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elec\CCaMC\"/>
    </mc:Choice>
  </mc:AlternateContent>
  <xr:revisionPtr revIDLastSave="0" documentId="13_ncr:1_{76D10A64-A3E7-4A85-8596-D87900EDA86F}" xr6:coauthVersionLast="47" xr6:coauthVersionMax="47" xr10:uidLastSave="{00000000-0000-0000-0000-000000000000}"/>
  <bookViews>
    <workbookView xWindow="-110" yWindow="-110" windowWidth="19420" windowHeight="11500" tabRatio="768" firstSheet="6" activeTab="7" xr2:uid="{00000000-000D-0000-FFFF-FFFF00000000}"/>
  </bookViews>
  <sheets>
    <sheet name="About" sheetId="18" r:id="rId1"/>
    <sheet name="JRC-EPS technology mapping" sheetId="23" r:id="rId2"/>
    <sheet name="JRC - tech_proj elec only" sheetId="20" r:id="rId3"/>
    <sheet name="JRC - tech_proj CHP" sheetId="33" r:id="rId4"/>
    <sheet name="O&amp;M costs elec only" sheetId="19" r:id="rId5"/>
    <sheet name="O&amp;M costs CHP" sheetId="34" r:id="rId6"/>
    <sheet name="Capital costs" sheetId="22" r:id="rId7"/>
    <sheet name="Start Year Soft Cost Data" sheetId="25" r:id="rId8"/>
    <sheet name="Start Year Wind and Solar" sheetId="36" r:id="rId9"/>
    <sheet name="CCaMC-AFOaMCpUC-pre-ret" sheetId="27" r:id="rId10"/>
    <sheet name="CCaMC-AFOaMCpUC-pre-nonret" sheetId="28" r:id="rId11"/>
    <sheet name="CCaMC-AFOaMCpUC-new" sheetId="29" r:id="rId12"/>
    <sheet name="CCaMC-VOaMCpUC-pre-ret" sheetId="30" r:id="rId13"/>
    <sheet name="CCaMC-VOaMCpUC-pre-nonret" sheetId="31" r:id="rId14"/>
    <sheet name="CCaMC-VOaMCpUC-new" sheetId="32" r:id="rId15"/>
    <sheet name="CCaMC-BCCpUC" sheetId="26" r:id="rId16"/>
    <sheet name="CCaMC-BSCpUC" sheetId="24" r:id="rId17"/>
  </sheets>
  <externalReferences>
    <externalReference r:id="rId18"/>
    <externalReference r:id="rId19"/>
    <externalReference r:id="rId20"/>
  </externalReferences>
  <definedNames>
    <definedName name="cpi_2019_to_2012" localSheetId="8">[1]About!$A$97</definedName>
    <definedName name="cpi_2019_to_2012">[2]About!$A$97</definedName>
    <definedName name="cpi_2020_to_2012">[1]About!$A$99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24" l="1"/>
  <c r="B14" i="26"/>
  <c r="B7" i="26"/>
  <c r="B6" i="26"/>
  <c r="F28" i="36"/>
  <c r="F27" i="36"/>
  <c r="F26" i="36"/>
  <c r="F25" i="36"/>
  <c r="D11" i="36"/>
  <c r="C11" i="36"/>
  <c r="B11" i="36"/>
  <c r="D3" i="36"/>
  <c r="C3" i="36"/>
  <c r="B3" i="36"/>
  <c r="B6" i="24"/>
  <c r="AL80" i="25"/>
  <c r="AK80" i="25"/>
  <c r="AJ80" i="25"/>
  <c r="AI80" i="25"/>
  <c r="AH80" i="25"/>
  <c r="AG80" i="25"/>
  <c r="AF80" i="25"/>
  <c r="AE80" i="25"/>
  <c r="AD80" i="25"/>
  <c r="AC80" i="25"/>
  <c r="AB80" i="25"/>
  <c r="AA80" i="25"/>
  <c r="Z80" i="25"/>
  <c r="Y80" i="25"/>
  <c r="X80" i="25"/>
  <c r="W80" i="25"/>
  <c r="V80" i="25"/>
  <c r="U80" i="25"/>
  <c r="T80" i="25"/>
  <c r="S80" i="25"/>
  <c r="R80" i="25"/>
  <c r="Q80" i="25"/>
  <c r="P80" i="25"/>
  <c r="O80" i="25"/>
  <c r="N80" i="25"/>
  <c r="M80" i="25"/>
  <c r="L80" i="25"/>
  <c r="K80" i="25"/>
  <c r="J80" i="25"/>
  <c r="I80" i="25"/>
  <c r="H80" i="25"/>
  <c r="H76" i="25"/>
  <c r="P81" i="25" s="1"/>
  <c r="A63" i="25"/>
  <c r="AL56" i="25"/>
  <c r="AK56" i="25"/>
  <c r="AJ56" i="25"/>
  <c r="AI56" i="25"/>
  <c r="AH56" i="25"/>
  <c r="AG56" i="25"/>
  <c r="AF56" i="25"/>
  <c r="AE56" i="25"/>
  <c r="AD56" i="25"/>
  <c r="AC56" i="25"/>
  <c r="AB56" i="25"/>
  <c r="AA56" i="25"/>
  <c r="Z56" i="25"/>
  <c r="Y56" i="25"/>
  <c r="X56" i="25"/>
  <c r="W56" i="25"/>
  <c r="V56" i="25"/>
  <c r="U56" i="25"/>
  <c r="T56" i="25"/>
  <c r="S56" i="25"/>
  <c r="R56" i="25"/>
  <c r="Q56" i="25"/>
  <c r="P56" i="25"/>
  <c r="O56" i="25"/>
  <c r="N56" i="25"/>
  <c r="M56" i="25"/>
  <c r="L56" i="25"/>
  <c r="K56" i="25"/>
  <c r="J56" i="25"/>
  <c r="I56" i="25"/>
  <c r="H56" i="25"/>
  <c r="H52" i="25"/>
  <c r="A46" i="25"/>
  <c r="AM33" i="25"/>
  <c r="AL33" i="25"/>
  <c r="AK33" i="25"/>
  <c r="AJ33" i="25"/>
  <c r="AI33" i="25"/>
  <c r="AH33" i="25"/>
  <c r="AG33" i="25"/>
  <c r="AF33" i="25"/>
  <c r="AE33" i="25"/>
  <c r="AD33" i="25"/>
  <c r="AC33" i="25"/>
  <c r="AB33" i="25"/>
  <c r="AA33" i="25"/>
  <c r="Z33" i="25"/>
  <c r="Y33" i="25"/>
  <c r="X33" i="25"/>
  <c r="W33" i="25"/>
  <c r="V33" i="25"/>
  <c r="U33" i="25"/>
  <c r="T33" i="25"/>
  <c r="S33" i="25"/>
  <c r="R33" i="25"/>
  <c r="Q33" i="25"/>
  <c r="P33" i="25"/>
  <c r="O33" i="25"/>
  <c r="N33" i="25"/>
  <c r="M33" i="25"/>
  <c r="L33" i="25"/>
  <c r="K33" i="25"/>
  <c r="J33" i="25"/>
  <c r="I33" i="25"/>
  <c r="H33" i="25"/>
  <c r="AL27" i="25"/>
  <c r="AK27" i="25"/>
  <c r="AJ27" i="25"/>
  <c r="AI27" i="25"/>
  <c r="AH27" i="25"/>
  <c r="AG27" i="25"/>
  <c r="AF27" i="25"/>
  <c r="AE27" i="25"/>
  <c r="AD27" i="25"/>
  <c r="AC27" i="25"/>
  <c r="AB27" i="25"/>
  <c r="AA27" i="25"/>
  <c r="Z27" i="25"/>
  <c r="Y27" i="25"/>
  <c r="X27" i="25"/>
  <c r="W27" i="25"/>
  <c r="W28" i="25" s="1"/>
  <c r="V27" i="25"/>
  <c r="U27" i="25"/>
  <c r="T27" i="25"/>
  <c r="S27" i="25"/>
  <c r="R27" i="25"/>
  <c r="Q27" i="25"/>
  <c r="P27" i="25"/>
  <c r="O27" i="25"/>
  <c r="N27" i="25"/>
  <c r="M27" i="25"/>
  <c r="L27" i="25"/>
  <c r="K27" i="25"/>
  <c r="J27" i="25"/>
  <c r="I27" i="25"/>
  <c r="H27" i="25"/>
  <c r="H23" i="25"/>
  <c r="AF28" i="25" s="1"/>
  <c r="I21" i="25"/>
  <c r="H21" i="25"/>
  <c r="I20" i="25"/>
  <c r="H20" i="25"/>
  <c r="I19" i="25"/>
  <c r="H19" i="25"/>
  <c r="I18" i="25"/>
  <c r="H18" i="25"/>
  <c r="W81" i="25" l="1"/>
  <c r="L57" i="25"/>
  <c r="T57" i="25"/>
  <c r="AB57" i="25"/>
  <c r="AJ57" i="25"/>
  <c r="H57" i="25"/>
  <c r="Q28" i="25"/>
  <c r="M57" i="25"/>
  <c r="AK57" i="25"/>
  <c r="I81" i="25"/>
  <c r="Q81" i="25"/>
  <c r="Y81" i="25"/>
  <c r="AG81" i="25"/>
  <c r="AE81" i="25"/>
  <c r="J28" i="25"/>
  <c r="AD57" i="25"/>
  <c r="R81" i="25"/>
  <c r="Z81" i="25"/>
  <c r="AH81" i="25"/>
  <c r="I28" i="25"/>
  <c r="AE28" i="25"/>
  <c r="R28" i="25"/>
  <c r="J81" i="25"/>
  <c r="K28" i="25"/>
  <c r="AA28" i="25"/>
  <c r="L28" i="25"/>
  <c r="T28" i="25"/>
  <c r="AB28" i="25"/>
  <c r="AJ28" i="25"/>
  <c r="W57" i="25"/>
  <c r="L81" i="25"/>
  <c r="T81" i="25"/>
  <c r="AB81" i="25"/>
  <c r="AJ81" i="25"/>
  <c r="Y28" i="25"/>
  <c r="U57" i="25"/>
  <c r="AH28" i="25"/>
  <c r="V57" i="25"/>
  <c r="AI28" i="25"/>
  <c r="M28" i="25"/>
  <c r="U28" i="25"/>
  <c r="AC28" i="25"/>
  <c r="AK28" i="25"/>
  <c r="I57" i="25"/>
  <c r="Q57" i="25"/>
  <c r="Y57" i="25"/>
  <c r="AG57" i="25"/>
  <c r="AE57" i="25"/>
  <c r="M81" i="25"/>
  <c r="U81" i="25"/>
  <c r="AC81" i="25"/>
  <c r="AK81" i="25"/>
  <c r="AG28" i="25"/>
  <c r="AC57" i="25"/>
  <c r="Z28" i="25"/>
  <c r="N57" i="25"/>
  <c r="AL57" i="25"/>
  <c r="S28" i="25"/>
  <c r="O57" i="25"/>
  <c r="N28" i="25"/>
  <c r="V28" i="25"/>
  <c r="AD28" i="25"/>
  <c r="AL28" i="25"/>
  <c r="J57" i="25"/>
  <c r="R57" i="25"/>
  <c r="Z57" i="25"/>
  <c r="AH57" i="25"/>
  <c r="N81" i="25"/>
  <c r="V81" i="25"/>
  <c r="AD81" i="25"/>
  <c r="AL81" i="25"/>
  <c r="O28" i="25"/>
  <c r="O81" i="25"/>
  <c r="X28" i="25"/>
  <c r="P57" i="25"/>
  <c r="AF81" i="25"/>
  <c r="X81" i="25"/>
  <c r="P28" i="25"/>
  <c r="K57" i="25"/>
  <c r="S57" i="25"/>
  <c r="AA57" i="25"/>
  <c r="AI57" i="25"/>
  <c r="K81" i="25"/>
  <c r="S81" i="25"/>
  <c r="AA81" i="25"/>
  <c r="AI81" i="25"/>
  <c r="X57" i="25"/>
  <c r="H81" i="25"/>
  <c r="AF57" i="25"/>
  <c r="H28" i="25"/>
  <c r="B6" i="34" l="1"/>
  <c r="D6" i="34" s="1"/>
  <c r="D2" i="31"/>
  <c r="E2" i="31" s="1"/>
  <c r="F2" i="31" s="1"/>
  <c r="G2" i="31" s="1"/>
  <c r="H2" i="31" s="1"/>
  <c r="I2" i="31" s="1"/>
  <c r="J2" i="31" s="1"/>
  <c r="K2" i="31" s="1"/>
  <c r="L2" i="31" s="1"/>
  <c r="M2" i="31" s="1"/>
  <c r="N2" i="31" s="1"/>
  <c r="O2" i="31" s="1"/>
  <c r="P2" i="31" s="1"/>
  <c r="Q2" i="31" s="1"/>
  <c r="R2" i="31" s="1"/>
  <c r="S2" i="31" s="1"/>
  <c r="T2" i="31" s="1"/>
  <c r="U2" i="31" s="1"/>
  <c r="V2" i="31" s="1"/>
  <c r="W2" i="31" s="1"/>
  <c r="X2" i="31" s="1"/>
  <c r="Y2" i="31" s="1"/>
  <c r="Z2" i="31" s="1"/>
  <c r="AA2" i="31" s="1"/>
  <c r="AB2" i="31" s="1"/>
  <c r="AC2" i="31" s="1"/>
  <c r="AD2" i="31" s="1"/>
  <c r="AE2" i="31" s="1"/>
  <c r="AF2" i="31" s="1"/>
  <c r="AG2" i="31" s="1"/>
  <c r="D3" i="31"/>
  <c r="E3" i="31"/>
  <c r="F3" i="31" s="1"/>
  <c r="G3" i="31" s="1"/>
  <c r="H3" i="31" s="1"/>
  <c r="I3" i="31" s="1"/>
  <c r="J3" i="31" s="1"/>
  <c r="K3" i="31" s="1"/>
  <c r="L3" i="31" s="1"/>
  <c r="M3" i="31" s="1"/>
  <c r="N3" i="31" s="1"/>
  <c r="O3" i="31" s="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C3" i="31" s="1"/>
  <c r="AD3" i="31" s="1"/>
  <c r="AE3" i="31" s="1"/>
  <c r="AF3" i="31" s="1"/>
  <c r="AG3" i="31" s="1"/>
  <c r="D4" i="31"/>
  <c r="E4" i="31" s="1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AC4" i="31" s="1"/>
  <c r="AD4" i="31" s="1"/>
  <c r="AE4" i="31" s="1"/>
  <c r="AF4" i="31" s="1"/>
  <c r="AG4" i="31" s="1"/>
  <c r="D5" i="31"/>
  <c r="E5" i="31" s="1"/>
  <c r="F5" i="31" s="1"/>
  <c r="G5" i="31" s="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AC5" i="31" s="1"/>
  <c r="AD5" i="31" s="1"/>
  <c r="AE5" i="31" s="1"/>
  <c r="AF5" i="31" s="1"/>
  <c r="AG5" i="31" s="1"/>
  <c r="D6" i="31"/>
  <c r="E6" i="31" s="1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Z6" i="31" s="1"/>
  <c r="AA6" i="31" s="1"/>
  <c r="AB6" i="31" s="1"/>
  <c r="AC6" i="31" s="1"/>
  <c r="AD6" i="31" s="1"/>
  <c r="AE6" i="31" s="1"/>
  <c r="AF6" i="31" s="1"/>
  <c r="AG6" i="31" s="1"/>
  <c r="D7" i="31"/>
  <c r="E7" i="31"/>
  <c r="F7" i="31" s="1"/>
  <c r="G7" i="31" s="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Z7" i="31" s="1"/>
  <c r="AA7" i="31" s="1"/>
  <c r="AB7" i="31" s="1"/>
  <c r="AC7" i="31" s="1"/>
  <c r="AD7" i="31" s="1"/>
  <c r="AE7" i="31" s="1"/>
  <c r="AF7" i="31" s="1"/>
  <c r="AG7" i="31" s="1"/>
  <c r="D8" i="31"/>
  <c r="E8" i="31"/>
  <c r="F8" i="31" s="1"/>
  <c r="G8" i="31" s="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Z8" i="31" s="1"/>
  <c r="AA8" i="31" s="1"/>
  <c r="AB8" i="31" s="1"/>
  <c r="AC8" i="31" s="1"/>
  <c r="AD8" i="31" s="1"/>
  <c r="AE8" i="31" s="1"/>
  <c r="AF8" i="31" s="1"/>
  <c r="AG8" i="31" s="1"/>
  <c r="D9" i="31"/>
  <c r="E9" i="31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Z9" i="31" s="1"/>
  <c r="AA9" i="31" s="1"/>
  <c r="AB9" i="31" s="1"/>
  <c r="AC9" i="31" s="1"/>
  <c r="AD9" i="31" s="1"/>
  <c r="AE9" i="31" s="1"/>
  <c r="AF9" i="31" s="1"/>
  <c r="AG9" i="31" s="1"/>
  <c r="D10" i="31"/>
  <c r="E10" i="31" s="1"/>
  <c r="F10" i="31" s="1"/>
  <c r="G10" i="31" s="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Z10" i="31" s="1"/>
  <c r="AA10" i="31" s="1"/>
  <c r="AB10" i="31" s="1"/>
  <c r="AC10" i="31" s="1"/>
  <c r="AD10" i="31" s="1"/>
  <c r="AE10" i="31" s="1"/>
  <c r="AF10" i="31" s="1"/>
  <c r="AG10" i="31" s="1"/>
  <c r="D11" i="31"/>
  <c r="E11" i="31"/>
  <c r="F11" i="31" s="1"/>
  <c r="G11" i="31" s="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Z11" i="31" s="1"/>
  <c r="AA11" i="31" s="1"/>
  <c r="AB11" i="31" s="1"/>
  <c r="AC11" i="31" s="1"/>
  <c r="AD11" i="31" s="1"/>
  <c r="AE11" i="31" s="1"/>
  <c r="AF11" i="31" s="1"/>
  <c r="AG11" i="31" s="1"/>
  <c r="D12" i="31"/>
  <c r="E12" i="31" s="1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Z12" i="31" s="1"/>
  <c r="AA12" i="31" s="1"/>
  <c r="AB12" i="31" s="1"/>
  <c r="AC12" i="31" s="1"/>
  <c r="AD12" i="31" s="1"/>
  <c r="AE12" i="31" s="1"/>
  <c r="AF12" i="31" s="1"/>
  <c r="AG12" i="31" s="1"/>
  <c r="D13" i="31"/>
  <c r="E13" i="31"/>
  <c r="F13" i="31" s="1"/>
  <c r="G13" i="31" s="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Z13" i="31" s="1"/>
  <c r="AA13" i="31" s="1"/>
  <c r="AB13" i="31" s="1"/>
  <c r="AC13" i="31" s="1"/>
  <c r="AD13" i="31" s="1"/>
  <c r="AE13" i="31" s="1"/>
  <c r="AF13" i="31" s="1"/>
  <c r="AG13" i="31" s="1"/>
  <c r="D14" i="31"/>
  <c r="E14" i="31" s="1"/>
  <c r="F14" i="31" s="1"/>
  <c r="G14" i="31" s="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Z14" i="31" s="1"/>
  <c r="AA14" i="31" s="1"/>
  <c r="AB14" i="31" s="1"/>
  <c r="AC14" i="31" s="1"/>
  <c r="AD14" i="31" s="1"/>
  <c r="AE14" i="31" s="1"/>
  <c r="AF14" i="31" s="1"/>
  <c r="AG14" i="31" s="1"/>
  <c r="D15" i="31"/>
  <c r="E15" i="31"/>
  <c r="F15" i="31" s="1"/>
  <c r="G15" i="31" s="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Z15" i="31" s="1"/>
  <c r="AA15" i="31" s="1"/>
  <c r="AB15" i="31" s="1"/>
  <c r="AC15" i="31" s="1"/>
  <c r="AD15" i="31" s="1"/>
  <c r="AE15" i="31" s="1"/>
  <c r="AF15" i="31" s="1"/>
  <c r="AG15" i="31" s="1"/>
  <c r="D16" i="31"/>
  <c r="E16" i="31" s="1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Z16" i="31" s="1"/>
  <c r="AA16" i="31" s="1"/>
  <c r="AB16" i="31" s="1"/>
  <c r="AC16" i="31" s="1"/>
  <c r="AD16" i="31" s="1"/>
  <c r="AE16" i="31" s="1"/>
  <c r="AF16" i="31" s="1"/>
  <c r="AG16" i="31" s="1"/>
  <c r="D17" i="31"/>
  <c r="E17" i="31" s="1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Z17" i="31" s="1"/>
  <c r="AA17" i="31" s="1"/>
  <c r="AB17" i="31" s="1"/>
  <c r="AC17" i="31" s="1"/>
  <c r="AD17" i="31" s="1"/>
  <c r="AE17" i="31" s="1"/>
  <c r="AF17" i="31" s="1"/>
  <c r="AG17" i="31" s="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2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2" i="31"/>
  <c r="D2" i="28"/>
  <c r="E2" i="28" s="1"/>
  <c r="F2" i="28" s="1"/>
  <c r="G2" i="28" s="1"/>
  <c r="H2" i="28" s="1"/>
  <c r="I2" i="28" s="1"/>
  <c r="J2" i="28" s="1"/>
  <c r="K2" i="28" s="1"/>
  <c r="L2" i="28" s="1"/>
  <c r="M2" i="28" s="1"/>
  <c r="N2" i="28" s="1"/>
  <c r="O2" i="28" s="1"/>
  <c r="P2" i="28" s="1"/>
  <c r="Q2" i="28" s="1"/>
  <c r="R2" i="28" s="1"/>
  <c r="S2" i="28" s="1"/>
  <c r="T2" i="28" s="1"/>
  <c r="U2" i="28" s="1"/>
  <c r="V2" i="28" s="1"/>
  <c r="W2" i="28" s="1"/>
  <c r="X2" i="28" s="1"/>
  <c r="Y2" i="28" s="1"/>
  <c r="Z2" i="28" s="1"/>
  <c r="AA2" i="28" s="1"/>
  <c r="AB2" i="28" s="1"/>
  <c r="AC2" i="28" s="1"/>
  <c r="AD2" i="28" s="1"/>
  <c r="AE2" i="28" s="1"/>
  <c r="AF2" i="28" s="1"/>
  <c r="AG2" i="28" s="1"/>
  <c r="D3" i="28"/>
  <c r="E3" i="28" s="1"/>
  <c r="F3" i="28" s="1"/>
  <c r="G3" i="28" s="1"/>
  <c r="H3" i="28" s="1"/>
  <c r="I3" i="28" s="1"/>
  <c r="J3" i="28" s="1"/>
  <c r="K3" i="28" s="1"/>
  <c r="L3" i="28" s="1"/>
  <c r="M3" i="28" s="1"/>
  <c r="N3" i="28" s="1"/>
  <c r="O3" i="28" s="1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C3" i="28" s="1"/>
  <c r="AD3" i="28" s="1"/>
  <c r="AE3" i="28" s="1"/>
  <c r="AF3" i="28" s="1"/>
  <c r="AG3" i="28" s="1"/>
  <c r="D4" i="28"/>
  <c r="E4" i="28" s="1"/>
  <c r="F4" i="28" s="1"/>
  <c r="G4" i="28" s="1"/>
  <c r="H4" i="28" s="1"/>
  <c r="I4" i="28" s="1"/>
  <c r="J4" i="28" s="1"/>
  <c r="K4" i="28" s="1"/>
  <c r="L4" i="28" s="1"/>
  <c r="M4" i="28" s="1"/>
  <c r="N4" i="28" s="1"/>
  <c r="O4" i="28" s="1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AC4" i="28" s="1"/>
  <c r="AD4" i="28" s="1"/>
  <c r="AE4" i="28" s="1"/>
  <c r="AF4" i="28" s="1"/>
  <c r="AG4" i="28" s="1"/>
  <c r="D6" i="28"/>
  <c r="E6" i="28" s="1"/>
  <c r="F6" i="28" s="1"/>
  <c r="G6" i="28" s="1"/>
  <c r="H6" i="28" s="1"/>
  <c r="I6" i="28" s="1"/>
  <c r="J6" i="28" s="1"/>
  <c r="K6" i="28" s="1"/>
  <c r="L6" i="28" s="1"/>
  <c r="M6" i="28" s="1"/>
  <c r="N6" i="28" s="1"/>
  <c r="O6" i="28" s="1"/>
  <c r="P6" i="28" s="1"/>
  <c r="Q6" i="28" s="1"/>
  <c r="R6" i="28" s="1"/>
  <c r="S6" i="28" s="1"/>
  <c r="T6" i="28" s="1"/>
  <c r="U6" i="28" s="1"/>
  <c r="V6" i="28" s="1"/>
  <c r="W6" i="28" s="1"/>
  <c r="X6" i="28" s="1"/>
  <c r="Y6" i="28" s="1"/>
  <c r="Z6" i="28" s="1"/>
  <c r="AA6" i="28" s="1"/>
  <c r="AB6" i="28" s="1"/>
  <c r="AC6" i="28" s="1"/>
  <c r="AD6" i="28" s="1"/>
  <c r="AE6" i="28" s="1"/>
  <c r="AF6" i="28" s="1"/>
  <c r="AG6" i="28" s="1"/>
  <c r="D7" i="28"/>
  <c r="E7" i="28" s="1"/>
  <c r="F7" i="28" s="1"/>
  <c r="G7" i="28" s="1"/>
  <c r="H7" i="28" s="1"/>
  <c r="I7" i="28" s="1"/>
  <c r="J7" i="28" s="1"/>
  <c r="K7" i="28" s="1"/>
  <c r="L7" i="28" s="1"/>
  <c r="M7" i="28" s="1"/>
  <c r="N7" i="28" s="1"/>
  <c r="O7" i="28" s="1"/>
  <c r="P7" i="28" s="1"/>
  <c r="Q7" i="28" s="1"/>
  <c r="R7" i="28" s="1"/>
  <c r="S7" i="28" s="1"/>
  <c r="T7" i="28" s="1"/>
  <c r="U7" i="28" s="1"/>
  <c r="V7" i="28" s="1"/>
  <c r="W7" i="28" s="1"/>
  <c r="X7" i="28" s="1"/>
  <c r="Y7" i="28" s="1"/>
  <c r="Z7" i="28" s="1"/>
  <c r="AA7" i="28" s="1"/>
  <c r="AB7" i="28" s="1"/>
  <c r="AC7" i="28" s="1"/>
  <c r="AD7" i="28" s="1"/>
  <c r="AE7" i="28" s="1"/>
  <c r="AF7" i="28" s="1"/>
  <c r="AG7" i="28" s="1"/>
  <c r="D8" i="28"/>
  <c r="E8" i="28" s="1"/>
  <c r="F8" i="28" s="1"/>
  <c r="G8" i="28" s="1"/>
  <c r="H8" i="28" s="1"/>
  <c r="I8" i="28" s="1"/>
  <c r="J8" i="28" s="1"/>
  <c r="K8" i="28" s="1"/>
  <c r="L8" i="28" s="1"/>
  <c r="M8" i="28" s="1"/>
  <c r="N8" i="28" s="1"/>
  <c r="O8" i="28" s="1"/>
  <c r="P8" i="28" s="1"/>
  <c r="Q8" i="28" s="1"/>
  <c r="R8" i="28" s="1"/>
  <c r="S8" i="28" s="1"/>
  <c r="T8" i="28" s="1"/>
  <c r="U8" i="28" s="1"/>
  <c r="V8" i="28" s="1"/>
  <c r="W8" i="28" s="1"/>
  <c r="X8" i="28" s="1"/>
  <c r="Y8" i="28" s="1"/>
  <c r="Z8" i="28" s="1"/>
  <c r="AA8" i="28" s="1"/>
  <c r="AB8" i="28" s="1"/>
  <c r="AC8" i="28" s="1"/>
  <c r="AD8" i="28" s="1"/>
  <c r="AE8" i="28" s="1"/>
  <c r="AF8" i="28" s="1"/>
  <c r="AG8" i="28" s="1"/>
  <c r="D9" i="28"/>
  <c r="E9" i="28" s="1"/>
  <c r="F9" i="28" s="1"/>
  <c r="G9" i="28" s="1"/>
  <c r="H9" i="28" s="1"/>
  <c r="I9" i="28" s="1"/>
  <c r="J9" i="28" s="1"/>
  <c r="K9" i="28" s="1"/>
  <c r="L9" i="28" s="1"/>
  <c r="M9" i="28" s="1"/>
  <c r="N9" i="28" s="1"/>
  <c r="O9" i="28" s="1"/>
  <c r="P9" i="28" s="1"/>
  <c r="Q9" i="28" s="1"/>
  <c r="R9" i="28" s="1"/>
  <c r="S9" i="28" s="1"/>
  <c r="T9" i="28" s="1"/>
  <c r="U9" i="28" s="1"/>
  <c r="V9" i="28" s="1"/>
  <c r="W9" i="28" s="1"/>
  <c r="X9" i="28" s="1"/>
  <c r="Y9" i="28" s="1"/>
  <c r="Z9" i="28" s="1"/>
  <c r="AA9" i="28" s="1"/>
  <c r="AB9" i="28" s="1"/>
  <c r="AC9" i="28" s="1"/>
  <c r="AD9" i="28" s="1"/>
  <c r="AE9" i="28" s="1"/>
  <c r="AF9" i="28" s="1"/>
  <c r="AG9" i="28" s="1"/>
  <c r="D10" i="28"/>
  <c r="E10" i="28" s="1"/>
  <c r="F10" i="28" s="1"/>
  <c r="G10" i="28" s="1"/>
  <c r="H10" i="28" s="1"/>
  <c r="I10" i="28" s="1"/>
  <c r="J10" i="28" s="1"/>
  <c r="K10" i="28" s="1"/>
  <c r="L10" i="28" s="1"/>
  <c r="M10" i="28" s="1"/>
  <c r="N10" i="28" s="1"/>
  <c r="O10" i="28" s="1"/>
  <c r="P10" i="28" s="1"/>
  <c r="Q10" i="28" s="1"/>
  <c r="R10" i="28" s="1"/>
  <c r="S10" i="28" s="1"/>
  <c r="T10" i="28" s="1"/>
  <c r="U10" i="28" s="1"/>
  <c r="V10" i="28" s="1"/>
  <c r="W10" i="28" s="1"/>
  <c r="X10" i="28" s="1"/>
  <c r="Y10" i="28" s="1"/>
  <c r="Z10" i="28" s="1"/>
  <c r="AA10" i="28" s="1"/>
  <c r="AB10" i="28" s="1"/>
  <c r="AC10" i="28" s="1"/>
  <c r="AD10" i="28" s="1"/>
  <c r="AE10" i="28" s="1"/>
  <c r="AF10" i="28" s="1"/>
  <c r="AG10" i="28" s="1"/>
  <c r="D11" i="28"/>
  <c r="E11" i="28" s="1"/>
  <c r="F11" i="28" s="1"/>
  <c r="G11" i="28" s="1"/>
  <c r="H11" i="28" s="1"/>
  <c r="I11" i="28" s="1"/>
  <c r="J11" i="28" s="1"/>
  <c r="K11" i="28" s="1"/>
  <c r="L11" i="28" s="1"/>
  <c r="M11" i="28" s="1"/>
  <c r="N11" i="28" s="1"/>
  <c r="O11" i="28" s="1"/>
  <c r="P11" i="28" s="1"/>
  <c r="Q11" i="28" s="1"/>
  <c r="R11" i="28" s="1"/>
  <c r="S11" i="28" s="1"/>
  <c r="T11" i="28" s="1"/>
  <c r="U11" i="28" s="1"/>
  <c r="V11" i="28" s="1"/>
  <c r="W11" i="28" s="1"/>
  <c r="X11" i="28" s="1"/>
  <c r="Y11" i="28" s="1"/>
  <c r="Z11" i="28" s="1"/>
  <c r="AA11" i="28" s="1"/>
  <c r="AB11" i="28" s="1"/>
  <c r="AC11" i="28" s="1"/>
  <c r="AD11" i="28" s="1"/>
  <c r="AE11" i="28" s="1"/>
  <c r="AF11" i="28" s="1"/>
  <c r="AG11" i="28" s="1"/>
  <c r="D12" i="28"/>
  <c r="E12" i="28" s="1"/>
  <c r="F12" i="28" s="1"/>
  <c r="G12" i="28" s="1"/>
  <c r="H12" i="28" s="1"/>
  <c r="I12" i="28" s="1"/>
  <c r="J12" i="28" s="1"/>
  <c r="K12" i="28" s="1"/>
  <c r="L12" i="28" s="1"/>
  <c r="M12" i="28" s="1"/>
  <c r="N12" i="28" s="1"/>
  <c r="O12" i="28" s="1"/>
  <c r="P12" i="28" s="1"/>
  <c r="Q12" i="28" s="1"/>
  <c r="R12" i="28" s="1"/>
  <c r="S12" i="28" s="1"/>
  <c r="T12" i="28" s="1"/>
  <c r="U12" i="28" s="1"/>
  <c r="V12" i="28" s="1"/>
  <c r="W12" i="28" s="1"/>
  <c r="X12" i="28" s="1"/>
  <c r="Y12" i="28" s="1"/>
  <c r="Z12" i="28" s="1"/>
  <c r="AA12" i="28" s="1"/>
  <c r="AB12" i="28" s="1"/>
  <c r="AC12" i="28" s="1"/>
  <c r="AD12" i="28" s="1"/>
  <c r="AE12" i="28" s="1"/>
  <c r="AF12" i="28" s="1"/>
  <c r="AG12" i="28" s="1"/>
  <c r="D13" i="28"/>
  <c r="E13" i="28" s="1"/>
  <c r="F13" i="28" s="1"/>
  <c r="G13" i="28" s="1"/>
  <c r="H13" i="28" s="1"/>
  <c r="I13" i="28" s="1"/>
  <c r="J13" i="28" s="1"/>
  <c r="K13" i="28" s="1"/>
  <c r="L13" i="28" s="1"/>
  <c r="M13" i="28" s="1"/>
  <c r="N13" i="28" s="1"/>
  <c r="O13" i="28" s="1"/>
  <c r="P13" i="28" s="1"/>
  <c r="Q13" i="28" s="1"/>
  <c r="R13" i="28" s="1"/>
  <c r="S13" i="28" s="1"/>
  <c r="T13" i="28" s="1"/>
  <c r="U13" i="28" s="1"/>
  <c r="V13" i="28" s="1"/>
  <c r="W13" i="28" s="1"/>
  <c r="X13" i="28" s="1"/>
  <c r="Y13" i="28" s="1"/>
  <c r="Z13" i="28" s="1"/>
  <c r="AA13" i="28" s="1"/>
  <c r="AB13" i="28" s="1"/>
  <c r="AC13" i="28" s="1"/>
  <c r="AD13" i="28" s="1"/>
  <c r="AE13" i="28" s="1"/>
  <c r="AF13" i="28" s="1"/>
  <c r="AG13" i="28" s="1"/>
  <c r="D14" i="28"/>
  <c r="E14" i="28" s="1"/>
  <c r="F14" i="28" s="1"/>
  <c r="G14" i="28" s="1"/>
  <c r="H14" i="28" s="1"/>
  <c r="I14" i="28" s="1"/>
  <c r="J14" i="28" s="1"/>
  <c r="K14" i="28" s="1"/>
  <c r="L14" i="28" s="1"/>
  <c r="M14" i="28" s="1"/>
  <c r="N14" i="28" s="1"/>
  <c r="O14" i="28" s="1"/>
  <c r="P14" i="28" s="1"/>
  <c r="Q14" i="28" s="1"/>
  <c r="R14" i="28" s="1"/>
  <c r="S14" i="28" s="1"/>
  <c r="T14" i="28" s="1"/>
  <c r="U14" i="28" s="1"/>
  <c r="V14" i="28" s="1"/>
  <c r="W14" i="28" s="1"/>
  <c r="X14" i="28" s="1"/>
  <c r="Y14" i="28" s="1"/>
  <c r="Z14" i="28" s="1"/>
  <c r="AA14" i="28" s="1"/>
  <c r="AB14" i="28" s="1"/>
  <c r="AC14" i="28" s="1"/>
  <c r="AD14" i="28" s="1"/>
  <c r="AE14" i="28" s="1"/>
  <c r="AF14" i="28" s="1"/>
  <c r="AG14" i="28" s="1"/>
  <c r="D15" i="28"/>
  <c r="E15" i="28" s="1"/>
  <c r="F15" i="28" s="1"/>
  <c r="G15" i="28" s="1"/>
  <c r="H15" i="28" s="1"/>
  <c r="I15" i="28" s="1"/>
  <c r="J15" i="28" s="1"/>
  <c r="K15" i="28" s="1"/>
  <c r="L15" i="28" s="1"/>
  <c r="M15" i="28" s="1"/>
  <c r="N15" i="28" s="1"/>
  <c r="O15" i="28" s="1"/>
  <c r="P15" i="28" s="1"/>
  <c r="Q15" i="28" s="1"/>
  <c r="R15" i="28" s="1"/>
  <c r="S15" i="28" s="1"/>
  <c r="T15" i="28" s="1"/>
  <c r="U15" i="28" s="1"/>
  <c r="V15" i="28" s="1"/>
  <c r="W15" i="28" s="1"/>
  <c r="X15" i="28" s="1"/>
  <c r="Y15" i="28" s="1"/>
  <c r="Z15" i="28" s="1"/>
  <c r="AA15" i="28" s="1"/>
  <c r="AB15" i="28" s="1"/>
  <c r="AC15" i="28" s="1"/>
  <c r="AD15" i="28" s="1"/>
  <c r="AE15" i="28" s="1"/>
  <c r="AF15" i="28" s="1"/>
  <c r="AG15" i="28" s="1"/>
  <c r="D16" i="28"/>
  <c r="E16" i="28" s="1"/>
  <c r="F16" i="28" s="1"/>
  <c r="G16" i="28" s="1"/>
  <c r="H16" i="28" s="1"/>
  <c r="I16" i="28" s="1"/>
  <c r="J16" i="28" s="1"/>
  <c r="K16" i="28" s="1"/>
  <c r="L16" i="28" s="1"/>
  <c r="M16" i="28" s="1"/>
  <c r="N16" i="28" s="1"/>
  <c r="O16" i="28" s="1"/>
  <c r="P16" i="28" s="1"/>
  <c r="Q16" i="28" s="1"/>
  <c r="R16" i="28" s="1"/>
  <c r="S16" i="28" s="1"/>
  <c r="T16" i="28" s="1"/>
  <c r="U16" i="28" s="1"/>
  <c r="V16" i="28" s="1"/>
  <c r="W16" i="28" s="1"/>
  <c r="X16" i="28" s="1"/>
  <c r="Y16" i="28" s="1"/>
  <c r="Z16" i="28" s="1"/>
  <c r="AA16" i="28" s="1"/>
  <c r="AB16" i="28" s="1"/>
  <c r="AC16" i="28" s="1"/>
  <c r="AD16" i="28" s="1"/>
  <c r="AE16" i="28" s="1"/>
  <c r="AF16" i="28" s="1"/>
  <c r="AG16" i="28" s="1"/>
  <c r="D17" i="28"/>
  <c r="E17" i="28" s="1"/>
  <c r="F17" i="28" s="1"/>
  <c r="G17" i="28" s="1"/>
  <c r="H17" i="28" s="1"/>
  <c r="I17" i="28" s="1"/>
  <c r="J17" i="28" s="1"/>
  <c r="K17" i="28" s="1"/>
  <c r="L17" i="28" s="1"/>
  <c r="M17" i="28" s="1"/>
  <c r="N17" i="28" s="1"/>
  <c r="O17" i="28" s="1"/>
  <c r="P17" i="28" s="1"/>
  <c r="Q17" i="28" s="1"/>
  <c r="R17" i="28" s="1"/>
  <c r="S17" i="28" s="1"/>
  <c r="T17" i="28" s="1"/>
  <c r="U17" i="28" s="1"/>
  <c r="V17" i="28" s="1"/>
  <c r="W17" i="28" s="1"/>
  <c r="X17" i="28" s="1"/>
  <c r="Y17" i="28" s="1"/>
  <c r="Z17" i="28" s="1"/>
  <c r="AA17" i="28" s="1"/>
  <c r="AB17" i="28" s="1"/>
  <c r="AC17" i="28" s="1"/>
  <c r="AD17" i="28" s="1"/>
  <c r="AE17" i="28" s="1"/>
  <c r="AF17" i="28" s="1"/>
  <c r="AG17" i="28" s="1"/>
  <c r="C3" i="28"/>
  <c r="C4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2" i="28"/>
  <c r="B3" i="28"/>
  <c r="B4" i="28"/>
  <c r="B5" i="28"/>
  <c r="C5" i="28" s="1"/>
  <c r="D5" i="28" s="1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AC5" i="28" s="1"/>
  <c r="AD5" i="28" s="1"/>
  <c r="AE5" i="28" s="1"/>
  <c r="AF5" i="28" s="1"/>
  <c r="AG5" i="28" s="1"/>
  <c r="B6" i="28"/>
  <c r="B7" i="28"/>
  <c r="B8" i="28"/>
  <c r="B9" i="28"/>
  <c r="B10" i="28"/>
  <c r="B11" i="28"/>
  <c r="B12" i="28"/>
  <c r="B13" i="28"/>
  <c r="B14" i="28"/>
  <c r="B15" i="28"/>
  <c r="B16" i="28"/>
  <c r="B17" i="28"/>
  <c r="B2" i="28"/>
  <c r="F18" i="34"/>
  <c r="B18" i="34"/>
  <c r="D18" i="34" s="1"/>
  <c r="F17" i="34"/>
  <c r="B17" i="34"/>
  <c r="F15" i="34"/>
  <c r="B15" i="34"/>
  <c r="F14" i="34"/>
  <c r="B14" i="34"/>
  <c r="D14" i="34" s="1"/>
  <c r="F13" i="34"/>
  <c r="B13" i="34"/>
  <c r="D13" i="34" s="1"/>
  <c r="F12" i="34"/>
  <c r="B12" i="34"/>
  <c r="F11" i="34"/>
  <c r="B11" i="34"/>
  <c r="F10" i="34"/>
  <c r="B10" i="34"/>
  <c r="D10" i="34" s="1"/>
  <c r="F9" i="34"/>
  <c r="B9" i="34"/>
  <c r="D9" i="34" s="1"/>
  <c r="F8" i="34"/>
  <c r="B8" i="34"/>
  <c r="F7" i="34"/>
  <c r="B7" i="34"/>
  <c r="F6" i="34"/>
  <c r="F5" i="34"/>
  <c r="B5" i="34"/>
  <c r="D5" i="34" s="1"/>
  <c r="F4" i="34"/>
  <c r="H4" i="34" s="1"/>
  <c r="B4" i="34"/>
  <c r="D4" i="34" s="1"/>
  <c r="F3" i="34"/>
  <c r="B3" i="34"/>
  <c r="D3" i="34" s="1"/>
  <c r="H18" i="34"/>
  <c r="H17" i="34"/>
  <c r="D17" i="34"/>
  <c r="H15" i="34"/>
  <c r="D15" i="34"/>
  <c r="H14" i="34"/>
  <c r="H13" i="34"/>
  <c r="H12" i="34"/>
  <c r="D12" i="34"/>
  <c r="D16" i="34" s="1"/>
  <c r="H11" i="34"/>
  <c r="D11" i="34"/>
  <c r="H10" i="34"/>
  <c r="H9" i="34"/>
  <c r="H8" i="34"/>
  <c r="D8" i="34"/>
  <c r="H7" i="34"/>
  <c r="D7" i="34"/>
  <c r="H6" i="34"/>
  <c r="H5" i="34"/>
  <c r="H3" i="34"/>
  <c r="I2637" i="33"/>
  <c r="H2637" i="33"/>
  <c r="G2637" i="33"/>
  <c r="F2637" i="33"/>
  <c r="E2637" i="33"/>
  <c r="I2636" i="33"/>
  <c r="H2636" i="33"/>
  <c r="G2636" i="33"/>
  <c r="F2636" i="33"/>
  <c r="E2636" i="33"/>
  <c r="I2635" i="33"/>
  <c r="H2635" i="33"/>
  <c r="G2635" i="33"/>
  <c r="F2635" i="33"/>
  <c r="E2635" i="33"/>
  <c r="I2634" i="33"/>
  <c r="H2634" i="33"/>
  <c r="G2634" i="33"/>
  <c r="F2634" i="33"/>
  <c r="E2634" i="33"/>
  <c r="I2633" i="33"/>
  <c r="H2633" i="33"/>
  <c r="G2633" i="33"/>
  <c r="F2633" i="33"/>
  <c r="E2633" i="33"/>
  <c r="I2632" i="33"/>
  <c r="H2632" i="33"/>
  <c r="G2632" i="33"/>
  <c r="F2632" i="33"/>
  <c r="E2632" i="33"/>
  <c r="I2631" i="33"/>
  <c r="H2631" i="33"/>
  <c r="G2631" i="33"/>
  <c r="F2631" i="33"/>
  <c r="E2631" i="33"/>
  <c r="I2630" i="33"/>
  <c r="H2630" i="33"/>
  <c r="G2630" i="33"/>
  <c r="F2630" i="33"/>
  <c r="E2630" i="33"/>
  <c r="I2629" i="33"/>
  <c r="H2629" i="33"/>
  <c r="G2629" i="33"/>
  <c r="F2629" i="33"/>
  <c r="E2629" i="33"/>
  <c r="I2628" i="33"/>
  <c r="H2628" i="33"/>
  <c r="G2628" i="33"/>
  <c r="F2628" i="33"/>
  <c r="E2628" i="33"/>
  <c r="I2627" i="33"/>
  <c r="H2627" i="33"/>
  <c r="G2627" i="33"/>
  <c r="F2627" i="33"/>
  <c r="E2627" i="33"/>
  <c r="I2626" i="33"/>
  <c r="H2626" i="33"/>
  <c r="G2626" i="33"/>
  <c r="F2626" i="33"/>
  <c r="E2626" i="33"/>
  <c r="I2625" i="33"/>
  <c r="H2625" i="33"/>
  <c r="G2625" i="33"/>
  <c r="F2625" i="33"/>
  <c r="E2625" i="33"/>
  <c r="I2624" i="33"/>
  <c r="H2624" i="33"/>
  <c r="G2624" i="33"/>
  <c r="F2624" i="33"/>
  <c r="E2624" i="33"/>
  <c r="I2623" i="33"/>
  <c r="H2623" i="33"/>
  <c r="G2623" i="33"/>
  <c r="F2623" i="33"/>
  <c r="E2623" i="33"/>
  <c r="I2622" i="33"/>
  <c r="H2622" i="33"/>
  <c r="G2622" i="33"/>
  <c r="F2622" i="33"/>
  <c r="E2622" i="33"/>
  <c r="I2621" i="33"/>
  <c r="H2621" i="33"/>
  <c r="G2621" i="33"/>
  <c r="F2621" i="33"/>
  <c r="E2621" i="33"/>
  <c r="I2620" i="33"/>
  <c r="H2620" i="33"/>
  <c r="G2620" i="33"/>
  <c r="F2620" i="33"/>
  <c r="E2620" i="33"/>
  <c r="I2619" i="33"/>
  <c r="H2619" i="33"/>
  <c r="G2619" i="33"/>
  <c r="F2619" i="33"/>
  <c r="E2619" i="33"/>
  <c r="I2618" i="33"/>
  <c r="H2618" i="33"/>
  <c r="G2618" i="33"/>
  <c r="F2618" i="33"/>
  <c r="E2618" i="33"/>
  <c r="I2617" i="33"/>
  <c r="H2617" i="33"/>
  <c r="G2617" i="33"/>
  <c r="F2617" i="33"/>
  <c r="E2617" i="33"/>
  <c r="I2616" i="33"/>
  <c r="H2616" i="33"/>
  <c r="G2616" i="33"/>
  <c r="F2616" i="33"/>
  <c r="E2616" i="33"/>
  <c r="I2615" i="33"/>
  <c r="H2615" i="33"/>
  <c r="G2615" i="33"/>
  <c r="F2615" i="33"/>
  <c r="E2615" i="33"/>
  <c r="I2614" i="33"/>
  <c r="H2614" i="33"/>
  <c r="G2614" i="33"/>
  <c r="F2614" i="33"/>
  <c r="E2614" i="33"/>
  <c r="I2613" i="33"/>
  <c r="H2613" i="33"/>
  <c r="G2613" i="33"/>
  <c r="F2613" i="33"/>
  <c r="E2613" i="33"/>
  <c r="I2612" i="33"/>
  <c r="H2612" i="33"/>
  <c r="G2612" i="33"/>
  <c r="F2612" i="33"/>
  <c r="E2612" i="33"/>
  <c r="I2611" i="33"/>
  <c r="H2611" i="33"/>
  <c r="G2611" i="33"/>
  <c r="F2611" i="33"/>
  <c r="E2611" i="33"/>
  <c r="I2610" i="33"/>
  <c r="H2610" i="33"/>
  <c r="G2610" i="33"/>
  <c r="F2610" i="33"/>
  <c r="E2610" i="33"/>
  <c r="I2609" i="33"/>
  <c r="H2609" i="33"/>
  <c r="G2609" i="33"/>
  <c r="F2609" i="33"/>
  <c r="E2609" i="33"/>
  <c r="I2608" i="33"/>
  <c r="H2608" i="33"/>
  <c r="G2608" i="33"/>
  <c r="F2608" i="33"/>
  <c r="E2608" i="33"/>
  <c r="I2607" i="33"/>
  <c r="H2607" i="33"/>
  <c r="G2607" i="33"/>
  <c r="F2607" i="33"/>
  <c r="E2607" i="33"/>
  <c r="I2606" i="33"/>
  <c r="H2606" i="33"/>
  <c r="G2606" i="33"/>
  <c r="F2606" i="33"/>
  <c r="E2606" i="33"/>
  <c r="I2605" i="33"/>
  <c r="H2605" i="33"/>
  <c r="G2605" i="33"/>
  <c r="F2605" i="33"/>
  <c r="E2605" i="33"/>
  <c r="I2604" i="33"/>
  <c r="H2604" i="33"/>
  <c r="G2604" i="33"/>
  <c r="F2604" i="33"/>
  <c r="E2604" i="33"/>
  <c r="I2603" i="33"/>
  <c r="H2603" i="33"/>
  <c r="G2603" i="33"/>
  <c r="F2603" i="33"/>
  <c r="E2603" i="33"/>
  <c r="I2602" i="33"/>
  <c r="H2602" i="33"/>
  <c r="G2602" i="33"/>
  <c r="F2602" i="33"/>
  <c r="E2602" i="33"/>
  <c r="I2601" i="33"/>
  <c r="H2601" i="33"/>
  <c r="G2601" i="33"/>
  <c r="F2601" i="33"/>
  <c r="E2601" i="33"/>
  <c r="I2600" i="33"/>
  <c r="H2600" i="33"/>
  <c r="G2600" i="33"/>
  <c r="F2600" i="33"/>
  <c r="E2600" i="33"/>
  <c r="I2599" i="33"/>
  <c r="H2599" i="33"/>
  <c r="G2599" i="33"/>
  <c r="F2599" i="33"/>
  <c r="E2599" i="33"/>
  <c r="I2598" i="33"/>
  <c r="H2598" i="33"/>
  <c r="G2598" i="33"/>
  <c r="F2598" i="33"/>
  <c r="E2598" i="33"/>
  <c r="I2597" i="33"/>
  <c r="H2597" i="33"/>
  <c r="G2597" i="33"/>
  <c r="F2597" i="33"/>
  <c r="E2597" i="33"/>
  <c r="I2596" i="33"/>
  <c r="H2596" i="33"/>
  <c r="G2596" i="33"/>
  <c r="F2596" i="33"/>
  <c r="E2596" i="33"/>
  <c r="I2595" i="33"/>
  <c r="H2595" i="33"/>
  <c r="G2595" i="33"/>
  <c r="F2595" i="33"/>
  <c r="E2595" i="33"/>
  <c r="I2594" i="33"/>
  <c r="H2594" i="33"/>
  <c r="G2594" i="33"/>
  <c r="F2594" i="33"/>
  <c r="E2594" i="33"/>
  <c r="I2593" i="33"/>
  <c r="H2593" i="33"/>
  <c r="G2593" i="33"/>
  <c r="F2593" i="33"/>
  <c r="E2593" i="33"/>
  <c r="I2592" i="33"/>
  <c r="H2592" i="33"/>
  <c r="G2592" i="33"/>
  <c r="F2592" i="33"/>
  <c r="E2592" i="33"/>
  <c r="I2591" i="33"/>
  <c r="H2591" i="33"/>
  <c r="G2591" i="33"/>
  <c r="F2591" i="33"/>
  <c r="E2591" i="33"/>
  <c r="I2590" i="33"/>
  <c r="H2590" i="33"/>
  <c r="G2590" i="33"/>
  <c r="F2590" i="33"/>
  <c r="E2590" i="33"/>
  <c r="I2589" i="33"/>
  <c r="H2589" i="33"/>
  <c r="G2589" i="33"/>
  <c r="F2589" i="33"/>
  <c r="E2589" i="33"/>
  <c r="I2588" i="33"/>
  <c r="H2588" i="33"/>
  <c r="G2588" i="33"/>
  <c r="F2588" i="33"/>
  <c r="E2588" i="33"/>
  <c r="I2587" i="33"/>
  <c r="H2587" i="33"/>
  <c r="G2587" i="33"/>
  <c r="F2587" i="33"/>
  <c r="E2587" i="33"/>
  <c r="I2586" i="33"/>
  <c r="H2586" i="33"/>
  <c r="G2586" i="33"/>
  <c r="F2586" i="33"/>
  <c r="E2586" i="33"/>
  <c r="I2585" i="33"/>
  <c r="H2585" i="33"/>
  <c r="G2585" i="33"/>
  <c r="F2585" i="33"/>
  <c r="E2585" i="33"/>
  <c r="I2584" i="33"/>
  <c r="H2584" i="33"/>
  <c r="G2584" i="33"/>
  <c r="F2584" i="33"/>
  <c r="E2584" i="33"/>
  <c r="I2583" i="33"/>
  <c r="H2583" i="33"/>
  <c r="G2583" i="33"/>
  <c r="F2583" i="33"/>
  <c r="E2583" i="33"/>
  <c r="I2582" i="33"/>
  <c r="H2582" i="33"/>
  <c r="G2582" i="33"/>
  <c r="F2582" i="33"/>
  <c r="E2582" i="33"/>
  <c r="I2581" i="33"/>
  <c r="H2581" i="33"/>
  <c r="G2581" i="33"/>
  <c r="F2581" i="33"/>
  <c r="E2581" i="33"/>
  <c r="I2580" i="33"/>
  <c r="H2580" i="33"/>
  <c r="G2580" i="33"/>
  <c r="F2580" i="33"/>
  <c r="E2580" i="33"/>
  <c r="I2579" i="33"/>
  <c r="H2579" i="33"/>
  <c r="G2579" i="33"/>
  <c r="F2579" i="33"/>
  <c r="E2579" i="33"/>
  <c r="I2578" i="33"/>
  <c r="H2578" i="33"/>
  <c r="G2578" i="33"/>
  <c r="F2578" i="33"/>
  <c r="E2578" i="33"/>
  <c r="I2577" i="33"/>
  <c r="H2577" i="33"/>
  <c r="G2577" i="33"/>
  <c r="F2577" i="33"/>
  <c r="E2577" i="33"/>
  <c r="I2576" i="33"/>
  <c r="H2576" i="33"/>
  <c r="G2576" i="33"/>
  <c r="F2576" i="33"/>
  <c r="E2576" i="33"/>
  <c r="I2575" i="33"/>
  <c r="H2575" i="33"/>
  <c r="G2575" i="33"/>
  <c r="F2575" i="33"/>
  <c r="E2575" i="33"/>
  <c r="I2574" i="33"/>
  <c r="H2574" i="33"/>
  <c r="G2574" i="33"/>
  <c r="F2574" i="33"/>
  <c r="E2574" i="33"/>
  <c r="I2573" i="33"/>
  <c r="H2573" i="33"/>
  <c r="G2573" i="33"/>
  <c r="F2573" i="33"/>
  <c r="E2573" i="33"/>
  <c r="I2572" i="33"/>
  <c r="H2572" i="33"/>
  <c r="G2572" i="33"/>
  <c r="F2572" i="33"/>
  <c r="E2572" i="33"/>
  <c r="I2571" i="33"/>
  <c r="H2571" i="33"/>
  <c r="G2571" i="33"/>
  <c r="F2571" i="33"/>
  <c r="E2571" i="33"/>
  <c r="I2570" i="33"/>
  <c r="H2570" i="33"/>
  <c r="G2570" i="33"/>
  <c r="F2570" i="33"/>
  <c r="E2570" i="33"/>
  <c r="I2569" i="33"/>
  <c r="H2569" i="33"/>
  <c r="G2569" i="33"/>
  <c r="F2569" i="33"/>
  <c r="E2569" i="33"/>
  <c r="I2568" i="33"/>
  <c r="H2568" i="33"/>
  <c r="G2568" i="33"/>
  <c r="F2568" i="33"/>
  <c r="E2568" i="33"/>
  <c r="I2567" i="33"/>
  <c r="H2567" i="33"/>
  <c r="G2567" i="33"/>
  <c r="F2567" i="33"/>
  <c r="E2567" i="33"/>
  <c r="I2566" i="33"/>
  <c r="H2566" i="33"/>
  <c r="G2566" i="33"/>
  <c r="F2566" i="33"/>
  <c r="E2566" i="33"/>
  <c r="I2565" i="33"/>
  <c r="H2565" i="33"/>
  <c r="G2565" i="33"/>
  <c r="F2565" i="33"/>
  <c r="E2565" i="33"/>
  <c r="I2564" i="33"/>
  <c r="H2564" i="33"/>
  <c r="G2564" i="33"/>
  <c r="F2564" i="33"/>
  <c r="E2564" i="33"/>
  <c r="I2563" i="33"/>
  <c r="H2563" i="33"/>
  <c r="G2563" i="33"/>
  <c r="F2563" i="33"/>
  <c r="E2563" i="33"/>
  <c r="I2562" i="33"/>
  <c r="H2562" i="33"/>
  <c r="G2562" i="33"/>
  <c r="F2562" i="33"/>
  <c r="E2562" i="33"/>
  <c r="I2561" i="33"/>
  <c r="H2561" i="33"/>
  <c r="G2561" i="33"/>
  <c r="F2561" i="33"/>
  <c r="E2561" i="33"/>
  <c r="I2560" i="33"/>
  <c r="H2560" i="33"/>
  <c r="G2560" i="33"/>
  <c r="F2560" i="33"/>
  <c r="E2560" i="33"/>
  <c r="I2559" i="33"/>
  <c r="H2559" i="33"/>
  <c r="G2559" i="33"/>
  <c r="F2559" i="33"/>
  <c r="E2559" i="33"/>
  <c r="I2558" i="33"/>
  <c r="H2558" i="33"/>
  <c r="G2558" i="33"/>
  <c r="F2558" i="33"/>
  <c r="E2558" i="33"/>
  <c r="I2557" i="33"/>
  <c r="H2557" i="33"/>
  <c r="G2557" i="33"/>
  <c r="F2557" i="33"/>
  <c r="E2557" i="33"/>
  <c r="I2556" i="33"/>
  <c r="H2556" i="33"/>
  <c r="G2556" i="33"/>
  <c r="F2556" i="33"/>
  <c r="E2556" i="33"/>
  <c r="I2555" i="33"/>
  <c r="H2555" i="33"/>
  <c r="G2555" i="33"/>
  <c r="F2555" i="33"/>
  <c r="E2555" i="33"/>
  <c r="I2554" i="33"/>
  <c r="H2554" i="33"/>
  <c r="G2554" i="33"/>
  <c r="F2554" i="33"/>
  <c r="E2554" i="33"/>
  <c r="I2553" i="33"/>
  <c r="H2553" i="33"/>
  <c r="G2553" i="33"/>
  <c r="F2553" i="33"/>
  <c r="E2553" i="33"/>
  <c r="I2552" i="33"/>
  <c r="H2552" i="33"/>
  <c r="G2552" i="33"/>
  <c r="F2552" i="33"/>
  <c r="E2552" i="33"/>
  <c r="I2551" i="33"/>
  <c r="H2551" i="33"/>
  <c r="G2551" i="33"/>
  <c r="F2551" i="33"/>
  <c r="E2551" i="33"/>
  <c r="I2550" i="33"/>
  <c r="H2550" i="33"/>
  <c r="G2550" i="33"/>
  <c r="F2550" i="33"/>
  <c r="E2550" i="33"/>
  <c r="I2549" i="33"/>
  <c r="H2549" i="33"/>
  <c r="G2549" i="33"/>
  <c r="F2549" i="33"/>
  <c r="E2549" i="33"/>
  <c r="I2548" i="33"/>
  <c r="H2548" i="33"/>
  <c r="G2548" i="33"/>
  <c r="F2548" i="33"/>
  <c r="E2548" i="33"/>
  <c r="I2547" i="33"/>
  <c r="H2547" i="33"/>
  <c r="G2547" i="33"/>
  <c r="F2547" i="33"/>
  <c r="E2547" i="33"/>
  <c r="I2546" i="33"/>
  <c r="H2546" i="33"/>
  <c r="G2546" i="33"/>
  <c r="F2546" i="33"/>
  <c r="E2546" i="33"/>
  <c r="I2545" i="33"/>
  <c r="H2545" i="33"/>
  <c r="G2545" i="33"/>
  <c r="F2545" i="33"/>
  <c r="E2545" i="33"/>
  <c r="I2544" i="33"/>
  <c r="H2544" i="33"/>
  <c r="G2544" i="33"/>
  <c r="F2544" i="33"/>
  <c r="E2544" i="33"/>
  <c r="I2543" i="33"/>
  <c r="H2543" i="33"/>
  <c r="G2543" i="33"/>
  <c r="F2543" i="33"/>
  <c r="E2543" i="33"/>
  <c r="I2542" i="33"/>
  <c r="H2542" i="33"/>
  <c r="G2542" i="33"/>
  <c r="F2542" i="33"/>
  <c r="E2542" i="33"/>
  <c r="I2541" i="33"/>
  <c r="H2541" i="33"/>
  <c r="G2541" i="33"/>
  <c r="F2541" i="33"/>
  <c r="E2541" i="33"/>
  <c r="I2540" i="33"/>
  <c r="H2540" i="33"/>
  <c r="G2540" i="33"/>
  <c r="F2540" i="33"/>
  <c r="E2540" i="33"/>
  <c r="I2539" i="33"/>
  <c r="H2539" i="33"/>
  <c r="G2539" i="33"/>
  <c r="F2539" i="33"/>
  <c r="E2539" i="33"/>
  <c r="I2538" i="33"/>
  <c r="H2538" i="33"/>
  <c r="G2538" i="33"/>
  <c r="F2538" i="33"/>
  <c r="E2538" i="33"/>
  <c r="I2537" i="33"/>
  <c r="H2537" i="33"/>
  <c r="G2537" i="33"/>
  <c r="F2537" i="33"/>
  <c r="E2537" i="33"/>
  <c r="I2536" i="33"/>
  <c r="H2536" i="33"/>
  <c r="G2536" i="33"/>
  <c r="F2536" i="33"/>
  <c r="E2536" i="33"/>
  <c r="I2535" i="33"/>
  <c r="H2535" i="33"/>
  <c r="G2535" i="33"/>
  <c r="F2535" i="33"/>
  <c r="E2535" i="33"/>
  <c r="I2534" i="33"/>
  <c r="H2534" i="33"/>
  <c r="G2534" i="33"/>
  <c r="F2534" i="33"/>
  <c r="E2534" i="33"/>
  <c r="I2533" i="33"/>
  <c r="H2533" i="33"/>
  <c r="G2533" i="33"/>
  <c r="F2533" i="33"/>
  <c r="E2533" i="33"/>
  <c r="I2532" i="33"/>
  <c r="H2532" i="33"/>
  <c r="G2532" i="33"/>
  <c r="F2532" i="33"/>
  <c r="E2532" i="33"/>
  <c r="I2531" i="33"/>
  <c r="H2531" i="33"/>
  <c r="G2531" i="33"/>
  <c r="F2531" i="33"/>
  <c r="E2531" i="33"/>
  <c r="I2530" i="33"/>
  <c r="H2530" i="33"/>
  <c r="G2530" i="33"/>
  <c r="F2530" i="33"/>
  <c r="E2530" i="33"/>
  <c r="I2529" i="33"/>
  <c r="H2529" i="33"/>
  <c r="G2529" i="33"/>
  <c r="F2529" i="33"/>
  <c r="E2529" i="33"/>
  <c r="I2528" i="33"/>
  <c r="H2528" i="33"/>
  <c r="G2528" i="33"/>
  <c r="F2528" i="33"/>
  <c r="E2528" i="33"/>
  <c r="I2527" i="33"/>
  <c r="H2527" i="33"/>
  <c r="G2527" i="33"/>
  <c r="F2527" i="33"/>
  <c r="E2527" i="33"/>
  <c r="I2526" i="33"/>
  <c r="H2526" i="33"/>
  <c r="G2526" i="33"/>
  <c r="F2526" i="33"/>
  <c r="E2526" i="33"/>
  <c r="I2525" i="33"/>
  <c r="H2525" i="33"/>
  <c r="G2525" i="33"/>
  <c r="F2525" i="33"/>
  <c r="E2525" i="33"/>
  <c r="I2524" i="33"/>
  <c r="H2524" i="33"/>
  <c r="G2524" i="33"/>
  <c r="F2524" i="33"/>
  <c r="E2524" i="33"/>
  <c r="I2523" i="33"/>
  <c r="H2523" i="33"/>
  <c r="G2523" i="33"/>
  <c r="F2523" i="33"/>
  <c r="E2523" i="33"/>
  <c r="I2522" i="33"/>
  <c r="H2522" i="33"/>
  <c r="G2522" i="33"/>
  <c r="F2522" i="33"/>
  <c r="E2522" i="33"/>
  <c r="I2521" i="33"/>
  <c r="H2521" i="33"/>
  <c r="G2521" i="33"/>
  <c r="F2521" i="33"/>
  <c r="E2521" i="33"/>
  <c r="I2520" i="33"/>
  <c r="H2520" i="33"/>
  <c r="G2520" i="33"/>
  <c r="F2520" i="33"/>
  <c r="E2520" i="33"/>
  <c r="I2519" i="33"/>
  <c r="H2519" i="33"/>
  <c r="G2519" i="33"/>
  <c r="F2519" i="33"/>
  <c r="E2519" i="33"/>
  <c r="I2518" i="33"/>
  <c r="H2518" i="33"/>
  <c r="G2518" i="33"/>
  <c r="F2518" i="33"/>
  <c r="E2518" i="33"/>
  <c r="I2517" i="33"/>
  <c r="H2517" i="33"/>
  <c r="G2517" i="33"/>
  <c r="F2517" i="33"/>
  <c r="E2517" i="33"/>
  <c r="I2516" i="33"/>
  <c r="H2516" i="33"/>
  <c r="G2516" i="33"/>
  <c r="F2516" i="33"/>
  <c r="E2516" i="33"/>
  <c r="I2515" i="33"/>
  <c r="H2515" i="33"/>
  <c r="G2515" i="33"/>
  <c r="F2515" i="33"/>
  <c r="E2515" i="33"/>
  <c r="I2514" i="33"/>
  <c r="H2514" i="33"/>
  <c r="G2514" i="33"/>
  <c r="F2514" i="33"/>
  <c r="E2514" i="33"/>
  <c r="I2513" i="33"/>
  <c r="H2513" i="33"/>
  <c r="G2513" i="33"/>
  <c r="F2513" i="33"/>
  <c r="E2513" i="33"/>
  <c r="I2512" i="33"/>
  <c r="H2512" i="33"/>
  <c r="G2512" i="33"/>
  <c r="F2512" i="33"/>
  <c r="E2512" i="33"/>
  <c r="I2511" i="33"/>
  <c r="H2511" i="33"/>
  <c r="G2511" i="33"/>
  <c r="F2511" i="33"/>
  <c r="E2511" i="33"/>
  <c r="I2510" i="33"/>
  <c r="H2510" i="33"/>
  <c r="G2510" i="33"/>
  <c r="F2510" i="33"/>
  <c r="E2510" i="33"/>
  <c r="I2509" i="33"/>
  <c r="H2509" i="33"/>
  <c r="G2509" i="33"/>
  <c r="F2509" i="33"/>
  <c r="E2509" i="33"/>
  <c r="I2508" i="33"/>
  <c r="H2508" i="33"/>
  <c r="G2508" i="33"/>
  <c r="F2508" i="33"/>
  <c r="E2508" i="33"/>
  <c r="I2507" i="33"/>
  <c r="H2507" i="33"/>
  <c r="G2507" i="33"/>
  <c r="F2507" i="33"/>
  <c r="E2507" i="33"/>
  <c r="I2506" i="33"/>
  <c r="H2506" i="33"/>
  <c r="G2506" i="33"/>
  <c r="F2506" i="33"/>
  <c r="E2506" i="33"/>
  <c r="I2505" i="33"/>
  <c r="H2505" i="33"/>
  <c r="G2505" i="33"/>
  <c r="F2505" i="33"/>
  <c r="E2505" i="33"/>
  <c r="I2504" i="33"/>
  <c r="H2504" i="33"/>
  <c r="G2504" i="33"/>
  <c r="F2504" i="33"/>
  <c r="E2504" i="33"/>
  <c r="I2503" i="33"/>
  <c r="H2503" i="33"/>
  <c r="G2503" i="33"/>
  <c r="F2503" i="33"/>
  <c r="E2503" i="33"/>
  <c r="I2502" i="33"/>
  <c r="H2502" i="33"/>
  <c r="G2502" i="33"/>
  <c r="F2502" i="33"/>
  <c r="E2502" i="33"/>
  <c r="I2501" i="33"/>
  <c r="H2501" i="33"/>
  <c r="G2501" i="33"/>
  <c r="F2501" i="33"/>
  <c r="E2501" i="33"/>
  <c r="I2500" i="33"/>
  <c r="H2500" i="33"/>
  <c r="G2500" i="33"/>
  <c r="F2500" i="33"/>
  <c r="E2500" i="33"/>
  <c r="I2499" i="33"/>
  <c r="H2499" i="33"/>
  <c r="G2499" i="33"/>
  <c r="F2499" i="33"/>
  <c r="E2499" i="33"/>
  <c r="I2498" i="33"/>
  <c r="H2498" i="33"/>
  <c r="G2498" i="33"/>
  <c r="F2498" i="33"/>
  <c r="E2498" i="33"/>
  <c r="I2497" i="33"/>
  <c r="H2497" i="33"/>
  <c r="G2497" i="33"/>
  <c r="F2497" i="33"/>
  <c r="E2497" i="33"/>
  <c r="I2496" i="33"/>
  <c r="H2496" i="33"/>
  <c r="G2496" i="33"/>
  <c r="F2496" i="33"/>
  <c r="E2496" i="33"/>
  <c r="I2495" i="33"/>
  <c r="H2495" i="33"/>
  <c r="G2495" i="33"/>
  <c r="F2495" i="33"/>
  <c r="E2495" i="33"/>
  <c r="I2494" i="33"/>
  <c r="H2494" i="33"/>
  <c r="G2494" i="33"/>
  <c r="F2494" i="33"/>
  <c r="E2494" i="33"/>
  <c r="I2493" i="33"/>
  <c r="H2493" i="33"/>
  <c r="G2493" i="33"/>
  <c r="F2493" i="33"/>
  <c r="E2493" i="33"/>
  <c r="I2492" i="33"/>
  <c r="H2492" i="33"/>
  <c r="G2492" i="33"/>
  <c r="F2492" i="33"/>
  <c r="E2492" i="33"/>
  <c r="I2491" i="33"/>
  <c r="H2491" i="33"/>
  <c r="G2491" i="33"/>
  <c r="F2491" i="33"/>
  <c r="E2491" i="33"/>
  <c r="I2490" i="33"/>
  <c r="H2490" i="33"/>
  <c r="G2490" i="33"/>
  <c r="F2490" i="33"/>
  <c r="E2490" i="33"/>
  <c r="I2489" i="33"/>
  <c r="H2489" i="33"/>
  <c r="G2489" i="33"/>
  <c r="F2489" i="33"/>
  <c r="E2489" i="33"/>
  <c r="I2488" i="33"/>
  <c r="H2488" i="33"/>
  <c r="G2488" i="33"/>
  <c r="F2488" i="33"/>
  <c r="E2488" i="33"/>
  <c r="I2487" i="33"/>
  <c r="H2487" i="33"/>
  <c r="G2487" i="33"/>
  <c r="F2487" i="33"/>
  <c r="E2487" i="33"/>
  <c r="I2486" i="33"/>
  <c r="H2486" i="33"/>
  <c r="G2486" i="33"/>
  <c r="F2486" i="33"/>
  <c r="E2486" i="33"/>
  <c r="I2485" i="33"/>
  <c r="H2485" i="33"/>
  <c r="G2485" i="33"/>
  <c r="F2485" i="33"/>
  <c r="E2485" i="33"/>
  <c r="I2484" i="33"/>
  <c r="H2484" i="33"/>
  <c r="G2484" i="33"/>
  <c r="F2484" i="33"/>
  <c r="E2484" i="33"/>
  <c r="I2483" i="33"/>
  <c r="H2483" i="33"/>
  <c r="G2483" i="33"/>
  <c r="F2483" i="33"/>
  <c r="E2483" i="33"/>
  <c r="I2482" i="33"/>
  <c r="H2482" i="33"/>
  <c r="G2482" i="33"/>
  <c r="F2482" i="33"/>
  <c r="E2482" i="33"/>
  <c r="I2481" i="33"/>
  <c r="H2481" i="33"/>
  <c r="G2481" i="33"/>
  <c r="F2481" i="33"/>
  <c r="E2481" i="33"/>
  <c r="I2480" i="33"/>
  <c r="H2480" i="33"/>
  <c r="G2480" i="33"/>
  <c r="F2480" i="33"/>
  <c r="E2480" i="33"/>
  <c r="I2479" i="33"/>
  <c r="H2479" i="33"/>
  <c r="G2479" i="33"/>
  <c r="F2479" i="33"/>
  <c r="E2479" i="33"/>
  <c r="I2478" i="33"/>
  <c r="H2478" i="33"/>
  <c r="G2478" i="33"/>
  <c r="F2478" i="33"/>
  <c r="E2478" i="33"/>
  <c r="I2477" i="33"/>
  <c r="H2477" i="33"/>
  <c r="G2477" i="33"/>
  <c r="F2477" i="33"/>
  <c r="E2477" i="33"/>
  <c r="I2476" i="33"/>
  <c r="H2476" i="33"/>
  <c r="G2476" i="33"/>
  <c r="F2476" i="33"/>
  <c r="E2476" i="33"/>
  <c r="I2475" i="33"/>
  <c r="H2475" i="33"/>
  <c r="G2475" i="33"/>
  <c r="F2475" i="33"/>
  <c r="E2475" i="33"/>
  <c r="I2474" i="33"/>
  <c r="H2474" i="33"/>
  <c r="G2474" i="33"/>
  <c r="F2474" i="33"/>
  <c r="E2474" i="33"/>
  <c r="I2473" i="33"/>
  <c r="H2473" i="33"/>
  <c r="G2473" i="33"/>
  <c r="F2473" i="33"/>
  <c r="E2473" i="33"/>
  <c r="I2472" i="33"/>
  <c r="H2472" i="33"/>
  <c r="G2472" i="33"/>
  <c r="F2472" i="33"/>
  <c r="E2472" i="33"/>
  <c r="I2471" i="33"/>
  <c r="H2471" i="33"/>
  <c r="G2471" i="33"/>
  <c r="F2471" i="33"/>
  <c r="E2471" i="33"/>
  <c r="I2470" i="33"/>
  <c r="H2470" i="33"/>
  <c r="G2470" i="33"/>
  <c r="F2470" i="33"/>
  <c r="E2470" i="33"/>
  <c r="I2469" i="33"/>
  <c r="H2469" i="33"/>
  <c r="G2469" i="33"/>
  <c r="F2469" i="33"/>
  <c r="E2469" i="33"/>
  <c r="I2468" i="33"/>
  <c r="H2468" i="33"/>
  <c r="G2468" i="33"/>
  <c r="F2468" i="33"/>
  <c r="E2468" i="33"/>
  <c r="I2467" i="33"/>
  <c r="H2467" i="33"/>
  <c r="G2467" i="33"/>
  <c r="F2467" i="33"/>
  <c r="E2467" i="33"/>
  <c r="I2466" i="33"/>
  <c r="H2466" i="33"/>
  <c r="G2466" i="33"/>
  <c r="F2466" i="33"/>
  <c r="E2466" i="33"/>
  <c r="I2465" i="33"/>
  <c r="H2465" i="33"/>
  <c r="G2465" i="33"/>
  <c r="F2465" i="33"/>
  <c r="E2465" i="33"/>
  <c r="I2464" i="33"/>
  <c r="H2464" i="33"/>
  <c r="G2464" i="33"/>
  <c r="F2464" i="33"/>
  <c r="E2464" i="33"/>
  <c r="I2463" i="33"/>
  <c r="H2463" i="33"/>
  <c r="G2463" i="33"/>
  <c r="F2463" i="33"/>
  <c r="E2463" i="33"/>
  <c r="I2462" i="33"/>
  <c r="H2462" i="33"/>
  <c r="G2462" i="33"/>
  <c r="F2462" i="33"/>
  <c r="E2462" i="33"/>
  <c r="I2461" i="33"/>
  <c r="H2461" i="33"/>
  <c r="G2461" i="33"/>
  <c r="F2461" i="33"/>
  <c r="E2461" i="33"/>
  <c r="I2460" i="33"/>
  <c r="H2460" i="33"/>
  <c r="G2460" i="33"/>
  <c r="F2460" i="33"/>
  <c r="E2460" i="33"/>
  <c r="I2459" i="33"/>
  <c r="H2459" i="33"/>
  <c r="G2459" i="33"/>
  <c r="F2459" i="33"/>
  <c r="E2459" i="33"/>
  <c r="I2458" i="33"/>
  <c r="H2458" i="33"/>
  <c r="G2458" i="33"/>
  <c r="F2458" i="33"/>
  <c r="E2458" i="33"/>
  <c r="I2457" i="33"/>
  <c r="H2457" i="33"/>
  <c r="G2457" i="33"/>
  <c r="F2457" i="33"/>
  <c r="E2457" i="33"/>
  <c r="I2456" i="33"/>
  <c r="H2456" i="33"/>
  <c r="G2456" i="33"/>
  <c r="F2456" i="33"/>
  <c r="E2456" i="33"/>
  <c r="I2455" i="33"/>
  <c r="H2455" i="33"/>
  <c r="G2455" i="33"/>
  <c r="F2455" i="33"/>
  <c r="E2455" i="33"/>
  <c r="I2454" i="33"/>
  <c r="H2454" i="33"/>
  <c r="G2454" i="33"/>
  <c r="F2454" i="33"/>
  <c r="E2454" i="33"/>
  <c r="I2453" i="33"/>
  <c r="H2453" i="33"/>
  <c r="G2453" i="33"/>
  <c r="F2453" i="33"/>
  <c r="E2453" i="33"/>
  <c r="I2452" i="33"/>
  <c r="H2452" i="33"/>
  <c r="G2452" i="33"/>
  <c r="F2452" i="33"/>
  <c r="E2452" i="33"/>
  <c r="I2451" i="33"/>
  <c r="H2451" i="33"/>
  <c r="G2451" i="33"/>
  <c r="F2451" i="33"/>
  <c r="E2451" i="33"/>
  <c r="I2450" i="33"/>
  <c r="H2450" i="33"/>
  <c r="G2450" i="33"/>
  <c r="F2450" i="33"/>
  <c r="E2450" i="33"/>
  <c r="I2449" i="33"/>
  <c r="H2449" i="33"/>
  <c r="G2449" i="33"/>
  <c r="F2449" i="33"/>
  <c r="E2449" i="33"/>
  <c r="I2448" i="33"/>
  <c r="H2448" i="33"/>
  <c r="G2448" i="33"/>
  <c r="F2448" i="33"/>
  <c r="E2448" i="33"/>
  <c r="I2447" i="33"/>
  <c r="H2447" i="33"/>
  <c r="G2447" i="33"/>
  <c r="F2447" i="33"/>
  <c r="E2447" i="33"/>
  <c r="I2446" i="33"/>
  <c r="H2446" i="33"/>
  <c r="G2446" i="33"/>
  <c r="F2446" i="33"/>
  <c r="E2446" i="33"/>
  <c r="I2445" i="33"/>
  <c r="H2445" i="33"/>
  <c r="G2445" i="33"/>
  <c r="F2445" i="33"/>
  <c r="E2445" i="33"/>
  <c r="I2444" i="33"/>
  <c r="H2444" i="33"/>
  <c r="G2444" i="33"/>
  <c r="F2444" i="33"/>
  <c r="E2444" i="33"/>
  <c r="I2443" i="33"/>
  <c r="H2443" i="33"/>
  <c r="G2443" i="33"/>
  <c r="F2443" i="33"/>
  <c r="E2443" i="33"/>
  <c r="I2442" i="33"/>
  <c r="H2442" i="33"/>
  <c r="G2442" i="33"/>
  <c r="F2442" i="33"/>
  <c r="E2442" i="33"/>
  <c r="I2441" i="33"/>
  <c r="H2441" i="33"/>
  <c r="G2441" i="33"/>
  <c r="F2441" i="33"/>
  <c r="E2441" i="33"/>
  <c r="I2440" i="33"/>
  <c r="H2440" i="33"/>
  <c r="G2440" i="33"/>
  <c r="F2440" i="33"/>
  <c r="E2440" i="33"/>
  <c r="I2439" i="33"/>
  <c r="H2439" i="33"/>
  <c r="G2439" i="33"/>
  <c r="F2439" i="33"/>
  <c r="E2439" i="33"/>
  <c r="I2438" i="33"/>
  <c r="H2438" i="33"/>
  <c r="G2438" i="33"/>
  <c r="F2438" i="33"/>
  <c r="E2438" i="33"/>
  <c r="I2437" i="33"/>
  <c r="H2437" i="33"/>
  <c r="G2437" i="33"/>
  <c r="F2437" i="33"/>
  <c r="E2437" i="33"/>
  <c r="I2436" i="33"/>
  <c r="H2436" i="33"/>
  <c r="G2436" i="33"/>
  <c r="F2436" i="33"/>
  <c r="E2436" i="33"/>
  <c r="I2435" i="33"/>
  <c r="H2435" i="33"/>
  <c r="G2435" i="33"/>
  <c r="F2435" i="33"/>
  <c r="E2435" i="33"/>
  <c r="I2434" i="33"/>
  <c r="H2434" i="33"/>
  <c r="G2434" i="33"/>
  <c r="F2434" i="33"/>
  <c r="E2434" i="33"/>
  <c r="I2433" i="33"/>
  <c r="H2433" i="33"/>
  <c r="G2433" i="33"/>
  <c r="F2433" i="33"/>
  <c r="E2433" i="33"/>
  <c r="I2432" i="33"/>
  <c r="H2432" i="33"/>
  <c r="G2432" i="33"/>
  <c r="F2432" i="33"/>
  <c r="E2432" i="33"/>
  <c r="I2431" i="33"/>
  <c r="H2431" i="33"/>
  <c r="G2431" i="33"/>
  <c r="F2431" i="33"/>
  <c r="E2431" i="33"/>
  <c r="I2430" i="33"/>
  <c r="H2430" i="33"/>
  <c r="G2430" i="33"/>
  <c r="F2430" i="33"/>
  <c r="E2430" i="33"/>
  <c r="I2429" i="33"/>
  <c r="H2429" i="33"/>
  <c r="G2429" i="33"/>
  <c r="F2429" i="33"/>
  <c r="E2429" i="33"/>
  <c r="I2428" i="33"/>
  <c r="H2428" i="33"/>
  <c r="G2428" i="33"/>
  <c r="F2428" i="33"/>
  <c r="E2428" i="33"/>
  <c r="I2427" i="33"/>
  <c r="H2427" i="33"/>
  <c r="G2427" i="33"/>
  <c r="F2427" i="33"/>
  <c r="E2427" i="33"/>
  <c r="I2426" i="33"/>
  <c r="H2426" i="33"/>
  <c r="G2426" i="33"/>
  <c r="F2426" i="33"/>
  <c r="E2426" i="33"/>
  <c r="I2425" i="33"/>
  <c r="H2425" i="33"/>
  <c r="G2425" i="33"/>
  <c r="F2425" i="33"/>
  <c r="E2425" i="33"/>
  <c r="I2424" i="33"/>
  <c r="H2424" i="33"/>
  <c r="G2424" i="33"/>
  <c r="F2424" i="33"/>
  <c r="E2424" i="33"/>
  <c r="I2423" i="33"/>
  <c r="H2423" i="33"/>
  <c r="G2423" i="33"/>
  <c r="F2423" i="33"/>
  <c r="E2423" i="33"/>
  <c r="I2422" i="33"/>
  <c r="H2422" i="33"/>
  <c r="G2422" i="33"/>
  <c r="F2422" i="33"/>
  <c r="E2422" i="33"/>
  <c r="I2421" i="33"/>
  <c r="H2421" i="33"/>
  <c r="G2421" i="33"/>
  <c r="F2421" i="33"/>
  <c r="E2421" i="33"/>
  <c r="I2420" i="33"/>
  <c r="H2420" i="33"/>
  <c r="G2420" i="33"/>
  <c r="F2420" i="33"/>
  <c r="E2420" i="33"/>
  <c r="I2419" i="33"/>
  <c r="H2419" i="33"/>
  <c r="G2419" i="33"/>
  <c r="F2419" i="33"/>
  <c r="E2419" i="33"/>
  <c r="I2418" i="33"/>
  <c r="H2418" i="33"/>
  <c r="G2418" i="33"/>
  <c r="F2418" i="33"/>
  <c r="E2418" i="33"/>
  <c r="I2417" i="33"/>
  <c r="H2417" i="33"/>
  <c r="G2417" i="33"/>
  <c r="F2417" i="33"/>
  <c r="E2417" i="33"/>
  <c r="I2416" i="33"/>
  <c r="H2416" i="33"/>
  <c r="G2416" i="33"/>
  <c r="F2416" i="33"/>
  <c r="E2416" i="33"/>
  <c r="I2415" i="33"/>
  <c r="H2415" i="33"/>
  <c r="G2415" i="33"/>
  <c r="F2415" i="33"/>
  <c r="E2415" i="33"/>
  <c r="I2414" i="33"/>
  <c r="H2414" i="33"/>
  <c r="G2414" i="33"/>
  <c r="F2414" i="33"/>
  <c r="E2414" i="33"/>
  <c r="I2413" i="33"/>
  <c r="H2413" i="33"/>
  <c r="G2413" i="33"/>
  <c r="F2413" i="33"/>
  <c r="E2413" i="33"/>
  <c r="I2412" i="33"/>
  <c r="H2412" i="33"/>
  <c r="G2412" i="33"/>
  <c r="F2412" i="33"/>
  <c r="E2412" i="33"/>
  <c r="I2411" i="33"/>
  <c r="H2411" i="33"/>
  <c r="G2411" i="33"/>
  <c r="F2411" i="33"/>
  <c r="E2411" i="33"/>
  <c r="I2410" i="33"/>
  <c r="H2410" i="33"/>
  <c r="G2410" i="33"/>
  <c r="F2410" i="33"/>
  <c r="E2410" i="33"/>
  <c r="I2409" i="33"/>
  <c r="H2409" i="33"/>
  <c r="G2409" i="33"/>
  <c r="F2409" i="33"/>
  <c r="E2409" i="33"/>
  <c r="I2408" i="33"/>
  <c r="H2408" i="33"/>
  <c r="G2408" i="33"/>
  <c r="F2408" i="33"/>
  <c r="E2408" i="33"/>
  <c r="I2407" i="33"/>
  <c r="H2407" i="33"/>
  <c r="G2407" i="33"/>
  <c r="F2407" i="33"/>
  <c r="E2407" i="33"/>
  <c r="I2406" i="33"/>
  <c r="H2406" i="33"/>
  <c r="G2406" i="33"/>
  <c r="F2406" i="33"/>
  <c r="E2406" i="33"/>
  <c r="I2405" i="33"/>
  <c r="H2405" i="33"/>
  <c r="G2405" i="33"/>
  <c r="F2405" i="33"/>
  <c r="E2405" i="33"/>
  <c r="I2404" i="33"/>
  <c r="H2404" i="33"/>
  <c r="G2404" i="33"/>
  <c r="F2404" i="33"/>
  <c r="E2404" i="33"/>
  <c r="I2403" i="33"/>
  <c r="H2403" i="33"/>
  <c r="G2403" i="33"/>
  <c r="F2403" i="33"/>
  <c r="E2403" i="33"/>
  <c r="I2402" i="33"/>
  <c r="H2402" i="33"/>
  <c r="G2402" i="33"/>
  <c r="F2402" i="33"/>
  <c r="E2402" i="33"/>
  <c r="I2401" i="33"/>
  <c r="H2401" i="33"/>
  <c r="G2401" i="33"/>
  <c r="F2401" i="33"/>
  <c r="E2401" i="33"/>
  <c r="I2400" i="33"/>
  <c r="H2400" i="33"/>
  <c r="G2400" i="33"/>
  <c r="F2400" i="33"/>
  <c r="E2400" i="33"/>
  <c r="I2399" i="33"/>
  <c r="H2399" i="33"/>
  <c r="G2399" i="33"/>
  <c r="F2399" i="33"/>
  <c r="E2399" i="33"/>
  <c r="I2398" i="33"/>
  <c r="H2398" i="33"/>
  <c r="G2398" i="33"/>
  <c r="F2398" i="33"/>
  <c r="E2398" i="33"/>
  <c r="I2397" i="33"/>
  <c r="H2397" i="33"/>
  <c r="G2397" i="33"/>
  <c r="F2397" i="33"/>
  <c r="E2397" i="33"/>
  <c r="I2396" i="33"/>
  <c r="H2396" i="33"/>
  <c r="G2396" i="33"/>
  <c r="F2396" i="33"/>
  <c r="E2396" i="33"/>
  <c r="I2395" i="33"/>
  <c r="H2395" i="33"/>
  <c r="G2395" i="33"/>
  <c r="F2395" i="33"/>
  <c r="E2395" i="33"/>
  <c r="I2394" i="33"/>
  <c r="H2394" i="33"/>
  <c r="G2394" i="33"/>
  <c r="F2394" i="33"/>
  <c r="E2394" i="33"/>
  <c r="I2393" i="33"/>
  <c r="H2393" i="33"/>
  <c r="G2393" i="33"/>
  <c r="F2393" i="33"/>
  <c r="E2393" i="33"/>
  <c r="I2392" i="33"/>
  <c r="H2392" i="33"/>
  <c r="G2392" i="33"/>
  <c r="F2392" i="33"/>
  <c r="E2392" i="33"/>
  <c r="I2391" i="33"/>
  <c r="H2391" i="33"/>
  <c r="G2391" i="33"/>
  <c r="F2391" i="33"/>
  <c r="E2391" i="33"/>
  <c r="I2390" i="33"/>
  <c r="H2390" i="33"/>
  <c r="G2390" i="33"/>
  <c r="F2390" i="33"/>
  <c r="E2390" i="33"/>
  <c r="I2389" i="33"/>
  <c r="H2389" i="33"/>
  <c r="G2389" i="33"/>
  <c r="F2389" i="33"/>
  <c r="E2389" i="33"/>
  <c r="I2388" i="33"/>
  <c r="H2388" i="33"/>
  <c r="G2388" i="33"/>
  <c r="F2388" i="33"/>
  <c r="E2388" i="33"/>
  <c r="I2387" i="33"/>
  <c r="H2387" i="33"/>
  <c r="G2387" i="33"/>
  <c r="F2387" i="33"/>
  <c r="E2387" i="33"/>
  <c r="I2386" i="33"/>
  <c r="H2386" i="33"/>
  <c r="G2386" i="33"/>
  <c r="F2386" i="33"/>
  <c r="E2386" i="33"/>
  <c r="I2385" i="33"/>
  <c r="H2385" i="33"/>
  <c r="G2385" i="33"/>
  <c r="F2385" i="33"/>
  <c r="E2385" i="33"/>
  <c r="I2384" i="33"/>
  <c r="H2384" i="33"/>
  <c r="G2384" i="33"/>
  <c r="F2384" i="33"/>
  <c r="E2384" i="33"/>
  <c r="I2383" i="33"/>
  <c r="H2383" i="33"/>
  <c r="G2383" i="33"/>
  <c r="F2383" i="33"/>
  <c r="E2383" i="33"/>
  <c r="I2382" i="33"/>
  <c r="H2382" i="33"/>
  <c r="G2382" i="33"/>
  <c r="F2382" i="33"/>
  <c r="E2382" i="33"/>
  <c r="I2381" i="33"/>
  <c r="H2381" i="33"/>
  <c r="G2381" i="33"/>
  <c r="F2381" i="33"/>
  <c r="E2381" i="33"/>
  <c r="I2380" i="33"/>
  <c r="H2380" i="33"/>
  <c r="G2380" i="33"/>
  <c r="F2380" i="33"/>
  <c r="E2380" i="33"/>
  <c r="I2379" i="33"/>
  <c r="H2379" i="33"/>
  <c r="G2379" i="33"/>
  <c r="F2379" i="33"/>
  <c r="E2379" i="33"/>
  <c r="I2378" i="33"/>
  <c r="H2378" i="33"/>
  <c r="G2378" i="33"/>
  <c r="F2378" i="33"/>
  <c r="E2378" i="33"/>
  <c r="I2377" i="33"/>
  <c r="H2377" i="33"/>
  <c r="G2377" i="33"/>
  <c r="F2377" i="33"/>
  <c r="E2377" i="33"/>
  <c r="I2376" i="33"/>
  <c r="H2376" i="33"/>
  <c r="G2376" i="33"/>
  <c r="F2376" i="33"/>
  <c r="E2376" i="33"/>
  <c r="I2375" i="33"/>
  <c r="H2375" i="33"/>
  <c r="G2375" i="33"/>
  <c r="F2375" i="33"/>
  <c r="E2375" i="33"/>
  <c r="I2374" i="33"/>
  <c r="H2374" i="33"/>
  <c r="G2374" i="33"/>
  <c r="F2374" i="33"/>
  <c r="E2374" i="33"/>
  <c r="I2373" i="33"/>
  <c r="H2373" i="33"/>
  <c r="G2373" i="33"/>
  <c r="F2373" i="33"/>
  <c r="E2373" i="33"/>
  <c r="I2372" i="33"/>
  <c r="H2372" i="33"/>
  <c r="G2372" i="33"/>
  <c r="F2372" i="33"/>
  <c r="E2372" i="33"/>
  <c r="I2371" i="33"/>
  <c r="H2371" i="33"/>
  <c r="G2371" i="33"/>
  <c r="F2371" i="33"/>
  <c r="E2371" i="33"/>
  <c r="I2370" i="33"/>
  <c r="H2370" i="33"/>
  <c r="G2370" i="33"/>
  <c r="F2370" i="33"/>
  <c r="E2370" i="33"/>
  <c r="I2369" i="33"/>
  <c r="H2369" i="33"/>
  <c r="G2369" i="33"/>
  <c r="F2369" i="33"/>
  <c r="E2369" i="33"/>
  <c r="I2368" i="33"/>
  <c r="H2368" i="33"/>
  <c r="G2368" i="33"/>
  <c r="F2368" i="33"/>
  <c r="E2368" i="33"/>
  <c r="I2367" i="33"/>
  <c r="H2367" i="33"/>
  <c r="G2367" i="33"/>
  <c r="F2367" i="33"/>
  <c r="E2367" i="33"/>
  <c r="I2366" i="33"/>
  <c r="H2366" i="33"/>
  <c r="G2366" i="33"/>
  <c r="F2366" i="33"/>
  <c r="E2366" i="33"/>
  <c r="I2357" i="33"/>
  <c r="H2357" i="33"/>
  <c r="G2357" i="33"/>
  <c r="F2357" i="33"/>
  <c r="E2357" i="33"/>
  <c r="I2356" i="33"/>
  <c r="H2356" i="33"/>
  <c r="G2356" i="33"/>
  <c r="F2356" i="33"/>
  <c r="E2356" i="33"/>
  <c r="I2355" i="33"/>
  <c r="H2355" i="33"/>
  <c r="G2355" i="33"/>
  <c r="F2355" i="33"/>
  <c r="E2355" i="33"/>
  <c r="I2354" i="33"/>
  <c r="H2354" i="33"/>
  <c r="G2354" i="33"/>
  <c r="F2354" i="33"/>
  <c r="E2354" i="33"/>
  <c r="I2353" i="33"/>
  <c r="H2353" i="33"/>
  <c r="G2353" i="33"/>
  <c r="F2353" i="33"/>
  <c r="E2353" i="33"/>
  <c r="I2352" i="33"/>
  <c r="H2352" i="33"/>
  <c r="G2352" i="33"/>
  <c r="F2352" i="33"/>
  <c r="E2352" i="33"/>
  <c r="I2351" i="33"/>
  <c r="H2351" i="33"/>
  <c r="G2351" i="33"/>
  <c r="F2351" i="33"/>
  <c r="E2351" i="33"/>
  <c r="I2350" i="33"/>
  <c r="H2350" i="33"/>
  <c r="G2350" i="33"/>
  <c r="F2350" i="33"/>
  <c r="E2350" i="33"/>
  <c r="I2349" i="33"/>
  <c r="H2349" i="33"/>
  <c r="G2349" i="33"/>
  <c r="F2349" i="33"/>
  <c r="E2349" i="33"/>
  <c r="I2348" i="33"/>
  <c r="H2348" i="33"/>
  <c r="G2348" i="33"/>
  <c r="F2348" i="33"/>
  <c r="E2348" i="33"/>
  <c r="I2347" i="33"/>
  <c r="H2347" i="33"/>
  <c r="G2347" i="33"/>
  <c r="F2347" i="33"/>
  <c r="E2347" i="33"/>
  <c r="I2346" i="33"/>
  <c r="H2346" i="33"/>
  <c r="G2346" i="33"/>
  <c r="F2346" i="33"/>
  <c r="E2346" i="33"/>
  <c r="I2345" i="33"/>
  <c r="H2345" i="33"/>
  <c r="G2345" i="33"/>
  <c r="F2345" i="33"/>
  <c r="E2345" i="33"/>
  <c r="I2344" i="33"/>
  <c r="H2344" i="33"/>
  <c r="G2344" i="33"/>
  <c r="F2344" i="33"/>
  <c r="E2344" i="33"/>
  <c r="I2343" i="33"/>
  <c r="H2343" i="33"/>
  <c r="G2343" i="33"/>
  <c r="F2343" i="33"/>
  <c r="E2343" i="33"/>
  <c r="I2342" i="33"/>
  <c r="H2342" i="33"/>
  <c r="G2342" i="33"/>
  <c r="F2342" i="33"/>
  <c r="E2342" i="33"/>
  <c r="I2341" i="33"/>
  <c r="H2341" i="33"/>
  <c r="G2341" i="33"/>
  <c r="F2341" i="33"/>
  <c r="E2341" i="33"/>
  <c r="I2340" i="33"/>
  <c r="H2340" i="33"/>
  <c r="G2340" i="33"/>
  <c r="F2340" i="33"/>
  <c r="E2340" i="33"/>
  <c r="I2339" i="33"/>
  <c r="H2339" i="33"/>
  <c r="G2339" i="33"/>
  <c r="F2339" i="33"/>
  <c r="E2339" i="33"/>
  <c r="I2338" i="33"/>
  <c r="H2338" i="33"/>
  <c r="G2338" i="33"/>
  <c r="F2338" i="33"/>
  <c r="E2338" i="33"/>
  <c r="I2337" i="33"/>
  <c r="H2337" i="33"/>
  <c r="G2337" i="33"/>
  <c r="F2337" i="33"/>
  <c r="E2337" i="33"/>
  <c r="I2336" i="33"/>
  <c r="H2336" i="33"/>
  <c r="G2336" i="33"/>
  <c r="F2336" i="33"/>
  <c r="E2336" i="33"/>
  <c r="I2335" i="33"/>
  <c r="H2335" i="33"/>
  <c r="G2335" i="33"/>
  <c r="F2335" i="33"/>
  <c r="E2335" i="33"/>
  <c r="I2334" i="33"/>
  <c r="H2334" i="33"/>
  <c r="G2334" i="33"/>
  <c r="F2334" i="33"/>
  <c r="E2334" i="33"/>
  <c r="I2333" i="33"/>
  <c r="H2333" i="33"/>
  <c r="G2333" i="33"/>
  <c r="F2333" i="33"/>
  <c r="E2333" i="33"/>
  <c r="I2332" i="33"/>
  <c r="H2332" i="33"/>
  <c r="G2332" i="33"/>
  <c r="F2332" i="33"/>
  <c r="E2332" i="33"/>
  <c r="I2331" i="33"/>
  <c r="H2331" i="33"/>
  <c r="G2331" i="33"/>
  <c r="F2331" i="33"/>
  <c r="E2331" i="33"/>
  <c r="I2330" i="33"/>
  <c r="H2330" i="33"/>
  <c r="G2330" i="33"/>
  <c r="F2330" i="33"/>
  <c r="E2330" i="33"/>
  <c r="I2329" i="33"/>
  <c r="H2329" i="33"/>
  <c r="G2329" i="33"/>
  <c r="F2329" i="33"/>
  <c r="E2329" i="33"/>
  <c r="I2328" i="33"/>
  <c r="H2328" i="33"/>
  <c r="G2328" i="33"/>
  <c r="F2328" i="33"/>
  <c r="E2328" i="33"/>
  <c r="I2327" i="33"/>
  <c r="H2327" i="33"/>
  <c r="G2327" i="33"/>
  <c r="F2327" i="33"/>
  <c r="E2327" i="33"/>
  <c r="I2326" i="33"/>
  <c r="H2326" i="33"/>
  <c r="G2326" i="33"/>
  <c r="F2326" i="33"/>
  <c r="E2326" i="33"/>
  <c r="I2325" i="33"/>
  <c r="H2325" i="33"/>
  <c r="G2325" i="33"/>
  <c r="F2325" i="33"/>
  <c r="E2325" i="33"/>
  <c r="I2324" i="33"/>
  <c r="H2324" i="33"/>
  <c r="G2324" i="33"/>
  <c r="F2324" i="33"/>
  <c r="E2324" i="33"/>
  <c r="I2323" i="33"/>
  <c r="H2323" i="33"/>
  <c r="G2323" i="33"/>
  <c r="F2323" i="33"/>
  <c r="E2323" i="33"/>
  <c r="I2322" i="33"/>
  <c r="H2322" i="33"/>
  <c r="G2322" i="33"/>
  <c r="F2322" i="33"/>
  <c r="E2322" i="33"/>
  <c r="I2321" i="33"/>
  <c r="H2321" i="33"/>
  <c r="G2321" i="33"/>
  <c r="F2321" i="33"/>
  <c r="E2321" i="33"/>
  <c r="I2320" i="33"/>
  <c r="H2320" i="33"/>
  <c r="G2320" i="33"/>
  <c r="F2320" i="33"/>
  <c r="E2320" i="33"/>
  <c r="I2319" i="33"/>
  <c r="H2319" i="33"/>
  <c r="G2319" i="33"/>
  <c r="F2319" i="33"/>
  <c r="E2319" i="33"/>
  <c r="I2318" i="33"/>
  <c r="H2318" i="33"/>
  <c r="G2318" i="33"/>
  <c r="F2318" i="33"/>
  <c r="E2318" i="33"/>
  <c r="I2317" i="33"/>
  <c r="H2317" i="33"/>
  <c r="G2317" i="33"/>
  <c r="F2317" i="33"/>
  <c r="E2317" i="33"/>
  <c r="I2316" i="33"/>
  <c r="H2316" i="33"/>
  <c r="G2316" i="33"/>
  <c r="F2316" i="33"/>
  <c r="E2316" i="33"/>
  <c r="I2315" i="33"/>
  <c r="H2315" i="33"/>
  <c r="G2315" i="33"/>
  <c r="F2315" i="33"/>
  <c r="E2315" i="33"/>
  <c r="I2314" i="33"/>
  <c r="H2314" i="33"/>
  <c r="G2314" i="33"/>
  <c r="F2314" i="33"/>
  <c r="E2314" i="33"/>
  <c r="I2313" i="33"/>
  <c r="H2313" i="33"/>
  <c r="G2313" i="33"/>
  <c r="F2313" i="33"/>
  <c r="E2313" i="33"/>
  <c r="I2312" i="33"/>
  <c r="H2312" i="33"/>
  <c r="G2312" i="33"/>
  <c r="F2312" i="33"/>
  <c r="E2312" i="33"/>
  <c r="I2311" i="33"/>
  <c r="H2311" i="33"/>
  <c r="G2311" i="33"/>
  <c r="F2311" i="33"/>
  <c r="E2311" i="33"/>
  <c r="I2310" i="33"/>
  <c r="H2310" i="33"/>
  <c r="G2310" i="33"/>
  <c r="F2310" i="33"/>
  <c r="E2310" i="33"/>
  <c r="I2309" i="33"/>
  <c r="H2309" i="33"/>
  <c r="G2309" i="33"/>
  <c r="F2309" i="33"/>
  <c r="E2309" i="33"/>
  <c r="I2308" i="33"/>
  <c r="H2308" i="33"/>
  <c r="G2308" i="33"/>
  <c r="F2308" i="33"/>
  <c r="E2308" i="33"/>
  <c r="I2307" i="33"/>
  <c r="H2307" i="33"/>
  <c r="G2307" i="33"/>
  <c r="F2307" i="33"/>
  <c r="E2307" i="33"/>
  <c r="I2306" i="33"/>
  <c r="H2306" i="33"/>
  <c r="G2306" i="33"/>
  <c r="F2306" i="33"/>
  <c r="E2306" i="33"/>
  <c r="I2305" i="33"/>
  <c r="H2305" i="33"/>
  <c r="G2305" i="33"/>
  <c r="F2305" i="33"/>
  <c r="E2305" i="33"/>
  <c r="I2304" i="33"/>
  <c r="H2304" i="33"/>
  <c r="G2304" i="33"/>
  <c r="F2304" i="33"/>
  <c r="E2304" i="33"/>
  <c r="I2303" i="33"/>
  <c r="H2303" i="33"/>
  <c r="G2303" i="33"/>
  <c r="F2303" i="33"/>
  <c r="E2303" i="33"/>
  <c r="I2302" i="33"/>
  <c r="H2302" i="33"/>
  <c r="G2302" i="33"/>
  <c r="F2302" i="33"/>
  <c r="E2302" i="33"/>
  <c r="I2301" i="33"/>
  <c r="H2301" i="33"/>
  <c r="G2301" i="33"/>
  <c r="F2301" i="33"/>
  <c r="E2301" i="33"/>
  <c r="I2300" i="33"/>
  <c r="H2300" i="33"/>
  <c r="G2300" i="33"/>
  <c r="F2300" i="33"/>
  <c r="E2300" i="33"/>
  <c r="I2299" i="33"/>
  <c r="H2299" i="33"/>
  <c r="G2299" i="33"/>
  <c r="F2299" i="33"/>
  <c r="E2299" i="33"/>
  <c r="I2298" i="33"/>
  <c r="H2298" i="33"/>
  <c r="G2298" i="33"/>
  <c r="F2298" i="33"/>
  <c r="E2298" i="33"/>
  <c r="I2297" i="33"/>
  <c r="H2297" i="33"/>
  <c r="G2297" i="33"/>
  <c r="F2297" i="33"/>
  <c r="E2297" i="33"/>
  <c r="I2296" i="33"/>
  <c r="H2296" i="33"/>
  <c r="G2296" i="33"/>
  <c r="F2296" i="33"/>
  <c r="E2296" i="33"/>
  <c r="I2295" i="33"/>
  <c r="H2295" i="33"/>
  <c r="G2295" i="33"/>
  <c r="F2295" i="33"/>
  <c r="E2295" i="33"/>
  <c r="I2294" i="33"/>
  <c r="H2294" i="33"/>
  <c r="G2294" i="33"/>
  <c r="F2294" i="33"/>
  <c r="E2294" i="33"/>
  <c r="I2293" i="33"/>
  <c r="H2293" i="33"/>
  <c r="G2293" i="33"/>
  <c r="F2293" i="33"/>
  <c r="E2293" i="33"/>
  <c r="I2292" i="33"/>
  <c r="H2292" i="33"/>
  <c r="G2292" i="33"/>
  <c r="F2292" i="33"/>
  <c r="E2292" i="33"/>
  <c r="I2291" i="33"/>
  <c r="H2291" i="33"/>
  <c r="G2291" i="33"/>
  <c r="F2291" i="33"/>
  <c r="E2291" i="33"/>
  <c r="I2290" i="33"/>
  <c r="H2290" i="33"/>
  <c r="G2290" i="33"/>
  <c r="F2290" i="33"/>
  <c r="E2290" i="33"/>
  <c r="I2289" i="33"/>
  <c r="H2289" i="33"/>
  <c r="G2289" i="33"/>
  <c r="F2289" i="33"/>
  <c r="E2289" i="33"/>
  <c r="I2288" i="33"/>
  <c r="H2288" i="33"/>
  <c r="G2288" i="33"/>
  <c r="F2288" i="33"/>
  <c r="E2288" i="33"/>
  <c r="I2287" i="33"/>
  <c r="H2287" i="33"/>
  <c r="G2287" i="33"/>
  <c r="F2287" i="33"/>
  <c r="E2287" i="33"/>
  <c r="I2286" i="33"/>
  <c r="H2286" i="33"/>
  <c r="G2286" i="33"/>
  <c r="F2286" i="33"/>
  <c r="E2286" i="33"/>
  <c r="I2285" i="33"/>
  <c r="H2285" i="33"/>
  <c r="G2285" i="33"/>
  <c r="F2285" i="33"/>
  <c r="E2285" i="33"/>
  <c r="I2284" i="33"/>
  <c r="H2284" i="33"/>
  <c r="G2284" i="33"/>
  <c r="F2284" i="33"/>
  <c r="E2284" i="33"/>
  <c r="I2283" i="33"/>
  <c r="H2283" i="33"/>
  <c r="G2283" i="33"/>
  <c r="F2283" i="33"/>
  <c r="E2283" i="33"/>
  <c r="I2282" i="33"/>
  <c r="H2282" i="33"/>
  <c r="G2282" i="33"/>
  <c r="F2282" i="33"/>
  <c r="E2282" i="33"/>
  <c r="I2281" i="33"/>
  <c r="H2281" i="33"/>
  <c r="G2281" i="33"/>
  <c r="F2281" i="33"/>
  <c r="E2281" i="33"/>
  <c r="I2280" i="33"/>
  <c r="H2280" i="33"/>
  <c r="G2280" i="33"/>
  <c r="F2280" i="33"/>
  <c r="E2280" i="33"/>
  <c r="I2279" i="33"/>
  <c r="H2279" i="33"/>
  <c r="G2279" i="33"/>
  <c r="F2279" i="33"/>
  <c r="E2279" i="33"/>
  <c r="I2278" i="33"/>
  <c r="H2278" i="33"/>
  <c r="G2278" i="33"/>
  <c r="F2278" i="33"/>
  <c r="E2278" i="33"/>
  <c r="I2277" i="33"/>
  <c r="H2277" i="33"/>
  <c r="G2277" i="33"/>
  <c r="F2277" i="33"/>
  <c r="E2277" i="33"/>
  <c r="I2276" i="33"/>
  <c r="H2276" i="33"/>
  <c r="G2276" i="33"/>
  <c r="F2276" i="33"/>
  <c r="E2276" i="33"/>
  <c r="I2275" i="33"/>
  <c r="H2275" i="33"/>
  <c r="G2275" i="33"/>
  <c r="F2275" i="33"/>
  <c r="E2275" i="33"/>
  <c r="I2274" i="33"/>
  <c r="H2274" i="33"/>
  <c r="G2274" i="33"/>
  <c r="F2274" i="33"/>
  <c r="E2274" i="33"/>
  <c r="I2273" i="33"/>
  <c r="H2273" i="33"/>
  <c r="G2273" i="33"/>
  <c r="F2273" i="33"/>
  <c r="E2273" i="33"/>
  <c r="I2272" i="33"/>
  <c r="H2272" i="33"/>
  <c r="G2272" i="33"/>
  <c r="F2272" i="33"/>
  <c r="E2272" i="33"/>
  <c r="I2271" i="33"/>
  <c r="H2271" i="33"/>
  <c r="G2271" i="33"/>
  <c r="F2271" i="33"/>
  <c r="E2271" i="33"/>
  <c r="I2270" i="33"/>
  <c r="H2270" i="33"/>
  <c r="G2270" i="33"/>
  <c r="F2270" i="33"/>
  <c r="E2270" i="33"/>
  <c r="I2269" i="33"/>
  <c r="H2269" i="33"/>
  <c r="G2269" i="33"/>
  <c r="F2269" i="33"/>
  <c r="E2269" i="33"/>
  <c r="I2268" i="33"/>
  <c r="H2268" i="33"/>
  <c r="G2268" i="33"/>
  <c r="F2268" i="33"/>
  <c r="E2268" i="33"/>
  <c r="I2267" i="33"/>
  <c r="H2267" i="33"/>
  <c r="G2267" i="33"/>
  <c r="F2267" i="33"/>
  <c r="E2267" i="33"/>
  <c r="I2266" i="33"/>
  <c r="H2266" i="33"/>
  <c r="G2266" i="33"/>
  <c r="F2266" i="33"/>
  <c r="E2266" i="33"/>
  <c r="I2265" i="33"/>
  <c r="H2265" i="33"/>
  <c r="G2265" i="33"/>
  <c r="F2265" i="33"/>
  <c r="E2265" i="33"/>
  <c r="I2264" i="33"/>
  <c r="H2264" i="33"/>
  <c r="G2264" i="33"/>
  <c r="F2264" i="33"/>
  <c r="E2264" i="33"/>
  <c r="I2263" i="33"/>
  <c r="H2263" i="33"/>
  <c r="G2263" i="33"/>
  <c r="F2263" i="33"/>
  <c r="E2263" i="33"/>
  <c r="I2262" i="33"/>
  <c r="H2262" i="33"/>
  <c r="G2262" i="33"/>
  <c r="F2262" i="33"/>
  <c r="E2262" i="33"/>
  <c r="I2261" i="33"/>
  <c r="H2261" i="33"/>
  <c r="G2261" i="33"/>
  <c r="F2261" i="33"/>
  <c r="E2261" i="33"/>
  <c r="I2260" i="33"/>
  <c r="H2260" i="33"/>
  <c r="G2260" i="33"/>
  <c r="F2260" i="33"/>
  <c r="E2260" i="33"/>
  <c r="I2259" i="33"/>
  <c r="H2259" i="33"/>
  <c r="G2259" i="33"/>
  <c r="F2259" i="33"/>
  <c r="E2259" i="33"/>
  <c r="I2258" i="33"/>
  <c r="H2258" i="33"/>
  <c r="G2258" i="33"/>
  <c r="F2258" i="33"/>
  <c r="E2258" i="33"/>
  <c r="I2257" i="33"/>
  <c r="H2257" i="33"/>
  <c r="G2257" i="33"/>
  <c r="F2257" i="33"/>
  <c r="E2257" i="33"/>
  <c r="I2256" i="33"/>
  <c r="H2256" i="33"/>
  <c r="G2256" i="33"/>
  <c r="F2256" i="33"/>
  <c r="E2256" i="33"/>
  <c r="I2255" i="33"/>
  <c r="H2255" i="33"/>
  <c r="G2255" i="33"/>
  <c r="F2255" i="33"/>
  <c r="E2255" i="33"/>
  <c r="I2254" i="33"/>
  <c r="H2254" i="33"/>
  <c r="G2254" i="33"/>
  <c r="F2254" i="33"/>
  <c r="E2254" i="33"/>
  <c r="I2253" i="33"/>
  <c r="H2253" i="33"/>
  <c r="G2253" i="33"/>
  <c r="F2253" i="33"/>
  <c r="E2253" i="33"/>
  <c r="I2252" i="33"/>
  <c r="H2252" i="33"/>
  <c r="G2252" i="33"/>
  <c r="F2252" i="33"/>
  <c r="E2252" i="33"/>
  <c r="I2251" i="33"/>
  <c r="H2251" i="33"/>
  <c r="G2251" i="33"/>
  <c r="F2251" i="33"/>
  <c r="E2251" i="33"/>
  <c r="I2250" i="33"/>
  <c r="H2250" i="33"/>
  <c r="G2250" i="33"/>
  <c r="F2250" i="33"/>
  <c r="E2250" i="33"/>
  <c r="I2249" i="33"/>
  <c r="H2249" i="33"/>
  <c r="G2249" i="33"/>
  <c r="F2249" i="33"/>
  <c r="E2249" i="33"/>
  <c r="I2248" i="33"/>
  <c r="H2248" i="33"/>
  <c r="G2248" i="33"/>
  <c r="F2248" i="33"/>
  <c r="E2248" i="33"/>
  <c r="I2247" i="33"/>
  <c r="H2247" i="33"/>
  <c r="G2247" i="33"/>
  <c r="F2247" i="33"/>
  <c r="E2247" i="33"/>
  <c r="I2246" i="33"/>
  <c r="H2246" i="33"/>
  <c r="G2246" i="33"/>
  <c r="F2246" i="33"/>
  <c r="E2246" i="33"/>
  <c r="I2245" i="33"/>
  <c r="H2245" i="33"/>
  <c r="G2245" i="33"/>
  <c r="F2245" i="33"/>
  <c r="E2245" i="33"/>
  <c r="I2244" i="33"/>
  <c r="H2244" i="33"/>
  <c r="G2244" i="33"/>
  <c r="F2244" i="33"/>
  <c r="E2244" i="33"/>
  <c r="I2243" i="33"/>
  <c r="H2243" i="33"/>
  <c r="G2243" i="33"/>
  <c r="F2243" i="33"/>
  <c r="E2243" i="33"/>
  <c r="I2242" i="33"/>
  <c r="H2242" i="33"/>
  <c r="G2242" i="33"/>
  <c r="F2242" i="33"/>
  <c r="E2242" i="33"/>
  <c r="I2241" i="33"/>
  <c r="H2241" i="33"/>
  <c r="G2241" i="33"/>
  <c r="F2241" i="33"/>
  <c r="E2241" i="33"/>
  <c r="I2240" i="33"/>
  <c r="H2240" i="33"/>
  <c r="G2240" i="33"/>
  <c r="F2240" i="33"/>
  <c r="E2240" i="33"/>
  <c r="I2239" i="33"/>
  <c r="H2239" i="33"/>
  <c r="G2239" i="33"/>
  <c r="F2239" i="33"/>
  <c r="E2239" i="33"/>
  <c r="I2238" i="33"/>
  <c r="H2238" i="33"/>
  <c r="G2238" i="33"/>
  <c r="F2238" i="33"/>
  <c r="E2238" i="33"/>
  <c r="I2237" i="33"/>
  <c r="H2237" i="33"/>
  <c r="G2237" i="33"/>
  <c r="F2237" i="33"/>
  <c r="E2237" i="33"/>
  <c r="I2236" i="33"/>
  <c r="H2236" i="33"/>
  <c r="G2236" i="33"/>
  <c r="F2236" i="33"/>
  <c r="E2236" i="33"/>
  <c r="I2235" i="33"/>
  <c r="H2235" i="33"/>
  <c r="G2235" i="33"/>
  <c r="F2235" i="33"/>
  <c r="E2235" i="33"/>
  <c r="I2234" i="33"/>
  <c r="H2234" i="33"/>
  <c r="G2234" i="33"/>
  <c r="F2234" i="33"/>
  <c r="E2234" i="33"/>
  <c r="I2233" i="33"/>
  <c r="H2233" i="33"/>
  <c r="G2233" i="33"/>
  <c r="F2233" i="33"/>
  <c r="E2233" i="33"/>
  <c r="I2232" i="33"/>
  <c r="H2232" i="33"/>
  <c r="G2232" i="33"/>
  <c r="F2232" i="33"/>
  <c r="E2232" i="33"/>
  <c r="I2231" i="33"/>
  <c r="H2231" i="33"/>
  <c r="G2231" i="33"/>
  <c r="F2231" i="33"/>
  <c r="E2231" i="33"/>
  <c r="I2230" i="33"/>
  <c r="H2230" i="33"/>
  <c r="G2230" i="33"/>
  <c r="F2230" i="33"/>
  <c r="E2230" i="33"/>
  <c r="I2229" i="33"/>
  <c r="H2229" i="33"/>
  <c r="G2229" i="33"/>
  <c r="F2229" i="33"/>
  <c r="E2229" i="33"/>
  <c r="I2228" i="33"/>
  <c r="H2228" i="33"/>
  <c r="G2228" i="33"/>
  <c r="F2228" i="33"/>
  <c r="E2228" i="33"/>
  <c r="I2227" i="33"/>
  <c r="H2227" i="33"/>
  <c r="G2227" i="33"/>
  <c r="F2227" i="33"/>
  <c r="E2227" i="33"/>
  <c r="I2226" i="33"/>
  <c r="H2226" i="33"/>
  <c r="G2226" i="33"/>
  <c r="F2226" i="33"/>
  <c r="E2226" i="33"/>
  <c r="I2225" i="33"/>
  <c r="H2225" i="33"/>
  <c r="G2225" i="33"/>
  <c r="F2225" i="33"/>
  <c r="E2225" i="33"/>
  <c r="I2224" i="33"/>
  <c r="H2224" i="33"/>
  <c r="G2224" i="33"/>
  <c r="F2224" i="33"/>
  <c r="E2224" i="33"/>
  <c r="I2223" i="33"/>
  <c r="H2223" i="33"/>
  <c r="G2223" i="33"/>
  <c r="F2223" i="33"/>
  <c r="E2223" i="33"/>
  <c r="I2222" i="33"/>
  <c r="H2222" i="33"/>
  <c r="G2222" i="33"/>
  <c r="F2222" i="33"/>
  <c r="E2222" i="33"/>
  <c r="I2221" i="33"/>
  <c r="H2221" i="33"/>
  <c r="G2221" i="33"/>
  <c r="F2221" i="33"/>
  <c r="E2221" i="33"/>
  <c r="I2220" i="33"/>
  <c r="H2220" i="33"/>
  <c r="G2220" i="33"/>
  <c r="F2220" i="33"/>
  <c r="E2220" i="33"/>
  <c r="I2219" i="33"/>
  <c r="H2219" i="33"/>
  <c r="G2219" i="33"/>
  <c r="F2219" i="33"/>
  <c r="E2219" i="33"/>
  <c r="I2218" i="33"/>
  <c r="H2218" i="33"/>
  <c r="G2218" i="33"/>
  <c r="F2218" i="33"/>
  <c r="E2218" i="33"/>
  <c r="I2217" i="33"/>
  <c r="H2217" i="33"/>
  <c r="G2217" i="33"/>
  <c r="F2217" i="33"/>
  <c r="E2217" i="33"/>
  <c r="I2216" i="33"/>
  <c r="H2216" i="33"/>
  <c r="G2216" i="33"/>
  <c r="F2216" i="33"/>
  <c r="E2216" i="33"/>
  <c r="I2215" i="33"/>
  <c r="H2215" i="33"/>
  <c r="G2215" i="33"/>
  <c r="F2215" i="33"/>
  <c r="E2215" i="33"/>
  <c r="I2214" i="33"/>
  <c r="H2214" i="33"/>
  <c r="G2214" i="33"/>
  <c r="F2214" i="33"/>
  <c r="E2214" i="33"/>
  <c r="I2213" i="33"/>
  <c r="H2213" i="33"/>
  <c r="G2213" i="33"/>
  <c r="F2213" i="33"/>
  <c r="E2213" i="33"/>
  <c r="I2212" i="33"/>
  <c r="H2212" i="33"/>
  <c r="G2212" i="33"/>
  <c r="F2212" i="33"/>
  <c r="E2212" i="33"/>
  <c r="I2211" i="33"/>
  <c r="H2211" i="33"/>
  <c r="G2211" i="33"/>
  <c r="F2211" i="33"/>
  <c r="E2211" i="33"/>
  <c r="I2210" i="33"/>
  <c r="H2210" i="33"/>
  <c r="G2210" i="33"/>
  <c r="F2210" i="33"/>
  <c r="E2210" i="33"/>
  <c r="I2209" i="33"/>
  <c r="H2209" i="33"/>
  <c r="G2209" i="33"/>
  <c r="F2209" i="33"/>
  <c r="E2209" i="33"/>
  <c r="I2208" i="33"/>
  <c r="H2208" i="33"/>
  <c r="G2208" i="33"/>
  <c r="F2208" i="33"/>
  <c r="E2208" i="33"/>
  <c r="I2207" i="33"/>
  <c r="H2207" i="33"/>
  <c r="G2207" i="33"/>
  <c r="F2207" i="33"/>
  <c r="E2207" i="33"/>
  <c r="I2206" i="33"/>
  <c r="H2206" i="33"/>
  <c r="G2206" i="33"/>
  <c r="F2206" i="33"/>
  <c r="E2206" i="33"/>
  <c r="I2205" i="33"/>
  <c r="H2205" i="33"/>
  <c r="G2205" i="33"/>
  <c r="F2205" i="33"/>
  <c r="E2205" i="33"/>
  <c r="I2204" i="33"/>
  <c r="H2204" i="33"/>
  <c r="G2204" i="33"/>
  <c r="F2204" i="33"/>
  <c r="E2204" i="33"/>
  <c r="I2203" i="33"/>
  <c r="H2203" i="33"/>
  <c r="G2203" i="33"/>
  <c r="F2203" i="33"/>
  <c r="E2203" i="33"/>
  <c r="I2202" i="33"/>
  <c r="H2202" i="33"/>
  <c r="G2202" i="33"/>
  <c r="F2202" i="33"/>
  <c r="E2202" i="33"/>
  <c r="I2201" i="33"/>
  <c r="H2201" i="33"/>
  <c r="G2201" i="33"/>
  <c r="F2201" i="33"/>
  <c r="E2201" i="33"/>
  <c r="I2200" i="33"/>
  <c r="H2200" i="33"/>
  <c r="G2200" i="33"/>
  <c r="F2200" i="33"/>
  <c r="E2200" i="33"/>
  <c r="I2199" i="33"/>
  <c r="H2199" i="33"/>
  <c r="G2199" i="33"/>
  <c r="F2199" i="33"/>
  <c r="E2199" i="33"/>
  <c r="I2198" i="33"/>
  <c r="H2198" i="33"/>
  <c r="G2198" i="33"/>
  <c r="F2198" i="33"/>
  <c r="E2198" i="33"/>
  <c r="I2197" i="33"/>
  <c r="H2197" i="33"/>
  <c r="G2197" i="33"/>
  <c r="F2197" i="33"/>
  <c r="E2197" i="33"/>
  <c r="I2196" i="33"/>
  <c r="H2196" i="33"/>
  <c r="G2196" i="33"/>
  <c r="F2196" i="33"/>
  <c r="E2196" i="33"/>
  <c r="I2195" i="33"/>
  <c r="H2195" i="33"/>
  <c r="G2195" i="33"/>
  <c r="F2195" i="33"/>
  <c r="E2195" i="33"/>
  <c r="I2194" i="33"/>
  <c r="H2194" i="33"/>
  <c r="G2194" i="33"/>
  <c r="F2194" i="33"/>
  <c r="E2194" i="33"/>
  <c r="I2193" i="33"/>
  <c r="H2193" i="33"/>
  <c r="G2193" i="33"/>
  <c r="F2193" i="33"/>
  <c r="E2193" i="33"/>
  <c r="I2192" i="33"/>
  <c r="H2192" i="33"/>
  <c r="G2192" i="33"/>
  <c r="F2192" i="33"/>
  <c r="E2192" i="33"/>
  <c r="I2191" i="33"/>
  <c r="H2191" i="33"/>
  <c r="G2191" i="33"/>
  <c r="F2191" i="33"/>
  <c r="E2191" i="33"/>
  <c r="I2190" i="33"/>
  <c r="H2190" i="33"/>
  <c r="G2190" i="33"/>
  <c r="F2190" i="33"/>
  <c r="E2190" i="33"/>
  <c r="I2189" i="33"/>
  <c r="H2189" i="33"/>
  <c r="G2189" i="33"/>
  <c r="F2189" i="33"/>
  <c r="E2189" i="33"/>
  <c r="I2188" i="33"/>
  <c r="H2188" i="33"/>
  <c r="G2188" i="33"/>
  <c r="F2188" i="33"/>
  <c r="E2188" i="33"/>
  <c r="I2187" i="33"/>
  <c r="H2187" i="33"/>
  <c r="G2187" i="33"/>
  <c r="F2187" i="33"/>
  <c r="E2187" i="33"/>
  <c r="I2186" i="33"/>
  <c r="H2186" i="33"/>
  <c r="G2186" i="33"/>
  <c r="F2186" i="33"/>
  <c r="E2186" i="33"/>
  <c r="I2185" i="33"/>
  <c r="H2185" i="33"/>
  <c r="G2185" i="33"/>
  <c r="F2185" i="33"/>
  <c r="E2185" i="33"/>
  <c r="I2184" i="33"/>
  <c r="H2184" i="33"/>
  <c r="G2184" i="33"/>
  <c r="F2184" i="33"/>
  <c r="E2184" i="33"/>
  <c r="I2183" i="33"/>
  <c r="H2183" i="33"/>
  <c r="G2183" i="33"/>
  <c r="F2183" i="33"/>
  <c r="E2183" i="33"/>
  <c r="I2182" i="33"/>
  <c r="H2182" i="33"/>
  <c r="G2182" i="33"/>
  <c r="F2182" i="33"/>
  <c r="E2182" i="33"/>
  <c r="I2181" i="33"/>
  <c r="H2181" i="33"/>
  <c r="G2181" i="33"/>
  <c r="F2181" i="33"/>
  <c r="E2181" i="33"/>
  <c r="I2180" i="33"/>
  <c r="H2180" i="33"/>
  <c r="G2180" i="33"/>
  <c r="F2180" i="33"/>
  <c r="E2180" i="33"/>
  <c r="I2179" i="33"/>
  <c r="H2179" i="33"/>
  <c r="G2179" i="33"/>
  <c r="F2179" i="33"/>
  <c r="E2179" i="33"/>
  <c r="I2178" i="33"/>
  <c r="H2178" i="33"/>
  <c r="G2178" i="33"/>
  <c r="F2178" i="33"/>
  <c r="E2178" i="33"/>
  <c r="I2177" i="33"/>
  <c r="H2177" i="33"/>
  <c r="G2177" i="33"/>
  <c r="F2177" i="33"/>
  <c r="E2177" i="33"/>
  <c r="I2176" i="33"/>
  <c r="H2176" i="33"/>
  <c r="G2176" i="33"/>
  <c r="F2176" i="33"/>
  <c r="E2176" i="33"/>
  <c r="I2175" i="33"/>
  <c r="H2175" i="33"/>
  <c r="G2175" i="33"/>
  <c r="F2175" i="33"/>
  <c r="E2175" i="33"/>
  <c r="I2174" i="33"/>
  <c r="H2174" i="33"/>
  <c r="G2174" i="33"/>
  <c r="F2174" i="33"/>
  <c r="E2174" i="33"/>
  <c r="I2173" i="33"/>
  <c r="H2173" i="33"/>
  <c r="G2173" i="33"/>
  <c r="F2173" i="33"/>
  <c r="E2173" i="33"/>
  <c r="I2172" i="33"/>
  <c r="H2172" i="33"/>
  <c r="G2172" i="33"/>
  <c r="F2172" i="33"/>
  <c r="E2172" i="33"/>
  <c r="I2171" i="33"/>
  <c r="H2171" i="33"/>
  <c r="G2171" i="33"/>
  <c r="F2171" i="33"/>
  <c r="E2171" i="33"/>
  <c r="I2170" i="33"/>
  <c r="H2170" i="33"/>
  <c r="G2170" i="33"/>
  <c r="F2170" i="33"/>
  <c r="E2170" i="33"/>
  <c r="I2169" i="33"/>
  <c r="H2169" i="33"/>
  <c r="G2169" i="33"/>
  <c r="F2169" i="33"/>
  <c r="E2169" i="33"/>
  <c r="I2168" i="33"/>
  <c r="H2168" i="33"/>
  <c r="G2168" i="33"/>
  <c r="F2168" i="33"/>
  <c r="E2168" i="33"/>
  <c r="I2167" i="33"/>
  <c r="H2167" i="33"/>
  <c r="G2167" i="33"/>
  <c r="F2167" i="33"/>
  <c r="E2167" i="33"/>
  <c r="I2166" i="33"/>
  <c r="H2166" i="33"/>
  <c r="G2166" i="33"/>
  <c r="F2166" i="33"/>
  <c r="E2166" i="33"/>
  <c r="I2165" i="33"/>
  <c r="H2165" i="33"/>
  <c r="G2165" i="33"/>
  <c r="F2165" i="33"/>
  <c r="E2165" i="33"/>
  <c r="I2164" i="33"/>
  <c r="H2164" i="33"/>
  <c r="G2164" i="33"/>
  <c r="F2164" i="33"/>
  <c r="E2164" i="33"/>
  <c r="I2163" i="33"/>
  <c r="H2163" i="33"/>
  <c r="G2163" i="33"/>
  <c r="F2163" i="33"/>
  <c r="E2163" i="33"/>
  <c r="I2162" i="33"/>
  <c r="H2162" i="33"/>
  <c r="G2162" i="33"/>
  <c r="F2162" i="33"/>
  <c r="E2162" i="33"/>
  <c r="I2161" i="33"/>
  <c r="H2161" i="33"/>
  <c r="G2161" i="33"/>
  <c r="F2161" i="33"/>
  <c r="E2161" i="33"/>
  <c r="I2160" i="33"/>
  <c r="H2160" i="33"/>
  <c r="G2160" i="33"/>
  <c r="F2160" i="33"/>
  <c r="E2160" i="33"/>
  <c r="I2159" i="33"/>
  <c r="H2159" i="33"/>
  <c r="G2159" i="33"/>
  <c r="F2159" i="33"/>
  <c r="E2159" i="33"/>
  <c r="I2158" i="33"/>
  <c r="H2158" i="33"/>
  <c r="G2158" i="33"/>
  <c r="F2158" i="33"/>
  <c r="E2158" i="33"/>
  <c r="I2157" i="33"/>
  <c r="H2157" i="33"/>
  <c r="G2157" i="33"/>
  <c r="F2157" i="33"/>
  <c r="E2157" i="33"/>
  <c r="I2156" i="33"/>
  <c r="H2156" i="33"/>
  <c r="G2156" i="33"/>
  <c r="F2156" i="33"/>
  <c r="E2156" i="33"/>
  <c r="I2155" i="33"/>
  <c r="H2155" i="33"/>
  <c r="G2155" i="33"/>
  <c r="F2155" i="33"/>
  <c r="E2155" i="33"/>
  <c r="I2154" i="33"/>
  <c r="H2154" i="33"/>
  <c r="G2154" i="33"/>
  <c r="F2154" i="33"/>
  <c r="E2154" i="33"/>
  <c r="I2153" i="33"/>
  <c r="H2153" i="33"/>
  <c r="G2153" i="33"/>
  <c r="F2153" i="33"/>
  <c r="E2153" i="33"/>
  <c r="I2152" i="33"/>
  <c r="H2152" i="33"/>
  <c r="G2152" i="33"/>
  <c r="F2152" i="33"/>
  <c r="E2152" i="33"/>
  <c r="I2151" i="33"/>
  <c r="H2151" i="33"/>
  <c r="G2151" i="33"/>
  <c r="F2151" i="33"/>
  <c r="E2151" i="33"/>
  <c r="I2150" i="33"/>
  <c r="H2150" i="33"/>
  <c r="G2150" i="33"/>
  <c r="F2150" i="33"/>
  <c r="E2150" i="33"/>
  <c r="I2149" i="33"/>
  <c r="H2149" i="33"/>
  <c r="G2149" i="33"/>
  <c r="F2149" i="33"/>
  <c r="E2149" i="33"/>
  <c r="I2148" i="33"/>
  <c r="H2148" i="33"/>
  <c r="G2148" i="33"/>
  <c r="F2148" i="33"/>
  <c r="E2148" i="33"/>
  <c r="I2147" i="33"/>
  <c r="H2147" i="33"/>
  <c r="G2147" i="33"/>
  <c r="F2147" i="33"/>
  <c r="E2147" i="33"/>
  <c r="I2146" i="33"/>
  <c r="H2146" i="33"/>
  <c r="G2146" i="33"/>
  <c r="F2146" i="33"/>
  <c r="E2146" i="33"/>
  <c r="I2145" i="33"/>
  <c r="H2145" i="33"/>
  <c r="G2145" i="33"/>
  <c r="F2145" i="33"/>
  <c r="E2145" i="33"/>
  <c r="I2144" i="33"/>
  <c r="H2144" i="33"/>
  <c r="G2144" i="33"/>
  <c r="F2144" i="33"/>
  <c r="E2144" i="33"/>
  <c r="I2143" i="33"/>
  <c r="H2143" i="33"/>
  <c r="G2143" i="33"/>
  <c r="F2143" i="33"/>
  <c r="E2143" i="33"/>
  <c r="I2142" i="33"/>
  <c r="H2142" i="33"/>
  <c r="G2142" i="33"/>
  <c r="F2142" i="33"/>
  <c r="E2142" i="33"/>
  <c r="I2141" i="33"/>
  <c r="H2141" i="33"/>
  <c r="G2141" i="33"/>
  <c r="F2141" i="33"/>
  <c r="E2141" i="33"/>
  <c r="I2140" i="33"/>
  <c r="H2140" i="33"/>
  <c r="G2140" i="33"/>
  <c r="F2140" i="33"/>
  <c r="E2140" i="33"/>
  <c r="I2139" i="33"/>
  <c r="H2139" i="33"/>
  <c r="G2139" i="33"/>
  <c r="F2139" i="33"/>
  <c r="E2139" i="33"/>
  <c r="I2138" i="33"/>
  <c r="H2138" i="33"/>
  <c r="G2138" i="33"/>
  <c r="F2138" i="33"/>
  <c r="E2138" i="33"/>
  <c r="I2137" i="33"/>
  <c r="H2137" i="33"/>
  <c r="G2137" i="33"/>
  <c r="F2137" i="33"/>
  <c r="E2137" i="33"/>
  <c r="I2136" i="33"/>
  <c r="H2136" i="33"/>
  <c r="G2136" i="33"/>
  <c r="F2136" i="33"/>
  <c r="E2136" i="33"/>
  <c r="I2135" i="33"/>
  <c r="H2135" i="33"/>
  <c r="G2135" i="33"/>
  <c r="F2135" i="33"/>
  <c r="E2135" i="33"/>
  <c r="I2134" i="33"/>
  <c r="H2134" i="33"/>
  <c r="G2134" i="33"/>
  <c r="F2134" i="33"/>
  <c r="E2134" i="33"/>
  <c r="I2133" i="33"/>
  <c r="H2133" i="33"/>
  <c r="G2133" i="33"/>
  <c r="F2133" i="33"/>
  <c r="E2133" i="33"/>
  <c r="I2132" i="33"/>
  <c r="H2132" i="33"/>
  <c r="G2132" i="33"/>
  <c r="F2132" i="33"/>
  <c r="E2132" i="33"/>
  <c r="I2131" i="33"/>
  <c r="H2131" i="33"/>
  <c r="G2131" i="33"/>
  <c r="F2131" i="33"/>
  <c r="E2131" i="33"/>
  <c r="I2130" i="33"/>
  <c r="H2130" i="33"/>
  <c r="G2130" i="33"/>
  <c r="F2130" i="33"/>
  <c r="E2130" i="33"/>
  <c r="I2129" i="33"/>
  <c r="H2129" i="33"/>
  <c r="G2129" i="33"/>
  <c r="F2129" i="33"/>
  <c r="E2129" i="33"/>
  <c r="I2128" i="33"/>
  <c r="H2128" i="33"/>
  <c r="G2128" i="33"/>
  <c r="F2128" i="33"/>
  <c r="E2128" i="33"/>
  <c r="I2127" i="33"/>
  <c r="H2127" i="33"/>
  <c r="G2127" i="33"/>
  <c r="F2127" i="33"/>
  <c r="E2127" i="33"/>
  <c r="I2126" i="33"/>
  <c r="H2126" i="33"/>
  <c r="G2126" i="33"/>
  <c r="F2126" i="33"/>
  <c r="E2126" i="33"/>
  <c r="I2125" i="33"/>
  <c r="H2125" i="33"/>
  <c r="G2125" i="33"/>
  <c r="F2125" i="33"/>
  <c r="E2125" i="33"/>
  <c r="I2124" i="33"/>
  <c r="H2124" i="33"/>
  <c r="G2124" i="33"/>
  <c r="F2124" i="33"/>
  <c r="E2124" i="33"/>
  <c r="I2123" i="33"/>
  <c r="H2123" i="33"/>
  <c r="G2123" i="33"/>
  <c r="F2123" i="33"/>
  <c r="E2123" i="33"/>
  <c r="I2122" i="33"/>
  <c r="H2122" i="33"/>
  <c r="G2122" i="33"/>
  <c r="F2122" i="33"/>
  <c r="E2122" i="33"/>
  <c r="I2121" i="33"/>
  <c r="H2121" i="33"/>
  <c r="G2121" i="33"/>
  <c r="F2121" i="33"/>
  <c r="E2121" i="33"/>
  <c r="I2120" i="33"/>
  <c r="H2120" i="33"/>
  <c r="G2120" i="33"/>
  <c r="F2120" i="33"/>
  <c r="E2120" i="33"/>
  <c r="I2119" i="33"/>
  <c r="H2119" i="33"/>
  <c r="G2119" i="33"/>
  <c r="F2119" i="33"/>
  <c r="E2119" i="33"/>
  <c r="I2118" i="33"/>
  <c r="H2118" i="33"/>
  <c r="G2118" i="33"/>
  <c r="F2118" i="33"/>
  <c r="E2118" i="33"/>
  <c r="I2117" i="33"/>
  <c r="H2117" i="33"/>
  <c r="G2117" i="33"/>
  <c r="F2117" i="33"/>
  <c r="E2117" i="33"/>
  <c r="I2116" i="33"/>
  <c r="H2116" i="33"/>
  <c r="G2116" i="33"/>
  <c r="F2116" i="33"/>
  <c r="E2116" i="33"/>
  <c r="I2115" i="33"/>
  <c r="H2115" i="33"/>
  <c r="G2115" i="33"/>
  <c r="F2115" i="33"/>
  <c r="E2115" i="33"/>
  <c r="I2114" i="33"/>
  <c r="H2114" i="33"/>
  <c r="G2114" i="33"/>
  <c r="F2114" i="33"/>
  <c r="E2114" i="33"/>
  <c r="I2113" i="33"/>
  <c r="H2113" i="33"/>
  <c r="G2113" i="33"/>
  <c r="F2113" i="33"/>
  <c r="E2113" i="33"/>
  <c r="I2112" i="33"/>
  <c r="H2112" i="33"/>
  <c r="G2112" i="33"/>
  <c r="F2112" i="33"/>
  <c r="E2112" i="33"/>
  <c r="I2111" i="33"/>
  <c r="H2111" i="33"/>
  <c r="G2111" i="33"/>
  <c r="F2111" i="33"/>
  <c r="E2111" i="33"/>
  <c r="I2110" i="33"/>
  <c r="H2110" i="33"/>
  <c r="G2110" i="33"/>
  <c r="F2110" i="33"/>
  <c r="E2110" i="33"/>
  <c r="I2109" i="33"/>
  <c r="H2109" i="33"/>
  <c r="G2109" i="33"/>
  <c r="F2109" i="33"/>
  <c r="E2109" i="33"/>
  <c r="I2108" i="33"/>
  <c r="H2108" i="33"/>
  <c r="G2108" i="33"/>
  <c r="F2108" i="33"/>
  <c r="E2108" i="33"/>
  <c r="I2107" i="33"/>
  <c r="H2107" i="33"/>
  <c r="G2107" i="33"/>
  <c r="F2107" i="33"/>
  <c r="E2107" i="33"/>
  <c r="I2106" i="33"/>
  <c r="H2106" i="33"/>
  <c r="G2106" i="33"/>
  <c r="F2106" i="33"/>
  <c r="E2106" i="33"/>
  <c r="I2105" i="33"/>
  <c r="H2105" i="33"/>
  <c r="G2105" i="33"/>
  <c r="F2105" i="33"/>
  <c r="E2105" i="33"/>
  <c r="I2104" i="33"/>
  <c r="H2104" i="33"/>
  <c r="G2104" i="33"/>
  <c r="F2104" i="33"/>
  <c r="E2104" i="33"/>
  <c r="I2103" i="33"/>
  <c r="H2103" i="33"/>
  <c r="G2103" i="33"/>
  <c r="F2103" i="33"/>
  <c r="E2103" i="33"/>
  <c r="I2102" i="33"/>
  <c r="H2102" i="33"/>
  <c r="G2102" i="33"/>
  <c r="F2102" i="33"/>
  <c r="E2102" i="33"/>
  <c r="I2101" i="33"/>
  <c r="H2101" i="33"/>
  <c r="G2101" i="33"/>
  <c r="F2101" i="33"/>
  <c r="E2101" i="33"/>
  <c r="I2100" i="33"/>
  <c r="H2100" i="33"/>
  <c r="G2100" i="33"/>
  <c r="F2100" i="33"/>
  <c r="E2100" i="33"/>
  <c r="I2099" i="33"/>
  <c r="H2099" i="33"/>
  <c r="G2099" i="33"/>
  <c r="F2099" i="33"/>
  <c r="E2099" i="33"/>
  <c r="I2098" i="33"/>
  <c r="H2098" i="33"/>
  <c r="G2098" i="33"/>
  <c r="F2098" i="33"/>
  <c r="E2098" i="33"/>
  <c r="I2097" i="33"/>
  <c r="H2097" i="33"/>
  <c r="G2097" i="33"/>
  <c r="F2097" i="33"/>
  <c r="E2097" i="33"/>
  <c r="I2096" i="33"/>
  <c r="H2096" i="33"/>
  <c r="G2096" i="33"/>
  <c r="F2096" i="33"/>
  <c r="E2096" i="33"/>
  <c r="I2095" i="33"/>
  <c r="H2095" i="33"/>
  <c r="G2095" i="33"/>
  <c r="F2095" i="33"/>
  <c r="E2095" i="33"/>
  <c r="I2094" i="33"/>
  <c r="H2094" i="33"/>
  <c r="G2094" i="33"/>
  <c r="F2094" i="33"/>
  <c r="E2094" i="33"/>
  <c r="I2093" i="33"/>
  <c r="H2093" i="33"/>
  <c r="G2093" i="33"/>
  <c r="F2093" i="33"/>
  <c r="E2093" i="33"/>
  <c r="I2092" i="33"/>
  <c r="H2092" i="33"/>
  <c r="G2092" i="33"/>
  <c r="F2092" i="33"/>
  <c r="E2092" i="33"/>
  <c r="I2091" i="33"/>
  <c r="H2091" i="33"/>
  <c r="G2091" i="33"/>
  <c r="F2091" i="33"/>
  <c r="E2091" i="33"/>
  <c r="I2090" i="33"/>
  <c r="H2090" i="33"/>
  <c r="G2090" i="33"/>
  <c r="F2090" i="33"/>
  <c r="E2090" i="33"/>
  <c r="I2089" i="33"/>
  <c r="H2089" i="33"/>
  <c r="G2089" i="33"/>
  <c r="F2089" i="33"/>
  <c r="E2089" i="33"/>
  <c r="I2088" i="33"/>
  <c r="H2088" i="33"/>
  <c r="G2088" i="33"/>
  <c r="F2088" i="33"/>
  <c r="E2088" i="33"/>
  <c r="I2087" i="33"/>
  <c r="H2087" i="33"/>
  <c r="G2087" i="33"/>
  <c r="F2087" i="33"/>
  <c r="E2087" i="33"/>
  <c r="I2086" i="33"/>
  <c r="H2086" i="33"/>
  <c r="G2086" i="33"/>
  <c r="F2086" i="33"/>
  <c r="E2086" i="33"/>
  <c r="I2077" i="33"/>
  <c r="H2077" i="33"/>
  <c r="G2077" i="33"/>
  <c r="F2077" i="33"/>
  <c r="E2077" i="33"/>
  <c r="I2076" i="33"/>
  <c r="H2076" i="33"/>
  <c r="G2076" i="33"/>
  <c r="F2076" i="33"/>
  <c r="E2076" i="33"/>
  <c r="I2075" i="33"/>
  <c r="H2075" i="33"/>
  <c r="G2075" i="33"/>
  <c r="F2075" i="33"/>
  <c r="E2075" i="33"/>
  <c r="I2074" i="33"/>
  <c r="H2074" i="33"/>
  <c r="G2074" i="33"/>
  <c r="F2074" i="33"/>
  <c r="E2074" i="33"/>
  <c r="I2073" i="33"/>
  <c r="H2073" i="33"/>
  <c r="G2073" i="33"/>
  <c r="F2073" i="33"/>
  <c r="E2073" i="33"/>
  <c r="I2072" i="33"/>
  <c r="H2072" i="33"/>
  <c r="G2072" i="33"/>
  <c r="F2072" i="33"/>
  <c r="E2072" i="33"/>
  <c r="I2071" i="33"/>
  <c r="H2071" i="33"/>
  <c r="G2071" i="33"/>
  <c r="F2071" i="33"/>
  <c r="E2071" i="33"/>
  <c r="I2070" i="33"/>
  <c r="H2070" i="33"/>
  <c r="G2070" i="33"/>
  <c r="F2070" i="33"/>
  <c r="E2070" i="33"/>
  <c r="I2069" i="33"/>
  <c r="H2069" i="33"/>
  <c r="G2069" i="33"/>
  <c r="F2069" i="33"/>
  <c r="E2069" i="33"/>
  <c r="I2068" i="33"/>
  <c r="H2068" i="33"/>
  <c r="G2068" i="33"/>
  <c r="F2068" i="33"/>
  <c r="E2068" i="33"/>
  <c r="I2067" i="33"/>
  <c r="H2067" i="33"/>
  <c r="G2067" i="33"/>
  <c r="F2067" i="33"/>
  <c r="E2067" i="33"/>
  <c r="I2066" i="33"/>
  <c r="H2066" i="33"/>
  <c r="G2066" i="33"/>
  <c r="F2066" i="33"/>
  <c r="E2066" i="33"/>
  <c r="I2065" i="33"/>
  <c r="H2065" i="33"/>
  <c r="G2065" i="33"/>
  <c r="F2065" i="33"/>
  <c r="E2065" i="33"/>
  <c r="I2064" i="33"/>
  <c r="H2064" i="33"/>
  <c r="G2064" i="33"/>
  <c r="F2064" i="33"/>
  <c r="E2064" i="33"/>
  <c r="I2063" i="33"/>
  <c r="H2063" i="33"/>
  <c r="G2063" i="33"/>
  <c r="F2063" i="33"/>
  <c r="E2063" i="33"/>
  <c r="I2062" i="33"/>
  <c r="H2062" i="33"/>
  <c r="G2062" i="33"/>
  <c r="F2062" i="33"/>
  <c r="E2062" i="33"/>
  <c r="I2061" i="33"/>
  <c r="H2061" i="33"/>
  <c r="G2061" i="33"/>
  <c r="F2061" i="33"/>
  <c r="E2061" i="33"/>
  <c r="I2060" i="33"/>
  <c r="H2060" i="33"/>
  <c r="G2060" i="33"/>
  <c r="F2060" i="33"/>
  <c r="E2060" i="33"/>
  <c r="I2059" i="33"/>
  <c r="H2059" i="33"/>
  <c r="G2059" i="33"/>
  <c r="F2059" i="33"/>
  <c r="E2059" i="33"/>
  <c r="I2058" i="33"/>
  <c r="H2058" i="33"/>
  <c r="G2058" i="33"/>
  <c r="F2058" i="33"/>
  <c r="E2058" i="33"/>
  <c r="I2057" i="33"/>
  <c r="H2057" i="33"/>
  <c r="G2057" i="33"/>
  <c r="F2057" i="33"/>
  <c r="E2057" i="33"/>
  <c r="I2056" i="33"/>
  <c r="H2056" i="33"/>
  <c r="G2056" i="33"/>
  <c r="F2056" i="33"/>
  <c r="E2056" i="33"/>
  <c r="I2055" i="33"/>
  <c r="H2055" i="33"/>
  <c r="G2055" i="33"/>
  <c r="F2055" i="33"/>
  <c r="E2055" i="33"/>
  <c r="I2054" i="33"/>
  <c r="H2054" i="33"/>
  <c r="G2054" i="33"/>
  <c r="F2054" i="33"/>
  <c r="E2054" i="33"/>
  <c r="I2053" i="33"/>
  <c r="H2053" i="33"/>
  <c r="G2053" i="33"/>
  <c r="F2053" i="33"/>
  <c r="E2053" i="33"/>
  <c r="I2052" i="33"/>
  <c r="H2052" i="33"/>
  <c r="G2052" i="33"/>
  <c r="F2052" i="33"/>
  <c r="E2052" i="33"/>
  <c r="I2051" i="33"/>
  <c r="H2051" i="33"/>
  <c r="G2051" i="33"/>
  <c r="F2051" i="33"/>
  <c r="E2051" i="33"/>
  <c r="I2050" i="33"/>
  <c r="H2050" i="33"/>
  <c r="G2050" i="33"/>
  <c r="F2050" i="33"/>
  <c r="E2050" i="33"/>
  <c r="I2049" i="33"/>
  <c r="H2049" i="33"/>
  <c r="G2049" i="33"/>
  <c r="F2049" i="33"/>
  <c r="E2049" i="33"/>
  <c r="I2048" i="33"/>
  <c r="H2048" i="33"/>
  <c r="G2048" i="33"/>
  <c r="F2048" i="33"/>
  <c r="E2048" i="33"/>
  <c r="I2047" i="33"/>
  <c r="H2047" i="33"/>
  <c r="G2047" i="33"/>
  <c r="F2047" i="33"/>
  <c r="E2047" i="33"/>
  <c r="I2046" i="33"/>
  <c r="H2046" i="33"/>
  <c r="G2046" i="33"/>
  <c r="F2046" i="33"/>
  <c r="E2046" i="33"/>
  <c r="I2045" i="33"/>
  <c r="H2045" i="33"/>
  <c r="G2045" i="33"/>
  <c r="F2045" i="33"/>
  <c r="E2045" i="33"/>
  <c r="I2044" i="33"/>
  <c r="H2044" i="33"/>
  <c r="G2044" i="33"/>
  <c r="F2044" i="33"/>
  <c r="E2044" i="33"/>
  <c r="I2043" i="33"/>
  <c r="H2043" i="33"/>
  <c r="G2043" i="33"/>
  <c r="F2043" i="33"/>
  <c r="E2043" i="33"/>
  <c r="I2042" i="33"/>
  <c r="H2042" i="33"/>
  <c r="G2042" i="33"/>
  <c r="F2042" i="33"/>
  <c r="E2042" i="33"/>
  <c r="I2041" i="33"/>
  <c r="H2041" i="33"/>
  <c r="G2041" i="33"/>
  <c r="F2041" i="33"/>
  <c r="E2041" i="33"/>
  <c r="I2040" i="33"/>
  <c r="H2040" i="33"/>
  <c r="G2040" i="33"/>
  <c r="F2040" i="33"/>
  <c r="E2040" i="33"/>
  <c r="I2039" i="33"/>
  <c r="H2039" i="33"/>
  <c r="G2039" i="33"/>
  <c r="F2039" i="33"/>
  <c r="E2039" i="33"/>
  <c r="I2038" i="33"/>
  <c r="H2038" i="33"/>
  <c r="G2038" i="33"/>
  <c r="F2038" i="33"/>
  <c r="E2038" i="33"/>
  <c r="I2037" i="33"/>
  <c r="H2037" i="33"/>
  <c r="G2037" i="33"/>
  <c r="F2037" i="33"/>
  <c r="E2037" i="33"/>
  <c r="I2036" i="33"/>
  <c r="H2036" i="33"/>
  <c r="G2036" i="33"/>
  <c r="F2036" i="33"/>
  <c r="E2036" i="33"/>
  <c r="I2035" i="33"/>
  <c r="H2035" i="33"/>
  <c r="G2035" i="33"/>
  <c r="F2035" i="33"/>
  <c r="E2035" i="33"/>
  <c r="I2034" i="33"/>
  <c r="H2034" i="33"/>
  <c r="G2034" i="33"/>
  <c r="F2034" i="33"/>
  <c r="E2034" i="33"/>
  <c r="I2033" i="33"/>
  <c r="H2033" i="33"/>
  <c r="G2033" i="33"/>
  <c r="F2033" i="33"/>
  <c r="E2033" i="33"/>
  <c r="I2032" i="33"/>
  <c r="H2032" i="33"/>
  <c r="G2032" i="33"/>
  <c r="F2032" i="33"/>
  <c r="E2032" i="33"/>
  <c r="I2031" i="33"/>
  <c r="H2031" i="33"/>
  <c r="G2031" i="33"/>
  <c r="F2031" i="33"/>
  <c r="E2031" i="33"/>
  <c r="I2030" i="33"/>
  <c r="H2030" i="33"/>
  <c r="G2030" i="33"/>
  <c r="F2030" i="33"/>
  <c r="E2030" i="33"/>
  <c r="I2029" i="33"/>
  <c r="H2029" i="33"/>
  <c r="G2029" i="33"/>
  <c r="F2029" i="33"/>
  <c r="E2029" i="33"/>
  <c r="I2028" i="33"/>
  <c r="H2028" i="33"/>
  <c r="G2028" i="33"/>
  <c r="F2028" i="33"/>
  <c r="E2028" i="33"/>
  <c r="I2027" i="33"/>
  <c r="H2027" i="33"/>
  <c r="G2027" i="33"/>
  <c r="F2027" i="33"/>
  <c r="E2027" i="33"/>
  <c r="I2026" i="33"/>
  <c r="H2026" i="33"/>
  <c r="G2026" i="33"/>
  <c r="F2026" i="33"/>
  <c r="E2026" i="33"/>
  <c r="I2025" i="33"/>
  <c r="H2025" i="33"/>
  <c r="G2025" i="33"/>
  <c r="F2025" i="33"/>
  <c r="E2025" i="33"/>
  <c r="I2024" i="33"/>
  <c r="H2024" i="33"/>
  <c r="G2024" i="33"/>
  <c r="F2024" i="33"/>
  <c r="E2024" i="33"/>
  <c r="I2023" i="33"/>
  <c r="H2023" i="33"/>
  <c r="G2023" i="33"/>
  <c r="F2023" i="33"/>
  <c r="E2023" i="33"/>
  <c r="I2022" i="33"/>
  <c r="H2022" i="33"/>
  <c r="G2022" i="33"/>
  <c r="F2022" i="33"/>
  <c r="E2022" i="33"/>
  <c r="I2021" i="33"/>
  <c r="H2021" i="33"/>
  <c r="G2021" i="33"/>
  <c r="F2021" i="33"/>
  <c r="E2021" i="33"/>
  <c r="I2020" i="33"/>
  <c r="H2020" i="33"/>
  <c r="G2020" i="33"/>
  <c r="F2020" i="33"/>
  <c r="E2020" i="33"/>
  <c r="I2019" i="33"/>
  <c r="H2019" i="33"/>
  <c r="G2019" i="33"/>
  <c r="F2019" i="33"/>
  <c r="E2019" i="33"/>
  <c r="I2018" i="33"/>
  <c r="H2018" i="33"/>
  <c r="G2018" i="33"/>
  <c r="F2018" i="33"/>
  <c r="E2018" i="33"/>
  <c r="I2017" i="33"/>
  <c r="H2017" i="33"/>
  <c r="G2017" i="33"/>
  <c r="F2017" i="33"/>
  <c r="E2017" i="33"/>
  <c r="I2016" i="33"/>
  <c r="H2016" i="33"/>
  <c r="G2016" i="33"/>
  <c r="F2016" i="33"/>
  <c r="E2016" i="33"/>
  <c r="I2015" i="33"/>
  <c r="H2015" i="33"/>
  <c r="G2015" i="33"/>
  <c r="F2015" i="33"/>
  <c r="E2015" i="33"/>
  <c r="I2014" i="33"/>
  <c r="H2014" i="33"/>
  <c r="G2014" i="33"/>
  <c r="F2014" i="33"/>
  <c r="E2014" i="33"/>
  <c r="I2013" i="33"/>
  <c r="H2013" i="33"/>
  <c r="G2013" i="33"/>
  <c r="F2013" i="33"/>
  <c r="E2013" i="33"/>
  <c r="I2012" i="33"/>
  <c r="H2012" i="33"/>
  <c r="G2012" i="33"/>
  <c r="F2012" i="33"/>
  <c r="E2012" i="33"/>
  <c r="I2011" i="33"/>
  <c r="H2011" i="33"/>
  <c r="G2011" i="33"/>
  <c r="F2011" i="33"/>
  <c r="E2011" i="33"/>
  <c r="I2010" i="33"/>
  <c r="H2010" i="33"/>
  <c r="G2010" i="33"/>
  <c r="F2010" i="33"/>
  <c r="E2010" i="33"/>
  <c r="I2009" i="33"/>
  <c r="H2009" i="33"/>
  <c r="G2009" i="33"/>
  <c r="F2009" i="33"/>
  <c r="E2009" i="33"/>
  <c r="I2008" i="33"/>
  <c r="H2008" i="33"/>
  <c r="G2008" i="33"/>
  <c r="F2008" i="33"/>
  <c r="E2008" i="33"/>
  <c r="I2007" i="33"/>
  <c r="H2007" i="33"/>
  <c r="G2007" i="33"/>
  <c r="F2007" i="33"/>
  <c r="E2007" i="33"/>
  <c r="I2006" i="33"/>
  <c r="H2006" i="33"/>
  <c r="G2006" i="33"/>
  <c r="F2006" i="33"/>
  <c r="E2006" i="33"/>
  <c r="I2005" i="33"/>
  <c r="H2005" i="33"/>
  <c r="G2005" i="33"/>
  <c r="F2005" i="33"/>
  <c r="E2005" i="33"/>
  <c r="I2004" i="33"/>
  <c r="H2004" i="33"/>
  <c r="G2004" i="33"/>
  <c r="F2004" i="33"/>
  <c r="E2004" i="33"/>
  <c r="I2003" i="33"/>
  <c r="H2003" i="33"/>
  <c r="G2003" i="33"/>
  <c r="F2003" i="33"/>
  <c r="E2003" i="33"/>
  <c r="I2002" i="33"/>
  <c r="H2002" i="33"/>
  <c r="G2002" i="33"/>
  <c r="F2002" i="33"/>
  <c r="E2002" i="33"/>
  <c r="I2001" i="33"/>
  <c r="H2001" i="33"/>
  <c r="G2001" i="33"/>
  <c r="F2001" i="33"/>
  <c r="E2001" i="33"/>
  <c r="I2000" i="33"/>
  <c r="H2000" i="33"/>
  <c r="G2000" i="33"/>
  <c r="F2000" i="33"/>
  <c r="E2000" i="33"/>
  <c r="I1999" i="33"/>
  <c r="H1999" i="33"/>
  <c r="G1999" i="33"/>
  <c r="F1999" i="33"/>
  <c r="E1999" i="33"/>
  <c r="I1998" i="33"/>
  <c r="H1998" i="33"/>
  <c r="G1998" i="33"/>
  <c r="F1998" i="33"/>
  <c r="E1998" i="33"/>
  <c r="I1997" i="33"/>
  <c r="H1997" i="33"/>
  <c r="G1997" i="33"/>
  <c r="F1997" i="33"/>
  <c r="E1997" i="33"/>
  <c r="I1996" i="33"/>
  <c r="H1996" i="33"/>
  <c r="G1996" i="33"/>
  <c r="F1996" i="33"/>
  <c r="E1996" i="33"/>
  <c r="I1995" i="33"/>
  <c r="H1995" i="33"/>
  <c r="G1995" i="33"/>
  <c r="F1995" i="33"/>
  <c r="E1995" i="33"/>
  <c r="I1994" i="33"/>
  <c r="H1994" i="33"/>
  <c r="G1994" i="33"/>
  <c r="F1994" i="33"/>
  <c r="E1994" i="33"/>
  <c r="I1993" i="33"/>
  <c r="H1993" i="33"/>
  <c r="G1993" i="33"/>
  <c r="F1993" i="33"/>
  <c r="E1993" i="33"/>
  <c r="I1992" i="33"/>
  <c r="H1992" i="33"/>
  <c r="G1992" i="33"/>
  <c r="F1992" i="33"/>
  <c r="E1992" i="33"/>
  <c r="I1991" i="33"/>
  <c r="H1991" i="33"/>
  <c r="G1991" i="33"/>
  <c r="F1991" i="33"/>
  <c r="E1991" i="33"/>
  <c r="I1990" i="33"/>
  <c r="H1990" i="33"/>
  <c r="G1990" i="33"/>
  <c r="F1990" i="33"/>
  <c r="E1990" i="33"/>
  <c r="I1989" i="33"/>
  <c r="H1989" i="33"/>
  <c r="G1989" i="33"/>
  <c r="F1989" i="33"/>
  <c r="E1989" i="33"/>
  <c r="I1988" i="33"/>
  <c r="H1988" i="33"/>
  <c r="G1988" i="33"/>
  <c r="F1988" i="33"/>
  <c r="E1988" i="33"/>
  <c r="I1987" i="33"/>
  <c r="H1987" i="33"/>
  <c r="G1987" i="33"/>
  <c r="F1987" i="33"/>
  <c r="E1987" i="33"/>
  <c r="I1986" i="33"/>
  <c r="H1986" i="33"/>
  <c r="G1986" i="33"/>
  <c r="F1986" i="33"/>
  <c r="E1986" i="33"/>
  <c r="I1985" i="33"/>
  <c r="H1985" i="33"/>
  <c r="G1985" i="33"/>
  <c r="F1985" i="33"/>
  <c r="E1985" i="33"/>
  <c r="I1984" i="33"/>
  <c r="H1984" i="33"/>
  <c r="G1984" i="33"/>
  <c r="F1984" i="33"/>
  <c r="E1984" i="33"/>
  <c r="I1983" i="33"/>
  <c r="H1983" i="33"/>
  <c r="G1983" i="33"/>
  <c r="F1983" i="33"/>
  <c r="E1983" i="33"/>
  <c r="I1982" i="33"/>
  <c r="H1982" i="33"/>
  <c r="G1982" i="33"/>
  <c r="F1982" i="33"/>
  <c r="E1982" i="33"/>
  <c r="I1981" i="33"/>
  <c r="H1981" i="33"/>
  <c r="G1981" i="33"/>
  <c r="F1981" i="33"/>
  <c r="E1981" i="33"/>
  <c r="I1980" i="33"/>
  <c r="H1980" i="33"/>
  <c r="G1980" i="33"/>
  <c r="F1980" i="33"/>
  <c r="E1980" i="33"/>
  <c r="I1979" i="33"/>
  <c r="H1979" i="33"/>
  <c r="G1979" i="33"/>
  <c r="F1979" i="33"/>
  <c r="E1979" i="33"/>
  <c r="I1978" i="33"/>
  <c r="H1978" i="33"/>
  <c r="G1978" i="33"/>
  <c r="F1978" i="33"/>
  <c r="E1978" i="33"/>
  <c r="I1977" i="33"/>
  <c r="H1977" i="33"/>
  <c r="G1977" i="33"/>
  <c r="F1977" i="33"/>
  <c r="E1977" i="33"/>
  <c r="I1976" i="33"/>
  <c r="H1976" i="33"/>
  <c r="G1976" i="33"/>
  <c r="F1976" i="33"/>
  <c r="E1976" i="33"/>
  <c r="I1975" i="33"/>
  <c r="H1975" i="33"/>
  <c r="G1975" i="33"/>
  <c r="F1975" i="33"/>
  <c r="E1975" i="33"/>
  <c r="I1974" i="33"/>
  <c r="H1974" i="33"/>
  <c r="G1974" i="33"/>
  <c r="F1974" i="33"/>
  <c r="E1974" i="33"/>
  <c r="I1973" i="33"/>
  <c r="H1973" i="33"/>
  <c r="G1973" i="33"/>
  <c r="F1973" i="33"/>
  <c r="E1973" i="33"/>
  <c r="I1972" i="33"/>
  <c r="H1972" i="33"/>
  <c r="G1972" i="33"/>
  <c r="F1972" i="33"/>
  <c r="E1972" i="33"/>
  <c r="I1971" i="33"/>
  <c r="H1971" i="33"/>
  <c r="G1971" i="33"/>
  <c r="F1971" i="33"/>
  <c r="E1971" i="33"/>
  <c r="I1970" i="33"/>
  <c r="H1970" i="33"/>
  <c r="G1970" i="33"/>
  <c r="F1970" i="33"/>
  <c r="E1970" i="33"/>
  <c r="I1969" i="33"/>
  <c r="H1969" i="33"/>
  <c r="G1969" i="33"/>
  <c r="F1969" i="33"/>
  <c r="E1969" i="33"/>
  <c r="I1968" i="33"/>
  <c r="H1968" i="33"/>
  <c r="G1968" i="33"/>
  <c r="F1968" i="33"/>
  <c r="E1968" i="33"/>
  <c r="I1967" i="33"/>
  <c r="H1967" i="33"/>
  <c r="G1967" i="33"/>
  <c r="F1967" i="33"/>
  <c r="E1967" i="33"/>
  <c r="I1966" i="33"/>
  <c r="H1966" i="33"/>
  <c r="G1966" i="33"/>
  <c r="F1966" i="33"/>
  <c r="E1966" i="33"/>
  <c r="I1965" i="33"/>
  <c r="H1965" i="33"/>
  <c r="G1965" i="33"/>
  <c r="F1965" i="33"/>
  <c r="E1965" i="33"/>
  <c r="I1964" i="33"/>
  <c r="H1964" i="33"/>
  <c r="G1964" i="33"/>
  <c r="F1964" i="33"/>
  <c r="E1964" i="33"/>
  <c r="I1963" i="33"/>
  <c r="H1963" i="33"/>
  <c r="G1963" i="33"/>
  <c r="F1963" i="33"/>
  <c r="E1963" i="33"/>
  <c r="I1962" i="33"/>
  <c r="H1962" i="33"/>
  <c r="G1962" i="33"/>
  <c r="F1962" i="33"/>
  <c r="E1962" i="33"/>
  <c r="I1961" i="33"/>
  <c r="H1961" i="33"/>
  <c r="G1961" i="33"/>
  <c r="F1961" i="33"/>
  <c r="E1961" i="33"/>
  <c r="I1960" i="33"/>
  <c r="H1960" i="33"/>
  <c r="G1960" i="33"/>
  <c r="F1960" i="33"/>
  <c r="E1960" i="33"/>
  <c r="I1959" i="33"/>
  <c r="H1959" i="33"/>
  <c r="G1959" i="33"/>
  <c r="F1959" i="33"/>
  <c r="E1959" i="33"/>
  <c r="I1958" i="33"/>
  <c r="H1958" i="33"/>
  <c r="G1958" i="33"/>
  <c r="F1958" i="33"/>
  <c r="E1958" i="33"/>
  <c r="I1957" i="33"/>
  <c r="H1957" i="33"/>
  <c r="G1957" i="33"/>
  <c r="F1957" i="33"/>
  <c r="E1957" i="33"/>
  <c r="I1956" i="33"/>
  <c r="H1956" i="33"/>
  <c r="G1956" i="33"/>
  <c r="F1956" i="33"/>
  <c r="E1956" i="33"/>
  <c r="I1955" i="33"/>
  <c r="H1955" i="33"/>
  <c r="G1955" i="33"/>
  <c r="F1955" i="33"/>
  <c r="E1955" i="33"/>
  <c r="I1954" i="33"/>
  <c r="H1954" i="33"/>
  <c r="G1954" i="33"/>
  <c r="F1954" i="33"/>
  <c r="E1954" i="33"/>
  <c r="I1953" i="33"/>
  <c r="H1953" i="33"/>
  <c r="G1953" i="33"/>
  <c r="F1953" i="33"/>
  <c r="E1953" i="33"/>
  <c r="I1952" i="33"/>
  <c r="H1952" i="33"/>
  <c r="G1952" i="33"/>
  <c r="F1952" i="33"/>
  <c r="E1952" i="33"/>
  <c r="I1951" i="33"/>
  <c r="H1951" i="33"/>
  <c r="G1951" i="33"/>
  <c r="F1951" i="33"/>
  <c r="E1951" i="33"/>
  <c r="I1950" i="33"/>
  <c r="H1950" i="33"/>
  <c r="G1950" i="33"/>
  <c r="F1950" i="33"/>
  <c r="E1950" i="33"/>
  <c r="I1949" i="33"/>
  <c r="H1949" i="33"/>
  <c r="G1949" i="33"/>
  <c r="F1949" i="33"/>
  <c r="E1949" i="33"/>
  <c r="I1948" i="33"/>
  <c r="H1948" i="33"/>
  <c r="G1948" i="33"/>
  <c r="F1948" i="33"/>
  <c r="E1948" i="33"/>
  <c r="I1947" i="33"/>
  <c r="H1947" i="33"/>
  <c r="G1947" i="33"/>
  <c r="F1947" i="33"/>
  <c r="E1947" i="33"/>
  <c r="I1946" i="33"/>
  <c r="H1946" i="33"/>
  <c r="G1946" i="33"/>
  <c r="F1946" i="33"/>
  <c r="E1946" i="33"/>
  <c r="I1945" i="33"/>
  <c r="H1945" i="33"/>
  <c r="G1945" i="33"/>
  <c r="F1945" i="33"/>
  <c r="E1945" i="33"/>
  <c r="I1944" i="33"/>
  <c r="H1944" i="33"/>
  <c r="G1944" i="33"/>
  <c r="F1944" i="33"/>
  <c r="E1944" i="33"/>
  <c r="I1943" i="33"/>
  <c r="H1943" i="33"/>
  <c r="G1943" i="33"/>
  <c r="F1943" i="33"/>
  <c r="E1943" i="33"/>
  <c r="I1942" i="33"/>
  <c r="H1942" i="33"/>
  <c r="G1942" i="33"/>
  <c r="F1942" i="33"/>
  <c r="E1942" i="33"/>
  <c r="I1941" i="33"/>
  <c r="H1941" i="33"/>
  <c r="G1941" i="33"/>
  <c r="F1941" i="33"/>
  <c r="E1941" i="33"/>
  <c r="I1940" i="33"/>
  <c r="H1940" i="33"/>
  <c r="G1940" i="33"/>
  <c r="F1940" i="33"/>
  <c r="E1940" i="33"/>
  <c r="I1939" i="33"/>
  <c r="H1939" i="33"/>
  <c r="G1939" i="33"/>
  <c r="F1939" i="33"/>
  <c r="E1939" i="33"/>
  <c r="I1938" i="33"/>
  <c r="H1938" i="33"/>
  <c r="G1938" i="33"/>
  <c r="F1938" i="33"/>
  <c r="E1938" i="33"/>
  <c r="I1937" i="33"/>
  <c r="H1937" i="33"/>
  <c r="G1937" i="33"/>
  <c r="F1937" i="33"/>
  <c r="E1937" i="33"/>
  <c r="I1936" i="33"/>
  <c r="H1936" i="33"/>
  <c r="G1936" i="33"/>
  <c r="F1936" i="33"/>
  <c r="E1936" i="33"/>
  <c r="I1935" i="33"/>
  <c r="H1935" i="33"/>
  <c r="G1935" i="33"/>
  <c r="F1935" i="33"/>
  <c r="E1935" i="33"/>
  <c r="I1934" i="33"/>
  <c r="H1934" i="33"/>
  <c r="G1934" i="33"/>
  <c r="F1934" i="33"/>
  <c r="E1934" i="33"/>
  <c r="I1933" i="33"/>
  <c r="H1933" i="33"/>
  <c r="G1933" i="33"/>
  <c r="F1933" i="33"/>
  <c r="E1933" i="33"/>
  <c r="I1932" i="33"/>
  <c r="H1932" i="33"/>
  <c r="G1932" i="33"/>
  <c r="F1932" i="33"/>
  <c r="E1932" i="33"/>
  <c r="I1931" i="33"/>
  <c r="H1931" i="33"/>
  <c r="G1931" i="33"/>
  <c r="F1931" i="33"/>
  <c r="E1931" i="33"/>
  <c r="I1930" i="33"/>
  <c r="H1930" i="33"/>
  <c r="G1930" i="33"/>
  <c r="F1930" i="33"/>
  <c r="E1930" i="33"/>
  <c r="I1929" i="33"/>
  <c r="H1929" i="33"/>
  <c r="G1929" i="33"/>
  <c r="F1929" i="33"/>
  <c r="E1929" i="33"/>
  <c r="I1928" i="33"/>
  <c r="H1928" i="33"/>
  <c r="G1928" i="33"/>
  <c r="F1928" i="33"/>
  <c r="E1928" i="33"/>
  <c r="I1927" i="33"/>
  <c r="H1927" i="33"/>
  <c r="G1927" i="33"/>
  <c r="F1927" i="33"/>
  <c r="E1927" i="33"/>
  <c r="I1926" i="33"/>
  <c r="H1926" i="33"/>
  <c r="G1926" i="33"/>
  <c r="F1926" i="33"/>
  <c r="E1926" i="33"/>
  <c r="I1925" i="33"/>
  <c r="H1925" i="33"/>
  <c r="G1925" i="33"/>
  <c r="F1925" i="33"/>
  <c r="E1925" i="33"/>
  <c r="I1924" i="33"/>
  <c r="H1924" i="33"/>
  <c r="G1924" i="33"/>
  <c r="F1924" i="33"/>
  <c r="E1924" i="33"/>
  <c r="I1923" i="33"/>
  <c r="H1923" i="33"/>
  <c r="G1923" i="33"/>
  <c r="F1923" i="33"/>
  <c r="E1923" i="33"/>
  <c r="I1922" i="33"/>
  <c r="H1922" i="33"/>
  <c r="G1922" i="33"/>
  <c r="F1922" i="33"/>
  <c r="E1922" i="33"/>
  <c r="I1921" i="33"/>
  <c r="H1921" i="33"/>
  <c r="G1921" i="33"/>
  <c r="F1921" i="33"/>
  <c r="E1921" i="33"/>
  <c r="I1920" i="33"/>
  <c r="H1920" i="33"/>
  <c r="G1920" i="33"/>
  <c r="F1920" i="33"/>
  <c r="E1920" i="33"/>
  <c r="I1919" i="33"/>
  <c r="H1919" i="33"/>
  <c r="G1919" i="33"/>
  <c r="F1919" i="33"/>
  <c r="E1919" i="33"/>
  <c r="I1918" i="33"/>
  <c r="H1918" i="33"/>
  <c r="G1918" i="33"/>
  <c r="F1918" i="33"/>
  <c r="E1918" i="33"/>
  <c r="I1917" i="33"/>
  <c r="H1917" i="33"/>
  <c r="G1917" i="33"/>
  <c r="F1917" i="33"/>
  <c r="E1917" i="33"/>
  <c r="I1916" i="33"/>
  <c r="H1916" i="33"/>
  <c r="G1916" i="33"/>
  <c r="F1916" i="33"/>
  <c r="E1916" i="33"/>
  <c r="I1915" i="33"/>
  <c r="H1915" i="33"/>
  <c r="G1915" i="33"/>
  <c r="F1915" i="33"/>
  <c r="E1915" i="33"/>
  <c r="I1914" i="33"/>
  <c r="H1914" i="33"/>
  <c r="G1914" i="33"/>
  <c r="F1914" i="33"/>
  <c r="E1914" i="33"/>
  <c r="I1913" i="33"/>
  <c r="H1913" i="33"/>
  <c r="G1913" i="33"/>
  <c r="F1913" i="33"/>
  <c r="E1913" i="33"/>
  <c r="I1912" i="33"/>
  <c r="H1912" i="33"/>
  <c r="G1912" i="33"/>
  <c r="F1912" i="33"/>
  <c r="E1912" i="33"/>
  <c r="I1911" i="33"/>
  <c r="H1911" i="33"/>
  <c r="G1911" i="33"/>
  <c r="F1911" i="33"/>
  <c r="E1911" i="33"/>
  <c r="I1910" i="33"/>
  <c r="H1910" i="33"/>
  <c r="G1910" i="33"/>
  <c r="F1910" i="33"/>
  <c r="E1910" i="33"/>
  <c r="I1909" i="33"/>
  <c r="H1909" i="33"/>
  <c r="G1909" i="33"/>
  <c r="F1909" i="33"/>
  <c r="E1909" i="33"/>
  <c r="I1908" i="33"/>
  <c r="H1908" i="33"/>
  <c r="G1908" i="33"/>
  <c r="F1908" i="33"/>
  <c r="E1908" i="33"/>
  <c r="I1907" i="33"/>
  <c r="H1907" i="33"/>
  <c r="G1907" i="33"/>
  <c r="F1907" i="33"/>
  <c r="E1907" i="33"/>
  <c r="I1906" i="33"/>
  <c r="H1906" i="33"/>
  <c r="G1906" i="33"/>
  <c r="F1906" i="33"/>
  <c r="E1906" i="33"/>
  <c r="I1905" i="33"/>
  <c r="H1905" i="33"/>
  <c r="G1905" i="33"/>
  <c r="F1905" i="33"/>
  <c r="E1905" i="33"/>
  <c r="I1904" i="33"/>
  <c r="H1904" i="33"/>
  <c r="G1904" i="33"/>
  <c r="F1904" i="33"/>
  <c r="E1904" i="33"/>
  <c r="I1903" i="33"/>
  <c r="H1903" i="33"/>
  <c r="G1903" i="33"/>
  <c r="F1903" i="33"/>
  <c r="E1903" i="33"/>
  <c r="I1902" i="33"/>
  <c r="H1902" i="33"/>
  <c r="G1902" i="33"/>
  <c r="F1902" i="33"/>
  <c r="E1902" i="33"/>
  <c r="I1901" i="33"/>
  <c r="H1901" i="33"/>
  <c r="G1901" i="33"/>
  <c r="F1901" i="33"/>
  <c r="E1901" i="33"/>
  <c r="I1900" i="33"/>
  <c r="H1900" i="33"/>
  <c r="G1900" i="33"/>
  <c r="F1900" i="33"/>
  <c r="E1900" i="33"/>
  <c r="I1899" i="33"/>
  <c r="H1899" i="33"/>
  <c r="G1899" i="33"/>
  <c r="F1899" i="33"/>
  <c r="E1899" i="33"/>
  <c r="I1898" i="33"/>
  <c r="H1898" i="33"/>
  <c r="G1898" i="33"/>
  <c r="F1898" i="33"/>
  <c r="E1898" i="33"/>
  <c r="I1897" i="33"/>
  <c r="H1897" i="33"/>
  <c r="G1897" i="33"/>
  <c r="F1897" i="33"/>
  <c r="E1897" i="33"/>
  <c r="I1896" i="33"/>
  <c r="H1896" i="33"/>
  <c r="G1896" i="33"/>
  <c r="F1896" i="33"/>
  <c r="E1896" i="33"/>
  <c r="I1895" i="33"/>
  <c r="H1895" i="33"/>
  <c r="G1895" i="33"/>
  <c r="F1895" i="33"/>
  <c r="E1895" i="33"/>
  <c r="I1894" i="33"/>
  <c r="H1894" i="33"/>
  <c r="G1894" i="33"/>
  <c r="F1894" i="33"/>
  <c r="E1894" i="33"/>
  <c r="I1893" i="33"/>
  <c r="H1893" i="33"/>
  <c r="G1893" i="33"/>
  <c r="F1893" i="33"/>
  <c r="E1893" i="33"/>
  <c r="I1892" i="33"/>
  <c r="H1892" i="33"/>
  <c r="G1892" i="33"/>
  <c r="F1892" i="33"/>
  <c r="E1892" i="33"/>
  <c r="I1891" i="33"/>
  <c r="H1891" i="33"/>
  <c r="G1891" i="33"/>
  <c r="F1891" i="33"/>
  <c r="E1891" i="33"/>
  <c r="I1890" i="33"/>
  <c r="H1890" i="33"/>
  <c r="G1890" i="33"/>
  <c r="F1890" i="33"/>
  <c r="E1890" i="33"/>
  <c r="I1889" i="33"/>
  <c r="H1889" i="33"/>
  <c r="G1889" i="33"/>
  <c r="F1889" i="33"/>
  <c r="E1889" i="33"/>
  <c r="I1888" i="33"/>
  <c r="H1888" i="33"/>
  <c r="G1888" i="33"/>
  <c r="F1888" i="33"/>
  <c r="E1888" i="33"/>
  <c r="I1887" i="33"/>
  <c r="H1887" i="33"/>
  <c r="G1887" i="33"/>
  <c r="F1887" i="33"/>
  <c r="E1887" i="33"/>
  <c r="I1886" i="33"/>
  <c r="H1886" i="33"/>
  <c r="G1886" i="33"/>
  <c r="F1886" i="33"/>
  <c r="E1886" i="33"/>
  <c r="I1885" i="33"/>
  <c r="H1885" i="33"/>
  <c r="G1885" i="33"/>
  <c r="F1885" i="33"/>
  <c r="E1885" i="33"/>
  <c r="I1884" i="33"/>
  <c r="H1884" i="33"/>
  <c r="G1884" i="33"/>
  <c r="F1884" i="33"/>
  <c r="E1884" i="33"/>
  <c r="I1883" i="33"/>
  <c r="H1883" i="33"/>
  <c r="G1883" i="33"/>
  <c r="F1883" i="33"/>
  <c r="E1883" i="33"/>
  <c r="I1882" i="33"/>
  <c r="H1882" i="33"/>
  <c r="G1882" i="33"/>
  <c r="F1882" i="33"/>
  <c r="E1882" i="33"/>
  <c r="I1881" i="33"/>
  <c r="H1881" i="33"/>
  <c r="G1881" i="33"/>
  <c r="F1881" i="33"/>
  <c r="E1881" i="33"/>
  <c r="I1880" i="33"/>
  <c r="H1880" i="33"/>
  <c r="G1880" i="33"/>
  <c r="F1880" i="33"/>
  <c r="E1880" i="33"/>
  <c r="I1879" i="33"/>
  <c r="H1879" i="33"/>
  <c r="G1879" i="33"/>
  <c r="F1879" i="33"/>
  <c r="E1879" i="33"/>
  <c r="I1878" i="33"/>
  <c r="H1878" i="33"/>
  <c r="G1878" i="33"/>
  <c r="F1878" i="33"/>
  <c r="E1878" i="33"/>
  <c r="I1877" i="33"/>
  <c r="H1877" i="33"/>
  <c r="G1877" i="33"/>
  <c r="F1877" i="33"/>
  <c r="E1877" i="33"/>
  <c r="I1876" i="33"/>
  <c r="H1876" i="33"/>
  <c r="G1876" i="33"/>
  <c r="F1876" i="33"/>
  <c r="E1876" i="33"/>
  <c r="I1875" i="33"/>
  <c r="H1875" i="33"/>
  <c r="G1875" i="33"/>
  <c r="F1875" i="33"/>
  <c r="E1875" i="33"/>
  <c r="I1874" i="33"/>
  <c r="H1874" i="33"/>
  <c r="G1874" i="33"/>
  <c r="F1874" i="33"/>
  <c r="E1874" i="33"/>
  <c r="I1873" i="33"/>
  <c r="H1873" i="33"/>
  <c r="G1873" i="33"/>
  <c r="F1873" i="33"/>
  <c r="E1873" i="33"/>
  <c r="I1872" i="33"/>
  <c r="H1872" i="33"/>
  <c r="G1872" i="33"/>
  <c r="F1872" i="33"/>
  <c r="E1872" i="33"/>
  <c r="I1871" i="33"/>
  <c r="H1871" i="33"/>
  <c r="G1871" i="33"/>
  <c r="F1871" i="33"/>
  <c r="E1871" i="33"/>
  <c r="I1870" i="33"/>
  <c r="H1870" i="33"/>
  <c r="G1870" i="33"/>
  <c r="F1870" i="33"/>
  <c r="E1870" i="33"/>
  <c r="I1869" i="33"/>
  <c r="H1869" i="33"/>
  <c r="G1869" i="33"/>
  <c r="F1869" i="33"/>
  <c r="E1869" i="33"/>
  <c r="I1868" i="33"/>
  <c r="H1868" i="33"/>
  <c r="G1868" i="33"/>
  <c r="F1868" i="33"/>
  <c r="E1868" i="33"/>
  <c r="I1867" i="33"/>
  <c r="H1867" i="33"/>
  <c r="G1867" i="33"/>
  <c r="F1867" i="33"/>
  <c r="E1867" i="33"/>
  <c r="I1866" i="33"/>
  <c r="H1866" i="33"/>
  <c r="G1866" i="33"/>
  <c r="F1866" i="33"/>
  <c r="E1866" i="33"/>
  <c r="I1865" i="33"/>
  <c r="H1865" i="33"/>
  <c r="G1865" i="33"/>
  <c r="F1865" i="33"/>
  <c r="E1865" i="33"/>
  <c r="I1864" i="33"/>
  <c r="H1864" i="33"/>
  <c r="G1864" i="33"/>
  <c r="F1864" i="33"/>
  <c r="E1864" i="33"/>
  <c r="I1863" i="33"/>
  <c r="H1863" i="33"/>
  <c r="G1863" i="33"/>
  <c r="F1863" i="33"/>
  <c r="E1863" i="33"/>
  <c r="I1862" i="33"/>
  <c r="H1862" i="33"/>
  <c r="G1862" i="33"/>
  <c r="F1862" i="33"/>
  <c r="E1862" i="33"/>
  <c r="I1861" i="33"/>
  <c r="H1861" i="33"/>
  <c r="G1861" i="33"/>
  <c r="F1861" i="33"/>
  <c r="E1861" i="33"/>
  <c r="I1860" i="33"/>
  <c r="H1860" i="33"/>
  <c r="G1860" i="33"/>
  <c r="F1860" i="33"/>
  <c r="E1860" i="33"/>
  <c r="I1859" i="33"/>
  <c r="H1859" i="33"/>
  <c r="G1859" i="33"/>
  <c r="F1859" i="33"/>
  <c r="E1859" i="33"/>
  <c r="I1858" i="33"/>
  <c r="H1858" i="33"/>
  <c r="G1858" i="33"/>
  <c r="F1858" i="33"/>
  <c r="E1858" i="33"/>
  <c r="I1857" i="33"/>
  <c r="H1857" i="33"/>
  <c r="G1857" i="33"/>
  <c r="F1857" i="33"/>
  <c r="E1857" i="33"/>
  <c r="I1856" i="33"/>
  <c r="H1856" i="33"/>
  <c r="G1856" i="33"/>
  <c r="F1856" i="33"/>
  <c r="E1856" i="33"/>
  <c r="I1855" i="33"/>
  <c r="H1855" i="33"/>
  <c r="G1855" i="33"/>
  <c r="F1855" i="33"/>
  <c r="E1855" i="33"/>
  <c r="I1854" i="33"/>
  <c r="H1854" i="33"/>
  <c r="G1854" i="33"/>
  <c r="F1854" i="33"/>
  <c r="E1854" i="33"/>
  <c r="I1853" i="33"/>
  <c r="H1853" i="33"/>
  <c r="G1853" i="33"/>
  <c r="F1853" i="33"/>
  <c r="E1853" i="33"/>
  <c r="I1852" i="33"/>
  <c r="H1852" i="33"/>
  <c r="G1852" i="33"/>
  <c r="F1852" i="33"/>
  <c r="E1852" i="33"/>
  <c r="I1851" i="33"/>
  <c r="H1851" i="33"/>
  <c r="G1851" i="33"/>
  <c r="F1851" i="33"/>
  <c r="E1851" i="33"/>
  <c r="I1850" i="33"/>
  <c r="H1850" i="33"/>
  <c r="G1850" i="33"/>
  <c r="F1850" i="33"/>
  <c r="E1850" i="33"/>
  <c r="I1849" i="33"/>
  <c r="H1849" i="33"/>
  <c r="G1849" i="33"/>
  <c r="F1849" i="33"/>
  <c r="E1849" i="33"/>
  <c r="I1848" i="33"/>
  <c r="H1848" i="33"/>
  <c r="G1848" i="33"/>
  <c r="F1848" i="33"/>
  <c r="E1848" i="33"/>
  <c r="I1847" i="33"/>
  <c r="H1847" i="33"/>
  <c r="G1847" i="33"/>
  <c r="F1847" i="33"/>
  <c r="E1847" i="33"/>
  <c r="I1846" i="33"/>
  <c r="H1846" i="33"/>
  <c r="G1846" i="33"/>
  <c r="F1846" i="33"/>
  <c r="E1846" i="33"/>
  <c r="I1845" i="33"/>
  <c r="H1845" i="33"/>
  <c r="G1845" i="33"/>
  <c r="F1845" i="33"/>
  <c r="E1845" i="33"/>
  <c r="I1844" i="33"/>
  <c r="H1844" i="33"/>
  <c r="G1844" i="33"/>
  <c r="F1844" i="33"/>
  <c r="E1844" i="33"/>
  <c r="I1843" i="33"/>
  <c r="H1843" i="33"/>
  <c r="G1843" i="33"/>
  <c r="F1843" i="33"/>
  <c r="E1843" i="33"/>
  <c r="I1842" i="33"/>
  <c r="H1842" i="33"/>
  <c r="G1842" i="33"/>
  <c r="F1842" i="33"/>
  <c r="E1842" i="33"/>
  <c r="I1841" i="33"/>
  <c r="H1841" i="33"/>
  <c r="G1841" i="33"/>
  <c r="F1841" i="33"/>
  <c r="E1841" i="33"/>
  <c r="I1840" i="33"/>
  <c r="H1840" i="33"/>
  <c r="G1840" i="33"/>
  <c r="F1840" i="33"/>
  <c r="E1840" i="33"/>
  <c r="I1839" i="33"/>
  <c r="H1839" i="33"/>
  <c r="G1839" i="33"/>
  <c r="F1839" i="33"/>
  <c r="E1839" i="33"/>
  <c r="I1838" i="33"/>
  <c r="H1838" i="33"/>
  <c r="G1838" i="33"/>
  <c r="F1838" i="33"/>
  <c r="E1838" i="33"/>
  <c r="I1837" i="33"/>
  <c r="H1837" i="33"/>
  <c r="G1837" i="33"/>
  <c r="F1837" i="33"/>
  <c r="E1837" i="33"/>
  <c r="I1836" i="33"/>
  <c r="H1836" i="33"/>
  <c r="G1836" i="33"/>
  <c r="F1836" i="33"/>
  <c r="E1836" i="33"/>
  <c r="I1835" i="33"/>
  <c r="H1835" i="33"/>
  <c r="G1835" i="33"/>
  <c r="F1835" i="33"/>
  <c r="E1835" i="33"/>
  <c r="I1834" i="33"/>
  <c r="H1834" i="33"/>
  <c r="G1834" i="33"/>
  <c r="F1834" i="33"/>
  <c r="E1834" i="33"/>
  <c r="I1833" i="33"/>
  <c r="H1833" i="33"/>
  <c r="G1833" i="33"/>
  <c r="F1833" i="33"/>
  <c r="E1833" i="33"/>
  <c r="I1832" i="33"/>
  <c r="H1832" i="33"/>
  <c r="G1832" i="33"/>
  <c r="F1832" i="33"/>
  <c r="E1832" i="33"/>
  <c r="I1831" i="33"/>
  <c r="H1831" i="33"/>
  <c r="G1831" i="33"/>
  <c r="F1831" i="33"/>
  <c r="E1831" i="33"/>
  <c r="I1830" i="33"/>
  <c r="H1830" i="33"/>
  <c r="G1830" i="33"/>
  <c r="F1830" i="33"/>
  <c r="E1830" i="33"/>
  <c r="I1829" i="33"/>
  <c r="H1829" i="33"/>
  <c r="G1829" i="33"/>
  <c r="F1829" i="33"/>
  <c r="E1829" i="33"/>
  <c r="I1828" i="33"/>
  <c r="H1828" i="33"/>
  <c r="G1828" i="33"/>
  <c r="F1828" i="33"/>
  <c r="E1828" i="33"/>
  <c r="I1827" i="33"/>
  <c r="H1827" i="33"/>
  <c r="G1827" i="33"/>
  <c r="F1827" i="33"/>
  <c r="E1827" i="33"/>
  <c r="I1826" i="33"/>
  <c r="H1826" i="33"/>
  <c r="G1826" i="33"/>
  <c r="F1826" i="33"/>
  <c r="E1826" i="33"/>
  <c r="I1825" i="33"/>
  <c r="H1825" i="33"/>
  <c r="G1825" i="33"/>
  <c r="F1825" i="33"/>
  <c r="E1825" i="33"/>
  <c r="I1824" i="33"/>
  <c r="H1824" i="33"/>
  <c r="G1824" i="33"/>
  <c r="F1824" i="33"/>
  <c r="E1824" i="33"/>
  <c r="I1823" i="33"/>
  <c r="H1823" i="33"/>
  <c r="G1823" i="33"/>
  <c r="F1823" i="33"/>
  <c r="E1823" i="33"/>
  <c r="I1822" i="33"/>
  <c r="H1822" i="33"/>
  <c r="G1822" i="33"/>
  <c r="F1822" i="33"/>
  <c r="E1822" i="33"/>
  <c r="I1821" i="33"/>
  <c r="H1821" i="33"/>
  <c r="G1821" i="33"/>
  <c r="F1821" i="33"/>
  <c r="E1821" i="33"/>
  <c r="I1820" i="33"/>
  <c r="H1820" i="33"/>
  <c r="G1820" i="33"/>
  <c r="F1820" i="33"/>
  <c r="E1820" i="33"/>
  <c r="I1819" i="33"/>
  <c r="H1819" i="33"/>
  <c r="G1819" i="33"/>
  <c r="F1819" i="33"/>
  <c r="E1819" i="33"/>
  <c r="I1818" i="33"/>
  <c r="H1818" i="33"/>
  <c r="G1818" i="33"/>
  <c r="F1818" i="33"/>
  <c r="E1818" i="33"/>
  <c r="I1817" i="33"/>
  <c r="H1817" i="33"/>
  <c r="G1817" i="33"/>
  <c r="F1817" i="33"/>
  <c r="E1817" i="33"/>
  <c r="I1816" i="33"/>
  <c r="H1816" i="33"/>
  <c r="G1816" i="33"/>
  <c r="F1816" i="33"/>
  <c r="E1816" i="33"/>
  <c r="I1815" i="33"/>
  <c r="H1815" i="33"/>
  <c r="G1815" i="33"/>
  <c r="F1815" i="33"/>
  <c r="E1815" i="33"/>
  <c r="I1814" i="33"/>
  <c r="H1814" i="33"/>
  <c r="G1814" i="33"/>
  <c r="F1814" i="33"/>
  <c r="E1814" i="33"/>
  <c r="I1813" i="33"/>
  <c r="H1813" i="33"/>
  <c r="G1813" i="33"/>
  <c r="F1813" i="33"/>
  <c r="E1813" i="33"/>
  <c r="I1812" i="33"/>
  <c r="H1812" i="33"/>
  <c r="G1812" i="33"/>
  <c r="F1812" i="33"/>
  <c r="E1812" i="33"/>
  <c r="I1811" i="33"/>
  <c r="H1811" i="33"/>
  <c r="G1811" i="33"/>
  <c r="F1811" i="33"/>
  <c r="E1811" i="33"/>
  <c r="I1810" i="33"/>
  <c r="H1810" i="33"/>
  <c r="G1810" i="33"/>
  <c r="F1810" i="33"/>
  <c r="E1810" i="33"/>
  <c r="I1809" i="33"/>
  <c r="H1809" i="33"/>
  <c r="G1809" i="33"/>
  <c r="F1809" i="33"/>
  <c r="E1809" i="33"/>
  <c r="I1808" i="33"/>
  <c r="H1808" i="33"/>
  <c r="G1808" i="33"/>
  <c r="F1808" i="33"/>
  <c r="E1808" i="33"/>
  <c r="I1807" i="33"/>
  <c r="H1807" i="33"/>
  <c r="G1807" i="33"/>
  <c r="F1807" i="33"/>
  <c r="E1807" i="33"/>
  <c r="I1806" i="33"/>
  <c r="H1806" i="33"/>
  <c r="G1806" i="33"/>
  <c r="F1806" i="33"/>
  <c r="E1806" i="33"/>
  <c r="I1797" i="33"/>
  <c r="H1797" i="33"/>
  <c r="G1797" i="33"/>
  <c r="F1797" i="33"/>
  <c r="E1797" i="33"/>
  <c r="I1796" i="33"/>
  <c r="H1796" i="33"/>
  <c r="G1796" i="33"/>
  <c r="F1796" i="33"/>
  <c r="E1796" i="33"/>
  <c r="I1795" i="33"/>
  <c r="H1795" i="33"/>
  <c r="G1795" i="33"/>
  <c r="F1795" i="33"/>
  <c r="E1795" i="33"/>
  <c r="I1794" i="33"/>
  <c r="H1794" i="33"/>
  <c r="G1794" i="33"/>
  <c r="F1794" i="33"/>
  <c r="E1794" i="33"/>
  <c r="I1793" i="33"/>
  <c r="H1793" i="33"/>
  <c r="G1793" i="33"/>
  <c r="F1793" i="33"/>
  <c r="E1793" i="33"/>
  <c r="I1792" i="33"/>
  <c r="H1792" i="33"/>
  <c r="G1792" i="33"/>
  <c r="F1792" i="33"/>
  <c r="E1792" i="33"/>
  <c r="I1791" i="33"/>
  <c r="H1791" i="33"/>
  <c r="G1791" i="33"/>
  <c r="F1791" i="33"/>
  <c r="E1791" i="33"/>
  <c r="I1790" i="33"/>
  <c r="H1790" i="33"/>
  <c r="G1790" i="33"/>
  <c r="F1790" i="33"/>
  <c r="E1790" i="33"/>
  <c r="I1789" i="33"/>
  <c r="H1789" i="33"/>
  <c r="G1789" i="33"/>
  <c r="F1789" i="33"/>
  <c r="E1789" i="33"/>
  <c r="I1788" i="33"/>
  <c r="H1788" i="33"/>
  <c r="G1788" i="33"/>
  <c r="F1788" i="33"/>
  <c r="E1788" i="33"/>
  <c r="I1787" i="33"/>
  <c r="H1787" i="33"/>
  <c r="G1787" i="33"/>
  <c r="F1787" i="33"/>
  <c r="E1787" i="33"/>
  <c r="I1786" i="33"/>
  <c r="H1786" i="33"/>
  <c r="G1786" i="33"/>
  <c r="F1786" i="33"/>
  <c r="E1786" i="33"/>
  <c r="I1785" i="33"/>
  <c r="H1785" i="33"/>
  <c r="G1785" i="33"/>
  <c r="F1785" i="33"/>
  <c r="E1785" i="33"/>
  <c r="I1784" i="33"/>
  <c r="H1784" i="33"/>
  <c r="G1784" i="33"/>
  <c r="F1784" i="33"/>
  <c r="E1784" i="33"/>
  <c r="I1783" i="33"/>
  <c r="H1783" i="33"/>
  <c r="G1783" i="33"/>
  <c r="F1783" i="33"/>
  <c r="E1783" i="33"/>
  <c r="I1782" i="33"/>
  <c r="H1782" i="33"/>
  <c r="G1782" i="33"/>
  <c r="F1782" i="33"/>
  <c r="E1782" i="33"/>
  <c r="I1781" i="33"/>
  <c r="H1781" i="33"/>
  <c r="G1781" i="33"/>
  <c r="F1781" i="33"/>
  <c r="E1781" i="33"/>
  <c r="I1780" i="33"/>
  <c r="H1780" i="33"/>
  <c r="G1780" i="33"/>
  <c r="F1780" i="33"/>
  <c r="E1780" i="33"/>
  <c r="I1779" i="33"/>
  <c r="H1779" i="33"/>
  <c r="G1779" i="33"/>
  <c r="F1779" i="33"/>
  <c r="E1779" i="33"/>
  <c r="I1778" i="33"/>
  <c r="H1778" i="33"/>
  <c r="G1778" i="33"/>
  <c r="F1778" i="33"/>
  <c r="E1778" i="33"/>
  <c r="I1777" i="33"/>
  <c r="H1777" i="33"/>
  <c r="G1777" i="33"/>
  <c r="F1777" i="33"/>
  <c r="E1777" i="33"/>
  <c r="I1776" i="33"/>
  <c r="H1776" i="33"/>
  <c r="G1776" i="33"/>
  <c r="F1776" i="33"/>
  <c r="E1776" i="33"/>
  <c r="I1775" i="33"/>
  <c r="H1775" i="33"/>
  <c r="G1775" i="33"/>
  <c r="F1775" i="33"/>
  <c r="E1775" i="33"/>
  <c r="I1774" i="33"/>
  <c r="H1774" i="33"/>
  <c r="G1774" i="33"/>
  <c r="F1774" i="33"/>
  <c r="E1774" i="33"/>
  <c r="I1773" i="33"/>
  <c r="H1773" i="33"/>
  <c r="G1773" i="33"/>
  <c r="F1773" i="33"/>
  <c r="E1773" i="33"/>
  <c r="I1772" i="33"/>
  <c r="H1772" i="33"/>
  <c r="G1772" i="33"/>
  <c r="F1772" i="33"/>
  <c r="E1772" i="33"/>
  <c r="I1771" i="33"/>
  <c r="H1771" i="33"/>
  <c r="G1771" i="33"/>
  <c r="F1771" i="33"/>
  <c r="E1771" i="33"/>
  <c r="I1770" i="33"/>
  <c r="H1770" i="33"/>
  <c r="G1770" i="33"/>
  <c r="F1770" i="33"/>
  <c r="E1770" i="33"/>
  <c r="I1769" i="33"/>
  <c r="H1769" i="33"/>
  <c r="G1769" i="33"/>
  <c r="F1769" i="33"/>
  <c r="E1769" i="33"/>
  <c r="I1768" i="33"/>
  <c r="H1768" i="33"/>
  <c r="G1768" i="33"/>
  <c r="F1768" i="33"/>
  <c r="E1768" i="33"/>
  <c r="I1767" i="33"/>
  <c r="H1767" i="33"/>
  <c r="G1767" i="33"/>
  <c r="F1767" i="33"/>
  <c r="E1767" i="33"/>
  <c r="I1766" i="33"/>
  <c r="H1766" i="33"/>
  <c r="G1766" i="33"/>
  <c r="F1766" i="33"/>
  <c r="E1766" i="33"/>
  <c r="I1765" i="33"/>
  <c r="H1765" i="33"/>
  <c r="G1765" i="33"/>
  <c r="F1765" i="33"/>
  <c r="E1765" i="33"/>
  <c r="I1764" i="33"/>
  <c r="H1764" i="33"/>
  <c r="G1764" i="33"/>
  <c r="F1764" i="33"/>
  <c r="E1764" i="33"/>
  <c r="I1763" i="33"/>
  <c r="H1763" i="33"/>
  <c r="G1763" i="33"/>
  <c r="F1763" i="33"/>
  <c r="E1763" i="33"/>
  <c r="I1762" i="33"/>
  <c r="H1762" i="33"/>
  <c r="G1762" i="33"/>
  <c r="F1762" i="33"/>
  <c r="E1762" i="33"/>
  <c r="I1761" i="33"/>
  <c r="H1761" i="33"/>
  <c r="G1761" i="33"/>
  <c r="F1761" i="33"/>
  <c r="E1761" i="33"/>
  <c r="I1760" i="33"/>
  <c r="H1760" i="33"/>
  <c r="G1760" i="33"/>
  <c r="F1760" i="33"/>
  <c r="E1760" i="33"/>
  <c r="I1759" i="33"/>
  <c r="H1759" i="33"/>
  <c r="G1759" i="33"/>
  <c r="F1759" i="33"/>
  <c r="E1759" i="33"/>
  <c r="I1758" i="33"/>
  <c r="H1758" i="33"/>
  <c r="G1758" i="33"/>
  <c r="F1758" i="33"/>
  <c r="E1758" i="33"/>
  <c r="I1757" i="33"/>
  <c r="H1757" i="33"/>
  <c r="G1757" i="33"/>
  <c r="F1757" i="33"/>
  <c r="E1757" i="33"/>
  <c r="I1756" i="33"/>
  <c r="H1756" i="33"/>
  <c r="G1756" i="33"/>
  <c r="F1756" i="33"/>
  <c r="E1756" i="33"/>
  <c r="I1755" i="33"/>
  <c r="H1755" i="33"/>
  <c r="G1755" i="33"/>
  <c r="F1755" i="33"/>
  <c r="E1755" i="33"/>
  <c r="I1754" i="33"/>
  <c r="H1754" i="33"/>
  <c r="G1754" i="33"/>
  <c r="F1754" i="33"/>
  <c r="E1754" i="33"/>
  <c r="I1753" i="33"/>
  <c r="H1753" i="33"/>
  <c r="G1753" i="33"/>
  <c r="F1753" i="33"/>
  <c r="E1753" i="33"/>
  <c r="I1752" i="33"/>
  <c r="H1752" i="33"/>
  <c r="G1752" i="33"/>
  <c r="F1752" i="33"/>
  <c r="E1752" i="33"/>
  <c r="I1751" i="33"/>
  <c r="H1751" i="33"/>
  <c r="G1751" i="33"/>
  <c r="F1751" i="33"/>
  <c r="E1751" i="33"/>
  <c r="I1750" i="33"/>
  <c r="H1750" i="33"/>
  <c r="G1750" i="33"/>
  <c r="F1750" i="33"/>
  <c r="E1750" i="33"/>
  <c r="I1749" i="33"/>
  <c r="H1749" i="33"/>
  <c r="G1749" i="33"/>
  <c r="F1749" i="33"/>
  <c r="E1749" i="33"/>
  <c r="I1748" i="33"/>
  <c r="H1748" i="33"/>
  <c r="G1748" i="33"/>
  <c r="F1748" i="33"/>
  <c r="E1748" i="33"/>
  <c r="I1747" i="33"/>
  <c r="H1747" i="33"/>
  <c r="G1747" i="33"/>
  <c r="F1747" i="33"/>
  <c r="E1747" i="33"/>
  <c r="I1746" i="33"/>
  <c r="H1746" i="33"/>
  <c r="G1746" i="33"/>
  <c r="F1746" i="33"/>
  <c r="E1746" i="33"/>
  <c r="I1745" i="33"/>
  <c r="H1745" i="33"/>
  <c r="G1745" i="33"/>
  <c r="F1745" i="33"/>
  <c r="E1745" i="33"/>
  <c r="I1744" i="33"/>
  <c r="H1744" i="33"/>
  <c r="G1744" i="33"/>
  <c r="F1744" i="33"/>
  <c r="E1744" i="33"/>
  <c r="I1743" i="33"/>
  <c r="H1743" i="33"/>
  <c r="G1743" i="33"/>
  <c r="F1743" i="33"/>
  <c r="E1743" i="33"/>
  <c r="I1742" i="33"/>
  <c r="H1742" i="33"/>
  <c r="G1742" i="33"/>
  <c r="F1742" i="33"/>
  <c r="E1742" i="33"/>
  <c r="I1741" i="33"/>
  <c r="H1741" i="33"/>
  <c r="G1741" i="33"/>
  <c r="F1741" i="33"/>
  <c r="E1741" i="33"/>
  <c r="I1740" i="33"/>
  <c r="H1740" i="33"/>
  <c r="G1740" i="33"/>
  <c r="F1740" i="33"/>
  <c r="E1740" i="33"/>
  <c r="I1739" i="33"/>
  <c r="H1739" i="33"/>
  <c r="G1739" i="33"/>
  <c r="F1739" i="33"/>
  <c r="E1739" i="33"/>
  <c r="I1738" i="33"/>
  <c r="H1738" i="33"/>
  <c r="G1738" i="33"/>
  <c r="F1738" i="33"/>
  <c r="E1738" i="33"/>
  <c r="I1737" i="33"/>
  <c r="H1737" i="33"/>
  <c r="G1737" i="33"/>
  <c r="F1737" i="33"/>
  <c r="E1737" i="33"/>
  <c r="I1736" i="33"/>
  <c r="H1736" i="33"/>
  <c r="G1736" i="33"/>
  <c r="F1736" i="33"/>
  <c r="E1736" i="33"/>
  <c r="I1735" i="33"/>
  <c r="H1735" i="33"/>
  <c r="G1735" i="33"/>
  <c r="F1735" i="33"/>
  <c r="E1735" i="33"/>
  <c r="I1734" i="33"/>
  <c r="H1734" i="33"/>
  <c r="G1734" i="33"/>
  <c r="F1734" i="33"/>
  <c r="E1734" i="33"/>
  <c r="I1733" i="33"/>
  <c r="H1733" i="33"/>
  <c r="G1733" i="33"/>
  <c r="F1733" i="33"/>
  <c r="E1733" i="33"/>
  <c r="I1732" i="33"/>
  <c r="H1732" i="33"/>
  <c r="G1732" i="33"/>
  <c r="F1732" i="33"/>
  <c r="E1732" i="33"/>
  <c r="I1731" i="33"/>
  <c r="H1731" i="33"/>
  <c r="G1731" i="33"/>
  <c r="F1731" i="33"/>
  <c r="E1731" i="33"/>
  <c r="I1730" i="33"/>
  <c r="H1730" i="33"/>
  <c r="G1730" i="33"/>
  <c r="F1730" i="33"/>
  <c r="E1730" i="33"/>
  <c r="I1729" i="33"/>
  <c r="H1729" i="33"/>
  <c r="G1729" i="33"/>
  <c r="F1729" i="33"/>
  <c r="E1729" i="33"/>
  <c r="I1728" i="33"/>
  <c r="H1728" i="33"/>
  <c r="G1728" i="33"/>
  <c r="F1728" i="33"/>
  <c r="E1728" i="33"/>
  <c r="I1727" i="33"/>
  <c r="H1727" i="33"/>
  <c r="G1727" i="33"/>
  <c r="F1727" i="33"/>
  <c r="E1727" i="33"/>
  <c r="I1726" i="33"/>
  <c r="H1726" i="33"/>
  <c r="G1726" i="33"/>
  <c r="F1726" i="33"/>
  <c r="E1726" i="33"/>
  <c r="I1725" i="33"/>
  <c r="H1725" i="33"/>
  <c r="G1725" i="33"/>
  <c r="F1725" i="33"/>
  <c r="E1725" i="33"/>
  <c r="I1724" i="33"/>
  <c r="H1724" i="33"/>
  <c r="G1724" i="33"/>
  <c r="F1724" i="33"/>
  <c r="E1724" i="33"/>
  <c r="I1723" i="33"/>
  <c r="H1723" i="33"/>
  <c r="G1723" i="33"/>
  <c r="F1723" i="33"/>
  <c r="E1723" i="33"/>
  <c r="I1722" i="33"/>
  <c r="H1722" i="33"/>
  <c r="G1722" i="33"/>
  <c r="F1722" i="33"/>
  <c r="E1722" i="33"/>
  <c r="I1721" i="33"/>
  <c r="H1721" i="33"/>
  <c r="G1721" i="33"/>
  <c r="F1721" i="33"/>
  <c r="E1721" i="33"/>
  <c r="I1720" i="33"/>
  <c r="H1720" i="33"/>
  <c r="G1720" i="33"/>
  <c r="F1720" i="33"/>
  <c r="E1720" i="33"/>
  <c r="I1719" i="33"/>
  <c r="H1719" i="33"/>
  <c r="G1719" i="33"/>
  <c r="F1719" i="33"/>
  <c r="E1719" i="33"/>
  <c r="I1718" i="33"/>
  <c r="H1718" i="33"/>
  <c r="G1718" i="33"/>
  <c r="F1718" i="33"/>
  <c r="E1718" i="33"/>
  <c r="I1717" i="33"/>
  <c r="H1717" i="33"/>
  <c r="G1717" i="33"/>
  <c r="F1717" i="33"/>
  <c r="E1717" i="33"/>
  <c r="I1716" i="33"/>
  <c r="H1716" i="33"/>
  <c r="G1716" i="33"/>
  <c r="F1716" i="33"/>
  <c r="E1716" i="33"/>
  <c r="I1715" i="33"/>
  <c r="H1715" i="33"/>
  <c r="G1715" i="33"/>
  <c r="F1715" i="33"/>
  <c r="E1715" i="33"/>
  <c r="I1714" i="33"/>
  <c r="H1714" i="33"/>
  <c r="G1714" i="33"/>
  <c r="F1714" i="33"/>
  <c r="E1714" i="33"/>
  <c r="I1713" i="33"/>
  <c r="H1713" i="33"/>
  <c r="G1713" i="33"/>
  <c r="F1713" i="33"/>
  <c r="E1713" i="33"/>
  <c r="I1712" i="33"/>
  <c r="H1712" i="33"/>
  <c r="G1712" i="33"/>
  <c r="F1712" i="33"/>
  <c r="E1712" i="33"/>
  <c r="I1711" i="33"/>
  <c r="H1711" i="33"/>
  <c r="G1711" i="33"/>
  <c r="F1711" i="33"/>
  <c r="E1711" i="33"/>
  <c r="I1710" i="33"/>
  <c r="H1710" i="33"/>
  <c r="G1710" i="33"/>
  <c r="F1710" i="33"/>
  <c r="E1710" i="33"/>
  <c r="I1709" i="33"/>
  <c r="H1709" i="33"/>
  <c r="G1709" i="33"/>
  <c r="F1709" i="33"/>
  <c r="E1709" i="33"/>
  <c r="I1708" i="33"/>
  <c r="H1708" i="33"/>
  <c r="G1708" i="33"/>
  <c r="F1708" i="33"/>
  <c r="E1708" i="33"/>
  <c r="I1707" i="33"/>
  <c r="H1707" i="33"/>
  <c r="G1707" i="33"/>
  <c r="F1707" i="33"/>
  <c r="E1707" i="33"/>
  <c r="I1706" i="33"/>
  <c r="H1706" i="33"/>
  <c r="G1706" i="33"/>
  <c r="F1706" i="33"/>
  <c r="E1706" i="33"/>
  <c r="I1705" i="33"/>
  <c r="H1705" i="33"/>
  <c r="G1705" i="33"/>
  <c r="F1705" i="33"/>
  <c r="E1705" i="33"/>
  <c r="I1704" i="33"/>
  <c r="H1704" i="33"/>
  <c r="G1704" i="33"/>
  <c r="F1704" i="33"/>
  <c r="E1704" i="33"/>
  <c r="I1703" i="33"/>
  <c r="H1703" i="33"/>
  <c r="G1703" i="33"/>
  <c r="F1703" i="33"/>
  <c r="E1703" i="33"/>
  <c r="I1702" i="33"/>
  <c r="H1702" i="33"/>
  <c r="G1702" i="33"/>
  <c r="F1702" i="33"/>
  <c r="E1702" i="33"/>
  <c r="I1701" i="33"/>
  <c r="H1701" i="33"/>
  <c r="G1701" i="33"/>
  <c r="F1701" i="33"/>
  <c r="E1701" i="33"/>
  <c r="I1700" i="33"/>
  <c r="H1700" i="33"/>
  <c r="G1700" i="33"/>
  <c r="F1700" i="33"/>
  <c r="E1700" i="33"/>
  <c r="I1699" i="33"/>
  <c r="H1699" i="33"/>
  <c r="G1699" i="33"/>
  <c r="F1699" i="33"/>
  <c r="E1699" i="33"/>
  <c r="I1698" i="33"/>
  <c r="H1698" i="33"/>
  <c r="G1698" i="33"/>
  <c r="F1698" i="33"/>
  <c r="E1698" i="33"/>
  <c r="I1697" i="33"/>
  <c r="H1697" i="33"/>
  <c r="G1697" i="33"/>
  <c r="F1697" i="33"/>
  <c r="E1697" i="33"/>
  <c r="I1696" i="33"/>
  <c r="H1696" i="33"/>
  <c r="G1696" i="33"/>
  <c r="F1696" i="33"/>
  <c r="E1696" i="33"/>
  <c r="I1695" i="33"/>
  <c r="H1695" i="33"/>
  <c r="G1695" i="33"/>
  <c r="F1695" i="33"/>
  <c r="E1695" i="33"/>
  <c r="I1694" i="33"/>
  <c r="H1694" i="33"/>
  <c r="G1694" i="33"/>
  <c r="F1694" i="33"/>
  <c r="E1694" i="33"/>
  <c r="I1693" i="33"/>
  <c r="H1693" i="33"/>
  <c r="G1693" i="33"/>
  <c r="F1693" i="33"/>
  <c r="E1693" i="33"/>
  <c r="I1692" i="33"/>
  <c r="H1692" i="33"/>
  <c r="G1692" i="33"/>
  <c r="F1692" i="33"/>
  <c r="E1692" i="33"/>
  <c r="I1691" i="33"/>
  <c r="H1691" i="33"/>
  <c r="G1691" i="33"/>
  <c r="F1691" i="33"/>
  <c r="E1691" i="33"/>
  <c r="I1690" i="33"/>
  <c r="H1690" i="33"/>
  <c r="G1690" i="33"/>
  <c r="F1690" i="33"/>
  <c r="E1690" i="33"/>
  <c r="I1689" i="33"/>
  <c r="H1689" i="33"/>
  <c r="G1689" i="33"/>
  <c r="F1689" i="33"/>
  <c r="E1689" i="33"/>
  <c r="I1688" i="33"/>
  <c r="H1688" i="33"/>
  <c r="G1688" i="33"/>
  <c r="F1688" i="33"/>
  <c r="E1688" i="33"/>
  <c r="I1687" i="33"/>
  <c r="H1687" i="33"/>
  <c r="G1687" i="33"/>
  <c r="F1687" i="33"/>
  <c r="E1687" i="33"/>
  <c r="I1686" i="33"/>
  <c r="H1686" i="33"/>
  <c r="G1686" i="33"/>
  <c r="F1686" i="33"/>
  <c r="E1686" i="33"/>
  <c r="I1685" i="33"/>
  <c r="H1685" i="33"/>
  <c r="G1685" i="33"/>
  <c r="F1685" i="33"/>
  <c r="E1685" i="33"/>
  <c r="I1684" i="33"/>
  <c r="H1684" i="33"/>
  <c r="G1684" i="33"/>
  <c r="F1684" i="33"/>
  <c r="E1684" i="33"/>
  <c r="I1683" i="33"/>
  <c r="H1683" i="33"/>
  <c r="G1683" i="33"/>
  <c r="F1683" i="33"/>
  <c r="E1683" i="33"/>
  <c r="I1682" i="33"/>
  <c r="H1682" i="33"/>
  <c r="G1682" i="33"/>
  <c r="F1682" i="33"/>
  <c r="E1682" i="33"/>
  <c r="I1681" i="33"/>
  <c r="H1681" i="33"/>
  <c r="G1681" i="33"/>
  <c r="F1681" i="33"/>
  <c r="E1681" i="33"/>
  <c r="I1680" i="33"/>
  <c r="H1680" i="33"/>
  <c r="G1680" i="33"/>
  <c r="F1680" i="33"/>
  <c r="E1680" i="33"/>
  <c r="I1679" i="33"/>
  <c r="H1679" i="33"/>
  <c r="G1679" i="33"/>
  <c r="F1679" i="33"/>
  <c r="E1679" i="33"/>
  <c r="I1678" i="33"/>
  <c r="H1678" i="33"/>
  <c r="G1678" i="33"/>
  <c r="F1678" i="33"/>
  <c r="E1678" i="33"/>
  <c r="I1677" i="33"/>
  <c r="H1677" i="33"/>
  <c r="G1677" i="33"/>
  <c r="F1677" i="33"/>
  <c r="E1677" i="33"/>
  <c r="I1676" i="33"/>
  <c r="H1676" i="33"/>
  <c r="G1676" i="33"/>
  <c r="F1676" i="33"/>
  <c r="E1676" i="33"/>
  <c r="I1675" i="33"/>
  <c r="H1675" i="33"/>
  <c r="G1675" i="33"/>
  <c r="F1675" i="33"/>
  <c r="E1675" i="33"/>
  <c r="I1674" i="33"/>
  <c r="H1674" i="33"/>
  <c r="G1674" i="33"/>
  <c r="F1674" i="33"/>
  <c r="E1674" i="33"/>
  <c r="I1673" i="33"/>
  <c r="H1673" i="33"/>
  <c r="G1673" i="33"/>
  <c r="F1673" i="33"/>
  <c r="E1673" i="33"/>
  <c r="I1672" i="33"/>
  <c r="H1672" i="33"/>
  <c r="G1672" i="33"/>
  <c r="F1672" i="33"/>
  <c r="E1672" i="33"/>
  <c r="I1671" i="33"/>
  <c r="H1671" i="33"/>
  <c r="G1671" i="33"/>
  <c r="F1671" i="33"/>
  <c r="E1671" i="33"/>
  <c r="I1670" i="33"/>
  <c r="H1670" i="33"/>
  <c r="G1670" i="33"/>
  <c r="F1670" i="33"/>
  <c r="E1670" i="33"/>
  <c r="I1669" i="33"/>
  <c r="H1669" i="33"/>
  <c r="G1669" i="33"/>
  <c r="F1669" i="33"/>
  <c r="E1669" i="33"/>
  <c r="I1668" i="33"/>
  <c r="H1668" i="33"/>
  <c r="G1668" i="33"/>
  <c r="F1668" i="33"/>
  <c r="E1668" i="33"/>
  <c r="I1667" i="33"/>
  <c r="H1667" i="33"/>
  <c r="G1667" i="33"/>
  <c r="F1667" i="33"/>
  <c r="E1667" i="33"/>
  <c r="I1666" i="33"/>
  <c r="H1666" i="33"/>
  <c r="G1666" i="33"/>
  <c r="F1666" i="33"/>
  <c r="E1666" i="33"/>
  <c r="I1665" i="33"/>
  <c r="H1665" i="33"/>
  <c r="G1665" i="33"/>
  <c r="F1665" i="33"/>
  <c r="E1665" i="33"/>
  <c r="I1664" i="33"/>
  <c r="H1664" i="33"/>
  <c r="G1664" i="33"/>
  <c r="F1664" i="33"/>
  <c r="E1664" i="33"/>
  <c r="I1663" i="33"/>
  <c r="H1663" i="33"/>
  <c r="G1663" i="33"/>
  <c r="F1663" i="33"/>
  <c r="E1663" i="33"/>
  <c r="I1662" i="33"/>
  <c r="H1662" i="33"/>
  <c r="G1662" i="33"/>
  <c r="F1662" i="33"/>
  <c r="E1662" i="33"/>
  <c r="I1661" i="33"/>
  <c r="H1661" i="33"/>
  <c r="G1661" i="33"/>
  <c r="F1661" i="33"/>
  <c r="E1661" i="33"/>
  <c r="I1660" i="33"/>
  <c r="H1660" i="33"/>
  <c r="G1660" i="33"/>
  <c r="F1660" i="33"/>
  <c r="E1660" i="33"/>
  <c r="I1659" i="33"/>
  <c r="H1659" i="33"/>
  <c r="G1659" i="33"/>
  <c r="F1659" i="33"/>
  <c r="E1659" i="33"/>
  <c r="I1658" i="33"/>
  <c r="H1658" i="33"/>
  <c r="G1658" i="33"/>
  <c r="F1658" i="33"/>
  <c r="E1658" i="33"/>
  <c r="I1657" i="33"/>
  <c r="H1657" i="33"/>
  <c r="G1657" i="33"/>
  <c r="F1657" i="33"/>
  <c r="E1657" i="33"/>
  <c r="I1656" i="33"/>
  <c r="H1656" i="33"/>
  <c r="G1656" i="33"/>
  <c r="F1656" i="33"/>
  <c r="E1656" i="33"/>
  <c r="I1655" i="33"/>
  <c r="H1655" i="33"/>
  <c r="G1655" i="33"/>
  <c r="F1655" i="33"/>
  <c r="E1655" i="33"/>
  <c r="I1654" i="33"/>
  <c r="H1654" i="33"/>
  <c r="G1654" i="33"/>
  <c r="F1654" i="33"/>
  <c r="E1654" i="33"/>
  <c r="I1653" i="33"/>
  <c r="H1653" i="33"/>
  <c r="G1653" i="33"/>
  <c r="F1653" i="33"/>
  <c r="E1653" i="33"/>
  <c r="I1652" i="33"/>
  <c r="H1652" i="33"/>
  <c r="G1652" i="33"/>
  <c r="F1652" i="33"/>
  <c r="E1652" i="33"/>
  <c r="I1651" i="33"/>
  <c r="H1651" i="33"/>
  <c r="G1651" i="33"/>
  <c r="F1651" i="33"/>
  <c r="E1651" i="33"/>
  <c r="I1650" i="33"/>
  <c r="H1650" i="33"/>
  <c r="G1650" i="33"/>
  <c r="F1650" i="33"/>
  <c r="E1650" i="33"/>
  <c r="I1649" i="33"/>
  <c r="H1649" i="33"/>
  <c r="G1649" i="33"/>
  <c r="F1649" i="33"/>
  <c r="E1649" i="33"/>
  <c r="I1648" i="33"/>
  <c r="H1648" i="33"/>
  <c r="G1648" i="33"/>
  <c r="F1648" i="33"/>
  <c r="E1648" i="33"/>
  <c r="I1647" i="33"/>
  <c r="H1647" i="33"/>
  <c r="G1647" i="33"/>
  <c r="F1647" i="33"/>
  <c r="E1647" i="33"/>
  <c r="I1646" i="33"/>
  <c r="H1646" i="33"/>
  <c r="G1646" i="33"/>
  <c r="F1646" i="33"/>
  <c r="E1646" i="33"/>
  <c r="I1645" i="33"/>
  <c r="H1645" i="33"/>
  <c r="G1645" i="33"/>
  <c r="F1645" i="33"/>
  <c r="E1645" i="33"/>
  <c r="I1644" i="33"/>
  <c r="H1644" i="33"/>
  <c r="G1644" i="33"/>
  <c r="F1644" i="33"/>
  <c r="E1644" i="33"/>
  <c r="I1643" i="33"/>
  <c r="H1643" i="33"/>
  <c r="G1643" i="33"/>
  <c r="F1643" i="33"/>
  <c r="E1643" i="33"/>
  <c r="I1642" i="33"/>
  <c r="H1642" i="33"/>
  <c r="G1642" i="33"/>
  <c r="F1642" i="33"/>
  <c r="E1642" i="33"/>
  <c r="I1641" i="33"/>
  <c r="H1641" i="33"/>
  <c r="G1641" i="33"/>
  <c r="F1641" i="33"/>
  <c r="E1641" i="33"/>
  <c r="I1640" i="33"/>
  <c r="H1640" i="33"/>
  <c r="G1640" i="33"/>
  <c r="F1640" i="33"/>
  <c r="E1640" i="33"/>
  <c r="I1639" i="33"/>
  <c r="H1639" i="33"/>
  <c r="G1639" i="33"/>
  <c r="F1639" i="33"/>
  <c r="E1639" i="33"/>
  <c r="I1638" i="33"/>
  <c r="H1638" i="33"/>
  <c r="G1638" i="33"/>
  <c r="F1638" i="33"/>
  <c r="E1638" i="33"/>
  <c r="I1637" i="33"/>
  <c r="H1637" i="33"/>
  <c r="G1637" i="33"/>
  <c r="F1637" i="33"/>
  <c r="E1637" i="33"/>
  <c r="I1636" i="33"/>
  <c r="H1636" i="33"/>
  <c r="G1636" i="33"/>
  <c r="F1636" i="33"/>
  <c r="E1636" i="33"/>
  <c r="I1635" i="33"/>
  <c r="H1635" i="33"/>
  <c r="G1635" i="33"/>
  <c r="F1635" i="33"/>
  <c r="E1635" i="33"/>
  <c r="I1634" i="33"/>
  <c r="H1634" i="33"/>
  <c r="G1634" i="33"/>
  <c r="F1634" i="33"/>
  <c r="E1634" i="33"/>
  <c r="I1633" i="33"/>
  <c r="H1633" i="33"/>
  <c r="G1633" i="33"/>
  <c r="F1633" i="33"/>
  <c r="E1633" i="33"/>
  <c r="I1632" i="33"/>
  <c r="H1632" i="33"/>
  <c r="G1632" i="33"/>
  <c r="F1632" i="33"/>
  <c r="E1632" i="33"/>
  <c r="I1631" i="33"/>
  <c r="H1631" i="33"/>
  <c r="G1631" i="33"/>
  <c r="F1631" i="33"/>
  <c r="E1631" i="33"/>
  <c r="I1630" i="33"/>
  <c r="H1630" i="33"/>
  <c r="G1630" i="33"/>
  <c r="F1630" i="33"/>
  <c r="E1630" i="33"/>
  <c r="I1629" i="33"/>
  <c r="H1629" i="33"/>
  <c r="G1629" i="33"/>
  <c r="F1629" i="33"/>
  <c r="E1629" i="33"/>
  <c r="I1628" i="33"/>
  <c r="H1628" i="33"/>
  <c r="G1628" i="33"/>
  <c r="F1628" i="33"/>
  <c r="E1628" i="33"/>
  <c r="I1627" i="33"/>
  <c r="H1627" i="33"/>
  <c r="G1627" i="33"/>
  <c r="F1627" i="33"/>
  <c r="E1627" i="33"/>
  <c r="I1626" i="33"/>
  <c r="H1626" i="33"/>
  <c r="G1626" i="33"/>
  <c r="F1626" i="33"/>
  <c r="E1626" i="33"/>
  <c r="I1625" i="33"/>
  <c r="H1625" i="33"/>
  <c r="G1625" i="33"/>
  <c r="F1625" i="33"/>
  <c r="E1625" i="33"/>
  <c r="I1624" i="33"/>
  <c r="H1624" i="33"/>
  <c r="G1624" i="33"/>
  <c r="F1624" i="33"/>
  <c r="E1624" i="33"/>
  <c r="I1623" i="33"/>
  <c r="H1623" i="33"/>
  <c r="G1623" i="33"/>
  <c r="F1623" i="33"/>
  <c r="E1623" i="33"/>
  <c r="I1622" i="33"/>
  <c r="H1622" i="33"/>
  <c r="G1622" i="33"/>
  <c r="F1622" i="33"/>
  <c r="E1622" i="33"/>
  <c r="I1621" i="33"/>
  <c r="H1621" i="33"/>
  <c r="G1621" i="33"/>
  <c r="F1621" i="33"/>
  <c r="E1621" i="33"/>
  <c r="I1620" i="33"/>
  <c r="H1620" i="33"/>
  <c r="G1620" i="33"/>
  <c r="F1620" i="33"/>
  <c r="E1620" i="33"/>
  <c r="I1619" i="33"/>
  <c r="H1619" i="33"/>
  <c r="G1619" i="33"/>
  <c r="F1619" i="33"/>
  <c r="E1619" i="33"/>
  <c r="I1618" i="33"/>
  <c r="H1618" i="33"/>
  <c r="G1618" i="33"/>
  <c r="F1618" i="33"/>
  <c r="E1618" i="33"/>
  <c r="I1617" i="33"/>
  <c r="H1617" i="33"/>
  <c r="G1617" i="33"/>
  <c r="F1617" i="33"/>
  <c r="E1617" i="33"/>
  <c r="I1616" i="33"/>
  <c r="H1616" i="33"/>
  <c r="G1616" i="33"/>
  <c r="F1616" i="33"/>
  <c r="E1616" i="33"/>
  <c r="I1615" i="33"/>
  <c r="H1615" i="33"/>
  <c r="G1615" i="33"/>
  <c r="F1615" i="33"/>
  <c r="E1615" i="33"/>
  <c r="I1614" i="33"/>
  <c r="H1614" i="33"/>
  <c r="G1614" i="33"/>
  <c r="F1614" i="33"/>
  <c r="E1614" i="33"/>
  <c r="I1613" i="33"/>
  <c r="H1613" i="33"/>
  <c r="G1613" i="33"/>
  <c r="F1613" i="33"/>
  <c r="E1613" i="33"/>
  <c r="I1612" i="33"/>
  <c r="H1612" i="33"/>
  <c r="G1612" i="33"/>
  <c r="F1612" i="33"/>
  <c r="E1612" i="33"/>
  <c r="I1611" i="33"/>
  <c r="H1611" i="33"/>
  <c r="G1611" i="33"/>
  <c r="F1611" i="33"/>
  <c r="E1611" i="33"/>
  <c r="I1610" i="33"/>
  <c r="H1610" i="33"/>
  <c r="G1610" i="33"/>
  <c r="F1610" i="33"/>
  <c r="E1610" i="33"/>
  <c r="I1609" i="33"/>
  <c r="H1609" i="33"/>
  <c r="G1609" i="33"/>
  <c r="F1609" i="33"/>
  <c r="E1609" i="33"/>
  <c r="I1608" i="33"/>
  <c r="H1608" i="33"/>
  <c r="G1608" i="33"/>
  <c r="F1608" i="33"/>
  <c r="E1608" i="33"/>
  <c r="I1607" i="33"/>
  <c r="H1607" i="33"/>
  <c r="G1607" i="33"/>
  <c r="F1607" i="33"/>
  <c r="E1607" i="33"/>
  <c r="I1606" i="33"/>
  <c r="H1606" i="33"/>
  <c r="G1606" i="33"/>
  <c r="F1606" i="33"/>
  <c r="E1606" i="33"/>
  <c r="I1605" i="33"/>
  <c r="H1605" i="33"/>
  <c r="G1605" i="33"/>
  <c r="F1605" i="33"/>
  <c r="E1605" i="33"/>
  <c r="I1604" i="33"/>
  <c r="H1604" i="33"/>
  <c r="G1604" i="33"/>
  <c r="F1604" i="33"/>
  <c r="E1604" i="33"/>
  <c r="I1603" i="33"/>
  <c r="H1603" i="33"/>
  <c r="G1603" i="33"/>
  <c r="F1603" i="33"/>
  <c r="E1603" i="33"/>
  <c r="I1602" i="33"/>
  <c r="H1602" i="33"/>
  <c r="G1602" i="33"/>
  <c r="F1602" i="33"/>
  <c r="E1602" i="33"/>
  <c r="I1601" i="33"/>
  <c r="H1601" i="33"/>
  <c r="G1601" i="33"/>
  <c r="F1601" i="33"/>
  <c r="E1601" i="33"/>
  <c r="I1600" i="33"/>
  <c r="H1600" i="33"/>
  <c r="G1600" i="33"/>
  <c r="F1600" i="33"/>
  <c r="E1600" i="33"/>
  <c r="I1599" i="33"/>
  <c r="H1599" i="33"/>
  <c r="G1599" i="33"/>
  <c r="F1599" i="33"/>
  <c r="E1599" i="33"/>
  <c r="I1598" i="33"/>
  <c r="H1598" i="33"/>
  <c r="G1598" i="33"/>
  <c r="F1598" i="33"/>
  <c r="E1598" i="33"/>
  <c r="I1597" i="33"/>
  <c r="H1597" i="33"/>
  <c r="G1597" i="33"/>
  <c r="F1597" i="33"/>
  <c r="E1597" i="33"/>
  <c r="I1596" i="33"/>
  <c r="H1596" i="33"/>
  <c r="G1596" i="33"/>
  <c r="F1596" i="33"/>
  <c r="E1596" i="33"/>
  <c r="I1595" i="33"/>
  <c r="H1595" i="33"/>
  <c r="G1595" i="33"/>
  <c r="F1595" i="33"/>
  <c r="E1595" i="33"/>
  <c r="I1594" i="33"/>
  <c r="H1594" i="33"/>
  <c r="G1594" i="33"/>
  <c r="F1594" i="33"/>
  <c r="E1594" i="33"/>
  <c r="I1593" i="33"/>
  <c r="H1593" i="33"/>
  <c r="G1593" i="33"/>
  <c r="F1593" i="33"/>
  <c r="E1593" i="33"/>
  <c r="I1592" i="33"/>
  <c r="H1592" i="33"/>
  <c r="G1592" i="33"/>
  <c r="F1592" i="33"/>
  <c r="E1592" i="33"/>
  <c r="I1591" i="33"/>
  <c r="H1591" i="33"/>
  <c r="G1591" i="33"/>
  <c r="F1591" i="33"/>
  <c r="E1591" i="33"/>
  <c r="I1590" i="33"/>
  <c r="H1590" i="33"/>
  <c r="G1590" i="33"/>
  <c r="F1590" i="33"/>
  <c r="E1590" i="33"/>
  <c r="I1589" i="33"/>
  <c r="H1589" i="33"/>
  <c r="G1589" i="33"/>
  <c r="F1589" i="33"/>
  <c r="E1589" i="33"/>
  <c r="I1588" i="33"/>
  <c r="H1588" i="33"/>
  <c r="G1588" i="33"/>
  <c r="F1588" i="33"/>
  <c r="E1588" i="33"/>
  <c r="I1587" i="33"/>
  <c r="H1587" i="33"/>
  <c r="G1587" i="33"/>
  <c r="F1587" i="33"/>
  <c r="E1587" i="33"/>
  <c r="I1586" i="33"/>
  <c r="H1586" i="33"/>
  <c r="G1586" i="33"/>
  <c r="F1586" i="33"/>
  <c r="E1586" i="33"/>
  <c r="I1585" i="33"/>
  <c r="H1585" i="33"/>
  <c r="G1585" i="33"/>
  <c r="F1585" i="33"/>
  <c r="E1585" i="33"/>
  <c r="I1584" i="33"/>
  <c r="H1584" i="33"/>
  <c r="G1584" i="33"/>
  <c r="F1584" i="33"/>
  <c r="E1584" i="33"/>
  <c r="I1583" i="33"/>
  <c r="H1583" i="33"/>
  <c r="G1583" i="33"/>
  <c r="F1583" i="33"/>
  <c r="E1583" i="33"/>
  <c r="I1582" i="33"/>
  <c r="H1582" i="33"/>
  <c r="G1582" i="33"/>
  <c r="F1582" i="33"/>
  <c r="E1582" i="33"/>
  <c r="I1581" i="33"/>
  <c r="H1581" i="33"/>
  <c r="G1581" i="33"/>
  <c r="F1581" i="33"/>
  <c r="E1581" i="33"/>
  <c r="I1580" i="33"/>
  <c r="H1580" i="33"/>
  <c r="G1580" i="33"/>
  <c r="F1580" i="33"/>
  <c r="E1580" i="33"/>
  <c r="I1579" i="33"/>
  <c r="H1579" i="33"/>
  <c r="G1579" i="33"/>
  <c r="F1579" i="33"/>
  <c r="E1579" i="33"/>
  <c r="I1578" i="33"/>
  <c r="H1578" i="33"/>
  <c r="G1578" i="33"/>
  <c r="F1578" i="33"/>
  <c r="E1578" i="33"/>
  <c r="I1577" i="33"/>
  <c r="H1577" i="33"/>
  <c r="G1577" i="33"/>
  <c r="F1577" i="33"/>
  <c r="E1577" i="33"/>
  <c r="I1576" i="33"/>
  <c r="H1576" i="33"/>
  <c r="G1576" i="33"/>
  <c r="F1576" i="33"/>
  <c r="E1576" i="33"/>
  <c r="I1575" i="33"/>
  <c r="H1575" i="33"/>
  <c r="G1575" i="33"/>
  <c r="F1575" i="33"/>
  <c r="E1575" i="33"/>
  <c r="I1574" i="33"/>
  <c r="H1574" i="33"/>
  <c r="G1574" i="33"/>
  <c r="F1574" i="33"/>
  <c r="E1574" i="33"/>
  <c r="I1573" i="33"/>
  <c r="H1573" i="33"/>
  <c r="G1573" i="33"/>
  <c r="F1573" i="33"/>
  <c r="E1573" i="33"/>
  <c r="I1572" i="33"/>
  <c r="H1572" i="33"/>
  <c r="G1572" i="33"/>
  <c r="F1572" i="33"/>
  <c r="E1572" i="33"/>
  <c r="I1571" i="33"/>
  <c r="H1571" i="33"/>
  <c r="G1571" i="33"/>
  <c r="F1571" i="33"/>
  <c r="E1571" i="33"/>
  <c r="I1570" i="33"/>
  <c r="H1570" i="33"/>
  <c r="G1570" i="33"/>
  <c r="F1570" i="33"/>
  <c r="E1570" i="33"/>
  <c r="I1569" i="33"/>
  <c r="H1569" i="33"/>
  <c r="G1569" i="33"/>
  <c r="F1569" i="33"/>
  <c r="E1569" i="33"/>
  <c r="I1568" i="33"/>
  <c r="H1568" i="33"/>
  <c r="G1568" i="33"/>
  <c r="F1568" i="33"/>
  <c r="E1568" i="33"/>
  <c r="I1567" i="33"/>
  <c r="H1567" i="33"/>
  <c r="G1567" i="33"/>
  <c r="F1567" i="33"/>
  <c r="E1567" i="33"/>
  <c r="I1566" i="33"/>
  <c r="H1566" i="33"/>
  <c r="G1566" i="33"/>
  <c r="F1566" i="33"/>
  <c r="E1566" i="33"/>
  <c r="I1565" i="33"/>
  <c r="H1565" i="33"/>
  <c r="G1565" i="33"/>
  <c r="F1565" i="33"/>
  <c r="E1565" i="33"/>
  <c r="I1564" i="33"/>
  <c r="H1564" i="33"/>
  <c r="G1564" i="33"/>
  <c r="F1564" i="33"/>
  <c r="E1564" i="33"/>
  <c r="I1563" i="33"/>
  <c r="H1563" i="33"/>
  <c r="G1563" i="33"/>
  <c r="F1563" i="33"/>
  <c r="E1563" i="33"/>
  <c r="I1562" i="33"/>
  <c r="H1562" i="33"/>
  <c r="G1562" i="33"/>
  <c r="F1562" i="33"/>
  <c r="E1562" i="33"/>
  <c r="I1561" i="33"/>
  <c r="H1561" i="33"/>
  <c r="G1561" i="33"/>
  <c r="F1561" i="33"/>
  <c r="E1561" i="33"/>
  <c r="I1560" i="33"/>
  <c r="H1560" i="33"/>
  <c r="G1560" i="33"/>
  <c r="F1560" i="33"/>
  <c r="E1560" i="33"/>
  <c r="I1559" i="33"/>
  <c r="H1559" i="33"/>
  <c r="G1559" i="33"/>
  <c r="F1559" i="33"/>
  <c r="E1559" i="33"/>
  <c r="I1558" i="33"/>
  <c r="H1558" i="33"/>
  <c r="G1558" i="33"/>
  <c r="F1558" i="33"/>
  <c r="E1558" i="33"/>
  <c r="I1557" i="33"/>
  <c r="H1557" i="33"/>
  <c r="G1557" i="33"/>
  <c r="F1557" i="33"/>
  <c r="E1557" i="33"/>
  <c r="I1556" i="33"/>
  <c r="H1556" i="33"/>
  <c r="G1556" i="33"/>
  <c r="F1556" i="33"/>
  <c r="E1556" i="33"/>
  <c r="I1555" i="33"/>
  <c r="H1555" i="33"/>
  <c r="G1555" i="33"/>
  <c r="F1555" i="33"/>
  <c r="E1555" i="33"/>
  <c r="I1554" i="33"/>
  <c r="H1554" i="33"/>
  <c r="G1554" i="33"/>
  <c r="F1554" i="33"/>
  <c r="E1554" i="33"/>
  <c r="I1553" i="33"/>
  <c r="H1553" i="33"/>
  <c r="G1553" i="33"/>
  <c r="F1553" i="33"/>
  <c r="E1553" i="33"/>
  <c r="I1552" i="33"/>
  <c r="H1552" i="33"/>
  <c r="G1552" i="33"/>
  <c r="F1552" i="33"/>
  <c r="E1552" i="33"/>
  <c r="I1551" i="33"/>
  <c r="H1551" i="33"/>
  <c r="G1551" i="33"/>
  <c r="F1551" i="33"/>
  <c r="E1551" i="33"/>
  <c r="I1550" i="33"/>
  <c r="H1550" i="33"/>
  <c r="G1550" i="33"/>
  <c r="F1550" i="33"/>
  <c r="E1550" i="33"/>
  <c r="I1549" i="33"/>
  <c r="H1549" i="33"/>
  <c r="G1549" i="33"/>
  <c r="F1549" i="33"/>
  <c r="E1549" i="33"/>
  <c r="I1548" i="33"/>
  <c r="H1548" i="33"/>
  <c r="G1548" i="33"/>
  <c r="F1548" i="33"/>
  <c r="E1548" i="33"/>
  <c r="I1547" i="33"/>
  <c r="H1547" i="33"/>
  <c r="G1547" i="33"/>
  <c r="F1547" i="33"/>
  <c r="E1547" i="33"/>
  <c r="I1546" i="33"/>
  <c r="H1546" i="33"/>
  <c r="G1546" i="33"/>
  <c r="F1546" i="33"/>
  <c r="E1546" i="33"/>
  <c r="I1545" i="33"/>
  <c r="H1545" i="33"/>
  <c r="G1545" i="33"/>
  <c r="F1545" i="33"/>
  <c r="E1545" i="33"/>
  <c r="I1544" i="33"/>
  <c r="H1544" i="33"/>
  <c r="G1544" i="33"/>
  <c r="F1544" i="33"/>
  <c r="E1544" i="33"/>
  <c r="I1543" i="33"/>
  <c r="H1543" i="33"/>
  <c r="G1543" i="33"/>
  <c r="F1543" i="33"/>
  <c r="E1543" i="33"/>
  <c r="I1542" i="33"/>
  <c r="H1542" i="33"/>
  <c r="G1542" i="33"/>
  <c r="F1542" i="33"/>
  <c r="E1542" i="33"/>
  <c r="I1541" i="33"/>
  <c r="H1541" i="33"/>
  <c r="G1541" i="33"/>
  <c r="F1541" i="33"/>
  <c r="E1541" i="33"/>
  <c r="I1540" i="33"/>
  <c r="H1540" i="33"/>
  <c r="G1540" i="33"/>
  <c r="F1540" i="33"/>
  <c r="E1540" i="33"/>
  <c r="I1539" i="33"/>
  <c r="H1539" i="33"/>
  <c r="G1539" i="33"/>
  <c r="F1539" i="33"/>
  <c r="E1539" i="33"/>
  <c r="I1538" i="33"/>
  <c r="H1538" i="33"/>
  <c r="G1538" i="33"/>
  <c r="F1538" i="33"/>
  <c r="E1538" i="33"/>
  <c r="I1537" i="33"/>
  <c r="H1537" i="33"/>
  <c r="G1537" i="33"/>
  <c r="F1537" i="33"/>
  <c r="E1537" i="33"/>
  <c r="I1536" i="33"/>
  <c r="H1536" i="33"/>
  <c r="G1536" i="33"/>
  <c r="F1536" i="33"/>
  <c r="E1536" i="33"/>
  <c r="I1535" i="33"/>
  <c r="H1535" i="33"/>
  <c r="G1535" i="33"/>
  <c r="F1535" i="33"/>
  <c r="E1535" i="33"/>
  <c r="I1534" i="33"/>
  <c r="H1534" i="33"/>
  <c r="G1534" i="33"/>
  <c r="F1534" i="33"/>
  <c r="E1534" i="33"/>
  <c r="I1533" i="33"/>
  <c r="H1533" i="33"/>
  <c r="G1533" i="33"/>
  <c r="F1533" i="33"/>
  <c r="E1533" i="33"/>
  <c r="I1532" i="33"/>
  <c r="H1532" i="33"/>
  <c r="G1532" i="33"/>
  <c r="F1532" i="33"/>
  <c r="E1532" i="33"/>
  <c r="I1531" i="33"/>
  <c r="H1531" i="33"/>
  <c r="G1531" i="33"/>
  <c r="F1531" i="33"/>
  <c r="E1531" i="33"/>
  <c r="I1530" i="33"/>
  <c r="H1530" i="33"/>
  <c r="G1530" i="33"/>
  <c r="F1530" i="33"/>
  <c r="E1530" i="33"/>
  <c r="I1529" i="33"/>
  <c r="H1529" i="33"/>
  <c r="G1529" i="33"/>
  <c r="F1529" i="33"/>
  <c r="E1529" i="33"/>
  <c r="I1528" i="33"/>
  <c r="H1528" i="33"/>
  <c r="G1528" i="33"/>
  <c r="F1528" i="33"/>
  <c r="E1528" i="33"/>
  <c r="I1527" i="33"/>
  <c r="H1527" i="33"/>
  <c r="G1527" i="33"/>
  <c r="F1527" i="33"/>
  <c r="E1527" i="33"/>
  <c r="I1526" i="33"/>
  <c r="H1526" i="33"/>
  <c r="G1526" i="33"/>
  <c r="F1526" i="33"/>
  <c r="E1526" i="33"/>
  <c r="I1517" i="33"/>
  <c r="H1517" i="33"/>
  <c r="G1517" i="33"/>
  <c r="F1517" i="33"/>
  <c r="E1517" i="33"/>
  <c r="I1516" i="33"/>
  <c r="H1516" i="33"/>
  <c r="G1516" i="33"/>
  <c r="F1516" i="33"/>
  <c r="E1516" i="33"/>
  <c r="I1515" i="33"/>
  <c r="H1515" i="33"/>
  <c r="G1515" i="33"/>
  <c r="F1515" i="33"/>
  <c r="E1515" i="33"/>
  <c r="I1514" i="33"/>
  <c r="H1514" i="33"/>
  <c r="G1514" i="33"/>
  <c r="F1514" i="33"/>
  <c r="E1514" i="33"/>
  <c r="I1513" i="33"/>
  <c r="H1513" i="33"/>
  <c r="G1513" i="33"/>
  <c r="F1513" i="33"/>
  <c r="E1513" i="33"/>
  <c r="I1512" i="33"/>
  <c r="H1512" i="33"/>
  <c r="G1512" i="33"/>
  <c r="F1512" i="33"/>
  <c r="E1512" i="33"/>
  <c r="I1511" i="33"/>
  <c r="H1511" i="33"/>
  <c r="G1511" i="33"/>
  <c r="F1511" i="33"/>
  <c r="E1511" i="33"/>
  <c r="I1510" i="33"/>
  <c r="H1510" i="33"/>
  <c r="G1510" i="33"/>
  <c r="F1510" i="33"/>
  <c r="E1510" i="33"/>
  <c r="I1509" i="33"/>
  <c r="H1509" i="33"/>
  <c r="G1509" i="33"/>
  <c r="F1509" i="33"/>
  <c r="E1509" i="33"/>
  <c r="I1508" i="33"/>
  <c r="H1508" i="33"/>
  <c r="G1508" i="33"/>
  <c r="F1508" i="33"/>
  <c r="E1508" i="33"/>
  <c r="I1507" i="33"/>
  <c r="H1507" i="33"/>
  <c r="G1507" i="33"/>
  <c r="F1507" i="33"/>
  <c r="E1507" i="33"/>
  <c r="I1506" i="33"/>
  <c r="H1506" i="33"/>
  <c r="G1506" i="33"/>
  <c r="F1506" i="33"/>
  <c r="E1506" i="33"/>
  <c r="I1505" i="33"/>
  <c r="H1505" i="33"/>
  <c r="G1505" i="33"/>
  <c r="F1505" i="33"/>
  <c r="E1505" i="33"/>
  <c r="I1504" i="33"/>
  <c r="H1504" i="33"/>
  <c r="G1504" i="33"/>
  <c r="F1504" i="33"/>
  <c r="E1504" i="33"/>
  <c r="I1503" i="33"/>
  <c r="H1503" i="33"/>
  <c r="G1503" i="33"/>
  <c r="F1503" i="33"/>
  <c r="E1503" i="33"/>
  <c r="I1502" i="33"/>
  <c r="H1502" i="33"/>
  <c r="G1502" i="33"/>
  <c r="F1502" i="33"/>
  <c r="E1502" i="33"/>
  <c r="I1501" i="33"/>
  <c r="H1501" i="33"/>
  <c r="G1501" i="33"/>
  <c r="F1501" i="33"/>
  <c r="E1501" i="33"/>
  <c r="I1500" i="33"/>
  <c r="H1500" i="33"/>
  <c r="G1500" i="33"/>
  <c r="F1500" i="33"/>
  <c r="E1500" i="33"/>
  <c r="I1499" i="33"/>
  <c r="H1499" i="33"/>
  <c r="G1499" i="33"/>
  <c r="F1499" i="33"/>
  <c r="E1499" i="33"/>
  <c r="I1498" i="33"/>
  <c r="H1498" i="33"/>
  <c r="G1498" i="33"/>
  <c r="F1498" i="33"/>
  <c r="E1498" i="33"/>
  <c r="I1497" i="33"/>
  <c r="H1497" i="33"/>
  <c r="G1497" i="33"/>
  <c r="F1497" i="33"/>
  <c r="E1497" i="33"/>
  <c r="I1496" i="33"/>
  <c r="H1496" i="33"/>
  <c r="G1496" i="33"/>
  <c r="F1496" i="33"/>
  <c r="E1496" i="33"/>
  <c r="I1495" i="33"/>
  <c r="H1495" i="33"/>
  <c r="G1495" i="33"/>
  <c r="F1495" i="33"/>
  <c r="E1495" i="33"/>
  <c r="I1494" i="33"/>
  <c r="H1494" i="33"/>
  <c r="G1494" i="33"/>
  <c r="F1494" i="33"/>
  <c r="E1494" i="33"/>
  <c r="I1493" i="33"/>
  <c r="H1493" i="33"/>
  <c r="G1493" i="33"/>
  <c r="F1493" i="33"/>
  <c r="E1493" i="33"/>
  <c r="I1492" i="33"/>
  <c r="H1492" i="33"/>
  <c r="G1492" i="33"/>
  <c r="F1492" i="33"/>
  <c r="E1492" i="33"/>
  <c r="I1491" i="33"/>
  <c r="H1491" i="33"/>
  <c r="G1491" i="33"/>
  <c r="F1491" i="33"/>
  <c r="E1491" i="33"/>
  <c r="I1490" i="33"/>
  <c r="H1490" i="33"/>
  <c r="G1490" i="33"/>
  <c r="F1490" i="33"/>
  <c r="E1490" i="33"/>
  <c r="I1489" i="33"/>
  <c r="H1489" i="33"/>
  <c r="G1489" i="33"/>
  <c r="F1489" i="33"/>
  <c r="E1489" i="33"/>
  <c r="I1488" i="33"/>
  <c r="H1488" i="33"/>
  <c r="G1488" i="33"/>
  <c r="F1488" i="33"/>
  <c r="E1488" i="33"/>
  <c r="I1487" i="33"/>
  <c r="H1487" i="33"/>
  <c r="G1487" i="33"/>
  <c r="F1487" i="33"/>
  <c r="E1487" i="33"/>
  <c r="I1486" i="33"/>
  <c r="H1486" i="33"/>
  <c r="G1486" i="33"/>
  <c r="F1486" i="33"/>
  <c r="E1486" i="33"/>
  <c r="I1485" i="33"/>
  <c r="H1485" i="33"/>
  <c r="G1485" i="33"/>
  <c r="F1485" i="33"/>
  <c r="E1485" i="33"/>
  <c r="I1484" i="33"/>
  <c r="H1484" i="33"/>
  <c r="G1484" i="33"/>
  <c r="F1484" i="33"/>
  <c r="E1484" i="33"/>
  <c r="I1483" i="33"/>
  <c r="H1483" i="33"/>
  <c r="G1483" i="33"/>
  <c r="F1483" i="33"/>
  <c r="E1483" i="33"/>
  <c r="I1482" i="33"/>
  <c r="H1482" i="33"/>
  <c r="G1482" i="33"/>
  <c r="F1482" i="33"/>
  <c r="E1482" i="33"/>
  <c r="I1481" i="33"/>
  <c r="H1481" i="33"/>
  <c r="G1481" i="33"/>
  <c r="F1481" i="33"/>
  <c r="E1481" i="33"/>
  <c r="I1480" i="33"/>
  <c r="H1480" i="33"/>
  <c r="G1480" i="33"/>
  <c r="F1480" i="33"/>
  <c r="E1480" i="33"/>
  <c r="I1479" i="33"/>
  <c r="H1479" i="33"/>
  <c r="G1479" i="33"/>
  <c r="F1479" i="33"/>
  <c r="E1479" i="33"/>
  <c r="I1478" i="33"/>
  <c r="H1478" i="33"/>
  <c r="G1478" i="33"/>
  <c r="F1478" i="33"/>
  <c r="E1478" i="33"/>
  <c r="I1477" i="33"/>
  <c r="H1477" i="33"/>
  <c r="G1477" i="33"/>
  <c r="F1477" i="33"/>
  <c r="E1477" i="33"/>
  <c r="I1476" i="33"/>
  <c r="H1476" i="33"/>
  <c r="G1476" i="33"/>
  <c r="F1476" i="33"/>
  <c r="E1476" i="33"/>
  <c r="I1475" i="33"/>
  <c r="H1475" i="33"/>
  <c r="G1475" i="33"/>
  <c r="F1475" i="33"/>
  <c r="E1475" i="33"/>
  <c r="I1474" i="33"/>
  <c r="H1474" i="33"/>
  <c r="G1474" i="33"/>
  <c r="F1474" i="33"/>
  <c r="E1474" i="33"/>
  <c r="I1473" i="33"/>
  <c r="H1473" i="33"/>
  <c r="G1473" i="33"/>
  <c r="F1473" i="33"/>
  <c r="E1473" i="33"/>
  <c r="I1472" i="33"/>
  <c r="H1472" i="33"/>
  <c r="G1472" i="33"/>
  <c r="F1472" i="33"/>
  <c r="E1472" i="33"/>
  <c r="I1471" i="33"/>
  <c r="H1471" i="33"/>
  <c r="G1471" i="33"/>
  <c r="F1471" i="33"/>
  <c r="E1471" i="33"/>
  <c r="I1470" i="33"/>
  <c r="H1470" i="33"/>
  <c r="G1470" i="33"/>
  <c r="F1470" i="33"/>
  <c r="E1470" i="33"/>
  <c r="I1469" i="33"/>
  <c r="H1469" i="33"/>
  <c r="G1469" i="33"/>
  <c r="F1469" i="33"/>
  <c r="E1469" i="33"/>
  <c r="I1468" i="33"/>
  <c r="H1468" i="33"/>
  <c r="G1468" i="33"/>
  <c r="F1468" i="33"/>
  <c r="E1468" i="33"/>
  <c r="I1467" i="33"/>
  <c r="H1467" i="33"/>
  <c r="G1467" i="33"/>
  <c r="F1467" i="33"/>
  <c r="E1467" i="33"/>
  <c r="I1466" i="33"/>
  <c r="H1466" i="33"/>
  <c r="G1466" i="33"/>
  <c r="F1466" i="33"/>
  <c r="E1466" i="33"/>
  <c r="I1465" i="33"/>
  <c r="H1465" i="33"/>
  <c r="G1465" i="33"/>
  <c r="F1465" i="33"/>
  <c r="E1465" i="33"/>
  <c r="I1464" i="33"/>
  <c r="H1464" i="33"/>
  <c r="G1464" i="33"/>
  <c r="F1464" i="33"/>
  <c r="E1464" i="33"/>
  <c r="I1463" i="33"/>
  <c r="H1463" i="33"/>
  <c r="G1463" i="33"/>
  <c r="F1463" i="33"/>
  <c r="E1463" i="33"/>
  <c r="I1462" i="33"/>
  <c r="H1462" i="33"/>
  <c r="G1462" i="33"/>
  <c r="F1462" i="33"/>
  <c r="E1462" i="33"/>
  <c r="I1461" i="33"/>
  <c r="H1461" i="33"/>
  <c r="G1461" i="33"/>
  <c r="F1461" i="33"/>
  <c r="E1461" i="33"/>
  <c r="I1460" i="33"/>
  <c r="H1460" i="33"/>
  <c r="G1460" i="33"/>
  <c r="F1460" i="33"/>
  <c r="E1460" i="33"/>
  <c r="I1459" i="33"/>
  <c r="H1459" i="33"/>
  <c r="G1459" i="33"/>
  <c r="F1459" i="33"/>
  <c r="E1459" i="33"/>
  <c r="I1458" i="33"/>
  <c r="H1458" i="33"/>
  <c r="G1458" i="33"/>
  <c r="F1458" i="33"/>
  <c r="E1458" i="33"/>
  <c r="I1457" i="33"/>
  <c r="H1457" i="33"/>
  <c r="G1457" i="33"/>
  <c r="F1457" i="33"/>
  <c r="E1457" i="33"/>
  <c r="I1456" i="33"/>
  <c r="H1456" i="33"/>
  <c r="G1456" i="33"/>
  <c r="F1456" i="33"/>
  <c r="E1456" i="33"/>
  <c r="I1455" i="33"/>
  <c r="H1455" i="33"/>
  <c r="G1455" i="33"/>
  <c r="F1455" i="33"/>
  <c r="E1455" i="33"/>
  <c r="I1454" i="33"/>
  <c r="H1454" i="33"/>
  <c r="G1454" i="33"/>
  <c r="F1454" i="33"/>
  <c r="E1454" i="33"/>
  <c r="I1453" i="33"/>
  <c r="H1453" i="33"/>
  <c r="G1453" i="33"/>
  <c r="F1453" i="33"/>
  <c r="E1453" i="33"/>
  <c r="I1452" i="33"/>
  <c r="H1452" i="33"/>
  <c r="G1452" i="33"/>
  <c r="F1452" i="33"/>
  <c r="E1452" i="33"/>
  <c r="I1451" i="33"/>
  <c r="H1451" i="33"/>
  <c r="G1451" i="33"/>
  <c r="F1451" i="33"/>
  <c r="E1451" i="33"/>
  <c r="I1450" i="33"/>
  <c r="H1450" i="33"/>
  <c r="G1450" i="33"/>
  <c r="F1450" i="33"/>
  <c r="E1450" i="33"/>
  <c r="I1449" i="33"/>
  <c r="H1449" i="33"/>
  <c r="G1449" i="33"/>
  <c r="F1449" i="33"/>
  <c r="E1449" i="33"/>
  <c r="I1448" i="33"/>
  <c r="H1448" i="33"/>
  <c r="G1448" i="33"/>
  <c r="F1448" i="33"/>
  <c r="E1448" i="33"/>
  <c r="I1447" i="33"/>
  <c r="H1447" i="33"/>
  <c r="G1447" i="33"/>
  <c r="F1447" i="33"/>
  <c r="E1447" i="33"/>
  <c r="I1446" i="33"/>
  <c r="H1446" i="33"/>
  <c r="G1446" i="33"/>
  <c r="F1446" i="33"/>
  <c r="E1446" i="33"/>
  <c r="I1445" i="33"/>
  <c r="H1445" i="33"/>
  <c r="G1445" i="33"/>
  <c r="F1445" i="33"/>
  <c r="E1445" i="33"/>
  <c r="I1444" i="33"/>
  <c r="H1444" i="33"/>
  <c r="G1444" i="33"/>
  <c r="F1444" i="33"/>
  <c r="E1444" i="33"/>
  <c r="I1443" i="33"/>
  <c r="H1443" i="33"/>
  <c r="G1443" i="33"/>
  <c r="F1443" i="33"/>
  <c r="E1443" i="33"/>
  <c r="I1442" i="33"/>
  <c r="H1442" i="33"/>
  <c r="G1442" i="33"/>
  <c r="F1442" i="33"/>
  <c r="E1442" i="33"/>
  <c r="I1441" i="33"/>
  <c r="H1441" i="33"/>
  <c r="G1441" i="33"/>
  <c r="F1441" i="33"/>
  <c r="E1441" i="33"/>
  <c r="I1440" i="33"/>
  <c r="H1440" i="33"/>
  <c r="G1440" i="33"/>
  <c r="F1440" i="33"/>
  <c r="E1440" i="33"/>
  <c r="I1439" i="33"/>
  <c r="H1439" i="33"/>
  <c r="G1439" i="33"/>
  <c r="F1439" i="33"/>
  <c r="E1439" i="33"/>
  <c r="I1438" i="33"/>
  <c r="H1438" i="33"/>
  <c r="G1438" i="33"/>
  <c r="F1438" i="33"/>
  <c r="E1438" i="33"/>
  <c r="I1437" i="33"/>
  <c r="H1437" i="33"/>
  <c r="G1437" i="33"/>
  <c r="F1437" i="33"/>
  <c r="E1437" i="33"/>
  <c r="I1436" i="33"/>
  <c r="H1436" i="33"/>
  <c r="G1436" i="33"/>
  <c r="F1436" i="33"/>
  <c r="E1436" i="33"/>
  <c r="I1435" i="33"/>
  <c r="H1435" i="33"/>
  <c r="G1435" i="33"/>
  <c r="F1435" i="33"/>
  <c r="E1435" i="33"/>
  <c r="I1434" i="33"/>
  <c r="H1434" i="33"/>
  <c r="G1434" i="33"/>
  <c r="F1434" i="33"/>
  <c r="E1434" i="33"/>
  <c r="I1433" i="33"/>
  <c r="H1433" i="33"/>
  <c r="G1433" i="33"/>
  <c r="F1433" i="33"/>
  <c r="E1433" i="33"/>
  <c r="I1432" i="33"/>
  <c r="H1432" i="33"/>
  <c r="G1432" i="33"/>
  <c r="F1432" i="33"/>
  <c r="E1432" i="33"/>
  <c r="I1431" i="33"/>
  <c r="H1431" i="33"/>
  <c r="G1431" i="33"/>
  <c r="F1431" i="33"/>
  <c r="E1431" i="33"/>
  <c r="I1430" i="33"/>
  <c r="H1430" i="33"/>
  <c r="G1430" i="33"/>
  <c r="F1430" i="33"/>
  <c r="E1430" i="33"/>
  <c r="I1429" i="33"/>
  <c r="H1429" i="33"/>
  <c r="G1429" i="33"/>
  <c r="F1429" i="33"/>
  <c r="E1429" i="33"/>
  <c r="I1428" i="33"/>
  <c r="H1428" i="33"/>
  <c r="G1428" i="33"/>
  <c r="F1428" i="33"/>
  <c r="E1428" i="33"/>
  <c r="I1427" i="33"/>
  <c r="H1427" i="33"/>
  <c r="G1427" i="33"/>
  <c r="F1427" i="33"/>
  <c r="E1427" i="33"/>
  <c r="I1426" i="33"/>
  <c r="H1426" i="33"/>
  <c r="G1426" i="33"/>
  <c r="F1426" i="33"/>
  <c r="E1426" i="33"/>
  <c r="I1425" i="33"/>
  <c r="H1425" i="33"/>
  <c r="G1425" i="33"/>
  <c r="F1425" i="33"/>
  <c r="E1425" i="33"/>
  <c r="I1424" i="33"/>
  <c r="H1424" i="33"/>
  <c r="G1424" i="33"/>
  <c r="F1424" i="33"/>
  <c r="E1424" i="33"/>
  <c r="I1423" i="33"/>
  <c r="H1423" i="33"/>
  <c r="G1423" i="33"/>
  <c r="F1423" i="33"/>
  <c r="E1423" i="33"/>
  <c r="I1422" i="33"/>
  <c r="H1422" i="33"/>
  <c r="G1422" i="33"/>
  <c r="F1422" i="33"/>
  <c r="E1422" i="33"/>
  <c r="I1421" i="33"/>
  <c r="H1421" i="33"/>
  <c r="G1421" i="33"/>
  <c r="F1421" i="33"/>
  <c r="E1421" i="33"/>
  <c r="I1420" i="33"/>
  <c r="H1420" i="33"/>
  <c r="G1420" i="33"/>
  <c r="F1420" i="33"/>
  <c r="E1420" i="33"/>
  <c r="I1419" i="33"/>
  <c r="H1419" i="33"/>
  <c r="G1419" i="33"/>
  <c r="F1419" i="33"/>
  <c r="E1419" i="33"/>
  <c r="I1418" i="33"/>
  <c r="H1418" i="33"/>
  <c r="G1418" i="33"/>
  <c r="F1418" i="33"/>
  <c r="E1418" i="33"/>
  <c r="I1417" i="33"/>
  <c r="H1417" i="33"/>
  <c r="G1417" i="33"/>
  <c r="F1417" i="33"/>
  <c r="E1417" i="33"/>
  <c r="I1416" i="33"/>
  <c r="H1416" i="33"/>
  <c r="G1416" i="33"/>
  <c r="F1416" i="33"/>
  <c r="E1416" i="33"/>
  <c r="I1415" i="33"/>
  <c r="H1415" i="33"/>
  <c r="G1415" i="33"/>
  <c r="F1415" i="33"/>
  <c r="E1415" i="33"/>
  <c r="I1414" i="33"/>
  <c r="H1414" i="33"/>
  <c r="G1414" i="33"/>
  <c r="F1414" i="33"/>
  <c r="E1414" i="33"/>
  <c r="I1413" i="33"/>
  <c r="H1413" i="33"/>
  <c r="G1413" i="33"/>
  <c r="F1413" i="33"/>
  <c r="E1413" i="33"/>
  <c r="I1412" i="33"/>
  <c r="H1412" i="33"/>
  <c r="G1412" i="33"/>
  <c r="F1412" i="33"/>
  <c r="E1412" i="33"/>
  <c r="I1411" i="33"/>
  <c r="H1411" i="33"/>
  <c r="G1411" i="33"/>
  <c r="F1411" i="33"/>
  <c r="E1411" i="33"/>
  <c r="I1410" i="33"/>
  <c r="H1410" i="33"/>
  <c r="G1410" i="33"/>
  <c r="F1410" i="33"/>
  <c r="E1410" i="33"/>
  <c r="I1409" i="33"/>
  <c r="H1409" i="33"/>
  <c r="G1409" i="33"/>
  <c r="F1409" i="33"/>
  <c r="E1409" i="33"/>
  <c r="I1408" i="33"/>
  <c r="H1408" i="33"/>
  <c r="G1408" i="33"/>
  <c r="F1408" i="33"/>
  <c r="E1408" i="33"/>
  <c r="I1407" i="33"/>
  <c r="H1407" i="33"/>
  <c r="G1407" i="33"/>
  <c r="F1407" i="33"/>
  <c r="E1407" i="33"/>
  <c r="I1406" i="33"/>
  <c r="H1406" i="33"/>
  <c r="G1406" i="33"/>
  <c r="F1406" i="33"/>
  <c r="E1406" i="33"/>
  <c r="I1405" i="33"/>
  <c r="H1405" i="33"/>
  <c r="G1405" i="33"/>
  <c r="F1405" i="33"/>
  <c r="E1405" i="33"/>
  <c r="I1404" i="33"/>
  <c r="H1404" i="33"/>
  <c r="G1404" i="33"/>
  <c r="F1404" i="33"/>
  <c r="E1404" i="33"/>
  <c r="I1403" i="33"/>
  <c r="H1403" i="33"/>
  <c r="G1403" i="33"/>
  <c r="F1403" i="33"/>
  <c r="E1403" i="33"/>
  <c r="I1402" i="33"/>
  <c r="H1402" i="33"/>
  <c r="G1402" i="33"/>
  <c r="F1402" i="33"/>
  <c r="E1402" i="33"/>
  <c r="I1401" i="33"/>
  <c r="H1401" i="33"/>
  <c r="G1401" i="33"/>
  <c r="F1401" i="33"/>
  <c r="E1401" i="33"/>
  <c r="I1400" i="33"/>
  <c r="H1400" i="33"/>
  <c r="G1400" i="33"/>
  <c r="F1400" i="33"/>
  <c r="E1400" i="33"/>
  <c r="I1399" i="33"/>
  <c r="H1399" i="33"/>
  <c r="G1399" i="33"/>
  <c r="F1399" i="33"/>
  <c r="E1399" i="33"/>
  <c r="I1398" i="33"/>
  <c r="H1398" i="33"/>
  <c r="G1398" i="33"/>
  <c r="F1398" i="33"/>
  <c r="E1398" i="33"/>
  <c r="I1397" i="33"/>
  <c r="H1397" i="33"/>
  <c r="G1397" i="33"/>
  <c r="F1397" i="33"/>
  <c r="E1397" i="33"/>
  <c r="I1396" i="33"/>
  <c r="H1396" i="33"/>
  <c r="G1396" i="33"/>
  <c r="F1396" i="33"/>
  <c r="E1396" i="33"/>
  <c r="I1395" i="33"/>
  <c r="H1395" i="33"/>
  <c r="G1395" i="33"/>
  <c r="F1395" i="33"/>
  <c r="E1395" i="33"/>
  <c r="I1394" i="33"/>
  <c r="H1394" i="33"/>
  <c r="G1394" i="33"/>
  <c r="F1394" i="33"/>
  <c r="E1394" i="33"/>
  <c r="I1393" i="33"/>
  <c r="H1393" i="33"/>
  <c r="G1393" i="33"/>
  <c r="F1393" i="33"/>
  <c r="E1393" i="33"/>
  <c r="I1392" i="33"/>
  <c r="H1392" i="33"/>
  <c r="G1392" i="33"/>
  <c r="F1392" i="33"/>
  <c r="E1392" i="33"/>
  <c r="I1391" i="33"/>
  <c r="H1391" i="33"/>
  <c r="G1391" i="33"/>
  <c r="F1391" i="33"/>
  <c r="E1391" i="33"/>
  <c r="I1390" i="33"/>
  <c r="H1390" i="33"/>
  <c r="G1390" i="33"/>
  <c r="F1390" i="33"/>
  <c r="E1390" i="33"/>
  <c r="I1389" i="33"/>
  <c r="H1389" i="33"/>
  <c r="G1389" i="33"/>
  <c r="F1389" i="33"/>
  <c r="E1389" i="33"/>
  <c r="I1388" i="33"/>
  <c r="H1388" i="33"/>
  <c r="G1388" i="33"/>
  <c r="F1388" i="33"/>
  <c r="E1388" i="33"/>
  <c r="I1387" i="33"/>
  <c r="H1387" i="33"/>
  <c r="G1387" i="33"/>
  <c r="F1387" i="33"/>
  <c r="E1387" i="33"/>
  <c r="I1386" i="33"/>
  <c r="H1386" i="33"/>
  <c r="G1386" i="33"/>
  <c r="F1386" i="33"/>
  <c r="E1386" i="33"/>
  <c r="I1385" i="33"/>
  <c r="H1385" i="33"/>
  <c r="G1385" i="33"/>
  <c r="F1385" i="33"/>
  <c r="E1385" i="33"/>
  <c r="I1384" i="33"/>
  <c r="H1384" i="33"/>
  <c r="G1384" i="33"/>
  <c r="F1384" i="33"/>
  <c r="E1384" i="33"/>
  <c r="I1383" i="33"/>
  <c r="H1383" i="33"/>
  <c r="G1383" i="33"/>
  <c r="F1383" i="33"/>
  <c r="E1383" i="33"/>
  <c r="I1382" i="33"/>
  <c r="H1382" i="33"/>
  <c r="G1382" i="33"/>
  <c r="F1382" i="33"/>
  <c r="E1382" i="33"/>
  <c r="I1381" i="33"/>
  <c r="H1381" i="33"/>
  <c r="G1381" i="33"/>
  <c r="F1381" i="33"/>
  <c r="E1381" i="33"/>
  <c r="I1380" i="33"/>
  <c r="H1380" i="33"/>
  <c r="G1380" i="33"/>
  <c r="F1380" i="33"/>
  <c r="E1380" i="33"/>
  <c r="I1379" i="33"/>
  <c r="H1379" i="33"/>
  <c r="G1379" i="33"/>
  <c r="F1379" i="33"/>
  <c r="E1379" i="33"/>
  <c r="I1378" i="33"/>
  <c r="H1378" i="33"/>
  <c r="G1378" i="33"/>
  <c r="F1378" i="33"/>
  <c r="E1378" i="33"/>
  <c r="I1377" i="33"/>
  <c r="H1377" i="33"/>
  <c r="G1377" i="33"/>
  <c r="F1377" i="33"/>
  <c r="E1377" i="33"/>
  <c r="I1376" i="33"/>
  <c r="H1376" i="33"/>
  <c r="G1376" i="33"/>
  <c r="F1376" i="33"/>
  <c r="E1376" i="33"/>
  <c r="I1375" i="33"/>
  <c r="H1375" i="33"/>
  <c r="G1375" i="33"/>
  <c r="F1375" i="33"/>
  <c r="E1375" i="33"/>
  <c r="I1374" i="33"/>
  <c r="H1374" i="33"/>
  <c r="G1374" i="33"/>
  <c r="F1374" i="33"/>
  <c r="E1374" i="33"/>
  <c r="I1373" i="33"/>
  <c r="H1373" i="33"/>
  <c r="G1373" i="33"/>
  <c r="F1373" i="33"/>
  <c r="E1373" i="33"/>
  <c r="I1372" i="33"/>
  <c r="H1372" i="33"/>
  <c r="G1372" i="33"/>
  <c r="F1372" i="33"/>
  <c r="E1372" i="33"/>
  <c r="I1371" i="33"/>
  <c r="H1371" i="33"/>
  <c r="G1371" i="33"/>
  <c r="F1371" i="33"/>
  <c r="E1371" i="33"/>
  <c r="I1370" i="33"/>
  <c r="H1370" i="33"/>
  <c r="G1370" i="33"/>
  <c r="F1370" i="33"/>
  <c r="E1370" i="33"/>
  <c r="I1369" i="33"/>
  <c r="H1369" i="33"/>
  <c r="G1369" i="33"/>
  <c r="F1369" i="33"/>
  <c r="E1369" i="33"/>
  <c r="I1368" i="33"/>
  <c r="H1368" i="33"/>
  <c r="G1368" i="33"/>
  <c r="F1368" i="33"/>
  <c r="E1368" i="33"/>
  <c r="I1367" i="33"/>
  <c r="H1367" i="33"/>
  <c r="G1367" i="33"/>
  <c r="F1367" i="33"/>
  <c r="E1367" i="33"/>
  <c r="I1366" i="33"/>
  <c r="H1366" i="33"/>
  <c r="G1366" i="33"/>
  <c r="F1366" i="33"/>
  <c r="E1366" i="33"/>
  <c r="I1365" i="33"/>
  <c r="H1365" i="33"/>
  <c r="G1365" i="33"/>
  <c r="F1365" i="33"/>
  <c r="E1365" i="33"/>
  <c r="I1364" i="33"/>
  <c r="H1364" i="33"/>
  <c r="G1364" i="33"/>
  <c r="F1364" i="33"/>
  <c r="E1364" i="33"/>
  <c r="I1363" i="33"/>
  <c r="H1363" i="33"/>
  <c r="G1363" i="33"/>
  <c r="F1363" i="33"/>
  <c r="E1363" i="33"/>
  <c r="I1362" i="33"/>
  <c r="H1362" i="33"/>
  <c r="G1362" i="33"/>
  <c r="F1362" i="33"/>
  <c r="E1362" i="33"/>
  <c r="I1361" i="33"/>
  <c r="H1361" i="33"/>
  <c r="G1361" i="33"/>
  <c r="F1361" i="33"/>
  <c r="E1361" i="33"/>
  <c r="I1360" i="33"/>
  <c r="H1360" i="33"/>
  <c r="G1360" i="33"/>
  <c r="F1360" i="33"/>
  <c r="E1360" i="33"/>
  <c r="I1359" i="33"/>
  <c r="H1359" i="33"/>
  <c r="G1359" i="33"/>
  <c r="F1359" i="33"/>
  <c r="E1359" i="33"/>
  <c r="I1358" i="33"/>
  <c r="H1358" i="33"/>
  <c r="G1358" i="33"/>
  <c r="F1358" i="33"/>
  <c r="E1358" i="33"/>
  <c r="I1357" i="33"/>
  <c r="H1357" i="33"/>
  <c r="G1357" i="33"/>
  <c r="F1357" i="33"/>
  <c r="E1357" i="33"/>
  <c r="I1356" i="33"/>
  <c r="H1356" i="33"/>
  <c r="G1356" i="33"/>
  <c r="F1356" i="33"/>
  <c r="E1356" i="33"/>
  <c r="I1355" i="33"/>
  <c r="H1355" i="33"/>
  <c r="G1355" i="33"/>
  <c r="F1355" i="33"/>
  <c r="E1355" i="33"/>
  <c r="I1354" i="33"/>
  <c r="H1354" i="33"/>
  <c r="G1354" i="33"/>
  <c r="F1354" i="33"/>
  <c r="E1354" i="33"/>
  <c r="I1353" i="33"/>
  <c r="H1353" i="33"/>
  <c r="G1353" i="33"/>
  <c r="F1353" i="33"/>
  <c r="E1353" i="33"/>
  <c r="I1352" i="33"/>
  <c r="H1352" i="33"/>
  <c r="G1352" i="33"/>
  <c r="F1352" i="33"/>
  <c r="E1352" i="33"/>
  <c r="I1351" i="33"/>
  <c r="H1351" i="33"/>
  <c r="G1351" i="33"/>
  <c r="F1351" i="33"/>
  <c r="E1351" i="33"/>
  <c r="I1350" i="33"/>
  <c r="H1350" i="33"/>
  <c r="G1350" i="33"/>
  <c r="F1350" i="33"/>
  <c r="E1350" i="33"/>
  <c r="I1349" i="33"/>
  <c r="H1349" i="33"/>
  <c r="G1349" i="33"/>
  <c r="F1349" i="33"/>
  <c r="E1349" i="33"/>
  <c r="I1348" i="33"/>
  <c r="H1348" i="33"/>
  <c r="G1348" i="33"/>
  <c r="F1348" i="33"/>
  <c r="E1348" i="33"/>
  <c r="I1347" i="33"/>
  <c r="H1347" i="33"/>
  <c r="G1347" i="33"/>
  <c r="F1347" i="33"/>
  <c r="E1347" i="33"/>
  <c r="I1346" i="33"/>
  <c r="H1346" i="33"/>
  <c r="G1346" i="33"/>
  <c r="F1346" i="33"/>
  <c r="E1346" i="33"/>
  <c r="I1345" i="33"/>
  <c r="H1345" i="33"/>
  <c r="G1345" i="33"/>
  <c r="F1345" i="33"/>
  <c r="E1345" i="33"/>
  <c r="I1344" i="33"/>
  <c r="H1344" i="33"/>
  <c r="G1344" i="33"/>
  <c r="F1344" i="33"/>
  <c r="E1344" i="33"/>
  <c r="I1343" i="33"/>
  <c r="H1343" i="33"/>
  <c r="G1343" i="33"/>
  <c r="F1343" i="33"/>
  <c r="E1343" i="33"/>
  <c r="I1342" i="33"/>
  <c r="H1342" i="33"/>
  <c r="G1342" i="33"/>
  <c r="F1342" i="33"/>
  <c r="E1342" i="33"/>
  <c r="I1341" i="33"/>
  <c r="H1341" i="33"/>
  <c r="G1341" i="33"/>
  <c r="F1341" i="33"/>
  <c r="E1341" i="33"/>
  <c r="I1340" i="33"/>
  <c r="H1340" i="33"/>
  <c r="G1340" i="33"/>
  <c r="F1340" i="33"/>
  <c r="E1340" i="33"/>
  <c r="I1339" i="33"/>
  <c r="H1339" i="33"/>
  <c r="G1339" i="33"/>
  <c r="F1339" i="33"/>
  <c r="E1339" i="33"/>
  <c r="I1338" i="33"/>
  <c r="H1338" i="33"/>
  <c r="G1338" i="33"/>
  <c r="F1338" i="33"/>
  <c r="E1338" i="33"/>
  <c r="I1337" i="33"/>
  <c r="H1337" i="33"/>
  <c r="G1337" i="33"/>
  <c r="F1337" i="33"/>
  <c r="E1337" i="33"/>
  <c r="I1336" i="33"/>
  <c r="H1336" i="33"/>
  <c r="G1336" i="33"/>
  <c r="F1336" i="33"/>
  <c r="E1336" i="33"/>
  <c r="I1335" i="33"/>
  <c r="H1335" i="33"/>
  <c r="G1335" i="33"/>
  <c r="F1335" i="33"/>
  <c r="E1335" i="33"/>
  <c r="I1334" i="33"/>
  <c r="H1334" i="33"/>
  <c r="G1334" i="33"/>
  <c r="F1334" i="33"/>
  <c r="E1334" i="33"/>
  <c r="I1333" i="33"/>
  <c r="H1333" i="33"/>
  <c r="G1333" i="33"/>
  <c r="F1333" i="33"/>
  <c r="E1333" i="33"/>
  <c r="I1332" i="33"/>
  <c r="H1332" i="33"/>
  <c r="G1332" i="33"/>
  <c r="F1332" i="33"/>
  <c r="E1332" i="33"/>
  <c r="I1331" i="33"/>
  <c r="H1331" i="33"/>
  <c r="G1331" i="33"/>
  <c r="F1331" i="33"/>
  <c r="E1331" i="33"/>
  <c r="I1330" i="33"/>
  <c r="H1330" i="33"/>
  <c r="G1330" i="33"/>
  <c r="F1330" i="33"/>
  <c r="E1330" i="33"/>
  <c r="I1329" i="33"/>
  <c r="H1329" i="33"/>
  <c r="G1329" i="33"/>
  <c r="F1329" i="33"/>
  <c r="E1329" i="33"/>
  <c r="I1328" i="33"/>
  <c r="H1328" i="33"/>
  <c r="G1328" i="33"/>
  <c r="F1328" i="33"/>
  <c r="E1328" i="33"/>
  <c r="I1327" i="33"/>
  <c r="H1327" i="33"/>
  <c r="G1327" i="33"/>
  <c r="F1327" i="33"/>
  <c r="E1327" i="33"/>
  <c r="I1326" i="33"/>
  <c r="H1326" i="33"/>
  <c r="G1326" i="33"/>
  <c r="F1326" i="33"/>
  <c r="E1326" i="33"/>
  <c r="I1325" i="33"/>
  <c r="H1325" i="33"/>
  <c r="G1325" i="33"/>
  <c r="F1325" i="33"/>
  <c r="E1325" i="33"/>
  <c r="I1324" i="33"/>
  <c r="H1324" i="33"/>
  <c r="G1324" i="33"/>
  <c r="F1324" i="33"/>
  <c r="E1324" i="33"/>
  <c r="I1323" i="33"/>
  <c r="H1323" i="33"/>
  <c r="G1323" i="33"/>
  <c r="F1323" i="33"/>
  <c r="E1323" i="33"/>
  <c r="I1322" i="33"/>
  <c r="H1322" i="33"/>
  <c r="G1322" i="33"/>
  <c r="F1322" i="33"/>
  <c r="E1322" i="33"/>
  <c r="I1321" i="33"/>
  <c r="H1321" i="33"/>
  <c r="G1321" i="33"/>
  <c r="F1321" i="33"/>
  <c r="E1321" i="33"/>
  <c r="I1320" i="33"/>
  <c r="H1320" i="33"/>
  <c r="G1320" i="33"/>
  <c r="F1320" i="33"/>
  <c r="E1320" i="33"/>
  <c r="I1319" i="33"/>
  <c r="H1319" i="33"/>
  <c r="G1319" i="33"/>
  <c r="F1319" i="33"/>
  <c r="E1319" i="33"/>
  <c r="I1318" i="33"/>
  <c r="H1318" i="33"/>
  <c r="G1318" i="33"/>
  <c r="F1318" i="33"/>
  <c r="E1318" i="33"/>
  <c r="I1317" i="33"/>
  <c r="H1317" i="33"/>
  <c r="G1317" i="33"/>
  <c r="F1317" i="33"/>
  <c r="E1317" i="33"/>
  <c r="I1316" i="33"/>
  <c r="H1316" i="33"/>
  <c r="G1316" i="33"/>
  <c r="F1316" i="33"/>
  <c r="E1316" i="33"/>
  <c r="I1315" i="33"/>
  <c r="H1315" i="33"/>
  <c r="G1315" i="33"/>
  <c r="F1315" i="33"/>
  <c r="E1315" i="33"/>
  <c r="I1314" i="33"/>
  <c r="H1314" i="33"/>
  <c r="G1314" i="33"/>
  <c r="F1314" i="33"/>
  <c r="E1314" i="33"/>
  <c r="I1313" i="33"/>
  <c r="H1313" i="33"/>
  <c r="G1313" i="33"/>
  <c r="F1313" i="33"/>
  <c r="E1313" i="33"/>
  <c r="I1312" i="33"/>
  <c r="H1312" i="33"/>
  <c r="G1312" i="33"/>
  <c r="F1312" i="33"/>
  <c r="E1312" i="33"/>
  <c r="I1311" i="33"/>
  <c r="H1311" i="33"/>
  <c r="G1311" i="33"/>
  <c r="F1311" i="33"/>
  <c r="E1311" i="33"/>
  <c r="I1310" i="33"/>
  <c r="H1310" i="33"/>
  <c r="G1310" i="33"/>
  <c r="F1310" i="33"/>
  <c r="E1310" i="33"/>
  <c r="I1309" i="33"/>
  <c r="H1309" i="33"/>
  <c r="G1309" i="33"/>
  <c r="F1309" i="33"/>
  <c r="E1309" i="33"/>
  <c r="I1308" i="33"/>
  <c r="H1308" i="33"/>
  <c r="G1308" i="33"/>
  <c r="F1308" i="33"/>
  <c r="E1308" i="33"/>
  <c r="I1307" i="33"/>
  <c r="H1307" i="33"/>
  <c r="G1307" i="33"/>
  <c r="F1307" i="33"/>
  <c r="E1307" i="33"/>
  <c r="I1306" i="33"/>
  <c r="H1306" i="33"/>
  <c r="G1306" i="33"/>
  <c r="F1306" i="33"/>
  <c r="E1306" i="33"/>
  <c r="I1305" i="33"/>
  <c r="H1305" i="33"/>
  <c r="G1305" i="33"/>
  <c r="F1305" i="33"/>
  <c r="E1305" i="33"/>
  <c r="I1304" i="33"/>
  <c r="H1304" i="33"/>
  <c r="G1304" i="33"/>
  <c r="F1304" i="33"/>
  <c r="E1304" i="33"/>
  <c r="I1303" i="33"/>
  <c r="H1303" i="33"/>
  <c r="G1303" i="33"/>
  <c r="F1303" i="33"/>
  <c r="E1303" i="33"/>
  <c r="I1302" i="33"/>
  <c r="H1302" i="33"/>
  <c r="G1302" i="33"/>
  <c r="F1302" i="33"/>
  <c r="E1302" i="33"/>
  <c r="I1301" i="33"/>
  <c r="H1301" i="33"/>
  <c r="G1301" i="33"/>
  <c r="F1301" i="33"/>
  <c r="E1301" i="33"/>
  <c r="I1300" i="33"/>
  <c r="H1300" i="33"/>
  <c r="G1300" i="33"/>
  <c r="F1300" i="33"/>
  <c r="E1300" i="33"/>
  <c r="I1299" i="33"/>
  <c r="H1299" i="33"/>
  <c r="G1299" i="33"/>
  <c r="F1299" i="33"/>
  <c r="E1299" i="33"/>
  <c r="I1298" i="33"/>
  <c r="H1298" i="33"/>
  <c r="G1298" i="33"/>
  <c r="F1298" i="33"/>
  <c r="E1298" i="33"/>
  <c r="I1297" i="33"/>
  <c r="H1297" i="33"/>
  <c r="G1297" i="33"/>
  <c r="F1297" i="33"/>
  <c r="E1297" i="33"/>
  <c r="I1296" i="33"/>
  <c r="H1296" i="33"/>
  <c r="G1296" i="33"/>
  <c r="F1296" i="33"/>
  <c r="E1296" i="33"/>
  <c r="I1295" i="33"/>
  <c r="H1295" i="33"/>
  <c r="G1295" i="33"/>
  <c r="F1295" i="33"/>
  <c r="E1295" i="33"/>
  <c r="I1294" i="33"/>
  <c r="H1294" i="33"/>
  <c r="G1294" i="33"/>
  <c r="F1294" i="33"/>
  <c r="E1294" i="33"/>
  <c r="I1293" i="33"/>
  <c r="H1293" i="33"/>
  <c r="G1293" i="33"/>
  <c r="F1293" i="33"/>
  <c r="E1293" i="33"/>
  <c r="I1292" i="33"/>
  <c r="H1292" i="33"/>
  <c r="G1292" i="33"/>
  <c r="F1292" i="33"/>
  <c r="E1292" i="33"/>
  <c r="I1291" i="33"/>
  <c r="H1291" i="33"/>
  <c r="G1291" i="33"/>
  <c r="F1291" i="33"/>
  <c r="E1291" i="33"/>
  <c r="I1290" i="33"/>
  <c r="H1290" i="33"/>
  <c r="G1290" i="33"/>
  <c r="F1290" i="33"/>
  <c r="E1290" i="33"/>
  <c r="I1289" i="33"/>
  <c r="H1289" i="33"/>
  <c r="G1289" i="33"/>
  <c r="F1289" i="33"/>
  <c r="E1289" i="33"/>
  <c r="I1288" i="33"/>
  <c r="H1288" i="33"/>
  <c r="G1288" i="33"/>
  <c r="F1288" i="33"/>
  <c r="E1288" i="33"/>
  <c r="I1287" i="33"/>
  <c r="H1287" i="33"/>
  <c r="G1287" i="33"/>
  <c r="F1287" i="33"/>
  <c r="E1287" i="33"/>
  <c r="I1286" i="33"/>
  <c r="H1286" i="33"/>
  <c r="G1286" i="33"/>
  <c r="F1286" i="33"/>
  <c r="E1286" i="33"/>
  <c r="I1285" i="33"/>
  <c r="H1285" i="33"/>
  <c r="G1285" i="33"/>
  <c r="F1285" i="33"/>
  <c r="E1285" i="33"/>
  <c r="I1284" i="33"/>
  <c r="H1284" i="33"/>
  <c r="G1284" i="33"/>
  <c r="F1284" i="33"/>
  <c r="E1284" i="33"/>
  <c r="I1283" i="33"/>
  <c r="H1283" i="33"/>
  <c r="G1283" i="33"/>
  <c r="F1283" i="33"/>
  <c r="E1283" i="33"/>
  <c r="I1282" i="33"/>
  <c r="H1282" i="33"/>
  <c r="G1282" i="33"/>
  <c r="F1282" i="33"/>
  <c r="E1282" i="33"/>
  <c r="I1281" i="33"/>
  <c r="H1281" i="33"/>
  <c r="G1281" i="33"/>
  <c r="F1281" i="33"/>
  <c r="E1281" i="33"/>
  <c r="I1280" i="33"/>
  <c r="H1280" i="33"/>
  <c r="G1280" i="33"/>
  <c r="F1280" i="33"/>
  <c r="E1280" i="33"/>
  <c r="I1279" i="33"/>
  <c r="H1279" i="33"/>
  <c r="G1279" i="33"/>
  <c r="F1279" i="33"/>
  <c r="E1279" i="33"/>
  <c r="I1278" i="33"/>
  <c r="H1278" i="33"/>
  <c r="G1278" i="33"/>
  <c r="F1278" i="33"/>
  <c r="E1278" i="33"/>
  <c r="I1277" i="33"/>
  <c r="H1277" i="33"/>
  <c r="G1277" i="33"/>
  <c r="F1277" i="33"/>
  <c r="E1277" i="33"/>
  <c r="I1276" i="33"/>
  <c r="H1276" i="33"/>
  <c r="G1276" i="33"/>
  <c r="F1276" i="33"/>
  <c r="E1276" i="33"/>
  <c r="I1275" i="33"/>
  <c r="H1275" i="33"/>
  <c r="G1275" i="33"/>
  <c r="F1275" i="33"/>
  <c r="E1275" i="33"/>
  <c r="I1274" i="33"/>
  <c r="H1274" i="33"/>
  <c r="G1274" i="33"/>
  <c r="F1274" i="33"/>
  <c r="E1274" i="33"/>
  <c r="I1273" i="33"/>
  <c r="H1273" i="33"/>
  <c r="G1273" i="33"/>
  <c r="F1273" i="33"/>
  <c r="E1273" i="33"/>
  <c r="I1272" i="33"/>
  <c r="H1272" i="33"/>
  <c r="G1272" i="33"/>
  <c r="F1272" i="33"/>
  <c r="E1272" i="33"/>
  <c r="I1271" i="33"/>
  <c r="H1271" i="33"/>
  <c r="G1271" i="33"/>
  <c r="F1271" i="33"/>
  <c r="E1271" i="33"/>
  <c r="I1270" i="33"/>
  <c r="H1270" i="33"/>
  <c r="G1270" i="33"/>
  <c r="F1270" i="33"/>
  <c r="E1270" i="33"/>
  <c r="I1269" i="33"/>
  <c r="H1269" i="33"/>
  <c r="G1269" i="33"/>
  <c r="F1269" i="33"/>
  <c r="E1269" i="33"/>
  <c r="I1268" i="33"/>
  <c r="H1268" i="33"/>
  <c r="G1268" i="33"/>
  <c r="F1268" i="33"/>
  <c r="E1268" i="33"/>
  <c r="I1267" i="33"/>
  <c r="H1267" i="33"/>
  <c r="G1267" i="33"/>
  <c r="F1267" i="33"/>
  <c r="E1267" i="33"/>
  <c r="I1266" i="33"/>
  <c r="H1266" i="33"/>
  <c r="G1266" i="33"/>
  <c r="F1266" i="33"/>
  <c r="E1266" i="33"/>
  <c r="I1265" i="33"/>
  <c r="H1265" i="33"/>
  <c r="G1265" i="33"/>
  <c r="F1265" i="33"/>
  <c r="E1265" i="33"/>
  <c r="I1264" i="33"/>
  <c r="H1264" i="33"/>
  <c r="G1264" i="33"/>
  <c r="F1264" i="33"/>
  <c r="E1264" i="33"/>
  <c r="I1263" i="33"/>
  <c r="H1263" i="33"/>
  <c r="G1263" i="33"/>
  <c r="F1263" i="33"/>
  <c r="E1263" i="33"/>
  <c r="I1262" i="33"/>
  <c r="H1262" i="33"/>
  <c r="G1262" i="33"/>
  <c r="F1262" i="33"/>
  <c r="E1262" i="33"/>
  <c r="I1261" i="33"/>
  <c r="H1261" i="33"/>
  <c r="G1261" i="33"/>
  <c r="F1261" i="33"/>
  <c r="E1261" i="33"/>
  <c r="I1260" i="33"/>
  <c r="H1260" i="33"/>
  <c r="G1260" i="33"/>
  <c r="F1260" i="33"/>
  <c r="E1260" i="33"/>
  <c r="I1259" i="33"/>
  <c r="H1259" i="33"/>
  <c r="G1259" i="33"/>
  <c r="F1259" i="33"/>
  <c r="E1259" i="33"/>
  <c r="I1258" i="33"/>
  <c r="H1258" i="33"/>
  <c r="G1258" i="33"/>
  <c r="F1258" i="33"/>
  <c r="E1258" i="33"/>
  <c r="I1257" i="33"/>
  <c r="H1257" i="33"/>
  <c r="G1257" i="33"/>
  <c r="F1257" i="33"/>
  <c r="E1257" i="33"/>
  <c r="I1256" i="33"/>
  <c r="H1256" i="33"/>
  <c r="G1256" i="33"/>
  <c r="F1256" i="33"/>
  <c r="E1256" i="33"/>
  <c r="I1255" i="33"/>
  <c r="H1255" i="33"/>
  <c r="G1255" i="33"/>
  <c r="F1255" i="33"/>
  <c r="E1255" i="33"/>
  <c r="I1254" i="33"/>
  <c r="H1254" i="33"/>
  <c r="G1254" i="33"/>
  <c r="F1254" i="33"/>
  <c r="E1254" i="33"/>
  <c r="I1253" i="33"/>
  <c r="H1253" i="33"/>
  <c r="G1253" i="33"/>
  <c r="F1253" i="33"/>
  <c r="E1253" i="33"/>
  <c r="I1252" i="33"/>
  <c r="H1252" i="33"/>
  <c r="G1252" i="33"/>
  <c r="F1252" i="33"/>
  <c r="E1252" i="33"/>
  <c r="I1251" i="33"/>
  <c r="H1251" i="33"/>
  <c r="G1251" i="33"/>
  <c r="F1251" i="33"/>
  <c r="E1251" i="33"/>
  <c r="I1250" i="33"/>
  <c r="H1250" i="33"/>
  <c r="G1250" i="33"/>
  <c r="F1250" i="33"/>
  <c r="E1250" i="33"/>
  <c r="I1249" i="33"/>
  <c r="H1249" i="33"/>
  <c r="G1249" i="33"/>
  <c r="F1249" i="33"/>
  <c r="E1249" i="33"/>
  <c r="I1248" i="33"/>
  <c r="H1248" i="33"/>
  <c r="G1248" i="33"/>
  <c r="F1248" i="33"/>
  <c r="E1248" i="33"/>
  <c r="I1247" i="33"/>
  <c r="H1247" i="33"/>
  <c r="G1247" i="33"/>
  <c r="F1247" i="33"/>
  <c r="E1247" i="33"/>
  <c r="I1246" i="33"/>
  <c r="H1246" i="33"/>
  <c r="G1246" i="33"/>
  <c r="F1246" i="33"/>
  <c r="E1246" i="33"/>
  <c r="I1237" i="33"/>
  <c r="H1237" i="33"/>
  <c r="G1237" i="33"/>
  <c r="F1237" i="33"/>
  <c r="E1237" i="33"/>
  <c r="I1236" i="33"/>
  <c r="H1236" i="33"/>
  <c r="G1236" i="33"/>
  <c r="F1236" i="33"/>
  <c r="E1236" i="33"/>
  <c r="I1235" i="33"/>
  <c r="H1235" i="33"/>
  <c r="G1235" i="33"/>
  <c r="F1235" i="33"/>
  <c r="E1235" i="33"/>
  <c r="I1234" i="33"/>
  <c r="H1234" i="33"/>
  <c r="G1234" i="33"/>
  <c r="F1234" i="33"/>
  <c r="E1234" i="33"/>
  <c r="I1233" i="33"/>
  <c r="H1233" i="33"/>
  <c r="G1233" i="33"/>
  <c r="F1233" i="33"/>
  <c r="E1233" i="33"/>
  <c r="I1232" i="33"/>
  <c r="H1232" i="33"/>
  <c r="G1232" i="33"/>
  <c r="F1232" i="33"/>
  <c r="E1232" i="33"/>
  <c r="I1231" i="33"/>
  <c r="H1231" i="33"/>
  <c r="G1231" i="33"/>
  <c r="F1231" i="33"/>
  <c r="E1231" i="33"/>
  <c r="I1230" i="33"/>
  <c r="H1230" i="33"/>
  <c r="G1230" i="33"/>
  <c r="F1230" i="33"/>
  <c r="E1230" i="33"/>
  <c r="I1229" i="33"/>
  <c r="H1229" i="33"/>
  <c r="G1229" i="33"/>
  <c r="F1229" i="33"/>
  <c r="E1229" i="33"/>
  <c r="I1228" i="33"/>
  <c r="H1228" i="33"/>
  <c r="G1228" i="33"/>
  <c r="F1228" i="33"/>
  <c r="E1228" i="33"/>
  <c r="I1227" i="33"/>
  <c r="H1227" i="33"/>
  <c r="G1227" i="33"/>
  <c r="F1227" i="33"/>
  <c r="E1227" i="33"/>
  <c r="I1226" i="33"/>
  <c r="H1226" i="33"/>
  <c r="G1226" i="33"/>
  <c r="F1226" i="33"/>
  <c r="E1226" i="33"/>
  <c r="I1225" i="33"/>
  <c r="H1225" i="33"/>
  <c r="G1225" i="33"/>
  <c r="F1225" i="33"/>
  <c r="E1225" i="33"/>
  <c r="I1224" i="33"/>
  <c r="H1224" i="33"/>
  <c r="G1224" i="33"/>
  <c r="F1224" i="33"/>
  <c r="E1224" i="33"/>
  <c r="I1223" i="33"/>
  <c r="H1223" i="33"/>
  <c r="G1223" i="33"/>
  <c r="F1223" i="33"/>
  <c r="E1223" i="33"/>
  <c r="I1222" i="33"/>
  <c r="H1222" i="33"/>
  <c r="G1222" i="33"/>
  <c r="F1222" i="33"/>
  <c r="E1222" i="33"/>
  <c r="I1221" i="33"/>
  <c r="H1221" i="33"/>
  <c r="G1221" i="33"/>
  <c r="F1221" i="33"/>
  <c r="E1221" i="33"/>
  <c r="I1220" i="33"/>
  <c r="H1220" i="33"/>
  <c r="G1220" i="33"/>
  <c r="F1220" i="33"/>
  <c r="E1220" i="33"/>
  <c r="I1219" i="33"/>
  <c r="H1219" i="33"/>
  <c r="G1219" i="33"/>
  <c r="F1219" i="33"/>
  <c r="E1219" i="33"/>
  <c r="I1218" i="33"/>
  <c r="H1218" i="33"/>
  <c r="G1218" i="33"/>
  <c r="F1218" i="33"/>
  <c r="E1218" i="33"/>
  <c r="I1217" i="33"/>
  <c r="H1217" i="33"/>
  <c r="G1217" i="33"/>
  <c r="F1217" i="33"/>
  <c r="E1217" i="33"/>
  <c r="I1216" i="33"/>
  <c r="H1216" i="33"/>
  <c r="G1216" i="33"/>
  <c r="F1216" i="33"/>
  <c r="E1216" i="33"/>
  <c r="I1215" i="33"/>
  <c r="H1215" i="33"/>
  <c r="G1215" i="33"/>
  <c r="F1215" i="33"/>
  <c r="E1215" i="33"/>
  <c r="I1214" i="33"/>
  <c r="H1214" i="33"/>
  <c r="G1214" i="33"/>
  <c r="F1214" i="33"/>
  <c r="E1214" i="33"/>
  <c r="I1213" i="33"/>
  <c r="H1213" i="33"/>
  <c r="G1213" i="33"/>
  <c r="F1213" i="33"/>
  <c r="E1213" i="33"/>
  <c r="I1212" i="33"/>
  <c r="H1212" i="33"/>
  <c r="G1212" i="33"/>
  <c r="F1212" i="33"/>
  <c r="E1212" i="33"/>
  <c r="I1211" i="33"/>
  <c r="H1211" i="33"/>
  <c r="G1211" i="33"/>
  <c r="F1211" i="33"/>
  <c r="E1211" i="33"/>
  <c r="I1210" i="33"/>
  <c r="H1210" i="33"/>
  <c r="G1210" i="33"/>
  <c r="F1210" i="33"/>
  <c r="E1210" i="33"/>
  <c r="I1209" i="33"/>
  <c r="H1209" i="33"/>
  <c r="G1209" i="33"/>
  <c r="F1209" i="33"/>
  <c r="E1209" i="33"/>
  <c r="I1208" i="33"/>
  <c r="H1208" i="33"/>
  <c r="G1208" i="33"/>
  <c r="F1208" i="33"/>
  <c r="E1208" i="33"/>
  <c r="I1207" i="33"/>
  <c r="H1207" i="33"/>
  <c r="G1207" i="33"/>
  <c r="F1207" i="33"/>
  <c r="E1207" i="33"/>
  <c r="I1206" i="33"/>
  <c r="H1206" i="33"/>
  <c r="G1206" i="33"/>
  <c r="F1206" i="33"/>
  <c r="E1206" i="33"/>
  <c r="I1205" i="33"/>
  <c r="H1205" i="33"/>
  <c r="G1205" i="33"/>
  <c r="F1205" i="33"/>
  <c r="E1205" i="33"/>
  <c r="I1204" i="33"/>
  <c r="H1204" i="33"/>
  <c r="G1204" i="33"/>
  <c r="F1204" i="33"/>
  <c r="E1204" i="33"/>
  <c r="I1203" i="33"/>
  <c r="H1203" i="33"/>
  <c r="G1203" i="33"/>
  <c r="F1203" i="33"/>
  <c r="E1203" i="33"/>
  <c r="I1202" i="33"/>
  <c r="H1202" i="33"/>
  <c r="G1202" i="33"/>
  <c r="F1202" i="33"/>
  <c r="E1202" i="33"/>
  <c r="I1201" i="33"/>
  <c r="H1201" i="33"/>
  <c r="G1201" i="33"/>
  <c r="F1201" i="33"/>
  <c r="E1201" i="33"/>
  <c r="I1200" i="33"/>
  <c r="H1200" i="33"/>
  <c r="G1200" i="33"/>
  <c r="F1200" i="33"/>
  <c r="E1200" i="33"/>
  <c r="I1199" i="33"/>
  <c r="H1199" i="33"/>
  <c r="G1199" i="33"/>
  <c r="F1199" i="33"/>
  <c r="E1199" i="33"/>
  <c r="I1198" i="33"/>
  <c r="H1198" i="33"/>
  <c r="G1198" i="33"/>
  <c r="F1198" i="33"/>
  <c r="E1198" i="33"/>
  <c r="I1197" i="33"/>
  <c r="H1197" i="33"/>
  <c r="G1197" i="33"/>
  <c r="F1197" i="33"/>
  <c r="E1197" i="33"/>
  <c r="I1196" i="33"/>
  <c r="H1196" i="33"/>
  <c r="G1196" i="33"/>
  <c r="F1196" i="33"/>
  <c r="E1196" i="33"/>
  <c r="I1195" i="33"/>
  <c r="H1195" i="33"/>
  <c r="G1195" i="33"/>
  <c r="F1195" i="33"/>
  <c r="E1195" i="33"/>
  <c r="I1194" i="33"/>
  <c r="H1194" i="33"/>
  <c r="G1194" i="33"/>
  <c r="F1194" i="33"/>
  <c r="E1194" i="33"/>
  <c r="I1193" i="33"/>
  <c r="H1193" i="33"/>
  <c r="G1193" i="33"/>
  <c r="F1193" i="33"/>
  <c r="E1193" i="33"/>
  <c r="I1192" i="33"/>
  <c r="H1192" i="33"/>
  <c r="G1192" i="33"/>
  <c r="F1192" i="33"/>
  <c r="E1192" i="33"/>
  <c r="I1191" i="33"/>
  <c r="H1191" i="33"/>
  <c r="G1191" i="33"/>
  <c r="F1191" i="33"/>
  <c r="E1191" i="33"/>
  <c r="I1190" i="33"/>
  <c r="H1190" i="33"/>
  <c r="G1190" i="33"/>
  <c r="F1190" i="33"/>
  <c r="E1190" i="33"/>
  <c r="I1189" i="33"/>
  <c r="H1189" i="33"/>
  <c r="G1189" i="33"/>
  <c r="F1189" i="33"/>
  <c r="E1189" i="33"/>
  <c r="I1188" i="33"/>
  <c r="H1188" i="33"/>
  <c r="G1188" i="33"/>
  <c r="F1188" i="33"/>
  <c r="E1188" i="33"/>
  <c r="I1187" i="33"/>
  <c r="H1187" i="33"/>
  <c r="G1187" i="33"/>
  <c r="F1187" i="33"/>
  <c r="E1187" i="33"/>
  <c r="I1186" i="33"/>
  <c r="H1186" i="33"/>
  <c r="G1186" i="33"/>
  <c r="F1186" i="33"/>
  <c r="E1186" i="33"/>
  <c r="I1185" i="33"/>
  <c r="H1185" i="33"/>
  <c r="G1185" i="33"/>
  <c r="F1185" i="33"/>
  <c r="E1185" i="33"/>
  <c r="I1184" i="33"/>
  <c r="H1184" i="33"/>
  <c r="G1184" i="33"/>
  <c r="F1184" i="33"/>
  <c r="E1184" i="33"/>
  <c r="I1183" i="33"/>
  <c r="H1183" i="33"/>
  <c r="G1183" i="33"/>
  <c r="F1183" i="33"/>
  <c r="E1183" i="33"/>
  <c r="I1182" i="33"/>
  <c r="H1182" i="33"/>
  <c r="G1182" i="33"/>
  <c r="F1182" i="33"/>
  <c r="E1182" i="33"/>
  <c r="I1181" i="33"/>
  <c r="H1181" i="33"/>
  <c r="G1181" i="33"/>
  <c r="F1181" i="33"/>
  <c r="E1181" i="33"/>
  <c r="I1180" i="33"/>
  <c r="H1180" i="33"/>
  <c r="G1180" i="33"/>
  <c r="F1180" i="33"/>
  <c r="E1180" i="33"/>
  <c r="I1179" i="33"/>
  <c r="H1179" i="33"/>
  <c r="G1179" i="33"/>
  <c r="F1179" i="33"/>
  <c r="E1179" i="33"/>
  <c r="I1178" i="33"/>
  <c r="H1178" i="33"/>
  <c r="G1178" i="33"/>
  <c r="F1178" i="33"/>
  <c r="E1178" i="33"/>
  <c r="I1177" i="33"/>
  <c r="H1177" i="33"/>
  <c r="G1177" i="33"/>
  <c r="F1177" i="33"/>
  <c r="E1177" i="33"/>
  <c r="I1176" i="33"/>
  <c r="H1176" i="33"/>
  <c r="G1176" i="33"/>
  <c r="F1176" i="33"/>
  <c r="E1176" i="33"/>
  <c r="I1175" i="33"/>
  <c r="H1175" i="33"/>
  <c r="G1175" i="33"/>
  <c r="F1175" i="33"/>
  <c r="E1175" i="33"/>
  <c r="I1174" i="33"/>
  <c r="H1174" i="33"/>
  <c r="G1174" i="33"/>
  <c r="F1174" i="33"/>
  <c r="E1174" i="33"/>
  <c r="I1173" i="33"/>
  <c r="H1173" i="33"/>
  <c r="G1173" i="33"/>
  <c r="F1173" i="33"/>
  <c r="E1173" i="33"/>
  <c r="I1172" i="33"/>
  <c r="H1172" i="33"/>
  <c r="G1172" i="33"/>
  <c r="F1172" i="33"/>
  <c r="E1172" i="33"/>
  <c r="I1171" i="33"/>
  <c r="H1171" i="33"/>
  <c r="G1171" i="33"/>
  <c r="F1171" i="33"/>
  <c r="E1171" i="33"/>
  <c r="I1170" i="33"/>
  <c r="H1170" i="33"/>
  <c r="G1170" i="33"/>
  <c r="F1170" i="33"/>
  <c r="E1170" i="33"/>
  <c r="I1169" i="33"/>
  <c r="H1169" i="33"/>
  <c r="G1169" i="33"/>
  <c r="F1169" i="33"/>
  <c r="E1169" i="33"/>
  <c r="I1168" i="33"/>
  <c r="H1168" i="33"/>
  <c r="G1168" i="33"/>
  <c r="F1168" i="33"/>
  <c r="E1168" i="33"/>
  <c r="I1167" i="33"/>
  <c r="H1167" i="33"/>
  <c r="G1167" i="33"/>
  <c r="F1167" i="33"/>
  <c r="E1167" i="33"/>
  <c r="I1166" i="33"/>
  <c r="H1166" i="33"/>
  <c r="G1166" i="33"/>
  <c r="F1166" i="33"/>
  <c r="E1166" i="33"/>
  <c r="I1165" i="33"/>
  <c r="H1165" i="33"/>
  <c r="G1165" i="33"/>
  <c r="F1165" i="33"/>
  <c r="E1165" i="33"/>
  <c r="I1164" i="33"/>
  <c r="H1164" i="33"/>
  <c r="G1164" i="33"/>
  <c r="F1164" i="33"/>
  <c r="E1164" i="33"/>
  <c r="I1163" i="33"/>
  <c r="H1163" i="33"/>
  <c r="G1163" i="33"/>
  <c r="F1163" i="33"/>
  <c r="E1163" i="33"/>
  <c r="I1162" i="33"/>
  <c r="H1162" i="33"/>
  <c r="G1162" i="33"/>
  <c r="F1162" i="33"/>
  <c r="E1162" i="33"/>
  <c r="I1161" i="33"/>
  <c r="H1161" i="33"/>
  <c r="G1161" i="33"/>
  <c r="F1161" i="33"/>
  <c r="E1161" i="33"/>
  <c r="I1160" i="33"/>
  <c r="H1160" i="33"/>
  <c r="G1160" i="33"/>
  <c r="F1160" i="33"/>
  <c r="E1160" i="33"/>
  <c r="I1159" i="33"/>
  <c r="H1159" i="33"/>
  <c r="G1159" i="33"/>
  <c r="F1159" i="33"/>
  <c r="E1159" i="33"/>
  <c r="I1158" i="33"/>
  <c r="H1158" i="33"/>
  <c r="G1158" i="33"/>
  <c r="F1158" i="33"/>
  <c r="E1158" i="33"/>
  <c r="I1157" i="33"/>
  <c r="H1157" i="33"/>
  <c r="G1157" i="33"/>
  <c r="F1157" i="33"/>
  <c r="E1157" i="33"/>
  <c r="I1156" i="33"/>
  <c r="H1156" i="33"/>
  <c r="G1156" i="33"/>
  <c r="F1156" i="33"/>
  <c r="E1156" i="33"/>
  <c r="I1155" i="33"/>
  <c r="H1155" i="33"/>
  <c r="G1155" i="33"/>
  <c r="F1155" i="33"/>
  <c r="E1155" i="33"/>
  <c r="I1154" i="33"/>
  <c r="H1154" i="33"/>
  <c r="G1154" i="33"/>
  <c r="F1154" i="33"/>
  <c r="E1154" i="33"/>
  <c r="I1153" i="33"/>
  <c r="H1153" i="33"/>
  <c r="G1153" i="33"/>
  <c r="F1153" i="33"/>
  <c r="E1153" i="33"/>
  <c r="I1152" i="33"/>
  <c r="H1152" i="33"/>
  <c r="G1152" i="33"/>
  <c r="F1152" i="33"/>
  <c r="E1152" i="33"/>
  <c r="I1151" i="33"/>
  <c r="H1151" i="33"/>
  <c r="G1151" i="33"/>
  <c r="F1151" i="33"/>
  <c r="E1151" i="33"/>
  <c r="I1150" i="33"/>
  <c r="H1150" i="33"/>
  <c r="G1150" i="33"/>
  <c r="F1150" i="33"/>
  <c r="E1150" i="33"/>
  <c r="I1149" i="33"/>
  <c r="H1149" i="33"/>
  <c r="G1149" i="33"/>
  <c r="F1149" i="33"/>
  <c r="E1149" i="33"/>
  <c r="I1148" i="33"/>
  <c r="H1148" i="33"/>
  <c r="G1148" i="33"/>
  <c r="F1148" i="33"/>
  <c r="E1148" i="33"/>
  <c r="I1147" i="33"/>
  <c r="H1147" i="33"/>
  <c r="G1147" i="33"/>
  <c r="F1147" i="33"/>
  <c r="E1147" i="33"/>
  <c r="I1146" i="33"/>
  <c r="H1146" i="33"/>
  <c r="G1146" i="33"/>
  <c r="F1146" i="33"/>
  <c r="E1146" i="33"/>
  <c r="I1145" i="33"/>
  <c r="H1145" i="33"/>
  <c r="G1145" i="33"/>
  <c r="F1145" i="33"/>
  <c r="E1145" i="33"/>
  <c r="I1144" i="33"/>
  <c r="H1144" i="33"/>
  <c r="G1144" i="33"/>
  <c r="F1144" i="33"/>
  <c r="E1144" i="33"/>
  <c r="I1143" i="33"/>
  <c r="H1143" i="33"/>
  <c r="G1143" i="33"/>
  <c r="F1143" i="33"/>
  <c r="E1143" i="33"/>
  <c r="I1142" i="33"/>
  <c r="H1142" i="33"/>
  <c r="G1142" i="33"/>
  <c r="F1142" i="33"/>
  <c r="E1142" i="33"/>
  <c r="I1141" i="33"/>
  <c r="H1141" i="33"/>
  <c r="G1141" i="33"/>
  <c r="F1141" i="33"/>
  <c r="E1141" i="33"/>
  <c r="I1140" i="33"/>
  <c r="H1140" i="33"/>
  <c r="G1140" i="33"/>
  <c r="F1140" i="33"/>
  <c r="E1140" i="33"/>
  <c r="I1139" i="33"/>
  <c r="H1139" i="33"/>
  <c r="G1139" i="33"/>
  <c r="F1139" i="33"/>
  <c r="E1139" i="33"/>
  <c r="I1138" i="33"/>
  <c r="H1138" i="33"/>
  <c r="G1138" i="33"/>
  <c r="F1138" i="33"/>
  <c r="E1138" i="33"/>
  <c r="I1137" i="33"/>
  <c r="H1137" i="33"/>
  <c r="G1137" i="33"/>
  <c r="F1137" i="33"/>
  <c r="E1137" i="33"/>
  <c r="I1136" i="33"/>
  <c r="H1136" i="33"/>
  <c r="G1136" i="33"/>
  <c r="F1136" i="33"/>
  <c r="E1136" i="33"/>
  <c r="I1135" i="33"/>
  <c r="H1135" i="33"/>
  <c r="G1135" i="33"/>
  <c r="F1135" i="33"/>
  <c r="E1135" i="33"/>
  <c r="I1134" i="33"/>
  <c r="H1134" i="33"/>
  <c r="G1134" i="33"/>
  <c r="F1134" i="33"/>
  <c r="E1134" i="33"/>
  <c r="I1133" i="33"/>
  <c r="H1133" i="33"/>
  <c r="G1133" i="33"/>
  <c r="F1133" i="33"/>
  <c r="E1133" i="33"/>
  <c r="I1132" i="33"/>
  <c r="H1132" i="33"/>
  <c r="G1132" i="33"/>
  <c r="F1132" i="33"/>
  <c r="E1132" i="33"/>
  <c r="I1131" i="33"/>
  <c r="H1131" i="33"/>
  <c r="G1131" i="33"/>
  <c r="F1131" i="33"/>
  <c r="E1131" i="33"/>
  <c r="I1130" i="33"/>
  <c r="H1130" i="33"/>
  <c r="G1130" i="33"/>
  <c r="F1130" i="33"/>
  <c r="E1130" i="33"/>
  <c r="I1129" i="33"/>
  <c r="H1129" i="33"/>
  <c r="G1129" i="33"/>
  <c r="F1129" i="33"/>
  <c r="E1129" i="33"/>
  <c r="I1128" i="33"/>
  <c r="H1128" i="33"/>
  <c r="G1128" i="33"/>
  <c r="F1128" i="33"/>
  <c r="E1128" i="33"/>
  <c r="I1127" i="33"/>
  <c r="H1127" i="33"/>
  <c r="G1127" i="33"/>
  <c r="F1127" i="33"/>
  <c r="E1127" i="33"/>
  <c r="I1126" i="33"/>
  <c r="H1126" i="33"/>
  <c r="G1126" i="33"/>
  <c r="F1126" i="33"/>
  <c r="E1126" i="33"/>
  <c r="I1125" i="33"/>
  <c r="H1125" i="33"/>
  <c r="G1125" i="33"/>
  <c r="F1125" i="33"/>
  <c r="E1125" i="33"/>
  <c r="I1124" i="33"/>
  <c r="H1124" i="33"/>
  <c r="G1124" i="33"/>
  <c r="F1124" i="33"/>
  <c r="E1124" i="33"/>
  <c r="I1123" i="33"/>
  <c r="H1123" i="33"/>
  <c r="G1123" i="33"/>
  <c r="F1123" i="33"/>
  <c r="E1123" i="33"/>
  <c r="I1122" i="33"/>
  <c r="H1122" i="33"/>
  <c r="G1122" i="33"/>
  <c r="F1122" i="33"/>
  <c r="E1122" i="33"/>
  <c r="I1121" i="33"/>
  <c r="H1121" i="33"/>
  <c r="G1121" i="33"/>
  <c r="F1121" i="33"/>
  <c r="E1121" i="33"/>
  <c r="I1120" i="33"/>
  <c r="H1120" i="33"/>
  <c r="G1120" i="33"/>
  <c r="F1120" i="33"/>
  <c r="E1120" i="33"/>
  <c r="I1119" i="33"/>
  <c r="H1119" i="33"/>
  <c r="G1119" i="33"/>
  <c r="F1119" i="33"/>
  <c r="E1119" i="33"/>
  <c r="I1118" i="33"/>
  <c r="H1118" i="33"/>
  <c r="G1118" i="33"/>
  <c r="F1118" i="33"/>
  <c r="E1118" i="33"/>
  <c r="I1117" i="33"/>
  <c r="H1117" i="33"/>
  <c r="G1117" i="33"/>
  <c r="F1117" i="33"/>
  <c r="E1117" i="33"/>
  <c r="I1116" i="33"/>
  <c r="H1116" i="33"/>
  <c r="G1116" i="33"/>
  <c r="F1116" i="33"/>
  <c r="E1116" i="33"/>
  <c r="I1115" i="33"/>
  <c r="H1115" i="33"/>
  <c r="G1115" i="33"/>
  <c r="F1115" i="33"/>
  <c r="E1115" i="33"/>
  <c r="I1114" i="33"/>
  <c r="H1114" i="33"/>
  <c r="G1114" i="33"/>
  <c r="F1114" i="33"/>
  <c r="E1114" i="33"/>
  <c r="I1113" i="33"/>
  <c r="H1113" i="33"/>
  <c r="G1113" i="33"/>
  <c r="F1113" i="33"/>
  <c r="E1113" i="33"/>
  <c r="I1112" i="33"/>
  <c r="H1112" i="33"/>
  <c r="G1112" i="33"/>
  <c r="F1112" i="33"/>
  <c r="E1112" i="33"/>
  <c r="I1111" i="33"/>
  <c r="H1111" i="33"/>
  <c r="G1111" i="33"/>
  <c r="F1111" i="33"/>
  <c r="E1111" i="33"/>
  <c r="I1110" i="33"/>
  <c r="H1110" i="33"/>
  <c r="G1110" i="33"/>
  <c r="F1110" i="33"/>
  <c r="E1110" i="33"/>
  <c r="I1109" i="33"/>
  <c r="H1109" i="33"/>
  <c r="G1109" i="33"/>
  <c r="F1109" i="33"/>
  <c r="E1109" i="33"/>
  <c r="I1108" i="33"/>
  <c r="H1108" i="33"/>
  <c r="G1108" i="33"/>
  <c r="F1108" i="33"/>
  <c r="E1108" i="33"/>
  <c r="I1107" i="33"/>
  <c r="H1107" i="33"/>
  <c r="G1107" i="33"/>
  <c r="F1107" i="33"/>
  <c r="E1107" i="33"/>
  <c r="I1106" i="33"/>
  <c r="H1106" i="33"/>
  <c r="G1106" i="33"/>
  <c r="F1106" i="33"/>
  <c r="E1106" i="33"/>
  <c r="I1105" i="33"/>
  <c r="H1105" i="33"/>
  <c r="G1105" i="33"/>
  <c r="F1105" i="33"/>
  <c r="E1105" i="33"/>
  <c r="I1104" i="33"/>
  <c r="H1104" i="33"/>
  <c r="G1104" i="33"/>
  <c r="F1104" i="33"/>
  <c r="E1104" i="33"/>
  <c r="I1103" i="33"/>
  <c r="H1103" i="33"/>
  <c r="G1103" i="33"/>
  <c r="F1103" i="33"/>
  <c r="E1103" i="33"/>
  <c r="I1102" i="33"/>
  <c r="H1102" i="33"/>
  <c r="G1102" i="33"/>
  <c r="F1102" i="33"/>
  <c r="E1102" i="33"/>
  <c r="I1101" i="33"/>
  <c r="H1101" i="33"/>
  <c r="G1101" i="33"/>
  <c r="F1101" i="33"/>
  <c r="E1101" i="33"/>
  <c r="I1100" i="33"/>
  <c r="H1100" i="33"/>
  <c r="G1100" i="33"/>
  <c r="F1100" i="33"/>
  <c r="E1100" i="33"/>
  <c r="I1099" i="33"/>
  <c r="H1099" i="33"/>
  <c r="G1099" i="33"/>
  <c r="F1099" i="33"/>
  <c r="E1099" i="33"/>
  <c r="I1098" i="33"/>
  <c r="H1098" i="33"/>
  <c r="G1098" i="33"/>
  <c r="F1098" i="33"/>
  <c r="E1098" i="33"/>
  <c r="I1097" i="33"/>
  <c r="H1097" i="33"/>
  <c r="G1097" i="33"/>
  <c r="F1097" i="33"/>
  <c r="E1097" i="33"/>
  <c r="I1096" i="33"/>
  <c r="H1096" i="33"/>
  <c r="G1096" i="33"/>
  <c r="F1096" i="33"/>
  <c r="E1096" i="33"/>
  <c r="I1095" i="33"/>
  <c r="H1095" i="33"/>
  <c r="G1095" i="33"/>
  <c r="F1095" i="33"/>
  <c r="E1095" i="33"/>
  <c r="I1094" i="33"/>
  <c r="H1094" i="33"/>
  <c r="G1094" i="33"/>
  <c r="F1094" i="33"/>
  <c r="E1094" i="33"/>
  <c r="I1093" i="33"/>
  <c r="H1093" i="33"/>
  <c r="G1093" i="33"/>
  <c r="F1093" i="33"/>
  <c r="E1093" i="33"/>
  <c r="I1092" i="33"/>
  <c r="H1092" i="33"/>
  <c r="G1092" i="33"/>
  <c r="F1092" i="33"/>
  <c r="E1092" i="33"/>
  <c r="I1091" i="33"/>
  <c r="H1091" i="33"/>
  <c r="G1091" i="33"/>
  <c r="F1091" i="33"/>
  <c r="E1091" i="33"/>
  <c r="I1090" i="33"/>
  <c r="H1090" i="33"/>
  <c r="G1090" i="33"/>
  <c r="F1090" i="33"/>
  <c r="E1090" i="33"/>
  <c r="I1089" i="33"/>
  <c r="H1089" i="33"/>
  <c r="G1089" i="33"/>
  <c r="F1089" i="33"/>
  <c r="E1089" i="33"/>
  <c r="I1088" i="33"/>
  <c r="H1088" i="33"/>
  <c r="G1088" i="33"/>
  <c r="F1088" i="33"/>
  <c r="E1088" i="33"/>
  <c r="I1087" i="33"/>
  <c r="H1087" i="33"/>
  <c r="G1087" i="33"/>
  <c r="F1087" i="33"/>
  <c r="E1087" i="33"/>
  <c r="I1086" i="33"/>
  <c r="H1086" i="33"/>
  <c r="G1086" i="33"/>
  <c r="F1086" i="33"/>
  <c r="E1086" i="33"/>
  <c r="I1085" i="33"/>
  <c r="H1085" i="33"/>
  <c r="G1085" i="33"/>
  <c r="F1085" i="33"/>
  <c r="E1085" i="33"/>
  <c r="I1084" i="33"/>
  <c r="H1084" i="33"/>
  <c r="G1084" i="33"/>
  <c r="F1084" i="33"/>
  <c r="E1084" i="33"/>
  <c r="I1083" i="33"/>
  <c r="H1083" i="33"/>
  <c r="G1083" i="33"/>
  <c r="F1083" i="33"/>
  <c r="E1083" i="33"/>
  <c r="I1082" i="33"/>
  <c r="H1082" i="33"/>
  <c r="G1082" i="33"/>
  <c r="F1082" i="33"/>
  <c r="E1082" i="33"/>
  <c r="I1081" i="33"/>
  <c r="H1081" i="33"/>
  <c r="G1081" i="33"/>
  <c r="F1081" i="33"/>
  <c r="E1081" i="33"/>
  <c r="I1080" i="33"/>
  <c r="H1080" i="33"/>
  <c r="G1080" i="33"/>
  <c r="F1080" i="33"/>
  <c r="E1080" i="33"/>
  <c r="I1079" i="33"/>
  <c r="H1079" i="33"/>
  <c r="G1079" i="33"/>
  <c r="F1079" i="33"/>
  <c r="E1079" i="33"/>
  <c r="I1078" i="33"/>
  <c r="H1078" i="33"/>
  <c r="G1078" i="33"/>
  <c r="F1078" i="33"/>
  <c r="E1078" i="33"/>
  <c r="I1077" i="33"/>
  <c r="H1077" i="33"/>
  <c r="G1077" i="33"/>
  <c r="F1077" i="33"/>
  <c r="E1077" i="33"/>
  <c r="I1076" i="33"/>
  <c r="H1076" i="33"/>
  <c r="G1076" i="33"/>
  <c r="F1076" i="33"/>
  <c r="E1076" i="33"/>
  <c r="I1075" i="33"/>
  <c r="H1075" i="33"/>
  <c r="G1075" i="33"/>
  <c r="F1075" i="33"/>
  <c r="E1075" i="33"/>
  <c r="I1074" i="33"/>
  <c r="H1074" i="33"/>
  <c r="G1074" i="33"/>
  <c r="F1074" i="33"/>
  <c r="E1074" i="33"/>
  <c r="I1073" i="33"/>
  <c r="H1073" i="33"/>
  <c r="G1073" i="33"/>
  <c r="F1073" i="33"/>
  <c r="E1073" i="33"/>
  <c r="I1072" i="33"/>
  <c r="H1072" i="33"/>
  <c r="G1072" i="33"/>
  <c r="F1072" i="33"/>
  <c r="E1072" i="33"/>
  <c r="I1071" i="33"/>
  <c r="H1071" i="33"/>
  <c r="G1071" i="33"/>
  <c r="F1071" i="33"/>
  <c r="E1071" i="33"/>
  <c r="I1070" i="33"/>
  <c r="H1070" i="33"/>
  <c r="G1070" i="33"/>
  <c r="F1070" i="33"/>
  <c r="E1070" i="33"/>
  <c r="I1069" i="33"/>
  <c r="H1069" i="33"/>
  <c r="G1069" i="33"/>
  <c r="F1069" i="33"/>
  <c r="E1069" i="33"/>
  <c r="I1068" i="33"/>
  <c r="H1068" i="33"/>
  <c r="G1068" i="33"/>
  <c r="F1068" i="33"/>
  <c r="E1068" i="33"/>
  <c r="I1067" i="33"/>
  <c r="H1067" i="33"/>
  <c r="G1067" i="33"/>
  <c r="F1067" i="33"/>
  <c r="E1067" i="33"/>
  <c r="I1066" i="33"/>
  <c r="H1066" i="33"/>
  <c r="G1066" i="33"/>
  <c r="F1066" i="33"/>
  <c r="E1066" i="33"/>
  <c r="I1065" i="33"/>
  <c r="H1065" i="33"/>
  <c r="G1065" i="33"/>
  <c r="F1065" i="33"/>
  <c r="E1065" i="33"/>
  <c r="I1064" i="33"/>
  <c r="H1064" i="33"/>
  <c r="G1064" i="33"/>
  <c r="F1064" i="33"/>
  <c r="E1064" i="33"/>
  <c r="I1063" i="33"/>
  <c r="H1063" i="33"/>
  <c r="G1063" i="33"/>
  <c r="F1063" i="33"/>
  <c r="E1063" i="33"/>
  <c r="I1062" i="33"/>
  <c r="H1062" i="33"/>
  <c r="G1062" i="33"/>
  <c r="F1062" i="33"/>
  <c r="E1062" i="33"/>
  <c r="I1061" i="33"/>
  <c r="H1061" i="33"/>
  <c r="G1061" i="33"/>
  <c r="F1061" i="33"/>
  <c r="E1061" i="33"/>
  <c r="I1060" i="33"/>
  <c r="H1060" i="33"/>
  <c r="G1060" i="33"/>
  <c r="F1060" i="33"/>
  <c r="E1060" i="33"/>
  <c r="I1059" i="33"/>
  <c r="H1059" i="33"/>
  <c r="G1059" i="33"/>
  <c r="F1059" i="33"/>
  <c r="E1059" i="33"/>
  <c r="I1058" i="33"/>
  <c r="H1058" i="33"/>
  <c r="G1058" i="33"/>
  <c r="F1058" i="33"/>
  <c r="E1058" i="33"/>
  <c r="I1057" i="33"/>
  <c r="H1057" i="33"/>
  <c r="G1057" i="33"/>
  <c r="F1057" i="33"/>
  <c r="E1057" i="33"/>
  <c r="I1056" i="33"/>
  <c r="H1056" i="33"/>
  <c r="G1056" i="33"/>
  <c r="F1056" i="33"/>
  <c r="E1056" i="33"/>
  <c r="I1055" i="33"/>
  <c r="H1055" i="33"/>
  <c r="G1055" i="33"/>
  <c r="F1055" i="33"/>
  <c r="E1055" i="33"/>
  <c r="I1054" i="33"/>
  <c r="H1054" i="33"/>
  <c r="G1054" i="33"/>
  <c r="F1054" i="33"/>
  <c r="E1054" i="33"/>
  <c r="I1053" i="33"/>
  <c r="H1053" i="33"/>
  <c r="G1053" i="33"/>
  <c r="F1053" i="33"/>
  <c r="E1053" i="33"/>
  <c r="I1052" i="33"/>
  <c r="H1052" i="33"/>
  <c r="G1052" i="33"/>
  <c r="F1052" i="33"/>
  <c r="E1052" i="33"/>
  <c r="I1051" i="33"/>
  <c r="H1051" i="33"/>
  <c r="G1051" i="33"/>
  <c r="F1051" i="33"/>
  <c r="E1051" i="33"/>
  <c r="I1050" i="33"/>
  <c r="H1050" i="33"/>
  <c r="G1050" i="33"/>
  <c r="F1050" i="33"/>
  <c r="E1050" i="33"/>
  <c r="I1049" i="33"/>
  <c r="H1049" i="33"/>
  <c r="G1049" i="33"/>
  <c r="F1049" i="33"/>
  <c r="E1049" i="33"/>
  <c r="I1048" i="33"/>
  <c r="H1048" i="33"/>
  <c r="G1048" i="33"/>
  <c r="F1048" i="33"/>
  <c r="E1048" i="33"/>
  <c r="I1047" i="33"/>
  <c r="H1047" i="33"/>
  <c r="G1047" i="33"/>
  <c r="F1047" i="33"/>
  <c r="E1047" i="33"/>
  <c r="I1046" i="33"/>
  <c r="H1046" i="33"/>
  <c r="G1046" i="33"/>
  <c r="F1046" i="33"/>
  <c r="E1046" i="33"/>
  <c r="I1045" i="33"/>
  <c r="H1045" i="33"/>
  <c r="G1045" i="33"/>
  <c r="F1045" i="33"/>
  <c r="E1045" i="33"/>
  <c r="I1044" i="33"/>
  <c r="H1044" i="33"/>
  <c r="G1044" i="33"/>
  <c r="F1044" i="33"/>
  <c r="E1044" i="33"/>
  <c r="I1043" i="33"/>
  <c r="H1043" i="33"/>
  <c r="G1043" i="33"/>
  <c r="F1043" i="33"/>
  <c r="E1043" i="33"/>
  <c r="I1042" i="33"/>
  <c r="H1042" i="33"/>
  <c r="G1042" i="33"/>
  <c r="F1042" i="33"/>
  <c r="E1042" i="33"/>
  <c r="I1041" i="33"/>
  <c r="H1041" i="33"/>
  <c r="G1041" i="33"/>
  <c r="F1041" i="33"/>
  <c r="E1041" i="33"/>
  <c r="I1040" i="33"/>
  <c r="H1040" i="33"/>
  <c r="G1040" i="33"/>
  <c r="F1040" i="33"/>
  <c r="E1040" i="33"/>
  <c r="I1039" i="33"/>
  <c r="H1039" i="33"/>
  <c r="G1039" i="33"/>
  <c r="F1039" i="33"/>
  <c r="E1039" i="33"/>
  <c r="I1038" i="33"/>
  <c r="H1038" i="33"/>
  <c r="G1038" i="33"/>
  <c r="F1038" i="33"/>
  <c r="E1038" i="33"/>
  <c r="I1037" i="33"/>
  <c r="H1037" i="33"/>
  <c r="G1037" i="33"/>
  <c r="F1037" i="33"/>
  <c r="E1037" i="33"/>
  <c r="I1036" i="33"/>
  <c r="H1036" i="33"/>
  <c r="G1036" i="33"/>
  <c r="F1036" i="33"/>
  <c r="E1036" i="33"/>
  <c r="I1035" i="33"/>
  <c r="H1035" i="33"/>
  <c r="G1035" i="33"/>
  <c r="F1035" i="33"/>
  <c r="E1035" i="33"/>
  <c r="I1034" i="33"/>
  <c r="H1034" i="33"/>
  <c r="G1034" i="33"/>
  <c r="F1034" i="33"/>
  <c r="E1034" i="33"/>
  <c r="I1033" i="33"/>
  <c r="H1033" i="33"/>
  <c r="G1033" i="33"/>
  <c r="F1033" i="33"/>
  <c r="E1033" i="33"/>
  <c r="I1032" i="33"/>
  <c r="H1032" i="33"/>
  <c r="G1032" i="33"/>
  <c r="F1032" i="33"/>
  <c r="E1032" i="33"/>
  <c r="I1031" i="33"/>
  <c r="H1031" i="33"/>
  <c r="G1031" i="33"/>
  <c r="F1031" i="33"/>
  <c r="E1031" i="33"/>
  <c r="I1030" i="33"/>
  <c r="H1030" i="33"/>
  <c r="G1030" i="33"/>
  <c r="F1030" i="33"/>
  <c r="E1030" i="33"/>
  <c r="I1029" i="33"/>
  <c r="H1029" i="33"/>
  <c r="G1029" i="33"/>
  <c r="F1029" i="33"/>
  <c r="E1029" i="33"/>
  <c r="I1028" i="33"/>
  <c r="H1028" i="33"/>
  <c r="G1028" i="33"/>
  <c r="F1028" i="33"/>
  <c r="E1028" i="33"/>
  <c r="I1027" i="33"/>
  <c r="H1027" i="33"/>
  <c r="G1027" i="33"/>
  <c r="F1027" i="33"/>
  <c r="E1027" i="33"/>
  <c r="I1026" i="33"/>
  <c r="H1026" i="33"/>
  <c r="G1026" i="33"/>
  <c r="F1026" i="33"/>
  <c r="E1026" i="33"/>
  <c r="I1025" i="33"/>
  <c r="H1025" i="33"/>
  <c r="G1025" i="33"/>
  <c r="F1025" i="33"/>
  <c r="E1025" i="33"/>
  <c r="I1024" i="33"/>
  <c r="H1024" i="33"/>
  <c r="G1024" i="33"/>
  <c r="F1024" i="33"/>
  <c r="E1024" i="33"/>
  <c r="I1023" i="33"/>
  <c r="H1023" i="33"/>
  <c r="G1023" i="33"/>
  <c r="F1023" i="33"/>
  <c r="E1023" i="33"/>
  <c r="I1022" i="33"/>
  <c r="H1022" i="33"/>
  <c r="G1022" i="33"/>
  <c r="F1022" i="33"/>
  <c r="E1022" i="33"/>
  <c r="I1021" i="33"/>
  <c r="H1021" i="33"/>
  <c r="G1021" i="33"/>
  <c r="F1021" i="33"/>
  <c r="E1021" i="33"/>
  <c r="I1020" i="33"/>
  <c r="H1020" i="33"/>
  <c r="G1020" i="33"/>
  <c r="F1020" i="33"/>
  <c r="E1020" i="33"/>
  <c r="I1019" i="33"/>
  <c r="H1019" i="33"/>
  <c r="G1019" i="33"/>
  <c r="F1019" i="33"/>
  <c r="E1019" i="33"/>
  <c r="I1018" i="33"/>
  <c r="H1018" i="33"/>
  <c r="G1018" i="33"/>
  <c r="F1018" i="33"/>
  <c r="E1018" i="33"/>
  <c r="I1017" i="33"/>
  <c r="H1017" i="33"/>
  <c r="G1017" i="33"/>
  <c r="F1017" i="33"/>
  <c r="E1017" i="33"/>
  <c r="I1016" i="33"/>
  <c r="H1016" i="33"/>
  <c r="G1016" i="33"/>
  <c r="F1016" i="33"/>
  <c r="E1016" i="33"/>
  <c r="I1015" i="33"/>
  <c r="H1015" i="33"/>
  <c r="G1015" i="33"/>
  <c r="F1015" i="33"/>
  <c r="E1015" i="33"/>
  <c r="I1014" i="33"/>
  <c r="H1014" i="33"/>
  <c r="G1014" i="33"/>
  <c r="F1014" i="33"/>
  <c r="E1014" i="33"/>
  <c r="I1013" i="33"/>
  <c r="H1013" i="33"/>
  <c r="G1013" i="33"/>
  <c r="F1013" i="33"/>
  <c r="E1013" i="33"/>
  <c r="I1012" i="33"/>
  <c r="H1012" i="33"/>
  <c r="G1012" i="33"/>
  <c r="F1012" i="33"/>
  <c r="E1012" i="33"/>
  <c r="I1011" i="33"/>
  <c r="H1011" i="33"/>
  <c r="G1011" i="33"/>
  <c r="F1011" i="33"/>
  <c r="E1011" i="33"/>
  <c r="I1010" i="33"/>
  <c r="H1010" i="33"/>
  <c r="G1010" i="33"/>
  <c r="F1010" i="33"/>
  <c r="E1010" i="33"/>
  <c r="I1009" i="33"/>
  <c r="H1009" i="33"/>
  <c r="G1009" i="33"/>
  <c r="F1009" i="33"/>
  <c r="E1009" i="33"/>
  <c r="I1008" i="33"/>
  <c r="H1008" i="33"/>
  <c r="G1008" i="33"/>
  <c r="F1008" i="33"/>
  <c r="E1008" i="33"/>
  <c r="I1007" i="33"/>
  <c r="H1007" i="33"/>
  <c r="G1007" i="33"/>
  <c r="F1007" i="33"/>
  <c r="E1007" i="33"/>
  <c r="I1006" i="33"/>
  <c r="H1006" i="33"/>
  <c r="G1006" i="33"/>
  <c r="F1006" i="33"/>
  <c r="E1006" i="33"/>
  <c r="I1005" i="33"/>
  <c r="H1005" i="33"/>
  <c r="G1005" i="33"/>
  <c r="F1005" i="33"/>
  <c r="E1005" i="33"/>
  <c r="I1004" i="33"/>
  <c r="H1004" i="33"/>
  <c r="G1004" i="33"/>
  <c r="F1004" i="33"/>
  <c r="E1004" i="33"/>
  <c r="I1003" i="33"/>
  <c r="H1003" i="33"/>
  <c r="G1003" i="33"/>
  <c r="F1003" i="33"/>
  <c r="E1003" i="33"/>
  <c r="I1002" i="33"/>
  <c r="H1002" i="33"/>
  <c r="G1002" i="33"/>
  <c r="F1002" i="33"/>
  <c r="E1002" i="33"/>
  <c r="I1001" i="33"/>
  <c r="H1001" i="33"/>
  <c r="G1001" i="33"/>
  <c r="F1001" i="33"/>
  <c r="E1001" i="33"/>
  <c r="I1000" i="33"/>
  <c r="H1000" i="33"/>
  <c r="G1000" i="33"/>
  <c r="F1000" i="33"/>
  <c r="E1000" i="33"/>
  <c r="I999" i="33"/>
  <c r="H999" i="33"/>
  <c r="G999" i="33"/>
  <c r="F999" i="33"/>
  <c r="E999" i="33"/>
  <c r="I998" i="33"/>
  <c r="H998" i="33"/>
  <c r="G998" i="33"/>
  <c r="F998" i="33"/>
  <c r="E998" i="33"/>
  <c r="I997" i="33"/>
  <c r="H997" i="33"/>
  <c r="G997" i="33"/>
  <c r="F997" i="33"/>
  <c r="E997" i="33"/>
  <c r="I996" i="33"/>
  <c r="H996" i="33"/>
  <c r="G996" i="33"/>
  <c r="F996" i="33"/>
  <c r="E996" i="33"/>
  <c r="I995" i="33"/>
  <c r="H995" i="33"/>
  <c r="G995" i="33"/>
  <c r="F995" i="33"/>
  <c r="E995" i="33"/>
  <c r="I994" i="33"/>
  <c r="H994" i="33"/>
  <c r="G994" i="33"/>
  <c r="F994" i="33"/>
  <c r="E994" i="33"/>
  <c r="I993" i="33"/>
  <c r="H993" i="33"/>
  <c r="G993" i="33"/>
  <c r="F993" i="33"/>
  <c r="E993" i="33"/>
  <c r="I992" i="33"/>
  <c r="H992" i="33"/>
  <c r="G992" i="33"/>
  <c r="F992" i="33"/>
  <c r="E992" i="33"/>
  <c r="I991" i="33"/>
  <c r="H991" i="33"/>
  <c r="G991" i="33"/>
  <c r="F991" i="33"/>
  <c r="E991" i="33"/>
  <c r="I990" i="33"/>
  <c r="H990" i="33"/>
  <c r="G990" i="33"/>
  <c r="F990" i="33"/>
  <c r="E990" i="33"/>
  <c r="I989" i="33"/>
  <c r="H989" i="33"/>
  <c r="G989" i="33"/>
  <c r="F989" i="33"/>
  <c r="E989" i="33"/>
  <c r="I988" i="33"/>
  <c r="H988" i="33"/>
  <c r="G988" i="33"/>
  <c r="F988" i="33"/>
  <c r="E988" i="33"/>
  <c r="I987" i="33"/>
  <c r="H987" i="33"/>
  <c r="G987" i="33"/>
  <c r="F987" i="33"/>
  <c r="E987" i="33"/>
  <c r="I986" i="33"/>
  <c r="H986" i="33"/>
  <c r="G986" i="33"/>
  <c r="F986" i="33"/>
  <c r="E986" i="33"/>
  <c r="I985" i="33"/>
  <c r="H985" i="33"/>
  <c r="G985" i="33"/>
  <c r="F985" i="33"/>
  <c r="E985" i="33"/>
  <c r="I984" i="33"/>
  <c r="H984" i="33"/>
  <c r="G984" i="33"/>
  <c r="F984" i="33"/>
  <c r="E984" i="33"/>
  <c r="I983" i="33"/>
  <c r="H983" i="33"/>
  <c r="G983" i="33"/>
  <c r="F983" i="33"/>
  <c r="E983" i="33"/>
  <c r="I982" i="33"/>
  <c r="H982" i="33"/>
  <c r="G982" i="33"/>
  <c r="F982" i="33"/>
  <c r="E982" i="33"/>
  <c r="I981" i="33"/>
  <c r="H981" i="33"/>
  <c r="G981" i="33"/>
  <c r="F981" i="33"/>
  <c r="E981" i="33"/>
  <c r="I980" i="33"/>
  <c r="H980" i="33"/>
  <c r="G980" i="33"/>
  <c r="F980" i="33"/>
  <c r="E980" i="33"/>
  <c r="I979" i="33"/>
  <c r="H979" i="33"/>
  <c r="G979" i="33"/>
  <c r="F979" i="33"/>
  <c r="E979" i="33"/>
  <c r="I978" i="33"/>
  <c r="H978" i="33"/>
  <c r="G978" i="33"/>
  <c r="F978" i="33"/>
  <c r="E978" i="33"/>
  <c r="I977" i="33"/>
  <c r="H977" i="33"/>
  <c r="G977" i="33"/>
  <c r="F977" i="33"/>
  <c r="E977" i="33"/>
  <c r="I976" i="33"/>
  <c r="H976" i="33"/>
  <c r="G976" i="33"/>
  <c r="F976" i="33"/>
  <c r="E976" i="33"/>
  <c r="I975" i="33"/>
  <c r="H975" i="33"/>
  <c r="G975" i="33"/>
  <c r="F975" i="33"/>
  <c r="E975" i="33"/>
  <c r="I974" i="33"/>
  <c r="H974" i="33"/>
  <c r="G974" i="33"/>
  <c r="F974" i="33"/>
  <c r="E974" i="33"/>
  <c r="I973" i="33"/>
  <c r="H973" i="33"/>
  <c r="G973" i="33"/>
  <c r="F973" i="33"/>
  <c r="E973" i="33"/>
  <c r="I972" i="33"/>
  <c r="H972" i="33"/>
  <c r="G972" i="33"/>
  <c r="F972" i="33"/>
  <c r="E972" i="33"/>
  <c r="I971" i="33"/>
  <c r="H971" i="33"/>
  <c r="G971" i="33"/>
  <c r="F971" i="33"/>
  <c r="E971" i="33"/>
  <c r="I970" i="33"/>
  <c r="H970" i="33"/>
  <c r="G970" i="33"/>
  <c r="F970" i="33"/>
  <c r="E970" i="33"/>
  <c r="I969" i="33"/>
  <c r="H969" i="33"/>
  <c r="G969" i="33"/>
  <c r="F969" i="33"/>
  <c r="E969" i="33"/>
  <c r="I968" i="33"/>
  <c r="H968" i="33"/>
  <c r="G968" i="33"/>
  <c r="F968" i="33"/>
  <c r="E968" i="33"/>
  <c r="I967" i="33"/>
  <c r="H967" i="33"/>
  <c r="G967" i="33"/>
  <c r="F967" i="33"/>
  <c r="E967" i="33"/>
  <c r="I966" i="33"/>
  <c r="H966" i="33"/>
  <c r="G966" i="33"/>
  <c r="F966" i="33"/>
  <c r="E966" i="33"/>
  <c r="I957" i="33"/>
  <c r="H957" i="33"/>
  <c r="G957" i="33"/>
  <c r="F957" i="33"/>
  <c r="E957" i="33"/>
  <c r="I956" i="33"/>
  <c r="H956" i="33"/>
  <c r="G956" i="33"/>
  <c r="F956" i="33"/>
  <c r="E956" i="33"/>
  <c r="I955" i="33"/>
  <c r="H955" i="33"/>
  <c r="G955" i="33"/>
  <c r="F955" i="33"/>
  <c r="E955" i="33"/>
  <c r="I954" i="33"/>
  <c r="H954" i="33"/>
  <c r="G954" i="33"/>
  <c r="F954" i="33"/>
  <c r="E954" i="33"/>
  <c r="I953" i="33"/>
  <c r="H953" i="33"/>
  <c r="G953" i="33"/>
  <c r="F953" i="33"/>
  <c r="E953" i="33"/>
  <c r="I952" i="33"/>
  <c r="H952" i="33"/>
  <c r="G952" i="33"/>
  <c r="F952" i="33"/>
  <c r="E952" i="33"/>
  <c r="I951" i="33"/>
  <c r="H951" i="33"/>
  <c r="G951" i="33"/>
  <c r="F951" i="33"/>
  <c r="E951" i="33"/>
  <c r="I950" i="33"/>
  <c r="H950" i="33"/>
  <c r="G950" i="33"/>
  <c r="F950" i="33"/>
  <c r="E950" i="33"/>
  <c r="I949" i="33"/>
  <c r="H949" i="33"/>
  <c r="G949" i="33"/>
  <c r="F949" i="33"/>
  <c r="E949" i="33"/>
  <c r="I948" i="33"/>
  <c r="H948" i="33"/>
  <c r="G948" i="33"/>
  <c r="F948" i="33"/>
  <c r="E948" i="33"/>
  <c r="I947" i="33"/>
  <c r="H947" i="33"/>
  <c r="G947" i="33"/>
  <c r="F947" i="33"/>
  <c r="E947" i="33"/>
  <c r="I946" i="33"/>
  <c r="H946" i="33"/>
  <c r="G946" i="33"/>
  <c r="F946" i="33"/>
  <c r="E946" i="33"/>
  <c r="I945" i="33"/>
  <c r="H945" i="33"/>
  <c r="G945" i="33"/>
  <c r="F945" i="33"/>
  <c r="E945" i="33"/>
  <c r="I944" i="33"/>
  <c r="H944" i="33"/>
  <c r="G944" i="33"/>
  <c r="F944" i="33"/>
  <c r="E944" i="33"/>
  <c r="I943" i="33"/>
  <c r="H943" i="33"/>
  <c r="G943" i="33"/>
  <c r="F943" i="33"/>
  <c r="E943" i="33"/>
  <c r="I942" i="33"/>
  <c r="H942" i="33"/>
  <c r="G942" i="33"/>
  <c r="F942" i="33"/>
  <c r="E942" i="33"/>
  <c r="I941" i="33"/>
  <c r="H941" i="33"/>
  <c r="G941" i="33"/>
  <c r="F941" i="33"/>
  <c r="E941" i="33"/>
  <c r="I940" i="33"/>
  <c r="H940" i="33"/>
  <c r="G940" i="33"/>
  <c r="F940" i="33"/>
  <c r="E940" i="33"/>
  <c r="I939" i="33"/>
  <c r="H939" i="33"/>
  <c r="G939" i="33"/>
  <c r="F939" i="33"/>
  <c r="E939" i="33"/>
  <c r="I938" i="33"/>
  <c r="H938" i="33"/>
  <c r="G938" i="33"/>
  <c r="F938" i="33"/>
  <c r="E938" i="33"/>
  <c r="I937" i="33"/>
  <c r="H937" i="33"/>
  <c r="G937" i="33"/>
  <c r="F937" i="33"/>
  <c r="E937" i="33"/>
  <c r="I936" i="33"/>
  <c r="H936" i="33"/>
  <c r="G936" i="33"/>
  <c r="F936" i="33"/>
  <c r="E936" i="33"/>
  <c r="I935" i="33"/>
  <c r="H935" i="33"/>
  <c r="G935" i="33"/>
  <c r="F935" i="33"/>
  <c r="E935" i="33"/>
  <c r="I934" i="33"/>
  <c r="H934" i="33"/>
  <c r="G934" i="33"/>
  <c r="F934" i="33"/>
  <c r="E934" i="33"/>
  <c r="I933" i="33"/>
  <c r="H933" i="33"/>
  <c r="G933" i="33"/>
  <c r="F933" i="33"/>
  <c r="E933" i="33"/>
  <c r="I932" i="33"/>
  <c r="H932" i="33"/>
  <c r="G932" i="33"/>
  <c r="F932" i="33"/>
  <c r="E932" i="33"/>
  <c r="I931" i="33"/>
  <c r="H931" i="33"/>
  <c r="G931" i="33"/>
  <c r="F931" i="33"/>
  <c r="E931" i="33"/>
  <c r="I930" i="33"/>
  <c r="H930" i="33"/>
  <c r="G930" i="33"/>
  <c r="F930" i="33"/>
  <c r="E930" i="33"/>
  <c r="I929" i="33"/>
  <c r="H929" i="33"/>
  <c r="G929" i="33"/>
  <c r="F929" i="33"/>
  <c r="E929" i="33"/>
  <c r="I928" i="33"/>
  <c r="H928" i="33"/>
  <c r="G928" i="33"/>
  <c r="F928" i="33"/>
  <c r="E928" i="33"/>
  <c r="I927" i="33"/>
  <c r="H927" i="33"/>
  <c r="G927" i="33"/>
  <c r="F927" i="33"/>
  <c r="E927" i="33"/>
  <c r="I926" i="33"/>
  <c r="H926" i="33"/>
  <c r="G926" i="33"/>
  <c r="F926" i="33"/>
  <c r="E926" i="33"/>
  <c r="I925" i="33"/>
  <c r="H925" i="33"/>
  <c r="G925" i="33"/>
  <c r="F925" i="33"/>
  <c r="E925" i="33"/>
  <c r="I924" i="33"/>
  <c r="H924" i="33"/>
  <c r="G924" i="33"/>
  <c r="F924" i="33"/>
  <c r="E924" i="33"/>
  <c r="I923" i="33"/>
  <c r="H923" i="33"/>
  <c r="G923" i="33"/>
  <c r="F923" i="33"/>
  <c r="E923" i="33"/>
  <c r="I922" i="33"/>
  <c r="H922" i="33"/>
  <c r="G922" i="33"/>
  <c r="F922" i="33"/>
  <c r="E922" i="33"/>
  <c r="I921" i="33"/>
  <c r="H921" i="33"/>
  <c r="G921" i="33"/>
  <c r="F921" i="33"/>
  <c r="E921" i="33"/>
  <c r="I920" i="33"/>
  <c r="H920" i="33"/>
  <c r="G920" i="33"/>
  <c r="F920" i="33"/>
  <c r="E920" i="33"/>
  <c r="I919" i="33"/>
  <c r="H919" i="33"/>
  <c r="G919" i="33"/>
  <c r="F919" i="33"/>
  <c r="E919" i="33"/>
  <c r="I918" i="33"/>
  <c r="H918" i="33"/>
  <c r="G918" i="33"/>
  <c r="F918" i="33"/>
  <c r="E918" i="33"/>
  <c r="I917" i="33"/>
  <c r="H917" i="33"/>
  <c r="G917" i="33"/>
  <c r="F917" i="33"/>
  <c r="E917" i="33"/>
  <c r="I916" i="33"/>
  <c r="H916" i="33"/>
  <c r="G916" i="33"/>
  <c r="F916" i="33"/>
  <c r="E916" i="33"/>
  <c r="I915" i="33"/>
  <c r="H915" i="33"/>
  <c r="G915" i="33"/>
  <c r="F915" i="33"/>
  <c r="E915" i="33"/>
  <c r="I914" i="33"/>
  <c r="H914" i="33"/>
  <c r="G914" i="33"/>
  <c r="F914" i="33"/>
  <c r="E914" i="33"/>
  <c r="I913" i="33"/>
  <c r="H913" i="33"/>
  <c r="G913" i="33"/>
  <c r="F913" i="33"/>
  <c r="E913" i="33"/>
  <c r="I912" i="33"/>
  <c r="H912" i="33"/>
  <c r="G912" i="33"/>
  <c r="F912" i="33"/>
  <c r="E912" i="33"/>
  <c r="I911" i="33"/>
  <c r="H911" i="33"/>
  <c r="G911" i="33"/>
  <c r="F911" i="33"/>
  <c r="E911" i="33"/>
  <c r="I910" i="33"/>
  <c r="H910" i="33"/>
  <c r="G910" i="33"/>
  <c r="F910" i="33"/>
  <c r="E910" i="33"/>
  <c r="I909" i="33"/>
  <c r="H909" i="33"/>
  <c r="G909" i="33"/>
  <c r="F909" i="33"/>
  <c r="E909" i="33"/>
  <c r="I908" i="33"/>
  <c r="H908" i="33"/>
  <c r="G908" i="33"/>
  <c r="F908" i="33"/>
  <c r="E908" i="33"/>
  <c r="I907" i="33"/>
  <c r="H907" i="33"/>
  <c r="G907" i="33"/>
  <c r="F907" i="33"/>
  <c r="E907" i="33"/>
  <c r="I906" i="33"/>
  <c r="H906" i="33"/>
  <c r="G906" i="33"/>
  <c r="F906" i="33"/>
  <c r="E906" i="33"/>
  <c r="I905" i="33"/>
  <c r="H905" i="33"/>
  <c r="G905" i="33"/>
  <c r="F905" i="33"/>
  <c r="E905" i="33"/>
  <c r="I904" i="33"/>
  <c r="H904" i="33"/>
  <c r="G904" i="33"/>
  <c r="F904" i="33"/>
  <c r="E904" i="33"/>
  <c r="I903" i="33"/>
  <c r="H903" i="33"/>
  <c r="G903" i="33"/>
  <c r="F903" i="33"/>
  <c r="E903" i="33"/>
  <c r="I902" i="33"/>
  <c r="H902" i="33"/>
  <c r="G902" i="33"/>
  <c r="F902" i="33"/>
  <c r="E902" i="33"/>
  <c r="I901" i="33"/>
  <c r="H901" i="33"/>
  <c r="G901" i="33"/>
  <c r="F901" i="33"/>
  <c r="E901" i="33"/>
  <c r="I900" i="33"/>
  <c r="H900" i="33"/>
  <c r="G900" i="33"/>
  <c r="F900" i="33"/>
  <c r="E900" i="33"/>
  <c r="I899" i="33"/>
  <c r="H899" i="33"/>
  <c r="G899" i="33"/>
  <c r="F899" i="33"/>
  <c r="E899" i="33"/>
  <c r="I898" i="33"/>
  <c r="H898" i="33"/>
  <c r="G898" i="33"/>
  <c r="F898" i="33"/>
  <c r="E898" i="33"/>
  <c r="I897" i="33"/>
  <c r="H897" i="33"/>
  <c r="G897" i="33"/>
  <c r="F897" i="33"/>
  <c r="E897" i="33"/>
  <c r="I896" i="33"/>
  <c r="H896" i="33"/>
  <c r="G896" i="33"/>
  <c r="F896" i="33"/>
  <c r="E896" i="33"/>
  <c r="I895" i="33"/>
  <c r="H895" i="33"/>
  <c r="G895" i="33"/>
  <c r="F895" i="33"/>
  <c r="E895" i="33"/>
  <c r="I894" i="33"/>
  <c r="H894" i="33"/>
  <c r="G894" i="33"/>
  <c r="F894" i="33"/>
  <c r="E894" i="33"/>
  <c r="I893" i="33"/>
  <c r="H893" i="33"/>
  <c r="G893" i="33"/>
  <c r="F893" i="33"/>
  <c r="E893" i="33"/>
  <c r="I892" i="33"/>
  <c r="H892" i="33"/>
  <c r="G892" i="33"/>
  <c r="F892" i="33"/>
  <c r="E892" i="33"/>
  <c r="I891" i="33"/>
  <c r="H891" i="33"/>
  <c r="G891" i="33"/>
  <c r="F891" i="33"/>
  <c r="E891" i="33"/>
  <c r="I890" i="33"/>
  <c r="H890" i="33"/>
  <c r="G890" i="33"/>
  <c r="F890" i="33"/>
  <c r="E890" i="33"/>
  <c r="I889" i="33"/>
  <c r="H889" i="33"/>
  <c r="G889" i="33"/>
  <c r="F889" i="33"/>
  <c r="E889" i="33"/>
  <c r="I888" i="33"/>
  <c r="H888" i="33"/>
  <c r="G888" i="33"/>
  <c r="F888" i="33"/>
  <c r="E888" i="33"/>
  <c r="I887" i="33"/>
  <c r="H887" i="33"/>
  <c r="G887" i="33"/>
  <c r="F887" i="33"/>
  <c r="E887" i="33"/>
  <c r="I886" i="33"/>
  <c r="H886" i="33"/>
  <c r="G886" i="33"/>
  <c r="F886" i="33"/>
  <c r="E886" i="33"/>
  <c r="I885" i="33"/>
  <c r="H885" i="33"/>
  <c r="G885" i="33"/>
  <c r="F885" i="33"/>
  <c r="E885" i="33"/>
  <c r="I884" i="33"/>
  <c r="H884" i="33"/>
  <c r="G884" i="33"/>
  <c r="F884" i="33"/>
  <c r="E884" i="33"/>
  <c r="I883" i="33"/>
  <c r="H883" i="33"/>
  <c r="G883" i="33"/>
  <c r="F883" i="33"/>
  <c r="E883" i="33"/>
  <c r="I882" i="33"/>
  <c r="H882" i="33"/>
  <c r="G882" i="33"/>
  <c r="F882" i="33"/>
  <c r="E882" i="33"/>
  <c r="I881" i="33"/>
  <c r="H881" i="33"/>
  <c r="G881" i="33"/>
  <c r="F881" i="33"/>
  <c r="E881" i="33"/>
  <c r="I880" i="33"/>
  <c r="H880" i="33"/>
  <c r="G880" i="33"/>
  <c r="F880" i="33"/>
  <c r="E880" i="33"/>
  <c r="I879" i="33"/>
  <c r="H879" i="33"/>
  <c r="G879" i="33"/>
  <c r="F879" i="33"/>
  <c r="E879" i="33"/>
  <c r="I878" i="33"/>
  <c r="H878" i="33"/>
  <c r="G878" i="33"/>
  <c r="F878" i="33"/>
  <c r="E878" i="33"/>
  <c r="I877" i="33"/>
  <c r="H877" i="33"/>
  <c r="G877" i="33"/>
  <c r="F877" i="33"/>
  <c r="E877" i="33"/>
  <c r="I876" i="33"/>
  <c r="H876" i="33"/>
  <c r="G876" i="33"/>
  <c r="F876" i="33"/>
  <c r="E876" i="33"/>
  <c r="I875" i="33"/>
  <c r="H875" i="33"/>
  <c r="G875" i="33"/>
  <c r="F875" i="33"/>
  <c r="E875" i="33"/>
  <c r="I874" i="33"/>
  <c r="H874" i="33"/>
  <c r="G874" i="33"/>
  <c r="F874" i="33"/>
  <c r="E874" i="33"/>
  <c r="I873" i="33"/>
  <c r="H873" i="33"/>
  <c r="G873" i="33"/>
  <c r="F873" i="33"/>
  <c r="E873" i="33"/>
  <c r="I872" i="33"/>
  <c r="H872" i="33"/>
  <c r="G872" i="33"/>
  <c r="F872" i="33"/>
  <c r="E872" i="33"/>
  <c r="I871" i="33"/>
  <c r="H871" i="33"/>
  <c r="G871" i="33"/>
  <c r="F871" i="33"/>
  <c r="E871" i="33"/>
  <c r="I870" i="33"/>
  <c r="H870" i="33"/>
  <c r="G870" i="33"/>
  <c r="F870" i="33"/>
  <c r="E870" i="33"/>
  <c r="I869" i="33"/>
  <c r="H869" i="33"/>
  <c r="G869" i="33"/>
  <c r="F869" i="33"/>
  <c r="E869" i="33"/>
  <c r="I868" i="33"/>
  <c r="H868" i="33"/>
  <c r="G868" i="33"/>
  <c r="F868" i="33"/>
  <c r="E868" i="33"/>
  <c r="I867" i="33"/>
  <c r="H867" i="33"/>
  <c r="G867" i="33"/>
  <c r="F867" i="33"/>
  <c r="E867" i="33"/>
  <c r="I866" i="33"/>
  <c r="H866" i="33"/>
  <c r="G866" i="33"/>
  <c r="F866" i="33"/>
  <c r="E866" i="33"/>
  <c r="I865" i="33"/>
  <c r="H865" i="33"/>
  <c r="G865" i="33"/>
  <c r="F865" i="33"/>
  <c r="E865" i="33"/>
  <c r="I864" i="33"/>
  <c r="H864" i="33"/>
  <c r="G864" i="33"/>
  <c r="F864" i="33"/>
  <c r="E864" i="33"/>
  <c r="I863" i="33"/>
  <c r="H863" i="33"/>
  <c r="G863" i="33"/>
  <c r="F863" i="33"/>
  <c r="E863" i="33"/>
  <c r="I862" i="33"/>
  <c r="H862" i="33"/>
  <c r="G862" i="33"/>
  <c r="F862" i="33"/>
  <c r="E862" i="33"/>
  <c r="I861" i="33"/>
  <c r="H861" i="33"/>
  <c r="G861" i="33"/>
  <c r="F861" i="33"/>
  <c r="E861" i="33"/>
  <c r="I860" i="33"/>
  <c r="H860" i="33"/>
  <c r="G860" i="33"/>
  <c r="F860" i="33"/>
  <c r="E860" i="33"/>
  <c r="I859" i="33"/>
  <c r="H859" i="33"/>
  <c r="G859" i="33"/>
  <c r="F859" i="33"/>
  <c r="E859" i="33"/>
  <c r="I858" i="33"/>
  <c r="H858" i="33"/>
  <c r="G858" i="33"/>
  <c r="F858" i="33"/>
  <c r="E858" i="33"/>
  <c r="I857" i="33"/>
  <c r="H857" i="33"/>
  <c r="G857" i="33"/>
  <c r="F857" i="33"/>
  <c r="E857" i="33"/>
  <c r="I856" i="33"/>
  <c r="H856" i="33"/>
  <c r="G856" i="33"/>
  <c r="F856" i="33"/>
  <c r="E856" i="33"/>
  <c r="I855" i="33"/>
  <c r="H855" i="33"/>
  <c r="G855" i="33"/>
  <c r="F855" i="33"/>
  <c r="E855" i="33"/>
  <c r="I854" i="33"/>
  <c r="H854" i="33"/>
  <c r="G854" i="33"/>
  <c r="F854" i="33"/>
  <c r="E854" i="33"/>
  <c r="I853" i="33"/>
  <c r="H853" i="33"/>
  <c r="G853" i="33"/>
  <c r="F853" i="33"/>
  <c r="E853" i="33"/>
  <c r="I852" i="33"/>
  <c r="H852" i="33"/>
  <c r="G852" i="33"/>
  <c r="F852" i="33"/>
  <c r="E852" i="33"/>
  <c r="I851" i="33"/>
  <c r="H851" i="33"/>
  <c r="G851" i="33"/>
  <c r="F851" i="33"/>
  <c r="E851" i="33"/>
  <c r="I850" i="33"/>
  <c r="H850" i="33"/>
  <c r="G850" i="33"/>
  <c r="F850" i="33"/>
  <c r="E850" i="33"/>
  <c r="I849" i="33"/>
  <c r="H849" i="33"/>
  <c r="G849" i="33"/>
  <c r="F849" i="33"/>
  <c r="E849" i="33"/>
  <c r="I848" i="33"/>
  <c r="H848" i="33"/>
  <c r="G848" i="33"/>
  <c r="F848" i="33"/>
  <c r="E848" i="33"/>
  <c r="I847" i="33"/>
  <c r="H847" i="33"/>
  <c r="G847" i="33"/>
  <c r="F847" i="33"/>
  <c r="E847" i="33"/>
  <c r="I846" i="33"/>
  <c r="H846" i="33"/>
  <c r="G846" i="33"/>
  <c r="F846" i="33"/>
  <c r="E846" i="33"/>
  <c r="I845" i="33"/>
  <c r="H845" i="33"/>
  <c r="G845" i="33"/>
  <c r="F845" i="33"/>
  <c r="E845" i="33"/>
  <c r="I844" i="33"/>
  <c r="H844" i="33"/>
  <c r="G844" i="33"/>
  <c r="F844" i="33"/>
  <c r="E844" i="33"/>
  <c r="I843" i="33"/>
  <c r="H843" i="33"/>
  <c r="G843" i="33"/>
  <c r="F843" i="33"/>
  <c r="E843" i="33"/>
  <c r="I842" i="33"/>
  <c r="H842" i="33"/>
  <c r="G842" i="33"/>
  <c r="F842" i="33"/>
  <c r="E842" i="33"/>
  <c r="I841" i="33"/>
  <c r="H841" i="33"/>
  <c r="G841" i="33"/>
  <c r="F841" i="33"/>
  <c r="E841" i="33"/>
  <c r="I840" i="33"/>
  <c r="H840" i="33"/>
  <c r="G840" i="33"/>
  <c r="F840" i="33"/>
  <c r="E840" i="33"/>
  <c r="I839" i="33"/>
  <c r="H839" i="33"/>
  <c r="G839" i="33"/>
  <c r="F839" i="33"/>
  <c r="E839" i="33"/>
  <c r="I838" i="33"/>
  <c r="H838" i="33"/>
  <c r="G838" i="33"/>
  <c r="F838" i="33"/>
  <c r="E838" i="33"/>
  <c r="I837" i="33"/>
  <c r="H837" i="33"/>
  <c r="G837" i="33"/>
  <c r="F837" i="33"/>
  <c r="E837" i="33"/>
  <c r="I836" i="33"/>
  <c r="H836" i="33"/>
  <c r="G836" i="33"/>
  <c r="F836" i="33"/>
  <c r="E836" i="33"/>
  <c r="I835" i="33"/>
  <c r="H835" i="33"/>
  <c r="G835" i="33"/>
  <c r="F835" i="33"/>
  <c r="E835" i="33"/>
  <c r="I834" i="33"/>
  <c r="H834" i="33"/>
  <c r="G834" i="33"/>
  <c r="F834" i="33"/>
  <c r="E834" i="33"/>
  <c r="I833" i="33"/>
  <c r="H833" i="33"/>
  <c r="G833" i="33"/>
  <c r="F833" i="33"/>
  <c r="E833" i="33"/>
  <c r="I832" i="33"/>
  <c r="H832" i="33"/>
  <c r="G832" i="33"/>
  <c r="F832" i="33"/>
  <c r="E832" i="33"/>
  <c r="I831" i="33"/>
  <c r="H831" i="33"/>
  <c r="G831" i="33"/>
  <c r="F831" i="33"/>
  <c r="E831" i="33"/>
  <c r="I830" i="33"/>
  <c r="H830" i="33"/>
  <c r="G830" i="33"/>
  <c r="F830" i="33"/>
  <c r="E830" i="33"/>
  <c r="I829" i="33"/>
  <c r="H829" i="33"/>
  <c r="G829" i="33"/>
  <c r="F829" i="33"/>
  <c r="E829" i="33"/>
  <c r="I828" i="33"/>
  <c r="H828" i="33"/>
  <c r="G828" i="33"/>
  <c r="F828" i="33"/>
  <c r="E828" i="33"/>
  <c r="I827" i="33"/>
  <c r="H827" i="33"/>
  <c r="G827" i="33"/>
  <c r="F827" i="33"/>
  <c r="E827" i="33"/>
  <c r="I826" i="33"/>
  <c r="H826" i="33"/>
  <c r="G826" i="33"/>
  <c r="F826" i="33"/>
  <c r="E826" i="33"/>
  <c r="I825" i="33"/>
  <c r="H825" i="33"/>
  <c r="G825" i="33"/>
  <c r="F825" i="33"/>
  <c r="E825" i="33"/>
  <c r="I824" i="33"/>
  <c r="H824" i="33"/>
  <c r="G824" i="33"/>
  <c r="F824" i="33"/>
  <c r="E824" i="33"/>
  <c r="I823" i="33"/>
  <c r="H823" i="33"/>
  <c r="G823" i="33"/>
  <c r="F823" i="33"/>
  <c r="E823" i="33"/>
  <c r="I822" i="33"/>
  <c r="H822" i="33"/>
  <c r="G822" i="33"/>
  <c r="F822" i="33"/>
  <c r="E822" i="33"/>
  <c r="I821" i="33"/>
  <c r="H821" i="33"/>
  <c r="G821" i="33"/>
  <c r="F821" i="33"/>
  <c r="E821" i="33"/>
  <c r="I820" i="33"/>
  <c r="H820" i="33"/>
  <c r="G820" i="33"/>
  <c r="F820" i="33"/>
  <c r="E820" i="33"/>
  <c r="I819" i="33"/>
  <c r="H819" i="33"/>
  <c r="G819" i="33"/>
  <c r="F819" i="33"/>
  <c r="E819" i="33"/>
  <c r="I818" i="33"/>
  <c r="H818" i="33"/>
  <c r="G818" i="33"/>
  <c r="F818" i="33"/>
  <c r="E818" i="33"/>
  <c r="I817" i="33"/>
  <c r="H817" i="33"/>
  <c r="G817" i="33"/>
  <c r="F817" i="33"/>
  <c r="E817" i="33"/>
  <c r="I816" i="33"/>
  <c r="H816" i="33"/>
  <c r="G816" i="33"/>
  <c r="F816" i="33"/>
  <c r="E816" i="33"/>
  <c r="I815" i="33"/>
  <c r="H815" i="33"/>
  <c r="G815" i="33"/>
  <c r="F815" i="33"/>
  <c r="E815" i="33"/>
  <c r="I814" i="33"/>
  <c r="H814" i="33"/>
  <c r="G814" i="33"/>
  <c r="F814" i="33"/>
  <c r="E814" i="33"/>
  <c r="I813" i="33"/>
  <c r="H813" i="33"/>
  <c r="G813" i="33"/>
  <c r="F813" i="33"/>
  <c r="E813" i="33"/>
  <c r="I812" i="33"/>
  <c r="H812" i="33"/>
  <c r="G812" i="33"/>
  <c r="F812" i="33"/>
  <c r="E812" i="33"/>
  <c r="I811" i="33"/>
  <c r="H811" i="33"/>
  <c r="G811" i="33"/>
  <c r="F811" i="33"/>
  <c r="E811" i="33"/>
  <c r="I810" i="33"/>
  <c r="H810" i="33"/>
  <c r="G810" i="33"/>
  <c r="F810" i="33"/>
  <c r="E810" i="33"/>
  <c r="I809" i="33"/>
  <c r="H809" i="33"/>
  <c r="G809" i="33"/>
  <c r="F809" i="33"/>
  <c r="E809" i="33"/>
  <c r="I808" i="33"/>
  <c r="H808" i="33"/>
  <c r="G808" i="33"/>
  <c r="F808" i="33"/>
  <c r="E808" i="33"/>
  <c r="I807" i="33"/>
  <c r="H807" i="33"/>
  <c r="G807" i="33"/>
  <c r="F807" i="33"/>
  <c r="E807" i="33"/>
  <c r="I806" i="33"/>
  <c r="H806" i="33"/>
  <c r="G806" i="33"/>
  <c r="F806" i="33"/>
  <c r="E806" i="33"/>
  <c r="I805" i="33"/>
  <c r="H805" i="33"/>
  <c r="G805" i="33"/>
  <c r="F805" i="33"/>
  <c r="E805" i="33"/>
  <c r="I804" i="33"/>
  <c r="H804" i="33"/>
  <c r="G804" i="33"/>
  <c r="F804" i="33"/>
  <c r="E804" i="33"/>
  <c r="I803" i="33"/>
  <c r="H803" i="33"/>
  <c r="G803" i="33"/>
  <c r="F803" i="33"/>
  <c r="E803" i="33"/>
  <c r="I802" i="33"/>
  <c r="H802" i="33"/>
  <c r="G802" i="33"/>
  <c r="F802" i="33"/>
  <c r="E802" i="33"/>
  <c r="I801" i="33"/>
  <c r="H801" i="33"/>
  <c r="G801" i="33"/>
  <c r="F801" i="33"/>
  <c r="E801" i="33"/>
  <c r="I800" i="33"/>
  <c r="H800" i="33"/>
  <c r="G800" i="33"/>
  <c r="F800" i="33"/>
  <c r="E800" i="33"/>
  <c r="I799" i="33"/>
  <c r="H799" i="33"/>
  <c r="G799" i="33"/>
  <c r="F799" i="33"/>
  <c r="E799" i="33"/>
  <c r="I798" i="33"/>
  <c r="H798" i="33"/>
  <c r="G798" i="33"/>
  <c r="F798" i="33"/>
  <c r="E798" i="33"/>
  <c r="I797" i="33"/>
  <c r="H797" i="33"/>
  <c r="G797" i="33"/>
  <c r="F797" i="33"/>
  <c r="E797" i="33"/>
  <c r="I796" i="33"/>
  <c r="H796" i="33"/>
  <c r="G796" i="33"/>
  <c r="F796" i="33"/>
  <c r="E796" i="33"/>
  <c r="I795" i="33"/>
  <c r="H795" i="33"/>
  <c r="G795" i="33"/>
  <c r="F795" i="33"/>
  <c r="E795" i="33"/>
  <c r="I794" i="33"/>
  <c r="H794" i="33"/>
  <c r="G794" i="33"/>
  <c r="F794" i="33"/>
  <c r="E794" i="33"/>
  <c r="I793" i="33"/>
  <c r="H793" i="33"/>
  <c r="G793" i="33"/>
  <c r="F793" i="33"/>
  <c r="E793" i="33"/>
  <c r="I792" i="33"/>
  <c r="H792" i="33"/>
  <c r="G792" i="33"/>
  <c r="F792" i="33"/>
  <c r="E792" i="33"/>
  <c r="I791" i="33"/>
  <c r="H791" i="33"/>
  <c r="G791" i="33"/>
  <c r="F791" i="33"/>
  <c r="E791" i="33"/>
  <c r="I790" i="33"/>
  <c r="H790" i="33"/>
  <c r="G790" i="33"/>
  <c r="F790" i="33"/>
  <c r="E790" i="33"/>
  <c r="I789" i="33"/>
  <c r="H789" i="33"/>
  <c r="G789" i="33"/>
  <c r="F789" i="33"/>
  <c r="E789" i="33"/>
  <c r="I788" i="33"/>
  <c r="H788" i="33"/>
  <c r="G788" i="33"/>
  <c r="F788" i="33"/>
  <c r="E788" i="33"/>
  <c r="I787" i="33"/>
  <c r="H787" i="33"/>
  <c r="G787" i="33"/>
  <c r="F787" i="33"/>
  <c r="E787" i="33"/>
  <c r="I786" i="33"/>
  <c r="H786" i="33"/>
  <c r="G786" i="33"/>
  <c r="F786" i="33"/>
  <c r="E786" i="33"/>
  <c r="I785" i="33"/>
  <c r="H785" i="33"/>
  <c r="G785" i="33"/>
  <c r="F785" i="33"/>
  <c r="E785" i="33"/>
  <c r="I784" i="33"/>
  <c r="H784" i="33"/>
  <c r="G784" i="33"/>
  <c r="F784" i="33"/>
  <c r="E784" i="33"/>
  <c r="I783" i="33"/>
  <c r="H783" i="33"/>
  <c r="G783" i="33"/>
  <c r="F783" i="33"/>
  <c r="E783" i="33"/>
  <c r="I782" i="33"/>
  <c r="H782" i="33"/>
  <c r="G782" i="33"/>
  <c r="F782" i="33"/>
  <c r="E782" i="33"/>
  <c r="I781" i="33"/>
  <c r="H781" i="33"/>
  <c r="G781" i="33"/>
  <c r="F781" i="33"/>
  <c r="E781" i="33"/>
  <c r="I780" i="33"/>
  <c r="H780" i="33"/>
  <c r="G780" i="33"/>
  <c r="F780" i="33"/>
  <c r="E780" i="33"/>
  <c r="I779" i="33"/>
  <c r="H779" i="33"/>
  <c r="G779" i="33"/>
  <c r="F779" i="33"/>
  <c r="E779" i="33"/>
  <c r="I778" i="33"/>
  <c r="H778" i="33"/>
  <c r="G778" i="33"/>
  <c r="F778" i="33"/>
  <c r="E778" i="33"/>
  <c r="I777" i="33"/>
  <c r="H777" i="33"/>
  <c r="G777" i="33"/>
  <c r="F777" i="33"/>
  <c r="E777" i="33"/>
  <c r="I776" i="33"/>
  <c r="H776" i="33"/>
  <c r="G776" i="33"/>
  <c r="F776" i="33"/>
  <c r="E776" i="33"/>
  <c r="I775" i="33"/>
  <c r="H775" i="33"/>
  <c r="G775" i="33"/>
  <c r="F775" i="33"/>
  <c r="E775" i="33"/>
  <c r="I774" i="33"/>
  <c r="H774" i="33"/>
  <c r="G774" i="33"/>
  <c r="F774" i="33"/>
  <c r="E774" i="33"/>
  <c r="I773" i="33"/>
  <c r="H773" i="33"/>
  <c r="G773" i="33"/>
  <c r="F773" i="33"/>
  <c r="E773" i="33"/>
  <c r="I772" i="33"/>
  <c r="H772" i="33"/>
  <c r="G772" i="33"/>
  <c r="F772" i="33"/>
  <c r="E772" i="33"/>
  <c r="I771" i="33"/>
  <c r="H771" i="33"/>
  <c r="G771" i="33"/>
  <c r="F771" i="33"/>
  <c r="E771" i="33"/>
  <c r="I770" i="33"/>
  <c r="H770" i="33"/>
  <c r="G770" i="33"/>
  <c r="F770" i="33"/>
  <c r="E770" i="33"/>
  <c r="I769" i="33"/>
  <c r="H769" i="33"/>
  <c r="G769" i="33"/>
  <c r="F769" i="33"/>
  <c r="E769" i="33"/>
  <c r="I768" i="33"/>
  <c r="H768" i="33"/>
  <c r="G768" i="33"/>
  <c r="F768" i="33"/>
  <c r="E768" i="33"/>
  <c r="I767" i="33"/>
  <c r="H767" i="33"/>
  <c r="G767" i="33"/>
  <c r="F767" i="33"/>
  <c r="E767" i="33"/>
  <c r="I766" i="33"/>
  <c r="H766" i="33"/>
  <c r="G766" i="33"/>
  <c r="F766" i="33"/>
  <c r="E766" i="33"/>
  <c r="I765" i="33"/>
  <c r="H765" i="33"/>
  <c r="G765" i="33"/>
  <c r="F765" i="33"/>
  <c r="E765" i="33"/>
  <c r="I764" i="33"/>
  <c r="H764" i="33"/>
  <c r="G764" i="33"/>
  <c r="F764" i="33"/>
  <c r="E764" i="33"/>
  <c r="I763" i="33"/>
  <c r="H763" i="33"/>
  <c r="G763" i="33"/>
  <c r="F763" i="33"/>
  <c r="E763" i="33"/>
  <c r="I762" i="33"/>
  <c r="H762" i="33"/>
  <c r="G762" i="33"/>
  <c r="F762" i="33"/>
  <c r="E762" i="33"/>
  <c r="I761" i="33"/>
  <c r="H761" i="33"/>
  <c r="G761" i="33"/>
  <c r="F761" i="33"/>
  <c r="E761" i="33"/>
  <c r="I760" i="33"/>
  <c r="H760" i="33"/>
  <c r="G760" i="33"/>
  <c r="F760" i="33"/>
  <c r="E760" i="33"/>
  <c r="I759" i="33"/>
  <c r="H759" i="33"/>
  <c r="G759" i="33"/>
  <c r="F759" i="33"/>
  <c r="E759" i="33"/>
  <c r="I758" i="33"/>
  <c r="H758" i="33"/>
  <c r="G758" i="33"/>
  <c r="F758" i="33"/>
  <c r="E758" i="33"/>
  <c r="I757" i="33"/>
  <c r="H757" i="33"/>
  <c r="G757" i="33"/>
  <c r="F757" i="33"/>
  <c r="E757" i="33"/>
  <c r="I756" i="33"/>
  <c r="H756" i="33"/>
  <c r="G756" i="33"/>
  <c r="F756" i="33"/>
  <c r="E756" i="33"/>
  <c r="I755" i="33"/>
  <c r="H755" i="33"/>
  <c r="G755" i="33"/>
  <c r="F755" i="33"/>
  <c r="E755" i="33"/>
  <c r="I754" i="33"/>
  <c r="H754" i="33"/>
  <c r="G754" i="33"/>
  <c r="F754" i="33"/>
  <c r="E754" i="33"/>
  <c r="I753" i="33"/>
  <c r="H753" i="33"/>
  <c r="G753" i="33"/>
  <c r="F753" i="33"/>
  <c r="E753" i="33"/>
  <c r="I752" i="33"/>
  <c r="H752" i="33"/>
  <c r="G752" i="33"/>
  <c r="F752" i="33"/>
  <c r="E752" i="33"/>
  <c r="I751" i="33"/>
  <c r="H751" i="33"/>
  <c r="G751" i="33"/>
  <c r="F751" i="33"/>
  <c r="E751" i="33"/>
  <c r="I750" i="33"/>
  <c r="H750" i="33"/>
  <c r="G750" i="33"/>
  <c r="F750" i="33"/>
  <c r="E750" i="33"/>
  <c r="I749" i="33"/>
  <c r="H749" i="33"/>
  <c r="G749" i="33"/>
  <c r="F749" i="33"/>
  <c r="E749" i="33"/>
  <c r="I748" i="33"/>
  <c r="H748" i="33"/>
  <c r="G748" i="33"/>
  <c r="F748" i="33"/>
  <c r="E748" i="33"/>
  <c r="I747" i="33"/>
  <c r="H747" i="33"/>
  <c r="G747" i="33"/>
  <c r="F747" i="33"/>
  <c r="E747" i="33"/>
  <c r="I746" i="33"/>
  <c r="H746" i="33"/>
  <c r="G746" i="33"/>
  <c r="F746" i="33"/>
  <c r="E746" i="33"/>
  <c r="I745" i="33"/>
  <c r="H745" i="33"/>
  <c r="G745" i="33"/>
  <c r="F745" i="33"/>
  <c r="E745" i="33"/>
  <c r="I744" i="33"/>
  <c r="H744" i="33"/>
  <c r="G744" i="33"/>
  <c r="F744" i="33"/>
  <c r="E744" i="33"/>
  <c r="I743" i="33"/>
  <c r="H743" i="33"/>
  <c r="G743" i="33"/>
  <c r="F743" i="33"/>
  <c r="E743" i="33"/>
  <c r="I742" i="33"/>
  <c r="H742" i="33"/>
  <c r="G742" i="33"/>
  <c r="F742" i="33"/>
  <c r="E742" i="33"/>
  <c r="I741" i="33"/>
  <c r="H741" i="33"/>
  <c r="G741" i="33"/>
  <c r="F741" i="33"/>
  <c r="E741" i="33"/>
  <c r="I740" i="33"/>
  <c r="H740" i="33"/>
  <c r="G740" i="33"/>
  <c r="F740" i="33"/>
  <c r="E740" i="33"/>
  <c r="I739" i="33"/>
  <c r="H739" i="33"/>
  <c r="G739" i="33"/>
  <c r="F739" i="33"/>
  <c r="E739" i="33"/>
  <c r="I738" i="33"/>
  <c r="H738" i="33"/>
  <c r="G738" i="33"/>
  <c r="F738" i="33"/>
  <c r="E738" i="33"/>
  <c r="I737" i="33"/>
  <c r="H737" i="33"/>
  <c r="G737" i="33"/>
  <c r="F737" i="33"/>
  <c r="E737" i="33"/>
  <c r="I736" i="33"/>
  <c r="H736" i="33"/>
  <c r="G736" i="33"/>
  <c r="F736" i="33"/>
  <c r="E736" i="33"/>
  <c r="I735" i="33"/>
  <c r="H735" i="33"/>
  <c r="G735" i="33"/>
  <c r="F735" i="33"/>
  <c r="E735" i="33"/>
  <c r="I734" i="33"/>
  <c r="H734" i="33"/>
  <c r="G734" i="33"/>
  <c r="F734" i="33"/>
  <c r="E734" i="33"/>
  <c r="I733" i="33"/>
  <c r="H733" i="33"/>
  <c r="G733" i="33"/>
  <c r="F733" i="33"/>
  <c r="E733" i="33"/>
  <c r="I732" i="33"/>
  <c r="H732" i="33"/>
  <c r="G732" i="33"/>
  <c r="F732" i="33"/>
  <c r="E732" i="33"/>
  <c r="I731" i="33"/>
  <c r="H731" i="33"/>
  <c r="G731" i="33"/>
  <c r="F731" i="33"/>
  <c r="E731" i="33"/>
  <c r="I730" i="33"/>
  <c r="H730" i="33"/>
  <c r="G730" i="33"/>
  <c r="F730" i="33"/>
  <c r="E730" i="33"/>
  <c r="I729" i="33"/>
  <c r="H729" i="33"/>
  <c r="G729" i="33"/>
  <c r="F729" i="33"/>
  <c r="E729" i="33"/>
  <c r="I728" i="33"/>
  <c r="H728" i="33"/>
  <c r="G728" i="33"/>
  <c r="F728" i="33"/>
  <c r="E728" i="33"/>
  <c r="I727" i="33"/>
  <c r="H727" i="33"/>
  <c r="G727" i="33"/>
  <c r="F727" i="33"/>
  <c r="E727" i="33"/>
  <c r="I726" i="33"/>
  <c r="H726" i="33"/>
  <c r="G726" i="33"/>
  <c r="F726" i="33"/>
  <c r="E726" i="33"/>
  <c r="I725" i="33"/>
  <c r="H725" i="33"/>
  <c r="G725" i="33"/>
  <c r="F725" i="33"/>
  <c r="E725" i="33"/>
  <c r="I724" i="33"/>
  <c r="H724" i="33"/>
  <c r="G724" i="33"/>
  <c r="F724" i="33"/>
  <c r="E724" i="33"/>
  <c r="I723" i="33"/>
  <c r="H723" i="33"/>
  <c r="G723" i="33"/>
  <c r="F723" i="33"/>
  <c r="E723" i="33"/>
  <c r="I722" i="33"/>
  <c r="H722" i="33"/>
  <c r="G722" i="33"/>
  <c r="F722" i="33"/>
  <c r="E722" i="33"/>
  <c r="I721" i="33"/>
  <c r="H721" i="33"/>
  <c r="G721" i="33"/>
  <c r="F721" i="33"/>
  <c r="E721" i="33"/>
  <c r="I720" i="33"/>
  <c r="H720" i="33"/>
  <c r="G720" i="33"/>
  <c r="F720" i="33"/>
  <c r="E720" i="33"/>
  <c r="I719" i="33"/>
  <c r="H719" i="33"/>
  <c r="G719" i="33"/>
  <c r="F719" i="33"/>
  <c r="E719" i="33"/>
  <c r="I718" i="33"/>
  <c r="H718" i="33"/>
  <c r="G718" i="33"/>
  <c r="F718" i="33"/>
  <c r="E718" i="33"/>
  <c r="I717" i="33"/>
  <c r="H717" i="33"/>
  <c r="G717" i="33"/>
  <c r="F717" i="33"/>
  <c r="E717" i="33"/>
  <c r="I716" i="33"/>
  <c r="H716" i="33"/>
  <c r="G716" i="33"/>
  <c r="F716" i="33"/>
  <c r="E716" i="33"/>
  <c r="I715" i="33"/>
  <c r="H715" i="33"/>
  <c r="G715" i="33"/>
  <c r="F715" i="33"/>
  <c r="E715" i="33"/>
  <c r="I714" i="33"/>
  <c r="H714" i="33"/>
  <c r="G714" i="33"/>
  <c r="F714" i="33"/>
  <c r="E714" i="33"/>
  <c r="I713" i="33"/>
  <c r="H713" i="33"/>
  <c r="G713" i="33"/>
  <c r="F713" i="33"/>
  <c r="E713" i="33"/>
  <c r="I712" i="33"/>
  <c r="H712" i="33"/>
  <c r="G712" i="33"/>
  <c r="F712" i="33"/>
  <c r="E712" i="33"/>
  <c r="I711" i="33"/>
  <c r="H711" i="33"/>
  <c r="G711" i="33"/>
  <c r="F711" i="33"/>
  <c r="E711" i="33"/>
  <c r="I710" i="33"/>
  <c r="H710" i="33"/>
  <c r="G710" i="33"/>
  <c r="F710" i="33"/>
  <c r="E710" i="33"/>
  <c r="I709" i="33"/>
  <c r="H709" i="33"/>
  <c r="G709" i="33"/>
  <c r="F709" i="33"/>
  <c r="E709" i="33"/>
  <c r="I708" i="33"/>
  <c r="H708" i="33"/>
  <c r="G708" i="33"/>
  <c r="F708" i="33"/>
  <c r="E708" i="33"/>
  <c r="I707" i="33"/>
  <c r="H707" i="33"/>
  <c r="G707" i="33"/>
  <c r="F707" i="33"/>
  <c r="E707" i="33"/>
  <c r="I706" i="33"/>
  <c r="H706" i="33"/>
  <c r="G706" i="33"/>
  <c r="F706" i="33"/>
  <c r="E706" i="33"/>
  <c r="I705" i="33"/>
  <c r="H705" i="33"/>
  <c r="G705" i="33"/>
  <c r="F705" i="33"/>
  <c r="E705" i="33"/>
  <c r="I704" i="33"/>
  <c r="H704" i="33"/>
  <c r="G704" i="33"/>
  <c r="F704" i="33"/>
  <c r="E704" i="33"/>
  <c r="I703" i="33"/>
  <c r="H703" i="33"/>
  <c r="G703" i="33"/>
  <c r="F703" i="33"/>
  <c r="E703" i="33"/>
  <c r="I702" i="33"/>
  <c r="H702" i="33"/>
  <c r="G702" i="33"/>
  <c r="F702" i="33"/>
  <c r="E702" i="33"/>
  <c r="I701" i="33"/>
  <c r="H701" i="33"/>
  <c r="G701" i="33"/>
  <c r="F701" i="33"/>
  <c r="E701" i="33"/>
  <c r="I700" i="33"/>
  <c r="H700" i="33"/>
  <c r="G700" i="33"/>
  <c r="F700" i="33"/>
  <c r="E700" i="33"/>
  <c r="I699" i="33"/>
  <c r="H699" i="33"/>
  <c r="G699" i="33"/>
  <c r="F699" i="33"/>
  <c r="E699" i="33"/>
  <c r="I698" i="33"/>
  <c r="H698" i="33"/>
  <c r="G698" i="33"/>
  <c r="F698" i="33"/>
  <c r="E698" i="33"/>
  <c r="I697" i="33"/>
  <c r="H697" i="33"/>
  <c r="G697" i="33"/>
  <c r="F697" i="33"/>
  <c r="E697" i="33"/>
  <c r="I696" i="33"/>
  <c r="H696" i="33"/>
  <c r="G696" i="33"/>
  <c r="F696" i="33"/>
  <c r="E696" i="33"/>
  <c r="I695" i="33"/>
  <c r="H695" i="33"/>
  <c r="G695" i="33"/>
  <c r="F695" i="33"/>
  <c r="E695" i="33"/>
  <c r="I694" i="33"/>
  <c r="H694" i="33"/>
  <c r="G694" i="33"/>
  <c r="F694" i="33"/>
  <c r="E694" i="33"/>
  <c r="I693" i="33"/>
  <c r="H693" i="33"/>
  <c r="G693" i="33"/>
  <c r="F693" i="33"/>
  <c r="E693" i="33"/>
  <c r="I692" i="33"/>
  <c r="H692" i="33"/>
  <c r="G692" i="33"/>
  <c r="F692" i="33"/>
  <c r="E692" i="33"/>
  <c r="I691" i="33"/>
  <c r="H691" i="33"/>
  <c r="G691" i="33"/>
  <c r="F691" i="33"/>
  <c r="E691" i="33"/>
  <c r="I690" i="33"/>
  <c r="H690" i="33"/>
  <c r="G690" i="33"/>
  <c r="F690" i="33"/>
  <c r="E690" i="33"/>
  <c r="I689" i="33"/>
  <c r="H689" i="33"/>
  <c r="G689" i="33"/>
  <c r="F689" i="33"/>
  <c r="E689" i="33"/>
  <c r="I688" i="33"/>
  <c r="H688" i="33"/>
  <c r="G688" i="33"/>
  <c r="F688" i="33"/>
  <c r="E688" i="33"/>
  <c r="I687" i="33"/>
  <c r="H687" i="33"/>
  <c r="G687" i="33"/>
  <c r="F687" i="33"/>
  <c r="E687" i="33"/>
  <c r="I686" i="33"/>
  <c r="H686" i="33"/>
  <c r="G686" i="33"/>
  <c r="F686" i="33"/>
  <c r="E686" i="33"/>
  <c r="I677" i="33"/>
  <c r="H677" i="33"/>
  <c r="G677" i="33"/>
  <c r="F677" i="33"/>
  <c r="E677" i="33"/>
  <c r="I676" i="33"/>
  <c r="H676" i="33"/>
  <c r="G676" i="33"/>
  <c r="F676" i="33"/>
  <c r="E676" i="33"/>
  <c r="I675" i="33"/>
  <c r="H675" i="33"/>
  <c r="G675" i="33"/>
  <c r="F675" i="33"/>
  <c r="E675" i="33"/>
  <c r="I674" i="33"/>
  <c r="H674" i="33"/>
  <c r="G674" i="33"/>
  <c r="F674" i="33"/>
  <c r="E674" i="33"/>
  <c r="I673" i="33"/>
  <c r="H673" i="33"/>
  <c r="G673" i="33"/>
  <c r="F673" i="33"/>
  <c r="E673" i="33"/>
  <c r="I672" i="33"/>
  <c r="H672" i="33"/>
  <c r="G672" i="33"/>
  <c r="F672" i="33"/>
  <c r="E672" i="33"/>
  <c r="I671" i="33"/>
  <c r="H671" i="33"/>
  <c r="G671" i="33"/>
  <c r="F671" i="33"/>
  <c r="E671" i="33"/>
  <c r="I670" i="33"/>
  <c r="H670" i="33"/>
  <c r="G670" i="33"/>
  <c r="F670" i="33"/>
  <c r="E670" i="33"/>
  <c r="I669" i="33"/>
  <c r="H669" i="33"/>
  <c r="G669" i="33"/>
  <c r="F669" i="33"/>
  <c r="E669" i="33"/>
  <c r="I668" i="33"/>
  <c r="H668" i="33"/>
  <c r="G668" i="33"/>
  <c r="F668" i="33"/>
  <c r="E668" i="33"/>
  <c r="I667" i="33"/>
  <c r="H667" i="33"/>
  <c r="G667" i="33"/>
  <c r="F667" i="33"/>
  <c r="E667" i="33"/>
  <c r="I666" i="33"/>
  <c r="H666" i="33"/>
  <c r="G666" i="33"/>
  <c r="F666" i="33"/>
  <c r="E666" i="33"/>
  <c r="I665" i="33"/>
  <c r="H665" i="33"/>
  <c r="G665" i="33"/>
  <c r="F665" i="33"/>
  <c r="E665" i="33"/>
  <c r="I664" i="33"/>
  <c r="H664" i="33"/>
  <c r="G664" i="33"/>
  <c r="F664" i="33"/>
  <c r="E664" i="33"/>
  <c r="I663" i="33"/>
  <c r="H663" i="33"/>
  <c r="G663" i="33"/>
  <c r="F663" i="33"/>
  <c r="E663" i="33"/>
  <c r="I662" i="33"/>
  <c r="H662" i="33"/>
  <c r="G662" i="33"/>
  <c r="F662" i="33"/>
  <c r="E662" i="33"/>
  <c r="I661" i="33"/>
  <c r="H661" i="33"/>
  <c r="G661" i="33"/>
  <c r="F661" i="33"/>
  <c r="E661" i="33"/>
  <c r="I660" i="33"/>
  <c r="H660" i="33"/>
  <c r="G660" i="33"/>
  <c r="F660" i="33"/>
  <c r="E660" i="33"/>
  <c r="I659" i="33"/>
  <c r="H659" i="33"/>
  <c r="G659" i="33"/>
  <c r="F659" i="33"/>
  <c r="E659" i="33"/>
  <c r="I658" i="33"/>
  <c r="H658" i="33"/>
  <c r="G658" i="33"/>
  <c r="F658" i="33"/>
  <c r="E658" i="33"/>
  <c r="I657" i="33"/>
  <c r="H657" i="33"/>
  <c r="G657" i="33"/>
  <c r="F657" i="33"/>
  <c r="E657" i="33"/>
  <c r="I656" i="33"/>
  <c r="H656" i="33"/>
  <c r="G656" i="33"/>
  <c r="F656" i="33"/>
  <c r="E656" i="33"/>
  <c r="I655" i="33"/>
  <c r="H655" i="33"/>
  <c r="G655" i="33"/>
  <c r="F655" i="33"/>
  <c r="E655" i="33"/>
  <c r="I654" i="33"/>
  <c r="H654" i="33"/>
  <c r="G654" i="33"/>
  <c r="F654" i="33"/>
  <c r="E654" i="33"/>
  <c r="I653" i="33"/>
  <c r="H653" i="33"/>
  <c r="G653" i="33"/>
  <c r="F653" i="33"/>
  <c r="E653" i="33"/>
  <c r="I652" i="33"/>
  <c r="H652" i="33"/>
  <c r="G652" i="33"/>
  <c r="F652" i="33"/>
  <c r="E652" i="33"/>
  <c r="I651" i="33"/>
  <c r="H651" i="33"/>
  <c r="G651" i="33"/>
  <c r="F651" i="33"/>
  <c r="E651" i="33"/>
  <c r="I650" i="33"/>
  <c r="H650" i="33"/>
  <c r="G650" i="33"/>
  <c r="F650" i="33"/>
  <c r="E650" i="33"/>
  <c r="I649" i="33"/>
  <c r="H649" i="33"/>
  <c r="G649" i="33"/>
  <c r="F649" i="33"/>
  <c r="E649" i="33"/>
  <c r="I648" i="33"/>
  <c r="H648" i="33"/>
  <c r="G648" i="33"/>
  <c r="F648" i="33"/>
  <c r="E648" i="33"/>
  <c r="I647" i="33"/>
  <c r="H647" i="33"/>
  <c r="G647" i="33"/>
  <c r="F647" i="33"/>
  <c r="E647" i="33"/>
  <c r="I646" i="33"/>
  <c r="H646" i="33"/>
  <c r="G646" i="33"/>
  <c r="F646" i="33"/>
  <c r="E646" i="33"/>
  <c r="I645" i="33"/>
  <c r="H645" i="33"/>
  <c r="G645" i="33"/>
  <c r="F645" i="33"/>
  <c r="E645" i="33"/>
  <c r="I644" i="33"/>
  <c r="H644" i="33"/>
  <c r="G644" i="33"/>
  <c r="F644" i="33"/>
  <c r="E644" i="33"/>
  <c r="I643" i="33"/>
  <c r="H643" i="33"/>
  <c r="G643" i="33"/>
  <c r="F643" i="33"/>
  <c r="E643" i="33"/>
  <c r="I642" i="33"/>
  <c r="H642" i="33"/>
  <c r="G642" i="33"/>
  <c r="F642" i="33"/>
  <c r="E642" i="33"/>
  <c r="I641" i="33"/>
  <c r="H641" i="33"/>
  <c r="G641" i="33"/>
  <c r="F641" i="33"/>
  <c r="E641" i="33"/>
  <c r="I640" i="33"/>
  <c r="H640" i="33"/>
  <c r="G640" i="33"/>
  <c r="F640" i="33"/>
  <c r="E640" i="33"/>
  <c r="I639" i="33"/>
  <c r="H639" i="33"/>
  <c r="G639" i="33"/>
  <c r="F639" i="33"/>
  <c r="E639" i="33"/>
  <c r="I638" i="33"/>
  <c r="H638" i="33"/>
  <c r="G638" i="33"/>
  <c r="F638" i="33"/>
  <c r="E638" i="33"/>
  <c r="I637" i="33"/>
  <c r="H637" i="33"/>
  <c r="G637" i="33"/>
  <c r="F637" i="33"/>
  <c r="E637" i="33"/>
  <c r="I636" i="33"/>
  <c r="H636" i="33"/>
  <c r="G636" i="33"/>
  <c r="F636" i="33"/>
  <c r="E636" i="33"/>
  <c r="I635" i="33"/>
  <c r="H635" i="33"/>
  <c r="G635" i="33"/>
  <c r="F635" i="33"/>
  <c r="E635" i="33"/>
  <c r="I634" i="33"/>
  <c r="H634" i="33"/>
  <c r="G634" i="33"/>
  <c r="F634" i="33"/>
  <c r="E634" i="33"/>
  <c r="I633" i="33"/>
  <c r="H633" i="33"/>
  <c r="G633" i="33"/>
  <c r="F633" i="33"/>
  <c r="E633" i="33"/>
  <c r="I632" i="33"/>
  <c r="H632" i="33"/>
  <c r="G632" i="33"/>
  <c r="F632" i="33"/>
  <c r="E632" i="33"/>
  <c r="I631" i="33"/>
  <c r="H631" i="33"/>
  <c r="G631" i="33"/>
  <c r="F631" i="33"/>
  <c r="E631" i="33"/>
  <c r="I630" i="33"/>
  <c r="H630" i="33"/>
  <c r="G630" i="33"/>
  <c r="F630" i="33"/>
  <c r="E630" i="33"/>
  <c r="I629" i="33"/>
  <c r="H629" i="33"/>
  <c r="G629" i="33"/>
  <c r="F629" i="33"/>
  <c r="E629" i="33"/>
  <c r="I628" i="33"/>
  <c r="H628" i="33"/>
  <c r="G628" i="33"/>
  <c r="F628" i="33"/>
  <c r="E628" i="33"/>
  <c r="I627" i="33"/>
  <c r="H627" i="33"/>
  <c r="G627" i="33"/>
  <c r="F627" i="33"/>
  <c r="E627" i="33"/>
  <c r="I626" i="33"/>
  <c r="H626" i="33"/>
  <c r="G626" i="33"/>
  <c r="F626" i="33"/>
  <c r="E626" i="33"/>
  <c r="I625" i="33"/>
  <c r="H625" i="33"/>
  <c r="G625" i="33"/>
  <c r="F625" i="33"/>
  <c r="E625" i="33"/>
  <c r="I624" i="33"/>
  <c r="H624" i="33"/>
  <c r="G624" i="33"/>
  <c r="F624" i="33"/>
  <c r="E624" i="33"/>
  <c r="I623" i="33"/>
  <c r="H623" i="33"/>
  <c r="G623" i="33"/>
  <c r="F623" i="33"/>
  <c r="E623" i="33"/>
  <c r="I622" i="33"/>
  <c r="H622" i="33"/>
  <c r="G622" i="33"/>
  <c r="F622" i="33"/>
  <c r="E622" i="33"/>
  <c r="I621" i="33"/>
  <c r="H621" i="33"/>
  <c r="G621" i="33"/>
  <c r="F621" i="33"/>
  <c r="E621" i="33"/>
  <c r="I620" i="33"/>
  <c r="H620" i="33"/>
  <c r="G620" i="33"/>
  <c r="F620" i="33"/>
  <c r="E620" i="33"/>
  <c r="I619" i="33"/>
  <c r="H619" i="33"/>
  <c r="G619" i="33"/>
  <c r="F619" i="33"/>
  <c r="E619" i="33"/>
  <c r="I618" i="33"/>
  <c r="H618" i="33"/>
  <c r="G618" i="33"/>
  <c r="F618" i="33"/>
  <c r="E618" i="33"/>
  <c r="I617" i="33"/>
  <c r="H617" i="33"/>
  <c r="G617" i="33"/>
  <c r="F617" i="33"/>
  <c r="E617" i="33"/>
  <c r="I616" i="33"/>
  <c r="H616" i="33"/>
  <c r="G616" i="33"/>
  <c r="F616" i="33"/>
  <c r="E616" i="33"/>
  <c r="I615" i="33"/>
  <c r="H615" i="33"/>
  <c r="G615" i="33"/>
  <c r="F615" i="33"/>
  <c r="E615" i="33"/>
  <c r="I614" i="33"/>
  <c r="H614" i="33"/>
  <c r="G614" i="33"/>
  <c r="F614" i="33"/>
  <c r="E614" i="33"/>
  <c r="I613" i="33"/>
  <c r="H613" i="33"/>
  <c r="G613" i="33"/>
  <c r="F613" i="33"/>
  <c r="E613" i="33"/>
  <c r="I612" i="33"/>
  <c r="H612" i="33"/>
  <c r="G612" i="33"/>
  <c r="F612" i="33"/>
  <c r="E612" i="33"/>
  <c r="I611" i="33"/>
  <c r="H611" i="33"/>
  <c r="G611" i="33"/>
  <c r="F611" i="33"/>
  <c r="E611" i="33"/>
  <c r="I610" i="33"/>
  <c r="H610" i="33"/>
  <c r="G610" i="33"/>
  <c r="F610" i="33"/>
  <c r="E610" i="33"/>
  <c r="I609" i="33"/>
  <c r="H609" i="33"/>
  <c r="G609" i="33"/>
  <c r="F609" i="33"/>
  <c r="E609" i="33"/>
  <c r="I608" i="33"/>
  <c r="H608" i="33"/>
  <c r="G608" i="33"/>
  <c r="F608" i="33"/>
  <c r="E608" i="33"/>
  <c r="I607" i="33"/>
  <c r="H607" i="33"/>
  <c r="G607" i="33"/>
  <c r="F607" i="33"/>
  <c r="E607" i="33"/>
  <c r="I606" i="33"/>
  <c r="H606" i="33"/>
  <c r="G606" i="33"/>
  <c r="F606" i="33"/>
  <c r="E606" i="33"/>
  <c r="I605" i="33"/>
  <c r="H605" i="33"/>
  <c r="G605" i="33"/>
  <c r="F605" i="33"/>
  <c r="E605" i="33"/>
  <c r="I604" i="33"/>
  <c r="H604" i="33"/>
  <c r="G604" i="33"/>
  <c r="F604" i="33"/>
  <c r="E604" i="33"/>
  <c r="I603" i="33"/>
  <c r="H603" i="33"/>
  <c r="G603" i="33"/>
  <c r="F603" i="33"/>
  <c r="E603" i="33"/>
  <c r="I602" i="33"/>
  <c r="H602" i="33"/>
  <c r="G602" i="33"/>
  <c r="F602" i="33"/>
  <c r="E602" i="33"/>
  <c r="I601" i="33"/>
  <c r="H601" i="33"/>
  <c r="G601" i="33"/>
  <c r="F601" i="33"/>
  <c r="E601" i="33"/>
  <c r="I600" i="33"/>
  <c r="H600" i="33"/>
  <c r="G600" i="33"/>
  <c r="F600" i="33"/>
  <c r="E600" i="33"/>
  <c r="I599" i="33"/>
  <c r="H599" i="33"/>
  <c r="G599" i="33"/>
  <c r="F599" i="33"/>
  <c r="E599" i="33"/>
  <c r="I598" i="33"/>
  <c r="H598" i="33"/>
  <c r="G598" i="33"/>
  <c r="F598" i="33"/>
  <c r="E598" i="33"/>
  <c r="I597" i="33"/>
  <c r="H597" i="33"/>
  <c r="G597" i="33"/>
  <c r="F597" i="33"/>
  <c r="E597" i="33"/>
  <c r="I596" i="33"/>
  <c r="H596" i="33"/>
  <c r="G596" i="33"/>
  <c r="F596" i="33"/>
  <c r="E596" i="33"/>
  <c r="I595" i="33"/>
  <c r="H595" i="33"/>
  <c r="G595" i="33"/>
  <c r="F595" i="33"/>
  <c r="E595" i="33"/>
  <c r="I594" i="33"/>
  <c r="H594" i="33"/>
  <c r="G594" i="33"/>
  <c r="F594" i="33"/>
  <c r="E594" i="33"/>
  <c r="I593" i="33"/>
  <c r="H593" i="33"/>
  <c r="G593" i="33"/>
  <c r="F593" i="33"/>
  <c r="E593" i="33"/>
  <c r="I592" i="33"/>
  <c r="H592" i="33"/>
  <c r="G592" i="33"/>
  <c r="F592" i="33"/>
  <c r="E592" i="33"/>
  <c r="I591" i="33"/>
  <c r="H591" i="33"/>
  <c r="G591" i="33"/>
  <c r="F591" i="33"/>
  <c r="E591" i="33"/>
  <c r="I590" i="33"/>
  <c r="H590" i="33"/>
  <c r="G590" i="33"/>
  <c r="F590" i="33"/>
  <c r="E590" i="33"/>
  <c r="I589" i="33"/>
  <c r="H589" i="33"/>
  <c r="G589" i="33"/>
  <c r="F589" i="33"/>
  <c r="E589" i="33"/>
  <c r="I588" i="33"/>
  <c r="H588" i="33"/>
  <c r="G588" i="33"/>
  <c r="F588" i="33"/>
  <c r="E588" i="33"/>
  <c r="I587" i="33"/>
  <c r="H587" i="33"/>
  <c r="G587" i="33"/>
  <c r="F587" i="33"/>
  <c r="E587" i="33"/>
  <c r="I586" i="33"/>
  <c r="H586" i="33"/>
  <c r="G586" i="33"/>
  <c r="F586" i="33"/>
  <c r="E586" i="33"/>
  <c r="I585" i="33"/>
  <c r="H585" i="33"/>
  <c r="G585" i="33"/>
  <c r="F585" i="33"/>
  <c r="E585" i="33"/>
  <c r="I584" i="33"/>
  <c r="H584" i="33"/>
  <c r="G584" i="33"/>
  <c r="F584" i="33"/>
  <c r="E584" i="33"/>
  <c r="I583" i="33"/>
  <c r="H583" i="33"/>
  <c r="G583" i="33"/>
  <c r="F583" i="33"/>
  <c r="E583" i="33"/>
  <c r="I582" i="33"/>
  <c r="H582" i="33"/>
  <c r="G582" i="33"/>
  <c r="F582" i="33"/>
  <c r="E582" i="33"/>
  <c r="I581" i="33"/>
  <c r="H581" i="33"/>
  <c r="G581" i="33"/>
  <c r="F581" i="33"/>
  <c r="E581" i="33"/>
  <c r="I580" i="33"/>
  <c r="H580" i="33"/>
  <c r="G580" i="33"/>
  <c r="F580" i="33"/>
  <c r="E580" i="33"/>
  <c r="I579" i="33"/>
  <c r="H579" i="33"/>
  <c r="G579" i="33"/>
  <c r="F579" i="33"/>
  <c r="E579" i="33"/>
  <c r="I578" i="33"/>
  <c r="H578" i="33"/>
  <c r="G578" i="33"/>
  <c r="F578" i="33"/>
  <c r="E578" i="33"/>
  <c r="I577" i="33"/>
  <c r="H577" i="33"/>
  <c r="G577" i="33"/>
  <c r="F577" i="33"/>
  <c r="E577" i="33"/>
  <c r="I576" i="33"/>
  <c r="H576" i="33"/>
  <c r="G576" i="33"/>
  <c r="F576" i="33"/>
  <c r="E576" i="33"/>
  <c r="I575" i="33"/>
  <c r="H575" i="33"/>
  <c r="G575" i="33"/>
  <c r="F575" i="33"/>
  <c r="E575" i="33"/>
  <c r="I574" i="33"/>
  <c r="H574" i="33"/>
  <c r="G574" i="33"/>
  <c r="F574" i="33"/>
  <c r="E574" i="33"/>
  <c r="I573" i="33"/>
  <c r="H573" i="33"/>
  <c r="G573" i="33"/>
  <c r="F573" i="33"/>
  <c r="E573" i="33"/>
  <c r="I572" i="33"/>
  <c r="H572" i="33"/>
  <c r="G572" i="33"/>
  <c r="F572" i="33"/>
  <c r="E572" i="33"/>
  <c r="I571" i="33"/>
  <c r="H571" i="33"/>
  <c r="G571" i="33"/>
  <c r="F571" i="33"/>
  <c r="E571" i="33"/>
  <c r="I570" i="33"/>
  <c r="H570" i="33"/>
  <c r="G570" i="33"/>
  <c r="F570" i="33"/>
  <c r="E570" i="33"/>
  <c r="I569" i="33"/>
  <c r="H569" i="33"/>
  <c r="G569" i="33"/>
  <c r="F569" i="33"/>
  <c r="E569" i="33"/>
  <c r="I568" i="33"/>
  <c r="H568" i="33"/>
  <c r="G568" i="33"/>
  <c r="F568" i="33"/>
  <c r="E568" i="33"/>
  <c r="I567" i="33"/>
  <c r="H567" i="33"/>
  <c r="G567" i="33"/>
  <c r="F567" i="33"/>
  <c r="E567" i="33"/>
  <c r="I566" i="33"/>
  <c r="H566" i="33"/>
  <c r="G566" i="33"/>
  <c r="F566" i="33"/>
  <c r="E566" i="33"/>
  <c r="I565" i="33"/>
  <c r="H565" i="33"/>
  <c r="G565" i="33"/>
  <c r="F565" i="33"/>
  <c r="E565" i="33"/>
  <c r="I564" i="33"/>
  <c r="H564" i="33"/>
  <c r="G564" i="33"/>
  <c r="F564" i="33"/>
  <c r="E564" i="33"/>
  <c r="I563" i="33"/>
  <c r="H563" i="33"/>
  <c r="G563" i="33"/>
  <c r="F563" i="33"/>
  <c r="E563" i="33"/>
  <c r="I562" i="33"/>
  <c r="H562" i="33"/>
  <c r="G562" i="33"/>
  <c r="F562" i="33"/>
  <c r="E562" i="33"/>
  <c r="I561" i="33"/>
  <c r="H561" i="33"/>
  <c r="G561" i="33"/>
  <c r="F561" i="33"/>
  <c r="E561" i="33"/>
  <c r="I560" i="33"/>
  <c r="H560" i="33"/>
  <c r="G560" i="33"/>
  <c r="F560" i="33"/>
  <c r="E560" i="33"/>
  <c r="I559" i="33"/>
  <c r="H559" i="33"/>
  <c r="G559" i="33"/>
  <c r="F559" i="33"/>
  <c r="E559" i="33"/>
  <c r="I558" i="33"/>
  <c r="H558" i="33"/>
  <c r="G558" i="33"/>
  <c r="F558" i="33"/>
  <c r="E558" i="33"/>
  <c r="I557" i="33"/>
  <c r="H557" i="33"/>
  <c r="G557" i="33"/>
  <c r="F557" i="33"/>
  <c r="E557" i="33"/>
  <c r="I556" i="33"/>
  <c r="H556" i="33"/>
  <c r="G556" i="33"/>
  <c r="F556" i="33"/>
  <c r="E556" i="33"/>
  <c r="I555" i="33"/>
  <c r="H555" i="33"/>
  <c r="G555" i="33"/>
  <c r="F555" i="33"/>
  <c r="E555" i="33"/>
  <c r="I554" i="33"/>
  <c r="H554" i="33"/>
  <c r="G554" i="33"/>
  <c r="F554" i="33"/>
  <c r="E554" i="33"/>
  <c r="I553" i="33"/>
  <c r="H553" i="33"/>
  <c r="G553" i="33"/>
  <c r="F553" i="33"/>
  <c r="E553" i="33"/>
  <c r="I552" i="33"/>
  <c r="H552" i="33"/>
  <c r="G552" i="33"/>
  <c r="F552" i="33"/>
  <c r="E552" i="33"/>
  <c r="I551" i="33"/>
  <c r="H551" i="33"/>
  <c r="G551" i="33"/>
  <c r="F551" i="33"/>
  <c r="E551" i="33"/>
  <c r="I550" i="33"/>
  <c r="H550" i="33"/>
  <c r="G550" i="33"/>
  <c r="F550" i="33"/>
  <c r="E550" i="33"/>
  <c r="I549" i="33"/>
  <c r="H549" i="33"/>
  <c r="G549" i="33"/>
  <c r="F549" i="33"/>
  <c r="E549" i="33"/>
  <c r="I548" i="33"/>
  <c r="H548" i="33"/>
  <c r="G548" i="33"/>
  <c r="F548" i="33"/>
  <c r="E548" i="33"/>
  <c r="I547" i="33"/>
  <c r="H547" i="33"/>
  <c r="G547" i="33"/>
  <c r="F547" i="33"/>
  <c r="E547" i="33"/>
  <c r="I546" i="33"/>
  <c r="H546" i="33"/>
  <c r="G546" i="33"/>
  <c r="F546" i="33"/>
  <c r="E546" i="33"/>
  <c r="I545" i="33"/>
  <c r="H545" i="33"/>
  <c r="G545" i="33"/>
  <c r="F545" i="33"/>
  <c r="E545" i="33"/>
  <c r="I544" i="33"/>
  <c r="H544" i="33"/>
  <c r="G544" i="33"/>
  <c r="F544" i="33"/>
  <c r="E544" i="33"/>
  <c r="I543" i="33"/>
  <c r="H543" i="33"/>
  <c r="G543" i="33"/>
  <c r="F543" i="33"/>
  <c r="E543" i="33"/>
  <c r="I542" i="33"/>
  <c r="H542" i="33"/>
  <c r="G542" i="33"/>
  <c r="F542" i="33"/>
  <c r="E542" i="33"/>
  <c r="I541" i="33"/>
  <c r="H541" i="33"/>
  <c r="G541" i="33"/>
  <c r="F541" i="33"/>
  <c r="E541" i="33"/>
  <c r="I540" i="33"/>
  <c r="H540" i="33"/>
  <c r="G540" i="33"/>
  <c r="F540" i="33"/>
  <c r="E540" i="33"/>
  <c r="I539" i="33"/>
  <c r="H539" i="33"/>
  <c r="G539" i="33"/>
  <c r="F539" i="33"/>
  <c r="E539" i="33"/>
  <c r="I538" i="33"/>
  <c r="H538" i="33"/>
  <c r="G538" i="33"/>
  <c r="F538" i="33"/>
  <c r="E538" i="33"/>
  <c r="I537" i="33"/>
  <c r="H537" i="33"/>
  <c r="G537" i="33"/>
  <c r="F537" i="33"/>
  <c r="E537" i="33"/>
  <c r="I536" i="33"/>
  <c r="H536" i="33"/>
  <c r="G536" i="33"/>
  <c r="F536" i="33"/>
  <c r="E536" i="33"/>
  <c r="I535" i="33"/>
  <c r="H535" i="33"/>
  <c r="G535" i="33"/>
  <c r="F535" i="33"/>
  <c r="E535" i="33"/>
  <c r="I534" i="33"/>
  <c r="H534" i="33"/>
  <c r="G534" i="33"/>
  <c r="F534" i="33"/>
  <c r="E534" i="33"/>
  <c r="I533" i="33"/>
  <c r="H533" i="33"/>
  <c r="G533" i="33"/>
  <c r="F533" i="33"/>
  <c r="E533" i="33"/>
  <c r="I532" i="33"/>
  <c r="H532" i="33"/>
  <c r="G532" i="33"/>
  <c r="F532" i="33"/>
  <c r="E532" i="33"/>
  <c r="I531" i="33"/>
  <c r="H531" i="33"/>
  <c r="G531" i="33"/>
  <c r="F531" i="33"/>
  <c r="E531" i="33"/>
  <c r="I530" i="33"/>
  <c r="H530" i="33"/>
  <c r="G530" i="33"/>
  <c r="F530" i="33"/>
  <c r="E530" i="33"/>
  <c r="I529" i="33"/>
  <c r="H529" i="33"/>
  <c r="G529" i="33"/>
  <c r="F529" i="33"/>
  <c r="E529" i="33"/>
  <c r="I528" i="33"/>
  <c r="H528" i="33"/>
  <c r="G528" i="33"/>
  <c r="F528" i="33"/>
  <c r="E528" i="33"/>
  <c r="I527" i="33"/>
  <c r="H527" i="33"/>
  <c r="G527" i="33"/>
  <c r="F527" i="33"/>
  <c r="E527" i="33"/>
  <c r="I526" i="33"/>
  <c r="H526" i="33"/>
  <c r="G526" i="33"/>
  <c r="F526" i="33"/>
  <c r="E526" i="33"/>
  <c r="I525" i="33"/>
  <c r="H525" i="33"/>
  <c r="G525" i="33"/>
  <c r="F525" i="33"/>
  <c r="E525" i="33"/>
  <c r="I524" i="33"/>
  <c r="H524" i="33"/>
  <c r="G524" i="33"/>
  <c r="F524" i="33"/>
  <c r="E524" i="33"/>
  <c r="I523" i="33"/>
  <c r="H523" i="33"/>
  <c r="G523" i="33"/>
  <c r="F523" i="33"/>
  <c r="E523" i="33"/>
  <c r="I522" i="33"/>
  <c r="H522" i="33"/>
  <c r="G522" i="33"/>
  <c r="F522" i="33"/>
  <c r="E522" i="33"/>
  <c r="I521" i="33"/>
  <c r="H521" i="33"/>
  <c r="G521" i="33"/>
  <c r="F521" i="33"/>
  <c r="E521" i="33"/>
  <c r="I520" i="33"/>
  <c r="H520" i="33"/>
  <c r="G520" i="33"/>
  <c r="F520" i="33"/>
  <c r="E520" i="33"/>
  <c r="I519" i="33"/>
  <c r="H519" i="33"/>
  <c r="G519" i="33"/>
  <c r="F519" i="33"/>
  <c r="E519" i="33"/>
  <c r="I518" i="33"/>
  <c r="H518" i="33"/>
  <c r="G518" i="33"/>
  <c r="F518" i="33"/>
  <c r="E518" i="33"/>
  <c r="I517" i="33"/>
  <c r="H517" i="33"/>
  <c r="G517" i="33"/>
  <c r="F517" i="33"/>
  <c r="E517" i="33"/>
  <c r="I516" i="33"/>
  <c r="H516" i="33"/>
  <c r="G516" i="33"/>
  <c r="F516" i="33"/>
  <c r="E516" i="33"/>
  <c r="I515" i="33"/>
  <c r="H515" i="33"/>
  <c r="G515" i="33"/>
  <c r="F515" i="33"/>
  <c r="E515" i="33"/>
  <c r="I514" i="33"/>
  <c r="H514" i="33"/>
  <c r="G514" i="33"/>
  <c r="F514" i="33"/>
  <c r="E514" i="33"/>
  <c r="I513" i="33"/>
  <c r="H513" i="33"/>
  <c r="G513" i="33"/>
  <c r="F513" i="33"/>
  <c r="E513" i="33"/>
  <c r="I512" i="33"/>
  <c r="H512" i="33"/>
  <c r="G512" i="33"/>
  <c r="F512" i="33"/>
  <c r="E512" i="33"/>
  <c r="I511" i="33"/>
  <c r="H511" i="33"/>
  <c r="G511" i="33"/>
  <c r="F511" i="33"/>
  <c r="E511" i="33"/>
  <c r="I510" i="33"/>
  <c r="H510" i="33"/>
  <c r="G510" i="33"/>
  <c r="F510" i="33"/>
  <c r="E510" i="33"/>
  <c r="I509" i="33"/>
  <c r="H509" i="33"/>
  <c r="G509" i="33"/>
  <c r="F509" i="33"/>
  <c r="E509" i="33"/>
  <c r="I508" i="33"/>
  <c r="H508" i="33"/>
  <c r="G508" i="33"/>
  <c r="F508" i="33"/>
  <c r="E508" i="33"/>
  <c r="I507" i="33"/>
  <c r="H507" i="33"/>
  <c r="G507" i="33"/>
  <c r="F507" i="33"/>
  <c r="E507" i="33"/>
  <c r="I506" i="33"/>
  <c r="H506" i="33"/>
  <c r="G506" i="33"/>
  <c r="F506" i="33"/>
  <c r="E506" i="33"/>
  <c r="I505" i="33"/>
  <c r="H505" i="33"/>
  <c r="G505" i="33"/>
  <c r="F505" i="33"/>
  <c r="E505" i="33"/>
  <c r="I504" i="33"/>
  <c r="H504" i="33"/>
  <c r="G504" i="33"/>
  <c r="F504" i="33"/>
  <c r="E504" i="33"/>
  <c r="I503" i="33"/>
  <c r="H503" i="33"/>
  <c r="G503" i="33"/>
  <c r="F503" i="33"/>
  <c r="E503" i="33"/>
  <c r="I502" i="33"/>
  <c r="H502" i="33"/>
  <c r="G502" i="33"/>
  <c r="F502" i="33"/>
  <c r="E502" i="33"/>
  <c r="I501" i="33"/>
  <c r="H501" i="33"/>
  <c r="G501" i="33"/>
  <c r="F501" i="33"/>
  <c r="E501" i="33"/>
  <c r="I500" i="33"/>
  <c r="H500" i="33"/>
  <c r="G500" i="33"/>
  <c r="F500" i="33"/>
  <c r="E500" i="33"/>
  <c r="I499" i="33"/>
  <c r="H499" i="33"/>
  <c r="G499" i="33"/>
  <c r="F499" i="33"/>
  <c r="E499" i="33"/>
  <c r="I498" i="33"/>
  <c r="H498" i="33"/>
  <c r="G498" i="33"/>
  <c r="F498" i="33"/>
  <c r="E498" i="33"/>
  <c r="I497" i="33"/>
  <c r="H497" i="33"/>
  <c r="G497" i="33"/>
  <c r="F497" i="33"/>
  <c r="E497" i="33"/>
  <c r="I496" i="33"/>
  <c r="H496" i="33"/>
  <c r="G496" i="33"/>
  <c r="F496" i="33"/>
  <c r="E496" i="33"/>
  <c r="I495" i="33"/>
  <c r="H495" i="33"/>
  <c r="G495" i="33"/>
  <c r="F495" i="33"/>
  <c r="E495" i="33"/>
  <c r="I494" i="33"/>
  <c r="H494" i="33"/>
  <c r="G494" i="33"/>
  <c r="F494" i="33"/>
  <c r="E494" i="33"/>
  <c r="I493" i="33"/>
  <c r="H493" i="33"/>
  <c r="G493" i="33"/>
  <c r="F493" i="33"/>
  <c r="E493" i="33"/>
  <c r="I492" i="33"/>
  <c r="H492" i="33"/>
  <c r="G492" i="33"/>
  <c r="F492" i="33"/>
  <c r="E492" i="33"/>
  <c r="I491" i="33"/>
  <c r="H491" i="33"/>
  <c r="G491" i="33"/>
  <c r="F491" i="33"/>
  <c r="E491" i="33"/>
  <c r="I490" i="33"/>
  <c r="H490" i="33"/>
  <c r="G490" i="33"/>
  <c r="F490" i="33"/>
  <c r="E490" i="33"/>
  <c r="I489" i="33"/>
  <c r="H489" i="33"/>
  <c r="G489" i="33"/>
  <c r="F489" i="33"/>
  <c r="E489" i="33"/>
  <c r="I488" i="33"/>
  <c r="H488" i="33"/>
  <c r="G488" i="33"/>
  <c r="F488" i="33"/>
  <c r="E488" i="33"/>
  <c r="I487" i="33"/>
  <c r="H487" i="33"/>
  <c r="G487" i="33"/>
  <c r="F487" i="33"/>
  <c r="E487" i="33"/>
  <c r="I486" i="33"/>
  <c r="H486" i="33"/>
  <c r="G486" i="33"/>
  <c r="F486" i="33"/>
  <c r="E486" i="33"/>
  <c r="I485" i="33"/>
  <c r="H485" i="33"/>
  <c r="G485" i="33"/>
  <c r="F485" i="33"/>
  <c r="E485" i="33"/>
  <c r="I484" i="33"/>
  <c r="H484" i="33"/>
  <c r="G484" i="33"/>
  <c r="F484" i="33"/>
  <c r="E484" i="33"/>
  <c r="I483" i="33"/>
  <c r="H483" i="33"/>
  <c r="G483" i="33"/>
  <c r="F483" i="33"/>
  <c r="E483" i="33"/>
  <c r="I482" i="33"/>
  <c r="H482" i="33"/>
  <c r="G482" i="33"/>
  <c r="F482" i="33"/>
  <c r="E482" i="33"/>
  <c r="I481" i="33"/>
  <c r="H481" i="33"/>
  <c r="G481" i="33"/>
  <c r="F481" i="33"/>
  <c r="E481" i="33"/>
  <c r="I480" i="33"/>
  <c r="H480" i="33"/>
  <c r="G480" i="33"/>
  <c r="F480" i="33"/>
  <c r="E480" i="33"/>
  <c r="I479" i="33"/>
  <c r="H479" i="33"/>
  <c r="G479" i="33"/>
  <c r="F479" i="33"/>
  <c r="E479" i="33"/>
  <c r="I478" i="33"/>
  <c r="H478" i="33"/>
  <c r="G478" i="33"/>
  <c r="F478" i="33"/>
  <c r="E478" i="33"/>
  <c r="I477" i="33"/>
  <c r="H477" i="33"/>
  <c r="G477" i="33"/>
  <c r="F477" i="33"/>
  <c r="E477" i="33"/>
  <c r="I476" i="33"/>
  <c r="H476" i="33"/>
  <c r="G476" i="33"/>
  <c r="F476" i="33"/>
  <c r="E476" i="33"/>
  <c r="I475" i="33"/>
  <c r="H475" i="33"/>
  <c r="G475" i="33"/>
  <c r="F475" i="33"/>
  <c r="E475" i="33"/>
  <c r="I474" i="33"/>
  <c r="H474" i="33"/>
  <c r="G474" i="33"/>
  <c r="F474" i="33"/>
  <c r="E474" i="33"/>
  <c r="I473" i="33"/>
  <c r="H473" i="33"/>
  <c r="G473" i="33"/>
  <c r="F473" i="33"/>
  <c r="E473" i="33"/>
  <c r="I472" i="33"/>
  <c r="H472" i="33"/>
  <c r="G472" i="33"/>
  <c r="F472" i="33"/>
  <c r="E472" i="33"/>
  <c r="I471" i="33"/>
  <c r="H471" i="33"/>
  <c r="G471" i="33"/>
  <c r="F471" i="33"/>
  <c r="E471" i="33"/>
  <c r="I470" i="33"/>
  <c r="H470" i="33"/>
  <c r="G470" i="33"/>
  <c r="F470" i="33"/>
  <c r="E470" i="33"/>
  <c r="I469" i="33"/>
  <c r="H469" i="33"/>
  <c r="G469" i="33"/>
  <c r="F469" i="33"/>
  <c r="E469" i="33"/>
  <c r="I468" i="33"/>
  <c r="H468" i="33"/>
  <c r="G468" i="33"/>
  <c r="F468" i="33"/>
  <c r="E468" i="33"/>
  <c r="I467" i="33"/>
  <c r="H467" i="33"/>
  <c r="G467" i="33"/>
  <c r="F467" i="33"/>
  <c r="E467" i="33"/>
  <c r="I466" i="33"/>
  <c r="H466" i="33"/>
  <c r="G466" i="33"/>
  <c r="F466" i="33"/>
  <c r="E466" i="33"/>
  <c r="I465" i="33"/>
  <c r="H465" i="33"/>
  <c r="G465" i="33"/>
  <c r="F465" i="33"/>
  <c r="E465" i="33"/>
  <c r="I464" i="33"/>
  <c r="H464" i="33"/>
  <c r="G464" i="33"/>
  <c r="F464" i="33"/>
  <c r="E464" i="33"/>
  <c r="I463" i="33"/>
  <c r="H463" i="33"/>
  <c r="G463" i="33"/>
  <c r="F463" i="33"/>
  <c r="E463" i="33"/>
  <c r="I462" i="33"/>
  <c r="H462" i="33"/>
  <c r="G462" i="33"/>
  <c r="F462" i="33"/>
  <c r="E462" i="33"/>
  <c r="I461" i="33"/>
  <c r="H461" i="33"/>
  <c r="G461" i="33"/>
  <c r="F461" i="33"/>
  <c r="E461" i="33"/>
  <c r="I460" i="33"/>
  <c r="H460" i="33"/>
  <c r="G460" i="33"/>
  <c r="F460" i="33"/>
  <c r="E460" i="33"/>
  <c r="I459" i="33"/>
  <c r="H459" i="33"/>
  <c r="G459" i="33"/>
  <c r="F459" i="33"/>
  <c r="E459" i="33"/>
  <c r="I458" i="33"/>
  <c r="H458" i="33"/>
  <c r="G458" i="33"/>
  <c r="F458" i="33"/>
  <c r="E458" i="33"/>
  <c r="I457" i="33"/>
  <c r="H457" i="33"/>
  <c r="G457" i="33"/>
  <c r="F457" i="33"/>
  <c r="E457" i="33"/>
  <c r="I456" i="33"/>
  <c r="H456" i="33"/>
  <c r="G456" i="33"/>
  <c r="F456" i="33"/>
  <c r="E456" i="33"/>
  <c r="I455" i="33"/>
  <c r="H455" i="33"/>
  <c r="G455" i="33"/>
  <c r="F455" i="33"/>
  <c r="E455" i="33"/>
  <c r="I454" i="33"/>
  <c r="H454" i="33"/>
  <c r="G454" i="33"/>
  <c r="F454" i="33"/>
  <c r="E454" i="33"/>
  <c r="I453" i="33"/>
  <c r="H453" i="33"/>
  <c r="G453" i="33"/>
  <c r="F453" i="33"/>
  <c r="E453" i="33"/>
  <c r="I452" i="33"/>
  <c r="H452" i="33"/>
  <c r="G452" i="33"/>
  <c r="F452" i="33"/>
  <c r="E452" i="33"/>
  <c r="I451" i="33"/>
  <c r="H451" i="33"/>
  <c r="G451" i="33"/>
  <c r="F451" i="33"/>
  <c r="E451" i="33"/>
  <c r="I450" i="33"/>
  <c r="H450" i="33"/>
  <c r="G450" i="33"/>
  <c r="F450" i="33"/>
  <c r="E450" i="33"/>
  <c r="I449" i="33"/>
  <c r="H449" i="33"/>
  <c r="G449" i="33"/>
  <c r="F449" i="33"/>
  <c r="E449" i="33"/>
  <c r="I448" i="33"/>
  <c r="H448" i="33"/>
  <c r="G448" i="33"/>
  <c r="F448" i="33"/>
  <c r="E448" i="33"/>
  <c r="I447" i="33"/>
  <c r="H447" i="33"/>
  <c r="G447" i="33"/>
  <c r="F447" i="33"/>
  <c r="E447" i="33"/>
  <c r="I446" i="33"/>
  <c r="H446" i="33"/>
  <c r="G446" i="33"/>
  <c r="F446" i="33"/>
  <c r="E446" i="33"/>
  <c r="I445" i="33"/>
  <c r="H445" i="33"/>
  <c r="G445" i="33"/>
  <c r="F445" i="33"/>
  <c r="E445" i="33"/>
  <c r="I444" i="33"/>
  <c r="H444" i="33"/>
  <c r="G444" i="33"/>
  <c r="F444" i="33"/>
  <c r="E444" i="33"/>
  <c r="I443" i="33"/>
  <c r="H443" i="33"/>
  <c r="G443" i="33"/>
  <c r="F443" i="33"/>
  <c r="E443" i="33"/>
  <c r="I442" i="33"/>
  <c r="H442" i="33"/>
  <c r="G442" i="33"/>
  <c r="F442" i="33"/>
  <c r="E442" i="33"/>
  <c r="I441" i="33"/>
  <c r="H441" i="33"/>
  <c r="G441" i="33"/>
  <c r="F441" i="33"/>
  <c r="E441" i="33"/>
  <c r="I440" i="33"/>
  <c r="H440" i="33"/>
  <c r="G440" i="33"/>
  <c r="F440" i="33"/>
  <c r="E440" i="33"/>
  <c r="I439" i="33"/>
  <c r="H439" i="33"/>
  <c r="G439" i="33"/>
  <c r="F439" i="33"/>
  <c r="E439" i="33"/>
  <c r="I438" i="33"/>
  <c r="H438" i="33"/>
  <c r="G438" i="33"/>
  <c r="F438" i="33"/>
  <c r="E438" i="33"/>
  <c r="I437" i="33"/>
  <c r="H437" i="33"/>
  <c r="G437" i="33"/>
  <c r="F437" i="33"/>
  <c r="E437" i="33"/>
  <c r="I436" i="33"/>
  <c r="H436" i="33"/>
  <c r="G436" i="33"/>
  <c r="F436" i="33"/>
  <c r="E436" i="33"/>
  <c r="I435" i="33"/>
  <c r="H435" i="33"/>
  <c r="G435" i="33"/>
  <c r="F435" i="33"/>
  <c r="E435" i="33"/>
  <c r="I434" i="33"/>
  <c r="H434" i="33"/>
  <c r="G434" i="33"/>
  <c r="F434" i="33"/>
  <c r="E434" i="33"/>
  <c r="I433" i="33"/>
  <c r="H433" i="33"/>
  <c r="G433" i="33"/>
  <c r="F433" i="33"/>
  <c r="E433" i="33"/>
  <c r="I432" i="33"/>
  <c r="H432" i="33"/>
  <c r="G432" i="33"/>
  <c r="F432" i="33"/>
  <c r="E432" i="33"/>
  <c r="I431" i="33"/>
  <c r="H431" i="33"/>
  <c r="G431" i="33"/>
  <c r="F431" i="33"/>
  <c r="E431" i="33"/>
  <c r="I430" i="33"/>
  <c r="H430" i="33"/>
  <c r="G430" i="33"/>
  <c r="F430" i="33"/>
  <c r="E430" i="33"/>
  <c r="I429" i="33"/>
  <c r="H429" i="33"/>
  <c r="G429" i="33"/>
  <c r="F429" i="33"/>
  <c r="E429" i="33"/>
  <c r="I428" i="33"/>
  <c r="H428" i="33"/>
  <c r="G428" i="33"/>
  <c r="F428" i="33"/>
  <c r="E428" i="33"/>
  <c r="I427" i="33"/>
  <c r="H427" i="33"/>
  <c r="G427" i="33"/>
  <c r="F427" i="33"/>
  <c r="E427" i="33"/>
  <c r="I426" i="33"/>
  <c r="H426" i="33"/>
  <c r="G426" i="33"/>
  <c r="F426" i="33"/>
  <c r="E426" i="33"/>
  <c r="I425" i="33"/>
  <c r="H425" i="33"/>
  <c r="G425" i="33"/>
  <c r="F425" i="33"/>
  <c r="E425" i="33"/>
  <c r="I424" i="33"/>
  <c r="H424" i="33"/>
  <c r="G424" i="33"/>
  <c r="F424" i="33"/>
  <c r="E424" i="33"/>
  <c r="I423" i="33"/>
  <c r="H423" i="33"/>
  <c r="G423" i="33"/>
  <c r="F423" i="33"/>
  <c r="E423" i="33"/>
  <c r="I422" i="33"/>
  <c r="H422" i="33"/>
  <c r="G422" i="33"/>
  <c r="F422" i="33"/>
  <c r="E422" i="33"/>
  <c r="I421" i="33"/>
  <c r="H421" i="33"/>
  <c r="G421" i="33"/>
  <c r="F421" i="33"/>
  <c r="E421" i="33"/>
  <c r="I420" i="33"/>
  <c r="H420" i="33"/>
  <c r="G420" i="33"/>
  <c r="F420" i="33"/>
  <c r="E420" i="33"/>
  <c r="I419" i="33"/>
  <c r="H419" i="33"/>
  <c r="G419" i="33"/>
  <c r="F419" i="33"/>
  <c r="E419" i="33"/>
  <c r="I418" i="33"/>
  <c r="H418" i="33"/>
  <c r="G418" i="33"/>
  <c r="F418" i="33"/>
  <c r="E418" i="33"/>
  <c r="I417" i="33"/>
  <c r="H417" i="33"/>
  <c r="G417" i="33"/>
  <c r="F417" i="33"/>
  <c r="E417" i="33"/>
  <c r="I416" i="33"/>
  <c r="H416" i="33"/>
  <c r="G416" i="33"/>
  <c r="F416" i="33"/>
  <c r="E416" i="33"/>
  <c r="I415" i="33"/>
  <c r="H415" i="33"/>
  <c r="G415" i="33"/>
  <c r="F415" i="33"/>
  <c r="E415" i="33"/>
  <c r="I414" i="33"/>
  <c r="H414" i="33"/>
  <c r="G414" i="33"/>
  <c r="F414" i="33"/>
  <c r="E414" i="33"/>
  <c r="I413" i="33"/>
  <c r="H413" i="33"/>
  <c r="G413" i="33"/>
  <c r="F413" i="33"/>
  <c r="E413" i="33"/>
  <c r="I412" i="33"/>
  <c r="H412" i="33"/>
  <c r="G412" i="33"/>
  <c r="F412" i="33"/>
  <c r="E412" i="33"/>
  <c r="I411" i="33"/>
  <c r="H411" i="33"/>
  <c r="G411" i="33"/>
  <c r="F411" i="33"/>
  <c r="E411" i="33"/>
  <c r="I410" i="33"/>
  <c r="H410" i="33"/>
  <c r="G410" i="33"/>
  <c r="F410" i="33"/>
  <c r="E410" i="33"/>
  <c r="I409" i="33"/>
  <c r="H409" i="33"/>
  <c r="G409" i="33"/>
  <c r="F409" i="33"/>
  <c r="E409" i="33"/>
  <c r="I408" i="33"/>
  <c r="H408" i="33"/>
  <c r="G408" i="33"/>
  <c r="F408" i="33"/>
  <c r="E408" i="33"/>
  <c r="I407" i="33"/>
  <c r="H407" i="33"/>
  <c r="G407" i="33"/>
  <c r="F407" i="33"/>
  <c r="E407" i="33"/>
  <c r="I406" i="33"/>
  <c r="H406" i="33"/>
  <c r="G406" i="33"/>
  <c r="F406" i="33"/>
  <c r="E406" i="33"/>
  <c r="I397" i="33"/>
  <c r="H397" i="33"/>
  <c r="G397" i="33"/>
  <c r="F397" i="33"/>
  <c r="E397" i="33"/>
  <c r="I396" i="33"/>
  <c r="H396" i="33"/>
  <c r="G396" i="33"/>
  <c r="F396" i="33"/>
  <c r="E396" i="33"/>
  <c r="I395" i="33"/>
  <c r="H395" i="33"/>
  <c r="G395" i="33"/>
  <c r="F395" i="33"/>
  <c r="E395" i="33"/>
  <c r="I394" i="33"/>
  <c r="H394" i="33"/>
  <c r="G394" i="33"/>
  <c r="F394" i="33"/>
  <c r="E394" i="33"/>
  <c r="I393" i="33"/>
  <c r="H393" i="33"/>
  <c r="G393" i="33"/>
  <c r="F393" i="33"/>
  <c r="E393" i="33"/>
  <c r="I392" i="33"/>
  <c r="H392" i="33"/>
  <c r="G392" i="33"/>
  <c r="F392" i="33"/>
  <c r="E392" i="33"/>
  <c r="I391" i="33"/>
  <c r="H391" i="33"/>
  <c r="G391" i="33"/>
  <c r="F391" i="33"/>
  <c r="E391" i="33"/>
  <c r="I390" i="33"/>
  <c r="H390" i="33"/>
  <c r="G390" i="33"/>
  <c r="F390" i="33"/>
  <c r="E390" i="33"/>
  <c r="I389" i="33"/>
  <c r="H389" i="33"/>
  <c r="G389" i="33"/>
  <c r="F389" i="33"/>
  <c r="E389" i="33"/>
  <c r="I388" i="33"/>
  <c r="H388" i="33"/>
  <c r="G388" i="33"/>
  <c r="F388" i="33"/>
  <c r="E388" i="33"/>
  <c r="I387" i="33"/>
  <c r="H387" i="33"/>
  <c r="G387" i="33"/>
  <c r="F387" i="33"/>
  <c r="E387" i="33"/>
  <c r="I386" i="33"/>
  <c r="H386" i="33"/>
  <c r="G386" i="33"/>
  <c r="F386" i="33"/>
  <c r="E386" i="33"/>
  <c r="I385" i="33"/>
  <c r="H385" i="33"/>
  <c r="G385" i="33"/>
  <c r="F385" i="33"/>
  <c r="E385" i="33"/>
  <c r="I384" i="33"/>
  <c r="H384" i="33"/>
  <c r="G384" i="33"/>
  <c r="F384" i="33"/>
  <c r="E384" i="33"/>
  <c r="I383" i="33"/>
  <c r="H383" i="33"/>
  <c r="G383" i="33"/>
  <c r="F383" i="33"/>
  <c r="E383" i="33"/>
  <c r="I382" i="33"/>
  <c r="H382" i="33"/>
  <c r="G382" i="33"/>
  <c r="F382" i="33"/>
  <c r="E382" i="33"/>
  <c r="I381" i="33"/>
  <c r="H381" i="33"/>
  <c r="G381" i="33"/>
  <c r="F381" i="33"/>
  <c r="E381" i="33"/>
  <c r="I380" i="33"/>
  <c r="H380" i="33"/>
  <c r="G380" i="33"/>
  <c r="F380" i="33"/>
  <c r="E380" i="33"/>
  <c r="I379" i="33"/>
  <c r="H379" i="33"/>
  <c r="G379" i="33"/>
  <c r="F379" i="33"/>
  <c r="E379" i="33"/>
  <c r="I378" i="33"/>
  <c r="H378" i="33"/>
  <c r="G378" i="33"/>
  <c r="F378" i="33"/>
  <c r="E378" i="33"/>
  <c r="I377" i="33"/>
  <c r="H377" i="33"/>
  <c r="G377" i="33"/>
  <c r="F377" i="33"/>
  <c r="E377" i="33"/>
  <c r="I376" i="33"/>
  <c r="H376" i="33"/>
  <c r="G376" i="33"/>
  <c r="F376" i="33"/>
  <c r="E376" i="33"/>
  <c r="I375" i="33"/>
  <c r="H375" i="33"/>
  <c r="G375" i="33"/>
  <c r="F375" i="33"/>
  <c r="E375" i="33"/>
  <c r="I374" i="33"/>
  <c r="H374" i="33"/>
  <c r="G374" i="33"/>
  <c r="F374" i="33"/>
  <c r="E374" i="33"/>
  <c r="I373" i="33"/>
  <c r="H373" i="33"/>
  <c r="G373" i="33"/>
  <c r="F373" i="33"/>
  <c r="E373" i="33"/>
  <c r="I372" i="33"/>
  <c r="H372" i="33"/>
  <c r="G372" i="33"/>
  <c r="F372" i="33"/>
  <c r="E372" i="33"/>
  <c r="I371" i="33"/>
  <c r="H371" i="33"/>
  <c r="G371" i="33"/>
  <c r="F371" i="33"/>
  <c r="E371" i="33"/>
  <c r="I370" i="33"/>
  <c r="H370" i="33"/>
  <c r="G370" i="33"/>
  <c r="F370" i="33"/>
  <c r="E370" i="33"/>
  <c r="I369" i="33"/>
  <c r="H369" i="33"/>
  <c r="G369" i="33"/>
  <c r="F369" i="33"/>
  <c r="E369" i="33"/>
  <c r="I368" i="33"/>
  <c r="H368" i="33"/>
  <c r="G368" i="33"/>
  <c r="F368" i="33"/>
  <c r="E368" i="33"/>
  <c r="I367" i="33"/>
  <c r="H367" i="33"/>
  <c r="G367" i="33"/>
  <c r="F367" i="33"/>
  <c r="E367" i="33"/>
  <c r="I366" i="33"/>
  <c r="H366" i="33"/>
  <c r="G366" i="33"/>
  <c r="F366" i="33"/>
  <c r="E366" i="33"/>
  <c r="I365" i="33"/>
  <c r="H365" i="33"/>
  <c r="G365" i="33"/>
  <c r="F365" i="33"/>
  <c r="E365" i="33"/>
  <c r="I364" i="33"/>
  <c r="H364" i="33"/>
  <c r="G364" i="33"/>
  <c r="F364" i="33"/>
  <c r="E364" i="33"/>
  <c r="I363" i="33"/>
  <c r="H363" i="33"/>
  <c r="G363" i="33"/>
  <c r="F363" i="33"/>
  <c r="E363" i="33"/>
  <c r="I362" i="33"/>
  <c r="H362" i="33"/>
  <c r="G362" i="33"/>
  <c r="F362" i="33"/>
  <c r="E362" i="33"/>
  <c r="I361" i="33"/>
  <c r="H361" i="33"/>
  <c r="G361" i="33"/>
  <c r="F361" i="33"/>
  <c r="E361" i="33"/>
  <c r="I360" i="33"/>
  <c r="H360" i="33"/>
  <c r="G360" i="33"/>
  <c r="F360" i="33"/>
  <c r="E360" i="33"/>
  <c r="I359" i="33"/>
  <c r="H359" i="33"/>
  <c r="G359" i="33"/>
  <c r="F359" i="33"/>
  <c r="E359" i="33"/>
  <c r="I358" i="33"/>
  <c r="H358" i="33"/>
  <c r="G358" i="33"/>
  <c r="F358" i="33"/>
  <c r="E358" i="33"/>
  <c r="I357" i="33"/>
  <c r="H357" i="33"/>
  <c r="G357" i="33"/>
  <c r="F357" i="33"/>
  <c r="E357" i="33"/>
  <c r="I356" i="33"/>
  <c r="H356" i="33"/>
  <c r="G356" i="33"/>
  <c r="F356" i="33"/>
  <c r="E356" i="33"/>
  <c r="I355" i="33"/>
  <c r="H355" i="33"/>
  <c r="G355" i="33"/>
  <c r="F355" i="33"/>
  <c r="E355" i="33"/>
  <c r="I354" i="33"/>
  <c r="H354" i="33"/>
  <c r="G354" i="33"/>
  <c r="F354" i="33"/>
  <c r="E354" i="33"/>
  <c r="I353" i="33"/>
  <c r="H353" i="33"/>
  <c r="G353" i="33"/>
  <c r="F353" i="33"/>
  <c r="E353" i="33"/>
  <c r="I352" i="33"/>
  <c r="H352" i="33"/>
  <c r="G352" i="33"/>
  <c r="F352" i="33"/>
  <c r="E352" i="33"/>
  <c r="I351" i="33"/>
  <c r="H351" i="33"/>
  <c r="G351" i="33"/>
  <c r="F351" i="33"/>
  <c r="E351" i="33"/>
  <c r="I350" i="33"/>
  <c r="H350" i="33"/>
  <c r="G350" i="33"/>
  <c r="F350" i="33"/>
  <c r="E350" i="33"/>
  <c r="I349" i="33"/>
  <c r="H349" i="33"/>
  <c r="G349" i="33"/>
  <c r="F349" i="33"/>
  <c r="E349" i="33"/>
  <c r="I348" i="33"/>
  <c r="H348" i="33"/>
  <c r="G348" i="33"/>
  <c r="F348" i="33"/>
  <c r="E348" i="33"/>
  <c r="I347" i="33"/>
  <c r="H347" i="33"/>
  <c r="G347" i="33"/>
  <c r="F347" i="33"/>
  <c r="E347" i="33"/>
  <c r="I346" i="33"/>
  <c r="H346" i="33"/>
  <c r="G346" i="33"/>
  <c r="F346" i="33"/>
  <c r="E346" i="33"/>
  <c r="I345" i="33"/>
  <c r="H345" i="33"/>
  <c r="G345" i="33"/>
  <c r="F345" i="33"/>
  <c r="E345" i="33"/>
  <c r="I344" i="33"/>
  <c r="H344" i="33"/>
  <c r="G344" i="33"/>
  <c r="F344" i="33"/>
  <c r="E344" i="33"/>
  <c r="I343" i="33"/>
  <c r="H343" i="33"/>
  <c r="G343" i="33"/>
  <c r="F343" i="33"/>
  <c r="E343" i="33"/>
  <c r="I342" i="33"/>
  <c r="H342" i="33"/>
  <c r="G342" i="33"/>
  <c r="F342" i="33"/>
  <c r="E342" i="33"/>
  <c r="I341" i="33"/>
  <c r="H341" i="33"/>
  <c r="G341" i="33"/>
  <c r="F341" i="33"/>
  <c r="E341" i="33"/>
  <c r="I340" i="33"/>
  <c r="H340" i="33"/>
  <c r="G340" i="33"/>
  <c r="F340" i="33"/>
  <c r="E340" i="33"/>
  <c r="I339" i="33"/>
  <c r="H339" i="33"/>
  <c r="G339" i="33"/>
  <c r="F339" i="33"/>
  <c r="E339" i="33"/>
  <c r="I338" i="33"/>
  <c r="H338" i="33"/>
  <c r="G338" i="33"/>
  <c r="F338" i="33"/>
  <c r="E338" i="33"/>
  <c r="I337" i="33"/>
  <c r="H337" i="33"/>
  <c r="G337" i="33"/>
  <c r="F337" i="33"/>
  <c r="E337" i="33"/>
  <c r="I336" i="33"/>
  <c r="H336" i="33"/>
  <c r="G336" i="33"/>
  <c r="F336" i="33"/>
  <c r="E336" i="33"/>
  <c r="I335" i="33"/>
  <c r="H335" i="33"/>
  <c r="G335" i="33"/>
  <c r="F335" i="33"/>
  <c r="E335" i="33"/>
  <c r="I334" i="33"/>
  <c r="H334" i="33"/>
  <c r="G334" i="33"/>
  <c r="F334" i="33"/>
  <c r="E334" i="33"/>
  <c r="I333" i="33"/>
  <c r="H333" i="33"/>
  <c r="G333" i="33"/>
  <c r="F333" i="33"/>
  <c r="E333" i="33"/>
  <c r="I332" i="33"/>
  <c r="H332" i="33"/>
  <c r="G332" i="33"/>
  <c r="F332" i="33"/>
  <c r="E332" i="33"/>
  <c r="I331" i="33"/>
  <c r="H331" i="33"/>
  <c r="G331" i="33"/>
  <c r="F331" i="33"/>
  <c r="E331" i="33"/>
  <c r="I330" i="33"/>
  <c r="H330" i="33"/>
  <c r="G330" i="33"/>
  <c r="F330" i="33"/>
  <c r="E330" i="33"/>
  <c r="I329" i="33"/>
  <c r="H329" i="33"/>
  <c r="G329" i="33"/>
  <c r="F329" i="33"/>
  <c r="E329" i="33"/>
  <c r="I328" i="33"/>
  <c r="H328" i="33"/>
  <c r="G328" i="33"/>
  <c r="F328" i="33"/>
  <c r="E328" i="33"/>
  <c r="I327" i="33"/>
  <c r="H327" i="33"/>
  <c r="G327" i="33"/>
  <c r="F327" i="33"/>
  <c r="E327" i="33"/>
  <c r="I326" i="33"/>
  <c r="H326" i="33"/>
  <c r="G326" i="33"/>
  <c r="F326" i="33"/>
  <c r="E326" i="33"/>
  <c r="I325" i="33"/>
  <c r="H325" i="33"/>
  <c r="G325" i="33"/>
  <c r="F325" i="33"/>
  <c r="E325" i="33"/>
  <c r="I324" i="33"/>
  <c r="H324" i="33"/>
  <c r="G324" i="33"/>
  <c r="F324" i="33"/>
  <c r="E324" i="33"/>
  <c r="I323" i="33"/>
  <c r="H323" i="33"/>
  <c r="G323" i="33"/>
  <c r="F323" i="33"/>
  <c r="E323" i="33"/>
  <c r="I322" i="33"/>
  <c r="H322" i="33"/>
  <c r="G322" i="33"/>
  <c r="F322" i="33"/>
  <c r="E322" i="33"/>
  <c r="I321" i="33"/>
  <c r="H321" i="33"/>
  <c r="G321" i="33"/>
  <c r="F321" i="33"/>
  <c r="E321" i="33"/>
  <c r="I320" i="33"/>
  <c r="H320" i="33"/>
  <c r="G320" i="33"/>
  <c r="F320" i="33"/>
  <c r="E320" i="33"/>
  <c r="I319" i="33"/>
  <c r="H319" i="33"/>
  <c r="G319" i="33"/>
  <c r="F319" i="33"/>
  <c r="E319" i="33"/>
  <c r="I318" i="33"/>
  <c r="H318" i="33"/>
  <c r="G318" i="33"/>
  <c r="F318" i="33"/>
  <c r="E318" i="33"/>
  <c r="I317" i="33"/>
  <c r="H317" i="33"/>
  <c r="G317" i="33"/>
  <c r="F317" i="33"/>
  <c r="E317" i="33"/>
  <c r="I316" i="33"/>
  <c r="H316" i="33"/>
  <c r="G316" i="33"/>
  <c r="F316" i="33"/>
  <c r="E316" i="33"/>
  <c r="I315" i="33"/>
  <c r="H315" i="33"/>
  <c r="G315" i="33"/>
  <c r="F315" i="33"/>
  <c r="E315" i="33"/>
  <c r="I314" i="33"/>
  <c r="H314" i="33"/>
  <c r="G314" i="33"/>
  <c r="F314" i="33"/>
  <c r="E314" i="33"/>
  <c r="I313" i="33"/>
  <c r="H313" i="33"/>
  <c r="G313" i="33"/>
  <c r="F313" i="33"/>
  <c r="E313" i="33"/>
  <c r="I312" i="33"/>
  <c r="H312" i="33"/>
  <c r="G312" i="33"/>
  <c r="F312" i="33"/>
  <c r="E312" i="33"/>
  <c r="I311" i="33"/>
  <c r="H311" i="33"/>
  <c r="G311" i="33"/>
  <c r="F311" i="33"/>
  <c r="E311" i="33"/>
  <c r="I310" i="33"/>
  <c r="H310" i="33"/>
  <c r="G310" i="33"/>
  <c r="F310" i="33"/>
  <c r="E310" i="33"/>
  <c r="I309" i="33"/>
  <c r="H309" i="33"/>
  <c r="G309" i="33"/>
  <c r="F309" i="33"/>
  <c r="E309" i="33"/>
  <c r="I308" i="33"/>
  <c r="H308" i="33"/>
  <c r="G308" i="33"/>
  <c r="F308" i="33"/>
  <c r="E308" i="33"/>
  <c r="I307" i="33"/>
  <c r="H307" i="33"/>
  <c r="G307" i="33"/>
  <c r="F307" i="33"/>
  <c r="E307" i="33"/>
  <c r="I306" i="33"/>
  <c r="H306" i="33"/>
  <c r="G306" i="33"/>
  <c r="F306" i="33"/>
  <c r="E306" i="33"/>
  <c r="I305" i="33"/>
  <c r="H305" i="33"/>
  <c r="G305" i="33"/>
  <c r="F305" i="33"/>
  <c r="E305" i="33"/>
  <c r="I304" i="33"/>
  <c r="H304" i="33"/>
  <c r="G304" i="33"/>
  <c r="F304" i="33"/>
  <c r="E304" i="33"/>
  <c r="I303" i="33"/>
  <c r="H303" i="33"/>
  <c r="G303" i="33"/>
  <c r="F303" i="33"/>
  <c r="E303" i="33"/>
  <c r="I302" i="33"/>
  <c r="H302" i="33"/>
  <c r="G302" i="33"/>
  <c r="F302" i="33"/>
  <c r="E302" i="33"/>
  <c r="I301" i="33"/>
  <c r="H301" i="33"/>
  <c r="G301" i="33"/>
  <c r="F301" i="33"/>
  <c r="E301" i="33"/>
  <c r="I300" i="33"/>
  <c r="H300" i="33"/>
  <c r="G300" i="33"/>
  <c r="F300" i="33"/>
  <c r="E300" i="33"/>
  <c r="I299" i="33"/>
  <c r="H299" i="33"/>
  <c r="G299" i="33"/>
  <c r="F299" i="33"/>
  <c r="E299" i="33"/>
  <c r="I298" i="33"/>
  <c r="H298" i="33"/>
  <c r="G298" i="33"/>
  <c r="F298" i="33"/>
  <c r="E298" i="33"/>
  <c r="I297" i="33"/>
  <c r="H297" i="33"/>
  <c r="G297" i="33"/>
  <c r="F297" i="33"/>
  <c r="E297" i="33"/>
  <c r="I296" i="33"/>
  <c r="H296" i="33"/>
  <c r="G296" i="33"/>
  <c r="F296" i="33"/>
  <c r="E296" i="33"/>
  <c r="I295" i="33"/>
  <c r="H295" i="33"/>
  <c r="G295" i="33"/>
  <c r="F295" i="33"/>
  <c r="E295" i="33"/>
  <c r="I294" i="33"/>
  <c r="H294" i="33"/>
  <c r="G294" i="33"/>
  <c r="F294" i="33"/>
  <c r="E294" i="33"/>
  <c r="I293" i="33"/>
  <c r="H293" i="33"/>
  <c r="G293" i="33"/>
  <c r="F293" i="33"/>
  <c r="E293" i="33"/>
  <c r="I292" i="33"/>
  <c r="H292" i="33"/>
  <c r="G292" i="33"/>
  <c r="F292" i="33"/>
  <c r="E292" i="33"/>
  <c r="I291" i="33"/>
  <c r="H291" i="33"/>
  <c r="G291" i="33"/>
  <c r="F291" i="33"/>
  <c r="E291" i="33"/>
  <c r="I290" i="33"/>
  <c r="H290" i="33"/>
  <c r="G290" i="33"/>
  <c r="F290" i="33"/>
  <c r="E290" i="33"/>
  <c r="I289" i="33"/>
  <c r="H289" i="33"/>
  <c r="G289" i="33"/>
  <c r="F289" i="33"/>
  <c r="E289" i="33"/>
  <c r="I288" i="33"/>
  <c r="H288" i="33"/>
  <c r="G288" i="33"/>
  <c r="F288" i="33"/>
  <c r="E288" i="33"/>
  <c r="I287" i="33"/>
  <c r="H287" i="33"/>
  <c r="G287" i="33"/>
  <c r="F287" i="33"/>
  <c r="E287" i="33"/>
  <c r="I286" i="33"/>
  <c r="H286" i="33"/>
  <c r="G286" i="33"/>
  <c r="F286" i="33"/>
  <c r="E286" i="33"/>
  <c r="I285" i="33"/>
  <c r="H285" i="33"/>
  <c r="G285" i="33"/>
  <c r="F285" i="33"/>
  <c r="E285" i="33"/>
  <c r="I284" i="33"/>
  <c r="H284" i="33"/>
  <c r="G284" i="33"/>
  <c r="F284" i="33"/>
  <c r="E284" i="33"/>
  <c r="I283" i="33"/>
  <c r="H283" i="33"/>
  <c r="G283" i="33"/>
  <c r="F283" i="33"/>
  <c r="E283" i="33"/>
  <c r="I282" i="33"/>
  <c r="H282" i="33"/>
  <c r="G282" i="33"/>
  <c r="F282" i="33"/>
  <c r="E282" i="33"/>
  <c r="I281" i="33"/>
  <c r="H281" i="33"/>
  <c r="G281" i="33"/>
  <c r="F281" i="33"/>
  <c r="E281" i="33"/>
  <c r="I280" i="33"/>
  <c r="H280" i="33"/>
  <c r="G280" i="33"/>
  <c r="F280" i="33"/>
  <c r="E280" i="33"/>
  <c r="I279" i="33"/>
  <c r="H279" i="33"/>
  <c r="G279" i="33"/>
  <c r="F279" i="33"/>
  <c r="E279" i="33"/>
  <c r="I278" i="33"/>
  <c r="H278" i="33"/>
  <c r="G278" i="33"/>
  <c r="F278" i="33"/>
  <c r="E278" i="33"/>
  <c r="I277" i="33"/>
  <c r="H277" i="33"/>
  <c r="G277" i="33"/>
  <c r="F277" i="33"/>
  <c r="E277" i="33"/>
  <c r="I276" i="33"/>
  <c r="H276" i="33"/>
  <c r="G276" i="33"/>
  <c r="F276" i="33"/>
  <c r="E276" i="33"/>
  <c r="I275" i="33"/>
  <c r="H275" i="33"/>
  <c r="G275" i="33"/>
  <c r="F275" i="33"/>
  <c r="E275" i="33"/>
  <c r="I274" i="33"/>
  <c r="H274" i="33"/>
  <c r="G274" i="33"/>
  <c r="F274" i="33"/>
  <c r="E274" i="33"/>
  <c r="I273" i="33"/>
  <c r="H273" i="33"/>
  <c r="G273" i="33"/>
  <c r="F273" i="33"/>
  <c r="E273" i="33"/>
  <c r="I272" i="33"/>
  <c r="H272" i="33"/>
  <c r="G272" i="33"/>
  <c r="F272" i="33"/>
  <c r="E272" i="33"/>
  <c r="I271" i="33"/>
  <c r="H271" i="33"/>
  <c r="G271" i="33"/>
  <c r="F271" i="33"/>
  <c r="E271" i="33"/>
  <c r="I270" i="33"/>
  <c r="H270" i="33"/>
  <c r="G270" i="33"/>
  <c r="F270" i="33"/>
  <c r="E270" i="33"/>
  <c r="I269" i="33"/>
  <c r="H269" i="33"/>
  <c r="G269" i="33"/>
  <c r="F269" i="33"/>
  <c r="E269" i="33"/>
  <c r="I268" i="33"/>
  <c r="H268" i="33"/>
  <c r="G268" i="33"/>
  <c r="F268" i="33"/>
  <c r="E268" i="33"/>
  <c r="I267" i="33"/>
  <c r="H267" i="33"/>
  <c r="G267" i="33"/>
  <c r="F267" i="33"/>
  <c r="E267" i="33"/>
  <c r="I266" i="33"/>
  <c r="H266" i="33"/>
  <c r="G266" i="33"/>
  <c r="F266" i="33"/>
  <c r="E266" i="33"/>
  <c r="I265" i="33"/>
  <c r="H265" i="33"/>
  <c r="G265" i="33"/>
  <c r="F265" i="33"/>
  <c r="E265" i="33"/>
  <c r="I264" i="33"/>
  <c r="H264" i="33"/>
  <c r="G264" i="33"/>
  <c r="F264" i="33"/>
  <c r="E264" i="33"/>
  <c r="I263" i="33"/>
  <c r="H263" i="33"/>
  <c r="G263" i="33"/>
  <c r="F263" i="33"/>
  <c r="E263" i="33"/>
  <c r="I262" i="33"/>
  <c r="H262" i="33"/>
  <c r="G262" i="33"/>
  <c r="F262" i="33"/>
  <c r="E262" i="33"/>
  <c r="I261" i="33"/>
  <c r="H261" i="33"/>
  <c r="G261" i="33"/>
  <c r="F261" i="33"/>
  <c r="E261" i="33"/>
  <c r="I260" i="33"/>
  <c r="H260" i="33"/>
  <c r="G260" i="33"/>
  <c r="F260" i="33"/>
  <c r="E260" i="33"/>
  <c r="I259" i="33"/>
  <c r="H259" i="33"/>
  <c r="G259" i="33"/>
  <c r="F259" i="33"/>
  <c r="E259" i="33"/>
  <c r="I258" i="33"/>
  <c r="H258" i="33"/>
  <c r="G258" i="33"/>
  <c r="F258" i="33"/>
  <c r="E258" i="33"/>
  <c r="I257" i="33"/>
  <c r="H257" i="33"/>
  <c r="G257" i="33"/>
  <c r="F257" i="33"/>
  <c r="E257" i="33"/>
  <c r="I256" i="33"/>
  <c r="H256" i="33"/>
  <c r="G256" i="33"/>
  <c r="F256" i="33"/>
  <c r="E256" i="33"/>
  <c r="I255" i="33"/>
  <c r="H255" i="33"/>
  <c r="G255" i="33"/>
  <c r="F255" i="33"/>
  <c r="E255" i="33"/>
  <c r="I254" i="33"/>
  <c r="H254" i="33"/>
  <c r="G254" i="33"/>
  <c r="F254" i="33"/>
  <c r="E254" i="33"/>
  <c r="I253" i="33"/>
  <c r="H253" i="33"/>
  <c r="G253" i="33"/>
  <c r="F253" i="33"/>
  <c r="E253" i="33"/>
  <c r="I252" i="33"/>
  <c r="H252" i="33"/>
  <c r="G252" i="33"/>
  <c r="F252" i="33"/>
  <c r="E252" i="33"/>
  <c r="I251" i="33"/>
  <c r="H251" i="33"/>
  <c r="G251" i="33"/>
  <c r="F251" i="33"/>
  <c r="E251" i="33"/>
  <c r="I250" i="33"/>
  <c r="H250" i="33"/>
  <c r="G250" i="33"/>
  <c r="F250" i="33"/>
  <c r="E250" i="33"/>
  <c r="I249" i="33"/>
  <c r="H249" i="33"/>
  <c r="G249" i="33"/>
  <c r="F249" i="33"/>
  <c r="E249" i="33"/>
  <c r="I248" i="33"/>
  <c r="H248" i="33"/>
  <c r="G248" i="33"/>
  <c r="F248" i="33"/>
  <c r="E248" i="33"/>
  <c r="I247" i="33"/>
  <c r="H247" i="33"/>
  <c r="G247" i="33"/>
  <c r="F247" i="33"/>
  <c r="E247" i="33"/>
  <c r="I246" i="33"/>
  <c r="H246" i="33"/>
  <c r="G246" i="33"/>
  <c r="F246" i="33"/>
  <c r="E246" i="33"/>
  <c r="I245" i="33"/>
  <c r="H245" i="33"/>
  <c r="G245" i="33"/>
  <c r="F245" i="33"/>
  <c r="E245" i="33"/>
  <c r="I244" i="33"/>
  <c r="H244" i="33"/>
  <c r="G244" i="33"/>
  <c r="F244" i="33"/>
  <c r="E244" i="33"/>
  <c r="I243" i="33"/>
  <c r="H243" i="33"/>
  <c r="G243" i="33"/>
  <c r="F243" i="33"/>
  <c r="E243" i="33"/>
  <c r="I242" i="33"/>
  <c r="H242" i="33"/>
  <c r="G242" i="33"/>
  <c r="F242" i="33"/>
  <c r="E242" i="33"/>
  <c r="I241" i="33"/>
  <c r="H241" i="33"/>
  <c r="G241" i="33"/>
  <c r="F241" i="33"/>
  <c r="E241" i="33"/>
  <c r="I240" i="33"/>
  <c r="H240" i="33"/>
  <c r="G240" i="33"/>
  <c r="F240" i="33"/>
  <c r="E240" i="33"/>
  <c r="I239" i="33"/>
  <c r="H239" i="33"/>
  <c r="G239" i="33"/>
  <c r="F239" i="33"/>
  <c r="E239" i="33"/>
  <c r="I238" i="33"/>
  <c r="H238" i="33"/>
  <c r="G238" i="33"/>
  <c r="F238" i="33"/>
  <c r="E238" i="33"/>
  <c r="I237" i="33"/>
  <c r="H237" i="33"/>
  <c r="G237" i="33"/>
  <c r="F237" i="33"/>
  <c r="E237" i="33"/>
  <c r="I236" i="33"/>
  <c r="H236" i="33"/>
  <c r="G236" i="33"/>
  <c r="F236" i="33"/>
  <c r="E236" i="33"/>
  <c r="I235" i="33"/>
  <c r="H235" i="33"/>
  <c r="G235" i="33"/>
  <c r="F235" i="33"/>
  <c r="E235" i="33"/>
  <c r="I234" i="33"/>
  <c r="H234" i="33"/>
  <c r="G234" i="33"/>
  <c r="F234" i="33"/>
  <c r="E234" i="33"/>
  <c r="I233" i="33"/>
  <c r="H233" i="33"/>
  <c r="G233" i="33"/>
  <c r="F233" i="33"/>
  <c r="E233" i="33"/>
  <c r="I232" i="33"/>
  <c r="H232" i="33"/>
  <c r="G232" i="33"/>
  <c r="F232" i="33"/>
  <c r="E232" i="33"/>
  <c r="I231" i="33"/>
  <c r="H231" i="33"/>
  <c r="G231" i="33"/>
  <c r="F231" i="33"/>
  <c r="E231" i="33"/>
  <c r="I230" i="33"/>
  <c r="H230" i="33"/>
  <c r="G230" i="33"/>
  <c r="F230" i="33"/>
  <c r="E230" i="33"/>
  <c r="I229" i="33"/>
  <c r="H229" i="33"/>
  <c r="G229" i="33"/>
  <c r="F229" i="33"/>
  <c r="E229" i="33"/>
  <c r="I228" i="33"/>
  <c r="H228" i="33"/>
  <c r="G228" i="33"/>
  <c r="F228" i="33"/>
  <c r="E228" i="33"/>
  <c r="I227" i="33"/>
  <c r="H227" i="33"/>
  <c r="G227" i="33"/>
  <c r="F227" i="33"/>
  <c r="E227" i="33"/>
  <c r="I226" i="33"/>
  <c r="H226" i="33"/>
  <c r="G226" i="33"/>
  <c r="F226" i="33"/>
  <c r="E226" i="33"/>
  <c r="I225" i="33"/>
  <c r="H225" i="33"/>
  <c r="G225" i="33"/>
  <c r="F225" i="33"/>
  <c r="E225" i="33"/>
  <c r="I224" i="33"/>
  <c r="H224" i="33"/>
  <c r="G224" i="33"/>
  <c r="F224" i="33"/>
  <c r="E224" i="33"/>
  <c r="I223" i="33"/>
  <c r="H223" i="33"/>
  <c r="G223" i="33"/>
  <c r="F223" i="33"/>
  <c r="E223" i="33"/>
  <c r="I222" i="33"/>
  <c r="H222" i="33"/>
  <c r="G222" i="33"/>
  <c r="F222" i="33"/>
  <c r="E222" i="33"/>
  <c r="I221" i="33"/>
  <c r="H221" i="33"/>
  <c r="G221" i="33"/>
  <c r="F221" i="33"/>
  <c r="E221" i="33"/>
  <c r="I220" i="33"/>
  <c r="H220" i="33"/>
  <c r="G220" i="33"/>
  <c r="F220" i="33"/>
  <c r="E220" i="33"/>
  <c r="I219" i="33"/>
  <c r="H219" i="33"/>
  <c r="G219" i="33"/>
  <c r="F219" i="33"/>
  <c r="E219" i="33"/>
  <c r="I218" i="33"/>
  <c r="H218" i="33"/>
  <c r="G218" i="33"/>
  <c r="F218" i="33"/>
  <c r="E218" i="33"/>
  <c r="I217" i="33"/>
  <c r="H217" i="33"/>
  <c r="G217" i="33"/>
  <c r="F217" i="33"/>
  <c r="E217" i="33"/>
  <c r="I216" i="33"/>
  <c r="H216" i="33"/>
  <c r="G216" i="33"/>
  <c r="F216" i="33"/>
  <c r="E216" i="33"/>
  <c r="I215" i="33"/>
  <c r="H215" i="33"/>
  <c r="G215" i="33"/>
  <c r="F215" i="33"/>
  <c r="E215" i="33"/>
  <c r="I214" i="33"/>
  <c r="H214" i="33"/>
  <c r="G214" i="33"/>
  <c r="F214" i="33"/>
  <c r="E214" i="33"/>
  <c r="I213" i="33"/>
  <c r="H213" i="33"/>
  <c r="G213" i="33"/>
  <c r="F213" i="33"/>
  <c r="E213" i="33"/>
  <c r="I212" i="33"/>
  <c r="H212" i="33"/>
  <c r="G212" i="33"/>
  <c r="F212" i="33"/>
  <c r="E212" i="33"/>
  <c r="I211" i="33"/>
  <c r="H211" i="33"/>
  <c r="G211" i="33"/>
  <c r="F211" i="33"/>
  <c r="E211" i="33"/>
  <c r="I210" i="33"/>
  <c r="H210" i="33"/>
  <c r="G210" i="33"/>
  <c r="F210" i="33"/>
  <c r="E210" i="33"/>
  <c r="I209" i="33"/>
  <c r="H209" i="33"/>
  <c r="G209" i="33"/>
  <c r="F209" i="33"/>
  <c r="E209" i="33"/>
  <c r="I208" i="33"/>
  <c r="H208" i="33"/>
  <c r="G208" i="33"/>
  <c r="F208" i="33"/>
  <c r="E208" i="33"/>
  <c r="I207" i="33"/>
  <c r="H207" i="33"/>
  <c r="G207" i="33"/>
  <c r="F207" i="33"/>
  <c r="E207" i="33"/>
  <c r="I206" i="33"/>
  <c r="H206" i="33"/>
  <c r="G206" i="33"/>
  <c r="F206" i="33"/>
  <c r="E206" i="33"/>
  <c r="I205" i="33"/>
  <c r="H205" i="33"/>
  <c r="G205" i="33"/>
  <c r="F205" i="33"/>
  <c r="E205" i="33"/>
  <c r="I204" i="33"/>
  <c r="H204" i="33"/>
  <c r="G204" i="33"/>
  <c r="F204" i="33"/>
  <c r="E204" i="33"/>
  <c r="I203" i="33"/>
  <c r="H203" i="33"/>
  <c r="G203" i="33"/>
  <c r="F203" i="33"/>
  <c r="E203" i="33"/>
  <c r="I202" i="33"/>
  <c r="H202" i="33"/>
  <c r="G202" i="33"/>
  <c r="F202" i="33"/>
  <c r="E202" i="33"/>
  <c r="I201" i="33"/>
  <c r="H201" i="33"/>
  <c r="G201" i="33"/>
  <c r="F201" i="33"/>
  <c r="E201" i="33"/>
  <c r="I200" i="33"/>
  <c r="H200" i="33"/>
  <c r="G200" i="33"/>
  <c r="F200" i="33"/>
  <c r="E200" i="33"/>
  <c r="I199" i="33"/>
  <c r="H199" i="33"/>
  <c r="G199" i="33"/>
  <c r="F199" i="33"/>
  <c r="E199" i="33"/>
  <c r="I198" i="33"/>
  <c r="H198" i="33"/>
  <c r="G198" i="33"/>
  <c r="F198" i="33"/>
  <c r="E198" i="33"/>
  <c r="I197" i="33"/>
  <c r="H197" i="33"/>
  <c r="G197" i="33"/>
  <c r="F197" i="33"/>
  <c r="E197" i="33"/>
  <c r="I196" i="33"/>
  <c r="H196" i="33"/>
  <c r="G196" i="33"/>
  <c r="F196" i="33"/>
  <c r="E196" i="33"/>
  <c r="I195" i="33"/>
  <c r="H195" i="33"/>
  <c r="G195" i="33"/>
  <c r="F195" i="33"/>
  <c r="E195" i="33"/>
  <c r="I194" i="33"/>
  <c r="H194" i="33"/>
  <c r="G194" i="33"/>
  <c r="F194" i="33"/>
  <c r="E194" i="33"/>
  <c r="I193" i="33"/>
  <c r="H193" i="33"/>
  <c r="G193" i="33"/>
  <c r="F193" i="33"/>
  <c r="E193" i="33"/>
  <c r="I192" i="33"/>
  <c r="H192" i="33"/>
  <c r="G192" i="33"/>
  <c r="F192" i="33"/>
  <c r="E192" i="33"/>
  <c r="I191" i="33"/>
  <c r="H191" i="33"/>
  <c r="G191" i="33"/>
  <c r="F191" i="33"/>
  <c r="E191" i="33"/>
  <c r="I190" i="33"/>
  <c r="H190" i="33"/>
  <c r="G190" i="33"/>
  <c r="F190" i="33"/>
  <c r="E190" i="33"/>
  <c r="I189" i="33"/>
  <c r="H189" i="33"/>
  <c r="G189" i="33"/>
  <c r="F189" i="33"/>
  <c r="E189" i="33"/>
  <c r="I188" i="33"/>
  <c r="H188" i="33"/>
  <c r="G188" i="33"/>
  <c r="F188" i="33"/>
  <c r="E188" i="33"/>
  <c r="I187" i="33"/>
  <c r="H187" i="33"/>
  <c r="G187" i="33"/>
  <c r="F187" i="33"/>
  <c r="E187" i="33"/>
  <c r="I186" i="33"/>
  <c r="H186" i="33"/>
  <c r="G186" i="33"/>
  <c r="F186" i="33"/>
  <c r="E186" i="33"/>
  <c r="I185" i="33"/>
  <c r="H185" i="33"/>
  <c r="G185" i="33"/>
  <c r="F185" i="33"/>
  <c r="E185" i="33"/>
  <c r="I184" i="33"/>
  <c r="H184" i="33"/>
  <c r="G184" i="33"/>
  <c r="F184" i="33"/>
  <c r="E184" i="33"/>
  <c r="I183" i="33"/>
  <c r="H183" i="33"/>
  <c r="G183" i="33"/>
  <c r="F183" i="33"/>
  <c r="E183" i="33"/>
  <c r="I182" i="33"/>
  <c r="H182" i="33"/>
  <c r="G182" i="33"/>
  <c r="F182" i="33"/>
  <c r="E182" i="33"/>
  <c r="I181" i="33"/>
  <c r="H181" i="33"/>
  <c r="G181" i="33"/>
  <c r="F181" i="33"/>
  <c r="E181" i="33"/>
  <c r="I180" i="33"/>
  <c r="H180" i="33"/>
  <c r="G180" i="33"/>
  <c r="F180" i="33"/>
  <c r="E180" i="33"/>
  <c r="I179" i="33"/>
  <c r="H179" i="33"/>
  <c r="G179" i="33"/>
  <c r="F179" i="33"/>
  <c r="E179" i="33"/>
  <c r="I178" i="33"/>
  <c r="H178" i="33"/>
  <c r="G178" i="33"/>
  <c r="F178" i="33"/>
  <c r="E178" i="33"/>
  <c r="I177" i="33"/>
  <c r="H177" i="33"/>
  <c r="G177" i="33"/>
  <c r="F177" i="33"/>
  <c r="E177" i="33"/>
  <c r="I176" i="33"/>
  <c r="H176" i="33"/>
  <c r="G176" i="33"/>
  <c r="F176" i="33"/>
  <c r="E176" i="33"/>
  <c r="I175" i="33"/>
  <c r="H175" i="33"/>
  <c r="G175" i="33"/>
  <c r="F175" i="33"/>
  <c r="E175" i="33"/>
  <c r="I174" i="33"/>
  <c r="H174" i="33"/>
  <c r="G174" i="33"/>
  <c r="F174" i="33"/>
  <c r="E174" i="33"/>
  <c r="I173" i="33"/>
  <c r="H173" i="33"/>
  <c r="G173" i="33"/>
  <c r="F173" i="33"/>
  <c r="E173" i="33"/>
  <c r="I172" i="33"/>
  <c r="H172" i="33"/>
  <c r="G172" i="33"/>
  <c r="F172" i="33"/>
  <c r="E172" i="33"/>
  <c r="I171" i="33"/>
  <c r="H171" i="33"/>
  <c r="G171" i="33"/>
  <c r="F171" i="33"/>
  <c r="E171" i="33"/>
  <c r="I170" i="33"/>
  <c r="H170" i="33"/>
  <c r="G170" i="33"/>
  <c r="F170" i="33"/>
  <c r="E170" i="33"/>
  <c r="I169" i="33"/>
  <c r="H169" i="33"/>
  <c r="G169" i="33"/>
  <c r="F169" i="33"/>
  <c r="E169" i="33"/>
  <c r="I168" i="33"/>
  <c r="H168" i="33"/>
  <c r="G168" i="33"/>
  <c r="F168" i="33"/>
  <c r="E168" i="33"/>
  <c r="I167" i="33"/>
  <c r="H167" i="33"/>
  <c r="G167" i="33"/>
  <c r="F167" i="33"/>
  <c r="E167" i="33"/>
  <c r="I166" i="33"/>
  <c r="H166" i="33"/>
  <c r="G166" i="33"/>
  <c r="F166" i="33"/>
  <c r="E166" i="33"/>
  <c r="I165" i="33"/>
  <c r="H165" i="33"/>
  <c r="G165" i="33"/>
  <c r="F165" i="33"/>
  <c r="E165" i="33"/>
  <c r="I164" i="33"/>
  <c r="H164" i="33"/>
  <c r="G164" i="33"/>
  <c r="F164" i="33"/>
  <c r="E164" i="33"/>
  <c r="I163" i="33"/>
  <c r="H163" i="33"/>
  <c r="G163" i="33"/>
  <c r="F163" i="33"/>
  <c r="E163" i="33"/>
  <c r="I162" i="33"/>
  <c r="H162" i="33"/>
  <c r="G162" i="33"/>
  <c r="F162" i="33"/>
  <c r="E162" i="33"/>
  <c r="I161" i="33"/>
  <c r="H161" i="33"/>
  <c r="G161" i="33"/>
  <c r="F161" i="33"/>
  <c r="E161" i="33"/>
  <c r="I160" i="33"/>
  <c r="H160" i="33"/>
  <c r="G160" i="33"/>
  <c r="F160" i="33"/>
  <c r="E160" i="33"/>
  <c r="I159" i="33"/>
  <c r="H159" i="33"/>
  <c r="G159" i="33"/>
  <c r="F159" i="33"/>
  <c r="E159" i="33"/>
  <c r="I158" i="33"/>
  <c r="H158" i="33"/>
  <c r="G158" i="33"/>
  <c r="F158" i="33"/>
  <c r="E158" i="33"/>
  <c r="I157" i="33"/>
  <c r="H157" i="33"/>
  <c r="G157" i="33"/>
  <c r="F157" i="33"/>
  <c r="E157" i="33"/>
  <c r="I156" i="33"/>
  <c r="H156" i="33"/>
  <c r="G156" i="33"/>
  <c r="F156" i="33"/>
  <c r="E156" i="33"/>
  <c r="I155" i="33"/>
  <c r="H155" i="33"/>
  <c r="G155" i="33"/>
  <c r="F155" i="33"/>
  <c r="E155" i="33"/>
  <c r="I154" i="33"/>
  <c r="H154" i="33"/>
  <c r="G154" i="33"/>
  <c r="F154" i="33"/>
  <c r="E154" i="33"/>
  <c r="I153" i="33"/>
  <c r="H153" i="33"/>
  <c r="G153" i="33"/>
  <c r="F153" i="33"/>
  <c r="E153" i="33"/>
  <c r="I152" i="33"/>
  <c r="H152" i="33"/>
  <c r="G152" i="33"/>
  <c r="F152" i="33"/>
  <c r="E152" i="33"/>
  <c r="I151" i="33"/>
  <c r="H151" i="33"/>
  <c r="G151" i="33"/>
  <c r="F151" i="33"/>
  <c r="E151" i="33"/>
  <c r="I150" i="33"/>
  <c r="H150" i="33"/>
  <c r="G150" i="33"/>
  <c r="F150" i="33"/>
  <c r="E150" i="33"/>
  <c r="I149" i="33"/>
  <c r="H149" i="33"/>
  <c r="G149" i="33"/>
  <c r="F149" i="33"/>
  <c r="E149" i="33"/>
  <c r="I148" i="33"/>
  <c r="H148" i="33"/>
  <c r="G148" i="33"/>
  <c r="F148" i="33"/>
  <c r="E148" i="33"/>
  <c r="I147" i="33"/>
  <c r="H147" i="33"/>
  <c r="G147" i="33"/>
  <c r="F147" i="33"/>
  <c r="E147" i="33"/>
  <c r="I146" i="33"/>
  <c r="H146" i="33"/>
  <c r="G146" i="33"/>
  <c r="F146" i="33"/>
  <c r="E146" i="33"/>
  <c r="I145" i="33"/>
  <c r="H145" i="33"/>
  <c r="G145" i="33"/>
  <c r="F145" i="33"/>
  <c r="E145" i="33"/>
  <c r="I144" i="33"/>
  <c r="H144" i="33"/>
  <c r="G144" i="33"/>
  <c r="F144" i="33"/>
  <c r="E144" i="33"/>
  <c r="I143" i="33"/>
  <c r="H143" i="33"/>
  <c r="G143" i="33"/>
  <c r="F143" i="33"/>
  <c r="E143" i="33"/>
  <c r="I142" i="33"/>
  <c r="H142" i="33"/>
  <c r="G142" i="33"/>
  <c r="F142" i="33"/>
  <c r="E142" i="33"/>
  <c r="I141" i="33"/>
  <c r="H141" i="33"/>
  <c r="G141" i="33"/>
  <c r="F141" i="33"/>
  <c r="E141" i="33"/>
  <c r="I140" i="33"/>
  <c r="H140" i="33"/>
  <c r="G140" i="33"/>
  <c r="F140" i="33"/>
  <c r="E140" i="33"/>
  <c r="I139" i="33"/>
  <c r="H139" i="33"/>
  <c r="G139" i="33"/>
  <c r="F139" i="33"/>
  <c r="E139" i="33"/>
  <c r="I138" i="33"/>
  <c r="H138" i="33"/>
  <c r="G138" i="33"/>
  <c r="F138" i="33"/>
  <c r="E138" i="33"/>
  <c r="I137" i="33"/>
  <c r="H137" i="33"/>
  <c r="G137" i="33"/>
  <c r="F137" i="33"/>
  <c r="E137" i="33"/>
  <c r="I136" i="33"/>
  <c r="H136" i="33"/>
  <c r="G136" i="33"/>
  <c r="F136" i="33"/>
  <c r="E136" i="33"/>
  <c r="I135" i="33"/>
  <c r="H135" i="33"/>
  <c r="G135" i="33"/>
  <c r="F135" i="33"/>
  <c r="E135" i="33"/>
  <c r="I134" i="33"/>
  <c r="H134" i="33"/>
  <c r="G134" i="33"/>
  <c r="F134" i="33"/>
  <c r="E134" i="33"/>
  <c r="I133" i="33"/>
  <c r="H133" i="33"/>
  <c r="G133" i="33"/>
  <c r="F133" i="33"/>
  <c r="E133" i="33"/>
  <c r="I132" i="33"/>
  <c r="H132" i="33"/>
  <c r="G132" i="33"/>
  <c r="F132" i="33"/>
  <c r="E132" i="33"/>
  <c r="I131" i="33"/>
  <c r="H131" i="33"/>
  <c r="G131" i="33"/>
  <c r="F131" i="33"/>
  <c r="E131" i="33"/>
  <c r="I130" i="33"/>
  <c r="H130" i="33"/>
  <c r="G130" i="33"/>
  <c r="F130" i="33"/>
  <c r="E130" i="33"/>
  <c r="I129" i="33"/>
  <c r="H129" i="33"/>
  <c r="G129" i="33"/>
  <c r="F129" i="33"/>
  <c r="E129" i="33"/>
  <c r="I128" i="33"/>
  <c r="H128" i="33"/>
  <c r="G128" i="33"/>
  <c r="F128" i="33"/>
  <c r="E128" i="33"/>
  <c r="I127" i="33"/>
  <c r="H127" i="33"/>
  <c r="G127" i="33"/>
  <c r="F127" i="33"/>
  <c r="E127" i="33"/>
  <c r="I126" i="33"/>
  <c r="H126" i="33"/>
  <c r="G126" i="33"/>
  <c r="F126" i="33"/>
  <c r="E126" i="33"/>
  <c r="A65" i="33"/>
  <c r="A64" i="33"/>
  <c r="A63" i="33"/>
  <c r="A62" i="33"/>
  <c r="A61" i="33"/>
  <c r="A60" i="33"/>
  <c r="A59" i="33"/>
  <c r="A58" i="33"/>
  <c r="A57" i="33"/>
  <c r="A56" i="33"/>
  <c r="A55" i="33"/>
  <c r="A54" i="33"/>
  <c r="A53" i="33"/>
  <c r="B52" i="33"/>
  <c r="A52" i="33"/>
  <c r="C51" i="33"/>
  <c r="B51" i="33"/>
  <c r="A51" i="33"/>
  <c r="B50" i="33"/>
  <c r="A50" i="33"/>
  <c r="B49" i="33"/>
  <c r="A49" i="33"/>
  <c r="B48" i="33"/>
  <c r="C52" i="33" s="1"/>
  <c r="B47" i="33"/>
  <c r="C49" i="33" s="1"/>
  <c r="AX36" i="33"/>
  <c r="AW36" i="33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AH36" i="33"/>
  <c r="AG36" i="33"/>
  <c r="AF36" i="33"/>
  <c r="AE36" i="33"/>
  <c r="AD36" i="33"/>
  <c r="AC36" i="33"/>
  <c r="AB36" i="33"/>
  <c r="AA36" i="33"/>
  <c r="Z36" i="33"/>
  <c r="Y36" i="33"/>
  <c r="X36" i="33"/>
  <c r="W36" i="33"/>
  <c r="V36" i="33"/>
  <c r="U36" i="33"/>
  <c r="T36" i="33"/>
  <c r="S36" i="33"/>
  <c r="R36" i="33"/>
  <c r="Q36" i="33"/>
  <c r="P36" i="33"/>
  <c r="O36" i="33"/>
  <c r="N36" i="33"/>
  <c r="M36" i="33"/>
  <c r="L36" i="33"/>
  <c r="K36" i="33"/>
  <c r="J36" i="33"/>
  <c r="A36" i="33"/>
  <c r="AX28" i="33"/>
  <c r="AW28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AI28" i="33"/>
  <c r="AH28" i="33"/>
  <c r="AG28" i="33"/>
  <c r="AF28" i="33"/>
  <c r="AE28" i="33"/>
  <c r="AD28" i="33"/>
  <c r="AC28" i="33"/>
  <c r="AB28" i="33"/>
  <c r="AA28" i="33"/>
  <c r="Z28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A28" i="33"/>
  <c r="AX20" i="33"/>
  <c r="AW20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AI20" i="33"/>
  <c r="AH20" i="33"/>
  <c r="AG20" i="33"/>
  <c r="AF20" i="33"/>
  <c r="AE20" i="33"/>
  <c r="AD20" i="33"/>
  <c r="AC20" i="33"/>
  <c r="AB20" i="33"/>
  <c r="AA20" i="33"/>
  <c r="Z20" i="33"/>
  <c r="Y20" i="33"/>
  <c r="X20" i="33"/>
  <c r="W20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A20" i="33"/>
  <c r="AX12" i="33"/>
  <c r="AW12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T12" i="33"/>
  <c r="S12" i="33"/>
  <c r="R12" i="33"/>
  <c r="Q12" i="33"/>
  <c r="P12" i="33"/>
  <c r="O12" i="33"/>
  <c r="N12" i="33"/>
  <c r="M12" i="33"/>
  <c r="L12" i="33"/>
  <c r="K12" i="33"/>
  <c r="J12" i="33"/>
  <c r="A12" i="33"/>
  <c r="A10" i="33"/>
  <c r="A9" i="33"/>
  <c r="A8" i="33"/>
  <c r="A7" i="33"/>
  <c r="AX6" i="33"/>
  <c r="AW6" i="33"/>
  <c r="AV6" i="33"/>
  <c r="AU6" i="33"/>
  <c r="AT6" i="33"/>
  <c r="AS6" i="33"/>
  <c r="AR6" i="33"/>
  <c r="AQ6" i="33"/>
  <c r="AP6" i="33"/>
  <c r="AO6" i="33"/>
  <c r="AN6" i="33"/>
  <c r="AM6" i="33"/>
  <c r="AL6" i="33"/>
  <c r="AK6" i="33"/>
  <c r="AJ6" i="33"/>
  <c r="AI6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T6" i="33"/>
  <c r="S6" i="33"/>
  <c r="R6" i="33"/>
  <c r="Q6" i="33"/>
  <c r="P6" i="33"/>
  <c r="O6" i="33"/>
  <c r="N6" i="33"/>
  <c r="M6" i="33"/>
  <c r="L6" i="33"/>
  <c r="K6" i="33"/>
  <c r="J6" i="33"/>
  <c r="B16" i="34" l="1"/>
  <c r="F16" i="34"/>
  <c r="H16" i="34" s="1"/>
  <c r="C48" i="33"/>
  <c r="C50" i="33"/>
  <c r="C47" i="33" s="1"/>
  <c r="D52" i="33" l="1"/>
  <c r="D50" i="33"/>
  <c r="D48" i="33"/>
  <c r="D51" i="33"/>
  <c r="D49" i="33"/>
  <c r="D55" i="33" l="1"/>
  <c r="D56" i="33" s="1"/>
  <c r="D57" i="33" s="1"/>
  <c r="D47" i="33"/>
  <c r="D54" i="33" s="1"/>
  <c r="AQ39" i="33" l="1"/>
  <c r="AI39" i="33"/>
  <c r="AA39" i="33"/>
  <c r="S39" i="33"/>
  <c r="K39" i="33"/>
  <c r="AV31" i="33"/>
  <c r="AN31" i="33"/>
  <c r="AF31" i="33"/>
  <c r="X31" i="33"/>
  <c r="P31" i="33"/>
  <c r="D31" i="33"/>
  <c r="AX39" i="33"/>
  <c r="AP39" i="33"/>
  <c r="AH39" i="33"/>
  <c r="Z39" i="33"/>
  <c r="R39" i="33"/>
  <c r="J39" i="33"/>
  <c r="AU31" i="33"/>
  <c r="AM31" i="33"/>
  <c r="AE31" i="33"/>
  <c r="W31" i="33"/>
  <c r="O31" i="33"/>
  <c r="C31" i="33"/>
  <c r="AW39" i="33"/>
  <c r="AO39" i="33"/>
  <c r="AG39" i="33"/>
  <c r="Y39" i="33"/>
  <c r="Q39" i="33"/>
  <c r="AT31" i="33"/>
  <c r="AL31" i="33"/>
  <c r="AD31" i="33"/>
  <c r="V31" i="33"/>
  <c r="N31" i="33"/>
  <c r="B31" i="33"/>
  <c r="AV39" i="33"/>
  <c r="AN39" i="33"/>
  <c r="AF39" i="33"/>
  <c r="X39" i="33"/>
  <c r="P39" i="33"/>
  <c r="D39" i="33"/>
  <c r="AS31" i="33"/>
  <c r="AK31" i="33"/>
  <c r="AC31" i="33"/>
  <c r="U31" i="33"/>
  <c r="M31" i="33"/>
  <c r="A31" i="33"/>
  <c r="AU39" i="33"/>
  <c r="AM39" i="33"/>
  <c r="AE39" i="33"/>
  <c r="W39" i="33"/>
  <c r="O39" i="33"/>
  <c r="C39" i="33"/>
  <c r="AR31" i="33"/>
  <c r="AJ31" i="33"/>
  <c r="AB31" i="33"/>
  <c r="T31" i="33"/>
  <c r="L31" i="33"/>
  <c r="AT39" i="33"/>
  <c r="AL39" i="33"/>
  <c r="AD39" i="33"/>
  <c r="V39" i="33"/>
  <c r="N39" i="33"/>
  <c r="B39" i="33"/>
  <c r="AQ31" i="33"/>
  <c r="AI31" i="33"/>
  <c r="AA31" i="33"/>
  <c r="S31" i="33"/>
  <c r="K31" i="33"/>
  <c r="AS39" i="33"/>
  <c r="AK39" i="33"/>
  <c r="AC39" i="33"/>
  <c r="U39" i="33"/>
  <c r="M39" i="33"/>
  <c r="A39" i="33"/>
  <c r="AX31" i="33"/>
  <c r="AP31" i="33"/>
  <c r="AH31" i="33"/>
  <c r="Z31" i="33"/>
  <c r="R31" i="33"/>
  <c r="J31" i="33"/>
  <c r="AR39" i="33"/>
  <c r="AW31" i="33"/>
  <c r="AR23" i="33"/>
  <c r="AJ23" i="33"/>
  <c r="AB23" i="33"/>
  <c r="T23" i="33"/>
  <c r="L23" i="33"/>
  <c r="AW15" i="33"/>
  <c r="AO15" i="33"/>
  <c r="AG15" i="33"/>
  <c r="Y15" i="33"/>
  <c r="Q15" i="33"/>
  <c r="AB39" i="33"/>
  <c r="AG31" i="33"/>
  <c r="AX23" i="33"/>
  <c r="AP23" i="33"/>
  <c r="AH23" i="33"/>
  <c r="Z23" i="33"/>
  <c r="R23" i="33"/>
  <c r="J23" i="33"/>
  <c r="AU15" i="33"/>
  <c r="AM15" i="33"/>
  <c r="AE15" i="33"/>
  <c r="W15" i="33"/>
  <c r="O15" i="33"/>
  <c r="C15" i="33"/>
  <c r="T39" i="33"/>
  <c r="Y31" i="33"/>
  <c r="L39" i="33"/>
  <c r="Q31" i="33"/>
  <c r="AV23" i="33"/>
  <c r="AN23" i="33"/>
  <c r="AF23" i="33"/>
  <c r="X23" i="33"/>
  <c r="P23" i="33"/>
  <c r="D23" i="33"/>
  <c r="AS15" i="33"/>
  <c r="AK15" i="33"/>
  <c r="AC15" i="33"/>
  <c r="U15" i="33"/>
  <c r="M15" i="33"/>
  <c r="A15" i="33"/>
  <c r="AU23" i="33"/>
  <c r="AM23" i="33"/>
  <c r="AE23" i="33"/>
  <c r="W23" i="33"/>
  <c r="O23" i="33"/>
  <c r="C23" i="33"/>
  <c r="AR15" i="33"/>
  <c r="AJ15" i="33"/>
  <c r="AB15" i="33"/>
  <c r="AT23" i="33"/>
  <c r="AL23" i="33"/>
  <c r="AD23" i="33"/>
  <c r="V23" i="33"/>
  <c r="N23" i="33"/>
  <c r="B23" i="33"/>
  <c r="AQ15" i="33"/>
  <c r="AI15" i="33"/>
  <c r="AA15" i="33"/>
  <c r="S15" i="33"/>
  <c r="K15" i="33"/>
  <c r="AI23" i="33"/>
  <c r="M23" i="33"/>
  <c r="AX15" i="33"/>
  <c r="AD15" i="33"/>
  <c r="L15" i="33"/>
  <c r="AK23" i="33"/>
  <c r="AF15" i="33"/>
  <c r="AO31" i="33"/>
  <c r="AG23" i="33"/>
  <c r="K23" i="33"/>
  <c r="AV15" i="33"/>
  <c r="Z15" i="33"/>
  <c r="J15" i="33"/>
  <c r="AT15" i="33"/>
  <c r="D15" i="33"/>
  <c r="Q23" i="33"/>
  <c r="AC23" i="33"/>
  <c r="X15" i="33"/>
  <c r="N15" i="33"/>
  <c r="AW23" i="33"/>
  <c r="AA23" i="33"/>
  <c r="A23" i="33"/>
  <c r="AP15" i="33"/>
  <c r="V15" i="33"/>
  <c r="B15" i="33"/>
  <c r="AS23" i="33"/>
  <c r="Y23" i="33"/>
  <c r="AN15" i="33"/>
  <c r="T15" i="33"/>
  <c r="AQ23" i="33"/>
  <c r="U23" i="33"/>
  <c r="AL15" i="33"/>
  <c r="R15" i="33"/>
  <c r="S23" i="33"/>
  <c r="P15" i="33"/>
  <c r="AJ39" i="33"/>
  <c r="AO23" i="33"/>
  <c r="AH15" i="33"/>
  <c r="D58" i="33"/>
  <c r="AU10" i="33"/>
  <c r="AM10" i="33"/>
  <c r="AE10" i="33"/>
  <c r="W10" i="33"/>
  <c r="O10" i="33"/>
  <c r="AX9" i="33"/>
  <c r="AP9" i="33"/>
  <c r="AH9" i="33"/>
  <c r="Z9" i="33"/>
  <c r="R9" i="33"/>
  <c r="J9" i="33"/>
  <c r="AS8" i="33"/>
  <c r="AK8" i="33"/>
  <c r="AC8" i="33"/>
  <c r="U8" i="33"/>
  <c r="M8" i="33"/>
  <c r="AV7" i="33"/>
  <c r="AN7" i="33"/>
  <c r="AF7" i="33"/>
  <c r="X7" i="33"/>
  <c r="P7" i="33"/>
  <c r="AD7" i="33"/>
  <c r="AV10" i="33"/>
  <c r="P10" i="33"/>
  <c r="S9" i="33"/>
  <c r="AL8" i="33"/>
  <c r="N8" i="33"/>
  <c r="AT10" i="33"/>
  <c r="AL10" i="33"/>
  <c r="AD10" i="33"/>
  <c r="V10" i="33"/>
  <c r="N10" i="33"/>
  <c r="AW9" i="33"/>
  <c r="AO9" i="33"/>
  <c r="AG9" i="33"/>
  <c r="Y9" i="33"/>
  <c r="Q9" i="33"/>
  <c r="I9" i="33"/>
  <c r="AR8" i="33"/>
  <c r="AJ8" i="33"/>
  <c r="AB8" i="33"/>
  <c r="T8" i="33"/>
  <c r="L8" i="33"/>
  <c r="AU7" i="33"/>
  <c r="AM7" i="33"/>
  <c r="AE7" i="33"/>
  <c r="W7" i="33"/>
  <c r="O7" i="33"/>
  <c r="AC10" i="33"/>
  <c r="AV9" i="33"/>
  <c r="AF9" i="33"/>
  <c r="AF10" i="33"/>
  <c r="AS10" i="33"/>
  <c r="AK10" i="33"/>
  <c r="U10" i="33"/>
  <c r="M10" i="33"/>
  <c r="AN9" i="33"/>
  <c r="X9" i="33"/>
  <c r="P9" i="33"/>
  <c r="AQ8" i="33"/>
  <c r="AI8" i="33"/>
  <c r="AA8" i="33"/>
  <c r="S8" i="33"/>
  <c r="K8" i="33"/>
  <c r="AT7" i="33"/>
  <c r="AL7" i="33"/>
  <c r="V7" i="33"/>
  <c r="N7" i="33"/>
  <c r="AI9" i="33"/>
  <c r="AR10" i="33"/>
  <c r="AJ10" i="33"/>
  <c r="AB10" i="33"/>
  <c r="T10" i="33"/>
  <c r="L10" i="33"/>
  <c r="AU9" i="33"/>
  <c r="AM9" i="33"/>
  <c r="AE9" i="33"/>
  <c r="W9" i="33"/>
  <c r="O9" i="33"/>
  <c r="AX8" i="33"/>
  <c r="AP8" i="33"/>
  <c r="AH8" i="33"/>
  <c r="Z8" i="33"/>
  <c r="R8" i="33"/>
  <c r="J8" i="33"/>
  <c r="AS7" i="33"/>
  <c r="AK7" i="33"/>
  <c r="AC7" i="33"/>
  <c r="U7" i="33"/>
  <c r="M7" i="33"/>
  <c r="AA9" i="33"/>
  <c r="AQ10" i="33"/>
  <c r="AI10" i="33"/>
  <c r="AA10" i="33"/>
  <c r="S10" i="33"/>
  <c r="K10" i="33"/>
  <c r="AT9" i="33"/>
  <c r="AL9" i="33"/>
  <c r="AD9" i="33"/>
  <c r="V9" i="33"/>
  <c r="N9" i="33"/>
  <c r="AW8" i="33"/>
  <c r="AO8" i="33"/>
  <c r="AG8" i="33"/>
  <c r="Y8" i="33"/>
  <c r="Q8" i="33"/>
  <c r="I8" i="33"/>
  <c r="AR7" i="33"/>
  <c r="AJ7" i="33"/>
  <c r="AB7" i="33"/>
  <c r="T7" i="33"/>
  <c r="L7" i="33"/>
  <c r="AN10" i="33"/>
  <c r="AX10" i="33"/>
  <c r="AP10" i="33"/>
  <c r="AH10" i="33"/>
  <c r="Z10" i="33"/>
  <c r="R10" i="33"/>
  <c r="J10" i="33"/>
  <c r="AS9" i="33"/>
  <c r="AK9" i="33"/>
  <c r="AC9" i="33"/>
  <c r="U9" i="33"/>
  <c r="M9" i="33"/>
  <c r="AV8" i="33"/>
  <c r="AN8" i="33"/>
  <c r="AF8" i="33"/>
  <c r="X8" i="33"/>
  <c r="P8" i="33"/>
  <c r="AQ7" i="33"/>
  <c r="AI7" i="33"/>
  <c r="AA7" i="33"/>
  <c r="S7" i="33"/>
  <c r="K7" i="33"/>
  <c r="AO10" i="33"/>
  <c r="Y10" i="33"/>
  <c r="AR9" i="33"/>
  <c r="AB9" i="33"/>
  <c r="T9" i="33"/>
  <c r="AU8" i="33"/>
  <c r="AE8" i="33"/>
  <c r="W8" i="33"/>
  <c r="AX7" i="33"/>
  <c r="AP7" i="33"/>
  <c r="Z7" i="33"/>
  <c r="R7" i="33"/>
  <c r="AQ9" i="33"/>
  <c r="AW10" i="33"/>
  <c r="AG10" i="33"/>
  <c r="Q10" i="33"/>
  <c r="I10" i="33"/>
  <c r="AJ9" i="33"/>
  <c r="L9" i="33"/>
  <c r="AM8" i="33"/>
  <c r="O8" i="33"/>
  <c r="AH7" i="33"/>
  <c r="J7" i="33"/>
  <c r="X10" i="33"/>
  <c r="K9" i="33"/>
  <c r="AG7" i="33"/>
  <c r="Y7" i="33"/>
  <c r="Q7" i="33"/>
  <c r="AT8" i="33"/>
  <c r="AD8" i="33"/>
  <c r="V8" i="33"/>
  <c r="I7" i="33"/>
  <c r="A6" i="33" s="1"/>
  <c r="AW7" i="33"/>
  <c r="AO7" i="33"/>
  <c r="AU37" i="33"/>
  <c r="AM37" i="33"/>
  <c r="AE37" i="33"/>
  <c r="W37" i="33"/>
  <c r="O37" i="33"/>
  <c r="C37" i="33"/>
  <c r="AR29" i="33"/>
  <c r="AJ29" i="33"/>
  <c r="AB29" i="33"/>
  <c r="T29" i="33"/>
  <c r="L29" i="33"/>
  <c r="AT37" i="33"/>
  <c r="AL37" i="33"/>
  <c r="AD37" i="33"/>
  <c r="V37" i="33"/>
  <c r="N37" i="33"/>
  <c r="B37" i="33"/>
  <c r="AQ29" i="33"/>
  <c r="AI29" i="33"/>
  <c r="AA29" i="33"/>
  <c r="S29" i="33"/>
  <c r="K29" i="33"/>
  <c r="AS37" i="33"/>
  <c r="AK37" i="33"/>
  <c r="AC37" i="33"/>
  <c r="U37" i="33"/>
  <c r="M37" i="33"/>
  <c r="A37" i="33"/>
  <c r="AX29" i="33"/>
  <c r="AP29" i="33"/>
  <c r="AH29" i="33"/>
  <c r="Z29" i="33"/>
  <c r="R29" i="33"/>
  <c r="J29" i="33"/>
  <c r="AR37" i="33"/>
  <c r="AJ37" i="33"/>
  <c r="AB37" i="33"/>
  <c r="T37" i="33"/>
  <c r="L37" i="33"/>
  <c r="AW29" i="33"/>
  <c r="AO29" i="33"/>
  <c r="AG29" i="33"/>
  <c r="Y29" i="33"/>
  <c r="Q29" i="33"/>
  <c r="AQ37" i="33"/>
  <c r="AI37" i="33"/>
  <c r="AA37" i="33"/>
  <c r="S37" i="33"/>
  <c r="K37" i="33"/>
  <c r="AV29" i="33"/>
  <c r="AN29" i="33"/>
  <c r="AF29" i="33"/>
  <c r="X29" i="33"/>
  <c r="AX37" i="33"/>
  <c r="AP37" i="33"/>
  <c r="AH37" i="33"/>
  <c r="Z37" i="33"/>
  <c r="R37" i="33"/>
  <c r="J37" i="33"/>
  <c r="AU29" i="33"/>
  <c r="AM29" i="33"/>
  <c r="AE29" i="33"/>
  <c r="W29" i="33"/>
  <c r="O29" i="33"/>
  <c r="C29" i="33"/>
  <c r="AW37" i="33"/>
  <c r="AO37" i="33"/>
  <c r="AG37" i="33"/>
  <c r="Y37" i="33"/>
  <c r="Q37" i="33"/>
  <c r="AT29" i="33"/>
  <c r="AL29" i="33"/>
  <c r="AD29" i="33"/>
  <c r="V29" i="33"/>
  <c r="N29" i="33"/>
  <c r="B29" i="33"/>
  <c r="D37" i="33"/>
  <c r="P29" i="33"/>
  <c r="AV21" i="33"/>
  <c r="AN21" i="33"/>
  <c r="AF21" i="33"/>
  <c r="X21" i="33"/>
  <c r="P21" i="33"/>
  <c r="D21" i="33"/>
  <c r="AS13" i="33"/>
  <c r="AK13" i="33"/>
  <c r="AC13" i="33"/>
  <c r="U13" i="33"/>
  <c r="M13" i="33"/>
  <c r="D29" i="33"/>
  <c r="AT21" i="33"/>
  <c r="AL21" i="33"/>
  <c r="AD21" i="33"/>
  <c r="V21" i="33"/>
  <c r="N21" i="33"/>
  <c r="B21" i="33"/>
  <c r="AQ13" i="33"/>
  <c r="AI13" i="33"/>
  <c r="AA13" i="33"/>
  <c r="S13" i="33"/>
  <c r="K13" i="33"/>
  <c r="AV37" i="33"/>
  <c r="A29" i="33"/>
  <c r="AN37" i="33"/>
  <c r="AS29" i="33"/>
  <c r="AR21" i="33"/>
  <c r="AJ21" i="33"/>
  <c r="AB21" i="33"/>
  <c r="T21" i="33"/>
  <c r="L21" i="33"/>
  <c r="AW13" i="33"/>
  <c r="AO13" i="33"/>
  <c r="AG13" i="33"/>
  <c r="Y13" i="33"/>
  <c r="Q13" i="33"/>
  <c r="AF37" i="33"/>
  <c r="AK29" i="33"/>
  <c r="AQ21" i="33"/>
  <c r="AI21" i="33"/>
  <c r="AA21" i="33"/>
  <c r="S21" i="33"/>
  <c r="K21" i="33"/>
  <c r="X37" i="33"/>
  <c r="AC29" i="33"/>
  <c r="AX21" i="33"/>
  <c r="AP21" i="33"/>
  <c r="AH21" i="33"/>
  <c r="Z21" i="33"/>
  <c r="R21" i="33"/>
  <c r="J21" i="33"/>
  <c r="AU13" i="33"/>
  <c r="AM13" i="33"/>
  <c r="AE13" i="33"/>
  <c r="W13" i="33"/>
  <c r="O13" i="33"/>
  <c r="C13" i="33"/>
  <c r="AO21" i="33"/>
  <c r="U21" i="33"/>
  <c r="AN13" i="33"/>
  <c r="X13" i="33"/>
  <c r="D13" i="33"/>
  <c r="P37" i="33"/>
  <c r="AM21" i="33"/>
  <c r="Q21" i="33"/>
  <c r="AL13" i="33"/>
  <c r="V13" i="33"/>
  <c r="B13" i="33"/>
  <c r="T13" i="33"/>
  <c r="Z13" i="33"/>
  <c r="AK21" i="33"/>
  <c r="O21" i="33"/>
  <c r="AJ13" i="33"/>
  <c r="A13" i="33"/>
  <c r="AG21" i="33"/>
  <c r="M21" i="33"/>
  <c r="AX13" i="33"/>
  <c r="AH13" i="33"/>
  <c r="R13" i="33"/>
  <c r="U29" i="33"/>
  <c r="AE21" i="33"/>
  <c r="AV13" i="33"/>
  <c r="AF13" i="33"/>
  <c r="P13" i="33"/>
  <c r="AS21" i="33"/>
  <c r="M29" i="33"/>
  <c r="AW21" i="33"/>
  <c r="AC21" i="33"/>
  <c r="C21" i="33"/>
  <c r="AT13" i="33"/>
  <c r="AD13" i="33"/>
  <c r="N13" i="33"/>
  <c r="AU21" i="33"/>
  <c r="A21" i="33"/>
  <c r="AB13" i="33"/>
  <c r="L13" i="33"/>
  <c r="W21" i="33"/>
  <c r="AP13" i="33"/>
  <c r="Y21" i="33"/>
  <c r="AR13" i="33"/>
  <c r="J13" i="33"/>
  <c r="AW38" i="33"/>
  <c r="AO38" i="33"/>
  <c r="AG38" i="33"/>
  <c r="Y38" i="33"/>
  <c r="Q38" i="33"/>
  <c r="AT30" i="33"/>
  <c r="AL30" i="33"/>
  <c r="AD30" i="33"/>
  <c r="V30" i="33"/>
  <c r="N30" i="33"/>
  <c r="B30" i="33"/>
  <c r="AV38" i="33"/>
  <c r="AN38" i="33"/>
  <c r="AF38" i="33"/>
  <c r="X38" i="33"/>
  <c r="P38" i="33"/>
  <c r="D38" i="33"/>
  <c r="AS30" i="33"/>
  <c r="AK30" i="33"/>
  <c r="AC30" i="33"/>
  <c r="U30" i="33"/>
  <c r="M30" i="33"/>
  <c r="A30" i="33"/>
  <c r="AU38" i="33"/>
  <c r="AM38" i="33"/>
  <c r="AE38" i="33"/>
  <c r="W38" i="33"/>
  <c r="O38" i="33"/>
  <c r="C38" i="33"/>
  <c r="AR30" i="33"/>
  <c r="AJ30" i="33"/>
  <c r="AB30" i="33"/>
  <c r="T30" i="33"/>
  <c r="L30" i="33"/>
  <c r="AT38" i="33"/>
  <c r="AL38" i="33"/>
  <c r="AD38" i="33"/>
  <c r="V38" i="33"/>
  <c r="N38" i="33"/>
  <c r="B38" i="33"/>
  <c r="AQ30" i="33"/>
  <c r="AI30" i="33"/>
  <c r="AA30" i="33"/>
  <c r="S30" i="33"/>
  <c r="K30" i="33"/>
  <c r="AS38" i="33"/>
  <c r="AK38" i="33"/>
  <c r="AC38" i="33"/>
  <c r="U38" i="33"/>
  <c r="M38" i="33"/>
  <c r="A38" i="33"/>
  <c r="AX30" i="33"/>
  <c r="AP30" i="33"/>
  <c r="AH30" i="33"/>
  <c r="Z30" i="33"/>
  <c r="R30" i="33"/>
  <c r="J30" i="33"/>
  <c r="AR38" i="33"/>
  <c r="AJ38" i="33"/>
  <c r="AB38" i="33"/>
  <c r="T38" i="33"/>
  <c r="L38" i="33"/>
  <c r="AW30" i="33"/>
  <c r="AO30" i="33"/>
  <c r="AG30" i="33"/>
  <c r="Y30" i="33"/>
  <c r="Q30" i="33"/>
  <c r="AQ38" i="33"/>
  <c r="AI38" i="33"/>
  <c r="AA38" i="33"/>
  <c r="S38" i="33"/>
  <c r="K38" i="33"/>
  <c r="AV30" i="33"/>
  <c r="AN30" i="33"/>
  <c r="AF30" i="33"/>
  <c r="X30" i="33"/>
  <c r="P30" i="33"/>
  <c r="D30" i="33"/>
  <c r="Z38" i="33"/>
  <c r="AE30" i="33"/>
  <c r="AX22" i="33"/>
  <c r="AP22" i="33"/>
  <c r="AH22" i="33"/>
  <c r="Z22" i="33"/>
  <c r="R22" i="33"/>
  <c r="J22" i="33"/>
  <c r="AU14" i="33"/>
  <c r="AM14" i="33"/>
  <c r="AE14" i="33"/>
  <c r="W14" i="33"/>
  <c r="O14" i="33"/>
  <c r="C14" i="33"/>
  <c r="J38" i="33"/>
  <c r="O30" i="33"/>
  <c r="AV22" i="33"/>
  <c r="AN22" i="33"/>
  <c r="AF22" i="33"/>
  <c r="X22" i="33"/>
  <c r="P22" i="33"/>
  <c r="D22" i="33"/>
  <c r="AS14" i="33"/>
  <c r="AK14" i="33"/>
  <c r="AC14" i="33"/>
  <c r="U14" i="33"/>
  <c r="M14" i="33"/>
  <c r="A14" i="33"/>
  <c r="C30" i="33"/>
  <c r="AT22" i="33"/>
  <c r="AL22" i="33"/>
  <c r="AD22" i="33"/>
  <c r="V22" i="33"/>
  <c r="N22" i="33"/>
  <c r="B22" i="33"/>
  <c r="AQ14" i="33"/>
  <c r="AI14" i="33"/>
  <c r="AA14" i="33"/>
  <c r="S14" i="33"/>
  <c r="K14" i="33"/>
  <c r="AX38" i="33"/>
  <c r="AS22" i="33"/>
  <c r="AK22" i="33"/>
  <c r="AC22" i="33"/>
  <c r="U22" i="33"/>
  <c r="M22" i="33"/>
  <c r="A22" i="33"/>
  <c r="AP38" i="33"/>
  <c r="AU30" i="33"/>
  <c r="AR22" i="33"/>
  <c r="AJ22" i="33"/>
  <c r="AB22" i="33"/>
  <c r="T22" i="33"/>
  <c r="L22" i="33"/>
  <c r="AW14" i="33"/>
  <c r="AO14" i="33"/>
  <c r="AG14" i="33"/>
  <c r="Y14" i="33"/>
  <c r="Q14" i="33"/>
  <c r="R38" i="33"/>
  <c r="AM22" i="33"/>
  <c r="Q22" i="33"/>
  <c r="AP14" i="33"/>
  <c r="Z14" i="33"/>
  <c r="J14" i="33"/>
  <c r="AH38" i="33"/>
  <c r="S22" i="33"/>
  <c r="AB14" i="33"/>
  <c r="AI22" i="33"/>
  <c r="O22" i="33"/>
  <c r="AN14" i="33"/>
  <c r="X14" i="33"/>
  <c r="D14" i="33"/>
  <c r="B14" i="33"/>
  <c r="AM30" i="33"/>
  <c r="AG22" i="33"/>
  <c r="K22" i="33"/>
  <c r="AL14" i="33"/>
  <c r="V14" i="33"/>
  <c r="W30" i="33"/>
  <c r="AE22" i="33"/>
  <c r="AJ14" i="33"/>
  <c r="T14" i="33"/>
  <c r="AR14" i="33"/>
  <c r="AW22" i="33"/>
  <c r="AA22" i="33"/>
  <c r="C22" i="33"/>
  <c r="AX14" i="33"/>
  <c r="AH14" i="33"/>
  <c r="R14" i="33"/>
  <c r="AO22" i="33"/>
  <c r="L14" i="33"/>
  <c r="AU22" i="33"/>
  <c r="Y22" i="33"/>
  <c r="AV14" i="33"/>
  <c r="AF14" i="33"/>
  <c r="P14" i="33"/>
  <c r="AD14" i="33"/>
  <c r="N14" i="33"/>
  <c r="AQ22" i="33"/>
  <c r="W22" i="33"/>
  <c r="AT14" i="33"/>
  <c r="I38" i="33" l="1"/>
  <c r="I29" i="33"/>
  <c r="I23" i="33"/>
  <c r="I14" i="33"/>
  <c r="I21" i="33"/>
  <c r="I39" i="33"/>
  <c r="I30" i="33"/>
  <c r="X41" i="33"/>
  <c r="AR25" i="33"/>
  <c r="AV33" i="33"/>
  <c r="J34" i="33"/>
  <c r="J33" i="33"/>
  <c r="I22" i="33"/>
  <c r="I13" i="33"/>
  <c r="I31" i="33"/>
  <c r="Q25" i="33"/>
  <c r="Q26" i="33"/>
  <c r="Q27" i="33" s="1"/>
  <c r="AL34" i="33"/>
  <c r="O33" i="33"/>
  <c r="AH42" i="33"/>
  <c r="AS40" i="33"/>
  <c r="AK40" i="33"/>
  <c r="AK42" i="33" s="1"/>
  <c r="AC40" i="33"/>
  <c r="AC42" i="33" s="1"/>
  <c r="U40" i="33"/>
  <c r="U42" i="33" s="1"/>
  <c r="M40" i="33"/>
  <c r="M42" i="33" s="1"/>
  <c r="A40" i="33"/>
  <c r="AX32" i="33"/>
  <c r="AX33" i="33" s="1"/>
  <c r="AP32" i="33"/>
  <c r="AP33" i="33" s="1"/>
  <c r="AH32" i="33"/>
  <c r="Z32" i="33"/>
  <c r="Z34" i="33" s="1"/>
  <c r="R32" i="33"/>
  <c r="R34" i="33" s="1"/>
  <c r="J32" i="33"/>
  <c r="AR40" i="33"/>
  <c r="AR41" i="33" s="1"/>
  <c r="AJ40" i="33"/>
  <c r="AJ41" i="33" s="1"/>
  <c r="AB40" i="33"/>
  <c r="T40" i="33"/>
  <c r="L40" i="33"/>
  <c r="L42" i="33" s="1"/>
  <c r="AW32" i="33"/>
  <c r="AW33" i="33" s="1"/>
  <c r="AO32" i="33"/>
  <c r="AO33" i="33" s="1"/>
  <c r="AG32" i="33"/>
  <c r="AG33" i="33" s="1"/>
  <c r="Y32" i="33"/>
  <c r="Y33" i="33" s="1"/>
  <c r="Q32" i="33"/>
  <c r="Q34" i="33" s="1"/>
  <c r="Q35" i="33" s="1"/>
  <c r="AQ40" i="33"/>
  <c r="AI40" i="33"/>
  <c r="AA40" i="33"/>
  <c r="AA41" i="33" s="1"/>
  <c r="S40" i="33"/>
  <c r="S42" i="33" s="1"/>
  <c r="K40" i="33"/>
  <c r="K41" i="33" s="1"/>
  <c r="AV32" i="33"/>
  <c r="AV34" i="33" s="1"/>
  <c r="AN32" i="33"/>
  <c r="AN33" i="33" s="1"/>
  <c r="AF32" i="33"/>
  <c r="AF34" i="33" s="1"/>
  <c r="X32" i="33"/>
  <c r="X33" i="33" s="1"/>
  <c r="P32" i="33"/>
  <c r="D32" i="33"/>
  <c r="AX40" i="33"/>
  <c r="AX41" i="33" s="1"/>
  <c r="AP40" i="33"/>
  <c r="AH40" i="33"/>
  <c r="AH41" i="33" s="1"/>
  <c r="Z40" i="33"/>
  <c r="Z42" i="33" s="1"/>
  <c r="R40" i="33"/>
  <c r="R42" i="33" s="1"/>
  <c r="J40" i="33"/>
  <c r="J42" i="33" s="1"/>
  <c r="AU32" i="33"/>
  <c r="AM32" i="33"/>
  <c r="AM33" i="33" s="1"/>
  <c r="AE32" i="33"/>
  <c r="AE33" i="33" s="1"/>
  <c r="W32" i="33"/>
  <c r="O32" i="33"/>
  <c r="O34" i="33" s="1"/>
  <c r="C32" i="33"/>
  <c r="AW40" i="33"/>
  <c r="AW42" i="33" s="1"/>
  <c r="AO40" i="33"/>
  <c r="AO42" i="33" s="1"/>
  <c r="AG40" i="33"/>
  <c r="Y40" i="33"/>
  <c r="Q40" i="33"/>
  <c r="Q41" i="33" s="1"/>
  <c r="AT32" i="33"/>
  <c r="AT33" i="33" s="1"/>
  <c r="AL32" i="33"/>
  <c r="AL33" i="33" s="1"/>
  <c r="AD32" i="33"/>
  <c r="AD34" i="33" s="1"/>
  <c r="V32" i="33"/>
  <c r="V34" i="33" s="1"/>
  <c r="N32" i="33"/>
  <c r="N34" i="33" s="1"/>
  <c r="B32" i="33"/>
  <c r="AV40" i="33"/>
  <c r="AN40" i="33"/>
  <c r="AN42" i="33" s="1"/>
  <c r="AF40" i="33"/>
  <c r="AF42" i="33" s="1"/>
  <c r="X40" i="33"/>
  <c r="X42" i="33" s="1"/>
  <c r="P40" i="33"/>
  <c r="P42" i="33" s="1"/>
  <c r="D40" i="33"/>
  <c r="AS32" i="33"/>
  <c r="AS34" i="33" s="1"/>
  <c r="AK32" i="33"/>
  <c r="AC32" i="33"/>
  <c r="U32" i="33"/>
  <c r="U34" i="33" s="1"/>
  <c r="M32" i="33"/>
  <c r="A32" i="33"/>
  <c r="AU40" i="33"/>
  <c r="AU42" i="33" s="1"/>
  <c r="AM40" i="33"/>
  <c r="AM42" i="33" s="1"/>
  <c r="AE40" i="33"/>
  <c r="AE42" i="33" s="1"/>
  <c r="W40" i="33"/>
  <c r="O40" i="33"/>
  <c r="C40" i="33"/>
  <c r="AR32" i="33"/>
  <c r="AR33" i="33" s="1"/>
  <c r="AJ32" i="33"/>
  <c r="AJ34" i="33" s="1"/>
  <c r="AB32" i="33"/>
  <c r="AB33" i="33" s="1"/>
  <c r="T32" i="33"/>
  <c r="T34" i="33" s="1"/>
  <c r="L32" i="33"/>
  <c r="L34" i="33" s="1"/>
  <c r="AT24" i="33"/>
  <c r="AT26" i="33" s="1"/>
  <c r="AL24" i="33"/>
  <c r="AL26" i="33" s="1"/>
  <c r="AD24" i="33"/>
  <c r="AD25" i="33" s="1"/>
  <c r="V24" i="33"/>
  <c r="V25" i="33" s="1"/>
  <c r="N24" i="33"/>
  <c r="B24" i="33"/>
  <c r="AQ16" i="33"/>
  <c r="AQ18" i="33" s="1"/>
  <c r="AI16" i="33"/>
  <c r="AI17" i="33" s="1"/>
  <c r="AA16" i="33"/>
  <c r="AA18" i="33" s="1"/>
  <c r="S16" i="33"/>
  <c r="S18" i="33" s="1"/>
  <c r="K16" i="33"/>
  <c r="K17" i="33" s="1"/>
  <c r="AT40" i="33"/>
  <c r="AT41" i="33" s="1"/>
  <c r="AR24" i="33"/>
  <c r="AR26" i="33" s="1"/>
  <c r="AJ24" i="33"/>
  <c r="AJ26" i="33" s="1"/>
  <c r="AB24" i="33"/>
  <c r="AB25" i="33" s="1"/>
  <c r="T24" i="33"/>
  <c r="L24" i="33"/>
  <c r="AW16" i="33"/>
  <c r="AW17" i="33" s="1"/>
  <c r="AO16" i="33"/>
  <c r="AO18" i="33" s="1"/>
  <c r="AG16" i="33"/>
  <c r="AG18" i="33" s="1"/>
  <c r="Y16" i="33"/>
  <c r="Y18" i="33" s="1"/>
  <c r="Q16" i="33"/>
  <c r="Q17" i="33" s="1"/>
  <c r="AL40" i="33"/>
  <c r="AL42" i="33" s="1"/>
  <c r="AQ32" i="33"/>
  <c r="AQ33" i="33" s="1"/>
  <c r="AD40" i="33"/>
  <c r="AI32" i="33"/>
  <c r="AI33" i="33" s="1"/>
  <c r="AX24" i="33"/>
  <c r="AX25" i="33" s="1"/>
  <c r="AP24" i="33"/>
  <c r="AP25" i="33" s="1"/>
  <c r="AH24" i="33"/>
  <c r="Z24" i="33"/>
  <c r="Z26" i="33" s="1"/>
  <c r="R24" i="33"/>
  <c r="R26" i="33" s="1"/>
  <c r="J24" i="33"/>
  <c r="J26" i="33" s="1"/>
  <c r="AU16" i="33"/>
  <c r="AU18" i="33" s="1"/>
  <c r="AM16" i="33"/>
  <c r="AM18" i="33" s="1"/>
  <c r="AE16" i="33"/>
  <c r="AE17" i="33" s="1"/>
  <c r="W16" i="33"/>
  <c r="O16" i="33"/>
  <c r="C16" i="33"/>
  <c r="V40" i="33"/>
  <c r="V42" i="33" s="1"/>
  <c r="AA32" i="33"/>
  <c r="AA33" i="33" s="1"/>
  <c r="AW24" i="33"/>
  <c r="AO24" i="33"/>
  <c r="AO25" i="33" s="1"/>
  <c r="AG24" i="33"/>
  <c r="AG26" i="33" s="1"/>
  <c r="Y24" i="33"/>
  <c r="Y25" i="33" s="1"/>
  <c r="Q24" i="33"/>
  <c r="AT16" i="33"/>
  <c r="AT17" i="33" s="1"/>
  <c r="AL16" i="33"/>
  <c r="AL17" i="33" s="1"/>
  <c r="AD16" i="33"/>
  <c r="AD17" i="33" s="1"/>
  <c r="V16" i="33"/>
  <c r="V17" i="33" s="1"/>
  <c r="N16" i="33"/>
  <c r="N17" i="33" s="1"/>
  <c r="B16" i="33"/>
  <c r="N40" i="33"/>
  <c r="N42" i="33" s="1"/>
  <c r="S32" i="33"/>
  <c r="AV24" i="33"/>
  <c r="AV25" i="33" s="1"/>
  <c r="AN24" i="33"/>
  <c r="AN25" i="33" s="1"/>
  <c r="AF24" i="33"/>
  <c r="AF26" i="33" s="1"/>
  <c r="X24" i="33"/>
  <c r="X26" i="33" s="1"/>
  <c r="P24" i="33"/>
  <c r="P25" i="33" s="1"/>
  <c r="D24" i="33"/>
  <c r="AS16" i="33"/>
  <c r="AK16" i="33"/>
  <c r="AC16" i="33"/>
  <c r="U16" i="33"/>
  <c r="U17" i="33" s="1"/>
  <c r="M16" i="33"/>
  <c r="M17" i="33" s="1"/>
  <c r="A16" i="33"/>
  <c r="K32" i="33"/>
  <c r="K33" i="33" s="1"/>
  <c r="AE24" i="33"/>
  <c r="AE26" i="33" s="1"/>
  <c r="K24" i="33"/>
  <c r="K25" i="33" s="1"/>
  <c r="AV16" i="33"/>
  <c r="AV17" i="33" s="1"/>
  <c r="Z16" i="33"/>
  <c r="Z17" i="33" s="1"/>
  <c r="AI24" i="33"/>
  <c r="AI25" i="33" s="1"/>
  <c r="AC24" i="33"/>
  <c r="C24" i="33"/>
  <c r="AR16" i="33"/>
  <c r="AR18" i="33" s="1"/>
  <c r="X16" i="33"/>
  <c r="X17" i="33" s="1"/>
  <c r="AP16" i="33"/>
  <c r="AP17" i="33" s="1"/>
  <c r="AX16" i="33"/>
  <c r="AU24" i="33"/>
  <c r="AU26" i="33" s="1"/>
  <c r="AA24" i="33"/>
  <c r="AA26" i="33" s="1"/>
  <c r="A24" i="33"/>
  <c r="T16" i="33"/>
  <c r="T18" i="33" s="1"/>
  <c r="AS24" i="33"/>
  <c r="W24" i="33"/>
  <c r="W26" i="33" s="1"/>
  <c r="AN16" i="33"/>
  <c r="AN17" i="33" s="1"/>
  <c r="R16" i="33"/>
  <c r="AQ24" i="33"/>
  <c r="AQ26" i="33" s="1"/>
  <c r="U24" i="33"/>
  <c r="U25" i="33" s="1"/>
  <c r="AJ16" i="33"/>
  <c r="AJ18" i="33" s="1"/>
  <c r="P16" i="33"/>
  <c r="P17" i="33" s="1"/>
  <c r="M24" i="33"/>
  <c r="M26" i="33" s="1"/>
  <c r="D16" i="33"/>
  <c r="B40" i="33"/>
  <c r="AM24" i="33"/>
  <c r="S24" i="33"/>
  <c r="S26" i="33" s="1"/>
  <c r="AH16" i="33"/>
  <c r="AH17" i="33" s="1"/>
  <c r="L16" i="33"/>
  <c r="L18" i="33" s="1"/>
  <c r="AK24" i="33"/>
  <c r="AK25" i="33" s="1"/>
  <c r="J16" i="33"/>
  <c r="J17" i="33" s="1"/>
  <c r="AB16" i="33"/>
  <c r="AB18" i="33" s="1"/>
  <c r="O24" i="33"/>
  <c r="O25" i="33" s="1"/>
  <c r="AF16" i="33"/>
  <c r="AF18" i="33" s="1"/>
  <c r="AC25" i="33"/>
  <c r="AC26" i="33"/>
  <c r="AC27" i="33" s="1"/>
  <c r="O26" i="33"/>
  <c r="AM26" i="33"/>
  <c r="AM27" i="33" s="1"/>
  <c r="AM25" i="33"/>
  <c r="O18" i="33"/>
  <c r="O17" i="33"/>
  <c r="AH26" i="33"/>
  <c r="AH25" i="33"/>
  <c r="AW18" i="33"/>
  <c r="N26" i="33"/>
  <c r="N25" i="33"/>
  <c r="AC18" i="33"/>
  <c r="AC17" i="33"/>
  <c r="AT34" i="33"/>
  <c r="W34" i="33"/>
  <c r="W33" i="33"/>
  <c r="AP42" i="33"/>
  <c r="AP41" i="33"/>
  <c r="AA42" i="33"/>
  <c r="L41" i="33"/>
  <c r="AH34" i="33"/>
  <c r="AH33" i="33"/>
  <c r="AS42" i="33"/>
  <c r="AS41" i="33"/>
  <c r="AR34" i="33"/>
  <c r="AB17" i="33"/>
  <c r="AW25" i="33"/>
  <c r="AW26" i="33"/>
  <c r="R17" i="33"/>
  <c r="R18" i="33"/>
  <c r="W18" i="33"/>
  <c r="W17" i="33"/>
  <c r="AP26" i="33"/>
  <c r="L26" i="33"/>
  <c r="L25" i="33"/>
  <c r="AV42" i="33"/>
  <c r="AV41" i="33"/>
  <c r="V26" i="33"/>
  <c r="AK18" i="33"/>
  <c r="AK19" i="33" s="1"/>
  <c r="AK17" i="33"/>
  <c r="P34" i="33"/>
  <c r="P33" i="33"/>
  <c r="Q42" i="33"/>
  <c r="AX42" i="33"/>
  <c r="AI42" i="33"/>
  <c r="AI41" i="33"/>
  <c r="T41" i="33"/>
  <c r="T42" i="33"/>
  <c r="T43" i="33" s="1"/>
  <c r="AP34" i="33"/>
  <c r="K34" i="33"/>
  <c r="AD42" i="33"/>
  <c r="AD41" i="33"/>
  <c r="M34" i="33"/>
  <c r="M33" i="33"/>
  <c r="AK34" i="33"/>
  <c r="AK33" i="33"/>
  <c r="T26" i="33"/>
  <c r="T25" i="33"/>
  <c r="K18" i="33"/>
  <c r="AS18" i="33"/>
  <c r="AS17" i="33"/>
  <c r="Y42" i="33"/>
  <c r="Y41" i="33"/>
  <c r="AM34" i="33"/>
  <c r="X34" i="33"/>
  <c r="AQ42" i="33"/>
  <c r="AQ41" i="33"/>
  <c r="AB41" i="33"/>
  <c r="AB42" i="33"/>
  <c r="AB43" i="33" s="1"/>
  <c r="AX34" i="33"/>
  <c r="S34" i="33"/>
  <c r="S35" i="33" s="1"/>
  <c r="S33" i="33"/>
  <c r="AL41" i="33"/>
  <c r="O42" i="33"/>
  <c r="O41" i="33"/>
  <c r="I15" i="33"/>
  <c r="J18" i="33"/>
  <c r="AS25" i="33"/>
  <c r="AS26" i="33"/>
  <c r="AS27" i="33" s="1"/>
  <c r="AX17" i="33"/>
  <c r="AX18" i="33"/>
  <c r="AM17" i="33"/>
  <c r="AC34" i="33"/>
  <c r="AC33" i="33"/>
  <c r="S17" i="33"/>
  <c r="AL25" i="33"/>
  <c r="AG42" i="33"/>
  <c r="AG41" i="33"/>
  <c r="AU34" i="33"/>
  <c r="AU33" i="33"/>
  <c r="AF33" i="33"/>
  <c r="Q33" i="33"/>
  <c r="I37" i="33"/>
  <c r="AA34" i="33"/>
  <c r="AT42" i="33"/>
  <c r="W42" i="33"/>
  <c r="W41" i="33"/>
  <c r="V35" i="33" l="1"/>
  <c r="AQ19" i="33"/>
  <c r="J35" i="33"/>
  <c r="AB26" i="33"/>
  <c r="AE34" i="33"/>
  <c r="AE35" i="33" s="1"/>
  <c r="P41" i="33"/>
  <c r="V41" i="33"/>
  <c r="V43" i="33" s="1"/>
  <c r="AR27" i="33"/>
  <c r="X43" i="33"/>
  <c r="AV35" i="33"/>
  <c r="U43" i="33"/>
  <c r="Y17" i="33"/>
  <c r="Y19" i="33" s="1"/>
  <c r="AG34" i="33"/>
  <c r="AG35" i="33" s="1"/>
  <c r="R41" i="33"/>
  <c r="AH18" i="33"/>
  <c r="AH19" i="33" s="1"/>
  <c r="AQ17" i="33"/>
  <c r="AM41" i="33"/>
  <c r="AM43" i="33" s="1"/>
  <c r="R25" i="33"/>
  <c r="R27" i="33" s="1"/>
  <c r="AB19" i="33"/>
  <c r="AJ42" i="33"/>
  <c r="AJ43" i="33" s="1"/>
  <c r="AX26" i="33"/>
  <c r="AI26" i="33"/>
  <c r="AM19" i="33"/>
  <c r="S19" i="33"/>
  <c r="AL27" i="33"/>
  <c r="L43" i="33"/>
  <c r="AN26" i="33"/>
  <c r="AN27" i="33" s="1"/>
  <c r="AL18" i="33"/>
  <c r="T33" i="33"/>
  <c r="AW41" i="33"/>
  <c r="AW43" i="33" s="1"/>
  <c r="AL35" i="33"/>
  <c r="AX19" i="33"/>
  <c r="AE18" i="33"/>
  <c r="AQ25" i="33"/>
  <c r="AQ27" i="33" s="1"/>
  <c r="AW27" i="33"/>
  <c r="U33" i="33"/>
  <c r="AJ33" i="33"/>
  <c r="AJ35" i="33" s="1"/>
  <c r="U18" i="33"/>
  <c r="V33" i="33"/>
  <c r="AD26" i="33"/>
  <c r="AV26" i="33"/>
  <c r="AV27" i="33" s="1"/>
  <c r="AA25" i="33"/>
  <c r="AA27" i="33" s="1"/>
  <c r="U41" i="33"/>
  <c r="R43" i="33"/>
  <c r="AJ27" i="33"/>
  <c r="R35" i="33"/>
  <c r="AC43" i="33"/>
  <c r="J27" i="33"/>
  <c r="L35" i="33"/>
  <c r="J19" i="33"/>
  <c r="AQ43" i="33"/>
  <c r="AK35" i="33"/>
  <c r="AD43" i="33"/>
  <c r="P35" i="33"/>
  <c r="P43" i="33"/>
  <c r="W35" i="33"/>
  <c r="N27" i="33"/>
  <c r="AK26" i="33"/>
  <c r="AK27" i="33" s="1"/>
  <c r="L17" i="33"/>
  <c r="L19" i="33" s="1"/>
  <c r="I40" i="33"/>
  <c r="N41" i="33"/>
  <c r="N43" i="33" s="1"/>
  <c r="S41" i="33"/>
  <c r="S43" i="33" s="1"/>
  <c r="AE25" i="33"/>
  <c r="AE27" i="33" s="1"/>
  <c r="AB34" i="33"/>
  <c r="AB35" i="33" s="1"/>
  <c r="K42" i="33"/>
  <c r="K43" i="33" s="1"/>
  <c r="M18" i="33"/>
  <c r="M19" i="33" s="1"/>
  <c r="S25" i="33"/>
  <c r="S27" i="33" s="1"/>
  <c r="AV18" i="33"/>
  <c r="AV19" i="33" s="1"/>
  <c r="AF17" i="33"/>
  <c r="AF19" i="33" s="1"/>
  <c r="AQ34" i="33"/>
  <c r="AQ35" i="33" s="1"/>
  <c r="AI18" i="33"/>
  <c r="AI19" i="33" s="1"/>
  <c r="AG25" i="33"/>
  <c r="AG27" i="33" s="1"/>
  <c r="AI34" i="33"/>
  <c r="AI35" i="33" s="1"/>
  <c r="AN34" i="33"/>
  <c r="AN35" i="33" s="1"/>
  <c r="P26" i="33"/>
  <c r="P27" i="33" s="1"/>
  <c r="Q18" i="33"/>
  <c r="Q19" i="33" s="1"/>
  <c r="M25" i="33"/>
  <c r="M27" i="33" s="1"/>
  <c r="AF41" i="33"/>
  <c r="AF43" i="33" s="1"/>
  <c r="AG43" i="33"/>
  <c r="X18" i="33"/>
  <c r="X19" i="33" s="1"/>
  <c r="AX27" i="33"/>
  <c r="AR35" i="33"/>
  <c r="AW19" i="33"/>
  <c r="AC41" i="33"/>
  <c r="Z41" i="33"/>
  <c r="Z43" i="33" s="1"/>
  <c r="Y26" i="33"/>
  <c r="Y27" i="33" s="1"/>
  <c r="AD18" i="33"/>
  <c r="AD19" i="33" s="1"/>
  <c r="M41" i="33"/>
  <c r="M43" i="33" s="1"/>
  <c r="J41" i="33"/>
  <c r="J43" i="33" s="1"/>
  <c r="AT25" i="33"/>
  <c r="AT27" i="33" s="1"/>
  <c r="P18" i="33"/>
  <c r="P19" i="33" s="1"/>
  <c r="AB27" i="33"/>
  <c r="O43" i="33"/>
  <c r="AC35" i="33"/>
  <c r="AT43" i="33"/>
  <c r="X35" i="33"/>
  <c r="AD27" i="33"/>
  <c r="K35" i="33"/>
  <c r="AX43" i="33"/>
  <c r="AT35" i="33"/>
  <c r="AF35" i="33"/>
  <c r="R19" i="33"/>
  <c r="AI27" i="33"/>
  <c r="I32" i="33"/>
  <c r="AK41" i="33"/>
  <c r="AK43" i="33" s="1"/>
  <c r="Z25" i="33"/>
  <c r="Z27" i="33" s="1"/>
  <c r="W25" i="33"/>
  <c r="W27" i="33" s="1"/>
  <c r="AT18" i="33"/>
  <c r="AT19" i="33" s="1"/>
  <c r="T17" i="33"/>
  <c r="T19" i="33" s="1"/>
  <c r="AX35" i="33"/>
  <c r="AM35" i="33"/>
  <c r="K19" i="33"/>
  <c r="AE19" i="33"/>
  <c r="AP35" i="33"/>
  <c r="V27" i="33"/>
  <c r="AP27" i="33"/>
  <c r="AA43" i="33"/>
  <c r="O27" i="33"/>
  <c r="AH43" i="33"/>
  <c r="U19" i="33"/>
  <c r="R33" i="33"/>
  <c r="AD33" i="33"/>
  <c r="AD35" i="33" s="1"/>
  <c r="AS33" i="33"/>
  <c r="AS35" i="33" s="1"/>
  <c r="AO26" i="33"/>
  <c r="AO27" i="33" s="1"/>
  <c r="J25" i="33"/>
  <c r="K26" i="33"/>
  <c r="K27" i="33" s="1"/>
  <c r="AE41" i="33"/>
  <c r="AE43" i="33" s="1"/>
  <c r="AR42" i="33"/>
  <c r="AR43" i="33" s="1"/>
  <c r="AO41" i="33"/>
  <c r="AO43" i="33" s="1"/>
  <c r="AA17" i="33"/>
  <c r="AA19" i="33" s="1"/>
  <c r="AU17" i="33"/>
  <c r="AU19" i="33" s="1"/>
  <c r="N18" i="33"/>
  <c r="N19" i="33" s="1"/>
  <c r="AA35" i="33"/>
  <c r="Z33" i="33"/>
  <c r="Z35" i="33" s="1"/>
  <c r="AN41" i="33"/>
  <c r="AN43" i="33" s="1"/>
  <c r="AP18" i="33"/>
  <c r="AP19" i="33" s="1"/>
  <c r="AU25" i="33"/>
  <c r="AU27" i="33" s="1"/>
  <c r="T27" i="33"/>
  <c r="M35" i="33"/>
  <c r="Q43" i="33"/>
  <c r="AV43" i="33"/>
  <c r="W19" i="33"/>
  <c r="AS43" i="33"/>
  <c r="AP43" i="33"/>
  <c r="AC19" i="33"/>
  <c r="AH27" i="33"/>
  <c r="U35" i="33"/>
  <c r="O35" i="33"/>
  <c r="AU41" i="33"/>
  <c r="AU43" i="33" s="1"/>
  <c r="AO34" i="33"/>
  <c r="AO35" i="33" s="1"/>
  <c r="AF25" i="33"/>
  <c r="AF27" i="33" s="1"/>
  <c r="AG17" i="33"/>
  <c r="AG19" i="33" s="1"/>
  <c r="AL19" i="33"/>
  <c r="V18" i="33"/>
  <c r="V19" i="33" s="1"/>
  <c r="X25" i="33"/>
  <c r="X27" i="33" s="1"/>
  <c r="U26" i="33"/>
  <c r="U27" i="33" s="1"/>
  <c r="L33" i="33"/>
  <c r="Y34" i="33"/>
  <c r="Y35" i="33" s="1"/>
  <c r="N33" i="33"/>
  <c r="N35" i="33" s="1"/>
  <c r="AJ25" i="33"/>
  <c r="AN18" i="33"/>
  <c r="AN19" i="33" s="1"/>
  <c r="AR17" i="33"/>
  <c r="AR19" i="33" s="1"/>
  <c r="AU35" i="33"/>
  <c r="I16" i="33"/>
  <c r="AW34" i="33"/>
  <c r="AW35" i="33" s="1"/>
  <c r="AO17" i="33"/>
  <c r="AO19" i="33" s="1"/>
  <c r="AJ17" i="33"/>
  <c r="AJ19" i="33" s="1"/>
  <c r="T35" i="33"/>
  <c r="Z18" i="33"/>
  <c r="Z19" i="33" s="1"/>
  <c r="Y43" i="33"/>
  <c r="W43" i="33"/>
  <c r="AL43" i="33"/>
  <c r="AS19" i="33"/>
  <c r="AI43" i="33"/>
  <c r="L27" i="33"/>
  <c r="AH35" i="33"/>
  <c r="O19" i="33"/>
  <c r="I24" i="33"/>
  <c r="A1" i="26" l="1"/>
  <c r="AF1" i="26" l="1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F18" i="19" l="1"/>
  <c r="F17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5" i="19"/>
  <c r="H14" i="19"/>
  <c r="H13" i="19"/>
  <c r="H10" i="19"/>
  <c r="H9" i="19"/>
  <c r="H8" i="19"/>
  <c r="H7" i="19"/>
  <c r="H5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D17" i="22" s="1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N17" i="22" s="1"/>
  <c r="M13" i="22"/>
  <c r="L13" i="22"/>
  <c r="K13" i="22"/>
  <c r="K17" i="22" s="1"/>
  <c r="J13" i="22"/>
  <c r="I13" i="22"/>
  <c r="H13" i="22"/>
  <c r="G13" i="22"/>
  <c r="G17" i="22" s="1"/>
  <c r="F13" i="22"/>
  <c r="F17" i="22" s="1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D3" i="22" s="1"/>
  <c r="AC5" i="22"/>
  <c r="AB5" i="22"/>
  <c r="AA5" i="22"/>
  <c r="Z5" i="22"/>
  <c r="Y5" i="22"/>
  <c r="X5" i="22"/>
  <c r="W5" i="22"/>
  <c r="V5" i="22"/>
  <c r="V3" i="22" s="1"/>
  <c r="U5" i="22"/>
  <c r="T5" i="22"/>
  <c r="S5" i="22"/>
  <c r="R5" i="22"/>
  <c r="Q5" i="22"/>
  <c r="P5" i="22"/>
  <c r="O5" i="22"/>
  <c r="N5" i="22"/>
  <c r="N3" i="22" s="1"/>
  <c r="M5" i="22"/>
  <c r="L5" i="22"/>
  <c r="K5" i="22"/>
  <c r="J5" i="22"/>
  <c r="I5" i="22"/>
  <c r="H5" i="22"/>
  <c r="G5" i="22"/>
  <c r="F5" i="22"/>
  <c r="F3" i="22" s="1"/>
  <c r="E5" i="22"/>
  <c r="D5" i="22"/>
  <c r="C5" i="22"/>
  <c r="B5" i="22"/>
  <c r="AH4" i="22"/>
  <c r="AG4" i="22"/>
  <c r="AF4" i="22"/>
  <c r="AF3" i="22" s="1"/>
  <c r="AE4" i="22"/>
  <c r="AE3" i="22" s="1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C17" i="22"/>
  <c r="AB17" i="22"/>
  <c r="Z17" i="22"/>
  <c r="Y17" i="22"/>
  <c r="X17" i="22"/>
  <c r="V17" i="22"/>
  <c r="U17" i="22"/>
  <c r="T17" i="22"/>
  <c r="R17" i="22"/>
  <c r="Q17" i="22"/>
  <c r="P17" i="22"/>
  <c r="M17" i="22"/>
  <c r="L17" i="22"/>
  <c r="J17" i="22"/>
  <c r="I17" i="22"/>
  <c r="H17" i="22"/>
  <c r="E17" i="22"/>
  <c r="D17" i="22"/>
  <c r="B17" i="22"/>
  <c r="AH3" i="22"/>
  <c r="AG3" i="22"/>
  <c r="AC3" i="22"/>
  <c r="AB3" i="22"/>
  <c r="Z3" i="22"/>
  <c r="Y3" i="22"/>
  <c r="U3" i="22"/>
  <c r="T3" i="22"/>
  <c r="R3" i="22"/>
  <c r="Q3" i="22"/>
  <c r="M3" i="22"/>
  <c r="L3" i="22"/>
  <c r="J3" i="22"/>
  <c r="I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G3" i="22" l="1"/>
  <c r="O3" i="22"/>
  <c r="W3" i="22"/>
  <c r="H3" i="19"/>
  <c r="H11" i="19"/>
  <c r="H4" i="19"/>
  <c r="H12" i="19"/>
  <c r="H6" i="19"/>
  <c r="F16" i="19"/>
  <c r="H16" i="19" s="1"/>
  <c r="H17" i="19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M19" i="20" s="1"/>
  <c r="AJ41" i="20"/>
  <c r="AJ17" i="20"/>
  <c r="AJ19" i="20" s="1"/>
  <c r="AE42" i="20"/>
  <c r="Z25" i="20"/>
  <c r="AR41" i="20"/>
  <c r="AR43" i="20" s="1"/>
  <c r="N33" i="20"/>
  <c r="AI26" i="20"/>
  <c r="AI27" i="20" s="1"/>
  <c r="AQ41" i="20"/>
  <c r="AQ43" i="20" s="1"/>
  <c r="U17" i="20"/>
  <c r="U19" i="20" s="1"/>
  <c r="Y25" i="20"/>
  <c r="Y27" i="20" s="1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J26" i="20"/>
  <c r="J27" i="20" s="1"/>
  <c r="AW17" i="20"/>
  <c r="AW19" i="20" s="1"/>
  <c r="I40" i="20"/>
  <c r="AJ43" i="20"/>
  <c r="AT18" i="20"/>
  <c r="AT19" i="20" s="1"/>
  <c r="J41" i="20"/>
  <c r="J43" i="20" s="1"/>
  <c r="N35" i="20"/>
  <c r="Z27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5" i="18" l="1"/>
  <c r="B16" i="19"/>
  <c r="B8" i="27" l="1"/>
  <c r="B11" i="30"/>
  <c r="B3" i="27"/>
  <c r="B6" i="30"/>
  <c r="B14" i="27"/>
  <c r="B16" i="30"/>
  <c r="B4" i="27"/>
  <c r="B12" i="30"/>
  <c r="B10" i="30"/>
  <c r="B17" i="27"/>
  <c r="B11" i="27"/>
  <c r="B14" i="30"/>
  <c r="B8" i="30"/>
  <c r="B16" i="27"/>
  <c r="B5" i="30"/>
  <c r="B6" i="27"/>
  <c r="B2" i="27"/>
  <c r="B5" i="27"/>
  <c r="B2" i="30"/>
  <c r="B17" i="30"/>
  <c r="B10" i="27"/>
  <c r="B13" i="27"/>
  <c r="B7" i="27"/>
  <c r="B3" i="30"/>
  <c r="B4" i="30"/>
  <c r="B9" i="30"/>
  <c r="B12" i="27"/>
  <c r="B9" i="27"/>
  <c r="B13" i="30"/>
  <c r="B7" i="30"/>
  <c r="B15" i="27"/>
  <c r="AH38" i="22"/>
  <c r="AF17" i="26" s="1"/>
  <c r="Z38" i="22"/>
  <c r="X17" i="26" s="1"/>
  <c r="R38" i="22"/>
  <c r="P17" i="26" s="1"/>
  <c r="J38" i="22"/>
  <c r="H17" i="26" s="1"/>
  <c r="AH37" i="22"/>
  <c r="AF16" i="26" s="1"/>
  <c r="Z37" i="22"/>
  <c r="X16" i="26" s="1"/>
  <c r="R37" i="22"/>
  <c r="P16" i="26" s="1"/>
  <c r="J37" i="22"/>
  <c r="H16" i="26" s="1"/>
  <c r="AH36" i="22"/>
  <c r="AF15" i="26" s="1"/>
  <c r="AB35" i="22"/>
  <c r="T35" i="22"/>
  <c r="L35" i="22"/>
  <c r="D35" i="22"/>
  <c r="AB34" i="22"/>
  <c r="Z13" i="26" s="1"/>
  <c r="T34" i="22"/>
  <c r="R13" i="26" s="1"/>
  <c r="L34" i="22"/>
  <c r="J13" i="26" s="1"/>
  <c r="D34" i="22"/>
  <c r="B13" i="26" s="1"/>
  <c r="AB33" i="22"/>
  <c r="Z12" i="26" s="1"/>
  <c r="T33" i="22"/>
  <c r="R12" i="26" s="1"/>
  <c r="L33" i="22"/>
  <c r="J12" i="26" s="1"/>
  <c r="D33" i="22"/>
  <c r="B12" i="26" s="1"/>
  <c r="AB32" i="22"/>
  <c r="Z11" i="26" s="1"/>
  <c r="T32" i="22"/>
  <c r="R11" i="26" s="1"/>
  <c r="L32" i="22"/>
  <c r="J11" i="26" s="1"/>
  <c r="D32" i="22"/>
  <c r="B11" i="26" s="1"/>
  <c r="AB31" i="22"/>
  <c r="Z10" i="26" s="1"/>
  <c r="T31" i="22"/>
  <c r="R10" i="26" s="1"/>
  <c r="L31" i="22"/>
  <c r="J10" i="26" s="1"/>
  <c r="D31" i="22"/>
  <c r="B10" i="26" s="1"/>
  <c r="AB30" i="22"/>
  <c r="Z9" i="26" s="1"/>
  <c r="T30" i="22"/>
  <c r="R9" i="26" s="1"/>
  <c r="L30" i="22"/>
  <c r="J9" i="26" s="1"/>
  <c r="D30" i="22"/>
  <c r="B9" i="26" s="1"/>
  <c r="AB29" i="22"/>
  <c r="Z8" i="26" s="1"/>
  <c r="T29" i="22"/>
  <c r="R8" i="26" s="1"/>
  <c r="L29" i="22"/>
  <c r="J8" i="26" s="1"/>
  <c r="D29" i="22"/>
  <c r="B8" i="26" s="1"/>
  <c r="AB28" i="22"/>
  <c r="T28" i="22"/>
  <c r="L28" i="22"/>
  <c r="D28" i="22"/>
  <c r="AB27" i="22"/>
  <c r="T27" i="22"/>
  <c r="L27" i="22"/>
  <c r="D27" i="22"/>
  <c r="AB26" i="22"/>
  <c r="Z5" i="26" s="1"/>
  <c r="T26" i="22"/>
  <c r="R5" i="26" s="1"/>
  <c r="L26" i="22"/>
  <c r="J5" i="26" s="1"/>
  <c r="D26" i="22"/>
  <c r="B5" i="26" s="1"/>
  <c r="AB25" i="22"/>
  <c r="Z4" i="26" s="1"/>
  <c r="T25" i="22"/>
  <c r="R4" i="26" s="1"/>
  <c r="L25" i="22"/>
  <c r="J4" i="26" s="1"/>
  <c r="D25" i="22"/>
  <c r="B4" i="26" s="1"/>
  <c r="R24" i="22"/>
  <c r="P3" i="26" s="1"/>
  <c r="AF23" i="22"/>
  <c r="AD2" i="26" s="1"/>
  <c r="X23" i="22"/>
  <c r="V2" i="26" s="1"/>
  <c r="P23" i="22"/>
  <c r="N2" i="26" s="1"/>
  <c r="H23" i="22"/>
  <c r="F2" i="26" s="1"/>
  <c r="B27" i="22"/>
  <c r="B37" i="22"/>
  <c r="AG38" i="22"/>
  <c r="AE17" i="26" s="1"/>
  <c r="Y38" i="22"/>
  <c r="W17" i="26" s="1"/>
  <c r="Q38" i="22"/>
  <c r="O17" i="26" s="1"/>
  <c r="I38" i="22"/>
  <c r="G17" i="26" s="1"/>
  <c r="AG37" i="22"/>
  <c r="AE16" i="26" s="1"/>
  <c r="Y37" i="22"/>
  <c r="W16" i="26" s="1"/>
  <c r="Q37" i="22"/>
  <c r="O16" i="26" s="1"/>
  <c r="I37" i="22"/>
  <c r="G16" i="26" s="1"/>
  <c r="H36" i="22"/>
  <c r="F15" i="26" s="1"/>
  <c r="AA35" i="22"/>
  <c r="S35" i="22"/>
  <c r="K35" i="22"/>
  <c r="C35" i="22"/>
  <c r="AA34" i="22"/>
  <c r="Y13" i="26" s="1"/>
  <c r="S34" i="22"/>
  <c r="Q13" i="26" s="1"/>
  <c r="K34" i="22"/>
  <c r="I13" i="26" s="1"/>
  <c r="C34" i="22"/>
  <c r="AA33" i="22"/>
  <c r="Y12" i="26" s="1"/>
  <c r="S33" i="22"/>
  <c r="Q12" i="26" s="1"/>
  <c r="K33" i="22"/>
  <c r="I12" i="26" s="1"/>
  <c r="C33" i="22"/>
  <c r="AA32" i="22"/>
  <c r="Y11" i="26" s="1"/>
  <c r="S32" i="22"/>
  <c r="Q11" i="26" s="1"/>
  <c r="K32" i="22"/>
  <c r="I11" i="26" s="1"/>
  <c r="C32" i="22"/>
  <c r="AA31" i="22"/>
  <c r="Y10" i="26" s="1"/>
  <c r="S31" i="22"/>
  <c r="Q10" i="26" s="1"/>
  <c r="K31" i="22"/>
  <c r="I10" i="26" s="1"/>
  <c r="C31" i="22"/>
  <c r="AA30" i="22"/>
  <c r="Y9" i="26" s="1"/>
  <c r="S30" i="22"/>
  <c r="Q9" i="26" s="1"/>
  <c r="K30" i="22"/>
  <c r="I9" i="26" s="1"/>
  <c r="C30" i="22"/>
  <c r="AA29" i="22"/>
  <c r="Y8" i="26" s="1"/>
  <c r="S29" i="22"/>
  <c r="Q8" i="26" s="1"/>
  <c r="K29" i="22"/>
  <c r="I8" i="26" s="1"/>
  <c r="C29" i="22"/>
  <c r="AA28" i="22"/>
  <c r="S28" i="22"/>
  <c r="K28" i="22"/>
  <c r="C28" i="22"/>
  <c r="AA27" i="22"/>
  <c r="S27" i="22"/>
  <c r="K27" i="22"/>
  <c r="C27" i="22"/>
  <c r="AA26" i="22"/>
  <c r="Y5" i="26" s="1"/>
  <c r="S26" i="22"/>
  <c r="Q5" i="26" s="1"/>
  <c r="K26" i="22"/>
  <c r="I5" i="26" s="1"/>
  <c r="C26" i="22"/>
  <c r="AA25" i="22"/>
  <c r="Y4" i="26" s="1"/>
  <c r="S25" i="22"/>
  <c r="Q4" i="26" s="1"/>
  <c r="K25" i="22"/>
  <c r="I4" i="26" s="1"/>
  <c r="C25" i="22"/>
  <c r="P24" i="22"/>
  <c r="N3" i="26" s="1"/>
  <c r="AE23" i="22"/>
  <c r="AC2" i="26" s="1"/>
  <c r="W23" i="22"/>
  <c r="U2" i="26" s="1"/>
  <c r="O23" i="22"/>
  <c r="M2" i="26" s="1"/>
  <c r="G23" i="22"/>
  <c r="E2" i="26" s="1"/>
  <c r="B28" i="22"/>
  <c r="B38" i="22"/>
  <c r="AF38" i="22"/>
  <c r="AD17" i="26" s="1"/>
  <c r="X38" i="22"/>
  <c r="V17" i="26" s="1"/>
  <c r="P38" i="22"/>
  <c r="N17" i="26" s="1"/>
  <c r="H38" i="22"/>
  <c r="F17" i="26" s="1"/>
  <c r="AF37" i="22"/>
  <c r="AD16" i="26" s="1"/>
  <c r="X37" i="22"/>
  <c r="V16" i="26" s="1"/>
  <c r="P37" i="22"/>
  <c r="N16" i="26" s="1"/>
  <c r="H37" i="22"/>
  <c r="F16" i="26" s="1"/>
  <c r="AH35" i="22"/>
  <c r="Z35" i="22"/>
  <c r="R35" i="22"/>
  <c r="J35" i="22"/>
  <c r="AH34" i="22"/>
  <c r="AF13" i="26" s="1"/>
  <c r="Z34" i="22"/>
  <c r="X13" i="26" s="1"/>
  <c r="R34" i="22"/>
  <c r="P13" i="26" s="1"/>
  <c r="J34" i="22"/>
  <c r="H13" i="26" s="1"/>
  <c r="AH33" i="22"/>
  <c r="AF12" i="26" s="1"/>
  <c r="Z33" i="22"/>
  <c r="X12" i="26" s="1"/>
  <c r="R33" i="22"/>
  <c r="P12" i="26" s="1"/>
  <c r="J33" i="22"/>
  <c r="H12" i="26" s="1"/>
  <c r="AH32" i="22"/>
  <c r="AF11" i="26" s="1"/>
  <c r="Z32" i="22"/>
  <c r="X11" i="26" s="1"/>
  <c r="R32" i="22"/>
  <c r="P11" i="26" s="1"/>
  <c r="J32" i="22"/>
  <c r="H11" i="26" s="1"/>
  <c r="AH31" i="22"/>
  <c r="AF10" i="26" s="1"/>
  <c r="Z31" i="22"/>
  <c r="X10" i="26" s="1"/>
  <c r="R31" i="22"/>
  <c r="P10" i="26" s="1"/>
  <c r="J31" i="22"/>
  <c r="H10" i="26" s="1"/>
  <c r="AH30" i="22"/>
  <c r="AF9" i="26" s="1"/>
  <c r="Z30" i="22"/>
  <c r="X9" i="26" s="1"/>
  <c r="R30" i="22"/>
  <c r="P9" i="26" s="1"/>
  <c r="J30" i="22"/>
  <c r="H9" i="26" s="1"/>
  <c r="AH29" i="22"/>
  <c r="AF8" i="26" s="1"/>
  <c r="Z29" i="22"/>
  <c r="X8" i="26" s="1"/>
  <c r="R29" i="22"/>
  <c r="P8" i="26" s="1"/>
  <c r="J29" i="22"/>
  <c r="H8" i="26" s="1"/>
  <c r="AH28" i="22"/>
  <c r="Z28" i="22"/>
  <c r="R28" i="22"/>
  <c r="J28" i="22"/>
  <c r="AH27" i="22"/>
  <c r="Z27" i="22"/>
  <c r="R27" i="22"/>
  <c r="J27" i="22"/>
  <c r="AH26" i="22"/>
  <c r="AF5" i="26" s="1"/>
  <c r="Z26" i="22"/>
  <c r="X5" i="26" s="1"/>
  <c r="R26" i="22"/>
  <c r="P5" i="26" s="1"/>
  <c r="J26" i="22"/>
  <c r="H5" i="26" s="1"/>
  <c r="AH25" i="22"/>
  <c r="AF4" i="26" s="1"/>
  <c r="Z25" i="22"/>
  <c r="X4" i="26" s="1"/>
  <c r="R25" i="22"/>
  <c r="P4" i="26" s="1"/>
  <c r="J25" i="22"/>
  <c r="H4" i="26" s="1"/>
  <c r="AH24" i="22"/>
  <c r="AF3" i="26" s="1"/>
  <c r="O24" i="22"/>
  <c r="M3" i="26" s="1"/>
  <c r="AD23" i="22"/>
  <c r="AB2" i="26" s="1"/>
  <c r="V23" i="22"/>
  <c r="T2" i="26" s="1"/>
  <c r="N23" i="22"/>
  <c r="L2" i="26" s="1"/>
  <c r="F23" i="22"/>
  <c r="D2" i="26" s="1"/>
  <c r="B29" i="22"/>
  <c r="B25" i="22"/>
  <c r="E38" i="22"/>
  <c r="C17" i="26" s="1"/>
  <c r="AE38" i="22"/>
  <c r="AC17" i="26" s="1"/>
  <c r="W38" i="22"/>
  <c r="U17" i="26" s="1"/>
  <c r="O38" i="22"/>
  <c r="M17" i="26" s="1"/>
  <c r="G38" i="22"/>
  <c r="E17" i="26" s="1"/>
  <c r="AE37" i="22"/>
  <c r="AC16" i="26" s="1"/>
  <c r="W37" i="22"/>
  <c r="U16" i="26" s="1"/>
  <c r="O37" i="22"/>
  <c r="M16" i="26" s="1"/>
  <c r="G37" i="22"/>
  <c r="E16" i="26" s="1"/>
  <c r="AG35" i="22"/>
  <c r="Y35" i="22"/>
  <c r="Q35" i="22"/>
  <c r="I35" i="22"/>
  <c r="AG34" i="22"/>
  <c r="AE13" i="26" s="1"/>
  <c r="Y34" i="22"/>
  <c r="W13" i="26" s="1"/>
  <c r="Q34" i="22"/>
  <c r="O13" i="26" s="1"/>
  <c r="I34" i="22"/>
  <c r="G13" i="26" s="1"/>
  <c r="AG33" i="22"/>
  <c r="AE12" i="26" s="1"/>
  <c r="Y33" i="22"/>
  <c r="W12" i="26" s="1"/>
  <c r="Q33" i="22"/>
  <c r="O12" i="26" s="1"/>
  <c r="I33" i="22"/>
  <c r="G12" i="26" s="1"/>
  <c r="AG32" i="22"/>
  <c r="AE11" i="26" s="1"/>
  <c r="Y32" i="22"/>
  <c r="W11" i="26" s="1"/>
  <c r="Q32" i="22"/>
  <c r="O11" i="26" s="1"/>
  <c r="I32" i="22"/>
  <c r="G11" i="26" s="1"/>
  <c r="AG31" i="22"/>
  <c r="AE10" i="26" s="1"/>
  <c r="Y31" i="22"/>
  <c r="W10" i="26" s="1"/>
  <c r="Q31" i="22"/>
  <c r="O10" i="26" s="1"/>
  <c r="I31" i="22"/>
  <c r="G10" i="26" s="1"/>
  <c r="AG30" i="22"/>
  <c r="AE9" i="26" s="1"/>
  <c r="Y30" i="22"/>
  <c r="W9" i="26" s="1"/>
  <c r="Q30" i="22"/>
  <c r="O9" i="26" s="1"/>
  <c r="I30" i="22"/>
  <c r="G9" i="26" s="1"/>
  <c r="AG29" i="22"/>
  <c r="AE8" i="26" s="1"/>
  <c r="Y29" i="22"/>
  <c r="W8" i="26" s="1"/>
  <c r="Q29" i="22"/>
  <c r="O8" i="26" s="1"/>
  <c r="I29" i="22"/>
  <c r="G8" i="26" s="1"/>
  <c r="AG28" i="22"/>
  <c r="Y28" i="22"/>
  <c r="Q28" i="22"/>
  <c r="I28" i="22"/>
  <c r="AG27" i="22"/>
  <c r="Y27" i="22"/>
  <c r="Q27" i="22"/>
  <c r="I27" i="22"/>
  <c r="AG26" i="22"/>
  <c r="AE5" i="26" s="1"/>
  <c r="Y26" i="22"/>
  <c r="W5" i="26" s="1"/>
  <c r="Q26" i="22"/>
  <c r="O5" i="26" s="1"/>
  <c r="I26" i="22"/>
  <c r="G5" i="26" s="1"/>
  <c r="AG25" i="22"/>
  <c r="AE4" i="26" s="1"/>
  <c r="Y25" i="22"/>
  <c r="W4" i="26" s="1"/>
  <c r="Q25" i="22"/>
  <c r="O4" i="26" s="1"/>
  <c r="I25" i="22"/>
  <c r="G4" i="26" s="1"/>
  <c r="AF24" i="22"/>
  <c r="AD3" i="26" s="1"/>
  <c r="J24" i="22"/>
  <c r="H3" i="26" s="1"/>
  <c r="AC23" i="22"/>
  <c r="AA2" i="26" s="1"/>
  <c r="U23" i="22"/>
  <c r="S2" i="26" s="1"/>
  <c r="M23" i="22"/>
  <c r="K2" i="26" s="1"/>
  <c r="E23" i="22"/>
  <c r="C2" i="26" s="1"/>
  <c r="B30" i="22"/>
  <c r="B23" i="22"/>
  <c r="U38" i="22"/>
  <c r="S17" i="26" s="1"/>
  <c r="U37" i="22"/>
  <c r="S16" i="26" s="1"/>
  <c r="M37" i="22"/>
  <c r="K16" i="26" s="1"/>
  <c r="E37" i="22"/>
  <c r="C16" i="26" s="1"/>
  <c r="AE35" i="22"/>
  <c r="W35" i="22"/>
  <c r="O35" i="22"/>
  <c r="G35" i="22"/>
  <c r="AE34" i="22"/>
  <c r="AC13" i="26" s="1"/>
  <c r="W34" i="22"/>
  <c r="U13" i="26" s="1"/>
  <c r="O34" i="22"/>
  <c r="M13" i="26" s="1"/>
  <c r="G34" i="22"/>
  <c r="E13" i="26" s="1"/>
  <c r="AE33" i="22"/>
  <c r="AC12" i="26" s="1"/>
  <c r="W33" i="22"/>
  <c r="U12" i="26" s="1"/>
  <c r="O33" i="22"/>
  <c r="M12" i="26" s="1"/>
  <c r="G33" i="22"/>
  <c r="E12" i="26" s="1"/>
  <c r="O32" i="22"/>
  <c r="M11" i="26" s="1"/>
  <c r="AD38" i="22"/>
  <c r="AB17" i="26" s="1"/>
  <c r="V38" i="22"/>
  <c r="T17" i="26" s="1"/>
  <c r="N38" i="22"/>
  <c r="L17" i="26" s="1"/>
  <c r="F38" i="22"/>
  <c r="D17" i="26" s="1"/>
  <c r="AD37" i="22"/>
  <c r="AB16" i="26" s="1"/>
  <c r="V37" i="22"/>
  <c r="T16" i="26" s="1"/>
  <c r="N37" i="22"/>
  <c r="L16" i="26" s="1"/>
  <c r="F37" i="22"/>
  <c r="D16" i="26" s="1"/>
  <c r="AF35" i="22"/>
  <c r="X35" i="22"/>
  <c r="P35" i="22"/>
  <c r="H35" i="22"/>
  <c r="AF34" i="22"/>
  <c r="AD13" i="26" s="1"/>
  <c r="X34" i="22"/>
  <c r="V13" i="26" s="1"/>
  <c r="P34" i="22"/>
  <c r="N13" i="26" s="1"/>
  <c r="H34" i="22"/>
  <c r="F13" i="26" s="1"/>
  <c r="AF33" i="22"/>
  <c r="AD12" i="26" s="1"/>
  <c r="X33" i="22"/>
  <c r="V12" i="26" s="1"/>
  <c r="P33" i="22"/>
  <c r="N12" i="26" s="1"/>
  <c r="H33" i="22"/>
  <c r="F12" i="26" s="1"/>
  <c r="AF32" i="22"/>
  <c r="AD11" i="26" s="1"/>
  <c r="X32" i="22"/>
  <c r="V11" i="26" s="1"/>
  <c r="P32" i="22"/>
  <c r="N11" i="26" s="1"/>
  <c r="H32" i="22"/>
  <c r="F11" i="26" s="1"/>
  <c r="AF31" i="22"/>
  <c r="AD10" i="26" s="1"/>
  <c r="X31" i="22"/>
  <c r="V10" i="26" s="1"/>
  <c r="P31" i="22"/>
  <c r="N10" i="26" s="1"/>
  <c r="H31" i="22"/>
  <c r="F10" i="26" s="1"/>
  <c r="AF30" i="22"/>
  <c r="AD9" i="26" s="1"/>
  <c r="X30" i="22"/>
  <c r="V9" i="26" s="1"/>
  <c r="P30" i="22"/>
  <c r="N9" i="26" s="1"/>
  <c r="H30" i="22"/>
  <c r="F9" i="26" s="1"/>
  <c r="AF29" i="22"/>
  <c r="AD8" i="26" s="1"/>
  <c r="X29" i="22"/>
  <c r="V8" i="26" s="1"/>
  <c r="P29" i="22"/>
  <c r="N8" i="26" s="1"/>
  <c r="H29" i="22"/>
  <c r="F8" i="26" s="1"/>
  <c r="AF28" i="22"/>
  <c r="X28" i="22"/>
  <c r="P28" i="22"/>
  <c r="H28" i="22"/>
  <c r="AF27" i="22"/>
  <c r="X27" i="22"/>
  <c r="P27" i="22"/>
  <c r="H27" i="22"/>
  <c r="AF26" i="22"/>
  <c r="AD5" i="26" s="1"/>
  <c r="X26" i="22"/>
  <c r="V5" i="26" s="1"/>
  <c r="P26" i="22"/>
  <c r="N5" i="26" s="1"/>
  <c r="H26" i="22"/>
  <c r="F5" i="26" s="1"/>
  <c r="AF25" i="22"/>
  <c r="AD4" i="26" s="1"/>
  <c r="X25" i="22"/>
  <c r="V4" i="26" s="1"/>
  <c r="P25" i="22"/>
  <c r="N4" i="26" s="1"/>
  <c r="H25" i="22"/>
  <c r="F4" i="26" s="1"/>
  <c r="AE24" i="22"/>
  <c r="AC3" i="26" s="1"/>
  <c r="H24" i="22"/>
  <c r="F3" i="26" s="1"/>
  <c r="AB23" i="22"/>
  <c r="Z2" i="26" s="1"/>
  <c r="T23" i="22"/>
  <c r="R2" i="26" s="1"/>
  <c r="L23" i="22"/>
  <c r="J2" i="26" s="1"/>
  <c r="D23" i="22"/>
  <c r="B2" i="26" s="1"/>
  <c r="B31" i="22"/>
  <c r="AC38" i="22"/>
  <c r="AA17" i="26" s="1"/>
  <c r="AB38" i="22"/>
  <c r="Z17" i="26" s="1"/>
  <c r="T38" i="22"/>
  <c r="R17" i="26" s="1"/>
  <c r="L38" i="22"/>
  <c r="J17" i="26" s="1"/>
  <c r="D38" i="22"/>
  <c r="B17" i="26" s="1"/>
  <c r="AB37" i="22"/>
  <c r="Z16" i="26" s="1"/>
  <c r="T37" i="22"/>
  <c r="R16" i="26" s="1"/>
  <c r="L37" i="22"/>
  <c r="J16" i="26" s="1"/>
  <c r="D37" i="22"/>
  <c r="B16" i="26" s="1"/>
  <c r="AD35" i="22"/>
  <c r="V35" i="22"/>
  <c r="N35" i="22"/>
  <c r="F35" i="22"/>
  <c r="AD34" i="22"/>
  <c r="AB13" i="26" s="1"/>
  <c r="V34" i="22"/>
  <c r="T13" i="26" s="1"/>
  <c r="N34" i="22"/>
  <c r="L13" i="26" s="1"/>
  <c r="F34" i="22"/>
  <c r="D13" i="26" s="1"/>
  <c r="AD33" i="22"/>
  <c r="AB12" i="26" s="1"/>
  <c r="V33" i="22"/>
  <c r="T12" i="26" s="1"/>
  <c r="N33" i="22"/>
  <c r="L12" i="26" s="1"/>
  <c r="F33" i="22"/>
  <c r="D12" i="26" s="1"/>
  <c r="AD32" i="22"/>
  <c r="AB11" i="26" s="1"/>
  <c r="V32" i="22"/>
  <c r="T11" i="26" s="1"/>
  <c r="N32" i="22"/>
  <c r="L11" i="26" s="1"/>
  <c r="F32" i="22"/>
  <c r="D11" i="26" s="1"/>
  <c r="AD31" i="22"/>
  <c r="AB10" i="26" s="1"/>
  <c r="V31" i="22"/>
  <c r="T10" i="26" s="1"/>
  <c r="N31" i="22"/>
  <c r="L10" i="26" s="1"/>
  <c r="F31" i="22"/>
  <c r="D10" i="26" s="1"/>
  <c r="AD30" i="22"/>
  <c r="AB9" i="26" s="1"/>
  <c r="V30" i="22"/>
  <c r="T9" i="26" s="1"/>
  <c r="N30" i="22"/>
  <c r="L9" i="26" s="1"/>
  <c r="F30" i="22"/>
  <c r="D9" i="26" s="1"/>
  <c r="AD29" i="22"/>
  <c r="AB8" i="26" s="1"/>
  <c r="V29" i="22"/>
  <c r="T8" i="26" s="1"/>
  <c r="N29" i="22"/>
  <c r="L8" i="26" s="1"/>
  <c r="F29" i="22"/>
  <c r="D8" i="26" s="1"/>
  <c r="AD28" i="22"/>
  <c r="V28" i="22"/>
  <c r="N28" i="22"/>
  <c r="F28" i="22"/>
  <c r="AD27" i="22"/>
  <c r="V27" i="22"/>
  <c r="N27" i="22"/>
  <c r="F27" i="22"/>
  <c r="AD26" i="22"/>
  <c r="AB5" i="26" s="1"/>
  <c r="V26" i="22"/>
  <c r="T5" i="26" s="1"/>
  <c r="N26" i="22"/>
  <c r="L5" i="26" s="1"/>
  <c r="F26" i="22"/>
  <c r="D5" i="26" s="1"/>
  <c r="AD25" i="22"/>
  <c r="AB4" i="26" s="1"/>
  <c r="V25" i="22"/>
  <c r="T4" i="26" s="1"/>
  <c r="N25" i="22"/>
  <c r="L4" i="26" s="1"/>
  <c r="F25" i="22"/>
  <c r="D4" i="26" s="1"/>
  <c r="X24" i="22"/>
  <c r="V3" i="26" s="1"/>
  <c r="AH23" i="22"/>
  <c r="AF2" i="26" s="1"/>
  <c r="Z23" i="22"/>
  <c r="X2" i="26" s="1"/>
  <c r="R23" i="22"/>
  <c r="P2" i="26" s="1"/>
  <c r="J23" i="22"/>
  <c r="H2" i="26" s="1"/>
  <c r="B34" i="22"/>
  <c r="B33" i="22"/>
  <c r="AA38" i="22"/>
  <c r="Y17" i="26" s="1"/>
  <c r="S38" i="22"/>
  <c r="Q17" i="26" s="1"/>
  <c r="K38" i="22"/>
  <c r="I17" i="26" s="1"/>
  <c r="C38" i="22"/>
  <c r="AA37" i="22"/>
  <c r="Y16" i="26" s="1"/>
  <c r="S37" i="22"/>
  <c r="Q16" i="26" s="1"/>
  <c r="K37" i="22"/>
  <c r="I16" i="26" s="1"/>
  <c r="C37" i="22"/>
  <c r="AC35" i="22"/>
  <c r="U35" i="22"/>
  <c r="M35" i="22"/>
  <c r="E35" i="22"/>
  <c r="AC34" i="22"/>
  <c r="AA13" i="26" s="1"/>
  <c r="U34" i="22"/>
  <c r="S13" i="26" s="1"/>
  <c r="M34" i="22"/>
  <c r="K13" i="26" s="1"/>
  <c r="E34" i="22"/>
  <c r="C13" i="26" s="1"/>
  <c r="AC33" i="22"/>
  <c r="AA12" i="26" s="1"/>
  <c r="U33" i="22"/>
  <c r="S12" i="26" s="1"/>
  <c r="M38" i="22"/>
  <c r="K17" i="26" s="1"/>
  <c r="M32" i="22"/>
  <c r="K11" i="26" s="1"/>
  <c r="M31" i="22"/>
  <c r="K10" i="26" s="1"/>
  <c r="M30" i="22"/>
  <c r="K9" i="26" s="1"/>
  <c r="M29" i="22"/>
  <c r="K8" i="26" s="1"/>
  <c r="M28" i="22"/>
  <c r="M27" i="22"/>
  <c r="M26" i="22"/>
  <c r="K5" i="26" s="1"/>
  <c r="M25" i="22"/>
  <c r="K4" i="26" s="1"/>
  <c r="Y23" i="22"/>
  <c r="W2" i="26" s="1"/>
  <c r="B35" i="22"/>
  <c r="AC32" i="22"/>
  <c r="AA11" i="26" s="1"/>
  <c r="AC37" i="22"/>
  <c r="AA16" i="26" s="1"/>
  <c r="G32" i="22"/>
  <c r="E11" i="26" s="1"/>
  <c r="G31" i="22"/>
  <c r="E10" i="26" s="1"/>
  <c r="G30" i="22"/>
  <c r="E9" i="26" s="1"/>
  <c r="G29" i="22"/>
  <c r="E8" i="26" s="1"/>
  <c r="G28" i="22"/>
  <c r="G27" i="22"/>
  <c r="G26" i="22"/>
  <c r="E5" i="26" s="1"/>
  <c r="G25" i="22"/>
  <c r="E4" i="26" s="1"/>
  <c r="S23" i="22"/>
  <c r="Q2" i="26" s="1"/>
  <c r="W30" i="22"/>
  <c r="U9" i="26" s="1"/>
  <c r="M33" i="22"/>
  <c r="K12" i="26" s="1"/>
  <c r="E32" i="22"/>
  <c r="C11" i="26" s="1"/>
  <c r="E31" i="22"/>
  <c r="C10" i="26" s="1"/>
  <c r="E30" i="22"/>
  <c r="C9" i="26" s="1"/>
  <c r="E29" i="22"/>
  <c r="C8" i="26" s="1"/>
  <c r="E28" i="22"/>
  <c r="E27" i="22"/>
  <c r="E26" i="22"/>
  <c r="C5" i="26" s="1"/>
  <c r="E25" i="22"/>
  <c r="C4" i="26" s="1"/>
  <c r="Q23" i="22"/>
  <c r="O2" i="26" s="1"/>
  <c r="W31" i="22"/>
  <c r="U10" i="26" s="1"/>
  <c r="E33" i="22"/>
  <c r="C12" i="26" s="1"/>
  <c r="AE31" i="22"/>
  <c r="AC10" i="26" s="1"/>
  <c r="AE30" i="22"/>
  <c r="AC9" i="26" s="1"/>
  <c r="AE29" i="22"/>
  <c r="AC8" i="26" s="1"/>
  <c r="AE28" i="22"/>
  <c r="AE27" i="22"/>
  <c r="AE26" i="22"/>
  <c r="AC5" i="26" s="1"/>
  <c r="AE25" i="22"/>
  <c r="AC4" i="26" s="1"/>
  <c r="Z24" i="22"/>
  <c r="X3" i="26" s="1"/>
  <c r="K23" i="22"/>
  <c r="I2" i="26" s="1"/>
  <c r="W29" i="22"/>
  <c r="U8" i="26" s="1"/>
  <c r="W27" i="22"/>
  <c r="W26" i="22"/>
  <c r="U5" i="26" s="1"/>
  <c r="W25" i="22"/>
  <c r="U4" i="26" s="1"/>
  <c r="G24" i="22"/>
  <c r="E3" i="26" s="1"/>
  <c r="C23" i="22"/>
  <c r="AE32" i="22"/>
  <c r="AC11" i="26" s="1"/>
  <c r="AC31" i="22"/>
  <c r="AA10" i="26" s="1"/>
  <c r="AC30" i="22"/>
  <c r="AA9" i="26" s="1"/>
  <c r="AC29" i="22"/>
  <c r="AA8" i="26" s="1"/>
  <c r="AC28" i="22"/>
  <c r="AC27" i="22"/>
  <c r="AC26" i="22"/>
  <c r="AA5" i="26" s="1"/>
  <c r="AC25" i="22"/>
  <c r="AA4" i="26" s="1"/>
  <c r="W24" i="22"/>
  <c r="U3" i="26" s="1"/>
  <c r="I23" i="22"/>
  <c r="G2" i="26" s="1"/>
  <c r="W28" i="22"/>
  <c r="W32" i="22"/>
  <c r="U11" i="26" s="1"/>
  <c r="U31" i="22"/>
  <c r="S10" i="26" s="1"/>
  <c r="U30" i="22"/>
  <c r="S9" i="26" s="1"/>
  <c r="U29" i="22"/>
  <c r="S8" i="26" s="1"/>
  <c r="U28" i="22"/>
  <c r="U27" i="22"/>
  <c r="U26" i="22"/>
  <c r="S5" i="26" s="1"/>
  <c r="U25" i="22"/>
  <c r="S4" i="26" s="1"/>
  <c r="AG23" i="22"/>
  <c r="AE2" i="26" s="1"/>
  <c r="B26" i="22"/>
  <c r="U32" i="22"/>
  <c r="S11" i="26" s="1"/>
  <c r="O31" i="22"/>
  <c r="M10" i="26" s="1"/>
  <c r="O30" i="22"/>
  <c r="M9" i="26" s="1"/>
  <c r="O29" i="22"/>
  <c r="M8" i="26" s="1"/>
  <c r="O28" i="22"/>
  <c r="O27" i="22"/>
  <c r="O26" i="22"/>
  <c r="M5" i="26" s="1"/>
  <c r="O25" i="22"/>
  <c r="M4" i="26" s="1"/>
  <c r="AA23" i="22"/>
  <c r="Y2" i="26" s="1"/>
  <c r="B32" i="22"/>
  <c r="G36" i="22"/>
  <c r="E15" i="26" s="1"/>
  <c r="AG36" i="22"/>
  <c r="AE15" i="26" s="1"/>
  <c r="C24" i="22"/>
  <c r="D24" i="22"/>
  <c r="B3" i="26" s="1"/>
  <c r="E24" i="22"/>
  <c r="C3" i="26" s="1"/>
  <c r="F24" i="22"/>
  <c r="D3" i="26" s="1"/>
  <c r="F36" i="22"/>
  <c r="D15" i="26" s="1"/>
  <c r="V24" i="22"/>
  <c r="T3" i="26" s="1"/>
  <c r="AG24" i="22"/>
  <c r="AE3" i="26" s="1"/>
  <c r="O36" i="22"/>
  <c r="M15" i="26" s="1"/>
  <c r="I24" i="22"/>
  <c r="G3" i="26" s="1"/>
  <c r="K24" i="22"/>
  <c r="I3" i="26" s="1"/>
  <c r="L24" i="22"/>
  <c r="J3" i="26" s="1"/>
  <c r="M24" i="22"/>
  <c r="K3" i="26" s="1"/>
  <c r="N24" i="22"/>
  <c r="L3" i="26" s="1"/>
  <c r="N36" i="22"/>
  <c r="L15" i="26" s="1"/>
  <c r="B24" i="22"/>
  <c r="D36" i="22"/>
  <c r="B15" i="26" s="1"/>
  <c r="J36" i="22"/>
  <c r="H15" i="26" s="1"/>
  <c r="M36" i="22"/>
  <c r="K15" i="26" s="1"/>
  <c r="W36" i="22"/>
  <c r="U15" i="26" s="1"/>
  <c r="Q24" i="22"/>
  <c r="O3" i="26" s="1"/>
  <c r="S24" i="22"/>
  <c r="Q3" i="26" s="1"/>
  <c r="T24" i="22"/>
  <c r="R3" i="26" s="1"/>
  <c r="U24" i="22"/>
  <c r="S3" i="26" s="1"/>
  <c r="V36" i="22"/>
  <c r="T15" i="26" s="1"/>
  <c r="C36" i="22"/>
  <c r="I36" i="22"/>
  <c r="G15" i="26" s="1"/>
  <c r="K36" i="22"/>
  <c r="I15" i="26" s="1"/>
  <c r="AE36" i="22"/>
  <c r="AC15" i="26" s="1"/>
  <c r="Y24" i="22"/>
  <c r="W3" i="26" s="1"/>
  <c r="AA24" i="22"/>
  <c r="Y3" i="26" s="1"/>
  <c r="AB24" i="22"/>
  <c r="Z3" i="26" s="1"/>
  <c r="AC24" i="22"/>
  <c r="AA3" i="26" s="1"/>
  <c r="AD24" i="22"/>
  <c r="AB3" i="26" s="1"/>
  <c r="AD36" i="22"/>
  <c r="AB15" i="26" s="1"/>
  <c r="B36" i="22"/>
  <c r="E36" i="22"/>
  <c r="C15" i="26" s="1"/>
  <c r="P36" i="22"/>
  <c r="N15" i="26" s="1"/>
  <c r="L36" i="22"/>
  <c r="J15" i="26" s="1"/>
  <c r="Q36" i="22"/>
  <c r="O15" i="26" s="1"/>
  <c r="X36" i="22"/>
  <c r="V15" i="26" s="1"/>
  <c r="R36" i="22"/>
  <c r="P15" i="26" s="1"/>
  <c r="S36" i="22"/>
  <c r="Q15" i="26" s="1"/>
  <c r="T36" i="22"/>
  <c r="R15" i="26" s="1"/>
  <c r="U36" i="22"/>
  <c r="S15" i="26" s="1"/>
  <c r="Y36" i="22"/>
  <c r="W15" i="26" s="1"/>
  <c r="AF36" i="22"/>
  <c r="AD15" i="26" s="1"/>
  <c r="Z36" i="22"/>
  <c r="X15" i="26" s="1"/>
  <c r="AA36" i="22"/>
  <c r="Y15" i="26" s="1"/>
  <c r="AB36" i="22"/>
  <c r="Z15" i="26" s="1"/>
  <c r="AC36" i="22"/>
  <c r="AA15" i="26" s="1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U7" i="24" l="1"/>
  <c r="AC7" i="24"/>
  <c r="N7" i="24"/>
  <c r="V7" i="24"/>
  <c r="AD7" i="24"/>
  <c r="H7" i="24"/>
  <c r="M7" i="24"/>
  <c r="I7" i="24"/>
  <c r="K7" i="24"/>
  <c r="O7" i="24"/>
  <c r="W7" i="24"/>
  <c r="AE7" i="24"/>
  <c r="F7" i="24"/>
  <c r="Y7" i="24"/>
  <c r="Z7" i="24"/>
  <c r="B7" i="24"/>
  <c r="P7" i="24"/>
  <c r="X7" i="24"/>
  <c r="AF7" i="24"/>
  <c r="G7" i="24"/>
  <c r="Q7" i="24"/>
  <c r="E7" i="24"/>
  <c r="R7" i="24"/>
  <c r="S7" i="24"/>
  <c r="AA7" i="24"/>
  <c r="J7" i="24"/>
  <c r="C7" i="24"/>
  <c r="T7" i="24"/>
  <c r="AB7" i="24"/>
  <c r="D7" i="24"/>
  <c r="L7" i="24"/>
  <c r="B3" i="32"/>
  <c r="C3" i="30"/>
  <c r="B6" i="29"/>
  <c r="C6" i="27"/>
  <c r="B12" i="32"/>
  <c r="C12" i="30"/>
  <c r="B15" i="29"/>
  <c r="C15" i="27"/>
  <c r="B7" i="29"/>
  <c r="C7" i="27"/>
  <c r="B5" i="32"/>
  <c r="C5" i="30"/>
  <c r="B4" i="29"/>
  <c r="C4" i="27"/>
  <c r="B13" i="29"/>
  <c r="C13" i="27"/>
  <c r="B16" i="29"/>
  <c r="C16" i="27"/>
  <c r="B13" i="32"/>
  <c r="C13" i="30"/>
  <c r="C10" i="27"/>
  <c r="B10" i="29"/>
  <c r="C8" i="30"/>
  <c r="B8" i="32"/>
  <c r="B14" i="29"/>
  <c r="C14" i="27"/>
  <c r="B7" i="32"/>
  <c r="C7" i="30"/>
  <c r="C16" i="30"/>
  <c r="B16" i="32"/>
  <c r="R6" i="24"/>
  <c r="Z6" i="24"/>
  <c r="I6" i="24"/>
  <c r="C6" i="24"/>
  <c r="AC6" i="24"/>
  <c r="AD6" i="24"/>
  <c r="Q6" i="24"/>
  <c r="S6" i="24"/>
  <c r="AA6" i="24"/>
  <c r="J6" i="24"/>
  <c r="D6" i="24"/>
  <c r="U6" i="24"/>
  <c r="L6" i="24"/>
  <c r="F6" i="24"/>
  <c r="N6" i="24"/>
  <c r="P6" i="24"/>
  <c r="Y6" i="24"/>
  <c r="T6" i="24"/>
  <c r="AB6" i="24"/>
  <c r="K6" i="24"/>
  <c r="E6" i="24"/>
  <c r="V6" i="24"/>
  <c r="G6" i="24"/>
  <c r="X6" i="24"/>
  <c r="M6" i="24"/>
  <c r="H6" i="24"/>
  <c r="O6" i="24"/>
  <c r="W6" i="24"/>
  <c r="AE6" i="24"/>
  <c r="AF6" i="24"/>
  <c r="AA14" i="24"/>
  <c r="T14" i="24"/>
  <c r="M14" i="24"/>
  <c r="D14" i="24"/>
  <c r="K14" i="24"/>
  <c r="L14" i="24"/>
  <c r="W14" i="24"/>
  <c r="Z14" i="24"/>
  <c r="AB14" i="24"/>
  <c r="U14" i="24"/>
  <c r="I14" i="24"/>
  <c r="E14" i="24"/>
  <c r="R14" i="24"/>
  <c r="AE14" i="24"/>
  <c r="P14" i="24"/>
  <c r="C14" i="24"/>
  <c r="AC14" i="24"/>
  <c r="V14" i="24"/>
  <c r="J14" i="24"/>
  <c r="F14" i="24"/>
  <c r="AD14" i="24"/>
  <c r="G14" i="24"/>
  <c r="N14" i="24"/>
  <c r="Q14" i="24"/>
  <c r="X14" i="24"/>
  <c r="AF14" i="24"/>
  <c r="O14" i="24"/>
  <c r="H14" i="24"/>
  <c r="Y14" i="24"/>
  <c r="S14" i="24"/>
  <c r="C9" i="27"/>
  <c r="B9" i="29"/>
  <c r="B17" i="32"/>
  <c r="C17" i="30"/>
  <c r="B14" i="32"/>
  <c r="C14" i="30"/>
  <c r="B6" i="32"/>
  <c r="C6" i="30"/>
  <c r="C12" i="27"/>
  <c r="B12" i="29"/>
  <c r="C11" i="27"/>
  <c r="B11" i="29"/>
  <c r="C2" i="30"/>
  <c r="B2" i="32"/>
  <c r="C3" i="27"/>
  <c r="B3" i="29"/>
  <c r="B9" i="32"/>
  <c r="C9" i="30"/>
  <c r="B5" i="29"/>
  <c r="C5" i="27"/>
  <c r="C17" i="27"/>
  <c r="B17" i="29"/>
  <c r="B15" i="30"/>
  <c r="B11" i="32"/>
  <c r="C11" i="30"/>
  <c r="C4" i="30"/>
  <c r="B4" i="32"/>
  <c r="C2" i="27"/>
  <c r="B2" i="29"/>
  <c r="C10" i="30"/>
  <c r="B10" i="32"/>
  <c r="B8" i="29"/>
  <c r="C8" i="27"/>
  <c r="B42" i="22" a="1"/>
  <c r="P75" i="22" s="1"/>
  <c r="C13" i="29" l="1"/>
  <c r="D13" i="27"/>
  <c r="C15" i="29"/>
  <c r="D15" i="27"/>
  <c r="D11" i="27"/>
  <c r="C11" i="29"/>
  <c r="D8" i="30"/>
  <c r="C8" i="32"/>
  <c r="C4" i="32"/>
  <c r="D4" i="30"/>
  <c r="D9" i="30"/>
  <c r="C9" i="32"/>
  <c r="C4" i="29"/>
  <c r="D4" i="27"/>
  <c r="C12" i="32"/>
  <c r="D12" i="30"/>
  <c r="D8" i="27"/>
  <c r="C8" i="29"/>
  <c r="C11" i="32"/>
  <c r="D11" i="30"/>
  <c r="C12" i="29"/>
  <c r="D12" i="27"/>
  <c r="D9" i="27"/>
  <c r="C9" i="29"/>
  <c r="C16" i="32"/>
  <c r="D16" i="30"/>
  <c r="D10" i="27"/>
  <c r="C10" i="29"/>
  <c r="C6" i="32"/>
  <c r="D6" i="30"/>
  <c r="C7" i="32"/>
  <c r="D7" i="30"/>
  <c r="C13" i="32"/>
  <c r="D13" i="30"/>
  <c r="C5" i="32"/>
  <c r="D5" i="30"/>
  <c r="D6" i="27"/>
  <c r="C6" i="29"/>
  <c r="D17" i="27"/>
  <c r="C17" i="29"/>
  <c r="C2" i="32"/>
  <c r="D2" i="30"/>
  <c r="D2" i="27"/>
  <c r="C2" i="29"/>
  <c r="C5" i="29"/>
  <c r="D5" i="27"/>
  <c r="D17" i="30"/>
  <c r="C17" i="32"/>
  <c r="B15" i="32"/>
  <c r="C15" i="30"/>
  <c r="C3" i="29"/>
  <c r="D3" i="27"/>
  <c r="D10" i="30"/>
  <c r="C10" i="32"/>
  <c r="C14" i="32"/>
  <c r="D14" i="30"/>
  <c r="C14" i="29"/>
  <c r="D14" i="27"/>
  <c r="C16" i="29"/>
  <c r="D16" i="27"/>
  <c r="C7" i="29"/>
  <c r="D7" i="27"/>
  <c r="C3" i="32"/>
  <c r="D3" i="30"/>
  <c r="O51" i="22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  <c r="E3" i="30" l="1"/>
  <c r="D3" i="32"/>
  <c r="E14" i="30"/>
  <c r="D14" i="32"/>
  <c r="E7" i="30"/>
  <c r="D7" i="32"/>
  <c r="E17" i="30"/>
  <c r="D17" i="32"/>
  <c r="E17" i="27"/>
  <c r="D17" i="29"/>
  <c r="E9" i="27"/>
  <c r="D9" i="29"/>
  <c r="E8" i="30"/>
  <c r="D8" i="32"/>
  <c r="E12" i="30"/>
  <c r="D12" i="32"/>
  <c r="E7" i="27"/>
  <c r="D7" i="29"/>
  <c r="E5" i="27"/>
  <c r="D5" i="29"/>
  <c r="E6" i="30"/>
  <c r="D6" i="32"/>
  <c r="E12" i="27"/>
  <c r="D12" i="29"/>
  <c r="E4" i="27"/>
  <c r="D4" i="29"/>
  <c r="E11" i="27"/>
  <c r="D11" i="29"/>
  <c r="E10" i="30"/>
  <c r="D10" i="32"/>
  <c r="E16" i="27"/>
  <c r="D16" i="29"/>
  <c r="D3" i="29"/>
  <c r="E3" i="27"/>
  <c r="E5" i="30"/>
  <c r="D5" i="32"/>
  <c r="E11" i="30"/>
  <c r="D11" i="32"/>
  <c r="E15" i="27"/>
  <c r="D15" i="29"/>
  <c r="E2" i="27"/>
  <c r="D2" i="29"/>
  <c r="E10" i="27"/>
  <c r="D10" i="29"/>
  <c r="E9" i="30"/>
  <c r="D9" i="32"/>
  <c r="D6" i="29"/>
  <c r="E6" i="27"/>
  <c r="D14" i="29"/>
  <c r="E14" i="27"/>
  <c r="D15" i="30"/>
  <c r="C15" i="32"/>
  <c r="E2" i="30"/>
  <c r="D2" i="32"/>
  <c r="E13" i="30"/>
  <c r="D13" i="32"/>
  <c r="E16" i="30"/>
  <c r="D16" i="32"/>
  <c r="D4" i="32"/>
  <c r="E4" i="30"/>
  <c r="E13" i="27"/>
  <c r="D13" i="29"/>
  <c r="E8" i="27"/>
  <c r="D8" i="29"/>
  <c r="F6" i="27" l="1"/>
  <c r="E6" i="29"/>
  <c r="F8" i="27"/>
  <c r="E8" i="29"/>
  <c r="F13" i="30"/>
  <c r="E13" i="32"/>
  <c r="F15" i="27"/>
  <c r="E15" i="29"/>
  <c r="F16" i="27"/>
  <c r="E16" i="29"/>
  <c r="F12" i="27"/>
  <c r="E12" i="29"/>
  <c r="F12" i="30"/>
  <c r="E12" i="32"/>
  <c r="F17" i="30"/>
  <c r="E17" i="32"/>
  <c r="F4" i="30"/>
  <c r="E4" i="32"/>
  <c r="F3" i="27"/>
  <c r="E3" i="29"/>
  <c r="F13" i="27"/>
  <c r="E13" i="29"/>
  <c r="F2" i="30"/>
  <c r="E2" i="32"/>
  <c r="F9" i="30"/>
  <c r="E9" i="32"/>
  <c r="F11" i="30"/>
  <c r="E11" i="32"/>
  <c r="F10" i="30"/>
  <c r="E10" i="32"/>
  <c r="F6" i="30"/>
  <c r="E6" i="32"/>
  <c r="F8" i="30"/>
  <c r="E8" i="32"/>
  <c r="E7" i="32"/>
  <c r="F7" i="30"/>
  <c r="E15" i="30"/>
  <c r="D15" i="32"/>
  <c r="F10" i="27"/>
  <c r="E10" i="29"/>
  <c r="F5" i="30"/>
  <c r="E5" i="32"/>
  <c r="F11" i="27"/>
  <c r="E11" i="29"/>
  <c r="F5" i="27"/>
  <c r="E5" i="29"/>
  <c r="F9" i="27"/>
  <c r="E9" i="29"/>
  <c r="F14" i="30"/>
  <c r="E14" i="32"/>
  <c r="F14" i="27"/>
  <c r="E14" i="29"/>
  <c r="F16" i="30"/>
  <c r="E16" i="32"/>
  <c r="F2" i="27"/>
  <c r="E2" i="29"/>
  <c r="F4" i="27"/>
  <c r="E4" i="29"/>
  <c r="F7" i="27"/>
  <c r="E7" i="29"/>
  <c r="F17" i="27"/>
  <c r="E17" i="29"/>
  <c r="F3" i="30"/>
  <c r="E3" i="32"/>
  <c r="G3" i="30" l="1"/>
  <c r="F3" i="32"/>
  <c r="G2" i="27"/>
  <c r="F2" i="29"/>
  <c r="G9" i="27"/>
  <c r="F9" i="29"/>
  <c r="G10" i="27"/>
  <c r="F10" i="29"/>
  <c r="G6" i="30"/>
  <c r="F6" i="32"/>
  <c r="G2" i="30"/>
  <c r="F2" i="32"/>
  <c r="G17" i="30"/>
  <c r="F17" i="32"/>
  <c r="G15" i="27"/>
  <c r="F15" i="29"/>
  <c r="G17" i="27"/>
  <c r="F17" i="29"/>
  <c r="G16" i="30"/>
  <c r="F16" i="32"/>
  <c r="G5" i="27"/>
  <c r="F5" i="29"/>
  <c r="F15" i="30"/>
  <c r="E15" i="32"/>
  <c r="G10" i="30"/>
  <c r="F10" i="32"/>
  <c r="G13" i="27"/>
  <c r="F13" i="29"/>
  <c r="G12" i="30"/>
  <c r="F12" i="32"/>
  <c r="G13" i="30"/>
  <c r="F13" i="32"/>
  <c r="G7" i="30"/>
  <c r="F7" i="32"/>
  <c r="G7" i="27"/>
  <c r="F7" i="29"/>
  <c r="G14" i="27"/>
  <c r="F14" i="29"/>
  <c r="F11" i="29"/>
  <c r="G11" i="27"/>
  <c r="G11" i="30"/>
  <c r="F11" i="32"/>
  <c r="G3" i="27"/>
  <c r="F3" i="29"/>
  <c r="G12" i="27"/>
  <c r="F12" i="29"/>
  <c r="G8" i="27"/>
  <c r="F8" i="29"/>
  <c r="G4" i="27"/>
  <c r="F4" i="29"/>
  <c r="G14" i="30"/>
  <c r="F14" i="32"/>
  <c r="G5" i="30"/>
  <c r="F5" i="32"/>
  <c r="G8" i="30"/>
  <c r="F8" i="32"/>
  <c r="G9" i="30"/>
  <c r="F9" i="32"/>
  <c r="G4" i="30"/>
  <c r="F4" i="32"/>
  <c r="G16" i="27"/>
  <c r="F16" i="29"/>
  <c r="G6" i="27"/>
  <c r="F6" i="29"/>
  <c r="H11" i="27" l="1"/>
  <c r="G11" i="29"/>
  <c r="H6" i="27"/>
  <c r="G6" i="29"/>
  <c r="G8" i="32"/>
  <c r="H8" i="30"/>
  <c r="H8" i="27"/>
  <c r="G8" i="29"/>
  <c r="H13" i="30"/>
  <c r="G13" i="32"/>
  <c r="G15" i="30"/>
  <c r="F15" i="32"/>
  <c r="H15" i="27"/>
  <c r="G15" i="29"/>
  <c r="H10" i="27"/>
  <c r="G10" i="29"/>
  <c r="H16" i="27"/>
  <c r="G16" i="29"/>
  <c r="H5" i="30"/>
  <c r="G5" i="32"/>
  <c r="H12" i="27"/>
  <c r="G12" i="29"/>
  <c r="H14" i="27"/>
  <c r="G14" i="29"/>
  <c r="H12" i="30"/>
  <c r="G12" i="32"/>
  <c r="H5" i="27"/>
  <c r="G5" i="29"/>
  <c r="H17" i="30"/>
  <c r="G17" i="32"/>
  <c r="H9" i="27"/>
  <c r="G9" i="29"/>
  <c r="H4" i="30"/>
  <c r="G4" i="32"/>
  <c r="H14" i="30"/>
  <c r="G14" i="32"/>
  <c r="H3" i="27"/>
  <c r="G3" i="29"/>
  <c r="H7" i="27"/>
  <c r="G7" i="29"/>
  <c r="H13" i="27"/>
  <c r="G13" i="29"/>
  <c r="H16" i="30"/>
  <c r="G16" i="32"/>
  <c r="H2" i="30"/>
  <c r="G2" i="32"/>
  <c r="H2" i="27"/>
  <c r="G2" i="29"/>
  <c r="H9" i="30"/>
  <c r="G9" i="32"/>
  <c r="H4" i="27"/>
  <c r="G4" i="29"/>
  <c r="H11" i="30"/>
  <c r="G11" i="32"/>
  <c r="H7" i="30"/>
  <c r="G7" i="32"/>
  <c r="H10" i="30"/>
  <c r="G10" i="32"/>
  <c r="H17" i="27"/>
  <c r="G17" i="29"/>
  <c r="H6" i="30"/>
  <c r="G6" i="32"/>
  <c r="H3" i="30"/>
  <c r="G3" i="32"/>
  <c r="I3" i="30" l="1"/>
  <c r="H3" i="32"/>
  <c r="I7" i="30"/>
  <c r="H7" i="32"/>
  <c r="I2" i="27"/>
  <c r="H2" i="29"/>
  <c r="I7" i="27"/>
  <c r="H7" i="29"/>
  <c r="I9" i="27"/>
  <c r="H9" i="29"/>
  <c r="I14" i="27"/>
  <c r="H14" i="29"/>
  <c r="I10" i="27"/>
  <c r="H10" i="29"/>
  <c r="I8" i="27"/>
  <c r="H8" i="29"/>
  <c r="I8" i="30"/>
  <c r="H8" i="32"/>
  <c r="I6" i="30"/>
  <c r="H6" i="32"/>
  <c r="I11" i="30"/>
  <c r="H11" i="32"/>
  <c r="I2" i="30"/>
  <c r="H2" i="32"/>
  <c r="I3" i="27"/>
  <c r="H3" i="29"/>
  <c r="I17" i="30"/>
  <c r="H17" i="32"/>
  <c r="I12" i="27"/>
  <c r="H12" i="29"/>
  <c r="I15" i="27"/>
  <c r="H15" i="29"/>
  <c r="I17" i="27"/>
  <c r="H17" i="29"/>
  <c r="H4" i="29"/>
  <c r="I4" i="27"/>
  <c r="I16" i="30"/>
  <c r="H16" i="32"/>
  <c r="I14" i="30"/>
  <c r="H14" i="32"/>
  <c r="I5" i="27"/>
  <c r="H5" i="29"/>
  <c r="I5" i="30"/>
  <c r="H5" i="32"/>
  <c r="H15" i="30"/>
  <c r="G15" i="32"/>
  <c r="I6" i="27"/>
  <c r="H6" i="29"/>
  <c r="I10" i="30"/>
  <c r="H10" i="32"/>
  <c r="I9" i="30"/>
  <c r="H9" i="32"/>
  <c r="I13" i="27"/>
  <c r="H13" i="29"/>
  <c r="I4" i="30"/>
  <c r="H4" i="32"/>
  <c r="I12" i="30"/>
  <c r="H12" i="32"/>
  <c r="H16" i="29"/>
  <c r="I16" i="27"/>
  <c r="I13" i="30"/>
  <c r="H13" i="32"/>
  <c r="I11" i="27"/>
  <c r="H11" i="29"/>
  <c r="J11" i="27" l="1"/>
  <c r="I11" i="29"/>
  <c r="J4" i="30"/>
  <c r="I4" i="32"/>
  <c r="J6" i="27"/>
  <c r="I6" i="29"/>
  <c r="J14" i="30"/>
  <c r="I14" i="32"/>
  <c r="J15" i="27"/>
  <c r="I15" i="29"/>
  <c r="J2" i="30"/>
  <c r="I2" i="32"/>
  <c r="J8" i="27"/>
  <c r="I8" i="29"/>
  <c r="J7" i="27"/>
  <c r="I7" i="29"/>
  <c r="J13" i="30"/>
  <c r="I13" i="32"/>
  <c r="J13" i="27"/>
  <c r="I13" i="29"/>
  <c r="I15" i="30"/>
  <c r="H15" i="32"/>
  <c r="J16" i="30"/>
  <c r="I16" i="32"/>
  <c r="J12" i="27"/>
  <c r="I12" i="29"/>
  <c r="J11" i="30"/>
  <c r="I11" i="32"/>
  <c r="J10" i="27"/>
  <c r="I10" i="29"/>
  <c r="J2" i="27"/>
  <c r="I2" i="29"/>
  <c r="J16" i="27"/>
  <c r="I16" i="29"/>
  <c r="J4" i="27"/>
  <c r="I4" i="29"/>
  <c r="J9" i="30"/>
  <c r="I9" i="32"/>
  <c r="J5" i="30"/>
  <c r="I5" i="32"/>
  <c r="J17" i="30"/>
  <c r="I17" i="32"/>
  <c r="J6" i="30"/>
  <c r="I6" i="32"/>
  <c r="J14" i="27"/>
  <c r="I14" i="29"/>
  <c r="J7" i="30"/>
  <c r="I7" i="32"/>
  <c r="J12" i="30"/>
  <c r="I12" i="32"/>
  <c r="J10" i="30"/>
  <c r="I10" i="32"/>
  <c r="J5" i="27"/>
  <c r="I5" i="29"/>
  <c r="J17" i="27"/>
  <c r="I17" i="29"/>
  <c r="J3" i="27"/>
  <c r="I3" i="29"/>
  <c r="J8" i="30"/>
  <c r="I8" i="32"/>
  <c r="J9" i="27"/>
  <c r="I9" i="29"/>
  <c r="J3" i="30"/>
  <c r="I3" i="32"/>
  <c r="K3" i="30" l="1"/>
  <c r="J3" i="32"/>
  <c r="K17" i="27"/>
  <c r="J17" i="29"/>
  <c r="K7" i="30"/>
  <c r="J7" i="32"/>
  <c r="K5" i="30"/>
  <c r="J5" i="32"/>
  <c r="K2" i="27"/>
  <c r="J2" i="29"/>
  <c r="K16" i="30"/>
  <c r="J16" i="32"/>
  <c r="K7" i="27"/>
  <c r="J7" i="29"/>
  <c r="K14" i="30"/>
  <c r="J14" i="32"/>
  <c r="K9" i="27"/>
  <c r="J9" i="29"/>
  <c r="K5" i="27"/>
  <c r="J5" i="29"/>
  <c r="K14" i="27"/>
  <c r="J14" i="29"/>
  <c r="K9" i="30"/>
  <c r="J9" i="32"/>
  <c r="K10" i="27"/>
  <c r="J10" i="29"/>
  <c r="J15" i="30"/>
  <c r="I15" i="32"/>
  <c r="K8" i="27"/>
  <c r="J8" i="29"/>
  <c r="K6" i="27"/>
  <c r="J6" i="29"/>
  <c r="K8" i="30"/>
  <c r="J8" i="32"/>
  <c r="K10" i="30"/>
  <c r="J10" i="32"/>
  <c r="K6" i="30"/>
  <c r="J6" i="32"/>
  <c r="K4" i="27"/>
  <c r="J4" i="29"/>
  <c r="K11" i="30"/>
  <c r="J11" i="32"/>
  <c r="J13" i="29"/>
  <c r="K13" i="27"/>
  <c r="K2" i="30"/>
  <c r="J2" i="32"/>
  <c r="K4" i="30"/>
  <c r="J4" i="32"/>
  <c r="K3" i="27"/>
  <c r="J3" i="29"/>
  <c r="K12" i="30"/>
  <c r="J12" i="32"/>
  <c r="K17" i="30"/>
  <c r="J17" i="32"/>
  <c r="K16" i="27"/>
  <c r="J16" i="29"/>
  <c r="K12" i="27"/>
  <c r="J12" i="29"/>
  <c r="K13" i="30"/>
  <c r="J13" i="32"/>
  <c r="K15" i="27"/>
  <c r="J15" i="29"/>
  <c r="K11" i="27"/>
  <c r="J11" i="29"/>
  <c r="L11" i="27" l="1"/>
  <c r="K11" i="29"/>
  <c r="L16" i="27"/>
  <c r="K16" i="29"/>
  <c r="L4" i="30"/>
  <c r="K4" i="32"/>
  <c r="L4" i="27"/>
  <c r="K4" i="29"/>
  <c r="L6" i="27"/>
  <c r="K6" i="29"/>
  <c r="L9" i="30"/>
  <c r="K9" i="32"/>
  <c r="L14" i="30"/>
  <c r="K14" i="32"/>
  <c r="L5" i="30"/>
  <c r="K5" i="32"/>
  <c r="L15" i="27"/>
  <c r="K15" i="29"/>
  <c r="L17" i="30"/>
  <c r="K17" i="32"/>
  <c r="L2" i="30"/>
  <c r="K2" i="32"/>
  <c r="L6" i="30"/>
  <c r="K6" i="32"/>
  <c r="L8" i="27"/>
  <c r="K8" i="29"/>
  <c r="L14" i="27"/>
  <c r="K14" i="29"/>
  <c r="L7" i="27"/>
  <c r="K7" i="29"/>
  <c r="L7" i="30"/>
  <c r="K7" i="32"/>
  <c r="L13" i="30"/>
  <c r="K13" i="32"/>
  <c r="L12" i="30"/>
  <c r="K12" i="32"/>
  <c r="L10" i="30"/>
  <c r="K10" i="32"/>
  <c r="K15" i="30"/>
  <c r="J15" i="32"/>
  <c r="L5" i="27"/>
  <c r="K5" i="29"/>
  <c r="L16" i="30"/>
  <c r="K16" i="32"/>
  <c r="L17" i="27"/>
  <c r="K17" i="29"/>
  <c r="L13" i="27"/>
  <c r="K13" i="29"/>
  <c r="L12" i="27"/>
  <c r="K12" i="29"/>
  <c r="L3" i="27"/>
  <c r="K3" i="29"/>
  <c r="L11" i="30"/>
  <c r="K11" i="32"/>
  <c r="L8" i="30"/>
  <c r="K8" i="32"/>
  <c r="L10" i="27"/>
  <c r="K10" i="29"/>
  <c r="L9" i="27"/>
  <c r="K9" i="29"/>
  <c r="L2" i="27"/>
  <c r="K2" i="29"/>
  <c r="L3" i="30"/>
  <c r="K3" i="32"/>
  <c r="M3" i="30" l="1"/>
  <c r="L3" i="32"/>
  <c r="M8" i="30"/>
  <c r="L8" i="32"/>
  <c r="M13" i="27"/>
  <c r="L13" i="29"/>
  <c r="L15" i="30"/>
  <c r="K15" i="32"/>
  <c r="M7" i="30"/>
  <c r="L7" i="32"/>
  <c r="M6" i="30"/>
  <c r="L6" i="32"/>
  <c r="M5" i="30"/>
  <c r="L5" i="32"/>
  <c r="M4" i="27"/>
  <c r="L4" i="29"/>
  <c r="M2" i="27"/>
  <c r="L2" i="29"/>
  <c r="M11" i="30"/>
  <c r="L11" i="32"/>
  <c r="M17" i="27"/>
  <c r="L17" i="29"/>
  <c r="M10" i="30"/>
  <c r="L10" i="32"/>
  <c r="M7" i="27"/>
  <c r="L7" i="29"/>
  <c r="M2" i="30"/>
  <c r="L2" i="32"/>
  <c r="M14" i="30"/>
  <c r="L14" i="32"/>
  <c r="M4" i="30"/>
  <c r="L4" i="32"/>
  <c r="M9" i="27"/>
  <c r="L9" i="29"/>
  <c r="M3" i="27"/>
  <c r="L3" i="29"/>
  <c r="M16" i="30"/>
  <c r="L16" i="32"/>
  <c r="M12" i="30"/>
  <c r="L12" i="32"/>
  <c r="M14" i="27"/>
  <c r="L14" i="29"/>
  <c r="M17" i="30"/>
  <c r="L17" i="32"/>
  <c r="M9" i="30"/>
  <c r="L9" i="32"/>
  <c r="M16" i="27"/>
  <c r="L16" i="29"/>
  <c r="M10" i="27"/>
  <c r="L10" i="29"/>
  <c r="M12" i="27"/>
  <c r="L12" i="29"/>
  <c r="M5" i="27"/>
  <c r="L5" i="29"/>
  <c r="M13" i="30"/>
  <c r="L13" i="32"/>
  <c r="M8" i="27"/>
  <c r="L8" i="29"/>
  <c r="M15" i="27"/>
  <c r="L15" i="29"/>
  <c r="M6" i="27"/>
  <c r="L6" i="29"/>
  <c r="M11" i="27"/>
  <c r="L11" i="29"/>
  <c r="N11" i="27" l="1"/>
  <c r="M11" i="29"/>
  <c r="N13" i="30"/>
  <c r="M13" i="32"/>
  <c r="N16" i="27"/>
  <c r="M16" i="29"/>
  <c r="N12" i="30"/>
  <c r="M12" i="32"/>
  <c r="N4" i="30"/>
  <c r="M4" i="32"/>
  <c r="N10" i="30"/>
  <c r="M10" i="32"/>
  <c r="N4" i="27"/>
  <c r="M4" i="29"/>
  <c r="M15" i="30"/>
  <c r="L15" i="32"/>
  <c r="N6" i="27"/>
  <c r="M6" i="29"/>
  <c r="N5" i="27"/>
  <c r="M5" i="29"/>
  <c r="N9" i="30"/>
  <c r="M9" i="32"/>
  <c r="N16" i="30"/>
  <c r="M16" i="32"/>
  <c r="N14" i="30"/>
  <c r="M14" i="32"/>
  <c r="N17" i="27"/>
  <c r="M17" i="29"/>
  <c r="N5" i="30"/>
  <c r="M5" i="32"/>
  <c r="N13" i="27"/>
  <c r="M13" i="29"/>
  <c r="N15" i="27"/>
  <c r="M15" i="29"/>
  <c r="N12" i="27"/>
  <c r="M12" i="29"/>
  <c r="N17" i="30"/>
  <c r="M17" i="32"/>
  <c r="N3" i="27"/>
  <c r="M3" i="29"/>
  <c r="N2" i="30"/>
  <c r="M2" i="32"/>
  <c r="N11" i="30"/>
  <c r="M11" i="32"/>
  <c r="N6" i="30"/>
  <c r="M6" i="32"/>
  <c r="N8" i="30"/>
  <c r="M8" i="32"/>
  <c r="N8" i="27"/>
  <c r="M8" i="29"/>
  <c r="N10" i="27"/>
  <c r="M10" i="29"/>
  <c r="N14" i="27"/>
  <c r="M14" i="29"/>
  <c r="N9" i="27"/>
  <c r="M9" i="29"/>
  <c r="N7" i="27"/>
  <c r="M7" i="29"/>
  <c r="N2" i="27"/>
  <c r="M2" i="29"/>
  <c r="M7" i="32"/>
  <c r="N7" i="30"/>
  <c r="N3" i="30"/>
  <c r="M3" i="32"/>
  <c r="O3" i="30" l="1"/>
  <c r="N3" i="32"/>
  <c r="O9" i="27"/>
  <c r="N9" i="29"/>
  <c r="O8" i="30"/>
  <c r="N8" i="32"/>
  <c r="O3" i="27"/>
  <c r="N3" i="29"/>
  <c r="O13" i="27"/>
  <c r="N13" i="29"/>
  <c r="O16" i="30"/>
  <c r="N16" i="32"/>
  <c r="N15" i="30"/>
  <c r="M15" i="32"/>
  <c r="O12" i="30"/>
  <c r="N12" i="32"/>
  <c r="O14" i="27"/>
  <c r="N14" i="29"/>
  <c r="O6" i="30"/>
  <c r="N6" i="32"/>
  <c r="O17" i="30"/>
  <c r="N17" i="32"/>
  <c r="O5" i="30"/>
  <c r="N5" i="32"/>
  <c r="O9" i="30"/>
  <c r="N9" i="32"/>
  <c r="O4" i="27"/>
  <c r="N4" i="29"/>
  <c r="O16" i="27"/>
  <c r="N16" i="29"/>
  <c r="O2" i="27"/>
  <c r="N2" i="29"/>
  <c r="O10" i="27"/>
  <c r="N10" i="29"/>
  <c r="O11" i="30"/>
  <c r="N11" i="32"/>
  <c r="O12" i="27"/>
  <c r="N12" i="29"/>
  <c r="O17" i="27"/>
  <c r="N17" i="29"/>
  <c r="O5" i="27"/>
  <c r="N5" i="29"/>
  <c r="O10" i="30"/>
  <c r="N10" i="32"/>
  <c r="O13" i="30"/>
  <c r="N13" i="32"/>
  <c r="O7" i="30"/>
  <c r="N7" i="32"/>
  <c r="O7" i="27"/>
  <c r="N7" i="29"/>
  <c r="O8" i="27"/>
  <c r="N8" i="29"/>
  <c r="O2" i="30"/>
  <c r="N2" i="32"/>
  <c r="O15" i="27"/>
  <c r="N15" i="29"/>
  <c r="O14" i="30"/>
  <c r="N14" i="32"/>
  <c r="O6" i="27"/>
  <c r="N6" i="29"/>
  <c r="O4" i="30"/>
  <c r="N4" i="32"/>
  <c r="O11" i="27"/>
  <c r="N11" i="29"/>
  <c r="P7" i="30" l="1"/>
  <c r="O7" i="32"/>
  <c r="P17" i="27"/>
  <c r="O17" i="29"/>
  <c r="P2" i="27"/>
  <c r="O2" i="29"/>
  <c r="P5" i="30"/>
  <c r="O5" i="32"/>
  <c r="P12" i="30"/>
  <c r="O12" i="32"/>
  <c r="P3" i="27"/>
  <c r="O3" i="29"/>
  <c r="P13" i="30"/>
  <c r="O13" i="32"/>
  <c r="P12" i="27"/>
  <c r="O12" i="29"/>
  <c r="P16" i="27"/>
  <c r="O16" i="29"/>
  <c r="P17" i="30"/>
  <c r="O17" i="32"/>
  <c r="O15" i="30"/>
  <c r="N15" i="32"/>
  <c r="P8" i="30"/>
  <c r="O8" i="32"/>
  <c r="P11" i="27"/>
  <c r="O11" i="29"/>
  <c r="P2" i="30"/>
  <c r="O2" i="32"/>
  <c r="P6" i="27"/>
  <c r="O6" i="29"/>
  <c r="P8" i="27"/>
  <c r="O8" i="29"/>
  <c r="P10" i="30"/>
  <c r="O10" i="32"/>
  <c r="P11" i="30"/>
  <c r="O11" i="32"/>
  <c r="P4" i="27"/>
  <c r="O4" i="29"/>
  <c r="P6" i="30"/>
  <c r="O6" i="32"/>
  <c r="P16" i="30"/>
  <c r="O16" i="32"/>
  <c r="P9" i="27"/>
  <c r="O9" i="29"/>
  <c r="P15" i="27"/>
  <c r="O15" i="29"/>
  <c r="P4" i="30"/>
  <c r="O4" i="32"/>
  <c r="P14" i="30"/>
  <c r="O14" i="32"/>
  <c r="P7" i="27"/>
  <c r="O7" i="29"/>
  <c r="P5" i="27"/>
  <c r="O5" i="29"/>
  <c r="P10" i="27"/>
  <c r="O10" i="29"/>
  <c r="P9" i="30"/>
  <c r="O9" i="32"/>
  <c r="P14" i="27"/>
  <c r="O14" i="29"/>
  <c r="P13" i="27"/>
  <c r="O13" i="29"/>
  <c r="P3" i="30"/>
  <c r="O3" i="32"/>
  <c r="Q3" i="30" l="1"/>
  <c r="P3" i="32"/>
  <c r="Q4" i="30"/>
  <c r="P4" i="32"/>
  <c r="Q6" i="30"/>
  <c r="P6" i="32"/>
  <c r="Q8" i="27"/>
  <c r="P8" i="29"/>
  <c r="Q8" i="30"/>
  <c r="P8" i="32"/>
  <c r="Q12" i="27"/>
  <c r="P12" i="29"/>
  <c r="Q5" i="30"/>
  <c r="P5" i="32"/>
  <c r="Q5" i="27"/>
  <c r="P5" i="29"/>
  <c r="Q15" i="27"/>
  <c r="P15" i="29"/>
  <c r="Q4" i="27"/>
  <c r="P4" i="29"/>
  <c r="Q6" i="27"/>
  <c r="P6" i="29"/>
  <c r="P15" i="30"/>
  <c r="O15" i="32"/>
  <c r="Q13" i="30"/>
  <c r="P13" i="32"/>
  <c r="Q2" i="27"/>
  <c r="P2" i="29"/>
  <c r="Q10" i="27"/>
  <c r="P10" i="29"/>
  <c r="Q13" i="27"/>
  <c r="P13" i="29"/>
  <c r="Q14" i="27"/>
  <c r="P14" i="29"/>
  <c r="Q7" i="27"/>
  <c r="P7" i="29"/>
  <c r="Q9" i="27"/>
  <c r="P9" i="29"/>
  <c r="Q11" i="30"/>
  <c r="P11" i="32"/>
  <c r="Q2" i="30"/>
  <c r="P2" i="32"/>
  <c r="Q17" i="30"/>
  <c r="P17" i="32"/>
  <c r="Q3" i="27"/>
  <c r="P3" i="29"/>
  <c r="Q17" i="27"/>
  <c r="P17" i="29"/>
  <c r="Q9" i="30"/>
  <c r="P9" i="32"/>
  <c r="Q14" i="30"/>
  <c r="P14" i="32"/>
  <c r="Q16" i="30"/>
  <c r="P16" i="32"/>
  <c r="Q10" i="30"/>
  <c r="P10" i="32"/>
  <c r="Q11" i="27"/>
  <c r="P11" i="29"/>
  <c r="Q16" i="27"/>
  <c r="P16" i="29"/>
  <c r="Q12" i="30"/>
  <c r="P12" i="32"/>
  <c r="Q7" i="30"/>
  <c r="P7" i="32"/>
  <c r="R7" i="30" l="1"/>
  <c r="Q7" i="32"/>
  <c r="R10" i="30"/>
  <c r="Q10" i="32"/>
  <c r="R17" i="27"/>
  <c r="Q17" i="29"/>
  <c r="R11" i="30"/>
  <c r="Q11" i="32"/>
  <c r="R13" i="27"/>
  <c r="Q13" i="29"/>
  <c r="Q15" i="30"/>
  <c r="P15" i="32"/>
  <c r="R5" i="27"/>
  <c r="Q5" i="29"/>
  <c r="R8" i="27"/>
  <c r="Q8" i="29"/>
  <c r="R12" i="30"/>
  <c r="Q12" i="32"/>
  <c r="R16" i="30"/>
  <c r="Q16" i="32"/>
  <c r="R3" i="27"/>
  <c r="Q3" i="29"/>
  <c r="R9" i="27"/>
  <c r="Q9" i="29"/>
  <c r="R10" i="27"/>
  <c r="Q10" i="29"/>
  <c r="R6" i="27"/>
  <c r="Q6" i="29"/>
  <c r="Q5" i="32"/>
  <c r="R5" i="30"/>
  <c r="R6" i="30"/>
  <c r="Q6" i="32"/>
  <c r="R16" i="27"/>
  <c r="Q16" i="29"/>
  <c r="R14" i="30"/>
  <c r="Q14" i="32"/>
  <c r="R17" i="30"/>
  <c r="Q17" i="32"/>
  <c r="R7" i="27"/>
  <c r="Q7" i="29"/>
  <c r="R2" i="27"/>
  <c r="Q2" i="29"/>
  <c r="R4" i="27"/>
  <c r="Q4" i="29"/>
  <c r="R12" i="27"/>
  <c r="Q12" i="29"/>
  <c r="R4" i="30"/>
  <c r="Q4" i="32"/>
  <c r="R11" i="27"/>
  <c r="Q11" i="29"/>
  <c r="R9" i="30"/>
  <c r="Q9" i="32"/>
  <c r="R2" i="30"/>
  <c r="Q2" i="32"/>
  <c r="R14" i="27"/>
  <c r="Q14" i="29"/>
  <c r="R13" i="30"/>
  <c r="Q13" i="32"/>
  <c r="R15" i="27"/>
  <c r="Q15" i="29"/>
  <c r="R8" i="30"/>
  <c r="Q8" i="32"/>
  <c r="R3" i="30"/>
  <c r="Q3" i="32"/>
  <c r="S3" i="30" l="1"/>
  <c r="R3" i="32"/>
  <c r="S14" i="27"/>
  <c r="R14" i="29"/>
  <c r="S4" i="30"/>
  <c r="R4" i="32"/>
  <c r="S7" i="27"/>
  <c r="R7" i="29"/>
  <c r="S6" i="30"/>
  <c r="R6" i="32"/>
  <c r="S9" i="27"/>
  <c r="R9" i="29"/>
  <c r="S8" i="27"/>
  <c r="R8" i="29"/>
  <c r="S11" i="30"/>
  <c r="R11" i="32"/>
  <c r="S5" i="30"/>
  <c r="R5" i="32"/>
  <c r="S17" i="30"/>
  <c r="R17" i="32"/>
  <c r="S3" i="27"/>
  <c r="R3" i="29"/>
  <c r="S5" i="27"/>
  <c r="R5" i="29"/>
  <c r="S17" i="27"/>
  <c r="R17" i="29"/>
  <c r="S8" i="30"/>
  <c r="R8" i="32"/>
  <c r="S2" i="30"/>
  <c r="R2" i="32"/>
  <c r="S12" i="27"/>
  <c r="R12" i="29"/>
  <c r="S15" i="27"/>
  <c r="R15" i="29"/>
  <c r="S9" i="30"/>
  <c r="R9" i="32"/>
  <c r="S4" i="27"/>
  <c r="R4" i="29"/>
  <c r="S14" i="30"/>
  <c r="R14" i="32"/>
  <c r="S6" i="27"/>
  <c r="R6" i="29"/>
  <c r="S16" i="30"/>
  <c r="R16" i="32"/>
  <c r="R15" i="30"/>
  <c r="Q15" i="32"/>
  <c r="S10" i="30"/>
  <c r="R10" i="32"/>
  <c r="S13" i="30"/>
  <c r="R13" i="32"/>
  <c r="S11" i="27"/>
  <c r="R11" i="29"/>
  <c r="S2" i="27"/>
  <c r="R2" i="29"/>
  <c r="S16" i="27"/>
  <c r="R16" i="29"/>
  <c r="S10" i="27"/>
  <c r="R10" i="29"/>
  <c r="S12" i="30"/>
  <c r="R12" i="32"/>
  <c r="S13" i="27"/>
  <c r="R13" i="29"/>
  <c r="S7" i="30"/>
  <c r="R7" i="32"/>
  <c r="T7" i="30" l="1"/>
  <c r="S7" i="32"/>
  <c r="T16" i="27"/>
  <c r="S16" i="29"/>
  <c r="T10" i="30"/>
  <c r="S10" i="32"/>
  <c r="T14" i="30"/>
  <c r="S14" i="32"/>
  <c r="T12" i="27"/>
  <c r="S12" i="29"/>
  <c r="T5" i="27"/>
  <c r="S5" i="29"/>
  <c r="T11" i="30"/>
  <c r="S11" i="32"/>
  <c r="T7" i="27"/>
  <c r="S7" i="29"/>
  <c r="T2" i="27"/>
  <c r="S2" i="29"/>
  <c r="T3" i="27"/>
  <c r="S3" i="29"/>
  <c r="T8" i="27"/>
  <c r="S8" i="29"/>
  <c r="T4" i="30"/>
  <c r="S4" i="32"/>
  <c r="T13" i="27"/>
  <c r="S13" i="29"/>
  <c r="T2" i="30"/>
  <c r="S2" i="32"/>
  <c r="T12" i="30"/>
  <c r="S12" i="32"/>
  <c r="T11" i="27"/>
  <c r="S11" i="29"/>
  <c r="T16" i="30"/>
  <c r="S16" i="32"/>
  <c r="T9" i="30"/>
  <c r="S9" i="32"/>
  <c r="T8" i="30"/>
  <c r="S8" i="32"/>
  <c r="T17" i="30"/>
  <c r="S17" i="32"/>
  <c r="T9" i="27"/>
  <c r="S9" i="29"/>
  <c r="T14" i="27"/>
  <c r="S14" i="29"/>
  <c r="T4" i="27"/>
  <c r="S4" i="29"/>
  <c r="S15" i="30"/>
  <c r="R15" i="32"/>
  <c r="T10" i="27"/>
  <c r="S10" i="29"/>
  <c r="T13" i="30"/>
  <c r="S13" i="32"/>
  <c r="T6" i="27"/>
  <c r="S6" i="29"/>
  <c r="T15" i="27"/>
  <c r="S15" i="29"/>
  <c r="T17" i="27"/>
  <c r="S17" i="29"/>
  <c r="T5" i="30"/>
  <c r="S5" i="32"/>
  <c r="T6" i="30"/>
  <c r="S6" i="32"/>
  <c r="T3" i="30"/>
  <c r="S3" i="32"/>
  <c r="U17" i="30" l="1"/>
  <c r="T17" i="32"/>
  <c r="U15" i="27"/>
  <c r="T15" i="29"/>
  <c r="U7" i="27"/>
  <c r="T7" i="29"/>
  <c r="U4" i="27"/>
  <c r="T4" i="29"/>
  <c r="U12" i="30"/>
  <c r="T12" i="32"/>
  <c r="U8" i="27"/>
  <c r="T8" i="29"/>
  <c r="U11" i="30"/>
  <c r="T11" i="32"/>
  <c r="U10" i="30"/>
  <c r="T10" i="32"/>
  <c r="U4" i="30"/>
  <c r="T4" i="32"/>
  <c r="U6" i="30"/>
  <c r="T6" i="32"/>
  <c r="T15" i="30"/>
  <c r="S15" i="32"/>
  <c r="U5" i="30"/>
  <c r="T5" i="32"/>
  <c r="U13" i="30"/>
  <c r="T13" i="32"/>
  <c r="U14" i="27"/>
  <c r="T14" i="29"/>
  <c r="U9" i="30"/>
  <c r="T9" i="32"/>
  <c r="U2" i="30"/>
  <c r="T2" i="32"/>
  <c r="U3" i="27"/>
  <c r="T3" i="29"/>
  <c r="U5" i="27"/>
  <c r="T5" i="29"/>
  <c r="U16" i="27"/>
  <c r="T16" i="29"/>
  <c r="U14" i="30"/>
  <c r="T14" i="32"/>
  <c r="U8" i="30"/>
  <c r="T8" i="32"/>
  <c r="U3" i="30"/>
  <c r="T3" i="32"/>
  <c r="U11" i="27"/>
  <c r="T11" i="29"/>
  <c r="U6" i="27"/>
  <c r="T6" i="29"/>
  <c r="U17" i="27"/>
  <c r="T17" i="29"/>
  <c r="U10" i="27"/>
  <c r="T10" i="29"/>
  <c r="U9" i="27"/>
  <c r="T9" i="29"/>
  <c r="U16" i="30"/>
  <c r="T16" i="32"/>
  <c r="U13" i="27"/>
  <c r="T13" i="29"/>
  <c r="U2" i="27"/>
  <c r="T2" i="29"/>
  <c r="U12" i="27"/>
  <c r="T12" i="29"/>
  <c r="U7" i="30"/>
  <c r="T7" i="32"/>
  <c r="V6" i="27" l="1"/>
  <c r="U6" i="29"/>
  <c r="V16" i="30"/>
  <c r="U16" i="32"/>
  <c r="V14" i="30"/>
  <c r="U14" i="32"/>
  <c r="V9" i="27"/>
  <c r="U9" i="29"/>
  <c r="V11" i="27"/>
  <c r="U11" i="29"/>
  <c r="V16" i="27"/>
  <c r="U16" i="29"/>
  <c r="V9" i="30"/>
  <c r="U9" i="32"/>
  <c r="U15" i="30"/>
  <c r="T15" i="32"/>
  <c r="V11" i="30"/>
  <c r="U11" i="32"/>
  <c r="V7" i="27"/>
  <c r="U7" i="29"/>
  <c r="V7" i="30"/>
  <c r="U7" i="32"/>
  <c r="V2" i="30"/>
  <c r="U2" i="32"/>
  <c r="V5" i="30"/>
  <c r="U5" i="32"/>
  <c r="V2" i="27"/>
  <c r="U2" i="29"/>
  <c r="V10" i="27"/>
  <c r="U10" i="29"/>
  <c r="V3" i="30"/>
  <c r="U3" i="32"/>
  <c r="V5" i="27"/>
  <c r="U5" i="29"/>
  <c r="V14" i="27"/>
  <c r="U14" i="29"/>
  <c r="V6" i="30"/>
  <c r="U6" i="32"/>
  <c r="V8" i="27"/>
  <c r="U8" i="29"/>
  <c r="V15" i="27"/>
  <c r="U15" i="29"/>
  <c r="V10" i="30"/>
  <c r="U10" i="32"/>
  <c r="V4" i="27"/>
  <c r="U4" i="29"/>
  <c r="V12" i="27"/>
  <c r="U12" i="29"/>
  <c r="V13" i="27"/>
  <c r="U13" i="29"/>
  <c r="V17" i="27"/>
  <c r="U17" i="29"/>
  <c r="V8" i="30"/>
  <c r="U8" i="32"/>
  <c r="V3" i="27"/>
  <c r="U3" i="29"/>
  <c r="V13" i="30"/>
  <c r="U13" i="32"/>
  <c r="V4" i="30"/>
  <c r="U4" i="32"/>
  <c r="V12" i="30"/>
  <c r="U12" i="32"/>
  <c r="V17" i="30"/>
  <c r="U17" i="32"/>
  <c r="W9" i="27" l="1"/>
  <c r="V9" i="29"/>
  <c r="V15" i="30"/>
  <c r="U15" i="32"/>
  <c r="W12" i="30"/>
  <c r="V12" i="32"/>
  <c r="W8" i="30"/>
  <c r="V8" i="32"/>
  <c r="W4" i="27"/>
  <c r="V4" i="29"/>
  <c r="W6" i="30"/>
  <c r="V6" i="32"/>
  <c r="W10" i="27"/>
  <c r="V10" i="29"/>
  <c r="W7" i="30"/>
  <c r="V7" i="32"/>
  <c r="W9" i="30"/>
  <c r="V9" i="32"/>
  <c r="W14" i="30"/>
  <c r="V14" i="32"/>
  <c r="W17" i="30"/>
  <c r="V17" i="32"/>
  <c r="W2" i="30"/>
  <c r="V2" i="32"/>
  <c r="W8" i="27"/>
  <c r="V8" i="29"/>
  <c r="W4" i="30"/>
  <c r="V4" i="32"/>
  <c r="W17" i="27"/>
  <c r="V17" i="29"/>
  <c r="W10" i="30"/>
  <c r="V10" i="32"/>
  <c r="W14" i="27"/>
  <c r="V14" i="29"/>
  <c r="W2" i="27"/>
  <c r="V2" i="29"/>
  <c r="W7" i="27"/>
  <c r="V7" i="29"/>
  <c r="W16" i="27"/>
  <c r="V16" i="29"/>
  <c r="W16" i="30"/>
  <c r="V16" i="32"/>
  <c r="W3" i="30"/>
  <c r="V3" i="32"/>
  <c r="W3" i="27"/>
  <c r="V3" i="29"/>
  <c r="W12" i="27"/>
  <c r="V12" i="29"/>
  <c r="W13" i="30"/>
  <c r="V13" i="32"/>
  <c r="W13" i="27"/>
  <c r="V13" i="29"/>
  <c r="W15" i="27"/>
  <c r="V15" i="29"/>
  <c r="W5" i="27"/>
  <c r="V5" i="29"/>
  <c r="W5" i="30"/>
  <c r="V5" i="32"/>
  <c r="W11" i="30"/>
  <c r="V11" i="32"/>
  <c r="W11" i="27"/>
  <c r="V11" i="29"/>
  <c r="W6" i="27"/>
  <c r="V6" i="29"/>
  <c r="X6" i="27" l="1"/>
  <c r="W6" i="29"/>
  <c r="X5" i="27"/>
  <c r="W5" i="29"/>
  <c r="X12" i="27"/>
  <c r="W12" i="29"/>
  <c r="X16" i="27"/>
  <c r="W16" i="29"/>
  <c r="X10" i="30"/>
  <c r="W10" i="32"/>
  <c r="X2" i="30"/>
  <c r="W2" i="32"/>
  <c r="X7" i="30"/>
  <c r="W7" i="32"/>
  <c r="X8" i="30"/>
  <c r="W8" i="32"/>
  <c r="X11" i="27"/>
  <c r="W11" i="29"/>
  <c r="X15" i="27"/>
  <c r="W15" i="29"/>
  <c r="X3" i="27"/>
  <c r="W3" i="29"/>
  <c r="X7" i="27"/>
  <c r="W7" i="29"/>
  <c r="X17" i="27"/>
  <c r="W17" i="29"/>
  <c r="X17" i="30"/>
  <c r="W17" i="32"/>
  <c r="X10" i="27"/>
  <c r="W10" i="29"/>
  <c r="X12" i="30"/>
  <c r="W12" i="32"/>
  <c r="X11" i="30"/>
  <c r="W11" i="32"/>
  <c r="X13" i="27"/>
  <c r="W13" i="29"/>
  <c r="X3" i="30"/>
  <c r="W3" i="32"/>
  <c r="X2" i="27"/>
  <c r="W2" i="29"/>
  <c r="X4" i="30"/>
  <c r="W4" i="32"/>
  <c r="X14" i="30"/>
  <c r="W14" i="32"/>
  <c r="X6" i="30"/>
  <c r="W6" i="32"/>
  <c r="W15" i="30"/>
  <c r="V15" i="32"/>
  <c r="X5" i="30"/>
  <c r="W5" i="32"/>
  <c r="X13" i="30"/>
  <c r="W13" i="32"/>
  <c r="X16" i="30"/>
  <c r="W16" i="32"/>
  <c r="X14" i="27"/>
  <c r="W14" i="29"/>
  <c r="X8" i="27"/>
  <c r="W8" i="29"/>
  <c r="X9" i="30"/>
  <c r="W9" i="32"/>
  <c r="X4" i="27"/>
  <c r="W4" i="29"/>
  <c r="X9" i="27"/>
  <c r="W9" i="29"/>
  <c r="Y9" i="27" l="1"/>
  <c r="X9" i="29"/>
  <c r="Y14" i="27"/>
  <c r="X14" i="29"/>
  <c r="X15" i="30"/>
  <c r="W15" i="32"/>
  <c r="Y2" i="27"/>
  <c r="X2" i="29"/>
  <c r="Y12" i="30"/>
  <c r="X12" i="32"/>
  <c r="Y7" i="27"/>
  <c r="X7" i="29"/>
  <c r="Y8" i="30"/>
  <c r="X8" i="32"/>
  <c r="Y16" i="27"/>
  <c r="X16" i="29"/>
  <c r="Y4" i="27"/>
  <c r="X4" i="29"/>
  <c r="Y16" i="30"/>
  <c r="X16" i="32"/>
  <c r="Y6" i="30"/>
  <c r="X6" i="32"/>
  <c r="Y3" i="30"/>
  <c r="X3" i="32"/>
  <c r="Y10" i="27"/>
  <c r="X10" i="29"/>
  <c r="Y3" i="27"/>
  <c r="X3" i="29"/>
  <c r="Y7" i="30"/>
  <c r="X7" i="32"/>
  <c r="Y12" i="27"/>
  <c r="X12" i="29"/>
  <c r="Y9" i="30"/>
  <c r="X9" i="32"/>
  <c r="Y13" i="30"/>
  <c r="X13" i="32"/>
  <c r="Y14" i="30"/>
  <c r="X14" i="32"/>
  <c r="Y13" i="27"/>
  <c r="X13" i="29"/>
  <c r="Y17" i="30"/>
  <c r="X17" i="32"/>
  <c r="Y15" i="27"/>
  <c r="X15" i="29"/>
  <c r="Y2" i="30"/>
  <c r="X2" i="32"/>
  <c r="Y5" i="27"/>
  <c r="X5" i="29"/>
  <c r="Y8" i="27"/>
  <c r="X8" i="29"/>
  <c r="Y5" i="30"/>
  <c r="X5" i="32"/>
  <c r="Y4" i="30"/>
  <c r="X4" i="32"/>
  <c r="Y11" i="30"/>
  <c r="X11" i="32"/>
  <c r="Y17" i="27"/>
  <c r="X17" i="29"/>
  <c r="Y11" i="27"/>
  <c r="X11" i="29"/>
  <c r="Y10" i="30"/>
  <c r="X10" i="32"/>
  <c r="Y6" i="27"/>
  <c r="X6" i="29"/>
  <c r="Z6" i="27" l="1"/>
  <c r="Y6" i="29"/>
  <c r="Z11" i="30"/>
  <c r="Y11" i="32"/>
  <c r="Z5" i="27"/>
  <c r="Y5" i="29"/>
  <c r="Z13" i="27"/>
  <c r="Y13" i="29"/>
  <c r="Z12" i="27"/>
  <c r="Y12" i="29"/>
  <c r="Z3" i="30"/>
  <c r="Y3" i="32"/>
  <c r="Z16" i="27"/>
  <c r="Y16" i="29"/>
  <c r="Z2" i="27"/>
  <c r="Y2" i="29"/>
  <c r="Z10" i="30"/>
  <c r="Y10" i="32"/>
  <c r="Z4" i="30"/>
  <c r="Y4" i="32"/>
  <c r="Z2" i="30"/>
  <c r="Y2" i="32"/>
  <c r="Z14" i="30"/>
  <c r="Y14" i="32"/>
  <c r="Z7" i="30"/>
  <c r="Y7" i="32"/>
  <c r="Z6" i="30"/>
  <c r="Y6" i="32"/>
  <c r="Z8" i="30"/>
  <c r="Y8" i="32"/>
  <c r="Y15" i="30"/>
  <c r="X15" i="32"/>
  <c r="Z11" i="27"/>
  <c r="Y11" i="29"/>
  <c r="Z5" i="30"/>
  <c r="Y5" i="32"/>
  <c r="Z15" i="27"/>
  <c r="Y15" i="29"/>
  <c r="Z13" i="30"/>
  <c r="Y13" i="32"/>
  <c r="Z3" i="27"/>
  <c r="Y3" i="29"/>
  <c r="Z16" i="30"/>
  <c r="Y16" i="32"/>
  <c r="Z7" i="27"/>
  <c r="Y7" i="29"/>
  <c r="Z14" i="27"/>
  <c r="Y14" i="29"/>
  <c r="Z17" i="27"/>
  <c r="Y17" i="29"/>
  <c r="Z8" i="27"/>
  <c r="Y8" i="29"/>
  <c r="Z17" i="30"/>
  <c r="Y17" i="32"/>
  <c r="Z9" i="30"/>
  <c r="Y9" i="32"/>
  <c r="Z10" i="27"/>
  <c r="Y10" i="29"/>
  <c r="Z4" i="27"/>
  <c r="Y4" i="29"/>
  <c r="Z12" i="30"/>
  <c r="Y12" i="32"/>
  <c r="Z9" i="27"/>
  <c r="Y9" i="29"/>
  <c r="AA9" i="27" l="1"/>
  <c r="Z9" i="29"/>
  <c r="AA9" i="30"/>
  <c r="Z9" i="32"/>
  <c r="AA14" i="27"/>
  <c r="Z14" i="29"/>
  <c r="AA13" i="30"/>
  <c r="Z13" i="32"/>
  <c r="Z15" i="30"/>
  <c r="Y15" i="32"/>
  <c r="AA14" i="30"/>
  <c r="Z14" i="32"/>
  <c r="AA2" i="27"/>
  <c r="Z2" i="29"/>
  <c r="AA13" i="27"/>
  <c r="Z13" i="29"/>
  <c r="AA12" i="30"/>
  <c r="Z12" i="32"/>
  <c r="AA17" i="30"/>
  <c r="Z17" i="32"/>
  <c r="AA7" i="27"/>
  <c r="Z7" i="29"/>
  <c r="AA15" i="27"/>
  <c r="Z15" i="29"/>
  <c r="AA8" i="30"/>
  <c r="Z8" i="32"/>
  <c r="AA2" i="30"/>
  <c r="Z2" i="32"/>
  <c r="AA16" i="27"/>
  <c r="Z16" i="29"/>
  <c r="AA5" i="27"/>
  <c r="Z5" i="29"/>
  <c r="AA4" i="27"/>
  <c r="Z4" i="29"/>
  <c r="AA8" i="27"/>
  <c r="Z8" i="29"/>
  <c r="AA16" i="30"/>
  <c r="Z16" i="32"/>
  <c r="AA5" i="30"/>
  <c r="Z5" i="32"/>
  <c r="AA6" i="30"/>
  <c r="Z6" i="32"/>
  <c r="AA4" i="30"/>
  <c r="Z4" i="32"/>
  <c r="AA3" i="30"/>
  <c r="Z3" i="32"/>
  <c r="AA11" i="30"/>
  <c r="Z11" i="32"/>
  <c r="AA10" i="27"/>
  <c r="Z10" i="29"/>
  <c r="AA17" i="27"/>
  <c r="Z17" i="29"/>
  <c r="AA3" i="27"/>
  <c r="Z3" i="29"/>
  <c r="AA11" i="27"/>
  <c r="Z11" i="29"/>
  <c r="AA7" i="30"/>
  <c r="Z7" i="32"/>
  <c r="AA10" i="30"/>
  <c r="Z10" i="32"/>
  <c r="AA12" i="27"/>
  <c r="Z12" i="29"/>
  <c r="AA6" i="27"/>
  <c r="Z6" i="29"/>
  <c r="AB5" i="30" l="1"/>
  <c r="AA5" i="32"/>
  <c r="AB5" i="27"/>
  <c r="AA5" i="29"/>
  <c r="AB15" i="27"/>
  <c r="AA15" i="29"/>
  <c r="AB13" i="27"/>
  <c r="AA13" i="29"/>
  <c r="AB13" i="30"/>
  <c r="AA13" i="32"/>
  <c r="AB3" i="30"/>
  <c r="AA3" i="32"/>
  <c r="AB16" i="30"/>
  <c r="AA16" i="32"/>
  <c r="AB16" i="27"/>
  <c r="AA16" i="29"/>
  <c r="AB7" i="27"/>
  <c r="AA7" i="29"/>
  <c r="AB2" i="27"/>
  <c r="AA2" i="29"/>
  <c r="AB14" i="27"/>
  <c r="AA14" i="29"/>
  <c r="AB11" i="27"/>
  <c r="AA11" i="29"/>
  <c r="AB10" i="30"/>
  <c r="AA10" i="32"/>
  <c r="AB17" i="27"/>
  <c r="AA17" i="29"/>
  <c r="AB4" i="30"/>
  <c r="AA4" i="32"/>
  <c r="AB8" i="27"/>
  <c r="AA8" i="29"/>
  <c r="AB2" i="30"/>
  <c r="AA2" i="32"/>
  <c r="AB17" i="30"/>
  <c r="AA17" i="32"/>
  <c r="AB14" i="30"/>
  <c r="AA14" i="32"/>
  <c r="AB9" i="30"/>
  <c r="AA9" i="32"/>
  <c r="AB6" i="27"/>
  <c r="AA6" i="29"/>
  <c r="AB12" i="27"/>
  <c r="AA12" i="29"/>
  <c r="AB11" i="30"/>
  <c r="AA11" i="32"/>
  <c r="AB3" i="27"/>
  <c r="AA3" i="29"/>
  <c r="AB7" i="30"/>
  <c r="AA7" i="32"/>
  <c r="AB10" i="27"/>
  <c r="AA10" i="29"/>
  <c r="AB6" i="30"/>
  <c r="AA6" i="32"/>
  <c r="AB4" i="27"/>
  <c r="AA4" i="29"/>
  <c r="AB8" i="30"/>
  <c r="AA8" i="32"/>
  <c r="AB12" i="30"/>
  <c r="AA12" i="32"/>
  <c r="AA15" i="30"/>
  <c r="Z15" i="32"/>
  <c r="AB9" i="27"/>
  <c r="AA9" i="29"/>
  <c r="AC9" i="27" l="1"/>
  <c r="AB9" i="29"/>
  <c r="AC4" i="27"/>
  <c r="AB4" i="29"/>
  <c r="AC3" i="27"/>
  <c r="AB3" i="29"/>
  <c r="AC9" i="30"/>
  <c r="AB9" i="32"/>
  <c r="AC8" i="27"/>
  <c r="AB8" i="29"/>
  <c r="AC11" i="27"/>
  <c r="AB11" i="29"/>
  <c r="AC16" i="27"/>
  <c r="AB16" i="29"/>
  <c r="AC13" i="27"/>
  <c r="AB13" i="29"/>
  <c r="AB15" i="30"/>
  <c r="AA15" i="32"/>
  <c r="AC6" i="30"/>
  <c r="AB6" i="32"/>
  <c r="AC11" i="30"/>
  <c r="AB11" i="32"/>
  <c r="AC14" i="30"/>
  <c r="AB14" i="32"/>
  <c r="AC4" i="30"/>
  <c r="AB4" i="32"/>
  <c r="AC14" i="27"/>
  <c r="AB14" i="29"/>
  <c r="AC16" i="30"/>
  <c r="AB16" i="32"/>
  <c r="AC15" i="27"/>
  <c r="AB15" i="29"/>
  <c r="AC12" i="30"/>
  <c r="AB12" i="32"/>
  <c r="AC10" i="27"/>
  <c r="AB10" i="29"/>
  <c r="AC12" i="27"/>
  <c r="AB12" i="29"/>
  <c r="AC17" i="30"/>
  <c r="AB17" i="32"/>
  <c r="AC17" i="27"/>
  <c r="AB17" i="29"/>
  <c r="AC2" i="27"/>
  <c r="AB2" i="29"/>
  <c r="AC3" i="30"/>
  <c r="AB3" i="32"/>
  <c r="AC5" i="27"/>
  <c r="AB5" i="29"/>
  <c r="AC8" i="30"/>
  <c r="AB8" i="32"/>
  <c r="AC7" i="30"/>
  <c r="AB7" i="32"/>
  <c r="AC6" i="27"/>
  <c r="AB6" i="29"/>
  <c r="AC2" i="30"/>
  <c r="AB2" i="32"/>
  <c r="AC10" i="30"/>
  <c r="AB10" i="32"/>
  <c r="AC7" i="27"/>
  <c r="AB7" i="29"/>
  <c r="AC13" i="30"/>
  <c r="AB13" i="32"/>
  <c r="AC5" i="30"/>
  <c r="AB5" i="32"/>
  <c r="AD5" i="27" l="1"/>
  <c r="AC5" i="29"/>
  <c r="AD17" i="30"/>
  <c r="AC17" i="32"/>
  <c r="AD15" i="27"/>
  <c r="AC15" i="29"/>
  <c r="AD14" i="30"/>
  <c r="AC14" i="32"/>
  <c r="AD13" i="27"/>
  <c r="AC13" i="29"/>
  <c r="AD9" i="30"/>
  <c r="AC9" i="32"/>
  <c r="AD6" i="27"/>
  <c r="AC6" i="29"/>
  <c r="AD3" i="30"/>
  <c r="AC3" i="32"/>
  <c r="AD12" i="27"/>
  <c r="AC12" i="29"/>
  <c r="AD16" i="30"/>
  <c r="AC16" i="32"/>
  <c r="AD11" i="30"/>
  <c r="AC11" i="32"/>
  <c r="AD16" i="27"/>
  <c r="AC16" i="29"/>
  <c r="AD3" i="27"/>
  <c r="AC3" i="29"/>
  <c r="AD2" i="30"/>
  <c r="AC2" i="32"/>
  <c r="AD13" i="30"/>
  <c r="AC13" i="32"/>
  <c r="AD7" i="27"/>
  <c r="AC7" i="29"/>
  <c r="AD7" i="30"/>
  <c r="AC7" i="32"/>
  <c r="AD2" i="27"/>
  <c r="AC2" i="29"/>
  <c r="AD10" i="27"/>
  <c r="AC10" i="29"/>
  <c r="AD14" i="27"/>
  <c r="AC14" i="29"/>
  <c r="AD6" i="30"/>
  <c r="AC6" i="32"/>
  <c r="AD11" i="27"/>
  <c r="AC11" i="29"/>
  <c r="AD4" i="27"/>
  <c r="AC4" i="29"/>
  <c r="AD5" i="30"/>
  <c r="AC5" i="32"/>
  <c r="AD10" i="30"/>
  <c r="AC10" i="32"/>
  <c r="AD8" i="30"/>
  <c r="AC8" i="32"/>
  <c r="AD17" i="27"/>
  <c r="AC17" i="29"/>
  <c r="AD12" i="30"/>
  <c r="AC12" i="32"/>
  <c r="AD4" i="30"/>
  <c r="AC4" i="32"/>
  <c r="AC15" i="30"/>
  <c r="AB15" i="32"/>
  <c r="AD8" i="27"/>
  <c r="AC8" i="29"/>
  <c r="AD9" i="27"/>
  <c r="AC9" i="29"/>
  <c r="AE16" i="27" l="1"/>
  <c r="AD16" i="29"/>
  <c r="AE3" i="30"/>
  <c r="AD3" i="32"/>
  <c r="AE14" i="30"/>
  <c r="AD14" i="32"/>
  <c r="AE12" i="30"/>
  <c r="AD12" i="32"/>
  <c r="AE7" i="27"/>
  <c r="AD7" i="29"/>
  <c r="AE8" i="27"/>
  <c r="AD8" i="29"/>
  <c r="AE17" i="27"/>
  <c r="AD17" i="29"/>
  <c r="AE4" i="27"/>
  <c r="AD4" i="29"/>
  <c r="AE10" i="27"/>
  <c r="AD10" i="29"/>
  <c r="AE13" i="30"/>
  <c r="AD13" i="32"/>
  <c r="AE11" i="30"/>
  <c r="AD11" i="32"/>
  <c r="AE6" i="27"/>
  <c r="AD6" i="29"/>
  <c r="AE15" i="27"/>
  <c r="AD15" i="29"/>
  <c r="AE5" i="30"/>
  <c r="AD5" i="32"/>
  <c r="AE9" i="27"/>
  <c r="AD9" i="29"/>
  <c r="AD15" i="30"/>
  <c r="AC15" i="32"/>
  <c r="AE11" i="27"/>
  <c r="AD11" i="29"/>
  <c r="AE2" i="27"/>
  <c r="AD2" i="29"/>
  <c r="AE2" i="30"/>
  <c r="AD2" i="32"/>
  <c r="AE16" i="30"/>
  <c r="AD16" i="32"/>
  <c r="AE9" i="30"/>
  <c r="AD9" i="32"/>
  <c r="AE17" i="30"/>
  <c r="AD17" i="32"/>
  <c r="AE14" i="27"/>
  <c r="AD14" i="29"/>
  <c r="AE8" i="30"/>
  <c r="AD8" i="32"/>
  <c r="AE4" i="30"/>
  <c r="AD4" i="32"/>
  <c r="AE10" i="30"/>
  <c r="AD10" i="32"/>
  <c r="AE6" i="30"/>
  <c r="AD6" i="32"/>
  <c r="AE7" i="30"/>
  <c r="AD7" i="32"/>
  <c r="AE3" i="27"/>
  <c r="AD3" i="29"/>
  <c r="AE12" i="27"/>
  <c r="AD12" i="29"/>
  <c r="AE13" i="27"/>
  <c r="AD13" i="29"/>
  <c r="AE5" i="27"/>
  <c r="AD5" i="29"/>
  <c r="AF5" i="27" l="1"/>
  <c r="AE5" i="29"/>
  <c r="AF7" i="30"/>
  <c r="AE7" i="32"/>
  <c r="AF8" i="30"/>
  <c r="AE8" i="32"/>
  <c r="AF16" i="30"/>
  <c r="AE16" i="32"/>
  <c r="AE15" i="30"/>
  <c r="AD15" i="32"/>
  <c r="AF6" i="27"/>
  <c r="AE6" i="29"/>
  <c r="AF4" i="27"/>
  <c r="AE4" i="29"/>
  <c r="AF12" i="30"/>
  <c r="AE12" i="32"/>
  <c r="AF13" i="27"/>
  <c r="AE13" i="29"/>
  <c r="AF6" i="30"/>
  <c r="AE6" i="32"/>
  <c r="AF14" i="27"/>
  <c r="AE14" i="29"/>
  <c r="AF2" i="30"/>
  <c r="AE2" i="32"/>
  <c r="AF9" i="27"/>
  <c r="AE9" i="29"/>
  <c r="AF11" i="30"/>
  <c r="AE11" i="32"/>
  <c r="AF17" i="27"/>
  <c r="AE17" i="29"/>
  <c r="AF14" i="30"/>
  <c r="AE14" i="32"/>
  <c r="AF12" i="27"/>
  <c r="AE12" i="29"/>
  <c r="AF10" i="30"/>
  <c r="AE10" i="32"/>
  <c r="AF17" i="30"/>
  <c r="AE17" i="32"/>
  <c r="AF2" i="27"/>
  <c r="AE2" i="29"/>
  <c r="AF5" i="30"/>
  <c r="AE5" i="32"/>
  <c r="AF13" i="30"/>
  <c r="AE13" i="32"/>
  <c r="AF8" i="27"/>
  <c r="AE8" i="29"/>
  <c r="AF3" i="30"/>
  <c r="AE3" i="32"/>
  <c r="AF3" i="27"/>
  <c r="AE3" i="29"/>
  <c r="AF4" i="30"/>
  <c r="AE4" i="32"/>
  <c r="AF9" i="30"/>
  <c r="AE9" i="32"/>
  <c r="AF11" i="27"/>
  <c r="AE11" i="29"/>
  <c r="AF15" i="27"/>
  <c r="AE15" i="29"/>
  <c r="AF10" i="27"/>
  <c r="AE10" i="29"/>
  <c r="AF7" i="27"/>
  <c r="AE7" i="29"/>
  <c r="AF16" i="27"/>
  <c r="AE16" i="29"/>
  <c r="AG16" i="27" l="1"/>
  <c r="AG16" i="29" s="1"/>
  <c r="AF16" i="29"/>
  <c r="AG11" i="27"/>
  <c r="AG11" i="29" s="1"/>
  <c r="AF11" i="29"/>
  <c r="AG3" i="30"/>
  <c r="AG3" i="32" s="1"/>
  <c r="AF3" i="32"/>
  <c r="AG2" i="27"/>
  <c r="AG2" i="29" s="1"/>
  <c r="AF2" i="29"/>
  <c r="AG14" i="30"/>
  <c r="AG14" i="32" s="1"/>
  <c r="AF14" i="32"/>
  <c r="AG2" i="30"/>
  <c r="AG2" i="32" s="1"/>
  <c r="AF2" i="32"/>
  <c r="AG12" i="30"/>
  <c r="AG12" i="32" s="1"/>
  <c r="AF12" i="32"/>
  <c r="AG16" i="30"/>
  <c r="AG16" i="32" s="1"/>
  <c r="AF16" i="32"/>
  <c r="AG7" i="27"/>
  <c r="AG7" i="29" s="1"/>
  <c r="AF7" i="29"/>
  <c r="AG9" i="30"/>
  <c r="AG9" i="32" s="1"/>
  <c r="AF9" i="32"/>
  <c r="AG8" i="27"/>
  <c r="AG8" i="29" s="1"/>
  <c r="AF8" i="29"/>
  <c r="AG17" i="30"/>
  <c r="AG17" i="32" s="1"/>
  <c r="AF17" i="32"/>
  <c r="AG17" i="27"/>
  <c r="AG17" i="29" s="1"/>
  <c r="AF17" i="29"/>
  <c r="AG14" i="27"/>
  <c r="AG14" i="29" s="1"/>
  <c r="AF14" i="29"/>
  <c r="AG4" i="27"/>
  <c r="AG4" i="29" s="1"/>
  <c r="AF4" i="29"/>
  <c r="AG8" i="30"/>
  <c r="AG8" i="32" s="1"/>
  <c r="AF8" i="32"/>
  <c r="AG10" i="27"/>
  <c r="AG10" i="29" s="1"/>
  <c r="AF10" i="29"/>
  <c r="AG4" i="30"/>
  <c r="AG4" i="32" s="1"/>
  <c r="AF4" i="32"/>
  <c r="AG13" i="30"/>
  <c r="AG13" i="32" s="1"/>
  <c r="AF13" i="32"/>
  <c r="AG10" i="30"/>
  <c r="AG10" i="32" s="1"/>
  <c r="AF10" i="32"/>
  <c r="AG11" i="30"/>
  <c r="AG11" i="32" s="1"/>
  <c r="AF11" i="32"/>
  <c r="AG6" i="30"/>
  <c r="AG6" i="32" s="1"/>
  <c r="AF6" i="32"/>
  <c r="AG6" i="27"/>
  <c r="AG6" i="29" s="1"/>
  <c r="AF6" i="29"/>
  <c r="AG7" i="30"/>
  <c r="AG7" i="32" s="1"/>
  <c r="AF7" i="32"/>
  <c r="AG15" i="27"/>
  <c r="AG15" i="29" s="1"/>
  <c r="AF15" i="29"/>
  <c r="AG3" i="27"/>
  <c r="AG3" i="29" s="1"/>
  <c r="AF3" i="29"/>
  <c r="AG5" i="30"/>
  <c r="AG5" i="32" s="1"/>
  <c r="AF5" i="32"/>
  <c r="AG12" i="27"/>
  <c r="AG12" i="29" s="1"/>
  <c r="AF12" i="29"/>
  <c r="AG9" i="27"/>
  <c r="AG9" i="29" s="1"/>
  <c r="AF9" i="29"/>
  <c r="AG13" i="27"/>
  <c r="AG13" i="29" s="1"/>
  <c r="AF13" i="29"/>
  <c r="AF15" i="30"/>
  <c r="AE15" i="32"/>
  <c r="AG5" i="27"/>
  <c r="AG5" i="29" s="1"/>
  <c r="AF5" i="29"/>
  <c r="AG15" i="30" l="1"/>
  <c r="AG15" i="32" s="1"/>
  <c r="AF15" i="32"/>
</calcChain>
</file>

<file path=xl/sharedStrings.xml><?xml version="1.0" encoding="utf-8"?>
<sst xmlns="http://schemas.openxmlformats.org/spreadsheetml/2006/main" count="43813" uniqueCount="285">
  <si>
    <t>Sources:</t>
  </si>
  <si>
    <t>CCaMC BAU Construction Cost per Unit Capacity</t>
  </si>
  <si>
    <t>CCaMC Annual Fixed O&amp;M Cost per Unit Capacity</t>
  </si>
  <si>
    <t>CCaMC Variable O&amp;M Cost per Unit Elec Output</t>
  </si>
  <si>
    <t>nuclear</t>
  </si>
  <si>
    <t>hydro</t>
  </si>
  <si>
    <t>solar PV</t>
  </si>
  <si>
    <t>solar thermal</t>
  </si>
  <si>
    <t>biomass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</si>
  <si>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</si>
  <si>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</si>
  <si>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</si>
  <si>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</si>
  <si>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</si>
  <si>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</si>
  <si>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</si>
  <si>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</si>
  <si>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</si>
  <si>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</si>
  <si>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</si>
  <si>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</si>
  <si>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</si>
  <si>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</si>
  <si>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</si>
  <si>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</si>
  <si>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</si>
  <si>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</si>
  <si>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</si>
  <si>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</si>
  <si>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</si>
  <si>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</si>
  <si>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</si>
  <si>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</si>
  <si>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</si>
  <si>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</si>
  <si>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</si>
  <si>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</si>
  <si>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</si>
  <si>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</si>
  <si>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</si>
  <si>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</si>
  <si>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</si>
  <si>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</si>
  <si>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</si>
  <si>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</si>
  <si>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</si>
  <si>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</si>
  <si>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</si>
  <si>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</si>
  <si>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</si>
  <si>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</si>
  <si>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</si>
  <si>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</si>
  <si>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</si>
  <si>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</si>
  <si>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</si>
  <si>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</si>
  <si>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</si>
  <si>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</si>
  <si>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</si>
  <si>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</si>
  <si>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</si>
  <si>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</si>
  <si>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</si>
  <si>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</si>
  <si>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</si>
  <si>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</si>
  <si>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</si>
  <si>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</si>
  <si>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</si>
  <si>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</si>
  <si>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</si>
  <si>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</si>
  <si>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</si>
  <si>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</si>
  <si>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</si>
  <si>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</si>
  <si>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</si>
  <si>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</si>
  <si>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</si>
  <si>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</si>
  <si>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</si>
  <si>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</si>
  <si>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</si>
  <si>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</si>
  <si>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</si>
  <si>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</si>
  <si>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</si>
  <si>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</si>
  <si>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</si>
  <si>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</si>
  <si>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</si>
  <si>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</si>
  <si>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</si>
  <si>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</si>
  <si>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</si>
  <si>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</si>
  <si>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</si>
  <si>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</si>
  <si>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</si>
  <si>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</si>
  <si>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</si>
  <si>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</si>
  <si>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</si>
  <si>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</si>
  <si>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</si>
  <si>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</si>
  <si>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</si>
  <si>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</si>
  <si>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</si>
  <si>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</si>
  <si>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</si>
  <si>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</si>
  <si>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</si>
  <si>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</si>
  <si>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</si>
  <si>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</si>
  <si>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</si>
  <si>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</si>
  <si>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</si>
  <si>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</si>
  <si>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</si>
  <si>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</si>
  <si>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</si>
  <si>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</si>
  <si>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</si>
  <si>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</si>
  <si>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</si>
  <si>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</si>
  <si>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</si>
  <si>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</si>
  <si>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</si>
  <si>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</si>
  <si>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</si>
  <si>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</si>
  <si>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</si>
  <si>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</si>
  <si>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</si>
  <si>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</si>
  <si>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</si>
  <si>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</si>
  <si>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</si>
  <si>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</si>
  <si>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</si>
  <si>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</si>
  <si>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</si>
  <si>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</si>
  <si>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</si>
  <si>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</si>
  <si>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</si>
  <si>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</si>
  <si>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</si>
  <si>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</si>
  <si>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</si>
  <si>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</si>
  <si>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</si>
  <si>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</si>
  <si>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</si>
  <si>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</si>
  <si>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</si>
  <si>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</si>
  <si>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</si>
  <si>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</si>
  <si>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</si>
  <si>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</si>
  <si>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</si>
  <si>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</si>
  <si>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</si>
  <si>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</si>
  <si>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</si>
  <si>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</si>
  <si>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</si>
  <si>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</si>
  <si>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</si>
  <si>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</si>
  <si>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</si>
  <si>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</si>
  <si>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</si>
  <si>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</si>
  <si>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</si>
  <si>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</si>
  <si>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</si>
  <si>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</si>
  <si>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</si>
  <si>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</si>
  <si>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</si>
  <si>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</si>
  <si>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</si>
  <si>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</si>
  <si>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</si>
  <si>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</si>
  <si>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</si>
  <si>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</si>
  <si>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</si>
  <si>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</si>
  <si>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</si>
  <si>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</si>
  <si>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</si>
  <si>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</si>
  <si>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</si>
  <si>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</si>
  <si>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</si>
  <si>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</si>
  <si>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</si>
  <si>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</si>
  <si>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</si>
  <si>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</si>
  <si>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Residential</t>
  </si>
  <si>
    <t>Commercial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</si>
  <si>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</si>
  <si>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</si>
  <si>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</si>
  <si>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</si>
  <si>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</si>
  <si>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</si>
  <si>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</si>
  <si>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</si>
  <si>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</si>
  <si>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</si>
  <si>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</si>
  <si>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</si>
  <si>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</si>
  <si>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</si>
  <si>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</si>
  <si>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</si>
  <si>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</si>
  <si>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</si>
  <si>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</si>
  <si>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</si>
  <si>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</si>
  <si>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</si>
  <si>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</si>
  <si>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</si>
  <si>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</si>
  <si>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</si>
  <si>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</si>
  <si>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</si>
  <si>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</si>
  <si>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</si>
  <si>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</si>
  <si>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</si>
  <si>
    <t>Fixed O&amp;M ($/MW) - Preex. Retiring</t>
  </si>
  <si>
    <t>Fixed O&amp;M ($/MW) - Preex. Nonretiring</t>
  </si>
  <si>
    <t>Fixed O&amp;M ($/MW) - Newly Built</t>
  </si>
  <si>
    <t>Variable O&amp;M ($/MWh) - Preex. Retiring</t>
  </si>
  <si>
    <t>Variable O&amp;M ($/MWh) - Preex. Nonretiring</t>
  </si>
  <si>
    <t>Variable O&amp;M ($/MWh) - Newly Built</t>
  </si>
  <si>
    <t>The EU model uses the preexisting retiring category to represent utility plants and the</t>
  </si>
  <si>
    <t>preexisting nonretiring category to represent CHP plants.</t>
  </si>
  <si>
    <t>For the US, we calibrate the soft costs so that BAU costs match the Moderate scenarios in the NREL ATB.</t>
  </si>
  <si>
    <t>This results in falling soft costs, in line with findings by NREL: https://atb.nrel.gov/electricity/2021/Land-Based_Wind</t>
  </si>
  <si>
    <t>2012 to 2019 conversion</t>
  </si>
  <si>
    <t>Construction Cost per Unit Capacity before Construction Subsidies[onshore wind es] : NoSettings</t>
  </si>
  <si>
    <t>Moderate 1,2,8,9</t>
  </si>
  <si>
    <t>Construction Cost per Unit Capacity before Construction Subsidies[offshore wind es] : NoSettings</t>
  </si>
  <si>
    <t>Construction Cost per Unit Capacity before Construction Subsidies[solar PV es] : NoSettings</t>
  </si>
  <si>
    <t>Time (Time)</t>
  </si>
  <si>
    <t>Construction Cost per Unit Capacity before Construction Subsidies[hard coal es] : MostRecentRun</t>
  </si>
  <si>
    <t>Construction Cost per Unit Capacity before Construction Subsidies[natural gas nonpeaker es] : MostRecentRun</t>
  </si>
  <si>
    <t>Construction Cost per Unit Capacity before Construction Subsidies[nuclear es] : MostRecentRun</t>
  </si>
  <si>
    <t>Construction Cost per Unit Capacity before Construction Subsidies[hydro es] : MostRecentRun</t>
  </si>
  <si>
    <t>Construction Cost per Unit Capacity before Construction Subsidies[solar thermal es] : MostRecentRun</t>
  </si>
  <si>
    <t>Construction Cost per Unit Capacity before Construction Subsidies[biomass es] : MostRecentRun</t>
  </si>
  <si>
    <t>Construction Cost per Unit Capacity before Construction Subsidies[geothermal es] : MostRecentRun</t>
  </si>
  <si>
    <t>Construction Cost per Unit Capacity before Construction Subsidies[petroleum es] : MostRecentRun</t>
  </si>
  <si>
    <t>Construction Cost per Unit Capacity before Construction Subsidies[natural gas peaker es] : MostRecentRun</t>
  </si>
  <si>
    <t>Construction Cost per Unit Capacity before Construction Subsidies[lignite es] : MostRecentRun</t>
  </si>
  <si>
    <t>Construction Cost per Unit Capacity before Construction Subsidies[crude oil es] : MostRecentRun</t>
  </si>
  <si>
    <t>Construction Cost per Unit Capacity before Construction Subsidies[heavy or residual fuel oil es] : MostRecentRun</t>
  </si>
  <si>
    <t>Construction Cost per Unit Capacity before Construction Subsidies[municipal solid waste es] : MostRecentRun</t>
  </si>
  <si>
    <t>Installed Cost of Wind ($/kW)</t>
  </si>
  <si>
    <t>Year</t>
  </si>
  <si>
    <t>Cost in Annual $</t>
  </si>
  <si>
    <t>Fixed O&amp;M ($/kW-yr)</t>
  </si>
  <si>
    <t>Variable O&amp;M ($/MWh)</t>
  </si>
  <si>
    <t>Source</t>
  </si>
  <si>
    <t>NREL ATB 2022 (2020 values)</t>
  </si>
  <si>
    <t>Average Utility Scale Solar</t>
  </si>
  <si>
    <t>CAPEX ($/w-ac)</t>
  </si>
  <si>
    <t>Average Offshore Wind Cost ($/kW)</t>
  </si>
  <si>
    <t>ATB Onshore Wind Data</t>
  </si>
  <si>
    <t>2020$</t>
  </si>
  <si>
    <t>*We take a weighted average (based on potential capacity) of the first four classes of onshore wind</t>
  </si>
  <si>
    <t>ATB Offshore Wind Data</t>
  </si>
  <si>
    <t>*We take a weighted average (based on potential capacity) of the first two classes for both fixed and floating technologies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</si>
</sst>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#,##0;\-#,##0;&quot;-&quot;"/>
    <numFmt numFmtId="167" formatCode="#,##0.000;\-#,##0.000;&quot;-&quot;"/>
    <numFmt numFmtId="168" formatCode="#,##0.00;\-#,##0.00;&quot;-&quot;"/>
    <numFmt numFmtId="169" formatCode="0_ ;\-0\ "/>
    <numFmt numFmtId="170" formatCode="0.00_ ;\-0.00\ "/>
    <numFmt numFmtId="171" formatCode="0.0%"/>
    <numFmt numFmtId="172" formatCode="&quot;$&quot;#,##0"/>
    <numFmt numFmtId="173" formatCode="_(* #,##0_);_(* \(#,##0\);_(* &quot;-&quot;??_);_(@_)"/>
  </numFmts>
  <fonts count="6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8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  <border>
      <left/>
      <right style="thin">
        <color theme="0" tint="-0.14996795556505021"/>
      </right>
      <top style="thin">
        <color theme="0"/>
      </top>
      <bottom style="thin">
        <color theme="0"/>
      </bottom>
      <diagonal/>
    </border>
    <border>
      <left style="medium">
        <color rgb="FF4F81BD"/>
      </left>
      <right/>
      <top style="medium">
        <color rgb="FF4F81BD"/>
      </top>
      <bottom/>
      <diagonal/>
    </border>
  </borders>
  <cellStyleXfs count="295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5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5" fontId="22" fillId="0" borderId="0" applyFill="0" applyProtection="0">
      <alignment horizontal="right" vertical="center"/>
    </xf>
    <xf numFmtId="165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</cellStyleXfs>
  <cellXfs count="23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1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165" fontId="0" fillId="0" borderId="0" xfId="0" applyNumberFormat="1" applyAlignment="1">
      <alignment horizontal="right"/>
    </xf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5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6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5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5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7" fontId="30" fillId="7" borderId="0" xfId="0" applyNumberFormat="1" applyFont="1" applyFill="1"/>
    <xf numFmtId="165" fontId="57" fillId="0" borderId="19" xfId="0" applyNumberFormat="1" applyFont="1" applyBorder="1"/>
    <xf numFmtId="1" fontId="57" fillId="0" borderId="19" xfId="0" applyNumberFormat="1" applyFont="1" applyBorder="1"/>
    <xf numFmtId="165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5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5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5" fontId="34" fillId="0" borderId="28" xfId="0" applyNumberFormat="1" applyFont="1" applyBorder="1" applyAlignment="1">
      <alignment vertical="center"/>
    </xf>
    <xf numFmtId="165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5" fontId="34" fillId="0" borderId="0" xfId="0" applyNumberFormat="1" applyFont="1" applyAlignment="1">
      <alignment vertical="center"/>
    </xf>
    <xf numFmtId="0" fontId="30" fillId="0" borderId="0" xfId="0" applyFont="1"/>
    <xf numFmtId="168" fontId="30" fillId="7" borderId="58" xfId="0" applyNumberFormat="1" applyFont="1" applyFill="1" applyBorder="1"/>
    <xf numFmtId="165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68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5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5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5" fontId="34" fillId="0" borderId="65" xfId="0" applyNumberFormat="1" applyFont="1" applyBorder="1" applyAlignment="1">
      <alignment vertical="center"/>
    </xf>
    <xf numFmtId="165" fontId="34" fillId="0" borderId="67" xfId="0" applyNumberFormat="1" applyFont="1" applyBorder="1" applyAlignment="1">
      <alignment vertical="center"/>
    </xf>
    <xf numFmtId="165" fontId="34" fillId="0" borderId="18" xfId="0" applyNumberFormat="1" applyFont="1" applyBorder="1" applyAlignment="1">
      <alignment vertical="center"/>
    </xf>
    <xf numFmtId="165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5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5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6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68" fontId="30" fillId="7" borderId="19" xfId="0" applyNumberFormat="1" applyFont="1" applyFill="1" applyBorder="1"/>
    <xf numFmtId="168" fontId="30" fillId="7" borderId="60" xfId="0" applyNumberFormat="1" applyFont="1" applyFill="1" applyBorder="1"/>
    <xf numFmtId="167" fontId="30" fillId="7" borderId="58" xfId="0" applyNumberFormat="1" applyFont="1" applyFill="1" applyBorder="1"/>
    <xf numFmtId="2" fontId="0" fillId="0" borderId="0" xfId="0" applyNumberFormat="1"/>
    <xf numFmtId="0" fontId="54" fillId="0" borderId="0" xfId="0" applyFont="1"/>
    <xf numFmtId="0" fontId="0" fillId="0" borderId="0" xfId="0" applyAlignment="1">
      <alignment horizontal="left" indent="1"/>
    </xf>
    <xf numFmtId="165" fontId="34" fillId="0" borderId="32" xfId="0" applyNumberFormat="1" applyFont="1" applyBorder="1" applyAlignment="1">
      <alignment vertical="center"/>
    </xf>
    <xf numFmtId="165" fontId="34" fillId="0" borderId="68" xfId="0" applyNumberFormat="1" applyFont="1" applyBorder="1" applyAlignment="1">
      <alignment vertical="center"/>
    </xf>
    <xf numFmtId="165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5" fontId="34" fillId="0" borderId="30" xfId="0" applyNumberFormat="1" applyFont="1" applyBorder="1" applyAlignment="1">
      <alignment vertical="center"/>
    </xf>
    <xf numFmtId="165" fontId="34" fillId="0" borderId="34" xfId="0" applyNumberFormat="1" applyFont="1" applyBorder="1" applyAlignment="1">
      <alignment vertical="center"/>
    </xf>
    <xf numFmtId="165" fontId="34" fillId="0" borderId="69" xfId="0" applyNumberFormat="1" applyFont="1" applyBorder="1" applyAlignment="1">
      <alignment vertical="center"/>
    </xf>
    <xf numFmtId="165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5" fontId="34" fillId="0" borderId="38" xfId="0" applyNumberFormat="1" applyFont="1" applyBorder="1" applyAlignment="1">
      <alignment vertical="center"/>
    </xf>
    <xf numFmtId="165" fontId="34" fillId="0" borderId="39" xfId="0" applyNumberFormat="1" applyFont="1" applyBorder="1" applyAlignment="1">
      <alignment vertical="center"/>
    </xf>
    <xf numFmtId="165" fontId="34" fillId="0" borderId="70" xfId="0" applyNumberFormat="1" applyFont="1" applyBorder="1" applyAlignment="1">
      <alignment vertical="center"/>
    </xf>
    <xf numFmtId="165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5" fontId="34" fillId="0" borderId="43" xfId="0" applyNumberFormat="1" applyFont="1" applyBorder="1" applyAlignment="1">
      <alignment vertical="center"/>
    </xf>
    <xf numFmtId="165" fontId="34" fillId="0" borderId="14" xfId="0" applyNumberFormat="1" applyFont="1" applyBorder="1" applyAlignment="1">
      <alignment vertical="center"/>
    </xf>
    <xf numFmtId="165" fontId="34" fillId="0" borderId="71" xfId="0" applyNumberFormat="1" applyFont="1" applyBorder="1" applyAlignment="1">
      <alignment vertical="center"/>
    </xf>
    <xf numFmtId="165" fontId="34" fillId="0" borderId="15" xfId="0" applyNumberFormat="1" applyFont="1" applyBorder="1" applyAlignment="1">
      <alignment vertical="center"/>
    </xf>
    <xf numFmtId="169" fontId="34" fillId="0" borderId="0" xfId="0" applyNumberFormat="1" applyFont="1" applyAlignment="1">
      <alignment vertical="center"/>
    </xf>
    <xf numFmtId="169" fontId="34" fillId="0" borderId="23" xfId="0" applyNumberFormat="1" applyFont="1" applyBorder="1" applyAlignment="1">
      <alignment vertical="center"/>
    </xf>
    <xf numFmtId="169" fontId="34" fillId="0" borderId="19" xfId="0" applyNumberFormat="1" applyFont="1" applyBorder="1" applyAlignment="1">
      <alignment vertical="center"/>
    </xf>
    <xf numFmtId="169" fontId="34" fillId="0" borderId="20" xfId="0" applyNumberFormat="1" applyFont="1" applyBorder="1" applyAlignment="1">
      <alignment vertical="center"/>
    </xf>
    <xf numFmtId="169" fontId="34" fillId="0" borderId="28" xfId="0" applyNumberFormat="1" applyFont="1" applyBorder="1" applyAlignment="1">
      <alignment vertical="center"/>
    </xf>
    <xf numFmtId="169" fontId="34" fillId="0" borderId="29" xfId="0" applyNumberFormat="1" applyFont="1" applyBorder="1" applyAlignment="1">
      <alignment vertical="center"/>
    </xf>
    <xf numFmtId="169" fontId="34" fillId="0" borderId="32" xfId="0" applyNumberFormat="1" applyFont="1" applyBorder="1" applyAlignment="1">
      <alignment vertical="center"/>
    </xf>
    <xf numFmtId="169" fontId="34" fillId="0" borderId="33" xfId="0" applyNumberFormat="1" applyFont="1" applyBorder="1" applyAlignment="1">
      <alignment vertical="center"/>
    </xf>
    <xf numFmtId="169" fontId="34" fillId="0" borderId="34" xfId="0" applyNumberFormat="1" applyFont="1" applyBorder="1" applyAlignment="1">
      <alignment vertical="center"/>
    </xf>
    <xf numFmtId="169" fontId="34" fillId="0" borderId="35" xfId="0" applyNumberFormat="1" applyFont="1" applyBorder="1" applyAlignment="1">
      <alignment vertical="center"/>
    </xf>
    <xf numFmtId="169" fontId="34" fillId="0" borderId="39" xfId="0" applyNumberFormat="1" applyFont="1" applyBorder="1" applyAlignment="1">
      <alignment vertical="center"/>
    </xf>
    <xf numFmtId="169" fontId="34" fillId="0" borderId="40" xfId="0" applyNumberFormat="1" applyFont="1" applyBorder="1" applyAlignment="1">
      <alignment vertical="center"/>
    </xf>
    <xf numFmtId="169" fontId="34" fillId="0" borderId="14" xfId="0" applyNumberFormat="1" applyFont="1" applyBorder="1" applyAlignment="1">
      <alignment vertical="center"/>
    </xf>
    <xf numFmtId="169" fontId="34" fillId="0" borderId="15" xfId="0" applyNumberFormat="1" applyFont="1" applyBorder="1" applyAlignment="1">
      <alignment vertical="center"/>
    </xf>
    <xf numFmtId="170" fontId="34" fillId="0" borderId="0" xfId="0" applyNumberFormat="1" applyFont="1" applyAlignment="1">
      <alignment vertical="center"/>
    </xf>
    <xf numFmtId="170" fontId="34" fillId="0" borderId="23" xfId="0" applyNumberFormat="1" applyFont="1" applyBorder="1" applyAlignment="1">
      <alignment vertical="center"/>
    </xf>
    <xf numFmtId="170" fontId="34" fillId="0" borderId="19" xfId="0" applyNumberFormat="1" applyFont="1" applyBorder="1" applyAlignment="1">
      <alignment vertical="center"/>
    </xf>
    <xf numFmtId="170" fontId="34" fillId="0" borderId="20" xfId="0" applyNumberFormat="1" applyFont="1" applyBorder="1" applyAlignment="1">
      <alignment vertical="center"/>
    </xf>
    <xf numFmtId="170" fontId="34" fillId="0" borderId="28" xfId="0" applyNumberFormat="1" applyFont="1" applyBorder="1" applyAlignment="1">
      <alignment vertical="center"/>
    </xf>
    <xf numFmtId="170" fontId="34" fillId="0" borderId="29" xfId="0" applyNumberFormat="1" applyFont="1" applyBorder="1" applyAlignment="1">
      <alignment vertical="center"/>
    </xf>
    <xf numFmtId="170" fontId="34" fillId="0" borderId="32" xfId="0" applyNumberFormat="1" applyFont="1" applyBorder="1" applyAlignment="1">
      <alignment vertical="center"/>
    </xf>
    <xf numFmtId="170" fontId="34" fillId="0" borderId="33" xfId="0" applyNumberFormat="1" applyFont="1" applyBorder="1" applyAlignment="1">
      <alignment vertical="center"/>
    </xf>
    <xf numFmtId="170" fontId="34" fillId="0" borderId="34" xfId="0" applyNumberFormat="1" applyFont="1" applyBorder="1" applyAlignment="1">
      <alignment vertical="center"/>
    </xf>
    <xf numFmtId="170" fontId="34" fillId="0" borderId="35" xfId="0" applyNumberFormat="1" applyFont="1" applyBorder="1" applyAlignment="1">
      <alignment vertical="center"/>
    </xf>
    <xf numFmtId="170" fontId="34" fillId="0" borderId="39" xfId="0" applyNumberFormat="1" applyFont="1" applyBorder="1" applyAlignment="1">
      <alignment vertical="center"/>
    </xf>
    <xf numFmtId="170" fontId="34" fillId="0" borderId="40" xfId="0" applyNumberFormat="1" applyFont="1" applyBorder="1" applyAlignment="1">
      <alignment vertical="center"/>
    </xf>
    <xf numFmtId="170" fontId="34" fillId="0" borderId="14" xfId="0" applyNumberFormat="1" applyFont="1" applyBorder="1" applyAlignment="1">
      <alignment vertical="center"/>
    </xf>
    <xf numFmtId="170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1" fillId="2" borderId="0" xfId="0" applyFont="1" applyFill="1"/>
    <xf numFmtId="1" fontId="0" fillId="2" borderId="0" xfId="0" applyNumberFormat="1" applyFill="1"/>
    <xf numFmtId="0" fontId="1" fillId="0" borderId="0" xfId="0" applyFont="1" applyAlignment="1">
      <alignment horizontal="left" wrapText="1"/>
    </xf>
    <xf numFmtId="1" fontId="0" fillId="38" borderId="0" xfId="0" applyNumberFormat="1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72" fontId="60" fillId="40" borderId="81" xfId="0" applyNumberFormat="1" applyFont="1" applyFill="1" applyBorder="1"/>
    <xf numFmtId="3" fontId="10" fillId="41" borderId="82" xfId="293" applyNumberFormat="1" applyFont="1" applyFill="1" applyBorder="1" applyAlignment="1">
      <alignment horizontal="center" vertical="center" wrapText="1"/>
    </xf>
    <xf numFmtId="3" fontId="10" fillId="0" borderId="82" xfId="293" applyNumberFormat="1" applyFont="1" applyBorder="1" applyAlignment="1">
      <alignment horizontal="center" vertical="center" wrapText="1"/>
    </xf>
    <xf numFmtId="3" fontId="60" fillId="41" borderId="75" xfId="0" applyNumberFormat="1" applyFont="1" applyFill="1" applyBorder="1" applyAlignment="1">
      <alignment horizontal="center" vertical="center" wrapText="1"/>
    </xf>
    <xf numFmtId="3" fontId="60" fillId="0" borderId="76" xfId="0" applyNumberFormat="1" applyFont="1" applyBorder="1" applyAlignment="1">
      <alignment horizontal="center" vertical="center" wrapText="1"/>
    </xf>
    <xf numFmtId="3" fontId="60" fillId="41" borderId="76" xfId="0" applyNumberFormat="1" applyFont="1" applyFill="1" applyBorder="1" applyAlignment="1">
      <alignment horizontal="center" vertical="center" wrapText="1"/>
    </xf>
    <xf numFmtId="3" fontId="60" fillId="0" borderId="0" xfId="0" applyNumberFormat="1" applyFont="1" applyAlignment="1">
      <alignment horizontal="center" vertical="center" wrapText="1"/>
    </xf>
    <xf numFmtId="172" fontId="60" fillId="40" borderId="0" xfId="0" applyNumberFormat="1" applyFont="1" applyFill="1"/>
    <xf numFmtId="0" fontId="0" fillId="0" borderId="0" xfId="0" applyAlignment="1">
      <alignment horizontal="right" wrapText="1"/>
    </xf>
    <xf numFmtId="172" fontId="0" fillId="0" borderId="0" xfId="0" applyNumberFormat="1" applyAlignment="1">
      <alignment wrapText="1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171" fontId="0" fillId="0" borderId="0" xfId="0" applyNumberFormat="1"/>
    <xf numFmtId="0" fontId="59" fillId="0" borderId="72" xfId="0" applyFont="1" applyBorder="1"/>
    <xf numFmtId="5" fontId="60" fillId="40" borderId="73" xfId="0" applyNumberFormat="1" applyFont="1" applyFill="1" applyBorder="1"/>
    <xf numFmtId="0" fontId="60" fillId="0" borderId="0" xfId="0" applyFont="1"/>
    <xf numFmtId="0" fontId="59" fillId="0" borderId="0" xfId="0" applyFont="1"/>
    <xf numFmtId="5" fontId="60" fillId="40" borderId="74" xfId="0" applyNumberFormat="1" applyFont="1" applyFill="1" applyBorder="1"/>
    <xf numFmtId="0" fontId="59" fillId="0" borderId="79" xfId="0" applyFont="1" applyBorder="1"/>
    <xf numFmtId="5" fontId="60" fillId="40" borderId="80" xfId="0" applyNumberFormat="1" applyFont="1" applyFill="1" applyBorder="1"/>
    <xf numFmtId="11" fontId="0" fillId="0" borderId="0" xfId="0" applyNumberFormat="1"/>
    <xf numFmtId="172" fontId="60" fillId="42" borderId="74" xfId="0" applyNumberFormat="1" applyFont="1" applyFill="1" applyBorder="1"/>
    <xf numFmtId="172" fontId="60" fillId="42" borderId="77" xfId="0" applyNumberFormat="1" applyFont="1" applyFill="1" applyBorder="1"/>
    <xf numFmtId="172" fontId="60" fillId="42" borderId="73" xfId="0" applyNumberFormat="1" applyFont="1" applyFill="1" applyBorder="1"/>
    <xf numFmtId="172" fontId="60" fillId="42" borderId="78" xfId="0" applyNumberFormat="1" applyFont="1" applyFill="1" applyBorder="1"/>
    <xf numFmtId="172" fontId="0" fillId="38" borderId="0" xfId="0" applyNumberFormat="1" applyFill="1" applyAlignment="1">
      <alignment wrapText="1"/>
    </xf>
    <xf numFmtId="2" fontId="0" fillId="38" borderId="0" xfId="0" applyNumberFormat="1" applyFill="1" applyAlignment="1">
      <alignment wrapText="1"/>
    </xf>
    <xf numFmtId="43" fontId="0" fillId="0" borderId="0" xfId="294" applyFont="1"/>
    <xf numFmtId="43" fontId="0" fillId="0" borderId="0" xfId="0" applyNumberFormat="1"/>
    <xf numFmtId="0" fontId="0" fillId="43" borderId="0" xfId="0" applyFill="1"/>
    <xf numFmtId="43" fontId="0" fillId="38" borderId="0" xfId="294" applyFont="1" applyFill="1"/>
    <xf numFmtId="173" fontId="0" fillId="38" borderId="0" xfId="294" applyNumberFormat="1" applyFont="1" applyFill="1"/>
    <xf numFmtId="173" fontId="0" fillId="0" borderId="0" xfId="294" applyNumberFormat="1" applyFont="1"/>
    <xf numFmtId="0" fontId="59" fillId="43" borderId="72" xfId="0" applyFont="1" applyFill="1" applyBorder="1"/>
    <xf numFmtId="9" fontId="0" fillId="38" borderId="0" xfId="0" applyNumberFormat="1" applyFill="1"/>
    <xf numFmtId="9" fontId="0" fillId="38" borderId="0" xfId="293" applyFont="1" applyFill="1"/>
    <xf numFmtId="171" fontId="0" fillId="38" borderId="0" xfId="0" applyNumberFormat="1" applyFill="1"/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22" xfId="0" applyFont="1" applyBorder="1" applyAlignment="1">
      <alignment vertical="center" wrapText="1"/>
    </xf>
    <xf numFmtId="0" fontId="32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16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36" xfId="0" applyFont="1" applyBorder="1" applyAlignment="1">
      <alignment horizontal="left" vertical="center" wrapText="1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43" xfId="0" applyFont="1" applyBorder="1" applyAlignment="1">
      <alignment vertical="center" wrapText="1"/>
    </xf>
    <xf numFmtId="0" fontId="0" fillId="0" borderId="0" xfId="0" applyAlignment="1">
      <alignment horizontal="center"/>
    </xf>
  </cellXfs>
  <cellStyles count="295">
    <cellStyle name="20% - Accent1" xfId="245" builtinId="30" customBuiltin="1"/>
    <cellStyle name="20% - Accent1 2" xfId="16" xr:uid="{00000000-0005-0000-0000-000001000000}"/>
    <cellStyle name="20% - Accent1 2 2" xfId="17" xr:uid="{00000000-0005-0000-0000-000002000000}"/>
    <cellStyle name="20% - Accent1 2 2 2" xfId="151" xr:uid="{00000000-0005-0000-0000-000003000000}"/>
    <cellStyle name="20% - Accent1 2 2 2 2" xfId="173" xr:uid="{00000000-0005-0000-0000-000004000000}"/>
    <cellStyle name="20% - Accent1 2 2 2 2 2" xfId="217" xr:uid="{00000000-0005-0000-0000-000005000000}"/>
    <cellStyle name="20% - Accent1 2 2 2 3" xfId="195" xr:uid="{00000000-0005-0000-0000-000006000000}"/>
    <cellStyle name="20% - Accent1 2 2 3" xfId="162" xr:uid="{00000000-0005-0000-0000-000007000000}"/>
    <cellStyle name="20% - Accent1 2 2 3 2" xfId="206" xr:uid="{00000000-0005-0000-0000-000008000000}"/>
    <cellStyle name="20% - Accent1 2 2 4" xfId="184" xr:uid="{00000000-0005-0000-0000-000009000000}"/>
    <cellStyle name="20% - Accent1 2 3" xfId="278" xr:uid="{00000000-0005-0000-0000-00000A000000}"/>
    <cellStyle name="20% - Accent2" xfId="248" builtinId="34" customBuiltin="1"/>
    <cellStyle name="20% - Accent2 2" xfId="18" xr:uid="{00000000-0005-0000-0000-00000C000000}"/>
    <cellStyle name="20% - Accent2 2 2" xfId="19" xr:uid="{00000000-0005-0000-0000-00000D000000}"/>
    <cellStyle name="20% - Accent2 2 2 2" xfId="152" xr:uid="{00000000-0005-0000-0000-00000E000000}"/>
    <cellStyle name="20% - Accent2 2 2 2 2" xfId="174" xr:uid="{00000000-0005-0000-0000-00000F000000}"/>
    <cellStyle name="20% - Accent2 2 2 2 2 2" xfId="218" xr:uid="{00000000-0005-0000-0000-000010000000}"/>
    <cellStyle name="20% - Accent2 2 2 2 3" xfId="196" xr:uid="{00000000-0005-0000-0000-000011000000}"/>
    <cellStyle name="20% - Accent2 2 2 3" xfId="163" xr:uid="{00000000-0005-0000-0000-000012000000}"/>
    <cellStyle name="20% - Accent2 2 2 3 2" xfId="207" xr:uid="{00000000-0005-0000-0000-000013000000}"/>
    <cellStyle name="20% - Accent2 2 2 4" xfId="185" xr:uid="{00000000-0005-0000-0000-000014000000}"/>
    <cellStyle name="20% - Accent2 2 3" xfId="280" xr:uid="{00000000-0005-0000-0000-000015000000}"/>
    <cellStyle name="20% - Accent3" xfId="251" builtinId="38" customBuiltin="1"/>
    <cellStyle name="20% - Accent3 2" xfId="20" xr:uid="{00000000-0005-0000-0000-000017000000}"/>
    <cellStyle name="20% - Accent3 2 2" xfId="21" xr:uid="{00000000-0005-0000-0000-000018000000}"/>
    <cellStyle name="20% - Accent3 2 2 2" xfId="153" xr:uid="{00000000-0005-0000-0000-000019000000}"/>
    <cellStyle name="20% - Accent3 2 2 2 2" xfId="175" xr:uid="{00000000-0005-0000-0000-00001A000000}"/>
    <cellStyle name="20% - Accent3 2 2 2 2 2" xfId="219" xr:uid="{00000000-0005-0000-0000-00001B000000}"/>
    <cellStyle name="20% - Accent3 2 2 2 3" xfId="197" xr:uid="{00000000-0005-0000-0000-00001C000000}"/>
    <cellStyle name="20% - Accent3 2 2 3" xfId="164" xr:uid="{00000000-0005-0000-0000-00001D000000}"/>
    <cellStyle name="20% - Accent3 2 2 3 2" xfId="208" xr:uid="{00000000-0005-0000-0000-00001E000000}"/>
    <cellStyle name="20% - Accent3 2 2 4" xfId="186" xr:uid="{00000000-0005-0000-0000-00001F000000}"/>
    <cellStyle name="20% - Accent3 2 3" xfId="282" xr:uid="{00000000-0005-0000-0000-000020000000}"/>
    <cellStyle name="20% - Accent4" xfId="254" builtinId="42" customBuiltin="1"/>
    <cellStyle name="20% - Accent4 2" xfId="22" xr:uid="{00000000-0005-0000-0000-000022000000}"/>
    <cellStyle name="20% - Accent4 2 2" xfId="23" xr:uid="{00000000-0005-0000-0000-000023000000}"/>
    <cellStyle name="20% - Accent4 2 2 2" xfId="154" xr:uid="{00000000-0005-0000-0000-000024000000}"/>
    <cellStyle name="20% - Accent4 2 2 2 2" xfId="176" xr:uid="{00000000-0005-0000-0000-000025000000}"/>
    <cellStyle name="20% - Accent4 2 2 2 2 2" xfId="220" xr:uid="{00000000-0005-0000-0000-000026000000}"/>
    <cellStyle name="20% - Accent4 2 2 2 3" xfId="198" xr:uid="{00000000-0005-0000-0000-000027000000}"/>
    <cellStyle name="20% - Accent4 2 2 3" xfId="165" xr:uid="{00000000-0005-0000-0000-000028000000}"/>
    <cellStyle name="20% - Accent4 2 2 3 2" xfId="209" xr:uid="{00000000-0005-0000-0000-000029000000}"/>
    <cellStyle name="20% - Accent4 2 2 4" xfId="187" xr:uid="{00000000-0005-0000-0000-00002A000000}"/>
    <cellStyle name="20% - Accent4 2 3" xfId="284" xr:uid="{00000000-0005-0000-0000-00002B000000}"/>
    <cellStyle name="20% - Accent5" xfId="257" builtinId="46" customBuiltin="1"/>
    <cellStyle name="20% - Accent5 2" xfId="286" xr:uid="{00000000-0005-0000-0000-00002D000000}"/>
    <cellStyle name="20% - Accent6" xfId="260" builtinId="50" customBuiltin="1"/>
    <cellStyle name="20% - Accent6 2" xfId="288" xr:uid="{00000000-0005-0000-0000-00002F000000}"/>
    <cellStyle name="40% - Accent1" xfId="246" builtinId="31" customBuiltin="1"/>
    <cellStyle name="40% - Accent1 2" xfId="279" xr:uid="{00000000-0005-0000-0000-000031000000}"/>
    <cellStyle name="40% - Accent2" xfId="249" builtinId="35" customBuiltin="1"/>
    <cellStyle name="40% - Accent2 2" xfId="281" xr:uid="{00000000-0005-0000-0000-000033000000}"/>
    <cellStyle name="40% - Accent3" xfId="252" builtinId="39" customBuiltin="1"/>
    <cellStyle name="40% - Accent3 2" xfId="283" xr:uid="{00000000-0005-0000-0000-000035000000}"/>
    <cellStyle name="40% - Accent4" xfId="255" builtinId="43" customBuiltin="1"/>
    <cellStyle name="40% - Accent4 2" xfId="285" xr:uid="{00000000-0005-0000-0000-000037000000}"/>
    <cellStyle name="40% - Accent5" xfId="258" builtinId="47" customBuiltin="1"/>
    <cellStyle name="40% - Accent5 2" xfId="287" xr:uid="{00000000-0005-0000-0000-000039000000}"/>
    <cellStyle name="40% - Accent6" xfId="261" builtinId="51" customBuiltin="1"/>
    <cellStyle name="40% - Accent6 2" xfId="289" xr:uid="{00000000-0005-0000-0000-00003B000000}"/>
    <cellStyle name="60% - Accent1 2" xfId="271" xr:uid="{00000000-0005-0000-0000-00003C000000}"/>
    <cellStyle name="60% - Accent2 2" xfId="272" xr:uid="{00000000-0005-0000-0000-00003D000000}"/>
    <cellStyle name="60% - Accent3 2" xfId="273" xr:uid="{00000000-0005-0000-0000-00003E000000}"/>
    <cellStyle name="60% - Accent4 2" xfId="274" xr:uid="{00000000-0005-0000-0000-00003F000000}"/>
    <cellStyle name="60% - Accent5 2" xfId="275" xr:uid="{00000000-0005-0000-0000-000040000000}"/>
    <cellStyle name="60% - Accent6 2" xfId="276" xr:uid="{00000000-0005-0000-0000-000041000000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49000000}"/>
    <cellStyle name="Body: normal cell 2" xfId="265" xr:uid="{00000000-0005-0000-0000-00004A000000}"/>
    <cellStyle name="Calculated" xfId="24" xr:uid="{00000000-0005-0000-0000-00004B000000}"/>
    <cellStyle name="Calculation" xfId="237" builtinId="22" customBuiltin="1"/>
    <cellStyle name="Check Cell" xfId="239" builtinId="23" customBuiltin="1"/>
    <cellStyle name="Comma" xfId="294" builtinId="3"/>
    <cellStyle name="Comma 10" xfId="25" xr:uid="{00000000-0005-0000-0000-00004E000000}"/>
    <cellStyle name="Comma 10 2" xfId="155" xr:uid="{00000000-0005-0000-0000-00004F000000}"/>
    <cellStyle name="Comma 10 2 2" xfId="177" xr:uid="{00000000-0005-0000-0000-000050000000}"/>
    <cellStyle name="Comma 10 2 2 2" xfId="221" xr:uid="{00000000-0005-0000-0000-000051000000}"/>
    <cellStyle name="Comma 10 2 3" xfId="199" xr:uid="{00000000-0005-0000-0000-000052000000}"/>
    <cellStyle name="Comma 10 3" xfId="166" xr:uid="{00000000-0005-0000-0000-000053000000}"/>
    <cellStyle name="Comma 10 3 2" xfId="210" xr:uid="{00000000-0005-0000-0000-000054000000}"/>
    <cellStyle name="Comma 10 4" xfId="188" xr:uid="{00000000-0005-0000-0000-000055000000}"/>
    <cellStyle name="Comma 11" xfId="26" xr:uid="{00000000-0005-0000-0000-000056000000}"/>
    <cellStyle name="Comma 2" xfId="27" xr:uid="{00000000-0005-0000-0000-000057000000}"/>
    <cellStyle name="Comma 2 2" xfId="28" xr:uid="{00000000-0005-0000-0000-000058000000}"/>
    <cellStyle name="Comma 2 2 2" xfId="156" xr:uid="{00000000-0005-0000-0000-000059000000}"/>
    <cellStyle name="Comma 2 2 2 2" xfId="178" xr:uid="{00000000-0005-0000-0000-00005A000000}"/>
    <cellStyle name="Comma 2 2 2 2 2" xfId="222" xr:uid="{00000000-0005-0000-0000-00005B000000}"/>
    <cellStyle name="Comma 2 2 2 3" xfId="200" xr:uid="{00000000-0005-0000-0000-00005C000000}"/>
    <cellStyle name="Comma 2 2 3" xfId="167" xr:uid="{00000000-0005-0000-0000-00005D000000}"/>
    <cellStyle name="Comma 2 2 3 2" xfId="211" xr:uid="{00000000-0005-0000-0000-00005E000000}"/>
    <cellStyle name="Comma 2 2 4" xfId="189" xr:uid="{00000000-0005-0000-0000-00005F000000}"/>
    <cellStyle name="Comma 3" xfId="29" xr:uid="{00000000-0005-0000-0000-000060000000}"/>
    <cellStyle name="Comma 3 2" xfId="30" xr:uid="{00000000-0005-0000-0000-000061000000}"/>
    <cellStyle name="Comma 3 2 2" xfId="157" xr:uid="{00000000-0005-0000-0000-000062000000}"/>
    <cellStyle name="Comma 3 2 2 2" xfId="179" xr:uid="{00000000-0005-0000-0000-000063000000}"/>
    <cellStyle name="Comma 3 2 2 2 2" xfId="223" xr:uid="{00000000-0005-0000-0000-000064000000}"/>
    <cellStyle name="Comma 3 2 2 3" xfId="201" xr:uid="{00000000-0005-0000-0000-000065000000}"/>
    <cellStyle name="Comma 3 2 3" xfId="168" xr:uid="{00000000-0005-0000-0000-000066000000}"/>
    <cellStyle name="Comma 3 2 3 2" xfId="212" xr:uid="{00000000-0005-0000-0000-000067000000}"/>
    <cellStyle name="Comma 3 2 4" xfId="190" xr:uid="{00000000-0005-0000-0000-000068000000}"/>
    <cellStyle name="Comma 4" xfId="31" xr:uid="{00000000-0005-0000-0000-000069000000}"/>
    <cellStyle name="Comma 5" xfId="32" xr:uid="{00000000-0005-0000-0000-00006A000000}"/>
    <cellStyle name="Comma 6" xfId="33" xr:uid="{00000000-0005-0000-0000-00006B000000}"/>
    <cellStyle name="Comma 7" xfId="34" xr:uid="{00000000-0005-0000-0000-00006C000000}"/>
    <cellStyle name="Comma 8" xfId="35" xr:uid="{00000000-0005-0000-0000-00006D000000}"/>
    <cellStyle name="Comma 9" xfId="36" xr:uid="{00000000-0005-0000-0000-00006E000000}"/>
    <cellStyle name="Currency 2" xfId="37" xr:uid="{00000000-0005-0000-0000-00006F000000}"/>
    <cellStyle name="Currency 3" xfId="38" xr:uid="{00000000-0005-0000-0000-000070000000}"/>
    <cellStyle name="Currency 4" xfId="39" xr:uid="{00000000-0005-0000-0000-000071000000}"/>
    <cellStyle name="Currency 5" xfId="40" xr:uid="{00000000-0005-0000-0000-000072000000}"/>
    <cellStyle name="Currency 6" xfId="41" xr:uid="{00000000-0005-0000-0000-000073000000}"/>
    <cellStyle name="Currency 7" xfId="42" xr:uid="{00000000-0005-0000-0000-000074000000}"/>
    <cellStyle name="Currency 8" xfId="43" xr:uid="{00000000-0005-0000-0000-000075000000}"/>
    <cellStyle name="Currency 8 2" xfId="158" xr:uid="{00000000-0005-0000-0000-000076000000}"/>
    <cellStyle name="Currency 8 2 2" xfId="180" xr:uid="{00000000-0005-0000-0000-000077000000}"/>
    <cellStyle name="Currency 8 2 2 2" xfId="224" xr:uid="{00000000-0005-0000-0000-000078000000}"/>
    <cellStyle name="Currency 8 2 3" xfId="202" xr:uid="{00000000-0005-0000-0000-000079000000}"/>
    <cellStyle name="Currency 8 3" xfId="169" xr:uid="{00000000-0005-0000-0000-00007A000000}"/>
    <cellStyle name="Currency 8 3 2" xfId="213" xr:uid="{00000000-0005-0000-0000-00007B000000}"/>
    <cellStyle name="Currency 8 4" xfId="191" xr:uid="{00000000-0005-0000-0000-00007C000000}"/>
    <cellStyle name="Explanatory Text" xfId="242" builtinId="53" customBuiltin="1"/>
    <cellStyle name="Followed Hyperlink" xfId="8" builtinId="9" customBuiltin="1"/>
    <cellStyle name="Font: Calibri, 9pt regular" xfId="6" xr:uid="{00000000-0005-0000-0000-00007F000000}"/>
    <cellStyle name="Font: Calibri, 9pt regular 2" xfId="268" xr:uid="{00000000-0005-0000-0000-000080000000}"/>
    <cellStyle name="Footnotes: all except top row" xfId="9" xr:uid="{00000000-0005-0000-0000-000081000000}"/>
    <cellStyle name="Footnotes: top row" xfId="7" xr:uid="{00000000-0005-0000-0000-000082000000}"/>
    <cellStyle name="Footnotes: top row 2" xfId="264" xr:uid="{00000000-0005-0000-0000-000083000000}"/>
    <cellStyle name="Good" xfId="233" builtinId="26" customBuiltin="1"/>
    <cellStyle name="Header: bottom row" xfId="2" xr:uid="{00000000-0005-0000-0000-000085000000}"/>
    <cellStyle name="Header: bottom row 2" xfId="267" xr:uid="{00000000-0005-0000-0000-000086000000}"/>
    <cellStyle name="Header: top rows" xfId="10" xr:uid="{00000000-0005-0000-0000-000087000000}"/>
    <cellStyle name="Heading" xfId="44" xr:uid="{00000000-0005-0000-0000-000088000000}"/>
    <cellStyle name="Heading 1" xfId="229" builtinId="16" customBuiltin="1"/>
    <cellStyle name="Heading 2" xfId="230" builtinId="17" customBuiltin="1"/>
    <cellStyle name="Heading 2 2" xfId="45" xr:uid="{00000000-0005-0000-0000-00008B000000}"/>
    <cellStyle name="Heading 3" xfId="231" builtinId="18" customBuiltin="1"/>
    <cellStyle name="Heading 4" xfId="232" builtinId="19" customBuiltin="1"/>
    <cellStyle name="Heading2" xfId="46" xr:uid="{00000000-0005-0000-0000-00008E000000}"/>
    <cellStyle name="Hyperlink" xfId="5" builtinId="8"/>
    <cellStyle name="Hyperlink 10" xfId="47" xr:uid="{00000000-0005-0000-0000-000090000000}"/>
    <cellStyle name="Hyperlink 10 2" xfId="48" xr:uid="{00000000-0005-0000-0000-000091000000}"/>
    <cellStyle name="Hyperlink 10 3" xfId="49" xr:uid="{00000000-0005-0000-0000-000092000000}"/>
    <cellStyle name="Hyperlink 11" xfId="50" xr:uid="{00000000-0005-0000-0000-000093000000}"/>
    <cellStyle name="Hyperlink 11 2" xfId="51" xr:uid="{00000000-0005-0000-0000-000094000000}"/>
    <cellStyle name="Hyperlink 11 3" xfId="52" xr:uid="{00000000-0005-0000-0000-000095000000}"/>
    <cellStyle name="Hyperlink 12" xfId="53" xr:uid="{00000000-0005-0000-0000-000096000000}"/>
    <cellStyle name="Hyperlink 12 2" xfId="54" xr:uid="{00000000-0005-0000-0000-000097000000}"/>
    <cellStyle name="Hyperlink 12 3" xfId="55" xr:uid="{00000000-0005-0000-0000-000098000000}"/>
    <cellStyle name="Hyperlink 13" xfId="56" xr:uid="{00000000-0005-0000-0000-000099000000}"/>
    <cellStyle name="Hyperlink 13 2" xfId="57" xr:uid="{00000000-0005-0000-0000-00009A000000}"/>
    <cellStyle name="Hyperlink 13 3" xfId="58" xr:uid="{00000000-0005-0000-0000-00009B000000}"/>
    <cellStyle name="Hyperlink 14" xfId="59" xr:uid="{00000000-0005-0000-0000-00009C000000}"/>
    <cellStyle name="Hyperlink 14 2" xfId="60" xr:uid="{00000000-0005-0000-0000-00009D000000}"/>
    <cellStyle name="Hyperlink 14 3" xfId="61" xr:uid="{00000000-0005-0000-0000-00009E000000}"/>
    <cellStyle name="Hyperlink 15" xfId="62" xr:uid="{00000000-0005-0000-0000-00009F000000}"/>
    <cellStyle name="Hyperlink 15 2" xfId="63" xr:uid="{00000000-0005-0000-0000-0000A0000000}"/>
    <cellStyle name="Hyperlink 15 3" xfId="64" xr:uid="{00000000-0005-0000-0000-0000A1000000}"/>
    <cellStyle name="Hyperlink 16" xfId="65" xr:uid="{00000000-0005-0000-0000-0000A2000000}"/>
    <cellStyle name="Hyperlink 16 2" xfId="66" xr:uid="{00000000-0005-0000-0000-0000A3000000}"/>
    <cellStyle name="Hyperlink 16 3" xfId="67" xr:uid="{00000000-0005-0000-0000-0000A4000000}"/>
    <cellStyle name="Hyperlink 17" xfId="68" xr:uid="{00000000-0005-0000-0000-0000A5000000}"/>
    <cellStyle name="Hyperlink 17 2" xfId="69" xr:uid="{00000000-0005-0000-0000-0000A6000000}"/>
    <cellStyle name="Hyperlink 17 3" xfId="70" xr:uid="{00000000-0005-0000-0000-0000A7000000}"/>
    <cellStyle name="Hyperlink 18" xfId="71" xr:uid="{00000000-0005-0000-0000-0000A8000000}"/>
    <cellStyle name="Hyperlink 18 2" xfId="72" xr:uid="{00000000-0005-0000-0000-0000A9000000}"/>
    <cellStyle name="Hyperlink 18 3" xfId="73" xr:uid="{00000000-0005-0000-0000-0000AA000000}"/>
    <cellStyle name="Hyperlink 19" xfId="74" xr:uid="{00000000-0005-0000-0000-0000AB000000}"/>
    <cellStyle name="Hyperlink 19 2" xfId="75" xr:uid="{00000000-0005-0000-0000-0000AC000000}"/>
    <cellStyle name="Hyperlink 19 3" xfId="76" xr:uid="{00000000-0005-0000-0000-0000AD000000}"/>
    <cellStyle name="Hyperlink 2" xfId="11" xr:uid="{00000000-0005-0000-0000-0000AE000000}"/>
    <cellStyle name="Hyperlink 2 2" xfId="78" xr:uid="{00000000-0005-0000-0000-0000AF000000}"/>
    <cellStyle name="Hyperlink 2 3" xfId="79" xr:uid="{00000000-0005-0000-0000-0000B0000000}"/>
    <cellStyle name="Hyperlink 2 4" xfId="77" xr:uid="{00000000-0005-0000-0000-0000B1000000}"/>
    <cellStyle name="Hyperlink 20" xfId="80" xr:uid="{00000000-0005-0000-0000-0000B2000000}"/>
    <cellStyle name="Hyperlink 20 2" xfId="81" xr:uid="{00000000-0005-0000-0000-0000B3000000}"/>
    <cellStyle name="Hyperlink 20 3" xfId="82" xr:uid="{00000000-0005-0000-0000-0000B4000000}"/>
    <cellStyle name="Hyperlink 21" xfId="83" xr:uid="{00000000-0005-0000-0000-0000B5000000}"/>
    <cellStyle name="Hyperlink 21 2" xfId="84" xr:uid="{00000000-0005-0000-0000-0000B6000000}"/>
    <cellStyle name="Hyperlink 21 3" xfId="85" xr:uid="{00000000-0005-0000-0000-0000B7000000}"/>
    <cellStyle name="Hyperlink 22" xfId="86" xr:uid="{00000000-0005-0000-0000-0000B8000000}"/>
    <cellStyle name="Hyperlink 22 2" xfId="87" xr:uid="{00000000-0005-0000-0000-0000B9000000}"/>
    <cellStyle name="Hyperlink 22 3" xfId="88" xr:uid="{00000000-0005-0000-0000-0000BA000000}"/>
    <cellStyle name="Hyperlink 23" xfId="89" xr:uid="{00000000-0005-0000-0000-0000BB000000}"/>
    <cellStyle name="Hyperlink 23 2" xfId="90" xr:uid="{00000000-0005-0000-0000-0000BC000000}"/>
    <cellStyle name="Hyperlink 23 3" xfId="91" xr:uid="{00000000-0005-0000-0000-0000BD000000}"/>
    <cellStyle name="Hyperlink 24" xfId="92" xr:uid="{00000000-0005-0000-0000-0000BE000000}"/>
    <cellStyle name="Hyperlink 25" xfId="93" xr:uid="{00000000-0005-0000-0000-0000BF000000}"/>
    <cellStyle name="Hyperlink 26" xfId="94" xr:uid="{00000000-0005-0000-0000-0000C0000000}"/>
    <cellStyle name="Hyperlink 27" xfId="95" xr:uid="{00000000-0005-0000-0000-0000C1000000}"/>
    <cellStyle name="Hyperlink 28" xfId="96" xr:uid="{00000000-0005-0000-0000-0000C2000000}"/>
    <cellStyle name="Hyperlink 29" xfId="97" xr:uid="{00000000-0005-0000-0000-0000C3000000}"/>
    <cellStyle name="Hyperlink 3" xfId="98" xr:uid="{00000000-0005-0000-0000-0000C4000000}"/>
    <cellStyle name="Hyperlink 3 2" xfId="99" xr:uid="{00000000-0005-0000-0000-0000C5000000}"/>
    <cellStyle name="Hyperlink 3 3" xfId="100" xr:uid="{00000000-0005-0000-0000-0000C6000000}"/>
    <cellStyle name="Hyperlink 30" xfId="101" xr:uid="{00000000-0005-0000-0000-0000C7000000}"/>
    <cellStyle name="Hyperlink 31" xfId="102" xr:uid="{00000000-0005-0000-0000-0000C8000000}"/>
    <cellStyle name="Hyperlink 32" xfId="103" xr:uid="{00000000-0005-0000-0000-0000C9000000}"/>
    <cellStyle name="Hyperlink 33" xfId="104" xr:uid="{00000000-0005-0000-0000-0000CA000000}"/>
    <cellStyle name="Hyperlink 33 2" xfId="105" xr:uid="{00000000-0005-0000-0000-0000CB000000}"/>
    <cellStyle name="Hyperlink 33 3" xfId="106" xr:uid="{00000000-0005-0000-0000-0000CC000000}"/>
    <cellStyle name="Hyperlink 34" xfId="107" xr:uid="{00000000-0005-0000-0000-0000CD000000}"/>
    <cellStyle name="Hyperlink 34 2" xfId="108" xr:uid="{00000000-0005-0000-0000-0000CE000000}"/>
    <cellStyle name="Hyperlink 34 3" xfId="109" xr:uid="{00000000-0005-0000-0000-0000CF000000}"/>
    <cellStyle name="Hyperlink 34 4" xfId="110" xr:uid="{00000000-0005-0000-0000-0000D0000000}"/>
    <cellStyle name="Hyperlink 34 5" xfId="111" xr:uid="{00000000-0005-0000-0000-0000D1000000}"/>
    <cellStyle name="Hyperlink 35" xfId="262" xr:uid="{00000000-0005-0000-0000-0000D2000000}"/>
    <cellStyle name="Hyperlink 4" xfId="112" xr:uid="{00000000-0005-0000-0000-0000D3000000}"/>
    <cellStyle name="Hyperlink 4 2" xfId="113" xr:uid="{00000000-0005-0000-0000-0000D4000000}"/>
    <cellStyle name="Hyperlink 4 3" xfId="114" xr:uid="{00000000-0005-0000-0000-0000D5000000}"/>
    <cellStyle name="Hyperlink 5" xfId="115" xr:uid="{00000000-0005-0000-0000-0000D6000000}"/>
    <cellStyle name="Hyperlink 5 2" xfId="116" xr:uid="{00000000-0005-0000-0000-0000D7000000}"/>
    <cellStyle name="Hyperlink 5 3" xfId="117" xr:uid="{00000000-0005-0000-0000-0000D8000000}"/>
    <cellStyle name="Hyperlink 6" xfId="118" xr:uid="{00000000-0005-0000-0000-0000D9000000}"/>
    <cellStyle name="Hyperlink 6 2" xfId="119" xr:uid="{00000000-0005-0000-0000-0000DA000000}"/>
    <cellStyle name="Hyperlink 6 3" xfId="120" xr:uid="{00000000-0005-0000-0000-0000DB000000}"/>
    <cellStyle name="Hyperlink 7" xfId="121" xr:uid="{00000000-0005-0000-0000-0000DC000000}"/>
    <cellStyle name="Hyperlink 7 2" xfId="122" xr:uid="{00000000-0005-0000-0000-0000DD000000}"/>
    <cellStyle name="Hyperlink 7 3" xfId="123" xr:uid="{00000000-0005-0000-0000-0000DE000000}"/>
    <cellStyle name="Hyperlink 8" xfId="124" xr:uid="{00000000-0005-0000-0000-0000DF000000}"/>
    <cellStyle name="Hyperlink 8 2" xfId="125" xr:uid="{00000000-0005-0000-0000-0000E0000000}"/>
    <cellStyle name="Hyperlink 8 3" xfId="126" xr:uid="{00000000-0005-0000-0000-0000E1000000}"/>
    <cellStyle name="Hyperlink 9" xfId="127" xr:uid="{00000000-0005-0000-0000-0000E2000000}"/>
    <cellStyle name="Hyperlink 9 2" xfId="128" xr:uid="{00000000-0005-0000-0000-0000E3000000}"/>
    <cellStyle name="Hyperlink 9 3" xfId="129" xr:uid="{00000000-0005-0000-0000-0000E4000000}"/>
    <cellStyle name="Input" xfId="235" builtinId="20" customBuiltin="1"/>
    <cellStyle name="Input 2" xfId="130" xr:uid="{00000000-0005-0000-0000-0000E6000000}"/>
    <cellStyle name="Linked" xfId="131" xr:uid="{00000000-0005-0000-0000-0000E7000000}"/>
    <cellStyle name="Linked Cell" xfId="238" builtinId="24" customBuiltin="1"/>
    <cellStyle name="Neutral 2" xfId="270" xr:uid="{00000000-0005-0000-0000-0000E9000000}"/>
    <cellStyle name="Normal" xfId="0" builtinId="0"/>
    <cellStyle name="Normal 2" xfId="15" xr:uid="{00000000-0005-0000-0000-0000EB000000}"/>
    <cellStyle name="Normal 2 2" xfId="14" xr:uid="{00000000-0005-0000-0000-0000EC000000}"/>
    <cellStyle name="Normal 2 2 2" xfId="132" xr:uid="{00000000-0005-0000-0000-0000ED000000}"/>
    <cellStyle name="Normal 2 2 2 2" xfId="159" xr:uid="{00000000-0005-0000-0000-0000EE000000}"/>
    <cellStyle name="Normal 2 2 2 2 2" xfId="181" xr:uid="{00000000-0005-0000-0000-0000EF000000}"/>
    <cellStyle name="Normal 2 2 2 2 2 2" xfId="225" xr:uid="{00000000-0005-0000-0000-0000F0000000}"/>
    <cellStyle name="Normal 2 2 2 2 3" xfId="203" xr:uid="{00000000-0005-0000-0000-0000F1000000}"/>
    <cellStyle name="Normal 2 2 2 3" xfId="170" xr:uid="{00000000-0005-0000-0000-0000F2000000}"/>
    <cellStyle name="Normal 2 2 2 3 2" xfId="214" xr:uid="{00000000-0005-0000-0000-0000F3000000}"/>
    <cellStyle name="Normal 2 2 2 4" xfId="192" xr:uid="{00000000-0005-0000-0000-0000F4000000}"/>
    <cellStyle name="Normal 2 3" xfId="263" xr:uid="{00000000-0005-0000-0000-0000F5000000}"/>
    <cellStyle name="Normal 3" xfId="133" xr:uid="{00000000-0005-0000-0000-0000F6000000}"/>
    <cellStyle name="Normal 3 2" xfId="291" xr:uid="{00000000-0005-0000-0000-0000F7000000}"/>
    <cellStyle name="Normal 4" xfId="134" xr:uid="{00000000-0005-0000-0000-0000F8000000}"/>
    <cellStyle name="Normal 5" xfId="135" xr:uid="{00000000-0005-0000-0000-0000F9000000}"/>
    <cellStyle name="Normal 6" xfId="136" xr:uid="{00000000-0005-0000-0000-0000FA000000}"/>
    <cellStyle name="Normal 6 2" xfId="160" xr:uid="{00000000-0005-0000-0000-0000FB000000}"/>
    <cellStyle name="Normal 6 2 2" xfId="182" xr:uid="{00000000-0005-0000-0000-0000FC000000}"/>
    <cellStyle name="Normal 6 2 2 2" xfId="226" xr:uid="{00000000-0005-0000-0000-0000FD000000}"/>
    <cellStyle name="Normal 6 2 3" xfId="204" xr:uid="{00000000-0005-0000-0000-0000FE000000}"/>
    <cellStyle name="Normal 6 3" xfId="171" xr:uid="{00000000-0005-0000-0000-0000FF000000}"/>
    <cellStyle name="Normal 6 3 2" xfId="215" xr:uid="{00000000-0005-0000-0000-000000010000}"/>
    <cellStyle name="Normal 6 4" xfId="193" xr:uid="{00000000-0005-0000-0000-000001010000}"/>
    <cellStyle name="Normal 7" xfId="137" xr:uid="{00000000-0005-0000-0000-000002010000}"/>
    <cellStyle name="Normal 8" xfId="138" xr:uid="{00000000-0005-0000-0000-000003010000}"/>
    <cellStyle name="Normal Small" xfId="139" xr:uid="{00000000-0005-0000-0000-000004010000}"/>
    <cellStyle name="Note" xfId="241" builtinId="10" customBuiltin="1"/>
    <cellStyle name="Note 2" xfId="277" xr:uid="{00000000-0005-0000-0000-000006010000}"/>
    <cellStyle name="Output" xfId="236" builtinId="21" customBuiltin="1"/>
    <cellStyle name="Parent row" xfId="3" xr:uid="{00000000-0005-0000-0000-000008010000}"/>
    <cellStyle name="Parent row 2" xfId="266" xr:uid="{00000000-0005-0000-0000-000009010000}"/>
    <cellStyle name="Percent" xfId="293" builtinId="5"/>
    <cellStyle name="Percent 2" xfId="140" xr:uid="{00000000-0005-0000-0000-00000B010000}"/>
    <cellStyle name="Percent 2 2" xfId="141" xr:uid="{00000000-0005-0000-0000-00000C010000}"/>
    <cellStyle name="Percent 2 3" xfId="142" xr:uid="{00000000-0005-0000-0000-00000D010000}"/>
    <cellStyle name="Percent 2 4" xfId="161" xr:uid="{00000000-0005-0000-0000-00000E010000}"/>
    <cellStyle name="Percent 2 4 2" xfId="183" xr:uid="{00000000-0005-0000-0000-00000F010000}"/>
    <cellStyle name="Percent 2 4 2 2" xfId="227" xr:uid="{00000000-0005-0000-0000-000010010000}"/>
    <cellStyle name="Percent 2 4 3" xfId="205" xr:uid="{00000000-0005-0000-0000-000011010000}"/>
    <cellStyle name="Percent 2 5" xfId="172" xr:uid="{00000000-0005-0000-0000-000012010000}"/>
    <cellStyle name="Percent 2 5 2" xfId="216" xr:uid="{00000000-0005-0000-0000-000013010000}"/>
    <cellStyle name="Percent 2 6" xfId="194" xr:uid="{00000000-0005-0000-0000-000014010000}"/>
    <cellStyle name="Percent 2 7" xfId="292" xr:uid="{00000000-0005-0000-0000-000015010000}"/>
    <cellStyle name="Percent 3" xfId="143" xr:uid="{00000000-0005-0000-0000-000016010000}"/>
    <cellStyle name="Percent 3 2" xfId="144" xr:uid="{00000000-0005-0000-0000-000017010000}"/>
    <cellStyle name="Results" xfId="145" xr:uid="{00000000-0005-0000-0000-000018010000}"/>
    <cellStyle name="Section Break" xfId="12" xr:uid="{00000000-0005-0000-0000-000019010000}"/>
    <cellStyle name="Section Break: parent row" xfId="13" xr:uid="{00000000-0005-0000-0000-00001A010000}"/>
    <cellStyle name="Standard 2" xfId="290" xr:uid="{00000000-0005-0000-0000-00001B010000}"/>
    <cellStyle name="Table title" xfId="1" xr:uid="{00000000-0005-0000-0000-00001C010000}"/>
    <cellStyle name="Table title 2" xfId="269" xr:uid="{00000000-0005-0000-0000-00001D010000}"/>
    <cellStyle name="Title" xfId="228" builtinId="15" customBuiltin="1"/>
    <cellStyle name="Title 2" xfId="146" xr:uid="{00000000-0005-0000-0000-00001F010000}"/>
    <cellStyle name="Title 3" xfId="147" xr:uid="{00000000-0005-0000-0000-000020010000}"/>
    <cellStyle name="Total" xfId="243" builtinId="25" customBuiltin="1"/>
    <cellStyle name="Unit" xfId="148" xr:uid="{00000000-0005-0000-0000-000022010000}"/>
    <cellStyle name="UserInput" xfId="149" xr:uid="{00000000-0005-0000-0000-000023010000}"/>
    <cellStyle name="Variable" xfId="150" xr:uid="{00000000-0005-0000-0000-000024010000}"/>
    <cellStyle name="Warning Text" xfId="240" builtinId="11" customBuiltin="1"/>
  </cellStyles>
  <dxfs count="12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11"/>
      <tableStyleElement type="headerRow" dxfId="10"/>
    </tableStyle>
    <tableStyle name="MySqlDefault" pivot="0" table="0" count="2" xr9:uid="{00000000-0011-0000-FFFF-FFFF01000000}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elec only'!$I$7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elec only'!$I$8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elec only'!$I$9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elec only'!$A$10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elec only'!$B$44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 elec only'!$A$45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elec only'!$I$10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elec only'!$J$6:$AX$6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elec only'!$J$10:$AX$10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CHP'!$J$17:$AX$17</c:f>
              <c:numCache>
                <c:formatCode>0.000</c:formatCode>
                <c:ptCount val="41"/>
                <c:pt idx="0">
                  <c:v>0.42234188575651987</c:v>
                </c:pt>
                <c:pt idx="1">
                  <c:v>0.42234692974601723</c:v>
                </c:pt>
                <c:pt idx="2">
                  <c:v>0.42235308952212164</c:v>
                </c:pt>
                <c:pt idx="3">
                  <c:v>0.42236061164800637</c:v>
                </c:pt>
                <c:pt idx="4">
                  <c:v>0.42236979704323502</c:v>
                </c:pt>
                <c:pt idx="5">
                  <c:v>0.42238101290385782</c:v>
                </c:pt>
                <c:pt idx="6">
                  <c:v>0.42239470720548944</c:v>
                </c:pt>
                <c:pt idx="7">
                  <c:v>0.42241142633377521</c:v>
                </c:pt>
                <c:pt idx="8">
                  <c:v>0.42243183649379684</c:v>
                </c:pt>
                <c:pt idx="9">
                  <c:v>0.42245674967435032</c:v>
                </c:pt>
                <c:pt idx="10">
                  <c:v>0.42248715508535351</c:v>
                </c:pt>
                <c:pt idx="11">
                  <c:v>0.42252425714631664</c:v>
                </c:pt>
                <c:pt idx="12">
                  <c:v>0.42256952127797293</c:v>
                </c:pt>
                <c:pt idx="13">
                  <c:v>0.42262472893125697</c:v>
                </c:pt>
                <c:pt idx="14">
                  <c:v>0.42269204346539091</c:v>
                </c:pt>
                <c:pt idx="15">
                  <c:v>0.4227740886384263</c:v>
                </c:pt>
                <c:pt idx="16">
                  <c:v>0.4228740415641446</c:v>
                </c:pt>
                <c:pt idx="17">
                  <c:v>0.42299574196378603</c:v>
                </c:pt>
                <c:pt idx="18">
                  <c:v>0.42314381931611245</c:v>
                </c:pt>
                <c:pt idx="19">
                  <c:v>0.42332383896133657</c:v>
                </c:pt>
                <c:pt idx="20">
                  <c:v>0.42354246716597227</c:v>
                </c:pt>
                <c:pt idx="21">
                  <c:v>0.42380765335905446</c:v>
                </c:pt>
                <c:pt idx="22">
                  <c:v>0.42412882487237608</c:v>
                </c:pt>
                <c:pt idx="23">
                  <c:v>0.4245170851310045</c:v>
                </c:pt>
                <c:pt idx="24">
                  <c:v>0.42498539983339212</c:v>
                </c:pt>
                <c:pt idx="25">
                  <c:v>0.42554874668541343</c:v>
                </c:pt>
                <c:pt idx="26">
                  <c:v>0.42622419224982711</c:v>
                </c:pt>
                <c:pt idx="27">
                  <c:v>0.42703084431745214</c:v>
                </c:pt>
                <c:pt idx="28">
                  <c:v>0.42798961054547768</c:v>
                </c:pt>
                <c:pt idx="29">
                  <c:v>0.42912267604272047</c:v>
                </c:pt>
                <c:pt idx="30">
                  <c:v>0.43045259860004081</c:v>
                </c:pt>
                <c:pt idx="31">
                  <c:v>0.43200091827335568</c:v>
                </c:pt>
                <c:pt idx="32">
                  <c:v>0.43378619999944512</c:v>
                </c:pt>
                <c:pt idx="33">
                  <c:v>0.43582148916566604</c:v>
                </c:pt>
                <c:pt idx="34">
                  <c:v>0.43811127550166418</c:v>
                </c:pt>
                <c:pt idx="35">
                  <c:v>0.44064823649584522</c:v>
                </c:pt>
                <c:pt idx="36">
                  <c:v>0.44341025171520732</c:v>
                </c:pt>
                <c:pt idx="37">
                  <c:v>0.44635839080281609</c:v>
                </c:pt>
                <c:pt idx="38">
                  <c:v>0.44943668476609983</c:v>
                </c:pt>
                <c:pt idx="39">
                  <c:v>0.45257437419720231</c:v>
                </c:pt>
                <c:pt idx="40">
                  <c:v>0.45569090614756907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8-4FD2-9E1F-D7357CF2BF7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CHP'!$J$19:$AX$19</c:f>
              <c:numCache>
                <c:formatCode>0.000</c:formatCode>
                <c:ptCount val="41"/>
                <c:pt idx="0">
                  <c:v>2.1117094287826044E-2</c:v>
                </c:pt>
                <c:pt idx="1">
                  <c:v>2.1113052389388487E-2</c:v>
                </c:pt>
                <c:pt idx="2">
                  <c:v>2.1108179274816452E-2</c:v>
                </c:pt>
                <c:pt idx="3">
                  <c:v>2.110230917449285E-2</c:v>
                </c:pt>
                <c:pt idx="4">
                  <c:v>2.109524488928044E-2</c:v>
                </c:pt>
                <c:pt idx="5">
                  <c:v>2.1086752368911721E-2</c:v>
                </c:pt>
                <c:pt idx="6">
                  <c:v>2.1076554544492976E-2</c:v>
                </c:pt>
                <c:pt idx="7">
                  <c:v>2.1064324386900202E-2</c:v>
                </c:pt>
                <c:pt idx="8">
                  <c:v>2.1049677198686667E-2</c:v>
                </c:pt>
                <c:pt idx="9">
                  <c:v>2.1032162203996119E-2</c:v>
                </c:pt>
                <c:pt idx="10">
                  <c:v>2.1011253587539414E-2</c:v>
                </c:pt>
                <c:pt idx="11">
                  <c:v>2.0986341261586328E-2</c:v>
                </c:pt>
                <c:pt idx="12">
                  <c:v>2.0956721824618663E-2</c:v>
                </c:pt>
                <c:pt idx="13">
                  <c:v>2.0921590436953408E-2</c:v>
                </c:pt>
                <c:pt idx="14">
                  <c:v>2.0880034702976835E-2</c:v>
                </c:pt>
                <c:pt idx="15">
                  <c:v>2.0831032148304618E-2</c:v>
                </c:pt>
                <c:pt idx="16">
                  <c:v>2.0773453550354037E-2</c:v>
                </c:pt>
                <c:pt idx="17">
                  <c:v>2.0706075262492463E-2</c:v>
                </c:pt>
                <c:pt idx="18">
                  <c:v>2.062760480146747E-2</c:v>
                </c:pt>
                <c:pt idx="19">
                  <c:v>2.0536725364099506E-2</c:v>
                </c:pt>
                <c:pt idx="20">
                  <c:v>2.0432166577433464E-2</c:v>
                </c:pt>
                <c:pt idx="21">
                  <c:v>2.0312810551822158E-2</c:v>
                </c:pt>
                <c:pt idx="22">
                  <c:v>2.0177843915977489E-2</c:v>
                </c:pt>
                <c:pt idx="23">
                  <c:v>2.0026967393929118E-2</c:v>
                </c:pt>
                <c:pt idx="24">
                  <c:v>1.9860673593903533E-2</c:v>
                </c:pt>
                <c:pt idx="25">
                  <c:v>1.968059927313226E-2</c:v>
                </c:pt>
                <c:pt idx="26">
                  <c:v>1.9489947724124601E-2</c:v>
                </c:pt>
                <c:pt idx="27">
                  <c:v>1.929395632176345E-2</c:v>
                </c:pt>
                <c:pt idx="28">
                  <c:v>1.9100349130778127E-2</c:v>
                </c:pt>
                <c:pt idx="29">
                  <c:v>1.8919660842861397E-2</c:v>
                </c:pt>
                <c:pt idx="30">
                  <c:v>1.8765246220064535E-2</c:v>
                </c:pt>
                <c:pt idx="31">
                  <c:v>1.8652709252304611E-2</c:v>
                </c:pt>
                <c:pt idx="32">
                  <c:v>1.8598429566124675E-2</c:v>
                </c:pt>
                <c:pt idx="33">
                  <c:v>1.8616892350940939E-2</c:v>
                </c:pt>
                <c:pt idx="34">
                  <c:v>1.8716735015328445E-2</c:v>
                </c:pt>
                <c:pt idx="35">
                  <c:v>1.8895900085398487E-2</c:v>
                </c:pt>
                <c:pt idx="36">
                  <c:v>1.9137030144447176E-2</c:v>
                </c:pt>
                <c:pt idx="37">
                  <c:v>1.9405030222679198E-2</c:v>
                </c:pt>
                <c:pt idx="38">
                  <c:v>1.9649018868811374E-2</c:v>
                </c:pt>
                <c:pt idx="39">
                  <c:v>1.9810022015275819E-2</c:v>
                </c:pt>
                <c:pt idx="40">
                  <c:v>1.9833504695515092E-2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 CHP'!$I$7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CHP'!$J$7:$AX$7</c:f>
              <c:numCache>
                <c:formatCode>#,##0.000;\-#,##0.000;"-"</c:formatCode>
                <c:ptCount val="41"/>
                <c:pt idx="0">
                  <c:v>0.44345898004434592</c:v>
                </c:pt>
                <c:pt idx="1">
                  <c:v>0.44345998213540572</c:v>
                </c:pt>
                <c:pt idx="2">
                  <c:v>0.44346126879693809</c:v>
                </c:pt>
                <c:pt idx="3">
                  <c:v>0.44346292082249922</c:v>
                </c:pt>
                <c:pt idx="4">
                  <c:v>0.44346504193251546</c:v>
                </c:pt>
                <c:pt idx="5">
                  <c:v>0.44346776527276954</c:v>
                </c:pt>
                <c:pt idx="6">
                  <c:v>0.44347126174998241</c:v>
                </c:pt>
                <c:pt idx="7">
                  <c:v>0.44347575072067541</c:v>
                </c:pt>
                <c:pt idx="8">
                  <c:v>0.44348151369248351</c:v>
                </c:pt>
                <c:pt idx="9">
                  <c:v>0.44348891187834644</c:v>
                </c:pt>
                <c:pt idx="10">
                  <c:v>0.44349840867289292</c:v>
                </c:pt>
                <c:pt idx="11">
                  <c:v>0.44351059840790297</c:v>
                </c:pt>
                <c:pt idx="12">
                  <c:v>0.44352624310259159</c:v>
                </c:pt>
                <c:pt idx="13">
                  <c:v>0.44354631936821037</c:v>
                </c:pt>
                <c:pt idx="14">
                  <c:v>0.44357207816836774</c:v>
                </c:pt>
                <c:pt idx="15">
                  <c:v>0.44360512078673092</c:v>
                </c:pt>
                <c:pt idx="16">
                  <c:v>0.44364749511449864</c:v>
                </c:pt>
                <c:pt idx="17">
                  <c:v>0.44370181722627849</c:v>
                </c:pt>
                <c:pt idx="18">
                  <c:v>0.44377142411757992</c:v>
                </c:pt>
                <c:pt idx="19">
                  <c:v>0.44386056432543608</c:v>
                </c:pt>
                <c:pt idx="20">
                  <c:v>0.44397463374340573</c:v>
                </c:pt>
                <c:pt idx="21">
                  <c:v>0.44412046391087662</c:v>
                </c:pt>
                <c:pt idx="22">
                  <c:v>0.44430666878835356</c:v>
                </c:pt>
                <c:pt idx="23">
                  <c:v>0.44454405252493362</c:v>
                </c:pt>
                <c:pt idx="24">
                  <c:v>0.44484607342729565</c:v>
                </c:pt>
                <c:pt idx="25">
                  <c:v>0.44522934595854569</c:v>
                </c:pt>
                <c:pt idx="26">
                  <c:v>0.44571413997395171</c:v>
                </c:pt>
                <c:pt idx="27">
                  <c:v>0.44632480063921559</c:v>
                </c:pt>
                <c:pt idx="28">
                  <c:v>0.44708995967625581</c:v>
                </c:pt>
                <c:pt idx="29">
                  <c:v>0.44804233688558187</c:v>
                </c:pt>
                <c:pt idx="30">
                  <c:v>0.44921784482010535</c:v>
                </c:pt>
                <c:pt idx="31">
                  <c:v>0.45065362752566029</c:v>
                </c:pt>
                <c:pt idx="32">
                  <c:v>0.4523846295655698</c:v>
                </c:pt>
                <c:pt idx="33">
                  <c:v>0.45443838151660698</c:v>
                </c:pt>
                <c:pt idx="34">
                  <c:v>0.45682801051699262</c:v>
                </c:pt>
                <c:pt idx="35">
                  <c:v>0.45954413658124371</c:v>
                </c:pt>
                <c:pt idx="36">
                  <c:v>0.46254728185965449</c:v>
                </c:pt>
                <c:pt idx="37">
                  <c:v>0.46576342102549528</c:v>
                </c:pt>
                <c:pt idx="38">
                  <c:v>0.4690857036349112</c:v>
                </c:pt>
                <c:pt idx="39">
                  <c:v>0.47238439621247813</c:v>
                </c:pt>
                <c:pt idx="40">
                  <c:v>0.47552441084308417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8-4FD2-9E1F-D7357CF2B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CHP'!$J$25:$AX$25</c:f>
              <c:numCache>
                <c:formatCode>0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3-4E52-8D33-56C956A0448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CHP'!$J$27:$AX$27</c:f>
              <c:numCache>
                <c:formatCode>0</c:formatCode>
                <c:ptCount val="41"/>
                <c:pt idx="0">
                  <c:v>186</c:v>
                </c:pt>
                <c:pt idx="1">
                  <c:v>185.89996258177825</c:v>
                </c:pt>
                <c:pt idx="2">
                  <c:v>185.77916085687184</c:v>
                </c:pt>
                <c:pt idx="3">
                  <c:v>185.63339673399105</c:v>
                </c:pt>
                <c:pt idx="4">
                  <c:v>185.45765889235372</c:v>
                </c:pt>
                <c:pt idx="5">
                  <c:v>185.24597708662805</c:v>
                </c:pt>
                <c:pt idx="6">
                  <c:v>184.99125456837646</c:v>
                </c:pt>
                <c:pt idx="7">
                  <c:v>184.68507699889824</c:v>
                </c:pt>
                <c:pt idx="8">
                  <c:v>184.31749689798153</c:v>
                </c:pt>
                <c:pt idx="9">
                  <c:v>183.87679382661008</c:v>
                </c:pt>
                <c:pt idx="10">
                  <c:v>183.34921235396041</c:v>
                </c:pt>
                <c:pt idx="11">
                  <c:v>182.71868270318328</c:v>
                </c:pt>
                <c:pt idx="12">
                  <c:v>181.96653319992765</c:v>
                </c:pt>
                <c:pt idx="13">
                  <c:v>181.07120978009334</c:v>
                </c:pt>
                <c:pt idx="14">
                  <c:v>180.00802651217055</c:v>
                </c:pt>
                <c:pt idx="15">
                  <c:v>178.74898317318321</c:v>
                </c:pt>
                <c:pt idx="16">
                  <c:v>177.26270233904597</c:v>
                </c:pt>
                <c:pt idx="17">
                  <c:v>175.51456021515696</c:v>
                </c:pt>
                <c:pt idx="18">
                  <c:v>173.46711339508875</c:v>
                </c:pt>
                <c:pt idx="19">
                  <c:v>171.08095817945969</c:v>
                </c:pt>
                <c:pt idx="20">
                  <c:v>168.31619895318272</c:v>
                </c:pt>
                <c:pt idx="21">
                  <c:v>165.13474365530737</c:v>
                </c:pt>
                <c:pt idx="22">
                  <c:v>161.50367896029366</c:v>
                </c:pt>
                <c:pt idx="23">
                  <c:v>157.39998867173199</c:v>
                </c:pt>
                <c:pt idx="24">
                  <c:v>152.81683674838541</c:v>
                </c:pt>
                <c:pt idx="25">
                  <c:v>147.77149471203711</c:v>
                </c:pt>
                <c:pt idx="26">
                  <c:v>142.31468485117148</c:v>
                </c:pt>
                <c:pt idx="27">
                  <c:v>136.54055216407141</c:v>
                </c:pt>
                <c:pt idx="28">
                  <c:v>130.59559109735619</c:v>
                </c:pt>
                <c:pt idx="29">
                  <c:v>124.68362008526628</c:v>
                </c:pt>
                <c:pt idx="30">
                  <c:v>119.06246735357718</c:v>
                </c:pt>
                <c:pt idx="31">
                  <c:v>114.02688259814067</c:v>
                </c:pt>
                <c:pt idx="32">
                  <c:v>109.87228388677204</c:v>
                </c:pt>
                <c:pt idx="33">
                  <c:v>106.83672066916552</c:v>
                </c:pt>
                <c:pt idx="34">
                  <c:v>105.02528283549191</c:v>
                </c:pt>
                <c:pt idx="35">
                  <c:v>104.33218869793609</c:v>
                </c:pt>
                <c:pt idx="36">
                  <c:v>104.3878275556217</c:v>
                </c:pt>
                <c:pt idx="37">
                  <c:v>104.56380864962966</c:v>
                </c:pt>
                <c:pt idx="38">
                  <c:v>104.05950648456746</c:v>
                </c:pt>
                <c:pt idx="39">
                  <c:v>102.06500845070514</c:v>
                </c:pt>
                <c:pt idx="40">
                  <c:v>97.957346887764288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 CHP'!$I$8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CHP'!$J$8:$AX$8</c:f>
              <c:numCache>
                <c:formatCode>#,##0;\-#,##0;"-"</c:formatCode>
                <c:ptCount val="41"/>
                <c:pt idx="0">
                  <c:v>2870</c:v>
                </c:pt>
                <c:pt idx="1">
                  <c:v>2869.9783821624242</c:v>
                </c:pt>
                <c:pt idx="2">
                  <c:v>2869.9506256739155</c:v>
                </c:pt>
                <c:pt idx="3">
                  <c:v>2869.9149878865228</c:v>
                </c:pt>
                <c:pt idx="4">
                  <c:v>2869.8692317698656</c:v>
                </c:pt>
                <c:pt idx="5">
                  <c:v>2869.8104858660308</c:v>
                </c:pt>
                <c:pt idx="6">
                  <c:v>2869.7350647092308</c:v>
                </c:pt>
                <c:pt idx="7">
                  <c:v>2869.6382386373584</c:v>
                </c:pt>
                <c:pt idx="8">
                  <c:v>2869.513938878607</c:v>
                </c:pt>
                <c:pt idx="9">
                  <c:v>2869.3543799529598</c:v>
                </c:pt>
                <c:pt idx="10">
                  <c:v>2869.1495766004737</c:v>
                </c:pt>
                <c:pt idx="11">
                  <c:v>2868.8867264249247</c:v>
                </c:pt>
                <c:pt idx="12">
                  <c:v>2868.5494219953798</c:v>
                </c:pt>
                <c:pt idx="13">
                  <c:v>2868.1166470588732</c:v>
                </c:pt>
                <c:pt idx="14">
                  <c:v>2867.5615006163271</c:v>
                </c:pt>
                <c:pt idx="15">
                  <c:v>2866.8495798703648</c:v>
                </c:pt>
                <c:pt idx="16">
                  <c:v>2865.9369387249521</c:v>
                </c:pt>
                <c:pt idx="17">
                  <c:v>2864.7675234033591</c:v>
                </c:pt>
                <c:pt idx="18">
                  <c:v>2863.2699726171682</c:v>
                </c:pt>
                <c:pt idx="19">
                  <c:v>2861.353659964308</c:v>
                </c:pt>
                <c:pt idx="20">
                  <c:v>2858.9038569276418</c:v>
                </c:pt>
                <c:pt idx="21">
                  <c:v>2855.7759162569018</c:v>
                </c:pt>
                <c:pt idx="22">
                  <c:v>2851.7884342447251</c:v>
                </c:pt>
                <c:pt idx="23">
                  <c:v>2846.7154720754352</c:v>
                </c:pt>
                <c:pt idx="24">
                  <c:v>2840.2781385052285</c:v>
                </c:pt>
                <c:pt idx="25">
                  <c:v>2832.136209557571</c:v>
                </c:pt>
                <c:pt idx="26">
                  <c:v>2821.8810473349058</c:v>
                </c:pt>
                <c:pt idx="27">
                  <c:v>2809.0319384664544</c:v>
                </c:pt>
                <c:pt idx="28">
                  <c:v>2793.0391249233494</c:v>
                </c:pt>
                <c:pt idx="29">
                  <c:v>2773.2981601347105</c:v>
                </c:pt>
                <c:pt idx="30">
                  <c:v>2749.1814798449404</c:v>
                </c:pt>
                <c:pt idx="31">
                  <c:v>2720.0935365651649</c:v>
                </c:pt>
                <c:pt idx="32">
                  <c:v>2685.5543148261754</c:v>
                </c:pt>
                <c:pt idx="33">
                  <c:v>2645.310939438009</c:v>
                </c:pt>
                <c:pt idx="34">
                  <c:v>2599.4671065634143</c:v>
                </c:pt>
                <c:pt idx="35">
                  <c:v>2548.6056718443174</c:v>
                </c:pt>
                <c:pt idx="36">
                  <c:v>2493.8651448064106</c:v>
                </c:pt>
                <c:pt idx="37">
                  <c:v>2436.9249217064603</c:v>
                </c:pt>
                <c:pt idx="38">
                  <c:v>2379.8673578917178</c:v>
                </c:pt>
                <c:pt idx="39">
                  <c:v>2324.9213415359736</c:v>
                </c:pt>
                <c:pt idx="40">
                  <c:v>2274.1408292639117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93-4E52-8D33-56C956A04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CHP'!$J$33:$AX$33</c:f>
              <c:numCache>
                <c:formatCode>0.00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1-4022-911C-ADB57F7401D2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CHP'!$J$35:$AX$35</c:f>
              <c:numCache>
                <c:formatCode>0.00</c:formatCode>
                <c:ptCount val="41"/>
                <c:pt idx="0">
                  <c:v>4.1238857142857128</c:v>
                </c:pt>
                <c:pt idx="1">
                  <c:v>4.1216677418131411</c:v>
                </c:pt>
                <c:pt idx="2">
                  <c:v>4.1189893949980672</c:v>
                </c:pt>
                <c:pt idx="3">
                  <c:v>4.115757596159348</c:v>
                </c:pt>
                <c:pt idx="4">
                  <c:v>4.1118612371561838</c:v>
                </c:pt>
                <c:pt idx="5">
                  <c:v>4.1071679491206581</c:v>
                </c:pt>
                <c:pt idx="6">
                  <c:v>4.1015203870017203</c:v>
                </c:pt>
                <c:pt idx="7">
                  <c:v>4.0947319928898622</c:v>
                </c:pt>
                <c:pt idx="8">
                  <c:v>4.0865822169381119</c:v>
                </c:pt>
                <c:pt idx="9">
                  <c:v>4.0768112002699866</c:v>
                </c:pt>
                <c:pt idx="10">
                  <c:v>4.0651139653335235</c:v>
                </c:pt>
                <c:pt idx="11">
                  <c:v>4.0511342222191473</c:v>
                </c:pt>
                <c:pt idx="12">
                  <c:v>4.0344579932326852</c:v>
                </c:pt>
                <c:pt idx="13">
                  <c:v>4.0146073939815068</c:v>
                </c:pt>
                <c:pt idx="14">
                  <c:v>3.9910351020984081</c:v>
                </c:pt>
                <c:pt idx="15">
                  <c:v>3.9631203126397168</c:v>
                </c:pt>
                <c:pt idx="16">
                  <c:v>3.9301673432885664</c:v>
                </c:pt>
                <c:pt idx="17">
                  <c:v>3.8914085350560441</c:v>
                </c:pt>
                <c:pt idx="18">
                  <c:v>3.8460137141311108</c:v>
                </c:pt>
                <c:pt idx="19">
                  <c:v>3.7931092442074501</c:v>
                </c:pt>
                <c:pt idx="20">
                  <c:v>3.7318105825048491</c:v>
                </c:pt>
                <c:pt idx="21">
                  <c:v>3.6612731736148092</c:v>
                </c:pt>
                <c:pt idx="22">
                  <c:v>3.580767282091081</c:v>
                </c:pt>
                <c:pt idx="23">
                  <c:v>3.4897826059789736</c:v>
                </c:pt>
                <c:pt idx="24">
                  <c:v>3.3881675804784805</c:v>
                </c:pt>
                <c:pt idx="25">
                  <c:v>3.2763051399011616</c:v>
                </c:pt>
                <c:pt idx="26">
                  <c:v>3.1553198698431189</c:v>
                </c:pt>
                <c:pt idx="27">
                  <c:v>3.0272990994091202</c:v>
                </c:pt>
                <c:pt idx="28">
                  <c:v>2.8954908197585212</c:v>
                </c:pt>
                <c:pt idx="29">
                  <c:v>2.7644139767476261</c:v>
                </c:pt>
                <c:pt idx="30">
                  <c:v>2.6397849904678878</c:v>
                </c:pt>
                <c:pt idx="31">
                  <c:v>2.5281388827473421</c:v>
                </c:pt>
                <c:pt idx="32">
                  <c:v>2.4360254941752899</c:v>
                </c:pt>
                <c:pt idx="33">
                  <c:v>2.3687227211220687</c:v>
                </c:pt>
                <c:pt idx="34">
                  <c:v>2.3285605565811949</c:v>
                </c:pt>
                <c:pt idx="35">
                  <c:v>2.313193669417096</c:v>
                </c:pt>
                <c:pt idx="36">
                  <c:v>2.3144272623760713</c:v>
                </c:pt>
                <c:pt idx="37">
                  <c:v>2.3183290146317859</c:v>
                </c:pt>
                <c:pt idx="38">
                  <c:v>2.3071479152006944</c:v>
                </c:pt>
                <c:pt idx="39">
                  <c:v>2.2629270445070588</c:v>
                </c:pt>
                <c:pt idx="40">
                  <c:v>2.1718543195687161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 CHP'!$I$9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CHP'!$J$9:$AX$9</c:f>
              <c:numCache>
                <c:formatCode>#,##0.00;\-#,##0.00;"-"</c:formatCode>
                <c:ptCount val="41"/>
                <c:pt idx="0">
                  <c:v>63.631999999999998</c:v>
                </c:pt>
                <c:pt idx="1">
                  <c:v>63.631520701658317</c:v>
                </c:pt>
                <c:pt idx="2">
                  <c:v>63.630905300655954</c:v>
                </c:pt>
                <c:pt idx="3">
                  <c:v>63.630115159998333</c:v>
                </c:pt>
                <c:pt idx="4">
                  <c:v>63.629100681526161</c:v>
                </c:pt>
                <c:pt idx="5">
                  <c:v>63.627798200915429</c:v>
                </c:pt>
                <c:pt idx="6">
                  <c:v>63.626126006124657</c:v>
                </c:pt>
                <c:pt idx="7">
                  <c:v>63.62397923378829</c:v>
                </c:pt>
                <c:pt idx="8">
                  <c:v>63.621223330565684</c:v>
                </c:pt>
                <c:pt idx="9">
                  <c:v>63.617685681242762</c:v>
                </c:pt>
                <c:pt idx="10">
                  <c:v>63.613144898341929</c:v>
                </c:pt>
                <c:pt idx="11">
                  <c:v>63.607317134449758</c:v>
                </c:pt>
                <c:pt idx="12">
                  <c:v>63.599838613383277</c:v>
                </c:pt>
                <c:pt idx="13">
                  <c:v>63.590243374791015</c:v>
                </c:pt>
                <c:pt idx="14">
                  <c:v>63.577934985093421</c:v>
                </c:pt>
                <c:pt idx="15">
                  <c:v>63.5621506851258</c:v>
                </c:pt>
                <c:pt idx="16">
                  <c:v>63.541916127158935</c:v>
                </c:pt>
                <c:pt idx="17">
                  <c:v>63.515988518885905</c:v>
                </c:pt>
                <c:pt idx="18">
                  <c:v>63.482785678597786</c:v>
                </c:pt>
                <c:pt idx="19">
                  <c:v>63.440298289494372</c:v>
                </c:pt>
                <c:pt idx="20">
                  <c:v>63.385982656452853</c:v>
                </c:pt>
                <c:pt idx="21">
                  <c:v>63.316631743295879</c:v>
                </c:pt>
                <c:pt idx="22">
                  <c:v>63.228223570683049</c:v>
                </c:pt>
                <c:pt idx="23">
                  <c:v>63.115748752301073</c:v>
                </c:pt>
                <c:pt idx="24">
                  <c:v>62.973023870858782</c:v>
                </c:pt>
                <c:pt idx="25">
                  <c:v>62.792505674762147</c:v>
                </c:pt>
                <c:pt idx="26">
                  <c:v>62.565134078053909</c:v>
                </c:pt>
                <c:pt idx="27">
                  <c:v>62.280250978570535</c:v>
                </c:pt>
                <c:pt idx="28">
                  <c:v>61.925667455443403</c:v>
                </c:pt>
                <c:pt idx="29">
                  <c:v>61.487982064701008</c:v>
                </c:pt>
                <c:pt idx="30">
                  <c:v>60.953280810276389</c:v>
                </c:pt>
                <c:pt idx="31">
                  <c:v>60.308359553559086</c:v>
                </c:pt>
                <c:pt idx="32">
                  <c:v>59.542575665860348</c:v>
                </c:pt>
                <c:pt idx="33">
                  <c:v>58.650322542968425</c:v>
                </c:pt>
                <c:pt idx="34">
                  <c:v>57.633899276948839</c:v>
                </c:pt>
                <c:pt idx="35">
                  <c:v>56.506228610034007</c:v>
                </c:pt>
                <c:pt idx="36">
                  <c:v>55.292552924850703</c:v>
                </c:pt>
                <c:pt idx="37">
                  <c:v>54.030106835548949</c:v>
                </c:pt>
                <c:pt idx="38">
                  <c:v>52.765059134970656</c:v>
                </c:pt>
                <c:pt idx="39">
                  <c:v>51.546827458054729</c:v>
                </c:pt>
                <c:pt idx="40">
                  <c:v>50.420950957394155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D1-4022-911C-ADB57F74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 CHP'!$A$10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 CHP'!$B$44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CHP'!$J$41:$AX$41</c:f>
              <c:numCache>
                <c:formatCode>0.00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0-4555-837F-0763DA5F8766}"/>
            </c:ext>
          </c:extLst>
        </c:ser>
        <c:ser>
          <c:idx val="0"/>
          <c:order val="1"/>
          <c:tx>
            <c:strRef>
              <c:f>'JRC - tech_proj CHP'!$A$45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CHP'!$J$43:$AX$43</c:f>
              <c:numCache>
                <c:formatCode>0.00</c:formatCode>
                <c:ptCount val="41"/>
                <c:pt idx="0">
                  <c:v>0.35863784616012584</c:v>
                </c:pt>
                <c:pt idx="1">
                  <c:v>0.35843769376322143</c:v>
                </c:pt>
                <c:pt idx="2">
                  <c:v>0.35819600453668254</c:v>
                </c:pt>
                <c:pt idx="3">
                  <c:v>0.35790438303061034</c:v>
                </c:pt>
                <c:pt idx="4">
                  <c:v>0.35755280822646718</c:v>
                </c:pt>
                <c:pt idx="5">
                  <c:v>0.357129342552164</c:v>
                </c:pt>
                <c:pt idx="6">
                  <c:v>0.35661979727928639</c:v>
                </c:pt>
                <c:pt idx="7">
                  <c:v>0.35600735110221393</c:v>
                </c:pt>
                <c:pt idx="8">
                  <c:v>0.35527212005376185</c:v>
                </c:pt>
                <c:pt idx="9">
                  <c:v>0.35439067923955747</c:v>
                </c:pt>
                <c:pt idx="10">
                  <c:v>0.35333554060425598</c:v>
                </c:pt>
                <c:pt idx="11">
                  <c:v>0.3520745966649681</c:v>
                </c:pt>
                <c:pt idx="12">
                  <c:v>0.35057054864933423</c:v>
                </c:pt>
                <c:pt idx="13">
                  <c:v>0.3487803497952271</c:v>
                </c:pt>
                <c:pt idx="14">
                  <c:v>0.34665471203454512</c:v>
                </c:pt>
                <c:pt idx="15">
                  <c:v>0.34413774853352752</c:v>
                </c:pt>
                <c:pt idx="16">
                  <c:v>0.34116685750366837</c:v>
                </c:pt>
                <c:pt idx="17">
                  <c:v>0.33767299633880565</c:v>
                </c:pt>
                <c:pt idx="18">
                  <c:v>0.33358155117598098</c:v>
                </c:pt>
                <c:pt idx="19">
                  <c:v>0.32881407597496448</c:v>
                </c:pt>
                <c:pt idx="20">
                  <c:v>0.32329125501218225</c:v>
                </c:pt>
                <c:pt idx="21">
                  <c:v>0.31693752572979683</c:v>
                </c:pt>
                <c:pt idx="22">
                  <c:v>0.30968786783199587</c:v>
                </c:pt>
                <c:pt idx="23">
                  <c:v>0.30149728572395595</c:v>
                </c:pt>
                <c:pt idx="24">
                  <c:v>0.29235342609059423</c:v>
                </c:pt>
                <c:pt idx="25">
                  <c:v>0.28229248703321197</c:v>
                </c:pt>
                <c:pt idx="26">
                  <c:v>0.27141795515521672</c:v>
                </c:pt>
                <c:pt idx="27">
                  <c:v>0.25992058494107351</c:v>
                </c:pt>
                <c:pt idx="28">
                  <c:v>0.24809625389577938</c:v>
                </c:pt>
                <c:pt idx="29">
                  <c:v>0.23635585209084731</c:v>
                </c:pt>
                <c:pt idx="30">
                  <c:v>0.22521849709995223</c:v>
                </c:pt>
                <c:pt idx="31">
                  <c:v>0.21527706333123842</c:v>
                </c:pt>
                <c:pt idx="32">
                  <c:v>0.20712521172230325</c:v>
                </c:pt>
                <c:pt idx="33">
                  <c:v>0.20124067820879521</c:v>
                </c:pt>
                <c:pt idx="34">
                  <c:v>0.19783333750883436</c:v>
                </c:pt>
                <c:pt idx="35">
                  <c:v>0.19668865322039952</c:v>
                </c:pt>
                <c:pt idx="36">
                  <c:v>0.19706130217200979</c:v>
                </c:pt>
                <c:pt idx="37">
                  <c:v>0.1976853519368813</c:v>
                </c:pt>
                <c:pt idx="38">
                  <c:v>0.19694816615361788</c:v>
                </c:pt>
                <c:pt idx="39">
                  <c:v>0.19321781806728922</c:v>
                </c:pt>
                <c:pt idx="40">
                  <c:v>0.18523744350965465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 CHP'!$I$10</c:f>
              <c:strCache>
                <c:ptCount val="1"/>
                <c:pt idx="0">
                  <c:v>Coal fired power plants / Integrated gasification combined cycle / CHP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 CHP'!$J$6:$AX$6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 CHP'!$J$10:$AX$10</c:f>
              <c:numCache>
                <c:formatCode>#,##0.00;\-#,##0.00;"-"</c:formatCode>
                <c:ptCount val="41"/>
                <c:pt idx="0">
                  <c:v>5.7588835053211271</c:v>
                </c:pt>
                <c:pt idx="1">
                  <c:v>5.758840127408849</c:v>
                </c:pt>
                <c:pt idx="2">
                  <c:v>5.7587844318047248</c:v>
                </c:pt>
                <c:pt idx="3">
                  <c:v>5.7587129217468913</c:v>
                </c:pt>
                <c:pt idx="4">
                  <c:v>5.7586211084557819</c:v>
                </c:pt>
                <c:pt idx="5">
                  <c:v>5.7585032301224715</c:v>
                </c:pt>
                <c:pt idx="6">
                  <c:v>5.7583518915664271</c:v>
                </c:pt>
                <c:pt idx="7">
                  <c:v>5.7581576023440606</c:v>
                </c:pt>
                <c:pt idx="8">
                  <c:v>5.7579081849815559</c:v>
                </c:pt>
                <c:pt idx="9">
                  <c:v>5.75758801729339</c:v>
                </c:pt>
                <c:pt idx="10">
                  <c:v>5.7571770630604746</c:v>
                </c:pt>
                <c:pt idx="11">
                  <c:v>5.7566496332554786</c:v>
                </c:pt>
                <c:pt idx="12">
                  <c:v>5.755972805061897</c:v>
                </c:pt>
                <c:pt idx="13">
                  <c:v>5.755104407694871</c:v>
                </c:pt>
                <c:pt idx="14">
                  <c:v>5.7539904621579323</c:v>
                </c:pt>
                <c:pt idx="15">
                  <c:v>5.7525619364990401</c:v>
                </c:pt>
                <c:pt idx="16">
                  <c:v>5.7507306493775792</c:v>
                </c:pt>
                <c:pt idx="17">
                  <c:v>5.7483841244276164</c:v>
                </c:pt>
                <c:pt idx="18">
                  <c:v>5.74537916954226</c:v>
                </c:pt>
                <c:pt idx="19">
                  <c:v>5.7415339356302049</c:v>
                </c:pt>
                <c:pt idx="20">
                  <c:v>5.7366182107872987</c:v>
                </c:pt>
                <c:pt idx="21">
                  <c:v>5.7303417487892681</c:v>
                </c:pt>
                <c:pt idx="22">
                  <c:v>5.7223405486541852</c:v>
                </c:pt>
                <c:pt idx="23">
                  <c:v>5.7121612461594662</c:v>
                </c:pt>
                <c:pt idx="24">
                  <c:v>5.6992442238194965</c:v>
                </c:pt>
                <c:pt idx="25">
                  <c:v>5.6829067951372103</c:v>
                </c:pt>
                <c:pt idx="26">
                  <c:v>5.6623289956359919</c:v>
                </c:pt>
                <c:pt idx="27">
                  <c:v>5.6365462356636566</c:v>
                </c:pt>
                <c:pt idx="28">
                  <c:v>5.604455381964331</c:v>
                </c:pt>
                <c:pt idx="29">
                  <c:v>5.5648435643683669</c:v>
                </c:pt>
                <c:pt idx="30">
                  <c:v>5.5164515252311332</c:v>
                </c:pt>
                <c:pt idx="31">
                  <c:v>5.4580842510995602</c:v>
                </c:pt>
                <c:pt idx="32">
                  <c:v>5.3887785527165297</c:v>
                </c:pt>
                <c:pt idx="33">
                  <c:v>5.3080270158798202</c:v>
                </c:pt>
                <c:pt idx="34">
                  <c:v>5.2160377151961264</c:v>
                </c:pt>
                <c:pt idx="35">
                  <c:v>5.1139801969171108</c:v>
                </c:pt>
                <c:pt idx="36">
                  <c:v>5.0041389710525852</c:v>
                </c:pt>
                <c:pt idx="37">
                  <c:v>4.8898838799028965</c:v>
                </c:pt>
                <c:pt idx="38">
                  <c:v>4.7753933352664752</c:v>
                </c:pt>
                <c:pt idx="39">
                  <c:v>4.6651397787249422</c:v>
                </c:pt>
                <c:pt idx="40">
                  <c:v>4.5632446377788325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50-4555-837F-0763DA5F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1376.5401161146963</c:v>
                </c:pt>
                <c:pt idx="1">
                  <c:v>1316.4771657967624</c:v>
                </c:pt>
                <c:pt idx="2">
                  <c:v>1256.4142154788285</c:v>
                </c:pt>
                <c:pt idx="3">
                  <c:v>1196.3512651608944</c:v>
                </c:pt>
                <c:pt idx="4">
                  <c:v>1136.2883148429605</c:v>
                </c:pt>
                <c:pt idx="5">
                  <c:v>1076.2253645250264</c:v>
                </c:pt>
                <c:pt idx="6">
                  <c:v>1016.1624142070926</c:v>
                </c:pt>
                <c:pt idx="7">
                  <c:v>956.09946388915887</c:v>
                </c:pt>
                <c:pt idx="8">
                  <c:v>896.03651357122499</c:v>
                </c:pt>
                <c:pt idx="9">
                  <c:v>835.9735632532911</c:v>
                </c:pt>
                <c:pt idx="10">
                  <c:v>775.91061293535768</c:v>
                </c:pt>
                <c:pt idx="11">
                  <c:v>768.99658506837977</c:v>
                </c:pt>
                <c:pt idx="12">
                  <c:v>762.08255720140187</c:v>
                </c:pt>
                <c:pt idx="13">
                  <c:v>755.16852933442397</c:v>
                </c:pt>
                <c:pt idx="14">
                  <c:v>748.25450146744595</c:v>
                </c:pt>
                <c:pt idx="15">
                  <c:v>741.34047360046804</c:v>
                </c:pt>
                <c:pt idx="16">
                  <c:v>734.42644573349003</c:v>
                </c:pt>
                <c:pt idx="17">
                  <c:v>727.51241786651212</c:v>
                </c:pt>
                <c:pt idx="18">
                  <c:v>720.59838999953422</c:v>
                </c:pt>
                <c:pt idx="19">
                  <c:v>713.68436213255632</c:v>
                </c:pt>
                <c:pt idx="20">
                  <c:v>706.7703342655783</c:v>
                </c:pt>
                <c:pt idx="21">
                  <c:v>699.8563063986004</c:v>
                </c:pt>
                <c:pt idx="22">
                  <c:v>692.94227853162249</c:v>
                </c:pt>
                <c:pt idx="23">
                  <c:v>686.02825066464447</c:v>
                </c:pt>
                <c:pt idx="24">
                  <c:v>679.11422279766668</c:v>
                </c:pt>
                <c:pt idx="25">
                  <c:v>672.20019493068867</c:v>
                </c:pt>
                <c:pt idx="26">
                  <c:v>665.28616706371076</c:v>
                </c:pt>
                <c:pt idx="27">
                  <c:v>658.37213919673275</c:v>
                </c:pt>
                <c:pt idx="28">
                  <c:v>651.45811132975484</c:v>
                </c:pt>
                <c:pt idx="29">
                  <c:v>644.54408346277694</c:v>
                </c:pt>
                <c:pt idx="30">
                  <c:v>637.63005559579869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_(* #,##0_);_(* \(#,##0\);_(* "-"??_);_(@_)</c:formatCode>
                <c:ptCount val="32"/>
                <c:pt idx="0">
                  <c:v>1376.5367483296216</c:v>
                </c:pt>
                <c:pt idx="1">
                  <c:v>1295.0445434298442</c:v>
                </c:pt>
                <c:pt idx="2">
                  <c:v>1230.9910913140313</c:v>
                </c:pt>
                <c:pt idx="3">
                  <c:v>1169.7550111358576</c:v>
                </c:pt>
                <c:pt idx="4">
                  <c:v>1106.064587973274</c:v>
                </c:pt>
                <c:pt idx="5">
                  <c:v>1048.7639198218262</c:v>
                </c:pt>
                <c:pt idx="6">
                  <c:v>985.24276169265033</c:v>
                </c:pt>
                <c:pt idx="7">
                  <c:v>936.65033407572378</c:v>
                </c:pt>
                <c:pt idx="8">
                  <c:v>891.42093541202667</c:v>
                </c:pt>
                <c:pt idx="9">
                  <c:v>850.66035634743878</c:v>
                </c:pt>
                <c:pt idx="10">
                  <c:v>809.78173719376389</c:v>
                </c:pt>
                <c:pt idx="11">
                  <c:v>795.82071269487756</c:v>
                </c:pt>
                <c:pt idx="12">
                  <c:v>781.80957683741656</c:v>
                </c:pt>
                <c:pt idx="13">
                  <c:v>768.83407572383078</c:v>
                </c:pt>
                <c:pt idx="14">
                  <c:v>756.94654788418711</c:v>
                </c:pt>
                <c:pt idx="15">
                  <c:v>745.42316258351889</c:v>
                </c:pt>
                <c:pt idx="16">
                  <c:v>734.88752783964367</c:v>
                </c:pt>
                <c:pt idx="17">
                  <c:v>724.91759465478845</c:v>
                </c:pt>
                <c:pt idx="18">
                  <c:v>715.21492204899778</c:v>
                </c:pt>
                <c:pt idx="19">
                  <c:v>705.95657015590189</c:v>
                </c:pt>
                <c:pt idx="20">
                  <c:v>697.53118040089089</c:v>
                </c:pt>
                <c:pt idx="21">
                  <c:v>689.72605790645878</c:v>
                </c:pt>
                <c:pt idx="22">
                  <c:v>682.23496659242767</c:v>
                </c:pt>
                <c:pt idx="23">
                  <c:v>674.99220489977733</c:v>
                </c:pt>
                <c:pt idx="24">
                  <c:v>667.54899777282844</c:v>
                </c:pt>
                <c:pt idx="25">
                  <c:v>660.01670378619156</c:v>
                </c:pt>
                <c:pt idx="26">
                  <c:v>653.35746102449889</c:v>
                </c:pt>
                <c:pt idx="27">
                  <c:v>647.35746102449889</c:v>
                </c:pt>
                <c:pt idx="28">
                  <c:v>641.53118040089089</c:v>
                </c:pt>
                <c:pt idx="29">
                  <c:v>635.75835189309566</c:v>
                </c:pt>
                <c:pt idx="30">
                  <c:v>630.44988864142533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4721.9083164897702</c:v>
                </c:pt>
                <c:pt idx="1">
                  <c:v>4411.3421067410991</c:v>
                </c:pt>
                <c:pt idx="2">
                  <c:v>4179.540239439264</c:v>
                </c:pt>
                <c:pt idx="3">
                  <c:v>3990.8968299880289</c:v>
                </c:pt>
                <c:pt idx="4">
                  <c:v>3829.5520679000429</c:v>
                </c:pt>
                <c:pt idx="5">
                  <c:v>3687.0458472715054</c:v>
                </c:pt>
                <c:pt idx="6">
                  <c:v>3558.3282388076605</c:v>
                </c:pt>
                <c:pt idx="7">
                  <c:v>3440.1419345702807</c:v>
                </c:pt>
                <c:pt idx="8">
                  <c:v>3330.262867565878</c:v>
                </c:pt>
                <c:pt idx="9">
                  <c:v>3227.1047013300804</c:v>
                </c:pt>
                <c:pt idx="10">
                  <c:v>3129.4961436873491</c:v>
                </c:pt>
                <c:pt idx="11">
                  <c:v>3036.547702447222</c:v>
                </c:pt>
                <c:pt idx="12">
                  <c:v>2986.9899230588117</c:v>
                </c:pt>
                <c:pt idx="13">
                  <c:v>2940.8527342361167</c:v>
                </c:pt>
                <c:pt idx="14">
                  <c:v>2897.6942763855141</c:v>
                </c:pt>
                <c:pt idx="15">
                  <c:v>2857.1531369349213</c:v>
                </c:pt>
                <c:pt idx="16">
                  <c:v>2818.9299339386771</c:v>
                </c:pt>
                <c:pt idx="17">
                  <c:v>2782.7738855948</c:v>
                </c:pt>
                <c:pt idx="18">
                  <c:v>2748.472828724829</c:v>
                </c:pt>
                <c:pt idx="19">
                  <c:v>2715.8456751006879</c:v>
                </c:pt>
                <c:pt idx="20">
                  <c:v>2684.7366242795788</c:v>
                </c:pt>
                <c:pt idx="21">
                  <c:v>2655.0106639153978</c:v>
                </c:pt>
                <c:pt idx="22">
                  <c:v>2626.5500284273903</c:v>
                </c:pt>
                <c:pt idx="23">
                  <c:v>2599.2513810641444</c:v>
                </c:pt>
                <c:pt idx="24">
                  <c:v>2573.0235489778111</c:v>
                </c:pt>
                <c:pt idx="25">
                  <c:v>2547.7856859805538</c:v>
                </c:pt>
                <c:pt idx="26">
                  <c:v>2523.4657695894002</c:v>
                </c:pt>
                <c:pt idx="27">
                  <c:v>2499.9993619261631</c:v>
                </c:pt>
                <c:pt idx="28">
                  <c:v>2477.3285807667053</c:v>
                </c:pt>
                <c:pt idx="29">
                  <c:v>2455.4012393698022</c:v>
                </c:pt>
                <c:pt idx="30">
                  <c:v>2434.1701229161022</c:v>
                </c:pt>
                <c:pt idx="31">
                  <c:v>2413.5923763214555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_(* #,##0_);_(* \(#,##0\);_(* "-"??_);_(@_)</c:formatCode>
                <c:ptCount val="32"/>
                <c:pt idx="0">
                  <c:v>4411.347438752784</c:v>
                </c:pt>
                <c:pt idx="1">
                  <c:v>4274.1425389755004</c:v>
                </c:pt>
                <c:pt idx="2">
                  <c:v>4151.3028953229395</c:v>
                </c:pt>
                <c:pt idx="3">
                  <c:v>4035.9465478841871</c:v>
                </c:pt>
                <c:pt idx="4">
                  <c:v>3870.7238307349662</c:v>
                </c:pt>
                <c:pt idx="5">
                  <c:v>3735.7461024498884</c:v>
                </c:pt>
                <c:pt idx="6">
                  <c:v>3510.1447661469933</c:v>
                </c:pt>
                <c:pt idx="7">
                  <c:v>3369.9665924276169</c:v>
                </c:pt>
                <c:pt idx="8">
                  <c:v>3257.5501113585747</c:v>
                </c:pt>
                <c:pt idx="9">
                  <c:v>3178.0623608017818</c:v>
                </c:pt>
                <c:pt idx="10">
                  <c:v>3113.0957683741649</c:v>
                </c:pt>
                <c:pt idx="11">
                  <c:v>3062.5723830734969</c:v>
                </c:pt>
                <c:pt idx="12">
                  <c:v>3013.4743875278396</c:v>
                </c:pt>
                <c:pt idx="13">
                  <c:v>2968.129175946548</c:v>
                </c:pt>
                <c:pt idx="14">
                  <c:v>2926.6258351893098</c:v>
                </c:pt>
                <c:pt idx="15">
                  <c:v>2887.1046770601333</c:v>
                </c:pt>
                <c:pt idx="16">
                  <c:v>2840.2115812917596</c:v>
                </c:pt>
                <c:pt idx="17">
                  <c:v>2796.6815144766147</c:v>
                </c:pt>
                <c:pt idx="18">
                  <c:v>2755.4008908685969</c:v>
                </c:pt>
                <c:pt idx="19">
                  <c:v>2716.648106904232</c:v>
                </c:pt>
                <c:pt idx="20">
                  <c:v>2681.0801781737196</c:v>
                </c:pt>
                <c:pt idx="21">
                  <c:v>2638.953229398664</c:v>
                </c:pt>
                <c:pt idx="22">
                  <c:v>2599.610244988864</c:v>
                </c:pt>
                <c:pt idx="23">
                  <c:v>2562.6726057906462</c:v>
                </c:pt>
                <c:pt idx="24">
                  <c:v>2526.8040089086862</c:v>
                </c:pt>
                <c:pt idx="25">
                  <c:v>2492.1492204899773</c:v>
                </c:pt>
                <c:pt idx="26">
                  <c:v>2456.1024498886413</c:v>
                </c:pt>
                <c:pt idx="27">
                  <c:v>2423.4966592427618</c:v>
                </c:pt>
                <c:pt idx="28">
                  <c:v>2393.0846325167036</c:v>
                </c:pt>
                <c:pt idx="29">
                  <c:v>2364.3095768374164</c:v>
                </c:pt>
                <c:pt idx="30">
                  <c:v>2337.8619153674836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1436</c:v>
                </c:pt>
                <c:pt idx="1">
                  <c:v>1391.8181818181818</c:v>
                </c:pt>
                <c:pt idx="2">
                  <c:v>1347.6363636363637</c:v>
                </c:pt>
                <c:pt idx="3">
                  <c:v>1303.4545454545455</c:v>
                </c:pt>
                <c:pt idx="4">
                  <c:v>1259.2727272727273</c:v>
                </c:pt>
                <c:pt idx="5">
                  <c:v>1215.090909090909</c:v>
                </c:pt>
                <c:pt idx="6">
                  <c:v>1170.909090909091</c:v>
                </c:pt>
                <c:pt idx="7">
                  <c:v>1126.7272727272727</c:v>
                </c:pt>
                <c:pt idx="8">
                  <c:v>1082.5454545454545</c:v>
                </c:pt>
                <c:pt idx="9">
                  <c:v>1038.3636363636363</c:v>
                </c:pt>
                <c:pt idx="10">
                  <c:v>994.18181818181813</c:v>
                </c:pt>
                <c:pt idx="11">
                  <c:v>950</c:v>
                </c:pt>
                <c:pt idx="12">
                  <c:v>940.5</c:v>
                </c:pt>
                <c:pt idx="13">
                  <c:v>931</c:v>
                </c:pt>
                <c:pt idx="14">
                  <c:v>921.5</c:v>
                </c:pt>
                <c:pt idx="15">
                  <c:v>912</c:v>
                </c:pt>
                <c:pt idx="16">
                  <c:v>902.5</c:v>
                </c:pt>
                <c:pt idx="17">
                  <c:v>893</c:v>
                </c:pt>
                <c:pt idx="18">
                  <c:v>883.5</c:v>
                </c:pt>
                <c:pt idx="19">
                  <c:v>874</c:v>
                </c:pt>
                <c:pt idx="20">
                  <c:v>864.5</c:v>
                </c:pt>
                <c:pt idx="21">
                  <c:v>855</c:v>
                </c:pt>
                <c:pt idx="22">
                  <c:v>845.5</c:v>
                </c:pt>
                <c:pt idx="23">
                  <c:v>836</c:v>
                </c:pt>
                <c:pt idx="24">
                  <c:v>826.5</c:v>
                </c:pt>
                <c:pt idx="25">
                  <c:v>817</c:v>
                </c:pt>
                <c:pt idx="26">
                  <c:v>807.5</c:v>
                </c:pt>
                <c:pt idx="27">
                  <c:v>798</c:v>
                </c:pt>
                <c:pt idx="28">
                  <c:v>788.5</c:v>
                </c:pt>
                <c:pt idx="29">
                  <c:v>779</c:v>
                </c:pt>
                <c:pt idx="30">
                  <c:v>769.5</c:v>
                </c:pt>
                <c:pt idx="31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_(* #,##0.00_);_(* \(#,##0.00\);_(* "-"??_);_(@_)</c:formatCode>
                <c:ptCount val="32"/>
                <c:pt idx="0">
                  <c:v>1391.8151447661469</c:v>
                </c:pt>
                <c:pt idx="1">
                  <c:v>1335.3118040089084</c:v>
                </c:pt>
                <c:pt idx="2">
                  <c:v>1288.0623608017818</c:v>
                </c:pt>
                <c:pt idx="3">
                  <c:v>1248.4187082405344</c:v>
                </c:pt>
                <c:pt idx="4">
                  <c:v>1194.153674832962</c:v>
                </c:pt>
                <c:pt idx="5">
                  <c:v>1146.4587973273942</c:v>
                </c:pt>
                <c:pt idx="6">
                  <c:v>1098.1804008908687</c:v>
                </c:pt>
                <c:pt idx="7">
                  <c:v>1062.455456570156</c:v>
                </c:pt>
                <c:pt idx="8">
                  <c:v>1030.0345211581291</c:v>
                </c:pt>
                <c:pt idx="9">
                  <c:v>1002.4955456570156</c:v>
                </c:pt>
                <c:pt idx="10">
                  <c:v>974.09131403118045</c:v>
                </c:pt>
                <c:pt idx="11">
                  <c:v>963.73608017817367</c:v>
                </c:pt>
                <c:pt idx="12">
                  <c:v>952.54899777282856</c:v>
                </c:pt>
                <c:pt idx="13">
                  <c:v>941.80957683741644</c:v>
                </c:pt>
                <c:pt idx="14">
                  <c:v>931.62583518930956</c:v>
                </c:pt>
                <c:pt idx="15">
                  <c:v>921.36414253897544</c:v>
                </c:pt>
                <c:pt idx="16">
                  <c:v>911.82182628062367</c:v>
                </c:pt>
                <c:pt idx="17">
                  <c:v>902.50890868596878</c:v>
                </c:pt>
                <c:pt idx="18">
                  <c:v>893.097995545657</c:v>
                </c:pt>
                <c:pt idx="19">
                  <c:v>883.79064587973278</c:v>
                </c:pt>
                <c:pt idx="20">
                  <c:v>875.10690423162578</c:v>
                </c:pt>
                <c:pt idx="21">
                  <c:v>866.956570155902</c:v>
                </c:pt>
                <c:pt idx="22">
                  <c:v>858.88195991091311</c:v>
                </c:pt>
                <c:pt idx="23">
                  <c:v>850.847438752784</c:v>
                </c:pt>
                <c:pt idx="24">
                  <c:v>842.28841870824056</c:v>
                </c:pt>
                <c:pt idx="25">
                  <c:v>833.35523385300667</c:v>
                </c:pt>
                <c:pt idx="26">
                  <c:v>825.33853006681511</c:v>
                </c:pt>
                <c:pt idx="27">
                  <c:v>817.90868596881955</c:v>
                </c:pt>
                <c:pt idx="28">
                  <c:v>810.49220489977722</c:v>
                </c:pt>
                <c:pt idx="29">
                  <c:v>802.95100222717144</c:v>
                </c:pt>
                <c:pt idx="30">
                  <c:v>795.858574610245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Data'!$H$73:$AM$73</c:f>
              <c:numCache>
                <c:formatCode>General</c:formatCode>
                <c:ptCount val="32"/>
                <c:pt idx="0">
                  <c:v>1376.5401161146963</c:v>
                </c:pt>
                <c:pt idx="1">
                  <c:v>1316.4771657967624</c:v>
                </c:pt>
                <c:pt idx="2">
                  <c:v>1256.4142154788285</c:v>
                </c:pt>
                <c:pt idx="3">
                  <c:v>1196.3512651608944</c:v>
                </c:pt>
                <c:pt idx="4">
                  <c:v>1136.2883148429605</c:v>
                </c:pt>
                <c:pt idx="5">
                  <c:v>1076.2253645250264</c:v>
                </c:pt>
                <c:pt idx="6">
                  <c:v>1016.1624142070926</c:v>
                </c:pt>
                <c:pt idx="7">
                  <c:v>956.09946388915887</c:v>
                </c:pt>
                <c:pt idx="8">
                  <c:v>896.03651357122499</c:v>
                </c:pt>
                <c:pt idx="9">
                  <c:v>835.9735632532911</c:v>
                </c:pt>
                <c:pt idx="10">
                  <c:v>775.91061293535768</c:v>
                </c:pt>
                <c:pt idx="11">
                  <c:v>768.99658506837977</c:v>
                </c:pt>
                <c:pt idx="12">
                  <c:v>762.08255720140187</c:v>
                </c:pt>
                <c:pt idx="13">
                  <c:v>755.16852933442397</c:v>
                </c:pt>
                <c:pt idx="14">
                  <c:v>748.25450146744595</c:v>
                </c:pt>
                <c:pt idx="15">
                  <c:v>741.34047360046804</c:v>
                </c:pt>
                <c:pt idx="16">
                  <c:v>734.42644573349003</c:v>
                </c:pt>
                <c:pt idx="17">
                  <c:v>727.51241786651212</c:v>
                </c:pt>
                <c:pt idx="18">
                  <c:v>720.59838999953422</c:v>
                </c:pt>
                <c:pt idx="19">
                  <c:v>713.68436213255632</c:v>
                </c:pt>
                <c:pt idx="20">
                  <c:v>706.7703342655783</c:v>
                </c:pt>
                <c:pt idx="21">
                  <c:v>699.8563063986004</c:v>
                </c:pt>
                <c:pt idx="22">
                  <c:v>692.94227853162249</c:v>
                </c:pt>
                <c:pt idx="23">
                  <c:v>686.02825066464447</c:v>
                </c:pt>
                <c:pt idx="24">
                  <c:v>679.11422279766668</c:v>
                </c:pt>
                <c:pt idx="25">
                  <c:v>672.20019493068867</c:v>
                </c:pt>
                <c:pt idx="26">
                  <c:v>665.28616706371076</c:v>
                </c:pt>
                <c:pt idx="27">
                  <c:v>658.37213919673275</c:v>
                </c:pt>
                <c:pt idx="28">
                  <c:v>651.45811132975484</c:v>
                </c:pt>
                <c:pt idx="29">
                  <c:v>644.54408346277694</c:v>
                </c:pt>
                <c:pt idx="30">
                  <c:v>637.63005559579869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1-448D-AE80-5723D4AC395F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Data'!$H$81:$AL$81</c:f>
              <c:numCache>
                <c:formatCode>General</c:formatCode>
                <c:ptCount val="31"/>
                <c:pt idx="0">
                  <c:v>1376.5367483296216</c:v>
                </c:pt>
                <c:pt idx="1">
                  <c:v>1295.0445434298442</c:v>
                </c:pt>
                <c:pt idx="2">
                  <c:v>1230.9910913140313</c:v>
                </c:pt>
                <c:pt idx="3">
                  <c:v>1169.7550111358576</c:v>
                </c:pt>
                <c:pt idx="4">
                  <c:v>1106.064587973274</c:v>
                </c:pt>
                <c:pt idx="5">
                  <c:v>1048.7639198218262</c:v>
                </c:pt>
                <c:pt idx="6">
                  <c:v>985.24276169265033</c:v>
                </c:pt>
                <c:pt idx="7">
                  <c:v>936.65033407572378</c:v>
                </c:pt>
                <c:pt idx="8">
                  <c:v>891.42093541202667</c:v>
                </c:pt>
                <c:pt idx="9">
                  <c:v>850.66035634743878</c:v>
                </c:pt>
                <c:pt idx="10">
                  <c:v>809.78173719376389</c:v>
                </c:pt>
                <c:pt idx="11">
                  <c:v>795.82071269487756</c:v>
                </c:pt>
                <c:pt idx="12">
                  <c:v>781.80957683741656</c:v>
                </c:pt>
                <c:pt idx="13">
                  <c:v>768.83407572383078</c:v>
                </c:pt>
                <c:pt idx="14">
                  <c:v>756.94654788418711</c:v>
                </c:pt>
                <c:pt idx="15">
                  <c:v>745.42316258351889</c:v>
                </c:pt>
                <c:pt idx="16">
                  <c:v>734.88752783964367</c:v>
                </c:pt>
                <c:pt idx="17">
                  <c:v>724.91759465478845</c:v>
                </c:pt>
                <c:pt idx="18">
                  <c:v>715.21492204899778</c:v>
                </c:pt>
                <c:pt idx="19">
                  <c:v>705.95657015590189</c:v>
                </c:pt>
                <c:pt idx="20">
                  <c:v>697.53118040089089</c:v>
                </c:pt>
                <c:pt idx="21">
                  <c:v>689.72605790645878</c:v>
                </c:pt>
                <c:pt idx="22">
                  <c:v>682.23496659242767</c:v>
                </c:pt>
                <c:pt idx="23">
                  <c:v>674.99220489977733</c:v>
                </c:pt>
                <c:pt idx="24">
                  <c:v>667.54899777282844</c:v>
                </c:pt>
                <c:pt idx="25">
                  <c:v>660.01670378619156</c:v>
                </c:pt>
                <c:pt idx="26">
                  <c:v>653.35746102449889</c:v>
                </c:pt>
                <c:pt idx="27">
                  <c:v>647.35746102449889</c:v>
                </c:pt>
                <c:pt idx="28">
                  <c:v>641.53118040089089</c:v>
                </c:pt>
                <c:pt idx="29">
                  <c:v>635.75835189309566</c:v>
                </c:pt>
                <c:pt idx="30">
                  <c:v>630.44988864142533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41-448D-AE80-5723D4AC39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Data'!$I$33:$AM$33</c:f>
              <c:numCache>
                <c:formatCode>General</c:formatCode>
                <c:ptCount val="31"/>
                <c:pt idx="0">
                  <c:v>4411.3421067410991</c:v>
                </c:pt>
                <c:pt idx="1">
                  <c:v>4179.540239439264</c:v>
                </c:pt>
                <c:pt idx="2">
                  <c:v>3990.8968299880289</c:v>
                </c:pt>
                <c:pt idx="3">
                  <c:v>3829.5520679000429</c:v>
                </c:pt>
                <c:pt idx="4">
                  <c:v>3687.0458472715054</c:v>
                </c:pt>
                <c:pt idx="5">
                  <c:v>3558.3282388076605</c:v>
                </c:pt>
                <c:pt idx="6">
                  <c:v>3440.1419345702807</c:v>
                </c:pt>
                <c:pt idx="7">
                  <c:v>3330.262867565878</c:v>
                </c:pt>
                <c:pt idx="8">
                  <c:v>3227.1047013300804</c:v>
                </c:pt>
                <c:pt idx="9">
                  <c:v>3129.4961436873491</c:v>
                </c:pt>
                <c:pt idx="10">
                  <c:v>3036.547702447222</c:v>
                </c:pt>
                <c:pt idx="11">
                  <c:v>2986.9899230588117</c:v>
                </c:pt>
                <c:pt idx="12">
                  <c:v>2940.8527342361167</c:v>
                </c:pt>
                <c:pt idx="13">
                  <c:v>2897.6942763855141</c:v>
                </c:pt>
                <c:pt idx="14">
                  <c:v>2857.1531369349213</c:v>
                </c:pt>
                <c:pt idx="15">
                  <c:v>2818.9299339386771</c:v>
                </c:pt>
                <c:pt idx="16">
                  <c:v>2782.7738855948</c:v>
                </c:pt>
                <c:pt idx="17">
                  <c:v>2748.472828724829</c:v>
                </c:pt>
                <c:pt idx="18">
                  <c:v>2715.8456751006879</c:v>
                </c:pt>
                <c:pt idx="19">
                  <c:v>2684.7366242795788</c:v>
                </c:pt>
                <c:pt idx="20">
                  <c:v>2655.0106639153978</c:v>
                </c:pt>
                <c:pt idx="21">
                  <c:v>2626.5500284273903</c:v>
                </c:pt>
                <c:pt idx="22">
                  <c:v>2599.2513810641444</c:v>
                </c:pt>
                <c:pt idx="23">
                  <c:v>2573.0235489778111</c:v>
                </c:pt>
                <c:pt idx="24">
                  <c:v>2547.7856859805538</c:v>
                </c:pt>
                <c:pt idx="25">
                  <c:v>2523.4657695894002</c:v>
                </c:pt>
                <c:pt idx="26">
                  <c:v>2499.9993619261631</c:v>
                </c:pt>
                <c:pt idx="27">
                  <c:v>2477.3285807667053</c:v>
                </c:pt>
                <c:pt idx="28">
                  <c:v>2455.4012393698022</c:v>
                </c:pt>
                <c:pt idx="29">
                  <c:v>2434.1701229161022</c:v>
                </c:pt>
                <c:pt idx="30">
                  <c:v>2413.5923763214555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A-4D38-B43A-0AE6DE1BF710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1A-4D38-B43A-0AE6DE1BF710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11A-4D38-B43A-0AE6DE1BF7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'[2]Start Year Soft Cost Data'!$H$57:$AL$57</c:f>
              <c:numCache>
                <c:formatCode>General</c:formatCode>
                <c:ptCount val="31"/>
                <c:pt idx="0">
                  <c:v>4411.347438752784</c:v>
                </c:pt>
                <c:pt idx="1">
                  <c:v>4274.1425389755004</c:v>
                </c:pt>
                <c:pt idx="2">
                  <c:v>4151.3028953229395</c:v>
                </c:pt>
                <c:pt idx="3">
                  <c:v>4035.9465478841871</c:v>
                </c:pt>
                <c:pt idx="4">
                  <c:v>3870.7238307349662</c:v>
                </c:pt>
                <c:pt idx="5">
                  <c:v>3735.7461024498884</c:v>
                </c:pt>
                <c:pt idx="6">
                  <c:v>3510.1447661469933</c:v>
                </c:pt>
                <c:pt idx="7">
                  <c:v>3369.9665924276169</c:v>
                </c:pt>
                <c:pt idx="8">
                  <c:v>3257.5501113585747</c:v>
                </c:pt>
                <c:pt idx="9">
                  <c:v>3178.0623608017818</c:v>
                </c:pt>
                <c:pt idx="10">
                  <c:v>3113.0957683741649</c:v>
                </c:pt>
                <c:pt idx="11">
                  <c:v>3062.5723830734969</c:v>
                </c:pt>
                <c:pt idx="12">
                  <c:v>3013.4743875278396</c:v>
                </c:pt>
                <c:pt idx="13">
                  <c:v>2968.129175946548</c:v>
                </c:pt>
                <c:pt idx="14">
                  <c:v>2926.6258351893098</c:v>
                </c:pt>
                <c:pt idx="15">
                  <c:v>2887.1046770601333</c:v>
                </c:pt>
                <c:pt idx="16">
                  <c:v>2840.2115812917596</c:v>
                </c:pt>
                <c:pt idx="17">
                  <c:v>2796.6815144766147</c:v>
                </c:pt>
                <c:pt idx="18">
                  <c:v>2755.4008908685969</c:v>
                </c:pt>
                <c:pt idx="19">
                  <c:v>2716.648106904232</c:v>
                </c:pt>
                <c:pt idx="20">
                  <c:v>2681.0801781737196</c:v>
                </c:pt>
                <c:pt idx="21">
                  <c:v>2638.953229398664</c:v>
                </c:pt>
                <c:pt idx="22">
                  <c:v>2599.610244988864</c:v>
                </c:pt>
                <c:pt idx="23">
                  <c:v>2562.6726057906462</c:v>
                </c:pt>
                <c:pt idx="24">
                  <c:v>2526.8040089086862</c:v>
                </c:pt>
                <c:pt idx="25">
                  <c:v>2492.1492204899773</c:v>
                </c:pt>
                <c:pt idx="26">
                  <c:v>2456.1024498886413</c:v>
                </c:pt>
                <c:pt idx="27">
                  <c:v>2423.4966592427618</c:v>
                </c:pt>
                <c:pt idx="28">
                  <c:v>2393.0846325167036</c:v>
                </c:pt>
                <c:pt idx="29">
                  <c:v>2364.3095768374164</c:v>
                </c:pt>
                <c:pt idx="30">
                  <c:v>2337.8619153674836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1A-4D38-B43A-0AE6DE1B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Data'!$I$4:$AM$4</c:f>
              <c:numCache>
                <c:formatCode>General</c:formatCode>
                <c:ptCount val="31"/>
                <c:pt idx="0">
                  <c:v>1391.8181818181818</c:v>
                </c:pt>
                <c:pt idx="1">
                  <c:v>1347.6363636363637</c:v>
                </c:pt>
                <c:pt idx="2">
                  <c:v>1303.4545454545455</c:v>
                </c:pt>
                <c:pt idx="3">
                  <c:v>1259.2727272727273</c:v>
                </c:pt>
                <c:pt idx="4">
                  <c:v>1215.090909090909</c:v>
                </c:pt>
                <c:pt idx="5">
                  <c:v>1170.909090909091</c:v>
                </c:pt>
                <c:pt idx="6">
                  <c:v>1126.7272727272727</c:v>
                </c:pt>
                <c:pt idx="7">
                  <c:v>1082.5454545454545</c:v>
                </c:pt>
                <c:pt idx="8">
                  <c:v>1038.3636363636363</c:v>
                </c:pt>
                <c:pt idx="9">
                  <c:v>994.18181818181813</c:v>
                </c:pt>
                <c:pt idx="10">
                  <c:v>950</c:v>
                </c:pt>
                <c:pt idx="11">
                  <c:v>940.5</c:v>
                </c:pt>
                <c:pt idx="12">
                  <c:v>931</c:v>
                </c:pt>
                <c:pt idx="13">
                  <c:v>921.5</c:v>
                </c:pt>
                <c:pt idx="14">
                  <c:v>912</c:v>
                </c:pt>
                <c:pt idx="15">
                  <c:v>902.5</c:v>
                </c:pt>
                <c:pt idx="16">
                  <c:v>893</c:v>
                </c:pt>
                <c:pt idx="17">
                  <c:v>883.5</c:v>
                </c:pt>
                <c:pt idx="18">
                  <c:v>874</c:v>
                </c:pt>
                <c:pt idx="19">
                  <c:v>864.5</c:v>
                </c:pt>
                <c:pt idx="20">
                  <c:v>855</c:v>
                </c:pt>
                <c:pt idx="21">
                  <c:v>845.5</c:v>
                </c:pt>
                <c:pt idx="22">
                  <c:v>836</c:v>
                </c:pt>
                <c:pt idx="23">
                  <c:v>826.5</c:v>
                </c:pt>
                <c:pt idx="24">
                  <c:v>817</c:v>
                </c:pt>
                <c:pt idx="25">
                  <c:v>807.5</c:v>
                </c:pt>
                <c:pt idx="26">
                  <c:v>798</c:v>
                </c:pt>
                <c:pt idx="27">
                  <c:v>788.5</c:v>
                </c:pt>
                <c:pt idx="28">
                  <c:v>779</c:v>
                </c:pt>
                <c:pt idx="29">
                  <c:v>769.5</c:v>
                </c:pt>
                <c:pt idx="30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16-4C91-BE97-A2972680994B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'[2]Start Year Soft Cost Data'!$H$28:$AL$28</c:f>
              <c:numCache>
                <c:formatCode>General</c:formatCode>
                <c:ptCount val="31"/>
                <c:pt idx="0">
                  <c:v>1391.8151447661469</c:v>
                </c:pt>
                <c:pt idx="1">
                  <c:v>1335.3118040089084</c:v>
                </c:pt>
                <c:pt idx="2">
                  <c:v>1288.0623608017818</c:v>
                </c:pt>
                <c:pt idx="3">
                  <c:v>1248.4187082405344</c:v>
                </c:pt>
                <c:pt idx="4">
                  <c:v>1194.153674832962</c:v>
                </c:pt>
                <c:pt idx="5">
                  <c:v>1146.4587973273942</c:v>
                </c:pt>
                <c:pt idx="6">
                  <c:v>1098.1804008908687</c:v>
                </c:pt>
                <c:pt idx="7">
                  <c:v>1062.455456570156</c:v>
                </c:pt>
                <c:pt idx="8">
                  <c:v>1030.0345211581291</c:v>
                </c:pt>
                <c:pt idx="9">
                  <c:v>1002.4955456570156</c:v>
                </c:pt>
                <c:pt idx="10">
                  <c:v>974.09131403118045</c:v>
                </c:pt>
                <c:pt idx="11">
                  <c:v>963.73608017817367</c:v>
                </c:pt>
                <c:pt idx="12">
                  <c:v>952.54899777282856</c:v>
                </c:pt>
                <c:pt idx="13">
                  <c:v>941.80957683741644</c:v>
                </c:pt>
                <c:pt idx="14">
                  <c:v>931.62583518930956</c:v>
                </c:pt>
                <c:pt idx="15">
                  <c:v>921.36414253897544</c:v>
                </c:pt>
                <c:pt idx="16">
                  <c:v>911.82182628062367</c:v>
                </c:pt>
                <c:pt idx="17">
                  <c:v>902.50890868596878</c:v>
                </c:pt>
                <c:pt idx="18">
                  <c:v>893.097995545657</c:v>
                </c:pt>
                <c:pt idx="19">
                  <c:v>883.79064587973278</c:v>
                </c:pt>
                <c:pt idx="20">
                  <c:v>875.10690423162578</c:v>
                </c:pt>
                <c:pt idx="21">
                  <c:v>866.956570155902</c:v>
                </c:pt>
                <c:pt idx="22">
                  <c:v>858.88195991091311</c:v>
                </c:pt>
                <c:pt idx="23">
                  <c:v>850.847438752784</c:v>
                </c:pt>
                <c:pt idx="24">
                  <c:v>842.28841870824056</c:v>
                </c:pt>
                <c:pt idx="25">
                  <c:v>833.35523385300667</c:v>
                </c:pt>
                <c:pt idx="26">
                  <c:v>825.33853006681511</c:v>
                </c:pt>
                <c:pt idx="27">
                  <c:v>817.90868596881955</c:v>
                </c:pt>
                <c:pt idx="28">
                  <c:v>810.49220489977722</c:v>
                </c:pt>
                <c:pt idx="29">
                  <c:v>802.95100222717144</c:v>
                </c:pt>
                <c:pt idx="30">
                  <c:v>795.858574610245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16-4C91-BE97-A29726809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'[2]Start Year Soft Cost Data'!$G$4</c:f>
              <c:strCache>
                <c:ptCount val="1"/>
                <c:pt idx="0">
                  <c:v>ATB Moderate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0"/>
                  <c:y val="-5.22088353413655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94-4750-A279-E03F3DEDCD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'[2]Start Year Soft Cost Data'!$H$3:$AM$3</c:f>
              <c:numCache>
                <c:formatCode>General</c:formatCode>
                <c:ptCount val="32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  <c:pt idx="5">
                  <c:v>2024</c:v>
                </c:pt>
                <c:pt idx="6">
                  <c:v>2025</c:v>
                </c:pt>
                <c:pt idx="7">
                  <c:v>2026</c:v>
                </c:pt>
                <c:pt idx="8">
                  <c:v>2027</c:v>
                </c:pt>
                <c:pt idx="9">
                  <c:v>2028</c:v>
                </c:pt>
                <c:pt idx="10">
                  <c:v>2029</c:v>
                </c:pt>
                <c:pt idx="11">
                  <c:v>2030</c:v>
                </c:pt>
                <c:pt idx="12">
                  <c:v>2031</c:v>
                </c:pt>
                <c:pt idx="13">
                  <c:v>2032</c:v>
                </c:pt>
                <c:pt idx="14">
                  <c:v>2033</c:v>
                </c:pt>
                <c:pt idx="15">
                  <c:v>2034</c:v>
                </c:pt>
                <c:pt idx="16">
                  <c:v>2035</c:v>
                </c:pt>
                <c:pt idx="17">
                  <c:v>2036</c:v>
                </c:pt>
                <c:pt idx="18">
                  <c:v>2037</c:v>
                </c:pt>
                <c:pt idx="19">
                  <c:v>2038</c:v>
                </c:pt>
                <c:pt idx="20">
                  <c:v>2039</c:v>
                </c:pt>
                <c:pt idx="21">
                  <c:v>2040</c:v>
                </c:pt>
                <c:pt idx="22">
                  <c:v>2041</c:v>
                </c:pt>
                <c:pt idx="23">
                  <c:v>2042</c:v>
                </c:pt>
                <c:pt idx="24">
                  <c:v>2043</c:v>
                </c:pt>
                <c:pt idx="25">
                  <c:v>2044</c:v>
                </c:pt>
                <c:pt idx="26">
                  <c:v>2045</c:v>
                </c:pt>
                <c:pt idx="27">
                  <c:v>2046</c:v>
                </c:pt>
                <c:pt idx="28">
                  <c:v>2047</c:v>
                </c:pt>
                <c:pt idx="29">
                  <c:v>2048</c:v>
                </c:pt>
                <c:pt idx="30">
                  <c:v>2049</c:v>
                </c:pt>
                <c:pt idx="31">
                  <c:v>2050</c:v>
                </c:pt>
              </c:numCache>
            </c:numRef>
          </c:cat>
          <c:val>
            <c:numRef>
              <c:f>'[2]Start Year Soft Cost Data'!$H$4:$AM$4</c:f>
              <c:numCache>
                <c:formatCode>General</c:formatCode>
                <c:ptCount val="32"/>
                <c:pt idx="0">
                  <c:v>1436</c:v>
                </c:pt>
                <c:pt idx="1">
                  <c:v>1391.8181818181818</c:v>
                </c:pt>
                <c:pt idx="2">
                  <c:v>1347.6363636363637</c:v>
                </c:pt>
                <c:pt idx="3">
                  <c:v>1303.4545454545455</c:v>
                </c:pt>
                <c:pt idx="4">
                  <c:v>1259.2727272727273</c:v>
                </c:pt>
                <c:pt idx="5">
                  <c:v>1215.090909090909</c:v>
                </c:pt>
                <c:pt idx="6">
                  <c:v>1170.909090909091</c:v>
                </c:pt>
                <c:pt idx="7">
                  <c:v>1126.7272727272727</c:v>
                </c:pt>
                <c:pt idx="8">
                  <c:v>1082.5454545454545</c:v>
                </c:pt>
                <c:pt idx="9">
                  <c:v>1038.3636363636363</c:v>
                </c:pt>
                <c:pt idx="10">
                  <c:v>994.18181818181813</c:v>
                </c:pt>
                <c:pt idx="11">
                  <c:v>950</c:v>
                </c:pt>
                <c:pt idx="12">
                  <c:v>940.5</c:v>
                </c:pt>
                <c:pt idx="13">
                  <c:v>931</c:v>
                </c:pt>
                <c:pt idx="14">
                  <c:v>921.5</c:v>
                </c:pt>
                <c:pt idx="15">
                  <c:v>912</c:v>
                </c:pt>
                <c:pt idx="16">
                  <c:v>902.5</c:v>
                </c:pt>
                <c:pt idx="17">
                  <c:v>893</c:v>
                </c:pt>
                <c:pt idx="18">
                  <c:v>883.5</c:v>
                </c:pt>
                <c:pt idx="19">
                  <c:v>874</c:v>
                </c:pt>
                <c:pt idx="20">
                  <c:v>864.5</c:v>
                </c:pt>
                <c:pt idx="21">
                  <c:v>855</c:v>
                </c:pt>
                <c:pt idx="22">
                  <c:v>845.5</c:v>
                </c:pt>
                <c:pt idx="23">
                  <c:v>836</c:v>
                </c:pt>
                <c:pt idx="24">
                  <c:v>826.5</c:v>
                </c:pt>
                <c:pt idx="25">
                  <c:v>817</c:v>
                </c:pt>
                <c:pt idx="26">
                  <c:v>807.5</c:v>
                </c:pt>
                <c:pt idx="27">
                  <c:v>798</c:v>
                </c:pt>
                <c:pt idx="28">
                  <c:v>788.5</c:v>
                </c:pt>
                <c:pt idx="29">
                  <c:v>779</c:v>
                </c:pt>
                <c:pt idx="30">
                  <c:v>769.5</c:v>
                </c:pt>
                <c:pt idx="31">
                  <c:v>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94-4750-A279-E03F3DEDC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0157856"/>
        <c:axId val="670150784"/>
      </c:lineChart>
      <c:catAx>
        <c:axId val="6701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50784"/>
        <c:crosses val="autoZero"/>
        <c:auto val="1"/>
        <c:lblAlgn val="ctr"/>
        <c:lblOffset val="100"/>
        <c:noMultiLvlLbl val="0"/>
      </c:catAx>
      <c:valAx>
        <c:axId val="6701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5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ctrlProps/ctrlProp5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6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7.xml><?xml version="1.0" encoding="utf-8"?>
<formControlPr xmlns="http://schemas.microsoft.com/office/spreadsheetml/2009/9/main" objectType="Drop" dropStyle="combo" dx="16" fmlaLink="$C$46" fmlaRange="$C$49:$C$52" noThreeD="1" sel="2" val="0"/>
</file>

<file path=xl/ctrlProps/ctrlProp8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2470150</xdr:colOff>
          <xdr:row>3</xdr:row>
          <xdr:rowOff>12700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2127250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1536700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527050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12700</xdr:colOff>
          <xdr:row>1</xdr:row>
          <xdr:rowOff>12700</xdr:rowOff>
        </xdr:from>
        <xdr:to>
          <xdr:col>0</xdr:col>
          <xdr:colOff>2470150</xdr:colOff>
          <xdr:row>3</xdr:row>
          <xdr:rowOff>12700</xdr:rowOff>
        </xdr:to>
        <xdr:sp macro="" textlink="">
          <xdr:nvSpPr>
            <xdr:cNvPr id="9217" name="Drop Down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3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</xdr:colOff>
          <xdr:row>1</xdr:row>
          <xdr:rowOff>19050</xdr:rowOff>
        </xdr:from>
        <xdr:to>
          <xdr:col>1</xdr:col>
          <xdr:colOff>2127250</xdr:colOff>
          <xdr:row>3</xdr:row>
          <xdr:rowOff>19050</xdr:rowOff>
        </xdr:to>
        <xdr:sp macro="" textlink="">
          <xdr:nvSpPr>
            <xdr:cNvPr id="9218" name="Drop Down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3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31750</xdr:colOff>
          <xdr:row>1</xdr:row>
          <xdr:rowOff>19050</xdr:rowOff>
        </xdr:from>
        <xdr:to>
          <xdr:col>2</xdr:col>
          <xdr:colOff>1536700</xdr:colOff>
          <xdr:row>3</xdr:row>
          <xdr:rowOff>19050</xdr:rowOff>
        </xdr:to>
        <xdr:sp macro="" textlink="">
          <xdr:nvSpPr>
            <xdr:cNvPr id="9219" name="Drop Down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3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527050</xdr:colOff>
          <xdr:row>3</xdr:row>
          <xdr:rowOff>19050</xdr:rowOff>
        </xdr:to>
        <xdr:sp macro="" textlink="">
          <xdr:nvSpPr>
            <xdr:cNvPr id="9220" name="Drop Down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3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666751</xdr:colOff>
      <xdr:row>80</xdr:row>
      <xdr:rowOff>7143</xdr:rowOff>
    </xdr:from>
    <xdr:to>
      <xdr:col>11</xdr:col>
      <xdr:colOff>30958</xdr:colOff>
      <xdr:row>101</xdr:row>
      <xdr:rowOff>154781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690560</xdr:colOff>
      <xdr:row>58</xdr:row>
      <xdr:rowOff>28576</xdr:rowOff>
    </xdr:from>
    <xdr:to>
      <xdr:col>11</xdr:col>
      <xdr:colOff>245267</xdr:colOff>
      <xdr:row>79</xdr:row>
      <xdr:rowOff>166687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338715</xdr:colOff>
      <xdr:row>13</xdr:row>
      <xdr:rowOff>109754</xdr:rowOff>
    </xdr:from>
    <xdr:to>
      <xdr:col>6</xdr:col>
      <xdr:colOff>3339629</xdr:colOff>
      <xdr:row>24</xdr:row>
      <xdr:rowOff>166403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625476</xdr:colOff>
      <xdr:row>9</xdr:row>
      <xdr:rowOff>171450</xdr:rowOff>
    </xdr:from>
    <xdr:to>
      <xdr:col>33</xdr:col>
      <xdr:colOff>200026</xdr:colOff>
      <xdr:row>25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brien/Dropbox%20(Energy%20Innovation)/Desktop/Models/U.S.%20Models/eps-us/InputData/elec/CCaMC/Capacity%20Construction%20and%20Maint%20Cos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obrien/AppData/Local/Temp/InputData_elec_CCaMC_Capacity%20Construction%20and%20Maint%20Costs_Before_61091f7b8cd45e74b86e388d8027ba6adf1b23b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tart Year Wind and Solar"/>
      <sheetName val="Start Year Soft Cost Data"/>
      <sheetName val="S&amp;L"/>
      <sheetName val="Existing Plants"/>
      <sheetName val="Existing O&amp;M Costs"/>
      <sheetName val="New O&amp;M Costs"/>
      <sheetName val="All Other Capital and O&amp;M Costs"/>
      <sheetName val="All Other Capital and O&amp;M C 22"/>
      <sheetName val="CCaMC-AFOaMCpUC-pre-ret"/>
      <sheetName val="CCaMC-AFOaMCpUC-pre-nonret"/>
      <sheetName val="CCaMC-AFOaMCpUC-new"/>
      <sheetName val="CCaMC-VOaMCpUC-pre-ret"/>
      <sheetName val="CCaMC-VOaMCpUC-pre-nonret"/>
      <sheetName val="CCaMC-VOaMCpUC-new"/>
      <sheetName val="CCaMC-BCCpUC"/>
      <sheetName val="CCaMC-BSCpUC"/>
    </sheetNames>
    <sheetDataSet>
      <sheetData sheetId="0">
        <row r="97">
          <cell r="A97">
            <v>0.89800000000000002</v>
          </cell>
        </row>
        <row r="99">
          <cell r="A99">
            <v>0.88711067149387013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tart Year Wind and Solar"/>
      <sheetName val="Start Year Soft Cost Data"/>
      <sheetName val="S&amp;L"/>
      <sheetName val="Existing Plants"/>
      <sheetName val="Existing O&amp;M Costs"/>
      <sheetName val="New O&amp;M Costs"/>
      <sheetName val="All Other Capital and O&amp;M Costs"/>
      <sheetName val="All Other Capital and O&amp;M C 22"/>
      <sheetName val="CCaMC-AFOaMCpUC-pre-ret"/>
      <sheetName val="CCaMC-AFOaMCpUC-pre-nonret"/>
      <sheetName val="CCaMC-AFOaMCpUC-new"/>
      <sheetName val="CCaMC-VOaMCpUC-pre-ret"/>
      <sheetName val="CCaMC-VOaMCpUC-pre-nonret"/>
      <sheetName val="CCaMC-VOaMCpUC-new"/>
      <sheetName val="CCaMC-BCCpUC"/>
      <sheetName val="CCaMC-BSCpUC"/>
    </sheetNames>
    <sheetDataSet>
      <sheetData sheetId="0">
        <row r="97">
          <cell r="A97">
            <v>0.89800000000000002</v>
          </cell>
        </row>
      </sheetData>
      <sheetData sheetId="1">
        <row r="16">
          <cell r="B16">
            <v>1391.8181818181818</v>
          </cell>
          <cell r="C16">
            <v>42.631818181818183</v>
          </cell>
        </row>
        <row r="17">
          <cell r="B17">
            <v>1391.8181818181818</v>
          </cell>
          <cell r="C17">
            <v>42.631818181818183</v>
          </cell>
        </row>
        <row r="18">
          <cell r="B18">
            <v>1391.8181818181818</v>
          </cell>
          <cell r="C18">
            <v>42.631818181818183</v>
          </cell>
        </row>
        <row r="19">
          <cell r="B19">
            <v>1391.8181818181818</v>
          </cell>
          <cell r="C19">
            <v>42.631818181818183</v>
          </cell>
        </row>
        <row r="25">
          <cell r="F25">
            <v>0.16480446927374301</v>
          </cell>
        </row>
        <row r="26">
          <cell r="F26">
            <v>0.16480446927374301</v>
          </cell>
        </row>
        <row r="27">
          <cell r="F27">
            <v>0.33519553072625696</v>
          </cell>
        </row>
        <row r="28">
          <cell r="F28">
            <v>0.33519553072625696</v>
          </cell>
        </row>
      </sheetData>
      <sheetData sheetId="2">
        <row r="3">
          <cell r="H3">
            <v>2019</v>
          </cell>
          <cell r="I3">
            <v>2020</v>
          </cell>
          <cell r="J3">
            <v>2021</v>
          </cell>
          <cell r="K3">
            <v>2022</v>
          </cell>
          <cell r="L3">
            <v>2023</v>
          </cell>
          <cell r="M3">
            <v>2024</v>
          </cell>
          <cell r="N3">
            <v>2025</v>
          </cell>
          <cell r="O3">
            <v>2026</v>
          </cell>
          <cell r="P3">
            <v>2027</v>
          </cell>
          <cell r="Q3">
            <v>2028</v>
          </cell>
          <cell r="R3">
            <v>2029</v>
          </cell>
          <cell r="S3">
            <v>2030</v>
          </cell>
          <cell r="T3">
            <v>2031</v>
          </cell>
          <cell r="U3">
            <v>2032</v>
          </cell>
          <cell r="V3">
            <v>2033</v>
          </cell>
          <cell r="W3">
            <v>2034</v>
          </cell>
          <cell r="X3">
            <v>2035</v>
          </cell>
          <cell r="Y3">
            <v>2036</v>
          </cell>
          <cell r="Z3">
            <v>2037</v>
          </cell>
          <cell r="AA3">
            <v>2038</v>
          </cell>
          <cell r="AB3">
            <v>2039</v>
          </cell>
          <cell r="AC3">
            <v>2040</v>
          </cell>
          <cell r="AD3">
            <v>2041</v>
          </cell>
          <cell r="AE3">
            <v>2042</v>
          </cell>
          <cell r="AF3">
            <v>2043</v>
          </cell>
          <cell r="AG3">
            <v>2044</v>
          </cell>
          <cell r="AH3">
            <v>2045</v>
          </cell>
          <cell r="AI3">
            <v>2046</v>
          </cell>
          <cell r="AJ3">
            <v>2047</v>
          </cell>
          <cell r="AK3">
            <v>2048</v>
          </cell>
          <cell r="AL3">
            <v>2049</v>
          </cell>
          <cell r="AM3">
            <v>2050</v>
          </cell>
        </row>
        <row r="4">
          <cell r="G4" t="str">
            <v>ATB Moderate</v>
          </cell>
          <cell r="H4">
            <v>1436</v>
          </cell>
          <cell r="I4">
            <v>1391.8181818181818</v>
          </cell>
          <cell r="J4">
            <v>1347.6363636363637</v>
          </cell>
          <cell r="K4">
            <v>1303.4545454545455</v>
          </cell>
          <cell r="L4">
            <v>1259.2727272727273</v>
          </cell>
          <cell r="M4">
            <v>1215.090909090909</v>
          </cell>
          <cell r="N4">
            <v>1170.909090909091</v>
          </cell>
          <cell r="O4">
            <v>1126.7272727272727</v>
          </cell>
          <cell r="P4">
            <v>1082.5454545454545</v>
          </cell>
          <cell r="Q4">
            <v>1038.3636363636363</v>
          </cell>
          <cell r="R4">
            <v>994.18181818181813</v>
          </cell>
          <cell r="S4">
            <v>950</v>
          </cell>
          <cell r="T4">
            <v>940.5</v>
          </cell>
          <cell r="U4">
            <v>931</v>
          </cell>
          <cell r="V4">
            <v>921.5</v>
          </cell>
          <cell r="W4">
            <v>912</v>
          </cell>
          <cell r="X4">
            <v>902.5</v>
          </cell>
          <cell r="Y4">
            <v>893</v>
          </cell>
          <cell r="Z4">
            <v>883.5</v>
          </cell>
          <cell r="AA4">
            <v>874</v>
          </cell>
          <cell r="AB4">
            <v>864.5</v>
          </cell>
          <cell r="AC4">
            <v>855</v>
          </cell>
          <cell r="AD4">
            <v>845.5</v>
          </cell>
          <cell r="AE4">
            <v>836</v>
          </cell>
          <cell r="AF4">
            <v>826.5</v>
          </cell>
          <cell r="AG4">
            <v>817</v>
          </cell>
          <cell r="AH4">
            <v>807.5</v>
          </cell>
          <cell r="AI4">
            <v>798</v>
          </cell>
          <cell r="AJ4">
            <v>788.5</v>
          </cell>
          <cell r="AK4">
            <v>779</v>
          </cell>
          <cell r="AL4">
            <v>769.5</v>
          </cell>
          <cell r="AM4">
            <v>760</v>
          </cell>
        </row>
        <row r="28">
          <cell r="H28">
            <v>1391.8151447661469</v>
          </cell>
          <cell r="I28">
            <v>1335.3118040089084</v>
          </cell>
          <cell r="J28">
            <v>1288.0623608017818</v>
          </cell>
          <cell r="K28">
            <v>1248.4187082405344</v>
          </cell>
          <cell r="L28">
            <v>1194.153674832962</v>
          </cell>
          <cell r="M28">
            <v>1146.4587973273942</v>
          </cell>
          <cell r="N28">
            <v>1098.1804008908687</v>
          </cell>
          <cell r="O28">
            <v>1062.455456570156</v>
          </cell>
          <cell r="P28">
            <v>1030.0345211581291</v>
          </cell>
          <cell r="Q28">
            <v>1002.4955456570156</v>
          </cell>
          <cell r="R28">
            <v>974.09131403118045</v>
          </cell>
          <cell r="S28">
            <v>963.73608017817367</v>
          </cell>
          <cell r="T28">
            <v>952.54899777282856</v>
          </cell>
          <cell r="U28">
            <v>941.80957683741644</v>
          </cell>
          <cell r="V28">
            <v>931.62583518930956</v>
          </cell>
          <cell r="W28">
            <v>921.36414253897544</v>
          </cell>
          <cell r="X28">
            <v>911.82182628062367</v>
          </cell>
          <cell r="Y28">
            <v>902.50890868596878</v>
          </cell>
          <cell r="Z28">
            <v>893.097995545657</v>
          </cell>
          <cell r="AA28">
            <v>883.79064587973278</v>
          </cell>
          <cell r="AB28">
            <v>875.10690423162578</v>
          </cell>
          <cell r="AC28">
            <v>866.956570155902</v>
          </cell>
          <cell r="AD28">
            <v>858.88195991091311</v>
          </cell>
          <cell r="AE28">
            <v>850.847438752784</v>
          </cell>
          <cell r="AF28">
            <v>842.28841870824056</v>
          </cell>
          <cell r="AG28">
            <v>833.35523385300667</v>
          </cell>
          <cell r="AH28">
            <v>825.33853006681511</v>
          </cell>
          <cell r="AI28">
            <v>817.90868596881955</v>
          </cell>
          <cell r="AJ28">
            <v>810.49220489977722</v>
          </cell>
          <cell r="AK28">
            <v>802.95100222717144</v>
          </cell>
          <cell r="AL28">
            <v>795.858574610245</v>
          </cell>
        </row>
        <row r="33">
          <cell r="I33">
            <v>4411.3421067410991</v>
          </cell>
          <cell r="J33">
            <v>4179.540239439264</v>
          </cell>
          <cell r="K33">
            <v>3990.8968299880289</v>
          </cell>
          <cell r="L33">
            <v>3829.5520679000429</v>
          </cell>
          <cell r="M33">
            <v>3687.0458472715054</v>
          </cell>
          <cell r="N33">
            <v>3558.3282388076605</v>
          </cell>
          <cell r="O33">
            <v>3440.1419345702807</v>
          </cell>
          <cell r="P33">
            <v>3330.262867565878</v>
          </cell>
          <cell r="Q33">
            <v>3227.1047013300804</v>
          </cell>
          <cell r="R33">
            <v>3129.4961436873491</v>
          </cell>
          <cell r="S33">
            <v>3036.547702447222</v>
          </cell>
          <cell r="T33">
            <v>2986.9899230588117</v>
          </cell>
          <cell r="U33">
            <v>2940.8527342361167</v>
          </cell>
          <cell r="V33">
            <v>2897.6942763855141</v>
          </cell>
          <cell r="W33">
            <v>2857.1531369349213</v>
          </cell>
          <cell r="X33">
            <v>2818.9299339386771</v>
          </cell>
          <cell r="Y33">
            <v>2782.7738855948</v>
          </cell>
          <cell r="Z33">
            <v>2748.472828724829</v>
          </cell>
          <cell r="AA33">
            <v>2715.8456751006879</v>
          </cell>
          <cell r="AB33">
            <v>2684.7366242795788</v>
          </cell>
          <cell r="AC33">
            <v>2655.0106639153978</v>
          </cell>
          <cell r="AD33">
            <v>2626.5500284273903</v>
          </cell>
          <cell r="AE33">
            <v>2599.2513810641444</v>
          </cell>
          <cell r="AF33">
            <v>2573.0235489778111</v>
          </cell>
          <cell r="AG33">
            <v>2547.7856859805538</v>
          </cell>
          <cell r="AH33">
            <v>2523.4657695894002</v>
          </cell>
          <cell r="AI33">
            <v>2499.9993619261631</v>
          </cell>
          <cell r="AJ33">
            <v>2477.3285807667053</v>
          </cell>
          <cell r="AK33">
            <v>2455.4012393698022</v>
          </cell>
          <cell r="AL33">
            <v>2434.1701229161022</v>
          </cell>
          <cell r="AM33">
            <v>2413.5923763214555</v>
          </cell>
        </row>
        <row r="57">
          <cell r="H57">
            <v>4411.347438752784</v>
          </cell>
          <cell r="I57">
            <v>4274.1425389755004</v>
          </cell>
          <cell r="J57">
            <v>4151.3028953229395</v>
          </cell>
          <cell r="K57">
            <v>4035.9465478841871</v>
          </cell>
          <cell r="L57">
            <v>3870.7238307349662</v>
          </cell>
          <cell r="M57">
            <v>3735.7461024498884</v>
          </cell>
          <cell r="N57">
            <v>3510.1447661469933</v>
          </cell>
          <cell r="O57">
            <v>3369.9665924276169</v>
          </cell>
          <cell r="P57">
            <v>3257.5501113585747</v>
          </cell>
          <cell r="Q57">
            <v>3178.0623608017818</v>
          </cell>
          <cell r="R57">
            <v>3113.0957683741649</v>
          </cell>
          <cell r="S57">
            <v>3062.5723830734969</v>
          </cell>
          <cell r="T57">
            <v>3013.4743875278396</v>
          </cell>
          <cell r="U57">
            <v>2968.129175946548</v>
          </cell>
          <cell r="V57">
            <v>2926.6258351893098</v>
          </cell>
          <cell r="W57">
            <v>2887.1046770601333</v>
          </cell>
          <cell r="X57">
            <v>2840.2115812917596</v>
          </cell>
          <cell r="Y57">
            <v>2796.6815144766147</v>
          </cell>
          <cell r="Z57">
            <v>2755.4008908685969</v>
          </cell>
          <cell r="AA57">
            <v>2716.648106904232</v>
          </cell>
          <cell r="AB57">
            <v>2681.0801781737196</v>
          </cell>
          <cell r="AC57">
            <v>2638.953229398664</v>
          </cell>
          <cell r="AD57">
            <v>2599.610244988864</v>
          </cell>
          <cell r="AE57">
            <v>2562.6726057906462</v>
          </cell>
          <cell r="AF57">
            <v>2526.8040089086862</v>
          </cell>
          <cell r="AG57">
            <v>2492.1492204899773</v>
          </cell>
          <cell r="AH57">
            <v>2456.1024498886413</v>
          </cell>
          <cell r="AI57">
            <v>2423.4966592427618</v>
          </cell>
          <cell r="AJ57">
            <v>2393.0846325167036</v>
          </cell>
          <cell r="AK57">
            <v>2364.3095768374164</v>
          </cell>
          <cell r="AL57">
            <v>2337.8619153674836</v>
          </cell>
        </row>
        <row r="73">
          <cell r="H73">
            <v>1376.5401161146963</v>
          </cell>
          <cell r="I73">
            <v>1316.4771657967624</v>
          </cell>
          <cell r="J73">
            <v>1256.4142154788285</v>
          </cell>
          <cell r="K73">
            <v>1196.3512651608944</v>
          </cell>
          <cell r="L73">
            <v>1136.2883148429605</v>
          </cell>
          <cell r="M73">
            <v>1076.2253645250264</v>
          </cell>
          <cell r="N73">
            <v>1016.1624142070926</v>
          </cell>
          <cell r="O73">
            <v>956.09946388915887</v>
          </cell>
          <cell r="P73">
            <v>896.03651357122499</v>
          </cell>
          <cell r="Q73">
            <v>835.9735632532911</v>
          </cell>
          <cell r="R73">
            <v>775.91061293535768</v>
          </cell>
          <cell r="S73">
            <v>768.99658506837977</v>
          </cell>
          <cell r="T73">
            <v>762.08255720140187</v>
          </cell>
          <cell r="U73">
            <v>755.16852933442397</v>
          </cell>
          <cell r="V73">
            <v>748.25450146744595</v>
          </cell>
          <cell r="W73">
            <v>741.34047360046804</v>
          </cell>
          <cell r="X73">
            <v>734.42644573349003</v>
          </cell>
          <cell r="Y73">
            <v>727.51241786651212</v>
          </cell>
          <cell r="Z73">
            <v>720.59838999953422</v>
          </cell>
          <cell r="AA73">
            <v>713.68436213255632</v>
          </cell>
          <cell r="AB73">
            <v>706.7703342655783</v>
          </cell>
          <cell r="AC73">
            <v>699.8563063986004</v>
          </cell>
          <cell r="AD73">
            <v>692.94227853162249</v>
          </cell>
          <cell r="AE73">
            <v>686.02825066464447</v>
          </cell>
          <cell r="AF73">
            <v>679.11422279766668</v>
          </cell>
          <cell r="AG73">
            <v>672.20019493068867</v>
          </cell>
          <cell r="AH73">
            <v>665.28616706371076</v>
          </cell>
          <cell r="AI73">
            <v>658.37213919673275</v>
          </cell>
          <cell r="AJ73">
            <v>651.45811132975484</v>
          </cell>
          <cell r="AK73">
            <v>644.54408346277694</v>
          </cell>
          <cell r="AL73">
            <v>637.63005559579869</v>
          </cell>
        </row>
        <row r="81">
          <cell r="H81">
            <v>1376.5367483296216</v>
          </cell>
          <cell r="I81">
            <v>1295.0445434298442</v>
          </cell>
          <cell r="J81">
            <v>1230.9910913140313</v>
          </cell>
          <cell r="K81">
            <v>1169.7550111358576</v>
          </cell>
          <cell r="L81">
            <v>1106.064587973274</v>
          </cell>
          <cell r="M81">
            <v>1048.7639198218262</v>
          </cell>
          <cell r="N81">
            <v>985.24276169265033</v>
          </cell>
          <cell r="O81">
            <v>936.65033407572378</v>
          </cell>
          <cell r="P81">
            <v>891.42093541202667</v>
          </cell>
          <cell r="Q81">
            <v>850.66035634743878</v>
          </cell>
          <cell r="R81">
            <v>809.78173719376389</v>
          </cell>
          <cell r="S81">
            <v>795.82071269487756</v>
          </cell>
          <cell r="T81">
            <v>781.80957683741656</v>
          </cell>
          <cell r="U81">
            <v>768.83407572383078</v>
          </cell>
          <cell r="V81">
            <v>756.94654788418711</v>
          </cell>
          <cell r="W81">
            <v>745.42316258351889</v>
          </cell>
          <cell r="X81">
            <v>734.88752783964367</v>
          </cell>
          <cell r="Y81">
            <v>724.91759465478845</v>
          </cell>
          <cell r="Z81">
            <v>715.21492204899778</v>
          </cell>
          <cell r="AA81">
            <v>705.95657015590189</v>
          </cell>
          <cell r="AB81">
            <v>697.53118040089089</v>
          </cell>
          <cell r="AC81">
            <v>689.72605790645878</v>
          </cell>
          <cell r="AD81">
            <v>682.23496659242767</v>
          </cell>
          <cell r="AE81">
            <v>674.99220489977733</v>
          </cell>
          <cell r="AF81">
            <v>667.54899777282844</v>
          </cell>
          <cell r="AG81">
            <v>660.01670378619156</v>
          </cell>
          <cell r="AH81">
            <v>653.35746102449889</v>
          </cell>
          <cell r="AI81">
            <v>647.35746102449889</v>
          </cell>
          <cell r="AJ81">
            <v>641.53118040089089</v>
          </cell>
          <cell r="AK81">
            <v>635.75835189309566</v>
          </cell>
          <cell r="AL81">
            <v>630.44988864142533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6"/>
  <sheetViews>
    <sheetView topLeftCell="A34" zoomScale="85" zoomScaleNormal="85" workbookViewId="0">
      <selection activeCell="A36" sqref="A36"/>
    </sheetView>
  </sheetViews>
  <sheetFormatPr defaultColWidth="9.08984375" defaultRowHeight="14.5"/>
  <cols>
    <col min="1" max="1" width="21.81640625" style="2" customWidth="1"/>
    <col min="2" max="2" width="78.6328125" style="2" customWidth="1"/>
    <col min="3" max="3" width="7.36328125" style="2" customWidth="1"/>
    <col min="4" max="4" width="77.6328125" style="2" customWidth="1"/>
    <col min="5" max="5" width="10.7265625" style="2" customWidth="1"/>
    <col min="6" max="6" width="56.08984375" style="2" bestFit="1" customWidth="1"/>
    <col min="7" max="11" width="10.7265625" style="2" customWidth="1"/>
    <col min="12" max="16384" width="9.08984375" style="2"/>
  </cols>
  <sheetData>
    <row r="1" spans="1:4">
      <c r="A1" s="1" t="s">
        <v>1</v>
      </c>
    </row>
    <row r="2" spans="1:4">
      <c r="A2" s="1" t="s">
        <v>2</v>
      </c>
    </row>
    <row r="3" spans="1:4">
      <c r="A3" s="1" t="s">
        <v>3</v>
      </c>
    </row>
    <row r="4" spans="1:4">
      <c r="A4" s="1" t="s">
        <v>125</v>
      </c>
    </row>
    <row r="6" spans="1:4">
      <c r="A6" s="5" t="s">
        <v>0</v>
      </c>
      <c r="B6" s="6" t="s">
        <v>113</v>
      </c>
      <c r="D6" s="5"/>
    </row>
    <row r="7" spans="1:4">
      <c r="B7" s="3" t="s">
        <v>74</v>
      </c>
      <c r="D7"/>
    </row>
    <row r="8" spans="1:4">
      <c r="B8" s="2" t="s">
        <v>75</v>
      </c>
    </row>
    <row r="9" spans="1:4">
      <c r="B9" s="2" t="s">
        <v>76</v>
      </c>
      <c r="D9"/>
    </row>
    <row r="10" spans="1:4">
      <c r="B10" s="2" t="s">
        <v>116</v>
      </c>
      <c r="D10" s="3"/>
    </row>
    <row r="11" spans="1:4">
      <c r="B11"/>
      <c r="D11"/>
    </row>
    <row r="12" spans="1:4">
      <c r="B12" s="152" t="s">
        <v>228</v>
      </c>
      <c r="D12"/>
    </row>
    <row r="13" spans="1:4">
      <c r="B13" t="s">
        <v>229</v>
      </c>
      <c r="D13"/>
    </row>
    <row r="14" spans="1:4">
      <c r="B14" s="2">
        <v>2015</v>
      </c>
      <c r="D14"/>
    </row>
    <row r="15" spans="1:4">
      <c r="B15" t="s">
        <v>230</v>
      </c>
      <c r="D15"/>
    </row>
    <row r="16" spans="1:4">
      <c r="B16" s="3" t="s">
        <v>231</v>
      </c>
      <c r="D16"/>
    </row>
    <row r="17" spans="1:11">
      <c r="B17" t="s">
        <v>232</v>
      </c>
      <c r="D17"/>
    </row>
    <row r="18" spans="1:11">
      <c r="B18"/>
      <c r="D18"/>
    </row>
    <row r="19" spans="1:11">
      <c r="B19" s="152" t="s">
        <v>233</v>
      </c>
      <c r="D19"/>
    </row>
    <row r="20" spans="1:11">
      <c r="B20" t="s">
        <v>234</v>
      </c>
      <c r="D20"/>
    </row>
    <row r="21" spans="1:11">
      <c r="B21" s="2">
        <v>2018</v>
      </c>
      <c r="D21"/>
    </row>
    <row r="22" spans="1:11">
      <c r="B22" t="s">
        <v>235</v>
      </c>
      <c r="D22"/>
    </row>
    <row r="23" spans="1:11">
      <c r="B23" s="3" t="s">
        <v>236</v>
      </c>
      <c r="D23"/>
    </row>
    <row r="24" spans="1:11">
      <c r="B24" t="s">
        <v>237</v>
      </c>
      <c r="D24"/>
    </row>
    <row r="25" spans="1:11">
      <c r="B25"/>
      <c r="D25"/>
    </row>
    <row r="26" spans="1:11">
      <c r="B26" s="152" t="s">
        <v>238</v>
      </c>
      <c r="D26"/>
    </row>
    <row r="27" spans="1:11">
      <c r="B27" t="s">
        <v>234</v>
      </c>
      <c r="D27"/>
    </row>
    <row r="28" spans="1:11">
      <c r="B28" s="2">
        <v>2015</v>
      </c>
      <c r="D28"/>
    </row>
    <row r="29" spans="1:11">
      <c r="B29" t="s">
        <v>239</v>
      </c>
      <c r="D29"/>
    </row>
    <row r="30" spans="1:11">
      <c r="B30" s="3" t="s">
        <v>240</v>
      </c>
      <c r="D30"/>
    </row>
    <row r="31" spans="1:11">
      <c r="B31"/>
      <c r="D31"/>
    </row>
    <row r="32" spans="1:11">
      <c r="A32" s="5" t="s">
        <v>9</v>
      </c>
      <c r="D32" s="5"/>
      <c r="E32" s="8"/>
      <c r="F32" s="8"/>
      <c r="G32" s="8"/>
      <c r="H32" s="8"/>
      <c r="I32" s="8"/>
      <c r="J32" s="8"/>
      <c r="K32" s="8"/>
    </row>
    <row r="33" spans="1:11">
      <c r="A33" s="2" t="s">
        <v>114</v>
      </c>
      <c r="D33" s="5"/>
      <c r="E33" s="8"/>
      <c r="F33" s="8"/>
      <c r="G33" s="8"/>
      <c r="H33" s="8"/>
      <c r="I33" s="8"/>
      <c r="J33" s="8"/>
      <c r="K33" s="8"/>
    </row>
    <row r="34" spans="1:11">
      <c r="D34" s="5"/>
      <c r="E34" s="8"/>
      <c r="F34" s="8"/>
      <c r="G34" s="8"/>
      <c r="H34" s="8"/>
      <c r="I34" s="8"/>
      <c r="J34" s="8"/>
      <c r="K34" s="8"/>
    </row>
    <row r="35" spans="1:11">
      <c r="A35" s="2" t="s">
        <v>117</v>
      </c>
      <c r="D35" s="5"/>
      <c r="E35" s="8"/>
      <c r="F35" s="8"/>
      <c r="G35" s="8"/>
      <c r="H35" s="8"/>
      <c r="I35" s="8"/>
      <c r="J35" s="8"/>
      <c r="K35" s="8"/>
    </row>
    <row r="36" spans="1:11">
      <c r="A36" s="2" t="s">
        <v>126</v>
      </c>
      <c r="D36" s="5"/>
      <c r="E36" s="8"/>
      <c r="F36" s="8"/>
      <c r="G36" s="8"/>
      <c r="H36" s="8"/>
      <c r="I36" s="8"/>
      <c r="J36" s="8"/>
      <c r="K36" s="8"/>
    </row>
    <row r="37" spans="1:11">
      <c r="D37" s="5"/>
      <c r="E37" s="8"/>
      <c r="F37" s="8"/>
      <c r="G37" s="8"/>
      <c r="H37" s="8"/>
      <c r="I37" s="8"/>
      <c r="J37" s="8"/>
      <c r="K37" s="8"/>
    </row>
    <row r="38" spans="1:11">
      <c r="A38" s="5" t="s">
        <v>131</v>
      </c>
      <c r="D38" s="5"/>
      <c r="E38" s="8"/>
      <c r="F38" s="8"/>
      <c r="G38" s="8"/>
      <c r="H38" s="8"/>
      <c r="I38" s="8"/>
      <c r="J38" s="8"/>
      <c r="K38" s="8"/>
    </row>
    <row r="39" spans="1:11">
      <c r="A39" s="2" t="s">
        <v>132</v>
      </c>
      <c r="D39" s="5"/>
      <c r="E39" s="8"/>
      <c r="F39" s="8"/>
      <c r="G39" s="8"/>
      <c r="H39" s="8"/>
      <c r="I39" s="8"/>
      <c r="J39" s="8"/>
      <c r="K39" s="8"/>
    </row>
    <row r="40" spans="1:11">
      <c r="A40" s="2" t="s">
        <v>133</v>
      </c>
      <c r="D40" s="5"/>
      <c r="E40" s="8"/>
      <c r="F40" s="8"/>
      <c r="G40" s="8"/>
      <c r="H40" s="8"/>
      <c r="I40" s="8"/>
      <c r="J40" s="8"/>
      <c r="K40" s="8"/>
    </row>
    <row r="41" spans="1:11">
      <c r="A41" s="150" t="s">
        <v>127</v>
      </c>
      <c r="B41" s="151"/>
      <c r="D41" s="5"/>
      <c r="E41" s="8"/>
      <c r="F41" s="8"/>
      <c r="G41" s="8"/>
      <c r="H41" s="8"/>
      <c r="I41" s="8"/>
      <c r="J41" s="8"/>
      <c r="K41" s="8"/>
    </row>
    <row r="42" spans="1:11">
      <c r="A42" s="150" t="s">
        <v>128</v>
      </c>
      <c r="B42" s="151"/>
      <c r="D42" s="5"/>
      <c r="E42" s="8"/>
      <c r="F42" s="8"/>
      <c r="G42" s="8"/>
      <c r="H42" s="8"/>
      <c r="I42" s="8"/>
      <c r="J42" s="8"/>
      <c r="K42" s="8"/>
    </row>
    <row r="43" spans="1:11">
      <c r="A43" s="2" t="s">
        <v>128</v>
      </c>
      <c r="D43" s="5"/>
      <c r="E43" s="8"/>
      <c r="F43" s="8"/>
      <c r="G43" s="8"/>
      <c r="H43" s="8"/>
      <c r="I43" s="8"/>
      <c r="J43" s="8"/>
      <c r="K43" s="8"/>
    </row>
    <row r="44" spans="1:11">
      <c r="A44" s="2" t="s">
        <v>129</v>
      </c>
      <c r="D44" s="5"/>
      <c r="E44" s="8"/>
      <c r="F44" s="8"/>
      <c r="G44" s="8"/>
      <c r="H44" s="8"/>
      <c r="I44" s="8"/>
      <c r="J44" s="8"/>
      <c r="K44" s="8"/>
    </row>
    <row r="45" spans="1:11">
      <c r="A45" s="2" t="s">
        <v>130</v>
      </c>
      <c r="D45" s="5"/>
      <c r="E45" s="8"/>
      <c r="F45" s="8"/>
      <c r="G45" s="8"/>
      <c r="H45" s="8"/>
      <c r="I45" s="8"/>
      <c r="J45" s="8"/>
      <c r="K45" s="8"/>
    </row>
    <row r="46" spans="1:11">
      <c r="D46" s="5"/>
      <c r="E46" s="8"/>
      <c r="F46" s="8"/>
      <c r="G46" s="8"/>
      <c r="H46" s="8"/>
      <c r="I46" s="8"/>
      <c r="J46" s="8"/>
      <c r="K46" s="8"/>
    </row>
    <row r="47" spans="1:11">
      <c r="A47" s="5" t="s">
        <v>134</v>
      </c>
      <c r="D47" s="5"/>
      <c r="E47" s="8"/>
      <c r="F47" s="8"/>
      <c r="G47" s="8"/>
      <c r="H47" s="8"/>
      <c r="I47" s="8"/>
      <c r="J47" s="8"/>
      <c r="K47" s="8"/>
    </row>
    <row r="48" spans="1:11">
      <c r="A48" s="2" t="s">
        <v>135</v>
      </c>
      <c r="D48" s="5"/>
      <c r="E48" s="8"/>
      <c r="F48" s="8"/>
      <c r="G48" s="8"/>
      <c r="H48" s="8"/>
      <c r="I48" s="8"/>
      <c r="J48" s="8"/>
      <c r="K48" s="8"/>
    </row>
    <row r="49" spans="1:11">
      <c r="A49" s="2" t="s">
        <v>136</v>
      </c>
      <c r="D49" s="5"/>
      <c r="E49" s="8"/>
      <c r="F49" s="8"/>
      <c r="G49" s="8"/>
      <c r="H49" s="8"/>
      <c r="I49" s="8"/>
      <c r="J49" s="8"/>
      <c r="K49" s="8"/>
    </row>
    <row r="50" spans="1:11">
      <c r="A50" s="2" t="s">
        <v>137</v>
      </c>
      <c r="D50" s="5"/>
      <c r="E50" s="8"/>
      <c r="F50" s="8"/>
      <c r="G50" s="8"/>
      <c r="H50" s="8"/>
      <c r="I50" s="8"/>
      <c r="J50" s="8"/>
      <c r="K50" s="8"/>
    </row>
    <row r="51" spans="1:11">
      <c r="D51" s="5"/>
      <c r="E51" s="8"/>
      <c r="F51" s="8"/>
      <c r="G51" s="8"/>
      <c r="H51" s="8"/>
      <c r="I51" s="8"/>
      <c r="J51" s="8"/>
      <c r="K51" s="8"/>
    </row>
    <row r="52" spans="1:11">
      <c r="A52" s="2" t="s">
        <v>138</v>
      </c>
      <c r="D52" s="5"/>
      <c r="E52" s="8"/>
      <c r="F52" s="8"/>
      <c r="G52" s="8"/>
      <c r="H52" s="8"/>
      <c r="I52" s="8"/>
      <c r="J52" s="8"/>
      <c r="K52" s="8"/>
    </row>
    <row r="53" spans="1:11">
      <c r="A53" s="2" t="s">
        <v>139</v>
      </c>
      <c r="D53" s="5"/>
      <c r="E53" s="8"/>
      <c r="F53" s="8"/>
      <c r="G53" s="8"/>
      <c r="H53" s="8"/>
      <c r="I53" s="8"/>
      <c r="J53" s="8"/>
      <c r="K53" s="8"/>
    </row>
    <row r="54" spans="1:11">
      <c r="A54" s="2" t="s">
        <v>140</v>
      </c>
      <c r="D54" s="5"/>
      <c r="E54" s="8"/>
      <c r="F54" s="8"/>
      <c r="G54" s="8"/>
      <c r="H54" s="8"/>
      <c r="I54" s="8"/>
      <c r="J54" s="8"/>
      <c r="K54" s="8"/>
    </row>
    <row r="55" spans="1:11">
      <c r="D55" s="5"/>
      <c r="E55" s="8"/>
      <c r="F55" s="8"/>
      <c r="G55" s="8"/>
      <c r="H55" s="8"/>
      <c r="I55" s="8"/>
      <c r="J55" s="8"/>
      <c r="K55" s="8"/>
    </row>
    <row r="56" spans="1:11">
      <c r="A56" s="2" t="s">
        <v>249</v>
      </c>
      <c r="B56"/>
      <c r="C56"/>
      <c r="D56" s="5"/>
      <c r="E56" s="8"/>
      <c r="F56" s="8"/>
      <c r="G56" s="8"/>
      <c r="H56" s="8"/>
      <c r="I56" s="8"/>
      <c r="J56" s="8"/>
      <c r="K56" s="8"/>
    </row>
    <row r="57" spans="1:11">
      <c r="A57" s="2" t="s">
        <v>250</v>
      </c>
      <c r="B57"/>
      <c r="C57"/>
      <c r="D57" s="5"/>
      <c r="E57" s="8"/>
      <c r="F57" s="8"/>
      <c r="G57" s="8"/>
      <c r="H57" s="8"/>
      <c r="I57" s="8"/>
      <c r="J57" s="8"/>
      <c r="K57" s="8"/>
    </row>
    <row r="58" spans="1:11">
      <c r="B58"/>
      <c r="C58"/>
      <c r="D58" s="5"/>
      <c r="E58" s="8"/>
      <c r="F58" s="8"/>
      <c r="G58" s="8"/>
      <c r="H58" s="8"/>
      <c r="I58" s="8"/>
      <c r="J58" s="8"/>
      <c r="K58" s="8"/>
    </row>
    <row r="59" spans="1:11">
      <c r="A59" s="2" t="s">
        <v>247</v>
      </c>
      <c r="D59" s="5"/>
      <c r="E59" s="8"/>
      <c r="F59" s="8"/>
      <c r="G59" s="8"/>
      <c r="H59" s="8"/>
      <c r="I59" s="8"/>
      <c r="J59" s="8"/>
      <c r="K59" s="8"/>
    </row>
    <row r="60" spans="1:11">
      <c r="A60" s="2" t="s">
        <v>248</v>
      </c>
      <c r="D60" s="5"/>
      <c r="E60" s="8"/>
      <c r="F60" s="8"/>
      <c r="G60" s="8"/>
      <c r="H60" s="8"/>
      <c r="I60" s="8"/>
      <c r="J60" s="8"/>
      <c r="K60" s="8"/>
    </row>
    <row r="61" spans="1:11">
      <c r="D61" s="5"/>
      <c r="E61" s="8"/>
      <c r="F61" s="8"/>
      <c r="G61" s="8"/>
      <c r="H61" s="8"/>
      <c r="I61" s="8"/>
      <c r="J61" s="8"/>
      <c r="K61" s="8"/>
    </row>
    <row r="62" spans="1:11">
      <c r="A62" s="5" t="s">
        <v>141</v>
      </c>
      <c r="D62" s="5"/>
      <c r="E62" s="8"/>
      <c r="F62" s="8"/>
      <c r="G62" s="8"/>
      <c r="H62" s="8"/>
      <c r="I62" s="8"/>
      <c r="J62" s="8"/>
      <c r="K62" s="8"/>
    </row>
    <row r="63" spans="1:11">
      <c r="A63" s="2">
        <v>1.327</v>
      </c>
      <c r="B63" s="2" t="s">
        <v>88</v>
      </c>
      <c r="C63" s="44" t="s">
        <v>89</v>
      </c>
      <c r="D63" s="5"/>
      <c r="E63" s="8"/>
      <c r="F63" s="8"/>
      <c r="G63" s="8"/>
      <c r="H63" s="8"/>
      <c r="I63" s="8"/>
      <c r="J63" s="8"/>
      <c r="K63" s="8"/>
    </row>
    <row r="64" spans="1:11">
      <c r="A64" s="2">
        <v>1.0529999999999999</v>
      </c>
      <c r="B64" s="2" t="s">
        <v>90</v>
      </c>
      <c r="C64" t="s">
        <v>91</v>
      </c>
      <c r="D64" s="5"/>
      <c r="E64" s="8"/>
      <c r="F64" s="8"/>
      <c r="G64" s="8"/>
      <c r="H64" s="8"/>
      <c r="I64" s="8"/>
      <c r="J64" s="8"/>
      <c r="K64" s="8"/>
    </row>
    <row r="65" spans="1:11">
      <c r="A65" s="2">
        <f>A63*A64</f>
        <v>1.3973309999999999</v>
      </c>
      <c r="B65" s="2" t="s">
        <v>87</v>
      </c>
      <c r="D65" s="5"/>
      <c r="E65" s="8"/>
      <c r="F65" s="8"/>
      <c r="G65" s="8"/>
      <c r="H65" s="8"/>
      <c r="I65" s="8"/>
      <c r="J65" s="8"/>
      <c r="K65" s="8"/>
    </row>
    <row r="66" spans="1:11">
      <c r="D66" s="5"/>
      <c r="E66" s="8"/>
      <c r="F66" s="8"/>
      <c r="G66" s="8"/>
      <c r="H66" s="8"/>
      <c r="I66" s="8"/>
      <c r="J66" s="8"/>
      <c r="K66" s="8"/>
    </row>
    <row r="67" spans="1:11">
      <c r="D67" s="5"/>
      <c r="E67" s="8"/>
      <c r="F67" s="8"/>
      <c r="G67" s="8"/>
      <c r="H67" s="8"/>
      <c r="I67" s="8"/>
      <c r="J67" s="8"/>
      <c r="K67" s="8"/>
    </row>
    <row r="68" spans="1:11">
      <c r="A68" s="5"/>
      <c r="D68" s="5"/>
      <c r="E68" s="8"/>
      <c r="F68" s="8"/>
      <c r="G68" s="8"/>
      <c r="H68" s="8"/>
      <c r="I68" s="8"/>
      <c r="J68" s="8"/>
      <c r="K68" s="8"/>
    </row>
    <row r="69" spans="1:11">
      <c r="B69" s="7"/>
      <c r="D69" s="5"/>
      <c r="E69" s="8"/>
      <c r="F69" s="8"/>
      <c r="G69" s="8"/>
      <c r="H69" s="8"/>
      <c r="I69" s="8"/>
      <c r="J69" s="8"/>
      <c r="K69" s="8"/>
    </row>
    <row r="70" spans="1:11">
      <c r="B70" s="7"/>
      <c r="D70" s="5"/>
      <c r="E70" s="8"/>
      <c r="F70" s="8"/>
      <c r="G70" s="8"/>
      <c r="H70" s="8"/>
      <c r="I70" s="8"/>
      <c r="J70" s="8"/>
      <c r="K70" s="8"/>
    </row>
    <row r="71" spans="1:11">
      <c r="B71" s="7"/>
      <c r="D71" s="5"/>
      <c r="E71" s="8"/>
      <c r="F71" s="8"/>
      <c r="G71" s="8"/>
      <c r="H71" s="8"/>
      <c r="I71" s="8"/>
      <c r="J71" s="8"/>
      <c r="K71" s="8"/>
    </row>
    <row r="72" spans="1:11">
      <c r="A72"/>
      <c r="B72" s="7"/>
      <c r="D72" s="5"/>
      <c r="E72" s="8"/>
      <c r="F72" s="8"/>
      <c r="G72" s="8"/>
      <c r="H72" s="8"/>
      <c r="I72" s="8"/>
      <c r="J72" s="8"/>
      <c r="K72" s="8"/>
    </row>
    <row r="73" spans="1:11">
      <c r="A73"/>
      <c r="B73" s="7"/>
      <c r="D73" s="5"/>
      <c r="E73" s="8"/>
      <c r="F73" s="8"/>
      <c r="G73" s="8"/>
      <c r="H73" s="8"/>
      <c r="I73" s="8"/>
      <c r="J73" s="8"/>
      <c r="K73" s="8"/>
    </row>
    <row r="74" spans="1:11">
      <c r="B74" s="7"/>
      <c r="D74" s="5"/>
      <c r="E74" s="8"/>
      <c r="F74" s="8"/>
      <c r="G74" s="8"/>
      <c r="H74" s="8"/>
      <c r="I74" s="8"/>
      <c r="J74" s="8"/>
      <c r="K74" s="8"/>
    </row>
    <row r="75" spans="1:11">
      <c r="A75" s="9"/>
      <c r="B75" s="7"/>
      <c r="D75" s="5"/>
      <c r="E75" s="8"/>
      <c r="F75" s="8"/>
      <c r="G75" s="8"/>
      <c r="H75" s="8"/>
      <c r="I75" s="8"/>
      <c r="J75" s="8"/>
      <c r="K75" s="8"/>
    </row>
    <row r="76" spans="1:11">
      <c r="A76" s="9"/>
      <c r="B76" s="7"/>
      <c r="D76" s="5"/>
      <c r="E76" s="8"/>
      <c r="F76" s="8"/>
      <c r="G76" s="8"/>
      <c r="H76" s="8"/>
      <c r="I76" s="8"/>
      <c r="J76" s="8"/>
      <c r="K76" s="8"/>
    </row>
    <row r="77" spans="1:11">
      <c r="A77"/>
      <c r="B77" s="7"/>
      <c r="D77" s="5"/>
      <c r="E77" s="8"/>
      <c r="F77" s="8"/>
      <c r="G77" s="8"/>
      <c r="H77" s="8"/>
      <c r="I77" s="8"/>
      <c r="J77" s="8"/>
      <c r="K77" s="8"/>
    </row>
    <row r="78" spans="1:11">
      <c r="B78" s="7"/>
      <c r="D78" s="5"/>
      <c r="E78" s="8"/>
      <c r="F78" s="8"/>
      <c r="G78" s="8"/>
      <c r="H78" s="8"/>
      <c r="I78" s="8"/>
      <c r="J78" s="8"/>
      <c r="K78" s="8"/>
    </row>
    <row r="79" spans="1:11">
      <c r="B79" s="7"/>
      <c r="D79" s="5"/>
      <c r="E79" s="8"/>
      <c r="F79" s="8"/>
      <c r="G79" s="8"/>
      <c r="H79" s="8"/>
      <c r="I79" s="8"/>
      <c r="J79" s="8"/>
      <c r="K79" s="8"/>
    </row>
    <row r="80" spans="1:11">
      <c r="B80" s="7"/>
      <c r="D80" s="5"/>
      <c r="E80" s="8"/>
      <c r="F80" s="8"/>
      <c r="G80" s="8"/>
      <c r="H80" s="8"/>
      <c r="I80" s="8"/>
      <c r="J80" s="8"/>
      <c r="K80" s="8"/>
    </row>
    <row r="81" spans="1:11">
      <c r="B81" s="7"/>
      <c r="D81" s="5"/>
      <c r="E81" s="8"/>
      <c r="F81" s="8"/>
      <c r="G81" s="8"/>
      <c r="H81" s="8"/>
      <c r="I81" s="8"/>
      <c r="J81" s="8"/>
      <c r="K81" s="8"/>
    </row>
    <row r="82" spans="1:11">
      <c r="B82" s="7"/>
      <c r="D82" s="5"/>
      <c r="E82" s="8"/>
      <c r="F82" s="8"/>
      <c r="G82" s="8"/>
      <c r="H82" s="8"/>
      <c r="I82" s="8"/>
      <c r="J82" s="8"/>
      <c r="K82" s="8"/>
    </row>
    <row r="83" spans="1:11">
      <c r="B83" s="7"/>
      <c r="D83" s="5"/>
      <c r="E83" s="8"/>
      <c r="F83" s="8"/>
      <c r="G83" s="8"/>
      <c r="H83" s="8"/>
      <c r="I83" s="8"/>
      <c r="J83" s="8"/>
      <c r="K83" s="8"/>
    </row>
    <row r="84" spans="1:11">
      <c r="B84" s="7"/>
      <c r="D84" s="5"/>
      <c r="E84" s="8"/>
      <c r="F84" s="8"/>
      <c r="G84" s="8"/>
      <c r="H84" s="8"/>
      <c r="I84" s="8"/>
      <c r="J84" s="8"/>
      <c r="K84" s="8"/>
    </row>
    <row r="85" spans="1:11">
      <c r="B85" s="7"/>
      <c r="D85" s="5"/>
      <c r="E85" s="8"/>
      <c r="F85" s="8"/>
      <c r="G85" s="8"/>
      <c r="H85" s="8"/>
      <c r="I85" s="8"/>
      <c r="J85" s="8"/>
      <c r="K85" s="8"/>
    </row>
    <row r="86" spans="1:11">
      <c r="B86" s="7"/>
      <c r="D86" s="5"/>
      <c r="E86" s="8"/>
      <c r="F86" s="8"/>
      <c r="G86" s="8"/>
      <c r="H86" s="8"/>
      <c r="I86" s="8"/>
      <c r="J86" s="8"/>
      <c r="K86" s="8"/>
    </row>
    <row r="87" spans="1:11">
      <c r="B87" s="7"/>
      <c r="D87" s="5"/>
      <c r="E87" s="8"/>
      <c r="F87" s="8"/>
      <c r="G87" s="8"/>
      <c r="H87" s="8"/>
      <c r="I87" s="8"/>
      <c r="J87" s="8"/>
      <c r="K87" s="8"/>
    </row>
    <row r="88" spans="1:11">
      <c r="B88" s="7"/>
      <c r="D88" s="5"/>
      <c r="E88" s="8"/>
      <c r="F88" s="8"/>
      <c r="G88" s="8"/>
      <c r="H88" s="8"/>
      <c r="I88" s="8"/>
      <c r="J88" s="8"/>
      <c r="K88" s="8"/>
    </row>
    <row r="89" spans="1:11">
      <c r="B89" s="7"/>
      <c r="D89" s="5"/>
      <c r="E89" s="8"/>
      <c r="F89" s="8"/>
      <c r="G89" s="8"/>
      <c r="H89" s="8"/>
      <c r="I89" s="8"/>
      <c r="J89" s="8"/>
      <c r="K89" s="8"/>
    </row>
    <row r="90" spans="1:11">
      <c r="B90" s="7"/>
      <c r="D90" s="5"/>
      <c r="E90" s="8"/>
      <c r="F90" s="8"/>
      <c r="G90" s="8"/>
      <c r="H90" s="8"/>
      <c r="I90" s="8"/>
      <c r="J90" s="8"/>
      <c r="K90" s="8"/>
    </row>
    <row r="91" spans="1:11">
      <c r="B91" s="7"/>
      <c r="D91" s="5"/>
      <c r="E91" s="8"/>
      <c r="F91" s="8"/>
      <c r="G91" s="8"/>
      <c r="H91" s="8"/>
      <c r="I91" s="8"/>
      <c r="J91" s="8"/>
      <c r="K91" s="8"/>
    </row>
    <row r="92" spans="1:11">
      <c r="B92" s="7"/>
      <c r="D92" s="5"/>
      <c r="E92" s="8"/>
      <c r="F92" s="8"/>
      <c r="G92" s="8"/>
      <c r="H92" s="8"/>
      <c r="I92" s="8"/>
      <c r="J92" s="8"/>
      <c r="K92" s="8"/>
    </row>
    <row r="93" spans="1:11">
      <c r="B93" s="7"/>
      <c r="D93" s="5"/>
      <c r="E93" s="8"/>
      <c r="F93" s="8"/>
      <c r="G93" s="8"/>
      <c r="H93" s="8"/>
      <c r="I93" s="8"/>
      <c r="J93" s="8"/>
      <c r="K93" s="8"/>
    </row>
    <row r="94" spans="1:11">
      <c r="B94" s="7"/>
      <c r="D94" s="5"/>
      <c r="E94" s="8"/>
      <c r="F94" s="8"/>
      <c r="G94" s="8"/>
      <c r="H94" s="8"/>
      <c r="I94" s="8"/>
      <c r="J94" s="8"/>
      <c r="K94" s="8"/>
    </row>
    <row r="95" spans="1:11">
      <c r="B95" s="7"/>
      <c r="D95" s="5"/>
      <c r="E95" s="8"/>
      <c r="F95" s="8"/>
      <c r="G95" s="8"/>
      <c r="H95" s="8"/>
      <c r="I95" s="8"/>
      <c r="J95" s="8"/>
      <c r="K95" s="8"/>
    </row>
    <row r="96" spans="1:11">
      <c r="A96" s="5"/>
      <c r="B96" s="7"/>
      <c r="D96" s="5"/>
      <c r="E96" s="8"/>
      <c r="F96" s="8"/>
      <c r="G96" s="8"/>
      <c r="H96" s="8"/>
      <c r="I96" s="8"/>
      <c r="J96" s="8"/>
      <c r="K96" s="8"/>
    </row>
  </sheetData>
  <hyperlinks>
    <hyperlink ref="B7" r:id="rId1" xr:uid="{00000000-0004-0000-0000-000000000000}"/>
    <hyperlink ref="C63" r:id="rId2" xr:uid="{00000000-0004-0000-0000-000001000000}"/>
    <hyperlink ref="B16" r:id="rId3" xr:uid="{00000000-0004-0000-0000-000002000000}"/>
    <hyperlink ref="B23" r:id="rId4" xr:uid="{00000000-0004-0000-0000-000003000000}"/>
    <hyperlink ref="B30" r:id="rId5" xr:uid="{00000000-0004-0000-0000-000004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3"/>
  <sheetViews>
    <sheetView zoomScale="85" zoomScaleNormal="85" workbookViewId="0">
      <selection activeCell="C25" sqref="C25"/>
    </sheetView>
  </sheetViews>
  <sheetFormatPr defaultRowHeight="14.5"/>
  <cols>
    <col min="1" max="1" width="21.7265625" bestFit="1" customWidth="1"/>
    <col min="2" max="2" width="21.7265625" customWidth="1"/>
    <col min="3" max="3" width="65.26953125" bestFit="1" customWidth="1"/>
  </cols>
  <sheetData>
    <row r="1" spans="1:3">
      <c r="A1" s="1" t="s">
        <v>118</v>
      </c>
      <c r="B1" s="1" t="s">
        <v>120</v>
      </c>
      <c r="C1" s="1" t="s">
        <v>122</v>
      </c>
    </row>
    <row r="2" spans="1:3">
      <c r="A2" t="s">
        <v>17</v>
      </c>
      <c r="B2" t="s">
        <v>119</v>
      </c>
      <c r="C2" t="s">
        <v>82</v>
      </c>
    </row>
    <row r="3" spans="1:3">
      <c r="A3" t="s">
        <v>10</v>
      </c>
      <c r="B3" t="s">
        <v>119</v>
      </c>
      <c r="C3" t="s">
        <v>83</v>
      </c>
    </row>
    <row r="4" spans="1:3">
      <c r="A4" t="s">
        <v>4</v>
      </c>
      <c r="B4" t="s">
        <v>119</v>
      </c>
      <c r="C4" t="s">
        <v>77</v>
      </c>
    </row>
    <row r="5" spans="1:3">
      <c r="A5" t="s">
        <v>5</v>
      </c>
      <c r="B5" t="s">
        <v>119</v>
      </c>
      <c r="C5" t="s">
        <v>78</v>
      </c>
    </row>
    <row r="6" spans="1:3">
      <c r="A6" t="s">
        <v>19</v>
      </c>
      <c r="B6" t="s">
        <v>119</v>
      </c>
      <c r="C6" t="s">
        <v>79</v>
      </c>
    </row>
    <row r="7" spans="1:3">
      <c r="A7" t="s">
        <v>6</v>
      </c>
      <c r="B7" t="s">
        <v>119</v>
      </c>
      <c r="C7" t="s">
        <v>79</v>
      </c>
    </row>
    <row r="8" spans="1:3">
      <c r="A8" t="s">
        <v>7</v>
      </c>
      <c r="B8" t="s">
        <v>119</v>
      </c>
      <c r="C8" t="s">
        <v>80</v>
      </c>
    </row>
    <row r="9" spans="1:3">
      <c r="A9" t="s">
        <v>8</v>
      </c>
      <c r="B9" t="s">
        <v>119</v>
      </c>
      <c r="C9" t="s">
        <v>81</v>
      </c>
    </row>
    <row r="10" spans="1:3">
      <c r="A10" t="s">
        <v>11</v>
      </c>
      <c r="B10" t="s">
        <v>119</v>
      </c>
      <c r="C10" t="s">
        <v>79</v>
      </c>
    </row>
    <row r="11" spans="1:3">
      <c r="A11" t="s">
        <v>12</v>
      </c>
      <c r="B11" t="s">
        <v>119</v>
      </c>
      <c r="C11" t="s">
        <v>110</v>
      </c>
    </row>
    <row r="12" spans="1:3">
      <c r="A12" t="s">
        <v>13</v>
      </c>
      <c r="B12" t="s">
        <v>119</v>
      </c>
      <c r="C12" t="s">
        <v>84</v>
      </c>
    </row>
    <row r="13" spans="1:3">
      <c r="A13" t="s">
        <v>20</v>
      </c>
      <c r="B13" t="s">
        <v>119</v>
      </c>
      <c r="C13" t="s">
        <v>85</v>
      </c>
    </row>
    <row r="14" spans="1:3">
      <c r="A14" t="s">
        <v>18</v>
      </c>
      <c r="B14" t="s">
        <v>119</v>
      </c>
      <c r="C14" t="s">
        <v>80</v>
      </c>
    </row>
    <row r="15" spans="1:3">
      <c r="A15" t="s">
        <v>21</v>
      </c>
      <c r="B15" t="s">
        <v>119</v>
      </c>
      <c r="C15" s="101" t="s">
        <v>115</v>
      </c>
    </row>
    <row r="16" spans="1:3">
      <c r="A16" t="s">
        <v>22</v>
      </c>
      <c r="B16" t="s">
        <v>119</v>
      </c>
      <c r="C16" t="s">
        <v>86</v>
      </c>
    </row>
    <row r="17" spans="1:3">
      <c r="A17" t="s">
        <v>23</v>
      </c>
      <c r="B17" t="s">
        <v>119</v>
      </c>
      <c r="C17" t="s">
        <v>81</v>
      </c>
    </row>
    <row r="20" spans="1:3">
      <c r="A20" s="149" t="s">
        <v>121</v>
      </c>
    </row>
    <row r="21" spans="1:3">
      <c r="A21" s="149" t="s">
        <v>14</v>
      </c>
    </row>
    <row r="22" spans="1:3">
      <c r="A22" s="149" t="s">
        <v>15</v>
      </c>
    </row>
    <row r="23" spans="1:3">
      <c r="A23" s="149" t="s">
        <v>119</v>
      </c>
    </row>
  </sheetData>
  <dataValidations count="1">
    <dataValidation type="list" allowBlank="1" showInputMessage="1" showErrorMessage="1" sqref="B2:B17" xr:uid="{00000000-0002-0000-0100-0000000000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2637"/>
  <sheetViews>
    <sheetView showGridLines="0" workbookViewId="0">
      <pane ySplit="4" topLeftCell="A533" activePane="bottomLeft" state="frozen"/>
      <selection pane="bottomLeft" activeCell="C960" sqref="C960"/>
    </sheetView>
  </sheetViews>
  <sheetFormatPr defaultColWidth="9.08984375" defaultRowHeight="10.5"/>
  <cols>
    <col min="1" max="1" width="37.36328125" style="62" customWidth="1"/>
    <col min="2" max="2" width="32.36328125" style="62" customWidth="1"/>
    <col min="3" max="3" width="23.6328125" style="62" customWidth="1"/>
    <col min="4" max="4" width="8.26953125" style="62" customWidth="1"/>
    <col min="5" max="9" width="4.08984375" style="62" customWidth="1"/>
    <col min="10" max="10" width="8.7265625" style="62" customWidth="1"/>
    <col min="11" max="14" width="8.984375E-2" style="62" customWidth="1"/>
    <col min="15" max="19" width="5.6328125" style="62" customWidth="1"/>
    <col min="20" max="20" width="5.6328125" style="62" bestFit="1" customWidth="1"/>
    <col min="21" max="24" width="8.984375E-2" style="62" customWidth="1"/>
    <col min="25" max="25" width="8.7265625" style="62" customWidth="1"/>
    <col min="26" max="29" width="8.984375E-2" style="62" customWidth="1"/>
    <col min="30" max="30" width="8.7265625" style="62" customWidth="1"/>
    <col min="31" max="34" width="8.984375E-2" style="62" customWidth="1"/>
    <col min="35" max="35" width="8.7265625" style="62" customWidth="1"/>
    <col min="36" max="39" width="8.984375E-2" style="62" customWidth="1"/>
    <col min="40" max="40" width="8.7265625" style="62" customWidth="1"/>
    <col min="41" max="44" width="8.984375E-2" style="62" customWidth="1"/>
    <col min="45" max="45" width="8.7265625" style="62" customWidth="1"/>
    <col min="46" max="49" width="8.984375E-2" style="62" customWidth="1"/>
    <col min="50" max="16384" width="9.08984375" style="62"/>
  </cols>
  <sheetData>
    <row r="1" spans="1:50">
      <c r="A1" s="51" t="s">
        <v>92</v>
      </c>
      <c r="B1" s="51" t="s">
        <v>93</v>
      </c>
      <c r="C1" s="51" t="s">
        <v>94</v>
      </c>
      <c r="D1" s="51" t="s">
        <v>95</v>
      </c>
    </row>
    <row r="6" spans="1:50">
      <c r="A6" s="27" t="str">
        <f>$I$7</f>
        <v>Coal fired power plants / Integrated gasification combined cycle / Electricity only / L</v>
      </c>
      <c r="B6" s="24"/>
      <c r="C6" s="24"/>
      <c r="D6" s="24"/>
      <c r="E6" s="24"/>
      <c r="F6" s="24"/>
      <c r="G6" s="24"/>
      <c r="H6" s="24"/>
      <c r="I6" s="24"/>
      <c r="J6" s="24">
        <f>J$125</f>
        <v>2010</v>
      </c>
      <c r="K6" s="24">
        <f t="shared" ref="K6:N6" si="0">K$125</f>
        <v>2011</v>
      </c>
      <c r="L6" s="24">
        <f t="shared" si="0"/>
        <v>2012</v>
      </c>
      <c r="M6" s="24">
        <f t="shared" si="0"/>
        <v>2013</v>
      </c>
      <c r="N6" s="24">
        <f t="shared" si="0"/>
        <v>2014</v>
      </c>
      <c r="O6" s="24">
        <f>O$125</f>
        <v>2015</v>
      </c>
      <c r="P6" s="24">
        <f t="shared" ref="P6:AX6" si="1">P$125</f>
        <v>2016</v>
      </c>
      <c r="Q6" s="24">
        <f t="shared" si="1"/>
        <v>2017</v>
      </c>
      <c r="R6" s="24">
        <f t="shared" si="1"/>
        <v>2018</v>
      </c>
      <c r="S6" s="24">
        <f t="shared" si="1"/>
        <v>2019</v>
      </c>
      <c r="T6" s="24">
        <f t="shared" si="1"/>
        <v>2020</v>
      </c>
      <c r="U6" s="24">
        <f t="shared" si="1"/>
        <v>2021</v>
      </c>
      <c r="V6" s="24">
        <f t="shared" si="1"/>
        <v>2022</v>
      </c>
      <c r="W6" s="24">
        <f t="shared" si="1"/>
        <v>2023</v>
      </c>
      <c r="X6" s="24">
        <f t="shared" si="1"/>
        <v>2024</v>
      </c>
      <c r="Y6" s="24">
        <f t="shared" si="1"/>
        <v>2025</v>
      </c>
      <c r="Z6" s="24">
        <f t="shared" si="1"/>
        <v>2026</v>
      </c>
      <c r="AA6" s="24">
        <f t="shared" si="1"/>
        <v>2027</v>
      </c>
      <c r="AB6" s="24">
        <f t="shared" si="1"/>
        <v>2028</v>
      </c>
      <c r="AC6" s="24">
        <f t="shared" si="1"/>
        <v>2029</v>
      </c>
      <c r="AD6" s="24">
        <f t="shared" si="1"/>
        <v>2030</v>
      </c>
      <c r="AE6" s="24">
        <f t="shared" si="1"/>
        <v>2031</v>
      </c>
      <c r="AF6" s="24">
        <f t="shared" si="1"/>
        <v>2032</v>
      </c>
      <c r="AG6" s="24">
        <f t="shared" si="1"/>
        <v>2033</v>
      </c>
      <c r="AH6" s="24">
        <f t="shared" si="1"/>
        <v>2034</v>
      </c>
      <c r="AI6" s="24">
        <f t="shared" si="1"/>
        <v>2035</v>
      </c>
      <c r="AJ6" s="24">
        <f t="shared" si="1"/>
        <v>2036</v>
      </c>
      <c r="AK6" s="24">
        <f t="shared" si="1"/>
        <v>2037</v>
      </c>
      <c r="AL6" s="24">
        <f t="shared" si="1"/>
        <v>2038</v>
      </c>
      <c r="AM6" s="24">
        <f t="shared" si="1"/>
        <v>2039</v>
      </c>
      <c r="AN6" s="24">
        <f t="shared" si="1"/>
        <v>2040</v>
      </c>
      <c r="AO6" s="24">
        <f t="shared" si="1"/>
        <v>2041</v>
      </c>
      <c r="AP6" s="24">
        <f t="shared" si="1"/>
        <v>2042</v>
      </c>
      <c r="AQ6" s="24">
        <f t="shared" si="1"/>
        <v>2043</v>
      </c>
      <c r="AR6" s="24">
        <f t="shared" si="1"/>
        <v>2044</v>
      </c>
      <c r="AS6" s="24">
        <f t="shared" si="1"/>
        <v>2045</v>
      </c>
      <c r="AT6" s="24">
        <f t="shared" si="1"/>
        <v>2046</v>
      </c>
      <c r="AU6" s="24">
        <f t="shared" si="1"/>
        <v>2047</v>
      </c>
      <c r="AV6" s="24">
        <f t="shared" si="1"/>
        <v>2048</v>
      </c>
      <c r="AW6" s="24">
        <f t="shared" si="1"/>
        <v>2049</v>
      </c>
      <c r="AX6" s="36">
        <f t="shared" si="1"/>
        <v>2050</v>
      </c>
    </row>
    <row r="7" spans="1:50">
      <c r="A7" s="96" t="str">
        <f>$J$124</f>
        <v>Efficiency</v>
      </c>
      <c r="B7" s="25"/>
      <c r="C7" s="25"/>
      <c r="D7" s="25"/>
      <c r="E7" s="25"/>
      <c r="F7" s="25"/>
      <c r="G7" s="25"/>
      <c r="H7" s="25"/>
      <c r="I7" s="25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0">
        <f>IF(LEN(INDEX(J$126:J$397,$D$54))&lt;=0,NA(),INDEX(J$126:J$397,$D$54))</f>
        <v>0.48780487804878053</v>
      </c>
      <c r="K7" s="40">
        <f t="shared" ref="K7:N7" si="2">IF(LEN(INDEX(K$126:K$397,$D$54))&lt;=0,NA(),INDEX(K$126:K$397,$D$54))</f>
        <v>0.48780605908508545</v>
      </c>
      <c r="L7" s="40">
        <f t="shared" si="2"/>
        <v>0.48780757550934728</v>
      </c>
      <c r="M7" s="40">
        <f t="shared" si="2"/>
        <v>0.48780952254370591</v>
      </c>
      <c r="N7" s="40">
        <f t="shared" si="2"/>
        <v>0.48781202243209459</v>
      </c>
      <c r="O7" s="40">
        <f>IF(LEN(INDEX(O$126:O$397,$D$54))&lt;=0,NA(),INDEX(O$126:O$397,$D$54))</f>
        <v>0.48781523209973943</v>
      </c>
      <c r="P7" s="40">
        <f t="shared" ref="P7:AX7" si="3">IF(LEN(INDEX(P$126:P$397,$D$54))&lt;=0,NA(),INDEX(P$126:P$397,$D$54))</f>
        <v>0.48781935297818119</v>
      </c>
      <c r="Q7" s="40">
        <f t="shared" si="3"/>
        <v>0.48782464360442701</v>
      </c>
      <c r="R7" s="40">
        <f t="shared" si="3"/>
        <v>0.48783143577151494</v>
      </c>
      <c r="S7" s="40">
        <f t="shared" si="3"/>
        <v>0.48784015522165852</v>
      </c>
      <c r="T7" s="40">
        <f t="shared" si="3"/>
        <v>0.48785134814333375</v>
      </c>
      <c r="U7" s="40">
        <f t="shared" si="3"/>
        <v>0.48786571507329124</v>
      </c>
      <c r="V7" s="40">
        <f t="shared" si="3"/>
        <v>0.48788415422858417</v>
      </c>
      <c r="W7" s="40">
        <f t="shared" si="3"/>
        <v>0.48790781681858902</v>
      </c>
      <c r="X7" s="40">
        <f t="shared" si="3"/>
        <v>0.48793817752877577</v>
      </c>
      <c r="Y7" s="40">
        <f t="shared" si="3"/>
        <v>0.48797712413942634</v>
      </c>
      <c r="Z7" s="40">
        <f t="shared" si="3"/>
        <v>0.4880270711473006</v>
      </c>
      <c r="AA7" s="40">
        <f t="shared" si="3"/>
        <v>0.4880911032807152</v>
      </c>
      <c r="AB7" s="40">
        <f t="shared" si="3"/>
        <v>0.48817315588606247</v>
      </c>
      <c r="AC7" s="40">
        <f t="shared" si="3"/>
        <v>0.48827824019787186</v>
      </c>
      <c r="AD7" s="40">
        <f t="shared" si="3"/>
        <v>0.48841272225386273</v>
      </c>
      <c r="AE7" s="40">
        <f t="shared" si="3"/>
        <v>0.4885846642644201</v>
      </c>
      <c r="AF7" s="40">
        <f t="shared" si="3"/>
        <v>0.48880423588171062</v>
      </c>
      <c r="AG7" s="40">
        <f t="shared" si="3"/>
        <v>0.48908419887806026</v>
      </c>
      <c r="AH7" s="40">
        <f t="shared" si="3"/>
        <v>0.48944046042751183</v>
      </c>
      <c r="AI7" s="40">
        <f t="shared" si="3"/>
        <v>0.48989267480597726</v>
      </c>
      <c r="AJ7" s="40">
        <f t="shared" si="3"/>
        <v>0.49046484716261346</v>
      </c>
      <c r="AK7" s="40">
        <f t="shared" si="3"/>
        <v>0.49118585141031085</v>
      </c>
      <c r="AL7" s="40">
        <f t="shared" si="3"/>
        <v>0.49208971244561722</v>
      </c>
      <c r="AM7" s="40">
        <f t="shared" si="3"/>
        <v>0.49321541819889619</v>
      </c>
      <c r="AN7" s="40">
        <f t="shared" si="3"/>
        <v>0.4946059238872057</v>
      </c>
      <c r="AO7" s="40">
        <f t="shared" si="3"/>
        <v>0.49630590968219729</v>
      </c>
      <c r="AP7" s="40">
        <f t="shared" si="3"/>
        <v>0.49835780289100223</v>
      </c>
      <c r="AQ7" s="40">
        <f t="shared" si="3"/>
        <v>0.50079566674518272</v>
      </c>
      <c r="AR7" s="40">
        <f t="shared" si="3"/>
        <v>0.50363691889731366</v>
      </c>
      <c r="AS7" s="40">
        <f t="shared" si="3"/>
        <v>0.50687259736644308</v>
      </c>
      <c r="AT7" s="40">
        <f t="shared" si="3"/>
        <v>0.51045804075813084</v>
      </c>
      <c r="AU7" s="40">
        <f t="shared" si="3"/>
        <v>0.5143070873427894</v>
      </c>
      <c r="AV7" s="40">
        <f t="shared" si="3"/>
        <v>0.51829348540911147</v>
      </c>
      <c r="AW7" s="40">
        <f t="shared" si="3"/>
        <v>0.52226217423607246</v>
      </c>
      <c r="AX7" s="99">
        <f t="shared" si="3"/>
        <v>0.52604997142625565</v>
      </c>
    </row>
    <row r="8" spans="1:50">
      <c r="A8" s="96" t="str">
        <f>$J$964</f>
        <v>Capital costs  €2010/kW gross</v>
      </c>
      <c r="B8" s="25"/>
      <c r="C8" s="25"/>
      <c r="D8" s="25"/>
      <c r="E8" s="25"/>
      <c r="F8" s="25"/>
      <c r="G8" s="25"/>
      <c r="H8" s="25"/>
      <c r="I8" s="25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95">
        <f>IF(LEN(INDEX(J$966:J$1237,$D$54))&lt;=0,NA(),INDEX(J$966:J$1237,$D$54))</f>
        <v>2480</v>
      </c>
      <c r="K8" s="95">
        <f t="shared" ref="K8:N8" si="4">IF(LEN(INDEX(K$966:K$1237,$D$54))&lt;=0,NA(),INDEX(K$966:K$1237,$D$54))</f>
        <v>2479.9799854764105</v>
      </c>
      <c r="L8" s="95">
        <f t="shared" si="4"/>
        <v>2479.9542875826196</v>
      </c>
      <c r="M8" s="95">
        <f t="shared" si="4"/>
        <v>2479.9212929163427</v>
      </c>
      <c r="N8" s="95">
        <f t="shared" si="4"/>
        <v>2479.8789303593576</v>
      </c>
      <c r="O8" s="95">
        <f>IF(LEN(INDEX(O$966:O$1237,$D$54))&lt;=0,NA(),INDEX(O$966:O$1237,$D$54))</f>
        <v>2479.8245414190228</v>
      </c>
      <c r="P8" s="95">
        <f t="shared" ref="P8:AX8" si="5">IF(LEN(INDEX(P$966:P$1237,$D$54))&lt;=0,NA(),INDEX(P$966:P$1237,$D$54))</f>
        <v>2479.7547139667345</v>
      </c>
      <c r="Q8" s="95">
        <f t="shared" si="5"/>
        <v>2479.665069121696</v>
      </c>
      <c r="R8" s="95">
        <f t="shared" si="5"/>
        <v>2479.5499882101585</v>
      </c>
      <c r="S8" s="95">
        <f t="shared" si="5"/>
        <v>2479.4022631719786</v>
      </c>
      <c r="T8" s="95">
        <f t="shared" si="5"/>
        <v>2479.212649316516</v>
      </c>
      <c r="U8" s="95">
        <f t="shared" si="5"/>
        <v>2478.96929375329</v>
      </c>
      <c r="V8" s="95">
        <f t="shared" si="5"/>
        <v>2478.6570059290225</v>
      </c>
      <c r="W8" s="95">
        <f t="shared" si="5"/>
        <v>2478.2563282874589</v>
      </c>
      <c r="X8" s="95">
        <f t="shared" si="5"/>
        <v>2477.7423549757932</v>
      </c>
      <c r="Y8" s="95">
        <f t="shared" si="5"/>
        <v>2477.0832347231849</v>
      </c>
      <c r="Z8" s="95">
        <f t="shared" si="5"/>
        <v>2476.238280750827</v>
      </c>
      <c r="AA8" s="95">
        <f t="shared" si="5"/>
        <v>2475.1555965805119</v>
      </c>
      <c r="AB8" s="95">
        <f t="shared" si="5"/>
        <v>2473.7691135231125</v>
      </c>
      <c r="AC8" s="95">
        <f t="shared" si="5"/>
        <v>2471.9949265971195</v>
      </c>
      <c r="AD8" s="95">
        <f t="shared" si="5"/>
        <v>2469.7268162694945</v>
      </c>
      <c r="AE8" s="95">
        <f t="shared" si="5"/>
        <v>2466.8308632343642</v>
      </c>
      <c r="AF8" s="95">
        <f t="shared" si="5"/>
        <v>2463.1391178174163</v>
      </c>
      <c r="AG8" s="95">
        <f t="shared" si="5"/>
        <v>2458.4423982380836</v>
      </c>
      <c r="AH8" s="95">
        <f t="shared" si="5"/>
        <v>2452.4824975707943</v>
      </c>
      <c r="AI8" s="95">
        <f t="shared" si="5"/>
        <v>2444.9444249761482</v>
      </c>
      <c r="AJ8" s="95">
        <f t="shared" si="5"/>
        <v>2435.4498496978222</v>
      </c>
      <c r="AK8" s="95">
        <f t="shared" si="5"/>
        <v>2423.5537110739697</v>
      </c>
      <c r="AL8" s="95">
        <f t="shared" si="5"/>
        <v>2408.7470245681584</v>
      </c>
      <c r="AM8" s="95">
        <f t="shared" si="5"/>
        <v>2390.4701731461232</v>
      </c>
      <c r="AN8" s="95">
        <f t="shared" si="5"/>
        <v>2368.1421366409104</v>
      </c>
      <c r="AO8" s="95">
        <f t="shared" si="5"/>
        <v>2341.2115370887041</v>
      </c>
      <c r="AP8" s="95">
        <f t="shared" si="5"/>
        <v>2309.2339599684851</v>
      </c>
      <c r="AQ8" s="95">
        <f t="shared" si="5"/>
        <v>2271.9752848953194</v>
      </c>
      <c r="AR8" s="95">
        <f t="shared" si="5"/>
        <v>2229.5315172762325</v>
      </c>
      <c r="AS8" s="95">
        <f t="shared" si="5"/>
        <v>2182.4422845348086</v>
      </c>
      <c r="AT8" s="95">
        <f t="shared" si="5"/>
        <v>2131.7616572125057</v>
      </c>
      <c r="AU8" s="95">
        <f t="shared" si="5"/>
        <v>2079.0444770403265</v>
      </c>
      <c r="AV8" s="95">
        <f t="shared" si="5"/>
        <v>2026.2186588743632</v>
      </c>
      <c r="AW8" s="95">
        <f t="shared" si="5"/>
        <v>1975.3477826067251</v>
      </c>
      <c r="AX8" s="21">
        <f t="shared" si="5"/>
        <v>1928.3334705977479</v>
      </c>
    </row>
    <row r="9" spans="1:50">
      <c r="A9" s="96" t="str">
        <f>$J$1244</f>
        <v>Fix O&amp;M costs  €2010/kW gross</v>
      </c>
      <c r="B9" s="25"/>
      <c r="C9" s="25"/>
      <c r="D9" s="25"/>
      <c r="E9" s="25"/>
      <c r="F9" s="25"/>
      <c r="G9" s="25"/>
      <c r="H9" s="25"/>
      <c r="I9" s="25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66">
        <f>IF(LEN(INDEX(J$1246:J$1517,$D$54))&lt;=0,NA(),INDEX(J$1246:J$1517,$D$54))</f>
        <v>56.685714285714283</v>
      </c>
      <c r="K9" s="66">
        <f t="shared" ref="K9:N9" si="6">IF(LEN(INDEX(K$1246:K$1517,$D$54))&lt;=0,NA(),INDEX(K$1246:K$1517,$D$54))</f>
        <v>56.685256810889385</v>
      </c>
      <c r="L9" s="66">
        <f t="shared" si="6"/>
        <v>56.684669430459877</v>
      </c>
      <c r="M9" s="66">
        <f t="shared" si="6"/>
        <v>56.683915266659262</v>
      </c>
      <c r="N9" s="66">
        <f t="shared" si="6"/>
        <v>56.682946979642459</v>
      </c>
      <c r="O9" s="66">
        <f>IF(LEN(INDEX(O$1246:O$1517,$D$54))&lt;=0,NA(),INDEX(O$1246:O$1517,$D$54))</f>
        <v>56.681703803863378</v>
      </c>
      <c r="P9" s="66">
        <f t="shared" ref="P9:AX9" si="7">IF(LEN(INDEX(P$1246:P$1517,$D$54))&lt;=0,NA(),INDEX(P$1246:P$1517,$D$54))</f>
        <v>56.680107747811071</v>
      </c>
      <c r="Q9" s="66">
        <f t="shared" si="7"/>
        <v>56.678058722781621</v>
      </c>
      <c r="R9" s="66">
        <f t="shared" si="7"/>
        <v>56.675428301946482</v>
      </c>
      <c r="S9" s="66">
        <f t="shared" si="7"/>
        <v>56.672051729645226</v>
      </c>
      <c r="T9" s="66">
        <f t="shared" si="7"/>
        <v>56.667717698663225</v>
      </c>
      <c r="U9" s="66">
        <f t="shared" si="7"/>
        <v>56.662155285789488</v>
      </c>
      <c r="V9" s="66">
        <f t="shared" si="7"/>
        <v>56.655017278377656</v>
      </c>
      <c r="W9" s="66">
        <f t="shared" si="7"/>
        <v>56.645858932284774</v>
      </c>
      <c r="X9" s="66">
        <f t="shared" si="7"/>
        <v>56.63411097087527</v>
      </c>
      <c r="Y9" s="66">
        <f t="shared" si="7"/>
        <v>56.619045365101371</v>
      </c>
      <c r="Z9" s="66">
        <f t="shared" si="7"/>
        <v>56.599732131447475</v>
      </c>
      <c r="AA9" s="66">
        <f t="shared" si="7"/>
        <v>56.574985064697415</v>
      </c>
      <c r="AB9" s="66">
        <f t="shared" si="7"/>
        <v>56.543294023385428</v>
      </c>
      <c r="AC9" s="66">
        <f t="shared" si="7"/>
        <v>56.502741179362729</v>
      </c>
      <c r="AD9" s="66">
        <f t="shared" si="7"/>
        <v>56.450898657588446</v>
      </c>
      <c r="AE9" s="66">
        <f t="shared" si="7"/>
        <v>56.384705445356893</v>
      </c>
      <c r="AF9" s="66">
        <f t="shared" si="7"/>
        <v>56.300322692969516</v>
      </c>
      <c r="AG9" s="66">
        <f t="shared" si="7"/>
        <v>56.192969102584769</v>
      </c>
      <c r="AH9" s="66">
        <f t="shared" si="7"/>
        <v>56.056742801618157</v>
      </c>
      <c r="AI9" s="66">
        <f t="shared" si="7"/>
        <v>55.884443999454817</v>
      </c>
      <c r="AJ9" s="66">
        <f t="shared" si="7"/>
        <v>55.667425135950218</v>
      </c>
      <c r="AK9" s="66">
        <f t="shared" si="7"/>
        <v>55.395513395976451</v>
      </c>
      <c r="AL9" s="66">
        <f t="shared" si="7"/>
        <v>55.05707484727219</v>
      </c>
      <c r="AM9" s="66">
        <f t="shared" si="7"/>
        <v>54.639318243339957</v>
      </c>
      <c r="AN9" s="66">
        <f t="shared" si="7"/>
        <v>54.128963123220807</v>
      </c>
      <c r="AO9" s="66">
        <f t="shared" si="7"/>
        <v>53.513406562027519</v>
      </c>
      <c r="AP9" s="66">
        <f t="shared" si="7"/>
        <v>52.782490513565371</v>
      </c>
      <c r="AQ9" s="66">
        <f t="shared" si="7"/>
        <v>51.930863654750155</v>
      </c>
      <c r="AR9" s="66">
        <f t="shared" si="7"/>
        <v>50.960720394885314</v>
      </c>
      <c r="AS9" s="66">
        <f t="shared" si="7"/>
        <v>49.884395075081336</v>
      </c>
      <c r="AT9" s="66">
        <f t="shared" si="7"/>
        <v>48.725980736285848</v>
      </c>
      <c r="AU9" s="66">
        <f t="shared" si="7"/>
        <v>47.521016618064607</v>
      </c>
      <c r="AV9" s="66">
        <f t="shared" si="7"/>
        <v>46.313569345699733</v>
      </c>
      <c r="AW9" s="66">
        <f t="shared" si="7"/>
        <v>45.150806459582292</v>
      </c>
      <c r="AX9" s="63">
        <f t="shared" si="7"/>
        <v>44.076193613662809</v>
      </c>
    </row>
    <row r="10" spans="1:50">
      <c r="A10" s="82" t="str">
        <f>$J$1524</f>
        <v>Variable O&amp;M  costs €2010/MWh gross</v>
      </c>
      <c r="B10" s="48"/>
      <c r="C10" s="48"/>
      <c r="D10" s="48"/>
      <c r="E10" s="48"/>
      <c r="F10" s="48"/>
      <c r="G10" s="48"/>
      <c r="H10" s="48"/>
      <c r="I10" s="48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97">
        <f>IF(LEN(INDEX(J$1526:J$1797,$D$54))&lt;=0,NA(),INDEX(J$1526:J$1797,$D$54))</f>
        <v>4.9840897672081725</v>
      </c>
      <c r="K10" s="97">
        <f t="shared" ref="K10:N10" si="8">IF(LEN(INDEX(K$1526:K$1797,$D$54))&lt;=0,NA(),INDEX(K$1526:K$1797,$D$54))</f>
        <v>4.9840495437476005</v>
      </c>
      <c r="L10" s="97">
        <f t="shared" si="8"/>
        <v>4.9839978983405517</v>
      </c>
      <c r="M10" s="97">
        <f t="shared" si="8"/>
        <v>4.9839315885104858</v>
      </c>
      <c r="N10" s="97">
        <f t="shared" si="8"/>
        <v>4.9838464519029122</v>
      </c>
      <c r="O10" s="97">
        <f>IF(LEN(INDEX(O$1526:O$1797,$D$54))&lt;=0,NA(),INDEX(O$1526:O$1797,$D$54))</f>
        <v>4.9837371457089716</v>
      </c>
      <c r="P10" s="97">
        <f t="shared" ref="P10:AX10" si="9">IF(LEN(INDEX(P$1526:P$1797,$D$54))&lt;=0,NA(),INDEX(P$1526:P$1797,$D$54))</f>
        <v>4.9835968125273507</v>
      </c>
      <c r="Q10" s="97">
        <f t="shared" si="9"/>
        <v>4.9834166520616892</v>
      </c>
      <c r="R10" s="97">
        <f t="shared" si="9"/>
        <v>4.9831853723868536</v>
      </c>
      <c r="S10" s="97">
        <f t="shared" si="9"/>
        <v>4.9828884873662265</v>
      </c>
      <c r="T10" s="97">
        <f t="shared" si="9"/>
        <v>4.9825074178191571</v>
      </c>
      <c r="U10" s="97">
        <f t="shared" si="9"/>
        <v>4.9820183428302593</v>
      </c>
      <c r="V10" s="97">
        <f t="shared" si="9"/>
        <v>4.9813907337377765</v>
      </c>
      <c r="W10" s="97">
        <f t="shared" si="9"/>
        <v>4.9805854864259755</v>
      </c>
      <c r="X10" s="97">
        <f t="shared" si="9"/>
        <v>4.9795525472633591</v>
      </c>
      <c r="Y10" s="97">
        <f t="shared" si="9"/>
        <v>4.9782279043172357</v>
      </c>
      <c r="Z10" s="97">
        <f t="shared" si="9"/>
        <v>4.9765297888142559</v>
      </c>
      <c r="AA10" s="97">
        <f t="shared" si="9"/>
        <v>4.9743539036955511</v>
      </c>
      <c r="AB10" s="97">
        <f t="shared" si="9"/>
        <v>4.9715674698170069</v>
      </c>
      <c r="AC10" s="97">
        <f t="shared" si="9"/>
        <v>4.9680018621948472</v>
      </c>
      <c r="AD10" s="97">
        <f t="shared" si="9"/>
        <v>4.9634436099872596</v>
      </c>
      <c r="AE10" s="97">
        <f t="shared" si="9"/>
        <v>4.9576235737418131</v>
      </c>
      <c r="AF10" s="97">
        <f t="shared" si="9"/>
        <v>4.9502042227112701</v>
      </c>
      <c r="AG10" s="97">
        <f t="shared" si="9"/>
        <v>4.9407651614230446</v>
      </c>
      <c r="AH10" s="97">
        <f t="shared" si="9"/>
        <v>4.9287874679031196</v>
      </c>
      <c r="AI10" s="97">
        <f t="shared" si="9"/>
        <v>4.9136381007726975</v>
      </c>
      <c r="AJ10" s="97">
        <f t="shared" si="9"/>
        <v>4.8945567235595151</v>
      </c>
      <c r="AK10" s="97">
        <f t="shared" si="9"/>
        <v>4.870648891791598</v>
      </c>
      <c r="AL10" s="97">
        <f t="shared" si="9"/>
        <v>4.8408916923158429</v>
      </c>
      <c r="AM10" s="97">
        <f t="shared" si="9"/>
        <v>4.804160455158847</v>
      </c>
      <c r="AN10" s="97">
        <f t="shared" si="9"/>
        <v>4.7592874961800238</v>
      </c>
      <c r="AO10" s="97">
        <f t="shared" si="9"/>
        <v>4.7051647035780348</v>
      </c>
      <c r="AP10" s="97">
        <f t="shared" si="9"/>
        <v>4.6408989314389242</v>
      </c>
      <c r="AQ10" s="97">
        <f t="shared" si="9"/>
        <v>4.5660196648373521</v>
      </c>
      <c r="AR10" s="97">
        <f t="shared" si="9"/>
        <v>4.4807198471470082</v>
      </c>
      <c r="AS10" s="97">
        <f t="shared" si="9"/>
        <v>4.3860839749485345</v>
      </c>
      <c r="AT10" s="97">
        <f t="shared" si="9"/>
        <v>4.2842304281611225</v>
      </c>
      <c r="AU10" s="97">
        <f t="shared" si="9"/>
        <v>4.1782839933819984</v>
      </c>
      <c r="AV10" s="97">
        <f t="shared" si="9"/>
        <v>4.0721192273475726</v>
      </c>
      <c r="AW10" s="97">
        <f t="shared" si="9"/>
        <v>3.9698833346643272</v>
      </c>
      <c r="AX10" s="98">
        <f t="shared" si="9"/>
        <v>3.8753980316819581</v>
      </c>
    </row>
    <row r="12" spans="1:50">
      <c r="A12" s="35" t="str">
        <f>$J$124</f>
        <v>Efficiency</v>
      </c>
      <c r="B12" s="47"/>
      <c r="C12" s="47"/>
      <c r="D12" s="47"/>
      <c r="E12" s="47"/>
      <c r="F12" s="47"/>
      <c r="G12" s="47"/>
      <c r="H12" s="47"/>
      <c r="I12" s="47"/>
      <c r="J12" s="75">
        <f>J$125</f>
        <v>2010</v>
      </c>
      <c r="K12" s="75">
        <f t="shared" ref="K12:N12" si="10">K$125</f>
        <v>2011</v>
      </c>
      <c r="L12" s="75">
        <f t="shared" si="10"/>
        <v>2012</v>
      </c>
      <c r="M12" s="75">
        <f t="shared" si="10"/>
        <v>2013</v>
      </c>
      <c r="N12" s="75">
        <f t="shared" si="10"/>
        <v>2014</v>
      </c>
      <c r="O12" s="75">
        <f>O$125</f>
        <v>2015</v>
      </c>
      <c r="P12" s="75">
        <f t="shared" ref="P12:AX12" si="11">P$125</f>
        <v>2016</v>
      </c>
      <c r="Q12" s="75">
        <f t="shared" si="11"/>
        <v>2017</v>
      </c>
      <c r="R12" s="75">
        <f t="shared" si="11"/>
        <v>2018</v>
      </c>
      <c r="S12" s="75">
        <f t="shared" si="11"/>
        <v>2019</v>
      </c>
      <c r="T12" s="75">
        <f t="shared" si="11"/>
        <v>2020</v>
      </c>
      <c r="U12" s="75">
        <f t="shared" si="11"/>
        <v>2021</v>
      </c>
      <c r="V12" s="75">
        <f t="shared" si="11"/>
        <v>2022</v>
      </c>
      <c r="W12" s="75">
        <f t="shared" si="11"/>
        <v>2023</v>
      </c>
      <c r="X12" s="75">
        <f t="shared" si="11"/>
        <v>2024</v>
      </c>
      <c r="Y12" s="75">
        <f t="shared" si="11"/>
        <v>2025</v>
      </c>
      <c r="Z12" s="75">
        <f t="shared" si="11"/>
        <v>2026</v>
      </c>
      <c r="AA12" s="75">
        <f t="shared" si="11"/>
        <v>2027</v>
      </c>
      <c r="AB12" s="75">
        <f t="shared" si="11"/>
        <v>2028</v>
      </c>
      <c r="AC12" s="75">
        <f t="shared" si="11"/>
        <v>2029</v>
      </c>
      <c r="AD12" s="75">
        <f t="shared" si="11"/>
        <v>2030</v>
      </c>
      <c r="AE12" s="75">
        <f t="shared" si="11"/>
        <v>2031</v>
      </c>
      <c r="AF12" s="75">
        <f t="shared" si="11"/>
        <v>2032</v>
      </c>
      <c r="AG12" s="75">
        <f t="shared" si="11"/>
        <v>2033</v>
      </c>
      <c r="AH12" s="75">
        <f t="shared" si="11"/>
        <v>2034</v>
      </c>
      <c r="AI12" s="75">
        <f t="shared" si="11"/>
        <v>2035</v>
      </c>
      <c r="AJ12" s="75">
        <f t="shared" si="11"/>
        <v>2036</v>
      </c>
      <c r="AK12" s="75">
        <f t="shared" si="11"/>
        <v>2037</v>
      </c>
      <c r="AL12" s="75">
        <f t="shared" si="11"/>
        <v>2038</v>
      </c>
      <c r="AM12" s="75">
        <f t="shared" si="11"/>
        <v>2039</v>
      </c>
      <c r="AN12" s="75">
        <f t="shared" si="11"/>
        <v>2040</v>
      </c>
      <c r="AO12" s="75">
        <f t="shared" si="11"/>
        <v>2041</v>
      </c>
      <c r="AP12" s="75">
        <f t="shared" si="11"/>
        <v>2042</v>
      </c>
      <c r="AQ12" s="75">
        <f t="shared" si="11"/>
        <v>2043</v>
      </c>
      <c r="AR12" s="75">
        <f t="shared" si="11"/>
        <v>2044</v>
      </c>
      <c r="AS12" s="75">
        <f t="shared" si="11"/>
        <v>2045</v>
      </c>
      <c r="AT12" s="75">
        <f t="shared" si="11"/>
        <v>2046</v>
      </c>
      <c r="AU12" s="75">
        <f t="shared" si="11"/>
        <v>2047</v>
      </c>
      <c r="AV12" s="75">
        <f t="shared" si="11"/>
        <v>2048</v>
      </c>
      <c r="AW12" s="75">
        <f t="shared" si="11"/>
        <v>2049</v>
      </c>
      <c r="AX12" s="57">
        <f t="shared" si="11"/>
        <v>2050</v>
      </c>
    </row>
    <row r="13" spans="1:50">
      <c r="A13" s="38" t="str">
        <f>INDEX(F$126:F$397,$D$55)</f>
        <v>Coal fired power plants</v>
      </c>
      <c r="B13" s="62" t="str">
        <f>INDEX(G$126:G$397,$D$55)</f>
        <v>Integrated gasification combined cycle</v>
      </c>
      <c r="C13" s="62" t="str">
        <f>INDEX(H$126:H$397,$D$55)</f>
        <v>Electricity only</v>
      </c>
      <c r="D13" s="62" t="str">
        <f>INDEX(I$126:I$397,$D$55)</f>
        <v>L</v>
      </c>
      <c r="I13" s="62" t="str">
        <f>A13&amp;" / "&amp;B13&amp;" / "&amp;C13&amp;" / "&amp;D13</f>
        <v>Coal fired power plants / Integrated gasification combined cycle / Electricity only / L</v>
      </c>
      <c r="J13" s="18">
        <f t="shared" ref="J13:AX13" si="12">INDEX(J$126:J$397,$D$55)</f>
        <v>0.48780487804878053</v>
      </c>
      <c r="K13" s="18">
        <f t="shared" si="12"/>
        <v>0.48780605908508545</v>
      </c>
      <c r="L13" s="18">
        <f t="shared" si="12"/>
        <v>0.48780757550934728</v>
      </c>
      <c r="M13" s="18">
        <f t="shared" si="12"/>
        <v>0.48780952254370591</v>
      </c>
      <c r="N13" s="18">
        <f t="shared" si="12"/>
        <v>0.48781202243209459</v>
      </c>
      <c r="O13" s="18">
        <f t="shared" si="12"/>
        <v>0.48781523209973943</v>
      </c>
      <c r="P13" s="18">
        <f t="shared" si="12"/>
        <v>0.48781935297818119</v>
      </c>
      <c r="Q13" s="18">
        <f t="shared" si="12"/>
        <v>0.48782464360442701</v>
      </c>
      <c r="R13" s="18">
        <f t="shared" si="12"/>
        <v>0.48783143577151494</v>
      </c>
      <c r="S13" s="18">
        <f t="shared" si="12"/>
        <v>0.48784015522165852</v>
      </c>
      <c r="T13" s="18">
        <f t="shared" si="12"/>
        <v>0.48785134814333375</v>
      </c>
      <c r="U13" s="18">
        <f t="shared" si="12"/>
        <v>0.48786571507329124</v>
      </c>
      <c r="V13" s="18">
        <f t="shared" si="12"/>
        <v>0.48788415422858417</v>
      </c>
      <c r="W13" s="18">
        <f t="shared" si="12"/>
        <v>0.48790781681858902</v>
      </c>
      <c r="X13" s="18">
        <f t="shared" si="12"/>
        <v>0.48793817752877577</v>
      </c>
      <c r="Y13" s="18">
        <f t="shared" si="12"/>
        <v>0.48797712413942634</v>
      </c>
      <c r="Z13" s="18">
        <f t="shared" si="12"/>
        <v>0.4880270711473006</v>
      </c>
      <c r="AA13" s="18">
        <f t="shared" si="12"/>
        <v>0.4880911032807152</v>
      </c>
      <c r="AB13" s="18">
        <f t="shared" si="12"/>
        <v>0.48817315588606247</v>
      </c>
      <c r="AC13" s="18">
        <f t="shared" si="12"/>
        <v>0.48827824019787186</v>
      </c>
      <c r="AD13" s="18">
        <f t="shared" si="12"/>
        <v>0.48841272225386273</v>
      </c>
      <c r="AE13" s="18">
        <f t="shared" si="12"/>
        <v>0.4885846642644201</v>
      </c>
      <c r="AF13" s="18">
        <f t="shared" si="12"/>
        <v>0.48880423588171062</v>
      </c>
      <c r="AG13" s="18">
        <f t="shared" si="12"/>
        <v>0.48908419887806026</v>
      </c>
      <c r="AH13" s="18">
        <f t="shared" si="12"/>
        <v>0.48944046042751183</v>
      </c>
      <c r="AI13" s="18">
        <f t="shared" si="12"/>
        <v>0.48989267480597726</v>
      </c>
      <c r="AJ13" s="18">
        <f t="shared" si="12"/>
        <v>0.49046484716261346</v>
      </c>
      <c r="AK13" s="18">
        <f t="shared" si="12"/>
        <v>0.49118585141031085</v>
      </c>
      <c r="AL13" s="18">
        <f t="shared" si="12"/>
        <v>0.49208971244561722</v>
      </c>
      <c r="AM13" s="18">
        <f t="shared" si="12"/>
        <v>0.49321541819889619</v>
      </c>
      <c r="AN13" s="18">
        <f t="shared" si="12"/>
        <v>0.4946059238872057</v>
      </c>
      <c r="AO13" s="18">
        <f t="shared" si="12"/>
        <v>0.49630590968219729</v>
      </c>
      <c r="AP13" s="18">
        <f t="shared" si="12"/>
        <v>0.49835780289100223</v>
      </c>
      <c r="AQ13" s="18">
        <f t="shared" si="12"/>
        <v>0.50079566674518272</v>
      </c>
      <c r="AR13" s="18">
        <f t="shared" si="12"/>
        <v>0.50363691889731366</v>
      </c>
      <c r="AS13" s="18">
        <f t="shared" si="12"/>
        <v>0.50687259736644308</v>
      </c>
      <c r="AT13" s="18">
        <f t="shared" si="12"/>
        <v>0.51045804075813084</v>
      </c>
      <c r="AU13" s="18">
        <f t="shared" si="12"/>
        <v>0.5143070873427894</v>
      </c>
      <c r="AV13" s="18">
        <f t="shared" si="12"/>
        <v>0.51829348540911147</v>
      </c>
      <c r="AW13" s="18">
        <f t="shared" si="12"/>
        <v>0.52226217423607246</v>
      </c>
      <c r="AX13" s="43">
        <f t="shared" si="12"/>
        <v>0.52604997142625565</v>
      </c>
    </row>
    <row r="14" spans="1:50">
      <c r="A14" s="38" t="str">
        <f>INDEX(F$126:F$397,$D$56)</f>
        <v>Coal fired power plants</v>
      </c>
      <c r="B14" s="62" t="str">
        <f>INDEX(G$126:G$397,$D$56)</f>
        <v>Integrated gasification combined cycle</v>
      </c>
      <c r="C14" s="62" t="str">
        <f>INDEX(H$126:H$397,$D$56)</f>
        <v>Electricity only</v>
      </c>
      <c r="D14" s="62" t="str">
        <f>INDEX(I$126:I$397,$D$56)</f>
        <v>M</v>
      </c>
      <c r="I14" s="62" t="str">
        <f t="shared" ref="I14:I16" si="13">A14&amp;" / "&amp;B14&amp;" / "&amp;C14&amp;" / "&amp;D14</f>
        <v>Coal fired power plants / Integrated gasification combined cycle / Electricity only / M</v>
      </c>
      <c r="J14" s="18">
        <f t="shared" ref="J14:AX14" si="14">INDEX(J$126:J$397,$D$56)</f>
        <v>0.46457607433217191</v>
      </c>
      <c r="K14" s="18">
        <f t="shared" si="14"/>
        <v>0.46458195899581423</v>
      </c>
      <c r="L14" s="18">
        <f t="shared" si="14"/>
        <v>0.46458914543757396</v>
      </c>
      <c r="M14" s="18">
        <f t="shared" si="14"/>
        <v>0.46459792133277483</v>
      </c>
      <c r="N14" s="18">
        <f t="shared" si="14"/>
        <v>0.46460863778260952</v>
      </c>
      <c r="O14" s="18">
        <f t="shared" si="14"/>
        <v>0.46462172322610573</v>
      </c>
      <c r="P14" s="18">
        <f t="shared" si="14"/>
        <v>0.46463770036815977</v>
      </c>
      <c r="Q14" s="18">
        <f t="shared" si="14"/>
        <v>0.46465720676005839</v>
      </c>
      <c r="R14" s="18">
        <f t="shared" si="14"/>
        <v>0.46468101979452497</v>
      </c>
      <c r="S14" s="18">
        <f t="shared" si="14"/>
        <v>0.46471008702336014</v>
      </c>
      <c r="T14" s="18">
        <f t="shared" si="14"/>
        <v>0.46474556287315205</v>
      </c>
      <c r="U14" s="18">
        <f t="shared" si="14"/>
        <v>0.46478885302281919</v>
      </c>
      <c r="V14" s="18">
        <f t="shared" si="14"/>
        <v>0.46484166791288678</v>
      </c>
      <c r="W14" s="18">
        <f t="shared" si="14"/>
        <v>0.46490608707314823</v>
      </c>
      <c r="X14" s="18">
        <f t="shared" si="14"/>
        <v>0.46498463616882313</v>
      </c>
      <c r="Y14" s="18">
        <f t="shared" si="14"/>
        <v>0.46508037885130338</v>
      </c>
      <c r="Z14" s="18">
        <f t="shared" si="14"/>
        <v>0.46519702561837595</v>
      </c>
      <c r="AA14" s="18">
        <f t="shared" si="14"/>
        <v>0.46533906187793361</v>
      </c>
      <c r="AB14" s="18">
        <f t="shared" si="14"/>
        <v>0.46551189717326985</v>
      </c>
      <c r="AC14" s="18">
        <f t="shared" si="14"/>
        <v>0.4657220369257537</v>
      </c>
      <c r="AD14" s="18">
        <f t="shared" si="14"/>
        <v>0.46597727687802787</v>
      </c>
      <c r="AE14" s="18">
        <f t="shared" si="14"/>
        <v>0.4662869183922862</v>
      </c>
      <c r="AF14" s="18">
        <f t="shared" si="14"/>
        <v>0.46666199948754866</v>
      </c>
      <c r="AG14" s="18">
        <f t="shared" si="14"/>
        <v>0.46711553148842738</v>
      </c>
      <c r="AH14" s="18">
        <f t="shared" si="14"/>
        <v>0.46766272380207269</v>
      </c>
      <c r="AI14" s="18">
        <f t="shared" si="14"/>
        <v>0.46832116898266418</v>
      </c>
      <c r="AJ14" s="18">
        <f t="shared" si="14"/>
        <v>0.46911094630743749</v>
      </c>
      <c r="AK14" s="18">
        <f t="shared" si="14"/>
        <v>0.47005458435427661</v>
      </c>
      <c r="AL14" s="18">
        <f t="shared" si="14"/>
        <v>0.47117680216627655</v>
      </c>
      <c r="AM14" s="18">
        <f t="shared" si="14"/>
        <v>0.47250392677335046</v>
      </c>
      <c r="AN14" s="18">
        <f t="shared" si="14"/>
        <v>0.47406286710054513</v>
      </c>
      <c r="AO14" s="18">
        <f t="shared" si="14"/>
        <v>0.47587951959037644</v>
      </c>
      <c r="AP14" s="18">
        <f t="shared" si="14"/>
        <v>0.47797650303774042</v>
      </c>
      <c r="AQ14" s="18">
        <f t="shared" si="14"/>
        <v>0.48037018730581965</v>
      </c>
      <c r="AR14" s="18">
        <f t="shared" si="14"/>
        <v>0.48306711126864144</v>
      </c>
      <c r="AS14" s="18">
        <f t="shared" si="14"/>
        <v>0.48606008902102793</v>
      </c>
      <c r="AT14" s="18">
        <f t="shared" si="14"/>
        <v>0.48932456490751014</v>
      </c>
      <c r="AU14" s="18">
        <f t="shared" si="14"/>
        <v>0.49281603894375703</v>
      </c>
      <c r="AV14" s="18">
        <f t="shared" si="14"/>
        <v>0.4964695341216574</v>
      </c>
      <c r="AW14" s="18">
        <f t="shared" si="14"/>
        <v>0.50020197272448186</v>
      </c>
      <c r="AX14" s="43">
        <f t="shared" si="14"/>
        <v>0.50391785941009148</v>
      </c>
    </row>
    <row r="15" spans="1:50">
      <c r="A15" s="38" t="str">
        <f>INDEX(F$126:F$397,$D$57)</f>
        <v>Coal fired power plants</v>
      </c>
      <c r="B15" s="62" t="str">
        <f>INDEX(G$126:G$397,$D$57)</f>
        <v>Integrated gasification combined cycle</v>
      </c>
      <c r="C15" s="62" t="str">
        <f>INDEX(H$126:H$397,$D$57)</f>
        <v>Electricity only</v>
      </c>
      <c r="D15" s="62" t="str">
        <f>INDEX(I$126:I$397,$D$57)</f>
        <v>M</v>
      </c>
      <c r="I15" s="62" t="str">
        <f t="shared" si="13"/>
        <v>Coal fired power plants / Integrated gasification combined cycle / Electricity only / M</v>
      </c>
      <c r="J15" s="18">
        <f t="shared" ref="J15:AX15" si="15">INDEX(J$126:J$397,$D$57)</f>
        <v>0.46457607433217191</v>
      </c>
      <c r="K15" s="18">
        <f t="shared" si="15"/>
        <v>0.46458195899581423</v>
      </c>
      <c r="L15" s="18">
        <f t="shared" si="15"/>
        <v>0.46458914543757396</v>
      </c>
      <c r="M15" s="18">
        <f t="shared" si="15"/>
        <v>0.46459792133277483</v>
      </c>
      <c r="N15" s="18">
        <f t="shared" si="15"/>
        <v>0.46460863778260952</v>
      </c>
      <c r="O15" s="18">
        <f t="shared" si="15"/>
        <v>0.46462172322610573</v>
      </c>
      <c r="P15" s="18">
        <f t="shared" si="15"/>
        <v>0.46463770036815977</v>
      </c>
      <c r="Q15" s="18">
        <f t="shared" si="15"/>
        <v>0.46465720676005839</v>
      </c>
      <c r="R15" s="18">
        <f t="shared" si="15"/>
        <v>0.46468101979452497</v>
      </c>
      <c r="S15" s="18">
        <f t="shared" si="15"/>
        <v>0.46471008702336014</v>
      </c>
      <c r="T15" s="18">
        <f t="shared" si="15"/>
        <v>0.46474556287315205</v>
      </c>
      <c r="U15" s="18">
        <f t="shared" si="15"/>
        <v>0.46478885302281919</v>
      </c>
      <c r="V15" s="18">
        <f t="shared" si="15"/>
        <v>0.46484166791288678</v>
      </c>
      <c r="W15" s="18">
        <f t="shared" si="15"/>
        <v>0.46490608707314823</v>
      </c>
      <c r="X15" s="18">
        <f t="shared" si="15"/>
        <v>0.46498463616882313</v>
      </c>
      <c r="Y15" s="18">
        <f t="shared" si="15"/>
        <v>0.46508037885130338</v>
      </c>
      <c r="Z15" s="18">
        <f t="shared" si="15"/>
        <v>0.46519702561837595</v>
      </c>
      <c r="AA15" s="18">
        <f t="shared" si="15"/>
        <v>0.46533906187793361</v>
      </c>
      <c r="AB15" s="18">
        <f t="shared" si="15"/>
        <v>0.46551189717326985</v>
      </c>
      <c r="AC15" s="18">
        <f t="shared" si="15"/>
        <v>0.4657220369257537</v>
      </c>
      <c r="AD15" s="18">
        <f t="shared" si="15"/>
        <v>0.46597727687802787</v>
      </c>
      <c r="AE15" s="18">
        <f t="shared" si="15"/>
        <v>0.4662869183922862</v>
      </c>
      <c r="AF15" s="18">
        <f t="shared" si="15"/>
        <v>0.46666199948754866</v>
      </c>
      <c r="AG15" s="18">
        <f t="shared" si="15"/>
        <v>0.46711553148842738</v>
      </c>
      <c r="AH15" s="18">
        <f t="shared" si="15"/>
        <v>0.46766272380207269</v>
      </c>
      <c r="AI15" s="18">
        <f t="shared" si="15"/>
        <v>0.46832116898266418</v>
      </c>
      <c r="AJ15" s="18">
        <f t="shared" si="15"/>
        <v>0.46911094630743749</v>
      </c>
      <c r="AK15" s="18">
        <f t="shared" si="15"/>
        <v>0.47005458435427661</v>
      </c>
      <c r="AL15" s="18">
        <f t="shared" si="15"/>
        <v>0.47117680216627655</v>
      </c>
      <c r="AM15" s="18">
        <f t="shared" si="15"/>
        <v>0.47250392677335046</v>
      </c>
      <c r="AN15" s="18">
        <f t="shared" si="15"/>
        <v>0.47406286710054513</v>
      </c>
      <c r="AO15" s="18">
        <f t="shared" si="15"/>
        <v>0.47587951959037644</v>
      </c>
      <c r="AP15" s="18">
        <f t="shared" si="15"/>
        <v>0.47797650303774042</v>
      </c>
      <c r="AQ15" s="18">
        <f t="shared" si="15"/>
        <v>0.48037018730581965</v>
      </c>
      <c r="AR15" s="18">
        <f t="shared" si="15"/>
        <v>0.48306711126864144</v>
      </c>
      <c r="AS15" s="18">
        <f t="shared" si="15"/>
        <v>0.48606008902102793</v>
      </c>
      <c r="AT15" s="18">
        <f t="shared" si="15"/>
        <v>0.48932456490751014</v>
      </c>
      <c r="AU15" s="18">
        <f t="shared" si="15"/>
        <v>0.49281603894375703</v>
      </c>
      <c r="AV15" s="18">
        <f t="shared" si="15"/>
        <v>0.4964695341216574</v>
      </c>
      <c r="AW15" s="18">
        <f t="shared" si="15"/>
        <v>0.50020197272448186</v>
      </c>
      <c r="AX15" s="43">
        <f t="shared" si="15"/>
        <v>0.50391785941009148</v>
      </c>
    </row>
    <row r="16" spans="1:50">
      <c r="A16" s="38" t="str">
        <f>INDEX(F$126:F$397,$D$58)</f>
        <v>Coal fired power plants</v>
      </c>
      <c r="B16" s="62" t="str">
        <f>INDEX(G$126:G$397,$D$58)</f>
        <v>Integrated gasification combined cycle</v>
      </c>
      <c r="C16" s="62" t="str">
        <f>INDEX(H$126:H$397,$D$58)</f>
        <v>Electricity only</v>
      </c>
      <c r="D16" s="62" t="str">
        <f>INDEX(I$126:I$397,$D$58)</f>
        <v>M</v>
      </c>
      <c r="I16" s="62" t="str">
        <f t="shared" si="13"/>
        <v>Coal fired power plants / Integrated gasification combined cycle / Electricity only / M</v>
      </c>
      <c r="J16" s="18">
        <f t="shared" ref="J16:AX16" si="16">INDEX(J$126:J$397,$D$58)</f>
        <v>0.46457607433217191</v>
      </c>
      <c r="K16" s="18">
        <f t="shared" si="16"/>
        <v>0.46458195899581423</v>
      </c>
      <c r="L16" s="18">
        <f t="shared" si="16"/>
        <v>0.46458914543757396</v>
      </c>
      <c r="M16" s="18">
        <f t="shared" si="16"/>
        <v>0.46459792133277483</v>
      </c>
      <c r="N16" s="18">
        <f t="shared" si="16"/>
        <v>0.46460863778260952</v>
      </c>
      <c r="O16" s="18">
        <f t="shared" si="16"/>
        <v>0.46462172322610573</v>
      </c>
      <c r="P16" s="18">
        <f t="shared" si="16"/>
        <v>0.46463770036815977</v>
      </c>
      <c r="Q16" s="18">
        <f t="shared" si="16"/>
        <v>0.46465720676005839</v>
      </c>
      <c r="R16" s="18">
        <f t="shared" si="16"/>
        <v>0.46468101979452497</v>
      </c>
      <c r="S16" s="18">
        <f t="shared" si="16"/>
        <v>0.46471008702336014</v>
      </c>
      <c r="T16" s="18">
        <f t="shared" si="16"/>
        <v>0.46474556287315205</v>
      </c>
      <c r="U16" s="18">
        <f t="shared" si="16"/>
        <v>0.46478885302281919</v>
      </c>
      <c r="V16" s="18">
        <f t="shared" si="16"/>
        <v>0.46484166791288678</v>
      </c>
      <c r="W16" s="18">
        <f t="shared" si="16"/>
        <v>0.46490608707314823</v>
      </c>
      <c r="X16" s="18">
        <f t="shared" si="16"/>
        <v>0.46498463616882313</v>
      </c>
      <c r="Y16" s="18">
        <f t="shared" si="16"/>
        <v>0.46508037885130338</v>
      </c>
      <c r="Z16" s="18">
        <f t="shared" si="16"/>
        <v>0.46519702561837595</v>
      </c>
      <c r="AA16" s="18">
        <f t="shared" si="16"/>
        <v>0.46533906187793361</v>
      </c>
      <c r="AB16" s="18">
        <f t="shared" si="16"/>
        <v>0.46551189717326985</v>
      </c>
      <c r="AC16" s="18">
        <f t="shared" si="16"/>
        <v>0.4657220369257537</v>
      </c>
      <c r="AD16" s="18">
        <f t="shared" si="16"/>
        <v>0.46597727687802787</v>
      </c>
      <c r="AE16" s="18">
        <f t="shared" si="16"/>
        <v>0.4662869183922862</v>
      </c>
      <c r="AF16" s="18">
        <f t="shared" si="16"/>
        <v>0.46666199948754866</v>
      </c>
      <c r="AG16" s="18">
        <f t="shared" si="16"/>
        <v>0.46711553148842738</v>
      </c>
      <c r="AH16" s="18">
        <f t="shared" si="16"/>
        <v>0.46766272380207269</v>
      </c>
      <c r="AI16" s="18">
        <f t="shared" si="16"/>
        <v>0.46832116898266418</v>
      </c>
      <c r="AJ16" s="18">
        <f t="shared" si="16"/>
        <v>0.46911094630743749</v>
      </c>
      <c r="AK16" s="18">
        <f t="shared" si="16"/>
        <v>0.47005458435427661</v>
      </c>
      <c r="AL16" s="18">
        <f t="shared" si="16"/>
        <v>0.47117680216627655</v>
      </c>
      <c r="AM16" s="18">
        <f t="shared" si="16"/>
        <v>0.47250392677335046</v>
      </c>
      <c r="AN16" s="18">
        <f t="shared" si="16"/>
        <v>0.47406286710054513</v>
      </c>
      <c r="AO16" s="18">
        <f t="shared" si="16"/>
        <v>0.47587951959037644</v>
      </c>
      <c r="AP16" s="18">
        <f t="shared" si="16"/>
        <v>0.47797650303774042</v>
      </c>
      <c r="AQ16" s="18">
        <f t="shared" si="16"/>
        <v>0.48037018730581965</v>
      </c>
      <c r="AR16" s="18">
        <f t="shared" si="16"/>
        <v>0.48306711126864144</v>
      </c>
      <c r="AS16" s="18">
        <f t="shared" si="16"/>
        <v>0.48606008902102793</v>
      </c>
      <c r="AT16" s="18">
        <f t="shared" si="16"/>
        <v>0.48932456490751014</v>
      </c>
      <c r="AU16" s="18">
        <f t="shared" si="16"/>
        <v>0.49281603894375703</v>
      </c>
      <c r="AV16" s="18">
        <f t="shared" si="16"/>
        <v>0.4964695341216574</v>
      </c>
      <c r="AW16" s="18">
        <f t="shared" si="16"/>
        <v>0.50020197272448186</v>
      </c>
      <c r="AX16" s="43">
        <f t="shared" si="16"/>
        <v>0.50391785941009148</v>
      </c>
    </row>
    <row r="17" spans="1:50">
      <c r="A17" s="38"/>
      <c r="I17" s="31" t="s">
        <v>32</v>
      </c>
      <c r="J17" s="30">
        <f>MIN(J13:J16)</f>
        <v>0.46457607433217191</v>
      </c>
      <c r="K17" s="30">
        <f t="shared" ref="K17:N17" si="17">MIN(K13:K16)</f>
        <v>0.46458195899581423</v>
      </c>
      <c r="L17" s="30">
        <f t="shared" si="17"/>
        <v>0.46458914543757396</v>
      </c>
      <c r="M17" s="30">
        <f t="shared" si="17"/>
        <v>0.46459792133277483</v>
      </c>
      <c r="N17" s="30">
        <f t="shared" si="17"/>
        <v>0.46460863778260952</v>
      </c>
      <c r="O17" s="30">
        <f>MIN(O13:O16)</f>
        <v>0.46462172322610573</v>
      </c>
      <c r="P17" s="30">
        <f t="shared" ref="P17:AX17" si="18">MIN(P13:P16)</f>
        <v>0.46463770036815977</v>
      </c>
      <c r="Q17" s="30">
        <f t="shared" si="18"/>
        <v>0.46465720676005839</v>
      </c>
      <c r="R17" s="30">
        <f t="shared" si="18"/>
        <v>0.46468101979452497</v>
      </c>
      <c r="S17" s="30">
        <f t="shared" si="18"/>
        <v>0.46471008702336014</v>
      </c>
      <c r="T17" s="30">
        <f t="shared" si="18"/>
        <v>0.46474556287315205</v>
      </c>
      <c r="U17" s="30">
        <f t="shared" si="18"/>
        <v>0.46478885302281919</v>
      </c>
      <c r="V17" s="30">
        <f t="shared" si="18"/>
        <v>0.46484166791288678</v>
      </c>
      <c r="W17" s="30">
        <f t="shared" si="18"/>
        <v>0.46490608707314823</v>
      </c>
      <c r="X17" s="30">
        <f t="shared" si="18"/>
        <v>0.46498463616882313</v>
      </c>
      <c r="Y17" s="30">
        <f t="shared" si="18"/>
        <v>0.46508037885130338</v>
      </c>
      <c r="Z17" s="30">
        <f t="shared" si="18"/>
        <v>0.46519702561837595</v>
      </c>
      <c r="AA17" s="30">
        <f t="shared" si="18"/>
        <v>0.46533906187793361</v>
      </c>
      <c r="AB17" s="30">
        <f t="shared" si="18"/>
        <v>0.46551189717326985</v>
      </c>
      <c r="AC17" s="30">
        <f t="shared" si="18"/>
        <v>0.4657220369257537</v>
      </c>
      <c r="AD17" s="30">
        <f t="shared" si="18"/>
        <v>0.46597727687802787</v>
      </c>
      <c r="AE17" s="30">
        <f t="shared" si="18"/>
        <v>0.4662869183922862</v>
      </c>
      <c r="AF17" s="30">
        <f t="shared" si="18"/>
        <v>0.46666199948754866</v>
      </c>
      <c r="AG17" s="30">
        <f t="shared" si="18"/>
        <v>0.46711553148842738</v>
      </c>
      <c r="AH17" s="30">
        <f t="shared" si="18"/>
        <v>0.46766272380207269</v>
      </c>
      <c r="AI17" s="30">
        <f t="shared" si="18"/>
        <v>0.46832116898266418</v>
      </c>
      <c r="AJ17" s="30">
        <f t="shared" si="18"/>
        <v>0.46911094630743749</v>
      </c>
      <c r="AK17" s="30">
        <f t="shared" si="18"/>
        <v>0.47005458435427661</v>
      </c>
      <c r="AL17" s="30">
        <f t="shared" si="18"/>
        <v>0.47117680216627655</v>
      </c>
      <c r="AM17" s="30">
        <f t="shared" si="18"/>
        <v>0.47250392677335046</v>
      </c>
      <c r="AN17" s="30">
        <f t="shared" si="18"/>
        <v>0.47406286710054513</v>
      </c>
      <c r="AO17" s="30">
        <f t="shared" si="18"/>
        <v>0.47587951959037644</v>
      </c>
      <c r="AP17" s="30">
        <f t="shared" si="18"/>
        <v>0.47797650303774042</v>
      </c>
      <c r="AQ17" s="30">
        <f t="shared" si="18"/>
        <v>0.48037018730581965</v>
      </c>
      <c r="AR17" s="30">
        <f t="shared" si="18"/>
        <v>0.48306711126864144</v>
      </c>
      <c r="AS17" s="30">
        <f t="shared" si="18"/>
        <v>0.48606008902102793</v>
      </c>
      <c r="AT17" s="30">
        <f t="shared" si="18"/>
        <v>0.48932456490751014</v>
      </c>
      <c r="AU17" s="30">
        <f t="shared" si="18"/>
        <v>0.49281603894375703</v>
      </c>
      <c r="AV17" s="30">
        <f t="shared" si="18"/>
        <v>0.4964695341216574</v>
      </c>
      <c r="AW17" s="30">
        <f t="shared" si="18"/>
        <v>0.50020197272448186</v>
      </c>
      <c r="AX17" s="46">
        <f t="shared" si="18"/>
        <v>0.50391785941009148</v>
      </c>
    </row>
    <row r="18" spans="1:50">
      <c r="A18" s="38"/>
      <c r="I18" s="31" t="s">
        <v>33</v>
      </c>
      <c r="J18" s="30">
        <f>MAX(J13:J16)</f>
        <v>0.48780487804878053</v>
      </c>
      <c r="K18" s="30">
        <f t="shared" ref="K18:N18" si="19">MAX(K13:K16)</f>
        <v>0.48780605908508545</v>
      </c>
      <c r="L18" s="30">
        <f t="shared" si="19"/>
        <v>0.48780757550934728</v>
      </c>
      <c r="M18" s="30">
        <f t="shared" si="19"/>
        <v>0.48780952254370591</v>
      </c>
      <c r="N18" s="30">
        <f t="shared" si="19"/>
        <v>0.48781202243209459</v>
      </c>
      <c r="O18" s="30">
        <f>MAX(O13:O16)</f>
        <v>0.48781523209973943</v>
      </c>
      <c r="P18" s="30">
        <f t="shared" ref="P18:AX18" si="20">MAX(P13:P16)</f>
        <v>0.48781935297818119</v>
      </c>
      <c r="Q18" s="30">
        <f t="shared" si="20"/>
        <v>0.48782464360442701</v>
      </c>
      <c r="R18" s="30">
        <f t="shared" si="20"/>
        <v>0.48783143577151494</v>
      </c>
      <c r="S18" s="30">
        <f t="shared" si="20"/>
        <v>0.48784015522165852</v>
      </c>
      <c r="T18" s="30">
        <f t="shared" si="20"/>
        <v>0.48785134814333375</v>
      </c>
      <c r="U18" s="30">
        <f t="shared" si="20"/>
        <v>0.48786571507329124</v>
      </c>
      <c r="V18" s="30">
        <f t="shared" si="20"/>
        <v>0.48788415422858417</v>
      </c>
      <c r="W18" s="30">
        <f t="shared" si="20"/>
        <v>0.48790781681858902</v>
      </c>
      <c r="X18" s="30">
        <f t="shared" si="20"/>
        <v>0.48793817752877577</v>
      </c>
      <c r="Y18" s="30">
        <f t="shared" si="20"/>
        <v>0.48797712413942634</v>
      </c>
      <c r="Z18" s="30">
        <f t="shared" si="20"/>
        <v>0.4880270711473006</v>
      </c>
      <c r="AA18" s="30">
        <f t="shared" si="20"/>
        <v>0.4880911032807152</v>
      </c>
      <c r="AB18" s="30">
        <f t="shared" si="20"/>
        <v>0.48817315588606247</v>
      </c>
      <c r="AC18" s="30">
        <f t="shared" si="20"/>
        <v>0.48827824019787186</v>
      </c>
      <c r="AD18" s="30">
        <f t="shared" si="20"/>
        <v>0.48841272225386273</v>
      </c>
      <c r="AE18" s="30">
        <f t="shared" si="20"/>
        <v>0.4885846642644201</v>
      </c>
      <c r="AF18" s="30">
        <f t="shared" si="20"/>
        <v>0.48880423588171062</v>
      </c>
      <c r="AG18" s="30">
        <f t="shared" si="20"/>
        <v>0.48908419887806026</v>
      </c>
      <c r="AH18" s="30">
        <f t="shared" si="20"/>
        <v>0.48944046042751183</v>
      </c>
      <c r="AI18" s="30">
        <f t="shared" si="20"/>
        <v>0.48989267480597726</v>
      </c>
      <c r="AJ18" s="30">
        <f t="shared" si="20"/>
        <v>0.49046484716261346</v>
      </c>
      <c r="AK18" s="30">
        <f t="shared" si="20"/>
        <v>0.49118585141031085</v>
      </c>
      <c r="AL18" s="30">
        <f t="shared" si="20"/>
        <v>0.49208971244561722</v>
      </c>
      <c r="AM18" s="30">
        <f t="shared" si="20"/>
        <v>0.49321541819889619</v>
      </c>
      <c r="AN18" s="30">
        <f t="shared" si="20"/>
        <v>0.4946059238872057</v>
      </c>
      <c r="AO18" s="30">
        <f t="shared" si="20"/>
        <v>0.49630590968219729</v>
      </c>
      <c r="AP18" s="30">
        <f t="shared" si="20"/>
        <v>0.49835780289100223</v>
      </c>
      <c r="AQ18" s="30">
        <f t="shared" si="20"/>
        <v>0.50079566674518272</v>
      </c>
      <c r="AR18" s="30">
        <f t="shared" si="20"/>
        <v>0.50363691889731366</v>
      </c>
      <c r="AS18" s="30">
        <f t="shared" si="20"/>
        <v>0.50687259736644308</v>
      </c>
      <c r="AT18" s="30">
        <f t="shared" si="20"/>
        <v>0.51045804075813084</v>
      </c>
      <c r="AU18" s="30">
        <f t="shared" si="20"/>
        <v>0.5143070873427894</v>
      </c>
      <c r="AV18" s="30">
        <f t="shared" si="20"/>
        <v>0.51829348540911147</v>
      </c>
      <c r="AW18" s="30">
        <f t="shared" si="20"/>
        <v>0.52226217423607246</v>
      </c>
      <c r="AX18" s="46">
        <f t="shared" si="20"/>
        <v>0.52604997142625565</v>
      </c>
    </row>
    <row r="19" spans="1:50">
      <c r="A19" s="22"/>
      <c r="B19" s="19"/>
      <c r="C19" s="19"/>
      <c r="D19" s="19"/>
      <c r="E19" s="19"/>
      <c r="F19" s="19"/>
      <c r="G19" s="19"/>
      <c r="H19" s="32"/>
      <c r="I19" s="32" t="s">
        <v>96</v>
      </c>
      <c r="J19" s="41">
        <f>J18-J17</f>
        <v>2.3228803716608626E-2</v>
      </c>
      <c r="K19" s="41">
        <f t="shared" ref="K19:N19" si="21">K18-K17</f>
        <v>2.3224100089271227E-2</v>
      </c>
      <c r="L19" s="41">
        <f t="shared" si="21"/>
        <v>2.3218430071773322E-2</v>
      </c>
      <c r="M19" s="41">
        <f t="shared" si="21"/>
        <v>2.3211601210931077E-2</v>
      </c>
      <c r="N19" s="41">
        <f t="shared" si="21"/>
        <v>2.320338464948507E-2</v>
      </c>
      <c r="O19" s="41">
        <f>O18-O17</f>
        <v>2.3193508873633695E-2</v>
      </c>
      <c r="P19" s="41">
        <f t="shared" ref="P19:AX19" si="22">P18-P17</f>
        <v>2.3181652610021419E-2</v>
      </c>
      <c r="Q19" s="41">
        <f t="shared" si="22"/>
        <v>2.3167436844368616E-2</v>
      </c>
      <c r="R19" s="41">
        <f t="shared" si="22"/>
        <v>2.3150415976989969E-2</v>
      </c>
      <c r="S19" s="41">
        <f t="shared" si="22"/>
        <v>2.3130068198298381E-2</v>
      </c>
      <c r="T19" s="41">
        <f t="shared" si="22"/>
        <v>2.31057852701817E-2</v>
      </c>
      <c r="U19" s="41">
        <f t="shared" si="22"/>
        <v>2.3076862050472047E-2</v>
      </c>
      <c r="V19" s="41">
        <f t="shared" si="22"/>
        <v>2.3042486315697386E-2</v>
      </c>
      <c r="W19" s="41">
        <f t="shared" si="22"/>
        <v>2.3001729745440791E-2</v>
      </c>
      <c r="X19" s="41">
        <f t="shared" si="22"/>
        <v>2.2953541359952645E-2</v>
      </c>
      <c r="Y19" s="41">
        <f t="shared" si="22"/>
        <v>2.2896745288122966E-2</v>
      </c>
      <c r="Z19" s="41">
        <f t="shared" si="22"/>
        <v>2.2830045528924647E-2</v>
      </c>
      <c r="AA19" s="41">
        <f t="shared" si="22"/>
        <v>2.2752041402781586E-2</v>
      </c>
      <c r="AB19" s="41">
        <f t="shared" si="22"/>
        <v>2.266125871279262E-2</v>
      </c>
      <c r="AC19" s="41">
        <f t="shared" si="22"/>
        <v>2.2556203272118158E-2</v>
      </c>
      <c r="AD19" s="41">
        <f t="shared" si="22"/>
        <v>2.2435445375834862E-2</v>
      </c>
      <c r="AE19" s="41">
        <f t="shared" si="22"/>
        <v>2.2297745872133901E-2</v>
      </c>
      <c r="AF19" s="41">
        <f t="shared" si="22"/>
        <v>2.2142236394161963E-2</v>
      </c>
      <c r="AG19" s="41">
        <f t="shared" si="22"/>
        <v>2.1968667389632879E-2</v>
      </c>
      <c r="AH19" s="41">
        <f t="shared" si="22"/>
        <v>2.1777736625439137E-2</v>
      </c>
      <c r="AI19" s="41">
        <f t="shared" si="22"/>
        <v>2.1571505823313075E-2</v>
      </c>
      <c r="AJ19" s="41">
        <f t="shared" si="22"/>
        <v>2.1353900855175967E-2</v>
      </c>
      <c r="AK19" s="41">
        <f t="shared" si="22"/>
        <v>2.1131267056034242E-2</v>
      </c>
      <c r="AL19" s="41">
        <f t="shared" si="22"/>
        <v>2.0912910279340668E-2</v>
      </c>
      <c r="AM19" s="41">
        <f t="shared" si="22"/>
        <v>2.0711491425545736E-2</v>
      </c>
      <c r="AN19" s="41">
        <f t="shared" si="22"/>
        <v>2.0543056786660574E-2</v>
      </c>
      <c r="AO19" s="41">
        <f t="shared" si="22"/>
        <v>2.0426390091820845E-2</v>
      </c>
      <c r="AP19" s="41">
        <f t="shared" si="22"/>
        <v>2.0381299853261814E-2</v>
      </c>
      <c r="AQ19" s="41">
        <f t="shared" si="22"/>
        <v>2.042547943936307E-2</v>
      </c>
      <c r="AR19" s="41">
        <f t="shared" si="22"/>
        <v>2.0569807628672221E-2</v>
      </c>
      <c r="AS19" s="41">
        <f t="shared" si="22"/>
        <v>2.0812508345415148E-2</v>
      </c>
      <c r="AT19" s="41">
        <f t="shared" si="22"/>
        <v>2.1133475850620698E-2</v>
      </c>
      <c r="AU19" s="41">
        <f t="shared" si="22"/>
        <v>2.1491048399032375E-2</v>
      </c>
      <c r="AV19" s="41">
        <f t="shared" si="22"/>
        <v>2.1823951287454069E-2</v>
      </c>
      <c r="AW19" s="41">
        <f t="shared" si="22"/>
        <v>2.2060201511590605E-2</v>
      </c>
      <c r="AX19" s="34">
        <f t="shared" si="22"/>
        <v>2.2132112016164163E-2</v>
      </c>
    </row>
    <row r="20" spans="1:50">
      <c r="A20" s="35" t="str">
        <f>$J$964</f>
        <v>Capital costs  €2010/kW gross</v>
      </c>
      <c r="B20" s="47"/>
      <c r="C20" s="47"/>
      <c r="D20" s="47"/>
      <c r="E20" s="47"/>
      <c r="F20" s="47"/>
      <c r="G20" s="47"/>
      <c r="H20" s="47"/>
      <c r="I20" s="47"/>
      <c r="J20" s="75">
        <f>J$965</f>
        <v>2010</v>
      </c>
      <c r="K20" s="75">
        <f t="shared" ref="K20:N20" si="23">K$965</f>
        <v>2011</v>
      </c>
      <c r="L20" s="75">
        <f t="shared" si="23"/>
        <v>2012</v>
      </c>
      <c r="M20" s="75">
        <f t="shared" si="23"/>
        <v>2013</v>
      </c>
      <c r="N20" s="75">
        <f t="shared" si="23"/>
        <v>2014</v>
      </c>
      <c r="O20" s="75">
        <f>O$965</f>
        <v>2015</v>
      </c>
      <c r="P20" s="75">
        <f t="shared" ref="P20:AX20" si="24">P$965</f>
        <v>2016</v>
      </c>
      <c r="Q20" s="75">
        <f t="shared" si="24"/>
        <v>2017</v>
      </c>
      <c r="R20" s="75">
        <f t="shared" si="24"/>
        <v>2018</v>
      </c>
      <c r="S20" s="75">
        <f t="shared" si="24"/>
        <v>2019</v>
      </c>
      <c r="T20" s="75">
        <f t="shared" si="24"/>
        <v>2020</v>
      </c>
      <c r="U20" s="75">
        <f t="shared" si="24"/>
        <v>2021</v>
      </c>
      <c r="V20" s="75">
        <f t="shared" si="24"/>
        <v>2022</v>
      </c>
      <c r="W20" s="75">
        <f t="shared" si="24"/>
        <v>2023</v>
      </c>
      <c r="X20" s="75">
        <f t="shared" si="24"/>
        <v>2024</v>
      </c>
      <c r="Y20" s="75">
        <f t="shared" si="24"/>
        <v>2025</v>
      </c>
      <c r="Z20" s="75">
        <f t="shared" si="24"/>
        <v>2026</v>
      </c>
      <c r="AA20" s="75">
        <f t="shared" si="24"/>
        <v>2027</v>
      </c>
      <c r="AB20" s="75">
        <f t="shared" si="24"/>
        <v>2028</v>
      </c>
      <c r="AC20" s="75">
        <f t="shared" si="24"/>
        <v>2029</v>
      </c>
      <c r="AD20" s="75">
        <f t="shared" si="24"/>
        <v>2030</v>
      </c>
      <c r="AE20" s="75">
        <f t="shared" si="24"/>
        <v>2031</v>
      </c>
      <c r="AF20" s="75">
        <f t="shared" si="24"/>
        <v>2032</v>
      </c>
      <c r="AG20" s="75">
        <f t="shared" si="24"/>
        <v>2033</v>
      </c>
      <c r="AH20" s="75">
        <f t="shared" si="24"/>
        <v>2034</v>
      </c>
      <c r="AI20" s="75">
        <f t="shared" si="24"/>
        <v>2035</v>
      </c>
      <c r="AJ20" s="75">
        <f t="shared" si="24"/>
        <v>2036</v>
      </c>
      <c r="AK20" s="75">
        <f t="shared" si="24"/>
        <v>2037</v>
      </c>
      <c r="AL20" s="75">
        <f t="shared" si="24"/>
        <v>2038</v>
      </c>
      <c r="AM20" s="75">
        <f t="shared" si="24"/>
        <v>2039</v>
      </c>
      <c r="AN20" s="75">
        <f t="shared" si="24"/>
        <v>2040</v>
      </c>
      <c r="AO20" s="75">
        <f t="shared" si="24"/>
        <v>2041</v>
      </c>
      <c r="AP20" s="75">
        <f t="shared" si="24"/>
        <v>2042</v>
      </c>
      <c r="AQ20" s="75">
        <f t="shared" si="24"/>
        <v>2043</v>
      </c>
      <c r="AR20" s="75">
        <f t="shared" si="24"/>
        <v>2044</v>
      </c>
      <c r="AS20" s="75">
        <f t="shared" si="24"/>
        <v>2045</v>
      </c>
      <c r="AT20" s="75">
        <f t="shared" si="24"/>
        <v>2046</v>
      </c>
      <c r="AU20" s="75">
        <f t="shared" si="24"/>
        <v>2047</v>
      </c>
      <c r="AV20" s="75">
        <f t="shared" si="24"/>
        <v>2048</v>
      </c>
      <c r="AW20" s="75">
        <f t="shared" si="24"/>
        <v>2049</v>
      </c>
      <c r="AX20" s="57">
        <f t="shared" si="24"/>
        <v>2050</v>
      </c>
    </row>
    <row r="21" spans="1:50">
      <c r="A21" s="38" t="str">
        <f>INDEX(F$966:F$1237,$D$55)</f>
        <v>Coal fired power plants</v>
      </c>
      <c r="B21" s="62" t="str">
        <f>INDEX(G$966:G$1237,$D$55)</f>
        <v>Integrated gasification combined cycle</v>
      </c>
      <c r="C21" s="62" t="str">
        <f>INDEX(H$966:H$1237,$D$55)</f>
        <v>Electricity only</v>
      </c>
      <c r="D21" s="62" t="str">
        <f>INDEX(I$966:I$1237,$D$55)</f>
        <v>L</v>
      </c>
      <c r="I21" s="62" t="str">
        <f>A21&amp;" / "&amp;B21&amp;" / "&amp;C21&amp;" / "&amp;D21</f>
        <v>Coal fired power plants / Integrated gasification combined cycle / Electricity only / L</v>
      </c>
      <c r="J21" s="23">
        <f t="shared" ref="J21:AX21" si="25">INDEX(J$966:J$1237,$D$55)</f>
        <v>2480</v>
      </c>
      <c r="K21" s="23">
        <f t="shared" si="25"/>
        <v>2479.9799854764105</v>
      </c>
      <c r="L21" s="23">
        <f t="shared" si="25"/>
        <v>2479.9542875826196</v>
      </c>
      <c r="M21" s="23">
        <f t="shared" si="25"/>
        <v>2479.9212929163427</v>
      </c>
      <c r="N21" s="23">
        <f t="shared" si="25"/>
        <v>2479.8789303593576</v>
      </c>
      <c r="O21" s="23">
        <f t="shared" si="25"/>
        <v>2479.8245414190228</v>
      </c>
      <c r="P21" s="23">
        <f t="shared" si="25"/>
        <v>2479.7547139667345</v>
      </c>
      <c r="Q21" s="23">
        <f t="shared" si="25"/>
        <v>2479.665069121696</v>
      </c>
      <c r="R21" s="23">
        <f t="shared" si="25"/>
        <v>2479.5499882101585</v>
      </c>
      <c r="S21" s="23">
        <f t="shared" si="25"/>
        <v>2479.4022631719786</v>
      </c>
      <c r="T21" s="23">
        <f t="shared" si="25"/>
        <v>2479.212649316516</v>
      </c>
      <c r="U21" s="23">
        <f t="shared" si="25"/>
        <v>2478.96929375329</v>
      </c>
      <c r="V21" s="23">
        <f t="shared" si="25"/>
        <v>2478.6570059290225</v>
      </c>
      <c r="W21" s="23">
        <f t="shared" si="25"/>
        <v>2478.2563282874589</v>
      </c>
      <c r="X21" s="23">
        <f t="shared" si="25"/>
        <v>2477.7423549757932</v>
      </c>
      <c r="Y21" s="23">
        <f t="shared" si="25"/>
        <v>2477.0832347231849</v>
      </c>
      <c r="Z21" s="23">
        <f t="shared" si="25"/>
        <v>2476.238280750827</v>
      </c>
      <c r="AA21" s="23">
        <f t="shared" si="25"/>
        <v>2475.1555965805119</v>
      </c>
      <c r="AB21" s="23">
        <f t="shared" si="25"/>
        <v>2473.7691135231125</v>
      </c>
      <c r="AC21" s="23">
        <f t="shared" si="25"/>
        <v>2471.9949265971195</v>
      </c>
      <c r="AD21" s="23">
        <f t="shared" si="25"/>
        <v>2469.7268162694945</v>
      </c>
      <c r="AE21" s="23">
        <f t="shared" si="25"/>
        <v>2466.8308632343642</v>
      </c>
      <c r="AF21" s="23">
        <f t="shared" si="25"/>
        <v>2463.1391178174163</v>
      </c>
      <c r="AG21" s="23">
        <f t="shared" si="25"/>
        <v>2458.4423982380836</v>
      </c>
      <c r="AH21" s="23">
        <f t="shared" si="25"/>
        <v>2452.4824975707943</v>
      </c>
      <c r="AI21" s="23">
        <f t="shared" si="25"/>
        <v>2444.9444249761482</v>
      </c>
      <c r="AJ21" s="23">
        <f t="shared" si="25"/>
        <v>2435.4498496978222</v>
      </c>
      <c r="AK21" s="23">
        <f t="shared" si="25"/>
        <v>2423.5537110739697</v>
      </c>
      <c r="AL21" s="23">
        <f t="shared" si="25"/>
        <v>2408.7470245681584</v>
      </c>
      <c r="AM21" s="23">
        <f t="shared" si="25"/>
        <v>2390.4701731461232</v>
      </c>
      <c r="AN21" s="23">
        <f t="shared" si="25"/>
        <v>2368.1421366409104</v>
      </c>
      <c r="AO21" s="23">
        <f t="shared" si="25"/>
        <v>2341.2115370887041</v>
      </c>
      <c r="AP21" s="23">
        <f t="shared" si="25"/>
        <v>2309.2339599684851</v>
      </c>
      <c r="AQ21" s="23">
        <f t="shared" si="25"/>
        <v>2271.9752848953194</v>
      </c>
      <c r="AR21" s="23">
        <f t="shared" si="25"/>
        <v>2229.5315172762325</v>
      </c>
      <c r="AS21" s="23">
        <f t="shared" si="25"/>
        <v>2182.4422845348086</v>
      </c>
      <c r="AT21" s="23">
        <f t="shared" si="25"/>
        <v>2131.7616572125057</v>
      </c>
      <c r="AU21" s="23">
        <f t="shared" si="25"/>
        <v>2079.0444770403265</v>
      </c>
      <c r="AV21" s="23">
        <f t="shared" si="25"/>
        <v>2026.2186588743632</v>
      </c>
      <c r="AW21" s="23">
        <f t="shared" si="25"/>
        <v>1975.3477826067251</v>
      </c>
      <c r="AX21" s="39">
        <f t="shared" si="25"/>
        <v>1928.3334705977479</v>
      </c>
    </row>
    <row r="22" spans="1:50">
      <c r="A22" s="38" t="str">
        <f>INDEX(F$966:F$1237,$D$56)</f>
        <v>Coal fired power plants</v>
      </c>
      <c r="B22" s="62" t="str">
        <f>INDEX(G$966:G$1237,$D$56)</f>
        <v>Integrated gasification combined cycle</v>
      </c>
      <c r="C22" s="62" t="str">
        <f>INDEX(H$966:H$1237,$D$56)</f>
        <v>Electricity only</v>
      </c>
      <c r="D22" s="62" t="str">
        <f>INDEX(I$966:I$1237,$D$56)</f>
        <v>M</v>
      </c>
      <c r="I22" s="62" t="str">
        <f t="shared" ref="I22:I24" si="26">A22&amp;" / "&amp;B22&amp;" / "&amp;C22&amp;" / "&amp;D22</f>
        <v>Coal fired power plants / Integrated gasification combined cycle / Electricity only / M</v>
      </c>
      <c r="J22" s="23">
        <f t="shared" ref="J22:AX22" si="27">INDEX(J$966:J$1237,$D$56)</f>
        <v>2666</v>
      </c>
      <c r="K22" s="23">
        <f t="shared" si="27"/>
        <v>2665.8874380065199</v>
      </c>
      <c r="L22" s="23">
        <f t="shared" si="27"/>
        <v>2665.7499839479988</v>
      </c>
      <c r="M22" s="23">
        <f t="shared" si="27"/>
        <v>2665.5821411325969</v>
      </c>
      <c r="N22" s="23">
        <f t="shared" si="27"/>
        <v>2665.3772029955148</v>
      </c>
      <c r="O22" s="23">
        <f t="shared" si="27"/>
        <v>2665.1269887168073</v>
      </c>
      <c r="P22" s="23">
        <f t="shared" si="27"/>
        <v>2664.8215220112793</v>
      </c>
      <c r="Q22" s="23">
        <f t="shared" si="27"/>
        <v>2664.4486413416139</v>
      </c>
      <c r="R22" s="23">
        <f t="shared" si="27"/>
        <v>2663.99352760901</v>
      </c>
      <c r="S22" s="23">
        <f t="shared" si="27"/>
        <v>2663.4381328868367</v>
      </c>
      <c r="T22" s="23">
        <f t="shared" si="27"/>
        <v>2662.7604910096206</v>
      </c>
      <c r="U22" s="23">
        <f t="shared" si="27"/>
        <v>2661.9338878881458</v>
      </c>
      <c r="V22" s="23">
        <f t="shared" si="27"/>
        <v>2660.9258664452855</v>
      </c>
      <c r="W22" s="23">
        <f t="shared" si="27"/>
        <v>2659.6970383313892</v>
      </c>
      <c r="X22" s="23">
        <f t="shared" si="27"/>
        <v>2658.1996725404579</v>
      </c>
      <c r="Y22" s="23">
        <f t="shared" si="27"/>
        <v>2656.376030437822</v>
      </c>
      <c r="Z22" s="23">
        <f t="shared" si="27"/>
        <v>2654.1564186466926</v>
      </c>
      <c r="AA22" s="23">
        <f t="shared" si="27"/>
        <v>2651.4569373953245</v>
      </c>
      <c r="AB22" s="23">
        <f t="shared" si="27"/>
        <v>2648.1769147212008</v>
      </c>
      <c r="AC22" s="23">
        <f t="shared" si="27"/>
        <v>2644.1960397726771</v>
      </c>
      <c r="AD22" s="23">
        <f t="shared" si="27"/>
        <v>2639.3712459765165</v>
      </c>
      <c r="AE22" s="23">
        <f t="shared" si="27"/>
        <v>2633.5334530819473</v>
      </c>
      <c r="AF22" s="23">
        <f t="shared" si="27"/>
        <v>2626.484363429719</v>
      </c>
      <c r="AG22" s="23">
        <f t="shared" si="27"/>
        <v>2617.9936304370749</v>
      </c>
      <c r="AH22" s="23">
        <f t="shared" si="27"/>
        <v>2607.7968838342326</v>
      </c>
      <c r="AI22" s="23">
        <f t="shared" si="27"/>
        <v>2595.595310619914</v>
      </c>
      <c r="AJ22" s="23">
        <f t="shared" si="27"/>
        <v>2581.0577479997905</v>
      </c>
      <c r="AK22" s="23">
        <f t="shared" si="27"/>
        <v>2563.8265220999365</v>
      </c>
      <c r="AL22" s="23">
        <f t="shared" si="27"/>
        <v>2543.5285117393705</v>
      </c>
      <c r="AM22" s="23">
        <f t="shared" si="27"/>
        <v>2519.7930341933011</v>
      </c>
      <c r="AN22" s="23">
        <f t="shared" si="27"/>
        <v>2492.2779897776227</v>
      </c>
      <c r="AO22" s="23">
        <f t="shared" si="27"/>
        <v>2460.7050641770588</v>
      </c>
      <c r="AP22" s="23">
        <f t="shared" si="27"/>
        <v>2424.9034579357563</v>
      </c>
      <c r="AQ22" s="23">
        <f t="shared" si="27"/>
        <v>2384.8594534804897</v>
      </c>
      <c r="AR22" s="23">
        <f t="shared" si="27"/>
        <v>2340.7662309100028</v>
      </c>
      <c r="AS22" s="23">
        <f t="shared" si="27"/>
        <v>2293.0652047358167</v>
      </c>
      <c r="AT22" s="23">
        <f t="shared" si="27"/>
        <v>2242.4678015538357</v>
      </c>
      <c r="AU22" s="23">
        <f t="shared" si="27"/>
        <v>2189.9464682445537</v>
      </c>
      <c r="AV22" s="23">
        <f t="shared" si="27"/>
        <v>2136.6871302846976</v>
      </c>
      <c r="AW22" s="23">
        <f t="shared" si="27"/>
        <v>2084.0027002742445</v>
      </c>
      <c r="AX22" s="39">
        <f t="shared" si="27"/>
        <v>2033.2172062580605</v>
      </c>
    </row>
    <row r="23" spans="1:50">
      <c r="A23" s="38" t="str">
        <f>INDEX(F$966:F$1237,$D$57)</f>
        <v>Coal fired power plants</v>
      </c>
      <c r="B23" s="62" t="str">
        <f>INDEX(G$966:G$1237,$D$57)</f>
        <v>Integrated gasification combined cycle</v>
      </c>
      <c r="C23" s="62" t="str">
        <f>INDEX(H$966:H$1237,$D$57)</f>
        <v>Electricity only</v>
      </c>
      <c r="D23" s="62" t="str">
        <f>INDEX(I$966:I$1237,$D$57)</f>
        <v>M</v>
      </c>
      <c r="I23" s="62" t="str">
        <f t="shared" si="26"/>
        <v>Coal fired power plants / Integrated gasification combined cycle / Electricity only / M</v>
      </c>
      <c r="J23" s="23">
        <f t="shared" ref="J23:AX23" si="28">INDEX(J$966:J$1237,$D$57)</f>
        <v>2666</v>
      </c>
      <c r="K23" s="23">
        <f t="shared" si="28"/>
        <v>2665.8874380065199</v>
      </c>
      <c r="L23" s="23">
        <f t="shared" si="28"/>
        <v>2665.7499839479988</v>
      </c>
      <c r="M23" s="23">
        <f t="shared" si="28"/>
        <v>2665.5821411325969</v>
      </c>
      <c r="N23" s="23">
        <f t="shared" si="28"/>
        <v>2665.3772029955148</v>
      </c>
      <c r="O23" s="23">
        <f t="shared" si="28"/>
        <v>2665.1269887168073</v>
      </c>
      <c r="P23" s="23">
        <f t="shared" si="28"/>
        <v>2664.8215220112793</v>
      </c>
      <c r="Q23" s="23">
        <f t="shared" si="28"/>
        <v>2664.4486413416139</v>
      </c>
      <c r="R23" s="23">
        <f t="shared" si="28"/>
        <v>2663.99352760901</v>
      </c>
      <c r="S23" s="23">
        <f t="shared" si="28"/>
        <v>2663.4381328868367</v>
      </c>
      <c r="T23" s="23">
        <f t="shared" si="28"/>
        <v>2662.7604910096206</v>
      </c>
      <c r="U23" s="23">
        <f t="shared" si="28"/>
        <v>2661.9338878881458</v>
      </c>
      <c r="V23" s="23">
        <f t="shared" si="28"/>
        <v>2660.9258664452855</v>
      </c>
      <c r="W23" s="23">
        <f t="shared" si="28"/>
        <v>2659.6970383313892</v>
      </c>
      <c r="X23" s="23">
        <f t="shared" si="28"/>
        <v>2658.1996725404579</v>
      </c>
      <c r="Y23" s="23">
        <f t="shared" si="28"/>
        <v>2656.376030437822</v>
      </c>
      <c r="Z23" s="23">
        <f t="shared" si="28"/>
        <v>2654.1564186466926</v>
      </c>
      <c r="AA23" s="23">
        <f t="shared" si="28"/>
        <v>2651.4569373953245</v>
      </c>
      <c r="AB23" s="23">
        <f t="shared" si="28"/>
        <v>2648.1769147212008</v>
      </c>
      <c r="AC23" s="23">
        <f t="shared" si="28"/>
        <v>2644.1960397726771</v>
      </c>
      <c r="AD23" s="23">
        <f t="shared" si="28"/>
        <v>2639.3712459765165</v>
      </c>
      <c r="AE23" s="23">
        <f t="shared" si="28"/>
        <v>2633.5334530819473</v>
      </c>
      <c r="AF23" s="23">
        <f t="shared" si="28"/>
        <v>2626.484363429719</v>
      </c>
      <c r="AG23" s="23">
        <f t="shared" si="28"/>
        <v>2617.9936304370749</v>
      </c>
      <c r="AH23" s="23">
        <f t="shared" si="28"/>
        <v>2607.7968838342326</v>
      </c>
      <c r="AI23" s="23">
        <f t="shared" si="28"/>
        <v>2595.595310619914</v>
      </c>
      <c r="AJ23" s="23">
        <f t="shared" si="28"/>
        <v>2581.0577479997905</v>
      </c>
      <c r="AK23" s="23">
        <f t="shared" si="28"/>
        <v>2563.8265220999365</v>
      </c>
      <c r="AL23" s="23">
        <f t="shared" si="28"/>
        <v>2543.5285117393705</v>
      </c>
      <c r="AM23" s="23">
        <f t="shared" si="28"/>
        <v>2519.7930341933011</v>
      </c>
      <c r="AN23" s="23">
        <f t="shared" si="28"/>
        <v>2492.2779897776227</v>
      </c>
      <c r="AO23" s="23">
        <f t="shared" si="28"/>
        <v>2460.7050641770588</v>
      </c>
      <c r="AP23" s="23">
        <f t="shared" si="28"/>
        <v>2424.9034579357563</v>
      </c>
      <c r="AQ23" s="23">
        <f t="shared" si="28"/>
        <v>2384.8594534804897</v>
      </c>
      <c r="AR23" s="23">
        <f t="shared" si="28"/>
        <v>2340.7662309100028</v>
      </c>
      <c r="AS23" s="23">
        <f t="shared" si="28"/>
        <v>2293.0652047358167</v>
      </c>
      <c r="AT23" s="23">
        <f t="shared" si="28"/>
        <v>2242.4678015538357</v>
      </c>
      <c r="AU23" s="23">
        <f t="shared" si="28"/>
        <v>2189.9464682445537</v>
      </c>
      <c r="AV23" s="23">
        <f t="shared" si="28"/>
        <v>2136.6871302846976</v>
      </c>
      <c r="AW23" s="23">
        <f t="shared" si="28"/>
        <v>2084.0027002742445</v>
      </c>
      <c r="AX23" s="39">
        <f t="shared" si="28"/>
        <v>2033.2172062580605</v>
      </c>
    </row>
    <row r="24" spans="1:50">
      <c r="A24" s="38" t="str">
        <f>INDEX(F$966:F$1237,$D$58)</f>
        <v>Coal fired power plants</v>
      </c>
      <c r="B24" s="62" t="str">
        <f>INDEX(G$966:G$1237,$D$58)</f>
        <v>Integrated gasification combined cycle</v>
      </c>
      <c r="C24" s="62" t="str">
        <f>INDEX(H$966:H$1237,$D$58)</f>
        <v>Electricity only</v>
      </c>
      <c r="D24" s="62" t="str">
        <f>INDEX(I$966:I$1237,$D$58)</f>
        <v>M</v>
      </c>
      <c r="I24" s="62" t="str">
        <f t="shared" si="26"/>
        <v>Coal fired power plants / Integrated gasification combined cycle / Electricity only / M</v>
      </c>
      <c r="J24" s="23">
        <f t="shared" ref="J24:AX24" si="29">INDEX(J$966:J$1237,$D$58)</f>
        <v>2666</v>
      </c>
      <c r="K24" s="23">
        <f t="shared" si="29"/>
        <v>2665.8874380065199</v>
      </c>
      <c r="L24" s="23">
        <f t="shared" si="29"/>
        <v>2665.7499839479988</v>
      </c>
      <c r="M24" s="23">
        <f t="shared" si="29"/>
        <v>2665.5821411325969</v>
      </c>
      <c r="N24" s="23">
        <f t="shared" si="29"/>
        <v>2665.3772029955148</v>
      </c>
      <c r="O24" s="23">
        <f t="shared" si="29"/>
        <v>2665.1269887168073</v>
      </c>
      <c r="P24" s="23">
        <f t="shared" si="29"/>
        <v>2664.8215220112793</v>
      </c>
      <c r="Q24" s="23">
        <f t="shared" si="29"/>
        <v>2664.4486413416139</v>
      </c>
      <c r="R24" s="23">
        <f t="shared" si="29"/>
        <v>2663.99352760901</v>
      </c>
      <c r="S24" s="23">
        <f t="shared" si="29"/>
        <v>2663.4381328868367</v>
      </c>
      <c r="T24" s="23">
        <f t="shared" si="29"/>
        <v>2662.7604910096206</v>
      </c>
      <c r="U24" s="23">
        <f t="shared" si="29"/>
        <v>2661.9338878881458</v>
      </c>
      <c r="V24" s="23">
        <f t="shared" si="29"/>
        <v>2660.9258664452855</v>
      </c>
      <c r="W24" s="23">
        <f t="shared" si="29"/>
        <v>2659.6970383313892</v>
      </c>
      <c r="X24" s="23">
        <f t="shared" si="29"/>
        <v>2658.1996725404579</v>
      </c>
      <c r="Y24" s="23">
        <f t="shared" si="29"/>
        <v>2656.376030437822</v>
      </c>
      <c r="Z24" s="23">
        <f t="shared" si="29"/>
        <v>2654.1564186466926</v>
      </c>
      <c r="AA24" s="23">
        <f t="shared" si="29"/>
        <v>2651.4569373953245</v>
      </c>
      <c r="AB24" s="23">
        <f t="shared" si="29"/>
        <v>2648.1769147212008</v>
      </c>
      <c r="AC24" s="23">
        <f t="shared" si="29"/>
        <v>2644.1960397726771</v>
      </c>
      <c r="AD24" s="23">
        <f t="shared" si="29"/>
        <v>2639.3712459765165</v>
      </c>
      <c r="AE24" s="23">
        <f t="shared" si="29"/>
        <v>2633.5334530819473</v>
      </c>
      <c r="AF24" s="23">
        <f t="shared" si="29"/>
        <v>2626.484363429719</v>
      </c>
      <c r="AG24" s="23">
        <f t="shared" si="29"/>
        <v>2617.9936304370749</v>
      </c>
      <c r="AH24" s="23">
        <f t="shared" si="29"/>
        <v>2607.7968838342326</v>
      </c>
      <c r="AI24" s="23">
        <f t="shared" si="29"/>
        <v>2595.595310619914</v>
      </c>
      <c r="AJ24" s="23">
        <f t="shared" si="29"/>
        <v>2581.0577479997905</v>
      </c>
      <c r="AK24" s="23">
        <f t="shared" si="29"/>
        <v>2563.8265220999365</v>
      </c>
      <c r="AL24" s="23">
        <f t="shared" si="29"/>
        <v>2543.5285117393705</v>
      </c>
      <c r="AM24" s="23">
        <f t="shared" si="29"/>
        <v>2519.7930341933011</v>
      </c>
      <c r="AN24" s="23">
        <f t="shared" si="29"/>
        <v>2492.2779897776227</v>
      </c>
      <c r="AO24" s="23">
        <f t="shared" si="29"/>
        <v>2460.7050641770588</v>
      </c>
      <c r="AP24" s="23">
        <f t="shared" si="29"/>
        <v>2424.9034579357563</v>
      </c>
      <c r="AQ24" s="23">
        <f t="shared" si="29"/>
        <v>2384.8594534804897</v>
      </c>
      <c r="AR24" s="23">
        <f t="shared" si="29"/>
        <v>2340.7662309100028</v>
      </c>
      <c r="AS24" s="23">
        <f t="shared" si="29"/>
        <v>2293.0652047358167</v>
      </c>
      <c r="AT24" s="23">
        <f t="shared" si="29"/>
        <v>2242.4678015538357</v>
      </c>
      <c r="AU24" s="23">
        <f t="shared" si="29"/>
        <v>2189.9464682445537</v>
      </c>
      <c r="AV24" s="23">
        <f t="shared" si="29"/>
        <v>2136.6871302846976</v>
      </c>
      <c r="AW24" s="23">
        <f t="shared" si="29"/>
        <v>2084.0027002742445</v>
      </c>
      <c r="AX24" s="39">
        <f t="shared" si="29"/>
        <v>2033.2172062580605</v>
      </c>
    </row>
    <row r="25" spans="1:50">
      <c r="A25" s="38"/>
      <c r="I25" s="31" t="s">
        <v>32</v>
      </c>
      <c r="J25" s="37">
        <f>MIN(J21:J24)</f>
        <v>2480</v>
      </c>
      <c r="K25" s="37">
        <f t="shared" ref="K25:N25" si="30">MIN(K21:K24)</f>
        <v>2479.9799854764105</v>
      </c>
      <c r="L25" s="37">
        <f t="shared" si="30"/>
        <v>2479.9542875826196</v>
      </c>
      <c r="M25" s="37">
        <f t="shared" si="30"/>
        <v>2479.9212929163427</v>
      </c>
      <c r="N25" s="37">
        <f t="shared" si="30"/>
        <v>2479.8789303593576</v>
      </c>
      <c r="O25" s="37">
        <f>MIN(O21:O24)</f>
        <v>2479.8245414190228</v>
      </c>
      <c r="P25" s="37">
        <f t="shared" ref="P25:AX25" si="31">MIN(P21:P24)</f>
        <v>2479.7547139667345</v>
      </c>
      <c r="Q25" s="37">
        <f t="shared" si="31"/>
        <v>2479.665069121696</v>
      </c>
      <c r="R25" s="37">
        <f t="shared" si="31"/>
        <v>2479.5499882101585</v>
      </c>
      <c r="S25" s="37">
        <f t="shared" si="31"/>
        <v>2479.4022631719786</v>
      </c>
      <c r="T25" s="37">
        <f t="shared" si="31"/>
        <v>2479.212649316516</v>
      </c>
      <c r="U25" s="37">
        <f t="shared" si="31"/>
        <v>2478.96929375329</v>
      </c>
      <c r="V25" s="37">
        <f t="shared" si="31"/>
        <v>2478.6570059290225</v>
      </c>
      <c r="W25" s="37">
        <f t="shared" si="31"/>
        <v>2478.2563282874589</v>
      </c>
      <c r="X25" s="37">
        <f t="shared" si="31"/>
        <v>2477.7423549757932</v>
      </c>
      <c r="Y25" s="37">
        <f t="shared" si="31"/>
        <v>2477.0832347231849</v>
      </c>
      <c r="Z25" s="37">
        <f t="shared" si="31"/>
        <v>2476.238280750827</v>
      </c>
      <c r="AA25" s="37">
        <f t="shared" si="31"/>
        <v>2475.1555965805119</v>
      </c>
      <c r="AB25" s="37">
        <f t="shared" si="31"/>
        <v>2473.7691135231125</v>
      </c>
      <c r="AC25" s="37">
        <f t="shared" si="31"/>
        <v>2471.9949265971195</v>
      </c>
      <c r="AD25" s="37">
        <f t="shared" si="31"/>
        <v>2469.7268162694945</v>
      </c>
      <c r="AE25" s="37">
        <f t="shared" si="31"/>
        <v>2466.8308632343642</v>
      </c>
      <c r="AF25" s="37">
        <f t="shared" si="31"/>
        <v>2463.1391178174163</v>
      </c>
      <c r="AG25" s="37">
        <f t="shared" si="31"/>
        <v>2458.4423982380836</v>
      </c>
      <c r="AH25" s="37">
        <f t="shared" si="31"/>
        <v>2452.4824975707943</v>
      </c>
      <c r="AI25" s="37">
        <f t="shared" si="31"/>
        <v>2444.9444249761482</v>
      </c>
      <c r="AJ25" s="37">
        <f t="shared" si="31"/>
        <v>2435.4498496978222</v>
      </c>
      <c r="AK25" s="37">
        <f t="shared" si="31"/>
        <v>2423.5537110739697</v>
      </c>
      <c r="AL25" s="37">
        <f t="shared" si="31"/>
        <v>2408.7470245681584</v>
      </c>
      <c r="AM25" s="37">
        <f t="shared" si="31"/>
        <v>2390.4701731461232</v>
      </c>
      <c r="AN25" s="37">
        <f t="shared" si="31"/>
        <v>2368.1421366409104</v>
      </c>
      <c r="AO25" s="37">
        <f t="shared" si="31"/>
        <v>2341.2115370887041</v>
      </c>
      <c r="AP25" s="37">
        <f t="shared" si="31"/>
        <v>2309.2339599684851</v>
      </c>
      <c r="AQ25" s="37">
        <f t="shared" si="31"/>
        <v>2271.9752848953194</v>
      </c>
      <c r="AR25" s="37">
        <f t="shared" si="31"/>
        <v>2229.5315172762325</v>
      </c>
      <c r="AS25" s="37">
        <f t="shared" si="31"/>
        <v>2182.4422845348086</v>
      </c>
      <c r="AT25" s="37">
        <f t="shared" si="31"/>
        <v>2131.7616572125057</v>
      </c>
      <c r="AU25" s="37">
        <f t="shared" si="31"/>
        <v>2079.0444770403265</v>
      </c>
      <c r="AV25" s="37">
        <f t="shared" si="31"/>
        <v>2026.2186588743632</v>
      </c>
      <c r="AW25" s="37">
        <f t="shared" si="31"/>
        <v>1975.3477826067251</v>
      </c>
      <c r="AX25" s="45">
        <f t="shared" si="31"/>
        <v>1928.3334705977479</v>
      </c>
    </row>
    <row r="26" spans="1:50">
      <c r="A26" s="38"/>
      <c r="I26" s="31" t="s">
        <v>33</v>
      </c>
      <c r="J26" s="37">
        <f>MAX(J21:J24)</f>
        <v>2666</v>
      </c>
      <c r="K26" s="37">
        <f t="shared" ref="K26:N26" si="32">MAX(K21:K24)</f>
        <v>2665.8874380065199</v>
      </c>
      <c r="L26" s="37">
        <f t="shared" si="32"/>
        <v>2665.7499839479988</v>
      </c>
      <c r="M26" s="37">
        <f t="shared" si="32"/>
        <v>2665.5821411325969</v>
      </c>
      <c r="N26" s="37">
        <f t="shared" si="32"/>
        <v>2665.3772029955148</v>
      </c>
      <c r="O26" s="37">
        <f>MAX(O21:O24)</f>
        <v>2665.1269887168073</v>
      </c>
      <c r="P26" s="37">
        <f t="shared" ref="P26:AX26" si="33">MAX(P21:P24)</f>
        <v>2664.8215220112793</v>
      </c>
      <c r="Q26" s="37">
        <f t="shared" si="33"/>
        <v>2664.4486413416139</v>
      </c>
      <c r="R26" s="37">
        <f t="shared" si="33"/>
        <v>2663.99352760901</v>
      </c>
      <c r="S26" s="37">
        <f t="shared" si="33"/>
        <v>2663.4381328868367</v>
      </c>
      <c r="T26" s="37">
        <f t="shared" si="33"/>
        <v>2662.7604910096206</v>
      </c>
      <c r="U26" s="37">
        <f t="shared" si="33"/>
        <v>2661.9338878881458</v>
      </c>
      <c r="V26" s="37">
        <f t="shared" si="33"/>
        <v>2660.9258664452855</v>
      </c>
      <c r="W26" s="37">
        <f t="shared" si="33"/>
        <v>2659.6970383313892</v>
      </c>
      <c r="X26" s="37">
        <f t="shared" si="33"/>
        <v>2658.1996725404579</v>
      </c>
      <c r="Y26" s="37">
        <f t="shared" si="33"/>
        <v>2656.376030437822</v>
      </c>
      <c r="Z26" s="37">
        <f t="shared" si="33"/>
        <v>2654.1564186466926</v>
      </c>
      <c r="AA26" s="37">
        <f t="shared" si="33"/>
        <v>2651.4569373953245</v>
      </c>
      <c r="AB26" s="37">
        <f t="shared" si="33"/>
        <v>2648.1769147212008</v>
      </c>
      <c r="AC26" s="37">
        <f t="shared" si="33"/>
        <v>2644.1960397726771</v>
      </c>
      <c r="AD26" s="37">
        <f t="shared" si="33"/>
        <v>2639.3712459765165</v>
      </c>
      <c r="AE26" s="37">
        <f t="shared" si="33"/>
        <v>2633.5334530819473</v>
      </c>
      <c r="AF26" s="37">
        <f t="shared" si="33"/>
        <v>2626.484363429719</v>
      </c>
      <c r="AG26" s="37">
        <f t="shared" si="33"/>
        <v>2617.9936304370749</v>
      </c>
      <c r="AH26" s="37">
        <f t="shared" si="33"/>
        <v>2607.7968838342326</v>
      </c>
      <c r="AI26" s="37">
        <f t="shared" si="33"/>
        <v>2595.595310619914</v>
      </c>
      <c r="AJ26" s="37">
        <f t="shared" si="33"/>
        <v>2581.0577479997905</v>
      </c>
      <c r="AK26" s="37">
        <f t="shared" si="33"/>
        <v>2563.8265220999365</v>
      </c>
      <c r="AL26" s="37">
        <f t="shared" si="33"/>
        <v>2543.5285117393705</v>
      </c>
      <c r="AM26" s="37">
        <f t="shared" si="33"/>
        <v>2519.7930341933011</v>
      </c>
      <c r="AN26" s="37">
        <f t="shared" si="33"/>
        <v>2492.2779897776227</v>
      </c>
      <c r="AO26" s="37">
        <f t="shared" si="33"/>
        <v>2460.7050641770588</v>
      </c>
      <c r="AP26" s="37">
        <f t="shared" si="33"/>
        <v>2424.9034579357563</v>
      </c>
      <c r="AQ26" s="37">
        <f t="shared" si="33"/>
        <v>2384.8594534804897</v>
      </c>
      <c r="AR26" s="37">
        <f t="shared" si="33"/>
        <v>2340.7662309100028</v>
      </c>
      <c r="AS26" s="37">
        <f t="shared" si="33"/>
        <v>2293.0652047358167</v>
      </c>
      <c r="AT26" s="37">
        <f t="shared" si="33"/>
        <v>2242.4678015538357</v>
      </c>
      <c r="AU26" s="37">
        <f t="shared" si="33"/>
        <v>2189.9464682445537</v>
      </c>
      <c r="AV26" s="37">
        <f t="shared" si="33"/>
        <v>2136.6871302846976</v>
      </c>
      <c r="AW26" s="37">
        <f t="shared" si="33"/>
        <v>2084.0027002742445</v>
      </c>
      <c r="AX26" s="45">
        <f t="shared" si="33"/>
        <v>2033.2172062580605</v>
      </c>
    </row>
    <row r="27" spans="1:50">
      <c r="A27" s="22"/>
      <c r="B27" s="19"/>
      <c r="C27" s="19"/>
      <c r="D27" s="19"/>
      <c r="E27" s="19"/>
      <c r="F27" s="19"/>
      <c r="G27" s="19"/>
      <c r="H27" s="19"/>
      <c r="I27" s="32" t="s">
        <v>96</v>
      </c>
      <c r="J27" s="42">
        <f>J26-J25</f>
        <v>186</v>
      </c>
      <c r="K27" s="42">
        <f t="shared" ref="K27:N27" si="34">K26-K25</f>
        <v>185.90745253010937</v>
      </c>
      <c r="L27" s="42">
        <f t="shared" si="34"/>
        <v>185.79569636537917</v>
      </c>
      <c r="M27" s="42">
        <f t="shared" si="34"/>
        <v>185.66084821625418</v>
      </c>
      <c r="N27" s="42">
        <f t="shared" si="34"/>
        <v>185.49827263615725</v>
      </c>
      <c r="O27" s="42">
        <f>O26-O25</f>
        <v>185.30244729778451</v>
      </c>
      <c r="P27" s="42">
        <f t="shared" ref="P27:AX27" si="35">P26-P25</f>
        <v>185.06680804454481</v>
      </c>
      <c r="Q27" s="42">
        <f t="shared" si="35"/>
        <v>184.78357221991791</v>
      </c>
      <c r="R27" s="42">
        <f t="shared" si="35"/>
        <v>184.4435393988515</v>
      </c>
      <c r="S27" s="42">
        <f t="shared" si="35"/>
        <v>184.03586971485811</v>
      </c>
      <c r="T27" s="42">
        <f t="shared" si="35"/>
        <v>183.5478416931046</v>
      </c>
      <c r="U27" s="42">
        <f t="shared" si="35"/>
        <v>182.96459413485582</v>
      </c>
      <c r="V27" s="42">
        <f t="shared" si="35"/>
        <v>182.26886051626298</v>
      </c>
      <c r="W27" s="42">
        <f t="shared" si="35"/>
        <v>181.44071004393027</v>
      </c>
      <c r="X27" s="42">
        <f t="shared" si="35"/>
        <v>180.45731756466466</v>
      </c>
      <c r="Y27" s="42">
        <f t="shared" si="35"/>
        <v>179.29279571463712</v>
      </c>
      <c r="Z27" s="42">
        <f t="shared" si="35"/>
        <v>177.91813789586558</v>
      </c>
      <c r="AA27" s="42">
        <f t="shared" si="35"/>
        <v>176.30134081481265</v>
      </c>
      <c r="AB27" s="42">
        <f t="shared" si="35"/>
        <v>174.40780119808824</v>
      </c>
      <c r="AC27" s="42">
        <f t="shared" si="35"/>
        <v>172.20111317555757</v>
      </c>
      <c r="AD27" s="42">
        <f t="shared" si="35"/>
        <v>169.64442970702203</v>
      </c>
      <c r="AE27" s="42">
        <f t="shared" si="35"/>
        <v>166.70258984758311</v>
      </c>
      <c r="AF27" s="42">
        <f t="shared" si="35"/>
        <v>163.34524561230273</v>
      </c>
      <c r="AG27" s="42">
        <f t="shared" si="35"/>
        <v>159.55123219899133</v>
      </c>
      <c r="AH27" s="42">
        <f t="shared" si="35"/>
        <v>155.31438626343834</v>
      </c>
      <c r="AI27" s="42">
        <f t="shared" si="35"/>
        <v>150.65088564376583</v>
      </c>
      <c r="AJ27" s="42">
        <f t="shared" si="35"/>
        <v>145.60789830196836</v>
      </c>
      <c r="AK27" s="42">
        <f t="shared" si="35"/>
        <v>140.2728110259668</v>
      </c>
      <c r="AL27" s="42">
        <f t="shared" si="35"/>
        <v>134.78148717121212</v>
      </c>
      <c r="AM27" s="42">
        <f t="shared" si="35"/>
        <v>129.32286104717787</v>
      </c>
      <c r="AN27" s="42">
        <f t="shared" si="35"/>
        <v>124.13585313671229</v>
      </c>
      <c r="AO27" s="42">
        <f t="shared" si="35"/>
        <v>119.49352708835477</v>
      </c>
      <c r="AP27" s="42">
        <f t="shared" si="35"/>
        <v>115.66949796727113</v>
      </c>
      <c r="AQ27" s="42">
        <f t="shared" si="35"/>
        <v>112.8841685851703</v>
      </c>
      <c r="AR27" s="42">
        <f t="shared" si="35"/>
        <v>111.2347136337703</v>
      </c>
      <c r="AS27" s="42">
        <f t="shared" si="35"/>
        <v>110.62292020100813</v>
      </c>
      <c r="AT27" s="42">
        <f t="shared" si="35"/>
        <v>110.70614434132995</v>
      </c>
      <c r="AU27" s="42">
        <f t="shared" si="35"/>
        <v>110.90199120422722</v>
      </c>
      <c r="AV27" s="42">
        <f t="shared" si="35"/>
        <v>110.46847141033436</v>
      </c>
      <c r="AW27" s="42">
        <f t="shared" si="35"/>
        <v>108.65491766751938</v>
      </c>
      <c r="AX27" s="65">
        <f t="shared" si="35"/>
        <v>104.8837356603126</v>
      </c>
    </row>
    <row r="28" spans="1:50">
      <c r="A28" s="35" t="str">
        <f>$J$1244</f>
        <v>Fix O&amp;M costs  €2010/kW gross</v>
      </c>
      <c r="B28" s="47"/>
      <c r="C28" s="47"/>
      <c r="D28" s="47"/>
      <c r="E28" s="47"/>
      <c r="F28" s="47"/>
      <c r="G28" s="47"/>
      <c r="H28" s="47"/>
      <c r="I28" s="47"/>
      <c r="J28" s="75">
        <f>J$1245</f>
        <v>2010</v>
      </c>
      <c r="K28" s="75">
        <f t="shared" ref="K28:N28" si="36">K$1245</f>
        <v>2011</v>
      </c>
      <c r="L28" s="75">
        <f t="shared" si="36"/>
        <v>2012</v>
      </c>
      <c r="M28" s="75">
        <f t="shared" si="36"/>
        <v>2013</v>
      </c>
      <c r="N28" s="75">
        <f t="shared" si="36"/>
        <v>2014</v>
      </c>
      <c r="O28" s="75">
        <f>O$1245</f>
        <v>2015</v>
      </c>
      <c r="P28" s="75">
        <f t="shared" ref="P28:AX28" si="37">P$1245</f>
        <v>2016</v>
      </c>
      <c r="Q28" s="75">
        <f t="shared" si="37"/>
        <v>2017</v>
      </c>
      <c r="R28" s="75">
        <f t="shared" si="37"/>
        <v>2018</v>
      </c>
      <c r="S28" s="75">
        <f t="shared" si="37"/>
        <v>2019</v>
      </c>
      <c r="T28" s="75">
        <f t="shared" si="37"/>
        <v>2020</v>
      </c>
      <c r="U28" s="75">
        <f t="shared" si="37"/>
        <v>2021</v>
      </c>
      <c r="V28" s="75">
        <f t="shared" si="37"/>
        <v>2022</v>
      </c>
      <c r="W28" s="75">
        <f t="shared" si="37"/>
        <v>2023</v>
      </c>
      <c r="X28" s="75">
        <f t="shared" si="37"/>
        <v>2024</v>
      </c>
      <c r="Y28" s="75">
        <f t="shared" si="37"/>
        <v>2025</v>
      </c>
      <c r="Z28" s="75">
        <f t="shared" si="37"/>
        <v>2026</v>
      </c>
      <c r="AA28" s="75">
        <f t="shared" si="37"/>
        <v>2027</v>
      </c>
      <c r="AB28" s="75">
        <f t="shared" si="37"/>
        <v>2028</v>
      </c>
      <c r="AC28" s="75">
        <f t="shared" si="37"/>
        <v>2029</v>
      </c>
      <c r="AD28" s="75">
        <f t="shared" si="37"/>
        <v>2030</v>
      </c>
      <c r="AE28" s="75">
        <f t="shared" si="37"/>
        <v>2031</v>
      </c>
      <c r="AF28" s="75">
        <f t="shared" si="37"/>
        <v>2032</v>
      </c>
      <c r="AG28" s="75">
        <f t="shared" si="37"/>
        <v>2033</v>
      </c>
      <c r="AH28" s="75">
        <f t="shared" si="37"/>
        <v>2034</v>
      </c>
      <c r="AI28" s="75">
        <f t="shared" si="37"/>
        <v>2035</v>
      </c>
      <c r="AJ28" s="75">
        <f t="shared" si="37"/>
        <v>2036</v>
      </c>
      <c r="AK28" s="75">
        <f t="shared" si="37"/>
        <v>2037</v>
      </c>
      <c r="AL28" s="75">
        <f t="shared" si="37"/>
        <v>2038</v>
      </c>
      <c r="AM28" s="75">
        <f t="shared" si="37"/>
        <v>2039</v>
      </c>
      <c r="AN28" s="75">
        <f t="shared" si="37"/>
        <v>2040</v>
      </c>
      <c r="AO28" s="75">
        <f t="shared" si="37"/>
        <v>2041</v>
      </c>
      <c r="AP28" s="75">
        <f t="shared" si="37"/>
        <v>2042</v>
      </c>
      <c r="AQ28" s="75">
        <f t="shared" si="37"/>
        <v>2043</v>
      </c>
      <c r="AR28" s="75">
        <f t="shared" si="37"/>
        <v>2044</v>
      </c>
      <c r="AS28" s="75">
        <f t="shared" si="37"/>
        <v>2045</v>
      </c>
      <c r="AT28" s="75">
        <f t="shared" si="37"/>
        <v>2046</v>
      </c>
      <c r="AU28" s="75">
        <f t="shared" si="37"/>
        <v>2047</v>
      </c>
      <c r="AV28" s="75">
        <f t="shared" si="37"/>
        <v>2048</v>
      </c>
      <c r="AW28" s="75">
        <f t="shared" si="37"/>
        <v>2049</v>
      </c>
      <c r="AX28" s="57">
        <f t="shared" si="37"/>
        <v>2050</v>
      </c>
    </row>
    <row r="29" spans="1:50">
      <c r="A29" s="38" t="str">
        <f>INDEX(F$1246:F$1517,$D$55)</f>
        <v>Coal fired power plants</v>
      </c>
      <c r="B29" s="62" t="str">
        <f>INDEX(G$1246:G$1517,$D$55)</f>
        <v>Integrated gasification combined cycle</v>
      </c>
      <c r="C29" s="62" t="str">
        <f>INDEX(H$1246:H$1517,$D$55)</f>
        <v>Electricity only</v>
      </c>
      <c r="D29" s="62" t="str">
        <f>INDEX(I$1246:I$1517,$D$55)</f>
        <v>L</v>
      </c>
      <c r="I29" s="62" t="str">
        <f>A29&amp;" / "&amp;B29&amp;" / "&amp;C29&amp;" / "&amp;D29</f>
        <v>Coal fired power plants / Integrated gasification combined cycle / Electricity only / L</v>
      </c>
      <c r="J29" s="28">
        <f t="shared" ref="J29:AX29" si="38">INDEX(J$1246:J$1517,$D$55)</f>
        <v>56.685714285714283</v>
      </c>
      <c r="K29" s="28">
        <f t="shared" si="38"/>
        <v>56.685256810889385</v>
      </c>
      <c r="L29" s="28">
        <f t="shared" si="38"/>
        <v>56.684669430459877</v>
      </c>
      <c r="M29" s="28">
        <f t="shared" si="38"/>
        <v>56.683915266659262</v>
      </c>
      <c r="N29" s="28">
        <f t="shared" si="38"/>
        <v>56.682946979642459</v>
      </c>
      <c r="O29" s="28">
        <f t="shared" si="38"/>
        <v>56.681703803863378</v>
      </c>
      <c r="P29" s="28">
        <f t="shared" si="38"/>
        <v>56.680107747811071</v>
      </c>
      <c r="Q29" s="28">
        <f t="shared" si="38"/>
        <v>56.678058722781621</v>
      </c>
      <c r="R29" s="28">
        <f t="shared" si="38"/>
        <v>56.675428301946482</v>
      </c>
      <c r="S29" s="28">
        <f t="shared" si="38"/>
        <v>56.672051729645226</v>
      </c>
      <c r="T29" s="28">
        <f t="shared" si="38"/>
        <v>56.667717698663225</v>
      </c>
      <c r="U29" s="28">
        <f t="shared" si="38"/>
        <v>56.662155285789488</v>
      </c>
      <c r="V29" s="28">
        <f t="shared" si="38"/>
        <v>56.655017278377656</v>
      </c>
      <c r="W29" s="28">
        <f t="shared" si="38"/>
        <v>56.645858932284774</v>
      </c>
      <c r="X29" s="28">
        <f t="shared" si="38"/>
        <v>56.63411097087527</v>
      </c>
      <c r="Y29" s="28">
        <f t="shared" si="38"/>
        <v>56.619045365101371</v>
      </c>
      <c r="Z29" s="28">
        <f t="shared" si="38"/>
        <v>56.599732131447475</v>
      </c>
      <c r="AA29" s="28">
        <f t="shared" si="38"/>
        <v>56.574985064697415</v>
      </c>
      <c r="AB29" s="28">
        <f t="shared" si="38"/>
        <v>56.543294023385428</v>
      </c>
      <c r="AC29" s="28">
        <f t="shared" si="38"/>
        <v>56.502741179362729</v>
      </c>
      <c r="AD29" s="28">
        <f t="shared" si="38"/>
        <v>56.450898657588446</v>
      </c>
      <c r="AE29" s="28">
        <f t="shared" si="38"/>
        <v>56.384705445356893</v>
      </c>
      <c r="AF29" s="28">
        <f t="shared" si="38"/>
        <v>56.300322692969516</v>
      </c>
      <c r="AG29" s="28">
        <f t="shared" si="38"/>
        <v>56.192969102584769</v>
      </c>
      <c r="AH29" s="28">
        <f t="shared" si="38"/>
        <v>56.056742801618157</v>
      </c>
      <c r="AI29" s="28">
        <f t="shared" si="38"/>
        <v>55.884443999454817</v>
      </c>
      <c r="AJ29" s="28">
        <f t="shared" si="38"/>
        <v>55.667425135950218</v>
      </c>
      <c r="AK29" s="28">
        <f t="shared" si="38"/>
        <v>55.395513395976451</v>
      </c>
      <c r="AL29" s="28">
        <f t="shared" si="38"/>
        <v>55.05707484727219</v>
      </c>
      <c r="AM29" s="28">
        <f t="shared" si="38"/>
        <v>54.639318243339957</v>
      </c>
      <c r="AN29" s="28">
        <f t="shared" si="38"/>
        <v>54.128963123220807</v>
      </c>
      <c r="AO29" s="28">
        <f t="shared" si="38"/>
        <v>53.513406562027519</v>
      </c>
      <c r="AP29" s="28">
        <f t="shared" si="38"/>
        <v>52.782490513565371</v>
      </c>
      <c r="AQ29" s="28">
        <f t="shared" si="38"/>
        <v>51.930863654750155</v>
      </c>
      <c r="AR29" s="28">
        <f t="shared" si="38"/>
        <v>50.960720394885314</v>
      </c>
      <c r="AS29" s="28">
        <f t="shared" si="38"/>
        <v>49.884395075081336</v>
      </c>
      <c r="AT29" s="28">
        <f t="shared" si="38"/>
        <v>48.725980736285848</v>
      </c>
      <c r="AU29" s="28">
        <f t="shared" si="38"/>
        <v>47.521016618064607</v>
      </c>
      <c r="AV29" s="28">
        <f t="shared" si="38"/>
        <v>46.313569345699733</v>
      </c>
      <c r="AW29" s="28">
        <f t="shared" si="38"/>
        <v>45.150806459582292</v>
      </c>
      <c r="AX29" s="26">
        <f t="shared" si="38"/>
        <v>44.076193613662809</v>
      </c>
    </row>
    <row r="30" spans="1:50">
      <c r="A30" s="38" t="str">
        <f>INDEX(F$1246:F$1517,$D$56)</f>
        <v>Coal fired power plants</v>
      </c>
      <c r="B30" s="62" t="str">
        <f>INDEX(G$1246:G$1517,$D$56)</f>
        <v>Integrated gasification combined cycle</v>
      </c>
      <c r="C30" s="62" t="str">
        <f>INDEX(H$1246:H$1517,$D$56)</f>
        <v>Electricity only</v>
      </c>
      <c r="D30" s="62" t="str">
        <f>INDEX(I$1246:I$1517,$D$56)</f>
        <v>M</v>
      </c>
      <c r="I30" s="62" t="str">
        <f t="shared" ref="I30:I32" si="39">A30&amp;" / "&amp;B30&amp;" / "&amp;C30&amp;" / "&amp;D30</f>
        <v>Coal fired power plants / Integrated gasification combined cycle / Electricity only / M</v>
      </c>
      <c r="J30" s="28">
        <f t="shared" ref="J30:AX30" si="40">INDEX(J$1246:J$1517,$D$56)</f>
        <v>60.937142857142859</v>
      </c>
      <c r="K30" s="28">
        <f t="shared" si="40"/>
        <v>60.934570011577598</v>
      </c>
      <c r="L30" s="28">
        <f t="shared" si="40"/>
        <v>60.931428204525687</v>
      </c>
      <c r="M30" s="28">
        <f t="shared" si="40"/>
        <v>60.927591797316502</v>
      </c>
      <c r="N30" s="28">
        <f t="shared" si="40"/>
        <v>60.922907497040342</v>
      </c>
      <c r="O30" s="28">
        <f t="shared" si="40"/>
        <v>60.917188313527028</v>
      </c>
      <c r="P30" s="28">
        <f t="shared" si="40"/>
        <v>60.91020621740067</v>
      </c>
      <c r="Q30" s="28">
        <f t="shared" si="40"/>
        <v>60.901683230665462</v>
      </c>
      <c r="R30" s="28">
        <f t="shared" si="40"/>
        <v>60.891280631063083</v>
      </c>
      <c r="S30" s="28">
        <f t="shared" si="40"/>
        <v>60.878585894556267</v>
      </c>
      <c r="T30" s="28">
        <f t="shared" si="40"/>
        <v>60.863096937362755</v>
      </c>
      <c r="U30" s="28">
        <f t="shared" si="40"/>
        <v>60.844203151729047</v>
      </c>
      <c r="V30" s="28">
        <f t="shared" si="40"/>
        <v>60.821162661606522</v>
      </c>
      <c r="W30" s="28">
        <f t="shared" si="40"/>
        <v>60.793075161860322</v>
      </c>
      <c r="X30" s="28">
        <f t="shared" si="40"/>
        <v>60.758849658067611</v>
      </c>
      <c r="Y30" s="28">
        <f t="shared" si="40"/>
        <v>60.717166410007358</v>
      </c>
      <c r="Z30" s="28">
        <f t="shared" si="40"/>
        <v>60.666432426210115</v>
      </c>
      <c r="AA30" s="28">
        <f t="shared" si="40"/>
        <v>60.604729997607414</v>
      </c>
      <c r="AB30" s="28">
        <f t="shared" si="40"/>
        <v>60.529758050770305</v>
      </c>
      <c r="AC30" s="28">
        <f t="shared" si="40"/>
        <v>60.438766623375479</v>
      </c>
      <c r="AD30" s="28">
        <f t="shared" si="40"/>
        <v>60.328485622320379</v>
      </c>
      <c r="AE30" s="28">
        <f t="shared" si="40"/>
        <v>60.195050356158795</v>
      </c>
      <c r="AF30" s="28">
        <f t="shared" si="40"/>
        <v>60.033928306965002</v>
      </c>
      <c r="AG30" s="28">
        <f t="shared" si="40"/>
        <v>59.839854409990281</v>
      </c>
      <c r="AH30" s="28">
        <f t="shared" si="40"/>
        <v>59.606785916211031</v>
      </c>
      <c r="AI30" s="28">
        <f t="shared" si="40"/>
        <v>59.327892814169466</v>
      </c>
      <c r="AJ30" s="28">
        <f t="shared" si="40"/>
        <v>58.99560566856664</v>
      </c>
      <c r="AK30" s="28">
        <f t="shared" si="40"/>
        <v>58.601749076569973</v>
      </c>
      <c r="AL30" s="28">
        <f t="shared" si="40"/>
        <v>58.137794554042756</v>
      </c>
      <c r="AM30" s="28">
        <f t="shared" si="40"/>
        <v>57.595269352989739</v>
      </c>
      <c r="AN30" s="28">
        <f t="shared" si="40"/>
        <v>56.966354052059948</v>
      </c>
      <c r="AO30" s="28">
        <f t="shared" si="40"/>
        <v>56.244687181189917</v>
      </c>
      <c r="AP30" s="28">
        <f t="shared" si="40"/>
        <v>55.426364752817285</v>
      </c>
      <c r="AQ30" s="28">
        <f t="shared" si="40"/>
        <v>54.511073222411191</v>
      </c>
      <c r="AR30" s="28">
        <f t="shared" si="40"/>
        <v>53.503228135085777</v>
      </c>
      <c r="AS30" s="28">
        <f t="shared" si="40"/>
        <v>52.412918965390098</v>
      </c>
      <c r="AT30" s="28">
        <f t="shared" si="40"/>
        <v>51.256406892659101</v>
      </c>
      <c r="AU30" s="28">
        <f t="shared" si="40"/>
        <v>50.055919274161226</v>
      </c>
      <c r="AV30" s="28">
        <f t="shared" si="40"/>
        <v>48.838562977935943</v>
      </c>
      <c r="AW30" s="28">
        <f t="shared" si="40"/>
        <v>47.634347434839874</v>
      </c>
      <c r="AX30" s="26">
        <f t="shared" si="40"/>
        <v>46.473536143041386</v>
      </c>
    </row>
    <row r="31" spans="1:50">
      <c r="A31" s="38" t="str">
        <f>INDEX(F$1246:F$1517,$D$57)</f>
        <v>Coal fired power plants</v>
      </c>
      <c r="B31" s="62" t="str">
        <f>INDEX(G$1246:G$1517,$D$57)</f>
        <v>Integrated gasification combined cycle</v>
      </c>
      <c r="C31" s="62" t="str">
        <f>INDEX(H$1246:H$1517,$D$57)</f>
        <v>Electricity only</v>
      </c>
      <c r="D31" s="62" t="str">
        <f>INDEX(I$1246:I$1517,$D$57)</f>
        <v>M</v>
      </c>
      <c r="I31" s="62" t="str">
        <f t="shared" si="39"/>
        <v>Coal fired power plants / Integrated gasification combined cycle / Electricity only / M</v>
      </c>
      <c r="J31" s="28">
        <f t="shared" ref="J31:AX31" si="41">INDEX(J$1246:J$1517,$D$57)</f>
        <v>60.937142857142859</v>
      </c>
      <c r="K31" s="28">
        <f t="shared" si="41"/>
        <v>60.934570011577598</v>
      </c>
      <c r="L31" s="28">
        <f t="shared" si="41"/>
        <v>60.931428204525687</v>
      </c>
      <c r="M31" s="28">
        <f t="shared" si="41"/>
        <v>60.927591797316502</v>
      </c>
      <c r="N31" s="28">
        <f t="shared" si="41"/>
        <v>60.922907497040342</v>
      </c>
      <c r="O31" s="28">
        <f t="shared" si="41"/>
        <v>60.917188313527028</v>
      </c>
      <c r="P31" s="28">
        <f t="shared" si="41"/>
        <v>60.91020621740067</v>
      </c>
      <c r="Q31" s="28">
        <f t="shared" si="41"/>
        <v>60.901683230665462</v>
      </c>
      <c r="R31" s="28">
        <f t="shared" si="41"/>
        <v>60.891280631063083</v>
      </c>
      <c r="S31" s="28">
        <f t="shared" si="41"/>
        <v>60.878585894556267</v>
      </c>
      <c r="T31" s="28">
        <f t="shared" si="41"/>
        <v>60.863096937362755</v>
      </c>
      <c r="U31" s="28">
        <f t="shared" si="41"/>
        <v>60.844203151729047</v>
      </c>
      <c r="V31" s="28">
        <f t="shared" si="41"/>
        <v>60.821162661606522</v>
      </c>
      <c r="W31" s="28">
        <f t="shared" si="41"/>
        <v>60.793075161860322</v>
      </c>
      <c r="X31" s="28">
        <f t="shared" si="41"/>
        <v>60.758849658067611</v>
      </c>
      <c r="Y31" s="28">
        <f t="shared" si="41"/>
        <v>60.717166410007358</v>
      </c>
      <c r="Z31" s="28">
        <f t="shared" si="41"/>
        <v>60.666432426210115</v>
      </c>
      <c r="AA31" s="28">
        <f t="shared" si="41"/>
        <v>60.604729997607414</v>
      </c>
      <c r="AB31" s="28">
        <f t="shared" si="41"/>
        <v>60.529758050770305</v>
      </c>
      <c r="AC31" s="28">
        <f t="shared" si="41"/>
        <v>60.438766623375479</v>
      </c>
      <c r="AD31" s="28">
        <f t="shared" si="41"/>
        <v>60.328485622320379</v>
      </c>
      <c r="AE31" s="28">
        <f t="shared" si="41"/>
        <v>60.195050356158795</v>
      </c>
      <c r="AF31" s="28">
        <f t="shared" si="41"/>
        <v>60.033928306965002</v>
      </c>
      <c r="AG31" s="28">
        <f t="shared" si="41"/>
        <v>59.839854409990281</v>
      </c>
      <c r="AH31" s="28">
        <f t="shared" si="41"/>
        <v>59.606785916211031</v>
      </c>
      <c r="AI31" s="28">
        <f t="shared" si="41"/>
        <v>59.327892814169466</v>
      </c>
      <c r="AJ31" s="28">
        <f t="shared" si="41"/>
        <v>58.99560566856664</v>
      </c>
      <c r="AK31" s="28">
        <f t="shared" si="41"/>
        <v>58.601749076569973</v>
      </c>
      <c r="AL31" s="28">
        <f t="shared" si="41"/>
        <v>58.137794554042756</v>
      </c>
      <c r="AM31" s="28">
        <f t="shared" si="41"/>
        <v>57.595269352989739</v>
      </c>
      <c r="AN31" s="28">
        <f t="shared" si="41"/>
        <v>56.966354052059948</v>
      </c>
      <c r="AO31" s="28">
        <f t="shared" si="41"/>
        <v>56.244687181189917</v>
      </c>
      <c r="AP31" s="28">
        <f t="shared" si="41"/>
        <v>55.426364752817285</v>
      </c>
      <c r="AQ31" s="28">
        <f t="shared" si="41"/>
        <v>54.511073222411191</v>
      </c>
      <c r="AR31" s="28">
        <f t="shared" si="41"/>
        <v>53.503228135085777</v>
      </c>
      <c r="AS31" s="28">
        <f t="shared" si="41"/>
        <v>52.412918965390098</v>
      </c>
      <c r="AT31" s="28">
        <f t="shared" si="41"/>
        <v>51.256406892659101</v>
      </c>
      <c r="AU31" s="28">
        <f t="shared" si="41"/>
        <v>50.055919274161226</v>
      </c>
      <c r="AV31" s="28">
        <f t="shared" si="41"/>
        <v>48.838562977935943</v>
      </c>
      <c r="AW31" s="28">
        <f t="shared" si="41"/>
        <v>47.634347434839874</v>
      </c>
      <c r="AX31" s="26">
        <f t="shared" si="41"/>
        <v>46.473536143041386</v>
      </c>
    </row>
    <row r="32" spans="1:50">
      <c r="A32" s="38" t="str">
        <f>INDEX(F$1246:F$1517,$D$58)</f>
        <v>Coal fired power plants</v>
      </c>
      <c r="B32" s="62" t="str">
        <f>INDEX(G$1246:G$1517,$D$58)</f>
        <v>Integrated gasification combined cycle</v>
      </c>
      <c r="C32" s="62" t="str">
        <f>INDEX(H$1246:H$1517,$D$58)</f>
        <v>Electricity only</v>
      </c>
      <c r="D32" s="62" t="str">
        <f>INDEX(I$1246:I$1517,$D$58)</f>
        <v>M</v>
      </c>
      <c r="I32" s="62" t="str">
        <f t="shared" si="39"/>
        <v>Coal fired power plants / Integrated gasification combined cycle / Electricity only / M</v>
      </c>
      <c r="J32" s="28">
        <f t="shared" ref="J32:AX32" si="42">INDEX(J$1246:J$1517,$D$58)</f>
        <v>60.937142857142859</v>
      </c>
      <c r="K32" s="28">
        <f t="shared" si="42"/>
        <v>60.934570011577598</v>
      </c>
      <c r="L32" s="28">
        <f t="shared" si="42"/>
        <v>60.931428204525687</v>
      </c>
      <c r="M32" s="28">
        <f t="shared" si="42"/>
        <v>60.927591797316502</v>
      </c>
      <c r="N32" s="28">
        <f t="shared" si="42"/>
        <v>60.922907497040342</v>
      </c>
      <c r="O32" s="28">
        <f t="shared" si="42"/>
        <v>60.917188313527028</v>
      </c>
      <c r="P32" s="28">
        <f t="shared" si="42"/>
        <v>60.91020621740067</v>
      </c>
      <c r="Q32" s="28">
        <f t="shared" si="42"/>
        <v>60.901683230665462</v>
      </c>
      <c r="R32" s="28">
        <f t="shared" si="42"/>
        <v>60.891280631063083</v>
      </c>
      <c r="S32" s="28">
        <f t="shared" si="42"/>
        <v>60.878585894556267</v>
      </c>
      <c r="T32" s="28">
        <f t="shared" si="42"/>
        <v>60.863096937362755</v>
      </c>
      <c r="U32" s="28">
        <f t="shared" si="42"/>
        <v>60.844203151729047</v>
      </c>
      <c r="V32" s="28">
        <f t="shared" si="42"/>
        <v>60.821162661606522</v>
      </c>
      <c r="W32" s="28">
        <f t="shared" si="42"/>
        <v>60.793075161860322</v>
      </c>
      <c r="X32" s="28">
        <f t="shared" si="42"/>
        <v>60.758849658067611</v>
      </c>
      <c r="Y32" s="28">
        <f t="shared" si="42"/>
        <v>60.717166410007358</v>
      </c>
      <c r="Z32" s="28">
        <f t="shared" si="42"/>
        <v>60.666432426210115</v>
      </c>
      <c r="AA32" s="28">
        <f t="shared" si="42"/>
        <v>60.604729997607414</v>
      </c>
      <c r="AB32" s="28">
        <f t="shared" si="42"/>
        <v>60.529758050770305</v>
      </c>
      <c r="AC32" s="28">
        <f t="shared" si="42"/>
        <v>60.438766623375479</v>
      </c>
      <c r="AD32" s="28">
        <f t="shared" si="42"/>
        <v>60.328485622320379</v>
      </c>
      <c r="AE32" s="28">
        <f t="shared" si="42"/>
        <v>60.195050356158795</v>
      </c>
      <c r="AF32" s="28">
        <f t="shared" si="42"/>
        <v>60.033928306965002</v>
      </c>
      <c r="AG32" s="28">
        <f t="shared" si="42"/>
        <v>59.839854409990281</v>
      </c>
      <c r="AH32" s="28">
        <f t="shared" si="42"/>
        <v>59.606785916211031</v>
      </c>
      <c r="AI32" s="28">
        <f t="shared" si="42"/>
        <v>59.327892814169466</v>
      </c>
      <c r="AJ32" s="28">
        <f t="shared" si="42"/>
        <v>58.99560566856664</v>
      </c>
      <c r="AK32" s="28">
        <f t="shared" si="42"/>
        <v>58.601749076569973</v>
      </c>
      <c r="AL32" s="28">
        <f t="shared" si="42"/>
        <v>58.137794554042756</v>
      </c>
      <c r="AM32" s="28">
        <f t="shared" si="42"/>
        <v>57.595269352989739</v>
      </c>
      <c r="AN32" s="28">
        <f t="shared" si="42"/>
        <v>56.966354052059948</v>
      </c>
      <c r="AO32" s="28">
        <f t="shared" si="42"/>
        <v>56.244687181189917</v>
      </c>
      <c r="AP32" s="28">
        <f t="shared" si="42"/>
        <v>55.426364752817285</v>
      </c>
      <c r="AQ32" s="28">
        <f t="shared" si="42"/>
        <v>54.511073222411191</v>
      </c>
      <c r="AR32" s="28">
        <f t="shared" si="42"/>
        <v>53.503228135085777</v>
      </c>
      <c r="AS32" s="28">
        <f t="shared" si="42"/>
        <v>52.412918965390098</v>
      </c>
      <c r="AT32" s="28">
        <f t="shared" si="42"/>
        <v>51.256406892659101</v>
      </c>
      <c r="AU32" s="28">
        <f t="shared" si="42"/>
        <v>50.055919274161226</v>
      </c>
      <c r="AV32" s="28">
        <f t="shared" si="42"/>
        <v>48.838562977935943</v>
      </c>
      <c r="AW32" s="28">
        <f t="shared" si="42"/>
        <v>47.634347434839874</v>
      </c>
      <c r="AX32" s="26">
        <f t="shared" si="42"/>
        <v>46.473536143041386</v>
      </c>
    </row>
    <row r="33" spans="1:50">
      <c r="A33" s="38"/>
      <c r="I33" s="31" t="s">
        <v>32</v>
      </c>
      <c r="J33" s="54">
        <f>MIN(J29:J32)</f>
        <v>56.685714285714283</v>
      </c>
      <c r="K33" s="54">
        <f t="shared" ref="K33:N33" si="43">MIN(K29:K32)</f>
        <v>56.685256810889385</v>
      </c>
      <c r="L33" s="54">
        <f t="shared" si="43"/>
        <v>56.684669430459877</v>
      </c>
      <c r="M33" s="54">
        <f t="shared" si="43"/>
        <v>56.683915266659262</v>
      </c>
      <c r="N33" s="54">
        <f t="shared" si="43"/>
        <v>56.682946979642459</v>
      </c>
      <c r="O33" s="54">
        <f>MIN(O29:O32)</f>
        <v>56.681703803863378</v>
      </c>
      <c r="P33" s="54">
        <f t="shared" ref="P33:AX33" si="44">MIN(P29:P32)</f>
        <v>56.680107747811071</v>
      </c>
      <c r="Q33" s="54">
        <f t="shared" si="44"/>
        <v>56.678058722781621</v>
      </c>
      <c r="R33" s="54">
        <f t="shared" si="44"/>
        <v>56.675428301946482</v>
      </c>
      <c r="S33" s="54">
        <f t="shared" si="44"/>
        <v>56.672051729645226</v>
      </c>
      <c r="T33" s="54">
        <f t="shared" si="44"/>
        <v>56.667717698663225</v>
      </c>
      <c r="U33" s="54">
        <f t="shared" si="44"/>
        <v>56.662155285789488</v>
      </c>
      <c r="V33" s="54">
        <f t="shared" si="44"/>
        <v>56.655017278377656</v>
      </c>
      <c r="W33" s="54">
        <f t="shared" si="44"/>
        <v>56.645858932284774</v>
      </c>
      <c r="X33" s="54">
        <f t="shared" si="44"/>
        <v>56.63411097087527</v>
      </c>
      <c r="Y33" s="54">
        <f t="shared" si="44"/>
        <v>56.619045365101371</v>
      </c>
      <c r="Z33" s="54">
        <f t="shared" si="44"/>
        <v>56.599732131447475</v>
      </c>
      <c r="AA33" s="54">
        <f t="shared" si="44"/>
        <v>56.574985064697415</v>
      </c>
      <c r="AB33" s="54">
        <f t="shared" si="44"/>
        <v>56.543294023385428</v>
      </c>
      <c r="AC33" s="54">
        <f t="shared" si="44"/>
        <v>56.502741179362729</v>
      </c>
      <c r="AD33" s="54">
        <f t="shared" si="44"/>
        <v>56.450898657588446</v>
      </c>
      <c r="AE33" s="54">
        <f t="shared" si="44"/>
        <v>56.384705445356893</v>
      </c>
      <c r="AF33" s="54">
        <f t="shared" si="44"/>
        <v>56.300322692969516</v>
      </c>
      <c r="AG33" s="54">
        <f t="shared" si="44"/>
        <v>56.192969102584769</v>
      </c>
      <c r="AH33" s="54">
        <f t="shared" si="44"/>
        <v>56.056742801618157</v>
      </c>
      <c r="AI33" s="54">
        <f t="shared" si="44"/>
        <v>55.884443999454817</v>
      </c>
      <c r="AJ33" s="54">
        <f t="shared" si="44"/>
        <v>55.667425135950218</v>
      </c>
      <c r="AK33" s="54">
        <f t="shared" si="44"/>
        <v>55.395513395976451</v>
      </c>
      <c r="AL33" s="54">
        <f t="shared" si="44"/>
        <v>55.05707484727219</v>
      </c>
      <c r="AM33" s="54">
        <f t="shared" si="44"/>
        <v>54.639318243339957</v>
      </c>
      <c r="AN33" s="54">
        <f t="shared" si="44"/>
        <v>54.128963123220807</v>
      </c>
      <c r="AO33" s="54">
        <f t="shared" si="44"/>
        <v>53.513406562027519</v>
      </c>
      <c r="AP33" s="54">
        <f t="shared" si="44"/>
        <v>52.782490513565371</v>
      </c>
      <c r="AQ33" s="54">
        <f t="shared" si="44"/>
        <v>51.930863654750155</v>
      </c>
      <c r="AR33" s="54">
        <f t="shared" si="44"/>
        <v>50.960720394885314</v>
      </c>
      <c r="AS33" s="54">
        <f t="shared" si="44"/>
        <v>49.884395075081336</v>
      </c>
      <c r="AT33" s="54">
        <f t="shared" si="44"/>
        <v>48.725980736285848</v>
      </c>
      <c r="AU33" s="54">
        <f t="shared" si="44"/>
        <v>47.521016618064607</v>
      </c>
      <c r="AV33" s="54">
        <f t="shared" si="44"/>
        <v>46.313569345699733</v>
      </c>
      <c r="AW33" s="54">
        <f t="shared" si="44"/>
        <v>45.150806459582292</v>
      </c>
      <c r="AX33" s="60">
        <f t="shared" si="44"/>
        <v>44.076193613662809</v>
      </c>
    </row>
    <row r="34" spans="1:50">
      <c r="A34" s="38"/>
      <c r="I34" s="31" t="s">
        <v>33</v>
      </c>
      <c r="J34" s="54">
        <f>MAX(J29:J32)</f>
        <v>60.937142857142859</v>
      </c>
      <c r="K34" s="54">
        <f t="shared" ref="K34:N34" si="45">MAX(K29:K32)</f>
        <v>60.934570011577598</v>
      </c>
      <c r="L34" s="54">
        <f t="shared" si="45"/>
        <v>60.931428204525687</v>
      </c>
      <c r="M34" s="54">
        <f t="shared" si="45"/>
        <v>60.927591797316502</v>
      </c>
      <c r="N34" s="54">
        <f t="shared" si="45"/>
        <v>60.922907497040342</v>
      </c>
      <c r="O34" s="54">
        <f>MAX(O29:O32)</f>
        <v>60.917188313527028</v>
      </c>
      <c r="P34" s="54">
        <f t="shared" ref="P34:AX34" si="46">MAX(P29:P32)</f>
        <v>60.91020621740067</v>
      </c>
      <c r="Q34" s="54">
        <f t="shared" si="46"/>
        <v>60.901683230665462</v>
      </c>
      <c r="R34" s="54">
        <f t="shared" si="46"/>
        <v>60.891280631063083</v>
      </c>
      <c r="S34" s="54">
        <f t="shared" si="46"/>
        <v>60.878585894556267</v>
      </c>
      <c r="T34" s="54">
        <f t="shared" si="46"/>
        <v>60.863096937362755</v>
      </c>
      <c r="U34" s="54">
        <f t="shared" si="46"/>
        <v>60.844203151729047</v>
      </c>
      <c r="V34" s="54">
        <f t="shared" si="46"/>
        <v>60.821162661606522</v>
      </c>
      <c r="W34" s="54">
        <f t="shared" si="46"/>
        <v>60.793075161860322</v>
      </c>
      <c r="X34" s="54">
        <f t="shared" si="46"/>
        <v>60.758849658067611</v>
      </c>
      <c r="Y34" s="54">
        <f t="shared" si="46"/>
        <v>60.717166410007358</v>
      </c>
      <c r="Z34" s="54">
        <f t="shared" si="46"/>
        <v>60.666432426210115</v>
      </c>
      <c r="AA34" s="54">
        <f t="shared" si="46"/>
        <v>60.604729997607414</v>
      </c>
      <c r="AB34" s="54">
        <f t="shared" si="46"/>
        <v>60.529758050770305</v>
      </c>
      <c r="AC34" s="54">
        <f t="shared" si="46"/>
        <v>60.438766623375479</v>
      </c>
      <c r="AD34" s="54">
        <f t="shared" si="46"/>
        <v>60.328485622320379</v>
      </c>
      <c r="AE34" s="54">
        <f t="shared" si="46"/>
        <v>60.195050356158795</v>
      </c>
      <c r="AF34" s="54">
        <f t="shared" si="46"/>
        <v>60.033928306965002</v>
      </c>
      <c r="AG34" s="54">
        <f t="shared" si="46"/>
        <v>59.839854409990281</v>
      </c>
      <c r="AH34" s="54">
        <f t="shared" si="46"/>
        <v>59.606785916211031</v>
      </c>
      <c r="AI34" s="54">
        <f t="shared" si="46"/>
        <v>59.327892814169466</v>
      </c>
      <c r="AJ34" s="54">
        <f t="shared" si="46"/>
        <v>58.99560566856664</v>
      </c>
      <c r="AK34" s="54">
        <f t="shared" si="46"/>
        <v>58.601749076569973</v>
      </c>
      <c r="AL34" s="54">
        <f t="shared" si="46"/>
        <v>58.137794554042756</v>
      </c>
      <c r="AM34" s="54">
        <f t="shared" si="46"/>
        <v>57.595269352989739</v>
      </c>
      <c r="AN34" s="54">
        <f t="shared" si="46"/>
        <v>56.966354052059948</v>
      </c>
      <c r="AO34" s="54">
        <f t="shared" si="46"/>
        <v>56.244687181189917</v>
      </c>
      <c r="AP34" s="54">
        <f t="shared" si="46"/>
        <v>55.426364752817285</v>
      </c>
      <c r="AQ34" s="54">
        <f t="shared" si="46"/>
        <v>54.511073222411191</v>
      </c>
      <c r="AR34" s="54">
        <f t="shared" si="46"/>
        <v>53.503228135085777</v>
      </c>
      <c r="AS34" s="54">
        <f t="shared" si="46"/>
        <v>52.412918965390098</v>
      </c>
      <c r="AT34" s="54">
        <f t="shared" si="46"/>
        <v>51.256406892659101</v>
      </c>
      <c r="AU34" s="54">
        <f t="shared" si="46"/>
        <v>50.055919274161226</v>
      </c>
      <c r="AV34" s="54">
        <f t="shared" si="46"/>
        <v>48.838562977935943</v>
      </c>
      <c r="AW34" s="54">
        <f t="shared" si="46"/>
        <v>47.634347434839874</v>
      </c>
      <c r="AX34" s="60">
        <f t="shared" si="46"/>
        <v>46.473536143041386</v>
      </c>
    </row>
    <row r="35" spans="1:50">
      <c r="A35" s="22"/>
      <c r="B35" s="19"/>
      <c r="C35" s="19"/>
      <c r="D35" s="19"/>
      <c r="E35" s="19"/>
      <c r="F35" s="19"/>
      <c r="G35" s="19"/>
      <c r="H35" s="19"/>
      <c r="I35" s="32" t="s">
        <v>96</v>
      </c>
      <c r="J35" s="33">
        <f>J34-J33</f>
        <v>4.2514285714285762</v>
      </c>
      <c r="K35" s="33">
        <f t="shared" ref="K35:N35" si="47">K34-K33</f>
        <v>4.2493132006882135</v>
      </c>
      <c r="L35" s="33">
        <f t="shared" si="47"/>
        <v>4.2467587740658104</v>
      </c>
      <c r="M35" s="33">
        <f t="shared" si="47"/>
        <v>4.2436765306572397</v>
      </c>
      <c r="N35" s="33">
        <f t="shared" si="47"/>
        <v>4.2399605173978827</v>
      </c>
      <c r="O35" s="33">
        <f>O34-O33</f>
        <v>4.2354845096636495</v>
      </c>
      <c r="P35" s="33">
        <f t="shared" ref="P35:AX35" si="48">P34-P33</f>
        <v>4.2300984695895991</v>
      </c>
      <c r="Q35" s="33">
        <f t="shared" si="48"/>
        <v>4.2236245078838408</v>
      </c>
      <c r="R35" s="33">
        <f t="shared" si="48"/>
        <v>4.2158523291166006</v>
      </c>
      <c r="S35" s="33">
        <f t="shared" si="48"/>
        <v>4.2065341649110408</v>
      </c>
      <c r="T35" s="33">
        <f t="shared" si="48"/>
        <v>4.1953792386995303</v>
      </c>
      <c r="U35" s="33">
        <f t="shared" si="48"/>
        <v>4.182047865939559</v>
      </c>
      <c r="V35" s="33">
        <f t="shared" si="48"/>
        <v>4.1661453832288657</v>
      </c>
      <c r="W35" s="33">
        <f t="shared" si="48"/>
        <v>4.1472162295755481</v>
      </c>
      <c r="X35" s="33">
        <f t="shared" si="48"/>
        <v>4.124738687192341</v>
      </c>
      <c r="Y35" s="33">
        <f t="shared" si="48"/>
        <v>4.0981210449059873</v>
      </c>
      <c r="Z35" s="33">
        <f t="shared" si="48"/>
        <v>4.0667002947626401</v>
      </c>
      <c r="AA35" s="33">
        <f t="shared" si="48"/>
        <v>4.029744932909999</v>
      </c>
      <c r="AB35" s="33">
        <f t="shared" si="48"/>
        <v>3.9864640273848764</v>
      </c>
      <c r="AC35" s="33">
        <f t="shared" si="48"/>
        <v>3.9360254440127491</v>
      </c>
      <c r="AD35" s="33">
        <f t="shared" si="48"/>
        <v>3.8775869647319325</v>
      </c>
      <c r="AE35" s="33">
        <f t="shared" si="48"/>
        <v>3.8103449108019021</v>
      </c>
      <c r="AF35" s="33">
        <f t="shared" si="48"/>
        <v>3.7336056139954863</v>
      </c>
      <c r="AG35" s="33">
        <f t="shared" si="48"/>
        <v>3.6468853074055119</v>
      </c>
      <c r="AH35" s="33">
        <f t="shared" si="48"/>
        <v>3.5500431145928744</v>
      </c>
      <c r="AI35" s="33">
        <f t="shared" si="48"/>
        <v>3.4434488147146496</v>
      </c>
      <c r="AJ35" s="33">
        <f t="shared" si="48"/>
        <v>3.3281805326164218</v>
      </c>
      <c r="AK35" s="33">
        <f t="shared" si="48"/>
        <v>3.2062356805935224</v>
      </c>
      <c r="AL35" s="33">
        <f t="shared" si="48"/>
        <v>3.0807197067705658</v>
      </c>
      <c r="AM35" s="33">
        <f t="shared" si="48"/>
        <v>2.9559511096497815</v>
      </c>
      <c r="AN35" s="33">
        <f t="shared" si="48"/>
        <v>2.8373909288391417</v>
      </c>
      <c r="AO35" s="33">
        <f t="shared" si="48"/>
        <v>2.7312806191623977</v>
      </c>
      <c r="AP35" s="33">
        <f t="shared" si="48"/>
        <v>2.6438742392519146</v>
      </c>
      <c r="AQ35" s="33">
        <f t="shared" si="48"/>
        <v>2.5802095676610364</v>
      </c>
      <c r="AR35" s="33">
        <f t="shared" si="48"/>
        <v>2.5425077402004632</v>
      </c>
      <c r="AS35" s="33">
        <f t="shared" si="48"/>
        <v>2.5285238903087617</v>
      </c>
      <c r="AT35" s="33">
        <f t="shared" si="48"/>
        <v>2.5304261563732524</v>
      </c>
      <c r="AU35" s="33">
        <f t="shared" si="48"/>
        <v>2.5349026560966195</v>
      </c>
      <c r="AV35" s="33">
        <f t="shared" si="48"/>
        <v>2.5249936322362103</v>
      </c>
      <c r="AW35" s="33">
        <f t="shared" si="48"/>
        <v>2.4835409752575828</v>
      </c>
      <c r="AX35" s="29">
        <f t="shared" si="48"/>
        <v>2.3973425293785766</v>
      </c>
    </row>
    <row r="36" spans="1:50">
      <c r="A36" s="35" t="str">
        <f>$J$1524</f>
        <v>Variable O&amp;M  costs €2010/MWh gross</v>
      </c>
      <c r="B36" s="47"/>
      <c r="C36" s="47"/>
      <c r="D36" s="47"/>
      <c r="E36" s="47"/>
      <c r="F36" s="47"/>
      <c r="G36" s="47"/>
      <c r="H36" s="47"/>
      <c r="I36" s="47"/>
      <c r="J36" s="75">
        <f>J$1525</f>
        <v>2010</v>
      </c>
      <c r="K36" s="75">
        <f t="shared" ref="K36:N36" si="49">K$1525</f>
        <v>2011</v>
      </c>
      <c r="L36" s="75">
        <f t="shared" si="49"/>
        <v>2012</v>
      </c>
      <c r="M36" s="75">
        <f t="shared" si="49"/>
        <v>2013</v>
      </c>
      <c r="N36" s="75">
        <f t="shared" si="49"/>
        <v>2014</v>
      </c>
      <c r="O36" s="75">
        <f>O$1525</f>
        <v>2015</v>
      </c>
      <c r="P36" s="75">
        <f t="shared" ref="P36:AX36" si="50">P$1525</f>
        <v>2016</v>
      </c>
      <c r="Q36" s="75">
        <f t="shared" si="50"/>
        <v>2017</v>
      </c>
      <c r="R36" s="75">
        <f t="shared" si="50"/>
        <v>2018</v>
      </c>
      <c r="S36" s="75">
        <f t="shared" si="50"/>
        <v>2019</v>
      </c>
      <c r="T36" s="75">
        <f t="shared" si="50"/>
        <v>2020</v>
      </c>
      <c r="U36" s="75">
        <f t="shared" si="50"/>
        <v>2021</v>
      </c>
      <c r="V36" s="75">
        <f t="shared" si="50"/>
        <v>2022</v>
      </c>
      <c r="W36" s="75">
        <f t="shared" si="50"/>
        <v>2023</v>
      </c>
      <c r="X36" s="75">
        <f t="shared" si="50"/>
        <v>2024</v>
      </c>
      <c r="Y36" s="75">
        <f t="shared" si="50"/>
        <v>2025</v>
      </c>
      <c r="Z36" s="75">
        <f t="shared" si="50"/>
        <v>2026</v>
      </c>
      <c r="AA36" s="75">
        <f t="shared" si="50"/>
        <v>2027</v>
      </c>
      <c r="AB36" s="75">
        <f t="shared" si="50"/>
        <v>2028</v>
      </c>
      <c r="AC36" s="75">
        <f t="shared" si="50"/>
        <v>2029</v>
      </c>
      <c r="AD36" s="75">
        <f t="shared" si="50"/>
        <v>2030</v>
      </c>
      <c r="AE36" s="75">
        <f t="shared" si="50"/>
        <v>2031</v>
      </c>
      <c r="AF36" s="75">
        <f t="shared" si="50"/>
        <v>2032</v>
      </c>
      <c r="AG36" s="75">
        <f t="shared" si="50"/>
        <v>2033</v>
      </c>
      <c r="AH36" s="75">
        <f t="shared" si="50"/>
        <v>2034</v>
      </c>
      <c r="AI36" s="75">
        <f t="shared" si="50"/>
        <v>2035</v>
      </c>
      <c r="AJ36" s="75">
        <f t="shared" si="50"/>
        <v>2036</v>
      </c>
      <c r="AK36" s="75">
        <f t="shared" si="50"/>
        <v>2037</v>
      </c>
      <c r="AL36" s="75">
        <f t="shared" si="50"/>
        <v>2038</v>
      </c>
      <c r="AM36" s="75">
        <f t="shared" si="50"/>
        <v>2039</v>
      </c>
      <c r="AN36" s="75">
        <f t="shared" si="50"/>
        <v>2040</v>
      </c>
      <c r="AO36" s="75">
        <f t="shared" si="50"/>
        <v>2041</v>
      </c>
      <c r="AP36" s="75">
        <f t="shared" si="50"/>
        <v>2042</v>
      </c>
      <c r="AQ36" s="75">
        <f t="shared" si="50"/>
        <v>2043</v>
      </c>
      <c r="AR36" s="75">
        <f t="shared" si="50"/>
        <v>2044</v>
      </c>
      <c r="AS36" s="75">
        <f t="shared" si="50"/>
        <v>2045</v>
      </c>
      <c r="AT36" s="75">
        <f t="shared" si="50"/>
        <v>2046</v>
      </c>
      <c r="AU36" s="75">
        <f t="shared" si="50"/>
        <v>2047</v>
      </c>
      <c r="AV36" s="75">
        <f t="shared" si="50"/>
        <v>2048</v>
      </c>
      <c r="AW36" s="75">
        <f t="shared" si="50"/>
        <v>2049</v>
      </c>
      <c r="AX36" s="57">
        <f t="shared" si="50"/>
        <v>2050</v>
      </c>
    </row>
    <row r="37" spans="1:50">
      <c r="A37" s="38" t="str">
        <f>INDEX(F$1526:F$1797,$D$55)</f>
        <v>Coal fired power plants</v>
      </c>
      <c r="B37" s="62" t="str">
        <f>INDEX(G$1526:G$1797,$D$55)</f>
        <v>Integrated gasification combined cycle</v>
      </c>
      <c r="C37" s="62" t="str">
        <f>INDEX(H$1526:H$1797,$D$55)</f>
        <v>Electricity only</v>
      </c>
      <c r="D37" s="62" t="str">
        <f>INDEX(I$1526:I$1797,$D$55)</f>
        <v>L</v>
      </c>
      <c r="I37" s="62" t="str">
        <f>A37&amp;" / "&amp;B37&amp;" / "&amp;C37&amp;" / "&amp;D37</f>
        <v>Coal fired power plants / Integrated gasification combined cycle / Electricity only / L</v>
      </c>
      <c r="J37" s="28">
        <f t="shared" ref="J37:AX37" si="51">INDEX(J$1526:J$1797,$D$55)</f>
        <v>4.9840897672081725</v>
      </c>
      <c r="K37" s="28">
        <f t="shared" si="51"/>
        <v>4.9840495437476005</v>
      </c>
      <c r="L37" s="28">
        <f t="shared" si="51"/>
        <v>4.9839978983405517</v>
      </c>
      <c r="M37" s="28">
        <f t="shared" si="51"/>
        <v>4.9839315885104858</v>
      </c>
      <c r="N37" s="28">
        <f t="shared" si="51"/>
        <v>4.9838464519029122</v>
      </c>
      <c r="O37" s="28">
        <f t="shared" si="51"/>
        <v>4.9837371457089716</v>
      </c>
      <c r="P37" s="28">
        <f t="shared" si="51"/>
        <v>4.9835968125273507</v>
      </c>
      <c r="Q37" s="28">
        <f t="shared" si="51"/>
        <v>4.9834166520616892</v>
      </c>
      <c r="R37" s="28">
        <f t="shared" si="51"/>
        <v>4.9831853723868536</v>
      </c>
      <c r="S37" s="28">
        <f t="shared" si="51"/>
        <v>4.9828884873662265</v>
      </c>
      <c r="T37" s="28">
        <f t="shared" si="51"/>
        <v>4.9825074178191571</v>
      </c>
      <c r="U37" s="28">
        <f t="shared" si="51"/>
        <v>4.9820183428302593</v>
      </c>
      <c r="V37" s="28">
        <f t="shared" si="51"/>
        <v>4.9813907337377765</v>
      </c>
      <c r="W37" s="28">
        <f t="shared" si="51"/>
        <v>4.9805854864259755</v>
      </c>
      <c r="X37" s="28">
        <f t="shared" si="51"/>
        <v>4.9795525472633591</v>
      </c>
      <c r="Y37" s="28">
        <f t="shared" si="51"/>
        <v>4.9782279043172357</v>
      </c>
      <c r="Z37" s="28">
        <f t="shared" si="51"/>
        <v>4.9765297888142559</v>
      </c>
      <c r="AA37" s="28">
        <f t="shared" si="51"/>
        <v>4.9743539036955511</v>
      </c>
      <c r="AB37" s="28">
        <f t="shared" si="51"/>
        <v>4.9715674698170069</v>
      </c>
      <c r="AC37" s="28">
        <f t="shared" si="51"/>
        <v>4.9680018621948472</v>
      </c>
      <c r="AD37" s="28">
        <f t="shared" si="51"/>
        <v>4.9634436099872596</v>
      </c>
      <c r="AE37" s="28">
        <f t="shared" si="51"/>
        <v>4.9576235737418131</v>
      </c>
      <c r="AF37" s="28">
        <f t="shared" si="51"/>
        <v>4.9502042227112701</v>
      </c>
      <c r="AG37" s="28">
        <f t="shared" si="51"/>
        <v>4.9407651614230446</v>
      </c>
      <c r="AH37" s="28">
        <f t="shared" si="51"/>
        <v>4.9287874679031196</v>
      </c>
      <c r="AI37" s="28">
        <f t="shared" si="51"/>
        <v>4.9136381007726975</v>
      </c>
      <c r="AJ37" s="28">
        <f t="shared" si="51"/>
        <v>4.8945567235595151</v>
      </c>
      <c r="AK37" s="28">
        <f t="shared" si="51"/>
        <v>4.870648891791598</v>
      </c>
      <c r="AL37" s="28">
        <f t="shared" si="51"/>
        <v>4.8408916923158429</v>
      </c>
      <c r="AM37" s="28">
        <f t="shared" si="51"/>
        <v>4.804160455158847</v>
      </c>
      <c r="AN37" s="28">
        <f t="shared" si="51"/>
        <v>4.7592874961800238</v>
      </c>
      <c r="AO37" s="28">
        <f t="shared" si="51"/>
        <v>4.7051647035780348</v>
      </c>
      <c r="AP37" s="28">
        <f t="shared" si="51"/>
        <v>4.6408989314389242</v>
      </c>
      <c r="AQ37" s="28">
        <f t="shared" si="51"/>
        <v>4.5660196648373521</v>
      </c>
      <c r="AR37" s="28">
        <f t="shared" si="51"/>
        <v>4.4807198471470082</v>
      </c>
      <c r="AS37" s="28">
        <f t="shared" si="51"/>
        <v>4.3860839749485345</v>
      </c>
      <c r="AT37" s="28">
        <f t="shared" si="51"/>
        <v>4.2842304281611225</v>
      </c>
      <c r="AU37" s="28">
        <f t="shared" si="51"/>
        <v>4.1782839933819984</v>
      </c>
      <c r="AV37" s="28">
        <f t="shared" si="51"/>
        <v>4.0721192273475726</v>
      </c>
      <c r="AW37" s="28">
        <f t="shared" si="51"/>
        <v>3.9698833346643272</v>
      </c>
      <c r="AX37" s="26">
        <f t="shared" si="51"/>
        <v>3.8753980316819581</v>
      </c>
    </row>
    <row r="38" spans="1:50">
      <c r="A38" s="38" t="str">
        <f>INDEX(F$1526:F$1797,$D$56)</f>
        <v>Coal fired power plants</v>
      </c>
      <c r="B38" s="62" t="str">
        <f>INDEX(G$1526:G$1797,$D$56)</f>
        <v>Integrated gasification combined cycle</v>
      </c>
      <c r="C38" s="62" t="str">
        <f>INDEX(H$1526:H$1797,$D$56)</f>
        <v>Electricity only</v>
      </c>
      <c r="D38" s="62" t="str">
        <f>INDEX(I$1526:I$1797,$D$56)</f>
        <v>M</v>
      </c>
      <c r="I38" s="62" t="str">
        <f t="shared" ref="I38:I40" si="52">A38&amp;" / "&amp;B38&amp;" / "&amp;C38&amp;" / "&amp;D38</f>
        <v>Coal fired power plants / Integrated gasification combined cycle / Electricity only / M</v>
      </c>
      <c r="J38" s="28">
        <f t="shared" ref="J38:AX38" si="53">INDEX(J$1526:J$1797,$D$56)</f>
        <v>5.3578964997487866</v>
      </c>
      <c r="K38" s="28">
        <f t="shared" si="53"/>
        <v>5.3576702823778666</v>
      </c>
      <c r="L38" s="28">
        <f t="shared" si="53"/>
        <v>5.3573940390849089</v>
      </c>
      <c r="M38" s="28">
        <f t="shared" si="53"/>
        <v>5.3570567230934802</v>
      </c>
      <c r="N38" s="28">
        <f t="shared" si="53"/>
        <v>5.3566448561289866</v>
      </c>
      <c r="O38" s="28">
        <f t="shared" si="53"/>
        <v>5.3561419970861985</v>
      </c>
      <c r="P38" s="28">
        <f t="shared" si="53"/>
        <v>5.3555280964889223</v>
      </c>
      <c r="Q38" s="28">
        <f t="shared" si="53"/>
        <v>5.354778713130024</v>
      </c>
      <c r="R38" s="28">
        <f t="shared" si="53"/>
        <v>5.3538640648648679</v>
      </c>
      <c r="S38" s="28">
        <f t="shared" si="53"/>
        <v>5.3527478805295665</v>
      </c>
      <c r="T38" s="28">
        <f t="shared" si="53"/>
        <v>5.3513860144222836</v>
      </c>
      <c r="U38" s="28">
        <f t="shared" si="53"/>
        <v>5.349724778874184</v>
      </c>
      <c r="V38" s="28">
        <f t="shared" si="53"/>
        <v>5.3476989444554395</v>
      </c>
      <c r="W38" s="28">
        <f t="shared" si="53"/>
        <v>5.3452293518634528</v>
      </c>
      <c r="X38" s="28">
        <f t="shared" si="53"/>
        <v>5.34222007544557</v>
      </c>
      <c r="Y38" s="28">
        <f t="shared" si="53"/>
        <v>5.3385550770815389</v>
      </c>
      <c r="Z38" s="28">
        <f t="shared" si="53"/>
        <v>5.3340942930430941</v>
      </c>
      <c r="AA38" s="28">
        <f t="shared" si="53"/>
        <v>5.3286691088165963</v>
      </c>
      <c r="AB38" s="28">
        <f t="shared" si="53"/>
        <v>5.322077202588245</v>
      </c>
      <c r="AC38" s="28">
        <f t="shared" si="53"/>
        <v>5.3140767840013616</v>
      </c>
      <c r="AD38" s="28">
        <f t="shared" si="53"/>
        <v>5.3043803302157428</v>
      </c>
      <c r="AE38" s="28">
        <f t="shared" si="53"/>
        <v>5.2926480383492498</v>
      </c>
      <c r="AF38" s="28">
        <f t="shared" si="53"/>
        <v>5.2784813868961038</v>
      </c>
      <c r="AG38" s="28">
        <f t="shared" si="53"/>
        <v>5.2614174451925813</v>
      </c>
      <c r="AH38" s="28">
        <f t="shared" si="53"/>
        <v>5.2409249047078879</v>
      </c>
      <c r="AI38" s="28">
        <f t="shared" si="53"/>
        <v>5.2164032368847719</v>
      </c>
      <c r="AJ38" s="28">
        <f t="shared" si="53"/>
        <v>5.1871868993464227</v>
      </c>
      <c r="AK38" s="28">
        <f t="shared" si="53"/>
        <v>5.1525570700383918</v>
      </c>
      <c r="AL38" s="28">
        <f t="shared" si="53"/>
        <v>5.1117638822429159</v>
      </c>
      <c r="AM38" s="28">
        <f t="shared" si="53"/>
        <v>5.0640623698408334</v>
      </c>
      <c r="AN38" s="28">
        <f t="shared" si="53"/>
        <v>5.008765010439034</v>
      </c>
      <c r="AO38" s="28">
        <f t="shared" si="53"/>
        <v>4.9453124719686326</v>
      </c>
      <c r="AP38" s="28">
        <f t="shared" si="53"/>
        <v>4.8733614964376288</v>
      </c>
      <c r="AQ38" s="28">
        <f t="shared" si="53"/>
        <v>4.7928845154523323</v>
      </c>
      <c r="AR38" s="28">
        <f t="shared" si="53"/>
        <v>4.7042697656874957</v>
      </c>
      <c r="AS38" s="28">
        <f t="shared" si="53"/>
        <v>4.6084043638971366</v>
      </c>
      <c r="AT38" s="28">
        <f t="shared" si="53"/>
        <v>4.5067180737976944</v>
      </c>
      <c r="AU38" s="28">
        <f t="shared" si="53"/>
        <v>4.4011652351255481</v>
      </c>
      <c r="AV38" s="28">
        <f t="shared" si="53"/>
        <v>4.294129218458612</v>
      </c>
      <c r="AW38" s="28">
        <f t="shared" si="53"/>
        <v>4.1882486021254293</v>
      </c>
      <c r="AX38" s="26">
        <f t="shared" si="53"/>
        <v>4.0861843033154797</v>
      </c>
    </row>
    <row r="39" spans="1:50">
      <c r="A39" s="38" t="str">
        <f>INDEX(F$1526:F$1797,$D$57)</f>
        <v>Coal fired power plants</v>
      </c>
      <c r="B39" s="62" t="str">
        <f>INDEX(G$1526:G$1797,$D$57)</f>
        <v>Integrated gasification combined cycle</v>
      </c>
      <c r="C39" s="62" t="str">
        <f>INDEX(H$1526:H$1797,$D$57)</f>
        <v>Electricity only</v>
      </c>
      <c r="D39" s="62" t="str">
        <f>INDEX(I$1526:I$1797,$D$57)</f>
        <v>M</v>
      </c>
      <c r="I39" s="62" t="str">
        <f t="shared" si="52"/>
        <v>Coal fired power plants / Integrated gasification combined cycle / Electricity only / M</v>
      </c>
      <c r="J39" s="28">
        <f t="shared" ref="J39:AX39" si="54">INDEX(J$1526:J$1797,$D$57)</f>
        <v>5.3578964997487866</v>
      </c>
      <c r="K39" s="28">
        <f t="shared" si="54"/>
        <v>5.3576702823778666</v>
      </c>
      <c r="L39" s="28">
        <f t="shared" si="54"/>
        <v>5.3573940390849089</v>
      </c>
      <c r="M39" s="28">
        <f t="shared" si="54"/>
        <v>5.3570567230934802</v>
      </c>
      <c r="N39" s="28">
        <f t="shared" si="54"/>
        <v>5.3566448561289866</v>
      </c>
      <c r="O39" s="28">
        <f t="shared" si="54"/>
        <v>5.3561419970861985</v>
      </c>
      <c r="P39" s="28">
        <f t="shared" si="54"/>
        <v>5.3555280964889223</v>
      </c>
      <c r="Q39" s="28">
        <f t="shared" si="54"/>
        <v>5.354778713130024</v>
      </c>
      <c r="R39" s="28">
        <f t="shared" si="54"/>
        <v>5.3538640648648679</v>
      </c>
      <c r="S39" s="28">
        <f t="shared" si="54"/>
        <v>5.3527478805295665</v>
      </c>
      <c r="T39" s="28">
        <f t="shared" si="54"/>
        <v>5.3513860144222836</v>
      </c>
      <c r="U39" s="28">
        <f t="shared" si="54"/>
        <v>5.349724778874184</v>
      </c>
      <c r="V39" s="28">
        <f t="shared" si="54"/>
        <v>5.3476989444554395</v>
      </c>
      <c r="W39" s="28">
        <f t="shared" si="54"/>
        <v>5.3452293518634528</v>
      </c>
      <c r="X39" s="28">
        <f t="shared" si="54"/>
        <v>5.34222007544557</v>
      </c>
      <c r="Y39" s="28">
        <f t="shared" si="54"/>
        <v>5.3385550770815389</v>
      </c>
      <c r="Z39" s="28">
        <f t="shared" si="54"/>
        <v>5.3340942930430941</v>
      </c>
      <c r="AA39" s="28">
        <f t="shared" si="54"/>
        <v>5.3286691088165963</v>
      </c>
      <c r="AB39" s="28">
        <f t="shared" si="54"/>
        <v>5.322077202588245</v>
      </c>
      <c r="AC39" s="28">
        <f t="shared" si="54"/>
        <v>5.3140767840013616</v>
      </c>
      <c r="AD39" s="28">
        <f t="shared" si="54"/>
        <v>5.3043803302157428</v>
      </c>
      <c r="AE39" s="28">
        <f t="shared" si="54"/>
        <v>5.2926480383492498</v>
      </c>
      <c r="AF39" s="28">
        <f t="shared" si="54"/>
        <v>5.2784813868961038</v>
      </c>
      <c r="AG39" s="28">
        <f t="shared" si="54"/>
        <v>5.2614174451925813</v>
      </c>
      <c r="AH39" s="28">
        <f t="shared" si="54"/>
        <v>5.2409249047078879</v>
      </c>
      <c r="AI39" s="28">
        <f t="shared" si="54"/>
        <v>5.2164032368847719</v>
      </c>
      <c r="AJ39" s="28">
        <f t="shared" si="54"/>
        <v>5.1871868993464227</v>
      </c>
      <c r="AK39" s="28">
        <f t="shared" si="54"/>
        <v>5.1525570700383918</v>
      </c>
      <c r="AL39" s="28">
        <f t="shared" si="54"/>
        <v>5.1117638822429159</v>
      </c>
      <c r="AM39" s="28">
        <f t="shared" si="54"/>
        <v>5.0640623698408334</v>
      </c>
      <c r="AN39" s="28">
        <f t="shared" si="54"/>
        <v>5.008765010439034</v>
      </c>
      <c r="AO39" s="28">
        <f t="shared" si="54"/>
        <v>4.9453124719686326</v>
      </c>
      <c r="AP39" s="28">
        <f t="shared" si="54"/>
        <v>4.8733614964376288</v>
      </c>
      <c r="AQ39" s="28">
        <f t="shared" si="54"/>
        <v>4.7928845154523323</v>
      </c>
      <c r="AR39" s="28">
        <f t="shared" si="54"/>
        <v>4.7042697656874957</v>
      </c>
      <c r="AS39" s="28">
        <f t="shared" si="54"/>
        <v>4.6084043638971366</v>
      </c>
      <c r="AT39" s="28">
        <f t="shared" si="54"/>
        <v>4.5067180737976944</v>
      </c>
      <c r="AU39" s="28">
        <f t="shared" si="54"/>
        <v>4.4011652351255481</v>
      </c>
      <c r="AV39" s="28">
        <f t="shared" si="54"/>
        <v>4.294129218458612</v>
      </c>
      <c r="AW39" s="28">
        <f t="shared" si="54"/>
        <v>4.1882486021254293</v>
      </c>
      <c r="AX39" s="26">
        <f t="shared" si="54"/>
        <v>4.0861843033154797</v>
      </c>
    </row>
    <row r="40" spans="1:50">
      <c r="A40" s="38" t="str">
        <f>INDEX(F$1526:F$1797,$D$58)</f>
        <v>Coal fired power plants</v>
      </c>
      <c r="B40" s="62" t="str">
        <f>INDEX(G$1526:G$1797,$D$58)</f>
        <v>Integrated gasification combined cycle</v>
      </c>
      <c r="C40" s="62" t="str">
        <f>INDEX(H$1526:H$1797,$D$58)</f>
        <v>Electricity only</v>
      </c>
      <c r="D40" s="62" t="str">
        <f>INDEX(I$1526:I$1797,$D$58)</f>
        <v>M</v>
      </c>
      <c r="I40" s="62" t="str">
        <f t="shared" si="52"/>
        <v>Coal fired power plants / Integrated gasification combined cycle / Electricity only / M</v>
      </c>
      <c r="J40" s="28">
        <f t="shared" ref="J40:AX40" si="55">INDEX(J$1526:J$1797,$D$58)</f>
        <v>5.3578964997487866</v>
      </c>
      <c r="K40" s="28">
        <f t="shared" si="55"/>
        <v>5.3576702823778666</v>
      </c>
      <c r="L40" s="28">
        <f t="shared" si="55"/>
        <v>5.3573940390849089</v>
      </c>
      <c r="M40" s="28">
        <f t="shared" si="55"/>
        <v>5.3570567230934802</v>
      </c>
      <c r="N40" s="28">
        <f t="shared" si="55"/>
        <v>5.3566448561289866</v>
      </c>
      <c r="O40" s="28">
        <f t="shared" si="55"/>
        <v>5.3561419970861985</v>
      </c>
      <c r="P40" s="28">
        <f t="shared" si="55"/>
        <v>5.3555280964889223</v>
      </c>
      <c r="Q40" s="28">
        <f t="shared" si="55"/>
        <v>5.354778713130024</v>
      </c>
      <c r="R40" s="28">
        <f t="shared" si="55"/>
        <v>5.3538640648648679</v>
      </c>
      <c r="S40" s="28">
        <f t="shared" si="55"/>
        <v>5.3527478805295665</v>
      </c>
      <c r="T40" s="28">
        <f t="shared" si="55"/>
        <v>5.3513860144222836</v>
      </c>
      <c r="U40" s="28">
        <f t="shared" si="55"/>
        <v>5.349724778874184</v>
      </c>
      <c r="V40" s="28">
        <f t="shared" si="55"/>
        <v>5.3476989444554395</v>
      </c>
      <c r="W40" s="28">
        <f t="shared" si="55"/>
        <v>5.3452293518634528</v>
      </c>
      <c r="X40" s="28">
        <f t="shared" si="55"/>
        <v>5.34222007544557</v>
      </c>
      <c r="Y40" s="28">
        <f t="shared" si="55"/>
        <v>5.3385550770815389</v>
      </c>
      <c r="Z40" s="28">
        <f t="shared" si="55"/>
        <v>5.3340942930430941</v>
      </c>
      <c r="AA40" s="28">
        <f t="shared" si="55"/>
        <v>5.3286691088165963</v>
      </c>
      <c r="AB40" s="28">
        <f t="shared" si="55"/>
        <v>5.322077202588245</v>
      </c>
      <c r="AC40" s="28">
        <f t="shared" si="55"/>
        <v>5.3140767840013616</v>
      </c>
      <c r="AD40" s="28">
        <f t="shared" si="55"/>
        <v>5.3043803302157428</v>
      </c>
      <c r="AE40" s="28">
        <f t="shared" si="55"/>
        <v>5.2926480383492498</v>
      </c>
      <c r="AF40" s="28">
        <f t="shared" si="55"/>
        <v>5.2784813868961038</v>
      </c>
      <c r="AG40" s="28">
        <f t="shared" si="55"/>
        <v>5.2614174451925813</v>
      </c>
      <c r="AH40" s="28">
        <f t="shared" si="55"/>
        <v>5.2409249047078879</v>
      </c>
      <c r="AI40" s="28">
        <f t="shared" si="55"/>
        <v>5.2164032368847719</v>
      </c>
      <c r="AJ40" s="28">
        <f t="shared" si="55"/>
        <v>5.1871868993464227</v>
      </c>
      <c r="AK40" s="28">
        <f t="shared" si="55"/>
        <v>5.1525570700383918</v>
      </c>
      <c r="AL40" s="28">
        <f t="shared" si="55"/>
        <v>5.1117638822429159</v>
      </c>
      <c r="AM40" s="28">
        <f t="shared" si="55"/>
        <v>5.0640623698408334</v>
      </c>
      <c r="AN40" s="28">
        <f t="shared" si="55"/>
        <v>5.008765010439034</v>
      </c>
      <c r="AO40" s="28">
        <f t="shared" si="55"/>
        <v>4.9453124719686326</v>
      </c>
      <c r="AP40" s="28">
        <f t="shared" si="55"/>
        <v>4.8733614964376288</v>
      </c>
      <c r="AQ40" s="28">
        <f t="shared" si="55"/>
        <v>4.7928845154523323</v>
      </c>
      <c r="AR40" s="28">
        <f t="shared" si="55"/>
        <v>4.7042697656874957</v>
      </c>
      <c r="AS40" s="28">
        <f t="shared" si="55"/>
        <v>4.6084043638971366</v>
      </c>
      <c r="AT40" s="28">
        <f t="shared" si="55"/>
        <v>4.5067180737976944</v>
      </c>
      <c r="AU40" s="28">
        <f t="shared" si="55"/>
        <v>4.4011652351255481</v>
      </c>
      <c r="AV40" s="28">
        <f t="shared" si="55"/>
        <v>4.294129218458612</v>
      </c>
      <c r="AW40" s="28">
        <f t="shared" si="55"/>
        <v>4.1882486021254293</v>
      </c>
      <c r="AX40" s="26">
        <f t="shared" si="55"/>
        <v>4.0861843033154797</v>
      </c>
    </row>
    <row r="41" spans="1:50">
      <c r="A41" s="38"/>
      <c r="I41" s="31" t="s">
        <v>32</v>
      </c>
      <c r="J41" s="54">
        <f>MIN(J37:J40)</f>
        <v>4.9840897672081725</v>
      </c>
      <c r="K41" s="54">
        <f t="shared" ref="K41:N41" si="56">MIN(K37:K40)</f>
        <v>4.9840495437476005</v>
      </c>
      <c r="L41" s="54">
        <f t="shared" si="56"/>
        <v>4.9839978983405517</v>
      </c>
      <c r="M41" s="54">
        <f t="shared" si="56"/>
        <v>4.9839315885104858</v>
      </c>
      <c r="N41" s="54">
        <f t="shared" si="56"/>
        <v>4.9838464519029122</v>
      </c>
      <c r="O41" s="54">
        <f>MIN(O37:O40)</f>
        <v>4.9837371457089716</v>
      </c>
      <c r="P41" s="54">
        <f t="shared" ref="P41:AX41" si="57">MIN(P37:P40)</f>
        <v>4.9835968125273507</v>
      </c>
      <c r="Q41" s="54">
        <f t="shared" si="57"/>
        <v>4.9834166520616892</v>
      </c>
      <c r="R41" s="54">
        <f t="shared" si="57"/>
        <v>4.9831853723868536</v>
      </c>
      <c r="S41" s="54">
        <f t="shared" si="57"/>
        <v>4.9828884873662265</v>
      </c>
      <c r="T41" s="54">
        <f t="shared" si="57"/>
        <v>4.9825074178191571</v>
      </c>
      <c r="U41" s="54">
        <f t="shared" si="57"/>
        <v>4.9820183428302593</v>
      </c>
      <c r="V41" s="54">
        <f t="shared" si="57"/>
        <v>4.9813907337377765</v>
      </c>
      <c r="W41" s="54">
        <f t="shared" si="57"/>
        <v>4.9805854864259755</v>
      </c>
      <c r="X41" s="54">
        <f t="shared" si="57"/>
        <v>4.9795525472633591</v>
      </c>
      <c r="Y41" s="54">
        <f t="shared" si="57"/>
        <v>4.9782279043172357</v>
      </c>
      <c r="Z41" s="54">
        <f t="shared" si="57"/>
        <v>4.9765297888142559</v>
      </c>
      <c r="AA41" s="54">
        <f t="shared" si="57"/>
        <v>4.9743539036955511</v>
      </c>
      <c r="AB41" s="54">
        <f t="shared" si="57"/>
        <v>4.9715674698170069</v>
      </c>
      <c r="AC41" s="54">
        <f t="shared" si="57"/>
        <v>4.9680018621948472</v>
      </c>
      <c r="AD41" s="54">
        <f t="shared" si="57"/>
        <v>4.9634436099872596</v>
      </c>
      <c r="AE41" s="54">
        <f t="shared" si="57"/>
        <v>4.9576235737418131</v>
      </c>
      <c r="AF41" s="54">
        <f t="shared" si="57"/>
        <v>4.9502042227112701</v>
      </c>
      <c r="AG41" s="54">
        <f t="shared" si="57"/>
        <v>4.9407651614230446</v>
      </c>
      <c r="AH41" s="54">
        <f t="shared" si="57"/>
        <v>4.9287874679031196</v>
      </c>
      <c r="AI41" s="54">
        <f t="shared" si="57"/>
        <v>4.9136381007726975</v>
      </c>
      <c r="AJ41" s="54">
        <f t="shared" si="57"/>
        <v>4.8945567235595151</v>
      </c>
      <c r="AK41" s="54">
        <f t="shared" si="57"/>
        <v>4.870648891791598</v>
      </c>
      <c r="AL41" s="54">
        <f t="shared" si="57"/>
        <v>4.8408916923158429</v>
      </c>
      <c r="AM41" s="54">
        <f t="shared" si="57"/>
        <v>4.804160455158847</v>
      </c>
      <c r="AN41" s="54">
        <f t="shared" si="57"/>
        <v>4.7592874961800238</v>
      </c>
      <c r="AO41" s="54">
        <f t="shared" si="57"/>
        <v>4.7051647035780348</v>
      </c>
      <c r="AP41" s="54">
        <f t="shared" si="57"/>
        <v>4.6408989314389242</v>
      </c>
      <c r="AQ41" s="54">
        <f t="shared" si="57"/>
        <v>4.5660196648373521</v>
      </c>
      <c r="AR41" s="54">
        <f t="shared" si="57"/>
        <v>4.4807198471470082</v>
      </c>
      <c r="AS41" s="54">
        <f t="shared" si="57"/>
        <v>4.3860839749485345</v>
      </c>
      <c r="AT41" s="54">
        <f t="shared" si="57"/>
        <v>4.2842304281611225</v>
      </c>
      <c r="AU41" s="54">
        <f t="shared" si="57"/>
        <v>4.1782839933819984</v>
      </c>
      <c r="AV41" s="54">
        <f t="shared" si="57"/>
        <v>4.0721192273475726</v>
      </c>
      <c r="AW41" s="54">
        <f t="shared" si="57"/>
        <v>3.9698833346643272</v>
      </c>
      <c r="AX41" s="60">
        <f t="shared" si="57"/>
        <v>3.8753980316819581</v>
      </c>
    </row>
    <row r="42" spans="1:50">
      <c r="A42" s="38"/>
      <c r="I42" s="31" t="s">
        <v>33</v>
      </c>
      <c r="J42" s="54">
        <f>MAX(J37:J40)</f>
        <v>5.3578964997487866</v>
      </c>
      <c r="K42" s="54">
        <f t="shared" ref="K42:N42" si="58">MAX(K37:K40)</f>
        <v>5.3576702823778666</v>
      </c>
      <c r="L42" s="54">
        <f t="shared" si="58"/>
        <v>5.3573940390849089</v>
      </c>
      <c r="M42" s="54">
        <f t="shared" si="58"/>
        <v>5.3570567230934802</v>
      </c>
      <c r="N42" s="54">
        <f t="shared" si="58"/>
        <v>5.3566448561289866</v>
      </c>
      <c r="O42" s="54">
        <f>MAX(O37:O40)</f>
        <v>5.3561419970861985</v>
      </c>
      <c r="P42" s="54">
        <f t="shared" ref="P42:AX42" si="59">MAX(P37:P40)</f>
        <v>5.3555280964889223</v>
      </c>
      <c r="Q42" s="54">
        <f t="shared" si="59"/>
        <v>5.354778713130024</v>
      </c>
      <c r="R42" s="54">
        <f t="shared" si="59"/>
        <v>5.3538640648648679</v>
      </c>
      <c r="S42" s="54">
        <f t="shared" si="59"/>
        <v>5.3527478805295665</v>
      </c>
      <c r="T42" s="54">
        <f t="shared" si="59"/>
        <v>5.3513860144222836</v>
      </c>
      <c r="U42" s="54">
        <f t="shared" si="59"/>
        <v>5.349724778874184</v>
      </c>
      <c r="V42" s="54">
        <f t="shared" si="59"/>
        <v>5.3476989444554395</v>
      </c>
      <c r="W42" s="54">
        <f t="shared" si="59"/>
        <v>5.3452293518634528</v>
      </c>
      <c r="X42" s="54">
        <f t="shared" si="59"/>
        <v>5.34222007544557</v>
      </c>
      <c r="Y42" s="54">
        <f t="shared" si="59"/>
        <v>5.3385550770815389</v>
      </c>
      <c r="Z42" s="54">
        <f t="shared" si="59"/>
        <v>5.3340942930430941</v>
      </c>
      <c r="AA42" s="54">
        <f t="shared" si="59"/>
        <v>5.3286691088165963</v>
      </c>
      <c r="AB42" s="54">
        <f t="shared" si="59"/>
        <v>5.322077202588245</v>
      </c>
      <c r="AC42" s="54">
        <f t="shared" si="59"/>
        <v>5.3140767840013616</v>
      </c>
      <c r="AD42" s="54">
        <f t="shared" si="59"/>
        <v>5.3043803302157428</v>
      </c>
      <c r="AE42" s="54">
        <f t="shared" si="59"/>
        <v>5.2926480383492498</v>
      </c>
      <c r="AF42" s="54">
        <f t="shared" si="59"/>
        <v>5.2784813868961038</v>
      </c>
      <c r="AG42" s="54">
        <f t="shared" si="59"/>
        <v>5.2614174451925813</v>
      </c>
      <c r="AH42" s="54">
        <f t="shared" si="59"/>
        <v>5.2409249047078879</v>
      </c>
      <c r="AI42" s="54">
        <f t="shared" si="59"/>
        <v>5.2164032368847719</v>
      </c>
      <c r="AJ42" s="54">
        <f t="shared" si="59"/>
        <v>5.1871868993464227</v>
      </c>
      <c r="AK42" s="54">
        <f t="shared" si="59"/>
        <v>5.1525570700383918</v>
      </c>
      <c r="AL42" s="54">
        <f t="shared" si="59"/>
        <v>5.1117638822429159</v>
      </c>
      <c r="AM42" s="54">
        <f t="shared" si="59"/>
        <v>5.0640623698408334</v>
      </c>
      <c r="AN42" s="54">
        <f t="shared" si="59"/>
        <v>5.008765010439034</v>
      </c>
      <c r="AO42" s="54">
        <f t="shared" si="59"/>
        <v>4.9453124719686326</v>
      </c>
      <c r="AP42" s="54">
        <f t="shared" si="59"/>
        <v>4.8733614964376288</v>
      </c>
      <c r="AQ42" s="54">
        <f t="shared" si="59"/>
        <v>4.7928845154523323</v>
      </c>
      <c r="AR42" s="54">
        <f t="shared" si="59"/>
        <v>4.7042697656874957</v>
      </c>
      <c r="AS42" s="54">
        <f t="shared" si="59"/>
        <v>4.6084043638971366</v>
      </c>
      <c r="AT42" s="54">
        <f t="shared" si="59"/>
        <v>4.5067180737976944</v>
      </c>
      <c r="AU42" s="54">
        <f t="shared" si="59"/>
        <v>4.4011652351255481</v>
      </c>
      <c r="AV42" s="54">
        <f t="shared" si="59"/>
        <v>4.294129218458612</v>
      </c>
      <c r="AW42" s="54">
        <f t="shared" si="59"/>
        <v>4.1882486021254293</v>
      </c>
      <c r="AX42" s="60">
        <f t="shared" si="59"/>
        <v>4.0861843033154797</v>
      </c>
    </row>
    <row r="43" spans="1:50">
      <c r="A43" s="22"/>
      <c r="B43" s="19"/>
      <c r="C43" s="19"/>
      <c r="D43" s="19"/>
      <c r="E43" s="19"/>
      <c r="F43" s="19"/>
      <c r="G43" s="19"/>
      <c r="H43" s="19"/>
      <c r="I43" s="32" t="s">
        <v>96</v>
      </c>
      <c r="J43" s="33">
        <f>J42-J41</f>
        <v>0.37380673254061403</v>
      </c>
      <c r="K43" s="33">
        <f t="shared" ref="K43:N43" si="60">K42-K41</f>
        <v>0.37362073863026612</v>
      </c>
      <c r="L43" s="33">
        <f t="shared" si="60"/>
        <v>0.37339614074435712</v>
      </c>
      <c r="M43" s="33">
        <f t="shared" si="60"/>
        <v>0.37312513458299446</v>
      </c>
      <c r="N43" s="33">
        <f t="shared" si="60"/>
        <v>0.37279840422607435</v>
      </c>
      <c r="O43" s="33">
        <f>O42-O41</f>
        <v>0.3724048513772269</v>
      </c>
      <c r="P43" s="33">
        <f t="shared" ref="P43:AX43" si="61">P42-P41</f>
        <v>0.3719312839615716</v>
      </c>
      <c r="Q43" s="33">
        <f t="shared" si="61"/>
        <v>0.3713620610683348</v>
      </c>
      <c r="R43" s="33">
        <f t="shared" si="61"/>
        <v>0.37067869247801433</v>
      </c>
      <c r="S43" s="33">
        <f t="shared" si="61"/>
        <v>0.36985939316334004</v>
      </c>
      <c r="T43" s="33">
        <f t="shared" si="61"/>
        <v>0.3688785966031265</v>
      </c>
      <c r="U43" s="33">
        <f t="shared" si="61"/>
        <v>0.36770643604392461</v>
      </c>
      <c r="V43" s="33">
        <f t="shared" si="61"/>
        <v>0.36630821071766295</v>
      </c>
      <c r="W43" s="33">
        <f t="shared" si="61"/>
        <v>0.36464386543747729</v>
      </c>
      <c r="X43" s="33">
        <f t="shared" si="61"/>
        <v>0.36266752818221093</v>
      </c>
      <c r="Y43" s="33">
        <f t="shared" si="61"/>
        <v>0.36032717276430315</v>
      </c>
      <c r="Z43" s="33">
        <f t="shared" si="61"/>
        <v>0.35756450422883823</v>
      </c>
      <c r="AA43" s="33">
        <f t="shared" si="61"/>
        <v>0.3543152051210452</v>
      </c>
      <c r="AB43" s="33">
        <f t="shared" si="61"/>
        <v>0.35050973277123809</v>
      </c>
      <c r="AC43" s="33">
        <f t="shared" si="61"/>
        <v>0.34607492180651445</v>
      </c>
      <c r="AD43" s="33">
        <f t="shared" si="61"/>
        <v>0.3409367202284832</v>
      </c>
      <c r="AE43" s="33">
        <f t="shared" si="61"/>
        <v>0.33502446460743673</v>
      </c>
      <c r="AF43" s="33">
        <f t="shared" si="61"/>
        <v>0.32827716418483366</v>
      </c>
      <c r="AG43" s="33">
        <f t="shared" si="61"/>
        <v>0.32065228376953669</v>
      </c>
      <c r="AH43" s="33">
        <f t="shared" si="61"/>
        <v>0.31213743680476824</v>
      </c>
      <c r="AI43" s="33">
        <f t="shared" si="61"/>
        <v>0.30276513611207445</v>
      </c>
      <c r="AJ43" s="33">
        <f t="shared" si="61"/>
        <v>0.29263017578690764</v>
      </c>
      <c r="AK43" s="33">
        <f t="shared" si="61"/>
        <v>0.28190817824679382</v>
      </c>
      <c r="AL43" s="33">
        <f t="shared" si="61"/>
        <v>0.27087218992707296</v>
      </c>
      <c r="AM43" s="33">
        <f t="shared" si="61"/>
        <v>0.25990191468198631</v>
      </c>
      <c r="AN43" s="33">
        <f t="shared" si="61"/>
        <v>0.24947751425901021</v>
      </c>
      <c r="AO43" s="33">
        <f t="shared" si="61"/>
        <v>0.2401477683905977</v>
      </c>
      <c r="AP43" s="33">
        <f t="shared" si="61"/>
        <v>0.23246256499870466</v>
      </c>
      <c r="AQ43" s="33">
        <f t="shared" si="61"/>
        <v>0.22686485061498018</v>
      </c>
      <c r="AR43" s="33">
        <f t="shared" si="61"/>
        <v>0.22354991854048745</v>
      </c>
      <c r="AS43" s="33">
        <f t="shared" si="61"/>
        <v>0.22232038894860207</v>
      </c>
      <c r="AT43" s="33">
        <f t="shared" si="61"/>
        <v>0.22248764563657186</v>
      </c>
      <c r="AU43" s="33">
        <f t="shared" si="61"/>
        <v>0.22288124174354973</v>
      </c>
      <c r="AV43" s="33">
        <f t="shared" si="61"/>
        <v>0.22200999111103936</v>
      </c>
      <c r="AW43" s="33">
        <f t="shared" si="61"/>
        <v>0.21836526746110207</v>
      </c>
      <c r="AX43" s="29">
        <f t="shared" si="61"/>
        <v>0.21078627163352159</v>
      </c>
    </row>
    <row r="44" spans="1:50">
      <c r="A44" s="20" t="s">
        <v>32</v>
      </c>
    </row>
    <row r="45" spans="1:50">
      <c r="A45" s="20" t="s">
        <v>97</v>
      </c>
    </row>
    <row r="46" spans="1:50">
      <c r="A46" s="72">
        <v>2</v>
      </c>
      <c r="B46" s="69">
        <v>1</v>
      </c>
      <c r="C46" s="69">
        <v>1</v>
      </c>
      <c r="D46" s="49">
        <v>1</v>
      </c>
    </row>
    <row r="47" spans="1:50">
      <c r="B47" s="58">
        <f>IF(LEN(B50)=0,1,IF(LEN(B51)=0,MIN(2,B46),IF(LEN(B52)=0,MIN(3,B46),MIN(4,B46))))</f>
        <v>1</v>
      </c>
      <c r="C47" s="58">
        <f>IF(LEN(C50)=0,1,IF(LEN(C51)=0,MIN(2,C46),IF(LEN(C52)=0,MIN(3,C46),MIN(4,C46))))</f>
        <v>1</v>
      </c>
      <c r="D47" s="50">
        <f>IF(LEN(D50)=0,1,IF(LEN(D51)=0,MIN(2,D46),IF(LEN(D52)=0,MIN(3,D46),MIN(4,D46))))</f>
        <v>1</v>
      </c>
    </row>
    <row r="48" spans="1:50">
      <c r="A48" s="38"/>
      <c r="B48" s="20">
        <f>INDEX([3]visuD!$H$1:$H$17,$A$46)</f>
        <v>3</v>
      </c>
      <c r="C48" s="20">
        <f>INDEX([3]visuD!$H$18:$H$56,$B$48+$B$47)</f>
        <v>3</v>
      </c>
      <c r="D48" s="59">
        <f>INDEX([3]visuD!$H$57:$H$161,$C$48+$C$47)</f>
        <v>7</v>
      </c>
    </row>
    <row r="49" spans="1:4">
      <c r="A49" s="81" t="str">
        <f>[3]visuD!A1</f>
        <v>Nuclear power plants</v>
      </c>
      <c r="B49" s="80" t="str">
        <f>TRIM(INDEX([3]visuD!$D$1:$G$17,$A$46,1))</f>
        <v>Integrated gasification combined cycle</v>
      </c>
      <c r="C49" s="80" t="str">
        <f>TRIM(INDEX([3]visuD!$D$18:$G$56,$B$48+$B$47,1))</f>
        <v>Electricity only</v>
      </c>
      <c r="D49" s="79" t="str">
        <f>TRIM(INDEX([3]visuD!$D$57:$G$161,$C$48+$C$47,1))</f>
        <v>L</v>
      </c>
    </row>
    <row r="50" spans="1:4">
      <c r="A50" s="81" t="str">
        <f>[3]visuD!A2</f>
        <v>Coal fired power plants</v>
      </c>
      <c r="B50" s="80" t="str">
        <f>TRIM(INDEX([3]visuD!$D$1:$G$17,$A$46,2))</f>
        <v>Supercritical steam turbine</v>
      </c>
      <c r="C50" s="80" t="str">
        <f>TRIM(INDEX([3]visuD!$D$18:$G$56,$B$48+$B$47,2))</f>
        <v>CHP</v>
      </c>
      <c r="D50" s="79" t="str">
        <f>TRIM(INDEX([3]visuD!$D$57:$G$161,$C$48+$C$47,2))</f>
        <v>M</v>
      </c>
    </row>
    <row r="51" spans="1:4">
      <c r="A51" s="81" t="str">
        <f>[3]visuD!A3</f>
        <v>Lignite fired power plants</v>
      </c>
      <c r="B51" s="80" t="str">
        <f>TRIM(INDEX([3]visuD!$D$1:$G$17,$A$46,3))</f>
        <v>Fluidized bed combustion</v>
      </c>
      <c r="C51" s="80" t="str">
        <f>TRIM(INDEX([3]visuD!$D$18:$G$56,$B$48+$B$47,3))</f>
        <v>Electricity only with CCS</v>
      </c>
      <c r="D51" s="79" t="str">
        <f>TRIM(INDEX([3]visuD!$D$57:$G$161,$C$48+$C$47,3))</f>
        <v/>
      </c>
    </row>
    <row r="52" spans="1:4">
      <c r="A52" s="81" t="str">
        <f>[3]visuD!A4</f>
        <v>Gas fired power plants (Natural gas, biogas)</v>
      </c>
      <c r="B52" s="80" t="str">
        <f>TRIM(INDEX([3]visuD!$D$1:$G$17,$A$46,4))</f>
        <v>Steam turbine</v>
      </c>
      <c r="C52" s="80" t="str">
        <f>TRIM(INDEX([3]visuD!$D$18:$G$56,$B$48+$B$47,4))</f>
        <v>CHP with CCS</v>
      </c>
      <c r="D52" s="79" t="str">
        <f>TRIM(INDEX([3]visuD!$D$57:$G$161,$C$48+$C$47,4))</f>
        <v/>
      </c>
    </row>
    <row r="53" spans="1:4">
      <c r="A53" s="81" t="str">
        <f>[3]visuD!A5</f>
        <v>Derived gas fired power plants</v>
      </c>
      <c r="D53" s="78"/>
    </row>
    <row r="54" spans="1:4">
      <c r="A54" s="81" t="str">
        <f>[3]visuD!A6</f>
        <v>Refinery gas fired power plants</v>
      </c>
      <c r="D54" s="77">
        <f>D48+D47</f>
        <v>8</v>
      </c>
    </row>
    <row r="55" spans="1:4">
      <c r="A55" s="81" t="str">
        <f>[3]visuD!A7</f>
        <v>Diesel oil fired power plants</v>
      </c>
      <c r="D55" s="76">
        <f>D48+1</f>
        <v>8</v>
      </c>
    </row>
    <row r="56" spans="1:4">
      <c r="A56" s="81" t="str">
        <f>[3]visuD!A8</f>
        <v>Fuel oil fired power plants</v>
      </c>
      <c r="D56" s="94">
        <f>IF(LEN(D50)&gt;0,D55+1,D55)</f>
        <v>9</v>
      </c>
    </row>
    <row r="57" spans="1:4">
      <c r="A57" s="81" t="str">
        <f>[3]visuD!A9</f>
        <v>Biomass and waste fired power plants</v>
      </c>
      <c r="D57" s="94">
        <f>IF(LEN(D51)&gt;0,D56+1,D56)</f>
        <v>9</v>
      </c>
    </row>
    <row r="58" spans="1:4">
      <c r="A58" s="81" t="str">
        <f>[3]visuD!A10</f>
        <v>Fuel cells</v>
      </c>
      <c r="D58" s="74">
        <f>IF(LEN(D52)&gt;0,D57+1,D57)</f>
        <v>9</v>
      </c>
    </row>
    <row r="59" spans="1:4">
      <c r="A59" s="81" t="str">
        <f>[3]visuD!A11</f>
        <v>Wind power plants</v>
      </c>
      <c r="D59" s="78"/>
    </row>
    <row r="60" spans="1:4">
      <c r="A60" s="81" t="str">
        <f>[3]visuD!A12</f>
        <v>Solar PV power plants</v>
      </c>
      <c r="D60" s="78"/>
    </row>
    <row r="61" spans="1:4">
      <c r="A61" s="81" t="str">
        <f>[3]visuD!A13</f>
        <v>Solar thermal power plants</v>
      </c>
      <c r="D61" s="78"/>
    </row>
    <row r="62" spans="1:4">
      <c r="A62" s="81" t="str">
        <f>[3]visuD!A14</f>
        <v>Geothermal power plants</v>
      </c>
      <c r="D62" s="78"/>
    </row>
    <row r="63" spans="1:4">
      <c r="A63" s="81" t="str">
        <f>[3]visuD!A15</f>
        <v>Tide, wave and ocean power plants</v>
      </c>
      <c r="D63" s="78"/>
    </row>
    <row r="64" spans="1:4">
      <c r="A64" s="81" t="str">
        <f>[3]visuD!A16</f>
        <v>Hydro plants</v>
      </c>
      <c r="D64" s="78"/>
    </row>
    <row r="65" spans="1:4">
      <c r="A65" s="92" t="str">
        <f>[3]visuD!A17</f>
        <v>Pump storage</v>
      </c>
      <c r="B65" s="19"/>
      <c r="C65" s="19"/>
      <c r="D65" s="71"/>
    </row>
    <row r="123" spans="1:50" ht="11" thickBot="1"/>
    <row r="124" spans="1:50">
      <c r="A124" s="199" t="s">
        <v>27</v>
      </c>
      <c r="B124" s="201" t="s">
        <v>28</v>
      </c>
      <c r="C124" s="201" t="s">
        <v>29</v>
      </c>
      <c r="D124" s="201" t="s">
        <v>30</v>
      </c>
      <c r="E124" s="10"/>
      <c r="F124" s="10"/>
      <c r="G124" s="10"/>
      <c r="H124" s="10"/>
      <c r="I124" s="10"/>
      <c r="J124" s="90" t="s">
        <v>98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2"/>
    </row>
    <row r="125" spans="1:50" ht="11" thickBot="1">
      <c r="A125" s="200"/>
      <c r="B125" s="202"/>
      <c r="C125" s="202"/>
      <c r="D125" s="202"/>
      <c r="E125" s="13"/>
      <c r="F125" s="13"/>
      <c r="G125" s="13"/>
      <c r="H125" s="13"/>
      <c r="I125" s="13"/>
      <c r="J125" s="68">
        <v>2010</v>
      </c>
      <c r="K125" s="68">
        <v>2011</v>
      </c>
      <c r="L125" s="68">
        <v>2012</v>
      </c>
      <c r="M125" s="68">
        <v>2013</v>
      </c>
      <c r="N125" s="68">
        <v>2014</v>
      </c>
      <c r="O125" s="68">
        <v>2015</v>
      </c>
      <c r="P125" s="68">
        <v>2016</v>
      </c>
      <c r="Q125" s="68">
        <v>2017</v>
      </c>
      <c r="R125" s="68">
        <v>2018</v>
      </c>
      <c r="S125" s="68">
        <v>2019</v>
      </c>
      <c r="T125" s="68">
        <v>2020</v>
      </c>
      <c r="U125" s="68">
        <v>2021</v>
      </c>
      <c r="V125" s="68">
        <v>2022</v>
      </c>
      <c r="W125" s="68">
        <v>2023</v>
      </c>
      <c r="X125" s="68">
        <v>2024</v>
      </c>
      <c r="Y125" s="68">
        <v>2025</v>
      </c>
      <c r="Z125" s="68">
        <v>2026</v>
      </c>
      <c r="AA125" s="68">
        <v>2027</v>
      </c>
      <c r="AB125" s="68">
        <v>2028</v>
      </c>
      <c r="AC125" s="68">
        <v>2029</v>
      </c>
      <c r="AD125" s="68">
        <v>2030</v>
      </c>
      <c r="AE125" s="68">
        <v>2031</v>
      </c>
      <c r="AF125" s="68">
        <v>2032</v>
      </c>
      <c r="AG125" s="68">
        <v>2033</v>
      </c>
      <c r="AH125" s="68">
        <v>2034</v>
      </c>
      <c r="AI125" s="68">
        <v>2035</v>
      </c>
      <c r="AJ125" s="68">
        <v>2036</v>
      </c>
      <c r="AK125" s="68">
        <v>2037</v>
      </c>
      <c r="AL125" s="68">
        <v>2038</v>
      </c>
      <c r="AM125" s="68">
        <v>2039</v>
      </c>
      <c r="AN125" s="68">
        <v>2040</v>
      </c>
      <c r="AO125" s="68">
        <v>2041</v>
      </c>
      <c r="AP125" s="68">
        <v>2042</v>
      </c>
      <c r="AQ125" s="68">
        <v>2043</v>
      </c>
      <c r="AR125" s="68">
        <v>2044</v>
      </c>
      <c r="AS125" s="68">
        <v>2045</v>
      </c>
      <c r="AT125" s="68">
        <v>2046</v>
      </c>
      <c r="AU125" s="68">
        <v>2047</v>
      </c>
      <c r="AV125" s="68">
        <v>2048</v>
      </c>
      <c r="AW125" s="68">
        <v>2049</v>
      </c>
      <c r="AX125" s="88">
        <v>2050</v>
      </c>
    </row>
    <row r="126" spans="1:50">
      <c r="A126" s="203" t="s">
        <v>34</v>
      </c>
      <c r="B126" s="205" t="s">
        <v>35</v>
      </c>
      <c r="C126" s="206" t="s">
        <v>36</v>
      </c>
      <c r="D126" s="52" t="s">
        <v>24</v>
      </c>
      <c r="E126" s="86" t="str">
        <f>A126&amp;"/"&amp;B126&amp;"/"&amp;C126&amp;"/"&amp;D126</f>
        <v>Nuclear power plants/Nuclear - current/Electricity only/L</v>
      </c>
      <c r="F126" s="61" t="str">
        <f>A126</f>
        <v>Nuclear power plants</v>
      </c>
      <c r="G126" s="61" t="str">
        <f>B126</f>
        <v>Nuclear - current</v>
      </c>
      <c r="H126" s="61" t="str">
        <f>C126</f>
        <v>Electricity only</v>
      </c>
      <c r="I126" s="84" t="str">
        <f>D126</f>
        <v>L</v>
      </c>
      <c r="J126" s="61">
        <v>0.33333333333333331</v>
      </c>
      <c r="K126" s="61">
        <v>0.33333333333333331</v>
      </c>
      <c r="L126" s="61">
        <v>0.33333333333333331</v>
      </c>
      <c r="M126" s="61">
        <v>0.33333333333333331</v>
      </c>
      <c r="N126" s="61">
        <v>0.33333333333333331</v>
      </c>
      <c r="O126" s="61">
        <v>0.33333333333333331</v>
      </c>
      <c r="P126" s="61">
        <v>0.33333333333333331</v>
      </c>
      <c r="Q126" s="61">
        <v>0.33333333333333331</v>
      </c>
      <c r="R126" s="61">
        <v>0.33333333333333331</v>
      </c>
      <c r="S126" s="61">
        <v>0.33333333333333331</v>
      </c>
      <c r="T126" s="61">
        <v>0.33333333333333331</v>
      </c>
      <c r="U126" s="61">
        <v>0.33333333333333331</v>
      </c>
      <c r="V126" s="61">
        <v>0.33333333333333331</v>
      </c>
      <c r="W126" s="61">
        <v>0.33333333333333331</v>
      </c>
      <c r="X126" s="61">
        <v>0.33333333333333331</v>
      </c>
      <c r="Y126" s="61">
        <v>0.33333333333333331</v>
      </c>
      <c r="Z126" s="61">
        <v>0.33333333333333331</v>
      </c>
      <c r="AA126" s="61">
        <v>0.33333333333333331</v>
      </c>
      <c r="AB126" s="61">
        <v>0.33333333333333331</v>
      </c>
      <c r="AC126" s="61">
        <v>0.33333333333333331</v>
      </c>
      <c r="AD126" s="61">
        <v>0.33333333333333331</v>
      </c>
      <c r="AE126" s="61">
        <v>0.33333333333333331</v>
      </c>
      <c r="AF126" s="61">
        <v>0.33333333333333331</v>
      </c>
      <c r="AG126" s="61">
        <v>0.33333333333333331</v>
      </c>
      <c r="AH126" s="61">
        <v>0.33333333333333331</v>
      </c>
      <c r="AI126" s="61">
        <v>0.33333333333333331</v>
      </c>
      <c r="AJ126" s="61">
        <v>0.33333333333333331</v>
      </c>
      <c r="AK126" s="61">
        <v>0.33333333333333331</v>
      </c>
      <c r="AL126" s="61">
        <v>0.33333333333333331</v>
      </c>
      <c r="AM126" s="61">
        <v>0.33333333333333331</v>
      </c>
      <c r="AN126" s="61">
        <v>0.33333333333333331</v>
      </c>
      <c r="AO126" s="61">
        <v>0.33333333333333331</v>
      </c>
      <c r="AP126" s="61">
        <v>0.33333333333333331</v>
      </c>
      <c r="AQ126" s="61">
        <v>0.33333333333333331</v>
      </c>
      <c r="AR126" s="61">
        <v>0.33333333333333331</v>
      </c>
      <c r="AS126" s="61">
        <v>0.33333333333333331</v>
      </c>
      <c r="AT126" s="61">
        <v>0.33333333333333331</v>
      </c>
      <c r="AU126" s="61">
        <v>0.33333333333333331</v>
      </c>
      <c r="AV126" s="61">
        <v>0.33333333333333331</v>
      </c>
      <c r="AW126" s="61">
        <v>0.33333333333333331</v>
      </c>
      <c r="AX126" s="53">
        <v>0.33333333333333331</v>
      </c>
    </row>
    <row r="127" spans="1:50">
      <c r="A127" s="203"/>
      <c r="B127" s="205"/>
      <c r="C127" s="206"/>
      <c r="D127" s="93" t="s">
        <v>25</v>
      </c>
      <c r="E127" s="73" t="str">
        <f>A126&amp;"/"&amp;B126&amp;"/"&amp;C126&amp;"/"&amp;D127</f>
        <v>Nuclear power plants/Nuclear - current/Electricity only/M</v>
      </c>
      <c r="F127" s="91" t="str">
        <f>A126</f>
        <v>Nuclear power plants</v>
      </c>
      <c r="G127" s="91" t="str">
        <f>B126</f>
        <v>Nuclear - current</v>
      </c>
      <c r="H127" s="91" t="str">
        <f>C126</f>
        <v>Electricity only</v>
      </c>
      <c r="I127" s="70" t="str">
        <f t="shared" ref="I127:I190" si="62">D127</f>
        <v>M</v>
      </c>
      <c r="J127" s="91">
        <v>0.33333333333333331</v>
      </c>
      <c r="K127" s="91">
        <v>0.33333333333333331</v>
      </c>
      <c r="L127" s="91">
        <v>0.33333333333333331</v>
      </c>
      <c r="M127" s="91">
        <v>0.33333333333333331</v>
      </c>
      <c r="N127" s="91">
        <v>0.33333333333333331</v>
      </c>
      <c r="O127" s="91">
        <v>0.33333333333333331</v>
      </c>
      <c r="P127" s="91">
        <v>0.33333333333333331</v>
      </c>
      <c r="Q127" s="91">
        <v>0.33333333333333331</v>
      </c>
      <c r="R127" s="91">
        <v>0.33333333333333331</v>
      </c>
      <c r="S127" s="91">
        <v>0.33333333333333331</v>
      </c>
      <c r="T127" s="91">
        <v>0.33333333333333331</v>
      </c>
      <c r="U127" s="91">
        <v>0.33333333333333331</v>
      </c>
      <c r="V127" s="91">
        <v>0.33333333333333331</v>
      </c>
      <c r="W127" s="91">
        <v>0.33333333333333331</v>
      </c>
      <c r="X127" s="91">
        <v>0.33333333333333331</v>
      </c>
      <c r="Y127" s="91">
        <v>0.33333333333333331</v>
      </c>
      <c r="Z127" s="91">
        <v>0.33333333333333331</v>
      </c>
      <c r="AA127" s="91">
        <v>0.33333333333333331</v>
      </c>
      <c r="AB127" s="91">
        <v>0.33333333333333331</v>
      </c>
      <c r="AC127" s="91">
        <v>0.33333333333333331</v>
      </c>
      <c r="AD127" s="91">
        <v>0.33333333333333331</v>
      </c>
      <c r="AE127" s="91">
        <v>0.33333333333333331</v>
      </c>
      <c r="AF127" s="91">
        <v>0.33333333333333331</v>
      </c>
      <c r="AG127" s="91">
        <v>0.33333333333333331</v>
      </c>
      <c r="AH127" s="91">
        <v>0.33333333333333331</v>
      </c>
      <c r="AI127" s="91">
        <v>0.33333333333333331</v>
      </c>
      <c r="AJ127" s="91">
        <v>0.33333333333333331</v>
      </c>
      <c r="AK127" s="91">
        <v>0.33333333333333331</v>
      </c>
      <c r="AL127" s="91">
        <v>0.33333333333333331</v>
      </c>
      <c r="AM127" s="91">
        <v>0.33333333333333331</v>
      </c>
      <c r="AN127" s="91">
        <v>0.33333333333333331</v>
      </c>
      <c r="AO127" s="91">
        <v>0.33333333333333331</v>
      </c>
      <c r="AP127" s="91">
        <v>0.33333333333333331</v>
      </c>
      <c r="AQ127" s="91">
        <v>0.33333333333333331</v>
      </c>
      <c r="AR127" s="91">
        <v>0.33333333333333331</v>
      </c>
      <c r="AS127" s="91">
        <v>0.33333333333333331</v>
      </c>
      <c r="AT127" s="91">
        <v>0.33333333333333331</v>
      </c>
      <c r="AU127" s="91">
        <v>0.33333333333333331</v>
      </c>
      <c r="AV127" s="91">
        <v>0.33333333333333331</v>
      </c>
      <c r="AW127" s="91">
        <v>0.33333333333333331</v>
      </c>
      <c r="AX127" s="89">
        <v>0.33333333333333331</v>
      </c>
    </row>
    <row r="128" spans="1:50">
      <c r="A128" s="203"/>
      <c r="B128" s="207" t="s">
        <v>37</v>
      </c>
      <c r="C128" s="209" t="s">
        <v>36</v>
      </c>
      <c r="D128" s="52" t="s">
        <v>24</v>
      </c>
      <c r="E128" s="86" t="str">
        <f>A126&amp;"/"&amp;B128&amp;"/"&amp;C128&amp;"/"&amp;D128</f>
        <v>Nuclear power plants/Nuclear III/Electricity only/L</v>
      </c>
      <c r="F128" s="61" t="str">
        <f>A126</f>
        <v>Nuclear power plants</v>
      </c>
      <c r="G128" s="61" t="str">
        <f>B128</f>
        <v>Nuclear III</v>
      </c>
      <c r="H128" s="61" t="str">
        <f>C128</f>
        <v>Electricity only</v>
      </c>
      <c r="I128" s="84" t="str">
        <f t="shared" si="62"/>
        <v>L</v>
      </c>
      <c r="J128" s="61">
        <v>0.38461538461538458</v>
      </c>
      <c r="K128" s="61">
        <v>0.38463108216662784</v>
      </c>
      <c r="L128" s="61">
        <v>0.38465020571428654</v>
      </c>
      <c r="M128" s="61">
        <v>0.38467348974026044</v>
      </c>
      <c r="N128" s="61">
        <v>0.38470181975693629</v>
      </c>
      <c r="O128" s="61">
        <v>0.384736260240504</v>
      </c>
      <c r="P128" s="61">
        <v>0.38477808619536202</v>
      </c>
      <c r="Q128" s="61">
        <v>0.38482881801918456</v>
      </c>
      <c r="R128" s="61">
        <v>0.38489025880080824</v>
      </c>
      <c r="S128" s="61">
        <v>0.38496453236811895</v>
      </c>
      <c r="T128" s="61">
        <v>0.385054119220331</v>
      </c>
      <c r="U128" s="61">
        <v>0.38516188583550404</v>
      </c>
      <c r="V128" s="61">
        <v>0.38529110066870953</v>
      </c>
      <c r="W128" s="61">
        <v>0.3854454274465357</v>
      </c>
      <c r="X128" s="61">
        <v>0.38562888326501604</v>
      </c>
      <c r="Y128" s="61">
        <v>0.38584574592186832</v>
      </c>
      <c r="Z128" s="61">
        <v>0.38610039268814755</v>
      </c>
      <c r="AA128" s="61">
        <v>0.38639705274122571</v>
      </c>
      <c r="AB128" s="61">
        <v>0.38673945974872492</v>
      </c>
      <c r="AC128" s="61">
        <v>0.38713040202534493</v>
      </c>
      <c r="AD128" s="61">
        <v>0.38757118739687996</v>
      </c>
      <c r="AE128" s="61">
        <v>0.38806106882965946</v>
      </c>
      <c r="AF128" s="61">
        <v>0.38859671179370764</v>
      </c>
      <c r="AG128" s="61">
        <v>0.38917181651204402</v>
      </c>
      <c r="AH128" s="61">
        <v>0.38977702339844389</v>
      </c>
      <c r="AI128" s="61">
        <v>0.3904002117758355</v>
      </c>
      <c r="AJ128" s="61">
        <v>0.39102724011664985</v>
      </c>
      <c r="AK128" s="61">
        <v>0.39164307629665873</v>
      </c>
      <c r="AL128" s="61">
        <v>0.39223315574593559</v>
      </c>
      <c r="AM128" s="61">
        <v>0.39278472561941252</v>
      </c>
      <c r="AN128" s="61">
        <v>0.39328792125635686</v>
      </c>
      <c r="AO128" s="61">
        <v>0.39373638782062992</v>
      </c>
      <c r="AP128" s="61">
        <v>0.39412738048232981</v>
      </c>
      <c r="AQ128" s="61">
        <v>0.39446140343153341</v>
      </c>
      <c r="AR128" s="61">
        <v>0.39474153676581164</v>
      </c>
      <c r="AS128" s="61">
        <v>0.39497262981752007</v>
      </c>
      <c r="AT128" s="61">
        <v>0.39516051638914612</v>
      </c>
      <c r="AU128" s="61">
        <v>0.39531135496006303</v>
      </c>
      <c r="AV128" s="61">
        <v>0.3954311400759245</v>
      </c>
      <c r="AW128" s="61">
        <v>0.39552538627343264</v>
      </c>
      <c r="AX128" s="53">
        <v>0.3955989588930437</v>
      </c>
    </row>
    <row r="129" spans="1:50">
      <c r="A129" s="203"/>
      <c r="B129" s="205"/>
      <c r="C129" s="206"/>
      <c r="D129" s="52" t="s">
        <v>25</v>
      </c>
      <c r="E129" s="86" t="str">
        <f>A126&amp;"/"&amp;B128&amp;"/"&amp;C128&amp;"/"&amp;D129</f>
        <v>Nuclear power plants/Nuclear III/Electricity only/M</v>
      </c>
      <c r="F129" s="61" t="str">
        <f>A126</f>
        <v>Nuclear power plants</v>
      </c>
      <c r="G129" s="61" t="str">
        <f>B128</f>
        <v>Nuclear III</v>
      </c>
      <c r="H129" s="61" t="str">
        <f>C128</f>
        <v>Electricity only</v>
      </c>
      <c r="I129" s="84" t="str">
        <f t="shared" si="62"/>
        <v>M</v>
      </c>
      <c r="J129" s="61">
        <v>0.38461538461538458</v>
      </c>
      <c r="K129" s="61">
        <v>0.3846355996122528</v>
      </c>
      <c r="L129" s="61">
        <v>0.38465901340109104</v>
      </c>
      <c r="M129" s="61">
        <v>0.38468611869780456</v>
      </c>
      <c r="N129" s="61">
        <v>0.38471747948792895</v>
      </c>
      <c r="O129" s="61">
        <v>0.38475373974315585</v>
      </c>
      <c r="P129" s="61">
        <v>0.38479563264226119</v>
      </c>
      <c r="Q129" s="61">
        <v>0.38484399010359577</v>
      </c>
      <c r="R129" s="61">
        <v>0.3848997523312544</v>
      </c>
      <c r="S129" s="61">
        <v>0.3849639769402487</v>
      </c>
      <c r="T129" s="61">
        <v>0.38503784705231497</v>
      </c>
      <c r="U129" s="61">
        <v>0.38512267753952667</v>
      </c>
      <c r="V129" s="61">
        <v>0.38521991833663088</v>
      </c>
      <c r="W129" s="61">
        <v>0.38533115344919938</v>
      </c>
      <c r="X129" s="61">
        <v>0.38545809396597491</v>
      </c>
      <c r="Y129" s="61">
        <v>0.38560256306556517</v>
      </c>
      <c r="Z129" s="61">
        <v>0.38576647073283094</v>
      </c>
      <c r="AA129" s="61">
        <v>0.38595177573427375</v>
      </c>
      <c r="AB129" s="61">
        <v>0.3861604324355517</v>
      </c>
      <c r="AC129" s="61">
        <v>0.38639432039425503</v>
      </c>
      <c r="AD129" s="61">
        <v>0.38665515546082946</v>
      </c>
      <c r="AE129" s="61">
        <v>0.38694438250136459</v>
      </c>
      <c r="AF129" s="61">
        <v>0.38726305191214322</v>
      </c>
      <c r="AG129" s="61">
        <v>0.38761168483343794</v>
      </c>
      <c r="AH129" s="61">
        <v>0.38799013524420206</v>
      </c>
      <c r="AI129" s="61">
        <v>0.38839746057460373</v>
      </c>
      <c r="AJ129" s="61">
        <v>0.3888318155128509</v>
      </c>
      <c r="AK129" s="61">
        <v>0.38929038550019912</v>
      </c>
      <c r="AL129" s="61">
        <v>0.38976937611481488</v>
      </c>
      <c r="AM129" s="61">
        <v>0.39026407140118879</v>
      </c>
      <c r="AN129" s="61">
        <v>0.39076896791521154</v>
      </c>
      <c r="AO129" s="61">
        <v>0.39127798225927701</v>
      </c>
      <c r="AP129" s="61">
        <v>0.39178471945922516</v>
      </c>
      <c r="AQ129" s="61">
        <v>0.39228277966838998</v>
      </c>
      <c r="AR129" s="61">
        <v>0.39276607360335813</v>
      </c>
      <c r="AS129" s="61">
        <v>0.39322911464594362</v>
      </c>
      <c r="AT129" s="61">
        <v>0.39366725848714312</v>
      </c>
      <c r="AU129" s="61">
        <v>0.3940768689967295</v>
      </c>
      <c r="AV129" s="61">
        <v>0.39445539992090184</v>
      </c>
      <c r="AW129" s="61">
        <v>0.39480139362322064</v>
      </c>
      <c r="AX129" s="53">
        <v>0.39511440805212378</v>
      </c>
    </row>
    <row r="130" spans="1:50">
      <c r="A130" s="203"/>
      <c r="B130" s="208"/>
      <c r="C130" s="210"/>
      <c r="D130" s="93" t="s">
        <v>38</v>
      </c>
      <c r="E130" s="73" t="str">
        <f>A126&amp;"/"&amp;B128&amp;"/"&amp;C128&amp;"/"&amp;D130</f>
        <v>Nuclear power plants/Nuclear III/Electricity only/S</v>
      </c>
      <c r="F130" s="91" t="str">
        <f>A126</f>
        <v>Nuclear power plants</v>
      </c>
      <c r="G130" s="91" t="str">
        <f>B128</f>
        <v>Nuclear III</v>
      </c>
      <c r="H130" s="91" t="str">
        <f>C128</f>
        <v>Electricity only</v>
      </c>
      <c r="I130" s="70" t="str">
        <f t="shared" si="62"/>
        <v>S</v>
      </c>
      <c r="J130" s="91" t="s">
        <v>99</v>
      </c>
      <c r="K130" s="91" t="s">
        <v>99</v>
      </c>
      <c r="L130" s="91" t="s">
        <v>99</v>
      </c>
      <c r="M130" s="91" t="s">
        <v>99</v>
      </c>
      <c r="N130" s="91" t="s">
        <v>99</v>
      </c>
      <c r="O130" s="91" t="s">
        <v>99</v>
      </c>
      <c r="P130" s="91" t="s">
        <v>99</v>
      </c>
      <c r="Q130" s="91" t="s">
        <v>99</v>
      </c>
      <c r="R130" s="91" t="s">
        <v>99</v>
      </c>
      <c r="S130" s="91" t="s">
        <v>99</v>
      </c>
      <c r="T130" s="91" t="s">
        <v>99</v>
      </c>
      <c r="U130" s="91" t="s">
        <v>99</v>
      </c>
      <c r="V130" s="91" t="s">
        <v>99</v>
      </c>
      <c r="W130" s="91" t="s">
        <v>99</v>
      </c>
      <c r="X130" s="91" t="s">
        <v>99</v>
      </c>
      <c r="Y130" s="91">
        <v>0.3857336814522529</v>
      </c>
      <c r="Z130" s="91">
        <v>0.38587242908688418</v>
      </c>
      <c r="AA130" s="91">
        <v>0.38602257667930345</v>
      </c>
      <c r="AB130" s="91">
        <v>0.38618473814748139</v>
      </c>
      <c r="AC130" s="91">
        <v>0.38635949804309028</v>
      </c>
      <c r="AD130" s="91">
        <v>0.3865473972508478</v>
      </c>
      <c r="AE130" s="91">
        <v>0.38674891695214841</v>
      </c>
      <c r="AF130" s="91">
        <v>0.38696446102038334</v>
      </c>
      <c r="AG130" s="91">
        <v>0.3871943371343361</v>
      </c>
      <c r="AH130" s="91">
        <v>0.38743873703210618</v>
      </c>
      <c r="AI130" s="91">
        <v>0.38769771647586893</v>
      </c>
      <c r="AJ130" s="91">
        <v>0.38797117564907418</v>
      </c>
      <c r="AK130" s="91">
        <v>0.38825884085081969</v>
      </c>
      <c r="AL130" s="91">
        <v>0.38856024847250015</v>
      </c>
      <c r="AM130" s="91">
        <v>0.38887473232254982</v>
      </c>
      <c r="AN130" s="91">
        <v>0.38920141538842851</v>
      </c>
      <c r="AO130" s="91">
        <v>0.38953920707436379</v>
      </c>
      <c r="AP130" s="91">
        <v>0.38988680681591109</v>
      </c>
      <c r="AQ130" s="91">
        <v>0.39024271474179351</v>
      </c>
      <c r="AR130" s="91">
        <v>0.39060524973255556</v>
      </c>
      <c r="AS130" s="91">
        <v>0.39097257482814074</v>
      </c>
      <c r="AT130" s="91">
        <v>0.39134272948798504</v>
      </c>
      <c r="AU130" s="91">
        <v>0.39171366774338301</v>
      </c>
      <c r="AV130" s="91">
        <v>0.39208330084568782</v>
      </c>
      <c r="AW130" s="91">
        <v>0.39244954265057913</v>
      </c>
      <c r="AX130" s="89">
        <v>0.39281035572953787</v>
      </c>
    </row>
    <row r="131" spans="1:50">
      <c r="A131" s="203"/>
      <c r="B131" s="205" t="s">
        <v>39</v>
      </c>
      <c r="C131" s="219" t="s">
        <v>36</v>
      </c>
      <c r="D131" s="52" t="s">
        <v>24</v>
      </c>
      <c r="E131" s="86" t="str">
        <f>A126&amp;"/"&amp;B131&amp;"/"&amp;C131&amp;"/"&amp;D131</f>
        <v>Nuclear power plants/Nuclear IV/Electricity only/L</v>
      </c>
      <c r="F131" s="61" t="str">
        <f>A126</f>
        <v>Nuclear power plants</v>
      </c>
      <c r="G131" s="61" t="str">
        <f>B131</f>
        <v>Nuclear IV</v>
      </c>
      <c r="H131" s="61" t="str">
        <f>C131</f>
        <v>Electricity only</v>
      </c>
      <c r="I131" s="84" t="str">
        <f t="shared" si="62"/>
        <v>L</v>
      </c>
      <c r="J131" s="61" t="s">
        <v>99</v>
      </c>
      <c r="K131" s="61" t="s">
        <v>99</v>
      </c>
      <c r="L131" s="61" t="s">
        <v>99</v>
      </c>
      <c r="M131" s="61" t="s">
        <v>99</v>
      </c>
      <c r="N131" s="61" t="s">
        <v>99</v>
      </c>
      <c r="O131" s="61" t="s">
        <v>99</v>
      </c>
      <c r="P131" s="61" t="s">
        <v>99</v>
      </c>
      <c r="Q131" s="61" t="s">
        <v>99</v>
      </c>
      <c r="R131" s="61" t="s">
        <v>99</v>
      </c>
      <c r="S131" s="61" t="s">
        <v>99</v>
      </c>
      <c r="T131" s="61" t="s">
        <v>99</v>
      </c>
      <c r="U131" s="61" t="s">
        <v>99</v>
      </c>
      <c r="V131" s="61" t="s">
        <v>99</v>
      </c>
      <c r="W131" s="61" t="s">
        <v>99</v>
      </c>
      <c r="X131" s="61" t="s">
        <v>99</v>
      </c>
      <c r="Y131" s="61" t="s">
        <v>99</v>
      </c>
      <c r="Z131" s="61" t="s">
        <v>99</v>
      </c>
      <c r="AA131" s="61" t="s">
        <v>99</v>
      </c>
      <c r="AB131" s="61" t="s">
        <v>99</v>
      </c>
      <c r="AC131" s="61" t="s">
        <v>99</v>
      </c>
      <c r="AD131" s="61" t="s">
        <v>99</v>
      </c>
      <c r="AE131" s="61" t="s">
        <v>99</v>
      </c>
      <c r="AF131" s="61" t="s">
        <v>99</v>
      </c>
      <c r="AG131" s="61" t="s">
        <v>99</v>
      </c>
      <c r="AH131" s="61" t="s">
        <v>99</v>
      </c>
      <c r="AI131" s="61">
        <v>0.40892888617819217</v>
      </c>
      <c r="AJ131" s="61">
        <v>0.40909271992765239</v>
      </c>
      <c r="AK131" s="61">
        <v>0.40929012290330519</v>
      </c>
      <c r="AL131" s="61">
        <v>0.4095272676276504</v>
      </c>
      <c r="AM131" s="61">
        <v>0.40981112862333657</v>
      </c>
      <c r="AN131" s="61">
        <v>0.41014942437932989</v>
      </c>
      <c r="AO131" s="61">
        <v>0.41055046160732311</v>
      </c>
      <c r="AP131" s="61">
        <v>0.4110228398772256</v>
      </c>
      <c r="AQ131" s="61">
        <v>0.41157496874884864</v>
      </c>
      <c r="AR131" s="61">
        <v>0.41221435034047577</v>
      </c>
      <c r="AS131" s="61">
        <v>0.41294659467487332</v>
      </c>
      <c r="AT131" s="61">
        <v>0.41377417201526212</v>
      </c>
      <c r="AU131" s="61">
        <v>0.4146949746051381</v>
      </c>
      <c r="AV131" s="61">
        <v>0.41570086315566623</v>
      </c>
      <c r="AW131" s="61">
        <v>0.41677649958791335</v>
      </c>
      <c r="AX131" s="53">
        <v>0.417898879328993</v>
      </c>
    </row>
    <row r="132" spans="1:50">
      <c r="A132" s="204"/>
      <c r="B132" s="208"/>
      <c r="C132" s="220"/>
      <c r="D132" s="93" t="s">
        <v>25</v>
      </c>
      <c r="E132" s="86" t="str">
        <f>A126&amp;"/"&amp;B131&amp;"/"&amp;C131&amp;"/"&amp;D132</f>
        <v>Nuclear power plants/Nuclear IV/Electricity only/M</v>
      </c>
      <c r="F132" s="61" t="str">
        <f>A126</f>
        <v>Nuclear power plants</v>
      </c>
      <c r="G132" s="61" t="str">
        <f>B131</f>
        <v>Nuclear IV</v>
      </c>
      <c r="H132" s="61" t="str">
        <f>C131</f>
        <v>Electricity only</v>
      </c>
      <c r="I132" s="84" t="str">
        <f t="shared" si="62"/>
        <v>M</v>
      </c>
      <c r="J132" s="61" t="s">
        <v>99</v>
      </c>
      <c r="K132" s="61" t="s">
        <v>99</v>
      </c>
      <c r="L132" s="61" t="s">
        <v>99</v>
      </c>
      <c r="M132" s="61" t="s">
        <v>99</v>
      </c>
      <c r="N132" s="61" t="s">
        <v>99</v>
      </c>
      <c r="O132" s="61" t="s">
        <v>99</v>
      </c>
      <c r="P132" s="61" t="s">
        <v>99</v>
      </c>
      <c r="Q132" s="61" t="s">
        <v>99</v>
      </c>
      <c r="R132" s="61" t="s">
        <v>99</v>
      </c>
      <c r="S132" s="61" t="s">
        <v>99</v>
      </c>
      <c r="T132" s="61" t="s">
        <v>99</v>
      </c>
      <c r="U132" s="61" t="s">
        <v>99</v>
      </c>
      <c r="V132" s="61" t="s">
        <v>99</v>
      </c>
      <c r="W132" s="61" t="s">
        <v>99</v>
      </c>
      <c r="X132" s="61" t="s">
        <v>99</v>
      </c>
      <c r="Y132" s="61" t="s">
        <v>99</v>
      </c>
      <c r="Z132" s="61" t="s">
        <v>99</v>
      </c>
      <c r="AA132" s="61" t="s">
        <v>99</v>
      </c>
      <c r="AB132" s="61" t="s">
        <v>99</v>
      </c>
      <c r="AC132" s="61" t="s">
        <v>99</v>
      </c>
      <c r="AD132" s="61" t="s">
        <v>99</v>
      </c>
      <c r="AE132" s="61" t="s">
        <v>99</v>
      </c>
      <c r="AF132" s="61" t="s">
        <v>99</v>
      </c>
      <c r="AG132" s="61" t="s">
        <v>99</v>
      </c>
      <c r="AH132" s="61" t="s">
        <v>99</v>
      </c>
      <c r="AI132" s="61">
        <v>0.40835763479195164</v>
      </c>
      <c r="AJ132" s="61">
        <v>0.40841232645723757</v>
      </c>
      <c r="AK132" s="61">
        <v>0.40848222156416852</v>
      </c>
      <c r="AL132" s="61">
        <v>0.40857142748510711</v>
      </c>
      <c r="AM132" s="61">
        <v>0.40868508533023151</v>
      </c>
      <c r="AN132" s="61">
        <v>0.40882958159893534</v>
      </c>
      <c r="AO132" s="61">
        <v>0.40901277132878433</v>
      </c>
      <c r="AP132" s="61">
        <v>0.40924418925575112</v>
      </c>
      <c r="AQ132" s="61">
        <v>0.40953520633874813</v>
      </c>
      <c r="AR132" s="61">
        <v>0.40989906096092926</v>
      </c>
      <c r="AS132" s="61">
        <v>0.41035065647699809</v>
      </c>
      <c r="AT132" s="61">
        <v>0.4109059725563548</v>
      </c>
      <c r="AU132" s="61">
        <v>0.41158089823766569</v>
      </c>
      <c r="AV132" s="61">
        <v>0.41238928570350808</v>
      </c>
      <c r="AW132" s="61">
        <v>0.41334009210441719</v>
      </c>
      <c r="AX132" s="53">
        <v>0.41443368710995543</v>
      </c>
    </row>
    <row r="133" spans="1:50">
      <c r="A133" s="211" t="s">
        <v>40</v>
      </c>
      <c r="B133" s="214" t="s">
        <v>41</v>
      </c>
      <c r="C133" s="209" t="s">
        <v>36</v>
      </c>
      <c r="D133" s="67" t="s">
        <v>24</v>
      </c>
      <c r="E133" s="87" t="str">
        <f>A133&amp;"/"&amp;B133&amp;"/"&amp;C133&amp;"/"&amp;D133</f>
        <v>Coal fired power plants/Integrated gasification combined cycle/Electricity only/L</v>
      </c>
      <c r="F133" s="55" t="str">
        <f>A133</f>
        <v>Coal fired power plants</v>
      </c>
      <c r="G133" s="55" t="str">
        <f>B133</f>
        <v>Integrated gasification combined cycle</v>
      </c>
      <c r="H133" s="55" t="str">
        <f>C133</f>
        <v>Electricity only</v>
      </c>
      <c r="I133" s="85" t="str">
        <f t="shared" si="62"/>
        <v>L</v>
      </c>
      <c r="J133" s="55">
        <v>0.48780487804878053</v>
      </c>
      <c r="K133" s="55">
        <v>0.48780605908508545</v>
      </c>
      <c r="L133" s="55">
        <v>0.48780757550934728</v>
      </c>
      <c r="M133" s="55">
        <v>0.48780952254370591</v>
      </c>
      <c r="N133" s="55">
        <v>0.48781202243209459</v>
      </c>
      <c r="O133" s="55">
        <v>0.48781523209973943</v>
      </c>
      <c r="P133" s="55">
        <v>0.48781935297818119</v>
      </c>
      <c r="Q133" s="55">
        <v>0.48782464360442701</v>
      </c>
      <c r="R133" s="55">
        <v>0.48783143577151494</v>
      </c>
      <c r="S133" s="55">
        <v>0.48784015522165852</v>
      </c>
      <c r="T133" s="55">
        <v>0.48785134814333375</v>
      </c>
      <c r="U133" s="55">
        <v>0.48786571507329124</v>
      </c>
      <c r="V133" s="55">
        <v>0.48788415422858417</v>
      </c>
      <c r="W133" s="55">
        <v>0.48790781681858902</v>
      </c>
      <c r="X133" s="55">
        <v>0.48793817752877577</v>
      </c>
      <c r="Y133" s="55">
        <v>0.48797712413942634</v>
      </c>
      <c r="Z133" s="55">
        <v>0.4880270711473006</v>
      </c>
      <c r="AA133" s="55">
        <v>0.4880911032807152</v>
      </c>
      <c r="AB133" s="55">
        <v>0.48817315588606247</v>
      </c>
      <c r="AC133" s="55">
        <v>0.48827824019787186</v>
      </c>
      <c r="AD133" s="55">
        <v>0.48841272225386273</v>
      </c>
      <c r="AE133" s="55">
        <v>0.4885846642644201</v>
      </c>
      <c r="AF133" s="55">
        <v>0.48880423588171062</v>
      </c>
      <c r="AG133" s="55">
        <v>0.48908419887806026</v>
      </c>
      <c r="AH133" s="55">
        <v>0.48944046042751183</v>
      </c>
      <c r="AI133" s="55">
        <v>0.48989267480597726</v>
      </c>
      <c r="AJ133" s="55">
        <v>0.49046484716261346</v>
      </c>
      <c r="AK133" s="55">
        <v>0.49118585141031085</v>
      </c>
      <c r="AL133" s="55">
        <v>0.49208971244561722</v>
      </c>
      <c r="AM133" s="55">
        <v>0.49321541819889619</v>
      </c>
      <c r="AN133" s="55">
        <v>0.4946059238872057</v>
      </c>
      <c r="AO133" s="55">
        <v>0.49630590968219729</v>
      </c>
      <c r="AP133" s="55">
        <v>0.49835780289100223</v>
      </c>
      <c r="AQ133" s="55">
        <v>0.50079566674518272</v>
      </c>
      <c r="AR133" s="55">
        <v>0.50363691889731366</v>
      </c>
      <c r="AS133" s="55">
        <v>0.50687259736644308</v>
      </c>
      <c r="AT133" s="55">
        <v>0.51045804075813084</v>
      </c>
      <c r="AU133" s="55">
        <v>0.5143070873427894</v>
      </c>
      <c r="AV133" s="55">
        <v>0.51829348540911147</v>
      </c>
      <c r="AW133" s="55">
        <v>0.52226217423607246</v>
      </c>
      <c r="AX133" s="64">
        <v>0.52604997142625565</v>
      </c>
    </row>
    <row r="134" spans="1:50">
      <c r="A134" s="212"/>
      <c r="B134" s="215"/>
      <c r="C134" s="216"/>
      <c r="D134" s="52" t="s">
        <v>25</v>
      </c>
      <c r="E134" s="86" t="str">
        <f>A133&amp;"/"&amp;B133&amp;"/"&amp;C133&amp;"/"&amp;D134</f>
        <v>Coal fired power plants/Integrated gasification combined cycle/Electricity only/M</v>
      </c>
      <c r="F134" s="61" t="str">
        <f>A133</f>
        <v>Coal fired power plants</v>
      </c>
      <c r="G134" s="61" t="str">
        <f>B133</f>
        <v>Integrated gasification combined cycle</v>
      </c>
      <c r="H134" s="61" t="str">
        <f>C133</f>
        <v>Electricity only</v>
      </c>
      <c r="I134" s="84" t="str">
        <f t="shared" si="62"/>
        <v>M</v>
      </c>
      <c r="J134" s="61">
        <v>0.46457607433217191</v>
      </c>
      <c r="K134" s="61">
        <v>0.46458195899581423</v>
      </c>
      <c r="L134" s="61">
        <v>0.46458914543757396</v>
      </c>
      <c r="M134" s="61">
        <v>0.46459792133277483</v>
      </c>
      <c r="N134" s="61">
        <v>0.46460863778260952</v>
      </c>
      <c r="O134" s="61">
        <v>0.46462172322610573</v>
      </c>
      <c r="P134" s="61">
        <v>0.46463770036815977</v>
      </c>
      <c r="Q134" s="61">
        <v>0.46465720676005839</v>
      </c>
      <c r="R134" s="61">
        <v>0.46468101979452497</v>
      </c>
      <c r="S134" s="61">
        <v>0.46471008702336014</v>
      </c>
      <c r="T134" s="61">
        <v>0.46474556287315205</v>
      </c>
      <c r="U134" s="61">
        <v>0.46478885302281919</v>
      </c>
      <c r="V134" s="61">
        <v>0.46484166791288678</v>
      </c>
      <c r="W134" s="61">
        <v>0.46490608707314823</v>
      </c>
      <c r="X134" s="61">
        <v>0.46498463616882313</v>
      </c>
      <c r="Y134" s="61">
        <v>0.46508037885130338</v>
      </c>
      <c r="Z134" s="61">
        <v>0.46519702561837595</v>
      </c>
      <c r="AA134" s="61">
        <v>0.46533906187793361</v>
      </c>
      <c r="AB134" s="61">
        <v>0.46551189717326985</v>
      </c>
      <c r="AC134" s="61">
        <v>0.4657220369257537</v>
      </c>
      <c r="AD134" s="61">
        <v>0.46597727687802787</v>
      </c>
      <c r="AE134" s="61">
        <v>0.4662869183922862</v>
      </c>
      <c r="AF134" s="61">
        <v>0.46666199948754866</v>
      </c>
      <c r="AG134" s="61">
        <v>0.46711553148842738</v>
      </c>
      <c r="AH134" s="61">
        <v>0.46766272380207269</v>
      </c>
      <c r="AI134" s="61">
        <v>0.46832116898266418</v>
      </c>
      <c r="AJ134" s="61">
        <v>0.46911094630743749</v>
      </c>
      <c r="AK134" s="61">
        <v>0.47005458435427661</v>
      </c>
      <c r="AL134" s="61">
        <v>0.47117680216627655</v>
      </c>
      <c r="AM134" s="61">
        <v>0.47250392677335046</v>
      </c>
      <c r="AN134" s="61">
        <v>0.47406286710054513</v>
      </c>
      <c r="AO134" s="61">
        <v>0.47587951959037644</v>
      </c>
      <c r="AP134" s="61">
        <v>0.47797650303774042</v>
      </c>
      <c r="AQ134" s="61">
        <v>0.48037018730581965</v>
      </c>
      <c r="AR134" s="61">
        <v>0.48306711126864144</v>
      </c>
      <c r="AS134" s="61">
        <v>0.48606008902102793</v>
      </c>
      <c r="AT134" s="61">
        <v>0.48932456490751014</v>
      </c>
      <c r="AU134" s="61">
        <v>0.49281603894375703</v>
      </c>
      <c r="AV134" s="61">
        <v>0.4964695341216574</v>
      </c>
      <c r="AW134" s="61">
        <v>0.50020197272448186</v>
      </c>
      <c r="AX134" s="53">
        <v>0.50391785941009148</v>
      </c>
    </row>
    <row r="135" spans="1:50">
      <c r="A135" s="212"/>
      <c r="B135" s="215"/>
      <c r="C135" s="217" t="s">
        <v>26</v>
      </c>
      <c r="D135" s="83" t="s">
        <v>24</v>
      </c>
      <c r="E135" s="56" t="str">
        <f>A133&amp;"/"&amp;B133&amp;"/"&amp;C135&amp;"/"&amp;D135</f>
        <v>Coal fired power plants/Integrated gasification combined cycle/CHP/L</v>
      </c>
      <c r="F135" s="103" t="str">
        <f>A133</f>
        <v>Coal fired power plants</v>
      </c>
      <c r="G135" s="103" t="str">
        <f>B133</f>
        <v>Integrated gasification combined cycle</v>
      </c>
      <c r="H135" s="103" t="str">
        <f>C135</f>
        <v>CHP</v>
      </c>
      <c r="I135" s="104" t="str">
        <f t="shared" si="62"/>
        <v>L</v>
      </c>
      <c r="J135" s="103">
        <v>0.44345898004434592</v>
      </c>
      <c r="K135" s="103">
        <v>0.44345998213540572</v>
      </c>
      <c r="L135" s="103">
        <v>0.44346126879693809</v>
      </c>
      <c r="M135" s="103">
        <v>0.44346292082249922</v>
      </c>
      <c r="N135" s="103">
        <v>0.44346504193251546</v>
      </c>
      <c r="O135" s="103">
        <v>0.44346776527276954</v>
      </c>
      <c r="P135" s="103">
        <v>0.44347126174998241</v>
      </c>
      <c r="Q135" s="103">
        <v>0.44347575072067541</v>
      </c>
      <c r="R135" s="103">
        <v>0.44348151369248351</v>
      </c>
      <c r="S135" s="103">
        <v>0.44348891187834644</v>
      </c>
      <c r="T135" s="103">
        <v>0.44349840867289292</v>
      </c>
      <c r="U135" s="103">
        <v>0.44351059840790297</v>
      </c>
      <c r="V135" s="103">
        <v>0.44352624310259159</v>
      </c>
      <c r="W135" s="103">
        <v>0.44354631936821037</v>
      </c>
      <c r="X135" s="103">
        <v>0.44357207816836774</v>
      </c>
      <c r="Y135" s="103">
        <v>0.44360512078673092</v>
      </c>
      <c r="Z135" s="103">
        <v>0.44364749511449864</v>
      </c>
      <c r="AA135" s="103">
        <v>0.44370181722627849</v>
      </c>
      <c r="AB135" s="103">
        <v>0.44377142411757992</v>
      </c>
      <c r="AC135" s="103">
        <v>0.44386056432543608</v>
      </c>
      <c r="AD135" s="103">
        <v>0.44397463374340573</v>
      </c>
      <c r="AE135" s="103">
        <v>0.44412046391087662</v>
      </c>
      <c r="AF135" s="103">
        <v>0.44430666878835356</v>
      </c>
      <c r="AG135" s="103">
        <v>0.44454405252493362</v>
      </c>
      <c r="AH135" s="103">
        <v>0.44484607342729565</v>
      </c>
      <c r="AI135" s="103">
        <v>0.44522934595854569</v>
      </c>
      <c r="AJ135" s="103">
        <v>0.44571413997395171</v>
      </c>
      <c r="AK135" s="103">
        <v>0.44632480063921559</v>
      </c>
      <c r="AL135" s="103">
        <v>0.44708995967625581</v>
      </c>
      <c r="AM135" s="103">
        <v>0.44804233688558187</v>
      </c>
      <c r="AN135" s="103">
        <v>0.44921784482010535</v>
      </c>
      <c r="AO135" s="103">
        <v>0.45065362752566029</v>
      </c>
      <c r="AP135" s="103">
        <v>0.4523846295655698</v>
      </c>
      <c r="AQ135" s="103">
        <v>0.45443838151660698</v>
      </c>
      <c r="AR135" s="103">
        <v>0.45682801051699262</v>
      </c>
      <c r="AS135" s="103">
        <v>0.45954413658124371</v>
      </c>
      <c r="AT135" s="103">
        <v>0.46254728185965449</v>
      </c>
      <c r="AU135" s="103">
        <v>0.46576342102549528</v>
      </c>
      <c r="AV135" s="103">
        <v>0.4690857036349112</v>
      </c>
      <c r="AW135" s="103">
        <v>0.47238439621247813</v>
      </c>
      <c r="AX135" s="105">
        <v>0.47552441084308417</v>
      </c>
    </row>
    <row r="136" spans="1:50">
      <c r="A136" s="212"/>
      <c r="B136" s="215"/>
      <c r="C136" s="216"/>
      <c r="D136" s="106" t="s">
        <v>25</v>
      </c>
      <c r="E136" s="107" t="str">
        <f>A133&amp;"/"&amp;B133&amp;"/"&amp;C135&amp;"/"&amp;D136</f>
        <v>Coal fired power plants/Integrated gasification combined cycle/CHP/M</v>
      </c>
      <c r="F136" s="108" t="str">
        <f>A133</f>
        <v>Coal fired power plants</v>
      </c>
      <c r="G136" s="108" t="str">
        <f>B133</f>
        <v>Integrated gasification combined cycle</v>
      </c>
      <c r="H136" s="108" t="str">
        <f>C135</f>
        <v>CHP</v>
      </c>
      <c r="I136" s="109" t="str">
        <f t="shared" si="62"/>
        <v>M</v>
      </c>
      <c r="J136" s="108">
        <v>0.42234188575651987</v>
      </c>
      <c r="K136" s="108">
        <v>0.42234692974601723</v>
      </c>
      <c r="L136" s="108">
        <v>0.42235308952212164</v>
      </c>
      <c r="M136" s="108">
        <v>0.42236061164800637</v>
      </c>
      <c r="N136" s="108">
        <v>0.42236979704323502</v>
      </c>
      <c r="O136" s="108">
        <v>0.42238101290385782</v>
      </c>
      <c r="P136" s="108">
        <v>0.42239470720548944</v>
      </c>
      <c r="Q136" s="108">
        <v>0.42241142633377521</v>
      </c>
      <c r="R136" s="108">
        <v>0.42243183649379684</v>
      </c>
      <c r="S136" s="108">
        <v>0.42245674967435032</v>
      </c>
      <c r="T136" s="108">
        <v>0.42248715508535351</v>
      </c>
      <c r="U136" s="108">
        <v>0.42252425714631664</v>
      </c>
      <c r="V136" s="108">
        <v>0.42256952127797293</v>
      </c>
      <c r="W136" s="108">
        <v>0.42262472893125697</v>
      </c>
      <c r="X136" s="108">
        <v>0.42269204346539091</v>
      </c>
      <c r="Y136" s="108">
        <v>0.4227740886384263</v>
      </c>
      <c r="Z136" s="108">
        <v>0.4228740415641446</v>
      </c>
      <c r="AA136" s="108">
        <v>0.42299574196378603</v>
      </c>
      <c r="AB136" s="108">
        <v>0.42314381931611245</v>
      </c>
      <c r="AC136" s="108">
        <v>0.42332383896133657</v>
      </c>
      <c r="AD136" s="108">
        <v>0.42354246716597227</v>
      </c>
      <c r="AE136" s="108">
        <v>0.42380765335905446</v>
      </c>
      <c r="AF136" s="108">
        <v>0.42412882487237608</v>
      </c>
      <c r="AG136" s="108">
        <v>0.4245170851310045</v>
      </c>
      <c r="AH136" s="108">
        <v>0.42498539983339212</v>
      </c>
      <c r="AI136" s="108">
        <v>0.42554874668541343</v>
      </c>
      <c r="AJ136" s="108">
        <v>0.42622419224982711</v>
      </c>
      <c r="AK136" s="108">
        <v>0.42703084431745214</v>
      </c>
      <c r="AL136" s="108">
        <v>0.42798961054547768</v>
      </c>
      <c r="AM136" s="108">
        <v>0.42912267604272047</v>
      </c>
      <c r="AN136" s="108">
        <v>0.43045259860004081</v>
      </c>
      <c r="AO136" s="108">
        <v>0.43200091827335568</v>
      </c>
      <c r="AP136" s="108">
        <v>0.43378619999944512</v>
      </c>
      <c r="AQ136" s="108">
        <v>0.43582148916566604</v>
      </c>
      <c r="AR136" s="108">
        <v>0.43811127550166418</v>
      </c>
      <c r="AS136" s="108">
        <v>0.44064823649584522</v>
      </c>
      <c r="AT136" s="108">
        <v>0.44341025171520732</v>
      </c>
      <c r="AU136" s="108">
        <v>0.44635839080281609</v>
      </c>
      <c r="AV136" s="108">
        <v>0.44943668476609983</v>
      </c>
      <c r="AW136" s="108">
        <v>0.45257437419720231</v>
      </c>
      <c r="AX136" s="110">
        <v>0.45569090614756907</v>
      </c>
    </row>
    <row r="137" spans="1:50">
      <c r="A137" s="212"/>
      <c r="B137" s="215"/>
      <c r="C137" s="217" t="s">
        <v>42</v>
      </c>
      <c r="D137" s="83" t="s">
        <v>24</v>
      </c>
      <c r="E137" s="56" t="str">
        <f>A133&amp;"/"&amp;B133&amp;"/"&amp;C137&amp;"/"&amp;D137</f>
        <v>Coal fired power plants/Integrated gasification combined cycle/Electricity only with CCS/L</v>
      </c>
      <c r="F137" s="103" t="str">
        <f>A133</f>
        <v>Coal fired power plants</v>
      </c>
      <c r="G137" s="103" t="str">
        <f>B133</f>
        <v>Integrated gasification combined cycle</v>
      </c>
      <c r="H137" s="103" t="str">
        <f>C137</f>
        <v>Electricity only with CCS</v>
      </c>
      <c r="I137" s="104" t="str">
        <f t="shared" si="62"/>
        <v>L</v>
      </c>
      <c r="J137" s="103" t="s">
        <v>99</v>
      </c>
      <c r="K137" s="103" t="s">
        <v>99</v>
      </c>
      <c r="L137" s="103" t="s">
        <v>99</v>
      </c>
      <c r="M137" s="103" t="s">
        <v>99</v>
      </c>
      <c r="N137" s="103" t="s">
        <v>99</v>
      </c>
      <c r="O137" s="103" t="s">
        <v>99</v>
      </c>
      <c r="P137" s="103" t="s">
        <v>99</v>
      </c>
      <c r="Q137" s="103" t="s">
        <v>99</v>
      </c>
      <c r="R137" s="103" t="s">
        <v>99</v>
      </c>
      <c r="S137" s="103" t="s">
        <v>99</v>
      </c>
      <c r="T137" s="103" t="s">
        <v>99</v>
      </c>
      <c r="U137" s="103" t="s">
        <v>99</v>
      </c>
      <c r="V137" s="103" t="s">
        <v>99</v>
      </c>
      <c r="W137" s="103" t="s">
        <v>99</v>
      </c>
      <c r="X137" s="103" t="s">
        <v>99</v>
      </c>
      <c r="Y137" s="103" t="s">
        <v>99</v>
      </c>
      <c r="Z137" s="103" t="s">
        <v>99</v>
      </c>
      <c r="AA137" s="103" t="s">
        <v>99</v>
      </c>
      <c r="AB137" s="103" t="s">
        <v>99</v>
      </c>
      <c r="AC137" s="103" t="s">
        <v>99</v>
      </c>
      <c r="AD137" s="103" t="s">
        <v>99</v>
      </c>
      <c r="AE137" s="103">
        <v>0.46464214625519989</v>
      </c>
      <c r="AF137" s="103">
        <v>0.46466523579345975</v>
      </c>
      <c r="AG137" s="103">
        <v>0.46469638181379685</v>
      </c>
      <c r="AH137" s="103">
        <v>0.46473838523698746</v>
      </c>
      <c r="AI137" s="103">
        <v>0.46479501241492055</v>
      </c>
      <c r="AJ137" s="103">
        <v>0.46487132107155776</v>
      </c>
      <c r="AK137" s="103">
        <v>0.46497409069237083</v>
      </c>
      <c r="AL137" s="103">
        <v>0.46511238622022483</v>
      </c>
      <c r="AM137" s="103">
        <v>0.46529828797487699</v>
      </c>
      <c r="AN137" s="103">
        <v>0.46554782162681813</v>
      </c>
      <c r="AO137" s="103">
        <v>0.46588211552324899</v>
      </c>
      <c r="AP137" s="103">
        <v>0.46632879099596086</v>
      </c>
      <c r="AQ137" s="103">
        <v>0.466923541630196</v>
      </c>
      <c r="AR137" s="103">
        <v>0.46771176009050308</v>
      </c>
      <c r="AS137" s="103">
        <v>0.46874989925854732</v>
      </c>
      <c r="AT137" s="103">
        <v>0.47010598017660959</v>
      </c>
      <c r="AU137" s="103">
        <v>0.47185827332499053</v>
      </c>
      <c r="AV137" s="103">
        <v>0.47409073829196446</v>
      </c>
      <c r="AW137" s="103">
        <v>0.47688351450156602</v>
      </c>
      <c r="AX137" s="105">
        <v>0.48029706115117338</v>
      </c>
    </row>
    <row r="138" spans="1:50">
      <c r="A138" s="212"/>
      <c r="B138" s="215"/>
      <c r="C138" s="216"/>
      <c r="D138" s="106" t="s">
        <v>25</v>
      </c>
      <c r="E138" s="107" t="str">
        <f>A133&amp;"/"&amp;B133&amp;"/"&amp;C137&amp;"/"&amp;D138</f>
        <v>Coal fired power plants/Integrated gasification combined cycle/Electricity only with CCS/M</v>
      </c>
      <c r="F138" s="108" t="str">
        <f>A133</f>
        <v>Coal fired power plants</v>
      </c>
      <c r="G138" s="108" t="str">
        <f>B133</f>
        <v>Integrated gasification combined cycle</v>
      </c>
      <c r="H138" s="108" t="str">
        <f>C137</f>
        <v>Electricity only with CCS</v>
      </c>
      <c r="I138" s="109" t="str">
        <f t="shared" si="62"/>
        <v>M</v>
      </c>
      <c r="J138" s="108" t="s">
        <v>99</v>
      </c>
      <c r="K138" s="108" t="s">
        <v>99</v>
      </c>
      <c r="L138" s="108" t="s">
        <v>99</v>
      </c>
      <c r="M138" s="108" t="s">
        <v>99</v>
      </c>
      <c r="N138" s="108" t="s">
        <v>99</v>
      </c>
      <c r="O138" s="108" t="s">
        <v>99</v>
      </c>
      <c r="P138" s="108" t="s">
        <v>99</v>
      </c>
      <c r="Q138" s="108" t="s">
        <v>99</v>
      </c>
      <c r="R138" s="108" t="s">
        <v>99</v>
      </c>
      <c r="S138" s="108" t="s">
        <v>99</v>
      </c>
      <c r="T138" s="108" t="s">
        <v>99</v>
      </c>
      <c r="U138" s="108" t="s">
        <v>99</v>
      </c>
      <c r="V138" s="108" t="s">
        <v>99</v>
      </c>
      <c r="W138" s="108" t="s">
        <v>99</v>
      </c>
      <c r="X138" s="108" t="s">
        <v>99</v>
      </c>
      <c r="Y138" s="108" t="s">
        <v>99</v>
      </c>
      <c r="Z138" s="108" t="s">
        <v>99</v>
      </c>
      <c r="AA138" s="108" t="s">
        <v>99</v>
      </c>
      <c r="AB138" s="108" t="s">
        <v>99</v>
      </c>
      <c r="AC138" s="108" t="s">
        <v>99</v>
      </c>
      <c r="AD138" s="108" t="s">
        <v>99</v>
      </c>
      <c r="AE138" s="108">
        <v>0.44247949204601417</v>
      </c>
      <c r="AF138" s="108">
        <v>0.44249041971764036</v>
      </c>
      <c r="AG138" s="108">
        <v>0.44250592182784465</v>
      </c>
      <c r="AH138" s="108">
        <v>0.44252791031814503</v>
      </c>
      <c r="AI138" s="108">
        <v>0.4425590932459646</v>
      </c>
      <c r="AJ138" s="108">
        <v>0.44260330324250324</v>
      </c>
      <c r="AK138" s="108">
        <v>0.44266595841159406</v>
      </c>
      <c r="AL138" s="108">
        <v>0.44275470595836158</v>
      </c>
      <c r="AM138" s="108">
        <v>0.44288031474356387</v>
      </c>
      <c r="AN138" s="108">
        <v>0.4430579005087672</v>
      </c>
      <c r="AO138" s="108">
        <v>0.44330858269227169</v>
      </c>
      <c r="AP138" s="108">
        <v>0.44366167477732249</v>
      </c>
      <c r="AQ138" s="108">
        <v>0.44415748008623235</v>
      </c>
      <c r="AR138" s="108">
        <v>0.44485066122191347</v>
      </c>
      <c r="AS138" s="108">
        <v>0.44581390222588801</v>
      </c>
      <c r="AT138" s="108">
        <v>0.44714107723561158</v>
      </c>
      <c r="AU138" s="108">
        <v>0.4489482457263928</v>
      </c>
      <c r="AV138" s="108">
        <v>0.45136945577237547</v>
      </c>
      <c r="AW138" s="108">
        <v>0.45454284443834669</v>
      </c>
      <c r="AX138" s="110">
        <v>0.45858202981709051</v>
      </c>
    </row>
    <row r="139" spans="1:50">
      <c r="A139" s="212"/>
      <c r="B139" s="215"/>
      <c r="C139" s="217" t="s">
        <v>43</v>
      </c>
      <c r="D139" s="52" t="s">
        <v>24</v>
      </c>
      <c r="E139" s="86" t="str">
        <f>A133&amp;"/"&amp;B133&amp;"/"&amp;C139&amp;"/"&amp;D139</f>
        <v>Coal fired power plants/Integrated gasification combined cycle/CHP with CCS/L</v>
      </c>
      <c r="F139" s="61" t="str">
        <f>A133</f>
        <v>Coal fired power plants</v>
      </c>
      <c r="G139" s="61" t="str">
        <f>B133</f>
        <v>Integrated gasification combined cycle</v>
      </c>
      <c r="H139" s="61" t="str">
        <f>C139</f>
        <v>CHP with CCS</v>
      </c>
      <c r="I139" s="84" t="str">
        <f t="shared" si="62"/>
        <v>L</v>
      </c>
      <c r="J139" s="61" t="s">
        <v>99</v>
      </c>
      <c r="K139" s="61" t="s">
        <v>99</v>
      </c>
      <c r="L139" s="61" t="s">
        <v>99</v>
      </c>
      <c r="M139" s="61" t="s">
        <v>99</v>
      </c>
      <c r="N139" s="61" t="s">
        <v>99</v>
      </c>
      <c r="O139" s="61" t="s">
        <v>99</v>
      </c>
      <c r="P139" s="61" t="s">
        <v>99</v>
      </c>
      <c r="Q139" s="61" t="s">
        <v>99</v>
      </c>
      <c r="R139" s="61" t="s">
        <v>99</v>
      </c>
      <c r="S139" s="61" t="s">
        <v>99</v>
      </c>
      <c r="T139" s="61" t="s">
        <v>99</v>
      </c>
      <c r="U139" s="61" t="s">
        <v>99</v>
      </c>
      <c r="V139" s="61" t="s">
        <v>99</v>
      </c>
      <c r="W139" s="61" t="s">
        <v>99</v>
      </c>
      <c r="X139" s="61" t="s">
        <v>99</v>
      </c>
      <c r="Y139" s="61" t="s">
        <v>99</v>
      </c>
      <c r="Z139" s="61" t="s">
        <v>99</v>
      </c>
      <c r="AA139" s="61" t="s">
        <v>99</v>
      </c>
      <c r="AB139" s="61" t="s">
        <v>99</v>
      </c>
      <c r="AC139" s="61" t="s">
        <v>99</v>
      </c>
      <c r="AD139" s="61" t="s">
        <v>99</v>
      </c>
      <c r="AE139" s="61">
        <v>0.42239851783610677</v>
      </c>
      <c r="AF139" s="61">
        <v>0.42241830805002129</v>
      </c>
      <c r="AG139" s="61">
        <v>0.42244500314826466</v>
      </c>
      <c r="AH139" s="61">
        <v>0.42248100336997885</v>
      </c>
      <c r="AI139" s="61">
        <v>0.42252953601757576</v>
      </c>
      <c r="AJ139" s="61">
        <v>0.42259493447002039</v>
      </c>
      <c r="AK139" s="61">
        <v>0.42268300643012974</v>
      </c>
      <c r="AL139" s="61">
        <v>0.42280151590963533</v>
      </c>
      <c r="AM139" s="61">
        <v>0.42296080675803527</v>
      </c>
      <c r="AN139" s="61">
        <v>0.42317459602055885</v>
      </c>
      <c r="AO139" s="61">
        <v>0.42346095930193189</v>
      </c>
      <c r="AP139" s="61">
        <v>0.42384351091654221</v>
      </c>
      <c r="AQ139" s="61">
        <v>0.42435273778522697</v>
      </c>
      <c r="AR139" s="61">
        <v>0.42502736079711023</v>
      </c>
      <c r="AS139" s="61">
        <v>0.42591544797320408</v>
      </c>
      <c r="AT139" s="61">
        <v>0.4270747671856992</v>
      </c>
      <c r="AU139" s="61">
        <v>0.42857153691431016</v>
      </c>
      <c r="AV139" s="61">
        <v>0.43047636487173158</v>
      </c>
      <c r="AW139" s="61">
        <v>0.43285593976471681</v>
      </c>
      <c r="AX139" s="53">
        <v>0.43575935298175944</v>
      </c>
    </row>
    <row r="140" spans="1:50">
      <c r="A140" s="212"/>
      <c r="B140" s="218"/>
      <c r="C140" s="210"/>
      <c r="D140" s="93" t="s">
        <v>25</v>
      </c>
      <c r="E140" s="73" t="str">
        <f>A133&amp;"/"&amp;B133&amp;"/"&amp;C139&amp;"/"&amp;D140</f>
        <v>Coal fired power plants/Integrated gasification combined cycle/CHP with CCS/M</v>
      </c>
      <c r="F140" s="91" t="str">
        <f>A133</f>
        <v>Coal fired power plants</v>
      </c>
      <c r="G140" s="91" t="str">
        <f>B133</f>
        <v>Integrated gasification combined cycle</v>
      </c>
      <c r="H140" s="91" t="str">
        <f>C139</f>
        <v>CHP with CCS</v>
      </c>
      <c r="I140" s="70" t="str">
        <f t="shared" si="62"/>
        <v>M</v>
      </c>
      <c r="J140" s="91" t="s">
        <v>99</v>
      </c>
      <c r="K140" s="91" t="s">
        <v>99</v>
      </c>
      <c r="L140" s="91" t="s">
        <v>99</v>
      </c>
      <c r="M140" s="91" t="s">
        <v>99</v>
      </c>
      <c r="N140" s="91" t="s">
        <v>99</v>
      </c>
      <c r="O140" s="91" t="s">
        <v>99</v>
      </c>
      <c r="P140" s="91" t="s">
        <v>99</v>
      </c>
      <c r="Q140" s="91" t="s">
        <v>99</v>
      </c>
      <c r="R140" s="91" t="s">
        <v>99</v>
      </c>
      <c r="S140" s="91" t="s">
        <v>99</v>
      </c>
      <c r="T140" s="91" t="s">
        <v>99</v>
      </c>
      <c r="U140" s="91" t="s">
        <v>99</v>
      </c>
      <c r="V140" s="91" t="s">
        <v>99</v>
      </c>
      <c r="W140" s="91" t="s">
        <v>99</v>
      </c>
      <c r="X140" s="91" t="s">
        <v>99</v>
      </c>
      <c r="Y140" s="91" t="s">
        <v>99</v>
      </c>
      <c r="Z140" s="91" t="s">
        <v>99</v>
      </c>
      <c r="AA140" s="91" t="s">
        <v>99</v>
      </c>
      <c r="AB140" s="91" t="s">
        <v>99</v>
      </c>
      <c r="AC140" s="91" t="s">
        <v>99</v>
      </c>
      <c r="AD140" s="91" t="s">
        <v>99</v>
      </c>
      <c r="AE140" s="91">
        <v>0.40225250240359955</v>
      </c>
      <c r="AF140" s="91">
        <v>0.40226177417637993</v>
      </c>
      <c r="AG140" s="91">
        <v>0.40227492709751062</v>
      </c>
      <c r="AH140" s="91">
        <v>0.40229358322459491</v>
      </c>
      <c r="AI140" s="91">
        <v>0.40232003990963028</v>
      </c>
      <c r="AJ140" s="91">
        <v>0.4023575482910533</v>
      </c>
      <c r="AK140" s="91">
        <v>0.40241070395981626</v>
      </c>
      <c r="AL140" s="91">
        <v>0.40248599226974685</v>
      </c>
      <c r="AM140" s="91">
        <v>0.40259254406462397</v>
      </c>
      <c r="AN140" s="91">
        <v>0.40274317210536598</v>
      </c>
      <c r="AO140" s="91">
        <v>0.40295577062826798</v>
      </c>
      <c r="AP140" s="91">
        <v>0.4032551616619568</v>
      </c>
      <c r="AQ140" s="91">
        <v>0.4036754437696185</v>
      </c>
      <c r="AR140" s="91">
        <v>0.40426280660623021</v>
      </c>
      <c r="AS140" s="91">
        <v>0.40507855654947428</v>
      </c>
      <c r="AT140" s="91">
        <v>0.40620166098892097</v>
      </c>
      <c r="AU140" s="91">
        <v>0.40772935330243298</v>
      </c>
      <c r="AV140" s="91">
        <v>0.40977321241688974</v>
      </c>
      <c r="AW140" s="91">
        <v>0.41244691817191464</v>
      </c>
      <c r="AX140" s="89">
        <v>0.41584161138629722</v>
      </c>
    </row>
    <row r="141" spans="1:50">
      <c r="A141" s="212"/>
      <c r="B141" s="214" t="s">
        <v>44</v>
      </c>
      <c r="C141" s="209" t="s">
        <v>36</v>
      </c>
      <c r="D141" s="67" t="s">
        <v>24</v>
      </c>
      <c r="E141" s="87" t="str">
        <f>A133&amp;"/"&amp;B141&amp;"/"&amp;C141&amp;"/"&amp;D141</f>
        <v>Coal fired power plants/Supercritical steam turbine/Electricity only/L</v>
      </c>
      <c r="F141" s="55" t="str">
        <f>A133</f>
        <v>Coal fired power plants</v>
      </c>
      <c r="G141" s="55" t="str">
        <f>B141</f>
        <v>Supercritical steam turbine</v>
      </c>
      <c r="H141" s="55" t="str">
        <f>C141</f>
        <v>Electricity only</v>
      </c>
      <c r="I141" s="85" t="str">
        <f t="shared" si="62"/>
        <v>L</v>
      </c>
      <c r="J141" s="55">
        <v>0.47619047619047616</v>
      </c>
      <c r="K141" s="55">
        <v>0.4761985840705083</v>
      </c>
      <c r="L141" s="55">
        <v>0.47620848050425929</v>
      </c>
      <c r="M141" s="55">
        <v>0.47622055826867599</v>
      </c>
      <c r="N141" s="55">
        <v>0.47623529552960103</v>
      </c>
      <c r="O141" s="55">
        <v>0.47625327397970063</v>
      </c>
      <c r="P141" s="55">
        <v>0.47627520061984019</v>
      </c>
      <c r="Q141" s="55">
        <v>0.47630193381159663</v>
      </c>
      <c r="R141" s="55">
        <v>0.47633451428290668</v>
      </c>
      <c r="S141" s="55">
        <v>0.47637420179624118</v>
      </c>
      <c r="T141" s="55">
        <v>0.4764225181662301</v>
      </c>
      <c r="U141" s="55">
        <v>0.47648129720661864</v>
      </c>
      <c r="V141" s="55">
        <v>0.47655274194377228</v>
      </c>
      <c r="W141" s="55">
        <v>0.47663948898259889</v>
      </c>
      <c r="X141" s="55">
        <v>0.47674467914937596</v>
      </c>
      <c r="Y141" s="55">
        <v>0.4768720323290484</v>
      </c>
      <c r="Z141" s="55">
        <v>0.4770259225897866</v>
      </c>
      <c r="AA141" s="55">
        <v>0.47721144704122537</v>
      </c>
      <c r="AB141" s="55">
        <v>0.47743447819224466</v>
      </c>
      <c r="AC141" s="55">
        <v>0.47770168469194019</v>
      </c>
      <c r="AD141" s="55">
        <v>0.47802049923743711</v>
      </c>
      <c r="AE141" s="55">
        <v>0.47839900543366126</v>
      </c>
      <c r="AF141" s="55">
        <v>0.47884570843115071</v>
      </c>
      <c r="AG141" s="55">
        <v>0.47936914918465834</v>
      </c>
      <c r="AH141" s="55">
        <v>0.47997732250411029</v>
      </c>
      <c r="AI141" s="55">
        <v>0.48067686966130263</v>
      </c>
      <c r="AJ141" s="55">
        <v>0.48147204333798066</v>
      </c>
      <c r="AK141" s="55">
        <v>0.48236349188011152</v>
      </c>
      <c r="AL141" s="55">
        <v>0.4833469828653193</v>
      </c>
      <c r="AM141" s="55">
        <v>0.48441227504124118</v>
      </c>
      <c r="AN141" s="55">
        <v>0.48554242954704629</v>
      </c>
      <c r="AO141" s="55">
        <v>0.48671388589821096</v>
      </c>
      <c r="AP141" s="55">
        <v>0.48789756785587785</v>
      </c>
      <c r="AQ141" s="55">
        <v>0.4890610981835935</v>
      </c>
      <c r="AR141" s="55">
        <v>0.49017190828529089</v>
      </c>
      <c r="AS141" s="55">
        <v>0.49120071677398774</v>
      </c>
      <c r="AT141" s="55">
        <v>0.49212465543958567</v>
      </c>
      <c r="AU141" s="55">
        <v>0.49292935579311348</v>
      </c>
      <c r="AV141" s="55">
        <v>0.49360958882571759</v>
      </c>
      <c r="AW141" s="55">
        <v>0.49416846481599952</v>
      </c>
      <c r="AX141" s="64">
        <v>0.49461557284075169</v>
      </c>
    </row>
    <row r="142" spans="1:50">
      <c r="A142" s="212"/>
      <c r="B142" s="215"/>
      <c r="C142" s="216"/>
      <c r="D142" s="52" t="s">
        <v>25</v>
      </c>
      <c r="E142" s="86" t="str">
        <f>A133&amp;"/"&amp;B141&amp;"/"&amp;C141&amp;"/"&amp;D142</f>
        <v>Coal fired power plants/Supercritical steam turbine/Electricity only/M</v>
      </c>
      <c r="F142" s="61" t="str">
        <f>A133</f>
        <v>Coal fired power plants</v>
      </c>
      <c r="G142" s="61" t="str">
        <f>B141</f>
        <v>Supercritical steam turbine</v>
      </c>
      <c r="H142" s="61" t="str">
        <f>C141</f>
        <v>Electricity only</v>
      </c>
      <c r="I142" s="84" t="str">
        <f t="shared" si="62"/>
        <v>M</v>
      </c>
      <c r="J142" s="61">
        <v>0.45351473922902491</v>
      </c>
      <c r="K142" s="61">
        <v>0.45352831117112979</v>
      </c>
      <c r="L142" s="61">
        <v>0.45354446438805002</v>
      </c>
      <c r="M142" s="61">
        <v>0.4535636865692404</v>
      </c>
      <c r="N142" s="61">
        <v>0.45358655618936122</v>
      </c>
      <c r="O142" s="61">
        <v>0.45361375884224664</v>
      </c>
      <c r="P142" s="61">
        <v>0.45364610627622592</v>
      </c>
      <c r="Q142" s="61">
        <v>0.45368455847617079</v>
      </c>
      <c r="R142" s="61">
        <v>0.45373024913583565</v>
      </c>
      <c r="S142" s="61">
        <v>0.45378451483610704</v>
      </c>
      <c r="T142" s="61">
        <v>0.45384892817656802</v>
      </c>
      <c r="U142" s="61">
        <v>0.45392533497986948</v>
      </c>
      <c r="V142" s="61">
        <v>0.45401589547443816</v>
      </c>
      <c r="W142" s="61">
        <v>0.4541231290263843</v>
      </c>
      <c r="X142" s="61">
        <v>0.45424996149178309</v>
      </c>
      <c r="Y142" s="61">
        <v>0.45439977354144845</v>
      </c>
      <c r="Z142" s="61">
        <v>0.45457644730886271</v>
      </c>
      <c r="AA142" s="61">
        <v>0.45478440736129933</v>
      </c>
      <c r="AB142" s="61">
        <v>0.45502865023465933</v>
      </c>
      <c r="AC142" s="61">
        <v>0.45531475457189102</v>
      </c>
      <c r="AD142" s="61">
        <v>0.45564886129231941</v>
      </c>
      <c r="AE142" s="61">
        <v>0.4560376103380378</v>
      </c>
      <c r="AF142" s="61">
        <v>0.45648801772395359</v>
      </c>
      <c r="AG142" s="61">
        <v>0.45700727446789352</v>
      </c>
      <c r="AH142" s="61">
        <v>0.45760244847271525</v>
      </c>
      <c r="AI142" s="61">
        <v>0.45828007297172541</v>
      </c>
      <c r="AJ142" s="61">
        <v>0.45904561249525344</v>
      </c>
      <c r="AK142" s="61">
        <v>0.45990281132702598</v>
      </c>
      <c r="AL142" s="61">
        <v>0.46085295143797134</v>
      </c>
      <c r="AM142" s="61">
        <v>0.46189407673100752</v>
      </c>
      <c r="AN142" s="61">
        <v>0.4630202750812874</v>
      </c>
      <c r="AO142" s="61">
        <v>0.46422114206230197</v>
      </c>
      <c r="AP142" s="61">
        <v>0.46548156912667465</v>
      </c>
      <c r="AQ142" s="61">
        <v>0.46678199073378995</v>
      </c>
      <c r="AR142" s="61">
        <v>0.46809917822389197</v>
      </c>
      <c r="AS142" s="61">
        <v>0.46940758109486036</v>
      </c>
      <c r="AT142" s="61">
        <v>0.47068110204531904</v>
      </c>
      <c r="AU142" s="61">
        <v>0.47189508017120957</v>
      </c>
      <c r="AV142" s="61">
        <v>0.47302818471515701</v>
      </c>
      <c r="AW142" s="61">
        <v>0.47406392012307741</v>
      </c>
      <c r="AX142" s="53">
        <v>0.47499151913862775</v>
      </c>
    </row>
    <row r="143" spans="1:50">
      <c r="A143" s="212"/>
      <c r="B143" s="215"/>
      <c r="C143" s="217" t="s">
        <v>26</v>
      </c>
      <c r="D143" s="83" t="s">
        <v>24</v>
      </c>
      <c r="E143" s="56" t="str">
        <f>A133&amp;"/"&amp;B141&amp;"/"&amp;C143&amp;"/"&amp;D143</f>
        <v>Coal fired power plants/Supercritical steam turbine/CHP/L</v>
      </c>
      <c r="F143" s="103" t="str">
        <f>A133</f>
        <v>Coal fired power plants</v>
      </c>
      <c r="G143" s="103" t="str">
        <f>B141</f>
        <v>Supercritical steam turbine</v>
      </c>
      <c r="H143" s="103" t="str">
        <f>C143</f>
        <v>CHP</v>
      </c>
      <c r="I143" s="104" t="str">
        <f t="shared" si="62"/>
        <v>L</v>
      </c>
      <c r="J143" s="103">
        <v>0.43290043290043279</v>
      </c>
      <c r="K143" s="103">
        <v>0.43290682089086902</v>
      </c>
      <c r="L143" s="103">
        <v>0.43291461793857228</v>
      </c>
      <c r="M143" s="103">
        <v>0.43292413343263947</v>
      </c>
      <c r="N143" s="103">
        <v>0.43293574399908458</v>
      </c>
      <c r="O143" s="103">
        <v>0.43294990777138204</v>
      </c>
      <c r="P143" s="103">
        <v>0.43296718152181923</v>
      </c>
      <c r="Q143" s="103">
        <v>0.43298824114353579</v>
      </c>
      <c r="R143" s="103">
        <v>0.4330139060137595</v>
      </c>
      <c r="S143" s="103">
        <v>0.43304516778724816</v>
      </c>
      <c r="T143" s="103">
        <v>0.43308322414685202</v>
      </c>
      <c r="U143" s="103">
        <v>0.43312951794761068</v>
      </c>
      <c r="V143" s="103">
        <v>0.43318578199109653</v>
      </c>
      <c r="W143" s="103">
        <v>0.43325408929960557</v>
      </c>
      <c r="X143" s="103">
        <v>0.43333690814482456</v>
      </c>
      <c r="Y143" s="103">
        <v>0.43343716011573663</v>
      </c>
      <c r="Z143" s="103">
        <v>0.43355827805050651</v>
      </c>
      <c r="AA143" s="103">
        <v>0.43370425854865213</v>
      </c>
      <c r="AB143" s="103">
        <v>0.43387970086093253</v>
      </c>
      <c r="AC143" s="103">
        <v>0.43408982010404862</v>
      </c>
      <c r="AD143" s="103">
        <v>0.43434041797217027</v>
      </c>
      <c r="AE143" s="103">
        <v>0.43463778869989267</v>
      </c>
      <c r="AF143" s="103">
        <v>0.43498853275441007</v>
      </c>
      <c r="AG143" s="103">
        <v>0.43539924717639023</v>
      </c>
      <c r="AH143" s="103">
        <v>0.4358760623219744</v>
      </c>
      <c r="AI143" s="103">
        <v>0.43642400388001146</v>
      </c>
      <c r="AJ143" s="103">
        <v>0.43704618119080824</v>
      </c>
      <c r="AK143" s="103">
        <v>0.43774284226987753</v>
      </c>
      <c r="AL143" s="103">
        <v>0.43851039331272612</v>
      </c>
      <c r="AM143" s="103">
        <v>0.43934054888129048</v>
      </c>
      <c r="AN143" s="103">
        <v>0.44021983957243821</v>
      </c>
      <c r="AO143" s="103">
        <v>0.44112972538077516</v>
      </c>
      <c r="AP143" s="103">
        <v>0.44204750940722493</v>
      </c>
      <c r="AQ143" s="103">
        <v>0.44294809708046395</v>
      </c>
      <c r="AR143" s="103">
        <v>0.4438064190744504</v>
      </c>
      <c r="AS143" s="103">
        <v>0.44460010196397248</v>
      </c>
      <c r="AT143" s="103">
        <v>0.44531183222759579</v>
      </c>
      <c r="AU143" s="103">
        <v>0.44593089859681417</v>
      </c>
      <c r="AV143" s="103">
        <v>0.44645361942327655</v>
      </c>
      <c r="AW143" s="103">
        <v>0.44688267793081843</v>
      </c>
      <c r="AX143" s="105">
        <v>0.44722566593238433</v>
      </c>
    </row>
    <row r="144" spans="1:50">
      <c r="A144" s="212"/>
      <c r="B144" s="215"/>
      <c r="C144" s="216"/>
      <c r="D144" s="106" t="s">
        <v>25</v>
      </c>
      <c r="E144" s="107" t="str">
        <f>A133&amp;"/"&amp;B141&amp;"/"&amp;C143&amp;"/"&amp;D144</f>
        <v>Coal fired power plants/Supercritical steam turbine/CHP/M</v>
      </c>
      <c r="F144" s="108" t="str">
        <f>A133</f>
        <v>Coal fired power plants</v>
      </c>
      <c r="G144" s="108" t="str">
        <f>B141</f>
        <v>Supercritical steam turbine</v>
      </c>
      <c r="H144" s="108" t="str">
        <f>C143</f>
        <v>CHP</v>
      </c>
      <c r="I144" s="109" t="str">
        <f t="shared" si="62"/>
        <v>M</v>
      </c>
      <c r="J144" s="108">
        <v>0.41228612657184077</v>
      </c>
      <c r="K144" s="108">
        <v>0.41229723080502939</v>
      </c>
      <c r="L144" s="108">
        <v>0.41231044675796236</v>
      </c>
      <c r="M144" s="108">
        <v>0.41232617331499255</v>
      </c>
      <c r="N144" s="108">
        <v>0.4123448835765382</v>
      </c>
      <c r="O144" s="108">
        <v>0.41236713819612086</v>
      </c>
      <c r="P144" s="108">
        <v>0.41239360091635574</v>
      </c>
      <c r="Q144" s="108">
        <v>0.4124250565819701</v>
      </c>
      <c r="R144" s="108">
        <v>0.41246243190472975</v>
      </c>
      <c r="S144" s="108">
        <v>0.41250681922994892</v>
      </c>
      <c r="T144" s="108">
        <v>0.41255950349534332</v>
      </c>
      <c r="U144" s="108">
        <v>0.41262199246420805</v>
      </c>
      <c r="V144" s="108">
        <v>0.41269605013451488</v>
      </c>
      <c r="W144" s="108">
        <v>0.41278373294494947</v>
      </c>
      <c r="X144" s="108">
        <v>0.41288742798179656</v>
      </c>
      <c r="Y144" s="108">
        <v>0.41300989179257197</v>
      </c>
      <c r="Z144" s="108">
        <v>0.41315428758239053</v>
      </c>
      <c r="AA144" s="108">
        <v>0.41332421745394859</v>
      </c>
      <c r="AB144" s="108">
        <v>0.41352374490545196</v>
      </c>
      <c r="AC144" s="108">
        <v>0.41375740100101804</v>
      </c>
      <c r="AD144" s="108">
        <v>0.4140301655062989</v>
      </c>
      <c r="AE144" s="108">
        <v>0.41434741196631525</v>
      </c>
      <c r="AF144" s="108">
        <v>0.4147148034775523</v>
      </c>
      <c r="AG144" s="108">
        <v>0.41513812428668279</v>
      </c>
      <c r="AH144" s="108">
        <v>0.41562303214879631</v>
      </c>
      <c r="AI144" s="108">
        <v>0.41617471874943396</v>
      </c>
      <c r="AJ144" s="108">
        <v>0.41679747186331606</v>
      </c>
      <c r="AK144" s="108">
        <v>0.41749414474830654</v>
      </c>
      <c r="AL144" s="108">
        <v>0.41826555653259112</v>
      </c>
      <c r="AM144" s="108">
        <v>0.41910987170337621</v>
      </c>
      <c r="AN144" s="108">
        <v>0.42002203453353448</v>
      </c>
      <c r="AO144" s="108">
        <v>0.42099335941806604</v>
      </c>
      <c r="AP144" s="108">
        <v>0.42201139139075067</v>
      </c>
      <c r="AQ144" s="108">
        <v>0.42306014175639406</v>
      </c>
      <c r="AR144" s="108">
        <v>0.42412076340462029</v>
      </c>
      <c r="AS144" s="108">
        <v>0.42517265842749163</v>
      </c>
      <c r="AT144" s="108">
        <v>0.42619491899739892</v>
      </c>
      <c r="AU144" s="108">
        <v>0.42716791533585086</v>
      </c>
      <c r="AV144" s="108">
        <v>0.42807479173617335</v>
      </c>
      <c r="AW144" s="108">
        <v>0.42890263568214587</v>
      </c>
      <c r="AX144" s="110">
        <v>0.42964314986125179</v>
      </c>
    </row>
    <row r="145" spans="1:50">
      <c r="A145" s="212"/>
      <c r="B145" s="215"/>
      <c r="C145" s="217" t="s">
        <v>42</v>
      </c>
      <c r="D145" s="83" t="s">
        <v>24</v>
      </c>
      <c r="E145" s="56" t="str">
        <f>A133&amp;"/"&amp;B141&amp;"/"&amp;C145&amp;"/"&amp;D145</f>
        <v>Coal fired power plants/Supercritical steam turbine/Electricity only with CCS/L</v>
      </c>
      <c r="F145" s="103" t="str">
        <f>A133</f>
        <v>Coal fired power plants</v>
      </c>
      <c r="G145" s="103" t="str">
        <f>B141</f>
        <v>Supercritical steam turbine</v>
      </c>
      <c r="H145" s="103" t="str">
        <f>C145</f>
        <v>Electricity only with CCS</v>
      </c>
      <c r="I145" s="104" t="str">
        <f t="shared" si="62"/>
        <v>L</v>
      </c>
      <c r="J145" s="103" t="s">
        <v>99</v>
      </c>
      <c r="K145" s="103" t="s">
        <v>99</v>
      </c>
      <c r="L145" s="103" t="s">
        <v>99</v>
      </c>
      <c r="M145" s="103" t="s">
        <v>99</v>
      </c>
      <c r="N145" s="103" t="s">
        <v>99</v>
      </c>
      <c r="O145" s="103" t="s">
        <v>99</v>
      </c>
      <c r="P145" s="103" t="s">
        <v>99</v>
      </c>
      <c r="Q145" s="103" t="s">
        <v>99</v>
      </c>
      <c r="R145" s="103" t="s">
        <v>99</v>
      </c>
      <c r="S145" s="103" t="s">
        <v>99</v>
      </c>
      <c r="T145" s="103" t="s">
        <v>99</v>
      </c>
      <c r="U145" s="103" t="s">
        <v>99</v>
      </c>
      <c r="V145" s="103" t="s">
        <v>99</v>
      </c>
      <c r="W145" s="103" t="s">
        <v>99</v>
      </c>
      <c r="X145" s="103" t="s">
        <v>99</v>
      </c>
      <c r="Y145" s="103" t="s">
        <v>99</v>
      </c>
      <c r="Z145" s="103" t="s">
        <v>99</v>
      </c>
      <c r="AA145" s="103" t="s">
        <v>99</v>
      </c>
      <c r="AB145" s="103" t="s">
        <v>99</v>
      </c>
      <c r="AC145" s="103" t="s">
        <v>99</v>
      </c>
      <c r="AD145" s="103" t="s">
        <v>99</v>
      </c>
      <c r="AE145" s="103">
        <v>0.4537578479689115</v>
      </c>
      <c r="AF145" s="103">
        <v>0.45381135000109185</v>
      </c>
      <c r="AG145" s="103">
        <v>0.45387653980423853</v>
      </c>
      <c r="AH145" s="103">
        <v>0.45395592839834137</v>
      </c>
      <c r="AI145" s="103">
        <v>0.45405254575681103</v>
      </c>
      <c r="AJ145" s="103">
        <v>0.45417003809299877</v>
      </c>
      <c r="AK145" s="103">
        <v>0.45431277849113227</v>
      </c>
      <c r="AL145" s="103">
        <v>0.45448599017391106</v>
      </c>
      <c r="AM145" s="103">
        <v>0.45469588002589029</v>
      </c>
      <c r="AN145" s="103">
        <v>0.45494977741564818</v>
      </c>
      <c r="AO145" s="103">
        <v>0.45525626957017201</v>
      </c>
      <c r="AP145" s="103">
        <v>0.45562531941691542</v>
      </c>
      <c r="AQ145" s="103">
        <v>0.45606834463262191</v>
      </c>
      <c r="AR145" s="103">
        <v>0.4565982275178761</v>
      </c>
      <c r="AS145" s="103">
        <v>0.4572292145745811</v>
      </c>
      <c r="AT145" s="103">
        <v>0.45797665342501287</v>
      </c>
      <c r="AU145" s="103">
        <v>0.45885650540633821</v>
      </c>
      <c r="AV145" s="103">
        <v>0.45988456907994607</v>
      </c>
      <c r="AW145" s="103">
        <v>0.46107535945263961</v>
      </c>
      <c r="AX145" s="105">
        <v>0.46244061811789555</v>
      </c>
    </row>
    <row r="146" spans="1:50">
      <c r="A146" s="212"/>
      <c r="B146" s="215"/>
      <c r="C146" s="216"/>
      <c r="D146" s="106" t="s">
        <v>25</v>
      </c>
      <c r="E146" s="107" t="str">
        <f>A133&amp;"/"&amp;B141&amp;"/"&amp;C145&amp;"/"&amp;D146</f>
        <v>Coal fired power plants/Supercritical steam turbine/Electricity only with CCS/M</v>
      </c>
      <c r="F146" s="108" t="str">
        <f>A133</f>
        <v>Coal fired power plants</v>
      </c>
      <c r="G146" s="108" t="str">
        <f>B141</f>
        <v>Supercritical steam turbine</v>
      </c>
      <c r="H146" s="108" t="str">
        <f>C145</f>
        <v>Electricity only with CCS</v>
      </c>
      <c r="I146" s="109" t="str">
        <f t="shared" si="62"/>
        <v>M</v>
      </c>
      <c r="J146" s="108" t="s">
        <v>99</v>
      </c>
      <c r="K146" s="108" t="s">
        <v>99</v>
      </c>
      <c r="L146" s="108" t="s">
        <v>99</v>
      </c>
      <c r="M146" s="108" t="s">
        <v>99</v>
      </c>
      <c r="N146" s="108" t="s">
        <v>99</v>
      </c>
      <c r="O146" s="108" t="s">
        <v>99</v>
      </c>
      <c r="P146" s="108" t="s">
        <v>99</v>
      </c>
      <c r="Q146" s="108" t="s">
        <v>99</v>
      </c>
      <c r="R146" s="108" t="s">
        <v>99</v>
      </c>
      <c r="S146" s="108" t="s">
        <v>99</v>
      </c>
      <c r="T146" s="108" t="s">
        <v>99</v>
      </c>
      <c r="U146" s="108" t="s">
        <v>99</v>
      </c>
      <c r="V146" s="108" t="s">
        <v>99</v>
      </c>
      <c r="W146" s="108" t="s">
        <v>99</v>
      </c>
      <c r="X146" s="108" t="s">
        <v>99</v>
      </c>
      <c r="Y146" s="108" t="s">
        <v>99</v>
      </c>
      <c r="Z146" s="108" t="s">
        <v>99</v>
      </c>
      <c r="AA146" s="108" t="s">
        <v>99</v>
      </c>
      <c r="AB146" s="108" t="s">
        <v>99</v>
      </c>
      <c r="AC146" s="108" t="s">
        <v>99</v>
      </c>
      <c r="AD146" s="108" t="s">
        <v>99</v>
      </c>
      <c r="AE146" s="108">
        <v>0.43201610169896432</v>
      </c>
      <c r="AF146" s="108">
        <v>0.43204367197444504</v>
      </c>
      <c r="AG146" s="108">
        <v>0.43207903015914201</v>
      </c>
      <c r="AH146" s="108">
        <v>0.43212436062182968</v>
      </c>
      <c r="AI146" s="108">
        <v>0.43218245039833852</v>
      </c>
      <c r="AJ146" s="108">
        <v>0.43225684901896477</v>
      </c>
      <c r="AK146" s="108">
        <v>0.43235206655720548</v>
      </c>
      <c r="AL146" s="108">
        <v>0.43247381630579962</v>
      </c>
      <c r="AM146" s="108">
        <v>0.43262930763959223</v>
      </c>
      <c r="AN146" s="108">
        <v>0.43282759204337923</v>
      </c>
      <c r="AO146" s="108">
        <v>0.4330799597476625</v>
      </c>
      <c r="AP146" s="108">
        <v>0.43340037413060972</v>
      </c>
      <c r="AQ146" s="108">
        <v>0.433805913545386</v>
      </c>
      <c r="AR146" s="108">
        <v>0.43431716248351687</v>
      </c>
      <c r="AS146" s="108">
        <v>0.43495845296243996</v>
      </c>
      <c r="AT146" s="108">
        <v>0.43575780127120706</v>
      </c>
      <c r="AU146" s="108">
        <v>0.43674631805951697</v>
      </c>
      <c r="AV146" s="108">
        <v>0.43795680486187932</v>
      </c>
      <c r="AW146" s="108">
        <v>0.43942121893164815</v>
      </c>
      <c r="AX146" s="110">
        <v>0.4411667460893009</v>
      </c>
    </row>
    <row r="147" spans="1:50">
      <c r="A147" s="212"/>
      <c r="B147" s="215"/>
      <c r="C147" s="217" t="s">
        <v>43</v>
      </c>
      <c r="D147" s="52" t="s">
        <v>24</v>
      </c>
      <c r="E147" s="86" t="str">
        <f>A133&amp;"/"&amp;B141&amp;"/"&amp;C147&amp;"/"&amp;D147</f>
        <v>Coal fired power plants/Supercritical steam turbine/CHP with CCS/L</v>
      </c>
      <c r="F147" s="61" t="str">
        <f>A133</f>
        <v>Coal fired power plants</v>
      </c>
      <c r="G147" s="61" t="str">
        <f>B141</f>
        <v>Supercritical steam turbine</v>
      </c>
      <c r="H147" s="61" t="str">
        <f>C147</f>
        <v>CHP with CCS</v>
      </c>
      <c r="I147" s="84" t="str">
        <f t="shared" si="62"/>
        <v>L</v>
      </c>
      <c r="J147" s="61" t="s">
        <v>99</v>
      </c>
      <c r="K147" s="61" t="s">
        <v>99</v>
      </c>
      <c r="L147" s="61" t="s">
        <v>99</v>
      </c>
      <c r="M147" s="61" t="s">
        <v>99</v>
      </c>
      <c r="N147" s="61" t="s">
        <v>99</v>
      </c>
      <c r="O147" s="61" t="s">
        <v>99</v>
      </c>
      <c r="P147" s="61" t="s">
        <v>99</v>
      </c>
      <c r="Q147" s="61" t="s">
        <v>99</v>
      </c>
      <c r="R147" s="61" t="s">
        <v>99</v>
      </c>
      <c r="S147" s="61" t="s">
        <v>99</v>
      </c>
      <c r="T147" s="61" t="s">
        <v>99</v>
      </c>
      <c r="U147" s="61" t="s">
        <v>99</v>
      </c>
      <c r="V147" s="61" t="s">
        <v>99</v>
      </c>
      <c r="W147" s="61" t="s">
        <v>99</v>
      </c>
      <c r="X147" s="61" t="s">
        <v>99</v>
      </c>
      <c r="Y147" s="61" t="s">
        <v>99</v>
      </c>
      <c r="Z147" s="61" t="s">
        <v>99</v>
      </c>
      <c r="AA147" s="61" t="s">
        <v>99</v>
      </c>
      <c r="AB147" s="61" t="s">
        <v>99</v>
      </c>
      <c r="AC147" s="61" t="s">
        <v>99</v>
      </c>
      <c r="AD147" s="61" t="s">
        <v>99</v>
      </c>
      <c r="AE147" s="61">
        <v>0.4124702587123748</v>
      </c>
      <c r="AF147" s="61">
        <v>0.41251077044752643</v>
      </c>
      <c r="AG147" s="61">
        <v>0.41256012677124232</v>
      </c>
      <c r="AH147" s="61">
        <v>0.41262022524581621</v>
      </c>
      <c r="AI147" s="61">
        <v>0.41269335432555904</v>
      </c>
      <c r="AJ147" s="61">
        <v>0.41278226600572815</v>
      </c>
      <c r="AK147" s="61">
        <v>0.41289025810721247</v>
      </c>
      <c r="AL147" s="61">
        <v>0.41302126546220719</v>
      </c>
      <c r="AM147" s="61">
        <v>0.41317995792686307</v>
      </c>
      <c r="AN147" s="61">
        <v>0.41337184110690278</v>
      </c>
      <c r="AO147" s="61">
        <v>0.41360335271050147</v>
      </c>
      <c r="AP147" s="61">
        <v>0.41388194329882094</v>
      </c>
      <c r="AQ147" s="61">
        <v>0.41421612469826491</v>
      </c>
      <c r="AR147" s="61">
        <v>0.41461546244559105</v>
      </c>
      <c r="AS147" s="61">
        <v>0.41509048069520038</v>
      </c>
      <c r="AT147" s="61">
        <v>0.41565244002056073</v>
      </c>
      <c r="AU147" s="61">
        <v>0.41631294251569839</v>
      </c>
      <c r="AV147" s="61">
        <v>0.41708331798282489</v>
      </c>
      <c r="AW147" s="61">
        <v>0.41797375476871679</v>
      </c>
      <c r="AX147" s="53">
        <v>0.41899216504194153</v>
      </c>
    </row>
    <row r="148" spans="1:50">
      <c r="A148" s="212"/>
      <c r="B148" s="218"/>
      <c r="C148" s="210"/>
      <c r="D148" s="93" t="s">
        <v>25</v>
      </c>
      <c r="E148" s="73" t="str">
        <f>A133&amp;"/"&amp;B141&amp;"/"&amp;C147&amp;"/"&amp;D148</f>
        <v>Coal fired power plants/Supercritical steam turbine/CHP with CCS/M</v>
      </c>
      <c r="F148" s="91" t="str">
        <f>A133</f>
        <v>Coal fired power plants</v>
      </c>
      <c r="G148" s="91" t="str">
        <f>B141</f>
        <v>Supercritical steam turbine</v>
      </c>
      <c r="H148" s="91" t="str">
        <f>C147</f>
        <v>CHP with CCS</v>
      </c>
      <c r="I148" s="70" t="str">
        <f t="shared" si="62"/>
        <v>M</v>
      </c>
      <c r="J148" s="91" t="s">
        <v>99</v>
      </c>
      <c r="K148" s="91" t="s">
        <v>99</v>
      </c>
      <c r="L148" s="91" t="s">
        <v>99</v>
      </c>
      <c r="M148" s="91" t="s">
        <v>99</v>
      </c>
      <c r="N148" s="91" t="s">
        <v>99</v>
      </c>
      <c r="O148" s="91" t="s">
        <v>99</v>
      </c>
      <c r="P148" s="91" t="s">
        <v>99</v>
      </c>
      <c r="Q148" s="91" t="s">
        <v>99</v>
      </c>
      <c r="R148" s="91" t="s">
        <v>99</v>
      </c>
      <c r="S148" s="91" t="s">
        <v>99</v>
      </c>
      <c r="T148" s="91" t="s">
        <v>99</v>
      </c>
      <c r="U148" s="91" t="s">
        <v>99</v>
      </c>
      <c r="V148" s="91" t="s">
        <v>99</v>
      </c>
      <c r="W148" s="91" t="s">
        <v>99</v>
      </c>
      <c r="X148" s="91" t="s">
        <v>99</v>
      </c>
      <c r="Y148" s="91" t="s">
        <v>99</v>
      </c>
      <c r="Z148" s="91" t="s">
        <v>99</v>
      </c>
      <c r="AA148" s="91" t="s">
        <v>99</v>
      </c>
      <c r="AB148" s="91" t="s">
        <v>99</v>
      </c>
      <c r="AC148" s="91" t="s">
        <v>99</v>
      </c>
      <c r="AD148" s="91" t="s">
        <v>99</v>
      </c>
      <c r="AE148" s="91">
        <v>0.39272829541743776</v>
      </c>
      <c r="AF148" s="91">
        <v>0.39274949912494889</v>
      </c>
      <c r="AG148" s="91">
        <v>0.39277669082155048</v>
      </c>
      <c r="AH148" s="91">
        <v>0.39281154904622595</v>
      </c>
      <c r="AI148" s="91">
        <v>0.39285621481120087</v>
      </c>
      <c r="AJ148" s="91">
        <v>0.39291341383819184</v>
      </c>
      <c r="AK148" s="91">
        <v>0.39298660775462985</v>
      </c>
      <c r="AL148" s="91">
        <v>0.39308017891118902</v>
      </c>
      <c r="AM148" s="91">
        <v>0.39319965267919638</v>
      </c>
      <c r="AN148" s="91">
        <v>0.39335195887293961</v>
      </c>
      <c r="AO148" s="91">
        <v>0.39354572935256421</v>
      </c>
      <c r="AP148" s="91">
        <v>0.3937916204927806</v>
      </c>
      <c r="AQ148" s="91">
        <v>0.39410263515288174</v>
      </c>
      <c r="AR148" s="91">
        <v>0.39449439678256965</v>
      </c>
      <c r="AS148" s="91">
        <v>0.39498529622624473</v>
      </c>
      <c r="AT148" s="91">
        <v>0.39559638900750249</v>
      </c>
      <c r="AU148" s="91">
        <v>0.39635087088336213</v>
      </c>
      <c r="AV148" s="91">
        <v>0.39727291425653721</v>
      </c>
      <c r="AW148" s="91">
        <v>0.3983856336880276</v>
      </c>
      <c r="AX148" s="89">
        <v>0.39970800915468191</v>
      </c>
    </row>
    <row r="149" spans="1:50">
      <c r="A149" s="212"/>
      <c r="B149" s="214" t="s">
        <v>45</v>
      </c>
      <c r="C149" s="209" t="s">
        <v>36</v>
      </c>
      <c r="D149" s="67" t="s">
        <v>24</v>
      </c>
      <c r="E149" s="87" t="str">
        <f>A133&amp;"/"&amp;B149&amp;"/"&amp;C149&amp;"/"&amp;D149</f>
        <v>Coal fired power plants/Fluidized bed combustion/Electricity only/L</v>
      </c>
      <c r="F149" s="55" t="str">
        <f>A133</f>
        <v>Coal fired power plants</v>
      </c>
      <c r="G149" s="55" t="str">
        <f>B149</f>
        <v>Fluidized bed combustion</v>
      </c>
      <c r="H149" s="55" t="str">
        <f>C149</f>
        <v>Electricity only</v>
      </c>
      <c r="I149" s="85" t="str">
        <f t="shared" si="62"/>
        <v>L</v>
      </c>
      <c r="J149" s="55">
        <v>0.42553191489361702</v>
      </c>
      <c r="K149" s="55">
        <v>0.42553761685019903</v>
      </c>
      <c r="L149" s="55">
        <v>0.42554457926647321</v>
      </c>
      <c r="M149" s="55">
        <v>0.42555308024428234</v>
      </c>
      <c r="N149" s="55">
        <v>0.42556345898309339</v>
      </c>
      <c r="O149" s="55">
        <v>0.4255761290743601</v>
      </c>
      <c r="P149" s="55">
        <v>0.42559159462539736</v>
      </c>
      <c r="Q149" s="55">
        <v>0.42561046978371037</v>
      </c>
      <c r="R149" s="55">
        <v>0.42563350233223401</v>
      </c>
      <c r="S149" s="55">
        <v>0.42566160213458842</v>
      </c>
      <c r="T149" s="55">
        <v>0.42569587532318981</v>
      </c>
      <c r="U149" s="55">
        <v>0.42573766523417578</v>
      </c>
      <c r="V149" s="55">
        <v>0.4257886011882196</v>
      </c>
      <c r="W149" s="55">
        <v>0.42585065627351998</v>
      </c>
      <c r="X149" s="55">
        <v>0.4259262152720199</v>
      </c>
      <c r="Y149" s="55">
        <v>0.42601815372945101</v>
      </c>
      <c r="Z149" s="55">
        <v>0.42612992882561379</v>
      </c>
      <c r="AA149" s="55">
        <v>0.42626568203958792</v>
      </c>
      <c r="AB149" s="55">
        <v>0.42643035246493682</v>
      </c>
      <c r="AC149" s="55">
        <v>0.42662979779370663</v>
      </c>
      <c r="AD149" s="55">
        <v>0.42687091716917375</v>
      </c>
      <c r="AE149" s="55">
        <v>0.42716176595368827</v>
      </c>
      <c r="AF149" s="55">
        <v>0.42751164657522112</v>
      </c>
      <c r="AG149" s="55">
        <v>0.42793115163742657</v>
      </c>
      <c r="AH149" s="55">
        <v>0.42843212521465812</v>
      </c>
      <c r="AI149" s="55">
        <v>0.42902749597704093</v>
      </c>
      <c r="AJ149" s="55">
        <v>0.4297309227026116</v>
      </c>
      <c r="AK149" s="55">
        <v>0.43055618165821524</v>
      </c>
      <c r="AL149" s="55">
        <v>0.43151622158495467</v>
      </c>
      <c r="AM149" s="55">
        <v>0.43262182419653894</v>
      </c>
      <c r="AN149" s="55">
        <v>0.43387984807261754</v>
      </c>
      <c r="AO149" s="55">
        <v>0.43529111478431082</v>
      </c>
      <c r="AP149" s="55">
        <v>0.43684812673132128</v>
      </c>
      <c r="AQ149" s="55">
        <v>0.43853297982355671</v>
      </c>
      <c r="AR149" s="55">
        <v>0.44031601408671917</v>
      </c>
      <c r="AS149" s="55">
        <v>0.44215585404475211</v>
      </c>
      <c r="AT149" s="55">
        <v>0.444001419323656</v>
      </c>
      <c r="AU149" s="55">
        <v>0.44579614053890559</v>
      </c>
      <c r="AV149" s="55">
        <v>0.4474840004138626</v>
      </c>
      <c r="AW149" s="55">
        <v>0.44901631045249579</v>
      </c>
      <c r="AX149" s="64">
        <v>0.45035765484478274</v>
      </c>
    </row>
    <row r="150" spans="1:50">
      <c r="A150" s="212"/>
      <c r="B150" s="215"/>
      <c r="C150" s="206"/>
      <c r="D150" s="52" t="s">
        <v>25</v>
      </c>
      <c r="E150" s="86" t="str">
        <f>A133&amp;"/"&amp;B149&amp;"/"&amp;C149&amp;"/"&amp;D150</f>
        <v>Coal fired power plants/Fluidized bed combustion/Electricity only/M</v>
      </c>
      <c r="F150" s="61" t="str">
        <f>A133</f>
        <v>Coal fired power plants</v>
      </c>
      <c r="G150" s="61" t="str">
        <f>B149</f>
        <v>Fluidized bed combustion</v>
      </c>
      <c r="H150" s="61" t="str">
        <f>C149</f>
        <v>Electricity only</v>
      </c>
      <c r="I150" s="84" t="str">
        <f t="shared" si="62"/>
        <v>M</v>
      </c>
      <c r="J150" s="61">
        <v>0.40526849037487334</v>
      </c>
      <c r="K150" s="61">
        <v>0.40527922913396164</v>
      </c>
      <c r="L150" s="61">
        <v>0.40529201509107737</v>
      </c>
      <c r="M150" s="61">
        <v>0.40530723702700167</v>
      </c>
      <c r="N150" s="61">
        <v>0.40532535693232113</v>
      </c>
      <c r="O150" s="61">
        <v>0.4053469235325397</v>
      </c>
      <c r="P150" s="61">
        <v>0.40537258820242905</v>
      </c>
      <c r="Q150" s="61">
        <v>0.4054031236452561</v>
      </c>
      <c r="R150" s="61">
        <v>0.40543944575127994</v>
      </c>
      <c r="S150" s="61">
        <v>0.40548263908286308</v>
      </c>
      <c r="T150" s="61">
        <v>0.40553398645451705</v>
      </c>
      <c r="U150" s="61">
        <v>0.40559500307598151</v>
      </c>
      <c r="V150" s="61">
        <v>0.40566747569166095</v>
      </c>
      <c r="W150" s="61">
        <v>0.40575350706140051</v>
      </c>
      <c r="X150" s="61">
        <v>0.40585556595919703</v>
      </c>
      <c r="Y150" s="61">
        <v>0.40597654258186477</v>
      </c>
      <c r="Z150" s="61">
        <v>0.40611980881070697</v>
      </c>
      <c r="AA150" s="61">
        <v>0.40628928209335452</v>
      </c>
      <c r="AB150" s="61">
        <v>0.40648949073178775</v>
      </c>
      <c r="AC150" s="61">
        <v>0.40672563698265507</v>
      </c>
      <c r="AD150" s="61">
        <v>0.40700365249356246</v>
      </c>
      <c r="AE150" s="61">
        <v>0.40733023811261082</v>
      </c>
      <c r="AF150" s="61">
        <v>0.40771287694466646</v>
      </c>
      <c r="AG150" s="61">
        <v>0.40815980568680615</v>
      </c>
      <c r="AH150" s="61">
        <v>0.40867992490505084</v>
      </c>
      <c r="AI150" s="61">
        <v>0.40928262442129354</v>
      </c>
      <c r="AJ150" s="61">
        <v>0.40997749617737717</v>
      </c>
      <c r="AK150" s="61">
        <v>0.41077390522875312</v>
      </c>
      <c r="AL150" s="61">
        <v>0.41168039202440193</v>
      </c>
      <c r="AM150" s="61">
        <v>0.41270388874946123</v>
      </c>
      <c r="AN150" s="61">
        <v>0.41384875263336501</v>
      </c>
      <c r="AO150" s="61">
        <v>0.41511565281992624</v>
      </c>
      <c r="AP150" s="61">
        <v>0.41650039575409281</v>
      </c>
      <c r="AQ150" s="61">
        <v>0.41799283369751866</v>
      </c>
      <c r="AR150" s="61">
        <v>0.41957606124293073</v>
      </c>
      <c r="AS150" s="61">
        <v>0.42122614574614015</v>
      </c>
      <c r="AT150" s="61">
        <v>0.42291263234641624</v>
      </c>
      <c r="AU150" s="61">
        <v>0.42459998643491947</v>
      </c>
      <c r="AV150" s="61">
        <v>0.42624997538097847</v>
      </c>
      <c r="AW150" s="61">
        <v>0.42782476841403438</v>
      </c>
      <c r="AX150" s="53">
        <v>0.42929030922413941</v>
      </c>
    </row>
    <row r="151" spans="1:50">
      <c r="A151" s="212"/>
      <c r="B151" s="215"/>
      <c r="C151" s="216"/>
      <c r="D151" s="52" t="s">
        <v>38</v>
      </c>
      <c r="E151" s="86" t="str">
        <f>A133&amp;"/"&amp;B149&amp;"/"&amp;C149&amp;"/"&amp;D151</f>
        <v>Coal fired power plants/Fluidized bed combustion/Electricity only/S</v>
      </c>
      <c r="F151" s="61" t="str">
        <f>A133</f>
        <v>Coal fired power plants</v>
      </c>
      <c r="G151" s="61" t="str">
        <f>B149</f>
        <v>Fluidized bed combustion</v>
      </c>
      <c r="H151" s="61" t="str">
        <f>C149</f>
        <v>Electricity only</v>
      </c>
      <c r="I151" s="84" t="str">
        <f t="shared" si="62"/>
        <v>S</v>
      </c>
      <c r="J151" s="61">
        <v>0.38596999083321265</v>
      </c>
      <c r="K151" s="61">
        <v>0.3859926042024594</v>
      </c>
      <c r="L151" s="61">
        <v>0.38601885089791932</v>
      </c>
      <c r="M151" s="61">
        <v>0.38604930976457164</v>
      </c>
      <c r="N151" s="61">
        <v>0.38608465014893617</v>
      </c>
      <c r="O151" s="61">
        <v>0.38612564544927519</v>
      </c>
      <c r="P151" s="61">
        <v>0.38617318848360582</v>
      </c>
      <c r="Q151" s="61">
        <v>0.38622830884318643</v>
      </c>
      <c r="R151" s="61">
        <v>0.38629219238462936</v>
      </c>
      <c r="S151" s="61">
        <v>0.38636620298380969</v>
      </c>
      <c r="T151" s="61">
        <v>0.38645190662298184</v>
      </c>
      <c r="U151" s="61">
        <v>0.3865510978007427</v>
      </c>
      <c r="V151" s="61">
        <v>0.38666582813211187</v>
      </c>
      <c r="W151" s="61">
        <v>0.38679843682970932</v>
      </c>
      <c r="X151" s="61">
        <v>0.38695158251037642</v>
      </c>
      <c r="Y151" s="61">
        <v>0.3871282754349975</v>
      </c>
      <c r="Z151" s="61">
        <v>0.38733190884019592</v>
      </c>
      <c r="AA151" s="61">
        <v>0.38756628743458271</v>
      </c>
      <c r="AB151" s="61">
        <v>0.38783565038530826</v>
      </c>
      <c r="AC151" s="61">
        <v>0.38814468519328449</v>
      </c>
      <c r="AD151" s="61">
        <v>0.38849852773964316</v>
      </c>
      <c r="AE151" s="61">
        <v>0.38890274249611673</v>
      </c>
      <c r="AF151" s="61">
        <v>0.38936327548069188</v>
      </c>
      <c r="AG151" s="61">
        <v>0.38988637111973257</v>
      </c>
      <c r="AH151" s="61">
        <v>0.3904784429490824</v>
      </c>
      <c r="AI151" s="61">
        <v>0.39114588736862665</v>
      </c>
      <c r="AJ151" s="61">
        <v>0.39189482992427072</v>
      </c>
      <c r="AK151" s="61">
        <v>0.39273079545690692</v>
      </c>
      <c r="AL151" s="61">
        <v>0.39365829769842026</v>
      </c>
      <c r="AM151" s="61">
        <v>0.39468035133106522</v>
      </c>
      <c r="AN151" s="61">
        <v>0.39579792084038518</v>
      </c>
      <c r="AO151" s="61">
        <v>0.39700933589891674</v>
      </c>
      <c r="AP151" s="61">
        <v>0.39830972180345636</v>
      </c>
      <c r="AQ151" s="61">
        <v>0.39969051347401702</v>
      </c>
      <c r="AR151" s="61">
        <v>0.40113913864686368</v>
      </c>
      <c r="AS151" s="61">
        <v>0.40263896423293843</v>
      </c>
      <c r="AT151" s="61">
        <v>0.40416959243924228</v>
      </c>
      <c r="AU151" s="61">
        <v>0.40570756423041354</v>
      </c>
      <c r="AV151" s="61">
        <v>0.40722747508981272</v>
      </c>
      <c r="AW151" s="61">
        <v>0.40870343692965649</v>
      </c>
      <c r="AX151" s="53">
        <v>0.41011074403539705</v>
      </c>
    </row>
    <row r="152" spans="1:50">
      <c r="A152" s="212"/>
      <c r="B152" s="215"/>
      <c r="C152" s="217" t="s">
        <v>26</v>
      </c>
      <c r="D152" s="83" t="s">
        <v>24</v>
      </c>
      <c r="E152" s="56" t="str">
        <f>A133&amp;"/"&amp;B149&amp;"/"&amp;C152&amp;"/"&amp;D152</f>
        <v>Coal fired power plants/Fluidized bed combustion/CHP/L</v>
      </c>
      <c r="F152" s="103" t="str">
        <f>A133</f>
        <v>Coal fired power plants</v>
      </c>
      <c r="G152" s="103" t="str">
        <f>B149</f>
        <v>Fluidized bed combustion</v>
      </c>
      <c r="H152" s="103" t="str">
        <f>C152</f>
        <v>CHP</v>
      </c>
      <c r="I152" s="104" t="str">
        <f t="shared" si="62"/>
        <v>L</v>
      </c>
      <c r="J152" s="103">
        <v>0.38684719535783357</v>
      </c>
      <c r="K152" s="103">
        <v>0.38684891217687345</v>
      </c>
      <c r="L152" s="103">
        <v>0.38685100888120227</v>
      </c>
      <c r="M152" s="103">
        <v>0.3868535694687521</v>
      </c>
      <c r="N152" s="103">
        <v>0.38685669648090543</v>
      </c>
      <c r="O152" s="103">
        <v>0.38686051508157726</v>
      </c>
      <c r="P152" s="103">
        <v>0.38686517802641601</v>
      </c>
      <c r="Q152" s="103">
        <v>0.38687087171282492</v>
      </c>
      <c r="R152" s="103">
        <v>0.38687782354061045</v>
      </c>
      <c r="S152" s="103">
        <v>0.38688631085931063</v>
      </c>
      <c r="T152" s="103">
        <v>0.38689667183248627</v>
      </c>
      <c r="U152" s="103">
        <v>0.38690931861215566</v>
      </c>
      <c r="V152" s="103">
        <v>0.38692475328843412</v>
      </c>
      <c r="W152" s="103">
        <v>0.3869435871599336</v>
      </c>
      <c r="X152" s="103">
        <v>0.38696656395802426</v>
      </c>
      <c r="Y152" s="103">
        <v>0.38699458774916778</v>
      </c>
      <c r="Z152" s="103">
        <v>0.38702875632761857</v>
      </c>
      <c r="AA152" s="103">
        <v>0.38707040098455203</v>
      </c>
      <c r="AB152" s="103">
        <v>0.38712113358067285</v>
      </c>
      <c r="AC152" s="103">
        <v>0.38718290182863985</v>
      </c>
      <c r="AD152" s="103">
        <v>0.38725805356515974</v>
      </c>
      <c r="AE152" s="103">
        <v>0.38734941049499011</v>
      </c>
      <c r="AF152" s="103">
        <v>0.38746035132602336</v>
      </c>
      <c r="AG152" s="103">
        <v>0.38759490325364976</v>
      </c>
      <c r="AH152" s="103">
        <v>0.38775783921408091</v>
      </c>
      <c r="AI152" s="103">
        <v>0.38795477597701422</v>
      </c>
      <c r="AJ152" s="103">
        <v>0.38819226470367396</v>
      </c>
      <c r="AK152" s="103">
        <v>0.38847786074405743</v>
      </c>
      <c r="AL152" s="103">
        <v>0.38882015290736999</v>
      </c>
      <c r="AM152" s="103">
        <v>0.38922872409504966</v>
      </c>
      <c r="AN152" s="103">
        <v>0.38971400531991846</v>
      </c>
      <c r="AO152" s="103">
        <v>0.39028697482099645</v>
      </c>
      <c r="AP152" s="103">
        <v>0.39095864564731858</v>
      </c>
      <c r="AQ152" s="103">
        <v>0.39173928318637147</v>
      </c>
      <c r="AR152" s="103">
        <v>0.39263730571174532</v>
      </c>
      <c r="AS152" s="103">
        <v>0.39365785564873307</v>
      </c>
      <c r="AT152" s="103">
        <v>0.39480109706009142</v>
      </c>
      <c r="AU152" s="103">
        <v>0.39606040170045897</v>
      </c>
      <c r="AV152" s="103">
        <v>0.39742072458168337</v>
      </c>
      <c r="AW152" s="103">
        <v>0.3988576085725295</v>
      </c>
      <c r="AX152" s="105">
        <v>0.40033733276022154</v>
      </c>
    </row>
    <row r="153" spans="1:50">
      <c r="A153" s="212"/>
      <c r="B153" s="215"/>
      <c r="C153" s="206"/>
      <c r="D153" s="52" t="s">
        <v>25</v>
      </c>
      <c r="E153" s="86" t="str">
        <f>A133&amp;"/"&amp;B149&amp;"/"&amp;C152&amp;"/"&amp;D153</f>
        <v>Coal fired power plants/Fluidized bed combustion/CHP/M</v>
      </c>
      <c r="F153" s="61" t="str">
        <f>A133</f>
        <v>Coal fired power plants</v>
      </c>
      <c r="G153" s="61" t="str">
        <f>B149</f>
        <v>Fluidized bed combustion</v>
      </c>
      <c r="H153" s="61" t="str">
        <f>C152</f>
        <v>CHP</v>
      </c>
      <c r="I153" s="84" t="str">
        <f t="shared" si="62"/>
        <v>M</v>
      </c>
      <c r="J153" s="61">
        <v>0.36842590034079392</v>
      </c>
      <c r="K153" s="61">
        <v>0.36842960253024637</v>
      </c>
      <c r="L153" s="61">
        <v>0.36843401178648583</v>
      </c>
      <c r="M153" s="61">
        <v>0.36843926293022722</v>
      </c>
      <c r="N153" s="61">
        <v>0.36844551639747569</v>
      </c>
      <c r="O153" s="61">
        <v>0.36845296306786468</v>
      </c>
      <c r="P153" s="61">
        <v>0.36846182998698962</v>
      </c>
      <c r="Q153" s="61">
        <v>0.36847238714147462</v>
      </c>
      <c r="R153" s="61">
        <v>0.36848495547081039</v>
      </c>
      <c r="S153" s="61">
        <v>0.36849991632805046</v>
      </c>
      <c r="T153" s="61">
        <v>0.36851772263195065</v>
      </c>
      <c r="U153" s="61">
        <v>0.36853891198537558</v>
      </c>
      <c r="V153" s="61">
        <v>0.36856412206745831</v>
      </c>
      <c r="W153" s="61">
        <v>0.36859410863793413</v>
      </c>
      <c r="X153" s="61">
        <v>0.36862976651779944</v>
      </c>
      <c r="Y153" s="61">
        <v>0.36867215392573693</v>
      </c>
      <c r="Z153" s="61">
        <v>0.36872252054679105</v>
      </c>
      <c r="AA153" s="61">
        <v>0.36878233967731106</v>
      </c>
      <c r="AB153" s="61">
        <v>0.36885334471220255</v>
      </c>
      <c r="AC153" s="61">
        <v>0.36893757009484685</v>
      </c>
      <c r="AD153" s="61">
        <v>0.36903739660643764</v>
      </c>
      <c r="AE153" s="61">
        <v>0.36915560048982426</v>
      </c>
      <c r="AF153" s="61">
        <v>0.36929540533141103</v>
      </c>
      <c r="AG153" s="61">
        <v>0.36946053479875884</v>
      </c>
      <c r="AH153" s="61">
        <v>0.3696552631749549</v>
      </c>
      <c r="AI153" s="61">
        <v>0.36988445906009049</v>
      </c>
      <c r="AJ153" s="61">
        <v>0.37015361554594772</v>
      </c>
      <c r="AK153" s="61">
        <v>0.37046885755937248</v>
      </c>
      <c r="AL153" s="61">
        <v>0.37083691392552331</v>
      </c>
      <c r="AM153" s="61">
        <v>0.3712650381653928</v>
      </c>
      <c r="AN153" s="61">
        <v>0.37176085847434931</v>
      </c>
      <c r="AO153" s="61">
        <v>0.3723321344340062</v>
      </c>
      <c r="AP153" s="61">
        <v>0.3729863969727289</v>
      </c>
      <c r="AQ153" s="61">
        <v>0.37373045068692079</v>
      </c>
      <c r="AR153" s="61">
        <v>0.37456972623281171</v>
      </c>
      <c r="AS153" s="61">
        <v>0.37550748779039328</v>
      </c>
      <c r="AT153" s="61">
        <v>0.3765439288807379</v>
      </c>
      <c r="AU153" s="61">
        <v>0.37767522960205052</v>
      </c>
      <c r="AV153" s="61">
        <v>0.37889269635324552</v>
      </c>
      <c r="AW153" s="61">
        <v>0.38018215204797468</v>
      </c>
      <c r="AX153" s="53">
        <v>0.38152377426526668</v>
      </c>
    </row>
    <row r="154" spans="1:50">
      <c r="A154" s="212"/>
      <c r="B154" s="215"/>
      <c r="C154" s="216"/>
      <c r="D154" s="106" t="s">
        <v>38</v>
      </c>
      <c r="E154" s="107" t="str">
        <f>A133&amp;"/"&amp;B149&amp;"/"&amp;C152&amp;"/"&amp;D154</f>
        <v>Coal fired power plants/Fluidized bed combustion/CHP/S</v>
      </c>
      <c r="F154" s="108" t="str">
        <f>A133</f>
        <v>Coal fired power plants</v>
      </c>
      <c r="G154" s="108" t="str">
        <f>B149</f>
        <v>Fluidized bed combustion</v>
      </c>
      <c r="H154" s="108" t="str">
        <f>C152</f>
        <v>CHP</v>
      </c>
      <c r="I154" s="109" t="str">
        <f t="shared" si="62"/>
        <v>S</v>
      </c>
      <c r="J154" s="108">
        <v>0.35088180984837514</v>
      </c>
      <c r="K154" s="108">
        <v>0.35089072412367456</v>
      </c>
      <c r="L154" s="108">
        <v>0.35090107601862136</v>
      </c>
      <c r="M154" s="108">
        <v>0.35091309643897772</v>
      </c>
      <c r="N154" s="108">
        <v>0.35092705304905814</v>
      </c>
      <c r="O154" s="108">
        <v>0.35094325600853443</v>
      </c>
      <c r="P154" s="108">
        <v>0.35096206456427459</v>
      </c>
      <c r="Q154" s="108">
        <v>0.350983894610363</v>
      </c>
      <c r="R154" s="108">
        <v>0.35100922733918472</v>
      </c>
      <c r="S154" s="108">
        <v>0.35103861911490875</v>
      </c>
      <c r="T154" s="108">
        <v>0.35107271270674278</v>
      </c>
      <c r="U154" s="108">
        <v>0.3511122500213617</v>
      </c>
      <c r="V154" s="108">
        <v>0.35115808646973201</v>
      </c>
      <c r="W154" s="108">
        <v>0.3512112070901624</v>
      </c>
      <c r="X154" s="108">
        <v>0.35127274452276802</v>
      </c>
      <c r="Y154" s="108">
        <v>0.3513439988853293</v>
      </c>
      <c r="Z154" s="108">
        <v>0.3514264595297964</v>
      </c>
      <c r="AA154" s="108">
        <v>0.35152182855356284</v>
      </c>
      <c r="AB154" s="108">
        <v>0.35163204578895363</v>
      </c>
      <c r="AC154" s="108">
        <v>0.35175931478447064</v>
      </c>
      <c r="AD154" s="108">
        <v>0.35190612900599783</v>
      </c>
      <c r="AE154" s="108">
        <v>0.35207529710690794</v>
      </c>
      <c r="AF154" s="108">
        <v>0.35226996562309504</v>
      </c>
      <c r="AG154" s="108">
        <v>0.35249363682340701</v>
      </c>
      <c r="AH154" s="108">
        <v>0.35275017867325109</v>
      </c>
      <c r="AI154" s="108">
        <v>0.35304382294525427</v>
      </c>
      <c r="AJ154" s="108">
        <v>0.35337914645158519</v>
      </c>
      <c r="AK154" s="108">
        <v>0.35376102922694402</v>
      </c>
      <c r="AL154" s="108">
        <v>0.35419458235984203</v>
      </c>
      <c r="AM154" s="108">
        <v>0.35468503722722905</v>
      </c>
      <c r="AN154" s="108">
        <v>0.35523758740730071</v>
      </c>
      <c r="AO154" s="108">
        <v>0.35585717492131969</v>
      </c>
      <c r="AP154" s="108">
        <v>0.35654821420913874</v>
      </c>
      <c r="AQ154" s="108">
        <v>0.35731425099956754</v>
      </c>
      <c r="AR154" s="108">
        <v>0.35815755964204155</v>
      </c>
      <c r="AS154" s="108">
        <v>0.35907869202025378</v>
      </c>
      <c r="AT154" s="108">
        <v>0.36007600394927192</v>
      </c>
      <c r="AU154" s="108">
        <v>0.36114520024220415</v>
      </c>
      <c r="AV154" s="108">
        <v>0.36227895548250816</v>
      </c>
      <c r="AW154" s="108">
        <v>0.36346668051017111</v>
      </c>
      <c r="AX154" s="110">
        <v>0.36469450987409424</v>
      </c>
    </row>
    <row r="155" spans="1:50">
      <c r="A155" s="212"/>
      <c r="B155" s="215"/>
      <c r="C155" s="217" t="s">
        <v>42</v>
      </c>
      <c r="D155" s="83" t="s">
        <v>24</v>
      </c>
      <c r="E155" s="56" t="str">
        <f>A133&amp;"/"&amp;B149&amp;"/"&amp;C155&amp;"/"&amp;D155</f>
        <v>Coal fired power plants/Fluidized bed combustion/Electricity only with CCS/L</v>
      </c>
      <c r="F155" s="103" t="str">
        <f>A133</f>
        <v>Coal fired power plants</v>
      </c>
      <c r="G155" s="103" t="str">
        <f>B149</f>
        <v>Fluidized bed combustion</v>
      </c>
      <c r="H155" s="103" t="str">
        <f>C155</f>
        <v>Electricity only with CCS</v>
      </c>
      <c r="I155" s="104" t="str">
        <f t="shared" si="62"/>
        <v>L</v>
      </c>
      <c r="J155" s="103" t="s">
        <v>99</v>
      </c>
      <c r="K155" s="103" t="s">
        <v>99</v>
      </c>
      <c r="L155" s="103" t="s">
        <v>99</v>
      </c>
      <c r="M155" s="103" t="s">
        <v>99</v>
      </c>
      <c r="N155" s="103" t="s">
        <v>99</v>
      </c>
      <c r="O155" s="103" t="s">
        <v>99</v>
      </c>
      <c r="P155" s="103" t="s">
        <v>99</v>
      </c>
      <c r="Q155" s="103" t="s">
        <v>99</v>
      </c>
      <c r="R155" s="103" t="s">
        <v>99</v>
      </c>
      <c r="S155" s="103" t="s">
        <v>99</v>
      </c>
      <c r="T155" s="103" t="s">
        <v>99</v>
      </c>
      <c r="U155" s="103" t="s">
        <v>99</v>
      </c>
      <c r="V155" s="103" t="s">
        <v>99</v>
      </c>
      <c r="W155" s="103" t="s">
        <v>99</v>
      </c>
      <c r="X155" s="103" t="s">
        <v>99</v>
      </c>
      <c r="Y155" s="103" t="s">
        <v>99</v>
      </c>
      <c r="Z155" s="103" t="s">
        <v>99</v>
      </c>
      <c r="AA155" s="103" t="s">
        <v>99</v>
      </c>
      <c r="AB155" s="103" t="s">
        <v>99</v>
      </c>
      <c r="AC155" s="103" t="s">
        <v>99</v>
      </c>
      <c r="AD155" s="103" t="s">
        <v>99</v>
      </c>
      <c r="AE155" s="103">
        <v>0.40538648431875773</v>
      </c>
      <c r="AF155" s="103">
        <v>0.40541992035612556</v>
      </c>
      <c r="AG155" s="103">
        <v>0.4054628031082122</v>
      </c>
      <c r="AH155" s="103">
        <v>0.40551778341997846</v>
      </c>
      <c r="AI155" s="103">
        <v>0.40558824428605084</v>
      </c>
      <c r="AJ155" s="103">
        <v>0.40567849552384483</v>
      </c>
      <c r="AK155" s="103">
        <v>0.40579401533592968</v>
      </c>
      <c r="AL155" s="103">
        <v>0.40594174685783457</v>
      </c>
      <c r="AM155" s="103">
        <v>0.40613045694860933</v>
      </c>
      <c r="AN155" s="103">
        <v>0.40637116163376763</v>
      </c>
      <c r="AO155" s="103">
        <v>0.40667761631030797</v>
      </c>
      <c r="AP155" s="103">
        <v>0.4070668569258733</v>
      </c>
      <c r="AQ155" s="103">
        <v>0.40755975786573845</v>
      </c>
      <c r="AR155" s="103">
        <v>0.40818153947164321</v>
      </c>
      <c r="AS155" s="103">
        <v>0.40896210906319369</v>
      </c>
      <c r="AT155" s="103">
        <v>0.40993605168695463</v>
      </c>
      <c r="AU155" s="103">
        <v>0.41114200349287899</v>
      </c>
      <c r="AV155" s="103">
        <v>0.4126210563270612</v>
      </c>
      <c r="AW155" s="103">
        <v>0.41441379253437749</v>
      </c>
      <c r="AX155" s="105">
        <v>0.41655559942493614</v>
      </c>
    </row>
    <row r="156" spans="1:50">
      <c r="A156" s="212"/>
      <c r="B156" s="215"/>
      <c r="C156" s="216"/>
      <c r="D156" s="106" t="s">
        <v>25</v>
      </c>
      <c r="E156" s="107" t="str">
        <f>A133&amp;"/"&amp;B149&amp;"/"&amp;C155&amp;"/"&amp;D156</f>
        <v>Coal fired power plants/Fluidized bed combustion/Electricity only with CCS/M</v>
      </c>
      <c r="F156" s="108" t="str">
        <f>A133</f>
        <v>Coal fired power plants</v>
      </c>
      <c r="G156" s="108" t="str">
        <f>B149</f>
        <v>Fluidized bed combustion</v>
      </c>
      <c r="H156" s="108" t="str">
        <f>C155</f>
        <v>Electricity only with CCS</v>
      </c>
      <c r="I156" s="109" t="str">
        <f t="shared" si="62"/>
        <v>M</v>
      </c>
      <c r="J156" s="108" t="s">
        <v>99</v>
      </c>
      <c r="K156" s="108" t="s">
        <v>99</v>
      </c>
      <c r="L156" s="108" t="s">
        <v>99</v>
      </c>
      <c r="M156" s="108" t="s">
        <v>99</v>
      </c>
      <c r="N156" s="108" t="s">
        <v>99</v>
      </c>
      <c r="O156" s="108" t="s">
        <v>99</v>
      </c>
      <c r="P156" s="108" t="s">
        <v>99</v>
      </c>
      <c r="Q156" s="108" t="s">
        <v>99</v>
      </c>
      <c r="R156" s="108" t="s">
        <v>99</v>
      </c>
      <c r="S156" s="108" t="s">
        <v>99</v>
      </c>
      <c r="T156" s="108" t="s">
        <v>99</v>
      </c>
      <c r="U156" s="108" t="s">
        <v>99</v>
      </c>
      <c r="V156" s="108" t="s">
        <v>99</v>
      </c>
      <c r="W156" s="108" t="s">
        <v>99</v>
      </c>
      <c r="X156" s="108" t="s">
        <v>99</v>
      </c>
      <c r="Y156" s="108" t="s">
        <v>99</v>
      </c>
      <c r="Z156" s="108" t="s">
        <v>99</v>
      </c>
      <c r="AA156" s="108" t="s">
        <v>99</v>
      </c>
      <c r="AB156" s="108" t="s">
        <v>99</v>
      </c>
      <c r="AC156" s="108" t="s">
        <v>99</v>
      </c>
      <c r="AD156" s="108" t="s">
        <v>99</v>
      </c>
      <c r="AE156" s="108">
        <v>0.3860903982434708</v>
      </c>
      <c r="AF156" s="108">
        <v>0.38612452016095328</v>
      </c>
      <c r="AG156" s="108">
        <v>0.38616828385219387</v>
      </c>
      <c r="AH156" s="108">
        <v>0.38622439572252293</v>
      </c>
      <c r="AI156" s="108">
        <v>0.38629631020530897</v>
      </c>
      <c r="AJ156" s="108">
        <v>0.38638842900278375</v>
      </c>
      <c r="AK156" s="108">
        <v>0.38650634854483845</v>
      </c>
      <c r="AL156" s="108">
        <v>0.38665716415312984</v>
      </c>
      <c r="AM156" s="108">
        <v>0.38684983867194961</v>
      </c>
      <c r="AN156" s="108">
        <v>0.38709564061879825</v>
      </c>
      <c r="AO156" s="108">
        <v>0.38740865076960856</v>
      </c>
      <c r="AP156" s="108">
        <v>0.38780632436316737</v>
      </c>
      <c r="AQ156" s="108">
        <v>0.38831007575496651</v>
      </c>
      <c r="AR156" s="108">
        <v>0.38894581951128865</v>
      </c>
      <c r="AS156" s="108">
        <v>0.38974435247168537</v>
      </c>
      <c r="AT156" s="108">
        <v>0.3907413924547477</v>
      </c>
      <c r="AU156" s="108">
        <v>0.3919770032519051</v>
      </c>
      <c r="AV156" s="108">
        <v>0.39349404603749255</v>
      </c>
      <c r="AW156" s="108">
        <v>0.39533523893224454</v>
      </c>
      <c r="AX156" s="110">
        <v>0.39753844417806861</v>
      </c>
    </row>
    <row r="157" spans="1:50">
      <c r="A157" s="212"/>
      <c r="B157" s="215"/>
      <c r="C157" s="217" t="s">
        <v>43</v>
      </c>
      <c r="D157" s="52" t="s">
        <v>24</v>
      </c>
      <c r="E157" s="86" t="str">
        <f>A133&amp;"/"&amp;B149&amp;"/"&amp;C157&amp;"/"&amp;D157</f>
        <v>Coal fired power plants/Fluidized bed combustion/CHP with CCS/L</v>
      </c>
      <c r="F157" s="61" t="str">
        <f>A133</f>
        <v>Coal fired power plants</v>
      </c>
      <c r="G157" s="61" t="str">
        <f>B149</f>
        <v>Fluidized bed combustion</v>
      </c>
      <c r="H157" s="61" t="str">
        <f>C157</f>
        <v>CHP with CCS</v>
      </c>
      <c r="I157" s="84" t="str">
        <f t="shared" si="62"/>
        <v>L</v>
      </c>
      <c r="J157" s="61" t="s">
        <v>99</v>
      </c>
      <c r="K157" s="61" t="s">
        <v>99</v>
      </c>
      <c r="L157" s="61" t="s">
        <v>99</v>
      </c>
      <c r="M157" s="61" t="s">
        <v>99</v>
      </c>
      <c r="N157" s="61" t="s">
        <v>99</v>
      </c>
      <c r="O157" s="61" t="s">
        <v>99</v>
      </c>
      <c r="P157" s="61" t="s">
        <v>99</v>
      </c>
      <c r="Q157" s="61" t="s">
        <v>99</v>
      </c>
      <c r="R157" s="61" t="s">
        <v>99</v>
      </c>
      <c r="S157" s="61" t="s">
        <v>99</v>
      </c>
      <c r="T157" s="61" t="s">
        <v>99</v>
      </c>
      <c r="U157" s="61" t="s">
        <v>99</v>
      </c>
      <c r="V157" s="61" t="s">
        <v>99</v>
      </c>
      <c r="W157" s="61" t="s">
        <v>99</v>
      </c>
      <c r="X157" s="61" t="s">
        <v>99</v>
      </c>
      <c r="Y157" s="61" t="s">
        <v>99</v>
      </c>
      <c r="Z157" s="61" t="s">
        <v>99</v>
      </c>
      <c r="AA157" s="61" t="s">
        <v>99</v>
      </c>
      <c r="AB157" s="61" t="s">
        <v>99</v>
      </c>
      <c r="AC157" s="61" t="s">
        <v>99</v>
      </c>
      <c r="AD157" s="61" t="s">
        <v>99</v>
      </c>
      <c r="AE157" s="61">
        <v>0.36851783538695759</v>
      </c>
      <c r="AF157" s="61">
        <v>0.36854388407973226</v>
      </c>
      <c r="AG157" s="61">
        <v>0.36857729038525422</v>
      </c>
      <c r="AH157" s="61">
        <v>0.36862011766671965</v>
      </c>
      <c r="AI157" s="61">
        <v>0.36867499836521284</v>
      </c>
      <c r="AJ157" s="61">
        <v>0.36874528478686969</v>
      </c>
      <c r="AK157" s="61">
        <v>0.36883523586167877</v>
      </c>
      <c r="AL157" s="61">
        <v>0.36895024584022268</v>
      </c>
      <c r="AM157" s="61">
        <v>0.36909712004500522</v>
      </c>
      <c r="AN157" s="61">
        <v>0.36928440027828008</v>
      </c>
      <c r="AO157" s="61">
        <v>0.36952273714666145</v>
      </c>
      <c r="AP157" s="61">
        <v>0.36982529668739761</v>
      </c>
      <c r="AQ157" s="61">
        <v>0.37020817193778405</v>
      </c>
      <c r="AR157" s="61">
        <v>0.37069074362287097</v>
      </c>
      <c r="AS157" s="61">
        <v>0.37129589514523981</v>
      </c>
      <c r="AT157" s="61">
        <v>0.37204993430994249</v>
      </c>
      <c r="AU157" s="61">
        <v>0.37298201115570767</v>
      </c>
      <c r="AV157" s="61">
        <v>0.37412276129888367</v>
      </c>
      <c r="AW157" s="61">
        <v>0.37550187773658766</v>
      </c>
      <c r="AX157" s="53">
        <v>0.3771443740929919</v>
      </c>
    </row>
    <row r="158" spans="1:50">
      <c r="A158" s="212"/>
      <c r="B158" s="218"/>
      <c r="C158" s="210"/>
      <c r="D158" s="93" t="s">
        <v>25</v>
      </c>
      <c r="E158" s="73" t="str">
        <f>A133&amp;"/"&amp;B149&amp;"/"&amp;C157&amp;"/"&amp;D158</f>
        <v>Coal fired power plants/Fluidized bed combustion/CHP with CCS/M</v>
      </c>
      <c r="F158" s="91" t="str">
        <f>A133</f>
        <v>Coal fired power plants</v>
      </c>
      <c r="G158" s="91" t="str">
        <f>B149</f>
        <v>Fluidized bed combustion</v>
      </c>
      <c r="H158" s="91" t="str">
        <f>C157</f>
        <v>CHP with CCS</v>
      </c>
      <c r="I158" s="70" t="str">
        <f t="shared" si="62"/>
        <v>M</v>
      </c>
      <c r="J158" s="91" t="s">
        <v>99</v>
      </c>
      <c r="K158" s="91" t="s">
        <v>99</v>
      </c>
      <c r="L158" s="91" t="s">
        <v>99</v>
      </c>
      <c r="M158" s="91" t="s">
        <v>99</v>
      </c>
      <c r="N158" s="91" t="s">
        <v>99</v>
      </c>
      <c r="O158" s="91" t="s">
        <v>99</v>
      </c>
      <c r="P158" s="91" t="s">
        <v>99</v>
      </c>
      <c r="Q158" s="91" t="s">
        <v>99</v>
      </c>
      <c r="R158" s="91" t="s">
        <v>99</v>
      </c>
      <c r="S158" s="91" t="s">
        <v>99</v>
      </c>
      <c r="T158" s="91" t="s">
        <v>99</v>
      </c>
      <c r="U158" s="91" t="s">
        <v>99</v>
      </c>
      <c r="V158" s="91" t="s">
        <v>99</v>
      </c>
      <c r="W158" s="91" t="s">
        <v>99</v>
      </c>
      <c r="X158" s="91" t="s">
        <v>99</v>
      </c>
      <c r="Y158" s="91" t="s">
        <v>99</v>
      </c>
      <c r="Z158" s="91" t="s">
        <v>99</v>
      </c>
      <c r="AA158" s="91" t="s">
        <v>99</v>
      </c>
      <c r="AB158" s="91" t="s">
        <v>99</v>
      </c>
      <c r="AC158" s="91" t="s">
        <v>99</v>
      </c>
      <c r="AD158" s="91" t="s">
        <v>99</v>
      </c>
      <c r="AE158" s="91">
        <v>0.35097666774210778</v>
      </c>
      <c r="AF158" s="91">
        <v>0.35100354614353174</v>
      </c>
      <c r="AG158" s="91">
        <v>0.35103801751923647</v>
      </c>
      <c r="AH158" s="91">
        <v>0.35108221188624039</v>
      </c>
      <c r="AI158" s="91">
        <v>0.3511388471419134</v>
      </c>
      <c r="AJ158" s="91">
        <v>0.35121138510512845</v>
      </c>
      <c r="AK158" s="91">
        <v>0.35130422496228314</v>
      </c>
      <c r="AL158" s="91">
        <v>0.35142294045010447</v>
      </c>
      <c r="AM158" s="91">
        <v>0.35157456633114287</v>
      </c>
      <c r="AN158" s="91">
        <v>0.35176793727492478</v>
      </c>
      <c r="AO158" s="91">
        <v>0.35201407696778714</v>
      </c>
      <c r="AP158" s="91">
        <v>0.35232662539366383</v>
      </c>
      <c r="AQ158" s="91">
        <v>0.3527222753516811</v>
      </c>
      <c r="AR158" s="91">
        <v>0.35322116242133639</v>
      </c>
      <c r="AS158" s="91">
        <v>0.35384711273014768</v>
      </c>
      <c r="AT158" s="91">
        <v>0.35462759843637348</v>
      </c>
      <c r="AU158" s="91">
        <v>0.3555931847572163</v>
      </c>
      <c r="AV158" s="91">
        <v>0.35677618748172074</v>
      </c>
      <c r="AW158" s="91">
        <v>0.35820822627773574</v>
      </c>
      <c r="AX158" s="89">
        <v>0.35991641042290173</v>
      </c>
    </row>
    <row r="159" spans="1:50">
      <c r="A159" s="212"/>
      <c r="B159" s="214" t="s">
        <v>46</v>
      </c>
      <c r="C159" s="209" t="s">
        <v>36</v>
      </c>
      <c r="D159" s="67" t="s">
        <v>24</v>
      </c>
      <c r="E159" s="87" t="str">
        <f>A133&amp;"/"&amp;B159&amp;"/"&amp;C159&amp;"/"&amp;D159</f>
        <v>Coal fired power plants/Steam turbine/Electricity only/L</v>
      </c>
      <c r="F159" s="55" t="str">
        <f>A133</f>
        <v>Coal fired power plants</v>
      </c>
      <c r="G159" s="55" t="str">
        <f>B159</f>
        <v>Steam turbine</v>
      </c>
      <c r="H159" s="55" t="str">
        <f>C159</f>
        <v>Electricity only</v>
      </c>
      <c r="I159" s="85" t="str">
        <f t="shared" si="62"/>
        <v>L</v>
      </c>
      <c r="J159" s="55">
        <v>0.44444444444444442</v>
      </c>
      <c r="K159" s="55">
        <v>0.4446023758926147</v>
      </c>
      <c r="L159" s="55">
        <v>0.44476017516067401</v>
      </c>
      <c r="M159" s="55">
        <v>0.44491776141373879</v>
      </c>
      <c r="N159" s="55">
        <v>0.44507505460011354</v>
      </c>
      <c r="O159" s="55">
        <v>0.44523197560281302</v>
      </c>
      <c r="P159" s="55">
        <v>0.4453884463863283</v>
      </c>
      <c r="Q159" s="55">
        <v>0.44554439013811087</v>
      </c>
      <c r="R159" s="55">
        <v>0.44569973140428948</v>
      </c>
      <c r="S159" s="55">
        <v>0.44585439621917777</v>
      </c>
      <c r="T159" s="55">
        <v>0.446008312228174</v>
      </c>
      <c r="U159" s="55">
        <v>0.44616140880369509</v>
      </c>
      <c r="V159" s="55">
        <v>0.44631361715384138</v>
      </c>
      <c r="W159" s="55">
        <v>0.44646487042352695</v>
      </c>
      <c r="X159" s="55">
        <v>0.44661510378786412</v>
      </c>
      <c r="Y159" s="55">
        <v>0.4467642545376333</v>
      </c>
      <c r="Z159" s="55">
        <v>0.44691226215672059</v>
      </c>
      <c r="AA159" s="55">
        <v>0.44705906839144433</v>
      </c>
      <c r="AB159" s="55">
        <v>0.44720461731174477</v>
      </c>
      <c r="AC159" s="55">
        <v>0.44734885536424684</v>
      </c>
      <c r="AD159" s="55">
        <v>0.44749173141725068</v>
      </c>
      <c r="AE159" s="55">
        <v>0.44763319679774338</v>
      </c>
      <c r="AF159" s="55">
        <v>0.44777320532056164</v>
      </c>
      <c r="AG159" s="55">
        <v>0.44791171330986884</v>
      </c>
      <c r="AH159" s="55">
        <v>0.44804867961314276</v>
      </c>
      <c r="AI159" s="55">
        <v>0.44818406560789931</v>
      </c>
      <c r="AJ159" s="55">
        <v>0.448317835201403</v>
      </c>
      <c r="AK159" s="55">
        <v>0.44844995482363781</v>
      </c>
      <c r="AL159" s="55">
        <v>0.44858039341383571</v>
      </c>
      <c r="AM159" s="55">
        <v>0.44870912240087085</v>
      </c>
      <c r="AN159" s="55">
        <v>0.4488361156778527</v>
      </c>
      <c r="AO159" s="55">
        <v>0.44896134957125122</v>
      </c>
      <c r="AP159" s="55">
        <v>0.44908480280490626</v>
      </c>
      <c r="AQ159" s="55">
        <v>0.44920645645927476</v>
      </c>
      <c r="AR159" s="55">
        <v>0.44932629392627504</v>
      </c>
      <c r="AS159" s="55">
        <v>0.4494443008600888</v>
      </c>
      <c r="AT159" s="55">
        <v>0.44956046512428116</v>
      </c>
      <c r="AU159" s="55">
        <v>0.4496747767355968</v>
      </c>
      <c r="AV159" s="55">
        <v>0.44978722780478536</v>
      </c>
      <c r="AW159" s="55">
        <v>0.44989781247480282</v>
      </c>
      <c r="AX159" s="64">
        <v>0.45000652685672871</v>
      </c>
    </row>
    <row r="160" spans="1:50">
      <c r="A160" s="212"/>
      <c r="B160" s="215"/>
      <c r="C160" s="206"/>
      <c r="D160" s="52" t="s">
        <v>25</v>
      </c>
      <c r="E160" s="86" t="str">
        <f>A133&amp;"/"&amp;B159&amp;"/"&amp;C159&amp;"/"&amp;D160</f>
        <v>Coal fired power plants/Steam turbine/Electricity only/M</v>
      </c>
      <c r="F160" s="61" t="str">
        <f>A133</f>
        <v>Coal fired power plants</v>
      </c>
      <c r="G160" s="61" t="str">
        <f>B159</f>
        <v>Steam turbine</v>
      </c>
      <c r="H160" s="61" t="str">
        <f>C159</f>
        <v>Electricity only</v>
      </c>
      <c r="I160" s="84" t="str">
        <f t="shared" si="62"/>
        <v>M</v>
      </c>
      <c r="J160" s="61">
        <v>0.42328042328042326</v>
      </c>
      <c r="K160" s="61">
        <v>0.42340076909765328</v>
      </c>
      <c r="L160" s="61">
        <v>0.42352104830469217</v>
      </c>
      <c r="M160" s="61">
        <v>0.42364119912424603</v>
      </c>
      <c r="N160" s="61">
        <v>0.42376116030736027</v>
      </c>
      <c r="O160" s="61">
        <v>0.4238808712504023</v>
      </c>
      <c r="P160" s="61">
        <v>0.42400027210868152</v>
      </c>
      <c r="Q160" s="61">
        <v>0.42411930390629193</v>
      </c>
      <c r="R160" s="61">
        <v>0.42423790864179201</v>
      </c>
      <c r="S160" s="61">
        <v>0.42435602938936756</v>
      </c>
      <c r="T160" s="61">
        <v>0.42447361039515291</v>
      </c>
      <c r="U160" s="61">
        <v>0.4245905971684219</v>
      </c>
      <c r="V160" s="61">
        <v>0.42470693656739505</v>
      </c>
      <c r="W160" s="61">
        <v>0.42482257687943914</v>
      </c>
      <c r="X160" s="61">
        <v>0.42493746789548059</v>
      </c>
      <c r="Y160" s="61">
        <v>0.42505156097847985</v>
      </c>
      <c r="Z160" s="61">
        <v>0.42516480912585713</v>
      </c>
      <c r="AA160" s="61">
        <v>0.42527716702579027</v>
      </c>
      <c r="AB160" s="61">
        <v>0.42538859110734328</v>
      </c>
      <c r="AC160" s="61">
        <v>0.42549903958441276</v>
      </c>
      <c r="AD160" s="61">
        <v>0.42560847249351802</v>
      </c>
      <c r="AE160" s="61">
        <v>0.42571685172548451</v>
      </c>
      <c r="AF160" s="61">
        <v>0.42582414105110428</v>
      </c>
      <c r="AG160" s="61">
        <v>0.42593030614088201</v>
      </c>
      <c r="AH160" s="61">
        <v>0.42603531457900018</v>
      </c>
      <c r="AI160" s="61">
        <v>0.42613913587166186</v>
      </c>
      <c r="AJ160" s="61">
        <v>0.42624174144998972</v>
      </c>
      <c r="AK160" s="61">
        <v>0.42634310466767861</v>
      </c>
      <c r="AL160" s="61">
        <v>0.42644320079361708</v>
      </c>
      <c r="AM160" s="61">
        <v>0.4265420069997064</v>
      </c>
      <c r="AN160" s="61">
        <v>0.42663950234412024</v>
      </c>
      <c r="AO160" s="61">
        <v>0.42673566775025484</v>
      </c>
      <c r="AP160" s="61">
        <v>0.42683048598163437</v>
      </c>
      <c r="AQ160" s="61">
        <v>0.42692394161303221</v>
      </c>
      <c r="AR160" s="61">
        <v>0.42701602099808578</v>
      </c>
      <c r="AS160" s="61">
        <v>0.4271067122336728</v>
      </c>
      <c r="AT160" s="61">
        <v>0.42719600512132661</v>
      </c>
      <c r="AU160" s="61">
        <v>0.42728389112596143</v>
      </c>
      <c r="AV160" s="61">
        <v>0.42737036333218037</v>
      </c>
      <c r="AW160" s="61">
        <v>0.4274554163984306</v>
      </c>
      <c r="AX160" s="53">
        <v>0.42753904650926838</v>
      </c>
    </row>
    <row r="161" spans="1:50">
      <c r="A161" s="212"/>
      <c r="B161" s="215"/>
      <c r="C161" s="206"/>
      <c r="D161" s="52" t="s">
        <v>38</v>
      </c>
      <c r="E161" s="86" t="str">
        <f>A133&amp;"/"&amp;B159&amp;"/"&amp;C159&amp;"/"&amp;D161</f>
        <v>Coal fired power plants/Steam turbine/Electricity only/S</v>
      </c>
      <c r="F161" s="61" t="str">
        <f>A133</f>
        <v>Coal fired power plants</v>
      </c>
      <c r="G161" s="61" t="str">
        <f>B159</f>
        <v>Steam turbine</v>
      </c>
      <c r="H161" s="61" t="str">
        <f>C159</f>
        <v>Electricity only</v>
      </c>
      <c r="I161" s="84" t="str">
        <f t="shared" si="62"/>
        <v>S</v>
      </c>
      <c r="J161" s="61">
        <v>0.40312421264802212</v>
      </c>
      <c r="K161" s="61">
        <v>0.40321018616183013</v>
      </c>
      <c r="L161" s="61">
        <v>0.40329613648411872</v>
      </c>
      <c r="M161" s="61">
        <v>0.40338201938421359</v>
      </c>
      <c r="N161" s="61">
        <v>0.40346779095950502</v>
      </c>
      <c r="O161" s="61">
        <v>0.40355340771995435</v>
      </c>
      <c r="P161" s="61">
        <v>0.40363882667039125</v>
      </c>
      <c r="Q161" s="61">
        <v>0.40372400539029674</v>
      </c>
      <c r="R161" s="61">
        <v>0.40380890211078652</v>
      </c>
      <c r="S161" s="61">
        <v>0.40389347578852858</v>
      </c>
      <c r="T161" s="61">
        <v>0.40397768617635121</v>
      </c>
      <c r="U161" s="61">
        <v>0.40406149389032225</v>
      </c>
      <c r="V161" s="61">
        <v>0.40414486047310361</v>
      </c>
      <c r="W161" s="61">
        <v>0.40422774845340792</v>
      </c>
      <c r="X161" s="61">
        <v>0.40431012140141459</v>
      </c>
      <c r="Y161" s="61">
        <v>0.40439194398002026</v>
      </c>
      <c r="Z161" s="61">
        <v>0.40447318199183263</v>
      </c>
      <c r="AA161" s="61">
        <v>0.40455380242183414</v>
      </c>
      <c r="AB161" s="61">
        <v>0.40463377347567192</v>
      </c>
      <c r="AC161" s="61">
        <v>0.40471306461355167</v>
      </c>
      <c r="AD161" s="61">
        <v>0.40479164657973793</v>
      </c>
      <c r="AE161" s="61">
        <v>0.40486949142768569</v>
      </c>
      <c r="AF161" s="61">
        <v>0.40494657254084671</v>
      </c>
      <c r="AG161" s="61">
        <v>0.40502286464921977</v>
      </c>
      <c r="AH161" s="61">
        <v>0.4050983438417266</v>
      </c>
      <c r="AI161" s="61">
        <v>0.40517298757451714</v>
      </c>
      <c r="AJ161" s="61">
        <v>0.4052467746753215</v>
      </c>
      <c r="AK161" s="61">
        <v>0.40531968534398144</v>
      </c>
      <c r="AL161" s="61">
        <v>0.40539170114930734</v>
      </c>
      <c r="AM161" s="61">
        <v>0.40546280502241661</v>
      </c>
      <c r="AN161" s="61">
        <v>0.40553298124672088</v>
      </c>
      <c r="AO161" s="61">
        <v>0.40560221544473629</v>
      </c>
      <c r="AP161" s="61">
        <v>0.40567049456190135</v>
      </c>
      <c r="AQ161" s="61">
        <v>0.40573780684758526</v>
      </c>
      <c r="AR161" s="61">
        <v>0.40580414183348085</v>
      </c>
      <c r="AS161" s="61">
        <v>0.40586949030957631</v>
      </c>
      <c r="AT161" s="61">
        <v>0.40593384429789697</v>
      </c>
      <c r="AU161" s="61">
        <v>0.40599719702421627</v>
      </c>
      <c r="AV161" s="61">
        <v>0.40605954288792639</v>
      </c>
      <c r="AW161" s="61">
        <v>0.40612087743026282</v>
      </c>
      <c r="AX161" s="53">
        <v>0.40618119730106866</v>
      </c>
    </row>
    <row r="162" spans="1:50">
      <c r="A162" s="212"/>
      <c r="B162" s="215"/>
      <c r="C162" s="216"/>
      <c r="D162" s="52" t="s">
        <v>47</v>
      </c>
      <c r="E162" s="86" t="str">
        <f>A133&amp;"/"&amp;B159&amp;"/"&amp;C159&amp;"/"&amp;D162</f>
        <v>Coal fired power plants/Steam turbine/Electricity only/XS</v>
      </c>
      <c r="F162" s="61" t="str">
        <f>A133</f>
        <v>Coal fired power plants</v>
      </c>
      <c r="G162" s="61" t="str">
        <f>B159</f>
        <v>Steam turbine</v>
      </c>
      <c r="H162" s="61" t="str">
        <f>C159</f>
        <v>Electricity only</v>
      </c>
      <c r="I162" s="84" t="str">
        <f t="shared" si="62"/>
        <v>XS</v>
      </c>
      <c r="J162" s="61">
        <v>0.38392782156954486</v>
      </c>
      <c r="K162" s="61">
        <v>0.38399566461198353</v>
      </c>
      <c r="L162" s="61">
        <v>0.38406319473292061</v>
      </c>
      <c r="M162" s="61">
        <v>0.38413038146293044</v>
      </c>
      <c r="N162" s="61">
        <v>0.38419719506414912</v>
      </c>
      <c r="O162" s="61">
        <v>0.38426360657528819</v>
      </c>
      <c r="P162" s="61">
        <v>0.38432958785359023</v>
      </c>
      <c r="Q162" s="61">
        <v>0.38439511161363821</v>
      </c>
      <c r="R162" s="61">
        <v>0.38446015146293899</v>
      </c>
      <c r="S162" s="61">
        <v>0.38452468193423156</v>
      </c>
      <c r="T162" s="61">
        <v>0.38458867851447759</v>
      </c>
      <c r="U162" s="61">
        <v>0.38465211767052032</v>
      </c>
      <c r="V162" s="61">
        <v>0.38471497687140588</v>
      </c>
      <c r="W162" s="61">
        <v>0.38477723460738744</v>
      </c>
      <c r="X162" s="61">
        <v>0.38483887040563958</v>
      </c>
      <c r="Y162" s="61">
        <v>0.38489986484273203</v>
      </c>
      <c r="Z162" s="61">
        <v>0.38496019955392435</v>
      </c>
      <c r="AA162" s="61">
        <v>0.38501985723935456</v>
      </c>
      <c r="AB162" s="61">
        <v>0.38507882166720941</v>
      </c>
      <c r="AC162" s="61">
        <v>0.38513707767397454</v>
      </c>
      <c r="AD162" s="61">
        <v>0.38519461116187231</v>
      </c>
      <c r="AE162" s="61">
        <v>0.38525140909360378</v>
      </c>
      <c r="AF162" s="61">
        <v>0.38530745948451955</v>
      </c>
      <c r="AG162" s="61">
        <v>0.38536275139235199</v>
      </c>
      <c r="AH162" s="61">
        <v>0.38541727490464311</v>
      </c>
      <c r="AI162" s="61">
        <v>0.38547102112401199</v>
      </c>
      <c r="AJ162" s="61">
        <v>0.38552398215140227</v>
      </c>
      <c r="AK162" s="61">
        <v>0.38557615106746085</v>
      </c>
      <c r="AL162" s="61">
        <v>0.38562752191219141</v>
      </c>
      <c r="AM162" s="61">
        <v>0.38567808966303307</v>
      </c>
      <c r="AN162" s="61">
        <v>0.38572785021151118</v>
      </c>
      <c r="AO162" s="61">
        <v>0.38577680033860595</v>
      </c>
      <c r="AP162" s="61">
        <v>0.38582493768898396</v>
      </c>
      <c r="AQ162" s="61">
        <v>0.38587226074423181</v>
      </c>
      <c r="AR162" s="61">
        <v>0.38591876879523163</v>
      </c>
      <c r="AS162" s="61">
        <v>0.38596446191381178</v>
      </c>
      <c r="AT162" s="61">
        <v>0.38600934092380007</v>
      </c>
      <c r="AU162" s="61">
        <v>0.38605340737160648</v>
      </c>
      <c r="AV162" s="61">
        <v>0.386096663496453</v>
      </c>
      <c r="AW162" s="61">
        <v>0.38613911220036407</v>
      </c>
      <c r="AX162" s="53">
        <v>0.38618075701802573</v>
      </c>
    </row>
    <row r="163" spans="1:50">
      <c r="A163" s="212"/>
      <c r="B163" s="215"/>
      <c r="C163" s="217" t="s">
        <v>26</v>
      </c>
      <c r="D163" s="83" t="s">
        <v>24</v>
      </c>
      <c r="E163" s="56" t="str">
        <f>A133&amp;"/"&amp;B159&amp;"/"&amp;C163&amp;"/"&amp;D163</f>
        <v>Coal fired power plants/Steam turbine/CHP/L</v>
      </c>
      <c r="F163" s="103" t="str">
        <f>A133</f>
        <v>Coal fired power plants</v>
      </c>
      <c r="G163" s="103" t="str">
        <f>B159</f>
        <v>Steam turbine</v>
      </c>
      <c r="H163" s="103" t="str">
        <f>C163</f>
        <v>CHP</v>
      </c>
      <c r="I163" s="104" t="str">
        <f t="shared" si="62"/>
        <v>L</v>
      </c>
      <c r="J163" s="103">
        <v>0.40404040404040403</v>
      </c>
      <c r="K163" s="103">
        <v>0.40412964525032907</v>
      </c>
      <c r="L163" s="103">
        <v>0.40421867987368076</v>
      </c>
      <c r="M163" s="103">
        <v>0.40430748827224605</v>
      </c>
      <c r="N163" s="103">
        <v>0.40439605107604332</v>
      </c>
      <c r="O163" s="103">
        <v>0.4044843491977651</v>
      </c>
      <c r="P163" s="103">
        <v>0.40457236384665402</v>
      </c>
      <c r="Q163" s="103">
        <v>0.40466007654179581</v>
      </c>
      <c r="R163" s="103">
        <v>0.40474746912481313</v>
      </c>
      <c r="S163" s="103">
        <v>0.40483452377195117</v>
      </c>
      <c r="T163" s="103">
        <v>0.40492122300554018</v>
      </c>
      <c r="U163" s="103">
        <v>0.40500754970482811</v>
      </c>
      <c r="V163" s="103">
        <v>0.40509348711617477</v>
      </c>
      <c r="W163" s="103">
        <v>0.40517901886260183</v>
      </c>
      <c r="X163" s="103">
        <v>0.40526412895269365</v>
      </c>
      <c r="Y163" s="103">
        <v>0.40534880178884891</v>
      </c>
      <c r="Z163" s="103">
        <v>0.40543302217487798</v>
      </c>
      <c r="AA163" s="103">
        <v>0.40551677532295</v>
      </c>
      <c r="AB163" s="103">
        <v>0.4056000468598906</v>
      </c>
      <c r="AC163" s="103">
        <v>0.40568282283283247</v>
      </c>
      <c r="AD163" s="103">
        <v>0.4057650897142262</v>
      </c>
      <c r="AE163" s="103">
        <v>0.40584683440621483</v>
      </c>
      <c r="AF163" s="103">
        <v>0.40592804424438272</v>
      </c>
      <c r="AG163" s="103">
        <v>0.40600870700088387</v>
      </c>
      <c r="AH163" s="103">
        <v>0.40608881088696341</v>
      </c>
      <c r="AI163" s="103">
        <v>0.4061683445548801</v>
      </c>
      <c r="AJ163" s="103">
        <v>0.40624729709924456</v>
      </c>
      <c r="AK163" s="103">
        <v>0.40632565805778315</v>
      </c>
      <c r="AL163" s="103">
        <v>0.40640341741154506</v>
      </c>
      <c r="AM163" s="103">
        <v>0.40648056558456375</v>
      </c>
      <c r="AN163" s="103">
        <v>0.40655709344299101</v>
      </c>
      <c r="AO163" s="103">
        <v>0.40663299229371869</v>
      </c>
      <c r="AP163" s="103">
        <v>0.40670825388250303</v>
      </c>
      <c r="AQ163" s="103">
        <v>0.40678287039161354</v>
      </c>
      <c r="AR163" s="103">
        <v>0.40685683443701853</v>
      </c>
      <c r="AS163" s="103">
        <v>0.40693013906512981</v>
      </c>
      <c r="AT163" s="103">
        <v>0.40700277774912341</v>
      </c>
      <c r="AU163" s="103">
        <v>0.40707474438485386</v>
      </c>
      <c r="AV163" s="103">
        <v>0.40714603328638443</v>
      </c>
      <c r="AW163" s="103">
        <v>0.40721663918114803</v>
      </c>
      <c r="AX163" s="105">
        <v>0.40728655720476215</v>
      </c>
    </row>
    <row r="164" spans="1:50">
      <c r="A164" s="212"/>
      <c r="B164" s="215"/>
      <c r="C164" s="206"/>
      <c r="D164" s="52" t="s">
        <v>25</v>
      </c>
      <c r="E164" s="86" t="str">
        <f>A133&amp;"/"&amp;B159&amp;"/"&amp;C163&amp;"/"&amp;D164</f>
        <v>Coal fired power plants/Steam turbine/CHP/M</v>
      </c>
      <c r="F164" s="61" t="str">
        <f>A133</f>
        <v>Coal fired power plants</v>
      </c>
      <c r="G164" s="61" t="str">
        <f>B159</f>
        <v>Steam turbine</v>
      </c>
      <c r="H164" s="61" t="str">
        <f>C163</f>
        <v>CHP</v>
      </c>
      <c r="I164" s="84" t="str">
        <f t="shared" si="62"/>
        <v>M</v>
      </c>
      <c r="J164" s="61">
        <v>0.38480038480038475</v>
      </c>
      <c r="K164" s="61">
        <v>0.38485754672910238</v>
      </c>
      <c r="L164" s="61">
        <v>0.38491445082652032</v>
      </c>
      <c r="M164" s="61">
        <v>0.3849710865168211</v>
      </c>
      <c r="N164" s="61">
        <v>0.38502744346666906</v>
      </c>
      <c r="O164" s="61">
        <v>0.38508351159067467</v>
      </c>
      <c r="P164" s="61">
        <v>0.38513928105645584</v>
      </c>
      <c r="Q164" s="61">
        <v>0.38519474228929595</v>
      </c>
      <c r="R164" s="61">
        <v>0.38524988597639803</v>
      </c>
      <c r="S164" s="61">
        <v>0.38530470307073744</v>
      </c>
      <c r="T164" s="61">
        <v>0.38535918479451342</v>
      </c>
      <c r="U164" s="61">
        <v>0.38541332264220401</v>
      </c>
      <c r="V164" s="61">
        <v>0.3854671083832264</v>
      </c>
      <c r="W164" s="61">
        <v>0.38552053406420828</v>
      </c>
      <c r="X164" s="61">
        <v>0.38557359201087549</v>
      </c>
      <c r="Y164" s="61">
        <v>0.38562627482955963</v>
      </c>
      <c r="Z164" s="61">
        <v>0.3856785754083365</v>
      </c>
      <c r="AA164" s="61">
        <v>0.38573048691779804</v>
      </c>
      <c r="AB164" s="61">
        <v>0.38578200281146868</v>
      </c>
      <c r="AC164" s="61">
        <v>0.38583311682587346</v>
      </c>
      <c r="AD164" s="61">
        <v>0.3858838229802668</v>
      </c>
      <c r="AE164" s="61">
        <v>0.38593411557603063</v>
      </c>
      <c r="AF164" s="61">
        <v>0.38598398919575455</v>
      </c>
      <c r="AG164" s="61">
        <v>0.38603343870200346</v>
      </c>
      <c r="AH164" s="61">
        <v>0.38608245923578838</v>
      </c>
      <c r="AI164" s="61">
        <v>0.38613104621474686</v>
      </c>
      <c r="AJ164" s="61">
        <v>0.38617919533104789</v>
      </c>
      <c r="AK164" s="61">
        <v>0.38622690254902975</v>
      </c>
      <c r="AL164" s="61">
        <v>0.38627416410258381</v>
      </c>
      <c r="AM164" s="61">
        <v>0.38632097649229608</v>
      </c>
      <c r="AN164" s="61">
        <v>0.38636733648235749</v>
      </c>
      <c r="AO164" s="61">
        <v>0.38641324109725472</v>
      </c>
      <c r="AP164" s="61">
        <v>0.38645868761825586</v>
      </c>
      <c r="AQ164" s="61">
        <v>0.38650367357969861</v>
      </c>
      <c r="AR164" s="61">
        <v>0.38654819676509694</v>
      </c>
      <c r="AS164" s="61">
        <v>0.38659225520307594</v>
      </c>
      <c r="AT164" s="61">
        <v>0.38663584716314692</v>
      </c>
      <c r="AU164" s="61">
        <v>0.38667897115133454</v>
      </c>
      <c r="AV164" s="61">
        <v>0.38672162590566822</v>
      </c>
      <c r="AW164" s="61">
        <v>0.38676381039154795</v>
      </c>
      <c r="AX164" s="53">
        <v>0.38680552379699623</v>
      </c>
    </row>
    <row r="165" spans="1:50">
      <c r="A165" s="212"/>
      <c r="B165" s="215"/>
      <c r="C165" s="206"/>
      <c r="D165" s="52" t="s">
        <v>38</v>
      </c>
      <c r="E165" s="86" t="str">
        <f>A133&amp;"/"&amp;B159&amp;"/"&amp;C163&amp;"/"&amp;D165</f>
        <v>Coal fired power plants/Steam turbine/CHP/S</v>
      </c>
      <c r="F165" s="61" t="str">
        <f>A133</f>
        <v>Coal fired power plants</v>
      </c>
      <c r="G165" s="61" t="str">
        <f>B159</f>
        <v>Steam turbine</v>
      </c>
      <c r="H165" s="61" t="str">
        <f>C163</f>
        <v>CHP</v>
      </c>
      <c r="I165" s="84" t="str">
        <f t="shared" si="62"/>
        <v>S</v>
      </c>
      <c r="J165" s="61">
        <v>0.36647655695274739</v>
      </c>
      <c r="K165" s="61">
        <v>0.3665097697193534</v>
      </c>
      <c r="L165" s="61">
        <v>0.36654275377370471</v>
      </c>
      <c r="M165" s="61">
        <v>0.36657550462188088</v>
      </c>
      <c r="N165" s="61">
        <v>0.36660801793931774</v>
      </c>
      <c r="O165" s="61">
        <v>0.36664028957137801</v>
      </c>
      <c r="P165" s="61">
        <v>0.36667231553370738</v>
      </c>
      <c r="Q165" s="61">
        <v>0.36670409201238374</v>
      </c>
      <c r="R165" s="61">
        <v>0.36673561536386085</v>
      </c>
      <c r="S165" s="61">
        <v>0.36676688211471525</v>
      </c>
      <c r="T165" s="61">
        <v>0.3667978889611983</v>
      </c>
      <c r="U165" s="61">
        <v>0.36682863276860239</v>
      </c>
      <c r="V165" s="61">
        <v>0.36685911057044562</v>
      </c>
      <c r="W165" s="61">
        <v>0.36688931956747978</v>
      </c>
      <c r="X165" s="61">
        <v>0.36691925712653234</v>
      </c>
      <c r="Y165" s="61">
        <v>0.36694892077918401</v>
      </c>
      <c r="Z165" s="61">
        <v>0.36697830822029098</v>
      </c>
      <c r="AA165" s="61">
        <v>0.36700741730635927</v>
      </c>
      <c r="AB165" s="61">
        <v>0.36703624605377699</v>
      </c>
      <c r="AC165" s="61">
        <v>0.36706479263690994</v>
      </c>
      <c r="AD165" s="61">
        <v>0.36709305538607129</v>
      </c>
      <c r="AE165" s="61">
        <v>0.36712103278536884</v>
      </c>
      <c r="AF165" s="61">
        <v>0.3671487234704387</v>
      </c>
      <c r="AG165" s="61">
        <v>0.3671761262260711</v>
      </c>
      <c r="AH165" s="61">
        <v>0.36720323998373744</v>
      </c>
      <c r="AI165" s="61">
        <v>0.36723006381902268</v>
      </c>
      <c r="AJ165" s="61">
        <v>0.36725659694897206</v>
      </c>
      <c r="AK165" s="61">
        <v>0.36728283872935802</v>
      </c>
      <c r="AL165" s="61">
        <v>0.36730878865187433</v>
      </c>
      <c r="AM165" s="61">
        <v>0.36733444634126378</v>
      </c>
      <c r="AN165" s="61">
        <v>0.36735981155238556</v>
      </c>
      <c r="AO165" s="61">
        <v>0.36738488416722959</v>
      </c>
      <c r="AP165" s="61">
        <v>0.36740966419188364</v>
      </c>
      <c r="AQ165" s="61">
        <v>0.36743415175345823</v>
      </c>
      <c r="AR165" s="61">
        <v>0.36745834709697689</v>
      </c>
      <c r="AS165" s="61">
        <v>0.36748225058223638</v>
      </c>
      <c r="AT165" s="61">
        <v>0.36750586268064322</v>
      </c>
      <c r="AU165" s="61">
        <v>0.36752918397203044</v>
      </c>
      <c r="AV165" s="61">
        <v>0.36755221514146169</v>
      </c>
      <c r="AW165" s="61">
        <v>0.36757495697602677</v>
      </c>
      <c r="AX165" s="53">
        <v>0.36759741036163274</v>
      </c>
    </row>
    <row r="166" spans="1:50">
      <c r="A166" s="212"/>
      <c r="B166" s="215"/>
      <c r="C166" s="216"/>
      <c r="D166" s="106" t="s">
        <v>47</v>
      </c>
      <c r="E166" s="107" t="str">
        <f>A133&amp;"/"&amp;B159&amp;"/"&amp;C163&amp;"/"&amp;D166</f>
        <v>Coal fired power plants/Steam turbine/CHP/XS</v>
      </c>
      <c r="F166" s="108" t="str">
        <f>A133</f>
        <v>Coal fired power plants</v>
      </c>
      <c r="G166" s="108" t="str">
        <f>B159</f>
        <v>Steam turbine</v>
      </c>
      <c r="H166" s="108" t="str">
        <f>C163</f>
        <v>CHP</v>
      </c>
      <c r="I166" s="109" t="str">
        <f t="shared" si="62"/>
        <v>XS</v>
      </c>
      <c r="J166" s="108">
        <v>0.34902529233594987</v>
      </c>
      <c r="K166" s="108">
        <v>0.3490496104988734</v>
      </c>
      <c r="L166" s="108">
        <v>0.34907369522157683</v>
      </c>
      <c r="M166" s="108">
        <v>0.34909754499622375</v>
      </c>
      <c r="N166" s="108">
        <v>0.34912115844252195</v>
      </c>
      <c r="O166" s="108">
        <v>0.34914453430603754</v>
      </c>
      <c r="P166" s="108">
        <v>0.34916767145641442</v>
      </c>
      <c r="Q166" s="108">
        <v>0.34919056888550482</v>
      </c>
      <c r="R166" s="108">
        <v>0.34921322570541319</v>
      </c>
      <c r="S166" s="108">
        <v>0.34923564114646433</v>
      </c>
      <c r="T166" s="108">
        <v>0.34925781455509558</v>
      </c>
      <c r="U166" s="108">
        <v>0.34927974539168311</v>
      </c>
      <c r="V166" s="108">
        <v>0.34930143322830448</v>
      </c>
      <c r="W166" s="108">
        <v>0.34932287774644483</v>
      </c>
      <c r="X166" s="108">
        <v>0.34934407873465106</v>
      </c>
      <c r="Y166" s="108">
        <v>0.34936503608613861</v>
      </c>
      <c r="Z166" s="108">
        <v>0.34938574979635723</v>
      </c>
      <c r="AA166" s="108">
        <v>0.34940621996051996</v>
      </c>
      <c r="AB166" s="108">
        <v>0.34942644677109913</v>
      </c>
      <c r="AC166" s="108">
        <v>0.34944643051529628</v>
      </c>
      <c r="AD166" s="108">
        <v>0.34946617157248855</v>
      </c>
      <c r="AE166" s="108">
        <v>0.34948567041165673</v>
      </c>
      <c r="AF166" s="108">
        <v>0.34950492758879964</v>
      </c>
      <c r="AG166" s="108">
        <v>0.34952394374433848</v>
      </c>
      <c r="AH166" s="108">
        <v>0.34954271960051492</v>
      </c>
      <c r="AI166" s="108">
        <v>0.3495612559587874</v>
      </c>
      <c r="AJ166" s="108">
        <v>0.34957955369722876</v>
      </c>
      <c r="AK166" s="108">
        <v>0.3495976137679298</v>
      </c>
      <c r="AL166" s="108">
        <v>0.34961543719440985</v>
      </c>
      <c r="AM166" s="108">
        <v>0.34963302506904087</v>
      </c>
      <c r="AN166" s="108">
        <v>0.34965037855048481</v>
      </c>
      <c r="AO166" s="108">
        <v>0.34966749886115001</v>
      </c>
      <c r="AP166" s="108">
        <v>0.34968438728466672</v>
      </c>
      <c r="AQ166" s="108">
        <v>0.34970104516338696</v>
      </c>
      <c r="AR166" s="108">
        <v>0.34971747389590935</v>
      </c>
      <c r="AS166" s="108">
        <v>0.3497336749346317</v>
      </c>
      <c r="AT166" s="108">
        <v>0.34974964978333378</v>
      </c>
      <c r="AU166" s="108">
        <v>0.34976539999479211</v>
      </c>
      <c r="AV166" s="108">
        <v>0.34978092716842862</v>
      </c>
      <c r="AW166" s="108">
        <v>0.34979623294799483</v>
      </c>
      <c r="AX166" s="110">
        <v>0.34981131901929324</v>
      </c>
    </row>
    <row r="167" spans="1:50">
      <c r="A167" s="212"/>
      <c r="B167" s="215"/>
      <c r="C167" s="217" t="s">
        <v>42</v>
      </c>
      <c r="D167" s="83" t="s">
        <v>24</v>
      </c>
      <c r="E167" s="56" t="str">
        <f>A133&amp;"/"&amp;B159&amp;"/"&amp;C167&amp;"/"&amp;D167</f>
        <v>Coal fired power plants/Steam turbine/Electricity only with CCS/L</v>
      </c>
      <c r="F167" s="103" t="str">
        <f>A133</f>
        <v>Coal fired power plants</v>
      </c>
      <c r="G167" s="103" t="str">
        <f>B159</f>
        <v>Steam turbine</v>
      </c>
      <c r="H167" s="103" t="str">
        <f>C167</f>
        <v>Electricity only with CCS</v>
      </c>
      <c r="I167" s="104" t="str">
        <f t="shared" si="62"/>
        <v>L</v>
      </c>
      <c r="J167" s="103" t="s">
        <v>99</v>
      </c>
      <c r="K167" s="103" t="s">
        <v>99</v>
      </c>
      <c r="L167" s="103" t="s">
        <v>99</v>
      </c>
      <c r="M167" s="103" t="s">
        <v>99</v>
      </c>
      <c r="N167" s="103" t="s">
        <v>99</v>
      </c>
      <c r="O167" s="103" t="s">
        <v>99</v>
      </c>
      <c r="P167" s="103" t="s">
        <v>99</v>
      </c>
      <c r="Q167" s="103" t="s">
        <v>99</v>
      </c>
      <c r="R167" s="103" t="s">
        <v>99</v>
      </c>
      <c r="S167" s="103" t="s">
        <v>99</v>
      </c>
      <c r="T167" s="103" t="s">
        <v>99</v>
      </c>
      <c r="U167" s="103" t="s">
        <v>99</v>
      </c>
      <c r="V167" s="103" t="s">
        <v>99</v>
      </c>
      <c r="W167" s="103" t="s">
        <v>99</v>
      </c>
      <c r="X167" s="103" t="s">
        <v>99</v>
      </c>
      <c r="Y167" s="103" t="s">
        <v>99</v>
      </c>
      <c r="Z167" s="103" t="s">
        <v>99</v>
      </c>
      <c r="AA167" s="103" t="s">
        <v>99</v>
      </c>
      <c r="AB167" s="103" t="s">
        <v>99</v>
      </c>
      <c r="AC167" s="103" t="s">
        <v>99</v>
      </c>
      <c r="AD167" s="103" t="s">
        <v>99</v>
      </c>
      <c r="AE167" s="103">
        <v>0.42328042328042326</v>
      </c>
      <c r="AF167" s="103">
        <v>0.42328042328042326</v>
      </c>
      <c r="AG167" s="103">
        <v>0.42328042328042326</v>
      </c>
      <c r="AH167" s="103">
        <v>0.42328042328042326</v>
      </c>
      <c r="AI167" s="103">
        <v>0.42328042328042326</v>
      </c>
      <c r="AJ167" s="103">
        <v>0.42328042328042326</v>
      </c>
      <c r="AK167" s="103">
        <v>0.42328042328042326</v>
      </c>
      <c r="AL167" s="103">
        <v>0.42328042328042326</v>
      </c>
      <c r="AM167" s="103">
        <v>0.42328042328042326</v>
      </c>
      <c r="AN167" s="103">
        <v>0.42328042328042326</v>
      </c>
      <c r="AO167" s="103">
        <v>0.42328042328042326</v>
      </c>
      <c r="AP167" s="103">
        <v>0.42328042328042326</v>
      </c>
      <c r="AQ167" s="103">
        <v>0.42328042328042326</v>
      </c>
      <c r="AR167" s="103">
        <v>0.42328042328042326</v>
      </c>
      <c r="AS167" s="103">
        <v>0.42328042328042326</v>
      </c>
      <c r="AT167" s="103">
        <v>0.42328042328042326</v>
      </c>
      <c r="AU167" s="103">
        <v>0.42328042328042326</v>
      </c>
      <c r="AV167" s="103">
        <v>0.42328042328042326</v>
      </c>
      <c r="AW167" s="103">
        <v>0.42328042328042326</v>
      </c>
      <c r="AX167" s="105">
        <v>0.42328042328042326</v>
      </c>
    </row>
    <row r="168" spans="1:50">
      <c r="A168" s="212"/>
      <c r="B168" s="215"/>
      <c r="C168" s="216"/>
      <c r="D168" s="106" t="s">
        <v>25</v>
      </c>
      <c r="E168" s="107" t="str">
        <f>A133&amp;"/"&amp;B159&amp;"/"&amp;C167&amp;"/"&amp;D168</f>
        <v>Coal fired power plants/Steam turbine/Electricity only with CCS/M</v>
      </c>
      <c r="F168" s="108" t="str">
        <f>A133</f>
        <v>Coal fired power plants</v>
      </c>
      <c r="G168" s="108" t="str">
        <f>B159</f>
        <v>Steam turbine</v>
      </c>
      <c r="H168" s="108" t="str">
        <f>C167</f>
        <v>Electricity only with CCS</v>
      </c>
      <c r="I168" s="109" t="str">
        <f t="shared" si="62"/>
        <v>M</v>
      </c>
      <c r="J168" s="108" t="s">
        <v>99</v>
      </c>
      <c r="K168" s="108" t="s">
        <v>99</v>
      </c>
      <c r="L168" s="108" t="s">
        <v>99</v>
      </c>
      <c r="M168" s="108" t="s">
        <v>99</v>
      </c>
      <c r="N168" s="108" t="s">
        <v>99</v>
      </c>
      <c r="O168" s="108" t="s">
        <v>99</v>
      </c>
      <c r="P168" s="108" t="s">
        <v>99</v>
      </c>
      <c r="Q168" s="108" t="s">
        <v>99</v>
      </c>
      <c r="R168" s="108" t="s">
        <v>99</v>
      </c>
      <c r="S168" s="108" t="s">
        <v>99</v>
      </c>
      <c r="T168" s="108" t="s">
        <v>99</v>
      </c>
      <c r="U168" s="108" t="s">
        <v>99</v>
      </c>
      <c r="V168" s="108" t="s">
        <v>99</v>
      </c>
      <c r="W168" s="108" t="s">
        <v>99</v>
      </c>
      <c r="X168" s="108" t="s">
        <v>99</v>
      </c>
      <c r="Y168" s="108" t="s">
        <v>99</v>
      </c>
      <c r="Z168" s="108" t="s">
        <v>99</v>
      </c>
      <c r="AA168" s="108" t="s">
        <v>99</v>
      </c>
      <c r="AB168" s="108" t="s">
        <v>99</v>
      </c>
      <c r="AC168" s="108" t="s">
        <v>99</v>
      </c>
      <c r="AD168" s="108" t="s">
        <v>99</v>
      </c>
      <c r="AE168" s="108">
        <v>0.40312421264802212</v>
      </c>
      <c r="AF168" s="108">
        <v>0.40312421264802212</v>
      </c>
      <c r="AG168" s="108">
        <v>0.40312421264802212</v>
      </c>
      <c r="AH168" s="108">
        <v>0.40312421264802212</v>
      </c>
      <c r="AI168" s="108">
        <v>0.40312421264802212</v>
      </c>
      <c r="AJ168" s="108">
        <v>0.40312421264802212</v>
      </c>
      <c r="AK168" s="108">
        <v>0.40312421264802212</v>
      </c>
      <c r="AL168" s="108">
        <v>0.40312421264802212</v>
      </c>
      <c r="AM168" s="108">
        <v>0.40312421264802212</v>
      </c>
      <c r="AN168" s="108">
        <v>0.40312421264802212</v>
      </c>
      <c r="AO168" s="108">
        <v>0.40312421264802212</v>
      </c>
      <c r="AP168" s="108">
        <v>0.40312421264802212</v>
      </c>
      <c r="AQ168" s="108">
        <v>0.40312421264802212</v>
      </c>
      <c r="AR168" s="108">
        <v>0.40312421264802212</v>
      </c>
      <c r="AS168" s="108">
        <v>0.40312421264802212</v>
      </c>
      <c r="AT168" s="108">
        <v>0.40312421264802212</v>
      </c>
      <c r="AU168" s="108">
        <v>0.40312421264802212</v>
      </c>
      <c r="AV168" s="108">
        <v>0.40312421264802212</v>
      </c>
      <c r="AW168" s="108">
        <v>0.40312421264802212</v>
      </c>
      <c r="AX168" s="110">
        <v>0.40312421264802212</v>
      </c>
    </row>
    <row r="169" spans="1:50">
      <c r="A169" s="212"/>
      <c r="B169" s="215"/>
      <c r="C169" s="217" t="s">
        <v>43</v>
      </c>
      <c r="D169" s="52" t="s">
        <v>24</v>
      </c>
      <c r="E169" s="86" t="str">
        <f>A133&amp;"/"&amp;B159&amp;"/"&amp;C169&amp;"/"&amp;D169</f>
        <v>Coal fired power plants/Steam turbine/CHP with CCS/L</v>
      </c>
      <c r="F169" s="61" t="str">
        <f>A133</f>
        <v>Coal fired power plants</v>
      </c>
      <c r="G169" s="61" t="str">
        <f>B159</f>
        <v>Steam turbine</v>
      </c>
      <c r="H169" s="61" t="str">
        <f>C169</f>
        <v>CHP with CCS</v>
      </c>
      <c r="I169" s="84" t="str">
        <f t="shared" si="62"/>
        <v>L</v>
      </c>
      <c r="J169" s="61" t="s">
        <v>99</v>
      </c>
      <c r="K169" s="61" t="s">
        <v>99</v>
      </c>
      <c r="L169" s="61" t="s">
        <v>99</v>
      </c>
      <c r="M169" s="61" t="s">
        <v>99</v>
      </c>
      <c r="N169" s="61" t="s">
        <v>99</v>
      </c>
      <c r="O169" s="61" t="s">
        <v>99</v>
      </c>
      <c r="P169" s="61" t="s">
        <v>99</v>
      </c>
      <c r="Q169" s="61" t="s">
        <v>99</v>
      </c>
      <c r="R169" s="61" t="s">
        <v>99</v>
      </c>
      <c r="S169" s="61" t="s">
        <v>99</v>
      </c>
      <c r="T169" s="61" t="s">
        <v>99</v>
      </c>
      <c r="U169" s="61" t="s">
        <v>99</v>
      </c>
      <c r="V169" s="61" t="s">
        <v>99</v>
      </c>
      <c r="W169" s="61" t="s">
        <v>99</v>
      </c>
      <c r="X169" s="61" t="s">
        <v>99</v>
      </c>
      <c r="Y169" s="61" t="s">
        <v>99</v>
      </c>
      <c r="Z169" s="61" t="s">
        <v>99</v>
      </c>
      <c r="AA169" s="61" t="s">
        <v>99</v>
      </c>
      <c r="AB169" s="61" t="s">
        <v>99</v>
      </c>
      <c r="AC169" s="61" t="s">
        <v>99</v>
      </c>
      <c r="AD169" s="61" t="s">
        <v>99</v>
      </c>
      <c r="AE169" s="61">
        <v>0.38480038480038475</v>
      </c>
      <c r="AF169" s="61">
        <v>0.38480038480038475</v>
      </c>
      <c r="AG169" s="61">
        <v>0.38480038480038475</v>
      </c>
      <c r="AH169" s="61">
        <v>0.38480038480038475</v>
      </c>
      <c r="AI169" s="61">
        <v>0.38480038480038475</v>
      </c>
      <c r="AJ169" s="61">
        <v>0.38480038480038475</v>
      </c>
      <c r="AK169" s="61">
        <v>0.38480038480038475</v>
      </c>
      <c r="AL169" s="61">
        <v>0.38480038480038475</v>
      </c>
      <c r="AM169" s="61">
        <v>0.38480038480038475</v>
      </c>
      <c r="AN169" s="61">
        <v>0.38480038480038475</v>
      </c>
      <c r="AO169" s="61">
        <v>0.38480038480038475</v>
      </c>
      <c r="AP169" s="61">
        <v>0.38480038480038475</v>
      </c>
      <c r="AQ169" s="61">
        <v>0.38480038480038475</v>
      </c>
      <c r="AR169" s="61">
        <v>0.38480038480038475</v>
      </c>
      <c r="AS169" s="61">
        <v>0.38480038480038475</v>
      </c>
      <c r="AT169" s="61">
        <v>0.38480038480038475</v>
      </c>
      <c r="AU169" s="61">
        <v>0.38480038480038475</v>
      </c>
      <c r="AV169" s="61">
        <v>0.38480038480038475</v>
      </c>
      <c r="AW169" s="61">
        <v>0.38480038480038475</v>
      </c>
      <c r="AX169" s="53">
        <v>0.38480038480038475</v>
      </c>
    </row>
    <row r="170" spans="1:50">
      <c r="A170" s="213"/>
      <c r="B170" s="218"/>
      <c r="C170" s="210"/>
      <c r="D170" s="93" t="s">
        <v>25</v>
      </c>
      <c r="E170" s="73" t="str">
        <f>A133&amp;"/"&amp;B159&amp;"/"&amp;C169&amp;"/"&amp;D170</f>
        <v>Coal fired power plants/Steam turbine/CHP with CCS/M</v>
      </c>
      <c r="F170" s="91" t="str">
        <f>A133</f>
        <v>Coal fired power plants</v>
      </c>
      <c r="G170" s="91" t="str">
        <f>B159</f>
        <v>Steam turbine</v>
      </c>
      <c r="H170" s="91" t="str">
        <f>C169</f>
        <v>CHP with CCS</v>
      </c>
      <c r="I170" s="70" t="str">
        <f t="shared" si="62"/>
        <v>M</v>
      </c>
      <c r="J170" s="91" t="s">
        <v>99</v>
      </c>
      <c r="K170" s="91" t="s">
        <v>99</v>
      </c>
      <c r="L170" s="91" t="s">
        <v>99</v>
      </c>
      <c r="M170" s="91" t="s">
        <v>99</v>
      </c>
      <c r="N170" s="91" t="s">
        <v>99</v>
      </c>
      <c r="O170" s="91" t="s">
        <v>99</v>
      </c>
      <c r="P170" s="91" t="s">
        <v>99</v>
      </c>
      <c r="Q170" s="91" t="s">
        <v>99</v>
      </c>
      <c r="R170" s="91" t="s">
        <v>99</v>
      </c>
      <c r="S170" s="91" t="s">
        <v>99</v>
      </c>
      <c r="T170" s="91" t="s">
        <v>99</v>
      </c>
      <c r="U170" s="91" t="s">
        <v>99</v>
      </c>
      <c r="V170" s="91" t="s">
        <v>99</v>
      </c>
      <c r="W170" s="91" t="s">
        <v>99</v>
      </c>
      <c r="X170" s="91" t="s">
        <v>99</v>
      </c>
      <c r="Y170" s="91" t="s">
        <v>99</v>
      </c>
      <c r="Z170" s="91" t="s">
        <v>99</v>
      </c>
      <c r="AA170" s="91" t="s">
        <v>99</v>
      </c>
      <c r="AB170" s="91" t="s">
        <v>99</v>
      </c>
      <c r="AC170" s="91" t="s">
        <v>99</v>
      </c>
      <c r="AD170" s="91" t="s">
        <v>99</v>
      </c>
      <c r="AE170" s="91">
        <v>0.36647655695274739</v>
      </c>
      <c r="AF170" s="91">
        <v>0.36647655695274739</v>
      </c>
      <c r="AG170" s="91">
        <v>0.36647655695274739</v>
      </c>
      <c r="AH170" s="91">
        <v>0.36647655695274739</v>
      </c>
      <c r="AI170" s="91">
        <v>0.36647655695274739</v>
      </c>
      <c r="AJ170" s="91">
        <v>0.36647655695274739</v>
      </c>
      <c r="AK170" s="91">
        <v>0.36647655695274739</v>
      </c>
      <c r="AL170" s="91">
        <v>0.36647655695274739</v>
      </c>
      <c r="AM170" s="91">
        <v>0.36647655695274739</v>
      </c>
      <c r="AN170" s="91">
        <v>0.36647655695274739</v>
      </c>
      <c r="AO170" s="91">
        <v>0.36647655695274739</v>
      </c>
      <c r="AP170" s="91">
        <v>0.36647655695274739</v>
      </c>
      <c r="AQ170" s="91">
        <v>0.36647655695274739</v>
      </c>
      <c r="AR170" s="91">
        <v>0.36647655695274739</v>
      </c>
      <c r="AS170" s="91">
        <v>0.36647655695274739</v>
      </c>
      <c r="AT170" s="91">
        <v>0.36647655695274739</v>
      </c>
      <c r="AU170" s="91">
        <v>0.36647655695274739</v>
      </c>
      <c r="AV170" s="91">
        <v>0.36647655695274739</v>
      </c>
      <c r="AW170" s="91">
        <v>0.36647655695274739</v>
      </c>
      <c r="AX170" s="89">
        <v>0.36647655695274739</v>
      </c>
    </row>
    <row r="171" spans="1:50">
      <c r="A171" s="211" t="s">
        <v>48</v>
      </c>
      <c r="B171" s="214" t="s">
        <v>41</v>
      </c>
      <c r="C171" s="209" t="s">
        <v>36</v>
      </c>
      <c r="D171" s="67" t="s">
        <v>24</v>
      </c>
      <c r="E171" s="87" t="str">
        <f>A171&amp;"/"&amp;B171&amp;"/"&amp;C171&amp;"/"&amp;D171</f>
        <v>Lignite fired power plants/Integrated gasification combined cycle/Electricity only/L</v>
      </c>
      <c r="F171" s="55" t="str">
        <f>A171</f>
        <v>Lignite fired power plants</v>
      </c>
      <c r="G171" s="55" t="str">
        <f>B171</f>
        <v>Integrated gasification combined cycle</v>
      </c>
      <c r="H171" s="55" t="str">
        <f>C171</f>
        <v>Electricity only</v>
      </c>
      <c r="I171" s="85" t="str">
        <f t="shared" si="62"/>
        <v>L</v>
      </c>
      <c r="J171" s="55">
        <v>0.46296296296296291</v>
      </c>
      <c r="K171" s="55">
        <v>0.46296366040570641</v>
      </c>
      <c r="L171" s="55">
        <v>0.46296455590514068</v>
      </c>
      <c r="M171" s="55">
        <v>0.46296570569184387</v>
      </c>
      <c r="N171" s="55">
        <v>0.46296718195267889</v>
      </c>
      <c r="O171" s="55">
        <v>0.4629690773532979</v>
      </c>
      <c r="P171" s="55">
        <v>0.46297151083900434</v>
      </c>
      <c r="Q171" s="55">
        <v>0.46297463507307457</v>
      </c>
      <c r="R171" s="55">
        <v>0.46297864597105765</v>
      </c>
      <c r="S171" s="55">
        <v>0.46298379491555636</v>
      </c>
      <c r="T171" s="55">
        <v>0.46299040439502515</v>
      </c>
      <c r="U171" s="55">
        <v>0.46299888800981509</v>
      </c>
      <c r="V171" s="55">
        <v>0.4630097760377232</v>
      </c>
      <c r="W171" s="55">
        <v>0.46302374805894603</v>
      </c>
      <c r="X171" s="55">
        <v>0.46304167451552924</v>
      </c>
      <c r="Y171" s="55">
        <v>0.46306466952977882</v>
      </c>
      <c r="Z171" s="55">
        <v>0.46309415783035129</v>
      </c>
      <c r="AA171" s="55">
        <v>0.46313195922227901</v>
      </c>
      <c r="AB171" s="55">
        <v>0.46318039465326594</v>
      </c>
      <c r="AC171" s="55">
        <v>0.46324241849749898</v>
      </c>
      <c r="AD171" s="55">
        <v>0.46332178205477598</v>
      </c>
      <c r="AE171" s="55">
        <v>0.4634232331882619</v>
      </c>
      <c r="AF171" s="55">
        <v>0.46355275606117846</v>
      </c>
      <c r="AG171" s="55">
        <v>0.46371785237373908</v>
      </c>
      <c r="AH171" s="55">
        <v>0.46392786025292693</v>
      </c>
      <c r="AI171" s="55">
        <v>0.46419429740581092</v>
      </c>
      <c r="AJ171" s="55">
        <v>0.46453119912439633</v>
      </c>
      <c r="AK171" s="55">
        <v>0.46495539656413687</v>
      </c>
      <c r="AL171" s="55">
        <v>0.46548664383694716</v>
      </c>
      <c r="AM171" s="55">
        <v>0.466147452874556</v>
      </c>
      <c r="AN171" s="55">
        <v>0.46696243642087859</v>
      </c>
      <c r="AO171" s="55">
        <v>0.46795690559151798</v>
      </c>
      <c r="AP171" s="55">
        <v>0.46915445010997991</v>
      </c>
      <c r="AQ171" s="55">
        <v>0.47057330069144893</v>
      </c>
      <c r="AR171" s="55">
        <v>0.47222150711627475</v>
      </c>
      <c r="AS171" s="55">
        <v>0.47409142383551323</v>
      </c>
      <c r="AT171" s="55">
        <v>0.47615465572752019</v>
      </c>
      <c r="AU171" s="55">
        <v>0.47835927425199132</v>
      </c>
      <c r="AV171" s="55">
        <v>0.48063133090631588</v>
      </c>
      <c r="AW171" s="55">
        <v>0.48288195387500399</v>
      </c>
      <c r="AX171" s="64">
        <v>0.48501945256721679</v>
      </c>
    </row>
    <row r="172" spans="1:50">
      <c r="A172" s="212"/>
      <c r="B172" s="215"/>
      <c r="C172" s="216"/>
      <c r="D172" s="52" t="s">
        <v>25</v>
      </c>
      <c r="E172" s="86" t="str">
        <f>A171&amp;"/"&amp;B171&amp;"/"&amp;C171&amp;"/"&amp;D172</f>
        <v>Lignite fired power plants/Integrated gasification combined cycle/Electricity only/M</v>
      </c>
      <c r="F172" s="61" t="str">
        <f>A171</f>
        <v>Lignite fired power plants</v>
      </c>
      <c r="G172" s="61" t="str">
        <f>B171</f>
        <v>Integrated gasification combined cycle</v>
      </c>
      <c r="H172" s="61" t="str">
        <f>C171</f>
        <v>Electricity only</v>
      </c>
      <c r="I172" s="84" t="str">
        <f t="shared" si="62"/>
        <v>M</v>
      </c>
      <c r="J172" s="61">
        <v>0.44091710758377423</v>
      </c>
      <c r="K172" s="61">
        <v>0.4409206181312052</v>
      </c>
      <c r="L172" s="61">
        <v>0.44092490523183958</v>
      </c>
      <c r="M172" s="61">
        <v>0.44093014047675694</v>
      </c>
      <c r="N172" s="61">
        <v>0.44093653328078392</v>
      </c>
      <c r="O172" s="61">
        <v>0.44094433917481024</v>
      </c>
      <c r="P172" s="61">
        <v>0.44095386989386898</v>
      </c>
      <c r="Q172" s="61">
        <v>0.44096550563891773</v>
      </c>
      <c r="R172" s="61">
        <v>0.44097970996436264</v>
      </c>
      <c r="S172" s="61">
        <v>0.4409970478292396</v>
      </c>
      <c r="T172" s="61">
        <v>0.44101820744800491</v>
      </c>
      <c r="U172" s="61">
        <v>0.44104402668651616</v>
      </c>
      <c r="V172" s="61">
        <v>0.44107552486779006</v>
      </c>
      <c r="W172" s="61">
        <v>0.44111394097563555</v>
      </c>
      <c r="X172" s="61">
        <v>0.44116077936315823</v>
      </c>
      <c r="Y172" s="61">
        <v>0.44121786417185643</v>
      </c>
      <c r="Z172" s="61">
        <v>0.44128740372033248</v>
      </c>
      <c r="AA172" s="61">
        <v>0.44137206609014151</v>
      </c>
      <c r="AB172" s="61">
        <v>0.44147506696036415</v>
      </c>
      <c r="AC172" s="61">
        <v>0.44160027033441157</v>
      </c>
      <c r="AD172" s="61">
        <v>0.4417523020368137</v>
      </c>
      <c r="AE172" s="61">
        <v>0.44193667456016344</v>
      </c>
      <c r="AF172" s="61">
        <v>0.44215991978034236</v>
      </c>
      <c r="AG172" s="61">
        <v>0.44242972293595401</v>
      </c>
      <c r="AH172" s="61">
        <v>0.44275504673636251</v>
      </c>
      <c r="AI172" s="61">
        <v>0.44314622815806165</v>
      </c>
      <c r="AJ172" s="61">
        <v>0.44361502212537984</v>
      </c>
      <c r="AK172" s="61">
        <v>0.44417455582203036</v>
      </c>
      <c r="AL172" s="61">
        <v>0.44483914538952607</v>
      </c>
      <c r="AM172" s="61">
        <v>0.44562391483176866</v>
      </c>
      <c r="AN172" s="61">
        <v>0.44654414834174466</v>
      </c>
      <c r="AO172" s="61">
        <v>0.44761430762386661</v>
      </c>
      <c r="AP172" s="61">
        <v>0.44884666341214779</v>
      </c>
      <c r="AQ172" s="61">
        <v>0.45024953555954955</v>
      </c>
      <c r="AR172" s="61">
        <v>0.45182521823194288</v>
      </c>
      <c r="AS172" s="61">
        <v>0.45356778849251977</v>
      </c>
      <c r="AT172" s="61">
        <v>0.45546114458443093</v>
      </c>
      <c r="AU172" s="61">
        <v>0.45747775594499901</v>
      </c>
      <c r="AV172" s="61">
        <v>0.45957866458179902</v>
      </c>
      <c r="AW172" s="61">
        <v>0.46171517972913823</v>
      </c>
      <c r="AX172" s="53">
        <v>0.46383240617879945</v>
      </c>
    </row>
    <row r="173" spans="1:50">
      <c r="A173" s="212"/>
      <c r="B173" s="215"/>
      <c r="C173" s="217" t="s">
        <v>26</v>
      </c>
      <c r="D173" s="83" t="s">
        <v>24</v>
      </c>
      <c r="E173" s="56" t="str">
        <f>A171&amp;"/"&amp;B171&amp;"/"&amp;C173&amp;"/"&amp;D173</f>
        <v>Lignite fired power plants/Integrated gasification combined cycle/CHP/L</v>
      </c>
      <c r="F173" s="103" t="str">
        <f>A171</f>
        <v>Lignite fired power plants</v>
      </c>
      <c r="G173" s="103" t="str">
        <f>B171</f>
        <v>Integrated gasification combined cycle</v>
      </c>
      <c r="H173" s="103" t="str">
        <f>C173</f>
        <v>CHP</v>
      </c>
      <c r="I173" s="104" t="str">
        <f t="shared" si="62"/>
        <v>L</v>
      </c>
      <c r="J173" s="103" t="s">
        <v>99</v>
      </c>
      <c r="K173" s="103" t="s">
        <v>99</v>
      </c>
      <c r="L173" s="103" t="s">
        <v>99</v>
      </c>
      <c r="M173" s="103" t="s">
        <v>99</v>
      </c>
      <c r="N173" s="103" t="s">
        <v>99</v>
      </c>
      <c r="O173" s="103" t="s">
        <v>99</v>
      </c>
      <c r="P173" s="103" t="s">
        <v>99</v>
      </c>
      <c r="Q173" s="103" t="s">
        <v>99</v>
      </c>
      <c r="R173" s="103" t="s">
        <v>99</v>
      </c>
      <c r="S173" s="103" t="s">
        <v>99</v>
      </c>
      <c r="T173" s="103">
        <v>0.42089858542642206</v>
      </c>
      <c r="U173" s="103">
        <v>0.42090574670935932</v>
      </c>
      <c r="V173" s="103">
        <v>0.42091493754971326</v>
      </c>
      <c r="W173" s="103">
        <v>0.42092673152557303</v>
      </c>
      <c r="X173" s="103">
        <v>0.42094186327135003</v>
      </c>
      <c r="Y173" s="103">
        <v>0.42096127302550335</v>
      </c>
      <c r="Z173" s="103">
        <v>0.42098616306223746</v>
      </c>
      <c r="AA173" s="103">
        <v>0.42101806889203652</v>
      </c>
      <c r="AB173" s="103">
        <v>0.42105894862614046</v>
      </c>
      <c r="AC173" s="103">
        <v>0.42111129436463224</v>
      </c>
      <c r="AD173" s="103">
        <v>0.4211782697608818</v>
      </c>
      <c r="AE173" s="103">
        <v>0.42126387781353231</v>
      </c>
      <c r="AF173" s="103">
        <v>0.42137316206504494</v>
      </c>
      <c r="AG173" s="103">
        <v>0.42151244213710343</v>
      </c>
      <c r="AH173" s="103">
        <v>0.42168957997487394</v>
      </c>
      <c r="AI173" s="103">
        <v>0.42191426494307877</v>
      </c>
      <c r="AJ173" s="103">
        <v>0.42219829217366894</v>
      </c>
      <c r="AK173" s="103">
        <v>0.42255578709239128</v>
      </c>
      <c r="AL173" s="103">
        <v>0.4230032977739005</v>
      </c>
      <c r="AM173" s="103">
        <v>0.42355963507158606</v>
      </c>
      <c r="AN173" s="103">
        <v>0.42424529185559356</v>
      </c>
      <c r="AO173" s="103">
        <v>0.42508122935305981</v>
      </c>
      <c r="AP173" s="103">
        <v>0.4260868073607984</v>
      </c>
      <c r="AQ173" s="103">
        <v>0.4272767020353791</v>
      </c>
      <c r="AR173" s="103">
        <v>0.42865686057303137</v>
      </c>
      <c r="AS173" s="103">
        <v>0.43021993398184827</v>
      </c>
      <c r="AT173" s="103">
        <v>0.43194118047346713</v>
      </c>
      <c r="AU173" s="103">
        <v>0.43377635945415871</v>
      </c>
      <c r="AV173" s="103">
        <v>0.43566326915102699</v>
      </c>
      <c r="AW173" s="103">
        <v>0.43752790485279325</v>
      </c>
      <c r="AX173" s="105">
        <v>0.43929463652717982</v>
      </c>
    </row>
    <row r="174" spans="1:50">
      <c r="A174" s="212"/>
      <c r="B174" s="215"/>
      <c r="C174" s="216"/>
      <c r="D174" s="106" t="s">
        <v>25</v>
      </c>
      <c r="E174" s="107" t="str">
        <f>A171&amp;"/"&amp;B171&amp;"/"&amp;C173&amp;"/"&amp;D174</f>
        <v>Lignite fired power plants/Integrated gasification combined cycle/CHP/M</v>
      </c>
      <c r="F174" s="108" t="str">
        <f>A171</f>
        <v>Lignite fired power plants</v>
      </c>
      <c r="G174" s="108" t="str">
        <f>B171</f>
        <v>Integrated gasification combined cycle</v>
      </c>
      <c r="H174" s="108" t="str">
        <f>C173</f>
        <v>CHP</v>
      </c>
      <c r="I174" s="109" t="str">
        <f t="shared" si="62"/>
        <v>M</v>
      </c>
      <c r="J174" s="108" t="s">
        <v>99</v>
      </c>
      <c r="K174" s="108" t="s">
        <v>99</v>
      </c>
      <c r="L174" s="108" t="s">
        <v>99</v>
      </c>
      <c r="M174" s="108" t="s">
        <v>99</v>
      </c>
      <c r="N174" s="108" t="s">
        <v>99</v>
      </c>
      <c r="O174" s="108" t="s">
        <v>99</v>
      </c>
      <c r="P174" s="108" t="s">
        <v>99</v>
      </c>
      <c r="Q174" s="108" t="s">
        <v>99</v>
      </c>
      <c r="R174" s="108" t="s">
        <v>99</v>
      </c>
      <c r="S174" s="108" t="s">
        <v>99</v>
      </c>
      <c r="T174" s="108">
        <v>0.40092006929372564</v>
      </c>
      <c r="U174" s="108">
        <v>0.40094211670702096</v>
      </c>
      <c r="V174" s="108">
        <v>0.40096901281353942</v>
      </c>
      <c r="W174" s="108">
        <v>0.40100181514874106</v>
      </c>
      <c r="X174" s="108">
        <v>0.40104180760166674</v>
      </c>
      <c r="Y174" s="108">
        <v>0.40109054675795175</v>
      </c>
      <c r="Z174" s="108">
        <v>0.40114991669502004</v>
      </c>
      <c r="AA174" s="108">
        <v>0.40122219324939046</v>
      </c>
      <c r="AB174" s="108">
        <v>0.4013101186134797</v>
      </c>
      <c r="AC174" s="108">
        <v>0.40141698675370024</v>
      </c>
      <c r="AD174" s="108">
        <v>0.4015467394644614</v>
      </c>
      <c r="AE174" s="108">
        <v>0.4017040717337767</v>
      </c>
      <c r="AF174" s="108">
        <v>0.40189454329598157</v>
      </c>
      <c r="AG174" s="108">
        <v>0.40212469053352118</v>
      </c>
      <c r="AH174" s="108">
        <v>0.40240212896825567</v>
      </c>
      <c r="AI174" s="108">
        <v>0.4027356311520488</v>
      </c>
      <c r="AJ174" s="108">
        <v>0.40313515760226309</v>
      </c>
      <c r="AK174" s="108">
        <v>0.40361180954365639</v>
      </c>
      <c r="AL174" s="108">
        <v>0.40417766213887785</v>
      </c>
      <c r="AM174" s="108">
        <v>0.40484542706466126</v>
      </c>
      <c r="AN174" s="108">
        <v>0.40562788663093957</v>
      </c>
      <c r="AO174" s="108">
        <v>0.40653704305692634</v>
      </c>
      <c r="AP174" s="108">
        <v>0.40758294313785864</v>
      </c>
      <c r="AQ174" s="108">
        <v>0.40877217896561724</v>
      </c>
      <c r="AR174" s="108">
        <v>0.41010613711038141</v>
      </c>
      <c r="AS174" s="108">
        <v>0.4115791728750588</v>
      </c>
      <c r="AT174" s="108">
        <v>0.41317700997391699</v>
      </c>
      <c r="AU174" s="108">
        <v>0.41487577489118854</v>
      </c>
      <c r="AV174" s="108">
        <v>0.41664211294994785</v>
      </c>
      <c r="AW174" s="108">
        <v>0.41843473669464848</v>
      </c>
      <c r="AX174" s="110">
        <v>0.4202074914552506</v>
      </c>
    </row>
    <row r="175" spans="1:50">
      <c r="A175" s="212"/>
      <c r="B175" s="215"/>
      <c r="C175" s="217" t="s">
        <v>42</v>
      </c>
      <c r="D175" s="83" t="s">
        <v>24</v>
      </c>
      <c r="E175" s="56" t="str">
        <f>A171&amp;"/"&amp;B171&amp;"/"&amp;C175&amp;"/"&amp;D175</f>
        <v>Lignite fired power plants/Integrated gasification combined cycle/Electricity only with CCS/L</v>
      </c>
      <c r="F175" s="103" t="str">
        <f>A171</f>
        <v>Lignite fired power plants</v>
      </c>
      <c r="G175" s="103" t="str">
        <f>B171</f>
        <v>Integrated gasification combined cycle</v>
      </c>
      <c r="H175" s="103" t="str">
        <f>C175</f>
        <v>Electricity only with CCS</v>
      </c>
      <c r="I175" s="104" t="str">
        <f t="shared" si="62"/>
        <v>L</v>
      </c>
      <c r="J175" s="103" t="s">
        <v>99</v>
      </c>
      <c r="K175" s="103" t="s">
        <v>99</v>
      </c>
      <c r="L175" s="103" t="s">
        <v>99</v>
      </c>
      <c r="M175" s="103" t="s">
        <v>99</v>
      </c>
      <c r="N175" s="103" t="s">
        <v>99</v>
      </c>
      <c r="O175" s="103" t="s">
        <v>99</v>
      </c>
      <c r="P175" s="103" t="s">
        <v>99</v>
      </c>
      <c r="Q175" s="103" t="s">
        <v>99</v>
      </c>
      <c r="R175" s="103" t="s">
        <v>99</v>
      </c>
      <c r="S175" s="103" t="s">
        <v>99</v>
      </c>
      <c r="T175" s="103" t="s">
        <v>99</v>
      </c>
      <c r="U175" s="103" t="s">
        <v>99</v>
      </c>
      <c r="V175" s="103" t="s">
        <v>99</v>
      </c>
      <c r="W175" s="103" t="s">
        <v>99</v>
      </c>
      <c r="X175" s="103" t="s">
        <v>99</v>
      </c>
      <c r="Y175" s="103" t="s">
        <v>99</v>
      </c>
      <c r="Z175" s="103" t="s">
        <v>99</v>
      </c>
      <c r="AA175" s="103" t="s">
        <v>99</v>
      </c>
      <c r="AB175" s="103" t="s">
        <v>99</v>
      </c>
      <c r="AC175" s="103" t="s">
        <v>99</v>
      </c>
      <c r="AD175" s="103" t="s">
        <v>99</v>
      </c>
      <c r="AE175" s="103">
        <v>0.440956521931189</v>
      </c>
      <c r="AF175" s="103">
        <v>0.44097029495261414</v>
      </c>
      <c r="AG175" s="103">
        <v>0.44098887309523982</v>
      </c>
      <c r="AH175" s="103">
        <v>0.44101392641044179</v>
      </c>
      <c r="AI175" s="103">
        <v>0.44104770017941697</v>
      </c>
      <c r="AJ175" s="103">
        <v>0.44109320878188729</v>
      </c>
      <c r="AK175" s="103">
        <v>0.44115449141304303</v>
      </c>
      <c r="AL175" s="103">
        <v>0.44123694650054596</v>
      </c>
      <c r="AM175" s="103">
        <v>0.44134776381840385</v>
      </c>
      <c r="AN175" s="103">
        <v>0.4414964733669407</v>
      </c>
      <c r="AO175" s="103">
        <v>0.44169562540369367</v>
      </c>
      <c r="AP175" s="103">
        <v>0.44196160182160071</v>
      </c>
      <c r="AQ175" s="103">
        <v>0.44231552754290354</v>
      </c>
      <c r="AR175" s="103">
        <v>0.44278418989084734</v>
      </c>
      <c r="AS175" s="103">
        <v>0.44340076846525983</v>
      </c>
      <c r="AT175" s="103">
        <v>0.44420501277273866</v>
      </c>
      <c r="AU175" s="103">
        <v>0.4452422782319162</v>
      </c>
      <c r="AV175" s="103">
        <v>0.44656058467245002</v>
      </c>
      <c r="AW175" s="103">
        <v>0.44820472877082901</v>
      </c>
      <c r="AX175" s="105">
        <v>0.45020673905766345</v>
      </c>
    </row>
    <row r="176" spans="1:50">
      <c r="A176" s="212"/>
      <c r="B176" s="215"/>
      <c r="C176" s="216"/>
      <c r="D176" s="106" t="s">
        <v>25</v>
      </c>
      <c r="E176" s="107" t="str">
        <f>A171&amp;"/"&amp;B171&amp;"/"&amp;C175&amp;"/"&amp;D176</f>
        <v>Lignite fired power plants/Integrated gasification combined cycle/Electricity only with CCS/M</v>
      </c>
      <c r="F176" s="108" t="str">
        <f>A171</f>
        <v>Lignite fired power plants</v>
      </c>
      <c r="G176" s="108" t="str">
        <f>B171</f>
        <v>Integrated gasification combined cycle</v>
      </c>
      <c r="H176" s="108" t="str">
        <f>C175</f>
        <v>Electricity only with CCS</v>
      </c>
      <c r="I176" s="109" t="str">
        <f t="shared" si="62"/>
        <v>M</v>
      </c>
      <c r="J176" s="108" t="s">
        <v>99</v>
      </c>
      <c r="K176" s="108" t="s">
        <v>99</v>
      </c>
      <c r="L176" s="108" t="s">
        <v>99</v>
      </c>
      <c r="M176" s="108" t="s">
        <v>99</v>
      </c>
      <c r="N176" s="108" t="s">
        <v>99</v>
      </c>
      <c r="O176" s="108" t="s">
        <v>99</v>
      </c>
      <c r="P176" s="108" t="s">
        <v>99</v>
      </c>
      <c r="Q176" s="108" t="s">
        <v>99</v>
      </c>
      <c r="R176" s="108" t="s">
        <v>99</v>
      </c>
      <c r="S176" s="108" t="s">
        <v>99</v>
      </c>
      <c r="T176" s="108" t="s">
        <v>99</v>
      </c>
      <c r="U176" s="108" t="s">
        <v>99</v>
      </c>
      <c r="V176" s="108" t="s">
        <v>99</v>
      </c>
      <c r="W176" s="108" t="s">
        <v>99</v>
      </c>
      <c r="X176" s="108" t="s">
        <v>99</v>
      </c>
      <c r="Y176" s="108" t="s">
        <v>99</v>
      </c>
      <c r="Z176" s="108" t="s">
        <v>99</v>
      </c>
      <c r="AA176" s="108" t="s">
        <v>99</v>
      </c>
      <c r="AB176" s="108" t="s">
        <v>99</v>
      </c>
      <c r="AC176" s="108" t="s">
        <v>99</v>
      </c>
      <c r="AD176" s="108" t="s">
        <v>99</v>
      </c>
      <c r="AE176" s="108">
        <v>0.41993646039856436</v>
      </c>
      <c r="AF176" s="108">
        <v>0.41994291329479644</v>
      </c>
      <c r="AG176" s="108">
        <v>0.41995206727738926</v>
      </c>
      <c r="AH176" s="108">
        <v>0.41996505113171761</v>
      </c>
      <c r="AI176" s="108">
        <v>0.41998346349152432</v>
      </c>
      <c r="AJ176" s="108">
        <v>0.4200095665166671</v>
      </c>
      <c r="AK176" s="108">
        <v>0.42004655749303932</v>
      </c>
      <c r="AL176" s="108">
        <v>0.42009894776505435</v>
      </c>
      <c r="AM176" s="108">
        <v>0.42017308752475463</v>
      </c>
      <c r="AN176" s="108">
        <v>0.42027788480087142</v>
      </c>
      <c r="AO176" s="108">
        <v>0.42042577491141431</v>
      </c>
      <c r="AP176" s="108">
        <v>0.42063399648279809</v>
      </c>
      <c r="AQ176" s="108">
        <v>0.42092620890042937</v>
      </c>
      <c r="AR176" s="108">
        <v>0.4213344188427664</v>
      </c>
      <c r="AS176" s="108">
        <v>0.42190102722170381</v>
      </c>
      <c r="AT176" s="108">
        <v>0.42268049780524758</v>
      </c>
      <c r="AU176" s="108">
        <v>0.42373961323272946</v>
      </c>
      <c r="AV176" s="108">
        <v>0.42515450950425382</v>
      </c>
      <c r="AW176" s="108">
        <v>0.42700188169748954</v>
      </c>
      <c r="AX176" s="110">
        <v>0.42934167239535054</v>
      </c>
    </row>
    <row r="177" spans="1:50">
      <c r="A177" s="212"/>
      <c r="B177" s="215"/>
      <c r="C177" s="217" t="s">
        <v>43</v>
      </c>
      <c r="D177" s="52" t="s">
        <v>24</v>
      </c>
      <c r="E177" s="86" t="str">
        <f>A171&amp;"/"&amp;B171&amp;"/"&amp;C177&amp;"/"&amp;D177</f>
        <v>Lignite fired power plants/Integrated gasification combined cycle/CHP with CCS/L</v>
      </c>
      <c r="F177" s="61" t="str">
        <f>A171</f>
        <v>Lignite fired power plants</v>
      </c>
      <c r="G177" s="61" t="str">
        <f>B171</f>
        <v>Integrated gasification combined cycle</v>
      </c>
      <c r="H177" s="61" t="str">
        <f>C177</f>
        <v>CHP with CCS</v>
      </c>
      <c r="I177" s="84" t="str">
        <f t="shared" si="62"/>
        <v>L</v>
      </c>
      <c r="J177" s="61" t="s">
        <v>99</v>
      </c>
      <c r="K177" s="61" t="s">
        <v>99</v>
      </c>
      <c r="L177" s="61" t="s">
        <v>99</v>
      </c>
      <c r="M177" s="61" t="s">
        <v>99</v>
      </c>
      <c r="N177" s="61" t="s">
        <v>99</v>
      </c>
      <c r="O177" s="61" t="s">
        <v>99</v>
      </c>
      <c r="P177" s="61" t="s">
        <v>99</v>
      </c>
      <c r="Q177" s="61" t="s">
        <v>99</v>
      </c>
      <c r="R177" s="61" t="s">
        <v>99</v>
      </c>
      <c r="S177" s="61" t="s">
        <v>99</v>
      </c>
      <c r="T177" s="61" t="s">
        <v>99</v>
      </c>
      <c r="U177" s="61" t="s">
        <v>99</v>
      </c>
      <c r="V177" s="61" t="s">
        <v>99</v>
      </c>
      <c r="W177" s="61" t="s">
        <v>99</v>
      </c>
      <c r="X177" s="61" t="s">
        <v>99</v>
      </c>
      <c r="Y177" s="61" t="s">
        <v>99</v>
      </c>
      <c r="Z177" s="61" t="s">
        <v>99</v>
      </c>
      <c r="AA177" s="61" t="s">
        <v>99</v>
      </c>
      <c r="AB177" s="61" t="s">
        <v>99</v>
      </c>
      <c r="AC177" s="61" t="s">
        <v>99</v>
      </c>
      <c r="AD177" s="61" t="s">
        <v>99</v>
      </c>
      <c r="AE177" s="61">
        <v>0.40086739325547482</v>
      </c>
      <c r="AF177" s="61">
        <v>0.40087915489066628</v>
      </c>
      <c r="AG177" s="61">
        <v>0.40089501970442232</v>
      </c>
      <c r="AH177" s="61">
        <v>0.40091641360972657</v>
      </c>
      <c r="AI177" s="61">
        <v>0.40094525351642807</v>
      </c>
      <c r="AJ177" s="61">
        <v>0.40098411269421358</v>
      </c>
      <c r="AK177" s="61">
        <v>0.40103643879310263</v>
      </c>
      <c r="AL177" s="61">
        <v>0.40110683878624304</v>
      </c>
      <c r="AM177" s="61">
        <v>0.40120144683518449</v>
      </c>
      <c r="AN177" s="61">
        <v>0.40132839097469947</v>
      </c>
      <c r="AO177" s="61">
        <v>0.40149837023853546</v>
      </c>
      <c r="AP177" s="61">
        <v>0.40172534128800946</v>
      </c>
      <c r="AQ177" s="61">
        <v>0.40202728600861926</v>
      </c>
      <c r="AR177" s="61">
        <v>0.40242697877039912</v>
      </c>
      <c r="AS177" s="61">
        <v>0.4029525809520888</v>
      </c>
      <c r="AT177" s="61">
        <v>0.40363774853743967</v>
      </c>
      <c r="AU177" s="61">
        <v>0.40452074620109502</v>
      </c>
      <c r="AV177" s="61">
        <v>0.40564185653356999</v>
      </c>
      <c r="AW177" s="61">
        <v>0.40703827427664424</v>
      </c>
      <c r="AX177" s="53">
        <v>0.40873592161480005</v>
      </c>
    </row>
    <row r="178" spans="1:50">
      <c r="A178" s="212"/>
      <c r="B178" s="215"/>
      <c r="C178" s="210"/>
      <c r="D178" s="52" t="s">
        <v>25</v>
      </c>
      <c r="E178" s="73" t="str">
        <f>A171&amp;"/"&amp;B171&amp;"/"&amp;C177&amp;"/"&amp;D178</f>
        <v>Lignite fired power plants/Integrated gasification combined cycle/CHP with CCS/M</v>
      </c>
      <c r="F178" s="91" t="str">
        <f>A171</f>
        <v>Lignite fired power plants</v>
      </c>
      <c r="G178" s="91" t="str">
        <f>B171</f>
        <v>Integrated gasification combined cycle</v>
      </c>
      <c r="H178" s="91" t="str">
        <f>C177</f>
        <v>CHP with CCS</v>
      </c>
      <c r="I178" s="70" t="str">
        <f t="shared" si="62"/>
        <v>M</v>
      </c>
      <c r="J178" s="91" t="s">
        <v>99</v>
      </c>
      <c r="K178" s="91" t="s">
        <v>99</v>
      </c>
      <c r="L178" s="91" t="s">
        <v>99</v>
      </c>
      <c r="M178" s="91" t="s">
        <v>99</v>
      </c>
      <c r="N178" s="91" t="s">
        <v>99</v>
      </c>
      <c r="O178" s="91" t="s">
        <v>99</v>
      </c>
      <c r="P178" s="91" t="s">
        <v>99</v>
      </c>
      <c r="Q178" s="91" t="s">
        <v>99</v>
      </c>
      <c r="R178" s="91" t="s">
        <v>99</v>
      </c>
      <c r="S178" s="91" t="s">
        <v>99</v>
      </c>
      <c r="T178" s="91" t="s">
        <v>99</v>
      </c>
      <c r="U178" s="91" t="s">
        <v>99</v>
      </c>
      <c r="V178" s="91" t="s">
        <v>99</v>
      </c>
      <c r="W178" s="91" t="s">
        <v>99</v>
      </c>
      <c r="X178" s="91" t="s">
        <v>99</v>
      </c>
      <c r="Y178" s="91" t="s">
        <v>99</v>
      </c>
      <c r="Z178" s="91" t="s">
        <v>99</v>
      </c>
      <c r="AA178" s="91" t="s">
        <v>99</v>
      </c>
      <c r="AB178" s="91" t="s">
        <v>99</v>
      </c>
      <c r="AC178" s="91" t="s">
        <v>99</v>
      </c>
      <c r="AD178" s="91" t="s">
        <v>99</v>
      </c>
      <c r="AE178" s="91">
        <v>0.3817596181724302</v>
      </c>
      <c r="AF178" s="91">
        <v>0.381765149142195</v>
      </c>
      <c r="AG178" s="91">
        <v>0.38177299524361669</v>
      </c>
      <c r="AH178" s="91">
        <v>0.38178412392077271</v>
      </c>
      <c r="AI178" s="91">
        <v>0.38179990525776492</v>
      </c>
      <c r="AJ178" s="91">
        <v>0.38182227790039225</v>
      </c>
      <c r="AK178" s="91">
        <v>0.38185398168019019</v>
      </c>
      <c r="AL178" s="91">
        <v>0.38189888206223999</v>
      </c>
      <c r="AM178" s="91">
        <v>0.3819624192644212</v>
      </c>
      <c r="AN178" s="91">
        <v>0.38205222314613024</v>
      </c>
      <c r="AO178" s="91">
        <v>0.38217894143516429</v>
      </c>
      <c r="AP178" s="91">
        <v>0.38235732812874867</v>
      </c>
      <c r="AQ178" s="91">
        <v>0.38260761962603812</v>
      </c>
      <c r="AR178" s="91">
        <v>0.38295716670381252</v>
      </c>
      <c r="AS178" s="91">
        <v>0.38344215360554401</v>
      </c>
      <c r="AT178" s="91">
        <v>0.38410896611868478</v>
      </c>
      <c r="AU178" s="91">
        <v>0.38501430890460309</v>
      </c>
      <c r="AV178" s="91">
        <v>0.38622251294917748</v>
      </c>
      <c r="AW178" s="91">
        <v>0.38779781480410158</v>
      </c>
      <c r="AX178" s="89">
        <v>0.38978938446550943</v>
      </c>
    </row>
    <row r="179" spans="1:50">
      <c r="A179" s="212"/>
      <c r="B179" s="214" t="s">
        <v>44</v>
      </c>
      <c r="C179" s="209" t="s">
        <v>36</v>
      </c>
      <c r="D179" s="67" t="s">
        <v>24</v>
      </c>
      <c r="E179" s="87" t="str">
        <f>A171&amp;"/"&amp;B179&amp;"/"&amp;C179&amp;"/"&amp;D179</f>
        <v>Lignite fired power plants/Supercritical steam turbine/Electricity only/L</v>
      </c>
      <c r="F179" s="55" t="str">
        <f>A171</f>
        <v>Lignite fired power plants</v>
      </c>
      <c r="G179" s="55" t="str">
        <f>B179</f>
        <v>Supercritical steam turbine</v>
      </c>
      <c r="H179" s="55" t="str">
        <f>C179</f>
        <v>Electricity only</v>
      </c>
      <c r="I179" s="85" t="str">
        <f t="shared" si="62"/>
        <v>L</v>
      </c>
      <c r="J179" s="55">
        <v>0.44843049327354262</v>
      </c>
      <c r="K179" s="55">
        <v>0.44843446355543282</v>
      </c>
      <c r="L179" s="55">
        <v>0.44843930956682454</v>
      </c>
      <c r="M179" s="55">
        <v>0.44844522357756206</v>
      </c>
      <c r="N179" s="55">
        <v>0.44845243963423714</v>
      </c>
      <c r="O179" s="55">
        <v>0.44846124242324592</v>
      </c>
      <c r="P179" s="55">
        <v>0.44847197790875576</v>
      </c>
      <c r="Q179" s="55">
        <v>0.44848506604854893</v>
      </c>
      <c r="R179" s="55">
        <v>0.44850101591527797</v>
      </c>
      <c r="S179" s="55">
        <v>0.44852044356117654</v>
      </c>
      <c r="T179" s="55">
        <v>0.44854409294913428</v>
      </c>
      <c r="U179" s="55">
        <v>0.4485728602148375</v>
      </c>
      <c r="V179" s="55">
        <v>0.44860782139786221</v>
      </c>
      <c r="W179" s="55">
        <v>0.44865026354781351</v>
      </c>
      <c r="X179" s="55">
        <v>0.44870171872467834</v>
      </c>
      <c r="Y179" s="55">
        <v>0.44876399980390758</v>
      </c>
      <c r="Z179" s="55">
        <v>0.44883923608255921</v>
      </c>
      <c r="AA179" s="55">
        <v>0.4489299053655616</v>
      </c>
      <c r="AB179" s="55">
        <v>0.44903885739199734</v>
      </c>
      <c r="AC179" s="55">
        <v>0.44916932106871854</v>
      </c>
      <c r="AD179" s="55">
        <v>0.44932488502310014</v>
      </c>
      <c r="AE179" s="55">
        <v>0.44950943765371487</v>
      </c>
      <c r="AF179" s="55">
        <v>0.44972704964729671</v>
      </c>
      <c r="AG179" s="55">
        <v>0.44998177983854681</v>
      </c>
      <c r="AH179" s="55">
        <v>0.45027738598826583</v>
      </c>
      <c r="AI179" s="55">
        <v>0.45061692796105129</v>
      </c>
      <c r="AJ179" s="55">
        <v>0.45100226479911754</v>
      </c>
      <c r="AK179" s="55">
        <v>0.45143347181401627</v>
      </c>
      <c r="AL179" s="55">
        <v>0.45190823935229824</v>
      </c>
      <c r="AM179" s="55">
        <v>0.45242135680119971</v>
      </c>
      <c r="AN179" s="55">
        <v>0.45296442181450519</v>
      </c>
      <c r="AO179" s="55">
        <v>0.45352592630045202</v>
      </c>
      <c r="AP179" s="55">
        <v>0.45409183577586643</v>
      </c>
      <c r="AQ179" s="55">
        <v>0.4546466852361481</v>
      </c>
      <c r="AR179" s="55">
        <v>0.45517507511364402</v>
      </c>
      <c r="AS179" s="55">
        <v>0.45566330901101104</v>
      </c>
      <c r="AT179" s="55">
        <v>0.45610083335270724</v>
      </c>
      <c r="AU179" s="55">
        <v>0.45648116669894168</v>
      </c>
      <c r="AV179" s="55">
        <v>0.45680214419173781</v>
      </c>
      <c r="AW179" s="55">
        <v>0.45706549588103829</v>
      </c>
      <c r="AX179" s="64">
        <v>0.45727594564751894</v>
      </c>
    </row>
    <row r="180" spans="1:50">
      <c r="A180" s="212"/>
      <c r="B180" s="215"/>
      <c r="C180" s="216"/>
      <c r="D180" s="52" t="s">
        <v>25</v>
      </c>
      <c r="E180" s="86" t="str">
        <f>A171&amp;"/"&amp;B179&amp;"/"&amp;C179&amp;"/"&amp;D180</f>
        <v>Lignite fired power plants/Supercritical steam turbine/Electricity only/M</v>
      </c>
      <c r="F180" s="61" t="str">
        <f>A171</f>
        <v>Lignite fired power plants</v>
      </c>
      <c r="G180" s="61" t="str">
        <f>B179</f>
        <v>Supercritical steam turbine</v>
      </c>
      <c r="H180" s="61" t="str">
        <f>C179</f>
        <v>Electricity only</v>
      </c>
      <c r="I180" s="84" t="str">
        <f t="shared" si="62"/>
        <v>M</v>
      </c>
      <c r="J180" s="61">
        <v>0.42707666026051677</v>
      </c>
      <c r="K180" s="61">
        <v>0.42708356177813883</v>
      </c>
      <c r="L180" s="61">
        <v>0.42709177567769191</v>
      </c>
      <c r="M180" s="61">
        <v>0.42710154981557685</v>
      </c>
      <c r="N180" s="61">
        <v>0.4271131781472694</v>
      </c>
      <c r="O180" s="61">
        <v>0.42712700900451295</v>
      </c>
      <c r="P180" s="61">
        <v>0.42714345473420379</v>
      </c>
      <c r="Q180" s="61">
        <v>0.42716300286980424</v>
      </c>
      <c r="R180" s="61">
        <v>0.42718622900336811</v>
      </c>
      <c r="S180" s="61">
        <v>0.42721381150957927</v>
      </c>
      <c r="T180" s="61">
        <v>0.42724654823521768</v>
      </c>
      <c r="U180" s="61">
        <v>0.4272853751980743</v>
      </c>
      <c r="V180" s="61">
        <v>0.42733138722490921</v>
      </c>
      <c r="W180" s="61">
        <v>0.42738586028077663</v>
      </c>
      <c r="X180" s="61">
        <v>0.42745027497929378</v>
      </c>
      <c r="Y180" s="61">
        <v>0.42752634038773563</v>
      </c>
      <c r="Z180" s="61">
        <v>0.42761601672080551</v>
      </c>
      <c r="AA180" s="61">
        <v>0.42772153482008857</v>
      </c>
      <c r="AB180" s="61">
        <v>0.42784540941507987</v>
      </c>
      <c r="AC180" s="61">
        <v>0.42799044204483838</v>
      </c>
      <c r="AD180" s="61">
        <v>0.42815970820951982</v>
      </c>
      <c r="AE180" s="61">
        <v>0.4283565219025805</v>
      </c>
      <c r="AF180" s="61">
        <v>0.42858436933047828</v>
      </c>
      <c r="AG180" s="61">
        <v>0.42884680268379904</v>
      </c>
      <c r="AH180" s="61">
        <v>0.42914728479398029</v>
      </c>
      <c r="AI180" s="61">
        <v>0.42948897710881706</v>
      </c>
      <c r="AJ180" s="61">
        <v>0.42987446752322495</v>
      </c>
      <c r="AK180" s="61">
        <v>0.4303054420864007</v>
      </c>
      <c r="AL180" s="61">
        <v>0.43078231602297645</v>
      </c>
      <c r="AM180" s="61">
        <v>0.43130385455802245</v>
      </c>
      <c r="AN180" s="61">
        <v>0.43186683094446898</v>
      </c>
      <c r="AO180" s="61">
        <v>0.43246578408309039</v>
      </c>
      <c r="AP180" s="61">
        <v>0.43309294548466165</v>
      </c>
      <c r="AQ180" s="61">
        <v>0.43373839852764151</v>
      </c>
      <c r="AR180" s="61">
        <v>0.43439050714794314</v>
      </c>
      <c r="AS180" s="61">
        <v>0.43503660636116998</v>
      </c>
      <c r="AT180" s="61">
        <v>0.43566389103871056</v>
      </c>
      <c r="AU180" s="61">
        <v>0.43626038715823945</v>
      </c>
      <c r="AV180" s="61">
        <v>0.43681585925540911</v>
      </c>
      <c r="AW180" s="61">
        <v>0.43732251225211805</v>
      </c>
      <c r="AX180" s="53">
        <v>0.43777538676347305</v>
      </c>
    </row>
    <row r="181" spans="1:50">
      <c r="A181" s="212"/>
      <c r="B181" s="215"/>
      <c r="C181" s="217" t="s">
        <v>26</v>
      </c>
      <c r="D181" s="83" t="s">
        <v>24</v>
      </c>
      <c r="E181" s="56" t="str">
        <f>A171&amp;"/"&amp;B179&amp;"/"&amp;C181&amp;"/"&amp;D181</f>
        <v>Lignite fired power plants/Supercritical steam turbine/CHP/L</v>
      </c>
      <c r="F181" s="103" t="str">
        <f>A171</f>
        <v>Lignite fired power plants</v>
      </c>
      <c r="G181" s="103" t="str">
        <f>B179</f>
        <v>Supercritical steam turbine</v>
      </c>
      <c r="H181" s="103" t="str">
        <f>C181</f>
        <v>CHP</v>
      </c>
      <c r="I181" s="104" t="str">
        <f t="shared" si="62"/>
        <v>L</v>
      </c>
      <c r="J181" s="103">
        <v>0.40766408479412958</v>
      </c>
      <c r="K181" s="103">
        <v>0.40766713884117534</v>
      </c>
      <c r="L181" s="103">
        <v>0.40767086647955925</v>
      </c>
      <c r="M181" s="103">
        <v>0.40767541557770631</v>
      </c>
      <c r="N181" s="103">
        <v>0.40768096612277321</v>
      </c>
      <c r="O181" s="103">
        <v>0.40768773702962019</v>
      </c>
      <c r="P181" s="103">
        <v>0.407695994310798</v>
      </c>
      <c r="Q181" s="103">
        <v>0.40770606083855859</v>
      </c>
      <c r="R181" s="103">
        <v>0.40771832794784763</v>
      </c>
      <c r="S181" s="103">
        <v>0.40773326913597396</v>
      </c>
      <c r="T181" s="103">
        <v>0.40775145610109215</v>
      </c>
      <c r="U181" s="103">
        <v>0.40777357731417407</v>
      </c>
      <c r="V181" s="103">
        <v>0.40780045921789826</v>
      </c>
      <c r="W181" s="103">
        <v>0.4078330899626022</v>
      </c>
      <c r="X181" s="103">
        <v>0.40787264528530781</v>
      </c>
      <c r="Y181" s="103">
        <v>0.40792051566152882</v>
      </c>
      <c r="Z181" s="103">
        <v>0.40797833314691656</v>
      </c>
      <c r="AA181" s="103">
        <v>0.40804799530283803</v>
      </c>
      <c r="AB181" s="103">
        <v>0.40813168219320822</v>
      </c>
      <c r="AC181" s="103">
        <v>0.40823186059923183</v>
      </c>
      <c r="AD181" s="103">
        <v>0.4083512673408245</v>
      </c>
      <c r="AE181" s="103">
        <v>0.4084928610745151</v>
      </c>
      <c r="AF181" s="103">
        <v>0.40865972956104779</v>
      </c>
      <c r="AG181" s="103">
        <v>0.40885493794956429</v>
      </c>
      <c r="AH181" s="103">
        <v>0.40908130441205737</v>
      </c>
      <c r="AI181" s="103">
        <v>0.40934109433442911</v>
      </c>
      <c r="AJ181" s="103">
        <v>0.40963563540460529</v>
      </c>
      <c r="AK181" s="103">
        <v>0.40996487511365848</v>
      </c>
      <c r="AL181" s="103">
        <v>0.41032692938468529</v>
      </c>
      <c r="AM181" s="103">
        <v>0.41071770246839473</v>
      </c>
      <c r="AN181" s="103">
        <v>0.41113068454497304</v>
      </c>
      <c r="AO181" s="103">
        <v>0.41155703991385961</v>
      </c>
      <c r="AP181" s="103">
        <v>0.41198606938305304</v>
      </c>
      <c r="AQ181" s="103">
        <v>0.41240605765361205</v>
      </c>
      <c r="AR181" s="103">
        <v>0.4128054110573825</v>
      </c>
      <c r="AS181" s="103">
        <v>0.41317388689444356</v>
      </c>
      <c r="AT181" s="103">
        <v>0.41350365930452693</v>
      </c>
      <c r="AU181" s="103">
        <v>0.41378999246490605</v>
      </c>
      <c r="AV181" s="103">
        <v>0.41403139802735833</v>
      </c>
      <c r="AW181" s="103">
        <v>0.41422929792917895</v>
      </c>
      <c r="AX181" s="105">
        <v>0.414387336330171</v>
      </c>
    </row>
    <row r="182" spans="1:50">
      <c r="A182" s="212"/>
      <c r="B182" s="215"/>
      <c r="C182" s="216"/>
      <c r="D182" s="106" t="s">
        <v>25</v>
      </c>
      <c r="E182" s="107" t="str">
        <f>A171&amp;"/"&amp;B179&amp;"/"&amp;C181&amp;"/"&amp;D182</f>
        <v>Lignite fired power plants/Supercritical steam turbine/CHP/M</v>
      </c>
      <c r="F182" s="108" t="str">
        <f>A171</f>
        <v>Lignite fired power plants</v>
      </c>
      <c r="G182" s="108" t="str">
        <f>B179</f>
        <v>Supercritical steam turbine</v>
      </c>
      <c r="H182" s="108" t="str">
        <f>C181</f>
        <v>CHP</v>
      </c>
      <c r="I182" s="109" t="str">
        <f t="shared" si="62"/>
        <v>M</v>
      </c>
      <c r="J182" s="108">
        <v>0.38825150932774249</v>
      </c>
      <c r="K182" s="108">
        <v>0.38825708627329275</v>
      </c>
      <c r="L182" s="108">
        <v>0.38826372362212958</v>
      </c>
      <c r="M182" s="108">
        <v>0.38827162160021955</v>
      </c>
      <c r="N182" s="108">
        <v>0.38828101765633671</v>
      </c>
      <c r="O182" s="108">
        <v>0.38829219313818758</v>
      </c>
      <c r="P182" s="108">
        <v>0.38830548106371138</v>
      </c>
      <c r="Q182" s="108">
        <v>0.38832127512353004</v>
      </c>
      <c r="R182" s="108">
        <v>0.3883400400475146</v>
      </c>
      <c r="S182" s="108">
        <v>0.38836232345388322</v>
      </c>
      <c r="T182" s="108">
        <v>0.38838876926713084</v>
      </c>
      <c r="U182" s="108">
        <v>0.38842013273313386</v>
      </c>
      <c r="V182" s="108">
        <v>0.38845729696489517</v>
      </c>
      <c r="W182" s="108">
        <v>0.38850129080608659</v>
      </c>
      <c r="X182" s="108">
        <v>0.38855330758351336</v>
      </c>
      <c r="Y182" s="108">
        <v>0.38861472401172675</v>
      </c>
      <c r="Z182" s="108">
        <v>0.38868711808817391</v>
      </c>
      <c r="AA182" s="108">
        <v>0.38877228424991639</v>
      </c>
      <c r="AB182" s="108">
        <v>0.38887224333213116</v>
      </c>
      <c r="AC182" s="108">
        <v>0.38898924396724333</v>
      </c>
      <c r="AD182" s="108">
        <v>0.38912575101342439</v>
      </c>
      <c r="AE182" s="108">
        <v>0.38928441547541215</v>
      </c>
      <c r="AF182" s="108">
        <v>0.38946801933371072</v>
      </c>
      <c r="AG182" s="108">
        <v>0.3896793880016175</v>
      </c>
      <c r="AH182" s="108">
        <v>0.38992126320356557</v>
      </c>
      <c r="AI182" s="108">
        <v>0.39019613049299068</v>
      </c>
      <c r="AJ182" s="108">
        <v>0.39050599910123063</v>
      </c>
      <c r="AK182" s="108">
        <v>0.39085213800998453</v>
      </c>
      <c r="AL182" s="108">
        <v>0.39123478145548179</v>
      </c>
      <c r="AM182" s="108">
        <v>0.39165282917547267</v>
      </c>
      <c r="AN182" s="108">
        <v>0.39210358005893819</v>
      </c>
      <c r="AO182" s="108">
        <v>0.39258254932511133</v>
      </c>
      <c r="AP182" s="108">
        <v>0.39308342433928872</v>
      </c>
      <c r="AQ182" s="108">
        <v>0.3935982075770747</v>
      </c>
      <c r="AR182" s="108">
        <v>0.39411757351931398</v>
      </c>
      <c r="AS182" s="108">
        <v>0.39463142996435724</v>
      </c>
      <c r="AT182" s="108">
        <v>0.39512962996549561</v>
      </c>
      <c r="AU182" s="108">
        <v>0.39560274047423361</v>
      </c>
      <c r="AV182" s="108">
        <v>0.39604275173893105</v>
      </c>
      <c r="AW182" s="108">
        <v>0.39644361732282229</v>
      </c>
      <c r="AX182" s="110">
        <v>0.39680154859628114</v>
      </c>
    </row>
    <row r="183" spans="1:50">
      <c r="A183" s="212"/>
      <c r="B183" s="215"/>
      <c r="C183" s="217" t="s">
        <v>42</v>
      </c>
      <c r="D183" s="83" t="s">
        <v>24</v>
      </c>
      <c r="E183" s="56" t="str">
        <f>A171&amp;"/"&amp;B179&amp;"/"&amp;C183&amp;"/"&amp;D183</f>
        <v>Lignite fired power plants/Supercritical steam turbine/Electricity only with CCS/L</v>
      </c>
      <c r="F183" s="103" t="str">
        <f>A171</f>
        <v>Lignite fired power plants</v>
      </c>
      <c r="G183" s="103" t="str">
        <f>B179</f>
        <v>Supercritical steam turbine</v>
      </c>
      <c r="H183" s="103" t="str">
        <f>C183</f>
        <v>Electricity only with CCS</v>
      </c>
      <c r="I183" s="104" t="str">
        <f t="shared" si="62"/>
        <v>L</v>
      </c>
      <c r="J183" s="103" t="s">
        <v>99</v>
      </c>
      <c r="K183" s="103" t="s">
        <v>99</v>
      </c>
      <c r="L183" s="103" t="s">
        <v>99</v>
      </c>
      <c r="M183" s="103" t="s">
        <v>99</v>
      </c>
      <c r="N183" s="103" t="s">
        <v>99</v>
      </c>
      <c r="O183" s="103" t="s">
        <v>99</v>
      </c>
      <c r="P183" s="103" t="s">
        <v>99</v>
      </c>
      <c r="Q183" s="103" t="s">
        <v>99</v>
      </c>
      <c r="R183" s="103" t="s">
        <v>99</v>
      </c>
      <c r="S183" s="103" t="s">
        <v>99</v>
      </c>
      <c r="T183" s="103" t="s">
        <v>99</v>
      </c>
      <c r="U183" s="103" t="s">
        <v>99</v>
      </c>
      <c r="V183" s="103" t="s">
        <v>99</v>
      </c>
      <c r="W183" s="103" t="s">
        <v>99</v>
      </c>
      <c r="X183" s="103" t="s">
        <v>99</v>
      </c>
      <c r="Y183" s="103" t="s">
        <v>99</v>
      </c>
      <c r="Z183" s="103" t="s">
        <v>99</v>
      </c>
      <c r="AA183" s="103" t="s">
        <v>99</v>
      </c>
      <c r="AB183" s="103" t="s">
        <v>99</v>
      </c>
      <c r="AC183" s="103" t="s">
        <v>99</v>
      </c>
      <c r="AD183" s="103" t="s">
        <v>99</v>
      </c>
      <c r="AE183" s="103">
        <v>0.42720025746403351</v>
      </c>
      <c r="AF183" s="103">
        <v>0.42722745040405591</v>
      </c>
      <c r="AG183" s="103">
        <v>0.42726058003910289</v>
      </c>
      <c r="AH183" s="103">
        <v>0.42730092000389314</v>
      </c>
      <c r="AI183" s="103">
        <v>0.42735000627281072</v>
      </c>
      <c r="AJ183" s="103">
        <v>0.42740968590512313</v>
      </c>
      <c r="AK183" s="103">
        <v>0.42748217224992713</v>
      </c>
      <c r="AL183" s="103">
        <v>0.42757010611480312</v>
      </c>
      <c r="AM183" s="103">
        <v>0.4276766215027038</v>
      </c>
      <c r="AN183" s="103">
        <v>0.42780541315210524</v>
      </c>
      <c r="AO183" s="103">
        <v>0.42796080112138069</v>
      </c>
      <c r="AP183" s="103">
        <v>0.42814778487908384</v>
      </c>
      <c r="AQ183" s="103">
        <v>0.42837207567098534</v>
      </c>
      <c r="AR183" s="103">
        <v>0.42864009131782654</v>
      </c>
      <c r="AS183" s="103">
        <v>0.42895889228362655</v>
      </c>
      <c r="AT183" s="103">
        <v>0.42933603251137331</v>
      </c>
      <c r="AU183" s="103">
        <v>0.42977929451095942</v>
      </c>
      <c r="AV183" s="103">
        <v>0.43029627780284835</v>
      </c>
      <c r="AW183" s="103">
        <v>0.43089381640416491</v>
      </c>
      <c r="AX183" s="105">
        <v>0.43157721862820281</v>
      </c>
    </row>
    <row r="184" spans="1:50">
      <c r="A184" s="212"/>
      <c r="B184" s="215"/>
      <c r="C184" s="216"/>
      <c r="D184" s="106" t="s">
        <v>25</v>
      </c>
      <c r="E184" s="107" t="str">
        <f>A171&amp;"/"&amp;B179&amp;"/"&amp;C183&amp;"/"&amp;D184</f>
        <v>Lignite fired power plants/Supercritical steam turbine/Electricity only with CCS/M</v>
      </c>
      <c r="F184" s="108" t="str">
        <f>A171</f>
        <v>Lignite fired power plants</v>
      </c>
      <c r="G184" s="108" t="str">
        <f>B179</f>
        <v>Supercritical steam turbine</v>
      </c>
      <c r="H184" s="108" t="str">
        <f>C183</f>
        <v>Electricity only with CCS</v>
      </c>
      <c r="I184" s="109" t="str">
        <f t="shared" si="62"/>
        <v>M</v>
      </c>
      <c r="J184" s="108" t="s">
        <v>99</v>
      </c>
      <c r="K184" s="108" t="s">
        <v>99</v>
      </c>
      <c r="L184" s="108" t="s">
        <v>99</v>
      </c>
      <c r="M184" s="108" t="s">
        <v>99</v>
      </c>
      <c r="N184" s="108" t="s">
        <v>99</v>
      </c>
      <c r="O184" s="108" t="s">
        <v>99</v>
      </c>
      <c r="P184" s="108" t="s">
        <v>99</v>
      </c>
      <c r="Q184" s="108" t="s">
        <v>99</v>
      </c>
      <c r="R184" s="108" t="s">
        <v>99</v>
      </c>
      <c r="S184" s="108" t="s">
        <v>99</v>
      </c>
      <c r="T184" s="108" t="s">
        <v>99</v>
      </c>
      <c r="U184" s="108" t="s">
        <v>99</v>
      </c>
      <c r="V184" s="108" t="s">
        <v>99</v>
      </c>
      <c r="W184" s="108" t="s">
        <v>99</v>
      </c>
      <c r="X184" s="108" t="s">
        <v>99</v>
      </c>
      <c r="Y184" s="108" t="s">
        <v>99</v>
      </c>
      <c r="Z184" s="108" t="s">
        <v>99</v>
      </c>
      <c r="AA184" s="108" t="s">
        <v>99</v>
      </c>
      <c r="AB184" s="108" t="s">
        <v>99</v>
      </c>
      <c r="AC184" s="108" t="s">
        <v>99</v>
      </c>
      <c r="AD184" s="108" t="s">
        <v>99</v>
      </c>
      <c r="AE184" s="108">
        <v>0.40679042110452196</v>
      </c>
      <c r="AF184" s="108">
        <v>0.40680479784621693</v>
      </c>
      <c r="AG184" s="108">
        <v>0.40682323464303544</v>
      </c>
      <c r="AH184" s="108">
        <v>0.40684686961395627</v>
      </c>
      <c r="AI184" s="108">
        <v>0.40687715446320644</v>
      </c>
      <c r="AJ184" s="108">
        <v>0.40691593737020731</v>
      </c>
      <c r="AK184" s="108">
        <v>0.40696556552210056</v>
      </c>
      <c r="AL184" s="108">
        <v>0.40702901045400047</v>
      </c>
      <c r="AM184" s="108">
        <v>0.40711001882095516</v>
      </c>
      <c r="AN184" s="108">
        <v>0.40721328972999177</v>
      </c>
      <c r="AO184" s="108">
        <v>0.40734467665767599</v>
      </c>
      <c r="AP184" s="108">
        <v>0.40751140631764038</v>
      </c>
      <c r="AQ184" s="108">
        <v>0.4077222973398254</v>
      </c>
      <c r="AR184" s="108">
        <v>0.40798794674253802</v>
      </c>
      <c r="AS184" s="108">
        <v>0.40832083048706957</v>
      </c>
      <c r="AT184" s="108">
        <v>0.40873523547029778</v>
      </c>
      <c r="AU184" s="108">
        <v>0.40924690649174683</v>
      </c>
      <c r="AV184" s="108">
        <v>0.40987226111857034</v>
      </c>
      <c r="AW184" s="108">
        <v>0.41062701552371322</v>
      </c>
      <c r="AX184" s="110">
        <v>0.41152410484296781</v>
      </c>
    </row>
    <row r="185" spans="1:50">
      <c r="A185" s="212"/>
      <c r="B185" s="215"/>
      <c r="C185" s="217" t="s">
        <v>43</v>
      </c>
      <c r="D185" s="52" t="s">
        <v>24</v>
      </c>
      <c r="E185" s="86" t="str">
        <f>A171&amp;"/"&amp;B179&amp;"/"&amp;C185&amp;"/"&amp;D185</f>
        <v>Lignite fired power plants/Supercritical steam turbine/CHP with CCS/L</v>
      </c>
      <c r="F185" s="61" t="str">
        <f>A171</f>
        <v>Lignite fired power plants</v>
      </c>
      <c r="G185" s="61" t="str">
        <f>B179</f>
        <v>Supercritical steam turbine</v>
      </c>
      <c r="H185" s="61" t="str">
        <f>C185</f>
        <v>CHP with CCS</v>
      </c>
      <c r="I185" s="84" t="str">
        <f t="shared" si="62"/>
        <v>L</v>
      </c>
      <c r="J185" s="61" t="s">
        <v>99</v>
      </c>
      <c r="K185" s="61" t="s">
        <v>99</v>
      </c>
      <c r="L185" s="61" t="s">
        <v>99</v>
      </c>
      <c r="M185" s="61" t="s">
        <v>99</v>
      </c>
      <c r="N185" s="61" t="s">
        <v>99</v>
      </c>
      <c r="O185" s="61" t="s">
        <v>99</v>
      </c>
      <c r="P185" s="61" t="s">
        <v>99</v>
      </c>
      <c r="Q185" s="61" t="s">
        <v>99</v>
      </c>
      <c r="R185" s="61" t="s">
        <v>99</v>
      </c>
      <c r="S185" s="61" t="s">
        <v>99</v>
      </c>
      <c r="T185" s="61" t="s">
        <v>99</v>
      </c>
      <c r="U185" s="61" t="s">
        <v>99</v>
      </c>
      <c r="V185" s="61" t="s">
        <v>99</v>
      </c>
      <c r="W185" s="61" t="s">
        <v>99</v>
      </c>
      <c r="X185" s="61" t="s">
        <v>99</v>
      </c>
      <c r="Y185" s="61" t="s">
        <v>99</v>
      </c>
      <c r="Z185" s="61" t="s">
        <v>99</v>
      </c>
      <c r="AA185" s="61" t="s">
        <v>99</v>
      </c>
      <c r="AB185" s="61" t="s">
        <v>99</v>
      </c>
      <c r="AC185" s="61" t="s">
        <v>99</v>
      </c>
      <c r="AD185" s="61" t="s">
        <v>99</v>
      </c>
      <c r="AE185" s="61">
        <v>0.38834512625473505</v>
      </c>
      <c r="AF185" s="61">
        <v>0.38836571850639129</v>
      </c>
      <c r="AG185" s="61">
        <v>0.38839080413968841</v>
      </c>
      <c r="AH185" s="61">
        <v>0.38842134604352918</v>
      </c>
      <c r="AI185" s="61">
        <v>0.38845850490279799</v>
      </c>
      <c r="AJ185" s="61">
        <v>0.38850367568564237</v>
      </c>
      <c r="AK185" s="61">
        <v>0.38855852882696068</v>
      </c>
      <c r="AL185" s="61">
        <v>0.3886250556501547</v>
      </c>
      <c r="AM185" s="61">
        <v>0.38870561685863714</v>
      </c>
      <c r="AN185" s="61">
        <v>0.38880299185562578</v>
      </c>
      <c r="AO185" s="61">
        <v>0.38892042510050512</v>
      </c>
      <c r="AP185" s="61">
        <v>0.38906166356697242</v>
      </c>
      <c r="AQ185" s="61">
        <v>0.3892309765496873</v>
      </c>
      <c r="AR185" s="61">
        <v>0.38943314558541753</v>
      </c>
      <c r="AS185" s="61">
        <v>0.38967340832476344</v>
      </c>
      <c r="AT185" s="61">
        <v>0.38995733637615082</v>
      </c>
      <c r="AU185" s="61">
        <v>0.39029062454908992</v>
      </c>
      <c r="AV185" s="61">
        <v>0.3906787693630655</v>
      </c>
      <c r="AW185" s="61">
        <v>0.39112662071558607</v>
      </c>
      <c r="AX185" s="53">
        <v>0.39163780518247771</v>
      </c>
    </row>
    <row r="186" spans="1:50">
      <c r="A186" s="212"/>
      <c r="B186" s="218"/>
      <c r="C186" s="210"/>
      <c r="D186" s="93" t="s">
        <v>25</v>
      </c>
      <c r="E186" s="73" t="str">
        <f>A171&amp;"/"&amp;B179&amp;"/"&amp;C185&amp;"/"&amp;D186</f>
        <v>Lignite fired power plants/Supercritical steam turbine/CHP with CCS/M</v>
      </c>
      <c r="F186" s="91" t="str">
        <f>A171</f>
        <v>Lignite fired power plants</v>
      </c>
      <c r="G186" s="91" t="str">
        <f>B179</f>
        <v>Supercritical steam turbine</v>
      </c>
      <c r="H186" s="91" t="str">
        <f>C185</f>
        <v>CHP with CCS</v>
      </c>
      <c r="I186" s="70" t="str">
        <f t="shared" si="62"/>
        <v>M</v>
      </c>
      <c r="J186" s="91" t="s">
        <v>99</v>
      </c>
      <c r="K186" s="91" t="s">
        <v>99</v>
      </c>
      <c r="L186" s="91" t="s">
        <v>99</v>
      </c>
      <c r="M186" s="91" t="s">
        <v>99</v>
      </c>
      <c r="N186" s="91" t="s">
        <v>99</v>
      </c>
      <c r="O186" s="91" t="s">
        <v>99</v>
      </c>
      <c r="P186" s="91" t="s">
        <v>99</v>
      </c>
      <c r="Q186" s="91" t="s">
        <v>99</v>
      </c>
      <c r="R186" s="91" t="s">
        <v>99</v>
      </c>
      <c r="S186" s="91" t="s">
        <v>99</v>
      </c>
      <c r="T186" s="91" t="s">
        <v>99</v>
      </c>
      <c r="U186" s="91" t="s">
        <v>99</v>
      </c>
      <c r="V186" s="91" t="s">
        <v>99</v>
      </c>
      <c r="W186" s="91" t="s">
        <v>99</v>
      </c>
      <c r="X186" s="91" t="s">
        <v>99</v>
      </c>
      <c r="Y186" s="91" t="s">
        <v>99</v>
      </c>
      <c r="Z186" s="91" t="s">
        <v>99</v>
      </c>
      <c r="AA186" s="91" t="s">
        <v>99</v>
      </c>
      <c r="AB186" s="91" t="s">
        <v>99</v>
      </c>
      <c r="AC186" s="91" t="s">
        <v>99</v>
      </c>
      <c r="AD186" s="91" t="s">
        <v>99</v>
      </c>
      <c r="AE186" s="91">
        <v>0.36980178208102854</v>
      </c>
      <c r="AF186" s="91">
        <v>0.36981267156932551</v>
      </c>
      <c r="AG186" s="91">
        <v>0.36982663557675222</v>
      </c>
      <c r="AH186" s="91">
        <v>0.36984453549083041</v>
      </c>
      <c r="AI186" s="91">
        <v>0.36986746973662377</v>
      </c>
      <c r="AJ186" s="91">
        <v>0.3698968362384093</v>
      </c>
      <c r="AK186" s="91">
        <v>0.36993440955453</v>
      </c>
      <c r="AL186" s="91">
        <v>0.36998243495832656</v>
      </c>
      <c r="AM186" s="91">
        <v>0.37004374125738948</v>
      </c>
      <c r="AN186" s="91">
        <v>0.37012187290459281</v>
      </c>
      <c r="AO186" s="91">
        <v>0.37022123945088969</v>
      </c>
      <c r="AP186" s="91">
        <v>0.3703472758917411</v>
      </c>
      <c r="AQ186" s="91">
        <v>0.37050659999594665</v>
      </c>
      <c r="AR186" s="91">
        <v>0.37070714114826647</v>
      </c>
      <c r="AS186" s="91">
        <v>0.37095819860507689</v>
      </c>
      <c r="AT186" s="91">
        <v>0.37127036526401314</v>
      </c>
      <c r="AU186" s="91">
        <v>0.37165522831266179</v>
      </c>
      <c r="AV186" s="91">
        <v>0.37212473726669465</v>
      </c>
      <c r="AW186" s="91">
        <v>0.37269012705605675</v>
      </c>
      <c r="AX186" s="89">
        <v>0.37336032179762779</v>
      </c>
    </row>
    <row r="187" spans="1:50">
      <c r="A187" s="212"/>
      <c r="B187" s="214" t="s">
        <v>45</v>
      </c>
      <c r="C187" s="209" t="s">
        <v>36</v>
      </c>
      <c r="D187" s="67" t="s">
        <v>24</v>
      </c>
      <c r="E187" s="87" t="str">
        <f>A171&amp;"/"&amp;B187&amp;"/"&amp;C187&amp;"/"&amp;D187</f>
        <v>Lignite fired power plants/Fluidized bed combustion/Electricity only/L</v>
      </c>
      <c r="F187" s="55" t="str">
        <f>A171</f>
        <v>Lignite fired power plants</v>
      </c>
      <c r="G187" s="55" t="str">
        <f>B187</f>
        <v>Fluidized bed combustion</v>
      </c>
      <c r="H187" s="55" t="str">
        <f>C187</f>
        <v>Electricity only</v>
      </c>
      <c r="I187" s="85" t="str">
        <f t="shared" si="62"/>
        <v>L</v>
      </c>
      <c r="J187" s="55">
        <v>0.4065040650406504</v>
      </c>
      <c r="K187" s="55">
        <v>0.40650733321921945</v>
      </c>
      <c r="L187" s="55">
        <v>0.40651132380929517</v>
      </c>
      <c r="M187" s="55">
        <v>0.40651619617893309</v>
      </c>
      <c r="N187" s="55">
        <v>0.40652214469807046</v>
      </c>
      <c r="O187" s="55">
        <v>0.40652940634949497</v>
      </c>
      <c r="P187" s="55">
        <v>0.40653826995714576</v>
      </c>
      <c r="Q187" s="55">
        <v>0.40654908735681994</v>
      </c>
      <c r="R187" s="55">
        <v>0.4065622868903469</v>
      </c>
      <c r="S187" s="55">
        <v>0.40657838966503806</v>
      </c>
      <c r="T187" s="55">
        <v>0.40659802908316095</v>
      </c>
      <c r="U187" s="55">
        <v>0.40662197420661239</v>
      </c>
      <c r="V187" s="55">
        <v>0.40665115757174841</v>
      </c>
      <c r="W187" s="55">
        <v>0.40668670809532781</v>
      </c>
      <c r="X187" s="55">
        <v>0.40672998969411922</v>
      </c>
      <c r="Y187" s="55">
        <v>0.40678264614661325</v>
      </c>
      <c r="Z187" s="55">
        <v>0.40684665250918112</v>
      </c>
      <c r="AA187" s="55">
        <v>0.40692437299423634</v>
      </c>
      <c r="AB187" s="55">
        <v>0.40701862453117854</v>
      </c>
      <c r="AC187" s="55">
        <v>0.40713274413601835</v>
      </c>
      <c r="AD187" s="55">
        <v>0.40727065654970118</v>
      </c>
      <c r="AE187" s="55">
        <v>0.40743693617121302</v>
      </c>
      <c r="AF187" s="55">
        <v>0.40763685389552551</v>
      </c>
      <c r="AG187" s="55">
        <v>0.40787639488250849</v>
      </c>
      <c r="AH187" s="55">
        <v>0.40816222746723274</v>
      </c>
      <c r="AI187" s="55">
        <v>0.40850159660219842</v>
      </c>
      <c r="AJ187" s="55">
        <v>0.40890210819110367</v>
      </c>
      <c r="AK187" s="55">
        <v>0.40937136518089018</v>
      </c>
      <c r="AL187" s="55">
        <v>0.40991641549044883</v>
      </c>
      <c r="AM187" s="55">
        <v>0.41054298071061796</v>
      </c>
      <c r="AN187" s="55">
        <v>0.41125445956863316</v>
      </c>
      <c r="AO187" s="55">
        <v>0.41205074820674598</v>
      </c>
      <c r="AP187" s="55">
        <v>0.41292699390867732</v>
      </c>
      <c r="AQ187" s="55">
        <v>0.41387249414506977</v>
      </c>
      <c r="AR187" s="55">
        <v>0.41487004586479437</v>
      </c>
      <c r="AS187" s="55">
        <v>0.41589609674536504</v>
      </c>
      <c r="AT187" s="55">
        <v>0.4169219928426629</v>
      </c>
      <c r="AU187" s="55">
        <v>0.4179164116872191</v>
      </c>
      <c r="AV187" s="55">
        <v>0.41884872962879299</v>
      </c>
      <c r="AW187" s="55">
        <v>0.41969270077041126</v>
      </c>
      <c r="AX187" s="64">
        <v>0.4204295964026975</v>
      </c>
    </row>
    <row r="188" spans="1:50">
      <c r="A188" s="212"/>
      <c r="B188" s="215"/>
      <c r="C188" s="206"/>
      <c r="D188" s="52" t="s">
        <v>25</v>
      </c>
      <c r="E188" s="86" t="str">
        <f>A171&amp;"/"&amp;B187&amp;"/"&amp;C187&amp;"/"&amp;D188</f>
        <v>Lignite fired power plants/Fluidized bed combustion/Electricity only/M</v>
      </c>
      <c r="F188" s="61" t="str">
        <f>A171</f>
        <v>Lignite fired power plants</v>
      </c>
      <c r="G188" s="61" t="str">
        <f>B187</f>
        <v>Fluidized bed combustion</v>
      </c>
      <c r="H188" s="61" t="str">
        <f>C187</f>
        <v>Electricity only</v>
      </c>
      <c r="I188" s="84" t="str">
        <f t="shared" si="62"/>
        <v>M</v>
      </c>
      <c r="J188" s="61">
        <v>0.38714672861014321</v>
      </c>
      <c r="K188" s="61">
        <v>0.3871529458682918</v>
      </c>
      <c r="L188" s="61">
        <v>0.38716034821220863</v>
      </c>
      <c r="M188" s="61">
        <v>0.38716916063743573</v>
      </c>
      <c r="N188" s="61">
        <v>0.38717965048138753</v>
      </c>
      <c r="O188" s="61">
        <v>0.38719213523481538</v>
      </c>
      <c r="P188" s="61">
        <v>0.38720699172854384</v>
      </c>
      <c r="Q188" s="61">
        <v>0.38722466690968166</v>
      </c>
      <c r="R188" s="61">
        <v>0.38724569044263896</v>
      </c>
      <c r="S188" s="61">
        <v>0.38727068938755688</v>
      </c>
      <c r="T188" s="61">
        <v>0.38730040521842118</v>
      </c>
      <c r="U188" s="61">
        <v>0.38733571343962409</v>
      </c>
      <c r="V188" s="61">
        <v>0.38737764603503566</v>
      </c>
      <c r="W188" s="61">
        <v>0.38742741692639365</v>
      </c>
      <c r="X188" s="61">
        <v>0.38748645051228503</v>
      </c>
      <c r="Y188" s="61">
        <v>0.38755641318381806</v>
      </c>
      <c r="Z188" s="61">
        <v>0.38763924744001016</v>
      </c>
      <c r="AA188" s="61">
        <v>0.38773720781855531</v>
      </c>
      <c r="AB188" s="61">
        <v>0.3878528972709776</v>
      </c>
      <c r="AC188" s="61">
        <v>0.38798930179230112</v>
      </c>
      <c r="AD188" s="61">
        <v>0.38814982000709441</v>
      </c>
      <c r="AE188" s="61">
        <v>0.38833828296293177</v>
      </c>
      <c r="AF188" s="61">
        <v>0.38855895755614223</v>
      </c>
      <c r="AG188" s="61">
        <v>0.38881652482884266</v>
      </c>
      <c r="AH188" s="61">
        <v>0.38911602193935063</v>
      </c>
      <c r="AI188" s="61">
        <v>0.38946273418652921</v>
      </c>
      <c r="AJ188" s="61">
        <v>0.38986202157059124</v>
      </c>
      <c r="AK188" s="61">
        <v>0.39031906384103082</v>
      </c>
      <c r="AL188" s="61">
        <v>0.39083851006401404</v>
      </c>
      <c r="AM188" s="61">
        <v>0.39142402507387303</v>
      </c>
      <c r="AN188" s="61">
        <v>0.39207773757941317</v>
      </c>
      <c r="AO188" s="61">
        <v>0.39279961465676155</v>
      </c>
      <c r="AP188" s="61">
        <v>0.39358681504716886</v>
      </c>
      <c r="AQ188" s="61">
        <v>0.39443310656451197</v>
      </c>
      <c r="AR188" s="61">
        <v>0.39532846433374857</v>
      </c>
      <c r="AS188" s="61">
        <v>0.3962589850865359</v>
      </c>
      <c r="AT188" s="61">
        <v>0.39720724366467591</v>
      </c>
      <c r="AU188" s="61">
        <v>0.39815316826951425</v>
      </c>
      <c r="AV188" s="61">
        <v>0.39907541769482935</v>
      </c>
      <c r="AW188" s="61">
        <v>0.39995312153451962</v>
      </c>
      <c r="AX188" s="53">
        <v>0.40076772787722731</v>
      </c>
    </row>
    <row r="189" spans="1:50">
      <c r="A189" s="212"/>
      <c r="B189" s="215"/>
      <c r="C189" s="216"/>
      <c r="D189" s="52" t="s">
        <v>38</v>
      </c>
      <c r="E189" s="86" t="str">
        <f>A171&amp;"/"&amp;B187&amp;"/"&amp;C187&amp;"/"&amp;D189</f>
        <v>Lignite fired power plants/Fluidized bed combustion/Electricity only/S</v>
      </c>
      <c r="F189" s="61" t="str">
        <f>A171</f>
        <v>Lignite fired power plants</v>
      </c>
      <c r="G189" s="61" t="str">
        <f>B187</f>
        <v>Fluidized bed combustion</v>
      </c>
      <c r="H189" s="61" t="str">
        <f>C187</f>
        <v>Electricity only</v>
      </c>
      <c r="I189" s="84" t="str">
        <f t="shared" si="62"/>
        <v>S</v>
      </c>
      <c r="J189" s="61">
        <v>0.36871117010489829</v>
      </c>
      <c r="K189" s="61">
        <v>0.36872437119295154</v>
      </c>
      <c r="L189" s="61">
        <v>0.36873969267438961</v>
      </c>
      <c r="M189" s="61">
        <v>0.36875747213563981</v>
      </c>
      <c r="N189" s="61">
        <v>0.3687780998659182</v>
      </c>
      <c r="O189" s="61">
        <v>0.36880202672062323</v>
      </c>
      <c r="P189" s="61">
        <v>0.36882977302978415</v>
      </c>
      <c r="Q189" s="61">
        <v>0.36886193864411654</v>
      </c>
      <c r="R189" s="61">
        <v>0.36889921420110594</v>
      </c>
      <c r="S189" s="61">
        <v>0.36894239367391268</v>
      </c>
      <c r="T189" s="61">
        <v>0.36899238823298341</v>
      </c>
      <c r="U189" s="61">
        <v>0.36905024139914694</v>
      </c>
      <c r="V189" s="61">
        <v>0.36911714539139978</v>
      </c>
      <c r="W189" s="61">
        <v>0.36919445846469112</v>
      </c>
      <c r="X189" s="61">
        <v>0.36928372288323286</v>
      </c>
      <c r="Y189" s="61">
        <v>0.36938668297187383</v>
      </c>
      <c r="Z189" s="61">
        <v>0.36950530241912177</v>
      </c>
      <c r="AA189" s="61">
        <v>0.3696417796569843</v>
      </c>
      <c r="AB189" s="61">
        <v>0.36979855970224557</v>
      </c>
      <c r="AC189" s="61">
        <v>0.36997834030192012</v>
      </c>
      <c r="AD189" s="61">
        <v>0.3701840695811196</v>
      </c>
      <c r="AE189" s="61">
        <v>0.37041893165766443</v>
      </c>
      <c r="AF189" s="61">
        <v>0.37068631590178464</v>
      </c>
      <c r="AG189" s="61">
        <v>0.37098976475525103</v>
      </c>
      <c r="AH189" s="61">
        <v>0.37133289440863892</v>
      </c>
      <c r="AI189" s="61">
        <v>0.3717192823634452</v>
      </c>
      <c r="AJ189" s="61">
        <v>0.37215231625517331</v>
      </c>
      <c r="AK189" s="61">
        <v>0.37263499964711239</v>
      </c>
      <c r="AL189" s="61">
        <v>0.37316971324959985</v>
      </c>
      <c r="AM189" s="61">
        <v>0.37375793460648304</v>
      </c>
      <c r="AN189" s="61">
        <v>0.374399926032085</v>
      </c>
      <c r="AO189" s="61">
        <v>0.37509440948002537</v>
      </c>
      <c r="AP189" s="61">
        <v>0.37583825751251582</v>
      </c>
      <c r="AQ189" s="61">
        <v>0.37662624020668267</v>
      </c>
      <c r="AR189" s="61">
        <v>0.37745087626063317</v>
      </c>
      <c r="AS189" s="61">
        <v>0.37830243941672775</v>
      </c>
      <c r="AT189" s="61">
        <v>0.3791691649532456</v>
      </c>
      <c r="AU189" s="61">
        <v>0.38003768261449905</v>
      </c>
      <c r="AV189" s="61">
        <v>0.38089367162391208</v>
      </c>
      <c r="AW189" s="61">
        <v>0.38172269397203623</v>
      </c>
      <c r="AX189" s="53">
        <v>0.38251112201146165</v>
      </c>
    </row>
    <row r="190" spans="1:50">
      <c r="A190" s="212"/>
      <c r="B190" s="215"/>
      <c r="C190" s="217" t="s">
        <v>26</v>
      </c>
      <c r="D190" s="83" t="s">
        <v>24</v>
      </c>
      <c r="E190" s="56" t="str">
        <f>A171&amp;"/"&amp;B187&amp;"/"&amp;C190&amp;"/"&amp;D190</f>
        <v>Lignite fired power plants/Fluidized bed combustion/CHP/L</v>
      </c>
      <c r="F190" s="103" t="str">
        <f>A171</f>
        <v>Lignite fired power plants</v>
      </c>
      <c r="G190" s="103" t="str">
        <f>B187</f>
        <v>Fluidized bed combustion</v>
      </c>
      <c r="H190" s="103" t="str">
        <f>C190</f>
        <v>CHP</v>
      </c>
      <c r="I190" s="104" t="str">
        <f t="shared" si="62"/>
        <v>L</v>
      </c>
      <c r="J190" s="103">
        <v>0.36954915003695493</v>
      </c>
      <c r="K190" s="103">
        <v>0.36955012191717906</v>
      </c>
      <c r="L190" s="103">
        <v>0.36955130884347343</v>
      </c>
      <c r="M190" s="103">
        <v>0.36955275836328455</v>
      </c>
      <c r="N190" s="103">
        <v>0.36955452851957143</v>
      </c>
      <c r="O190" s="103">
        <v>0.36955669015900783</v>
      </c>
      <c r="P190" s="103">
        <v>0.36955932974360339</v>
      </c>
      <c r="Q190" s="103">
        <v>0.36956255277346567</v>
      </c>
      <c r="R190" s="103">
        <v>0.36956648795044961</v>
      </c>
      <c r="S190" s="103">
        <v>0.36957129223844892</v>
      </c>
      <c r="T190" s="103">
        <v>0.36957715700653709</v>
      </c>
      <c r="U190" s="103">
        <v>0.36958431547639609</v>
      </c>
      <c r="V190" s="103">
        <v>0.36959305173562146</v>
      </c>
      <c r="W190" s="103">
        <v>0.36960371162325029</v>
      </c>
      <c r="X190" s="103">
        <v>0.36961671584223965</v>
      </c>
      <c r="Y190" s="103">
        <v>0.36963257570347163</v>
      </c>
      <c r="Z190" s="103">
        <v>0.36965191195321367</v>
      </c>
      <c r="AA190" s="103">
        <v>0.36967547717408744</v>
      </c>
      <c r="AB190" s="103">
        <v>0.36970418226759122</v>
      </c>
      <c r="AC190" s="103">
        <v>0.3697391275070831</v>
      </c>
      <c r="AD190" s="103">
        <v>0.36978163856812418</v>
      </c>
      <c r="AE190" s="103">
        <v>0.36983330776024037</v>
      </c>
      <c r="AF190" s="103">
        <v>0.36989604034599377</v>
      </c>
      <c r="AG190" s="103">
        <v>0.3699721052637947</v>
      </c>
      <c r="AH190" s="103">
        <v>0.37006418866797564</v>
      </c>
      <c r="AI190" s="103">
        <v>0.37017544733219637</v>
      </c>
      <c r="AJ190" s="103">
        <v>0.37030955697328694</v>
      </c>
      <c r="AK190" s="103">
        <v>0.37047074777467964</v>
      </c>
      <c r="AL190" s="103">
        <v>0.37066381568248791</v>
      </c>
      <c r="AM190" s="103">
        <v>0.37089409338111984</v>
      </c>
      <c r="AN190" s="103">
        <v>0.37116735944469731</v>
      </c>
      <c r="AO190" s="103">
        <v>0.37148965869218908</v>
      </c>
      <c r="AP190" s="103">
        <v>0.37186700271753981</v>
      </c>
      <c r="AQ190" s="103">
        <v>0.37230491952961686</v>
      </c>
      <c r="AR190" s="103">
        <v>0.37280782921478217</v>
      </c>
      <c r="AS190" s="103">
        <v>0.3733782437069148</v>
      </c>
      <c r="AT190" s="103">
        <v>0.3740158282638168</v>
      </c>
      <c r="AU190" s="103">
        <v>0.37471642230897539</v>
      </c>
      <c r="AV190" s="103">
        <v>0.37547119226621101</v>
      </c>
      <c r="AW190" s="103">
        <v>0.37626615969198418</v>
      </c>
      <c r="AX190" s="105">
        <v>0.37708237898323937</v>
      </c>
    </row>
    <row r="191" spans="1:50">
      <c r="A191" s="212"/>
      <c r="B191" s="215"/>
      <c r="C191" s="206"/>
      <c r="D191" s="52" t="s">
        <v>25</v>
      </c>
      <c r="E191" s="86" t="str">
        <f>A171&amp;"/"&amp;B187&amp;"/"&amp;C190&amp;"/"&amp;D191</f>
        <v>Lignite fired power plants/Fluidized bed combustion/CHP/M</v>
      </c>
      <c r="F191" s="61" t="str">
        <f>A171</f>
        <v>Lignite fired power plants</v>
      </c>
      <c r="G191" s="61" t="str">
        <f>B187</f>
        <v>Fluidized bed combustion</v>
      </c>
      <c r="H191" s="61" t="str">
        <f>C190</f>
        <v>CHP</v>
      </c>
      <c r="I191" s="84" t="str">
        <f t="shared" ref="I191:I254" si="63">D191</f>
        <v>M</v>
      </c>
      <c r="J191" s="61">
        <v>0.35195157146376654</v>
      </c>
      <c r="K191" s="61">
        <v>0.35195369344258542</v>
      </c>
      <c r="L191" s="61">
        <v>0.351956220669497</v>
      </c>
      <c r="M191" s="61">
        <v>0.35195923040707366</v>
      </c>
      <c r="N191" s="61">
        <v>0.35196281459383133</v>
      </c>
      <c r="O191" s="61">
        <v>0.35196708260906395</v>
      </c>
      <c r="P191" s="61">
        <v>0.35197216454897323</v>
      </c>
      <c r="Q191" s="61">
        <v>0.35197821510461197</v>
      </c>
      <c r="R191" s="61">
        <v>0.35198541814646672</v>
      </c>
      <c r="S191" s="61">
        <v>0.3519939921363151</v>
      </c>
      <c r="T191" s="61">
        <v>0.35200419650409687</v>
      </c>
      <c r="U191" s="61">
        <v>0.35201633914548408</v>
      </c>
      <c r="V191" s="61">
        <v>0.35203078521382997</v>
      </c>
      <c r="W191" s="61">
        <v>0.35204796739688271</v>
      </c>
      <c r="X191" s="61">
        <v>0.3520683978819954</v>
      </c>
      <c r="Y191" s="61">
        <v>0.35209268222039991</v>
      </c>
      <c r="Z191" s="61">
        <v>0.35212153529678908</v>
      </c>
      <c r="AA191" s="61">
        <v>0.3521557995883009</v>
      </c>
      <c r="AB191" s="61">
        <v>0.3521964658475723</v>
      </c>
      <c r="AC191" s="61">
        <v>0.35224469625481292</v>
      </c>
      <c r="AD191" s="61">
        <v>0.35230184993619174</v>
      </c>
      <c r="AE191" s="61">
        <v>0.35236951051698007</v>
      </c>
      <c r="AF191" s="61">
        <v>0.35244951503805289</v>
      </c>
      <c r="AG191" s="61">
        <v>0.35254398307684376</v>
      </c>
      <c r="AH191" s="61">
        <v>0.35265534423599559</v>
      </c>
      <c r="AI191" s="61">
        <v>0.35278636124923807</v>
      </c>
      <c r="AJ191" s="61">
        <v>0.35294014476344449</v>
      </c>
      <c r="AK191" s="61">
        <v>0.35312015436575483</v>
      </c>
      <c r="AL191" s="61">
        <v>0.3533301786545987</v>
      </c>
      <c r="AM191" s="61">
        <v>0.3535742852021716</v>
      </c>
      <c r="AN191" s="61">
        <v>0.35385672935448698</v>
      </c>
      <c r="AO191" s="61">
        <v>0.35418180939466715</v>
      </c>
      <c r="AP191" s="61">
        <v>0.35455365535891914</v>
      </c>
      <c r="AQ191" s="61">
        <v>0.35497594076755506</v>
      </c>
      <c r="AR191" s="61">
        <v>0.35545151203559716</v>
      </c>
      <c r="AS191" s="61">
        <v>0.3559819407877533</v>
      </c>
      <c r="AT191" s="61">
        <v>0.35656702080532987</v>
      </c>
      <c r="AU191" s="61">
        <v>0.35720425381732024</v>
      </c>
      <c r="AV191" s="61">
        <v>0.35788839450326732</v>
      </c>
      <c r="AW191" s="61">
        <v>0.35861114925155074</v>
      </c>
      <c r="AX191" s="53">
        <v>0.35936113608360448</v>
      </c>
    </row>
    <row r="192" spans="1:50">
      <c r="A192" s="212"/>
      <c r="B192" s="215"/>
      <c r="C192" s="216"/>
      <c r="D192" s="106" t="s">
        <v>38</v>
      </c>
      <c r="E192" s="107" t="str">
        <f>A171&amp;"/"&amp;B187&amp;"/"&amp;C190&amp;"/"&amp;D192</f>
        <v>Lignite fired power plants/Fluidized bed combustion/CHP/S</v>
      </c>
      <c r="F192" s="108" t="str">
        <f>A171</f>
        <v>Lignite fired power plants</v>
      </c>
      <c r="G192" s="108" t="str">
        <f>B187</f>
        <v>Fluidized bed combustion</v>
      </c>
      <c r="H192" s="108" t="str">
        <f>C190</f>
        <v>CHP</v>
      </c>
      <c r="I192" s="109" t="str">
        <f t="shared" si="63"/>
        <v>S</v>
      </c>
      <c r="J192" s="108">
        <v>0.3351919728226348</v>
      </c>
      <c r="K192" s="108">
        <v>0.3351971337887566</v>
      </c>
      <c r="L192" s="108">
        <v>0.33520312695758275</v>
      </c>
      <c r="M192" s="108">
        <v>0.33521008595477042</v>
      </c>
      <c r="N192" s="108">
        <v>0.33521816566426166</v>
      </c>
      <c r="O192" s="108">
        <v>0.33522754554111567</v>
      </c>
      <c r="P192" s="108">
        <v>0.33523843341636927</v>
      </c>
      <c r="Q192" s="108">
        <v>0.33525106985840492</v>
      </c>
      <c r="R192" s="108">
        <v>0.33526573316060104</v>
      </c>
      <c r="S192" s="108">
        <v>0.33528274502948169</v>
      </c>
      <c r="T192" s="108">
        <v>0.33530247705048216</v>
      </c>
      <c r="U192" s="108">
        <v>0.33532535800885277</v>
      </c>
      <c r="V192" s="108">
        <v>0.33535188213978878</v>
      </c>
      <c r="W192" s="108">
        <v>0.33538261837282823</v>
      </c>
      <c r="X192" s="108">
        <v>0.33541822061846771</v>
      </c>
      <c r="Y192" s="108">
        <v>0.33545943911667736</v>
      </c>
      <c r="Z192" s="108">
        <v>0.33550713282342426</v>
      </c>
      <c r="AA192" s="108">
        <v>0.33556228274723959</v>
      </c>
      <c r="AB192" s="108">
        <v>0.33562600605678461</v>
      </c>
      <c r="AC192" s="108">
        <v>0.33569957065438716</v>
      </c>
      <c r="AD192" s="108">
        <v>0.33578440974037543</v>
      </c>
      <c r="AE192" s="108">
        <v>0.33588213566835884</v>
      </c>
      <c r="AF192" s="108">
        <v>0.33599455210159057</v>
      </c>
      <c r="AG192" s="108">
        <v>0.33612366311531411</v>
      </c>
      <c r="AH192" s="108">
        <v>0.33627167744289455</v>
      </c>
      <c r="AI192" s="108">
        <v>0.33644100553490447</v>
      </c>
      <c r="AJ192" s="108">
        <v>0.33663424650314672</v>
      </c>
      <c r="AK192" s="108">
        <v>0.33685416138939805</v>
      </c>
      <c r="AL192" s="108">
        <v>0.33710362859605408</v>
      </c>
      <c r="AM192" s="108">
        <v>0.33738557685106335</v>
      </c>
      <c r="AN192" s="108">
        <v>0.33770289091738531</v>
      </c>
      <c r="AO192" s="108">
        <v>0.33805828562888801</v>
      </c>
      <c r="AP192" s="108">
        <v>0.33845414503755178</v>
      </c>
      <c r="AQ192" s="108">
        <v>0.33889232583421264</v>
      </c>
      <c r="AR192" s="108">
        <v>0.33937392809104822</v>
      </c>
      <c r="AS192" s="108">
        <v>0.33989904199040516</v>
      </c>
      <c r="AT192" s="108">
        <v>0.34046648650032724</v>
      </c>
      <c r="AU192" s="108">
        <v>0.3410735644012467</v>
      </c>
      <c r="AV192" s="108">
        <v>0.34171586644196306</v>
      </c>
      <c r="AW192" s="108">
        <v>0.34238716368790101</v>
      </c>
      <c r="AX192" s="110">
        <v>0.34307942863118845</v>
      </c>
    </row>
    <row r="193" spans="1:50">
      <c r="A193" s="212"/>
      <c r="B193" s="215"/>
      <c r="C193" s="217" t="s">
        <v>42</v>
      </c>
      <c r="D193" s="83" t="s">
        <v>24</v>
      </c>
      <c r="E193" s="56" t="str">
        <f>A171&amp;"/"&amp;B187&amp;"/"&amp;C193&amp;"/"&amp;D193</f>
        <v>Lignite fired power plants/Fluidized bed combustion/Electricity only with CCS/L</v>
      </c>
      <c r="F193" s="103" t="str">
        <f>A171</f>
        <v>Lignite fired power plants</v>
      </c>
      <c r="G193" s="103" t="str">
        <f>B187</f>
        <v>Fluidized bed combustion</v>
      </c>
      <c r="H193" s="103" t="str">
        <f>C193</f>
        <v>Electricity only with CCS</v>
      </c>
      <c r="I193" s="104" t="str">
        <f t="shared" si="63"/>
        <v>L</v>
      </c>
      <c r="J193" s="103" t="s">
        <v>99</v>
      </c>
      <c r="K193" s="103" t="s">
        <v>99</v>
      </c>
      <c r="L193" s="103" t="s">
        <v>99</v>
      </c>
      <c r="M193" s="103" t="s">
        <v>99</v>
      </c>
      <c r="N193" s="103" t="s">
        <v>99</v>
      </c>
      <c r="O193" s="103" t="s">
        <v>99</v>
      </c>
      <c r="P193" s="103" t="s">
        <v>99</v>
      </c>
      <c r="Q193" s="103" t="s">
        <v>99</v>
      </c>
      <c r="R193" s="103" t="s">
        <v>99</v>
      </c>
      <c r="S193" s="103" t="s">
        <v>99</v>
      </c>
      <c r="T193" s="103" t="s">
        <v>99</v>
      </c>
      <c r="U193" s="103" t="s">
        <v>99</v>
      </c>
      <c r="V193" s="103" t="s">
        <v>99</v>
      </c>
      <c r="W193" s="103" t="s">
        <v>99</v>
      </c>
      <c r="X193" s="103" t="s">
        <v>99</v>
      </c>
      <c r="Y193" s="103" t="s">
        <v>99</v>
      </c>
      <c r="Z193" s="103" t="s">
        <v>99</v>
      </c>
      <c r="AA193" s="103" t="s">
        <v>99</v>
      </c>
      <c r="AB193" s="103" t="s">
        <v>99</v>
      </c>
      <c r="AC193" s="103" t="s">
        <v>99</v>
      </c>
      <c r="AD193" s="103" t="s">
        <v>99</v>
      </c>
      <c r="AE193" s="103">
        <v>0.3872175739982191</v>
      </c>
      <c r="AF193" s="103">
        <v>0.38723764740442645</v>
      </c>
      <c r="AG193" s="103">
        <v>0.38726339080653799</v>
      </c>
      <c r="AH193" s="103">
        <v>0.3872963943842232</v>
      </c>
      <c r="AI193" s="103">
        <v>0.38733868694931206</v>
      </c>
      <c r="AJ193" s="103">
        <v>0.38739285220769498</v>
      </c>
      <c r="AK193" s="103">
        <v>0.38746217278260103</v>
      </c>
      <c r="AL193" s="103">
        <v>0.38755080662288677</v>
      </c>
      <c r="AM193" s="103">
        <v>0.38766399978090393</v>
      </c>
      <c r="AN193" s="103">
        <v>0.3878083376312188</v>
      </c>
      <c r="AO193" s="103">
        <v>0.38799203252290332</v>
      </c>
      <c r="AP193" s="103">
        <v>0.38822523830459049</v>
      </c>
      <c r="AQ193" s="103">
        <v>0.38852036934027395</v>
      </c>
      <c r="AR193" s="103">
        <v>0.38889238134879384</v>
      </c>
      <c r="AS193" s="103">
        <v>0.38935894148648226</v>
      </c>
      <c r="AT193" s="103">
        <v>0.38994037456986197</v>
      </c>
      <c r="AU193" s="103">
        <v>0.39065922377836781</v>
      </c>
      <c r="AV193" s="103">
        <v>0.39153921773937389</v>
      </c>
      <c r="AW193" s="103">
        <v>0.39260341468825366</v>
      </c>
      <c r="AX193" s="105">
        <v>0.39387133879200181</v>
      </c>
    </row>
    <row r="194" spans="1:50">
      <c r="A194" s="212"/>
      <c r="B194" s="215"/>
      <c r="C194" s="216"/>
      <c r="D194" s="106" t="s">
        <v>25</v>
      </c>
      <c r="E194" s="107" t="str">
        <f>A171&amp;"/"&amp;B187&amp;"/"&amp;C193&amp;"/"&amp;D194</f>
        <v>Lignite fired power plants/Fluidized bed combustion/Electricity only with CCS/M</v>
      </c>
      <c r="F194" s="108" t="str">
        <f>A171</f>
        <v>Lignite fired power plants</v>
      </c>
      <c r="G194" s="108" t="str">
        <f>B187</f>
        <v>Fluidized bed combustion</v>
      </c>
      <c r="H194" s="108" t="str">
        <f>C193</f>
        <v>Electricity only with CCS</v>
      </c>
      <c r="I194" s="109" t="str">
        <f t="shared" si="63"/>
        <v>M</v>
      </c>
      <c r="J194" s="108" t="s">
        <v>99</v>
      </c>
      <c r="K194" s="108" t="s">
        <v>99</v>
      </c>
      <c r="L194" s="108" t="s">
        <v>99</v>
      </c>
      <c r="M194" s="108" t="s">
        <v>99</v>
      </c>
      <c r="N194" s="108" t="s">
        <v>99</v>
      </c>
      <c r="O194" s="108" t="s">
        <v>99</v>
      </c>
      <c r="P194" s="108" t="s">
        <v>99</v>
      </c>
      <c r="Q194" s="108" t="s">
        <v>99</v>
      </c>
      <c r="R194" s="108" t="s">
        <v>99</v>
      </c>
      <c r="S194" s="108" t="s">
        <v>99</v>
      </c>
      <c r="T194" s="108" t="s">
        <v>99</v>
      </c>
      <c r="U194" s="108" t="s">
        <v>99</v>
      </c>
      <c r="V194" s="108" t="s">
        <v>99</v>
      </c>
      <c r="W194" s="108" t="s">
        <v>99</v>
      </c>
      <c r="X194" s="108" t="s">
        <v>99</v>
      </c>
      <c r="Y194" s="108" t="s">
        <v>99</v>
      </c>
      <c r="Z194" s="108" t="s">
        <v>99</v>
      </c>
      <c r="AA194" s="108" t="s">
        <v>99</v>
      </c>
      <c r="AB194" s="108" t="s">
        <v>99</v>
      </c>
      <c r="AC194" s="108" t="s">
        <v>99</v>
      </c>
      <c r="AD194" s="108" t="s">
        <v>99</v>
      </c>
      <c r="AE194" s="108">
        <v>0.36878273348457946</v>
      </c>
      <c r="AF194" s="108">
        <v>0.36880301119360809</v>
      </c>
      <c r="AG194" s="108">
        <v>0.36882901716669098</v>
      </c>
      <c r="AH194" s="108">
        <v>0.36886235828690844</v>
      </c>
      <c r="AI194" s="108">
        <v>0.36890508491064172</v>
      </c>
      <c r="AJ194" s="108">
        <v>0.36895980856427762</v>
      </c>
      <c r="AK194" s="108">
        <v>0.36902984784522103</v>
      </c>
      <c r="AL194" s="108">
        <v>0.36911940729597065</v>
      </c>
      <c r="AM194" s="108">
        <v>0.36923379343082685</v>
      </c>
      <c r="AN194" s="108">
        <v>0.36937967024719387</v>
      </c>
      <c r="AO194" s="108">
        <v>0.36956535255805945</v>
      </c>
      <c r="AP194" s="108">
        <v>0.36980112802623188</v>
      </c>
      <c r="AQ194" s="108">
        <v>0.37009958605635385</v>
      </c>
      <c r="AR194" s="108">
        <v>0.37047591146997205</v>
      </c>
      <c r="AS194" s="108">
        <v>0.37094807089499021</v>
      </c>
      <c r="AT194" s="108">
        <v>0.37153677888236369</v>
      </c>
      <c r="AU194" s="108">
        <v>0.37226508118287227</v>
      </c>
      <c r="AV194" s="108">
        <v>0.37315734406986539</v>
      </c>
      <c r="AW194" s="108">
        <v>0.37423741367927621</v>
      </c>
      <c r="AX194" s="110">
        <v>0.37552574824181151</v>
      </c>
    </row>
    <row r="195" spans="1:50">
      <c r="A195" s="212"/>
      <c r="B195" s="215"/>
      <c r="C195" s="217" t="s">
        <v>43</v>
      </c>
      <c r="D195" s="52" t="s">
        <v>24</v>
      </c>
      <c r="E195" s="86" t="str">
        <f>A171&amp;"/"&amp;B187&amp;"/"&amp;C195&amp;"/"&amp;D195</f>
        <v>Lignite fired power plants/Fluidized bed combustion/CHP with CCS/L</v>
      </c>
      <c r="F195" s="61" t="str">
        <f>A171</f>
        <v>Lignite fired power plants</v>
      </c>
      <c r="G195" s="61" t="str">
        <f>B187</f>
        <v>Fluidized bed combustion</v>
      </c>
      <c r="H195" s="61" t="str">
        <f>C195</f>
        <v>CHP with CCS</v>
      </c>
      <c r="I195" s="84" t="str">
        <f t="shared" si="63"/>
        <v>L</v>
      </c>
      <c r="J195" s="61" t="s">
        <v>99</v>
      </c>
      <c r="K195" s="61" t="s">
        <v>99</v>
      </c>
      <c r="L195" s="61" t="s">
        <v>99</v>
      </c>
      <c r="M195" s="61" t="s">
        <v>99</v>
      </c>
      <c r="N195" s="61" t="s">
        <v>99</v>
      </c>
      <c r="O195" s="61" t="s">
        <v>99</v>
      </c>
      <c r="P195" s="61" t="s">
        <v>99</v>
      </c>
      <c r="Q195" s="61" t="s">
        <v>99</v>
      </c>
      <c r="R195" s="61" t="s">
        <v>99</v>
      </c>
      <c r="S195" s="61" t="s">
        <v>99</v>
      </c>
      <c r="T195" s="61" t="s">
        <v>99</v>
      </c>
      <c r="U195" s="61" t="s">
        <v>99</v>
      </c>
      <c r="V195" s="61" t="s">
        <v>99</v>
      </c>
      <c r="W195" s="61" t="s">
        <v>99</v>
      </c>
      <c r="X195" s="61" t="s">
        <v>99</v>
      </c>
      <c r="Y195" s="61" t="s">
        <v>99</v>
      </c>
      <c r="Z195" s="61" t="s">
        <v>99</v>
      </c>
      <c r="AA195" s="61" t="s">
        <v>99</v>
      </c>
      <c r="AB195" s="61" t="s">
        <v>99</v>
      </c>
      <c r="AC195" s="61" t="s">
        <v>99</v>
      </c>
      <c r="AD195" s="61" t="s">
        <v>99</v>
      </c>
      <c r="AE195" s="61">
        <v>0.35200426112014782</v>
      </c>
      <c r="AF195" s="61">
        <v>0.35201918834929374</v>
      </c>
      <c r="AG195" s="61">
        <v>0.35203833073275448</v>
      </c>
      <c r="AH195" s="61">
        <v>0.35206286963396871</v>
      </c>
      <c r="AI195" s="61">
        <v>0.35209431176614192</v>
      </c>
      <c r="AJ195" s="61">
        <v>0.35213457509413165</v>
      </c>
      <c r="AK195" s="61">
        <v>0.35218609502784598</v>
      </c>
      <c r="AL195" s="61">
        <v>0.3522519541304856</v>
      </c>
      <c r="AM195" s="61">
        <v>0.35233603796693908</v>
      </c>
      <c r="AN195" s="61">
        <v>0.35244321811028817</v>
      </c>
      <c r="AO195" s="61">
        <v>0.35257956002309887</v>
      </c>
      <c r="AP195" s="61">
        <v>0.35275254754168783</v>
      </c>
      <c r="AQ195" s="61">
        <v>0.35297130568182283</v>
      </c>
      <c r="AR195" s="61">
        <v>0.35324678787201785</v>
      </c>
      <c r="AS195" s="61">
        <v>0.35359187106567741</v>
      </c>
      <c r="AT195" s="61">
        <v>0.35402127215037371</v>
      </c>
      <c r="AU195" s="61">
        <v>0.35455116433171086</v>
      </c>
      <c r="AV195" s="61">
        <v>0.35519834148436691</v>
      </c>
      <c r="AW195" s="61">
        <v>0.35597877053496763</v>
      </c>
      <c r="AX195" s="53">
        <v>0.35690541780483048</v>
      </c>
    </row>
    <row r="196" spans="1:50">
      <c r="A196" s="212"/>
      <c r="B196" s="218"/>
      <c r="C196" s="210"/>
      <c r="D196" s="93" t="s">
        <v>25</v>
      </c>
      <c r="E196" s="73" t="str">
        <f>A171&amp;"/"&amp;B187&amp;"/"&amp;C195&amp;"/"&amp;D196</f>
        <v>Lignite fired power plants/Fluidized bed combustion/CHP with CCS/M</v>
      </c>
      <c r="F196" s="91" t="str">
        <f>A171</f>
        <v>Lignite fired power plants</v>
      </c>
      <c r="G196" s="91" t="str">
        <f>B187</f>
        <v>Fluidized bed combustion</v>
      </c>
      <c r="H196" s="91" t="str">
        <f>C195</f>
        <v>CHP with CCS</v>
      </c>
      <c r="I196" s="70" t="str">
        <f t="shared" si="63"/>
        <v>M</v>
      </c>
      <c r="J196" s="91" t="s">
        <v>99</v>
      </c>
      <c r="K196" s="91" t="s">
        <v>99</v>
      </c>
      <c r="L196" s="91" t="s">
        <v>99</v>
      </c>
      <c r="M196" s="91" t="s">
        <v>99</v>
      </c>
      <c r="N196" s="91" t="s">
        <v>99</v>
      </c>
      <c r="O196" s="91" t="s">
        <v>99</v>
      </c>
      <c r="P196" s="91" t="s">
        <v>99</v>
      </c>
      <c r="Q196" s="91" t="s">
        <v>99</v>
      </c>
      <c r="R196" s="91" t="s">
        <v>99</v>
      </c>
      <c r="S196" s="91" t="s">
        <v>99</v>
      </c>
      <c r="T196" s="91" t="s">
        <v>99</v>
      </c>
      <c r="U196" s="91" t="s">
        <v>99</v>
      </c>
      <c r="V196" s="91" t="s">
        <v>99</v>
      </c>
      <c r="W196" s="91" t="s">
        <v>99</v>
      </c>
      <c r="X196" s="91" t="s">
        <v>99</v>
      </c>
      <c r="Y196" s="91" t="s">
        <v>99</v>
      </c>
      <c r="Z196" s="91" t="s">
        <v>99</v>
      </c>
      <c r="AA196" s="91" t="s">
        <v>99</v>
      </c>
      <c r="AB196" s="91" t="s">
        <v>99</v>
      </c>
      <c r="AC196" s="91" t="s">
        <v>99</v>
      </c>
      <c r="AD196" s="91" t="s">
        <v>99</v>
      </c>
      <c r="AE196" s="91">
        <v>0.33524773185586809</v>
      </c>
      <c r="AF196" s="91">
        <v>0.33526352966618811</v>
      </c>
      <c r="AG196" s="91">
        <v>0.3352837891200226</v>
      </c>
      <c r="AH196" s="91">
        <v>0.33530976108576555</v>
      </c>
      <c r="AI196" s="91">
        <v>0.33534304119615199</v>
      </c>
      <c r="AJ196" s="91">
        <v>0.3353856610530957</v>
      </c>
      <c r="AK196" s="91">
        <v>0.33544020109384304</v>
      </c>
      <c r="AL196" s="91">
        <v>0.33550992864318829</v>
      </c>
      <c r="AM196" s="91">
        <v>0.33559896410823153</v>
      </c>
      <c r="AN196" s="91">
        <v>0.33571247666803611</v>
      </c>
      <c r="AO196" s="91">
        <v>0.33585690745733587</v>
      </c>
      <c r="AP196" s="91">
        <v>0.3360402120995491</v>
      </c>
      <c r="AQ196" s="91">
        <v>0.33627210409729869</v>
      </c>
      <c r="AR196" s="91">
        <v>0.33656426433561781</v>
      </c>
      <c r="AS196" s="91">
        <v>0.33693045817752409</v>
      </c>
      <c r="AT196" s="91">
        <v>0.33738646976713471</v>
      </c>
      <c r="AU196" s="91">
        <v>0.33794972562670755</v>
      </c>
      <c r="AV196" s="91">
        <v>0.33863844508015695</v>
      </c>
      <c r="AW196" s="91">
        <v>0.33947014247207807</v>
      </c>
      <c r="AX196" s="89">
        <v>0.34045934795237953</v>
      </c>
    </row>
    <row r="197" spans="1:50">
      <c r="A197" s="212"/>
      <c r="B197" s="214" t="s">
        <v>46</v>
      </c>
      <c r="C197" s="209" t="s">
        <v>36</v>
      </c>
      <c r="D197" s="67" t="s">
        <v>24</v>
      </c>
      <c r="E197" s="87" t="str">
        <f>A171&amp;"/"&amp;B197&amp;"/"&amp;C197&amp;"/"&amp;D197</f>
        <v>Lignite fired power plants/Steam turbine/Electricity only/L</v>
      </c>
      <c r="F197" s="55" t="str">
        <f>A171</f>
        <v>Lignite fired power plants</v>
      </c>
      <c r="G197" s="55" t="str">
        <f>B197</f>
        <v>Steam turbine</v>
      </c>
      <c r="H197" s="55" t="str">
        <f>C197</f>
        <v>Electricity only</v>
      </c>
      <c r="I197" s="85" t="str">
        <f t="shared" si="63"/>
        <v>L</v>
      </c>
      <c r="J197" s="55">
        <v>0.4098360655737705</v>
      </c>
      <c r="K197" s="55">
        <v>0.40989432311209839</v>
      </c>
      <c r="L197" s="55">
        <v>0.40995254013347837</v>
      </c>
      <c r="M197" s="55">
        <v>0.41001068676035518</v>
      </c>
      <c r="N197" s="55">
        <v>0.41006873338772559</v>
      </c>
      <c r="O197" s="55">
        <v>0.41012665073947718</v>
      </c>
      <c r="P197" s="55">
        <v>0.41018440992303234</v>
      </c>
      <c r="Q197" s="55">
        <v>0.4102419824821017</v>
      </c>
      <c r="R197" s="55">
        <v>0.41029934044736033</v>
      </c>
      <c r="S197" s="55">
        <v>0.41035645638488305</v>
      </c>
      <c r="T197" s="55">
        <v>0.41041330344218308</v>
      </c>
      <c r="U197" s="55">
        <v>0.41046985539171954</v>
      </c>
      <c r="V197" s="55">
        <v>0.41052608667175572</v>
      </c>
      <c r="W197" s="55">
        <v>0.41058197242446509</v>
      </c>
      <c r="X197" s="55">
        <v>0.4106374885312023</v>
      </c>
      <c r="Y197" s="55">
        <v>0.41069261164487086</v>
      </c>
      <c r="Z197" s="55">
        <v>0.41074731921933993</v>
      </c>
      <c r="AA197" s="55">
        <v>0.4108015895358762</v>
      </c>
      <c r="AB197" s="55">
        <v>0.41085540172657525</v>
      </c>
      <c r="AC197" s="55">
        <v>0.41090873579479309</v>
      </c>
      <c r="AD197" s="55">
        <v>0.41096157263259192</v>
      </c>
      <c r="AE197" s="55">
        <v>0.41101389403523275</v>
      </c>
      <c r="AF197" s="55">
        <v>0.41106568271275584</v>
      </c>
      <c r="AG197" s="55">
        <v>0.41111692229870778</v>
      </c>
      <c r="AH197" s="55">
        <v>0.41116759735608438</v>
      </c>
      <c r="AI197" s="55">
        <v>0.4112176933805673</v>
      </c>
      <c r="AJ197" s="55">
        <v>0.41126719680114732</v>
      </c>
      <c r="AK197" s="55">
        <v>0.4113160949782298</v>
      </c>
      <c r="AL197" s="55">
        <v>0.41136437619933186</v>
      </c>
      <c r="AM197" s="55">
        <v>0.41141202967248364</v>
      </c>
      <c r="AN197" s="55">
        <v>0.41145904551745149</v>
      </c>
      <c r="AO197" s="55">
        <v>0.41150541475491076</v>
      </c>
      <c r="AP197" s="55">
        <v>0.41155112929369103</v>
      </c>
      <c r="AQ197" s="55">
        <v>0.41159618191622893</v>
      </c>
      <c r="AR197" s="55">
        <v>0.41164056626235696</v>
      </c>
      <c r="AS197" s="55">
        <v>0.41168427681156339</v>
      </c>
      <c r="AT197" s="55">
        <v>0.41172730886385561</v>
      </c>
      <c r="AU197" s="55">
        <v>0.41176965851936037</v>
      </c>
      <c r="AV197" s="55">
        <v>0.4118113226567896</v>
      </c>
      <c r="AW197" s="55">
        <v>0.41185229891090336</v>
      </c>
      <c r="AX197" s="64">
        <v>0.4118925856490937</v>
      </c>
    </row>
    <row r="198" spans="1:50">
      <c r="A198" s="212"/>
      <c r="B198" s="215"/>
      <c r="C198" s="206"/>
      <c r="D198" s="52" t="s">
        <v>25</v>
      </c>
      <c r="E198" s="86" t="str">
        <f>A171&amp;"/"&amp;B197&amp;"/"&amp;C197&amp;"/"&amp;D198</f>
        <v>Lignite fired power plants/Steam turbine/Electricity only/M</v>
      </c>
      <c r="F198" s="61" t="str">
        <f>A171</f>
        <v>Lignite fired power plants</v>
      </c>
      <c r="G198" s="61" t="str">
        <f>B197</f>
        <v>Steam turbine</v>
      </c>
      <c r="H198" s="61" t="str">
        <f>C197</f>
        <v>Electricity only</v>
      </c>
      <c r="I198" s="84" t="str">
        <f t="shared" si="63"/>
        <v>M</v>
      </c>
      <c r="J198" s="61">
        <v>0.39032006245121004</v>
      </c>
      <c r="K198" s="61">
        <v>0.39036168163116469</v>
      </c>
      <c r="L198" s="61">
        <v>0.39040328514922307</v>
      </c>
      <c r="M198" s="61">
        <v>0.39044485160433295</v>
      </c>
      <c r="N198" s="61">
        <v>0.39048635976330115</v>
      </c>
      <c r="O198" s="61">
        <v>0.39052778860156817</v>
      </c>
      <c r="P198" s="61">
        <v>0.39056911734287636</v>
      </c>
      <c r="Q198" s="61">
        <v>0.39061032549768632</v>
      </c>
      <c r="R198" s="61">
        <v>0.39065139290020534</v>
      </c>
      <c r="S198" s="61">
        <v>0.3906922997438998</v>
      </c>
      <c r="T198" s="61">
        <v>0.39073302661537629</v>
      </c>
      <c r="U198" s="61">
        <v>0.39077355452652884</v>
      </c>
      <c r="V198" s="61">
        <v>0.39081386494485687</v>
      </c>
      <c r="W198" s="61">
        <v>0.39085393982187577</v>
      </c>
      <c r="X198" s="61">
        <v>0.39089376161955103</v>
      </c>
      <c r="Y198" s="61">
        <v>0.39093331333469961</v>
      </c>
      <c r="Z198" s="61">
        <v>0.39097257852131695</v>
      </c>
      <c r="AA198" s="61">
        <v>0.39101154131079507</v>
      </c>
      <c r="AB198" s="61">
        <v>0.39105018643001666</v>
      </c>
      <c r="AC198" s="61">
        <v>0.39108849921731303</v>
      </c>
      <c r="AD198" s="61">
        <v>0.39112646563629333</v>
      </c>
      <c r="AE198" s="61">
        <v>0.39116407228755629</v>
      </c>
      <c r="AF198" s="61">
        <v>0.3912013064183108</v>
      </c>
      <c r="AG198" s="61">
        <v>0.39123815592993955</v>
      </c>
      <c r="AH198" s="61">
        <v>0.39127460938354702</v>
      </c>
      <c r="AI198" s="61">
        <v>0.39131065600354603</v>
      </c>
      <c r="AJ198" s="61">
        <v>0.39134628567933927</v>
      </c>
      <c r="AK198" s="61">
        <v>0.39138148896516373</v>
      </c>
      <c r="AL198" s="61">
        <v>0.39141625707816863</v>
      </c>
      <c r="AM198" s="61">
        <v>0.39145058189480525</v>
      </c>
      <c r="AN198" s="61">
        <v>0.3914844559456106</v>
      </c>
      <c r="AO198" s="61">
        <v>0.39151787240846886</v>
      </c>
      <c r="AP198" s="61">
        <v>0.39155082510044337</v>
      </c>
      <c r="AQ198" s="61">
        <v>0.39158330846826611</v>
      </c>
      <c r="AR198" s="61">
        <v>0.39161531757758167</v>
      </c>
      <c r="AS198" s="61">
        <v>0.39164684810103728</v>
      </c>
      <c r="AT198" s="61">
        <v>0.39167789630531474</v>
      </c>
      <c r="AU198" s="61">
        <v>0.39170845903719831</v>
      </c>
      <c r="AV198" s="61">
        <v>0.3917385337087731</v>
      </c>
      <c r="AW198" s="61">
        <v>0.39176811828184566</v>
      </c>
      <c r="AX198" s="53">
        <v>0.39179721125167838</v>
      </c>
    </row>
    <row r="199" spans="1:50">
      <c r="A199" s="212"/>
      <c r="B199" s="215"/>
      <c r="C199" s="206"/>
      <c r="D199" s="52" t="s">
        <v>38</v>
      </c>
      <c r="E199" s="86" t="str">
        <f>A171&amp;"/"&amp;B197&amp;"/"&amp;C197&amp;"/"&amp;D199</f>
        <v>Lignite fired power plants/Steam turbine/Electricity only/S</v>
      </c>
      <c r="F199" s="61" t="str">
        <f>A171</f>
        <v>Lignite fired power plants</v>
      </c>
      <c r="G199" s="61" t="str">
        <f>B197</f>
        <v>Steam turbine</v>
      </c>
      <c r="H199" s="61" t="str">
        <f>C197</f>
        <v>Electricity only</v>
      </c>
      <c r="I199" s="84" t="str">
        <f t="shared" si="63"/>
        <v>S</v>
      </c>
      <c r="J199" s="61">
        <v>0.37173339281067619</v>
      </c>
      <c r="K199" s="61">
        <v>0.37176642654668096</v>
      </c>
      <c r="L199" s="61">
        <v>0.37179945312730206</v>
      </c>
      <c r="M199" s="61">
        <v>0.37183245554908273</v>
      </c>
      <c r="N199" s="61">
        <v>0.37186541693107356</v>
      </c>
      <c r="O199" s="61">
        <v>0.37189832054737826</v>
      </c>
      <c r="P199" s="61">
        <v>0.37193114985886305</v>
      </c>
      <c r="Q199" s="61">
        <v>0.37196388854391538</v>
      </c>
      <c r="R199" s="61">
        <v>0.37199652052813681</v>
      </c>
      <c r="S199" s="61">
        <v>0.37202903001287058</v>
      </c>
      <c r="T199" s="61">
        <v>0.3720614015024673</v>
      </c>
      <c r="U199" s="61">
        <v>0.37209361983020478</v>
      </c>
      <c r="V199" s="61">
        <v>0.37212567018278386</v>
      </c>
      <c r="W199" s="61">
        <v>0.37215753812333513</v>
      </c>
      <c r="X199" s="61">
        <v>0.37218920961287832</v>
      </c>
      <c r="Y199" s="61">
        <v>0.37222067103018636</v>
      </c>
      <c r="Z199" s="61">
        <v>0.37225190919001833</v>
      </c>
      <c r="AA199" s="61">
        <v>0.3722829113596911</v>
      </c>
      <c r="AB199" s="61">
        <v>0.37231366527397236</v>
      </c>
      <c r="AC199" s="61">
        <v>0.37234415914828523</v>
      </c>
      <c r="AD199" s="61">
        <v>0.37237438169022535</v>
      </c>
      <c r="AE199" s="61">
        <v>0.37240432210939667</v>
      </c>
      <c r="AF199" s="61">
        <v>0.37243397012558505</v>
      </c>
      <c r="AG199" s="61">
        <v>0.37246331597529236</v>
      </c>
      <c r="AH199" s="61">
        <v>0.37249235041666379</v>
      </c>
      <c r="AI199" s="61">
        <v>0.37252106473284613</v>
      </c>
      <c r="AJ199" s="61">
        <v>0.3725494507338224</v>
      </c>
      <c r="AK199" s="61">
        <v>0.37257750075677287</v>
      </c>
      <c r="AL199" s="61">
        <v>0.37260520766501742</v>
      </c>
      <c r="AM199" s="61">
        <v>0.37263256484560064</v>
      </c>
      <c r="AN199" s="61">
        <v>0.37265956620558011</v>
      </c>
      <c r="AO199" s="61">
        <v>0.37268620616708953</v>
      </c>
      <c r="AP199" s="61">
        <v>0.37271247966124083</v>
      </c>
      <c r="AQ199" s="61">
        <v>0.37273838212094246</v>
      </c>
      <c r="AR199" s="61">
        <v>0.3727639094727026</v>
      </c>
      <c r="AS199" s="61">
        <v>0.3727890581274938</v>
      </c>
      <c r="AT199" s="61">
        <v>0.37281382497075483</v>
      </c>
      <c r="AU199" s="61">
        <v>0.3728382073516015</v>
      </c>
      <c r="AV199" s="61">
        <v>0.37286220307132401</v>
      </c>
      <c r="AW199" s="61">
        <v>0.37288581037124324</v>
      </c>
      <c r="AX199" s="53">
        <v>0.37290902791999853</v>
      </c>
    </row>
    <row r="200" spans="1:50">
      <c r="A200" s="212"/>
      <c r="B200" s="215"/>
      <c r="C200" s="216"/>
      <c r="D200" s="52" t="s">
        <v>47</v>
      </c>
      <c r="E200" s="86" t="str">
        <f>A171&amp;"/"&amp;B197&amp;"/"&amp;C197&amp;"/"&amp;D200</f>
        <v>Lignite fired power plants/Steam turbine/Electricity only/XS</v>
      </c>
      <c r="F200" s="61" t="str">
        <f>A171</f>
        <v>Lignite fired power plants</v>
      </c>
      <c r="G200" s="61" t="str">
        <f>B197</f>
        <v>Steam turbine</v>
      </c>
      <c r="H200" s="61" t="str">
        <f>C197</f>
        <v>Electricity only</v>
      </c>
      <c r="I200" s="84" t="str">
        <f t="shared" si="63"/>
        <v>XS</v>
      </c>
      <c r="J200" s="61">
        <v>0.35403180267683437</v>
      </c>
      <c r="K200" s="61">
        <v>0.35405265791296275</v>
      </c>
      <c r="L200" s="61">
        <v>0.35407342061198155</v>
      </c>
      <c r="M200" s="61">
        <v>0.3540940813494563</v>
      </c>
      <c r="N200" s="61">
        <v>0.35411463091979595</v>
      </c>
      <c r="O200" s="61">
        <v>0.35413506035039527</v>
      </c>
      <c r="P200" s="61">
        <v>0.354155360914853</v>
      </c>
      <c r="Q200" s="61">
        <v>0.35417552414523562</v>
      </c>
      <c r="R200" s="61">
        <v>0.35419554184336371</v>
      </c>
      <c r="S200" s="61">
        <v>0.35421540609109753</v>
      </c>
      <c r="T200" s="61">
        <v>0.35423510925961327</v>
      </c>
      <c r="U200" s="61">
        <v>0.35425464401765772</v>
      </c>
      <c r="V200" s="61">
        <v>0.35427400333878201</v>
      </c>
      <c r="W200" s="61">
        <v>0.35429318050755515</v>
      </c>
      <c r="X200" s="61">
        <v>0.35431216912476682</v>
      </c>
      <c r="Y200" s="61">
        <v>0.35433096311162993</v>
      </c>
      <c r="Z200" s="61">
        <v>0.35434955671300195</v>
      </c>
      <c r="AA200" s="61">
        <v>0.35436794449964565</v>
      </c>
      <c r="AB200" s="61">
        <v>0.35438612136955372</v>
      </c>
      <c r="AC200" s="61">
        <v>0.35440408254836681</v>
      </c>
      <c r="AD200" s="61">
        <v>0.35442182358891627</v>
      </c>
      <c r="AE200" s="61">
        <v>0.3544393403699273</v>
      </c>
      <c r="AF200" s="61">
        <v>0.35445662909391845</v>
      </c>
      <c r="AG200" s="61">
        <v>0.3544736862843379</v>
      </c>
      <c r="AH200" s="61">
        <v>0.35449050878197835</v>
      </c>
      <c r="AI200" s="61">
        <v>0.3545070937407101</v>
      </c>
      <c r="AJ200" s="61">
        <v>0.35452343862258134</v>
      </c>
      <c r="AK200" s="61">
        <v>0.35453954119232495</v>
      </c>
      <c r="AL200" s="61">
        <v>0.35455539951132081</v>
      </c>
      <c r="AM200" s="61">
        <v>0.35457101193105683</v>
      </c>
      <c r="AN200" s="61">
        <v>0.35458637708613511</v>
      </c>
      <c r="AO200" s="61">
        <v>0.35460149388686735</v>
      </c>
      <c r="AP200" s="61">
        <v>0.3546163615115045</v>
      </c>
      <c r="AQ200" s="61">
        <v>0.35463097939814497</v>
      </c>
      <c r="AR200" s="61">
        <v>0.35464534723636126</v>
      </c>
      <c r="AS200" s="61">
        <v>0.35465946495859019</v>
      </c>
      <c r="AT200" s="61">
        <v>0.35467333273132418</v>
      </c>
      <c r="AU200" s="61">
        <v>0.35468695094614311</v>
      </c>
      <c r="AV200" s="61">
        <v>0.35470032021062525</v>
      </c>
      <c r="AW200" s="61">
        <v>0.35471344133916888</v>
      </c>
      <c r="AX200" s="53">
        <v>0.35472631534376414</v>
      </c>
    </row>
    <row r="201" spans="1:50">
      <c r="A201" s="212"/>
      <c r="B201" s="215"/>
      <c r="C201" s="217" t="s">
        <v>26</v>
      </c>
      <c r="D201" s="83" t="s">
        <v>24</v>
      </c>
      <c r="E201" s="56" t="str">
        <f>A171&amp;"/"&amp;B197&amp;"/"&amp;C201&amp;"/"&amp;D201</f>
        <v>Lignite fired power plants/Steam turbine/CHP/L</v>
      </c>
      <c r="F201" s="103" t="str">
        <f>A171</f>
        <v>Lignite fired power plants</v>
      </c>
      <c r="G201" s="103" t="str">
        <f>B197</f>
        <v>Steam turbine</v>
      </c>
      <c r="H201" s="103" t="str">
        <f>C201</f>
        <v>CHP</v>
      </c>
      <c r="I201" s="104" t="str">
        <f t="shared" si="63"/>
        <v>L</v>
      </c>
      <c r="J201" s="103">
        <v>0.37257824143070045</v>
      </c>
      <c r="K201" s="103">
        <v>0.37261115972348097</v>
      </c>
      <c r="L201" s="103">
        <v>0.37264400470486847</v>
      </c>
      <c r="M201" s="103">
        <v>0.37267676910315006</v>
      </c>
      <c r="N201" s="103">
        <v>0.37270944574320086</v>
      </c>
      <c r="O201" s="103">
        <v>0.37274202755188518</v>
      </c>
      <c r="P201" s="103">
        <v>0.37277450756325325</v>
      </c>
      <c r="Q201" s="103">
        <v>0.37280687892352354</v>
      </c>
      <c r="R201" s="103">
        <v>0.37283913489584969</v>
      </c>
      <c r="S201" s="103">
        <v>0.3728712688648626</v>
      </c>
      <c r="T201" s="103">
        <v>0.37290327434098647</v>
      </c>
      <c r="U201" s="103">
        <v>0.37293514496452385</v>
      </c>
      <c r="V201" s="103">
        <v>0.37296687450950639</v>
      </c>
      <c r="W201" s="103">
        <v>0.37299845688730954</v>
      </c>
      <c r="X201" s="103">
        <v>0.37302988615002952</v>
      </c>
      <c r="Y201" s="103">
        <v>0.37306115649361965</v>
      </c>
      <c r="Z201" s="103">
        <v>0.37309226226078834</v>
      </c>
      <c r="AA201" s="103">
        <v>0.37312319794365545</v>
      </c>
      <c r="AB201" s="103">
        <v>0.37315395818617031</v>
      </c>
      <c r="AC201" s="103">
        <v>0.37318453778629046</v>
      </c>
      <c r="AD201" s="103">
        <v>0.37321493169792408</v>
      </c>
      <c r="AE201" s="103">
        <v>0.37324513503263673</v>
      </c>
      <c r="AF201" s="103">
        <v>0.37327514306112741</v>
      </c>
      <c r="AG201" s="103">
        <v>0.37330495121447332</v>
      </c>
      <c r="AH201" s="103">
        <v>0.37333455508515118</v>
      </c>
      <c r="AI201" s="103">
        <v>0.37336395042783438</v>
      </c>
      <c r="AJ201" s="103">
        <v>0.37339313315997491</v>
      </c>
      <c r="AK201" s="103">
        <v>0.37342209936217008</v>
      </c>
      <c r="AL201" s="103">
        <v>0.37345084527832328</v>
      </c>
      <c r="AM201" s="103">
        <v>0.37347936731560077</v>
      </c>
      <c r="AN201" s="103">
        <v>0.37350766204419211</v>
      </c>
      <c r="AO201" s="103">
        <v>0.37353572619687886</v>
      </c>
      <c r="AP201" s="103">
        <v>0.37356355666841851</v>
      </c>
      <c r="AQ201" s="103">
        <v>0.37359115051474934</v>
      </c>
      <c r="AR201" s="103">
        <v>0.37361850495202314</v>
      </c>
      <c r="AS201" s="103">
        <v>0.37364561735547186</v>
      </c>
      <c r="AT201" s="103">
        <v>0.37367248525811508</v>
      </c>
      <c r="AU201" s="103">
        <v>0.37369910634931625</v>
      </c>
      <c r="AV201" s="103">
        <v>0.37372547847319243</v>
      </c>
      <c r="AW201" s="103">
        <v>0.37375159962688742</v>
      </c>
      <c r="AX201" s="105">
        <v>0.37377746795871236</v>
      </c>
    </row>
    <row r="202" spans="1:50">
      <c r="A202" s="212"/>
      <c r="B202" s="215"/>
      <c r="C202" s="206"/>
      <c r="D202" s="52" t="s">
        <v>25</v>
      </c>
      <c r="E202" s="86" t="str">
        <f>A171&amp;"/"&amp;B197&amp;"/"&amp;C201&amp;"/"&amp;D202</f>
        <v>Lignite fired power plants/Steam turbine/CHP/M</v>
      </c>
      <c r="F202" s="61" t="str">
        <f>A171</f>
        <v>Lignite fired power plants</v>
      </c>
      <c r="G202" s="61" t="str">
        <f>B197</f>
        <v>Steam turbine</v>
      </c>
      <c r="H202" s="61" t="str">
        <f>C201</f>
        <v>CHP</v>
      </c>
      <c r="I202" s="84" t="str">
        <f t="shared" si="63"/>
        <v>M</v>
      </c>
      <c r="J202" s="61">
        <v>0.35483642041019092</v>
      </c>
      <c r="K202" s="61">
        <v>0.35485618787556122</v>
      </c>
      <c r="L202" s="61">
        <v>0.35487586799981347</v>
      </c>
      <c r="M202" s="61">
        <v>0.35489545709822923</v>
      </c>
      <c r="N202" s="61">
        <v>0.35491495156880148</v>
      </c>
      <c r="O202" s="61">
        <v>0.35493434789418127</v>
      </c>
      <c r="P202" s="61">
        <v>0.35495364264348711</v>
      </c>
      <c r="Q202" s="61">
        <v>0.3549728324739746</v>
      </c>
      <c r="R202" s="61">
        <v>0.35499191413256748</v>
      </c>
      <c r="S202" s="61">
        <v>0.35501088445724927</v>
      </c>
      <c r="T202" s="61">
        <v>0.35502974037831753</v>
      </c>
      <c r="U202" s="61">
        <v>0.35504847891949992</v>
      </c>
      <c r="V202" s="61">
        <v>0.35506709719893392</v>
      </c>
      <c r="W202" s="61">
        <v>0.35508559243001236</v>
      </c>
      <c r="X202" s="61">
        <v>0.35510396192209465</v>
      </c>
      <c r="Y202" s="61">
        <v>0.35512220308108727</v>
      </c>
      <c r="Z202" s="61">
        <v>0.35514031340989538</v>
      </c>
      <c r="AA202" s="61">
        <v>0.35515829050874631</v>
      </c>
      <c r="AB202" s="61">
        <v>0.35517613207539084</v>
      </c>
      <c r="AC202" s="61">
        <v>0.35519383590518117</v>
      </c>
      <c r="AD202" s="61">
        <v>0.35521139989103184</v>
      </c>
      <c r="AE202" s="61">
        <v>0.3552288220232645</v>
      </c>
      <c r="AF202" s="61">
        <v>0.35524610038934173</v>
      </c>
      <c r="AG202" s="61">
        <v>0.3552632331734914</v>
      </c>
      <c r="AH202" s="61">
        <v>0.35528021865622661</v>
      </c>
      <c r="AI202" s="61">
        <v>0.35529705521376453</v>
      </c>
      <c r="AJ202" s="61">
        <v>0.35531374131734805</v>
      </c>
      <c r="AK202" s="61">
        <v>0.35533027553247298</v>
      </c>
      <c r="AL202" s="61">
        <v>0.35534665651802699</v>
      </c>
      <c r="AM202" s="61">
        <v>0.35536288302534202</v>
      </c>
      <c r="AN202" s="61">
        <v>0.35537895389716539</v>
      </c>
      <c r="AO202" s="61">
        <v>0.35539486806655413</v>
      </c>
      <c r="AP202" s="61">
        <v>0.35541062455569511</v>
      </c>
      <c r="AQ202" s="61">
        <v>0.35542622247465644</v>
      </c>
      <c r="AR202" s="61">
        <v>0.35544166102007357</v>
      </c>
      <c r="AS202" s="61">
        <v>0.35545693947377532</v>
      </c>
      <c r="AT202" s="61">
        <v>0.35547205720135089</v>
      </c>
      <c r="AU202" s="61">
        <v>0.35548701365066676</v>
      </c>
      <c r="AV202" s="61">
        <v>0.35550180835033213</v>
      </c>
      <c r="AW202" s="61">
        <v>0.35551644090812112</v>
      </c>
      <c r="AX202" s="53">
        <v>0.35553091100935325</v>
      </c>
    </row>
    <row r="203" spans="1:50">
      <c r="A203" s="212"/>
      <c r="B203" s="215"/>
      <c r="C203" s="206"/>
      <c r="D203" s="52" t="s">
        <v>38</v>
      </c>
      <c r="E203" s="86" t="str">
        <f>A171&amp;"/"&amp;B197&amp;"/"&amp;C201&amp;"/"&amp;D203</f>
        <v>Lignite fired power plants/Steam turbine/CHP/S</v>
      </c>
      <c r="F203" s="61" t="str">
        <f>A171</f>
        <v>Lignite fired power plants</v>
      </c>
      <c r="G203" s="61" t="str">
        <f>B197</f>
        <v>Steam turbine</v>
      </c>
      <c r="H203" s="61" t="str">
        <f>C201</f>
        <v>CHP</v>
      </c>
      <c r="I203" s="84" t="str">
        <f t="shared" si="63"/>
        <v>S</v>
      </c>
      <c r="J203" s="61">
        <v>0.3379394480097056</v>
      </c>
      <c r="K203" s="61">
        <v>0.33795220920695329</v>
      </c>
      <c r="L203" s="61">
        <v>0.33796488281288578</v>
      </c>
      <c r="M203" s="61">
        <v>0.3379774670944658</v>
      </c>
      <c r="N203" s="61">
        <v>0.33798996038363488</v>
      </c>
      <c r="O203" s="61">
        <v>0.33800236107754228</v>
      </c>
      <c r="P203" s="61">
        <v>0.33801466763869242</v>
      </c>
      <c r="Q203" s="61">
        <v>0.33802687859501174</v>
      </c>
      <c r="R203" s="61">
        <v>0.33803899253983677</v>
      </c>
      <c r="S203" s="61">
        <v>0.33805100813182604</v>
      </c>
      <c r="T203" s="61">
        <v>0.33806292409479777</v>
      </c>
      <c r="U203" s="61">
        <v>0.33807473921749476</v>
      </c>
      <c r="V203" s="61">
        <v>0.33808645235328055</v>
      </c>
      <c r="W203" s="61">
        <v>0.33809806241976642</v>
      </c>
      <c r="X203" s="61">
        <v>0.33810956839837492</v>
      </c>
      <c r="Y203" s="61">
        <v>0.33812096933383973</v>
      </c>
      <c r="Z203" s="61">
        <v>0.33813226433364574</v>
      </c>
      <c r="AA203" s="61">
        <v>0.33814345256741218</v>
      </c>
      <c r="AB203" s="61">
        <v>0.33815453326622025</v>
      </c>
      <c r="AC203" s="61">
        <v>0.33816550572188847</v>
      </c>
      <c r="AD203" s="61">
        <v>0.33817636928619937</v>
      </c>
      <c r="AE203" s="61">
        <v>0.33818712337007883</v>
      </c>
      <c r="AF203" s="61">
        <v>0.33819776744273083</v>
      </c>
      <c r="AG203" s="61">
        <v>0.33820830103073185</v>
      </c>
      <c r="AH203" s="61">
        <v>0.3382187237170855</v>
      </c>
      <c r="AI203" s="61">
        <v>0.33822903514024127</v>
      </c>
      <c r="AJ203" s="61">
        <v>0.33823923499308017</v>
      </c>
      <c r="AK203" s="61">
        <v>0.33824932302186922</v>
      </c>
      <c r="AL203" s="61">
        <v>0.33825929902518742</v>
      </c>
      <c r="AM203" s="61">
        <v>0.3382691628528261</v>
      </c>
      <c r="AN203" s="61">
        <v>0.33827891440466634</v>
      </c>
      <c r="AO203" s="61">
        <v>0.33828855362953464</v>
      </c>
      <c r="AP203" s="61">
        <v>0.3382980805240412</v>
      </c>
      <c r="AQ203" s="61">
        <v>0.33830749513140101</v>
      </c>
      <c r="AR203" s="61">
        <v>0.33831679754024196</v>
      </c>
      <c r="AS203" s="61">
        <v>0.33832598788340029</v>
      </c>
      <c r="AT203" s="61">
        <v>0.33833506633670779</v>
      </c>
      <c r="AU203" s="61">
        <v>0.33834403311777</v>
      </c>
      <c r="AV203" s="61">
        <v>0.3383528884847406</v>
      </c>
      <c r="AW203" s="61">
        <v>0.33836163273509073</v>
      </c>
      <c r="AX203" s="53">
        <v>0.33837026620437782</v>
      </c>
    </row>
    <row r="204" spans="1:50">
      <c r="A204" s="212"/>
      <c r="B204" s="215"/>
      <c r="C204" s="216"/>
      <c r="D204" s="106" t="s">
        <v>47</v>
      </c>
      <c r="E204" s="107" t="str">
        <f>A171&amp;"/"&amp;B197&amp;"/"&amp;C201&amp;"/"&amp;D204</f>
        <v>Lignite fired power plants/Steam turbine/CHP/XS</v>
      </c>
      <c r="F204" s="108" t="str">
        <f>A171</f>
        <v>Lignite fired power plants</v>
      </c>
      <c r="G204" s="108" t="str">
        <f>B197</f>
        <v>Steam turbine</v>
      </c>
      <c r="H204" s="108" t="str">
        <f>C201</f>
        <v>CHP</v>
      </c>
      <c r="I204" s="109" t="str">
        <f t="shared" si="63"/>
        <v>XS</v>
      </c>
      <c r="J204" s="108">
        <v>0.32184709334257666</v>
      </c>
      <c r="K204" s="108">
        <v>0.32185456844811045</v>
      </c>
      <c r="L204" s="108">
        <v>0.32186197231013142</v>
      </c>
      <c r="M204" s="108">
        <v>0.32186930445004663</v>
      </c>
      <c r="N204" s="108">
        <v>0.32187656442850665</v>
      </c>
      <c r="O204" s="108">
        <v>0.32188375184490353</v>
      </c>
      <c r="P204" s="108">
        <v>0.32189086633683872</v>
      </c>
      <c r="Q204" s="108">
        <v>0.32189790757956294</v>
      </c>
      <c r="R204" s="108">
        <v>0.32190487528538941</v>
      </c>
      <c r="S204" s="108">
        <v>0.32191176920308212</v>
      </c>
      <c r="T204" s="108">
        <v>0.32191858911722121</v>
      </c>
      <c r="U204" s="108">
        <v>0.32192533484754671</v>
      </c>
      <c r="V204" s="108">
        <v>0.32193200624828217</v>
      </c>
      <c r="W204" s="108">
        <v>0.32193860320744072</v>
      </c>
      <c r="X204" s="108">
        <v>0.32194512564611388</v>
      </c>
      <c r="Y204" s="108">
        <v>0.32195157351774589</v>
      </c>
      <c r="Z204" s="108">
        <v>0.32195794680739426</v>
      </c>
      <c r="AA204" s="108">
        <v>0.32196424553097835</v>
      </c>
      <c r="AB204" s="108">
        <v>0.32197046973451782</v>
      </c>
      <c r="AC204" s="108">
        <v>0.32197661949336204</v>
      </c>
      <c r="AD204" s="108">
        <v>0.32198269491141118</v>
      </c>
      <c r="AE204" s="108">
        <v>0.32198869612033226</v>
      </c>
      <c r="AF204" s="108">
        <v>0.32199462327876976</v>
      </c>
      <c r="AG204" s="108">
        <v>0.32200047657155201</v>
      </c>
      <c r="AH204" s="108">
        <v>0.3220062562088965</v>
      </c>
      <c r="AI204" s="108">
        <v>0.32201196242561303</v>
      </c>
      <c r="AJ204" s="108">
        <v>0.32201759548030712</v>
      </c>
      <c r="AK204" s="108">
        <v>0.32202315565458484</v>
      </c>
      <c r="AL204" s="108">
        <v>0.32202864325225916</v>
      </c>
      <c r="AM204" s="108">
        <v>0.32203405859856005</v>
      </c>
      <c r="AN204" s="108">
        <v>0.32203940203934855</v>
      </c>
      <c r="AO204" s="108">
        <v>0.32204467394033542</v>
      </c>
      <c r="AP204" s="108">
        <v>0.32204987468630658</v>
      </c>
      <c r="AQ204" s="108">
        <v>0.32205500468035403</v>
      </c>
      <c r="AR204" s="108">
        <v>0.32206006434311574</v>
      </c>
      <c r="AS204" s="108">
        <v>0.32206505411202213</v>
      </c>
      <c r="AT204" s="108">
        <v>0.32206997444055313</v>
      </c>
      <c r="AU204" s="108">
        <v>0.32207482579750329</v>
      </c>
      <c r="AV204" s="108">
        <v>0.32207960866625801</v>
      </c>
      <c r="AW204" s="108">
        <v>0.32208432354407951</v>
      </c>
      <c r="AX204" s="110">
        <v>0.32208897094140515</v>
      </c>
    </row>
    <row r="205" spans="1:50">
      <c r="A205" s="212"/>
      <c r="B205" s="215"/>
      <c r="C205" s="217" t="s">
        <v>42</v>
      </c>
      <c r="D205" s="83" t="s">
        <v>24</v>
      </c>
      <c r="E205" s="56" t="str">
        <f>A171&amp;"/"&amp;B197&amp;"/"&amp;C205&amp;"/"&amp;D205</f>
        <v>Lignite fired power plants/Steam turbine/Electricity only with CCS/L</v>
      </c>
      <c r="F205" s="103" t="str">
        <f>A171</f>
        <v>Lignite fired power plants</v>
      </c>
      <c r="G205" s="103" t="str">
        <f>B197</f>
        <v>Steam turbine</v>
      </c>
      <c r="H205" s="103" t="str">
        <f>C205</f>
        <v>Electricity only with CCS</v>
      </c>
      <c r="I205" s="104" t="str">
        <f t="shared" si="63"/>
        <v>L</v>
      </c>
      <c r="J205" s="103" t="s">
        <v>99</v>
      </c>
      <c r="K205" s="103" t="s">
        <v>99</v>
      </c>
      <c r="L205" s="103" t="s">
        <v>99</v>
      </c>
      <c r="M205" s="103" t="s">
        <v>99</v>
      </c>
      <c r="N205" s="103" t="s">
        <v>99</v>
      </c>
      <c r="O205" s="103" t="s">
        <v>99</v>
      </c>
      <c r="P205" s="103" t="s">
        <v>99</v>
      </c>
      <c r="Q205" s="103" t="s">
        <v>99</v>
      </c>
      <c r="R205" s="103" t="s">
        <v>99</v>
      </c>
      <c r="S205" s="103" t="s">
        <v>99</v>
      </c>
      <c r="T205" s="103" t="s">
        <v>99</v>
      </c>
      <c r="U205" s="103" t="s">
        <v>99</v>
      </c>
      <c r="V205" s="103" t="s">
        <v>99</v>
      </c>
      <c r="W205" s="103" t="s">
        <v>99</v>
      </c>
      <c r="X205" s="103" t="s">
        <v>99</v>
      </c>
      <c r="Y205" s="103" t="s">
        <v>99</v>
      </c>
      <c r="Z205" s="103" t="s">
        <v>99</v>
      </c>
      <c r="AA205" s="103" t="s">
        <v>99</v>
      </c>
      <c r="AB205" s="103" t="s">
        <v>99</v>
      </c>
      <c r="AC205" s="103" t="s">
        <v>99</v>
      </c>
      <c r="AD205" s="103" t="s">
        <v>99</v>
      </c>
      <c r="AE205" s="103">
        <v>0.39032006245121004</v>
      </c>
      <c r="AF205" s="103">
        <v>0.39032006245121004</v>
      </c>
      <c r="AG205" s="103">
        <v>0.39032006245121004</v>
      </c>
      <c r="AH205" s="103">
        <v>0.39032006245121004</v>
      </c>
      <c r="AI205" s="103">
        <v>0.39032006245121004</v>
      </c>
      <c r="AJ205" s="103">
        <v>0.39032006245121004</v>
      </c>
      <c r="AK205" s="103">
        <v>0.39032006245121004</v>
      </c>
      <c r="AL205" s="103">
        <v>0.39032006245121004</v>
      </c>
      <c r="AM205" s="103">
        <v>0.39032006245121004</v>
      </c>
      <c r="AN205" s="103">
        <v>0.39032006245121004</v>
      </c>
      <c r="AO205" s="103">
        <v>0.39032006245121004</v>
      </c>
      <c r="AP205" s="103">
        <v>0.39032006245121004</v>
      </c>
      <c r="AQ205" s="103">
        <v>0.39032006245121004</v>
      </c>
      <c r="AR205" s="103">
        <v>0.39032006245121004</v>
      </c>
      <c r="AS205" s="103">
        <v>0.39032006245121004</v>
      </c>
      <c r="AT205" s="103">
        <v>0.39032006245121004</v>
      </c>
      <c r="AU205" s="103">
        <v>0.39032006245121004</v>
      </c>
      <c r="AV205" s="103">
        <v>0.39032006245121004</v>
      </c>
      <c r="AW205" s="103">
        <v>0.39032006245121004</v>
      </c>
      <c r="AX205" s="105">
        <v>0.39032006245121004</v>
      </c>
    </row>
    <row r="206" spans="1:50">
      <c r="A206" s="212"/>
      <c r="B206" s="215"/>
      <c r="C206" s="216"/>
      <c r="D206" s="106" t="s">
        <v>25</v>
      </c>
      <c r="E206" s="107" t="str">
        <f>A171&amp;"/"&amp;B197&amp;"/"&amp;C205&amp;"/"&amp;D206</f>
        <v>Lignite fired power plants/Steam turbine/Electricity only with CCS/M</v>
      </c>
      <c r="F206" s="108" t="str">
        <f>A171</f>
        <v>Lignite fired power plants</v>
      </c>
      <c r="G206" s="108" t="str">
        <f>B197</f>
        <v>Steam turbine</v>
      </c>
      <c r="H206" s="108" t="str">
        <f>C205</f>
        <v>Electricity only with CCS</v>
      </c>
      <c r="I206" s="109" t="str">
        <f t="shared" si="63"/>
        <v>M</v>
      </c>
      <c r="J206" s="108" t="s">
        <v>99</v>
      </c>
      <c r="K206" s="108" t="s">
        <v>99</v>
      </c>
      <c r="L206" s="108" t="s">
        <v>99</v>
      </c>
      <c r="M206" s="108" t="s">
        <v>99</v>
      </c>
      <c r="N206" s="108" t="s">
        <v>99</v>
      </c>
      <c r="O206" s="108" t="s">
        <v>99</v>
      </c>
      <c r="P206" s="108" t="s">
        <v>99</v>
      </c>
      <c r="Q206" s="108" t="s">
        <v>99</v>
      </c>
      <c r="R206" s="108" t="s">
        <v>99</v>
      </c>
      <c r="S206" s="108" t="s">
        <v>99</v>
      </c>
      <c r="T206" s="108" t="s">
        <v>99</v>
      </c>
      <c r="U206" s="108" t="s">
        <v>99</v>
      </c>
      <c r="V206" s="108" t="s">
        <v>99</v>
      </c>
      <c r="W206" s="108" t="s">
        <v>99</v>
      </c>
      <c r="X206" s="108" t="s">
        <v>99</v>
      </c>
      <c r="Y206" s="108" t="s">
        <v>99</v>
      </c>
      <c r="Z206" s="108" t="s">
        <v>99</v>
      </c>
      <c r="AA206" s="108" t="s">
        <v>99</v>
      </c>
      <c r="AB206" s="108" t="s">
        <v>99</v>
      </c>
      <c r="AC206" s="108" t="s">
        <v>99</v>
      </c>
      <c r="AD206" s="108" t="s">
        <v>99</v>
      </c>
      <c r="AE206" s="108">
        <v>0.37173339281067619</v>
      </c>
      <c r="AF206" s="108">
        <v>0.37173339281067619</v>
      </c>
      <c r="AG206" s="108">
        <v>0.37173339281067619</v>
      </c>
      <c r="AH206" s="108">
        <v>0.37173339281067619</v>
      </c>
      <c r="AI206" s="108">
        <v>0.37173339281067619</v>
      </c>
      <c r="AJ206" s="108">
        <v>0.37173339281067619</v>
      </c>
      <c r="AK206" s="108">
        <v>0.37173339281067619</v>
      </c>
      <c r="AL206" s="108">
        <v>0.37173339281067619</v>
      </c>
      <c r="AM206" s="108">
        <v>0.37173339281067619</v>
      </c>
      <c r="AN206" s="108">
        <v>0.37173339281067619</v>
      </c>
      <c r="AO206" s="108">
        <v>0.37173339281067619</v>
      </c>
      <c r="AP206" s="108">
        <v>0.37173339281067619</v>
      </c>
      <c r="AQ206" s="108">
        <v>0.37173339281067619</v>
      </c>
      <c r="AR206" s="108">
        <v>0.37173339281067619</v>
      </c>
      <c r="AS206" s="108">
        <v>0.37173339281067619</v>
      </c>
      <c r="AT206" s="108">
        <v>0.37173339281067619</v>
      </c>
      <c r="AU206" s="108">
        <v>0.37173339281067619</v>
      </c>
      <c r="AV206" s="108">
        <v>0.37173339281067619</v>
      </c>
      <c r="AW206" s="108">
        <v>0.37173339281067619</v>
      </c>
      <c r="AX206" s="110">
        <v>0.37173339281067619</v>
      </c>
    </row>
    <row r="207" spans="1:50">
      <c r="A207" s="212"/>
      <c r="B207" s="215"/>
      <c r="C207" s="217" t="s">
        <v>43</v>
      </c>
      <c r="D207" s="52" t="s">
        <v>24</v>
      </c>
      <c r="E207" s="86" t="str">
        <f>A171&amp;"/"&amp;B197&amp;"/"&amp;C207&amp;"/"&amp;D207</f>
        <v>Lignite fired power plants/Steam turbine/CHP with CCS/L</v>
      </c>
      <c r="F207" s="61" t="str">
        <f>A171</f>
        <v>Lignite fired power plants</v>
      </c>
      <c r="G207" s="61" t="str">
        <f>B197</f>
        <v>Steam turbine</v>
      </c>
      <c r="H207" s="61" t="str">
        <f>C207</f>
        <v>CHP with CCS</v>
      </c>
      <c r="I207" s="84" t="str">
        <f t="shared" si="63"/>
        <v>L</v>
      </c>
      <c r="J207" s="61" t="s">
        <v>99</v>
      </c>
      <c r="K207" s="61" t="s">
        <v>99</v>
      </c>
      <c r="L207" s="61" t="s">
        <v>99</v>
      </c>
      <c r="M207" s="61" t="s">
        <v>99</v>
      </c>
      <c r="N207" s="61" t="s">
        <v>99</v>
      </c>
      <c r="O207" s="61" t="s">
        <v>99</v>
      </c>
      <c r="P207" s="61" t="s">
        <v>99</v>
      </c>
      <c r="Q207" s="61" t="s">
        <v>99</v>
      </c>
      <c r="R207" s="61" t="s">
        <v>99</v>
      </c>
      <c r="S207" s="61" t="s">
        <v>99</v>
      </c>
      <c r="T207" s="61" t="s">
        <v>99</v>
      </c>
      <c r="U207" s="61" t="s">
        <v>99</v>
      </c>
      <c r="V207" s="61" t="s">
        <v>99</v>
      </c>
      <c r="W207" s="61" t="s">
        <v>99</v>
      </c>
      <c r="X207" s="61" t="s">
        <v>99</v>
      </c>
      <c r="Y207" s="61" t="s">
        <v>99</v>
      </c>
      <c r="Z207" s="61" t="s">
        <v>99</v>
      </c>
      <c r="AA207" s="61" t="s">
        <v>99</v>
      </c>
      <c r="AB207" s="61" t="s">
        <v>99</v>
      </c>
      <c r="AC207" s="61" t="s">
        <v>99</v>
      </c>
      <c r="AD207" s="61" t="s">
        <v>99</v>
      </c>
      <c r="AE207" s="61">
        <v>0.35483642041019087</v>
      </c>
      <c r="AF207" s="61">
        <v>0.35483642041019087</v>
      </c>
      <c r="AG207" s="61">
        <v>0.35483642041019087</v>
      </c>
      <c r="AH207" s="61">
        <v>0.35483642041019087</v>
      </c>
      <c r="AI207" s="61">
        <v>0.35483642041019087</v>
      </c>
      <c r="AJ207" s="61">
        <v>0.35483642041019087</v>
      </c>
      <c r="AK207" s="61">
        <v>0.35483642041019087</v>
      </c>
      <c r="AL207" s="61">
        <v>0.35483642041019087</v>
      </c>
      <c r="AM207" s="61">
        <v>0.35483642041019087</v>
      </c>
      <c r="AN207" s="61">
        <v>0.35483642041019087</v>
      </c>
      <c r="AO207" s="61">
        <v>0.35483642041019087</v>
      </c>
      <c r="AP207" s="61">
        <v>0.35483642041019087</v>
      </c>
      <c r="AQ207" s="61">
        <v>0.35483642041019087</v>
      </c>
      <c r="AR207" s="61">
        <v>0.35483642041019087</v>
      </c>
      <c r="AS207" s="61">
        <v>0.35483642041019087</v>
      </c>
      <c r="AT207" s="61">
        <v>0.35483642041019087</v>
      </c>
      <c r="AU207" s="61">
        <v>0.35483642041019087</v>
      </c>
      <c r="AV207" s="61">
        <v>0.35483642041019087</v>
      </c>
      <c r="AW207" s="61">
        <v>0.35483642041019087</v>
      </c>
      <c r="AX207" s="53">
        <v>0.35483642041019087</v>
      </c>
    </row>
    <row r="208" spans="1:50">
      <c r="A208" s="213"/>
      <c r="B208" s="218"/>
      <c r="C208" s="210"/>
      <c r="D208" s="93" t="s">
        <v>25</v>
      </c>
      <c r="E208" s="73" t="str">
        <f>A171&amp;"/"&amp;B197&amp;"/"&amp;C207&amp;"/"&amp;D208</f>
        <v>Lignite fired power plants/Steam turbine/CHP with CCS/M</v>
      </c>
      <c r="F208" s="91" t="str">
        <f>A171</f>
        <v>Lignite fired power plants</v>
      </c>
      <c r="G208" s="91" t="str">
        <f>B197</f>
        <v>Steam turbine</v>
      </c>
      <c r="H208" s="91" t="str">
        <f>C207</f>
        <v>CHP with CCS</v>
      </c>
      <c r="I208" s="70" t="str">
        <f t="shared" si="63"/>
        <v>M</v>
      </c>
      <c r="J208" s="91" t="s">
        <v>99</v>
      </c>
      <c r="K208" s="91" t="s">
        <v>99</v>
      </c>
      <c r="L208" s="91" t="s">
        <v>99</v>
      </c>
      <c r="M208" s="91" t="s">
        <v>99</v>
      </c>
      <c r="N208" s="91" t="s">
        <v>99</v>
      </c>
      <c r="O208" s="91" t="s">
        <v>99</v>
      </c>
      <c r="P208" s="91" t="s">
        <v>99</v>
      </c>
      <c r="Q208" s="91" t="s">
        <v>99</v>
      </c>
      <c r="R208" s="91" t="s">
        <v>99</v>
      </c>
      <c r="S208" s="91" t="s">
        <v>99</v>
      </c>
      <c r="T208" s="91" t="s">
        <v>99</v>
      </c>
      <c r="U208" s="91" t="s">
        <v>99</v>
      </c>
      <c r="V208" s="91" t="s">
        <v>99</v>
      </c>
      <c r="W208" s="91" t="s">
        <v>99</v>
      </c>
      <c r="X208" s="91" t="s">
        <v>99</v>
      </c>
      <c r="Y208" s="91" t="s">
        <v>99</v>
      </c>
      <c r="Z208" s="91" t="s">
        <v>99</v>
      </c>
      <c r="AA208" s="91" t="s">
        <v>99</v>
      </c>
      <c r="AB208" s="91" t="s">
        <v>99</v>
      </c>
      <c r="AC208" s="91" t="s">
        <v>99</v>
      </c>
      <c r="AD208" s="91" t="s">
        <v>99</v>
      </c>
      <c r="AE208" s="91">
        <v>0.3379394480097056</v>
      </c>
      <c r="AF208" s="91">
        <v>0.3379394480097056</v>
      </c>
      <c r="AG208" s="91">
        <v>0.3379394480097056</v>
      </c>
      <c r="AH208" s="91">
        <v>0.3379394480097056</v>
      </c>
      <c r="AI208" s="91">
        <v>0.3379394480097056</v>
      </c>
      <c r="AJ208" s="91">
        <v>0.3379394480097056</v>
      </c>
      <c r="AK208" s="91">
        <v>0.3379394480097056</v>
      </c>
      <c r="AL208" s="91">
        <v>0.3379394480097056</v>
      </c>
      <c r="AM208" s="91">
        <v>0.3379394480097056</v>
      </c>
      <c r="AN208" s="91">
        <v>0.3379394480097056</v>
      </c>
      <c r="AO208" s="91">
        <v>0.3379394480097056</v>
      </c>
      <c r="AP208" s="91">
        <v>0.3379394480097056</v>
      </c>
      <c r="AQ208" s="91">
        <v>0.3379394480097056</v>
      </c>
      <c r="AR208" s="91">
        <v>0.3379394480097056</v>
      </c>
      <c r="AS208" s="91">
        <v>0.3379394480097056</v>
      </c>
      <c r="AT208" s="91">
        <v>0.3379394480097056</v>
      </c>
      <c r="AU208" s="91">
        <v>0.3379394480097056</v>
      </c>
      <c r="AV208" s="91">
        <v>0.3379394480097056</v>
      </c>
      <c r="AW208" s="91">
        <v>0.3379394480097056</v>
      </c>
      <c r="AX208" s="89">
        <v>0.3379394480097056</v>
      </c>
    </row>
    <row r="209" spans="1:50">
      <c r="A209" s="212" t="s">
        <v>49</v>
      </c>
      <c r="B209" s="214" t="s">
        <v>50</v>
      </c>
      <c r="C209" s="209" t="s">
        <v>36</v>
      </c>
      <c r="D209" s="67" t="s">
        <v>24</v>
      </c>
      <c r="E209" s="87" t="str">
        <f>A209&amp;"/"&amp;B209&amp;"/"&amp;C209&amp;"/"&amp;D209</f>
        <v>Gas fired power plants (Natural gas, biogas)/Gas turbine combined cycle/Electricity only/L</v>
      </c>
      <c r="F209" s="55" t="str">
        <f>A209</f>
        <v>Gas fired power plants (Natural gas, biogas)</v>
      </c>
      <c r="G209" s="55" t="str">
        <f>B209</f>
        <v>Gas turbine combined cycle</v>
      </c>
      <c r="H209" s="55" t="str">
        <f>C209</f>
        <v>Electricity only</v>
      </c>
      <c r="I209" s="85" t="str">
        <f t="shared" si="63"/>
        <v>L</v>
      </c>
      <c r="J209" s="55">
        <v>0.58823529411764708</v>
      </c>
      <c r="K209" s="55">
        <v>0.58844381707400406</v>
      </c>
      <c r="L209" s="55">
        <v>0.58869521918276901</v>
      </c>
      <c r="M209" s="55">
        <v>0.58899747722944418</v>
      </c>
      <c r="N209" s="55">
        <v>0.58935966533949635</v>
      </c>
      <c r="O209" s="55">
        <v>0.58979192638756239</v>
      </c>
      <c r="P209" s="55">
        <v>0.59030534391139444</v>
      </c>
      <c r="Q209" s="55">
        <v>0.5909116727549486</v>
      </c>
      <c r="R209" s="55">
        <v>0.59162288210859248</v>
      </c>
      <c r="S209" s="55">
        <v>0.59245046693757664</v>
      </c>
      <c r="T209" s="55">
        <v>0.59340449829488284</v>
      </c>
      <c r="U209" s="55">
        <v>0.59449241554080701</v>
      </c>
      <c r="V209" s="55">
        <v>0.59571761821156888</v>
      </c>
      <c r="W209" s="55">
        <v>0.59707799090739577</v>
      </c>
      <c r="X209" s="55">
        <v>0.59856457969609778</v>
      </c>
      <c r="Y209" s="55">
        <v>0.60016070845649239</v>
      </c>
      <c r="Z209" s="55">
        <v>0.60184184271103169</v>
      </c>
      <c r="AA209" s="55">
        <v>0.60357644190229531</v>
      </c>
      <c r="AB209" s="55">
        <v>0.60532787461162951</v>
      </c>
      <c r="AC209" s="55">
        <v>0.60705723113869214</v>
      </c>
      <c r="AD209" s="55">
        <v>0.60872662454588444</v>
      </c>
      <c r="AE209" s="55">
        <v>0.61030241599257917</v>
      </c>
      <c r="AF209" s="55">
        <v>0.61175780109797018</v>
      </c>
      <c r="AG209" s="55">
        <v>0.61307435721480452</v>
      </c>
      <c r="AH209" s="55">
        <v>0.61424241459242412</v>
      </c>
      <c r="AI209" s="55">
        <v>0.61526037954668666</v>
      </c>
      <c r="AJ209" s="55">
        <v>0.61613332074241778</v>
      </c>
      <c r="AK209" s="55">
        <v>0.61687119428043224</v>
      </c>
      <c r="AL209" s="55">
        <v>0.61748704395499021</v>
      </c>
      <c r="AM209" s="55">
        <v>0.61799541363147403</v>
      </c>
      <c r="AN209" s="55">
        <v>0.61841109572386777</v>
      </c>
      <c r="AO209" s="55">
        <v>0.61874824530451644</v>
      </c>
      <c r="AP209" s="55">
        <v>0.61901982690289536</v>
      </c>
      <c r="AQ209" s="55">
        <v>0.61923732982877011</v>
      </c>
      <c r="AR209" s="55">
        <v>0.61941068003711242</v>
      </c>
      <c r="AS209" s="55">
        <v>0.61954828282079244</v>
      </c>
      <c r="AT209" s="55">
        <v>0.61965714328467891</v>
      </c>
      <c r="AU209" s="55">
        <v>0.61974302552257632</v>
      </c>
      <c r="AV209" s="55">
        <v>0.61981062393055719</v>
      </c>
      <c r="AW209" s="55">
        <v>0.61986373005084161</v>
      </c>
      <c r="AX209" s="64">
        <v>0.61990538563311215</v>
      </c>
    </row>
    <row r="210" spans="1:50">
      <c r="A210" s="212"/>
      <c r="B210" s="215"/>
      <c r="C210" s="206"/>
      <c r="D210" s="52" t="s">
        <v>25</v>
      </c>
      <c r="E210" s="86" t="str">
        <f>A209&amp;"/"&amp;B209&amp;"/"&amp;C209&amp;"/"&amp;D210</f>
        <v>Gas fired power plants (Natural gas, biogas)/Gas turbine combined cycle/Electricity only/M</v>
      </c>
      <c r="F210" s="61" t="str">
        <f>A209</f>
        <v>Gas fired power plants (Natural gas, biogas)</v>
      </c>
      <c r="G210" s="61" t="str">
        <f>B209</f>
        <v>Gas turbine combined cycle</v>
      </c>
      <c r="H210" s="61" t="str">
        <f>C209</f>
        <v>Electricity only</v>
      </c>
      <c r="I210" s="84" t="str">
        <f t="shared" si="63"/>
        <v>M</v>
      </c>
      <c r="J210" s="61">
        <v>0.56022408963585435</v>
      </c>
      <c r="K210" s="61">
        <v>0.56027407401207485</v>
      </c>
      <c r="L210" s="61">
        <v>0.56033806111060491</v>
      </c>
      <c r="M210" s="61">
        <v>0.5604199037271983</v>
      </c>
      <c r="N210" s="61">
        <v>0.56052447004357198</v>
      </c>
      <c r="O210" s="61">
        <v>0.56065788274918105</v>
      </c>
      <c r="P210" s="61">
        <v>0.56082779618213618</v>
      </c>
      <c r="Q210" s="61">
        <v>0.56104370508406776</v>
      </c>
      <c r="R210" s="61">
        <v>0.56131726784008695</v>
      </c>
      <c r="S210" s="61">
        <v>0.5616626097429035</v>
      </c>
      <c r="T210" s="61">
        <v>0.56209654569351242</v>
      </c>
      <c r="U210" s="61">
        <v>0.56263862537201814</v>
      </c>
      <c r="V210" s="61">
        <v>0.56331085844745366</v>
      </c>
      <c r="W210" s="61">
        <v>0.56413693001446963</v>
      </c>
      <c r="X210" s="61">
        <v>0.56514068516326454</v>
      </c>
      <c r="Y210" s="61">
        <v>0.5663436799582523</v>
      </c>
      <c r="Z210" s="61">
        <v>0.56776171283585697</v>
      </c>
      <c r="AA210" s="61">
        <v>0.56940051483372156</v>
      </c>
      <c r="AB210" s="61">
        <v>0.57125120044117628</v>
      </c>
      <c r="AC210" s="61">
        <v>0.57328657682055328</v>
      </c>
      <c r="AD210" s="61">
        <v>0.57545974947614142</v>
      </c>
      <c r="AE210" s="61">
        <v>0.57770632398343136</v>
      </c>
      <c r="AF210" s="61">
        <v>0.57995066439870235</v>
      </c>
      <c r="AG210" s="61">
        <v>0.58211528010080993</v>
      </c>
      <c r="AH210" s="61">
        <v>0.58413108938436897</v>
      </c>
      <c r="AI210" s="61">
        <v>0.58594581806464896</v>
      </c>
      <c r="AJ210" s="61">
        <v>0.58752848531843427</v>
      </c>
      <c r="AK210" s="61">
        <v>0.58886942628972194</v>
      </c>
      <c r="AL210" s="61">
        <v>0.58997677211283317</v>
      </c>
      <c r="AM210" s="61">
        <v>0.59087108690394308</v>
      </c>
      <c r="AN210" s="61">
        <v>0.59157981953704575</v>
      </c>
      <c r="AO210" s="61">
        <v>0.59213267569249506</v>
      </c>
      <c r="AP210" s="61">
        <v>0.59255836406537787</v>
      </c>
      <c r="AQ210" s="61">
        <v>0.59288268459032167</v>
      </c>
      <c r="AR210" s="61">
        <v>0.59312767714654557</v>
      </c>
      <c r="AS210" s="61">
        <v>0.59331148737297201</v>
      </c>
      <c r="AT210" s="61">
        <v>0.59344864913828221</v>
      </c>
      <c r="AU210" s="61">
        <v>0.59355056353832891</v>
      </c>
      <c r="AV210" s="61">
        <v>0.59362603316142248</v>
      </c>
      <c r="AW210" s="61">
        <v>0.59368177195800109</v>
      </c>
      <c r="AX210" s="53">
        <v>0.59372285295438265</v>
      </c>
    </row>
    <row r="211" spans="1:50">
      <c r="A211" s="212"/>
      <c r="B211" s="215"/>
      <c r="C211" s="206"/>
      <c r="D211" s="52" t="s">
        <v>38</v>
      </c>
      <c r="E211" s="86" t="str">
        <f>A209&amp;"/"&amp;B209&amp;"/"&amp;C209&amp;"/"&amp;D211</f>
        <v>Gas fired power plants (Natural gas, biogas)/Gas turbine combined cycle/Electricity only/S</v>
      </c>
      <c r="F211" s="61" t="str">
        <f>A209</f>
        <v>Gas fired power plants (Natural gas, biogas)</v>
      </c>
      <c r="G211" s="61" t="str">
        <f>B209</f>
        <v>Gas turbine combined cycle</v>
      </c>
      <c r="H211" s="61" t="str">
        <f>C209</f>
        <v>Electricity only</v>
      </c>
      <c r="I211" s="84" t="str">
        <f t="shared" si="63"/>
        <v>S</v>
      </c>
      <c r="J211" s="61">
        <v>0.53354675203414703</v>
      </c>
      <c r="K211" s="61">
        <v>0.53355158798186353</v>
      </c>
      <c r="L211" s="61">
        <v>0.53355811389389596</v>
      </c>
      <c r="M211" s="61">
        <v>0.53356691943048074</v>
      </c>
      <c r="N211" s="61">
        <v>0.53357879924622797</v>
      </c>
      <c r="O211" s="61">
        <v>0.53359482364142552</v>
      </c>
      <c r="P211" s="61">
        <v>0.53361643305902606</v>
      </c>
      <c r="Q211" s="61">
        <v>0.53364556406085084</v>
      </c>
      <c r="R211" s="61">
        <v>0.5336848165159056</v>
      </c>
      <c r="S211" s="61">
        <v>0.53373767411462492</v>
      </c>
      <c r="T211" s="61">
        <v>0.53380879273547188</v>
      </c>
      <c r="U211" s="61">
        <v>0.53390437304463245</v>
      </c>
      <c r="V211" s="61">
        <v>0.53403263379534338</v>
      </c>
      <c r="W211" s="61">
        <v>0.53420439833148692</v>
      </c>
      <c r="X211" s="61">
        <v>0.53443379478539399</v>
      </c>
      <c r="Y211" s="61">
        <v>0.53473904384410953</v>
      </c>
      <c r="Z211" s="61">
        <v>0.53514325699327392</v>
      </c>
      <c r="AA211" s="61">
        <v>0.53567508036339018</v>
      </c>
      <c r="AB211" s="61">
        <v>0.53636888337978317</v>
      </c>
      <c r="AC211" s="61">
        <v>0.53726400857539769</v>
      </c>
      <c r="AD211" s="61">
        <v>0.53840240704450426</v>
      </c>
      <c r="AE211" s="61">
        <v>0.53982389515605389</v>
      </c>
      <c r="AF211" s="61">
        <v>0.54155850008670992</v>
      </c>
      <c r="AG211" s="61">
        <v>0.54361620075087802</v>
      </c>
      <c r="AH211" s="61">
        <v>0.54597596225178313</v>
      </c>
      <c r="AI211" s="61">
        <v>0.54857789784711009</v>
      </c>
      <c r="AJ211" s="61">
        <v>0.55132339117708051</v>
      </c>
      <c r="AK211" s="61">
        <v>0.55408640244698637</v>
      </c>
      <c r="AL211" s="61">
        <v>0.55673455441924824</v>
      </c>
      <c r="AM211" s="61">
        <v>0.55915327870598752</v>
      </c>
      <c r="AN211" s="61">
        <v>0.56126423228921729</v>
      </c>
      <c r="AO211" s="61">
        <v>0.56303222665295516</v>
      </c>
      <c r="AP211" s="61">
        <v>0.5644607353377018</v>
      </c>
      <c r="AQ211" s="61">
        <v>0.56558050517362957</v>
      </c>
      <c r="AR211" s="61">
        <v>0.56643673556195828</v>
      </c>
      <c r="AS211" s="61">
        <v>0.56707856258458722</v>
      </c>
      <c r="AT211" s="61">
        <v>0.56755221673171785</v>
      </c>
      <c r="AU211" s="61">
        <v>0.56789756194736452</v>
      </c>
      <c r="AV211" s="61">
        <v>0.56814703719198878</v>
      </c>
      <c r="AW211" s="61">
        <v>0.56832599638348502</v>
      </c>
      <c r="AX211" s="53">
        <v>0.56845369454667027</v>
      </c>
    </row>
    <row r="212" spans="1:50">
      <c r="A212" s="212"/>
      <c r="B212" s="215"/>
      <c r="C212" s="216"/>
      <c r="D212" s="52" t="s">
        <v>47</v>
      </c>
      <c r="E212" s="86" t="str">
        <f>A209&amp;"/"&amp;B209&amp;"/"&amp;C209&amp;"/"&amp;D212</f>
        <v>Gas fired power plants (Natural gas, biogas)/Gas turbine combined cycle/Electricity only/XS</v>
      </c>
      <c r="F212" s="61" t="str">
        <f>A209</f>
        <v>Gas fired power plants (Natural gas, biogas)</v>
      </c>
      <c r="G212" s="61" t="str">
        <f>B209</f>
        <v>Gas turbine combined cycle</v>
      </c>
      <c r="H212" s="61" t="str">
        <f>C209</f>
        <v>Electricity only</v>
      </c>
      <c r="I212" s="84" t="str">
        <f t="shared" si="63"/>
        <v>XS</v>
      </c>
      <c r="J212" s="61">
        <v>0.50813976384204473</v>
      </c>
      <c r="K212" s="61">
        <v>0.50814047012769548</v>
      </c>
      <c r="L212" s="61">
        <v>0.50814142347276248</v>
      </c>
      <c r="M212" s="61">
        <v>0.50814271027958935</v>
      </c>
      <c r="N212" s="61">
        <v>0.50814444715155049</v>
      </c>
      <c r="O212" s="61">
        <v>0.50814679143647812</v>
      </c>
      <c r="P212" s="61">
        <v>0.50814995544017849</v>
      </c>
      <c r="Q212" s="61">
        <v>0.50815422557876866</v>
      </c>
      <c r="R212" s="61">
        <v>0.50815998816991315</v>
      </c>
      <c r="S212" s="61">
        <v>0.50816776413505105</v>
      </c>
      <c r="T212" s="61">
        <v>0.5081782556382537</v>
      </c>
      <c r="U212" s="61">
        <v>0.50819240867084181</v>
      </c>
      <c r="V212" s="61">
        <v>0.50821149685755818</v>
      </c>
      <c r="W212" s="61">
        <v>0.508237233360052</v>
      </c>
      <c r="X212" s="61">
        <v>0.50827191971577035</v>
      </c>
      <c r="Y212" s="61">
        <v>0.50831864274636762</v>
      </c>
      <c r="Z212" s="61">
        <v>0.50838153314249568</v>
      </c>
      <c r="AA212" s="61">
        <v>0.50846610156783423</v>
      </c>
      <c r="AB212" s="61">
        <v>0.50857966923102826</v>
      </c>
      <c r="AC212" s="61">
        <v>0.50873190810881497</v>
      </c>
      <c r="AD212" s="61">
        <v>0.50893549821651052</v>
      </c>
      <c r="AE212" s="61">
        <v>0.50920689019418464</v>
      </c>
      <c r="AF212" s="61">
        <v>0.50956712273606675</v>
      </c>
      <c r="AG212" s="61">
        <v>0.51004257463091873</v>
      </c>
      <c r="AH212" s="61">
        <v>0.51066541789221598</v>
      </c>
      <c r="AI212" s="61">
        <v>0.51147337550821992</v>
      </c>
      <c r="AJ212" s="61">
        <v>0.51250819283623694</v>
      </c>
      <c r="AK212" s="61">
        <v>0.51381207975979504</v>
      </c>
      <c r="AL212" s="61">
        <v>0.51542143907688809</v>
      </c>
      <c r="AM212" s="61">
        <v>0.51735772832444693</v>
      </c>
      <c r="AN212" s="61">
        <v>0.51961654446702876</v>
      </c>
      <c r="AO212" s="61">
        <v>0.52215785915981772</v>
      </c>
      <c r="AP212" s="61">
        <v>0.5249018957151691</v>
      </c>
      <c r="AQ212" s="61">
        <v>0.52773485580217128</v>
      </c>
      <c r="AR212" s="61">
        <v>0.53052544079275188</v>
      </c>
      <c r="AS212" s="61">
        <v>0.53314790275324753</v>
      </c>
      <c r="AT212" s="61">
        <v>0.53550358426301703</v>
      </c>
      <c r="AU212" s="61">
        <v>0.53753358651287197</v>
      </c>
      <c r="AV212" s="61">
        <v>0.53921989781999613</v>
      </c>
      <c r="AW212" s="61">
        <v>0.54057749440640701</v>
      </c>
      <c r="AX212" s="53">
        <v>0.54164244533214545</v>
      </c>
    </row>
    <row r="213" spans="1:50">
      <c r="A213" s="212"/>
      <c r="B213" s="215"/>
      <c r="C213" s="217" t="s">
        <v>26</v>
      </c>
      <c r="D213" s="83" t="s">
        <v>24</v>
      </c>
      <c r="E213" s="56" t="str">
        <f>A209&amp;"/"&amp;B209&amp;"/"&amp;C213&amp;"/"&amp;D213</f>
        <v>Gas fired power plants (Natural gas, biogas)/Gas turbine combined cycle/CHP/L</v>
      </c>
      <c r="F213" s="103" t="str">
        <f>A209</f>
        <v>Gas fired power plants (Natural gas, biogas)</v>
      </c>
      <c r="G213" s="103" t="str">
        <f>B209</f>
        <v>Gas turbine combined cycle</v>
      </c>
      <c r="H213" s="103" t="str">
        <f>C213</f>
        <v>CHP</v>
      </c>
      <c r="I213" s="104" t="str">
        <f t="shared" si="63"/>
        <v>L</v>
      </c>
      <c r="J213" s="103">
        <v>0.53475935828876997</v>
      </c>
      <c r="K213" s="103">
        <v>0.53491099522013541</v>
      </c>
      <c r="L213" s="103">
        <v>0.5350937707864335</v>
      </c>
      <c r="M213" s="103">
        <v>0.53531345780955875</v>
      </c>
      <c r="N213" s="103">
        <v>0.5355766139067587</v>
      </c>
      <c r="O213" s="103">
        <v>0.53589055573459987</v>
      </c>
      <c r="P213" s="103">
        <v>0.53626325966565414</v>
      </c>
      <c r="Q213" s="103">
        <v>0.5367031586640697</v>
      </c>
      <c r="R213" s="103">
        <v>0.53721880220371532</v>
      </c>
      <c r="S213" s="103">
        <v>0.53781834837170761</v>
      </c>
      <c r="T213" s="103">
        <v>0.53850886867020609</v>
      </c>
      <c r="U213" s="103">
        <v>0.53929547059662675</v>
      </c>
      <c r="V213" s="103">
        <v>0.54018028357487702</v>
      </c>
      <c r="W213" s="103">
        <v>0.54116140876780761</v>
      </c>
      <c r="X213" s="103">
        <v>0.54223199377220055</v>
      </c>
      <c r="Y213" s="103">
        <v>0.54337964074390577</v>
      </c>
      <c r="Z213" s="103">
        <v>0.54458636542272387</v>
      </c>
      <c r="AA213" s="103">
        <v>0.54582927076271226</v>
      </c>
      <c r="AB213" s="103">
        <v>0.54708197456158547</v>
      </c>
      <c r="AC213" s="103">
        <v>0.54831665726373235</v>
      </c>
      <c r="AD213" s="103">
        <v>0.54950642620425438</v>
      </c>
      <c r="AE213" s="103">
        <v>0.55062759053001575</v>
      </c>
      <c r="AF213" s="103">
        <v>0.55166145212566797</v>
      </c>
      <c r="AG213" s="103">
        <v>0.55259534188601822</v>
      </c>
      <c r="AH213" s="103">
        <v>0.55342282016655542</v>
      </c>
      <c r="AI213" s="103">
        <v>0.55414314544773879</v>
      </c>
      <c r="AJ213" s="103">
        <v>0.55476023878632263</v>
      </c>
      <c r="AK213" s="103">
        <v>0.55528141097762551</v>
      </c>
      <c r="AL213" s="103">
        <v>0.55571608705558129</v>
      </c>
      <c r="AM213" s="103">
        <v>0.55607469053850911</v>
      </c>
      <c r="AN213" s="103">
        <v>0.55636777010010285</v>
      </c>
      <c r="AO213" s="103">
        <v>0.55660538581471841</v>
      </c>
      <c r="AP213" s="103">
        <v>0.55679672944595204</v>
      </c>
      <c r="AQ213" s="103">
        <v>0.55694993241328183</v>
      </c>
      <c r="AR213" s="103">
        <v>0.55707201036665255</v>
      </c>
      <c r="AS213" s="103">
        <v>0.55716889817084503</v>
      </c>
      <c r="AT213" s="103">
        <v>0.55724553822616907</v>
      </c>
      <c r="AU213" s="103">
        <v>0.55730599493755484</v>
      </c>
      <c r="AV213" s="103">
        <v>0.55735357692637211</v>
      </c>
      <c r="AW213" s="103">
        <v>0.55739095553534435</v>
      </c>
      <c r="AX213" s="105">
        <v>0.55742027325114907</v>
      </c>
    </row>
    <row r="214" spans="1:50">
      <c r="A214" s="212"/>
      <c r="B214" s="215"/>
      <c r="C214" s="206"/>
      <c r="D214" s="52" t="s">
        <v>25</v>
      </c>
      <c r="E214" s="86" t="str">
        <f>A209&amp;"/"&amp;B209&amp;"/"&amp;C213&amp;"/"&amp;D214</f>
        <v>Gas fired power plants (Natural gas, biogas)/Gas turbine combined cycle/CHP/M</v>
      </c>
      <c r="F214" s="61" t="str">
        <f>A209</f>
        <v>Gas fired power plants (Natural gas, biogas)</v>
      </c>
      <c r="G214" s="61" t="str">
        <f>B209</f>
        <v>Gas turbine combined cycle</v>
      </c>
      <c r="H214" s="61" t="str">
        <f>C213</f>
        <v>CHP</v>
      </c>
      <c r="I214" s="84" t="str">
        <f t="shared" si="63"/>
        <v>M</v>
      </c>
      <c r="J214" s="61">
        <v>0.50929462694168581</v>
      </c>
      <c r="K214" s="61">
        <v>0.50933180449866011</v>
      </c>
      <c r="L214" s="61">
        <v>0.50937939440951174</v>
      </c>
      <c r="M214" s="61">
        <v>0.50944025990242936</v>
      </c>
      <c r="N214" s="61">
        <v>0.50951801771355898</v>
      </c>
      <c r="O214" s="61">
        <v>0.50961721483682099</v>
      </c>
      <c r="P214" s="61">
        <v>0.50974353289423602</v>
      </c>
      <c r="Q214" s="61">
        <v>0.50990401501093152</v>
      </c>
      <c r="R214" s="61">
        <v>0.51010730195263543</v>
      </c>
      <c r="S214" s="61">
        <v>0.51036385121724981</v>
      </c>
      <c r="T214" s="61">
        <v>0.51068609318324576</v>
      </c>
      <c r="U214" s="61">
        <v>0.51108845132818859</v>
      </c>
      <c r="V214" s="61">
        <v>0.51158712001988427</v>
      </c>
      <c r="W214" s="61">
        <v>0.51219945913663212</v>
      </c>
      <c r="X214" s="61">
        <v>0.51294284366312581</v>
      </c>
      <c r="Y214" s="61">
        <v>0.51383282378183581</v>
      </c>
      <c r="Z214" s="61">
        <v>0.51488054286398832</v>
      </c>
      <c r="AA214" s="61">
        <v>0.51608956215009893</v>
      </c>
      <c r="AB214" s="61">
        <v>0.51745255627183306</v>
      </c>
      <c r="AC214" s="61">
        <v>0.51894870325935938</v>
      </c>
      <c r="AD214" s="61">
        <v>0.52054282302190835</v>
      </c>
      <c r="AE214" s="61">
        <v>0.52218718415158571</v>
      </c>
      <c r="AF214" s="61">
        <v>0.52382625283901274</v>
      </c>
      <c r="AG214" s="61">
        <v>0.52540363413366797</v>
      </c>
      <c r="AH214" s="61">
        <v>0.52686951981397923</v>
      </c>
      <c r="AI214" s="61">
        <v>0.52818665745837301</v>
      </c>
      <c r="AJ214" s="61">
        <v>0.52933341200972472</v>
      </c>
      <c r="AK214" s="61">
        <v>0.53030359548545103</v>
      </c>
      <c r="AL214" s="61">
        <v>0.53110378638608002</v>
      </c>
      <c r="AM214" s="61">
        <v>0.53174938675038519</v>
      </c>
      <c r="AN214" s="61">
        <v>0.53226060399846187</v>
      </c>
      <c r="AO214" s="61">
        <v>0.53265913246095931</v>
      </c>
      <c r="AP214" s="61">
        <v>0.53296584030305427</v>
      </c>
      <c r="AQ214" s="61">
        <v>0.53319942444501855</v>
      </c>
      <c r="AR214" s="61">
        <v>0.53337582386379112</v>
      </c>
      <c r="AS214" s="61">
        <v>0.53350814219465181</v>
      </c>
      <c r="AT214" s="61">
        <v>0.53360686400178814</v>
      </c>
      <c r="AU214" s="61">
        <v>0.53368020776723535</v>
      </c>
      <c r="AV214" s="61">
        <v>0.53373451541139927</v>
      </c>
      <c r="AW214" s="61">
        <v>0.53377462217501348</v>
      </c>
      <c r="AX214" s="53">
        <v>0.53380418049736933</v>
      </c>
    </row>
    <row r="215" spans="1:50">
      <c r="A215" s="212"/>
      <c r="B215" s="215"/>
      <c r="C215" s="206"/>
      <c r="D215" s="52" t="s">
        <v>38</v>
      </c>
      <c r="E215" s="86" t="str">
        <f>A209&amp;"/"&amp;B209&amp;"/"&amp;C213&amp;"/"&amp;D215</f>
        <v>Gas fired power plants (Natural gas, biogas)/Gas turbine combined cycle/CHP/S</v>
      </c>
      <c r="F215" s="61" t="str">
        <f>A209</f>
        <v>Gas fired power plants (Natural gas, biogas)</v>
      </c>
      <c r="G215" s="61" t="str">
        <f>B209</f>
        <v>Gas turbine combined cycle</v>
      </c>
      <c r="H215" s="61" t="str">
        <f>C213</f>
        <v>CHP</v>
      </c>
      <c r="I215" s="84" t="str">
        <f t="shared" si="63"/>
        <v>S</v>
      </c>
      <c r="J215" s="61">
        <v>0.48504250184922448</v>
      </c>
      <c r="K215" s="61">
        <v>0.48504616543767798</v>
      </c>
      <c r="L215" s="61">
        <v>0.48505110927290723</v>
      </c>
      <c r="M215" s="61">
        <v>0.48505778003540473</v>
      </c>
      <c r="N215" s="61">
        <v>0.48506677967562944</v>
      </c>
      <c r="O215" s="61">
        <v>0.48507891891322585</v>
      </c>
      <c r="P215" s="61">
        <v>0.48509528878087826</v>
      </c>
      <c r="Q215" s="61">
        <v>0.48511735597929906</v>
      </c>
      <c r="R215" s="61">
        <v>0.48514708938709189</v>
      </c>
      <c r="S215" s="61">
        <v>0.48518712684956855</v>
      </c>
      <c r="T215" s="61">
        <v>0.48524099315714087</v>
      </c>
      <c r="U215" s="61">
        <v>0.48531338145717401</v>
      </c>
      <c r="V215" s="61">
        <v>0.48541051028624549</v>
      </c>
      <c r="W215" s="61">
        <v>0.48554056520593064</v>
      </c>
      <c r="X215" s="61">
        <v>0.48571422460023755</v>
      </c>
      <c r="Y215" s="61">
        <v>0.48594524854475291</v>
      </c>
      <c r="Z215" s="61">
        <v>0.48625107039217497</v>
      </c>
      <c r="AA215" s="61">
        <v>0.48665326349879784</v>
      </c>
      <c r="AB215" s="61">
        <v>0.4871776521759304</v>
      </c>
      <c r="AC215" s="61">
        <v>0.4878536984252097</v>
      </c>
      <c r="AD215" s="61">
        <v>0.48871265492672916</v>
      </c>
      <c r="AE215" s="61">
        <v>0.48978391763185508</v>
      </c>
      <c r="AF215" s="61">
        <v>0.49108920463917266</v>
      </c>
      <c r="AG215" s="61">
        <v>0.49263484405924529</v>
      </c>
      <c r="AH215" s="61">
        <v>0.49440366511134781</v>
      </c>
      <c r="AI215" s="61">
        <v>0.4963494154211277</v>
      </c>
      <c r="AJ215" s="61">
        <v>0.49839728662270322</v>
      </c>
      <c r="AK215" s="61">
        <v>0.5004527963438139</v>
      </c>
      <c r="AL215" s="61">
        <v>0.50241774433355924</v>
      </c>
      <c r="AM215" s="61">
        <v>0.50420807973272819</v>
      </c>
      <c r="AN215" s="61">
        <v>0.50576718836255929</v>
      </c>
      <c r="AO215" s="61">
        <v>0.50707054358868631</v>
      </c>
      <c r="AP215" s="61">
        <v>0.50812199984790984</v>
      </c>
      <c r="AQ215" s="61">
        <v>0.50894518821348333</v>
      </c>
      <c r="AR215" s="61">
        <v>0.5095740330388201</v>
      </c>
      <c r="AS215" s="61">
        <v>0.51004506887283663</v>
      </c>
      <c r="AT215" s="61">
        <v>0.51039249393820485</v>
      </c>
      <c r="AU215" s="61">
        <v>0.51064570330854797</v>
      </c>
      <c r="AV215" s="61">
        <v>0.51082856711125568</v>
      </c>
      <c r="AW215" s="61">
        <v>0.51095971566009923</v>
      </c>
      <c r="AX215" s="53">
        <v>0.5110532840421238</v>
      </c>
    </row>
    <row r="216" spans="1:50">
      <c r="A216" s="212"/>
      <c r="B216" s="215"/>
      <c r="C216" s="216"/>
      <c r="D216" s="106" t="s">
        <v>47</v>
      </c>
      <c r="E216" s="107" t="str">
        <f>A209&amp;"/"&amp;B209&amp;"/"&amp;C213&amp;"/"&amp;D216</f>
        <v>Gas fired power plants (Natural gas, biogas)/Gas turbine combined cycle/CHP/XS</v>
      </c>
      <c r="F216" s="108" t="str">
        <f>A209</f>
        <v>Gas fired power plants (Natural gas, biogas)</v>
      </c>
      <c r="G216" s="108" t="str">
        <f>B209</f>
        <v>Gas turbine combined cycle</v>
      </c>
      <c r="H216" s="108" t="str">
        <f>C213</f>
        <v>CHP</v>
      </c>
      <c r="I216" s="109" t="str">
        <f t="shared" si="63"/>
        <v>XS</v>
      </c>
      <c r="J216" s="108">
        <v>0.46194523985640429</v>
      </c>
      <c r="K216" s="108">
        <v>0.46194578315288443</v>
      </c>
      <c r="L216" s="108">
        <v>0.46194651649445573</v>
      </c>
      <c r="M216" s="108">
        <v>0.46194750634379023</v>
      </c>
      <c r="N216" s="108">
        <v>0.46194884239451561</v>
      </c>
      <c r="O216" s="108">
        <v>0.46195064568102306</v>
      </c>
      <c r="P216" s="108">
        <v>0.46195307951099057</v>
      </c>
      <c r="Q216" s="108">
        <v>0.46195636419620656</v>
      </c>
      <c r="R216" s="108">
        <v>0.46196079688879793</v>
      </c>
      <c r="S216" s="108">
        <v>0.46196677826944088</v>
      </c>
      <c r="T216" s="108">
        <v>0.46197484841281594</v>
      </c>
      <c r="U216" s="108">
        <v>0.46198573491035311</v>
      </c>
      <c r="V216" s="108">
        <v>0.46200041730150188</v>
      </c>
      <c r="W216" s="108">
        <v>0.46202021308980801</v>
      </c>
      <c r="X216" s="108">
        <v>0.46204689211935945</v>
      </c>
      <c r="Y216" s="108">
        <v>0.46208282783513122</v>
      </c>
      <c r="Z216" s="108">
        <v>0.4621311958207166</v>
      </c>
      <c r="AA216" s="108">
        <v>0.46219623167072343</v>
      </c>
      <c r="AB216" s="108">
        <v>0.46228356100904799</v>
      </c>
      <c r="AC216" s="108">
        <v>0.46240061294363449</v>
      </c>
      <c r="AD216" s="108">
        <v>0.46255712199353338</v>
      </c>
      <c r="AE216" s="108">
        <v>0.4627657084003351</v>
      </c>
      <c r="AF216" s="108">
        <v>0.46304249634928035</v>
      </c>
      <c r="AG216" s="108">
        <v>0.46340767524072035</v>
      </c>
      <c r="AH216" s="108">
        <v>0.46388582138848961</v>
      </c>
      <c r="AI216" s="108">
        <v>0.46450567235301243</v>
      </c>
      <c r="AJ216" s="108">
        <v>0.46529889894184273</v>
      </c>
      <c r="AK216" s="108">
        <v>0.46629731016149756</v>
      </c>
      <c r="AL216" s="108">
        <v>0.4675279854347108</v>
      </c>
      <c r="AM216" s="108">
        <v>0.46900625761164472</v>
      </c>
      <c r="AN216" s="108">
        <v>0.47072744141781558</v>
      </c>
      <c r="AO216" s="108">
        <v>0.47265960259058598</v>
      </c>
      <c r="AP216" s="108">
        <v>0.47474079703977506</v>
      </c>
      <c r="AQ216" s="108">
        <v>0.47688387782292635</v>
      </c>
      <c r="AR216" s="108">
        <v>0.4789893776310255</v>
      </c>
      <c r="AS216" s="108">
        <v>0.48096302601340984</v>
      </c>
      <c r="AT216" s="108">
        <v>0.48273176120646394</v>
      </c>
      <c r="AU216" s="108">
        <v>0.48425282186123181</v>
      </c>
      <c r="AV216" s="108">
        <v>0.48551414516330793</v>
      </c>
      <c r="AW216" s="108">
        <v>0.48652813713109377</v>
      </c>
      <c r="AX216" s="110">
        <v>0.48732263952836302</v>
      </c>
    </row>
    <row r="217" spans="1:50">
      <c r="A217" s="212"/>
      <c r="B217" s="215"/>
      <c r="C217" s="217" t="s">
        <v>42</v>
      </c>
      <c r="D217" s="83" t="s">
        <v>24</v>
      </c>
      <c r="E217" s="56" t="str">
        <f>A209&amp;"/"&amp;B209&amp;"/"&amp;C217&amp;"/"&amp;D217</f>
        <v>Gas fired power plants (Natural gas, biogas)/Gas turbine combined cycle/Electricity only with CCS/L</v>
      </c>
      <c r="F217" s="103" t="str">
        <f>A209</f>
        <v>Gas fired power plants (Natural gas, biogas)</v>
      </c>
      <c r="G217" s="103" t="str">
        <f>B209</f>
        <v>Gas turbine combined cycle</v>
      </c>
      <c r="H217" s="103" t="str">
        <f>C217</f>
        <v>Electricity only with CCS</v>
      </c>
      <c r="I217" s="104" t="str">
        <f t="shared" si="63"/>
        <v>L</v>
      </c>
      <c r="J217" s="103" t="s">
        <v>99</v>
      </c>
      <c r="K217" s="103" t="s">
        <v>99</v>
      </c>
      <c r="L217" s="103" t="s">
        <v>99</v>
      </c>
      <c r="M217" s="103" t="s">
        <v>99</v>
      </c>
      <c r="N217" s="103" t="s">
        <v>99</v>
      </c>
      <c r="O217" s="103" t="s">
        <v>99</v>
      </c>
      <c r="P217" s="103" t="s">
        <v>99</v>
      </c>
      <c r="Q217" s="103" t="s">
        <v>99</v>
      </c>
      <c r="R217" s="103" t="s">
        <v>99</v>
      </c>
      <c r="S217" s="103" t="s">
        <v>99</v>
      </c>
      <c r="T217" s="103" t="s">
        <v>99</v>
      </c>
      <c r="U217" s="103" t="s">
        <v>99</v>
      </c>
      <c r="V217" s="103" t="s">
        <v>99</v>
      </c>
      <c r="W217" s="103" t="s">
        <v>99</v>
      </c>
      <c r="X217" s="103" t="s">
        <v>99</v>
      </c>
      <c r="Y217" s="103" t="s">
        <v>99</v>
      </c>
      <c r="Z217" s="103" t="s">
        <v>99</v>
      </c>
      <c r="AA217" s="103" t="s">
        <v>99</v>
      </c>
      <c r="AB217" s="103" t="s">
        <v>99</v>
      </c>
      <c r="AC217" s="103" t="s">
        <v>99</v>
      </c>
      <c r="AD217" s="103" t="s">
        <v>99</v>
      </c>
      <c r="AE217" s="103">
        <v>0.56057070389565922</v>
      </c>
      <c r="AF217" s="103">
        <v>0.56066876659437204</v>
      </c>
      <c r="AG217" s="103">
        <v>0.56079443320101985</v>
      </c>
      <c r="AH217" s="103">
        <v>0.56095538399299705</v>
      </c>
      <c r="AI217" s="103">
        <v>0.56116137822184198</v>
      </c>
      <c r="AJ217" s="103">
        <v>0.56142477962393866</v>
      </c>
      <c r="AK217" s="103">
        <v>0.561761190655093</v>
      </c>
      <c r="AL217" s="103">
        <v>0.56219020178553203</v>
      </c>
      <c r="AM217" s="103">
        <v>0.56273624994196847</v>
      </c>
      <c r="AN217" s="103">
        <v>0.56342955729184696</v>
      </c>
      <c r="AO217" s="103">
        <v>0.5643070823163745</v>
      </c>
      <c r="AP217" s="103">
        <v>0.56541335225060363</v>
      </c>
      <c r="AQ217" s="103">
        <v>0.56680095176941769</v>
      </c>
      <c r="AR217" s="103">
        <v>0.56853031240050578</v>
      </c>
      <c r="AS217" s="103">
        <v>0.57066828584093121</v>
      </c>
      <c r="AT217" s="103">
        <v>0.57328482100899292</v>
      </c>
      <c r="AU217" s="103">
        <v>0.57644697172027071</v>
      </c>
      <c r="AV217" s="103">
        <v>0.58020957610143742</v>
      </c>
      <c r="AW217" s="103">
        <v>0.58460247232785378</v>
      </c>
      <c r="AX217" s="105">
        <v>0.5896152540215529</v>
      </c>
    </row>
    <row r="218" spans="1:50">
      <c r="A218" s="212"/>
      <c r="B218" s="215"/>
      <c r="C218" s="216"/>
      <c r="D218" s="106" t="s">
        <v>25</v>
      </c>
      <c r="E218" s="107" t="str">
        <f>A209&amp;"/"&amp;B209&amp;"/"&amp;C217&amp;"/"&amp;D218</f>
        <v>Gas fired power plants (Natural gas, biogas)/Gas turbine combined cycle/Electricity only with CCS/M</v>
      </c>
      <c r="F218" s="108" t="str">
        <f>A209</f>
        <v>Gas fired power plants (Natural gas, biogas)</v>
      </c>
      <c r="G218" s="108" t="str">
        <f>B209</f>
        <v>Gas turbine combined cycle</v>
      </c>
      <c r="H218" s="108" t="str">
        <f>C217</f>
        <v>Electricity only with CCS</v>
      </c>
      <c r="I218" s="109" t="str">
        <f t="shared" si="63"/>
        <v>M</v>
      </c>
      <c r="J218" s="108" t="s">
        <v>99</v>
      </c>
      <c r="K218" s="108" t="s">
        <v>99</v>
      </c>
      <c r="L218" s="108" t="s">
        <v>99</v>
      </c>
      <c r="M218" s="108" t="s">
        <v>99</v>
      </c>
      <c r="N218" s="108" t="s">
        <v>99</v>
      </c>
      <c r="O218" s="108" t="s">
        <v>99</v>
      </c>
      <c r="P218" s="108" t="s">
        <v>99</v>
      </c>
      <c r="Q218" s="108" t="s">
        <v>99</v>
      </c>
      <c r="R218" s="108" t="s">
        <v>99</v>
      </c>
      <c r="S218" s="108" t="s">
        <v>99</v>
      </c>
      <c r="T218" s="108" t="s">
        <v>99</v>
      </c>
      <c r="U218" s="108" t="s">
        <v>99</v>
      </c>
      <c r="V218" s="108" t="s">
        <v>99</v>
      </c>
      <c r="W218" s="108" t="s">
        <v>99</v>
      </c>
      <c r="X218" s="108" t="s">
        <v>99</v>
      </c>
      <c r="Y218" s="108" t="s">
        <v>99</v>
      </c>
      <c r="Z218" s="108" t="s">
        <v>99</v>
      </c>
      <c r="AA218" s="108" t="s">
        <v>99</v>
      </c>
      <c r="AB218" s="108" t="s">
        <v>99</v>
      </c>
      <c r="AC218" s="108" t="s">
        <v>99</v>
      </c>
      <c r="AD218" s="108" t="s">
        <v>99</v>
      </c>
      <c r="AE218" s="108">
        <v>0.53384932447616285</v>
      </c>
      <c r="AF218" s="108">
        <v>0.53393491712816821</v>
      </c>
      <c r="AG218" s="108">
        <v>0.53404459706971297</v>
      </c>
      <c r="AH218" s="108">
        <v>0.5341850620278491</v>
      </c>
      <c r="AI218" s="108">
        <v>0.53436482008854946</v>
      </c>
      <c r="AJ218" s="108">
        <v>0.53459464559196068</v>
      </c>
      <c r="AK218" s="108">
        <v>0.53488812819635623</v>
      </c>
      <c r="AL218" s="108">
        <v>0.53526231963853788</v>
      </c>
      <c r="AM218" s="108">
        <v>0.535738471508866</v>
      </c>
      <c r="AN218" s="108">
        <v>0.53634283666170712</v>
      </c>
      <c r="AO218" s="108">
        <v>0.53710747170735174</v>
      </c>
      <c r="AP218" s="108">
        <v>0.53807092214475161</v>
      </c>
      <c r="AQ218" s="108">
        <v>0.53927858870881218</v>
      </c>
      <c r="AR218" s="108">
        <v>0.54078245997890739</v>
      </c>
      <c r="AS218" s="108">
        <v>0.54263975841396783</v>
      </c>
      <c r="AT218" s="108">
        <v>0.54490991250661247</v>
      </c>
      <c r="AU218" s="108">
        <v>0.54764920320878741</v>
      </c>
      <c r="AV218" s="108">
        <v>0.55090255985711634</v>
      </c>
      <c r="AW218" s="108">
        <v>0.55469247281133005</v>
      </c>
      <c r="AX218" s="110">
        <v>0.55900601091928415</v>
      </c>
    </row>
    <row r="219" spans="1:50">
      <c r="A219" s="212"/>
      <c r="B219" s="215"/>
      <c r="C219" s="217" t="s">
        <v>43</v>
      </c>
      <c r="D219" s="52" t="s">
        <v>24</v>
      </c>
      <c r="E219" s="86" t="str">
        <f>A209&amp;"/"&amp;B209&amp;"/"&amp;C219&amp;"/"&amp;D219</f>
        <v>Gas fired power plants (Natural gas, biogas)/Gas turbine combined cycle/CHP with CCS/L</v>
      </c>
      <c r="F219" s="61" t="str">
        <f>A209</f>
        <v>Gas fired power plants (Natural gas, biogas)</v>
      </c>
      <c r="G219" s="61" t="str">
        <f>B209</f>
        <v>Gas turbine combined cycle</v>
      </c>
      <c r="H219" s="61" t="str">
        <f>C219</f>
        <v>CHP with CCS</v>
      </c>
      <c r="I219" s="84" t="str">
        <f t="shared" si="63"/>
        <v>L</v>
      </c>
      <c r="J219" s="61" t="s">
        <v>99</v>
      </c>
      <c r="K219" s="61" t="s">
        <v>99</v>
      </c>
      <c r="L219" s="61" t="s">
        <v>99</v>
      </c>
      <c r="M219" s="61" t="s">
        <v>99</v>
      </c>
      <c r="N219" s="61" t="s">
        <v>99</v>
      </c>
      <c r="O219" s="61" t="s">
        <v>99</v>
      </c>
      <c r="P219" s="61" t="s">
        <v>99</v>
      </c>
      <c r="Q219" s="61" t="s">
        <v>99</v>
      </c>
      <c r="R219" s="61" t="s">
        <v>99</v>
      </c>
      <c r="S219" s="61" t="s">
        <v>99</v>
      </c>
      <c r="T219" s="61" t="s">
        <v>99</v>
      </c>
      <c r="U219" s="61" t="s">
        <v>99</v>
      </c>
      <c r="V219" s="61" t="s">
        <v>99</v>
      </c>
      <c r="W219" s="61" t="s">
        <v>99</v>
      </c>
      <c r="X219" s="61" t="s">
        <v>99</v>
      </c>
      <c r="Y219" s="61" t="s">
        <v>99</v>
      </c>
      <c r="Z219" s="61" t="s">
        <v>99</v>
      </c>
      <c r="AA219" s="61" t="s">
        <v>99</v>
      </c>
      <c r="AB219" s="61" t="s">
        <v>99</v>
      </c>
      <c r="AC219" s="61" t="s">
        <v>99</v>
      </c>
      <c r="AD219" s="61" t="s">
        <v>99</v>
      </c>
      <c r="AE219" s="61">
        <v>0.50953367054596332</v>
      </c>
      <c r="AF219" s="61">
        <v>0.50960168639173076</v>
      </c>
      <c r="AG219" s="61">
        <v>0.50968886685184045</v>
      </c>
      <c r="AH219" s="61">
        <v>0.50980055619524922</v>
      </c>
      <c r="AI219" s="61">
        <v>0.50994355315502671</v>
      </c>
      <c r="AJ219" s="61">
        <v>0.51012648371383029</v>
      </c>
      <c r="AK219" s="61">
        <v>0.51036025453413525</v>
      </c>
      <c r="AL219" s="61">
        <v>0.510658594568007</v>
      </c>
      <c r="AM219" s="61">
        <v>0.51103868562228771</v>
      </c>
      <c r="AN219" s="61">
        <v>0.51152186932549837</v>
      </c>
      <c r="AO219" s="61">
        <v>0.51213439428949736</v>
      </c>
      <c r="AP219" s="61">
        <v>0.51290812830655153</v>
      </c>
      <c r="AQ219" s="61">
        <v>0.51388110041896018</v>
      </c>
      <c r="AR219" s="61">
        <v>0.51509765177344125</v>
      </c>
      <c r="AS219" s="61">
        <v>0.51660786233822376</v>
      </c>
      <c r="AT219" s="61">
        <v>0.51846579551144867</v>
      </c>
      <c r="AU219" s="61">
        <v>0.52072600229411115</v>
      </c>
      <c r="AV219" s="61">
        <v>0.5234377293962873</v>
      </c>
      <c r="AW219" s="61">
        <v>0.52663650833699449</v>
      </c>
      <c r="AX219" s="53">
        <v>0.53033341863390893</v>
      </c>
    </row>
    <row r="220" spans="1:50">
      <c r="A220" s="212"/>
      <c r="B220" s="218"/>
      <c r="C220" s="210"/>
      <c r="D220" s="93" t="s">
        <v>25</v>
      </c>
      <c r="E220" s="73" t="str">
        <f>A209&amp;"/"&amp;B209&amp;"/"&amp;C219&amp;"/"&amp;D220</f>
        <v>Gas fired power plants (Natural gas, biogas)/Gas turbine combined cycle/CHP with CCS/M</v>
      </c>
      <c r="F220" s="91" t="str">
        <f>A209</f>
        <v>Gas fired power plants (Natural gas, biogas)</v>
      </c>
      <c r="G220" s="91" t="str">
        <f>B209</f>
        <v>Gas turbine combined cycle</v>
      </c>
      <c r="H220" s="91" t="str">
        <f>C219</f>
        <v>CHP with CCS</v>
      </c>
      <c r="I220" s="70" t="str">
        <f t="shared" si="63"/>
        <v>M</v>
      </c>
      <c r="J220" s="91" t="s">
        <v>99</v>
      </c>
      <c r="K220" s="91" t="s">
        <v>99</v>
      </c>
      <c r="L220" s="91" t="s">
        <v>99</v>
      </c>
      <c r="M220" s="91" t="s">
        <v>99</v>
      </c>
      <c r="N220" s="91" t="s">
        <v>99</v>
      </c>
      <c r="O220" s="91" t="s">
        <v>99</v>
      </c>
      <c r="P220" s="91" t="s">
        <v>99</v>
      </c>
      <c r="Q220" s="91" t="s">
        <v>99</v>
      </c>
      <c r="R220" s="91" t="s">
        <v>99</v>
      </c>
      <c r="S220" s="91" t="s">
        <v>99</v>
      </c>
      <c r="T220" s="91" t="s">
        <v>99</v>
      </c>
      <c r="U220" s="91" t="s">
        <v>99</v>
      </c>
      <c r="V220" s="91" t="s">
        <v>99</v>
      </c>
      <c r="W220" s="91" t="s">
        <v>99</v>
      </c>
      <c r="X220" s="91" t="s">
        <v>99</v>
      </c>
      <c r="Y220" s="91" t="s">
        <v>99</v>
      </c>
      <c r="Z220" s="91" t="s">
        <v>99</v>
      </c>
      <c r="AA220" s="91" t="s">
        <v>99</v>
      </c>
      <c r="AB220" s="91" t="s">
        <v>99</v>
      </c>
      <c r="AC220" s="91" t="s">
        <v>99</v>
      </c>
      <c r="AD220" s="91" t="s">
        <v>99</v>
      </c>
      <c r="AE220" s="91">
        <v>0.48524945055219293</v>
      </c>
      <c r="AF220" s="91">
        <v>0.48530832868209139</v>
      </c>
      <c r="AG220" s="91">
        <v>0.48538379305899232</v>
      </c>
      <c r="AH220" s="91">
        <v>0.485480466586382</v>
      </c>
      <c r="AI220" s="91">
        <v>0.48560422879059933</v>
      </c>
      <c r="AJ220" s="91">
        <v>0.4857625369148853</v>
      </c>
      <c r="AK220" s="91">
        <v>0.4859648158191191</v>
      </c>
      <c r="AL220" s="91">
        <v>0.48622292261693062</v>
      </c>
      <c r="AM220" s="91">
        <v>0.48655168581697383</v>
      </c>
      <c r="AN220" s="91">
        <v>0.48696950675024936</v>
      </c>
      <c r="AO220" s="91">
        <v>0.48749898999465091</v>
      </c>
      <c r="AP220" s="91">
        <v>0.4881675350751763</v>
      </c>
      <c r="AQ220" s="91">
        <v>0.48900776909323435</v>
      </c>
      <c r="AR220" s="91">
        <v>0.49005762529766761</v>
      </c>
      <c r="AS220" s="91">
        <v>0.49135977678702469</v>
      </c>
      <c r="AT220" s="91">
        <v>0.49296002997021765</v>
      </c>
      <c r="AU220" s="91">
        <v>0.49490420403104146</v>
      </c>
      <c r="AV220" s="91">
        <v>0.49723304039177296</v>
      </c>
      <c r="AW220" s="91">
        <v>0.49997491002156819</v>
      </c>
      <c r="AX220" s="89">
        <v>0.50313664308793593</v>
      </c>
    </row>
    <row r="221" spans="1:50">
      <c r="A221" s="212"/>
      <c r="B221" s="214" t="s">
        <v>51</v>
      </c>
      <c r="C221" s="209" t="s">
        <v>36</v>
      </c>
      <c r="D221" s="67" t="s">
        <v>25</v>
      </c>
      <c r="E221" s="87" t="str">
        <f>A209&amp;"/"&amp;B221&amp;"/"&amp;C221&amp;"/"&amp;D221</f>
        <v>Gas fired power plants (Natural gas, biogas)/Gas turbine /Electricity only/M</v>
      </c>
      <c r="F221" s="55" t="str">
        <f>A209</f>
        <v>Gas fired power plants (Natural gas, biogas)</v>
      </c>
      <c r="G221" s="55" t="str">
        <f>B221</f>
        <v xml:space="preserve">Gas turbine </v>
      </c>
      <c r="H221" s="55" t="str">
        <f>C221</f>
        <v>Electricity only</v>
      </c>
      <c r="I221" s="85" t="str">
        <f t="shared" si="63"/>
        <v>M</v>
      </c>
      <c r="J221" s="55">
        <v>0.390625</v>
      </c>
      <c r="K221" s="55">
        <v>0.39063819397202076</v>
      </c>
      <c r="L221" s="55">
        <v>0.39065268562172561</v>
      </c>
      <c r="M221" s="55">
        <v>0.39066859253851494</v>
      </c>
      <c r="N221" s="55">
        <v>0.39068604083782582</v>
      </c>
      <c r="O221" s="55">
        <v>0.39070516531846322</v>
      </c>
      <c r="P221" s="55">
        <v>0.39072610950783032</v>
      </c>
      <c r="Q221" s="55">
        <v>0.39074902556533736</v>
      </c>
      <c r="R221" s="55">
        <v>0.39077407401013164</v>
      </c>
      <c r="S221" s="55">
        <v>0.39080142323520278</v>
      </c>
      <c r="T221" s="55">
        <v>0.39083124876615488</v>
      </c>
      <c r="U221" s="55">
        <v>0.3908637322198098</v>
      </c>
      <c r="V221" s="55">
        <v>0.39089905991576046</v>
      </c>
      <c r="W221" s="55">
        <v>0.39093742109355145</v>
      </c>
      <c r="X221" s="55">
        <v>0.39097900568995947</v>
      </c>
      <c r="Y221" s="55">
        <v>0.39102400163560119</v>
      </c>
      <c r="Z221" s="55">
        <v>0.39107259163858604</v>
      </c>
      <c r="AA221" s="55">
        <v>0.39112494943593679</v>
      </c>
      <c r="AB221" s="55">
        <v>0.3911812355117551</v>
      </c>
      <c r="AC221" s="55">
        <v>0.39124159230512334</v>
      </c>
      <c r="AD221" s="55">
        <v>0.39130613896076621</v>
      </c>
      <c r="AE221" s="55">
        <v>0.39137496571126967</v>
      </c>
      <c r="AF221" s="55">
        <v>0.39144812802030454</v>
      </c>
      <c r="AG221" s="55">
        <v>0.39152564066012135</v>
      </c>
      <c r="AH221" s="55">
        <v>0.39160747194096468</v>
      </c>
      <c r="AI221" s="55">
        <v>0.39169353835143805</v>
      </c>
      <c r="AJ221" s="55">
        <v>0.39178369990280892</v>
      </c>
      <c r="AK221" s="55">
        <v>0.3918777564917541</v>
      </c>
      <c r="AL221" s="55">
        <v>0.3919754455999338</v>
      </c>
      <c r="AM221" s="55">
        <v>0.39207644163036398</v>
      </c>
      <c r="AN221" s="55">
        <v>0.39218035713638083</v>
      </c>
      <c r="AO221" s="55">
        <v>0.39228674612770736</v>
      </c>
      <c r="AP221" s="55">
        <v>0.39239510954116052</v>
      </c>
      <c r="AQ221" s="55">
        <v>0.3925049028455555</v>
      </c>
      <c r="AR221" s="55">
        <v>0.39261554561936185</v>
      </c>
      <c r="AS221" s="55">
        <v>0.3927264328064084</v>
      </c>
      <c r="AT221" s="55">
        <v>0.3928369472319731</v>
      </c>
      <c r="AU221" s="55">
        <v>0.39294647286170198</v>
      </c>
      <c r="AV221" s="55">
        <v>0.39305440822026105</v>
      </c>
      <c r="AW221" s="55">
        <v>0.39316017936347603</v>
      </c>
      <c r="AX221" s="64">
        <v>0.39326325182049721</v>
      </c>
    </row>
    <row r="222" spans="1:50">
      <c r="A222" s="212"/>
      <c r="B222" s="215"/>
      <c r="C222" s="206"/>
      <c r="D222" s="52" t="s">
        <v>38</v>
      </c>
      <c r="E222" s="86" t="str">
        <f>A209&amp;"/"&amp;B221&amp;"/"&amp;C221&amp;"/"&amp;D222</f>
        <v>Gas fired power plants (Natural gas, biogas)/Gas turbine /Electricity only/S</v>
      </c>
      <c r="F222" s="61" t="str">
        <f>A209</f>
        <v>Gas fired power plants (Natural gas, biogas)</v>
      </c>
      <c r="G222" s="61" t="str">
        <f>B221</f>
        <v xml:space="preserve">Gas turbine </v>
      </c>
      <c r="H222" s="61" t="str">
        <f>C221</f>
        <v>Electricity only</v>
      </c>
      <c r="I222" s="84" t="str">
        <f t="shared" si="63"/>
        <v>S</v>
      </c>
      <c r="J222" s="61">
        <v>0.37202380952380948</v>
      </c>
      <c r="K222" s="61">
        <v>0.37203649000664357</v>
      </c>
      <c r="L222" s="61">
        <v>0.37205042185892601</v>
      </c>
      <c r="M222" s="61">
        <v>0.37206571934890448</v>
      </c>
      <c r="N222" s="61">
        <v>0.37208250521434899</v>
      </c>
      <c r="O222" s="61">
        <v>0.37210091086300418</v>
      </c>
      <c r="P222" s="61">
        <v>0.37212107647163634</v>
      </c>
      <c r="Q222" s="61">
        <v>0.37214315095515371</v>
      </c>
      <c r="R222" s="61">
        <v>0.37216729177297253</v>
      </c>
      <c r="S222" s="61">
        <v>0.37219366453542269</v>
      </c>
      <c r="T222" s="61">
        <v>0.37222244236875407</v>
      </c>
      <c r="U222" s="61">
        <v>0.3722538049935088</v>
      </c>
      <c r="V222" s="61">
        <v>0.372287937468055</v>
      </c>
      <c r="W222" s="61">
        <v>0.37232502854743293</v>
      </c>
      <c r="X222" s="61">
        <v>0.37236526860795244</v>
      </c>
      <c r="Y222" s="61">
        <v>0.37240884709092115</v>
      </c>
      <c r="Z222" s="61">
        <v>0.37245594942528326</v>
      </c>
      <c r="AA222" s="61">
        <v>0.37250675339968309</v>
      </c>
      <c r="AB222" s="61">
        <v>0.37256142497038186</v>
      </c>
      <c r="AC222" s="61">
        <v>0.3726201135133213</v>
      </c>
      <c r="AD222" s="61">
        <v>0.37268294655695844</v>
      </c>
      <c r="AE222" s="61">
        <v>0.37275002406744084</v>
      </c>
      <c r="AF222" s="61">
        <v>0.37282141239881106</v>
      </c>
      <c r="AG222" s="61">
        <v>0.37289713806700786</v>
      </c>
      <c r="AH222" s="61">
        <v>0.37297718155532278</v>
      </c>
      <c r="AI222" s="61">
        <v>0.37306147140743046</v>
      </c>
      <c r="AJ222" s="61">
        <v>0.37314987890783358</v>
      </c>
      <c r="AK222" s="61">
        <v>0.37324221368327098</v>
      </c>
      <c r="AL222" s="61">
        <v>0.3733382205764697</v>
      </c>
      <c r="AM222" s="61">
        <v>0.37343757813967304</v>
      </c>
      <c r="AN222" s="61">
        <v>0.37353989906449186</v>
      </c>
      <c r="AO222" s="61">
        <v>0.37364473280337313</v>
      </c>
      <c r="AP222" s="61">
        <v>0.37375157054554387</v>
      </c>
      <c r="AQ222" s="61">
        <v>0.37385985258940074</v>
      </c>
      <c r="AR222" s="61">
        <v>0.37396897801061529</v>
      </c>
      <c r="AS222" s="61">
        <v>0.37407831637125838</v>
      </c>
      <c r="AT222" s="61">
        <v>0.37418722106369051</v>
      </c>
      <c r="AU222" s="61">
        <v>0.37429504374916778</v>
      </c>
      <c r="AV222" s="61">
        <v>0.37440114925017187</v>
      </c>
      <c r="AW222" s="61">
        <v>0.37450493019997716</v>
      </c>
      <c r="AX222" s="53">
        <v>0.37460582075098181</v>
      </c>
    </row>
    <row r="223" spans="1:50">
      <c r="A223" s="212"/>
      <c r="B223" s="215"/>
      <c r="C223" s="216"/>
      <c r="D223" s="106" t="s">
        <v>47</v>
      </c>
      <c r="E223" s="86" t="str">
        <f>A209&amp;"/"&amp;B221&amp;"/"&amp;C221&amp;"/"&amp;D223</f>
        <v>Gas fired power plants (Natural gas, biogas)/Gas turbine /Electricity only/XS</v>
      </c>
      <c r="F223" s="61" t="str">
        <f>A209</f>
        <v>Gas fired power plants (Natural gas, biogas)</v>
      </c>
      <c r="G223" s="61" t="str">
        <f>B221</f>
        <v xml:space="preserve">Gas turbine </v>
      </c>
      <c r="H223" s="61" t="str">
        <f>C221</f>
        <v>Electricity only</v>
      </c>
      <c r="I223" s="84" t="str">
        <f t="shared" si="63"/>
        <v>XS</v>
      </c>
      <c r="J223" s="61">
        <v>0.35430839002267567</v>
      </c>
      <c r="K223" s="61">
        <v>0.35431578906780964</v>
      </c>
      <c r="L223" s="61">
        <v>0.35432393684499841</v>
      </c>
      <c r="M223" s="61">
        <v>0.35433290577395737</v>
      </c>
      <c r="N223" s="61">
        <v>0.35434277455550822</v>
      </c>
      <c r="O223" s="61">
        <v>0.35435362855839297</v>
      </c>
      <c r="P223" s="61">
        <v>0.35436556019338505</v>
      </c>
      <c r="Q223" s="61">
        <v>0.35437866926387518</v>
      </c>
      <c r="R223" s="61">
        <v>0.35439306327959791</v>
      </c>
      <c r="S223" s="61">
        <v>0.35440885771729291</v>
      </c>
      <c r="T223" s="61">
        <v>0.35442617620887268</v>
      </c>
      <c r="U223" s="61">
        <v>0.35444515063410553</v>
      </c>
      <c r="V223" s="61">
        <v>0.3544659210909713</v>
      </c>
      <c r="W223" s="61">
        <v>0.35448863571279726</v>
      </c>
      <c r="X223" s="61">
        <v>0.35451345029716341</v>
      </c>
      <c r="Y223" s="61">
        <v>0.35454052770758704</v>
      </c>
      <c r="Z223" s="61">
        <v>0.35457003700542905</v>
      </c>
      <c r="AA223" s="61">
        <v>0.35460215226667696</v>
      </c>
      <c r="AB223" s="61">
        <v>0.35463705103671894</v>
      </c>
      <c r="AC223" s="61">
        <v>0.35467491237650572</v>
      </c>
      <c r="AD223" s="61">
        <v>0.35471591445627343</v>
      </c>
      <c r="AE223" s="61">
        <v>0.35476023165903997</v>
      </c>
      <c r="AF223" s="61">
        <v>0.35480803116620091</v>
      </c>
      <c r="AG223" s="61">
        <v>0.35485946901254234</v>
      </c>
      <c r="AH223" s="61">
        <v>0.3549146856185787</v>
      </c>
      <c r="AI223" s="61">
        <v>0.35497380083479368</v>
      </c>
      <c r="AJ223" s="61">
        <v>0.35503690856525605</v>
      </c>
      <c r="AK223" s="61">
        <v>0.35510407107677039</v>
      </c>
      <c r="AL223" s="61">
        <v>0.3551753131430801</v>
      </c>
      <c r="AM223" s="61">
        <v>0.35525061621961485</v>
      </c>
      <c r="AN223" s="61">
        <v>0.35532991288984056</v>
      </c>
      <c r="AO223" s="61">
        <v>0.35541308186535037</v>
      </c>
      <c r="AP223" s="61">
        <v>0.35549994385347877</v>
      </c>
      <c r="AQ223" s="61">
        <v>0.35559025862291144</v>
      </c>
      <c r="AR223" s="61">
        <v>0.35568372359393952</v>
      </c>
      <c r="AS223" s="61">
        <v>0.35577997425085256</v>
      </c>
      <c r="AT223" s="61">
        <v>0.3558785866162234</v>
      </c>
      <c r="AU223" s="61">
        <v>0.3559790819398026</v>
      </c>
      <c r="AV223" s="61">
        <v>0.356080933640953</v>
      </c>
      <c r="AW223" s="61">
        <v>0.35618357640930476</v>
      </c>
      <c r="AX223" s="53">
        <v>0.35628641722351584</v>
      </c>
    </row>
    <row r="224" spans="1:50">
      <c r="A224" s="212"/>
      <c r="B224" s="215"/>
      <c r="C224" s="217" t="s">
        <v>26</v>
      </c>
      <c r="D224" s="52" t="s">
        <v>25</v>
      </c>
      <c r="E224" s="56" t="str">
        <f>A209&amp;"/"&amp;B221&amp;"/"&amp;C224&amp;"/"&amp;D224</f>
        <v>Gas fired power plants (Natural gas, biogas)/Gas turbine /CHP/M</v>
      </c>
      <c r="F224" s="103" t="str">
        <f>A209</f>
        <v>Gas fired power plants (Natural gas, biogas)</v>
      </c>
      <c r="G224" s="103" t="str">
        <f>B221</f>
        <v xml:space="preserve">Gas turbine </v>
      </c>
      <c r="H224" s="103" t="str">
        <f>C224</f>
        <v>CHP</v>
      </c>
      <c r="I224" s="104" t="str">
        <f t="shared" si="63"/>
        <v>M</v>
      </c>
      <c r="J224" s="103">
        <v>0.35511363636363635</v>
      </c>
      <c r="K224" s="103">
        <v>0.35511530085279358</v>
      </c>
      <c r="L224" s="103">
        <v>0.35511713881925999</v>
      </c>
      <c r="M224" s="103">
        <v>0.35511916816081973</v>
      </c>
      <c r="N224" s="103">
        <v>0.35512140858163266</v>
      </c>
      <c r="O224" s="103">
        <v>0.35512388176569853</v>
      </c>
      <c r="P224" s="103">
        <v>0.35512661156501363</v>
      </c>
      <c r="Q224" s="103">
        <v>0.35512962420321259</v>
      </c>
      <c r="R224" s="103">
        <v>0.35513294849542087</v>
      </c>
      <c r="S224" s="103">
        <v>0.35513661608493374</v>
      </c>
      <c r="T224" s="103">
        <v>0.35514066169718284</v>
      </c>
      <c r="U224" s="103">
        <v>0.35514512341124066</v>
      </c>
      <c r="V224" s="103">
        <v>0.35515004294883018</v>
      </c>
      <c r="W224" s="103">
        <v>0.35515546598043879</v>
      </c>
      <c r="X224" s="103">
        <v>0.3551614424476659</v>
      </c>
      <c r="Y224" s="103">
        <v>0.35516802690034072</v>
      </c>
      <c r="Z224" s="103">
        <v>0.35517527884621175</v>
      </c>
      <c r="AA224" s="103">
        <v>0.35518326311010223</v>
      </c>
      <c r="AB224" s="103">
        <v>0.35519205019832961</v>
      </c>
      <c r="AC224" s="103">
        <v>0.35520171666286399</v>
      </c>
      <c r="AD224" s="103">
        <v>0.35521234545813335</v>
      </c>
      <c r="AE224" s="103">
        <v>0.35522402628153543</v>
      </c>
      <c r="AF224" s="103">
        <v>0.35523685588657455</v>
      </c>
      <c r="AG224" s="103">
        <v>0.35525093835508398</v>
      </c>
      <c r="AH224" s="103">
        <v>0.35526638531221866</v>
      </c>
      <c r="AI224" s="103">
        <v>0.35528331606482116</v>
      </c>
      <c r="AJ224" s="103">
        <v>0.35530185764040467</v>
      </c>
      <c r="AK224" s="103">
        <v>0.35532214470043433</v>
      </c>
      <c r="AL224" s="103">
        <v>0.35534431929792593</v>
      </c>
      <c r="AM224" s="103">
        <v>0.3553685304457655</v>
      </c>
      <c r="AN224" s="103">
        <v>0.35539493345883261</v>
      </c>
      <c r="AO224" s="103">
        <v>0.35542368903024835</v>
      </c>
      <c r="AP224" s="103">
        <v>0.35545496200027327</v>
      </c>
      <c r="AQ224" s="103">
        <v>0.35548891977600461</v>
      </c>
      <c r="AR224" s="103">
        <v>0.35552573036163371</v>
      </c>
      <c r="AS224" s="103">
        <v>0.35556555996325506</v>
      </c>
      <c r="AT224" s="103">
        <v>0.35560857013976532</v>
      </c>
      <c r="AU224" s="103">
        <v>0.35565491448293224</v>
      </c>
      <c r="AV224" s="103">
        <v>0.35570473482590242</v>
      </c>
      <c r="AW224" s="103">
        <v>0.35575815700071139</v>
      </c>
      <c r="AX224" s="105">
        <v>0.35581528619195918</v>
      </c>
    </row>
    <row r="225" spans="1:50">
      <c r="A225" s="212"/>
      <c r="B225" s="215"/>
      <c r="C225" s="206"/>
      <c r="D225" s="52" t="s">
        <v>38</v>
      </c>
      <c r="E225" s="86" t="str">
        <f>A209&amp;"/"&amp;B221&amp;"/"&amp;C224&amp;"/"&amp;D225</f>
        <v>Gas fired power plants (Natural gas, biogas)/Gas turbine /CHP/S</v>
      </c>
      <c r="F225" s="61" t="str">
        <f>A209</f>
        <v>Gas fired power plants (Natural gas, biogas)</v>
      </c>
      <c r="G225" s="61" t="str">
        <f>B221</f>
        <v xml:space="preserve">Gas turbine </v>
      </c>
      <c r="H225" s="61" t="str">
        <f>C224</f>
        <v>CHP</v>
      </c>
      <c r="I225" s="84" t="str">
        <f t="shared" si="63"/>
        <v>S</v>
      </c>
      <c r="J225" s="61">
        <v>0.33820346320346317</v>
      </c>
      <c r="K225" s="61">
        <v>0.33820608733153185</v>
      </c>
      <c r="L225" s="61">
        <v>0.33820898355941742</v>
      </c>
      <c r="M225" s="61">
        <v>0.33821217965398359</v>
      </c>
      <c r="N225" s="61">
        <v>0.33821570611739327</v>
      </c>
      <c r="O225" s="61">
        <v>0.3382195964349507</v>
      </c>
      <c r="P225" s="61">
        <v>0.3382238873405764</v>
      </c>
      <c r="Q225" s="61">
        <v>0.33822861910002955</v>
      </c>
      <c r="R225" s="61">
        <v>0.33823383581166927</v>
      </c>
      <c r="S225" s="61">
        <v>0.338239585724118</v>
      </c>
      <c r="T225" s="61">
        <v>0.33824592156965522</v>
      </c>
      <c r="U225" s="61">
        <v>0.33825290091149313</v>
      </c>
      <c r="V225" s="61">
        <v>0.33826058650225282</v>
      </c>
      <c r="W225" s="61">
        <v>0.33826904664993912</v>
      </c>
      <c r="X225" s="61">
        <v>0.33827835558647745</v>
      </c>
      <c r="Y225" s="61">
        <v>0.3382885938323994</v>
      </c>
      <c r="Z225" s="61">
        <v>0.33829984854951151</v>
      </c>
      <c r="AA225" s="61">
        <v>0.33831221387133503</v>
      </c>
      <c r="AB225" s="61">
        <v>0.33832579119873107</v>
      </c>
      <c r="AC225" s="61">
        <v>0.33834068944542078</v>
      </c>
      <c r="AD225" s="61">
        <v>0.33835702521506866</v>
      </c>
      <c r="AE225" s="61">
        <v>0.33837492288823473</v>
      </c>
      <c r="AF225" s="61">
        <v>0.33839451459387349</v>
      </c>
      <c r="AG225" s="61">
        <v>0.33841594003623482</v>
      </c>
      <c r="AH225" s="61">
        <v>0.33843934614413995</v>
      </c>
      <c r="AI225" s="61">
        <v>0.33846488650585849</v>
      </c>
      <c r="AJ225" s="61">
        <v>0.33849272054944585</v>
      </c>
      <c r="AK225" s="61">
        <v>0.33852301242578187</v>
      </c>
      <c r="AL225" s="61">
        <v>0.33855592955010322</v>
      </c>
      <c r="AM225" s="61">
        <v>0.33859164075809722</v>
      </c>
      <c r="AN225" s="61">
        <v>0.33863031403525579</v>
      </c>
      <c r="AO225" s="61">
        <v>0.33867211378389694</v>
      </c>
      <c r="AP225" s="61">
        <v>0.33871719760181496</v>
      </c>
      <c r="AQ225" s="61">
        <v>0.33876571256067761</v>
      </c>
      <c r="AR225" s="61">
        <v>0.33881779099172316</v>
      </c>
      <c r="AS225" s="61">
        <v>0.33887354581148293</v>
      </c>
      <c r="AT225" s="61">
        <v>0.3389330654512881</v>
      </c>
      <c r="AU225" s="61">
        <v>0.33899640849081836</v>
      </c>
      <c r="AV225" s="61">
        <v>0.33906359813683706</v>
      </c>
      <c r="AW225" s="61">
        <v>0.33913461673160672</v>
      </c>
      <c r="AX225" s="53">
        <v>0.33920940051842435</v>
      </c>
    </row>
    <row r="226" spans="1:50">
      <c r="A226" s="212"/>
      <c r="B226" s="218"/>
      <c r="C226" s="210"/>
      <c r="D226" s="93" t="s">
        <v>47</v>
      </c>
      <c r="E226" s="73" t="str">
        <f>A209&amp;"/"&amp;B221&amp;"/"&amp;C224&amp;"/"&amp;D226</f>
        <v>Gas fired power plants (Natural gas, biogas)/Gas turbine /CHP/XS</v>
      </c>
      <c r="F226" s="91" t="str">
        <f>A209</f>
        <v>Gas fired power plants (Natural gas, biogas)</v>
      </c>
      <c r="G226" s="91" t="str">
        <f>B221</f>
        <v xml:space="preserve">Gas turbine </v>
      </c>
      <c r="H226" s="91" t="str">
        <f>C224</f>
        <v>CHP</v>
      </c>
      <c r="I226" s="70" t="str">
        <f t="shared" si="63"/>
        <v>XS</v>
      </c>
      <c r="J226" s="91">
        <v>0.32209853638425057</v>
      </c>
      <c r="K226" s="91">
        <v>0.32210103555383979</v>
      </c>
      <c r="L226" s="91">
        <v>0.32210379386611176</v>
      </c>
      <c r="M226" s="91">
        <v>0.32210683776569865</v>
      </c>
      <c r="N226" s="91">
        <v>0.32211019630227927</v>
      </c>
      <c r="O226" s="91">
        <v>0.3221139013666196</v>
      </c>
      <c r="P226" s="91">
        <v>0.32211798794340601</v>
      </c>
      <c r="Q226" s="91">
        <v>0.32212249438098051</v>
      </c>
      <c r="R226" s="91">
        <v>0.3221274626777802</v>
      </c>
      <c r="S226" s="91">
        <v>0.3221329387848742</v>
      </c>
      <c r="T226" s="91">
        <v>0.32213897292348109</v>
      </c>
      <c r="U226" s="91">
        <v>0.32214561991570773</v>
      </c>
      <c r="V226" s="91">
        <v>0.32215293952595503</v>
      </c>
      <c r="W226" s="91">
        <v>0.3221609968094658</v>
      </c>
      <c r="X226" s="91">
        <v>0.32216986246331181</v>
      </c>
      <c r="Y226" s="91">
        <v>0.32217961317371363</v>
      </c>
      <c r="Z226" s="91">
        <v>0.32219033195191571</v>
      </c>
      <c r="AA226" s="91">
        <v>0.32220210844889047</v>
      </c>
      <c r="AB226" s="91">
        <v>0.32221503923688666</v>
      </c>
      <c r="AC226" s="91">
        <v>0.32222922804325788</v>
      </c>
      <c r="AD226" s="91">
        <v>0.32224478591911299</v>
      </c>
      <c r="AE226" s="91">
        <v>0.32226183132212821</v>
      </c>
      <c r="AF226" s="91">
        <v>0.32228049008940329</v>
      </c>
      <c r="AG226" s="91">
        <v>0.32230089527260453</v>
      </c>
      <c r="AH226" s="91">
        <v>0.32232318680394278</v>
      </c>
      <c r="AI226" s="91">
        <v>0.32234751095796049</v>
      </c>
      <c r="AJ226" s="91">
        <v>0.32237401957090084</v>
      </c>
      <c r="AK226" s="91">
        <v>0.3224028689769351</v>
      </c>
      <c r="AL226" s="91">
        <v>0.32243421861914584</v>
      </c>
      <c r="AM226" s="91">
        <v>0.32246822929342589</v>
      </c>
      <c r="AN226" s="91">
        <v>0.32250506098595783</v>
      </c>
      <c r="AO226" s="91">
        <v>0.32254487027037798</v>
      </c>
      <c r="AP226" s="91">
        <v>0.32258780723982372</v>
      </c>
      <c r="AQ226" s="91">
        <v>0.32263401196255004</v>
      </c>
      <c r="AR226" s="91">
        <v>0.32268361046830768</v>
      </c>
      <c r="AS226" s="91">
        <v>0.32273671029665041</v>
      </c>
      <c r="AT226" s="91">
        <v>0.32279339566789339</v>
      </c>
      <c r="AU226" s="91">
        <v>0.322853722372208</v>
      </c>
      <c r="AV226" s="91">
        <v>0.32291771251127332</v>
      </c>
      <c r="AW226" s="91">
        <v>0.32298534926819689</v>
      </c>
      <c r="AX226" s="89">
        <v>0.32305657192230885</v>
      </c>
    </row>
    <row r="227" spans="1:50">
      <c r="A227" s="212"/>
      <c r="B227" s="214" t="s">
        <v>46</v>
      </c>
      <c r="C227" s="209" t="s">
        <v>36</v>
      </c>
      <c r="D227" s="67" t="s">
        <v>24</v>
      </c>
      <c r="E227" s="87" t="str">
        <f>A209&amp;"/"&amp;B227&amp;"/"&amp;C227&amp;"/"&amp;D227</f>
        <v>Gas fired power plants (Natural gas, biogas)/Steam turbine/Electricity only/L</v>
      </c>
      <c r="F227" s="55" t="str">
        <f>A209</f>
        <v>Gas fired power plants (Natural gas, biogas)</v>
      </c>
      <c r="G227" s="55" t="str">
        <f>B227</f>
        <v>Steam turbine</v>
      </c>
      <c r="H227" s="55" t="str">
        <f>C227</f>
        <v>Electricity only</v>
      </c>
      <c r="I227" s="85" t="str">
        <f t="shared" si="63"/>
        <v>L</v>
      </c>
      <c r="J227" s="55">
        <v>0.45766590389016015</v>
      </c>
      <c r="K227" s="55">
        <v>0.45768217012314544</v>
      </c>
      <c r="L227" s="55">
        <v>0.45769808588851535</v>
      </c>
      <c r="M227" s="55">
        <v>0.45771365544691506</v>
      </c>
      <c r="N227" s="55">
        <v>0.45772888318166377</v>
      </c>
      <c r="O227" s="55">
        <v>0.45774377358774243</v>
      </c>
      <c r="P227" s="55">
        <v>0.45775833126111515</v>
      </c>
      <c r="Q227" s="55">
        <v>0.45777256088839585</v>
      </c>
      <c r="R227" s="55">
        <v>0.45778646723686695</v>
      </c>
      <c r="S227" s="55">
        <v>0.45780005514485622</v>
      </c>
      <c r="T227" s="55">
        <v>0.45781332951247627</v>
      </c>
      <c r="U227" s="55">
        <v>0.45782629529272795</v>
      </c>
      <c r="V227" s="55">
        <v>0.45783895748297104</v>
      </c>
      <c r="W227" s="55">
        <v>0.45785132111676091</v>
      </c>
      <c r="X227" s="55">
        <v>0.45786339125604919</v>
      </c>
      <c r="Y227" s="55">
        <v>0.45787517298374664</v>
      </c>
      <c r="Z227" s="55">
        <v>0.45788667139664607</v>
      </c>
      <c r="AA227" s="55">
        <v>0.4578978915986982</v>
      </c>
      <c r="AB227" s="55">
        <v>0.45790883869463589</v>
      </c>
      <c r="AC227" s="55">
        <v>0.4579195177839428</v>
      </c>
      <c r="AD227" s="55">
        <v>0.45792993395515702</v>
      </c>
      <c r="AE227" s="55">
        <v>0.45794009228050347</v>
      </c>
      <c r="AF227" s="55">
        <v>0.45794999781084661</v>
      </c>
      <c r="AG227" s="55">
        <v>0.45795965557095719</v>
      </c>
      <c r="AH227" s="55">
        <v>0.45796907055508113</v>
      </c>
      <c r="AI227" s="55">
        <v>0.45797824772280382</v>
      </c>
      <c r="AJ227" s="55">
        <v>0.45798719199519999</v>
      </c>
      <c r="AK227" s="55">
        <v>0.45799590825125963</v>
      </c>
      <c r="AL227" s="55">
        <v>0.45800440132458059</v>
      </c>
      <c r="AM227" s="55">
        <v>0.45801267600031748</v>
      </c>
      <c r="AN227" s="55">
        <v>0.45802073701237778</v>
      </c>
      <c r="AO227" s="55">
        <v>0.45802858904085597</v>
      </c>
      <c r="AP227" s="55">
        <v>0.45803623670969434</v>
      </c>
      <c r="AQ227" s="55">
        <v>0.4580436845845624</v>
      </c>
      <c r="AR227" s="55">
        <v>0.45805093717094397</v>
      </c>
      <c r="AS227" s="55">
        <v>0.45805799891242455</v>
      </c>
      <c r="AT227" s="55">
        <v>0.45806487418916675</v>
      </c>
      <c r="AU227" s="55">
        <v>0.45807156731656684</v>
      </c>
      <c r="AV227" s="55">
        <v>0.45807808254408389</v>
      </c>
      <c r="AW227" s="55">
        <v>0.45808442405422956</v>
      </c>
      <c r="AX227" s="64">
        <v>0.45809059596171386</v>
      </c>
    </row>
    <row r="228" spans="1:50">
      <c r="A228" s="212"/>
      <c r="B228" s="215"/>
      <c r="C228" s="206"/>
      <c r="D228" s="52" t="s">
        <v>25</v>
      </c>
      <c r="E228" s="86" t="str">
        <f>A209&amp;"/"&amp;B227&amp;"/"&amp;C227&amp;"/"&amp;D228</f>
        <v>Gas fired power plants (Natural gas, biogas)/Steam turbine/Electricity only/M</v>
      </c>
      <c r="F228" s="61" t="str">
        <f>A209</f>
        <v>Gas fired power plants (Natural gas, biogas)</v>
      </c>
      <c r="G228" s="61" t="str">
        <f>B227</f>
        <v>Steam turbine</v>
      </c>
      <c r="H228" s="61" t="str">
        <f>C227</f>
        <v>Electricity only</v>
      </c>
      <c r="I228" s="84" t="str">
        <f t="shared" si="63"/>
        <v>M</v>
      </c>
      <c r="J228" s="61">
        <v>0.43587228941920009</v>
      </c>
      <c r="K228" s="61">
        <v>0.435883908621581</v>
      </c>
      <c r="L228" s="61">
        <v>0.4358952783790685</v>
      </c>
      <c r="M228" s="61">
        <v>0.4359064016767577</v>
      </c>
      <c r="N228" s="61">
        <v>0.43591728158962428</v>
      </c>
      <c r="O228" s="61">
        <v>0.43592792127463353</v>
      </c>
      <c r="P228" s="61">
        <v>0.43593832396308385</v>
      </c>
      <c r="Q228" s="61">
        <v>0.43594849295319349</v>
      </c>
      <c r="R228" s="61">
        <v>0.43595843160293302</v>
      </c>
      <c r="S228" s="61">
        <v>0.4359681433231119</v>
      </c>
      <c r="T228" s="61">
        <v>0.43597763157072</v>
      </c>
      <c r="U228" s="61">
        <v>0.43598689984252736</v>
      </c>
      <c r="V228" s="61">
        <v>0.43599595166894339</v>
      </c>
      <c r="W228" s="61">
        <v>0.43600479060813557</v>
      </c>
      <c r="X228" s="61">
        <v>0.43601342024040712</v>
      </c>
      <c r="Y228" s="61">
        <v>0.43602184416283229</v>
      </c>
      <c r="Z228" s="61">
        <v>0.43603006598414601</v>
      </c>
      <c r="AA228" s="61">
        <v>0.43603808931988769</v>
      </c>
      <c r="AB228" s="61">
        <v>0.43604591778779112</v>
      </c>
      <c r="AC228" s="61">
        <v>0.43605355500342152</v>
      </c>
      <c r="AD228" s="61">
        <v>0.43606100457605051</v>
      </c>
      <c r="AE228" s="61">
        <v>0.43606827010476751</v>
      </c>
      <c r="AF228" s="61">
        <v>0.43607535517481955</v>
      </c>
      <c r="AG228" s="61">
        <v>0.43608226335417533</v>
      </c>
      <c r="AH228" s="61">
        <v>0.43608899819030639</v>
      </c>
      <c r="AI228" s="61">
        <v>0.43609556320718024</v>
      </c>
      <c r="AJ228" s="61">
        <v>0.43610196190245781</v>
      </c>
      <c r="AK228" s="61">
        <v>0.43610819774488901</v>
      </c>
      <c r="AL228" s="61">
        <v>0.43611427417189952</v>
      </c>
      <c r="AM228" s="61">
        <v>0.43612019458736301</v>
      </c>
      <c r="AN228" s="61">
        <v>0.43612596235955026</v>
      </c>
      <c r="AO228" s="61">
        <v>0.43613158081924847</v>
      </c>
      <c r="AP228" s="61">
        <v>0.43613705325804619</v>
      </c>
      <c r="AQ228" s="61">
        <v>0.43614238292677343</v>
      </c>
      <c r="AR228" s="61">
        <v>0.43614757303409268</v>
      </c>
      <c r="AS228" s="61">
        <v>0.43615262674523381</v>
      </c>
      <c r="AT228" s="61">
        <v>0.43615754718086508</v>
      </c>
      <c r="AU228" s="61">
        <v>0.4361623374160945</v>
      </c>
      <c r="AV228" s="61">
        <v>0.43616700047959589</v>
      </c>
      <c r="AW228" s="61">
        <v>0.43617153935285136</v>
      </c>
      <c r="AX228" s="53">
        <v>0.4361759569695064</v>
      </c>
    </row>
    <row r="229" spans="1:50">
      <c r="A229" s="212"/>
      <c r="B229" s="215"/>
      <c r="C229" s="206"/>
      <c r="D229" s="52" t="s">
        <v>38</v>
      </c>
      <c r="E229" s="86" t="str">
        <f>A209&amp;"/"&amp;B227&amp;"/"&amp;C227&amp;"/"&amp;D229</f>
        <v>Gas fired power plants (Natural gas, biogas)/Steam turbine/Electricity only/S</v>
      </c>
      <c r="F229" s="61" t="str">
        <f>A209</f>
        <v>Gas fired power plants (Natural gas, biogas)</v>
      </c>
      <c r="G229" s="61" t="str">
        <f>B227</f>
        <v>Steam turbine</v>
      </c>
      <c r="H229" s="61" t="str">
        <f>C227</f>
        <v>Electricity only</v>
      </c>
      <c r="I229" s="84" t="str">
        <f t="shared" si="63"/>
        <v>S</v>
      </c>
      <c r="J229" s="61">
        <v>0.41511646611352393</v>
      </c>
      <c r="K229" s="61">
        <v>0.41512568788706961</v>
      </c>
      <c r="L229" s="61">
        <v>0.41513471204139152</v>
      </c>
      <c r="M229" s="61">
        <v>0.41514354092258721</v>
      </c>
      <c r="N229" s="61">
        <v>0.41515217694897261</v>
      </c>
      <c r="O229" s="61">
        <v>0.4151606226048099</v>
      </c>
      <c r="P229" s="61">
        <v>0.41516888043422151</v>
      </c>
      <c r="Q229" s="61">
        <v>0.41517695303529262</v>
      </c>
      <c r="R229" s="61">
        <v>0.41518484305436976</v>
      </c>
      <c r="S229" s="61">
        <v>0.41519255318055809</v>
      </c>
      <c r="T229" s="61">
        <v>0.41520008614042064</v>
      </c>
      <c r="U229" s="61">
        <v>0.4152074446928809</v>
      </c>
      <c r="V229" s="61">
        <v>0.41521463162433087</v>
      </c>
      <c r="W229" s="61">
        <v>0.41522164974394349</v>
      </c>
      <c r="X229" s="61">
        <v>0.41522850187919114</v>
      </c>
      <c r="Y229" s="61">
        <v>0.41523519087156663</v>
      </c>
      <c r="Z229" s="61">
        <v>0.41524171957250772</v>
      </c>
      <c r="AA229" s="61">
        <v>0.41524809083951952</v>
      </c>
      <c r="AB229" s="61">
        <v>0.41525430753249659</v>
      </c>
      <c r="AC229" s="61">
        <v>0.41526037251023667</v>
      </c>
      <c r="AD229" s="61">
        <v>0.41526628862714665</v>
      </c>
      <c r="AE229" s="61">
        <v>0.4152720587301339</v>
      </c>
      <c r="AF229" s="61">
        <v>0.41527768565567985</v>
      </c>
      <c r="AG229" s="61">
        <v>0.41528317222709182</v>
      </c>
      <c r="AH229" s="61">
        <v>0.41528852125192744</v>
      </c>
      <c r="AI229" s="61">
        <v>0.41529373551958682</v>
      </c>
      <c r="AJ229" s="61">
        <v>0.41529881779906802</v>
      </c>
      <c r="AK229" s="61">
        <v>0.41530377083687997</v>
      </c>
      <c r="AL229" s="61">
        <v>0.41530859735510728</v>
      </c>
      <c r="AM229" s="61">
        <v>0.41531330004962236</v>
      </c>
      <c r="AN229" s="61">
        <v>0.41531788158843919</v>
      </c>
      <c r="AO229" s="61">
        <v>0.41532234461020229</v>
      </c>
      <c r="AP229" s="61">
        <v>0.41532669172280745</v>
      </c>
      <c r="AQ229" s="61">
        <v>0.41533092550214562</v>
      </c>
      <c r="AR229" s="61">
        <v>0.41533504849096897</v>
      </c>
      <c r="AS229" s="61">
        <v>0.41533906319786901</v>
      </c>
      <c r="AT229" s="61">
        <v>0.41534297209636545</v>
      </c>
      <c r="AU229" s="61">
        <v>0.41534677762409838</v>
      </c>
      <c r="AV229" s="61">
        <v>0.41535048218211895</v>
      </c>
      <c r="AW229" s="61">
        <v>0.41535408813427477</v>
      </c>
      <c r="AX229" s="53">
        <v>0.41535759780668369</v>
      </c>
    </row>
    <row r="230" spans="1:50">
      <c r="A230" s="212"/>
      <c r="B230" s="215"/>
      <c r="C230" s="216"/>
      <c r="D230" s="52" t="s">
        <v>47</v>
      </c>
      <c r="E230" s="86" t="str">
        <f>A209&amp;"/"&amp;B227&amp;"/"&amp;C227&amp;"/"&amp;D230</f>
        <v>Gas fired power plants (Natural gas, biogas)/Steam turbine/Electricity only/XS</v>
      </c>
      <c r="F230" s="61" t="str">
        <f>A209</f>
        <v>Gas fired power plants (Natural gas, biogas)</v>
      </c>
      <c r="G230" s="61" t="str">
        <f>B227</f>
        <v>Steam turbine</v>
      </c>
      <c r="H230" s="61" t="str">
        <f>C227</f>
        <v>Electricity only</v>
      </c>
      <c r="I230" s="84" t="str">
        <f t="shared" si="63"/>
        <v>XS</v>
      </c>
      <c r="J230" s="61">
        <v>0.3953490153462132</v>
      </c>
      <c r="K230" s="61">
        <v>0.39535338965358102</v>
      </c>
      <c r="L230" s="61">
        <v>0.39535765711175419</v>
      </c>
      <c r="M230" s="61">
        <v>0.39536181973685652</v>
      </c>
      <c r="N230" s="61">
        <v>0.3953658795392937</v>
      </c>
      <c r="O230" s="61">
        <v>0.39536983852171437</v>
      </c>
      <c r="P230" s="61">
        <v>0.39537369867709687</v>
      </c>
      <c r="Q230" s="61">
        <v>0.39537746198695545</v>
      </c>
      <c r="R230" s="61">
        <v>0.39538113041966566</v>
      </c>
      <c r="S230" s="61">
        <v>0.39538470592890196</v>
      </c>
      <c r="T230" s="61">
        <v>0.39538819045218676</v>
      </c>
      <c r="U230" s="61">
        <v>0.39539158590954543</v>
      </c>
      <c r="V230" s="61">
        <v>0.3953948942022642</v>
      </c>
      <c r="W230" s="61">
        <v>0.39539811721174656</v>
      </c>
      <c r="X230" s="61">
        <v>0.39540125679846522</v>
      </c>
      <c r="Y230" s="61">
        <v>0.39540431480100524</v>
      </c>
      <c r="Z230" s="61">
        <v>0.39540729303519406</v>
      </c>
      <c r="AA230" s="61">
        <v>0.39541019329331578</v>
      </c>
      <c r="AB230" s="61">
        <v>0.39541301734340495</v>
      </c>
      <c r="AC230" s="61">
        <v>0.39541576692861696</v>
      </c>
      <c r="AD230" s="61">
        <v>0.39541844376667051</v>
      </c>
      <c r="AE230" s="61">
        <v>0.39542104954935997</v>
      </c>
      <c r="AF230" s="61">
        <v>0.39542358594213195</v>
      </c>
      <c r="AG230" s="61">
        <v>0.39542605458372576</v>
      </c>
      <c r="AH230" s="61">
        <v>0.39542845708587115</v>
      </c>
      <c r="AI230" s="61">
        <v>0.39543079503304263</v>
      </c>
      <c r="AJ230" s="61">
        <v>0.39543306998226585</v>
      </c>
      <c r="AK230" s="61">
        <v>0.39543528346297352</v>
      </c>
      <c r="AL230" s="61">
        <v>0.39543743697690825</v>
      </c>
      <c r="AM230" s="61">
        <v>0.39543953199806803</v>
      </c>
      <c r="AN230" s="61">
        <v>0.39544156997269386</v>
      </c>
      <c r="AO230" s="61">
        <v>0.39544355231929457</v>
      </c>
      <c r="AP230" s="61">
        <v>0.39544548042870836</v>
      </c>
      <c r="AQ230" s="61">
        <v>0.39544735566419659</v>
      </c>
      <c r="AR230" s="61">
        <v>0.39544917936156987</v>
      </c>
      <c r="AS230" s="61">
        <v>0.39545095282934128</v>
      </c>
      <c r="AT230" s="61">
        <v>0.39545267734890743</v>
      </c>
      <c r="AU230" s="61">
        <v>0.39545435417475372</v>
      </c>
      <c r="AV230" s="61">
        <v>0.39545598453468167</v>
      </c>
      <c r="AW230" s="61">
        <v>0.39545756963005735</v>
      </c>
      <c r="AX230" s="53">
        <v>0.39545911063607897</v>
      </c>
    </row>
    <row r="231" spans="1:50">
      <c r="A231" s="212"/>
      <c r="B231" s="215"/>
      <c r="C231" s="217" t="s">
        <v>26</v>
      </c>
      <c r="D231" s="83" t="s">
        <v>24</v>
      </c>
      <c r="E231" s="56" t="str">
        <f>A209&amp;"/"&amp;B227&amp;"/"&amp;C231&amp;"/"&amp;D231</f>
        <v>Gas fired power plants (Natural gas, biogas)/Steam turbine/CHP/L</v>
      </c>
      <c r="F231" s="103" t="str">
        <f>A209</f>
        <v>Gas fired power plants (Natural gas, biogas)</v>
      </c>
      <c r="G231" s="103" t="str">
        <f>B227</f>
        <v>Steam turbine</v>
      </c>
      <c r="H231" s="103" t="str">
        <f>C231</f>
        <v>CHP</v>
      </c>
      <c r="I231" s="104" t="str">
        <f t="shared" si="63"/>
        <v>L</v>
      </c>
      <c r="J231" s="103">
        <v>0.41605991262741832</v>
      </c>
      <c r="K231" s="103">
        <v>0.41606686519807229</v>
      </c>
      <c r="L231" s="103">
        <v>0.4160737066170006</v>
      </c>
      <c r="M231" s="103">
        <v>0.41608043819160123</v>
      </c>
      <c r="N231" s="103">
        <v>0.41608706123094558</v>
      </c>
      <c r="O231" s="103">
        <v>0.41609357704502803</v>
      </c>
      <c r="P231" s="103">
        <v>0.41609998694404371</v>
      </c>
      <c r="Q231" s="103">
        <v>0.41610629223769052</v>
      </c>
      <c r="R231" s="103">
        <v>0.41611249423449864</v>
      </c>
      <c r="S231" s="103">
        <v>0.41611859424118436</v>
      </c>
      <c r="T231" s="103">
        <v>0.41612459356202935</v>
      </c>
      <c r="U231" s="103">
        <v>0.41613049349828457</v>
      </c>
      <c r="V231" s="103">
        <v>0.41613629534759822</v>
      </c>
      <c r="W231" s="103">
        <v>0.41614200040346777</v>
      </c>
      <c r="X231" s="103">
        <v>0.41614760995471495</v>
      </c>
      <c r="Y231" s="103">
        <v>0.41615312528498438</v>
      </c>
      <c r="Z231" s="103">
        <v>0.41615854767226362</v>
      </c>
      <c r="AA231" s="103">
        <v>0.4161638783884265</v>
      </c>
      <c r="AB231" s="103">
        <v>0.41616911869879669</v>
      </c>
      <c r="AC231" s="103">
        <v>0.41617426986173295</v>
      </c>
      <c r="AD231" s="103">
        <v>0.41617933312823541</v>
      </c>
      <c r="AE231" s="103">
        <v>0.41618430974157072</v>
      </c>
      <c r="AF231" s="103">
        <v>0.41618920093691825</v>
      </c>
      <c r="AG231" s="103">
        <v>0.41619400794103351</v>
      </c>
      <c r="AH231" s="103">
        <v>0.41619873197193236</v>
      </c>
      <c r="AI231" s="103">
        <v>0.41620337423859161</v>
      </c>
      <c r="AJ231" s="103">
        <v>0.41620793594066741</v>
      </c>
      <c r="AK231" s="103">
        <v>0.41621241826823219</v>
      </c>
      <c r="AL231" s="103">
        <v>0.41621682240152613</v>
      </c>
      <c r="AM231" s="103">
        <v>0.41622114951072664</v>
      </c>
      <c r="AN231" s="103">
        <v>0.41622540075573183</v>
      </c>
      <c r="AO231" s="103">
        <v>0.41622957728596088</v>
      </c>
      <c r="AP231" s="103">
        <v>0.41623368024016755</v>
      </c>
      <c r="AQ231" s="103">
        <v>0.41623771074626875</v>
      </c>
      <c r="AR231" s="103">
        <v>0.41624166992118689</v>
      </c>
      <c r="AS231" s="103">
        <v>0.41624555887070519</v>
      </c>
      <c r="AT231" s="103">
        <v>0.41624937868933609</v>
      </c>
      <c r="AU231" s="103">
        <v>0.41625313046020207</v>
      </c>
      <c r="AV231" s="103">
        <v>0.41625681525492825</v>
      </c>
      <c r="AW231" s="103">
        <v>0.41626043413354685</v>
      </c>
      <c r="AX231" s="105">
        <v>0.41626398814441273</v>
      </c>
    </row>
    <row r="232" spans="1:50">
      <c r="A232" s="212"/>
      <c r="B232" s="215"/>
      <c r="C232" s="206"/>
      <c r="D232" s="52" t="s">
        <v>25</v>
      </c>
      <c r="E232" s="86" t="str">
        <f>A209&amp;"/"&amp;B227&amp;"/"&amp;C231&amp;"/"&amp;D232</f>
        <v>Gas fired power plants (Natural gas, biogas)/Steam turbine/CHP/M</v>
      </c>
      <c r="F232" s="61" t="str">
        <f>A209</f>
        <v>Gas fired power plants (Natural gas, biogas)</v>
      </c>
      <c r="G232" s="61" t="str">
        <f>B227</f>
        <v>Steam turbine</v>
      </c>
      <c r="H232" s="61" t="str">
        <f>C231</f>
        <v>CHP</v>
      </c>
      <c r="I232" s="84" t="str">
        <f t="shared" si="63"/>
        <v>M</v>
      </c>
      <c r="J232" s="61">
        <v>0.39624753583563638</v>
      </c>
      <c r="K232" s="61">
        <v>0.39625154791992478</v>
      </c>
      <c r="L232" s="61">
        <v>0.39625549310283698</v>
      </c>
      <c r="M232" s="61">
        <v>0.39625937227406444</v>
      </c>
      <c r="N232" s="61">
        <v>0.39626318631976576</v>
      </c>
      <c r="O232" s="61">
        <v>0.39626693612223335</v>
      </c>
      <c r="P232" s="61">
        <v>0.39627062255957729</v>
      </c>
      <c r="Q232" s="61">
        <v>0.39627424650542253</v>
      </c>
      <c r="R232" s="61">
        <v>0.39627780882862174</v>
      </c>
      <c r="S232" s="61">
        <v>0.3962813103929817</v>
      </c>
      <c r="T232" s="61">
        <v>0.3962847520570037</v>
      </c>
      <c r="U232" s="61">
        <v>0.39628813467363755</v>
      </c>
      <c r="V232" s="61">
        <v>0.39629145909004876</v>
      </c>
      <c r="W232" s="61">
        <v>0.39629472614739869</v>
      </c>
      <c r="X232" s="61">
        <v>0.39629793668063656</v>
      </c>
      <c r="Y232" s="61">
        <v>0.39630109151830473</v>
      </c>
      <c r="Z232" s="61">
        <v>0.39630419148235463</v>
      </c>
      <c r="AA232" s="61">
        <v>0.39630723738797546</v>
      </c>
      <c r="AB232" s="61">
        <v>0.39631023004343269</v>
      </c>
      <c r="AC232" s="61">
        <v>0.39631317024991808</v>
      </c>
      <c r="AD232" s="61">
        <v>0.39631605880141091</v>
      </c>
      <c r="AE232" s="61">
        <v>0.39631889648454738</v>
      </c>
      <c r="AF232" s="61">
        <v>0.39632168407850238</v>
      </c>
      <c r="AG232" s="61">
        <v>0.39632442235487864</v>
      </c>
      <c r="AH232" s="61">
        <v>0.39632711207760613</v>
      </c>
      <c r="AI232" s="61">
        <v>0.39632975400285059</v>
      </c>
      <c r="AJ232" s="61">
        <v>0.39633234887892987</v>
      </c>
      <c r="AK232" s="61">
        <v>0.3963348974462389</v>
      </c>
      <c r="AL232" s="61">
        <v>0.39633740043718313</v>
      </c>
      <c r="AM232" s="61">
        <v>0.3963398585761187</v>
      </c>
      <c r="AN232" s="61">
        <v>0.39634227257930121</v>
      </c>
      <c r="AO232" s="61">
        <v>0.39634464315484064</v>
      </c>
      <c r="AP232" s="61">
        <v>0.39634697100266358</v>
      </c>
      <c r="AQ232" s="61">
        <v>0.39634925681448202</v>
      </c>
      <c r="AR232" s="61">
        <v>0.39635150127376839</v>
      </c>
      <c r="AS232" s="61">
        <v>0.39635370505573708</v>
      </c>
      <c r="AT232" s="61">
        <v>0.39635586882733104</v>
      </c>
      <c r="AU232" s="61">
        <v>0.39635799324721466</v>
      </c>
      <c r="AV232" s="61">
        <v>0.39636007896577141</v>
      </c>
      <c r="AW232" s="61">
        <v>0.39636212662510756</v>
      </c>
      <c r="AX232" s="53">
        <v>0.39636413685905936</v>
      </c>
    </row>
    <row r="233" spans="1:50">
      <c r="A233" s="212"/>
      <c r="B233" s="215"/>
      <c r="C233" s="206"/>
      <c r="D233" s="52" t="s">
        <v>38</v>
      </c>
      <c r="E233" s="86" t="str">
        <f>A209&amp;"/"&amp;B227&amp;"/"&amp;C231&amp;"/"&amp;D233</f>
        <v>Gas fired power plants (Natural gas, biogas)/Steam turbine/CHP/S</v>
      </c>
      <c r="F233" s="61" t="str">
        <f>A209</f>
        <v>Gas fired power plants (Natural gas, biogas)</v>
      </c>
      <c r="G233" s="61" t="str">
        <f>B227</f>
        <v>Steam turbine</v>
      </c>
      <c r="H233" s="61" t="str">
        <f>C231</f>
        <v>CHP</v>
      </c>
      <c r="I233" s="84" t="str">
        <f t="shared" si="63"/>
        <v>S</v>
      </c>
      <c r="J233" s="61">
        <v>0.37737860555774899</v>
      </c>
      <c r="K233" s="61">
        <v>0.37738101826505999</v>
      </c>
      <c r="L233" s="61">
        <v>0.37738338896790952</v>
      </c>
      <c r="M233" s="61">
        <v>0.3773857182917949</v>
      </c>
      <c r="N233" s="61">
        <v>0.37738800685683932</v>
      </c>
      <c r="O233" s="61">
        <v>0.37739025527767922</v>
      </c>
      <c r="P233" s="61">
        <v>0.37739246416336031</v>
      </c>
      <c r="Q233" s="61">
        <v>0.37739463411724056</v>
      </c>
      <c r="R233" s="61">
        <v>0.37739676573690162</v>
      </c>
      <c r="S233" s="61">
        <v>0.37739885961406672</v>
      </c>
      <c r="T233" s="61">
        <v>0.3774009163345256</v>
      </c>
      <c r="U233" s="61">
        <v>0.37740293647806678</v>
      </c>
      <c r="V233" s="61">
        <v>0.37740492061841585</v>
      </c>
      <c r="W233" s="61">
        <v>0.37740686932317985</v>
      </c>
      <c r="X233" s="61">
        <v>0.37740878315379844</v>
      </c>
      <c r="Y233" s="61">
        <v>0.3774106626655005</v>
      </c>
      <c r="Z233" s="61">
        <v>0.37741250840726598</v>
      </c>
      <c r="AA233" s="61">
        <v>0.37741432092179389</v>
      </c>
      <c r="AB233" s="61">
        <v>0.3774161007454751</v>
      </c>
      <c r="AC233" s="61">
        <v>0.37741784840836989</v>
      </c>
      <c r="AD233" s="61">
        <v>0.37741956443419128</v>
      </c>
      <c r="AE233" s="61">
        <v>0.37742124934029159</v>
      </c>
      <c r="AF233" s="61">
        <v>0.37742290363765435</v>
      </c>
      <c r="AG233" s="61">
        <v>0.37742452783089031</v>
      </c>
      <c r="AH233" s="61">
        <v>0.3774261224182372</v>
      </c>
      <c r="AI233" s="61">
        <v>0.37742768789156383</v>
      </c>
      <c r="AJ233" s="61">
        <v>0.37742922473637702</v>
      </c>
      <c r="AK233" s="61">
        <v>0.37743073343183325</v>
      </c>
      <c r="AL233" s="61">
        <v>0.37743221445075259</v>
      </c>
      <c r="AM233" s="61">
        <v>0.37743366825963665</v>
      </c>
      <c r="AN233" s="61">
        <v>0.3774350953186888</v>
      </c>
      <c r="AO233" s="61">
        <v>0.37743649608183794</v>
      </c>
      <c r="AP233" s="61">
        <v>0.37743787099676468</v>
      </c>
      <c r="AQ233" s="61">
        <v>0.37743922050493062</v>
      </c>
      <c r="AR233" s="61">
        <v>0.37744054504160884</v>
      </c>
      <c r="AS233" s="61">
        <v>0.37744184503591877</v>
      </c>
      <c r="AT233" s="61">
        <v>0.37744312091086052</v>
      </c>
      <c r="AU233" s="61">
        <v>0.37744437308335488</v>
      </c>
      <c r="AV233" s="61">
        <v>0.37744560196428134</v>
      </c>
      <c r="AW233" s="61">
        <v>0.37744680795852092</v>
      </c>
      <c r="AX233" s="53">
        <v>0.3774479914649998</v>
      </c>
    </row>
    <row r="234" spans="1:50">
      <c r="A234" s="212"/>
      <c r="B234" s="215"/>
      <c r="C234" s="216"/>
      <c r="D234" s="106" t="s">
        <v>47</v>
      </c>
      <c r="E234" s="107" t="str">
        <f>A209&amp;"/"&amp;B227&amp;"/"&amp;C231&amp;"/"&amp;D234</f>
        <v>Gas fired power plants (Natural gas, biogas)/Steam turbine/CHP/XS</v>
      </c>
      <c r="F234" s="108" t="str">
        <f>A209</f>
        <v>Gas fired power plants (Natural gas, biogas)</v>
      </c>
      <c r="G234" s="108" t="str">
        <f>B227</f>
        <v>Steam turbine</v>
      </c>
      <c r="H234" s="108" t="str">
        <f>C231</f>
        <v>CHP</v>
      </c>
      <c r="I234" s="109" t="str">
        <f t="shared" si="63"/>
        <v>XS</v>
      </c>
      <c r="J234" s="108">
        <v>0.35940819576928473</v>
      </c>
      <c r="K234" s="108">
        <v>0.3594094344178157</v>
      </c>
      <c r="L234" s="108">
        <v>0.35941065055453358</v>
      </c>
      <c r="M234" s="108">
        <v>0.35941184455095004</v>
      </c>
      <c r="N234" s="108">
        <v>0.35941301677386939</v>
      </c>
      <c r="O234" s="108">
        <v>0.35941416758539191</v>
      </c>
      <c r="P234" s="108">
        <v>0.35941529734291966</v>
      </c>
      <c r="Q234" s="108">
        <v>0.3594164063991665</v>
      </c>
      <c r="R234" s="108">
        <v>0.35941749510216786</v>
      </c>
      <c r="S234" s="108">
        <v>0.35941856379529591</v>
      </c>
      <c r="T234" s="108">
        <v>0.35941961281727414</v>
      </c>
      <c r="U234" s="108">
        <v>0.35942064250219624</v>
      </c>
      <c r="V234" s="108">
        <v>0.35942165317954544</v>
      </c>
      <c r="W234" s="108">
        <v>0.35942264517421657</v>
      </c>
      <c r="X234" s="108">
        <v>0.35942361880653989</v>
      </c>
      <c r="Y234" s="108">
        <v>0.35942457439230613</v>
      </c>
      <c r="Z234" s="108">
        <v>0.35942551224279373</v>
      </c>
      <c r="AA234" s="108">
        <v>0.35942643266479707</v>
      </c>
      <c r="AB234" s="108">
        <v>0.35942733596065646</v>
      </c>
      <c r="AC234" s="108">
        <v>0.35942822242828948</v>
      </c>
      <c r="AD234" s="108">
        <v>0.35942909236122333</v>
      </c>
      <c r="AE234" s="108">
        <v>0.35942994604862855</v>
      </c>
      <c r="AF234" s="108">
        <v>0.35943078377535376</v>
      </c>
      <c r="AG234" s="108">
        <v>0.35943160582196154</v>
      </c>
      <c r="AH234" s="108">
        <v>0.35943241246476515</v>
      </c>
      <c r="AI234" s="108">
        <v>0.35943320397586614</v>
      </c>
      <c r="AJ234" s="108">
        <v>0.35943398062319287</v>
      </c>
      <c r="AK234" s="108">
        <v>0.35943474267053971</v>
      </c>
      <c r="AL234" s="108">
        <v>0.35943549037760686</v>
      </c>
      <c r="AM234" s="108">
        <v>0.35943622400004099</v>
      </c>
      <c r="AN234" s="108">
        <v>0.35943694378947666</v>
      </c>
      <c r="AO234" s="108">
        <v>0.35943764999357708</v>
      </c>
      <c r="AP234" s="108">
        <v>0.35943834285607751</v>
      </c>
      <c r="AQ234" s="108">
        <v>0.35943902261682664</v>
      </c>
      <c r="AR234" s="108">
        <v>0.35943968951183031</v>
      </c>
      <c r="AS234" s="108">
        <v>0.35944034377329426</v>
      </c>
      <c r="AT234" s="108">
        <v>0.35944098562966781</v>
      </c>
      <c r="AU234" s="108">
        <v>0.35944161530568813</v>
      </c>
      <c r="AV234" s="108">
        <v>0.35944223302242317</v>
      </c>
      <c r="AW234" s="108">
        <v>0.35944283899731683</v>
      </c>
      <c r="AX234" s="110">
        <v>0.35944343344423274</v>
      </c>
    </row>
    <row r="235" spans="1:50">
      <c r="A235" s="212"/>
      <c r="B235" s="215"/>
      <c r="C235" s="217" t="s">
        <v>42</v>
      </c>
      <c r="D235" s="83" t="s">
        <v>24</v>
      </c>
      <c r="E235" s="56" t="str">
        <f>A209&amp;"/"&amp;B227&amp;"/"&amp;C235&amp;"/"&amp;D235</f>
        <v>Gas fired power plants (Natural gas, biogas)/Steam turbine/Electricity only with CCS/L</v>
      </c>
      <c r="F235" s="103" t="str">
        <f>A209</f>
        <v>Gas fired power plants (Natural gas, biogas)</v>
      </c>
      <c r="G235" s="103" t="str">
        <f>B227</f>
        <v>Steam turbine</v>
      </c>
      <c r="H235" s="103" t="str">
        <f>C235</f>
        <v>Electricity only with CCS</v>
      </c>
      <c r="I235" s="104" t="str">
        <f t="shared" si="63"/>
        <v>L</v>
      </c>
      <c r="J235" s="103" t="s">
        <v>99</v>
      </c>
      <c r="K235" s="103" t="s">
        <v>99</v>
      </c>
      <c r="L235" s="103" t="s">
        <v>99</v>
      </c>
      <c r="M235" s="103" t="s">
        <v>99</v>
      </c>
      <c r="N235" s="103" t="s">
        <v>99</v>
      </c>
      <c r="O235" s="103" t="s">
        <v>99</v>
      </c>
      <c r="P235" s="103" t="s">
        <v>99</v>
      </c>
      <c r="Q235" s="103" t="s">
        <v>99</v>
      </c>
      <c r="R235" s="103" t="s">
        <v>99</v>
      </c>
      <c r="S235" s="103" t="s">
        <v>99</v>
      </c>
      <c r="T235" s="103" t="s">
        <v>99</v>
      </c>
      <c r="U235" s="103" t="s">
        <v>99</v>
      </c>
      <c r="V235" s="103" t="s">
        <v>99</v>
      </c>
      <c r="W235" s="103" t="s">
        <v>99</v>
      </c>
      <c r="X235" s="103" t="s">
        <v>99</v>
      </c>
      <c r="Y235" s="103" t="s">
        <v>99</v>
      </c>
      <c r="Z235" s="103" t="s">
        <v>99</v>
      </c>
      <c r="AA235" s="103" t="s">
        <v>99</v>
      </c>
      <c r="AB235" s="103" t="s">
        <v>99</v>
      </c>
      <c r="AC235" s="103" t="s">
        <v>99</v>
      </c>
      <c r="AD235" s="103" t="s">
        <v>99</v>
      </c>
      <c r="AE235" s="103">
        <v>0.43587228941920009</v>
      </c>
      <c r="AF235" s="103">
        <v>0.43587228941920009</v>
      </c>
      <c r="AG235" s="103">
        <v>0.43587228941920009</v>
      </c>
      <c r="AH235" s="103">
        <v>0.43587228941920009</v>
      </c>
      <c r="AI235" s="103">
        <v>0.43587228941920009</v>
      </c>
      <c r="AJ235" s="103">
        <v>0.43587228941920009</v>
      </c>
      <c r="AK235" s="103">
        <v>0.43587228941920009</v>
      </c>
      <c r="AL235" s="103">
        <v>0.43587228941920009</v>
      </c>
      <c r="AM235" s="103">
        <v>0.43587228941920009</v>
      </c>
      <c r="AN235" s="103">
        <v>0.43587228941920009</v>
      </c>
      <c r="AO235" s="103">
        <v>0.43587228941920009</v>
      </c>
      <c r="AP235" s="103">
        <v>0.43587228941920009</v>
      </c>
      <c r="AQ235" s="103">
        <v>0.43587228941920009</v>
      </c>
      <c r="AR235" s="103">
        <v>0.43587228941920009</v>
      </c>
      <c r="AS235" s="103">
        <v>0.43587228941920009</v>
      </c>
      <c r="AT235" s="103">
        <v>0.43587228941920009</v>
      </c>
      <c r="AU235" s="103">
        <v>0.43587228941920009</v>
      </c>
      <c r="AV235" s="103">
        <v>0.43587228941920009</v>
      </c>
      <c r="AW235" s="103">
        <v>0.43587228941920009</v>
      </c>
      <c r="AX235" s="105">
        <v>0.43587228941920009</v>
      </c>
    </row>
    <row r="236" spans="1:50">
      <c r="A236" s="212"/>
      <c r="B236" s="215"/>
      <c r="C236" s="216"/>
      <c r="D236" s="106" t="s">
        <v>25</v>
      </c>
      <c r="E236" s="107" t="str">
        <f>A209&amp;"/"&amp;B227&amp;"/"&amp;C235&amp;"/"&amp;D236</f>
        <v>Gas fired power plants (Natural gas, biogas)/Steam turbine/Electricity only with CCS/M</v>
      </c>
      <c r="F236" s="108" t="str">
        <f>A209</f>
        <v>Gas fired power plants (Natural gas, biogas)</v>
      </c>
      <c r="G236" s="108" t="str">
        <f>B227</f>
        <v>Steam turbine</v>
      </c>
      <c r="H236" s="108" t="str">
        <f>C235</f>
        <v>Electricity only with CCS</v>
      </c>
      <c r="I236" s="109" t="str">
        <f t="shared" si="63"/>
        <v>M</v>
      </c>
      <c r="J236" s="108" t="s">
        <v>99</v>
      </c>
      <c r="K236" s="108" t="s">
        <v>99</v>
      </c>
      <c r="L236" s="108" t="s">
        <v>99</v>
      </c>
      <c r="M236" s="108" t="s">
        <v>99</v>
      </c>
      <c r="N236" s="108" t="s">
        <v>99</v>
      </c>
      <c r="O236" s="108" t="s">
        <v>99</v>
      </c>
      <c r="P236" s="108" t="s">
        <v>99</v>
      </c>
      <c r="Q236" s="108" t="s">
        <v>99</v>
      </c>
      <c r="R236" s="108" t="s">
        <v>99</v>
      </c>
      <c r="S236" s="108" t="s">
        <v>99</v>
      </c>
      <c r="T236" s="108" t="s">
        <v>99</v>
      </c>
      <c r="U236" s="108" t="s">
        <v>99</v>
      </c>
      <c r="V236" s="108" t="s">
        <v>99</v>
      </c>
      <c r="W236" s="108" t="s">
        <v>99</v>
      </c>
      <c r="X236" s="108" t="s">
        <v>99</v>
      </c>
      <c r="Y236" s="108" t="s">
        <v>99</v>
      </c>
      <c r="Z236" s="108" t="s">
        <v>99</v>
      </c>
      <c r="AA236" s="108" t="s">
        <v>99</v>
      </c>
      <c r="AB236" s="108" t="s">
        <v>99</v>
      </c>
      <c r="AC236" s="108" t="s">
        <v>99</v>
      </c>
      <c r="AD236" s="108" t="s">
        <v>99</v>
      </c>
      <c r="AE236" s="108">
        <v>0.41511646611352393</v>
      </c>
      <c r="AF236" s="108">
        <v>0.41511646611352393</v>
      </c>
      <c r="AG236" s="108">
        <v>0.41511646611352393</v>
      </c>
      <c r="AH236" s="108">
        <v>0.41511646611352393</v>
      </c>
      <c r="AI236" s="108">
        <v>0.41511646611352393</v>
      </c>
      <c r="AJ236" s="108">
        <v>0.41511646611352393</v>
      </c>
      <c r="AK236" s="108">
        <v>0.41511646611352393</v>
      </c>
      <c r="AL236" s="108">
        <v>0.41511646611352393</v>
      </c>
      <c r="AM236" s="108">
        <v>0.41511646611352393</v>
      </c>
      <c r="AN236" s="108">
        <v>0.41511646611352393</v>
      </c>
      <c r="AO236" s="108">
        <v>0.41511646611352393</v>
      </c>
      <c r="AP236" s="108">
        <v>0.41511646611352393</v>
      </c>
      <c r="AQ236" s="108">
        <v>0.41511646611352393</v>
      </c>
      <c r="AR236" s="108">
        <v>0.41511646611352393</v>
      </c>
      <c r="AS236" s="108">
        <v>0.41511646611352393</v>
      </c>
      <c r="AT236" s="108">
        <v>0.41511646611352393</v>
      </c>
      <c r="AU236" s="108">
        <v>0.41511646611352393</v>
      </c>
      <c r="AV236" s="108">
        <v>0.41511646611352393</v>
      </c>
      <c r="AW236" s="108">
        <v>0.41511646611352393</v>
      </c>
      <c r="AX236" s="110">
        <v>0.41511646611352393</v>
      </c>
    </row>
    <row r="237" spans="1:50">
      <c r="A237" s="212"/>
      <c r="B237" s="215"/>
      <c r="C237" s="217" t="s">
        <v>43</v>
      </c>
      <c r="D237" s="52" t="s">
        <v>24</v>
      </c>
      <c r="E237" s="86" t="str">
        <f>A209&amp;"/"&amp;B227&amp;"/"&amp;C237&amp;"/"&amp;D237</f>
        <v>Gas fired power plants (Natural gas, biogas)/Steam turbine/CHP with CCS/L</v>
      </c>
      <c r="F237" s="61" t="str">
        <f>A209</f>
        <v>Gas fired power plants (Natural gas, biogas)</v>
      </c>
      <c r="G237" s="61" t="str">
        <f>B227</f>
        <v>Steam turbine</v>
      </c>
      <c r="H237" s="61" t="str">
        <f>C237</f>
        <v>CHP with CCS</v>
      </c>
      <c r="I237" s="84" t="str">
        <f t="shared" si="63"/>
        <v>L</v>
      </c>
      <c r="J237" s="61" t="s">
        <v>99</v>
      </c>
      <c r="K237" s="61" t="s">
        <v>99</v>
      </c>
      <c r="L237" s="61" t="s">
        <v>99</v>
      </c>
      <c r="M237" s="61" t="s">
        <v>99</v>
      </c>
      <c r="N237" s="61" t="s">
        <v>99</v>
      </c>
      <c r="O237" s="61" t="s">
        <v>99</v>
      </c>
      <c r="P237" s="61" t="s">
        <v>99</v>
      </c>
      <c r="Q237" s="61" t="s">
        <v>99</v>
      </c>
      <c r="R237" s="61" t="s">
        <v>99</v>
      </c>
      <c r="S237" s="61" t="s">
        <v>99</v>
      </c>
      <c r="T237" s="61" t="s">
        <v>99</v>
      </c>
      <c r="U237" s="61" t="s">
        <v>99</v>
      </c>
      <c r="V237" s="61" t="s">
        <v>99</v>
      </c>
      <c r="W237" s="61" t="s">
        <v>99</v>
      </c>
      <c r="X237" s="61" t="s">
        <v>99</v>
      </c>
      <c r="Y237" s="61" t="s">
        <v>99</v>
      </c>
      <c r="Z237" s="61" t="s">
        <v>99</v>
      </c>
      <c r="AA237" s="61" t="s">
        <v>99</v>
      </c>
      <c r="AB237" s="61" t="s">
        <v>99</v>
      </c>
      <c r="AC237" s="61" t="s">
        <v>99</v>
      </c>
      <c r="AD237" s="61" t="s">
        <v>99</v>
      </c>
      <c r="AE237" s="61">
        <v>0.39624753583563649</v>
      </c>
      <c r="AF237" s="61">
        <v>0.39624753583563649</v>
      </c>
      <c r="AG237" s="61">
        <v>0.39624753583563649</v>
      </c>
      <c r="AH237" s="61">
        <v>0.39624753583563649</v>
      </c>
      <c r="AI237" s="61">
        <v>0.39624753583563649</v>
      </c>
      <c r="AJ237" s="61">
        <v>0.39624753583563649</v>
      </c>
      <c r="AK237" s="61">
        <v>0.39624753583563649</v>
      </c>
      <c r="AL237" s="61">
        <v>0.39624753583563649</v>
      </c>
      <c r="AM237" s="61">
        <v>0.39624753583563649</v>
      </c>
      <c r="AN237" s="61">
        <v>0.39624753583563649</v>
      </c>
      <c r="AO237" s="61">
        <v>0.39624753583563649</v>
      </c>
      <c r="AP237" s="61">
        <v>0.39624753583563649</v>
      </c>
      <c r="AQ237" s="61">
        <v>0.39624753583563649</v>
      </c>
      <c r="AR237" s="61">
        <v>0.39624753583563649</v>
      </c>
      <c r="AS237" s="61">
        <v>0.39624753583563649</v>
      </c>
      <c r="AT237" s="61">
        <v>0.39624753583563649</v>
      </c>
      <c r="AU237" s="61">
        <v>0.39624753583563649</v>
      </c>
      <c r="AV237" s="61">
        <v>0.39624753583563649</v>
      </c>
      <c r="AW237" s="61">
        <v>0.39624753583563649</v>
      </c>
      <c r="AX237" s="53">
        <v>0.39624753583563649</v>
      </c>
    </row>
    <row r="238" spans="1:50">
      <c r="A238" s="212"/>
      <c r="B238" s="218"/>
      <c r="C238" s="210"/>
      <c r="D238" s="93" t="s">
        <v>25</v>
      </c>
      <c r="E238" s="73" t="str">
        <f>A209&amp;"/"&amp;B227&amp;"/"&amp;C237&amp;"/"&amp;D238</f>
        <v>Gas fired power plants (Natural gas, biogas)/Steam turbine/CHP with CCS/M</v>
      </c>
      <c r="F238" s="91" t="str">
        <f>A209</f>
        <v>Gas fired power plants (Natural gas, biogas)</v>
      </c>
      <c r="G238" s="91" t="str">
        <f>B227</f>
        <v>Steam turbine</v>
      </c>
      <c r="H238" s="91" t="str">
        <f>C237</f>
        <v>CHP with CCS</v>
      </c>
      <c r="I238" s="70" t="str">
        <f t="shared" si="63"/>
        <v>M</v>
      </c>
      <c r="J238" s="91" t="s">
        <v>99</v>
      </c>
      <c r="K238" s="91" t="s">
        <v>99</v>
      </c>
      <c r="L238" s="91" t="s">
        <v>99</v>
      </c>
      <c r="M238" s="91" t="s">
        <v>99</v>
      </c>
      <c r="N238" s="91" t="s">
        <v>99</v>
      </c>
      <c r="O238" s="91" t="s">
        <v>99</v>
      </c>
      <c r="P238" s="91" t="s">
        <v>99</v>
      </c>
      <c r="Q238" s="91" t="s">
        <v>99</v>
      </c>
      <c r="R238" s="91" t="s">
        <v>99</v>
      </c>
      <c r="S238" s="91" t="s">
        <v>99</v>
      </c>
      <c r="T238" s="91" t="s">
        <v>99</v>
      </c>
      <c r="U238" s="91" t="s">
        <v>99</v>
      </c>
      <c r="V238" s="91" t="s">
        <v>99</v>
      </c>
      <c r="W238" s="91" t="s">
        <v>99</v>
      </c>
      <c r="X238" s="91" t="s">
        <v>99</v>
      </c>
      <c r="Y238" s="91" t="s">
        <v>99</v>
      </c>
      <c r="Z238" s="91" t="s">
        <v>99</v>
      </c>
      <c r="AA238" s="91" t="s">
        <v>99</v>
      </c>
      <c r="AB238" s="91" t="s">
        <v>99</v>
      </c>
      <c r="AC238" s="91" t="s">
        <v>99</v>
      </c>
      <c r="AD238" s="91" t="s">
        <v>99</v>
      </c>
      <c r="AE238" s="91">
        <v>0.37737860555774894</v>
      </c>
      <c r="AF238" s="91">
        <v>0.37737860555774894</v>
      </c>
      <c r="AG238" s="91">
        <v>0.37737860555774894</v>
      </c>
      <c r="AH238" s="91">
        <v>0.37737860555774894</v>
      </c>
      <c r="AI238" s="91">
        <v>0.37737860555774894</v>
      </c>
      <c r="AJ238" s="91">
        <v>0.37737860555774894</v>
      </c>
      <c r="AK238" s="91">
        <v>0.37737860555774894</v>
      </c>
      <c r="AL238" s="91">
        <v>0.37737860555774894</v>
      </c>
      <c r="AM238" s="91">
        <v>0.37737860555774894</v>
      </c>
      <c r="AN238" s="91">
        <v>0.37737860555774894</v>
      </c>
      <c r="AO238" s="91">
        <v>0.37737860555774894</v>
      </c>
      <c r="AP238" s="91">
        <v>0.37737860555774894</v>
      </c>
      <c r="AQ238" s="91">
        <v>0.37737860555774894</v>
      </c>
      <c r="AR238" s="91">
        <v>0.37737860555774894</v>
      </c>
      <c r="AS238" s="91">
        <v>0.37737860555774894</v>
      </c>
      <c r="AT238" s="91">
        <v>0.37737860555774894</v>
      </c>
      <c r="AU238" s="91">
        <v>0.37737860555774894</v>
      </c>
      <c r="AV238" s="91">
        <v>0.37737860555774894</v>
      </c>
      <c r="AW238" s="91">
        <v>0.37737860555774894</v>
      </c>
      <c r="AX238" s="89">
        <v>0.37737860555774894</v>
      </c>
    </row>
    <row r="239" spans="1:50">
      <c r="A239" s="212"/>
      <c r="B239" s="214" t="s">
        <v>52</v>
      </c>
      <c r="C239" s="209" t="s">
        <v>36</v>
      </c>
      <c r="D239" s="67" t="s">
        <v>38</v>
      </c>
      <c r="E239" s="87" t="str">
        <f>A209&amp;"/"&amp;B239&amp;"/"&amp;C239&amp;"/"&amp;D239</f>
        <v>Gas fired power plants (Natural gas, biogas)/Internal combustion engine/Electricity only/S</v>
      </c>
      <c r="F239" s="55" t="str">
        <f>A209</f>
        <v>Gas fired power plants (Natural gas, biogas)</v>
      </c>
      <c r="G239" s="55" t="str">
        <f>B239</f>
        <v>Internal combustion engine</v>
      </c>
      <c r="H239" s="55" t="str">
        <f>C239</f>
        <v>Electricity only</v>
      </c>
      <c r="I239" s="85" t="str">
        <f t="shared" si="63"/>
        <v>S</v>
      </c>
      <c r="J239" s="55">
        <v>0.37735849056603776</v>
      </c>
      <c r="K239" s="55">
        <v>0.37736606505476694</v>
      </c>
      <c r="L239" s="55">
        <v>0.3773739977879052</v>
      </c>
      <c r="M239" s="55">
        <v>0.37738230415621304</v>
      </c>
      <c r="N239" s="55">
        <v>0.37739100005547133</v>
      </c>
      <c r="O239" s="55">
        <v>0.37740010188683382</v>
      </c>
      <c r="P239" s="55">
        <v>0.3774096265551406</v>
      </c>
      <c r="Q239" s="55">
        <v>0.37741959146495702</v>
      </c>
      <c r="R239" s="55">
        <v>0.37743001451409197</v>
      </c>
      <c r="S239" s="55">
        <v>0.3774409140843305</v>
      </c>
      <c r="T239" s="55">
        <v>0.37745230902910581</v>
      </c>
      <c r="U239" s="55">
        <v>0.37746421865782165</v>
      </c>
      <c r="V239" s="55">
        <v>0.37747666271652264</v>
      </c>
      <c r="W239" s="55">
        <v>0.37748966136460288</v>
      </c>
      <c r="X239" s="55">
        <v>0.37750323514723083</v>
      </c>
      <c r="Y239" s="55">
        <v>0.37751740496316533</v>
      </c>
      <c r="Z239" s="55">
        <v>0.3775321920276315</v>
      </c>
      <c r="AA239" s="55">
        <v>0.3775476178299258</v>
      </c>
      <c r="AB239" s="55">
        <v>0.37756370408542261</v>
      </c>
      <c r="AC239" s="55">
        <v>0.377580472681663</v>
      </c>
      <c r="AD239" s="55">
        <v>0.37759794561821625</v>
      </c>
      <c r="AE239" s="55">
        <v>0.37761614494002688</v>
      </c>
      <c r="AF239" s="55">
        <v>0.37763509266398126</v>
      </c>
      <c r="AG239" s="55">
        <v>0.37765481069846085</v>
      </c>
      <c r="AH239" s="55">
        <v>0.37767532075568794</v>
      </c>
      <c r="AI239" s="55">
        <v>0.37769664425671756</v>
      </c>
      <c r="AJ239" s="55">
        <v>0.37771880222898518</v>
      </c>
      <c r="AK239" s="55">
        <v>0.3777418151963855</v>
      </c>
      <c r="AL239" s="55">
        <v>0.37776570306193391</v>
      </c>
      <c r="AM239" s="55">
        <v>0.37779048498314738</v>
      </c>
      <c r="AN239" s="55">
        <v>0.3778161792403768</v>
      </c>
      <c r="AO239" s="55">
        <v>0.37784280309843066</v>
      </c>
      <c r="AP239" s="55">
        <v>0.37787037266194368</v>
      </c>
      <c r="AQ239" s="55">
        <v>0.37789890272506987</v>
      </c>
      <c r="AR239" s="55">
        <v>0.37792840661621502</v>
      </c>
      <c r="AS239" s="55">
        <v>0.37795889603866006</v>
      </c>
      <c r="AT239" s="55">
        <v>0.37799038090807668</v>
      </c>
      <c r="AU239" s="55">
        <v>0.37802286918808509</v>
      </c>
      <c r="AV239" s="55">
        <v>0.37805636672515402</v>
      </c>
      <c r="AW239" s="55">
        <v>0.37809087708429301</v>
      </c>
      <c r="AX239" s="64">
        <v>0.37812640138713383</v>
      </c>
    </row>
    <row r="240" spans="1:50">
      <c r="A240" s="212"/>
      <c r="B240" s="215"/>
      <c r="C240" s="216"/>
      <c r="D240" s="106" t="s">
        <v>47</v>
      </c>
      <c r="E240" s="86" t="str">
        <f>A209&amp;"/"&amp;B239&amp;"/"&amp;C239&amp;"/"&amp;D240</f>
        <v>Gas fired power plants (Natural gas, biogas)/Internal combustion engine/Electricity only/XS</v>
      </c>
      <c r="F240" s="61" t="str">
        <f>A209</f>
        <v>Gas fired power plants (Natural gas, biogas)</v>
      </c>
      <c r="G240" s="61" t="str">
        <f>B239</f>
        <v>Internal combustion engine</v>
      </c>
      <c r="H240" s="61" t="str">
        <f>C239</f>
        <v>Electricity only</v>
      </c>
      <c r="I240" s="84" t="str">
        <f t="shared" si="63"/>
        <v>XS</v>
      </c>
      <c r="J240" s="61">
        <v>0.35938903863432164</v>
      </c>
      <c r="K240" s="61">
        <v>0.35939470320938527</v>
      </c>
      <c r="L240" s="61">
        <v>0.35940064052580523</v>
      </c>
      <c r="M240" s="61">
        <v>0.35940686279466727</v>
      </c>
      <c r="N240" s="61">
        <v>0.35941338268025419</v>
      </c>
      <c r="O240" s="61">
        <v>0.35942021330716278</v>
      </c>
      <c r="P240" s="61">
        <v>0.35942736826639676</v>
      </c>
      <c r="Q240" s="61">
        <v>0.35943486162028115</v>
      </c>
      <c r="R240" s="61">
        <v>0.35944270790603156</v>
      </c>
      <c r="S240" s="61">
        <v>0.35945092213779634</v>
      </c>
      <c r="T240" s="61">
        <v>0.35945951980697999</v>
      </c>
      <c r="U240" s="61">
        <v>0.35946851688063841</v>
      </c>
      <c r="V240" s="61">
        <v>0.35947792979772664</v>
      </c>
      <c r="W240" s="61">
        <v>0.35948777546296284</v>
      </c>
      <c r="X240" s="61">
        <v>0.35949807123806199</v>
      </c>
      <c r="Y240" s="61">
        <v>0.35950883493007674</v>
      </c>
      <c r="Z240" s="61">
        <v>0.3595200847765736</v>
      </c>
      <c r="AA240" s="61">
        <v>0.35953183942735917</v>
      </c>
      <c r="AB240" s="61">
        <v>0.35954411792246244</v>
      </c>
      <c r="AC240" s="61">
        <v>0.35955693966607088</v>
      </c>
      <c r="AD240" s="61">
        <v>0.35957032439611214</v>
      </c>
      <c r="AE240" s="61">
        <v>0.35958429214916809</v>
      </c>
      <c r="AF240" s="61">
        <v>0.35959886322041101</v>
      </c>
      <c r="AG240" s="61">
        <v>0.35961405811824926</v>
      </c>
      <c r="AH240" s="61">
        <v>0.35962989751338426</v>
      </c>
      <c r="AI240" s="61">
        <v>0.35964640218198396</v>
      </c>
      <c r="AJ240" s="61">
        <v>0.35966359294270406</v>
      </c>
      <c r="AK240" s="61">
        <v>0.35968149058730325</v>
      </c>
      <c r="AL240" s="61">
        <v>0.35970011580463573</v>
      </c>
      <c r="AM240" s="61">
        <v>0.35971948909783513</v>
      </c>
      <c r="AN240" s="61">
        <v>0.3597396306945535</v>
      </c>
      <c r="AO240" s="61">
        <v>0.35976056045017052</v>
      </c>
      <c r="AP240" s="61">
        <v>0.3597822977439486</v>
      </c>
      <c r="AQ240" s="61">
        <v>0.35980486136818446</v>
      </c>
      <c r="AR240" s="61">
        <v>0.35982826941048568</v>
      </c>
      <c r="AS240" s="61">
        <v>0.35985253912939308</v>
      </c>
      <c r="AT240" s="61">
        <v>0.35987768682366905</v>
      </c>
      <c r="AU240" s="61">
        <v>0.3599037276956818</v>
      </c>
      <c r="AV240" s="61">
        <v>0.35993067570943393</v>
      </c>
      <c r="AW240" s="61">
        <v>0.35995854344390948</v>
      </c>
      <c r="AX240" s="53">
        <v>0.35998734194254578</v>
      </c>
    </row>
    <row r="241" spans="1:50">
      <c r="A241" s="212"/>
      <c r="B241" s="215"/>
      <c r="C241" s="217" t="s">
        <v>26</v>
      </c>
      <c r="D241" s="52" t="s">
        <v>38</v>
      </c>
      <c r="E241" s="56" t="str">
        <f>A209&amp;"/"&amp;B239&amp;"/"&amp;C241&amp;"/"&amp;D241</f>
        <v>Gas fired power plants (Natural gas, biogas)/Internal combustion engine/CHP/S</v>
      </c>
      <c r="F241" s="103" t="str">
        <f>A209</f>
        <v>Gas fired power plants (Natural gas, biogas)</v>
      </c>
      <c r="G241" s="103" t="str">
        <f>B239</f>
        <v>Internal combustion engine</v>
      </c>
      <c r="H241" s="103" t="str">
        <f>C241</f>
        <v>CHP</v>
      </c>
      <c r="I241" s="104" t="str">
        <f t="shared" si="63"/>
        <v>S</v>
      </c>
      <c r="J241" s="103">
        <v>0.34305317324185247</v>
      </c>
      <c r="K241" s="103">
        <v>0.343057411589688</v>
      </c>
      <c r="L241" s="103">
        <v>0.3430618568653907</v>
      </c>
      <c r="M241" s="103">
        <v>0.34306651862732562</v>
      </c>
      <c r="N241" s="103">
        <v>0.34307140681968312</v>
      </c>
      <c r="O241" s="103">
        <v>0.34307653178226932</v>
      </c>
      <c r="P241" s="103">
        <v>0.34308190425989432</v>
      </c>
      <c r="Q241" s="103">
        <v>0.34308753541126469</v>
      </c>
      <c r="R241" s="103">
        <v>0.343093436817277</v>
      </c>
      <c r="S241" s="103">
        <v>0.34309962048859916</v>
      </c>
      <c r="T241" s="103">
        <v>0.34310609887241461</v>
      </c>
      <c r="U241" s="103">
        <v>0.34311288485819624</v>
      </c>
      <c r="V241" s="103">
        <v>0.34311999178236041</v>
      </c>
      <c r="W241" s="103">
        <v>0.34312743343164603</v>
      </c>
      <c r="X241" s="103">
        <v>0.3431352240450446</v>
      </c>
      <c r="Y241" s="103">
        <v>0.34314337831409891</v>
      </c>
      <c r="Z241" s="103">
        <v>0.34315191138137346</v>
      </c>
      <c r="AA241" s="103">
        <v>0.34316083883688686</v>
      </c>
      <c r="AB241" s="103">
        <v>0.34317017671228384</v>
      </c>
      <c r="AC241" s="103">
        <v>0.34317994147251046</v>
      </c>
      <c r="AD241" s="103">
        <v>0.3431901500047469</v>
      </c>
      <c r="AE241" s="103">
        <v>0.34320081960433707</v>
      </c>
      <c r="AF241" s="103">
        <v>0.34321196795744596</v>
      </c>
      <c r="AG241" s="103">
        <v>0.34322361312016614</v>
      </c>
      <c r="AH241" s="103">
        <v>0.34323577349378542</v>
      </c>
      <c r="AI241" s="103">
        <v>0.34324846779592455</v>
      </c>
      <c r="AJ241" s="103">
        <v>0.34326171502724823</v>
      </c>
      <c r="AK241" s="103">
        <v>0.34327553443345332</v>
      </c>
      <c r="AL241" s="103">
        <v>0.34328994546224073</v>
      </c>
      <c r="AM241" s="103">
        <v>0.34330496771498525</v>
      </c>
      <c r="AN241" s="103">
        <v>0.3433206208928265</v>
      </c>
      <c r="AO241" s="103">
        <v>0.34333692473692368</v>
      </c>
      <c r="AP241" s="103">
        <v>0.34335389896263668</v>
      </c>
      <c r="AQ241" s="103">
        <v>0.34337156318742473</v>
      </c>
      <c r="AR241" s="103">
        <v>0.3433899368522893</v>
      </c>
      <c r="AS241" s="103">
        <v>0.34340903913663129</v>
      </c>
      <c r="AT241" s="103">
        <v>0.34342888886644091</v>
      </c>
      <c r="AU241" s="103">
        <v>0.34344950441579997</v>
      </c>
      <c r="AV241" s="103">
        <v>0.34347090360174293</v>
      </c>
      <c r="AW241" s="103">
        <v>0.34349310357259949</v>
      </c>
      <c r="AX241" s="105">
        <v>0.34351612069002918</v>
      </c>
    </row>
    <row r="242" spans="1:50">
      <c r="A242" s="212"/>
      <c r="B242" s="218"/>
      <c r="C242" s="210"/>
      <c r="D242" s="93" t="s">
        <v>47</v>
      </c>
      <c r="E242" s="73" t="str">
        <f>A209&amp;"/"&amp;B239&amp;"/"&amp;C241&amp;"/"&amp;D242</f>
        <v>Gas fired power plants (Natural gas, biogas)/Internal combustion engine/CHP/XS</v>
      </c>
      <c r="F242" s="91" t="str">
        <f>A209</f>
        <v>Gas fired power plants (Natural gas, biogas)</v>
      </c>
      <c r="G242" s="91" t="str">
        <f>B239</f>
        <v>Internal combustion engine</v>
      </c>
      <c r="H242" s="91" t="str">
        <f>C241</f>
        <v>CHP</v>
      </c>
      <c r="I242" s="70" t="str">
        <f t="shared" si="63"/>
        <v>XS</v>
      </c>
      <c r="J242" s="91">
        <v>0.32671730784938324</v>
      </c>
      <c r="K242" s="91">
        <v>0.32672134437113143</v>
      </c>
      <c r="L242" s="91">
        <v>0.32672557796703877</v>
      </c>
      <c r="M242" s="91">
        <v>0.32673001774031002</v>
      </c>
      <c r="N242" s="91">
        <v>0.32673467316160293</v>
      </c>
      <c r="O242" s="91">
        <v>0.3267395540783517</v>
      </c>
      <c r="P242" s="91">
        <v>0.32674467072370883</v>
      </c>
      <c r="Q242" s="91">
        <v>0.32675003372501399</v>
      </c>
      <c r="R242" s="91">
        <v>0.32675565411169233</v>
      </c>
      <c r="S242" s="91">
        <v>0.32676154332247531</v>
      </c>
      <c r="T242" s="91">
        <v>0.32676771321182341</v>
      </c>
      <c r="U242" s="91">
        <v>0.32677417605542491</v>
      </c>
      <c r="V242" s="91">
        <v>0.32678094455462886</v>
      </c>
      <c r="W242" s="91">
        <v>0.32678803183966287</v>
      </c>
      <c r="X242" s="91">
        <v>0.32679545147147099</v>
      </c>
      <c r="Y242" s="91">
        <v>0.32680321744199886</v>
      </c>
      <c r="Z242" s="91">
        <v>0.32681134417273655</v>
      </c>
      <c r="AA242" s="91">
        <v>0.32681984651132079</v>
      </c>
      <c r="AB242" s="91">
        <v>0.32682873972598459</v>
      </c>
      <c r="AC242" s="91">
        <v>0.32683803949762891</v>
      </c>
      <c r="AD242" s="91">
        <v>0.32684776190928272</v>
      </c>
      <c r="AE242" s="91">
        <v>0.32685792343270192</v>
      </c>
      <c r="AF242" s="91">
        <v>0.3268685409118533</v>
      </c>
      <c r="AG242" s="91">
        <v>0.32687963154301536</v>
      </c>
      <c r="AH242" s="91">
        <v>0.32689121285122419</v>
      </c>
      <c r="AI242" s="91">
        <v>0.32690330266278522</v>
      </c>
      <c r="AJ242" s="91">
        <v>0.32691591907356971</v>
      </c>
      <c r="AK242" s="91">
        <v>0.3269290804128126</v>
      </c>
      <c r="AL242" s="91">
        <v>0.32694280520213398</v>
      </c>
      <c r="AM242" s="91">
        <v>0.32695711210950967</v>
      </c>
      <c r="AN242" s="91">
        <v>0.32697201989792996</v>
      </c>
      <c r="AO242" s="91">
        <v>0.32698754736849872</v>
      </c>
      <c r="AP242" s="91">
        <v>0.32700371329774919</v>
      </c>
      <c r="AQ242" s="91">
        <v>0.32702053636897588</v>
      </c>
      <c r="AR242" s="91">
        <v>0.32703803509741841</v>
      </c>
      <c r="AS242" s="91">
        <v>0.32705622774917265</v>
      </c>
      <c r="AT242" s="91">
        <v>0.32707513225375323</v>
      </c>
      <c r="AU242" s="91">
        <v>0.32709476611028565</v>
      </c>
      <c r="AV242" s="91">
        <v>0.32711514628737415</v>
      </c>
      <c r="AW242" s="91">
        <v>0.32713628911676135</v>
      </c>
      <c r="AX242" s="89">
        <v>0.32715821018098012</v>
      </c>
    </row>
    <row r="243" spans="1:50">
      <c r="A243" s="211" t="s">
        <v>53</v>
      </c>
      <c r="B243" s="214" t="s">
        <v>46</v>
      </c>
      <c r="C243" s="209" t="s">
        <v>36</v>
      </c>
      <c r="D243" s="67" t="s">
        <v>24</v>
      </c>
      <c r="E243" s="87" t="str">
        <f>A243&amp;"/"&amp;B243&amp;"/"&amp;C243&amp;"/"&amp;D243</f>
        <v>Derived gas fired power plants/Steam turbine/Electricity only/L</v>
      </c>
      <c r="F243" s="55" t="str">
        <f>A243</f>
        <v>Derived gas fired power plants</v>
      </c>
      <c r="G243" s="55" t="str">
        <f>B243</f>
        <v>Steam turbine</v>
      </c>
      <c r="H243" s="55" t="str">
        <f>C243</f>
        <v>Electricity only</v>
      </c>
      <c r="I243" s="85" t="str">
        <f t="shared" si="63"/>
        <v>L</v>
      </c>
      <c r="J243" s="55">
        <v>0.35398230088495575</v>
      </c>
      <c r="K243" s="55">
        <v>0.35399488202445051</v>
      </c>
      <c r="L243" s="55">
        <v>0.35400719209430298</v>
      </c>
      <c r="M243" s="55">
        <v>0.35401923438991484</v>
      </c>
      <c r="N243" s="55">
        <v>0.35403101230157002</v>
      </c>
      <c r="O243" s="55">
        <v>0.35404252930591762</v>
      </c>
      <c r="P243" s="55">
        <v>0.35405378895771206</v>
      </c>
      <c r="Q243" s="55">
        <v>0.35406479488182124</v>
      </c>
      <c r="R243" s="55">
        <v>0.3540755507655059</v>
      </c>
      <c r="S243" s="55">
        <v>0.35408606035097728</v>
      </c>
      <c r="T243" s="55">
        <v>0.35409632742823388</v>
      </c>
      <c r="U243" s="55">
        <v>0.35410635582818067</v>
      </c>
      <c r="V243" s="55">
        <v>0.35411614941603253</v>
      </c>
      <c r="W243" s="55">
        <v>0.35412571208499916</v>
      </c>
      <c r="X243" s="55">
        <v>0.35413504775025395</v>
      </c>
      <c r="Y243" s="55">
        <v>0.35414416034318102</v>
      </c>
      <c r="Z243" s="55">
        <v>0.35415305380590151</v>
      </c>
      <c r="AA243" s="55">
        <v>0.35416173208607271</v>
      </c>
      <c r="AB243" s="55">
        <v>0.3541701991319573</v>
      </c>
      <c r="AC243" s="55">
        <v>0.35417845888775751</v>
      </c>
      <c r="AD243" s="55">
        <v>0.35418651528920997</v>
      </c>
      <c r="AE243" s="55">
        <v>0.35419437225943357</v>
      </c>
      <c r="AF243" s="55">
        <v>0.35420203370502651</v>
      </c>
      <c r="AG243" s="55">
        <v>0.3542095035124041</v>
      </c>
      <c r="AH243" s="55">
        <v>0.35421678554437253</v>
      </c>
      <c r="AI243" s="55">
        <v>0.35422388363692964</v>
      </c>
      <c r="AJ243" s="55">
        <v>0.35423080159628745</v>
      </c>
      <c r="AK243" s="55">
        <v>0.35423754319610701</v>
      </c>
      <c r="AL243" s="55">
        <v>0.35424411217494106</v>
      </c>
      <c r="AM243" s="55">
        <v>0.35425051223387388</v>
      </c>
      <c r="AN243" s="55">
        <v>0.35425674703435228</v>
      </c>
      <c r="AO243" s="55">
        <v>0.35426282019620181</v>
      </c>
      <c r="AP243" s="55">
        <v>0.35426873529581671</v>
      </c>
      <c r="AQ243" s="55">
        <v>0.35427449586451992</v>
      </c>
      <c r="AR243" s="55">
        <v>0.35428010538708404</v>
      </c>
      <c r="AS243" s="55">
        <v>0.35428556730040628</v>
      </c>
      <c r="AT243" s="55">
        <v>0.35429088499232897</v>
      </c>
      <c r="AU243" s="55">
        <v>0.35429606180060125</v>
      </c>
      <c r="AV243" s="55">
        <v>0.35430110101197287</v>
      </c>
      <c r="AW243" s="55">
        <v>0.35430600586141298</v>
      </c>
      <c r="AX243" s="64">
        <v>0.35431077953144946</v>
      </c>
    </row>
    <row r="244" spans="1:50">
      <c r="A244" s="212"/>
      <c r="B244" s="215"/>
      <c r="C244" s="206"/>
      <c r="D244" s="52" t="s">
        <v>25</v>
      </c>
      <c r="E244" s="86" t="str">
        <f>A243&amp;"/"&amp;B243&amp;"/"&amp;C243&amp;"/"&amp;D244</f>
        <v>Derived gas fired power plants/Steam turbine/Electricity only/M</v>
      </c>
      <c r="F244" s="61" t="str">
        <f>A243</f>
        <v>Derived gas fired power plants</v>
      </c>
      <c r="G244" s="61" t="str">
        <f>B243</f>
        <v>Steam turbine</v>
      </c>
      <c r="H244" s="61" t="str">
        <f>C243</f>
        <v>Electricity only</v>
      </c>
      <c r="I244" s="84" t="str">
        <f t="shared" si="63"/>
        <v>M</v>
      </c>
      <c r="J244" s="61">
        <v>0.33712600084281497</v>
      </c>
      <c r="K244" s="61">
        <v>0.33713498773032013</v>
      </c>
      <c r="L244" s="61">
        <v>0.33714378168434145</v>
      </c>
      <c r="M244" s="61">
        <v>0.33715238501370459</v>
      </c>
      <c r="N244" s="61">
        <v>0.33716080009675364</v>
      </c>
      <c r="O244" s="61">
        <v>0.33716902937524751</v>
      </c>
      <c r="P244" s="61">
        <v>0.33717707534843833</v>
      </c>
      <c r="Q244" s="61">
        <v>0.33718494056733728</v>
      </c>
      <c r="R244" s="61">
        <v>0.33719262762917113</v>
      </c>
      <c r="S244" s="61">
        <v>0.33720013917203523</v>
      </c>
      <c r="T244" s="61">
        <v>0.3372074778697427</v>
      </c>
      <c r="U244" s="61">
        <v>0.33721464642687515</v>
      </c>
      <c r="V244" s="61">
        <v>0.33722164757403228</v>
      </c>
      <c r="W244" s="61">
        <v>0.3372284840632836</v>
      </c>
      <c r="X244" s="61">
        <v>0.33723515866381937</v>
      </c>
      <c r="Y244" s="61">
        <v>0.33724167415780121</v>
      </c>
      <c r="Z244" s="61">
        <v>0.33724803333641035</v>
      </c>
      <c r="AA244" s="61">
        <v>0.33725423899609014</v>
      </c>
      <c r="AB244" s="61">
        <v>0.3372602939349818</v>
      </c>
      <c r="AC244" s="61">
        <v>0.33726620094954907</v>
      </c>
      <c r="AD244" s="61">
        <v>0.33727196283138777</v>
      </c>
      <c r="AE244" s="61">
        <v>0.3372775823642184</v>
      </c>
      <c r="AF244" s="61">
        <v>0.33728306232105509</v>
      </c>
      <c r="AG244" s="61">
        <v>0.33728840546154798</v>
      </c>
      <c r="AH244" s="61">
        <v>0.33729361452949358</v>
      </c>
      <c r="AI244" s="61">
        <v>0.33729869225050929</v>
      </c>
      <c r="AJ244" s="61">
        <v>0.33730364132986568</v>
      </c>
      <c r="AK244" s="61">
        <v>0.33730846445047163</v>
      </c>
      <c r="AL244" s="61">
        <v>0.33731316427100899</v>
      </c>
      <c r="AM244" s="61">
        <v>0.33731774342420817</v>
      </c>
      <c r="AN244" s="61">
        <v>0.33732220451526274</v>
      </c>
      <c r="AO244" s="61">
        <v>0.33732655012037449</v>
      </c>
      <c r="AP244" s="61">
        <v>0.33733078278542689</v>
      </c>
      <c r="AQ244" s="61">
        <v>0.33733490502477875</v>
      </c>
      <c r="AR244" s="61">
        <v>0.33733891932017435</v>
      </c>
      <c r="AS244" s="61">
        <v>0.3373428281197649</v>
      </c>
      <c r="AT244" s="61">
        <v>0.33734663383723551</v>
      </c>
      <c r="AU244" s="61">
        <v>0.33735033885103244</v>
      </c>
      <c r="AV244" s="61">
        <v>0.33735394550368741</v>
      </c>
      <c r="AW244" s="61">
        <v>0.33735745610123191</v>
      </c>
      <c r="AX244" s="53">
        <v>0.3373608729126979</v>
      </c>
    </row>
    <row r="245" spans="1:50">
      <c r="A245" s="212"/>
      <c r="B245" s="215"/>
      <c r="C245" s="206"/>
      <c r="D245" s="52" t="s">
        <v>38</v>
      </c>
      <c r="E245" s="86" t="str">
        <f>A243&amp;"/"&amp;B243&amp;"/"&amp;C243&amp;"/"&amp;D245</f>
        <v>Derived gas fired power plants/Steam turbine/Electricity only/S</v>
      </c>
      <c r="F245" s="61" t="str">
        <f>A243</f>
        <v>Derived gas fired power plants</v>
      </c>
      <c r="G245" s="61" t="str">
        <f>B243</f>
        <v>Steam turbine</v>
      </c>
      <c r="H245" s="61" t="str">
        <f>C243</f>
        <v>Electricity only</v>
      </c>
      <c r="I245" s="84" t="str">
        <f t="shared" si="63"/>
        <v>S</v>
      </c>
      <c r="J245" s="61">
        <v>0.32107238175506181</v>
      </c>
      <c r="K245" s="61">
        <v>0.32107951434805204</v>
      </c>
      <c r="L245" s="61">
        <v>0.32108649409219131</v>
      </c>
      <c r="M245" s="61">
        <v>0.32109332280207187</v>
      </c>
      <c r="N245" s="61">
        <v>0.32110000234814334</v>
      </c>
      <c r="O245" s="61">
        <v>0.32110653465186179</v>
      </c>
      <c r="P245" s="61">
        <v>0.32111292168098193</v>
      </c>
      <c r="Q245" s="61">
        <v>0.32111916544499625</v>
      </c>
      <c r="R245" s="61">
        <v>0.32112526799072488</v>
      </c>
      <c r="S245" s="61">
        <v>0.32113123139805994</v>
      </c>
      <c r="T245" s="61">
        <v>0.32113705777586515</v>
      </c>
      <c r="U245" s="61">
        <v>0.32114274925803354</v>
      </c>
      <c r="V245" s="61">
        <v>0.32114830799970367</v>
      </c>
      <c r="W245" s="61">
        <v>0.32115373617363413</v>
      </c>
      <c r="X245" s="61">
        <v>0.32115903596673717</v>
      </c>
      <c r="Y245" s="61">
        <v>0.32116420957676922</v>
      </c>
      <c r="Z245" s="61">
        <v>0.32116925920917849</v>
      </c>
      <c r="AA245" s="61">
        <v>0.32117418707410622</v>
      </c>
      <c r="AB245" s="61">
        <v>0.32117899538354155</v>
      </c>
      <c r="AC245" s="61">
        <v>0.32118368634862537</v>
      </c>
      <c r="AD245" s="61">
        <v>0.32118826217710278</v>
      </c>
      <c r="AE245" s="61">
        <v>0.32119272507091773</v>
      </c>
      <c r="AF245" s="61">
        <v>0.32119707722395058</v>
      </c>
      <c r="AG245" s="61">
        <v>0.32120132081989217</v>
      </c>
      <c r="AH245" s="61">
        <v>0.3212054580302518</v>
      </c>
      <c r="AI245" s="61">
        <v>0.32120949101249452</v>
      </c>
      <c r="AJ245" s="61">
        <v>0.32121342190830565</v>
      </c>
      <c r="AK245" s="61">
        <v>0.32121725284197616</v>
      </c>
      <c r="AL245" s="61">
        <v>0.32122098591890591</v>
      </c>
      <c r="AM245" s="61">
        <v>0.32122462322422113</v>
      </c>
      <c r="AN245" s="61">
        <v>0.32122816682150074</v>
      </c>
      <c r="AO245" s="61">
        <v>0.32123161875160777</v>
      </c>
      <c r="AP245" s="61">
        <v>0.32123498103162268</v>
      </c>
      <c r="AQ245" s="61">
        <v>0.32123825565387187</v>
      </c>
      <c r="AR245" s="61">
        <v>0.32124144458505033</v>
      </c>
      <c r="AS245" s="61">
        <v>0.32124454976543138</v>
      </c>
      <c r="AT245" s="61">
        <v>0.32124757310816227</v>
      </c>
      <c r="AU245" s="61">
        <v>0.32125051649863889</v>
      </c>
      <c r="AV245" s="61">
        <v>0.3212533817939574</v>
      </c>
      <c r="AW245" s="61">
        <v>0.32125617082243901</v>
      </c>
      <c r="AX245" s="53">
        <v>0.3212588853832225</v>
      </c>
    </row>
    <row r="246" spans="1:50">
      <c r="A246" s="212"/>
      <c r="B246" s="215"/>
      <c r="C246" s="216"/>
      <c r="D246" s="52" t="s">
        <v>47</v>
      </c>
      <c r="E246" s="86" t="str">
        <f>A243&amp;"/"&amp;B243&amp;"/"&amp;C243&amp;"/"&amp;D246</f>
        <v>Derived gas fired power plants/Steam turbine/Electricity only/XS</v>
      </c>
      <c r="F246" s="61" t="str">
        <f>A243</f>
        <v>Derived gas fired power plants</v>
      </c>
      <c r="G246" s="61" t="str">
        <f>B243</f>
        <v>Steam turbine</v>
      </c>
      <c r="H246" s="61" t="str">
        <f>C243</f>
        <v>Electricity only</v>
      </c>
      <c r="I246" s="84" t="str">
        <f t="shared" si="63"/>
        <v>XS</v>
      </c>
      <c r="J246" s="61">
        <v>0.30578322071910652</v>
      </c>
      <c r="K246" s="61">
        <v>0.30578660403294677</v>
      </c>
      <c r="L246" s="61">
        <v>0.30578990470413553</v>
      </c>
      <c r="M246" s="61">
        <v>0.30579312429204653</v>
      </c>
      <c r="N246" s="61">
        <v>0.30579626435163071</v>
      </c>
      <c r="O246" s="61">
        <v>0.30579932643183927</v>
      </c>
      <c r="P246" s="61">
        <v>0.30580231207414399</v>
      </c>
      <c r="Q246" s="61">
        <v>0.30580522281114964</v>
      </c>
      <c r="R246" s="61">
        <v>0.30580806016529893</v>
      </c>
      <c r="S246" s="61">
        <v>0.30581082564766399</v>
      </c>
      <c r="T246" s="61">
        <v>0.30581352075682411</v>
      </c>
      <c r="U246" s="61">
        <v>0.30581614697782544</v>
      </c>
      <c r="V246" s="61">
        <v>0.30581870578122028</v>
      </c>
      <c r="W246" s="61">
        <v>0.30582119862218277</v>
      </c>
      <c r="X246" s="61">
        <v>0.30582362693969789</v>
      </c>
      <c r="Y246" s="61">
        <v>0.30582599215582179</v>
      </c>
      <c r="Z246" s="61">
        <v>0.30582829567500852</v>
      </c>
      <c r="AA246" s="61">
        <v>0.30583053888350265</v>
      </c>
      <c r="AB246" s="61">
        <v>0.30583272314879284</v>
      </c>
      <c r="AC246" s="61">
        <v>0.30583484981912501</v>
      </c>
      <c r="AD246" s="61">
        <v>0.3058369202230708</v>
      </c>
      <c r="AE246" s="61">
        <v>0.30583893566915099</v>
      </c>
      <c r="AF246" s="61">
        <v>0.30584089744550735</v>
      </c>
      <c r="AG246" s="61">
        <v>0.30584280681962506</v>
      </c>
      <c r="AH246" s="61">
        <v>0.3058446650380986</v>
      </c>
      <c r="AI246" s="61">
        <v>0.30584647332644183</v>
      </c>
      <c r="AJ246" s="61">
        <v>0.30584823288893837</v>
      </c>
      <c r="AK246" s="61">
        <v>0.30584994490852996</v>
      </c>
      <c r="AL246" s="61">
        <v>0.30585161054674143</v>
      </c>
      <c r="AM246" s="61">
        <v>0.30585323094363848</v>
      </c>
      <c r="AN246" s="61">
        <v>0.30585480721781805</v>
      </c>
      <c r="AO246" s="61">
        <v>0.30585634046642785</v>
      </c>
      <c r="AP246" s="61">
        <v>0.30585783176521336</v>
      </c>
      <c r="AQ246" s="61">
        <v>0.30585928216859098</v>
      </c>
      <c r="AR246" s="61">
        <v>0.3058606927097452</v>
      </c>
      <c r="AS246" s="61">
        <v>0.30586206440074715</v>
      </c>
      <c r="AT246" s="61">
        <v>0.30586339823269476</v>
      </c>
      <c r="AU246" s="61">
        <v>0.30586469517587145</v>
      </c>
      <c r="AV246" s="61">
        <v>0.30586595617992191</v>
      </c>
      <c r="AW246" s="61">
        <v>0.30586718217404435</v>
      </c>
      <c r="AX246" s="53">
        <v>0.30586837406719736</v>
      </c>
    </row>
    <row r="247" spans="1:50">
      <c r="A247" s="212"/>
      <c r="B247" s="215"/>
      <c r="C247" s="217" t="s">
        <v>26</v>
      </c>
      <c r="D247" s="83" t="s">
        <v>24</v>
      </c>
      <c r="E247" s="56" t="str">
        <f>A243&amp;"/"&amp;B243&amp;"/"&amp;C247&amp;"/"&amp;D247</f>
        <v>Derived gas fired power plants/Steam turbine/CHP/L</v>
      </c>
      <c r="F247" s="103" t="str">
        <f>A243</f>
        <v>Derived gas fired power plants</v>
      </c>
      <c r="G247" s="103" t="str">
        <f>B243</f>
        <v>Steam turbine</v>
      </c>
      <c r="H247" s="103" t="str">
        <f>C247</f>
        <v>CHP</v>
      </c>
      <c r="I247" s="104" t="str">
        <f t="shared" si="63"/>
        <v>L</v>
      </c>
      <c r="J247" s="103">
        <v>0.32180209171359608</v>
      </c>
      <c r="K247" s="103">
        <v>0.32180746918859748</v>
      </c>
      <c r="L247" s="103">
        <v>0.32181276069314907</v>
      </c>
      <c r="M247" s="103">
        <v>0.32181796723845968</v>
      </c>
      <c r="N247" s="103">
        <v>0.32182308983703217</v>
      </c>
      <c r="O247" s="103">
        <v>0.32182812950208362</v>
      </c>
      <c r="P247" s="103">
        <v>0.321833087246986</v>
      </c>
      <c r="Q247" s="103">
        <v>0.32183796408472692</v>
      </c>
      <c r="R247" s="103">
        <v>0.3218427610273909</v>
      </c>
      <c r="S247" s="103">
        <v>0.32184747908565936</v>
      </c>
      <c r="T247" s="103">
        <v>0.32185211926833068</v>
      </c>
      <c r="U247" s="103">
        <v>0.32185668258185901</v>
      </c>
      <c r="V247" s="103">
        <v>0.32186117002991221</v>
      </c>
      <c r="W247" s="103">
        <v>0.32186558261294762</v>
      </c>
      <c r="X247" s="103">
        <v>0.32186992132780606</v>
      </c>
      <c r="Y247" s="103">
        <v>0.32187418716732419</v>
      </c>
      <c r="Z247" s="103">
        <v>0.3218783811199632</v>
      </c>
      <c r="AA247" s="103">
        <v>0.32188250416945557</v>
      </c>
      <c r="AB247" s="103">
        <v>0.32188655729446747</v>
      </c>
      <c r="AC247" s="103">
        <v>0.32189054146827839</v>
      </c>
      <c r="AD247" s="103">
        <v>0.32189445765847585</v>
      </c>
      <c r="AE247" s="103">
        <v>0.3218983068266662</v>
      </c>
      <c r="AF247" s="103">
        <v>0.32190208992820046</v>
      </c>
      <c r="AG247" s="103">
        <v>0.32190580791191442</v>
      </c>
      <c r="AH247" s="103">
        <v>0.32190946171988399</v>
      </c>
      <c r="AI247" s="103">
        <v>0.32191305228719386</v>
      </c>
      <c r="AJ247" s="103">
        <v>0.32191658054171968</v>
      </c>
      <c r="AK247" s="103">
        <v>0.32192004740392471</v>
      </c>
      <c r="AL247" s="103">
        <v>0.32192345378666715</v>
      </c>
      <c r="AM247" s="103">
        <v>0.32192680059502216</v>
      </c>
      <c r="AN247" s="103">
        <v>0.32193008872611467</v>
      </c>
      <c r="AO247" s="103">
        <v>0.32193331906896439</v>
      </c>
      <c r="AP247" s="103">
        <v>0.32193649250434198</v>
      </c>
      <c r="AQ247" s="103">
        <v>0.32193960990463616</v>
      </c>
      <c r="AR247" s="103">
        <v>0.32194267213373218</v>
      </c>
      <c r="AS247" s="103">
        <v>0.32194568004689939</v>
      </c>
      <c r="AT247" s="103">
        <v>0.32194863449069</v>
      </c>
      <c r="AU247" s="103">
        <v>0.32195153630284656</v>
      </c>
      <c r="AV247" s="103">
        <v>0.32195438631221879</v>
      </c>
      <c r="AW247" s="103">
        <v>0.32195718533869022</v>
      </c>
      <c r="AX247" s="105">
        <v>0.32195993419311214</v>
      </c>
    </row>
    <row r="248" spans="1:50">
      <c r="A248" s="212"/>
      <c r="B248" s="215"/>
      <c r="C248" s="206"/>
      <c r="D248" s="52" t="s">
        <v>25</v>
      </c>
      <c r="E248" s="86" t="str">
        <f>A243&amp;"/"&amp;B243&amp;"/"&amp;C247&amp;"/"&amp;D248</f>
        <v>Derived gas fired power plants/Steam turbine/CHP/M</v>
      </c>
      <c r="F248" s="61" t="str">
        <f>A243</f>
        <v>Derived gas fired power plants</v>
      </c>
      <c r="G248" s="61" t="str">
        <f>B243</f>
        <v>Steam turbine</v>
      </c>
      <c r="H248" s="61" t="str">
        <f>C247</f>
        <v>CHP</v>
      </c>
      <c r="I248" s="84" t="str">
        <f t="shared" si="63"/>
        <v>M</v>
      </c>
      <c r="J248" s="61">
        <v>0.3064781825843772</v>
      </c>
      <c r="K248" s="61">
        <v>0.30648128573629585</v>
      </c>
      <c r="L248" s="61">
        <v>0.30648433714325624</v>
      </c>
      <c r="M248" s="61">
        <v>0.30648733749339147</v>
      </c>
      <c r="N248" s="61">
        <v>0.306490287472102</v>
      </c>
      <c r="O248" s="61">
        <v>0.30649318776179824</v>
      </c>
      <c r="P248" s="61">
        <v>0.3064960390416554</v>
      </c>
      <c r="Q248" s="61">
        <v>0.30649884198737992</v>
      </c>
      <c r="R248" s="61">
        <v>0.30650159727098714</v>
      </c>
      <c r="S248" s="61">
        <v>0.30650430556058944</v>
      </c>
      <c r="T248" s="61">
        <v>0.30650696752019579</v>
      </c>
      <c r="U248" s="61">
        <v>0.30650958380952148</v>
      </c>
      <c r="V248" s="61">
        <v>0.30651215508380769</v>
      </c>
      <c r="W248" s="61">
        <v>0.30651468199365178</v>
      </c>
      <c r="X248" s="61">
        <v>0.3065171651848464</v>
      </c>
      <c r="Y248" s="61">
        <v>0.30651960529822853</v>
      </c>
      <c r="Z248" s="61">
        <v>0.30652200296953802</v>
      </c>
      <c r="AA248" s="61">
        <v>0.30652435882928369</v>
      </c>
      <c r="AB248" s="61">
        <v>0.30652667350261964</v>
      </c>
      <c r="AC248" s="61">
        <v>0.30652894760922872</v>
      </c>
      <c r="AD248" s="61">
        <v>0.3065311817632152</v>
      </c>
      <c r="AE248" s="61">
        <v>0.30653337657300395</v>
      </c>
      <c r="AF248" s="61">
        <v>0.30653553264124883</v>
      </c>
      <c r="AG248" s="61">
        <v>0.30653765056474686</v>
      </c>
      <c r="AH248" s="61">
        <v>0.30653973093436088</v>
      </c>
      <c r="AI248" s="61">
        <v>0.30654177433494817</v>
      </c>
      <c r="AJ248" s="61">
        <v>0.3065437813452962</v>
      </c>
      <c r="AK248" s="61">
        <v>0.30654575253806438</v>
      </c>
      <c r="AL248" s="61">
        <v>0.30654768847973279</v>
      </c>
      <c r="AM248" s="61">
        <v>0.30654958973055552</v>
      </c>
      <c r="AN248" s="61">
        <v>0.30655145684452151</v>
      </c>
      <c r="AO248" s="61">
        <v>0.30655329036931928</v>
      </c>
      <c r="AP248" s="61">
        <v>0.306555090846308</v>
      </c>
      <c r="AQ248" s="61">
        <v>0.30655685881049316</v>
      </c>
      <c r="AR248" s="61">
        <v>0.30655859479050768</v>
      </c>
      <c r="AS248" s="61">
        <v>0.30656029930859674</v>
      </c>
      <c r="AT248" s="61">
        <v>0.30656197288060832</v>
      </c>
      <c r="AU248" s="61">
        <v>0.30656361601598731</v>
      </c>
      <c r="AV248" s="61">
        <v>0.30656522921777368</v>
      </c>
      <c r="AW248" s="61">
        <v>0.30656681298260535</v>
      </c>
      <c r="AX248" s="53">
        <v>0.30656836780072383</v>
      </c>
    </row>
    <row r="249" spans="1:50">
      <c r="A249" s="212"/>
      <c r="B249" s="215"/>
      <c r="C249" s="206"/>
      <c r="D249" s="52" t="s">
        <v>38</v>
      </c>
      <c r="E249" s="86" t="str">
        <f>A243&amp;"/"&amp;B243&amp;"/"&amp;C247&amp;"/"&amp;D249</f>
        <v>Derived gas fired power plants/Steam turbine/CHP/S</v>
      </c>
      <c r="F249" s="61" t="str">
        <f>A243</f>
        <v>Derived gas fired power plants</v>
      </c>
      <c r="G249" s="61" t="str">
        <f>B243</f>
        <v>Steam turbine</v>
      </c>
      <c r="H249" s="61" t="str">
        <f>C247</f>
        <v>CHP</v>
      </c>
      <c r="I249" s="84" t="str">
        <f t="shared" si="63"/>
        <v>S</v>
      </c>
      <c r="J249" s="61">
        <v>0.29188398341369254</v>
      </c>
      <c r="K249" s="61">
        <v>0.29188584952536495</v>
      </c>
      <c r="L249" s="61">
        <v>0.29188768314863084</v>
      </c>
      <c r="M249" s="61">
        <v>0.29188948476728205</v>
      </c>
      <c r="N249" s="61">
        <v>0.29189125486095352</v>
      </c>
      <c r="O249" s="61">
        <v>0.29189299390503681</v>
      </c>
      <c r="P249" s="61">
        <v>0.291894702370599</v>
      </c>
      <c r="Q249" s="61">
        <v>0.29189638072430812</v>
      </c>
      <c r="R249" s="61">
        <v>0.29189802942836457</v>
      </c>
      <c r="S249" s="61">
        <v>0.29189964894043741</v>
      </c>
      <c r="T249" s="61">
        <v>0.29190123971360649</v>
      </c>
      <c r="U249" s="61">
        <v>0.29190280219630999</v>
      </c>
      <c r="V249" s="61">
        <v>0.29190433683229677</v>
      </c>
      <c r="W249" s="61">
        <v>0.29190584406058329</v>
      </c>
      <c r="X249" s="61">
        <v>0.29190732431541577</v>
      </c>
      <c r="Y249" s="61">
        <v>0.29190877802623666</v>
      </c>
      <c r="Z249" s="61">
        <v>0.29191020561765529</v>
      </c>
      <c r="AA249" s="61">
        <v>0.2919116075094228</v>
      </c>
      <c r="AB249" s="61">
        <v>0.29191298411641164</v>
      </c>
      <c r="AC249" s="61">
        <v>0.29191433584859761</v>
      </c>
      <c r="AD249" s="61">
        <v>0.29191566311104705</v>
      </c>
      <c r="AE249" s="61">
        <v>0.2919169663039069</v>
      </c>
      <c r="AF249" s="61">
        <v>0.29191824582239806</v>
      </c>
      <c r="AG249" s="61">
        <v>0.29191950205681244</v>
      </c>
      <c r="AH249" s="61">
        <v>0.29192073539251262</v>
      </c>
      <c r="AI249" s="61">
        <v>0.29192194620993511</v>
      </c>
      <c r="AJ249" s="61">
        <v>0.29192313488459598</v>
      </c>
      <c r="AK249" s="61">
        <v>0.29192430178709922</v>
      </c>
      <c r="AL249" s="61">
        <v>0.2919254472831484</v>
      </c>
      <c r="AM249" s="61">
        <v>0.29192657173355963</v>
      </c>
      <c r="AN249" s="61">
        <v>0.29192767549427784</v>
      </c>
      <c r="AO249" s="61">
        <v>0.29192875891639491</v>
      </c>
      <c r="AP249" s="61">
        <v>0.2919298223461701</v>
      </c>
      <c r="AQ249" s="61">
        <v>0.29193086612505248</v>
      </c>
      <c r="AR249" s="61">
        <v>0.29193189058970448</v>
      </c>
      <c r="AS249" s="61">
        <v>0.2919328960720291</v>
      </c>
      <c r="AT249" s="61">
        <v>0.29193388289919653</v>
      </c>
      <c r="AU249" s="61">
        <v>0.29193485139367442</v>
      </c>
      <c r="AV249" s="61">
        <v>0.29193580187325824</v>
      </c>
      <c r="AW249" s="61">
        <v>0.2919367346511037</v>
      </c>
      <c r="AX249" s="53">
        <v>0.29193765003576083</v>
      </c>
    </row>
    <row r="250" spans="1:50">
      <c r="A250" s="212"/>
      <c r="B250" s="215"/>
      <c r="C250" s="216"/>
      <c r="D250" s="106" t="s">
        <v>47</v>
      </c>
      <c r="E250" s="107" t="str">
        <f>A243&amp;"/"&amp;B243&amp;"/"&amp;C247&amp;"/"&amp;D250</f>
        <v>Derived gas fired power plants/Steam turbine/CHP/XS</v>
      </c>
      <c r="F250" s="108" t="str">
        <f>A243</f>
        <v>Derived gas fired power plants</v>
      </c>
      <c r="G250" s="108" t="str">
        <f>B243</f>
        <v>Steam turbine</v>
      </c>
      <c r="H250" s="108" t="str">
        <f>C247</f>
        <v>CHP</v>
      </c>
      <c r="I250" s="109" t="str">
        <f t="shared" si="63"/>
        <v>XS</v>
      </c>
      <c r="J250" s="108">
        <v>0.27798474610827861</v>
      </c>
      <c r="K250" s="108">
        <v>0.27798570414262913</v>
      </c>
      <c r="L250" s="108">
        <v>0.27798664476518792</v>
      </c>
      <c r="M250" s="108">
        <v>0.27798756826330118</v>
      </c>
      <c r="N250" s="108">
        <v>0.27798847492067419</v>
      </c>
      <c r="O250" s="108">
        <v>0.27798936501737387</v>
      </c>
      <c r="P250" s="108">
        <v>0.27799023882983348</v>
      </c>
      <c r="Q250" s="108">
        <v>0.27799109663085975</v>
      </c>
      <c r="R250" s="108">
        <v>0.27799193868964134</v>
      </c>
      <c r="S250" s="108">
        <v>0.27799276527175981</v>
      </c>
      <c r="T250" s="108">
        <v>0.27799357663920138</v>
      </c>
      <c r="U250" s="108">
        <v>0.27799437305037122</v>
      </c>
      <c r="V250" s="108">
        <v>0.27799515476010861</v>
      </c>
      <c r="W250" s="108">
        <v>0.2779959220197038</v>
      </c>
      <c r="X250" s="108">
        <v>0.27799667507691672</v>
      </c>
      <c r="Y250" s="108">
        <v>0.27799741417599605</v>
      </c>
      <c r="Z250" s="108">
        <v>0.27799813955770064</v>
      </c>
      <c r="AA250" s="108">
        <v>0.27799885145932091</v>
      </c>
      <c r="AB250" s="108">
        <v>0.2779995501147024</v>
      </c>
      <c r="AC250" s="108">
        <v>0.27800023575426991</v>
      </c>
      <c r="AD250" s="108">
        <v>0.27800090860505239</v>
      </c>
      <c r="AE250" s="108">
        <v>0.27800156889070915</v>
      </c>
      <c r="AF250" s="108">
        <v>0.27800221683155679</v>
      </c>
      <c r="AG250" s="108">
        <v>0.27800285264459679</v>
      </c>
      <c r="AH250" s="108">
        <v>0.27800347654354396</v>
      </c>
      <c r="AI250" s="108">
        <v>0.27800408873885574</v>
      </c>
      <c r="AJ250" s="108">
        <v>0.27800468943776158</v>
      </c>
      <c r="AK250" s="108">
        <v>0.27800527884429355</v>
      </c>
      <c r="AL250" s="108">
        <v>0.27800585715931714</v>
      </c>
      <c r="AM250" s="108">
        <v>0.27800642458056268</v>
      </c>
      <c r="AN250" s="108">
        <v>0.27800698130265716</v>
      </c>
      <c r="AO250" s="108">
        <v>0.27800752751715607</v>
      </c>
      <c r="AP250" s="108">
        <v>0.27800806341257672</v>
      </c>
      <c r="AQ250" s="108">
        <v>0.2780085891744305</v>
      </c>
      <c r="AR250" s="108">
        <v>0.27800910498525633</v>
      </c>
      <c r="AS250" s="108">
        <v>0.27800961102465405</v>
      </c>
      <c r="AT250" s="108">
        <v>0.27801010746931831</v>
      </c>
      <c r="AU250" s="108">
        <v>0.27801059449307203</v>
      </c>
      <c r="AV250" s="108">
        <v>0.27801107226690075</v>
      </c>
      <c r="AW250" s="108">
        <v>0.27801154095898667</v>
      </c>
      <c r="AX250" s="110">
        <v>0.27801200073474286</v>
      </c>
    </row>
    <row r="251" spans="1:50">
      <c r="A251" s="212"/>
      <c r="B251" s="215"/>
      <c r="C251" s="217" t="s">
        <v>42</v>
      </c>
      <c r="D251" s="83" t="s">
        <v>24</v>
      </c>
      <c r="E251" s="56" t="str">
        <f>A243&amp;"/"&amp;B243&amp;"/"&amp;C251&amp;"/"&amp;D251</f>
        <v>Derived gas fired power plants/Steam turbine/Electricity only with CCS/L</v>
      </c>
      <c r="F251" s="103" t="str">
        <f>A243</f>
        <v>Derived gas fired power plants</v>
      </c>
      <c r="G251" s="103" t="str">
        <f>B243</f>
        <v>Steam turbine</v>
      </c>
      <c r="H251" s="103" t="str">
        <f>C251</f>
        <v>Electricity only with CCS</v>
      </c>
      <c r="I251" s="104" t="str">
        <f t="shared" si="63"/>
        <v>L</v>
      </c>
      <c r="J251" s="103" t="s">
        <v>99</v>
      </c>
      <c r="K251" s="103" t="s">
        <v>99</v>
      </c>
      <c r="L251" s="103" t="s">
        <v>99</v>
      </c>
      <c r="M251" s="103" t="s">
        <v>99</v>
      </c>
      <c r="N251" s="103" t="s">
        <v>99</v>
      </c>
      <c r="O251" s="103" t="s">
        <v>99</v>
      </c>
      <c r="P251" s="103" t="s">
        <v>99</v>
      </c>
      <c r="Q251" s="103" t="s">
        <v>99</v>
      </c>
      <c r="R251" s="103" t="s">
        <v>99</v>
      </c>
      <c r="S251" s="103" t="s">
        <v>99</v>
      </c>
      <c r="T251" s="103" t="s">
        <v>99</v>
      </c>
      <c r="U251" s="103" t="s">
        <v>99</v>
      </c>
      <c r="V251" s="103" t="s">
        <v>99</v>
      </c>
      <c r="W251" s="103" t="s">
        <v>99</v>
      </c>
      <c r="X251" s="103" t="s">
        <v>99</v>
      </c>
      <c r="Y251" s="103" t="s">
        <v>99</v>
      </c>
      <c r="Z251" s="103" t="s">
        <v>99</v>
      </c>
      <c r="AA251" s="103" t="s">
        <v>99</v>
      </c>
      <c r="AB251" s="103" t="s">
        <v>99</v>
      </c>
      <c r="AC251" s="103" t="s">
        <v>99</v>
      </c>
      <c r="AD251" s="103" t="s">
        <v>99</v>
      </c>
      <c r="AE251" s="103">
        <v>0.33712600084281497</v>
      </c>
      <c r="AF251" s="103">
        <v>0.33712600084281497</v>
      </c>
      <c r="AG251" s="103">
        <v>0.33712600084281497</v>
      </c>
      <c r="AH251" s="103">
        <v>0.33712600084281497</v>
      </c>
      <c r="AI251" s="103">
        <v>0.33712600084281497</v>
      </c>
      <c r="AJ251" s="103">
        <v>0.33712600084281497</v>
      </c>
      <c r="AK251" s="103">
        <v>0.33712600084281497</v>
      </c>
      <c r="AL251" s="103">
        <v>0.33712600084281497</v>
      </c>
      <c r="AM251" s="103">
        <v>0.33712600084281497</v>
      </c>
      <c r="AN251" s="103">
        <v>0.33712600084281497</v>
      </c>
      <c r="AO251" s="103">
        <v>0.33712600084281497</v>
      </c>
      <c r="AP251" s="103">
        <v>0.33712600084281497</v>
      </c>
      <c r="AQ251" s="103">
        <v>0.33712600084281497</v>
      </c>
      <c r="AR251" s="103">
        <v>0.33712600084281497</v>
      </c>
      <c r="AS251" s="103">
        <v>0.33712600084281497</v>
      </c>
      <c r="AT251" s="103">
        <v>0.33712600084281497</v>
      </c>
      <c r="AU251" s="103">
        <v>0.33712600084281497</v>
      </c>
      <c r="AV251" s="103">
        <v>0.33712600084281497</v>
      </c>
      <c r="AW251" s="103">
        <v>0.33712600084281497</v>
      </c>
      <c r="AX251" s="105">
        <v>0.33712600084281497</v>
      </c>
    </row>
    <row r="252" spans="1:50">
      <c r="A252" s="212"/>
      <c r="B252" s="215"/>
      <c r="C252" s="216"/>
      <c r="D252" s="106" t="s">
        <v>25</v>
      </c>
      <c r="E252" s="107" t="str">
        <f>A243&amp;"/"&amp;B243&amp;"/"&amp;C251&amp;"/"&amp;D252</f>
        <v>Derived gas fired power plants/Steam turbine/Electricity only with CCS/M</v>
      </c>
      <c r="F252" s="108" t="str">
        <f>A243</f>
        <v>Derived gas fired power plants</v>
      </c>
      <c r="G252" s="108" t="str">
        <f>B243</f>
        <v>Steam turbine</v>
      </c>
      <c r="H252" s="108" t="str">
        <f>C251</f>
        <v>Electricity only with CCS</v>
      </c>
      <c r="I252" s="109" t="str">
        <f t="shared" si="63"/>
        <v>M</v>
      </c>
      <c r="J252" s="108" t="s">
        <v>99</v>
      </c>
      <c r="K252" s="108" t="s">
        <v>99</v>
      </c>
      <c r="L252" s="108" t="s">
        <v>99</v>
      </c>
      <c r="M252" s="108" t="s">
        <v>99</v>
      </c>
      <c r="N252" s="108" t="s">
        <v>99</v>
      </c>
      <c r="O252" s="108" t="s">
        <v>99</v>
      </c>
      <c r="P252" s="108" t="s">
        <v>99</v>
      </c>
      <c r="Q252" s="108" t="s">
        <v>99</v>
      </c>
      <c r="R252" s="108" t="s">
        <v>99</v>
      </c>
      <c r="S252" s="108" t="s">
        <v>99</v>
      </c>
      <c r="T252" s="108" t="s">
        <v>99</v>
      </c>
      <c r="U252" s="108" t="s">
        <v>99</v>
      </c>
      <c r="V252" s="108" t="s">
        <v>99</v>
      </c>
      <c r="W252" s="108" t="s">
        <v>99</v>
      </c>
      <c r="X252" s="108" t="s">
        <v>99</v>
      </c>
      <c r="Y252" s="108" t="s">
        <v>99</v>
      </c>
      <c r="Z252" s="108" t="s">
        <v>99</v>
      </c>
      <c r="AA252" s="108" t="s">
        <v>99</v>
      </c>
      <c r="AB252" s="108" t="s">
        <v>99</v>
      </c>
      <c r="AC252" s="108" t="s">
        <v>99</v>
      </c>
      <c r="AD252" s="108" t="s">
        <v>99</v>
      </c>
      <c r="AE252" s="108">
        <v>0.32107238175506181</v>
      </c>
      <c r="AF252" s="108">
        <v>0.32107238175506181</v>
      </c>
      <c r="AG252" s="108">
        <v>0.32107238175506181</v>
      </c>
      <c r="AH252" s="108">
        <v>0.32107238175506181</v>
      </c>
      <c r="AI252" s="108">
        <v>0.32107238175506181</v>
      </c>
      <c r="AJ252" s="108">
        <v>0.32107238175506181</v>
      </c>
      <c r="AK252" s="108">
        <v>0.32107238175506181</v>
      </c>
      <c r="AL252" s="108">
        <v>0.32107238175506181</v>
      </c>
      <c r="AM252" s="108">
        <v>0.32107238175506181</v>
      </c>
      <c r="AN252" s="108">
        <v>0.32107238175506181</v>
      </c>
      <c r="AO252" s="108">
        <v>0.32107238175506181</v>
      </c>
      <c r="AP252" s="108">
        <v>0.32107238175506181</v>
      </c>
      <c r="AQ252" s="108">
        <v>0.32107238175506181</v>
      </c>
      <c r="AR252" s="108">
        <v>0.32107238175506181</v>
      </c>
      <c r="AS252" s="108">
        <v>0.32107238175506181</v>
      </c>
      <c r="AT252" s="108">
        <v>0.32107238175506181</v>
      </c>
      <c r="AU252" s="108">
        <v>0.32107238175506181</v>
      </c>
      <c r="AV252" s="108">
        <v>0.32107238175506181</v>
      </c>
      <c r="AW252" s="108">
        <v>0.32107238175506181</v>
      </c>
      <c r="AX252" s="110">
        <v>0.32107238175506181</v>
      </c>
    </row>
    <row r="253" spans="1:50">
      <c r="A253" s="212"/>
      <c r="B253" s="215"/>
      <c r="C253" s="217" t="s">
        <v>43</v>
      </c>
      <c r="D253" s="52" t="s">
        <v>24</v>
      </c>
      <c r="E253" s="86" t="str">
        <f>A243&amp;"/"&amp;B243&amp;"/"&amp;C253&amp;"/"&amp;D253</f>
        <v>Derived gas fired power plants/Steam turbine/CHP with CCS/L</v>
      </c>
      <c r="F253" s="61" t="str">
        <f>A243</f>
        <v>Derived gas fired power plants</v>
      </c>
      <c r="G253" s="61" t="str">
        <f>B243</f>
        <v>Steam turbine</v>
      </c>
      <c r="H253" s="61" t="str">
        <f>C253</f>
        <v>CHP with CCS</v>
      </c>
      <c r="I253" s="84" t="str">
        <f t="shared" si="63"/>
        <v>L</v>
      </c>
      <c r="J253" s="61" t="s">
        <v>99</v>
      </c>
      <c r="K253" s="61" t="s">
        <v>99</v>
      </c>
      <c r="L253" s="61" t="s">
        <v>99</v>
      </c>
      <c r="M253" s="61" t="s">
        <v>99</v>
      </c>
      <c r="N253" s="61" t="s">
        <v>99</v>
      </c>
      <c r="O253" s="61" t="s">
        <v>99</v>
      </c>
      <c r="P253" s="61" t="s">
        <v>99</v>
      </c>
      <c r="Q253" s="61" t="s">
        <v>99</v>
      </c>
      <c r="R253" s="61" t="s">
        <v>99</v>
      </c>
      <c r="S253" s="61" t="s">
        <v>99</v>
      </c>
      <c r="T253" s="61" t="s">
        <v>99</v>
      </c>
      <c r="U253" s="61" t="s">
        <v>99</v>
      </c>
      <c r="V253" s="61" t="s">
        <v>99</v>
      </c>
      <c r="W253" s="61" t="s">
        <v>99</v>
      </c>
      <c r="X253" s="61" t="s">
        <v>99</v>
      </c>
      <c r="Y253" s="61" t="s">
        <v>99</v>
      </c>
      <c r="Z253" s="61" t="s">
        <v>99</v>
      </c>
      <c r="AA253" s="61" t="s">
        <v>99</v>
      </c>
      <c r="AB253" s="61" t="s">
        <v>99</v>
      </c>
      <c r="AC253" s="61" t="s">
        <v>99</v>
      </c>
      <c r="AD253" s="61" t="s">
        <v>99</v>
      </c>
      <c r="AE253" s="61">
        <v>0.3064781825843772</v>
      </c>
      <c r="AF253" s="61">
        <v>0.3064781825843772</v>
      </c>
      <c r="AG253" s="61">
        <v>0.3064781825843772</v>
      </c>
      <c r="AH253" s="61">
        <v>0.3064781825843772</v>
      </c>
      <c r="AI253" s="61">
        <v>0.3064781825843772</v>
      </c>
      <c r="AJ253" s="61">
        <v>0.3064781825843772</v>
      </c>
      <c r="AK253" s="61">
        <v>0.3064781825843772</v>
      </c>
      <c r="AL253" s="61">
        <v>0.3064781825843772</v>
      </c>
      <c r="AM253" s="61">
        <v>0.3064781825843772</v>
      </c>
      <c r="AN253" s="61">
        <v>0.3064781825843772</v>
      </c>
      <c r="AO253" s="61">
        <v>0.3064781825843772</v>
      </c>
      <c r="AP253" s="61">
        <v>0.3064781825843772</v>
      </c>
      <c r="AQ253" s="61">
        <v>0.3064781825843772</v>
      </c>
      <c r="AR253" s="61">
        <v>0.3064781825843772</v>
      </c>
      <c r="AS253" s="61">
        <v>0.3064781825843772</v>
      </c>
      <c r="AT253" s="61">
        <v>0.3064781825843772</v>
      </c>
      <c r="AU253" s="61">
        <v>0.3064781825843772</v>
      </c>
      <c r="AV253" s="61">
        <v>0.3064781825843772</v>
      </c>
      <c r="AW253" s="61">
        <v>0.3064781825843772</v>
      </c>
      <c r="AX253" s="53">
        <v>0.3064781825843772</v>
      </c>
    </row>
    <row r="254" spans="1:50">
      <c r="A254" s="213"/>
      <c r="B254" s="218"/>
      <c r="C254" s="210"/>
      <c r="D254" s="93" t="s">
        <v>25</v>
      </c>
      <c r="E254" s="73" t="str">
        <f>A243&amp;"/"&amp;B243&amp;"/"&amp;C253&amp;"/"&amp;D254</f>
        <v>Derived gas fired power plants/Steam turbine/CHP with CCS/M</v>
      </c>
      <c r="F254" s="91" t="str">
        <f>A243</f>
        <v>Derived gas fired power plants</v>
      </c>
      <c r="G254" s="91" t="str">
        <f>B243</f>
        <v>Steam turbine</v>
      </c>
      <c r="H254" s="91" t="str">
        <f>C253</f>
        <v>CHP with CCS</v>
      </c>
      <c r="I254" s="70" t="str">
        <f t="shared" si="63"/>
        <v>M</v>
      </c>
      <c r="J254" s="91" t="s">
        <v>99</v>
      </c>
      <c r="K254" s="91" t="s">
        <v>99</v>
      </c>
      <c r="L254" s="91" t="s">
        <v>99</v>
      </c>
      <c r="M254" s="91" t="s">
        <v>99</v>
      </c>
      <c r="N254" s="91" t="s">
        <v>99</v>
      </c>
      <c r="O254" s="91" t="s">
        <v>99</v>
      </c>
      <c r="P254" s="91" t="s">
        <v>99</v>
      </c>
      <c r="Q254" s="91" t="s">
        <v>99</v>
      </c>
      <c r="R254" s="91" t="s">
        <v>99</v>
      </c>
      <c r="S254" s="91" t="s">
        <v>99</v>
      </c>
      <c r="T254" s="91" t="s">
        <v>99</v>
      </c>
      <c r="U254" s="91" t="s">
        <v>99</v>
      </c>
      <c r="V254" s="91" t="s">
        <v>99</v>
      </c>
      <c r="W254" s="91" t="s">
        <v>99</v>
      </c>
      <c r="X254" s="91" t="s">
        <v>99</v>
      </c>
      <c r="Y254" s="91" t="s">
        <v>99</v>
      </c>
      <c r="Z254" s="91" t="s">
        <v>99</v>
      </c>
      <c r="AA254" s="91" t="s">
        <v>99</v>
      </c>
      <c r="AB254" s="91" t="s">
        <v>99</v>
      </c>
      <c r="AC254" s="91" t="s">
        <v>99</v>
      </c>
      <c r="AD254" s="91" t="s">
        <v>99</v>
      </c>
      <c r="AE254" s="91">
        <v>0.29188398341369259</v>
      </c>
      <c r="AF254" s="91">
        <v>0.29188398341369259</v>
      </c>
      <c r="AG254" s="91">
        <v>0.29188398341369259</v>
      </c>
      <c r="AH254" s="91">
        <v>0.29188398341369259</v>
      </c>
      <c r="AI254" s="91">
        <v>0.29188398341369259</v>
      </c>
      <c r="AJ254" s="91">
        <v>0.29188398341369259</v>
      </c>
      <c r="AK254" s="91">
        <v>0.29188398341369259</v>
      </c>
      <c r="AL254" s="91">
        <v>0.29188398341369259</v>
      </c>
      <c r="AM254" s="91">
        <v>0.29188398341369259</v>
      </c>
      <c r="AN254" s="91">
        <v>0.29188398341369259</v>
      </c>
      <c r="AO254" s="91">
        <v>0.29188398341369259</v>
      </c>
      <c r="AP254" s="91">
        <v>0.29188398341369259</v>
      </c>
      <c r="AQ254" s="91">
        <v>0.29188398341369259</v>
      </c>
      <c r="AR254" s="91">
        <v>0.29188398341369259</v>
      </c>
      <c r="AS254" s="91">
        <v>0.29188398341369259</v>
      </c>
      <c r="AT254" s="91">
        <v>0.29188398341369259</v>
      </c>
      <c r="AU254" s="91">
        <v>0.29188398341369259</v>
      </c>
      <c r="AV254" s="91">
        <v>0.29188398341369259</v>
      </c>
      <c r="AW254" s="91">
        <v>0.29188398341369259</v>
      </c>
      <c r="AX254" s="89">
        <v>0.29188398341369259</v>
      </c>
    </row>
    <row r="255" spans="1:50">
      <c r="A255" s="212" t="s">
        <v>54</v>
      </c>
      <c r="B255" s="221" t="s">
        <v>46</v>
      </c>
      <c r="C255" s="209" t="s">
        <v>36</v>
      </c>
      <c r="D255" s="52" t="s">
        <v>24</v>
      </c>
      <c r="E255" s="87" t="str">
        <f>A255&amp;"/"&amp;B255&amp;"/"&amp;C255&amp;"/"&amp;D255</f>
        <v>Refinery gas fired power plants/Steam turbine/Electricity only/L</v>
      </c>
      <c r="F255" s="55" t="str">
        <f>A255</f>
        <v>Refinery gas fired power plants</v>
      </c>
      <c r="G255" s="55" t="str">
        <f>B255</f>
        <v>Steam turbine</v>
      </c>
      <c r="H255" s="55" t="str">
        <f>C255</f>
        <v>Electricity only</v>
      </c>
      <c r="I255" s="85" t="str">
        <f t="shared" ref="I255:I318" si="64">D255</f>
        <v>L</v>
      </c>
      <c r="J255" s="55">
        <v>0.36101083032490977</v>
      </c>
      <c r="K255" s="55">
        <v>0.3610236612704234</v>
      </c>
      <c r="L255" s="55">
        <v>0.36103621576404554</v>
      </c>
      <c r="M255" s="55">
        <v>0.36104849716660992</v>
      </c>
      <c r="N255" s="55">
        <v>0.36106050893571673</v>
      </c>
      <c r="O255" s="55">
        <v>0.36107225461704595</v>
      </c>
      <c r="P255" s="55">
        <v>0.36108373783593384</v>
      </c>
      <c r="Q255" s="55">
        <v>0.361094962289222</v>
      </c>
      <c r="R255" s="55">
        <v>0.3611059317373842</v>
      </c>
      <c r="S255" s="55">
        <v>0.36111664999693538</v>
      </c>
      <c r="T255" s="55">
        <v>0.3611271209331266</v>
      </c>
      <c r="U255" s="55">
        <v>0.36113734845292794</v>
      </c>
      <c r="V255" s="55">
        <v>0.36114733649830028</v>
      </c>
      <c r="W255" s="55">
        <v>0.36115708903975552</v>
      </c>
      <c r="X255" s="55">
        <v>0.36116661007020484</v>
      </c>
      <c r="Y255" s="55">
        <v>0.36117590359909257</v>
      </c>
      <c r="Z255" s="55">
        <v>0.3611849736468129</v>
      </c>
      <c r="AA255" s="55">
        <v>0.36119382423940632</v>
      </c>
      <c r="AB255" s="55">
        <v>0.36120245940353046</v>
      </c>
      <c r="AC255" s="55">
        <v>0.36121088316170219</v>
      </c>
      <c r="AD255" s="55">
        <v>0.3612190995278044</v>
      </c>
      <c r="AE255" s="55">
        <v>0.36122711250285194</v>
      </c>
      <c r="AF255" s="55">
        <v>0.36123492607101082</v>
      </c>
      <c r="AG255" s="55">
        <v>0.36124254419586338</v>
      </c>
      <c r="AH255" s="55">
        <v>0.36124997081691418</v>
      </c>
      <c r="AI255" s="55">
        <v>0.36125720984632714</v>
      </c>
      <c r="AJ255" s="55">
        <v>0.36126426516588878</v>
      </c>
      <c r="AK255" s="55">
        <v>0.36127114062418858</v>
      </c>
      <c r="AL255" s="55">
        <v>0.36127784003401031</v>
      </c>
      <c r="AM255" s="55">
        <v>0.36128436716992551</v>
      </c>
      <c r="AN255" s="55">
        <v>0.3612907257660814</v>
      </c>
      <c r="AO255" s="55">
        <v>0.36129691951417697</v>
      </c>
      <c r="AP255" s="55">
        <v>0.36130295206161811</v>
      </c>
      <c r="AQ255" s="55">
        <v>0.36130882700984429</v>
      </c>
      <c r="AR255" s="55">
        <v>0.36131454791282042</v>
      </c>
      <c r="AS255" s="55">
        <v>0.36132011827568511</v>
      </c>
      <c r="AT255" s="55">
        <v>0.36132554155354846</v>
      </c>
      <c r="AU255" s="55">
        <v>0.36133082115043275</v>
      </c>
      <c r="AV255" s="55">
        <v>0.36133596041834776</v>
      </c>
      <c r="AW255" s="55">
        <v>0.36134096265649518</v>
      </c>
      <c r="AX255" s="64">
        <v>0.36134583111059382</v>
      </c>
    </row>
    <row r="256" spans="1:50">
      <c r="A256" s="212"/>
      <c r="B256" s="222"/>
      <c r="C256" s="206"/>
      <c r="D256" s="52" t="s">
        <v>25</v>
      </c>
      <c r="E256" s="86" t="str">
        <f>A255&amp;"/"&amp;B255&amp;"/"&amp;C255&amp;"/"&amp;D256</f>
        <v>Refinery gas fired power plants/Steam turbine/Electricity only/M</v>
      </c>
      <c r="F256" s="61" t="str">
        <f>A255</f>
        <v>Refinery gas fired power plants</v>
      </c>
      <c r="G256" s="61" t="str">
        <f>B255</f>
        <v>Steam turbine</v>
      </c>
      <c r="H256" s="61" t="str">
        <f>C255</f>
        <v>Electricity only</v>
      </c>
      <c r="I256" s="84" t="str">
        <f t="shared" si="64"/>
        <v>M</v>
      </c>
      <c r="J256" s="61">
        <v>0.34381983840467595</v>
      </c>
      <c r="K256" s="61">
        <v>0.3438305310730147</v>
      </c>
      <c r="L256" s="61">
        <v>0.34384099377385974</v>
      </c>
      <c r="M256" s="61">
        <v>0.34385122928108491</v>
      </c>
      <c r="N256" s="61">
        <v>0.34386124045024513</v>
      </c>
      <c r="O256" s="61">
        <v>0.34387103021132542</v>
      </c>
      <c r="P256" s="61">
        <v>0.34388060156170808</v>
      </c>
      <c r="Q256" s="61">
        <v>0.34388995755936497</v>
      </c>
      <c r="R256" s="61">
        <v>0.34389910131627871</v>
      </c>
      <c r="S256" s="61">
        <v>0.34390803599209818</v>
      </c>
      <c r="T256" s="61">
        <v>0.3439167647880309</v>
      </c>
      <c r="U256" s="61">
        <v>0.34392529094097379</v>
      </c>
      <c r="V256" s="61">
        <v>0.34393361771788405</v>
      </c>
      <c r="W256" s="61">
        <v>0.3439417484103896</v>
      </c>
      <c r="X256" s="61">
        <v>0.3439496863296384</v>
      </c>
      <c r="Y256" s="61">
        <v>0.34395743480138569</v>
      </c>
      <c r="Z256" s="61">
        <v>0.34396499716131573</v>
      </c>
      <c r="AA256" s="61">
        <v>0.34397237675059761</v>
      </c>
      <c r="AB256" s="61">
        <v>0.34397957691166842</v>
      </c>
      <c r="AC256" s="61">
        <v>0.34398660098424244</v>
      </c>
      <c r="AD256" s="61">
        <v>0.34399345230154171</v>
      </c>
      <c r="AE256" s="61">
        <v>0.34400013418674158</v>
      </c>
      <c r="AF256" s="61">
        <v>0.34400664994962815</v>
      </c>
      <c r="AG256" s="61">
        <v>0.34401300288346137</v>
      </c>
      <c r="AH256" s="61">
        <v>0.34401919626203697</v>
      </c>
      <c r="AI256" s="61">
        <v>0.34402523333694418</v>
      </c>
      <c r="AJ256" s="61">
        <v>0.34403111733501024</v>
      </c>
      <c r="AK256" s="61">
        <v>0.34403685145592744</v>
      </c>
      <c r="AL256" s="61">
        <v>0.34404243887005576</v>
      </c>
      <c r="AM256" s="61">
        <v>0.34404788271639447</v>
      </c>
      <c r="AN256" s="61">
        <v>0.34405318610071722</v>
      </c>
      <c r="AO256" s="61">
        <v>0.34405835209386326</v>
      </c>
      <c r="AP256" s="61">
        <v>0.3440633837301792</v>
      </c>
      <c r="AQ256" s="61">
        <v>0.34406828400610451</v>
      </c>
      <c r="AR256" s="61">
        <v>0.34407305587889431</v>
      </c>
      <c r="AS256" s="61">
        <v>0.34407770226547429</v>
      </c>
      <c r="AT256" s="61">
        <v>0.34408222604142008</v>
      </c>
      <c r="AU256" s="61">
        <v>0.34408663004005663</v>
      </c>
      <c r="AV256" s="61">
        <v>0.34409091705167044</v>
      </c>
      <c r="AW256" s="61">
        <v>0.34409508982282982</v>
      </c>
      <c r="AX256" s="53">
        <v>0.34409915105580663</v>
      </c>
    </row>
    <row r="257" spans="1:50">
      <c r="A257" s="212"/>
      <c r="B257" s="222"/>
      <c r="C257" s="216"/>
      <c r="D257" s="52" t="s">
        <v>38</v>
      </c>
      <c r="E257" s="86" t="str">
        <f>A255&amp;"/"&amp;B255&amp;"/"&amp;C255&amp;"/"&amp;D257</f>
        <v>Refinery gas fired power plants/Steam turbine/Electricity only/S</v>
      </c>
      <c r="F257" s="61" t="str">
        <f>A255</f>
        <v>Refinery gas fired power plants</v>
      </c>
      <c r="G257" s="61" t="str">
        <f>B255</f>
        <v>Steam turbine</v>
      </c>
      <c r="H257" s="61" t="str">
        <f>C255</f>
        <v>Electricity only</v>
      </c>
      <c r="I257" s="84" t="str">
        <f t="shared" si="64"/>
        <v>S</v>
      </c>
      <c r="J257" s="61">
        <v>0.32744746514731043</v>
      </c>
      <c r="K257" s="61">
        <v>0.32745619403065312</v>
      </c>
      <c r="L257" s="61">
        <v>0.32746473551943089</v>
      </c>
      <c r="M257" s="61">
        <v>0.32747309185618556</v>
      </c>
      <c r="N257" s="61">
        <v>0.32748126535098132</v>
      </c>
      <c r="O257" s="61">
        <v>0.32748925837547682</v>
      </c>
      <c r="P257" s="61">
        <v>0.32749707335717326</v>
      </c>
      <c r="Q257" s="61">
        <v>0.32750471277384491</v>
      </c>
      <c r="R257" s="61">
        <v>0.32751217914815495</v>
      </c>
      <c r="S257" s="61">
        <v>0.32751947504246159</v>
      </c>
      <c r="T257" s="61">
        <v>0.32752660305381587</v>
      </c>
      <c r="U257" s="61">
        <v>0.32753356580915333</v>
      </c>
      <c r="V257" s="61">
        <v>0.3275403659606812</v>
      </c>
      <c r="W257" s="61">
        <v>0.32754700618145999</v>
      </c>
      <c r="X257" s="61">
        <v>0.32755348916117921</v>
      </c>
      <c r="Y257" s="61">
        <v>0.32755981760212777</v>
      </c>
      <c r="Z257" s="61">
        <v>0.32756599421535471</v>
      </c>
      <c r="AA257" s="61">
        <v>0.32757202171702077</v>
      </c>
      <c r="AB257" s="61">
        <v>0.3275779028249351</v>
      </c>
      <c r="AC257" s="61">
        <v>0.32758364025527809</v>
      </c>
      <c r="AD257" s="61">
        <v>0.32758923671950163</v>
      </c>
      <c r="AE257" s="61">
        <v>0.32759469492140869</v>
      </c>
      <c r="AF257" s="61">
        <v>0.32760001755440288</v>
      </c>
      <c r="AG257" s="61">
        <v>0.32760520729890774</v>
      </c>
      <c r="AH257" s="61">
        <v>0.32761026681994826</v>
      </c>
      <c r="AI257" s="61">
        <v>0.3276151987648922</v>
      </c>
      <c r="AJ257" s="61">
        <v>0.32762000576134459</v>
      </c>
      <c r="AK257" s="61">
        <v>0.32762469041519088</v>
      </c>
      <c r="AL257" s="61">
        <v>0.32762925530878484</v>
      </c>
      <c r="AM257" s="61">
        <v>0.32763370299927397</v>
      </c>
      <c r="AN257" s="61">
        <v>0.32763803601705943</v>
      </c>
      <c r="AO257" s="61">
        <v>0.32764225686438303</v>
      </c>
      <c r="AP257" s="61">
        <v>0.32764636801403851</v>
      </c>
      <c r="AQ257" s="61">
        <v>0.32765037190820012</v>
      </c>
      <c r="AR257" s="61">
        <v>0.32765427095736382</v>
      </c>
      <c r="AS257" s="61">
        <v>0.32765806753939691</v>
      </c>
      <c r="AT257" s="61">
        <v>0.32766176399869018</v>
      </c>
      <c r="AU257" s="61">
        <v>0.32766536264540713</v>
      </c>
      <c r="AV257" s="61">
        <v>0.32766886575482801</v>
      </c>
      <c r="AW257" s="61">
        <v>0.32767227556678025</v>
      </c>
      <c r="AX257" s="53">
        <v>0.32767559428515441</v>
      </c>
    </row>
    <row r="258" spans="1:50">
      <c r="A258" s="212"/>
      <c r="B258" s="222"/>
      <c r="C258" s="217" t="s">
        <v>26</v>
      </c>
      <c r="D258" s="83" t="s">
        <v>24</v>
      </c>
      <c r="E258" s="56" t="str">
        <f>A255&amp;"/"&amp;B255&amp;"/"&amp;C258&amp;"/"&amp;D258</f>
        <v>Refinery gas fired power plants/Steam turbine/CHP/L</v>
      </c>
      <c r="F258" s="103" t="str">
        <f>A255</f>
        <v>Refinery gas fired power plants</v>
      </c>
      <c r="G258" s="103" t="str">
        <f>B255</f>
        <v>Steam turbine</v>
      </c>
      <c r="H258" s="103" t="str">
        <f>C258</f>
        <v>CHP</v>
      </c>
      <c r="I258" s="104" t="str">
        <f t="shared" si="64"/>
        <v>L</v>
      </c>
      <c r="J258" s="103">
        <v>0.3281916639317361</v>
      </c>
      <c r="K258" s="103">
        <v>0.32819895467891536</v>
      </c>
      <c r="L258" s="103">
        <v>0.32820608918805733</v>
      </c>
      <c r="M258" s="103">
        <v>0.32821306931399019</v>
      </c>
      <c r="N258" s="103">
        <v>0.32821989696863785</v>
      </c>
      <c r="O258" s="103">
        <v>0.32822657411606154</v>
      </c>
      <c r="P258" s="103">
        <v>0.328233102767648</v>
      </c>
      <c r="Q258" s="103">
        <v>0.32823948497744709</v>
      </c>
      <c r="R258" s="103">
        <v>0.32824572283766407</v>
      </c>
      <c r="S258" s="103">
        <v>0.32825181847430923</v>
      </c>
      <c r="T258" s="103">
        <v>0.32825777404300727</v>
      </c>
      <c r="U258" s="103">
        <v>0.32826359172496694</v>
      </c>
      <c r="V258" s="103">
        <v>0.32826927372311365</v>
      </c>
      <c r="W258" s="103">
        <v>0.3282748222583835</v>
      </c>
      <c r="X258" s="103">
        <v>0.32828023956618019</v>
      </c>
      <c r="Y258" s="103">
        <v>0.32828552789299198</v>
      </c>
      <c r="Z258" s="103">
        <v>0.32829068949316936</v>
      </c>
      <c r="AA258" s="103">
        <v>0.32829572662586021</v>
      </c>
      <c r="AB258" s="103">
        <v>0.32830064155210104</v>
      </c>
      <c r="AC258" s="103">
        <v>0.3283054365320614</v>
      </c>
      <c r="AD258" s="103">
        <v>0.32831011382243941</v>
      </c>
      <c r="AE258" s="103">
        <v>0.32831467567400402</v>
      </c>
      <c r="AF258" s="103">
        <v>0.32831912432928156</v>
      </c>
      <c r="AG258" s="103">
        <v>0.32832346202038259</v>
      </c>
      <c r="AH258" s="103">
        <v>0.32832769096696629</v>
      </c>
      <c r="AI258" s="103">
        <v>0.32833181337433631</v>
      </c>
      <c r="AJ258" s="103">
        <v>0.32833583143166639</v>
      </c>
      <c r="AK258" s="103">
        <v>0.32833974731035037</v>
      </c>
      <c r="AL258" s="103">
        <v>0.32834356316247215</v>
      </c>
      <c r="AM258" s="103">
        <v>0.32834728111939232</v>
      </c>
      <c r="AN258" s="103">
        <v>0.32835090329044653</v>
      </c>
      <c r="AO258" s="103">
        <v>0.32835443176175078</v>
      </c>
      <c r="AP258" s="103">
        <v>0.32835786859511112</v>
      </c>
      <c r="AQ258" s="103">
        <v>0.32836121582703071</v>
      </c>
      <c r="AR258" s="103">
        <v>0.32836447546781289</v>
      </c>
      <c r="AS258" s="103">
        <v>0.3283676495007537</v>
      </c>
      <c r="AT258" s="103">
        <v>0.32837073988142135</v>
      </c>
      <c r="AU258" s="103">
        <v>0.32837374853701745</v>
      </c>
      <c r="AV258" s="103">
        <v>0.32837667736581649</v>
      </c>
      <c r="AW258" s="103">
        <v>0.32837952823667965</v>
      </c>
      <c r="AX258" s="105">
        <v>0.32838230298863907</v>
      </c>
    </row>
    <row r="259" spans="1:50">
      <c r="A259" s="212"/>
      <c r="B259" s="222"/>
      <c r="C259" s="206"/>
      <c r="D259" s="52" t="s">
        <v>25</v>
      </c>
      <c r="E259" s="86" t="str">
        <f>A255&amp;"/"&amp;B255&amp;"/"&amp;C258&amp;"/"&amp;D259</f>
        <v>Refinery gas fired power plants/Steam turbine/CHP/M</v>
      </c>
      <c r="F259" s="61" t="str">
        <f>A255</f>
        <v>Refinery gas fired power plants</v>
      </c>
      <c r="G259" s="61" t="str">
        <f>B255</f>
        <v>Steam turbine</v>
      </c>
      <c r="H259" s="61" t="str">
        <f>C258</f>
        <v>CHP</v>
      </c>
      <c r="I259" s="84" t="str">
        <f t="shared" si="64"/>
        <v>M</v>
      </c>
      <c r="J259" s="61">
        <v>0.31256348945879631</v>
      </c>
      <c r="K259" s="61">
        <v>0.31256904442484462</v>
      </c>
      <c r="L259" s="61">
        <v>0.31257448056500636</v>
      </c>
      <c r="M259" s="61">
        <v>0.31257979927864621</v>
      </c>
      <c r="N259" s="61">
        <v>0.31258500200915801</v>
      </c>
      <c r="O259" s="61">
        <v>0.31259009024018364</v>
      </c>
      <c r="P259" s="61">
        <v>0.31259506549193905</v>
      </c>
      <c r="Q259" s="61">
        <v>0.31259992931765612</v>
      </c>
      <c r="R259" s="61">
        <v>0.3126046833001393</v>
      </c>
      <c r="S259" s="61">
        <v>0.31260932904844235</v>
      </c>
      <c r="T259" s="61">
        <v>0.31261386819466563</v>
      </c>
      <c r="U259" s="61">
        <v>0.31261830239087518</v>
      </c>
      <c r="V259" s="61">
        <v>0.31262263330614498</v>
      </c>
      <c r="W259" s="61">
        <v>0.31262686262372213</v>
      </c>
      <c r="X259" s="61">
        <v>0.31263099203831513</v>
      </c>
      <c r="Y259" s="61">
        <v>0.31263502325350473</v>
      </c>
      <c r="Z259" s="61">
        <v>0.31263895797927566</v>
      </c>
      <c r="AA259" s="61">
        <v>0.31264279792966915</v>
      </c>
      <c r="AB259" s="61">
        <v>0.31264654482055448</v>
      </c>
      <c r="AC259" s="61">
        <v>0.31265020036751584</v>
      </c>
      <c r="AD259" s="61">
        <v>0.31265376628385505</v>
      </c>
      <c r="AE259" s="61">
        <v>0.31265724427870645</v>
      </c>
      <c r="AF259" s="61">
        <v>0.31266063605526118</v>
      </c>
      <c r="AG259" s="61">
        <v>0.3126639433090993</v>
      </c>
      <c r="AH259" s="61">
        <v>0.31266716772662462</v>
      </c>
      <c r="AI259" s="61">
        <v>0.31267031098360332</v>
      </c>
      <c r="AJ259" s="61">
        <v>0.31267337474379814</v>
      </c>
      <c r="AK259" s="61">
        <v>0.31267636065770021</v>
      </c>
      <c r="AL259" s="61">
        <v>0.31267927036135079</v>
      </c>
      <c r="AM259" s="61">
        <v>0.31268210547525299</v>
      </c>
      <c r="AN259" s="61">
        <v>0.31268486760336867</v>
      </c>
      <c r="AO259" s="61">
        <v>0.31268755833219708</v>
      </c>
      <c r="AP259" s="61">
        <v>0.31269017922993336</v>
      </c>
      <c r="AQ259" s="61">
        <v>0.31269273184570145</v>
      </c>
      <c r="AR259" s="61">
        <v>0.31269521770886066</v>
      </c>
      <c r="AS259" s="61">
        <v>0.31269763832838016</v>
      </c>
      <c r="AT259" s="61">
        <v>0.31269999519228103</v>
      </c>
      <c r="AU259" s="61">
        <v>0.31270228976713976</v>
      </c>
      <c r="AV259" s="61">
        <v>0.31270452349765282</v>
      </c>
      <c r="AW259" s="61">
        <v>0.31270669780625682</v>
      </c>
      <c r="AX259" s="53">
        <v>0.31270881409280438</v>
      </c>
    </row>
    <row r="260" spans="1:50">
      <c r="A260" s="212"/>
      <c r="B260" s="222"/>
      <c r="C260" s="216"/>
      <c r="D260" s="106" t="s">
        <v>38</v>
      </c>
      <c r="E260" s="107" t="str">
        <f>A255&amp;"/"&amp;B255&amp;"/"&amp;C258&amp;"/"&amp;D260</f>
        <v>Refinery gas fired power plants/Steam turbine/CHP/S</v>
      </c>
      <c r="F260" s="108" t="str">
        <f>A255</f>
        <v>Refinery gas fired power plants</v>
      </c>
      <c r="G260" s="108" t="str">
        <f>B255</f>
        <v>Steam turbine</v>
      </c>
      <c r="H260" s="108" t="str">
        <f>C258</f>
        <v>CHP</v>
      </c>
      <c r="I260" s="109" t="str">
        <f t="shared" si="64"/>
        <v>S</v>
      </c>
      <c r="J260" s="108">
        <v>0.29767951377028218</v>
      </c>
      <c r="K260" s="108">
        <v>0.29768348168250303</v>
      </c>
      <c r="L260" s="108">
        <v>0.29768736487098635</v>
      </c>
      <c r="M260" s="108">
        <v>0.29769116432541648</v>
      </c>
      <c r="N260" s="108">
        <v>0.29769488106730213</v>
      </c>
      <c r="O260" s="108">
        <v>0.29769851614727072</v>
      </c>
      <c r="P260" s="108">
        <v>0.29770207064244186</v>
      </c>
      <c r="Q260" s="108">
        <v>0.2977055456538793</v>
      </c>
      <c r="R260" s="108">
        <v>0.29770894230412676</v>
      </c>
      <c r="S260" s="108">
        <v>0.29771226173482762</v>
      </c>
      <c r="T260" s="108">
        <v>0.29771550510443034</v>
      </c>
      <c r="U260" s="108">
        <v>0.29771867358598109</v>
      </c>
      <c r="V260" s="108">
        <v>0.29772176836500269</v>
      </c>
      <c r="W260" s="108">
        <v>0.29772479063746254</v>
      </c>
      <c r="X260" s="108">
        <v>0.29772774160782661</v>
      </c>
      <c r="Y260" s="108">
        <v>0.29773062248720183</v>
      </c>
      <c r="Z260" s="108">
        <v>0.29773343449156431</v>
      </c>
      <c r="AA260" s="108">
        <v>0.29773617884007375</v>
      </c>
      <c r="AB260" s="108">
        <v>0.297738856753472</v>
      </c>
      <c r="AC260" s="108">
        <v>0.29774146945256541</v>
      </c>
      <c r="AD260" s="108">
        <v>0.29774401815678847</v>
      </c>
      <c r="AE260" s="108">
        <v>0.29774650408284853</v>
      </c>
      <c r="AF260" s="108">
        <v>0.29774892844344797</v>
      </c>
      <c r="AG260" s="108">
        <v>0.29775129244608389</v>
      </c>
      <c r="AH260" s="108">
        <v>0.29775359729192141</v>
      </c>
      <c r="AI260" s="108">
        <v>0.29775584417474066</v>
      </c>
      <c r="AJ260" s="108">
        <v>0.29775803427995251</v>
      </c>
      <c r="AK260" s="108">
        <v>0.29776016878368405</v>
      </c>
      <c r="AL260" s="108">
        <v>0.29776224885192887</v>
      </c>
      <c r="AM260" s="108">
        <v>0.2977642756397611</v>
      </c>
      <c r="AN260" s="108">
        <v>0.29776625029061071</v>
      </c>
      <c r="AO260" s="108">
        <v>0.29776817393559812</v>
      </c>
      <c r="AP260" s="108">
        <v>0.29777004769292442</v>
      </c>
      <c r="AQ260" s="108">
        <v>0.29777187266731719</v>
      </c>
      <c r="AR260" s="108">
        <v>0.29777364994952676</v>
      </c>
      <c r="AS260" s="108">
        <v>0.29777538061587328</v>
      </c>
      <c r="AT260" s="108">
        <v>0.29777706572784068</v>
      </c>
      <c r="AU260" s="108">
        <v>0.2977787063317161</v>
      </c>
      <c r="AV260" s="108">
        <v>0.2977803034582715</v>
      </c>
      <c r="AW260" s="108">
        <v>0.29778185812248753</v>
      </c>
      <c r="AX260" s="110">
        <v>0.29778337132331478</v>
      </c>
    </row>
    <row r="261" spans="1:50">
      <c r="A261" s="212"/>
      <c r="B261" s="222"/>
      <c r="C261" s="217" t="s">
        <v>42</v>
      </c>
      <c r="D261" s="83" t="s">
        <v>24</v>
      </c>
      <c r="E261" s="56" t="str">
        <f>A255&amp;"/"&amp;B255&amp;"/"&amp;C261&amp;"/"&amp;D261</f>
        <v>Refinery gas fired power plants/Steam turbine/Electricity only with CCS/L</v>
      </c>
      <c r="F261" s="103" t="str">
        <f>A255</f>
        <v>Refinery gas fired power plants</v>
      </c>
      <c r="G261" s="103" t="str">
        <f>B255</f>
        <v>Steam turbine</v>
      </c>
      <c r="H261" s="103" t="str">
        <f>C261</f>
        <v>Electricity only with CCS</v>
      </c>
      <c r="I261" s="104" t="str">
        <f t="shared" si="64"/>
        <v>L</v>
      </c>
      <c r="J261" s="103" t="s">
        <v>99</v>
      </c>
      <c r="K261" s="103" t="s">
        <v>99</v>
      </c>
      <c r="L261" s="103" t="s">
        <v>99</v>
      </c>
      <c r="M261" s="103" t="s">
        <v>99</v>
      </c>
      <c r="N261" s="103" t="s">
        <v>99</v>
      </c>
      <c r="O261" s="103" t="s">
        <v>99</v>
      </c>
      <c r="P261" s="103" t="s">
        <v>99</v>
      </c>
      <c r="Q261" s="103" t="s">
        <v>99</v>
      </c>
      <c r="R261" s="103" t="s">
        <v>99</v>
      </c>
      <c r="S261" s="103" t="s">
        <v>99</v>
      </c>
      <c r="T261" s="103" t="s">
        <v>99</v>
      </c>
      <c r="U261" s="103" t="s">
        <v>99</v>
      </c>
      <c r="V261" s="103" t="s">
        <v>99</v>
      </c>
      <c r="W261" s="103" t="s">
        <v>99</v>
      </c>
      <c r="X261" s="103" t="s">
        <v>99</v>
      </c>
      <c r="Y261" s="103" t="s">
        <v>99</v>
      </c>
      <c r="Z261" s="103" t="s">
        <v>99</v>
      </c>
      <c r="AA261" s="103" t="s">
        <v>99</v>
      </c>
      <c r="AB261" s="103" t="s">
        <v>99</v>
      </c>
      <c r="AC261" s="103" t="s">
        <v>99</v>
      </c>
      <c r="AD261" s="103" t="s">
        <v>99</v>
      </c>
      <c r="AE261" s="103">
        <v>0.34381983840467595</v>
      </c>
      <c r="AF261" s="103">
        <v>0.34381983840467595</v>
      </c>
      <c r="AG261" s="103">
        <v>0.34381983840467595</v>
      </c>
      <c r="AH261" s="103">
        <v>0.34381983840467595</v>
      </c>
      <c r="AI261" s="103">
        <v>0.34381983840467595</v>
      </c>
      <c r="AJ261" s="103">
        <v>0.34381983840467595</v>
      </c>
      <c r="AK261" s="103">
        <v>0.34381983840467595</v>
      </c>
      <c r="AL261" s="103">
        <v>0.34381983840467595</v>
      </c>
      <c r="AM261" s="103">
        <v>0.34381983840467595</v>
      </c>
      <c r="AN261" s="103">
        <v>0.34381983840467595</v>
      </c>
      <c r="AO261" s="103">
        <v>0.34381983840467595</v>
      </c>
      <c r="AP261" s="103">
        <v>0.34381983840467595</v>
      </c>
      <c r="AQ261" s="103">
        <v>0.34381983840467595</v>
      </c>
      <c r="AR261" s="103">
        <v>0.34381983840467595</v>
      </c>
      <c r="AS261" s="103">
        <v>0.34381983840467595</v>
      </c>
      <c r="AT261" s="103">
        <v>0.34381983840467595</v>
      </c>
      <c r="AU261" s="103">
        <v>0.34381983840467595</v>
      </c>
      <c r="AV261" s="103">
        <v>0.34381983840467595</v>
      </c>
      <c r="AW261" s="103">
        <v>0.34381983840467595</v>
      </c>
      <c r="AX261" s="105">
        <v>0.34381983840467595</v>
      </c>
    </row>
    <row r="262" spans="1:50">
      <c r="A262" s="212"/>
      <c r="B262" s="222"/>
      <c r="C262" s="216"/>
      <c r="D262" s="106" t="s">
        <v>25</v>
      </c>
      <c r="E262" s="107" t="str">
        <f>A255&amp;"/"&amp;B255&amp;"/"&amp;C261&amp;"/"&amp;D262</f>
        <v>Refinery gas fired power plants/Steam turbine/Electricity only with CCS/M</v>
      </c>
      <c r="F262" s="108" t="str">
        <f>A255</f>
        <v>Refinery gas fired power plants</v>
      </c>
      <c r="G262" s="108" t="str">
        <f>B255</f>
        <v>Steam turbine</v>
      </c>
      <c r="H262" s="108" t="str">
        <f>C261</f>
        <v>Electricity only with CCS</v>
      </c>
      <c r="I262" s="109" t="str">
        <f t="shared" si="64"/>
        <v>M</v>
      </c>
      <c r="J262" s="108" t="s">
        <v>99</v>
      </c>
      <c r="K262" s="108" t="s">
        <v>99</v>
      </c>
      <c r="L262" s="108" t="s">
        <v>99</v>
      </c>
      <c r="M262" s="108" t="s">
        <v>99</v>
      </c>
      <c r="N262" s="108" t="s">
        <v>99</v>
      </c>
      <c r="O262" s="108" t="s">
        <v>99</v>
      </c>
      <c r="P262" s="108" t="s">
        <v>99</v>
      </c>
      <c r="Q262" s="108" t="s">
        <v>99</v>
      </c>
      <c r="R262" s="108" t="s">
        <v>99</v>
      </c>
      <c r="S262" s="108" t="s">
        <v>99</v>
      </c>
      <c r="T262" s="108" t="s">
        <v>99</v>
      </c>
      <c r="U262" s="108" t="s">
        <v>99</v>
      </c>
      <c r="V262" s="108" t="s">
        <v>99</v>
      </c>
      <c r="W262" s="108" t="s">
        <v>99</v>
      </c>
      <c r="X262" s="108" t="s">
        <v>99</v>
      </c>
      <c r="Y262" s="108" t="s">
        <v>99</v>
      </c>
      <c r="Z262" s="108" t="s">
        <v>99</v>
      </c>
      <c r="AA262" s="108" t="s">
        <v>99</v>
      </c>
      <c r="AB262" s="108" t="s">
        <v>99</v>
      </c>
      <c r="AC262" s="108" t="s">
        <v>99</v>
      </c>
      <c r="AD262" s="108" t="s">
        <v>99</v>
      </c>
      <c r="AE262" s="108">
        <v>0.32744746514731043</v>
      </c>
      <c r="AF262" s="108">
        <v>0.32744746514731043</v>
      </c>
      <c r="AG262" s="108">
        <v>0.32744746514731043</v>
      </c>
      <c r="AH262" s="108">
        <v>0.32744746514731043</v>
      </c>
      <c r="AI262" s="108">
        <v>0.32744746514731043</v>
      </c>
      <c r="AJ262" s="108">
        <v>0.32744746514731043</v>
      </c>
      <c r="AK262" s="108">
        <v>0.32744746514731043</v>
      </c>
      <c r="AL262" s="108">
        <v>0.32744746514731043</v>
      </c>
      <c r="AM262" s="108">
        <v>0.32744746514731043</v>
      </c>
      <c r="AN262" s="108">
        <v>0.32744746514731043</v>
      </c>
      <c r="AO262" s="108">
        <v>0.32744746514731043</v>
      </c>
      <c r="AP262" s="108">
        <v>0.32744746514731043</v>
      </c>
      <c r="AQ262" s="108">
        <v>0.32744746514731043</v>
      </c>
      <c r="AR262" s="108">
        <v>0.32744746514731043</v>
      </c>
      <c r="AS262" s="108">
        <v>0.32744746514731043</v>
      </c>
      <c r="AT262" s="108">
        <v>0.32744746514731043</v>
      </c>
      <c r="AU262" s="108">
        <v>0.32744746514731043</v>
      </c>
      <c r="AV262" s="108">
        <v>0.32744746514731043</v>
      </c>
      <c r="AW262" s="108">
        <v>0.32744746514731043</v>
      </c>
      <c r="AX262" s="110">
        <v>0.32744746514731043</v>
      </c>
    </row>
    <row r="263" spans="1:50">
      <c r="A263" s="212"/>
      <c r="B263" s="222"/>
      <c r="C263" s="217" t="s">
        <v>43</v>
      </c>
      <c r="D263" s="52" t="s">
        <v>24</v>
      </c>
      <c r="E263" s="86" t="str">
        <f>A255&amp;"/"&amp;B255&amp;"/"&amp;C263&amp;"/"&amp;D263</f>
        <v>Refinery gas fired power plants/Steam turbine/CHP with CCS/L</v>
      </c>
      <c r="F263" s="61" t="str">
        <f>A255</f>
        <v>Refinery gas fired power plants</v>
      </c>
      <c r="G263" s="61" t="str">
        <f>B255</f>
        <v>Steam turbine</v>
      </c>
      <c r="H263" s="61" t="str">
        <f>C263</f>
        <v>CHP with CCS</v>
      </c>
      <c r="I263" s="84" t="str">
        <f t="shared" si="64"/>
        <v>L</v>
      </c>
      <c r="J263" s="61" t="s">
        <v>99</v>
      </c>
      <c r="K263" s="61" t="s">
        <v>99</v>
      </c>
      <c r="L263" s="61" t="s">
        <v>99</v>
      </c>
      <c r="M263" s="61" t="s">
        <v>99</v>
      </c>
      <c r="N263" s="61" t="s">
        <v>99</v>
      </c>
      <c r="O263" s="61" t="s">
        <v>99</v>
      </c>
      <c r="P263" s="61" t="s">
        <v>99</v>
      </c>
      <c r="Q263" s="61" t="s">
        <v>99</v>
      </c>
      <c r="R263" s="61" t="s">
        <v>99</v>
      </c>
      <c r="S263" s="61" t="s">
        <v>99</v>
      </c>
      <c r="T263" s="61" t="s">
        <v>99</v>
      </c>
      <c r="U263" s="61" t="s">
        <v>99</v>
      </c>
      <c r="V263" s="61" t="s">
        <v>99</v>
      </c>
      <c r="W263" s="61" t="s">
        <v>99</v>
      </c>
      <c r="X263" s="61" t="s">
        <v>99</v>
      </c>
      <c r="Y263" s="61" t="s">
        <v>99</v>
      </c>
      <c r="Z263" s="61" t="s">
        <v>99</v>
      </c>
      <c r="AA263" s="61" t="s">
        <v>99</v>
      </c>
      <c r="AB263" s="61" t="s">
        <v>99</v>
      </c>
      <c r="AC263" s="61" t="s">
        <v>99</v>
      </c>
      <c r="AD263" s="61" t="s">
        <v>99</v>
      </c>
      <c r="AE263" s="61">
        <v>0.31256348945879631</v>
      </c>
      <c r="AF263" s="61">
        <v>0.31256348945879631</v>
      </c>
      <c r="AG263" s="61">
        <v>0.31256348945879631</v>
      </c>
      <c r="AH263" s="61">
        <v>0.31256348945879631</v>
      </c>
      <c r="AI263" s="61">
        <v>0.31256348945879631</v>
      </c>
      <c r="AJ263" s="61">
        <v>0.31256348945879631</v>
      </c>
      <c r="AK263" s="61">
        <v>0.31256348945879631</v>
      </c>
      <c r="AL263" s="61">
        <v>0.31256348945879631</v>
      </c>
      <c r="AM263" s="61">
        <v>0.31256348945879631</v>
      </c>
      <c r="AN263" s="61">
        <v>0.31256348945879631</v>
      </c>
      <c r="AO263" s="61">
        <v>0.31256348945879631</v>
      </c>
      <c r="AP263" s="61">
        <v>0.31256348945879631</v>
      </c>
      <c r="AQ263" s="61">
        <v>0.31256348945879631</v>
      </c>
      <c r="AR263" s="61">
        <v>0.31256348945879631</v>
      </c>
      <c r="AS263" s="61">
        <v>0.31256348945879631</v>
      </c>
      <c r="AT263" s="61">
        <v>0.31256348945879631</v>
      </c>
      <c r="AU263" s="61">
        <v>0.31256348945879631</v>
      </c>
      <c r="AV263" s="61">
        <v>0.31256348945879631</v>
      </c>
      <c r="AW263" s="61">
        <v>0.31256348945879631</v>
      </c>
      <c r="AX263" s="53">
        <v>0.31256348945879631</v>
      </c>
    </row>
    <row r="264" spans="1:50">
      <c r="A264" s="213"/>
      <c r="B264" s="223"/>
      <c r="C264" s="210"/>
      <c r="D264" s="93" t="s">
        <v>25</v>
      </c>
      <c r="E264" s="73" t="str">
        <f>A255&amp;"/"&amp;B255&amp;"/"&amp;C263&amp;"/"&amp;D264</f>
        <v>Refinery gas fired power plants/Steam turbine/CHP with CCS/M</v>
      </c>
      <c r="F264" s="91" t="str">
        <f>A255</f>
        <v>Refinery gas fired power plants</v>
      </c>
      <c r="G264" s="91" t="str">
        <f>B255</f>
        <v>Steam turbine</v>
      </c>
      <c r="H264" s="91" t="str">
        <f>C263</f>
        <v>CHP with CCS</v>
      </c>
      <c r="I264" s="70" t="str">
        <f t="shared" si="64"/>
        <v>M</v>
      </c>
      <c r="J264" s="91" t="s">
        <v>99</v>
      </c>
      <c r="K264" s="91" t="s">
        <v>99</v>
      </c>
      <c r="L264" s="91" t="s">
        <v>99</v>
      </c>
      <c r="M264" s="91" t="s">
        <v>99</v>
      </c>
      <c r="N264" s="91" t="s">
        <v>99</v>
      </c>
      <c r="O264" s="91" t="s">
        <v>99</v>
      </c>
      <c r="P264" s="91" t="s">
        <v>99</v>
      </c>
      <c r="Q264" s="91" t="s">
        <v>99</v>
      </c>
      <c r="R264" s="91" t="s">
        <v>99</v>
      </c>
      <c r="S264" s="91" t="s">
        <v>99</v>
      </c>
      <c r="T264" s="91" t="s">
        <v>99</v>
      </c>
      <c r="U264" s="91" t="s">
        <v>99</v>
      </c>
      <c r="V264" s="91" t="s">
        <v>99</v>
      </c>
      <c r="W264" s="91" t="s">
        <v>99</v>
      </c>
      <c r="X264" s="91" t="s">
        <v>99</v>
      </c>
      <c r="Y264" s="91" t="s">
        <v>99</v>
      </c>
      <c r="Z264" s="91" t="s">
        <v>99</v>
      </c>
      <c r="AA264" s="91" t="s">
        <v>99</v>
      </c>
      <c r="AB264" s="91" t="s">
        <v>99</v>
      </c>
      <c r="AC264" s="91" t="s">
        <v>99</v>
      </c>
      <c r="AD264" s="91" t="s">
        <v>99</v>
      </c>
      <c r="AE264" s="91">
        <v>0.29767951377028218</v>
      </c>
      <c r="AF264" s="91">
        <v>0.29767951377028218</v>
      </c>
      <c r="AG264" s="91">
        <v>0.29767951377028218</v>
      </c>
      <c r="AH264" s="91">
        <v>0.29767951377028218</v>
      </c>
      <c r="AI264" s="91">
        <v>0.29767951377028218</v>
      </c>
      <c r="AJ264" s="91">
        <v>0.29767951377028218</v>
      </c>
      <c r="AK264" s="91">
        <v>0.29767951377028218</v>
      </c>
      <c r="AL264" s="91">
        <v>0.29767951377028218</v>
      </c>
      <c r="AM264" s="91">
        <v>0.29767951377028218</v>
      </c>
      <c r="AN264" s="91">
        <v>0.29767951377028218</v>
      </c>
      <c r="AO264" s="91">
        <v>0.29767951377028218</v>
      </c>
      <c r="AP264" s="91">
        <v>0.29767951377028218</v>
      </c>
      <c r="AQ264" s="91">
        <v>0.29767951377028218</v>
      </c>
      <c r="AR264" s="91">
        <v>0.29767951377028218</v>
      </c>
      <c r="AS264" s="91">
        <v>0.29767951377028218</v>
      </c>
      <c r="AT264" s="91">
        <v>0.29767951377028218</v>
      </c>
      <c r="AU264" s="91">
        <v>0.29767951377028218</v>
      </c>
      <c r="AV264" s="91">
        <v>0.29767951377028218</v>
      </c>
      <c r="AW264" s="91">
        <v>0.29767951377028218</v>
      </c>
      <c r="AX264" s="89">
        <v>0.29767951377028218</v>
      </c>
    </row>
    <row r="265" spans="1:50">
      <c r="A265" s="211" t="s">
        <v>55</v>
      </c>
      <c r="B265" s="214" t="s">
        <v>50</v>
      </c>
      <c r="C265" s="209" t="s">
        <v>36</v>
      </c>
      <c r="D265" s="67" t="s">
        <v>24</v>
      </c>
      <c r="E265" s="87" t="str">
        <f>A265&amp;"/"&amp;B265&amp;"/"&amp;C265&amp;"/"&amp;D265</f>
        <v>Diesel oil fired power plants/Gas turbine combined cycle/Electricity only/L</v>
      </c>
      <c r="F265" s="55" t="str">
        <f>A265</f>
        <v>Diesel oil fired power plants</v>
      </c>
      <c r="G265" s="55" t="str">
        <f>B265</f>
        <v>Gas turbine combined cycle</v>
      </c>
      <c r="H265" s="55" t="str">
        <f>C265</f>
        <v>Electricity only</v>
      </c>
      <c r="I265" s="85" t="str">
        <f t="shared" si="64"/>
        <v>L</v>
      </c>
      <c r="J265" s="55">
        <v>0.54644808743169393</v>
      </c>
      <c r="K265" s="55">
        <v>0.54664179728186169</v>
      </c>
      <c r="L265" s="55">
        <v>0.54687534022443018</v>
      </c>
      <c r="M265" s="55">
        <v>0.54715612638800815</v>
      </c>
      <c r="N265" s="55">
        <v>0.54749258528805667</v>
      </c>
      <c r="O265" s="55">
        <v>0.54789413926713448</v>
      </c>
      <c r="P265" s="55">
        <v>0.54837108450785266</v>
      </c>
      <c r="Q265" s="55">
        <v>0.54893434081060799</v>
      </c>
      <c r="R265" s="55">
        <v>0.54959502709541375</v>
      </c>
      <c r="S265" s="55">
        <v>0.55036382174528986</v>
      </c>
      <c r="T265" s="55">
        <v>0.55125008038322443</v>
      </c>
      <c r="U265" s="55">
        <v>0.55226071389036713</v>
      </c>
      <c r="V265" s="55">
        <v>0.55339888030582896</v>
      </c>
      <c r="W265" s="55">
        <v>0.55466261450413823</v>
      </c>
      <c r="X265" s="55">
        <v>0.55604359862479025</v>
      </c>
      <c r="Y265" s="55">
        <v>0.55752634118909128</v>
      </c>
      <c r="Z265" s="55">
        <v>0.55908805060587641</v>
      </c>
      <c r="AA265" s="55">
        <v>0.5606994269037715</v>
      </c>
      <c r="AB265" s="55">
        <v>0.56232644089604911</v>
      </c>
      <c r="AC265" s="55">
        <v>0.56393294695944074</v>
      </c>
      <c r="AD265" s="55">
        <v>0.56548374957814396</v>
      </c>
      <c r="AE265" s="55">
        <v>0.56694759955594776</v>
      </c>
      <c r="AF265" s="55">
        <v>0.56829959664838758</v>
      </c>
      <c r="AG265" s="55">
        <v>0.56952262692085664</v>
      </c>
      <c r="AH265" s="55">
        <v>0.57060770754487478</v>
      </c>
      <c r="AI265" s="55">
        <v>0.57155335804883445</v>
      </c>
      <c r="AJ265" s="55">
        <v>0.57236428702847553</v>
      </c>
      <c r="AK265" s="55">
        <v>0.57304974332062009</v>
      </c>
      <c r="AL265" s="55">
        <v>0.5736218441111931</v>
      </c>
      <c r="AM265" s="55">
        <v>0.57409410009481199</v>
      </c>
      <c r="AN265" s="55">
        <v>0.57448025285823767</v>
      </c>
      <c r="AO265" s="55">
        <v>0.57479345192222842</v>
      </c>
      <c r="AP265" s="55">
        <v>0.57504574083875515</v>
      </c>
      <c r="AQ265" s="55">
        <v>0.5752477927371088</v>
      </c>
      <c r="AR265" s="55">
        <v>0.57540882844977659</v>
      </c>
      <c r="AS265" s="55">
        <v>0.57553665617232075</v>
      </c>
      <c r="AT265" s="55">
        <v>0.57563778337920979</v>
      </c>
      <c r="AU265" s="55">
        <v>0.57571756469310365</v>
      </c>
      <c r="AV265" s="55">
        <v>0.57578036102838648</v>
      </c>
      <c r="AW265" s="55">
        <v>0.57582969458274902</v>
      </c>
      <c r="AX265" s="64">
        <v>0.5758683910252953</v>
      </c>
    </row>
    <row r="266" spans="1:50">
      <c r="A266" s="212"/>
      <c r="B266" s="215"/>
      <c r="C266" s="216"/>
      <c r="D266" s="52" t="s">
        <v>25</v>
      </c>
      <c r="E266" s="86" t="str">
        <f>A265&amp;"/"&amp;B265&amp;"/"&amp;C265&amp;"/"&amp;D266</f>
        <v>Diesel oil fired power plants/Gas turbine combined cycle/Electricity only/M</v>
      </c>
      <c r="F266" s="61" t="str">
        <f>A265</f>
        <v>Diesel oil fired power plants</v>
      </c>
      <c r="G266" s="61" t="str">
        <f>B265</f>
        <v>Gas turbine combined cycle</v>
      </c>
      <c r="H266" s="61" t="str">
        <f>C265</f>
        <v>Electricity only</v>
      </c>
      <c r="I266" s="84" t="str">
        <f t="shared" si="64"/>
        <v>M</v>
      </c>
      <c r="J266" s="61">
        <v>0.52042674993494664</v>
      </c>
      <c r="K266" s="61">
        <v>0.52048162731179193</v>
      </c>
      <c r="L266" s="61">
        <v>0.52055188204423364</v>
      </c>
      <c r="M266" s="61">
        <v>0.52064174765140525</v>
      </c>
      <c r="N266" s="61">
        <v>0.52075657497619854</v>
      </c>
      <c r="O266" s="61">
        <v>0.52090309634990994</v>
      </c>
      <c r="P266" s="61">
        <v>0.52108973247292778</v>
      </c>
      <c r="Q266" s="61">
        <v>0.52132693550342046</v>
      </c>
      <c r="R266" s="61">
        <v>0.52162755029930608</v>
      </c>
      <c r="S266" s="61">
        <v>0.52200715699724365</v>
      </c>
      <c r="T266" s="61">
        <v>0.52248432967493408</v>
      </c>
      <c r="U266" s="61">
        <v>0.52308070597604228</v>
      </c>
      <c r="V266" s="61">
        <v>0.52382071225101035</v>
      </c>
      <c r="W266" s="61">
        <v>0.52473073532756154</v>
      </c>
      <c r="X266" s="61">
        <v>0.52583749453359407</v>
      </c>
      <c r="Y266" s="61">
        <v>0.52716538225157106</v>
      </c>
      <c r="Z266" s="61">
        <v>0.5287326617687349</v>
      </c>
      <c r="AA266" s="61">
        <v>0.53054669397673782</v>
      </c>
      <c r="AB266" s="61">
        <v>0.53259882776207312</v>
      </c>
      <c r="AC266" s="61">
        <v>0.53486014641802504</v>
      </c>
      <c r="AD266" s="61">
        <v>0.53727966960335549</v>
      </c>
      <c r="AE266" s="61">
        <v>0.53978650612803558</v>
      </c>
      <c r="AF266" s="61">
        <v>0.54229656809522797</v>
      </c>
      <c r="AG266" s="61">
        <v>0.54472292210636397</v>
      </c>
      <c r="AH266" s="61">
        <v>0.54698732944664741</v>
      </c>
      <c r="AI266" s="61">
        <v>0.54902988880095804</v>
      </c>
      <c r="AJ266" s="61">
        <v>0.55081438966213903</v>
      </c>
      <c r="AK266" s="61">
        <v>0.55232863726229742</v>
      </c>
      <c r="AL266" s="61">
        <v>0.55358069702220869</v>
      </c>
      <c r="AM266" s="61">
        <v>0.55459294472480747</v>
      </c>
      <c r="AN266" s="61">
        <v>0.55539581184933773</v>
      </c>
      <c r="AO266" s="61">
        <v>0.5560225137769762</v>
      </c>
      <c r="AP266" s="61">
        <v>0.55650531023297256</v>
      </c>
      <c r="AQ266" s="61">
        <v>0.55687328507426159</v>
      </c>
      <c r="AR266" s="61">
        <v>0.55715133756878721</v>
      </c>
      <c r="AS266" s="61">
        <v>0.55735999877426579</v>
      </c>
      <c r="AT266" s="61">
        <v>0.55751573103871976</v>
      </c>
      <c r="AU266" s="61">
        <v>0.55763145834457228</v>
      </c>
      <c r="AV266" s="61">
        <v>0.55771716471624666</v>
      </c>
      <c r="AW266" s="61">
        <v>0.55778046834151096</v>
      </c>
      <c r="AX266" s="53">
        <v>0.55782712720442817</v>
      </c>
    </row>
    <row r="267" spans="1:50">
      <c r="A267" s="212"/>
      <c r="B267" s="215"/>
      <c r="C267" s="217" t="s">
        <v>26</v>
      </c>
      <c r="D267" s="83" t="s">
        <v>24</v>
      </c>
      <c r="E267" s="56" t="str">
        <f>A265&amp;"/"&amp;B265&amp;"/"&amp;C267&amp;"/"&amp;D267</f>
        <v>Diesel oil fired power plants/Gas turbine combined cycle/CHP/L</v>
      </c>
      <c r="F267" s="103" t="str">
        <f>A265</f>
        <v>Diesel oil fired power plants</v>
      </c>
      <c r="G267" s="103" t="str">
        <f>B265</f>
        <v>Gas turbine combined cycle</v>
      </c>
      <c r="H267" s="103" t="str">
        <f>C267</f>
        <v>CHP</v>
      </c>
      <c r="I267" s="104" t="str">
        <f t="shared" si="64"/>
        <v>L</v>
      </c>
      <c r="J267" s="103">
        <v>0.49677098857426716</v>
      </c>
      <c r="K267" s="103">
        <v>0.49691185348318589</v>
      </c>
      <c r="L267" s="103">
        <v>0.49708164499286173</v>
      </c>
      <c r="M267" s="103">
        <v>0.4972857258340162</v>
      </c>
      <c r="N267" s="103">
        <v>0.49753018778223485</v>
      </c>
      <c r="O267" s="103">
        <v>0.4978218277315955</v>
      </c>
      <c r="P267" s="103">
        <v>0.49816805542711029</v>
      </c>
      <c r="Q267" s="103">
        <v>0.49857670476990068</v>
      </c>
      <c r="R267" s="103">
        <v>0.49905571789416181</v>
      </c>
      <c r="S267" s="103">
        <v>0.49961267335076653</v>
      </c>
      <c r="T267" s="103">
        <v>0.50025414029472681</v>
      </c>
      <c r="U267" s="103">
        <v>0.50098486339577353</v>
      </c>
      <c r="V267" s="103">
        <v>0.5018068208072628</v>
      </c>
      <c r="W267" s="103">
        <v>0.50271824858211633</v>
      </c>
      <c r="X267" s="103">
        <v>0.5037127810998584</v>
      </c>
      <c r="Y267" s="103">
        <v>0.5047789012375079</v>
      </c>
      <c r="Z267" s="103">
        <v>0.50589990230526261</v>
      </c>
      <c r="AA267" s="103">
        <v>0.50705451382328448</v>
      </c>
      <c r="AB267" s="103">
        <v>0.50821822773480607</v>
      </c>
      <c r="AC267" s="103">
        <v>0.50936520073680058</v>
      </c>
      <c r="AD267" s="103">
        <v>0.51047045057225804</v>
      </c>
      <c r="AE267" s="103">
        <v>0.51151196934482324</v>
      </c>
      <c r="AF267" s="103">
        <v>0.51247238722056587</v>
      </c>
      <c r="AG267" s="103">
        <v>0.51333993508537201</v>
      </c>
      <c r="AH267" s="103">
        <v>0.51410863075581648</v>
      </c>
      <c r="AI267" s="103">
        <v>0.51477778538860974</v>
      </c>
      <c r="AJ267" s="103">
        <v>0.51535104149549094</v>
      </c>
      <c r="AK267" s="103">
        <v>0.51583519052566307</v>
      </c>
      <c r="AL267" s="103">
        <v>0.51623898797513001</v>
      </c>
      <c r="AM267" s="103">
        <v>0.51657211689369686</v>
      </c>
      <c r="AN267" s="103">
        <v>0.51684437659572391</v>
      </c>
      <c r="AO267" s="103">
        <v>0.51706511250547604</v>
      </c>
      <c r="AP267" s="103">
        <v>0.5172428634197368</v>
      </c>
      <c r="AQ267" s="103">
        <v>0.51738518311616344</v>
      </c>
      <c r="AR267" s="103">
        <v>0.51749858886519629</v>
      </c>
      <c r="AS267" s="103">
        <v>0.5175885939292002</v>
      </c>
      <c r="AT267" s="103">
        <v>0.51765978960900949</v>
      </c>
      <c r="AU267" s="103">
        <v>0.51771595158133499</v>
      </c>
      <c r="AV267" s="103">
        <v>0.51776015342887016</v>
      </c>
      <c r="AW267" s="103">
        <v>0.51779487672682256</v>
      </c>
      <c r="AX267" s="105">
        <v>0.51782211176336246</v>
      </c>
    </row>
    <row r="268" spans="1:50">
      <c r="A268" s="212"/>
      <c r="B268" s="215"/>
      <c r="C268" s="216"/>
      <c r="D268" s="106" t="s">
        <v>25</v>
      </c>
      <c r="E268" s="107" t="str">
        <f>A265&amp;"/"&amp;B265&amp;"/"&amp;C267&amp;"/"&amp;D268</f>
        <v>Diesel oil fired power plants/Gas turbine combined cycle/CHP/M</v>
      </c>
      <c r="F268" s="108" t="str">
        <f>A265</f>
        <v>Diesel oil fired power plants</v>
      </c>
      <c r="G268" s="108" t="str">
        <f>B265</f>
        <v>Gas turbine combined cycle</v>
      </c>
      <c r="H268" s="108" t="str">
        <f>C267</f>
        <v>CHP</v>
      </c>
      <c r="I268" s="109" t="str">
        <f t="shared" si="64"/>
        <v>M</v>
      </c>
      <c r="J268" s="108">
        <v>0.47311522721358779</v>
      </c>
      <c r="K268" s="108">
        <v>0.4731536016008504</v>
      </c>
      <c r="L268" s="108">
        <v>0.47320272490219478</v>
      </c>
      <c r="M268" s="108">
        <v>0.47326555376737539</v>
      </c>
      <c r="N268" s="108">
        <v>0.47334582349836574</v>
      </c>
      <c r="O268" s="108">
        <v>0.47344823105910605</v>
      </c>
      <c r="P268" s="108">
        <v>0.47357864693385832</v>
      </c>
      <c r="Q268" s="108">
        <v>0.47374435073475268</v>
      </c>
      <c r="R268" s="108">
        <v>0.47395427714827898</v>
      </c>
      <c r="S268" s="108">
        <v>0.47421924541310612</v>
      </c>
      <c r="T268" s="108">
        <v>0.47455212538141334</v>
      </c>
      <c r="U268" s="108">
        <v>0.47496786526835089</v>
      </c>
      <c r="V268" s="108">
        <v>0.47548327144378416</v>
      </c>
      <c r="W268" s="108">
        <v>0.47611639475427492</v>
      </c>
      <c r="X268" s="108">
        <v>0.47688535495771522</v>
      </c>
      <c r="Y268" s="108">
        <v>0.47780645087382029</v>
      </c>
      <c r="Z268" s="108">
        <v>0.47889149610372478</v>
      </c>
      <c r="AA268" s="108">
        <v>0.48014452564563059</v>
      </c>
      <c r="AB268" s="108">
        <v>0.48155834408304166</v>
      </c>
      <c r="AC268" s="108">
        <v>0.48311176200973199</v>
      </c>
      <c r="AD268" s="108">
        <v>0.48476861687648659</v>
      </c>
      <c r="AE268" s="108">
        <v>0.48647955190601855</v>
      </c>
      <c r="AF268" s="108">
        <v>0.4881868709033016</v>
      </c>
      <c r="AG268" s="108">
        <v>0.48983172506897044</v>
      </c>
      <c r="AH268" s="108">
        <v>0.49136189682109005</v>
      </c>
      <c r="AI268" s="108">
        <v>0.49273810326280448</v>
      </c>
      <c r="AJ268" s="108">
        <v>0.49393729626168226</v>
      </c>
      <c r="AK268" s="108">
        <v>0.49495258122655877</v>
      </c>
      <c r="AL268" s="108">
        <v>0.4957904810840516</v>
      </c>
      <c r="AM268" s="108">
        <v>0.4964668421955688</v>
      </c>
      <c r="AN268" s="108">
        <v>0.49700263112570725</v>
      </c>
      <c r="AO268" s="108">
        <v>0.49742044618979819</v>
      </c>
      <c r="AP268" s="108">
        <v>0.49774207545303006</v>
      </c>
      <c r="AQ268" s="108">
        <v>0.49798706933589204</v>
      </c>
      <c r="AR268" s="108">
        <v>0.49817211149776741</v>
      </c>
      <c r="AS268" s="108">
        <v>0.49831092765121038</v>
      </c>
      <c r="AT268" s="108">
        <v>0.4984145057323866</v>
      </c>
      <c r="AU268" s="108">
        <v>0.49849146197763394</v>
      </c>
      <c r="AV268" s="108">
        <v>0.49854844701677847</v>
      </c>
      <c r="AW268" s="108">
        <v>0.49859053244233209</v>
      </c>
      <c r="AX268" s="110">
        <v>0.49862154976995654</v>
      </c>
    </row>
    <row r="269" spans="1:50">
      <c r="A269" s="212"/>
      <c r="B269" s="215"/>
      <c r="C269" s="217" t="s">
        <v>42</v>
      </c>
      <c r="D269" s="83" t="s">
        <v>24</v>
      </c>
      <c r="E269" s="56" t="str">
        <f>A265&amp;"/"&amp;B265&amp;"/"&amp;C269&amp;"/"&amp;D269</f>
        <v>Diesel oil fired power plants/Gas turbine combined cycle/Electricity only with CCS/L</v>
      </c>
      <c r="F269" s="103" t="str">
        <f>A265</f>
        <v>Diesel oil fired power plants</v>
      </c>
      <c r="G269" s="103" t="str">
        <f>B265</f>
        <v>Gas turbine combined cycle</v>
      </c>
      <c r="H269" s="103" t="str">
        <f>C269</f>
        <v>Electricity only with CCS</v>
      </c>
      <c r="I269" s="104" t="str">
        <f t="shared" si="64"/>
        <v>L</v>
      </c>
      <c r="J269" s="103" t="s">
        <v>99</v>
      </c>
      <c r="K269" s="103" t="s">
        <v>99</v>
      </c>
      <c r="L269" s="103" t="s">
        <v>99</v>
      </c>
      <c r="M269" s="103" t="s">
        <v>99</v>
      </c>
      <c r="N269" s="103" t="s">
        <v>99</v>
      </c>
      <c r="O269" s="103" t="s">
        <v>99</v>
      </c>
      <c r="P269" s="103" t="s">
        <v>99</v>
      </c>
      <c r="Q269" s="103" t="s">
        <v>99</v>
      </c>
      <c r="R269" s="103" t="s">
        <v>99</v>
      </c>
      <c r="S269" s="103" t="s">
        <v>99</v>
      </c>
      <c r="T269" s="103" t="s">
        <v>99</v>
      </c>
      <c r="U269" s="103" t="s">
        <v>99</v>
      </c>
      <c r="V269" s="103" t="s">
        <v>99</v>
      </c>
      <c r="W269" s="103" t="s">
        <v>99</v>
      </c>
      <c r="X269" s="103" t="s">
        <v>99</v>
      </c>
      <c r="Y269" s="103" t="s">
        <v>99</v>
      </c>
      <c r="Z269" s="103" t="s">
        <v>99</v>
      </c>
      <c r="AA269" s="103" t="s">
        <v>99</v>
      </c>
      <c r="AB269" s="103" t="s">
        <v>99</v>
      </c>
      <c r="AC269" s="103" t="s">
        <v>99</v>
      </c>
      <c r="AD269" s="103" t="s">
        <v>99</v>
      </c>
      <c r="AE269" s="103">
        <v>0.52082927029408144</v>
      </c>
      <c r="AF269" s="103">
        <v>0.52094316101346028</v>
      </c>
      <c r="AG269" s="103">
        <v>0.52108911838892913</v>
      </c>
      <c r="AH269" s="103">
        <v>0.52127606905657109</v>
      </c>
      <c r="AI269" s="103">
        <v>0.52151535901055224</v>
      </c>
      <c r="AJ269" s="103">
        <v>0.5218213670970564</v>
      </c>
      <c r="AK269" s="103">
        <v>0.52221224673317024</v>
      </c>
      <c r="AL269" s="103">
        <v>0.52271080433331296</v>
      </c>
      <c r="AM269" s="103">
        <v>0.52334550926830981</v>
      </c>
      <c r="AN269" s="103">
        <v>0.52415160437392228</v>
      </c>
      <c r="AO269" s="103">
        <v>0.52517224141433827</v>
      </c>
      <c r="AP269" s="103">
        <v>0.52645949391272528</v>
      </c>
      <c r="AQ269" s="103">
        <v>0.52807499100386002</v>
      </c>
      <c r="AR269" s="103">
        <v>0.53008976383920436</v>
      </c>
      <c r="AS269" s="103">
        <v>0.53258270494846405</v>
      </c>
      <c r="AT269" s="103">
        <v>0.53563684157809188</v>
      </c>
      <c r="AU269" s="103">
        <v>0.53933249722974619</v>
      </c>
      <c r="AV269" s="103">
        <v>0.54373651861596384</v>
      </c>
      <c r="AW269" s="103">
        <v>0.54888731776648192</v>
      </c>
      <c r="AX269" s="105">
        <v>0.5547767794837638</v>
      </c>
    </row>
    <row r="270" spans="1:50">
      <c r="A270" s="212"/>
      <c r="B270" s="215"/>
      <c r="C270" s="216"/>
      <c r="D270" s="106" t="s">
        <v>25</v>
      </c>
      <c r="E270" s="107" t="str">
        <f>A265&amp;"/"&amp;B265&amp;"/"&amp;C269&amp;"/"&amp;D270</f>
        <v>Diesel oil fired power plants/Gas turbine combined cycle/Electricity only with CCS/M</v>
      </c>
      <c r="F270" s="108" t="str">
        <f>A265</f>
        <v>Diesel oil fired power plants</v>
      </c>
      <c r="G270" s="108" t="str">
        <f>B265</f>
        <v>Gas turbine combined cycle</v>
      </c>
      <c r="H270" s="108" t="str">
        <f>C269</f>
        <v>Electricity only with CCS</v>
      </c>
      <c r="I270" s="109" t="str">
        <f t="shared" si="64"/>
        <v>M</v>
      </c>
      <c r="J270" s="108" t="s">
        <v>99</v>
      </c>
      <c r="K270" s="108" t="s">
        <v>99</v>
      </c>
      <c r="L270" s="108" t="s">
        <v>99</v>
      </c>
      <c r="M270" s="108" t="s">
        <v>99</v>
      </c>
      <c r="N270" s="108" t="s">
        <v>99</v>
      </c>
      <c r="O270" s="108" t="s">
        <v>99</v>
      </c>
      <c r="P270" s="108" t="s">
        <v>99</v>
      </c>
      <c r="Q270" s="108" t="s">
        <v>99</v>
      </c>
      <c r="R270" s="108" t="s">
        <v>99</v>
      </c>
      <c r="S270" s="108" t="s">
        <v>99</v>
      </c>
      <c r="T270" s="108" t="s">
        <v>99</v>
      </c>
      <c r="U270" s="108" t="s">
        <v>99</v>
      </c>
      <c r="V270" s="108" t="s">
        <v>99</v>
      </c>
      <c r="W270" s="108" t="s">
        <v>99</v>
      </c>
      <c r="X270" s="108" t="s">
        <v>99</v>
      </c>
      <c r="Y270" s="108" t="s">
        <v>99</v>
      </c>
      <c r="Z270" s="108" t="s">
        <v>99</v>
      </c>
      <c r="AA270" s="108" t="s">
        <v>99</v>
      </c>
      <c r="AB270" s="108" t="s">
        <v>99</v>
      </c>
      <c r="AC270" s="108" t="s">
        <v>99</v>
      </c>
      <c r="AD270" s="108" t="s">
        <v>99</v>
      </c>
      <c r="AE270" s="108">
        <v>0.495995896431075</v>
      </c>
      <c r="AF270" s="108">
        <v>0.49609530288578024</v>
      </c>
      <c r="AG270" s="108">
        <v>0.49622268990231549</v>
      </c>
      <c r="AH270" s="108">
        <v>0.49638584151743409</v>
      </c>
      <c r="AI270" s="108">
        <v>0.49659464815479487</v>
      </c>
      <c r="AJ270" s="108">
        <v>0.49686163862143201</v>
      </c>
      <c r="AK270" s="108">
        <v>0.49720262186484526</v>
      </c>
      <c r="AL270" s="108">
        <v>0.49763744464075149</v>
      </c>
      <c r="AM270" s="108">
        <v>0.49819085867122431</v>
      </c>
      <c r="AN270" s="108">
        <v>0.49889346744334889</v>
      </c>
      <c r="AO270" s="108">
        <v>0.4997826826974755</v>
      </c>
      <c r="AP270" s="108">
        <v>0.50090355651621832</v>
      </c>
      <c r="AQ270" s="108">
        <v>0.50230925897890577</v>
      </c>
      <c r="AR270" s="108">
        <v>0.5040608388188057</v>
      </c>
      <c r="AS270" s="108">
        <v>0.50622574117426389</v>
      </c>
      <c r="AT270" s="108">
        <v>0.50887439242863131</v>
      </c>
      <c r="AU270" s="108">
        <v>0.51207407208405109</v>
      </c>
      <c r="AV270" s="108">
        <v>0.51587941600081377</v>
      </c>
      <c r="AW270" s="108">
        <v>0.52031944003666641</v>
      </c>
      <c r="AX270" s="110">
        <v>0.52538214440918418</v>
      </c>
    </row>
    <row r="271" spans="1:50">
      <c r="A271" s="212"/>
      <c r="B271" s="215"/>
      <c r="C271" s="217" t="s">
        <v>43</v>
      </c>
      <c r="D271" s="52" t="s">
        <v>24</v>
      </c>
      <c r="E271" s="86" t="str">
        <f>A265&amp;"/"&amp;B265&amp;"/"&amp;C271&amp;"/"&amp;D271</f>
        <v>Diesel oil fired power plants/Gas turbine combined cycle/CHP with CCS/L</v>
      </c>
      <c r="F271" s="61" t="str">
        <f>A265</f>
        <v>Diesel oil fired power plants</v>
      </c>
      <c r="G271" s="61" t="str">
        <f>B265</f>
        <v>Gas turbine combined cycle</v>
      </c>
      <c r="H271" s="61" t="str">
        <f>C271</f>
        <v>CHP with CCS</v>
      </c>
      <c r="I271" s="84" t="str">
        <f t="shared" si="64"/>
        <v>L</v>
      </c>
      <c r="J271" s="61" t="s">
        <v>99</v>
      </c>
      <c r="K271" s="61" t="s">
        <v>99</v>
      </c>
      <c r="L271" s="61" t="s">
        <v>99</v>
      </c>
      <c r="M271" s="61" t="s">
        <v>99</v>
      </c>
      <c r="N271" s="61" t="s">
        <v>99</v>
      </c>
      <c r="O271" s="61" t="s">
        <v>99</v>
      </c>
      <c r="P271" s="61" t="s">
        <v>99</v>
      </c>
      <c r="Q271" s="61" t="s">
        <v>99</v>
      </c>
      <c r="R271" s="61" t="s">
        <v>99</v>
      </c>
      <c r="S271" s="61" t="s">
        <v>99</v>
      </c>
      <c r="T271" s="61" t="s">
        <v>99</v>
      </c>
      <c r="U271" s="61" t="s">
        <v>99</v>
      </c>
      <c r="V271" s="61" t="s">
        <v>99</v>
      </c>
      <c r="W271" s="61" t="s">
        <v>99</v>
      </c>
      <c r="X271" s="61" t="s">
        <v>99</v>
      </c>
      <c r="Y271" s="61" t="s">
        <v>99</v>
      </c>
      <c r="Z271" s="61" t="s">
        <v>99</v>
      </c>
      <c r="AA271" s="61" t="s">
        <v>99</v>
      </c>
      <c r="AB271" s="61" t="s">
        <v>99</v>
      </c>
      <c r="AC271" s="61" t="s">
        <v>99</v>
      </c>
      <c r="AD271" s="61" t="s">
        <v>99</v>
      </c>
      <c r="AE271" s="61">
        <v>0.47339282145303618</v>
      </c>
      <c r="AF271" s="61">
        <v>0.47347181218570972</v>
      </c>
      <c r="AG271" s="61">
        <v>0.47357306374697011</v>
      </c>
      <c r="AH271" s="61">
        <v>0.47370278630108525</v>
      </c>
      <c r="AI271" s="61">
        <v>0.47386888172879776</v>
      </c>
      <c r="AJ271" s="61">
        <v>0.47408137825288826</v>
      </c>
      <c r="AK271" s="61">
        <v>0.47435295977216979</v>
      </c>
      <c r="AL271" s="61">
        <v>0.47469959926899036</v>
      </c>
      <c r="AM271" s="61">
        <v>0.47514129812847922</v>
      </c>
      <c r="AN271" s="61">
        <v>0.47570291818138938</v>
      </c>
      <c r="AO271" s="61">
        <v>0.4764150664090358</v>
      </c>
      <c r="AP271" s="61">
        <v>0.47731494770652444</v>
      </c>
      <c r="AQ271" s="61">
        <v>0.47844703203528732</v>
      </c>
      <c r="AR271" s="61">
        <v>0.47986328261780403</v>
      </c>
      <c r="AS271" s="61">
        <v>0.48162256067146347</v>
      </c>
      <c r="AT271" s="61">
        <v>0.48378867278733018</v>
      </c>
      <c r="AU271" s="61">
        <v>0.48642640139397975</v>
      </c>
      <c r="AV271" s="61">
        <v>0.48959484596040753</v>
      </c>
      <c r="AW271" s="61">
        <v>0.49333765073906483</v>
      </c>
      <c r="AX271" s="53">
        <v>0.49767038922349416</v>
      </c>
    </row>
    <row r="272" spans="1:50">
      <c r="A272" s="212"/>
      <c r="B272" s="218"/>
      <c r="C272" s="210"/>
      <c r="D272" s="93" t="s">
        <v>25</v>
      </c>
      <c r="E272" s="73" t="str">
        <f>A265&amp;"/"&amp;B265&amp;"/"&amp;C271&amp;"/"&amp;D272</f>
        <v>Diesel oil fired power plants/Gas turbine combined cycle/CHP with CCS/M</v>
      </c>
      <c r="F272" s="91" t="str">
        <f>A265</f>
        <v>Diesel oil fired power plants</v>
      </c>
      <c r="G272" s="91" t="str">
        <f>B265</f>
        <v>Gas turbine combined cycle</v>
      </c>
      <c r="H272" s="91" t="str">
        <f>C271</f>
        <v>CHP with CCS</v>
      </c>
      <c r="I272" s="70" t="str">
        <f t="shared" si="64"/>
        <v>M</v>
      </c>
      <c r="J272" s="91" t="s">
        <v>99</v>
      </c>
      <c r="K272" s="91" t="s">
        <v>99</v>
      </c>
      <c r="L272" s="91" t="s">
        <v>99</v>
      </c>
      <c r="M272" s="91" t="s">
        <v>99</v>
      </c>
      <c r="N272" s="91" t="s">
        <v>99</v>
      </c>
      <c r="O272" s="91" t="s">
        <v>99</v>
      </c>
      <c r="P272" s="91" t="s">
        <v>99</v>
      </c>
      <c r="Q272" s="91" t="s">
        <v>99</v>
      </c>
      <c r="R272" s="91" t="s">
        <v>99</v>
      </c>
      <c r="S272" s="91" t="s">
        <v>99</v>
      </c>
      <c r="T272" s="91" t="s">
        <v>99</v>
      </c>
      <c r="U272" s="91" t="s">
        <v>99</v>
      </c>
      <c r="V272" s="91" t="s">
        <v>99</v>
      </c>
      <c r="W272" s="91" t="s">
        <v>99</v>
      </c>
      <c r="X272" s="91" t="s">
        <v>99</v>
      </c>
      <c r="Y272" s="91" t="s">
        <v>99</v>
      </c>
      <c r="Z272" s="91" t="s">
        <v>99</v>
      </c>
      <c r="AA272" s="91" t="s">
        <v>99</v>
      </c>
      <c r="AB272" s="91" t="s">
        <v>99</v>
      </c>
      <c r="AC272" s="91" t="s">
        <v>99</v>
      </c>
      <c r="AD272" s="91" t="s">
        <v>99</v>
      </c>
      <c r="AE272" s="91">
        <v>0.45082625278079858</v>
      </c>
      <c r="AF272" s="91">
        <v>0.45089463052244177</v>
      </c>
      <c r="AG272" s="91">
        <v>0.45098227362911242</v>
      </c>
      <c r="AH272" s="91">
        <v>0.45109455367733181</v>
      </c>
      <c r="AI272" s="91">
        <v>0.45123830362976852</v>
      </c>
      <c r="AJ272" s="91">
        <v>0.45142219206186412</v>
      </c>
      <c r="AK272" s="91">
        <v>0.451657178119731</v>
      </c>
      <c r="AL272" s="91">
        <v>0.45195705457845836</v>
      </c>
      <c r="AM272" s="91">
        <v>0.45233907946103258</v>
      </c>
      <c r="AN272" s="91">
        <v>0.45282468311027813</v>
      </c>
      <c r="AO272" s="91">
        <v>0.45344021359283543</v>
      </c>
      <c r="AP272" s="91">
        <v>0.45421764384997304</v>
      </c>
      <c r="AQ272" s="91">
        <v>0.45519510334144869</v>
      </c>
      <c r="AR272" s="91">
        <v>0.45641701026494436</v>
      </c>
      <c r="AS272" s="91">
        <v>0.45793346804529134</v>
      </c>
      <c r="AT272" s="91">
        <v>0.45979846495638704</v>
      </c>
      <c r="AU272" s="91">
        <v>0.46206631745354082</v>
      </c>
      <c r="AV272" s="91">
        <v>0.46478580599752667</v>
      </c>
      <c r="AW272" s="91">
        <v>0.46799169534574869</v>
      </c>
      <c r="AX272" s="89">
        <v>0.47169396264765345</v>
      </c>
    </row>
    <row r="273" spans="1:50">
      <c r="A273" s="212"/>
      <c r="B273" s="214" t="s">
        <v>51</v>
      </c>
      <c r="C273" s="209" t="s">
        <v>36</v>
      </c>
      <c r="D273" s="67" t="s">
        <v>24</v>
      </c>
      <c r="E273" s="87" t="str">
        <f>A265&amp;"/"&amp;B273&amp;"/"&amp;C273&amp;"/"&amp;D273</f>
        <v>Diesel oil fired power plants/Gas turbine /Electricity only/L</v>
      </c>
      <c r="F273" s="55" t="str">
        <f>A265</f>
        <v>Diesel oil fired power plants</v>
      </c>
      <c r="G273" s="55" t="str">
        <f>B273</f>
        <v xml:space="preserve">Gas turbine </v>
      </c>
      <c r="H273" s="55" t="str">
        <f>C273</f>
        <v>Electricity only</v>
      </c>
      <c r="I273" s="85" t="str">
        <f t="shared" si="64"/>
        <v>L</v>
      </c>
      <c r="J273" s="55">
        <v>0.37313432835820892</v>
      </c>
      <c r="K273" s="55">
        <v>0.3731469315553631</v>
      </c>
      <c r="L273" s="55">
        <v>0.37316077432523043</v>
      </c>
      <c r="M273" s="55">
        <v>0.37317596899201427</v>
      </c>
      <c r="N273" s="55">
        <v>0.37319263602419178</v>
      </c>
      <c r="O273" s="55">
        <v>0.37321090418480074</v>
      </c>
      <c r="P273" s="55">
        <v>0.37323091057464386</v>
      </c>
      <c r="Q273" s="55">
        <v>0.37325280054002369</v>
      </c>
      <c r="R273" s="55">
        <v>0.37327672741266305</v>
      </c>
      <c r="S273" s="55">
        <v>0.37330285204556685</v>
      </c>
      <c r="T273" s="55">
        <v>0.3733313421049837</v>
      </c>
      <c r="U273" s="55">
        <v>0.37336237107563919</v>
      </c>
      <c r="V273" s="55">
        <v>0.37339611693445779</v>
      </c>
      <c r="W273" s="55">
        <v>0.37343276044757157</v>
      </c>
      <c r="X273" s="55">
        <v>0.37347248304712544</v>
      </c>
      <c r="Y273" s="55">
        <v>0.3735154642489325</v>
      </c>
      <c r="Z273" s="55">
        <v>0.37356187858014189</v>
      </c>
      <c r="AA273" s="55">
        <v>0.37361189199850681</v>
      </c>
      <c r="AB273" s="55">
        <v>0.37366565780227345</v>
      </c>
      <c r="AC273" s="55">
        <v>0.37372331205265513</v>
      </c>
      <c r="AD273" s="55">
        <v>0.37378496855953786</v>
      </c>
      <c r="AE273" s="55">
        <v>0.37385071351524263</v>
      </c>
      <c r="AF273" s="55">
        <v>0.37392059989999238</v>
      </c>
      <c r="AG273" s="55">
        <v>0.37399464182459352</v>
      </c>
      <c r="AH273" s="55">
        <v>0.37407280901823486</v>
      </c>
      <c r="AI273" s="55">
        <v>0.3741550217088363</v>
      </c>
      <c r="AJ273" s="55">
        <v>0.3742411461758175</v>
      </c>
      <c r="AK273" s="55">
        <v>0.37433099127570529</v>
      </c>
      <c r="AL273" s="55">
        <v>0.3744243062447129</v>
      </c>
      <c r="AM273" s="55">
        <v>0.37452078006482531</v>
      </c>
      <c r="AN273" s="55">
        <v>0.37462004263773691</v>
      </c>
      <c r="AO273" s="55">
        <v>0.37472166794288464</v>
      </c>
      <c r="AP273" s="55">
        <v>0.37482517926319808</v>
      </c>
      <c r="AQ273" s="55">
        <v>0.37493005644948579</v>
      </c>
      <c r="AR273" s="55">
        <v>0.37503574506924109</v>
      </c>
      <c r="AS273" s="55">
        <v>0.37514166715836028</v>
      </c>
      <c r="AT273" s="55">
        <v>0.37524723317681008</v>
      </c>
      <c r="AU273" s="55">
        <v>0.37535185467386456</v>
      </c>
      <c r="AV273" s="55">
        <v>0.37545495710592097</v>
      </c>
      <c r="AW273" s="55">
        <v>0.37555599222779801</v>
      </c>
      <c r="AX273" s="64">
        <v>0.3756544495001764</v>
      </c>
    </row>
    <row r="274" spans="1:50">
      <c r="A274" s="212"/>
      <c r="B274" s="215"/>
      <c r="C274" s="206"/>
      <c r="D274" s="52" t="s">
        <v>25</v>
      </c>
      <c r="E274" s="86" t="str">
        <f>A265&amp;"/"&amp;B273&amp;"/"&amp;C273&amp;"/"&amp;D274</f>
        <v>Diesel oil fired power plants/Gas turbine /Electricity only/M</v>
      </c>
      <c r="F274" s="61" t="str">
        <f>A265</f>
        <v>Diesel oil fired power plants</v>
      </c>
      <c r="G274" s="61" t="str">
        <f>B273</f>
        <v xml:space="preserve">Gas turbine </v>
      </c>
      <c r="H274" s="61" t="str">
        <f>C273</f>
        <v>Electricity only</v>
      </c>
      <c r="I274" s="84" t="str">
        <f t="shared" si="64"/>
        <v>M</v>
      </c>
      <c r="J274" s="61">
        <v>0.355366027007818</v>
      </c>
      <c r="K274" s="61">
        <v>0.3553781397078386</v>
      </c>
      <c r="L274" s="61">
        <v>0.35539144774583975</v>
      </c>
      <c r="M274" s="61">
        <v>0.3554060602735804</v>
      </c>
      <c r="N274" s="61">
        <v>0.35542209453310947</v>
      </c>
      <c r="O274" s="61">
        <v>0.35543967604824278</v>
      </c>
      <c r="P274" s="61">
        <v>0.35545893871917494</v>
      </c>
      <c r="Q274" s="61">
        <v>0.35548002479298263</v>
      </c>
      <c r="R274" s="61">
        <v>0.35550308467866032</v>
      </c>
      <c r="S274" s="61">
        <v>0.35552827657114999</v>
      </c>
      <c r="T274" s="61">
        <v>0.35555576584477994</v>
      </c>
      <c r="U274" s="61">
        <v>0.35558572417290391</v>
      </c>
      <c r="V274" s="61">
        <v>0.3556183283276943</v>
      </c>
      <c r="W274" s="61">
        <v>0.35565375861247317</v>
      </c>
      <c r="X274" s="61">
        <v>0.3556921968792382</v>
      </c>
      <c r="Y274" s="61">
        <v>0.35573382408685006</v>
      </c>
      <c r="Z274" s="61">
        <v>0.35577881736146461</v>
      </c>
      <c r="AA274" s="61">
        <v>0.35582734653104053</v>
      </c>
      <c r="AB274" s="61">
        <v>0.35587957012096172</v>
      </c>
      <c r="AC274" s="61">
        <v>0.355935630818695</v>
      </c>
      <c r="AD274" s="61">
        <v>0.35599565044246773</v>
      </c>
      <c r="AE274" s="61">
        <v>0.35605972448233153</v>
      </c>
      <c r="AF274" s="61">
        <v>0.35612791632125235</v>
      </c>
      <c r="AG274" s="61">
        <v>0.35620025128788813</v>
      </c>
      <c r="AH274" s="61">
        <v>0.35627671073941281</v>
      </c>
      <c r="AI274" s="61">
        <v>0.35635722641903805</v>
      </c>
      <c r="AJ274" s="61">
        <v>0.35644167537464699</v>
      </c>
      <c r="AK274" s="61">
        <v>0.35652987575715428</v>
      </c>
      <c r="AL274" s="61">
        <v>0.3566215838342397</v>
      </c>
      <c r="AM274" s="61">
        <v>0.35671649255132942</v>
      </c>
      <c r="AN274" s="61">
        <v>0.35681423194220113</v>
      </c>
      <c r="AO274" s="61">
        <v>0.35691437163307282</v>
      </c>
      <c r="AP274" s="61">
        <v>0.35701642559574331</v>
      </c>
      <c r="AQ274" s="61">
        <v>0.35711985918987532</v>
      </c>
      <c r="AR274" s="61">
        <v>0.35722409839819969</v>
      </c>
      <c r="AS274" s="61">
        <v>0.35732854101135125</v>
      </c>
      <c r="AT274" s="61">
        <v>0.35743256937427148</v>
      </c>
      <c r="AU274" s="61">
        <v>0.35753556417830945</v>
      </c>
      <c r="AV274" s="61">
        <v>0.35763691868673131</v>
      </c>
      <c r="AW274" s="61">
        <v>0.35773605272833636</v>
      </c>
      <c r="AX274" s="53">
        <v>0.3578324257919826</v>
      </c>
    </row>
    <row r="275" spans="1:50">
      <c r="A275" s="212"/>
      <c r="B275" s="215"/>
      <c r="C275" s="206"/>
      <c r="D275" s="52" t="s">
        <v>38</v>
      </c>
      <c r="E275" s="86" t="str">
        <f>A265&amp;"/"&amp;B273&amp;"/"&amp;C273&amp;"/"&amp;D275</f>
        <v>Diesel oil fired power plants/Gas turbine /Electricity only/S</v>
      </c>
      <c r="F275" s="61" t="str">
        <f>A265</f>
        <v>Diesel oil fired power plants</v>
      </c>
      <c r="G275" s="61" t="str">
        <f>B273</f>
        <v xml:space="preserve">Gas turbine </v>
      </c>
      <c r="H275" s="61" t="str">
        <f>C273</f>
        <v>Electricity only</v>
      </c>
      <c r="I275" s="84" t="str">
        <f t="shared" si="64"/>
        <v>S</v>
      </c>
      <c r="J275" s="61">
        <v>0.33844383524554089</v>
      </c>
      <c r="K275" s="61">
        <v>0.33845090299014652</v>
      </c>
      <c r="L275" s="61">
        <v>0.33845868594149103</v>
      </c>
      <c r="M275" s="61">
        <v>0.33846725327661592</v>
      </c>
      <c r="N275" s="61">
        <v>0.33847668017242571</v>
      </c>
      <c r="O275" s="61">
        <v>0.33848704817518133</v>
      </c>
      <c r="P275" s="61">
        <v>0.33849844555786029</v>
      </c>
      <c r="Q275" s="61">
        <v>0.33851096765504496</v>
      </c>
      <c r="R275" s="61">
        <v>0.33852471716260096</v>
      </c>
      <c r="S275" s="61">
        <v>0.33853980438666781</v>
      </c>
      <c r="T275" s="61">
        <v>0.33855634742340074</v>
      </c>
      <c r="U275" s="61">
        <v>0.33857447224750375</v>
      </c>
      <c r="V275" s="61">
        <v>0.33859431268391282</v>
      </c>
      <c r="W275" s="61">
        <v>0.33861601023311971</v>
      </c>
      <c r="X275" s="61">
        <v>0.33863971371669338</v>
      </c>
      <c r="Y275" s="61">
        <v>0.33866557870575476</v>
      </c>
      <c r="Z275" s="61">
        <v>0.33869376669175311</v>
      </c>
      <c r="AA275" s="61">
        <v>0.33872444395622875</v>
      </c>
      <c r="AB275" s="61">
        <v>0.33875778009477625</v>
      </c>
      <c r="AC275" s="61">
        <v>0.33879394615069203</v>
      </c>
      <c r="AD275" s="61">
        <v>0.33883311231644025</v>
      </c>
      <c r="AE275" s="61">
        <v>0.33887544516684409</v>
      </c>
      <c r="AF275" s="61">
        <v>0.33892110439756501</v>
      </c>
      <c r="AG275" s="61">
        <v>0.33897023905675683</v>
      </c>
      <c r="AH275" s="61">
        <v>0.33902298327744823</v>
      </c>
      <c r="AI275" s="61">
        <v>0.33907945154368346</v>
      </c>
      <c r="AJ275" s="61">
        <v>0.33913973355487137</v>
      </c>
      <c r="AK275" s="61">
        <v>0.33920388878975077</v>
      </c>
      <c r="AL275" s="61">
        <v>0.33927194091279284</v>
      </c>
      <c r="AM275" s="61">
        <v>0.33934387220978129</v>
      </c>
      <c r="AN275" s="61">
        <v>0.33941961828283279</v>
      </c>
      <c r="AO275" s="61">
        <v>0.33949906327436447</v>
      </c>
      <c r="AP275" s="61">
        <v>0.3395820359197409</v>
      </c>
      <c r="AQ275" s="61">
        <v>0.33966830674427356</v>
      </c>
      <c r="AR275" s="61">
        <v>0.33975758671659889</v>
      </c>
      <c r="AS275" s="61">
        <v>0.3398495276426054</v>
      </c>
      <c r="AT275" s="61">
        <v>0.33994372452892979</v>
      </c>
      <c r="AU275" s="61">
        <v>0.34003972006190092</v>
      </c>
      <c r="AV275" s="61">
        <v>0.34013701123911927</v>
      </c>
      <c r="AW275" s="61">
        <v>0.3402350580626195</v>
      </c>
      <c r="AX275" s="53">
        <v>0.34033329406425394</v>
      </c>
    </row>
    <row r="276" spans="1:50">
      <c r="A276" s="212"/>
      <c r="B276" s="215"/>
      <c r="C276" s="216"/>
      <c r="D276" s="52" t="s">
        <v>47</v>
      </c>
      <c r="E276" s="86" t="str">
        <f>A265&amp;"/"&amp;B273&amp;"/"&amp;C273&amp;"/"&amp;D276</f>
        <v>Diesel oil fired power plants/Gas turbine /Electricity only/XS</v>
      </c>
      <c r="F276" s="61" t="str">
        <f>A265</f>
        <v>Diesel oil fired power plants</v>
      </c>
      <c r="G276" s="61" t="str">
        <f>B273</f>
        <v xml:space="preserve">Gas turbine </v>
      </c>
      <c r="H276" s="61" t="str">
        <f>C273</f>
        <v>Electricity only</v>
      </c>
      <c r="I276" s="84" t="str">
        <f t="shared" si="64"/>
        <v>XS</v>
      </c>
      <c r="J276" s="61">
        <v>0.32232746213861041</v>
      </c>
      <c r="K276" s="61">
        <v>0.32233157004331148</v>
      </c>
      <c r="L276" s="61">
        <v>0.32233610000171203</v>
      </c>
      <c r="M276" s="61">
        <v>0.32234109423196494</v>
      </c>
      <c r="N276" s="61">
        <v>0.32234659892561224</v>
      </c>
      <c r="O276" s="61">
        <v>0.32235266456678785</v>
      </c>
      <c r="P276" s="61">
        <v>0.32235934626471641</v>
      </c>
      <c r="Q276" s="61">
        <v>0.32236670409694113</v>
      </c>
      <c r="R276" s="61">
        <v>0.32237480345973918</v>
      </c>
      <c r="S276" s="61">
        <v>0.32238371542099781</v>
      </c>
      <c r="T276" s="61">
        <v>0.32239351706941527</v>
      </c>
      <c r="U276" s="61">
        <v>0.32240429185220909</v>
      </c>
      <c r="V276" s="61">
        <v>0.32241612989155788</v>
      </c>
      <c r="W276" s="61">
        <v>0.32242912826772901</v>
      </c>
      <c r="X276" s="61">
        <v>0.32244339125425708</v>
      </c>
      <c r="Y276" s="61">
        <v>0.32245903048762314</v>
      </c>
      <c r="Z276" s="61">
        <v>0.32247616505066989</v>
      </c>
      <c r="AA276" s="61">
        <v>0.32249492144551062</v>
      </c>
      <c r="AB276" s="61">
        <v>0.32251543342803107</v>
      </c>
      <c r="AC276" s="61">
        <v>0.32253784167236865</v>
      </c>
      <c r="AD276" s="61">
        <v>0.32256229323015867</v>
      </c>
      <c r="AE276" s="61">
        <v>0.32258894074612066</v>
      </c>
      <c r="AF276" s="61">
        <v>0.32261794138904204</v>
      </c>
      <c r="AG276" s="61">
        <v>0.32264945545583157</v>
      </c>
      <c r="AH276" s="61">
        <v>0.32268364460657301</v>
      </c>
      <c r="AI276" s="61">
        <v>0.32272066969102547</v>
      </c>
      <c r="AJ276" s="61">
        <v>0.32276068813247688</v>
      </c>
      <c r="AK276" s="61">
        <v>0.32280385084399821</v>
      </c>
      <c r="AL276" s="61">
        <v>0.32285029866569487</v>
      </c>
      <c r="AM276" s="61">
        <v>0.32290015833015184</v>
      </c>
      <c r="AN276" s="61">
        <v>0.32295353798736287</v>
      </c>
      <c r="AO276" s="61">
        <v>0.32301052235014271</v>
      </c>
      <c r="AP276" s="61">
        <v>0.32307116755596144</v>
      </c>
      <c r="AQ276" s="61">
        <v>0.32313549588028606</v>
      </c>
      <c r="AR276" s="61">
        <v>0.3232034904780236</v>
      </c>
      <c r="AS276" s="61">
        <v>0.32327509037078489</v>
      </c>
      <c r="AT276" s="61">
        <v>0.32335018593475534</v>
      </c>
      <c r="AU276" s="61">
        <v>0.32342861517249499</v>
      </c>
      <c r="AV276" s="61">
        <v>0.32351016106700947</v>
      </c>
      <c r="AW276" s="61">
        <v>0.32359455031292905</v>
      </c>
      <c r="AX276" s="53">
        <v>0.32368145369324497</v>
      </c>
    </row>
    <row r="277" spans="1:50">
      <c r="A277" s="212"/>
      <c r="B277" s="215"/>
      <c r="C277" s="217" t="s">
        <v>26</v>
      </c>
      <c r="D277" s="83" t="s">
        <v>24</v>
      </c>
      <c r="E277" s="56" t="str">
        <f>A265&amp;"/"&amp;B273&amp;"/"&amp;C277&amp;"/"&amp;D277</f>
        <v>Diesel oil fired power plants/Gas turbine /CHP/L</v>
      </c>
      <c r="F277" s="103" t="str">
        <f>A265</f>
        <v>Diesel oil fired power plants</v>
      </c>
      <c r="G277" s="103" t="str">
        <f>B273</f>
        <v xml:space="preserve">Gas turbine </v>
      </c>
      <c r="H277" s="103" t="str">
        <f>C277</f>
        <v>CHP</v>
      </c>
      <c r="I277" s="104" t="str">
        <f t="shared" si="64"/>
        <v>L</v>
      </c>
      <c r="J277" s="103">
        <v>0.33921302578018991</v>
      </c>
      <c r="K277" s="103">
        <v>0.33922245528835632</v>
      </c>
      <c r="L277" s="103">
        <v>0.33923282357551632</v>
      </c>
      <c r="M277" s="103">
        <v>0.33924421815199873</v>
      </c>
      <c r="N277" s="103">
        <v>0.33925673341396367</v>
      </c>
      <c r="O277" s="103">
        <v>0.33927047090948204</v>
      </c>
      <c r="P277" s="103">
        <v>0.33928553954887442</v>
      </c>
      <c r="Q277" s="103">
        <v>0.33930205574039696</v>
      </c>
      <c r="R277" s="103">
        <v>0.33932014342908579</v>
      </c>
      <c r="S277" s="103">
        <v>0.3393399340130927</v>
      </c>
      <c r="T277" s="103">
        <v>0.33936156610826901</v>
      </c>
      <c r="U277" s="103">
        <v>0.33938518512822796</v>
      </c>
      <c r="V277" s="103">
        <v>0.33941094264386668</v>
      </c>
      <c r="W277" s="103">
        <v>0.33943899548362866</v>
      </c>
      <c r="X277" s="103">
        <v>0.33946950453402686</v>
      </c>
      <c r="Y277" s="103">
        <v>0.33950263319956653</v>
      </c>
      <c r="Z277" s="103">
        <v>0.33953854548276391</v>
      </c>
      <c r="AA277" s="103">
        <v>0.33957740364906708</v>
      </c>
      <c r="AB277" s="103">
        <v>0.33961936544882121</v>
      </c>
      <c r="AC277" s="103">
        <v>0.33966458087966417</v>
      </c>
      <c r="AD277" s="103">
        <v>0.33971318848850035</v>
      </c>
      <c r="AE277" s="103">
        <v>0.33976531123295489</v>
      </c>
      <c r="AF277" s="103">
        <v>0.33982105194814327</v>
      </c>
      <c r="AG277" s="103">
        <v>0.33988048849549457</v>
      </c>
      <c r="AH277" s="103">
        <v>0.33994366870546977</v>
      </c>
      <c r="AI277" s="103">
        <v>0.34001060526385357</v>
      </c>
      <c r="AJ277" s="103">
        <v>0.34008127072961825</v>
      </c>
      <c r="AK277" s="103">
        <v>0.34015559290808056</v>
      </c>
      <c r="AL277" s="103">
        <v>0.34023345083237316</v>
      </c>
      <c r="AM277" s="103">
        <v>0.34031467162480233</v>
      </c>
      <c r="AN277" s="103">
        <v>0.34039902851298631</v>
      </c>
      <c r="AO277" s="103">
        <v>0.34048624025972113</v>
      </c>
      <c r="AP277" s="103">
        <v>0.34057597222733887</v>
      </c>
      <c r="AQ277" s="103">
        <v>0.34066783923572597</v>
      </c>
      <c r="AR277" s="103">
        <v>0.34076141028940576</v>
      </c>
      <c r="AS277" s="103">
        <v>0.34085621514719416</v>
      </c>
      <c r="AT277" s="103">
        <v>0.34095175259481375</v>
      </c>
      <c r="AU277" s="103">
        <v>0.34104750016580615</v>
      </c>
      <c r="AV277" s="103">
        <v>0.34114292494994214</v>
      </c>
      <c r="AW277" s="103">
        <v>0.34123749504213263</v>
      </c>
      <c r="AX277" s="105">
        <v>0.34133069112831471</v>
      </c>
    </row>
    <row r="278" spans="1:50">
      <c r="A278" s="212"/>
      <c r="B278" s="215"/>
      <c r="C278" s="206"/>
      <c r="D278" s="52" t="s">
        <v>25</v>
      </c>
      <c r="E278" s="86" t="str">
        <f>A265&amp;"/"&amp;B273&amp;"/"&amp;C277&amp;"/"&amp;D278</f>
        <v>Diesel oil fired power plants/Gas turbine /CHP/M</v>
      </c>
      <c r="F278" s="61" t="str">
        <f>A265</f>
        <v>Diesel oil fired power plants</v>
      </c>
      <c r="G278" s="61" t="str">
        <f>B273</f>
        <v xml:space="preserve">Gas turbine </v>
      </c>
      <c r="H278" s="61" t="str">
        <f>C277</f>
        <v>CHP</v>
      </c>
      <c r="I278" s="84" t="str">
        <f t="shared" si="64"/>
        <v>M</v>
      </c>
      <c r="J278" s="61">
        <v>0.32306002455256183</v>
      </c>
      <c r="K278" s="61">
        <v>0.32307001243125777</v>
      </c>
      <c r="L278" s="61">
        <v>0.32308099196924051</v>
      </c>
      <c r="M278" s="61">
        <v>0.32309305501186064</v>
      </c>
      <c r="N278" s="61">
        <v>0.32310630049724598</v>
      </c>
      <c r="O278" s="61">
        <v>0.32312083469643166</v>
      </c>
      <c r="P278" s="61">
        <v>0.32313677138682501</v>
      </c>
      <c r="Q278" s="61">
        <v>0.32315423193785109</v>
      </c>
      <c r="R278" s="61">
        <v>0.32317334528408492</v>
      </c>
      <c r="S278" s="61">
        <v>0.32319424775744243</v>
      </c>
      <c r="T278" s="61">
        <v>0.32321708274621702</v>
      </c>
      <c r="U278" s="61">
        <v>0.32324200014507998</v>
      </c>
      <c r="V278" s="61">
        <v>0.32326915555687991</v>
      </c>
      <c r="W278" s="61">
        <v>0.32329870920450537</v>
      </c>
      <c r="X278" s="61">
        <v>0.3233308245096525</v>
      </c>
      <c r="Y278" s="61">
        <v>0.3233656662955921</v>
      </c>
      <c r="Z278" s="61">
        <v>0.32340339857357753</v>
      </c>
      <c r="AA278" s="61">
        <v>0.32344418187808199</v>
      </c>
      <c r="AB278" s="61">
        <v>0.32348817012534881</v>
      </c>
      <c r="AC278" s="61">
        <v>0.3235355069835259</v>
      </c>
      <c r="AD278" s="61">
        <v>0.32358632176158486</v>
      </c>
      <c r="AE278" s="61">
        <v>0.32364072484876599</v>
      </c>
      <c r="AF278" s="61">
        <v>0.32369880276654484</v>
      </c>
      <c r="AG278" s="61">
        <v>0.32376061293072189</v>
      </c>
      <c r="AH278" s="61">
        <v>0.32382617826113402</v>
      </c>
      <c r="AI278" s="61">
        <v>0.32389548181881295</v>
      </c>
      <c r="AJ278" s="61">
        <v>0.32396846169236809</v>
      </c>
      <c r="AK278" s="61">
        <v>0.32404500639321521</v>
      </c>
      <c r="AL278" s="61">
        <v>0.3241249510484428</v>
      </c>
      <c r="AM278" s="61">
        <v>0.32420807469552804</v>
      </c>
      <c r="AN278" s="61">
        <v>0.32429409897967032</v>
      </c>
      <c r="AO278" s="61">
        <v>0.32438268852774976</v>
      </c>
      <c r="AP278" s="61">
        <v>0.32447345321985516</v>
      </c>
      <c r="AQ278" s="61">
        <v>0.3245659524992775</v>
      </c>
      <c r="AR278" s="61">
        <v>0.32465970175718611</v>
      </c>
      <c r="AS278" s="61">
        <v>0.32475418070464579</v>
      </c>
      <c r="AT278" s="61">
        <v>0.32484884351134463</v>
      </c>
      <c r="AU278" s="61">
        <v>0.32494313035919858</v>
      </c>
      <c r="AV278" s="61">
        <v>0.32503647994319462</v>
      </c>
      <c r="AW278" s="61">
        <v>0.3251283423644809</v>
      </c>
      <c r="AX278" s="53">
        <v>0.32521819181271377</v>
      </c>
    </row>
    <row r="279" spans="1:50">
      <c r="A279" s="212"/>
      <c r="B279" s="215"/>
      <c r="C279" s="206"/>
      <c r="D279" s="52" t="s">
        <v>38</v>
      </c>
      <c r="E279" s="86" t="str">
        <f>A265&amp;"/"&amp;B273&amp;"/"&amp;C277&amp;"/"&amp;D279</f>
        <v>Diesel oil fired power plants/Gas turbine /CHP/S</v>
      </c>
      <c r="F279" s="61" t="str">
        <f>A265</f>
        <v>Diesel oil fired power plants</v>
      </c>
      <c r="G279" s="61" t="str">
        <f>B273</f>
        <v xml:space="preserve">Gas turbine </v>
      </c>
      <c r="H279" s="61" t="str">
        <f>C277</f>
        <v>CHP</v>
      </c>
      <c r="I279" s="84" t="str">
        <f t="shared" si="64"/>
        <v>S</v>
      </c>
      <c r="J279" s="61">
        <v>0.3076762138595826</v>
      </c>
      <c r="K279" s="61">
        <v>0.30768148931630063</v>
      </c>
      <c r="L279" s="61">
        <v>0.30768730236302794</v>
      </c>
      <c r="M279" s="61">
        <v>0.30769370581482225</v>
      </c>
      <c r="N279" s="61">
        <v>0.30770075724835139</v>
      </c>
      <c r="O279" s="61">
        <v>0.30770851933775639</v>
      </c>
      <c r="P279" s="61">
        <v>0.30771706019288186</v>
      </c>
      <c r="Q279" s="61">
        <v>0.30772645369399204</v>
      </c>
      <c r="R279" s="61">
        <v>0.30773677981548447</v>
      </c>
      <c r="S279" s="61">
        <v>0.30774812492923365</v>
      </c>
      <c r="T279" s="61">
        <v>0.30776058207602291</v>
      </c>
      <c r="U279" s="61">
        <v>0.30777425119103891</v>
      </c>
      <c r="V279" s="61">
        <v>0.30778923926661084</v>
      </c>
      <c r="W279" s="61">
        <v>0.30780566043229862</v>
      </c>
      <c r="X279" s="61">
        <v>0.30782363592909484</v>
      </c>
      <c r="Y279" s="61">
        <v>0.30784329395100696</v>
      </c>
      <c r="Z279" s="61">
        <v>0.30786476932371643</v>
      </c>
      <c r="AA279" s="61">
        <v>0.3078882029865746</v>
      </c>
      <c r="AB279" s="61">
        <v>0.30791374124110366</v>
      </c>
      <c r="AC279" s="61">
        <v>0.3079415347267625</v>
      </c>
      <c r="AD279" s="61">
        <v>0.30797173708340697</v>
      </c>
      <c r="AE279" s="61">
        <v>0.30800450326011775</v>
      </c>
      <c r="AF279" s="61">
        <v>0.30803998743247712</v>
      </c>
      <c r="AG279" s="61">
        <v>0.30807834049560623</v>
      </c>
      <c r="AH279" s="61">
        <v>0.30811970710902797</v>
      </c>
      <c r="AI279" s="61">
        <v>0.30816422228240253</v>
      </c>
      <c r="AJ279" s="61">
        <v>0.30821200750900313</v>
      </c>
      <c r="AK279" s="61">
        <v>0.30826316647688717</v>
      </c>
      <c r="AL279" s="61">
        <v>0.30831778041618374</v>
      </c>
      <c r="AM279" s="61">
        <v>0.30837590317440705</v>
      </c>
      <c r="AN279" s="61">
        <v>0.30843755614922153</v>
      </c>
      <c r="AO279" s="61">
        <v>0.30850272324786965</v>
      </c>
      <c r="AP279" s="61">
        <v>0.30857134608190007</v>
      </c>
      <c r="AQ279" s="61">
        <v>0.30864331964137059</v>
      </c>
      <c r="AR279" s="61">
        <v>0.30871848872007018</v>
      </c>
      <c r="AS279" s="61">
        <v>0.30879664537772417</v>
      </c>
      <c r="AT279" s="61">
        <v>0.30887752772181637</v>
      </c>
      <c r="AU279" s="61">
        <v>0.3089608202664027</v>
      </c>
      <c r="AV279" s="61">
        <v>0.30904615607529784</v>
      </c>
      <c r="AW279" s="61">
        <v>0.30913312082167577</v>
      </c>
      <c r="AX279" s="53">
        <v>0.30922125879764206</v>
      </c>
    </row>
    <row r="280" spans="1:50">
      <c r="A280" s="212"/>
      <c r="B280" s="215"/>
      <c r="C280" s="216"/>
      <c r="D280" s="106" t="s">
        <v>47</v>
      </c>
      <c r="E280" s="107" t="str">
        <f>A265&amp;"/"&amp;B273&amp;"/"&amp;C277&amp;"/"&amp;D280</f>
        <v>Diesel oil fired power plants/Gas turbine /CHP/XS</v>
      </c>
      <c r="F280" s="108" t="str">
        <f>A265</f>
        <v>Diesel oil fired power plants</v>
      </c>
      <c r="G280" s="108" t="str">
        <f>B273</f>
        <v xml:space="preserve">Gas turbine </v>
      </c>
      <c r="H280" s="108" t="str">
        <f>C277</f>
        <v>CHP</v>
      </c>
      <c r="I280" s="109" t="str">
        <f t="shared" si="64"/>
        <v>XS</v>
      </c>
      <c r="J280" s="108">
        <v>0.29302496558055491</v>
      </c>
      <c r="K280" s="108">
        <v>0.29302834772515868</v>
      </c>
      <c r="L280" s="108">
        <v>0.29303207813192556</v>
      </c>
      <c r="M280" s="108">
        <v>0.29303619180719581</v>
      </c>
      <c r="N280" s="108">
        <v>0.29304072708934886</v>
      </c>
      <c r="O280" s="108">
        <v>0.29304572592498856</v>
      </c>
      <c r="P280" s="108">
        <v>0.29305123415880646</v>
      </c>
      <c r="Q280" s="108">
        <v>0.29305730183551792</v>
      </c>
      <c r="R280" s="108">
        <v>0.29306398351154034</v>
      </c>
      <c r="S280" s="108">
        <v>0.29307133857319562</v>
      </c>
      <c r="T280" s="108">
        <v>0.29307943155714689</v>
      </c>
      <c r="U280" s="108">
        <v>0.29308833246749372</v>
      </c>
      <c r="V280" s="108">
        <v>0.29309811708242928</v>
      </c>
      <c r="W280" s="108">
        <v>0.29310886724158136</v>
      </c>
      <c r="X280" s="108">
        <v>0.29312067110309786</v>
      </c>
      <c r="Y280" s="108">
        <v>0.29313362335718507</v>
      </c>
      <c r="Z280" s="108">
        <v>0.2931478253801611</v>
      </c>
      <c r="AA280" s="108">
        <v>0.29316338531016861</v>
      </c>
      <c r="AB280" s="108">
        <v>0.29318041802253009</v>
      </c>
      <c r="AC280" s="108">
        <v>0.29319904497941035</v>
      </c>
      <c r="AD280" s="108">
        <v>0.29321939392507457</v>
      </c>
      <c r="AE280" s="108">
        <v>0.29324159839476899</v>
      </c>
      <c r="AF280" s="108">
        <v>0.29326579700232669</v>
      </c>
      <c r="AG280" s="108">
        <v>0.29329213246932179</v>
      </c>
      <c r="AH280" s="108">
        <v>0.29332075035733368</v>
      </c>
      <c r="AI280" s="108">
        <v>0.29335179746512097</v>
      </c>
      <c r="AJ280" s="108">
        <v>0.29338541985478939</v>
      </c>
      <c r="AK280" s="108">
        <v>0.29342176047599683</v>
      </c>
      <c r="AL280" s="108">
        <v>0.29346095636554226</v>
      </c>
      <c r="AM280" s="108">
        <v>0.29350313541198825</v>
      </c>
      <c r="AN280" s="108">
        <v>0.29354841269186027</v>
      </c>
      <c r="AO280" s="108">
        <v>0.29359688640584664</v>
      </c>
      <c r="AP280" s="108">
        <v>0.29364863347040088</v>
      </c>
      <c r="AQ280" s="108">
        <v>0.29370370485187913</v>
      </c>
      <c r="AR280" s="108">
        <v>0.29376212076589214</v>
      </c>
      <c r="AS280" s="108">
        <v>0.29382386590224591</v>
      </c>
      <c r="AT280" s="108">
        <v>0.29388888487318543</v>
      </c>
      <c r="AU280" s="108">
        <v>0.29395707811631572</v>
      </c>
      <c r="AV280" s="108">
        <v>0.29402829850948042</v>
      </c>
      <c r="AW280" s="108">
        <v>0.29410234896851079</v>
      </c>
      <c r="AX280" s="110">
        <v>0.29417898129556969</v>
      </c>
    </row>
    <row r="281" spans="1:50">
      <c r="A281" s="212"/>
      <c r="B281" s="215"/>
      <c r="C281" s="217" t="s">
        <v>42</v>
      </c>
      <c r="D281" s="83" t="s">
        <v>24</v>
      </c>
      <c r="E281" s="56" t="str">
        <f>A265&amp;"/"&amp;B273&amp;"/"&amp;C281&amp;"/"&amp;D281</f>
        <v>Diesel oil fired power plants/Gas turbine /Electricity only with CCS/L</v>
      </c>
      <c r="F281" s="103" t="str">
        <f>A265</f>
        <v>Diesel oil fired power plants</v>
      </c>
      <c r="G281" s="103" t="str">
        <f>B273</f>
        <v xml:space="preserve">Gas turbine </v>
      </c>
      <c r="H281" s="103" t="str">
        <f>C281</f>
        <v>Electricity only with CCS</v>
      </c>
      <c r="I281" s="104" t="str">
        <f t="shared" si="64"/>
        <v>L</v>
      </c>
      <c r="J281" s="103" t="s">
        <v>99</v>
      </c>
      <c r="K281" s="103" t="s">
        <v>99</v>
      </c>
      <c r="L281" s="103" t="s">
        <v>99</v>
      </c>
      <c r="M281" s="103" t="s">
        <v>99</v>
      </c>
      <c r="N281" s="103" t="s">
        <v>99</v>
      </c>
      <c r="O281" s="103" t="s">
        <v>99</v>
      </c>
      <c r="P281" s="103" t="s">
        <v>99</v>
      </c>
      <c r="Q281" s="103" t="s">
        <v>99</v>
      </c>
      <c r="R281" s="103" t="s">
        <v>99</v>
      </c>
      <c r="S281" s="103" t="s">
        <v>99</v>
      </c>
      <c r="T281" s="103" t="s">
        <v>99</v>
      </c>
      <c r="U281" s="103" t="s">
        <v>99</v>
      </c>
      <c r="V281" s="103" t="s">
        <v>99</v>
      </c>
      <c r="W281" s="103" t="s">
        <v>99</v>
      </c>
      <c r="X281" s="103" t="s">
        <v>99</v>
      </c>
      <c r="Y281" s="103" t="s">
        <v>99</v>
      </c>
      <c r="Z281" s="103" t="s">
        <v>99</v>
      </c>
      <c r="AA281" s="103" t="s">
        <v>99</v>
      </c>
      <c r="AB281" s="103" t="s">
        <v>99</v>
      </c>
      <c r="AC281" s="103" t="s">
        <v>99</v>
      </c>
      <c r="AD281" s="103" t="s">
        <v>99</v>
      </c>
      <c r="AE281" s="103">
        <v>0.355366027007818</v>
      </c>
      <c r="AF281" s="103">
        <v>0.355366027007818</v>
      </c>
      <c r="AG281" s="103">
        <v>0.355366027007818</v>
      </c>
      <c r="AH281" s="103">
        <v>0.355366027007818</v>
      </c>
      <c r="AI281" s="103">
        <v>0.355366027007818</v>
      </c>
      <c r="AJ281" s="103">
        <v>0.355366027007818</v>
      </c>
      <c r="AK281" s="103">
        <v>0.355366027007818</v>
      </c>
      <c r="AL281" s="103">
        <v>0.355366027007818</v>
      </c>
      <c r="AM281" s="103">
        <v>0.355366027007818</v>
      </c>
      <c r="AN281" s="103">
        <v>0.355366027007818</v>
      </c>
      <c r="AO281" s="103">
        <v>0.355366027007818</v>
      </c>
      <c r="AP281" s="103">
        <v>0.355366027007818</v>
      </c>
      <c r="AQ281" s="103">
        <v>0.355366027007818</v>
      </c>
      <c r="AR281" s="103">
        <v>0.355366027007818</v>
      </c>
      <c r="AS281" s="103">
        <v>0.355366027007818</v>
      </c>
      <c r="AT281" s="103">
        <v>0.355366027007818</v>
      </c>
      <c r="AU281" s="103">
        <v>0.355366027007818</v>
      </c>
      <c r="AV281" s="103">
        <v>0.355366027007818</v>
      </c>
      <c r="AW281" s="103">
        <v>0.355366027007818</v>
      </c>
      <c r="AX281" s="105">
        <v>0.355366027007818</v>
      </c>
    </row>
    <row r="282" spans="1:50">
      <c r="A282" s="212"/>
      <c r="B282" s="215"/>
      <c r="C282" s="216"/>
      <c r="D282" s="106" t="s">
        <v>25</v>
      </c>
      <c r="E282" s="107" t="str">
        <f>A265&amp;"/"&amp;B273&amp;"/"&amp;C281&amp;"/"&amp;D282</f>
        <v>Diesel oil fired power plants/Gas turbine /Electricity only with CCS/M</v>
      </c>
      <c r="F282" s="108" t="str">
        <f>A265</f>
        <v>Diesel oil fired power plants</v>
      </c>
      <c r="G282" s="108" t="str">
        <f>B273</f>
        <v xml:space="preserve">Gas turbine </v>
      </c>
      <c r="H282" s="108" t="str">
        <f>C281</f>
        <v>Electricity only with CCS</v>
      </c>
      <c r="I282" s="109" t="str">
        <f t="shared" si="64"/>
        <v>M</v>
      </c>
      <c r="J282" s="108" t="s">
        <v>99</v>
      </c>
      <c r="K282" s="108" t="s">
        <v>99</v>
      </c>
      <c r="L282" s="108" t="s">
        <v>99</v>
      </c>
      <c r="M282" s="108" t="s">
        <v>99</v>
      </c>
      <c r="N282" s="108" t="s">
        <v>99</v>
      </c>
      <c r="O282" s="108" t="s">
        <v>99</v>
      </c>
      <c r="P282" s="108" t="s">
        <v>99</v>
      </c>
      <c r="Q282" s="108" t="s">
        <v>99</v>
      </c>
      <c r="R282" s="108" t="s">
        <v>99</v>
      </c>
      <c r="S282" s="108" t="s">
        <v>99</v>
      </c>
      <c r="T282" s="108" t="s">
        <v>99</v>
      </c>
      <c r="U282" s="108" t="s">
        <v>99</v>
      </c>
      <c r="V282" s="108" t="s">
        <v>99</v>
      </c>
      <c r="W282" s="108" t="s">
        <v>99</v>
      </c>
      <c r="X282" s="108" t="s">
        <v>99</v>
      </c>
      <c r="Y282" s="108" t="s">
        <v>99</v>
      </c>
      <c r="Z282" s="108" t="s">
        <v>99</v>
      </c>
      <c r="AA282" s="108" t="s">
        <v>99</v>
      </c>
      <c r="AB282" s="108" t="s">
        <v>99</v>
      </c>
      <c r="AC282" s="108" t="s">
        <v>99</v>
      </c>
      <c r="AD282" s="108" t="s">
        <v>99</v>
      </c>
      <c r="AE282" s="108">
        <v>0.33844383524554089</v>
      </c>
      <c r="AF282" s="108">
        <v>0.33844383524554089</v>
      </c>
      <c r="AG282" s="108">
        <v>0.33844383524554089</v>
      </c>
      <c r="AH282" s="108">
        <v>0.33844383524554089</v>
      </c>
      <c r="AI282" s="108">
        <v>0.33844383524554089</v>
      </c>
      <c r="AJ282" s="108">
        <v>0.33844383524554089</v>
      </c>
      <c r="AK282" s="108">
        <v>0.33844383524554089</v>
      </c>
      <c r="AL282" s="108">
        <v>0.33844383524554089</v>
      </c>
      <c r="AM282" s="108">
        <v>0.33844383524554089</v>
      </c>
      <c r="AN282" s="108">
        <v>0.33844383524554089</v>
      </c>
      <c r="AO282" s="108">
        <v>0.33844383524554089</v>
      </c>
      <c r="AP282" s="108">
        <v>0.33844383524554089</v>
      </c>
      <c r="AQ282" s="108">
        <v>0.33844383524554089</v>
      </c>
      <c r="AR282" s="108">
        <v>0.33844383524554089</v>
      </c>
      <c r="AS282" s="108">
        <v>0.33844383524554089</v>
      </c>
      <c r="AT282" s="108">
        <v>0.33844383524554089</v>
      </c>
      <c r="AU282" s="108">
        <v>0.33844383524554089</v>
      </c>
      <c r="AV282" s="108">
        <v>0.33844383524554089</v>
      </c>
      <c r="AW282" s="108">
        <v>0.33844383524554089</v>
      </c>
      <c r="AX282" s="110">
        <v>0.33844383524554089</v>
      </c>
    </row>
    <row r="283" spans="1:50">
      <c r="A283" s="212"/>
      <c r="B283" s="215"/>
      <c r="C283" s="217" t="s">
        <v>43</v>
      </c>
      <c r="D283" s="52" t="s">
        <v>24</v>
      </c>
      <c r="E283" s="86" t="str">
        <f>A265&amp;"/"&amp;B273&amp;"/"&amp;C283&amp;"/"&amp;D283</f>
        <v>Diesel oil fired power plants/Gas turbine /CHP with CCS/L</v>
      </c>
      <c r="F283" s="61" t="str">
        <f>A265</f>
        <v>Diesel oil fired power plants</v>
      </c>
      <c r="G283" s="61" t="str">
        <f>B273</f>
        <v xml:space="preserve">Gas turbine </v>
      </c>
      <c r="H283" s="61" t="str">
        <f>C283</f>
        <v>CHP with CCS</v>
      </c>
      <c r="I283" s="84" t="str">
        <f t="shared" si="64"/>
        <v>L</v>
      </c>
      <c r="J283" s="61" t="s">
        <v>99</v>
      </c>
      <c r="K283" s="61" t="s">
        <v>99</v>
      </c>
      <c r="L283" s="61" t="s">
        <v>99</v>
      </c>
      <c r="M283" s="61" t="s">
        <v>99</v>
      </c>
      <c r="N283" s="61" t="s">
        <v>99</v>
      </c>
      <c r="O283" s="61" t="s">
        <v>99</v>
      </c>
      <c r="P283" s="61" t="s">
        <v>99</v>
      </c>
      <c r="Q283" s="61" t="s">
        <v>99</v>
      </c>
      <c r="R283" s="61" t="s">
        <v>99</v>
      </c>
      <c r="S283" s="61" t="s">
        <v>99</v>
      </c>
      <c r="T283" s="61" t="s">
        <v>99</v>
      </c>
      <c r="U283" s="61" t="s">
        <v>99</v>
      </c>
      <c r="V283" s="61" t="s">
        <v>99</v>
      </c>
      <c r="W283" s="61" t="s">
        <v>99</v>
      </c>
      <c r="X283" s="61" t="s">
        <v>99</v>
      </c>
      <c r="Y283" s="61" t="s">
        <v>99</v>
      </c>
      <c r="Z283" s="61" t="s">
        <v>99</v>
      </c>
      <c r="AA283" s="61" t="s">
        <v>99</v>
      </c>
      <c r="AB283" s="61" t="s">
        <v>99</v>
      </c>
      <c r="AC283" s="61" t="s">
        <v>99</v>
      </c>
      <c r="AD283" s="61" t="s">
        <v>99</v>
      </c>
      <c r="AE283" s="61">
        <v>0.32306002455256183</v>
      </c>
      <c r="AF283" s="61">
        <v>0.32306002455256183</v>
      </c>
      <c r="AG283" s="61">
        <v>0.32306002455256183</v>
      </c>
      <c r="AH283" s="61">
        <v>0.32306002455256183</v>
      </c>
      <c r="AI283" s="61">
        <v>0.32306002455256183</v>
      </c>
      <c r="AJ283" s="61">
        <v>0.32306002455256183</v>
      </c>
      <c r="AK283" s="61">
        <v>0.32306002455256183</v>
      </c>
      <c r="AL283" s="61">
        <v>0.32306002455256183</v>
      </c>
      <c r="AM283" s="61">
        <v>0.32306002455256183</v>
      </c>
      <c r="AN283" s="61">
        <v>0.32306002455256183</v>
      </c>
      <c r="AO283" s="61">
        <v>0.32306002455256183</v>
      </c>
      <c r="AP283" s="61">
        <v>0.32306002455256183</v>
      </c>
      <c r="AQ283" s="61">
        <v>0.32306002455256183</v>
      </c>
      <c r="AR283" s="61">
        <v>0.32306002455256183</v>
      </c>
      <c r="AS283" s="61">
        <v>0.32306002455256183</v>
      </c>
      <c r="AT283" s="61">
        <v>0.32306002455256183</v>
      </c>
      <c r="AU283" s="61">
        <v>0.32306002455256183</v>
      </c>
      <c r="AV283" s="61">
        <v>0.32306002455256183</v>
      </c>
      <c r="AW283" s="61">
        <v>0.32306002455256183</v>
      </c>
      <c r="AX283" s="53">
        <v>0.32306002455256183</v>
      </c>
    </row>
    <row r="284" spans="1:50">
      <c r="A284" s="212"/>
      <c r="B284" s="218"/>
      <c r="C284" s="210"/>
      <c r="D284" s="93" t="s">
        <v>25</v>
      </c>
      <c r="E284" s="73" t="str">
        <f>A265&amp;"/"&amp;B273&amp;"/"&amp;C283&amp;"/"&amp;D284</f>
        <v>Diesel oil fired power plants/Gas turbine /CHP with CCS/M</v>
      </c>
      <c r="F284" s="91" t="str">
        <f>A265</f>
        <v>Diesel oil fired power plants</v>
      </c>
      <c r="G284" s="91" t="str">
        <f>B273</f>
        <v xml:space="preserve">Gas turbine </v>
      </c>
      <c r="H284" s="91" t="str">
        <f>C283</f>
        <v>CHP with CCS</v>
      </c>
      <c r="I284" s="70" t="str">
        <f t="shared" si="64"/>
        <v>M</v>
      </c>
      <c r="J284" s="91" t="s">
        <v>99</v>
      </c>
      <c r="K284" s="91" t="s">
        <v>99</v>
      </c>
      <c r="L284" s="91" t="s">
        <v>99</v>
      </c>
      <c r="M284" s="91" t="s">
        <v>99</v>
      </c>
      <c r="N284" s="91" t="s">
        <v>99</v>
      </c>
      <c r="O284" s="91" t="s">
        <v>99</v>
      </c>
      <c r="P284" s="91" t="s">
        <v>99</v>
      </c>
      <c r="Q284" s="91" t="s">
        <v>99</v>
      </c>
      <c r="R284" s="91" t="s">
        <v>99</v>
      </c>
      <c r="S284" s="91" t="s">
        <v>99</v>
      </c>
      <c r="T284" s="91" t="s">
        <v>99</v>
      </c>
      <c r="U284" s="91" t="s">
        <v>99</v>
      </c>
      <c r="V284" s="91" t="s">
        <v>99</v>
      </c>
      <c r="W284" s="91" t="s">
        <v>99</v>
      </c>
      <c r="X284" s="91" t="s">
        <v>99</v>
      </c>
      <c r="Y284" s="91" t="s">
        <v>99</v>
      </c>
      <c r="Z284" s="91" t="s">
        <v>99</v>
      </c>
      <c r="AA284" s="91" t="s">
        <v>99</v>
      </c>
      <c r="AB284" s="91" t="s">
        <v>99</v>
      </c>
      <c r="AC284" s="91" t="s">
        <v>99</v>
      </c>
      <c r="AD284" s="91" t="s">
        <v>99</v>
      </c>
      <c r="AE284" s="91">
        <v>0.30767621385958266</v>
      </c>
      <c r="AF284" s="91">
        <v>0.30767621385958266</v>
      </c>
      <c r="AG284" s="91">
        <v>0.30767621385958266</v>
      </c>
      <c r="AH284" s="91">
        <v>0.30767621385958266</v>
      </c>
      <c r="AI284" s="91">
        <v>0.30767621385958266</v>
      </c>
      <c r="AJ284" s="91">
        <v>0.30767621385958266</v>
      </c>
      <c r="AK284" s="91">
        <v>0.30767621385958266</v>
      </c>
      <c r="AL284" s="91">
        <v>0.30767621385958266</v>
      </c>
      <c r="AM284" s="91">
        <v>0.30767621385958266</v>
      </c>
      <c r="AN284" s="91">
        <v>0.30767621385958266</v>
      </c>
      <c r="AO284" s="91">
        <v>0.30767621385958266</v>
      </c>
      <c r="AP284" s="91">
        <v>0.30767621385958266</v>
      </c>
      <c r="AQ284" s="91">
        <v>0.30767621385958266</v>
      </c>
      <c r="AR284" s="91">
        <v>0.30767621385958266</v>
      </c>
      <c r="AS284" s="91">
        <v>0.30767621385958266</v>
      </c>
      <c r="AT284" s="91">
        <v>0.30767621385958266</v>
      </c>
      <c r="AU284" s="91">
        <v>0.30767621385958266</v>
      </c>
      <c r="AV284" s="91">
        <v>0.30767621385958266</v>
      </c>
      <c r="AW284" s="91">
        <v>0.30767621385958266</v>
      </c>
      <c r="AX284" s="89">
        <v>0.30767621385958266</v>
      </c>
    </row>
    <row r="285" spans="1:50">
      <c r="A285" s="212"/>
      <c r="B285" s="214" t="s">
        <v>46</v>
      </c>
      <c r="C285" s="209" t="s">
        <v>36</v>
      </c>
      <c r="D285" s="67" t="s">
        <v>24</v>
      </c>
      <c r="E285" s="87" t="str">
        <f>A265&amp;"/"&amp;B285&amp;"/"&amp;C285&amp;"/"&amp;D285</f>
        <v>Diesel oil fired power plants/Steam turbine/Electricity only/L</v>
      </c>
      <c r="F285" s="55" t="str">
        <f>A265</f>
        <v>Diesel oil fired power plants</v>
      </c>
      <c r="G285" s="55" t="str">
        <f>B285</f>
        <v>Steam turbine</v>
      </c>
      <c r="H285" s="55" t="str">
        <f>C285</f>
        <v>Electricity only</v>
      </c>
      <c r="I285" s="85" t="str">
        <f t="shared" si="64"/>
        <v>L</v>
      </c>
      <c r="J285" s="55">
        <v>0.42211903756859431</v>
      </c>
      <c r="K285" s="55">
        <v>0.42213404040484287</v>
      </c>
      <c r="L285" s="55">
        <v>0.42214871999426173</v>
      </c>
      <c r="M285" s="55">
        <v>0.42216308026657218</v>
      </c>
      <c r="N285" s="55">
        <v>0.42217712526464135</v>
      </c>
      <c r="O285" s="55">
        <v>0.42219085913432552</v>
      </c>
      <c r="P285" s="55">
        <v>0.42220428611462074</v>
      </c>
      <c r="Q285" s="55">
        <v>0.42221741052813211</v>
      </c>
      <c r="R285" s="55">
        <v>0.4222302367718675</v>
      </c>
      <c r="S285" s="55">
        <v>0.42224276930836252</v>
      </c>
      <c r="T285" s="55">
        <v>0.42225501265713827</v>
      </c>
      <c r="U285" s="55">
        <v>0.42226697138649655</v>
      </c>
      <c r="V285" s="55">
        <v>0.42227865010565296</v>
      </c>
      <c r="W285" s="55">
        <v>0.42229005345720672</v>
      </c>
      <c r="X285" s="55">
        <v>0.42230118610994821</v>
      </c>
      <c r="Y285" s="55">
        <v>0.42231205275199929</v>
      </c>
      <c r="Z285" s="55">
        <v>0.42232265808428521</v>
      </c>
      <c r="AA285" s="55">
        <v>0.42233300681433322</v>
      </c>
      <c r="AB285" s="55">
        <v>0.42234310365039229</v>
      </c>
      <c r="AC285" s="55">
        <v>0.42235295329586958</v>
      </c>
      <c r="AD285" s="55">
        <v>0.42236256044407688</v>
      </c>
      <c r="AE285" s="55">
        <v>0.42237192977327986</v>
      </c>
      <c r="AF285" s="55">
        <v>0.42238106594204305</v>
      </c>
      <c r="AG285" s="55">
        <v>0.42238997358486347</v>
      </c>
      <c r="AH285" s="55">
        <v>0.42239865730808451</v>
      </c>
      <c r="AI285" s="55">
        <v>0.42240712168608108</v>
      </c>
      <c r="AJ285" s="55">
        <v>0.42241537125770867</v>
      </c>
      <c r="AK285" s="55">
        <v>0.42242341052300653</v>
      </c>
      <c r="AL285" s="55">
        <v>0.42243124394014714</v>
      </c>
      <c r="AM285" s="55">
        <v>0.42243887592262291</v>
      </c>
      <c r="AN285" s="55">
        <v>0.42244631083665901</v>
      </c>
      <c r="AO285" s="55">
        <v>0.42245355299884768</v>
      </c>
      <c r="AP285" s="55">
        <v>0.42246060667398994</v>
      </c>
      <c r="AQ285" s="55">
        <v>0.42246747607314</v>
      </c>
      <c r="AR285" s="55">
        <v>0.42247416535184146</v>
      </c>
      <c r="AS285" s="55">
        <v>0.42248067860854688</v>
      </c>
      <c r="AT285" s="55">
        <v>0.42248701988321202</v>
      </c>
      <c r="AU285" s="55">
        <v>0.42249319315605682</v>
      </c>
      <c r="AV285" s="55">
        <v>0.42249920234648519</v>
      </c>
      <c r="AW285" s="55">
        <v>0.42250505131215349</v>
      </c>
      <c r="AX285" s="64">
        <v>0.42251074384818271</v>
      </c>
    </row>
    <row r="286" spans="1:50">
      <c r="A286" s="212"/>
      <c r="B286" s="215"/>
      <c r="C286" s="206"/>
      <c r="D286" s="52" t="s">
        <v>25</v>
      </c>
      <c r="E286" s="86" t="str">
        <f>A265&amp;"/"&amp;B285&amp;"/"&amp;C285&amp;"/"&amp;D286</f>
        <v>Diesel oil fired power plants/Steam turbine/Electricity only/M</v>
      </c>
      <c r="F286" s="61" t="str">
        <f>A265</f>
        <v>Diesel oil fired power plants</v>
      </c>
      <c r="G286" s="61" t="str">
        <f>B285</f>
        <v>Steam turbine</v>
      </c>
      <c r="H286" s="61" t="str">
        <f>C285</f>
        <v>Electricity only</v>
      </c>
      <c r="I286" s="84" t="str">
        <f t="shared" si="64"/>
        <v>M</v>
      </c>
      <c r="J286" s="61">
        <v>0.40201813101770884</v>
      </c>
      <c r="K286" s="61">
        <v>0.40202884775776881</v>
      </c>
      <c r="L286" s="61">
        <v>0.40203933442729617</v>
      </c>
      <c r="M286" s="61">
        <v>0.40204959377953381</v>
      </c>
      <c r="N286" s="61">
        <v>0.40205962865062439</v>
      </c>
      <c r="O286" s="61">
        <v>0.40206944195233185</v>
      </c>
      <c r="P286" s="61">
        <v>0.40207903666498024</v>
      </c>
      <c r="Q286" s="61">
        <v>0.40208841583061539</v>
      </c>
      <c r="R286" s="61">
        <v>0.40209758254639455</v>
      </c>
      <c r="S286" s="61">
        <v>0.40210653995821</v>
      </c>
      <c r="T286" s="61">
        <v>0.40211529125454759</v>
      </c>
      <c r="U286" s="61">
        <v>0.40212383966058352</v>
      </c>
      <c r="V286" s="61">
        <v>0.40213218843252058</v>
      </c>
      <c r="W286" s="61">
        <v>0.40214034085216388</v>
      </c>
      <c r="X286" s="61">
        <v>0.40214830022173476</v>
      </c>
      <c r="Y286" s="61">
        <v>0.40215606985892294</v>
      </c>
      <c r="Z286" s="61">
        <v>0.4021636530921735</v>
      </c>
      <c r="AA286" s="61">
        <v>0.40217105325620711</v>
      </c>
      <c r="AB286" s="61">
        <v>0.40217827368776854</v>
      </c>
      <c r="AC286" s="61">
        <v>0.40218531772160238</v>
      </c>
      <c r="AD286" s="61">
        <v>0.40219218868664852</v>
      </c>
      <c r="AE286" s="61">
        <v>0.40219888990245545</v>
      </c>
      <c r="AF286" s="61">
        <v>0.40220542467580445</v>
      </c>
      <c r="AG286" s="61">
        <v>0.40221179629754028</v>
      </c>
      <c r="AH286" s="61">
        <v>0.40221800803960295</v>
      </c>
      <c r="AI286" s="61">
        <v>0.40222406315225362</v>
      </c>
      <c r="AJ286" s="61">
        <v>0.40222996486149026</v>
      </c>
      <c r="AK286" s="61">
        <v>0.40223571636664518</v>
      </c>
      <c r="AL286" s="61">
        <v>0.40224132083815978</v>
      </c>
      <c r="AM286" s="61">
        <v>0.402246781415529</v>
      </c>
      <c r="AN286" s="61">
        <v>0.40225210120541038</v>
      </c>
      <c r="AO286" s="61">
        <v>0.40225728327988935</v>
      </c>
      <c r="AP286" s="61">
        <v>0.40226233067489697</v>
      </c>
      <c r="AQ286" s="61">
        <v>0.40226724638877159</v>
      </c>
      <c r="AR286" s="61">
        <v>0.40227203338095929</v>
      </c>
      <c r="AS286" s="61">
        <v>0.40227669457084675</v>
      </c>
      <c r="AT286" s="61">
        <v>0.40228123283672024</v>
      </c>
      <c r="AU286" s="61">
        <v>0.40228565101484448</v>
      </c>
      <c r="AV286" s="61">
        <v>0.40228995189865641</v>
      </c>
      <c r="AW286" s="61">
        <v>0.40229413823806676</v>
      </c>
      <c r="AX286" s="53">
        <v>0.40229821273886512</v>
      </c>
    </row>
    <row r="287" spans="1:50">
      <c r="A287" s="212"/>
      <c r="B287" s="215"/>
      <c r="C287" s="216"/>
      <c r="D287" s="52" t="s">
        <v>38</v>
      </c>
      <c r="E287" s="86" t="str">
        <f>A265&amp;"/"&amp;B285&amp;"/"&amp;C285&amp;"/"&amp;D287</f>
        <v>Diesel oil fired power plants/Steam turbine/Electricity only/S</v>
      </c>
      <c r="F287" s="61" t="str">
        <f>A265</f>
        <v>Diesel oil fired power plants</v>
      </c>
      <c r="G287" s="61" t="str">
        <f>B285</f>
        <v>Steam turbine</v>
      </c>
      <c r="H287" s="61" t="str">
        <f>C285</f>
        <v>Electricity only</v>
      </c>
      <c r="I287" s="84" t="str">
        <f t="shared" si="64"/>
        <v>S</v>
      </c>
      <c r="J287" s="61">
        <v>0.38287441049305598</v>
      </c>
      <c r="K287" s="61">
        <v>0.38288291601234575</v>
      </c>
      <c r="L287" s="61">
        <v>0.38289123926147761</v>
      </c>
      <c r="M287" s="61">
        <v>0.38289938240432803</v>
      </c>
      <c r="N287" s="61">
        <v>0.38290734767138246</v>
      </c>
      <c r="O287" s="61">
        <v>0.38291513735395083</v>
      </c>
      <c r="P287" s="61">
        <v>0.38292275379855378</v>
      </c>
      <c r="Q287" s="61">
        <v>0.38293019940148343</v>
      </c>
      <c r="R287" s="61">
        <v>0.38293747660354488</v>
      </c>
      <c r="S287" s="61">
        <v>0.3829445878849807</v>
      </c>
      <c r="T287" s="61">
        <v>0.38295153576058211</v>
      </c>
      <c r="U287" s="61">
        <v>0.3829583227749872</v>
      </c>
      <c r="V287" s="61">
        <v>0.38296495149816923</v>
      </c>
      <c r="W287" s="61">
        <v>0.38297142452111288</v>
      </c>
      <c r="X287" s="61">
        <v>0.38297774445168115</v>
      </c>
      <c r="Y287" s="61">
        <v>0.38298391391066827</v>
      </c>
      <c r="Z287" s="61">
        <v>0.382989935528041</v>
      </c>
      <c r="AA287" s="61">
        <v>0.38299581193936266</v>
      </c>
      <c r="AB287" s="61">
        <v>0.3830015457823997</v>
      </c>
      <c r="AC287" s="61">
        <v>0.38300713969390759</v>
      </c>
      <c r="AD287" s="61">
        <v>0.38301259630659151</v>
      </c>
      <c r="AE287" s="61">
        <v>0.38301791824623999</v>
      </c>
      <c r="AF287" s="61">
        <v>0.38302310812902512</v>
      </c>
      <c r="AG287" s="61">
        <v>0.38302816855896815</v>
      </c>
      <c r="AH287" s="61">
        <v>0.38303310212556407</v>
      </c>
      <c r="AI287" s="61">
        <v>0.38303791140156063</v>
      </c>
      <c r="AJ287" s="61">
        <v>0.38304259894088794</v>
      </c>
      <c r="AK287" s="61">
        <v>0.38304716727673388</v>
      </c>
      <c r="AL287" s="61">
        <v>0.38305161891975908</v>
      </c>
      <c r="AM287" s="61">
        <v>0.38305595635644774</v>
      </c>
      <c r="AN287" s="61">
        <v>0.38306018204758951</v>
      </c>
      <c r="AO287" s="61">
        <v>0.38306429842688561</v>
      </c>
      <c r="AP287" s="61">
        <v>0.38306830789967677</v>
      </c>
      <c r="AQ287" s="61">
        <v>0.38307221284178478</v>
      </c>
      <c r="AR287" s="61">
        <v>0.38307601559846655</v>
      </c>
      <c r="AS287" s="61">
        <v>0.38307971848347133</v>
      </c>
      <c r="AT287" s="61">
        <v>0.38308332377820109</v>
      </c>
      <c r="AU287" s="61">
        <v>0.38308683373096447</v>
      </c>
      <c r="AV287" s="61">
        <v>0.38309025055632329</v>
      </c>
      <c r="AW287" s="61">
        <v>0.3830935764345253</v>
      </c>
      <c r="AX287" s="53">
        <v>0.38309681351101887</v>
      </c>
    </row>
    <row r="288" spans="1:50">
      <c r="A288" s="212"/>
      <c r="B288" s="215"/>
      <c r="C288" s="217" t="s">
        <v>26</v>
      </c>
      <c r="D288" s="83" t="s">
        <v>24</v>
      </c>
      <c r="E288" s="56" t="str">
        <f>A265&amp;"/"&amp;B285&amp;"/"&amp;C288&amp;"/"&amp;D288</f>
        <v>Diesel oil fired power plants/Steam turbine/CHP/L</v>
      </c>
      <c r="F288" s="103" t="str">
        <f>A265</f>
        <v>Diesel oil fired power plants</v>
      </c>
      <c r="G288" s="103" t="str">
        <f>B285</f>
        <v>Steam turbine</v>
      </c>
      <c r="H288" s="103" t="str">
        <f>C288</f>
        <v>CHP</v>
      </c>
      <c r="I288" s="104" t="str">
        <f t="shared" si="64"/>
        <v>L</v>
      </c>
      <c r="J288" s="103">
        <v>0.38374457960781294</v>
      </c>
      <c r="K288" s="103">
        <v>0.38375099217297926</v>
      </c>
      <c r="L288" s="103">
        <v>0.38375730221956356</v>
      </c>
      <c r="M288" s="103">
        <v>0.38376351095341854</v>
      </c>
      <c r="N288" s="103">
        <v>0.38376961958194</v>
      </c>
      <c r="O288" s="103">
        <v>0.38377562931337539</v>
      </c>
      <c r="P288" s="103">
        <v>0.38378154135615672</v>
      </c>
      <c r="Q288" s="103">
        <v>0.38378735691825816</v>
      </c>
      <c r="R288" s="103">
        <v>0.38379307720657629</v>
      </c>
      <c r="S288" s="103">
        <v>0.38379870342633504</v>
      </c>
      <c r="T288" s="103">
        <v>0.38380423678051245</v>
      </c>
      <c r="U288" s="103">
        <v>0.38380967846929154</v>
      </c>
      <c r="V288" s="103">
        <v>0.38381502968953235</v>
      </c>
      <c r="W288" s="103">
        <v>0.38382029163426634</v>
      </c>
      <c r="X288" s="103">
        <v>0.3838254654922128</v>
      </c>
      <c r="Y288" s="103">
        <v>0.38383055244731562</v>
      </c>
      <c r="Z288" s="103">
        <v>0.38383555367830136</v>
      </c>
      <c r="AA288" s="103">
        <v>0.38384047035825741</v>
      </c>
      <c r="AB288" s="103">
        <v>0.38384530365422992</v>
      </c>
      <c r="AC288" s="103">
        <v>0.38385005472684097</v>
      </c>
      <c r="AD288" s="103">
        <v>0.38385472472992577</v>
      </c>
      <c r="AE288" s="103">
        <v>0.38385931481018654</v>
      </c>
      <c r="AF288" s="103">
        <v>0.38386382610686631</v>
      </c>
      <c r="AG288" s="103">
        <v>0.38386825975143868</v>
      </c>
      <c r="AH288" s="103">
        <v>0.38387261686731622</v>
      </c>
      <c r="AI288" s="103">
        <v>0.38387689856957474</v>
      </c>
      <c r="AJ288" s="103">
        <v>0.38388110596469321</v>
      </c>
      <c r="AK288" s="103">
        <v>0.38388524015031117</v>
      </c>
      <c r="AL288" s="103">
        <v>0.38388930221499984</v>
      </c>
      <c r="AM288" s="103">
        <v>0.38389329323804877</v>
      </c>
      <c r="AN288" s="103">
        <v>0.3838972142892671</v>
      </c>
      <c r="AO288" s="103">
        <v>0.38390106642879884</v>
      </c>
      <c r="AP288" s="103">
        <v>0.38390485070695063</v>
      </c>
      <c r="AQ288" s="103">
        <v>0.38390856816403424</v>
      </c>
      <c r="AR288" s="103">
        <v>0.38391221983022089</v>
      </c>
      <c r="AS288" s="103">
        <v>0.38391580672540765</v>
      </c>
      <c r="AT288" s="103">
        <v>0.38391932985909633</v>
      </c>
      <c r="AU288" s="103">
        <v>0.38392279023028347</v>
      </c>
      <c r="AV288" s="103">
        <v>0.3839261888273609</v>
      </c>
      <c r="AW288" s="103">
        <v>0.38392952662802865</v>
      </c>
      <c r="AX288" s="105">
        <v>0.38393280459921564</v>
      </c>
    </row>
    <row r="289" spans="1:50">
      <c r="A289" s="212"/>
      <c r="B289" s="215"/>
      <c r="C289" s="206"/>
      <c r="D289" s="52" t="s">
        <v>25</v>
      </c>
      <c r="E289" s="86" t="str">
        <f>A265&amp;"/"&amp;B285&amp;"/"&amp;C288&amp;"/"&amp;D289</f>
        <v>Diesel oil fired power plants/Steam turbine/CHP/M</v>
      </c>
      <c r="F289" s="61" t="str">
        <f>A265</f>
        <v>Diesel oil fired power plants</v>
      </c>
      <c r="G289" s="61" t="str">
        <f>B285</f>
        <v>Steam turbine</v>
      </c>
      <c r="H289" s="61" t="str">
        <f>C288</f>
        <v>CHP</v>
      </c>
      <c r="I289" s="84" t="str">
        <f t="shared" si="64"/>
        <v>M</v>
      </c>
      <c r="J289" s="61">
        <v>0.36547102819791705</v>
      </c>
      <c r="K289" s="61">
        <v>0.36547472866400832</v>
      </c>
      <c r="L289" s="61">
        <v>0.36547836742494666</v>
      </c>
      <c r="M289" s="61">
        <v>0.36548194530132161</v>
      </c>
      <c r="N289" s="61">
        <v>0.36548546311046354</v>
      </c>
      <c r="O289" s="61">
        <v>0.36548892166613756</v>
      </c>
      <c r="P289" s="61">
        <v>0.36549232177825092</v>
      </c>
      <c r="Q289" s="61">
        <v>0.36549566425257418</v>
      </c>
      <c r="R289" s="61">
        <v>0.36549894989047638</v>
      </c>
      <c r="S289" s="61">
        <v>0.36550217948867242</v>
      </c>
      <c r="T289" s="61">
        <v>0.36550535383898397</v>
      </c>
      <c r="U289" s="61">
        <v>0.36550847372811235</v>
      </c>
      <c r="V289" s="61">
        <v>0.36551153993742369</v>
      </c>
      <c r="W289" s="61">
        <v>0.36551455324274629</v>
      </c>
      <c r="X289" s="61">
        <v>0.36551751441417935</v>
      </c>
      <c r="Y289" s="61">
        <v>0.36552042421591213</v>
      </c>
      <c r="Z289" s="61">
        <v>0.36552328340605522</v>
      </c>
      <c r="AA289" s="61">
        <v>0.36552609273648223</v>
      </c>
      <c r="AB289" s="61">
        <v>0.36552885295268062</v>
      </c>
      <c r="AC289" s="61">
        <v>0.36553156479361376</v>
      </c>
      <c r="AD289" s="61">
        <v>0.3655342289915926</v>
      </c>
      <c r="AE289" s="61">
        <v>0.36553684627215532</v>
      </c>
      <c r="AF289" s="61">
        <v>0.36553941735395856</v>
      </c>
      <c r="AG289" s="61">
        <v>0.36554194294867443</v>
      </c>
      <c r="AH289" s="61">
        <v>0.36554442376089885</v>
      </c>
      <c r="AI289" s="61">
        <v>0.36554686048806606</v>
      </c>
      <c r="AJ289" s="61">
        <v>0.36554925382037223</v>
      </c>
      <c r="AK289" s="61">
        <v>0.36555160444070572</v>
      </c>
      <c r="AL289" s="61">
        <v>0.36555391302458634</v>
      </c>
      <c r="AM289" s="61">
        <v>0.36555618024010944</v>
      </c>
      <c r="AN289" s="61">
        <v>0.36555840674789919</v>
      </c>
      <c r="AO289" s="61">
        <v>0.3655605932010666</v>
      </c>
      <c r="AP289" s="61">
        <v>0.3655627402451751</v>
      </c>
      <c r="AQ289" s="61">
        <v>0.36556484851821153</v>
      </c>
      <c r="AR289" s="61">
        <v>0.36556691865056312</v>
      </c>
      <c r="AS289" s="61">
        <v>0.36556895126500027</v>
      </c>
      <c r="AT289" s="61">
        <v>0.36557094697666459</v>
      </c>
      <c r="AU289" s="61">
        <v>0.36557290639306206</v>
      </c>
      <c r="AV289" s="61">
        <v>0.36557483011406106</v>
      </c>
      <c r="AW289" s="61">
        <v>0.36557671873189534</v>
      </c>
      <c r="AX289" s="53">
        <v>0.36557857283117129</v>
      </c>
    </row>
    <row r="290" spans="1:50">
      <c r="A290" s="212"/>
      <c r="B290" s="215"/>
      <c r="C290" s="216"/>
      <c r="D290" s="106" t="s">
        <v>38</v>
      </c>
      <c r="E290" s="107" t="str">
        <f>A265&amp;"/"&amp;B285&amp;"/"&amp;C288&amp;"/"&amp;D290</f>
        <v>Diesel oil fired power plants/Steam turbine/CHP/S</v>
      </c>
      <c r="F290" s="108" t="str">
        <f>A265</f>
        <v>Diesel oil fired power plants</v>
      </c>
      <c r="G290" s="108" t="str">
        <f>B285</f>
        <v>Steam turbine</v>
      </c>
      <c r="H290" s="108" t="str">
        <f>C288</f>
        <v>CHP</v>
      </c>
      <c r="I290" s="109" t="str">
        <f t="shared" si="64"/>
        <v>S</v>
      </c>
      <c r="J290" s="108">
        <v>0.34806764590277811</v>
      </c>
      <c r="K290" s="108">
        <v>0.34806987121534655</v>
      </c>
      <c r="L290" s="108">
        <v>0.34807205778593586</v>
      </c>
      <c r="M290" s="108">
        <v>0.34807420619146129</v>
      </c>
      <c r="N290" s="108">
        <v>0.34807631700388081</v>
      </c>
      <c r="O290" s="108">
        <v>0.34807839079009245</v>
      </c>
      <c r="P290" s="108">
        <v>0.34808042811183715</v>
      </c>
      <c r="Q290" s="108">
        <v>0.34808242952561014</v>
      </c>
      <c r="R290" s="108">
        <v>0.34808439558257909</v>
      </c>
      <c r="S290" s="108">
        <v>0.34808632682850804</v>
      </c>
      <c r="T290" s="108">
        <v>0.34808822380368859</v>
      </c>
      <c r="U290" s="108">
        <v>0.34809008704287703</v>
      </c>
      <c r="V290" s="108">
        <v>0.34809191707523779</v>
      </c>
      <c r="W290" s="108">
        <v>0.34809371442429204</v>
      </c>
      <c r="X290" s="108">
        <v>0.34809547960787235</v>
      </c>
      <c r="Y290" s="108">
        <v>0.34809721313808295</v>
      </c>
      <c r="Z290" s="108">
        <v>0.34809891552126465</v>
      </c>
      <c r="AA290" s="108">
        <v>0.34810058725796517</v>
      </c>
      <c r="AB290" s="108">
        <v>0.34810222884291386</v>
      </c>
      <c r="AC290" s="108">
        <v>0.34810384076500123</v>
      </c>
      <c r="AD290" s="108">
        <v>0.34810542350726376</v>
      </c>
      <c r="AE290" s="108">
        <v>0.34810697754687081</v>
      </c>
      <c r="AF290" s="108">
        <v>0.348108503355118</v>
      </c>
      <c r="AG290" s="108">
        <v>0.34811000139742299</v>
      </c>
      <c r="AH290" s="108">
        <v>0.34811147213332549</v>
      </c>
      <c r="AI290" s="108">
        <v>0.34811291601649075</v>
      </c>
      <c r="AJ290" s="108">
        <v>0.3481143334947166</v>
      </c>
      <c r="AK290" s="108">
        <v>0.3481157250099432</v>
      </c>
      <c r="AL290" s="108">
        <v>0.34811709099826688</v>
      </c>
      <c r="AM290" s="108">
        <v>0.34811843188995606</v>
      </c>
      <c r="AN290" s="108">
        <v>0.34811974810947016</v>
      </c>
      <c r="AO290" s="108">
        <v>0.3481210400754815</v>
      </c>
      <c r="AP290" s="108">
        <v>0.34812230820089934</v>
      </c>
      <c r="AQ290" s="108">
        <v>0.34812355289289709</v>
      </c>
      <c r="AR290" s="108">
        <v>0.34812477455294016</v>
      </c>
      <c r="AS290" s="108">
        <v>0.34812597357681818</v>
      </c>
      <c r="AT290" s="108">
        <v>0.34812715035467712</v>
      </c>
      <c r="AU290" s="108">
        <v>0.34812830527105543</v>
      </c>
      <c r="AV290" s="108">
        <v>0.34812943870491958</v>
      </c>
      <c r="AW290" s="108">
        <v>0.34813055102970364</v>
      </c>
      <c r="AX290" s="110">
        <v>0.34813164261334928</v>
      </c>
    </row>
    <row r="291" spans="1:50">
      <c r="A291" s="212"/>
      <c r="B291" s="215"/>
      <c r="C291" s="217" t="s">
        <v>42</v>
      </c>
      <c r="D291" s="83" t="s">
        <v>24</v>
      </c>
      <c r="E291" s="56" t="str">
        <f>A265&amp;"/"&amp;B285&amp;"/"&amp;C291&amp;"/"&amp;D291</f>
        <v>Diesel oil fired power plants/Steam turbine/Electricity only with CCS/L</v>
      </c>
      <c r="F291" s="103" t="str">
        <f>A265</f>
        <v>Diesel oil fired power plants</v>
      </c>
      <c r="G291" s="103" t="str">
        <f>B285</f>
        <v>Steam turbine</v>
      </c>
      <c r="H291" s="103" t="str">
        <f>C291</f>
        <v>Electricity only with CCS</v>
      </c>
      <c r="I291" s="104" t="str">
        <f t="shared" si="64"/>
        <v>L</v>
      </c>
      <c r="J291" s="103" t="s">
        <v>99</v>
      </c>
      <c r="K291" s="103" t="s">
        <v>99</v>
      </c>
      <c r="L291" s="103" t="s">
        <v>99</v>
      </c>
      <c r="M291" s="103" t="s">
        <v>99</v>
      </c>
      <c r="N291" s="103" t="s">
        <v>99</v>
      </c>
      <c r="O291" s="103" t="s">
        <v>99</v>
      </c>
      <c r="P291" s="103" t="s">
        <v>99</v>
      </c>
      <c r="Q291" s="103" t="s">
        <v>99</v>
      </c>
      <c r="R291" s="103" t="s">
        <v>99</v>
      </c>
      <c r="S291" s="103" t="s">
        <v>99</v>
      </c>
      <c r="T291" s="103" t="s">
        <v>99</v>
      </c>
      <c r="U291" s="103" t="s">
        <v>99</v>
      </c>
      <c r="V291" s="103" t="s">
        <v>99</v>
      </c>
      <c r="W291" s="103" t="s">
        <v>99</v>
      </c>
      <c r="X291" s="103" t="s">
        <v>99</v>
      </c>
      <c r="Y291" s="103" t="s">
        <v>99</v>
      </c>
      <c r="Z291" s="103" t="s">
        <v>99</v>
      </c>
      <c r="AA291" s="103" t="s">
        <v>99</v>
      </c>
      <c r="AB291" s="103" t="s">
        <v>99</v>
      </c>
      <c r="AC291" s="103" t="s">
        <v>99</v>
      </c>
      <c r="AD291" s="103" t="s">
        <v>99</v>
      </c>
      <c r="AE291" s="103">
        <v>0.40201813101770884</v>
      </c>
      <c r="AF291" s="103">
        <v>0.40201813101770884</v>
      </c>
      <c r="AG291" s="103">
        <v>0.40201813101770884</v>
      </c>
      <c r="AH291" s="103">
        <v>0.40201813101770884</v>
      </c>
      <c r="AI291" s="103">
        <v>0.40201813101770884</v>
      </c>
      <c r="AJ291" s="103">
        <v>0.40201813101770884</v>
      </c>
      <c r="AK291" s="103">
        <v>0.40201813101770884</v>
      </c>
      <c r="AL291" s="103">
        <v>0.40201813101770884</v>
      </c>
      <c r="AM291" s="103">
        <v>0.40201813101770884</v>
      </c>
      <c r="AN291" s="103">
        <v>0.40201813101770884</v>
      </c>
      <c r="AO291" s="103">
        <v>0.40201813101770884</v>
      </c>
      <c r="AP291" s="103">
        <v>0.40201813101770884</v>
      </c>
      <c r="AQ291" s="103">
        <v>0.40201813101770884</v>
      </c>
      <c r="AR291" s="103">
        <v>0.40201813101770884</v>
      </c>
      <c r="AS291" s="103">
        <v>0.40201813101770884</v>
      </c>
      <c r="AT291" s="103">
        <v>0.40201813101770884</v>
      </c>
      <c r="AU291" s="103">
        <v>0.40201813101770884</v>
      </c>
      <c r="AV291" s="103">
        <v>0.40201813101770884</v>
      </c>
      <c r="AW291" s="103">
        <v>0.40201813101770884</v>
      </c>
      <c r="AX291" s="105">
        <v>0.40201813101770884</v>
      </c>
    </row>
    <row r="292" spans="1:50">
      <c r="A292" s="212"/>
      <c r="B292" s="215"/>
      <c r="C292" s="216"/>
      <c r="D292" s="106" t="s">
        <v>25</v>
      </c>
      <c r="E292" s="107" t="str">
        <f>A265&amp;"/"&amp;B285&amp;"/"&amp;C291&amp;"/"&amp;D292</f>
        <v>Diesel oil fired power plants/Steam turbine/Electricity only with CCS/M</v>
      </c>
      <c r="F292" s="108" t="str">
        <f>A265</f>
        <v>Diesel oil fired power plants</v>
      </c>
      <c r="G292" s="108" t="str">
        <f>B285</f>
        <v>Steam turbine</v>
      </c>
      <c r="H292" s="108" t="str">
        <f>C291</f>
        <v>Electricity only with CCS</v>
      </c>
      <c r="I292" s="109" t="str">
        <f t="shared" si="64"/>
        <v>M</v>
      </c>
      <c r="J292" s="108" t="s">
        <v>99</v>
      </c>
      <c r="K292" s="108" t="s">
        <v>99</v>
      </c>
      <c r="L292" s="108" t="s">
        <v>99</v>
      </c>
      <c r="M292" s="108" t="s">
        <v>99</v>
      </c>
      <c r="N292" s="108" t="s">
        <v>99</v>
      </c>
      <c r="O292" s="108" t="s">
        <v>99</v>
      </c>
      <c r="P292" s="108" t="s">
        <v>99</v>
      </c>
      <c r="Q292" s="108" t="s">
        <v>99</v>
      </c>
      <c r="R292" s="108" t="s">
        <v>99</v>
      </c>
      <c r="S292" s="108" t="s">
        <v>99</v>
      </c>
      <c r="T292" s="108" t="s">
        <v>99</v>
      </c>
      <c r="U292" s="108" t="s">
        <v>99</v>
      </c>
      <c r="V292" s="108" t="s">
        <v>99</v>
      </c>
      <c r="W292" s="108" t="s">
        <v>99</v>
      </c>
      <c r="X292" s="108" t="s">
        <v>99</v>
      </c>
      <c r="Y292" s="108" t="s">
        <v>99</v>
      </c>
      <c r="Z292" s="108" t="s">
        <v>99</v>
      </c>
      <c r="AA292" s="108" t="s">
        <v>99</v>
      </c>
      <c r="AB292" s="108" t="s">
        <v>99</v>
      </c>
      <c r="AC292" s="108" t="s">
        <v>99</v>
      </c>
      <c r="AD292" s="108" t="s">
        <v>99</v>
      </c>
      <c r="AE292" s="108">
        <v>0.38287441049305598</v>
      </c>
      <c r="AF292" s="108">
        <v>0.38287441049305598</v>
      </c>
      <c r="AG292" s="108">
        <v>0.38287441049305598</v>
      </c>
      <c r="AH292" s="108">
        <v>0.38287441049305598</v>
      </c>
      <c r="AI292" s="108">
        <v>0.38287441049305598</v>
      </c>
      <c r="AJ292" s="108">
        <v>0.38287441049305598</v>
      </c>
      <c r="AK292" s="108">
        <v>0.38287441049305598</v>
      </c>
      <c r="AL292" s="108">
        <v>0.38287441049305598</v>
      </c>
      <c r="AM292" s="108">
        <v>0.38287441049305598</v>
      </c>
      <c r="AN292" s="108">
        <v>0.38287441049305598</v>
      </c>
      <c r="AO292" s="108">
        <v>0.38287441049305598</v>
      </c>
      <c r="AP292" s="108">
        <v>0.38287441049305598</v>
      </c>
      <c r="AQ292" s="108">
        <v>0.38287441049305598</v>
      </c>
      <c r="AR292" s="108">
        <v>0.38287441049305598</v>
      </c>
      <c r="AS292" s="108">
        <v>0.38287441049305598</v>
      </c>
      <c r="AT292" s="108">
        <v>0.38287441049305598</v>
      </c>
      <c r="AU292" s="108">
        <v>0.38287441049305598</v>
      </c>
      <c r="AV292" s="108">
        <v>0.38287441049305598</v>
      </c>
      <c r="AW292" s="108">
        <v>0.38287441049305598</v>
      </c>
      <c r="AX292" s="110">
        <v>0.38287441049305598</v>
      </c>
    </row>
    <row r="293" spans="1:50">
      <c r="A293" s="212"/>
      <c r="B293" s="215"/>
      <c r="C293" s="217" t="s">
        <v>43</v>
      </c>
      <c r="D293" s="52" t="s">
        <v>24</v>
      </c>
      <c r="E293" s="86" t="str">
        <f>A265&amp;"/"&amp;B285&amp;"/"&amp;C293&amp;"/"&amp;D293</f>
        <v>Diesel oil fired power plants/Steam turbine/CHP with CCS/L</v>
      </c>
      <c r="F293" s="61" t="str">
        <f>A265</f>
        <v>Diesel oil fired power plants</v>
      </c>
      <c r="G293" s="61" t="str">
        <f>B285</f>
        <v>Steam turbine</v>
      </c>
      <c r="H293" s="61" t="str">
        <f>C293</f>
        <v>CHP with CCS</v>
      </c>
      <c r="I293" s="84" t="str">
        <f t="shared" si="64"/>
        <v>L</v>
      </c>
      <c r="J293" s="61" t="s">
        <v>99</v>
      </c>
      <c r="K293" s="61" t="s">
        <v>99</v>
      </c>
      <c r="L293" s="61" t="s">
        <v>99</v>
      </c>
      <c r="M293" s="61" t="s">
        <v>99</v>
      </c>
      <c r="N293" s="61" t="s">
        <v>99</v>
      </c>
      <c r="O293" s="61" t="s">
        <v>99</v>
      </c>
      <c r="P293" s="61" t="s">
        <v>99</v>
      </c>
      <c r="Q293" s="61" t="s">
        <v>99</v>
      </c>
      <c r="R293" s="61" t="s">
        <v>99</v>
      </c>
      <c r="S293" s="61" t="s">
        <v>99</v>
      </c>
      <c r="T293" s="61" t="s">
        <v>99</v>
      </c>
      <c r="U293" s="61" t="s">
        <v>99</v>
      </c>
      <c r="V293" s="61" t="s">
        <v>99</v>
      </c>
      <c r="W293" s="61" t="s">
        <v>99</v>
      </c>
      <c r="X293" s="61" t="s">
        <v>99</v>
      </c>
      <c r="Y293" s="61" t="s">
        <v>99</v>
      </c>
      <c r="Z293" s="61" t="s">
        <v>99</v>
      </c>
      <c r="AA293" s="61" t="s">
        <v>99</v>
      </c>
      <c r="AB293" s="61" t="s">
        <v>99</v>
      </c>
      <c r="AC293" s="61" t="s">
        <v>99</v>
      </c>
      <c r="AD293" s="61" t="s">
        <v>99</v>
      </c>
      <c r="AE293" s="61">
        <v>0.36547102819791705</v>
      </c>
      <c r="AF293" s="61">
        <v>0.36547102819791705</v>
      </c>
      <c r="AG293" s="61">
        <v>0.36547102819791705</v>
      </c>
      <c r="AH293" s="61">
        <v>0.36547102819791705</v>
      </c>
      <c r="AI293" s="61">
        <v>0.36547102819791705</v>
      </c>
      <c r="AJ293" s="61">
        <v>0.36547102819791705</v>
      </c>
      <c r="AK293" s="61">
        <v>0.36547102819791705</v>
      </c>
      <c r="AL293" s="61">
        <v>0.36547102819791705</v>
      </c>
      <c r="AM293" s="61">
        <v>0.36547102819791705</v>
      </c>
      <c r="AN293" s="61">
        <v>0.36547102819791705</v>
      </c>
      <c r="AO293" s="61">
        <v>0.36547102819791705</v>
      </c>
      <c r="AP293" s="61">
        <v>0.36547102819791705</v>
      </c>
      <c r="AQ293" s="61">
        <v>0.36547102819791705</v>
      </c>
      <c r="AR293" s="61">
        <v>0.36547102819791705</v>
      </c>
      <c r="AS293" s="61">
        <v>0.36547102819791705</v>
      </c>
      <c r="AT293" s="61">
        <v>0.36547102819791705</v>
      </c>
      <c r="AU293" s="61">
        <v>0.36547102819791705</v>
      </c>
      <c r="AV293" s="61">
        <v>0.36547102819791705</v>
      </c>
      <c r="AW293" s="61">
        <v>0.36547102819791705</v>
      </c>
      <c r="AX293" s="53">
        <v>0.36547102819791705</v>
      </c>
    </row>
    <row r="294" spans="1:50">
      <c r="A294" s="212"/>
      <c r="B294" s="218"/>
      <c r="C294" s="210"/>
      <c r="D294" s="93" t="s">
        <v>25</v>
      </c>
      <c r="E294" s="73" t="str">
        <f>A265&amp;"/"&amp;B285&amp;"/"&amp;C293&amp;"/"&amp;D294</f>
        <v>Diesel oil fired power plants/Steam turbine/CHP with CCS/M</v>
      </c>
      <c r="F294" s="91" t="str">
        <f>A265</f>
        <v>Diesel oil fired power plants</v>
      </c>
      <c r="G294" s="91" t="str">
        <f>B285</f>
        <v>Steam turbine</v>
      </c>
      <c r="H294" s="91" t="str">
        <f>C293</f>
        <v>CHP with CCS</v>
      </c>
      <c r="I294" s="70" t="str">
        <f t="shared" si="64"/>
        <v>M</v>
      </c>
      <c r="J294" s="91" t="s">
        <v>99</v>
      </c>
      <c r="K294" s="91" t="s">
        <v>99</v>
      </c>
      <c r="L294" s="91" t="s">
        <v>99</v>
      </c>
      <c r="M294" s="91" t="s">
        <v>99</v>
      </c>
      <c r="N294" s="91" t="s">
        <v>99</v>
      </c>
      <c r="O294" s="91" t="s">
        <v>99</v>
      </c>
      <c r="P294" s="91" t="s">
        <v>99</v>
      </c>
      <c r="Q294" s="91" t="s">
        <v>99</v>
      </c>
      <c r="R294" s="91" t="s">
        <v>99</v>
      </c>
      <c r="S294" s="91" t="s">
        <v>99</v>
      </c>
      <c r="T294" s="91" t="s">
        <v>99</v>
      </c>
      <c r="U294" s="91" t="s">
        <v>99</v>
      </c>
      <c r="V294" s="91" t="s">
        <v>99</v>
      </c>
      <c r="W294" s="91" t="s">
        <v>99</v>
      </c>
      <c r="X294" s="91" t="s">
        <v>99</v>
      </c>
      <c r="Y294" s="91" t="s">
        <v>99</v>
      </c>
      <c r="Z294" s="91" t="s">
        <v>99</v>
      </c>
      <c r="AA294" s="91" t="s">
        <v>99</v>
      </c>
      <c r="AB294" s="91" t="s">
        <v>99</v>
      </c>
      <c r="AC294" s="91" t="s">
        <v>99</v>
      </c>
      <c r="AD294" s="91" t="s">
        <v>99</v>
      </c>
      <c r="AE294" s="91">
        <v>0.34806764590277811</v>
      </c>
      <c r="AF294" s="91">
        <v>0.34806764590277811</v>
      </c>
      <c r="AG294" s="91">
        <v>0.34806764590277811</v>
      </c>
      <c r="AH294" s="91">
        <v>0.34806764590277811</v>
      </c>
      <c r="AI294" s="91">
        <v>0.34806764590277811</v>
      </c>
      <c r="AJ294" s="91">
        <v>0.34806764590277811</v>
      </c>
      <c r="AK294" s="91">
        <v>0.34806764590277811</v>
      </c>
      <c r="AL294" s="91">
        <v>0.34806764590277811</v>
      </c>
      <c r="AM294" s="91">
        <v>0.34806764590277811</v>
      </c>
      <c r="AN294" s="91">
        <v>0.34806764590277811</v>
      </c>
      <c r="AO294" s="91">
        <v>0.34806764590277811</v>
      </c>
      <c r="AP294" s="91">
        <v>0.34806764590277811</v>
      </c>
      <c r="AQ294" s="91">
        <v>0.34806764590277811</v>
      </c>
      <c r="AR294" s="91">
        <v>0.34806764590277811</v>
      </c>
      <c r="AS294" s="91">
        <v>0.34806764590277811</v>
      </c>
      <c r="AT294" s="91">
        <v>0.34806764590277811</v>
      </c>
      <c r="AU294" s="91">
        <v>0.34806764590277811</v>
      </c>
      <c r="AV294" s="91">
        <v>0.34806764590277811</v>
      </c>
      <c r="AW294" s="91">
        <v>0.34806764590277811</v>
      </c>
      <c r="AX294" s="89">
        <v>0.34806764590277811</v>
      </c>
    </row>
    <row r="295" spans="1:50">
      <c r="A295" s="212"/>
      <c r="B295" s="214" t="s">
        <v>52</v>
      </c>
      <c r="C295" s="209" t="s">
        <v>36</v>
      </c>
      <c r="D295" s="67" t="s">
        <v>38</v>
      </c>
      <c r="E295" s="87" t="str">
        <f>A265&amp;"/"&amp;B295&amp;"/"&amp;C295&amp;"/"&amp;D295</f>
        <v>Diesel oil fired power plants/Internal combustion engine/Electricity only/S</v>
      </c>
      <c r="F295" s="55" t="str">
        <f>A265</f>
        <v>Diesel oil fired power plants</v>
      </c>
      <c r="G295" s="55" t="str">
        <f>B295</f>
        <v>Internal combustion engine</v>
      </c>
      <c r="H295" s="55" t="str">
        <f>C295</f>
        <v>Electricity only</v>
      </c>
      <c r="I295" s="85" t="str">
        <f t="shared" si="64"/>
        <v>S</v>
      </c>
      <c r="J295" s="55">
        <v>0.34246575342465752</v>
      </c>
      <c r="K295" s="55">
        <v>0.34247262753257951</v>
      </c>
      <c r="L295" s="55">
        <v>0.3424798267595715</v>
      </c>
      <c r="M295" s="55">
        <v>0.3424873650732756</v>
      </c>
      <c r="N295" s="55">
        <v>0.34249525689965715</v>
      </c>
      <c r="O295" s="55">
        <v>0.34250351712332522</v>
      </c>
      <c r="P295" s="55">
        <v>0.3425121610860008</v>
      </c>
      <c r="Q295" s="55">
        <v>0.34252120458292329</v>
      </c>
      <c r="R295" s="55">
        <v>0.34253066385696707</v>
      </c>
      <c r="S295" s="55">
        <v>0.34254055559023144</v>
      </c>
      <c r="T295" s="55">
        <v>0.34255089689285284</v>
      </c>
      <c r="U295" s="55">
        <v>0.3425617052887765</v>
      </c>
      <c r="V295" s="55">
        <v>0.34257299869821406</v>
      </c>
      <c r="W295" s="55">
        <v>0.34258479541650599</v>
      </c>
      <c r="X295" s="55">
        <v>0.34259711408909649</v>
      </c>
      <c r="Y295" s="55">
        <v>0.34260997368232476</v>
      </c>
      <c r="Z295" s="55">
        <v>0.34262339344973408</v>
      </c>
      <c r="AA295" s="55">
        <v>0.34263739289359696</v>
      </c>
      <c r="AB295" s="55">
        <v>0.34265199172135957</v>
      </c>
      <c r="AC295" s="55">
        <v>0.34266720979671472</v>
      </c>
      <c r="AD295" s="55">
        <v>0.34268306708502499</v>
      </c>
      <c r="AE295" s="55">
        <v>0.34269958359283259</v>
      </c>
      <c r="AF295" s="55">
        <v>0.34271677930121586</v>
      </c>
      <c r="AG295" s="55">
        <v>0.34273467409278119</v>
      </c>
      <c r="AH295" s="55">
        <v>0.34275328767211405</v>
      </c>
      <c r="AI295" s="55">
        <v>0.34277263947955533</v>
      </c>
      <c r="AJ295" s="55">
        <v>0.34279274859822284</v>
      </c>
      <c r="AK295" s="55">
        <v>0.34281363365425394</v>
      </c>
      <c r="AL295" s="55">
        <v>0.34283531271031675</v>
      </c>
      <c r="AM295" s="55">
        <v>0.34285780315251385</v>
      </c>
      <c r="AN295" s="55">
        <v>0.3428811215708899</v>
      </c>
      <c r="AO295" s="55">
        <v>0.34290528363384976</v>
      </c>
      <c r="AP295" s="55">
        <v>0.34293030395690088</v>
      </c>
      <c r="AQ295" s="55">
        <v>0.34295619596624488</v>
      </c>
      <c r="AR295" s="55">
        <v>0.34298297175786635</v>
      </c>
      <c r="AS295" s="55">
        <v>0.34301064195289355</v>
      </c>
      <c r="AT295" s="55">
        <v>0.34303921555013805</v>
      </c>
      <c r="AU295" s="55">
        <v>0.34306869977685811</v>
      </c>
      <c r="AV295" s="55">
        <v>0.34309909993892396</v>
      </c>
      <c r="AW295" s="55">
        <v>0.34313041927170429</v>
      </c>
      <c r="AX295" s="64">
        <v>0.34316265879311803</v>
      </c>
    </row>
    <row r="296" spans="1:50">
      <c r="A296" s="212"/>
      <c r="B296" s="215"/>
      <c r="C296" s="216"/>
      <c r="D296" s="106" t="s">
        <v>47</v>
      </c>
      <c r="E296" s="86" t="str">
        <f>A265&amp;"/"&amp;B295&amp;"/"&amp;C295&amp;"/"&amp;D296</f>
        <v>Diesel oil fired power plants/Internal combustion engine/Electricity only/XS</v>
      </c>
      <c r="F296" s="61" t="str">
        <f>A265</f>
        <v>Diesel oil fired power plants</v>
      </c>
      <c r="G296" s="61" t="str">
        <f>B295</f>
        <v>Internal combustion engine</v>
      </c>
      <c r="H296" s="61" t="str">
        <f>C295</f>
        <v>Electricity only</v>
      </c>
      <c r="I296" s="84" t="str">
        <f t="shared" si="64"/>
        <v>XS</v>
      </c>
      <c r="J296" s="61">
        <v>0.32615786040443578</v>
      </c>
      <c r="K296" s="61">
        <v>0.32616300120029834</v>
      </c>
      <c r="L296" s="61">
        <v>0.32616838951828214</v>
      </c>
      <c r="M296" s="61">
        <v>0.32617403644036591</v>
      </c>
      <c r="N296" s="61">
        <v>0.32617995345981976</v>
      </c>
      <c r="O296" s="61">
        <v>0.32618615248766492</v>
      </c>
      <c r="P296" s="61">
        <v>0.32619264585820257</v>
      </c>
      <c r="Q296" s="61">
        <v>0.32619944633347436</v>
      </c>
      <c r="R296" s="61">
        <v>0.32620656710650126</v>
      </c>
      <c r="S296" s="61">
        <v>0.32621402180313713</v>
      </c>
      <c r="T296" s="61">
        <v>0.32622182448236203</v>
      </c>
      <c r="U296" s="61">
        <v>0.32622998963482602</v>
      </c>
      <c r="V296" s="61">
        <v>0.32623853217944371</v>
      </c>
      <c r="W296" s="61">
        <v>0.32624746745782596</v>
      </c>
      <c r="X296" s="61">
        <v>0.32625681122632338</v>
      </c>
      <c r="Y296" s="61">
        <v>0.32626657964544642</v>
      </c>
      <c r="Z296" s="61">
        <v>0.32627678926641107</v>
      </c>
      <c r="AA296" s="61">
        <v>0.32628745701455547</v>
      </c>
      <c r="AB296" s="61">
        <v>0.32629860016935808</v>
      </c>
      <c r="AC296" s="61">
        <v>0.32631023634078354</v>
      </c>
      <c r="AD296" s="61">
        <v>0.32632238344167708</v>
      </c>
      <c r="AE296" s="61">
        <v>0.32633505965592319</v>
      </c>
      <c r="AF296" s="61">
        <v>0.32634828340208533</v>
      </c>
      <c r="AG296" s="61">
        <v>0.32636207329224681</v>
      </c>
      <c r="AH296" s="61">
        <v>0.32637644808577682</v>
      </c>
      <c r="AI296" s="61">
        <v>0.3263914266377595</v>
      </c>
      <c r="AJ296" s="61">
        <v>0.32640702784183762</v>
      </c>
      <c r="AK296" s="61">
        <v>0.32642327056724452</v>
      </c>
      <c r="AL296" s="61">
        <v>0.32644017358982358</v>
      </c>
      <c r="AM296" s="61">
        <v>0.3264577555168709</v>
      </c>
      <c r="AN296" s="61">
        <v>0.3264760347056736</v>
      </c>
      <c r="AO296" s="61">
        <v>0.32649502917566853</v>
      </c>
      <c r="AP296" s="61">
        <v>0.32651475651419998</v>
      </c>
      <c r="AQ296" s="61">
        <v>0.32653523377592086</v>
      </c>
      <c r="AR296" s="61">
        <v>0.3265564773759545</v>
      </c>
      <c r="AS296" s="61">
        <v>0.32657850297701779</v>
      </c>
      <c r="AT296" s="61">
        <v>0.32660132537079556</v>
      </c>
      <c r="AU296" s="61">
        <v>0.32662495835395783</v>
      </c>
      <c r="AV296" s="61">
        <v>0.32664941459931507</v>
      </c>
      <c r="AW296" s="61">
        <v>0.32667470552272615</v>
      </c>
      <c r="AX296" s="53">
        <v>0.32670084114648856</v>
      </c>
    </row>
    <row r="297" spans="1:50">
      <c r="A297" s="212"/>
      <c r="B297" s="215"/>
      <c r="C297" s="206" t="s">
        <v>26</v>
      </c>
      <c r="D297" s="52" t="s">
        <v>38</v>
      </c>
      <c r="E297" s="56" t="str">
        <f>A265&amp;"/"&amp;B295&amp;"/"&amp;C297&amp;"/"&amp;D297</f>
        <v>Diesel oil fired power plants/Internal combustion engine/CHP/S</v>
      </c>
      <c r="F297" s="103" t="str">
        <f>A265</f>
        <v>Diesel oil fired power plants</v>
      </c>
      <c r="G297" s="103" t="str">
        <f>B295</f>
        <v>Internal combustion engine</v>
      </c>
      <c r="H297" s="103" t="str">
        <f>C297</f>
        <v>CHP</v>
      </c>
      <c r="I297" s="104" t="str">
        <f t="shared" si="64"/>
        <v>S</v>
      </c>
      <c r="J297" s="103">
        <v>0.311332503113325</v>
      </c>
      <c r="K297" s="103">
        <v>0.3113363495591347</v>
      </c>
      <c r="L297" s="103">
        <v>0.31134038379907036</v>
      </c>
      <c r="M297" s="103">
        <v>0.31134461450767564</v>
      </c>
      <c r="N297" s="103">
        <v>0.31134905070964392</v>
      </c>
      <c r="O297" s="103">
        <v>0.31135370178870331</v>
      </c>
      <c r="P297" s="103">
        <v>0.31135857749613699</v>
      </c>
      <c r="Q297" s="103">
        <v>0.31136368795885327</v>
      </c>
      <c r="R297" s="103">
        <v>0.31136904368691237</v>
      </c>
      <c r="S297" s="103">
        <v>0.31137465558040672</v>
      </c>
      <c r="T297" s="103">
        <v>0.31138053493558177</v>
      </c>
      <c r="U297" s="103">
        <v>0.3113866934500753</v>
      </c>
      <c r="V297" s="103">
        <v>0.31139314322714212</v>
      </c>
      <c r="W297" s="103">
        <v>0.31139989677871988</v>
      </c>
      <c r="X297" s="103">
        <v>0.31140696702718085</v>
      </c>
      <c r="Y297" s="103">
        <v>0.31141436730560346</v>
      </c>
      <c r="Z297" s="103">
        <v>0.31142211135638337</v>
      </c>
      <c r="AA297" s="103">
        <v>0.31143021332799664</v>
      </c>
      <c r="AB297" s="103">
        <v>0.31143868776970968</v>
      </c>
      <c r="AC297" s="103">
        <v>0.31144754962402488</v>
      </c>
      <c r="AD297" s="103">
        <v>0.31145681421663673</v>
      </c>
      <c r="AE297" s="103">
        <v>0.31146649724366199</v>
      </c>
      <c r="AF297" s="103">
        <v>0.31147661475590127</v>
      </c>
      <c r="AG297" s="103">
        <v>0.31148718313987683</v>
      </c>
      <c r="AH297" s="103">
        <v>0.31149821909538744</v>
      </c>
      <c r="AI297" s="103">
        <v>0.31150973960931511</v>
      </c>
      <c r="AJ297" s="103">
        <v>0.31152176192541364</v>
      </c>
      <c r="AK297" s="103">
        <v>0.31153430350981204</v>
      </c>
      <c r="AL297" s="103">
        <v>0.31154738201196502</v>
      </c>
      <c r="AM297" s="103">
        <v>0.31156101522079138</v>
      </c>
      <c r="AN297" s="103">
        <v>0.31157522101575008</v>
      </c>
      <c r="AO297" s="103">
        <v>0.31159001731261909</v>
      </c>
      <c r="AP297" s="103">
        <v>0.31160542200376273</v>
      </c>
      <c r="AQ297" s="103">
        <v>0.3116214528926971</v>
      </c>
      <c r="AR297" s="103">
        <v>0.3116381276227968</v>
      </c>
      <c r="AS297" s="103">
        <v>0.311655463600025</v>
      </c>
      <c r="AT297" s="103">
        <v>0.31167347790961247</v>
      </c>
      <c r="AU297" s="103">
        <v>0.31169218722666775</v>
      </c>
      <c r="AV297" s="103">
        <v>0.31171160772075979</v>
      </c>
      <c r="AW297" s="103">
        <v>0.31173175495458522</v>
      </c>
      <c r="AX297" s="105">
        <v>0.31175264377691003</v>
      </c>
    </row>
    <row r="298" spans="1:50">
      <c r="A298" s="213"/>
      <c r="B298" s="218"/>
      <c r="C298" s="210"/>
      <c r="D298" s="93" t="s">
        <v>47</v>
      </c>
      <c r="E298" s="73" t="str">
        <f>A265&amp;"/"&amp;B295&amp;"/"&amp;C297&amp;"/"&amp;D298</f>
        <v>Diesel oil fired power plants/Internal combustion engine/CHP/XS</v>
      </c>
      <c r="F298" s="91" t="str">
        <f>A265</f>
        <v>Diesel oil fired power plants</v>
      </c>
      <c r="G298" s="91" t="str">
        <f>B295</f>
        <v>Internal combustion engine</v>
      </c>
      <c r="H298" s="91" t="str">
        <f>C297</f>
        <v>CHP</v>
      </c>
      <c r="I298" s="70" t="str">
        <f t="shared" si="64"/>
        <v>XS</v>
      </c>
      <c r="J298" s="91">
        <v>0.29650714582221427</v>
      </c>
      <c r="K298" s="91">
        <v>0.29651080910393779</v>
      </c>
      <c r="L298" s="91">
        <v>0.29651465123720983</v>
      </c>
      <c r="M298" s="91">
        <v>0.29651868048350061</v>
      </c>
      <c r="N298" s="91">
        <v>0.29652290543775606</v>
      </c>
      <c r="O298" s="91">
        <v>0.2965273350368603</v>
      </c>
      <c r="P298" s="91">
        <v>0.29653197856774949</v>
      </c>
      <c r="Q298" s="91">
        <v>0.2965368456750983</v>
      </c>
      <c r="R298" s="91">
        <v>0.29654194636848796</v>
      </c>
      <c r="S298" s="91">
        <v>0.29654729102895883</v>
      </c>
      <c r="T298" s="91">
        <v>0.29655289041483973</v>
      </c>
      <c r="U298" s="91">
        <v>0.29655875566673839</v>
      </c>
      <c r="V298" s="91">
        <v>0.29656489831156391</v>
      </c>
      <c r="W298" s="91">
        <v>0.29657133026544746</v>
      </c>
      <c r="X298" s="91">
        <v>0.29657806383541035</v>
      </c>
      <c r="Y298" s="91">
        <v>0.29658511171962232</v>
      </c>
      <c r="Z298" s="91">
        <v>0.29659248700607943</v>
      </c>
      <c r="AA298" s="91">
        <v>0.29660020316952063</v>
      </c>
      <c r="AB298" s="91">
        <v>0.29660827406639018</v>
      </c>
      <c r="AC298" s="91">
        <v>0.29661671392764277</v>
      </c>
      <c r="AD298" s="91">
        <v>0.29662553734917779</v>
      </c>
      <c r="AE298" s="91">
        <v>0.29663475927967814</v>
      </c>
      <c r="AF298" s="91">
        <v>0.29664439500562029</v>
      </c>
      <c r="AG298" s="91">
        <v>0.296654460133216</v>
      </c>
      <c r="AH298" s="91">
        <v>0.29666497056703561</v>
      </c>
      <c r="AI298" s="91">
        <v>0.29667594248506202</v>
      </c>
      <c r="AJ298" s="91">
        <v>0.29668739230991775</v>
      </c>
      <c r="AK298" s="91">
        <v>0.29669933667601145</v>
      </c>
      <c r="AL298" s="91">
        <v>0.29671179239234763</v>
      </c>
      <c r="AM298" s="91">
        <v>0.29672477640075368</v>
      </c>
      <c r="AN298" s="91">
        <v>0.29673830572928578</v>
      </c>
      <c r="AO298" s="91">
        <v>0.29675239744058957</v>
      </c>
      <c r="AP298" s="91">
        <v>0.29676706857501212</v>
      </c>
      <c r="AQ298" s="91">
        <v>0.29678233608828292</v>
      </c>
      <c r="AR298" s="91">
        <v>0.29679821678361601</v>
      </c>
      <c r="AS298" s="91">
        <v>0.29681472723811902</v>
      </c>
      <c r="AT298" s="91">
        <v>0.29683188372344044</v>
      </c>
      <c r="AU298" s="91">
        <v>0.29684970212063594</v>
      </c>
      <c r="AV298" s="91">
        <v>0.29686819782929502</v>
      </c>
      <c r="AW298" s="91">
        <v>0.29688738567103345</v>
      </c>
      <c r="AX298" s="89">
        <v>0.29690727978753334</v>
      </c>
    </row>
    <row r="299" spans="1:50">
      <c r="A299" s="211" t="s">
        <v>56</v>
      </c>
      <c r="B299" s="214" t="s">
        <v>41</v>
      </c>
      <c r="C299" s="209" t="s">
        <v>36</v>
      </c>
      <c r="D299" s="67" t="s">
        <v>24</v>
      </c>
      <c r="E299" s="87" t="str">
        <f>A299&amp;"/"&amp;B299&amp;"/"&amp;C299&amp;"/"&amp;D299</f>
        <v>Fuel oil fired power plants/Integrated gasification combined cycle/Electricity only/L</v>
      </c>
      <c r="F299" s="55" t="str">
        <f>A299</f>
        <v>Fuel oil fired power plants</v>
      </c>
      <c r="G299" s="55" t="str">
        <f>B299</f>
        <v>Integrated gasification combined cycle</v>
      </c>
      <c r="H299" s="55" t="str">
        <f>C299</f>
        <v>Electricity only</v>
      </c>
      <c r="I299" s="85" t="str">
        <f t="shared" si="64"/>
        <v>L</v>
      </c>
      <c r="J299" s="55">
        <v>0.50428643469490664</v>
      </c>
      <c r="K299" s="55">
        <v>0.50428643469490664</v>
      </c>
      <c r="L299" s="55">
        <v>0.50428643469490664</v>
      </c>
      <c r="M299" s="55">
        <v>0.50428643469490664</v>
      </c>
      <c r="N299" s="55">
        <v>0.50428643469490664</v>
      </c>
      <c r="O299" s="55">
        <v>0.50428643469490664</v>
      </c>
      <c r="P299" s="55">
        <v>0.50428643469490664</v>
      </c>
      <c r="Q299" s="55">
        <v>0.50428643469490664</v>
      </c>
      <c r="R299" s="55">
        <v>0.50428643469490664</v>
      </c>
      <c r="S299" s="55">
        <v>0.50428643469490664</v>
      </c>
      <c r="T299" s="55">
        <v>0.50428643469490664</v>
      </c>
      <c r="U299" s="55">
        <v>0.50428643469490664</v>
      </c>
      <c r="V299" s="55">
        <v>0.50428643469490664</v>
      </c>
      <c r="W299" s="55">
        <v>0.50428643469490664</v>
      </c>
      <c r="X299" s="55">
        <v>0.50428643469490664</v>
      </c>
      <c r="Y299" s="55">
        <v>0.50428643469490664</v>
      </c>
      <c r="Z299" s="55">
        <v>0.50428643469490664</v>
      </c>
      <c r="AA299" s="55">
        <v>0.50428643469490664</v>
      </c>
      <c r="AB299" s="55">
        <v>0.50428643469490664</v>
      </c>
      <c r="AC299" s="55">
        <v>0.50428643469490664</v>
      </c>
      <c r="AD299" s="55">
        <v>0.50428643469490664</v>
      </c>
      <c r="AE299" s="55">
        <v>0.50428643469490664</v>
      </c>
      <c r="AF299" s="55">
        <v>0.50428643469490664</v>
      </c>
      <c r="AG299" s="55">
        <v>0.50428643469490664</v>
      </c>
      <c r="AH299" s="55">
        <v>0.50428643469490664</v>
      </c>
      <c r="AI299" s="55">
        <v>0.50428643469490664</v>
      </c>
      <c r="AJ299" s="55">
        <v>0.50428643469490664</v>
      </c>
      <c r="AK299" s="55">
        <v>0.50428643469490664</v>
      </c>
      <c r="AL299" s="55">
        <v>0.50428643469490664</v>
      </c>
      <c r="AM299" s="55">
        <v>0.50428643469490664</v>
      </c>
      <c r="AN299" s="55">
        <v>0.50431404251840439</v>
      </c>
      <c r="AO299" s="55">
        <v>0.50432363579146988</v>
      </c>
      <c r="AP299" s="55">
        <v>0.50433653193536532</v>
      </c>
      <c r="AQ299" s="55">
        <v>0.50435384326836963</v>
      </c>
      <c r="AR299" s="55">
        <v>0.50437703672995604</v>
      </c>
      <c r="AS299" s="55">
        <v>0.50440803097220943</v>
      </c>
      <c r="AT299" s="55">
        <v>0.50444930720889669</v>
      </c>
      <c r="AU299" s="55">
        <v>0.50450402467589761</v>
      </c>
      <c r="AV299" s="55">
        <v>0.50457612029804322</v>
      </c>
      <c r="AW299" s="55">
        <v>0.5046703543816452</v>
      </c>
      <c r="AX299" s="64">
        <v>0.50479223955833863</v>
      </c>
    </row>
    <row r="300" spans="1:50">
      <c r="A300" s="212"/>
      <c r="B300" s="215"/>
      <c r="C300" s="216"/>
      <c r="D300" s="52" t="s">
        <v>25</v>
      </c>
      <c r="E300" s="86" t="str">
        <f>A299&amp;"/"&amp;B299&amp;"/"&amp;C299&amp;"/"&amp;D300</f>
        <v>Fuel oil fired power plants/Integrated gasification combined cycle/Electricity only/M</v>
      </c>
      <c r="F300" s="61" t="str">
        <f>A299</f>
        <v>Fuel oil fired power plants</v>
      </c>
      <c r="G300" s="61" t="str">
        <f>B299</f>
        <v>Integrated gasification combined cycle</v>
      </c>
      <c r="H300" s="61" t="str">
        <f>C299</f>
        <v>Electricity only</v>
      </c>
      <c r="I300" s="84" t="str">
        <f t="shared" si="64"/>
        <v>M</v>
      </c>
      <c r="J300" s="61">
        <v>0.48027279494753011</v>
      </c>
      <c r="K300" s="61">
        <v>0.48027279494753011</v>
      </c>
      <c r="L300" s="61">
        <v>0.48027279494753011</v>
      </c>
      <c r="M300" s="61">
        <v>0.48027279494753011</v>
      </c>
      <c r="N300" s="61">
        <v>0.48027279494753011</v>
      </c>
      <c r="O300" s="61">
        <v>0.48027279494753011</v>
      </c>
      <c r="P300" s="61">
        <v>0.48027279494753011</v>
      </c>
      <c r="Q300" s="61">
        <v>0.48027279494753011</v>
      </c>
      <c r="R300" s="61">
        <v>0.48027279494753011</v>
      </c>
      <c r="S300" s="61">
        <v>0.48027279494753011</v>
      </c>
      <c r="T300" s="61">
        <v>0.48027279494753011</v>
      </c>
      <c r="U300" s="61">
        <v>0.48027279494753011</v>
      </c>
      <c r="V300" s="61">
        <v>0.48027279494753011</v>
      </c>
      <c r="W300" s="61">
        <v>0.48027279494753011</v>
      </c>
      <c r="X300" s="61">
        <v>0.48027279494753011</v>
      </c>
      <c r="Y300" s="61">
        <v>0.48027279494753011</v>
      </c>
      <c r="Z300" s="61">
        <v>0.48027279494753011</v>
      </c>
      <c r="AA300" s="61">
        <v>0.48027279494753011</v>
      </c>
      <c r="AB300" s="61">
        <v>0.48027279494753011</v>
      </c>
      <c r="AC300" s="61">
        <v>0.48027279494753011</v>
      </c>
      <c r="AD300" s="61">
        <v>0.48027279494753011</v>
      </c>
      <c r="AE300" s="61">
        <v>0.48027279494753011</v>
      </c>
      <c r="AF300" s="61">
        <v>0.48027279494753011</v>
      </c>
      <c r="AG300" s="61">
        <v>0.48027279494753011</v>
      </c>
      <c r="AH300" s="61">
        <v>0.48027279494753011</v>
      </c>
      <c r="AI300" s="61">
        <v>0.48027279494753011</v>
      </c>
      <c r="AJ300" s="61">
        <v>0.48027279494753011</v>
      </c>
      <c r="AK300" s="61">
        <v>0.48027279494753011</v>
      </c>
      <c r="AL300" s="61">
        <v>0.48027279494753011</v>
      </c>
      <c r="AM300" s="61">
        <v>0.48027279494753011</v>
      </c>
      <c r="AN300" s="61">
        <v>0.48029908811276611</v>
      </c>
      <c r="AO300" s="61">
        <v>0.48030822456330458</v>
      </c>
      <c r="AP300" s="61">
        <v>0.48032050660510972</v>
      </c>
      <c r="AQ300" s="61">
        <v>0.48033699358892334</v>
      </c>
      <c r="AR300" s="61">
        <v>0.48035908259995813</v>
      </c>
      <c r="AS300" s="61">
        <v>0.48038860092591368</v>
      </c>
      <c r="AT300" s="61">
        <v>0.48042791162752058</v>
      </c>
      <c r="AU300" s="61">
        <v>0.48048002350085489</v>
      </c>
      <c r="AV300" s="61">
        <v>0.48054868599813633</v>
      </c>
      <c r="AW300" s="61">
        <v>0.48063843274442397</v>
      </c>
      <c r="AX300" s="53">
        <v>0.48075451386508439</v>
      </c>
    </row>
    <row r="301" spans="1:50">
      <c r="A301" s="212"/>
      <c r="B301" s="215"/>
      <c r="C301" s="217" t="s">
        <v>26</v>
      </c>
      <c r="D301" s="83" t="s">
        <v>24</v>
      </c>
      <c r="E301" s="56" t="str">
        <f>A299&amp;"/"&amp;B299&amp;"/"&amp;C301&amp;"/"&amp;D301</f>
        <v>Fuel oil fired power plants/Integrated gasification combined cycle/CHP/L</v>
      </c>
      <c r="F301" s="103" t="str">
        <f>A299</f>
        <v>Fuel oil fired power plants</v>
      </c>
      <c r="G301" s="103" t="str">
        <f>B299</f>
        <v>Integrated gasification combined cycle</v>
      </c>
      <c r="H301" s="103" t="str">
        <f>C301</f>
        <v>CHP</v>
      </c>
      <c r="I301" s="104" t="str">
        <f t="shared" si="64"/>
        <v>L</v>
      </c>
      <c r="J301" s="103">
        <v>0.45844221335900603</v>
      </c>
      <c r="K301" s="103">
        <v>0.45844221335900603</v>
      </c>
      <c r="L301" s="103">
        <v>0.45844221335900603</v>
      </c>
      <c r="M301" s="103">
        <v>0.45844221335900603</v>
      </c>
      <c r="N301" s="103">
        <v>0.45844221335900603</v>
      </c>
      <c r="O301" s="103">
        <v>0.45844221335900603</v>
      </c>
      <c r="P301" s="103">
        <v>0.45844221335900603</v>
      </c>
      <c r="Q301" s="103">
        <v>0.45844221335900603</v>
      </c>
      <c r="R301" s="103">
        <v>0.45844221335900603</v>
      </c>
      <c r="S301" s="103">
        <v>0.45844221335900603</v>
      </c>
      <c r="T301" s="103">
        <v>0.45844221335900603</v>
      </c>
      <c r="U301" s="103">
        <v>0.45844221335900603</v>
      </c>
      <c r="V301" s="103">
        <v>0.45844221335900603</v>
      </c>
      <c r="W301" s="103">
        <v>0.45844221335900603</v>
      </c>
      <c r="X301" s="103">
        <v>0.45844221335900603</v>
      </c>
      <c r="Y301" s="103">
        <v>0.45844221335900603</v>
      </c>
      <c r="Z301" s="103">
        <v>0.45844221335900603</v>
      </c>
      <c r="AA301" s="103">
        <v>0.45844221335900603</v>
      </c>
      <c r="AB301" s="103">
        <v>0.45844221335900603</v>
      </c>
      <c r="AC301" s="103">
        <v>0.45844221335900603</v>
      </c>
      <c r="AD301" s="103">
        <v>0.45844221335900603</v>
      </c>
      <c r="AE301" s="103">
        <v>0.45844221335900603</v>
      </c>
      <c r="AF301" s="103">
        <v>0.45844221335900603</v>
      </c>
      <c r="AG301" s="103">
        <v>0.45844221335900603</v>
      </c>
      <c r="AH301" s="103">
        <v>0.45844221335900603</v>
      </c>
      <c r="AI301" s="103">
        <v>0.45844221335900603</v>
      </c>
      <c r="AJ301" s="103">
        <v>0.45844221335900603</v>
      </c>
      <c r="AK301" s="103">
        <v>0.45844221335900603</v>
      </c>
      <c r="AL301" s="103">
        <v>0.45844221335900603</v>
      </c>
      <c r="AM301" s="103">
        <v>0.45844221335900603</v>
      </c>
      <c r="AN301" s="103">
        <v>0.45846731138036773</v>
      </c>
      <c r="AO301" s="103">
        <v>0.45847603253769986</v>
      </c>
      <c r="AP301" s="103">
        <v>0.45848775630487754</v>
      </c>
      <c r="AQ301" s="103">
        <v>0.45850349388033595</v>
      </c>
      <c r="AR301" s="103">
        <v>0.45852457884541453</v>
      </c>
      <c r="AS301" s="103">
        <v>0.45855275542928126</v>
      </c>
      <c r="AT301" s="103">
        <v>0.45859027928081514</v>
      </c>
      <c r="AU301" s="103">
        <v>0.45864002243263424</v>
      </c>
      <c r="AV301" s="103">
        <v>0.45870556390731204</v>
      </c>
      <c r="AW301" s="103">
        <v>0.45879123125604115</v>
      </c>
      <c r="AX301" s="105">
        <v>0.45890203596212603</v>
      </c>
    </row>
    <row r="302" spans="1:50">
      <c r="A302" s="212"/>
      <c r="B302" s="215"/>
      <c r="C302" s="216"/>
      <c r="D302" s="106" t="s">
        <v>25</v>
      </c>
      <c r="E302" s="107" t="str">
        <f>A299&amp;"/"&amp;B299&amp;"/"&amp;C301&amp;"/"&amp;D302</f>
        <v>Fuel oil fired power plants/Integrated gasification combined cycle/CHP/M</v>
      </c>
      <c r="F302" s="108" t="str">
        <f>A299</f>
        <v>Fuel oil fired power plants</v>
      </c>
      <c r="G302" s="108" t="str">
        <f>B299</f>
        <v>Integrated gasification combined cycle</v>
      </c>
      <c r="H302" s="108" t="str">
        <f>C301</f>
        <v>CHP</v>
      </c>
      <c r="I302" s="109" t="str">
        <f t="shared" si="64"/>
        <v>M</v>
      </c>
      <c r="J302" s="108">
        <v>0.4366116317704819</v>
      </c>
      <c r="K302" s="108">
        <v>0.4366116317704819</v>
      </c>
      <c r="L302" s="108">
        <v>0.4366116317704819</v>
      </c>
      <c r="M302" s="108">
        <v>0.4366116317704819</v>
      </c>
      <c r="N302" s="108">
        <v>0.4366116317704819</v>
      </c>
      <c r="O302" s="108">
        <v>0.4366116317704819</v>
      </c>
      <c r="P302" s="108">
        <v>0.4366116317704819</v>
      </c>
      <c r="Q302" s="108">
        <v>0.4366116317704819</v>
      </c>
      <c r="R302" s="108">
        <v>0.4366116317704819</v>
      </c>
      <c r="S302" s="108">
        <v>0.4366116317704819</v>
      </c>
      <c r="T302" s="108">
        <v>0.4366116317704819</v>
      </c>
      <c r="U302" s="108">
        <v>0.4366116317704819</v>
      </c>
      <c r="V302" s="108">
        <v>0.4366116317704819</v>
      </c>
      <c r="W302" s="108">
        <v>0.4366116317704819</v>
      </c>
      <c r="X302" s="108">
        <v>0.4366116317704819</v>
      </c>
      <c r="Y302" s="108">
        <v>0.4366116317704819</v>
      </c>
      <c r="Z302" s="108">
        <v>0.4366116317704819</v>
      </c>
      <c r="AA302" s="108">
        <v>0.4366116317704819</v>
      </c>
      <c r="AB302" s="108">
        <v>0.4366116317704819</v>
      </c>
      <c r="AC302" s="108">
        <v>0.4366116317704819</v>
      </c>
      <c r="AD302" s="108">
        <v>0.4366116317704819</v>
      </c>
      <c r="AE302" s="108">
        <v>0.4366116317704819</v>
      </c>
      <c r="AF302" s="108">
        <v>0.4366116317704819</v>
      </c>
      <c r="AG302" s="108">
        <v>0.4366116317704819</v>
      </c>
      <c r="AH302" s="108">
        <v>0.4366116317704819</v>
      </c>
      <c r="AI302" s="108">
        <v>0.4366116317704819</v>
      </c>
      <c r="AJ302" s="108">
        <v>0.4366116317704819</v>
      </c>
      <c r="AK302" s="108">
        <v>0.4366116317704819</v>
      </c>
      <c r="AL302" s="108">
        <v>0.4366116317704819</v>
      </c>
      <c r="AM302" s="108">
        <v>0.4366116317704819</v>
      </c>
      <c r="AN302" s="108">
        <v>0.43663553464796923</v>
      </c>
      <c r="AO302" s="108">
        <v>0.43664384051209509</v>
      </c>
      <c r="AP302" s="108">
        <v>0.43665500600464524</v>
      </c>
      <c r="AQ302" s="108">
        <v>0.43666999417174851</v>
      </c>
      <c r="AR302" s="108">
        <v>0.43669007509087099</v>
      </c>
      <c r="AS302" s="108">
        <v>0.43671690993264878</v>
      </c>
      <c r="AT302" s="108">
        <v>0.43675264693410965</v>
      </c>
      <c r="AU302" s="108">
        <v>0.43680002136441348</v>
      </c>
      <c r="AV302" s="108">
        <v>0.43686244181648753</v>
      </c>
      <c r="AW302" s="108">
        <v>0.43694402976765817</v>
      </c>
      <c r="AX302" s="110">
        <v>0.43704955805916762</v>
      </c>
    </row>
    <row r="303" spans="1:50">
      <c r="A303" s="212"/>
      <c r="B303" s="215"/>
      <c r="C303" s="217" t="s">
        <v>42</v>
      </c>
      <c r="D303" s="83" t="s">
        <v>24</v>
      </c>
      <c r="E303" s="56" t="str">
        <f>A299&amp;"/"&amp;B299&amp;"/"&amp;C303&amp;"/"&amp;D303</f>
        <v>Fuel oil fired power plants/Integrated gasification combined cycle/Electricity only with CCS/L</v>
      </c>
      <c r="F303" s="103" t="str">
        <f>A299</f>
        <v>Fuel oil fired power plants</v>
      </c>
      <c r="G303" s="103" t="str">
        <f>B299</f>
        <v>Integrated gasification combined cycle</v>
      </c>
      <c r="H303" s="103" t="str">
        <f>C303</f>
        <v>Electricity only with CCS</v>
      </c>
      <c r="I303" s="104" t="str">
        <f t="shared" si="64"/>
        <v>L</v>
      </c>
      <c r="J303" s="103" t="s">
        <v>99</v>
      </c>
      <c r="K303" s="103" t="s">
        <v>99</v>
      </c>
      <c r="L303" s="103" t="s">
        <v>99</v>
      </c>
      <c r="M303" s="103" t="s">
        <v>99</v>
      </c>
      <c r="N303" s="103" t="s">
        <v>99</v>
      </c>
      <c r="O303" s="103" t="s">
        <v>99</v>
      </c>
      <c r="P303" s="103" t="s">
        <v>99</v>
      </c>
      <c r="Q303" s="103" t="s">
        <v>99</v>
      </c>
      <c r="R303" s="103" t="s">
        <v>99</v>
      </c>
      <c r="S303" s="103" t="s">
        <v>99</v>
      </c>
      <c r="T303" s="103" t="s">
        <v>99</v>
      </c>
      <c r="U303" s="103" t="s">
        <v>99</v>
      </c>
      <c r="V303" s="103" t="s">
        <v>99</v>
      </c>
      <c r="W303" s="103" t="s">
        <v>99</v>
      </c>
      <c r="X303" s="103" t="s">
        <v>99</v>
      </c>
      <c r="Y303" s="103" t="s">
        <v>99</v>
      </c>
      <c r="Z303" s="103" t="s">
        <v>99</v>
      </c>
      <c r="AA303" s="103" t="s">
        <v>99</v>
      </c>
      <c r="AB303" s="103" t="s">
        <v>99</v>
      </c>
      <c r="AC303" s="103" t="s">
        <v>99</v>
      </c>
      <c r="AD303" s="103" t="s">
        <v>99</v>
      </c>
      <c r="AE303" s="103">
        <v>0.48027279494753011</v>
      </c>
      <c r="AF303" s="103">
        <v>0.48027279494753011</v>
      </c>
      <c r="AG303" s="103">
        <v>0.48027279494753011</v>
      </c>
      <c r="AH303" s="103">
        <v>0.48027279494753011</v>
      </c>
      <c r="AI303" s="103">
        <v>0.48027279494753011</v>
      </c>
      <c r="AJ303" s="103">
        <v>0.48027279494753011</v>
      </c>
      <c r="AK303" s="103">
        <v>0.48027279494753011</v>
      </c>
      <c r="AL303" s="103">
        <v>0.48027279494753011</v>
      </c>
      <c r="AM303" s="103">
        <v>0.48027279494753011</v>
      </c>
      <c r="AN303" s="103">
        <v>0.48027279494753011</v>
      </c>
      <c r="AO303" s="103">
        <v>0.48027279494753011</v>
      </c>
      <c r="AP303" s="103">
        <v>0.48027279494753011</v>
      </c>
      <c r="AQ303" s="103">
        <v>0.48027279494753011</v>
      </c>
      <c r="AR303" s="103">
        <v>0.48027279494753011</v>
      </c>
      <c r="AS303" s="103">
        <v>0.48031600383329648</v>
      </c>
      <c r="AT303" s="103">
        <v>0.48034365372870813</v>
      </c>
      <c r="AU303" s="103">
        <v>0.48038860092591368</v>
      </c>
      <c r="AV303" s="103">
        <v>0.48046101512215572</v>
      </c>
      <c r="AW303" s="103">
        <v>0.48057601286368912</v>
      </c>
      <c r="AX303" s="105">
        <v>0.48075451386508439</v>
      </c>
    </row>
    <row r="304" spans="1:50">
      <c r="A304" s="212"/>
      <c r="B304" s="215"/>
      <c r="C304" s="216"/>
      <c r="D304" s="106" t="s">
        <v>25</v>
      </c>
      <c r="E304" s="107" t="str">
        <f>A299&amp;"/"&amp;B299&amp;"/"&amp;C303&amp;"/"&amp;D304</f>
        <v>Fuel oil fired power plants/Integrated gasification combined cycle/Electricity only with CCS/M</v>
      </c>
      <c r="F304" s="108" t="str">
        <f>A299</f>
        <v>Fuel oil fired power plants</v>
      </c>
      <c r="G304" s="108" t="str">
        <f>B299</f>
        <v>Integrated gasification combined cycle</v>
      </c>
      <c r="H304" s="108" t="str">
        <f>C303</f>
        <v>Electricity only with CCS</v>
      </c>
      <c r="I304" s="109" t="str">
        <f t="shared" si="64"/>
        <v>M</v>
      </c>
      <c r="J304" s="108" t="s">
        <v>99</v>
      </c>
      <c r="K304" s="108" t="s">
        <v>99</v>
      </c>
      <c r="L304" s="108" t="s">
        <v>99</v>
      </c>
      <c r="M304" s="108" t="s">
        <v>99</v>
      </c>
      <c r="N304" s="108" t="s">
        <v>99</v>
      </c>
      <c r="O304" s="108" t="s">
        <v>99</v>
      </c>
      <c r="P304" s="108" t="s">
        <v>99</v>
      </c>
      <c r="Q304" s="108" t="s">
        <v>99</v>
      </c>
      <c r="R304" s="108" t="s">
        <v>99</v>
      </c>
      <c r="S304" s="108" t="s">
        <v>99</v>
      </c>
      <c r="T304" s="108" t="s">
        <v>99</v>
      </c>
      <c r="U304" s="108" t="s">
        <v>99</v>
      </c>
      <c r="V304" s="108" t="s">
        <v>99</v>
      </c>
      <c r="W304" s="108" t="s">
        <v>99</v>
      </c>
      <c r="X304" s="108" t="s">
        <v>99</v>
      </c>
      <c r="Y304" s="108" t="s">
        <v>99</v>
      </c>
      <c r="Z304" s="108" t="s">
        <v>99</v>
      </c>
      <c r="AA304" s="108" t="s">
        <v>99</v>
      </c>
      <c r="AB304" s="108" t="s">
        <v>99</v>
      </c>
      <c r="AC304" s="108" t="s">
        <v>99</v>
      </c>
      <c r="AD304" s="108" t="s">
        <v>99</v>
      </c>
      <c r="AE304" s="108">
        <v>0.45740266185479056</v>
      </c>
      <c r="AF304" s="108">
        <v>0.45740266185479056</v>
      </c>
      <c r="AG304" s="108">
        <v>0.45740266185479056</v>
      </c>
      <c r="AH304" s="108">
        <v>0.45740266185479056</v>
      </c>
      <c r="AI304" s="108">
        <v>0.45740266185479056</v>
      </c>
      <c r="AJ304" s="108">
        <v>0.45740266185479056</v>
      </c>
      <c r="AK304" s="108">
        <v>0.45740266185479056</v>
      </c>
      <c r="AL304" s="108">
        <v>0.45740266185479056</v>
      </c>
      <c r="AM304" s="108">
        <v>0.45740266185479056</v>
      </c>
      <c r="AN304" s="108">
        <v>0.45740266185479056</v>
      </c>
      <c r="AO304" s="108">
        <v>0.45740266185479056</v>
      </c>
      <c r="AP304" s="108">
        <v>0.45740266185479056</v>
      </c>
      <c r="AQ304" s="108">
        <v>0.45740266185479056</v>
      </c>
      <c r="AR304" s="108">
        <v>0.45740266185479056</v>
      </c>
      <c r="AS304" s="108">
        <v>0.45744381317456811</v>
      </c>
      <c r="AT304" s="108">
        <v>0.45747014640829348</v>
      </c>
      <c r="AU304" s="108">
        <v>0.45751295326277491</v>
      </c>
      <c r="AV304" s="108">
        <v>0.4575819191639578</v>
      </c>
      <c r="AW304" s="108">
        <v>0.45769144082256108</v>
      </c>
      <c r="AX304" s="110">
        <v>0.45786144177627086</v>
      </c>
    </row>
    <row r="305" spans="1:50">
      <c r="A305" s="212"/>
      <c r="B305" s="215"/>
      <c r="C305" s="217" t="s">
        <v>43</v>
      </c>
      <c r="D305" s="52" t="s">
        <v>24</v>
      </c>
      <c r="E305" s="86" t="str">
        <f>A299&amp;"/"&amp;B299&amp;"/"&amp;C305&amp;"/"&amp;D305</f>
        <v>Fuel oil fired power plants/Integrated gasification combined cycle/CHP with CCS/L</v>
      </c>
      <c r="F305" s="61" t="str">
        <f>A299</f>
        <v>Fuel oil fired power plants</v>
      </c>
      <c r="G305" s="61" t="str">
        <f>B299</f>
        <v>Integrated gasification combined cycle</v>
      </c>
      <c r="H305" s="61" t="str">
        <f>C305</f>
        <v>CHP with CCS</v>
      </c>
      <c r="I305" s="84" t="str">
        <f t="shared" si="64"/>
        <v>L</v>
      </c>
      <c r="J305" s="61" t="s">
        <v>99</v>
      </c>
      <c r="K305" s="61" t="s">
        <v>99</v>
      </c>
      <c r="L305" s="61" t="s">
        <v>99</v>
      </c>
      <c r="M305" s="61" t="s">
        <v>99</v>
      </c>
      <c r="N305" s="61" t="s">
        <v>99</v>
      </c>
      <c r="O305" s="61" t="s">
        <v>99</v>
      </c>
      <c r="P305" s="61" t="s">
        <v>99</v>
      </c>
      <c r="Q305" s="61" t="s">
        <v>99</v>
      </c>
      <c r="R305" s="61" t="s">
        <v>99</v>
      </c>
      <c r="S305" s="61" t="s">
        <v>99</v>
      </c>
      <c r="T305" s="61" t="s">
        <v>99</v>
      </c>
      <c r="U305" s="61" t="s">
        <v>99</v>
      </c>
      <c r="V305" s="61" t="s">
        <v>99</v>
      </c>
      <c r="W305" s="61" t="s">
        <v>99</v>
      </c>
      <c r="X305" s="61" t="s">
        <v>99</v>
      </c>
      <c r="Y305" s="61" t="s">
        <v>99</v>
      </c>
      <c r="Z305" s="61" t="s">
        <v>99</v>
      </c>
      <c r="AA305" s="61" t="s">
        <v>99</v>
      </c>
      <c r="AB305" s="61" t="s">
        <v>99</v>
      </c>
      <c r="AC305" s="61" t="s">
        <v>99</v>
      </c>
      <c r="AD305" s="61" t="s">
        <v>99</v>
      </c>
      <c r="AE305" s="61">
        <v>0.4366116317704819</v>
      </c>
      <c r="AF305" s="61">
        <v>0.4366116317704819</v>
      </c>
      <c r="AG305" s="61">
        <v>0.4366116317704819</v>
      </c>
      <c r="AH305" s="61">
        <v>0.4366116317704819</v>
      </c>
      <c r="AI305" s="61">
        <v>0.4366116317704819</v>
      </c>
      <c r="AJ305" s="61">
        <v>0.4366116317704819</v>
      </c>
      <c r="AK305" s="61">
        <v>0.4366116317704819</v>
      </c>
      <c r="AL305" s="61">
        <v>0.4366116317704819</v>
      </c>
      <c r="AM305" s="61">
        <v>0.4366116317704819</v>
      </c>
      <c r="AN305" s="61">
        <v>0.4366116317704819</v>
      </c>
      <c r="AO305" s="61">
        <v>0.4366116317704819</v>
      </c>
      <c r="AP305" s="61">
        <v>0.4366116317704819</v>
      </c>
      <c r="AQ305" s="61">
        <v>0.4366116317704819</v>
      </c>
      <c r="AR305" s="61">
        <v>0.4366116317704819</v>
      </c>
      <c r="AS305" s="61">
        <v>0.43665091257572408</v>
      </c>
      <c r="AT305" s="61">
        <v>0.43667604884428007</v>
      </c>
      <c r="AU305" s="61">
        <v>0.43671690993264878</v>
      </c>
      <c r="AV305" s="61">
        <v>0.43678274102014147</v>
      </c>
      <c r="AW305" s="61">
        <v>0.43688728442153552</v>
      </c>
      <c r="AX305" s="53">
        <v>0.43704955805916762</v>
      </c>
    </row>
    <row r="306" spans="1:50">
      <c r="A306" s="212"/>
      <c r="B306" s="218"/>
      <c r="C306" s="210"/>
      <c r="D306" s="93" t="s">
        <v>25</v>
      </c>
      <c r="E306" s="73" t="str">
        <f>A299&amp;"/"&amp;B299&amp;"/"&amp;C305&amp;"/"&amp;D306</f>
        <v>Fuel oil fired power plants/Integrated gasification combined cycle/CHP with CCS/M</v>
      </c>
      <c r="F306" s="91" t="str">
        <f>A299</f>
        <v>Fuel oil fired power plants</v>
      </c>
      <c r="G306" s="91" t="str">
        <f>B299</f>
        <v>Integrated gasification combined cycle</v>
      </c>
      <c r="H306" s="91" t="str">
        <f>C305</f>
        <v>CHP with CCS</v>
      </c>
      <c r="I306" s="70" t="str">
        <f t="shared" si="64"/>
        <v>M</v>
      </c>
      <c r="J306" s="91" t="s">
        <v>99</v>
      </c>
      <c r="K306" s="91" t="s">
        <v>99</v>
      </c>
      <c r="L306" s="91" t="s">
        <v>99</v>
      </c>
      <c r="M306" s="91" t="s">
        <v>99</v>
      </c>
      <c r="N306" s="91" t="s">
        <v>99</v>
      </c>
      <c r="O306" s="91" t="s">
        <v>99</v>
      </c>
      <c r="P306" s="91" t="s">
        <v>99</v>
      </c>
      <c r="Q306" s="91" t="s">
        <v>99</v>
      </c>
      <c r="R306" s="91" t="s">
        <v>99</v>
      </c>
      <c r="S306" s="91" t="s">
        <v>99</v>
      </c>
      <c r="T306" s="91" t="s">
        <v>99</v>
      </c>
      <c r="U306" s="91" t="s">
        <v>99</v>
      </c>
      <c r="V306" s="91" t="s">
        <v>99</v>
      </c>
      <c r="W306" s="91" t="s">
        <v>99</v>
      </c>
      <c r="X306" s="91" t="s">
        <v>99</v>
      </c>
      <c r="Y306" s="91" t="s">
        <v>99</v>
      </c>
      <c r="Z306" s="91" t="s">
        <v>99</v>
      </c>
      <c r="AA306" s="91" t="s">
        <v>99</v>
      </c>
      <c r="AB306" s="91" t="s">
        <v>99</v>
      </c>
      <c r="AC306" s="91" t="s">
        <v>99</v>
      </c>
      <c r="AD306" s="91" t="s">
        <v>99</v>
      </c>
      <c r="AE306" s="91">
        <v>0.41582060168617324</v>
      </c>
      <c r="AF306" s="91">
        <v>0.41582060168617324</v>
      </c>
      <c r="AG306" s="91">
        <v>0.41582060168617324</v>
      </c>
      <c r="AH306" s="91">
        <v>0.41582060168617324</v>
      </c>
      <c r="AI306" s="91">
        <v>0.41582060168617324</v>
      </c>
      <c r="AJ306" s="91">
        <v>0.41582060168617324</v>
      </c>
      <c r="AK306" s="91">
        <v>0.41582060168617324</v>
      </c>
      <c r="AL306" s="91">
        <v>0.41582060168617324</v>
      </c>
      <c r="AM306" s="91">
        <v>0.41582060168617324</v>
      </c>
      <c r="AN306" s="91">
        <v>0.41582060168617324</v>
      </c>
      <c r="AO306" s="91">
        <v>0.41582060168617324</v>
      </c>
      <c r="AP306" s="91">
        <v>0.41582060168617324</v>
      </c>
      <c r="AQ306" s="91">
        <v>0.41582060168617324</v>
      </c>
      <c r="AR306" s="91">
        <v>0.41582060168617324</v>
      </c>
      <c r="AS306" s="91">
        <v>0.41585801197688005</v>
      </c>
      <c r="AT306" s="91">
        <v>0.41588195128026678</v>
      </c>
      <c r="AU306" s="91">
        <v>0.41592086660252264</v>
      </c>
      <c r="AV306" s="91">
        <v>0.41598356287632526</v>
      </c>
      <c r="AW306" s="91">
        <v>0.41608312802051006</v>
      </c>
      <c r="AX306" s="89">
        <v>0.41623767434206438</v>
      </c>
    </row>
    <row r="307" spans="1:50">
      <c r="A307" s="212"/>
      <c r="B307" s="214" t="s">
        <v>44</v>
      </c>
      <c r="C307" s="209" t="s">
        <v>36</v>
      </c>
      <c r="D307" s="67" t="s">
        <v>24</v>
      </c>
      <c r="E307" s="87" t="str">
        <f>A299&amp;"/"&amp;B307&amp;"/"&amp;C307&amp;"/"&amp;D307</f>
        <v>Fuel oil fired power plants/Supercritical steam turbine/Electricity only/L</v>
      </c>
      <c r="F307" s="55" t="str">
        <f>A299</f>
        <v>Fuel oil fired power plants</v>
      </c>
      <c r="G307" s="55" t="str">
        <f>B307</f>
        <v>Supercritical steam turbine</v>
      </c>
      <c r="H307" s="55" t="str">
        <f>C307</f>
        <v>Electricity only</v>
      </c>
      <c r="I307" s="85" t="str">
        <f t="shared" si="64"/>
        <v>L</v>
      </c>
      <c r="J307" s="55">
        <v>0.49019607843137253</v>
      </c>
      <c r="K307" s="55">
        <v>0.49019607843137253</v>
      </c>
      <c r="L307" s="55">
        <v>0.49019607843137253</v>
      </c>
      <c r="M307" s="55">
        <v>0.49019607843137253</v>
      </c>
      <c r="N307" s="55">
        <v>0.49019607843137253</v>
      </c>
      <c r="O307" s="55">
        <v>0.49019607843137253</v>
      </c>
      <c r="P307" s="55">
        <v>0.49019607843137253</v>
      </c>
      <c r="Q307" s="55">
        <v>0.49019607843137253</v>
      </c>
      <c r="R307" s="55">
        <v>0.49019607843137253</v>
      </c>
      <c r="S307" s="55">
        <v>0.49019607843137253</v>
      </c>
      <c r="T307" s="55">
        <v>0.49019607843137253</v>
      </c>
      <c r="U307" s="55">
        <v>0.49019607843137253</v>
      </c>
      <c r="V307" s="55">
        <v>0.49019607843137253</v>
      </c>
      <c r="W307" s="55">
        <v>0.49019607843137253</v>
      </c>
      <c r="X307" s="55">
        <v>0.49019607843137253</v>
      </c>
      <c r="Y307" s="55">
        <v>0.49019607843137253</v>
      </c>
      <c r="Z307" s="55">
        <v>0.49019607843137253</v>
      </c>
      <c r="AA307" s="55">
        <v>0.49019607843137253</v>
      </c>
      <c r="AB307" s="55">
        <v>0.49019607843137253</v>
      </c>
      <c r="AC307" s="55">
        <v>0.49019607843137253</v>
      </c>
      <c r="AD307" s="55">
        <v>0.49019607843137253</v>
      </c>
      <c r="AE307" s="55">
        <v>0.49019607843137253</v>
      </c>
      <c r="AF307" s="55">
        <v>0.49019607843137253</v>
      </c>
      <c r="AG307" s="55">
        <v>0.49019607843137253</v>
      </c>
      <c r="AH307" s="55">
        <v>0.49019607843137253</v>
      </c>
      <c r="AI307" s="55">
        <v>0.49019607843137253</v>
      </c>
      <c r="AJ307" s="55">
        <v>0.49019607843137253</v>
      </c>
      <c r="AK307" s="55">
        <v>0.49019607843137253</v>
      </c>
      <c r="AL307" s="55">
        <v>0.49019607843137253</v>
      </c>
      <c r="AM307" s="55">
        <v>0.49019607843137253</v>
      </c>
      <c r="AN307" s="55">
        <v>0.49022291485980191</v>
      </c>
      <c r="AO307" s="55">
        <v>0.49023224008553173</v>
      </c>
      <c r="AP307" s="55">
        <v>0.4902447758959948</v>
      </c>
      <c r="AQ307" s="55">
        <v>0.49026160352998877</v>
      </c>
      <c r="AR307" s="55">
        <v>0.49028414893897199</v>
      </c>
      <c r="AS307" s="55">
        <v>0.49031427716563292</v>
      </c>
      <c r="AT307" s="55">
        <v>0.49035440009570702</v>
      </c>
      <c r="AU307" s="55">
        <v>0.49040758869230644</v>
      </c>
      <c r="AV307" s="55">
        <v>0.49047766987795088</v>
      </c>
      <c r="AW307" s="55">
        <v>0.49056927095039338</v>
      </c>
      <c r="AX307" s="64">
        <v>0.4906877505118557</v>
      </c>
    </row>
    <row r="308" spans="1:50">
      <c r="A308" s="212"/>
      <c r="B308" s="215"/>
      <c r="C308" s="216"/>
      <c r="D308" s="52" t="s">
        <v>25</v>
      </c>
      <c r="E308" s="86" t="str">
        <f>A299&amp;"/"&amp;B307&amp;"/"&amp;C307&amp;"/"&amp;D308</f>
        <v>Fuel oil fired power plants/Supercritical steam turbine/Electricity only/M</v>
      </c>
      <c r="F308" s="61" t="str">
        <f>A299</f>
        <v>Fuel oil fired power plants</v>
      </c>
      <c r="G308" s="61" t="str">
        <f>B307</f>
        <v>Supercritical steam turbine</v>
      </c>
      <c r="H308" s="61" t="str">
        <f>C307</f>
        <v>Electricity only</v>
      </c>
      <c r="I308" s="84" t="str">
        <f t="shared" si="64"/>
        <v>M</v>
      </c>
      <c r="J308" s="61">
        <v>0.46685340802987857</v>
      </c>
      <c r="K308" s="61">
        <v>0.46685340802987857</v>
      </c>
      <c r="L308" s="61">
        <v>0.46685340802987857</v>
      </c>
      <c r="M308" s="61">
        <v>0.46685340802987857</v>
      </c>
      <c r="N308" s="61">
        <v>0.46685340802987857</v>
      </c>
      <c r="O308" s="61">
        <v>0.46685340802987857</v>
      </c>
      <c r="P308" s="61">
        <v>0.46685340802987857</v>
      </c>
      <c r="Q308" s="61">
        <v>0.46685340802987857</v>
      </c>
      <c r="R308" s="61">
        <v>0.46685340802987857</v>
      </c>
      <c r="S308" s="61">
        <v>0.46685340802987857</v>
      </c>
      <c r="T308" s="61">
        <v>0.46685340802987857</v>
      </c>
      <c r="U308" s="61">
        <v>0.46685340802987857</v>
      </c>
      <c r="V308" s="61">
        <v>0.46685340802987857</v>
      </c>
      <c r="W308" s="61">
        <v>0.46685340802987857</v>
      </c>
      <c r="X308" s="61">
        <v>0.46685340802987857</v>
      </c>
      <c r="Y308" s="61">
        <v>0.46685340802987857</v>
      </c>
      <c r="Z308" s="61">
        <v>0.46685340802987857</v>
      </c>
      <c r="AA308" s="61">
        <v>0.46685340802987857</v>
      </c>
      <c r="AB308" s="61">
        <v>0.46685340802987857</v>
      </c>
      <c r="AC308" s="61">
        <v>0.46685340802987857</v>
      </c>
      <c r="AD308" s="61">
        <v>0.46685340802987857</v>
      </c>
      <c r="AE308" s="61">
        <v>0.46685340802987857</v>
      </c>
      <c r="AF308" s="61">
        <v>0.46685340802987857</v>
      </c>
      <c r="AG308" s="61">
        <v>0.46685340802987857</v>
      </c>
      <c r="AH308" s="61">
        <v>0.46685340802987857</v>
      </c>
      <c r="AI308" s="61">
        <v>0.46685340802987857</v>
      </c>
      <c r="AJ308" s="61">
        <v>0.46685340802987857</v>
      </c>
      <c r="AK308" s="61">
        <v>0.46685340802987857</v>
      </c>
      <c r="AL308" s="61">
        <v>0.46685340802987857</v>
      </c>
      <c r="AM308" s="61">
        <v>0.46685340802987857</v>
      </c>
      <c r="AN308" s="61">
        <v>0.46687896653314465</v>
      </c>
      <c r="AO308" s="61">
        <v>0.46688784770050634</v>
      </c>
      <c r="AP308" s="61">
        <v>0.46689978656761405</v>
      </c>
      <c r="AQ308" s="61">
        <v>0.4669158128857035</v>
      </c>
      <c r="AR308" s="61">
        <v>0.46693728470378282</v>
      </c>
      <c r="AS308" s="61">
        <v>0.46696597825298375</v>
      </c>
      <c r="AT308" s="61">
        <v>0.46700419056733994</v>
      </c>
      <c r="AU308" s="61">
        <v>0.46705484637362504</v>
      </c>
      <c r="AV308" s="61">
        <v>0.4671215903599531</v>
      </c>
      <c r="AW308" s="61">
        <v>0.46720882947656511</v>
      </c>
      <c r="AX308" s="53">
        <v>0.46732166715414825</v>
      </c>
    </row>
    <row r="309" spans="1:50">
      <c r="A309" s="212"/>
      <c r="B309" s="215"/>
      <c r="C309" s="217" t="s">
        <v>26</v>
      </c>
      <c r="D309" s="83" t="s">
        <v>24</v>
      </c>
      <c r="E309" s="56" t="str">
        <f>A299&amp;"/"&amp;B307&amp;"/"&amp;C309&amp;"/"&amp;D309</f>
        <v>Fuel oil fired power plants/Supercritical steam turbine/CHP/L</v>
      </c>
      <c r="F309" s="103" t="str">
        <f>A299</f>
        <v>Fuel oil fired power plants</v>
      </c>
      <c r="G309" s="103" t="str">
        <f>B307</f>
        <v>Supercritical steam turbine</v>
      </c>
      <c r="H309" s="103" t="str">
        <f>C309</f>
        <v>CHP</v>
      </c>
      <c r="I309" s="104" t="str">
        <f t="shared" si="64"/>
        <v>L</v>
      </c>
      <c r="J309" s="103">
        <v>0.44563279857397498</v>
      </c>
      <c r="K309" s="103">
        <v>0.44563279857397498</v>
      </c>
      <c r="L309" s="103">
        <v>0.44563279857397498</v>
      </c>
      <c r="M309" s="103">
        <v>0.44563279857397498</v>
      </c>
      <c r="N309" s="103">
        <v>0.44563279857397498</v>
      </c>
      <c r="O309" s="103">
        <v>0.44563279857397498</v>
      </c>
      <c r="P309" s="103">
        <v>0.44563279857397498</v>
      </c>
      <c r="Q309" s="103">
        <v>0.44563279857397498</v>
      </c>
      <c r="R309" s="103">
        <v>0.44563279857397498</v>
      </c>
      <c r="S309" s="103">
        <v>0.44563279857397498</v>
      </c>
      <c r="T309" s="103">
        <v>0.44563279857397498</v>
      </c>
      <c r="U309" s="103">
        <v>0.44563279857397498</v>
      </c>
      <c r="V309" s="103">
        <v>0.44563279857397498</v>
      </c>
      <c r="W309" s="103">
        <v>0.44563279857397498</v>
      </c>
      <c r="X309" s="103">
        <v>0.44563279857397498</v>
      </c>
      <c r="Y309" s="103">
        <v>0.44563279857397498</v>
      </c>
      <c r="Z309" s="103">
        <v>0.44563279857397498</v>
      </c>
      <c r="AA309" s="103">
        <v>0.44563279857397498</v>
      </c>
      <c r="AB309" s="103">
        <v>0.44563279857397498</v>
      </c>
      <c r="AC309" s="103">
        <v>0.44563279857397498</v>
      </c>
      <c r="AD309" s="103">
        <v>0.44563279857397498</v>
      </c>
      <c r="AE309" s="103">
        <v>0.44563279857397498</v>
      </c>
      <c r="AF309" s="103">
        <v>0.44563279857397498</v>
      </c>
      <c r="AG309" s="103">
        <v>0.44563279857397498</v>
      </c>
      <c r="AH309" s="103">
        <v>0.44563279857397498</v>
      </c>
      <c r="AI309" s="103">
        <v>0.44563279857397498</v>
      </c>
      <c r="AJ309" s="103">
        <v>0.44563279857397498</v>
      </c>
      <c r="AK309" s="103">
        <v>0.44563279857397498</v>
      </c>
      <c r="AL309" s="103">
        <v>0.44563279857397498</v>
      </c>
      <c r="AM309" s="103">
        <v>0.44563279857397498</v>
      </c>
      <c r="AN309" s="103">
        <v>0.44565719532709269</v>
      </c>
      <c r="AO309" s="103">
        <v>0.44566567280502883</v>
      </c>
      <c r="AP309" s="103">
        <v>0.44567706899635895</v>
      </c>
      <c r="AQ309" s="103">
        <v>0.44569236684544428</v>
      </c>
      <c r="AR309" s="103">
        <v>0.44571286267179266</v>
      </c>
      <c r="AS309" s="103">
        <v>0.44574025196875722</v>
      </c>
      <c r="AT309" s="103">
        <v>0.44577672735973362</v>
      </c>
      <c r="AU309" s="103">
        <v>0.44582508062936943</v>
      </c>
      <c r="AV309" s="103">
        <v>0.44588879079813709</v>
      </c>
      <c r="AW309" s="103">
        <v>0.44597206450035759</v>
      </c>
      <c r="AX309" s="105">
        <v>0.44607977319259606</v>
      </c>
    </row>
    <row r="310" spans="1:50">
      <c r="A310" s="212"/>
      <c r="B310" s="215"/>
      <c r="C310" s="216"/>
      <c r="D310" s="106" t="s">
        <v>25</v>
      </c>
      <c r="E310" s="107" t="str">
        <f>A299&amp;"/"&amp;B307&amp;"/"&amp;C309&amp;"/"&amp;D310</f>
        <v>Fuel oil fired power plants/Supercritical steam turbine/CHP/M</v>
      </c>
      <c r="F310" s="108" t="str">
        <f>A299</f>
        <v>Fuel oil fired power plants</v>
      </c>
      <c r="G310" s="108" t="str">
        <f>B307</f>
        <v>Supercritical steam turbine</v>
      </c>
      <c r="H310" s="108" t="str">
        <f>C309</f>
        <v>CHP</v>
      </c>
      <c r="I310" s="109" t="str">
        <f t="shared" si="64"/>
        <v>M</v>
      </c>
      <c r="J310" s="108">
        <v>0.42441218911807133</v>
      </c>
      <c r="K310" s="108">
        <v>0.42441218911807133</v>
      </c>
      <c r="L310" s="108">
        <v>0.42441218911807133</v>
      </c>
      <c r="M310" s="108">
        <v>0.42441218911807133</v>
      </c>
      <c r="N310" s="108">
        <v>0.42441218911807133</v>
      </c>
      <c r="O310" s="108">
        <v>0.42441218911807133</v>
      </c>
      <c r="P310" s="108">
        <v>0.42441218911807133</v>
      </c>
      <c r="Q310" s="108">
        <v>0.42441218911807133</v>
      </c>
      <c r="R310" s="108">
        <v>0.42441218911807133</v>
      </c>
      <c r="S310" s="108">
        <v>0.42441218911807133</v>
      </c>
      <c r="T310" s="108">
        <v>0.42441218911807133</v>
      </c>
      <c r="U310" s="108">
        <v>0.42441218911807133</v>
      </c>
      <c r="V310" s="108">
        <v>0.42441218911807133</v>
      </c>
      <c r="W310" s="108">
        <v>0.42441218911807133</v>
      </c>
      <c r="X310" s="108">
        <v>0.42441218911807133</v>
      </c>
      <c r="Y310" s="108">
        <v>0.42441218911807133</v>
      </c>
      <c r="Z310" s="108">
        <v>0.42441218911807133</v>
      </c>
      <c r="AA310" s="108">
        <v>0.42441218911807133</v>
      </c>
      <c r="AB310" s="108">
        <v>0.42441218911807133</v>
      </c>
      <c r="AC310" s="108">
        <v>0.42441218911807133</v>
      </c>
      <c r="AD310" s="108">
        <v>0.42441218911807133</v>
      </c>
      <c r="AE310" s="108">
        <v>0.42441218911807133</v>
      </c>
      <c r="AF310" s="108">
        <v>0.42441218911807133</v>
      </c>
      <c r="AG310" s="108">
        <v>0.42441218911807133</v>
      </c>
      <c r="AH310" s="108">
        <v>0.42441218911807133</v>
      </c>
      <c r="AI310" s="108">
        <v>0.42441218911807133</v>
      </c>
      <c r="AJ310" s="108">
        <v>0.42441218911807133</v>
      </c>
      <c r="AK310" s="108">
        <v>0.42441218911807133</v>
      </c>
      <c r="AL310" s="108">
        <v>0.42441218911807133</v>
      </c>
      <c r="AM310" s="108">
        <v>0.42441218911807133</v>
      </c>
      <c r="AN310" s="108">
        <v>0.42443542412104052</v>
      </c>
      <c r="AO310" s="108">
        <v>0.42444349790955122</v>
      </c>
      <c r="AP310" s="108">
        <v>0.42445435142510357</v>
      </c>
      <c r="AQ310" s="108">
        <v>0.42446892080518489</v>
      </c>
      <c r="AR310" s="108">
        <v>0.42448844063980251</v>
      </c>
      <c r="AS310" s="108">
        <v>0.42451452568453057</v>
      </c>
      <c r="AT310" s="108">
        <v>0.42454926415212707</v>
      </c>
      <c r="AU310" s="108">
        <v>0.42459531488511359</v>
      </c>
      <c r="AV310" s="108">
        <v>0.42465599123632097</v>
      </c>
      <c r="AW310" s="108">
        <v>0.42473529952415001</v>
      </c>
      <c r="AX310" s="110">
        <v>0.42483787923104377</v>
      </c>
    </row>
    <row r="311" spans="1:50">
      <c r="A311" s="212"/>
      <c r="B311" s="215"/>
      <c r="C311" s="217" t="s">
        <v>42</v>
      </c>
      <c r="D311" s="83" t="s">
        <v>24</v>
      </c>
      <c r="E311" s="56" t="str">
        <f>A299&amp;"/"&amp;B307&amp;"/"&amp;C311&amp;"/"&amp;D311</f>
        <v>Fuel oil fired power plants/Supercritical steam turbine/Electricity only with CCS/L</v>
      </c>
      <c r="F311" s="103" t="str">
        <f>A299</f>
        <v>Fuel oil fired power plants</v>
      </c>
      <c r="G311" s="103" t="str">
        <f>B307</f>
        <v>Supercritical steam turbine</v>
      </c>
      <c r="H311" s="103" t="str">
        <f>C311</f>
        <v>Electricity only with CCS</v>
      </c>
      <c r="I311" s="104" t="str">
        <f t="shared" si="64"/>
        <v>L</v>
      </c>
      <c r="J311" s="103" t="s">
        <v>99</v>
      </c>
      <c r="K311" s="103" t="s">
        <v>99</v>
      </c>
      <c r="L311" s="103" t="s">
        <v>99</v>
      </c>
      <c r="M311" s="103" t="s">
        <v>99</v>
      </c>
      <c r="N311" s="103" t="s">
        <v>99</v>
      </c>
      <c r="O311" s="103" t="s">
        <v>99</v>
      </c>
      <c r="P311" s="103" t="s">
        <v>99</v>
      </c>
      <c r="Q311" s="103" t="s">
        <v>99</v>
      </c>
      <c r="R311" s="103" t="s">
        <v>99</v>
      </c>
      <c r="S311" s="103" t="s">
        <v>99</v>
      </c>
      <c r="T311" s="103" t="s">
        <v>99</v>
      </c>
      <c r="U311" s="103" t="s">
        <v>99</v>
      </c>
      <c r="V311" s="103" t="s">
        <v>99</v>
      </c>
      <c r="W311" s="103" t="s">
        <v>99</v>
      </c>
      <c r="X311" s="103" t="s">
        <v>99</v>
      </c>
      <c r="Y311" s="103" t="s">
        <v>99</v>
      </c>
      <c r="Z311" s="103" t="s">
        <v>99</v>
      </c>
      <c r="AA311" s="103" t="s">
        <v>99</v>
      </c>
      <c r="AB311" s="103" t="s">
        <v>99</v>
      </c>
      <c r="AC311" s="103" t="s">
        <v>99</v>
      </c>
      <c r="AD311" s="103" t="s">
        <v>99</v>
      </c>
      <c r="AE311" s="103">
        <v>0.46685340802987857</v>
      </c>
      <c r="AF311" s="103">
        <v>0.46685340802987857</v>
      </c>
      <c r="AG311" s="103">
        <v>0.46685340802987857</v>
      </c>
      <c r="AH311" s="103">
        <v>0.46685340802987857</v>
      </c>
      <c r="AI311" s="103">
        <v>0.46685340802987857</v>
      </c>
      <c r="AJ311" s="103">
        <v>0.46685340802987857</v>
      </c>
      <c r="AK311" s="103">
        <v>0.46685340802987857</v>
      </c>
      <c r="AL311" s="103">
        <v>0.46685340802987857</v>
      </c>
      <c r="AM311" s="103">
        <v>0.46685340802987857</v>
      </c>
      <c r="AN311" s="103">
        <v>0.46685340802987857</v>
      </c>
      <c r="AO311" s="103">
        <v>0.46685340802987857</v>
      </c>
      <c r="AP311" s="103">
        <v>0.46685340802987857</v>
      </c>
      <c r="AQ311" s="103">
        <v>0.46685340802987857</v>
      </c>
      <c r="AR311" s="103">
        <v>0.46685340802987857</v>
      </c>
      <c r="AS311" s="103">
        <v>0.46689540960854259</v>
      </c>
      <c r="AT311" s="103">
        <v>0.4669222869333472</v>
      </c>
      <c r="AU311" s="103">
        <v>0.46696597825298375</v>
      </c>
      <c r="AV311" s="103">
        <v>0.46703636911138963</v>
      </c>
      <c r="AW311" s="103">
        <v>0.46714815368073309</v>
      </c>
      <c r="AX311" s="105">
        <v>0.46732166715414825</v>
      </c>
    </row>
    <row r="312" spans="1:50">
      <c r="A312" s="212"/>
      <c r="B312" s="215"/>
      <c r="C312" s="216"/>
      <c r="D312" s="106" t="s">
        <v>25</v>
      </c>
      <c r="E312" s="107" t="str">
        <f>A299&amp;"/"&amp;B307&amp;"/"&amp;C311&amp;"/"&amp;D312</f>
        <v>Fuel oil fired power plants/Supercritical steam turbine/Electricity only with CCS/M</v>
      </c>
      <c r="F312" s="108" t="str">
        <f>A299</f>
        <v>Fuel oil fired power plants</v>
      </c>
      <c r="G312" s="108" t="str">
        <f>B307</f>
        <v>Supercritical steam turbine</v>
      </c>
      <c r="H312" s="108" t="str">
        <f>C311</f>
        <v>Electricity only with CCS</v>
      </c>
      <c r="I312" s="109" t="str">
        <f t="shared" si="64"/>
        <v>M</v>
      </c>
      <c r="J312" s="108" t="s">
        <v>99</v>
      </c>
      <c r="K312" s="108" t="s">
        <v>99</v>
      </c>
      <c r="L312" s="108" t="s">
        <v>99</v>
      </c>
      <c r="M312" s="108" t="s">
        <v>99</v>
      </c>
      <c r="N312" s="108" t="s">
        <v>99</v>
      </c>
      <c r="O312" s="108" t="s">
        <v>99</v>
      </c>
      <c r="P312" s="108" t="s">
        <v>99</v>
      </c>
      <c r="Q312" s="108" t="s">
        <v>99</v>
      </c>
      <c r="R312" s="108" t="s">
        <v>99</v>
      </c>
      <c r="S312" s="108" t="s">
        <v>99</v>
      </c>
      <c r="T312" s="108" t="s">
        <v>99</v>
      </c>
      <c r="U312" s="108" t="s">
        <v>99</v>
      </c>
      <c r="V312" s="108" t="s">
        <v>99</v>
      </c>
      <c r="W312" s="108" t="s">
        <v>99</v>
      </c>
      <c r="X312" s="108" t="s">
        <v>99</v>
      </c>
      <c r="Y312" s="108" t="s">
        <v>99</v>
      </c>
      <c r="Z312" s="108" t="s">
        <v>99</v>
      </c>
      <c r="AA312" s="108" t="s">
        <v>99</v>
      </c>
      <c r="AB312" s="108" t="s">
        <v>99</v>
      </c>
      <c r="AC312" s="108" t="s">
        <v>99</v>
      </c>
      <c r="AD312" s="108" t="s">
        <v>99</v>
      </c>
      <c r="AE312" s="108">
        <v>0.4446222933617891</v>
      </c>
      <c r="AF312" s="108">
        <v>0.4446222933617891</v>
      </c>
      <c r="AG312" s="108">
        <v>0.4446222933617891</v>
      </c>
      <c r="AH312" s="108">
        <v>0.4446222933617891</v>
      </c>
      <c r="AI312" s="108">
        <v>0.4446222933617891</v>
      </c>
      <c r="AJ312" s="108">
        <v>0.4446222933617891</v>
      </c>
      <c r="AK312" s="108">
        <v>0.4446222933617891</v>
      </c>
      <c r="AL312" s="108">
        <v>0.4446222933617891</v>
      </c>
      <c r="AM312" s="108">
        <v>0.4446222933617891</v>
      </c>
      <c r="AN312" s="108">
        <v>0.4446222933617891</v>
      </c>
      <c r="AO312" s="108">
        <v>0.4446222933617891</v>
      </c>
      <c r="AP312" s="108">
        <v>0.4446222933617891</v>
      </c>
      <c r="AQ312" s="108">
        <v>0.4446222933617891</v>
      </c>
      <c r="AR312" s="108">
        <v>0.4446222933617891</v>
      </c>
      <c r="AS312" s="108">
        <v>0.4446622948652787</v>
      </c>
      <c r="AT312" s="108">
        <v>0.44468789231747358</v>
      </c>
      <c r="AU312" s="108">
        <v>0.44472950309807968</v>
      </c>
      <c r="AV312" s="108">
        <v>0.44479654201084723</v>
      </c>
      <c r="AW312" s="108">
        <v>0.44490300350546008</v>
      </c>
      <c r="AX312" s="110">
        <v>0.44506825443252213</v>
      </c>
    </row>
    <row r="313" spans="1:50">
      <c r="A313" s="212"/>
      <c r="B313" s="215"/>
      <c r="C313" s="217" t="s">
        <v>43</v>
      </c>
      <c r="D313" s="52" t="s">
        <v>24</v>
      </c>
      <c r="E313" s="86" t="str">
        <f>A299&amp;"/"&amp;B307&amp;"/"&amp;C313&amp;"/"&amp;D313</f>
        <v>Fuel oil fired power plants/Supercritical steam turbine/CHP with CCS/L</v>
      </c>
      <c r="F313" s="61" t="str">
        <f>A299</f>
        <v>Fuel oil fired power plants</v>
      </c>
      <c r="G313" s="61" t="str">
        <f>B307</f>
        <v>Supercritical steam turbine</v>
      </c>
      <c r="H313" s="61" t="str">
        <f>C313</f>
        <v>CHP with CCS</v>
      </c>
      <c r="I313" s="84" t="str">
        <f t="shared" si="64"/>
        <v>L</v>
      </c>
      <c r="J313" s="61" t="s">
        <v>99</v>
      </c>
      <c r="K313" s="61" t="s">
        <v>99</v>
      </c>
      <c r="L313" s="61" t="s">
        <v>99</v>
      </c>
      <c r="M313" s="61" t="s">
        <v>99</v>
      </c>
      <c r="N313" s="61" t="s">
        <v>99</v>
      </c>
      <c r="O313" s="61" t="s">
        <v>99</v>
      </c>
      <c r="P313" s="61" t="s">
        <v>99</v>
      </c>
      <c r="Q313" s="61" t="s">
        <v>99</v>
      </c>
      <c r="R313" s="61" t="s">
        <v>99</v>
      </c>
      <c r="S313" s="61" t="s">
        <v>99</v>
      </c>
      <c r="T313" s="61" t="s">
        <v>99</v>
      </c>
      <c r="U313" s="61" t="s">
        <v>99</v>
      </c>
      <c r="V313" s="61" t="s">
        <v>99</v>
      </c>
      <c r="W313" s="61" t="s">
        <v>99</v>
      </c>
      <c r="X313" s="61" t="s">
        <v>99</v>
      </c>
      <c r="Y313" s="61" t="s">
        <v>99</v>
      </c>
      <c r="Z313" s="61" t="s">
        <v>99</v>
      </c>
      <c r="AA313" s="61" t="s">
        <v>99</v>
      </c>
      <c r="AB313" s="61" t="s">
        <v>99</v>
      </c>
      <c r="AC313" s="61" t="s">
        <v>99</v>
      </c>
      <c r="AD313" s="61" t="s">
        <v>99</v>
      </c>
      <c r="AE313" s="61">
        <v>0.42441218911807144</v>
      </c>
      <c r="AF313" s="61">
        <v>0.42441218911807144</v>
      </c>
      <c r="AG313" s="61">
        <v>0.42441218911807144</v>
      </c>
      <c r="AH313" s="61">
        <v>0.42441218911807144</v>
      </c>
      <c r="AI313" s="61">
        <v>0.42441218911807144</v>
      </c>
      <c r="AJ313" s="61">
        <v>0.42441218911807144</v>
      </c>
      <c r="AK313" s="61">
        <v>0.42441218911807144</v>
      </c>
      <c r="AL313" s="61">
        <v>0.42441218911807144</v>
      </c>
      <c r="AM313" s="61">
        <v>0.42441218911807144</v>
      </c>
      <c r="AN313" s="61">
        <v>0.42441218911807144</v>
      </c>
      <c r="AO313" s="61">
        <v>0.42441218911807144</v>
      </c>
      <c r="AP313" s="61">
        <v>0.42441218911807144</v>
      </c>
      <c r="AQ313" s="61">
        <v>0.42441218911807144</v>
      </c>
      <c r="AR313" s="61">
        <v>0.42441218911807144</v>
      </c>
      <c r="AS313" s="61">
        <v>0.42445037237140243</v>
      </c>
      <c r="AT313" s="61">
        <v>0.42447480630304291</v>
      </c>
      <c r="AU313" s="61">
        <v>0.42451452568453069</v>
      </c>
      <c r="AV313" s="61">
        <v>0.42457851737399055</v>
      </c>
      <c r="AW313" s="61">
        <v>0.42468013970975738</v>
      </c>
      <c r="AX313" s="53">
        <v>0.42483787923104382</v>
      </c>
    </row>
    <row r="314" spans="1:50">
      <c r="A314" s="212"/>
      <c r="B314" s="218"/>
      <c r="C314" s="210"/>
      <c r="D314" s="93" t="s">
        <v>25</v>
      </c>
      <c r="E314" s="73" t="str">
        <f>A299&amp;"/"&amp;B307&amp;"/"&amp;C313&amp;"/"&amp;D314</f>
        <v>Fuel oil fired power plants/Supercritical steam turbine/CHP with CCS/M</v>
      </c>
      <c r="F314" s="91" t="str">
        <f>A299</f>
        <v>Fuel oil fired power plants</v>
      </c>
      <c r="G314" s="91" t="str">
        <f>B307</f>
        <v>Supercritical steam turbine</v>
      </c>
      <c r="H314" s="91" t="str">
        <f>C313</f>
        <v>CHP with CCS</v>
      </c>
      <c r="I314" s="70" t="str">
        <f t="shared" si="64"/>
        <v>M</v>
      </c>
      <c r="J314" s="91" t="s">
        <v>99</v>
      </c>
      <c r="K314" s="91" t="s">
        <v>99</v>
      </c>
      <c r="L314" s="91" t="s">
        <v>99</v>
      </c>
      <c r="M314" s="91" t="s">
        <v>99</v>
      </c>
      <c r="N314" s="91" t="s">
        <v>99</v>
      </c>
      <c r="O314" s="91" t="s">
        <v>99</v>
      </c>
      <c r="P314" s="91" t="s">
        <v>99</v>
      </c>
      <c r="Q314" s="91" t="s">
        <v>99</v>
      </c>
      <c r="R314" s="91" t="s">
        <v>99</v>
      </c>
      <c r="S314" s="91" t="s">
        <v>99</v>
      </c>
      <c r="T314" s="91" t="s">
        <v>99</v>
      </c>
      <c r="U314" s="91" t="s">
        <v>99</v>
      </c>
      <c r="V314" s="91" t="s">
        <v>99</v>
      </c>
      <c r="W314" s="91" t="s">
        <v>99</v>
      </c>
      <c r="X314" s="91" t="s">
        <v>99</v>
      </c>
      <c r="Y314" s="91" t="s">
        <v>99</v>
      </c>
      <c r="Z314" s="91" t="s">
        <v>99</v>
      </c>
      <c r="AA314" s="91" t="s">
        <v>99</v>
      </c>
      <c r="AB314" s="91" t="s">
        <v>99</v>
      </c>
      <c r="AC314" s="91" t="s">
        <v>99</v>
      </c>
      <c r="AD314" s="91" t="s">
        <v>99</v>
      </c>
      <c r="AE314" s="91">
        <v>0.40420208487435366</v>
      </c>
      <c r="AF314" s="91">
        <v>0.40420208487435366</v>
      </c>
      <c r="AG314" s="91">
        <v>0.40420208487435366</v>
      </c>
      <c r="AH314" s="91">
        <v>0.40420208487435366</v>
      </c>
      <c r="AI314" s="91">
        <v>0.40420208487435366</v>
      </c>
      <c r="AJ314" s="91">
        <v>0.40420208487435366</v>
      </c>
      <c r="AK314" s="91">
        <v>0.40420208487435366</v>
      </c>
      <c r="AL314" s="91">
        <v>0.40420208487435366</v>
      </c>
      <c r="AM314" s="91">
        <v>0.40420208487435366</v>
      </c>
      <c r="AN314" s="91">
        <v>0.40420208487435366</v>
      </c>
      <c r="AO314" s="91">
        <v>0.40420208487435366</v>
      </c>
      <c r="AP314" s="91">
        <v>0.40420208487435366</v>
      </c>
      <c r="AQ314" s="91">
        <v>0.40420208487435366</v>
      </c>
      <c r="AR314" s="91">
        <v>0.40420208487435366</v>
      </c>
      <c r="AS314" s="91">
        <v>0.40423844987752605</v>
      </c>
      <c r="AT314" s="91">
        <v>0.40426172028861224</v>
      </c>
      <c r="AU314" s="91">
        <v>0.40429954827098158</v>
      </c>
      <c r="AV314" s="91">
        <v>0.40436049273713376</v>
      </c>
      <c r="AW314" s="91">
        <v>0.40445727591405456</v>
      </c>
      <c r="AX314" s="89">
        <v>0.40460750402956547</v>
      </c>
    </row>
    <row r="315" spans="1:50">
      <c r="A315" s="212"/>
      <c r="B315" s="214" t="s">
        <v>46</v>
      </c>
      <c r="C315" s="209" t="s">
        <v>36</v>
      </c>
      <c r="D315" s="67" t="s">
        <v>24</v>
      </c>
      <c r="E315" s="87" t="str">
        <f>A299&amp;"/"&amp;B315&amp;"/"&amp;C315&amp;"/"&amp;D315</f>
        <v>Fuel oil fired power plants/Steam turbine/Electricity only/L</v>
      </c>
      <c r="F315" s="55" t="str">
        <f>A299</f>
        <v>Fuel oil fired power plants</v>
      </c>
      <c r="G315" s="55" t="str">
        <f>B315</f>
        <v>Steam turbine</v>
      </c>
      <c r="H315" s="55" t="str">
        <f>C315</f>
        <v>Electricity only</v>
      </c>
      <c r="I315" s="85" t="str">
        <f t="shared" si="64"/>
        <v>L</v>
      </c>
      <c r="J315" s="55">
        <v>0.45433893684688775</v>
      </c>
      <c r="K315" s="55">
        <v>0.45439221902896026</v>
      </c>
      <c r="L315" s="55">
        <v>0.45444509684906265</v>
      </c>
      <c r="M315" s="55">
        <v>0.45449750713102993</v>
      </c>
      <c r="N315" s="55">
        <v>0.45454938915593951</v>
      </c>
      <c r="O315" s="55">
        <v>0.45460068491152039</v>
      </c>
      <c r="P315" s="55">
        <v>0.45465133931403784</v>
      </c>
      <c r="Q315" s="55">
        <v>0.45470130040130641</v>
      </c>
      <c r="R315" s="55">
        <v>0.45475051949593853</v>
      </c>
      <c r="S315" s="55">
        <v>0.454798951338383</v>
      </c>
      <c r="T315" s="55">
        <v>0.45484655418974113</v>
      </c>
      <c r="U315" s="55">
        <v>0.45489328990475736</v>
      </c>
      <c r="V315" s="55">
        <v>0.45493912397575309</v>
      </c>
      <c r="W315" s="55">
        <v>0.454984025548617</v>
      </c>
      <c r="X315" s="55">
        <v>0.45502796741225593</v>
      </c>
      <c r="Y315" s="55">
        <v>0.45507092596316961</v>
      </c>
      <c r="Z315" s="55">
        <v>0.45511288114701193</v>
      </c>
      <c r="AA315" s="55">
        <v>0.45515381637916735</v>
      </c>
      <c r="AB315" s="55">
        <v>0.45519371844647993</v>
      </c>
      <c r="AC315" s="55">
        <v>0.45523257739234729</v>
      </c>
      <c r="AD315" s="55">
        <v>0.45527038638741668</v>
      </c>
      <c r="AE315" s="55">
        <v>0.45530714158811719</v>
      </c>
      <c r="AF315" s="55">
        <v>0.45534284198521591</v>
      </c>
      <c r="AG315" s="55">
        <v>0.45537748924451721</v>
      </c>
      <c r="AH315" s="55">
        <v>0.45541108754172904</v>
      </c>
      <c r="AI315" s="55">
        <v>0.45544364339340132</v>
      </c>
      <c r="AJ315" s="55">
        <v>0.45547516548571143</v>
      </c>
      <c r="AK315" s="55">
        <v>0.45550566450272872</v>
      </c>
      <c r="AL315" s="55">
        <v>0.45553515295563429</v>
      </c>
      <c r="AM315" s="55">
        <v>0.45556364501422125</v>
      </c>
      <c r="AN315" s="55">
        <v>0.45559115634183905</v>
      </c>
      <c r="AO315" s="55">
        <v>0.45561770393479539</v>
      </c>
      <c r="AP315" s="55">
        <v>0.45564330596707109</v>
      </c>
      <c r="AQ315" s="55">
        <v>0.45566798164106642</v>
      </c>
      <c r="AR315" s="55">
        <v>0.45569175104495419</v>
      </c>
      <c r="AS315" s="55">
        <v>0.45571463501708809</v>
      </c>
      <c r="AT315" s="55">
        <v>0.45573665501779775</v>
      </c>
      <c r="AU315" s="55">
        <v>0.45575783300879308</v>
      </c>
      <c r="AV315" s="55">
        <v>0.45577819134029962</v>
      </c>
      <c r="AW315" s="55">
        <v>0.45579775264596556</v>
      </c>
      <c r="AX315" s="64">
        <v>0.45581653974549846</v>
      </c>
    </row>
    <row r="316" spans="1:50">
      <c r="A316" s="212"/>
      <c r="B316" s="215"/>
      <c r="C316" s="206"/>
      <c r="D316" s="52" t="s">
        <v>25</v>
      </c>
      <c r="E316" s="86" t="str">
        <f>A299&amp;"/"&amp;B315&amp;"/"&amp;C315&amp;"/"&amp;D316</f>
        <v>Fuel oil fired power plants/Steam turbine/Electricity only/M</v>
      </c>
      <c r="F316" s="61" t="str">
        <f>A299</f>
        <v>Fuel oil fired power plants</v>
      </c>
      <c r="G316" s="61" t="str">
        <f>B315</f>
        <v>Steam turbine</v>
      </c>
      <c r="H316" s="61" t="str">
        <f>C315</f>
        <v>Electricity only</v>
      </c>
      <c r="I316" s="84" t="str">
        <f t="shared" si="64"/>
        <v>M</v>
      </c>
      <c r="J316" s="61">
        <v>0.43270374937798833</v>
      </c>
      <c r="K316" s="61">
        <v>0.43275449431329549</v>
      </c>
      <c r="L316" s="61">
        <v>0.4328048541419644</v>
      </c>
      <c r="M316" s="61">
        <v>0.43285476869621897</v>
      </c>
      <c r="N316" s="61">
        <v>0.43290418014851378</v>
      </c>
      <c r="O316" s="61">
        <v>0.43295303324906692</v>
      </c>
      <c r="P316" s="61">
        <v>0.43300127553717888</v>
      </c>
      <c r="Q316" s="61">
        <v>0.43304885752505368</v>
      </c>
      <c r="R316" s="61">
        <v>0.4330957328532748</v>
      </c>
      <c r="S316" s="61">
        <v>0.43314185841750757</v>
      </c>
      <c r="T316" s="61">
        <v>0.43318719446642012</v>
      </c>
      <c r="U316" s="61">
        <v>0.43323170467119748</v>
      </c>
      <c r="V316" s="61">
        <v>0.43327535616738383</v>
      </c>
      <c r="W316" s="61">
        <v>0.43331811957011135</v>
      </c>
      <c r="X316" s="61">
        <v>0.43335996896405321</v>
      </c>
      <c r="Y316" s="61">
        <v>0.43340088186968534</v>
      </c>
      <c r="Z316" s="61">
        <v>0.43344083918763038</v>
      </c>
      <c r="AA316" s="61">
        <v>0.43347982512301642</v>
      </c>
      <c r="AB316" s="61">
        <v>0.43351782709188563</v>
      </c>
      <c r="AC316" s="61">
        <v>0.43355483561175934</v>
      </c>
      <c r="AD316" s="61">
        <v>0.43359084417849209</v>
      </c>
      <c r="AE316" s="61">
        <v>0.43362584913154018</v>
      </c>
      <c r="AF316" s="61">
        <v>0.43365984950972941</v>
      </c>
      <c r="AG316" s="61">
        <v>0.43369284689954019</v>
      </c>
      <c r="AH316" s="61">
        <v>0.43372484527783717</v>
      </c>
      <c r="AI316" s="61">
        <v>0.43375585085085838</v>
      </c>
      <c r="AJ316" s="61">
        <v>0.4337858718911537</v>
      </c>
      <c r="AK316" s="61">
        <v>0.43381491857402732</v>
      </c>
      <c r="AL316" s="61">
        <v>0.43384300281488974</v>
      </c>
      <c r="AM316" s="61">
        <v>0.43387013810878206</v>
      </c>
      <c r="AN316" s="61">
        <v>0.43389633937318001</v>
      </c>
      <c r="AO316" s="61">
        <v>0.43392162279504315</v>
      </c>
      <c r="AP316" s="61">
        <v>0.4339460056829248</v>
      </c>
      <c r="AQ316" s="61">
        <v>0.43396950632482517</v>
      </c>
      <c r="AR316" s="61">
        <v>0.43399214385233731</v>
      </c>
      <c r="AS316" s="61">
        <v>0.4340139381115124</v>
      </c>
      <c r="AT316" s="61">
        <v>0.43403490954075974</v>
      </c>
      <c r="AU316" s="61">
        <v>0.43405507905599339</v>
      </c>
      <c r="AV316" s="61">
        <v>0.43407446794314242</v>
      </c>
      <c r="AW316" s="61">
        <v>0.43409309775806232</v>
      </c>
      <c r="AX316" s="53">
        <v>0.43411099023380806</v>
      </c>
    </row>
    <row r="317" spans="1:50">
      <c r="A317" s="212"/>
      <c r="B317" s="215"/>
      <c r="C317" s="206"/>
      <c r="D317" s="52" t="s">
        <v>38</v>
      </c>
      <c r="E317" s="86" t="str">
        <f>A299&amp;"/"&amp;B315&amp;"/"&amp;C315&amp;"/"&amp;D317</f>
        <v>Fuel oil fired power plants/Steam turbine/Electricity only/S</v>
      </c>
      <c r="F317" s="61" t="str">
        <f>A299</f>
        <v>Fuel oil fired power plants</v>
      </c>
      <c r="G317" s="61" t="str">
        <f>B315</f>
        <v>Steam turbine</v>
      </c>
      <c r="H317" s="61" t="str">
        <f>C315</f>
        <v>Electricity only</v>
      </c>
      <c r="I317" s="84" t="str">
        <f t="shared" si="64"/>
        <v>S</v>
      </c>
      <c r="J317" s="61">
        <v>0.41209880893141743</v>
      </c>
      <c r="K317" s="61">
        <v>0.41214713744123377</v>
      </c>
      <c r="L317" s="61">
        <v>0.41219509918282321</v>
      </c>
      <c r="M317" s="61">
        <v>0.41224263685354184</v>
      </c>
      <c r="N317" s="61">
        <v>0.41228969537953691</v>
      </c>
      <c r="O317" s="61">
        <v>0.41233622214196852</v>
      </c>
      <c r="P317" s="61">
        <v>0.41238216717826554</v>
      </c>
      <c r="Q317" s="61">
        <v>0.41242748335719398</v>
      </c>
      <c r="R317" s="61">
        <v>0.41247212652692833</v>
      </c>
      <c r="S317" s="61">
        <v>0.41251605563572147</v>
      </c>
      <c r="T317" s="61">
        <v>0.41255923282516194</v>
      </c>
      <c r="U317" s="61">
        <v>0.41260162349637847</v>
      </c>
      <c r="V317" s="61">
        <v>0.41264319634988939</v>
      </c>
      <c r="W317" s="61">
        <v>0.41268392340010607</v>
      </c>
      <c r="X317" s="61">
        <v>0.41272377996576498</v>
      </c>
      <c r="Y317" s="61">
        <v>0.4127627446377955</v>
      </c>
      <c r="Z317" s="61">
        <v>0.41280079922631457</v>
      </c>
      <c r="AA317" s="61">
        <v>0.4128379286885871</v>
      </c>
      <c r="AB317" s="61">
        <v>0.41287412103989107</v>
      </c>
      <c r="AC317" s="61">
        <v>0.41290936724929461</v>
      </c>
      <c r="AD317" s="61">
        <v>0.41294366112237335</v>
      </c>
      <c r="AE317" s="61">
        <v>0.41297699917289538</v>
      </c>
      <c r="AF317" s="61">
        <v>0.41300938048545655</v>
      </c>
      <c r="AG317" s="61">
        <v>0.41304080657099063</v>
      </c>
      <c r="AH317" s="61">
        <v>0.41307128121698777</v>
      </c>
      <c r="AI317" s="61">
        <v>0.4131008103341508</v>
      </c>
      <c r="AJ317" s="61">
        <v>0.41312940180109875</v>
      </c>
      <c r="AK317" s="61">
        <v>0.41315706530859736</v>
      </c>
      <c r="AL317" s="61">
        <v>0.41318381220465689</v>
      </c>
      <c r="AM317" s="61">
        <v>0.41320965534169718</v>
      </c>
      <c r="AN317" s="61">
        <v>0.41323460892683811</v>
      </c>
      <c r="AO317" s="61">
        <v>0.41325868837623153</v>
      </c>
      <c r="AP317" s="61">
        <v>0.41328191017421406</v>
      </c>
      <c r="AQ317" s="61">
        <v>0.41330429173792871</v>
      </c>
      <c r="AR317" s="61">
        <v>0.41332585128794025</v>
      </c>
      <c r="AS317" s="61">
        <v>0.41334660772524984</v>
      </c>
      <c r="AT317" s="61">
        <v>0.41336658051500924</v>
      </c>
      <c r="AU317" s="61">
        <v>0.41338578957713651</v>
      </c>
      <c r="AV317" s="61">
        <v>0.41340425518394514</v>
      </c>
      <c r="AW317" s="61">
        <v>0.41342199786482126</v>
      </c>
      <c r="AX317" s="53">
        <v>0.4134390383179124</v>
      </c>
    </row>
    <row r="318" spans="1:50">
      <c r="A318" s="212"/>
      <c r="B318" s="215"/>
      <c r="C318" s="216"/>
      <c r="D318" s="52" t="s">
        <v>47</v>
      </c>
      <c r="E318" s="86" t="str">
        <f>A299&amp;"/"&amp;B315&amp;"/"&amp;C315&amp;"/"&amp;D318</f>
        <v>Fuel oil fired power plants/Steam turbine/Electricity only/XS</v>
      </c>
      <c r="F318" s="61" t="str">
        <f>A299</f>
        <v>Fuel oil fired power plants</v>
      </c>
      <c r="G318" s="61" t="str">
        <f>B315</f>
        <v>Steam turbine</v>
      </c>
      <c r="H318" s="61" t="str">
        <f>C315</f>
        <v>Electricity only</v>
      </c>
      <c r="I318" s="84" t="str">
        <f t="shared" si="64"/>
        <v>XS</v>
      </c>
      <c r="J318" s="61">
        <v>0.39247505612515943</v>
      </c>
      <c r="K318" s="61">
        <v>0.3925210832773654</v>
      </c>
      <c r="L318" s="61">
        <v>0.39256676112649835</v>
      </c>
      <c r="M318" s="61">
        <v>0.39261203509861126</v>
      </c>
      <c r="N318" s="61">
        <v>0.39265685274241613</v>
      </c>
      <c r="O318" s="61">
        <v>0.39270116394473192</v>
      </c>
      <c r="P318" s="61">
        <v>0.39274492112215764</v>
      </c>
      <c r="Q318" s="61">
        <v>0.39278807938780375</v>
      </c>
      <c r="R318" s="61">
        <v>0.39283059669231274</v>
      </c>
      <c r="S318" s="61">
        <v>0.39287243393878235</v>
      </c>
      <c r="T318" s="61">
        <v>0.39291355507158288</v>
      </c>
      <c r="U318" s="61">
        <v>0.39295392713940808</v>
      </c>
      <c r="V318" s="61">
        <v>0.39299352033322799</v>
      </c>
      <c r="W318" s="61">
        <v>0.39303230800010103</v>
      </c>
      <c r="X318" s="61">
        <v>0.3930702666340618</v>
      </c>
      <c r="Y318" s="61">
        <v>0.39310737584551952</v>
      </c>
      <c r="Z318" s="61">
        <v>0.39314361831077582</v>
      </c>
      <c r="AA318" s="61">
        <v>0.39317897970341625</v>
      </c>
      <c r="AB318" s="61">
        <v>0.39321344860942004</v>
      </c>
      <c r="AC318" s="61">
        <v>0.39324701642789955</v>
      </c>
      <c r="AD318" s="61">
        <v>0.39327967725940316</v>
      </c>
      <c r="AE318" s="61">
        <v>0.39331142778370987</v>
      </c>
      <c r="AF318" s="61">
        <v>0.39334226712900622</v>
      </c>
      <c r="AG318" s="61">
        <v>0.39337219673427681</v>
      </c>
      <c r="AH318" s="61">
        <v>0.39340122020665497</v>
      </c>
      <c r="AI318" s="61">
        <v>0.3934293431753817</v>
      </c>
      <c r="AJ318" s="61">
        <v>0.39345657314390353</v>
      </c>
      <c r="AK318" s="61">
        <v>0.3934829193415213</v>
      </c>
      <c r="AL318" s="61">
        <v>0.39350839257586362</v>
      </c>
      <c r="AM318" s="61">
        <v>0.39353300508733063</v>
      </c>
      <c r="AN318" s="61">
        <v>0.39355677040651244</v>
      </c>
      <c r="AO318" s="61">
        <v>0.39357970321545865</v>
      </c>
      <c r="AP318" s="61">
        <v>0.39360181921353721</v>
      </c>
      <c r="AQ318" s="61">
        <v>0.39362313498850349</v>
      </c>
      <c r="AR318" s="61">
        <v>0.39364366789327643</v>
      </c>
      <c r="AS318" s="61">
        <v>0.39366343592880937</v>
      </c>
      <c r="AT318" s="61">
        <v>0.39368245763334209</v>
      </c>
      <c r="AU318" s="61">
        <v>0.39370075197822518</v>
      </c>
      <c r="AV318" s="61">
        <v>0.39371833827042396</v>
      </c>
      <c r="AW318" s="61">
        <v>0.39373523606173449</v>
      </c>
      <c r="AX318" s="53">
        <v>0.39375146506467851</v>
      </c>
    </row>
    <row r="319" spans="1:50">
      <c r="A319" s="212"/>
      <c r="B319" s="215"/>
      <c r="C319" s="217" t="s">
        <v>26</v>
      </c>
      <c r="D319" s="83" t="s">
        <v>24</v>
      </c>
      <c r="E319" s="56" t="str">
        <f>A299&amp;"/"&amp;B315&amp;"/"&amp;C319&amp;"/"&amp;D319</f>
        <v>Fuel oil fired power plants/Steam turbine/CHP/L</v>
      </c>
      <c r="F319" s="103" t="str">
        <f>A299</f>
        <v>Fuel oil fired power plants</v>
      </c>
      <c r="G319" s="103" t="str">
        <f>B315</f>
        <v>Steam turbine</v>
      </c>
      <c r="H319" s="103" t="str">
        <f>C319</f>
        <v>CHP</v>
      </c>
      <c r="I319" s="104" t="str">
        <f t="shared" ref="I319:I382" si="65">D319</f>
        <v>L</v>
      </c>
      <c r="J319" s="103">
        <v>0.41303539713353427</v>
      </c>
      <c r="K319" s="103">
        <v>0.41309904075404696</v>
      </c>
      <c r="L319" s="103">
        <v>0.41316294713812668</v>
      </c>
      <c r="M319" s="103">
        <v>0.41322702987551724</v>
      </c>
      <c r="N319" s="103">
        <v>0.41329120197823305</v>
      </c>
      <c r="O319" s="103">
        <v>0.41335537634504771</v>
      </c>
      <c r="P319" s="103">
        <v>0.41341946622451803</v>
      </c>
      <c r="Q319" s="103">
        <v>0.41348338567141518</v>
      </c>
      <c r="R319" s="103">
        <v>0.4135470499915978</v>
      </c>
      <c r="S319" s="103">
        <v>0.41361037617060836</v>
      </c>
      <c r="T319" s="103">
        <v>0.41367328328160929</v>
      </c>
      <c r="U319" s="103">
        <v>0.41373569286867645</v>
      </c>
      <c r="V319" s="103">
        <v>0.4137975293019408</v>
      </c>
      <c r="W319" s="103">
        <v>0.41385872010157554</v>
      </c>
      <c r="X319" s="103">
        <v>0.41391919622818424</v>
      </c>
      <c r="Y319" s="103">
        <v>0.41397889233771051</v>
      </c>
      <c r="Z319" s="103">
        <v>0.4140377469995698</v>
      </c>
      <c r="AA319" s="103">
        <v>0.4140957028772756</v>
      </c>
      <c r="AB319" s="103">
        <v>0.414152706871386</v>
      </c>
      <c r="AC319" s="103">
        <v>0.41420871022511996</v>
      </c>
      <c r="AD319" s="103">
        <v>0.41426366859347852</v>
      </c>
      <c r="AE319" s="103">
        <v>0.41431754207714533</v>
      </c>
      <c r="AF319" s="103">
        <v>0.41437029522282964</v>
      </c>
      <c r="AG319" s="103">
        <v>0.41442189699204396</v>
      </c>
      <c r="AH319" s="103">
        <v>0.41447232070058021</v>
      </c>
      <c r="AI319" s="103">
        <v>0.41452154393116708</v>
      </c>
      <c r="AJ319" s="103">
        <v>0.41456954842194033</v>
      </c>
      <c r="AK319" s="103">
        <v>0.41461631993346199</v>
      </c>
      <c r="AL319" s="103">
        <v>0.41466184809707129</v>
      </c>
      <c r="AM319" s="103">
        <v>0.41470612624734682</v>
      </c>
      <c r="AN319" s="103">
        <v>0.41474915124142009</v>
      </c>
      <c r="AO319" s="103">
        <v>0.41479092326779371</v>
      </c>
      <c r="AP319" s="103">
        <v>0.41483144564720947</v>
      </c>
      <c r="AQ319" s="103">
        <v>0.41487072462796459</v>
      </c>
      <c r="AR319" s="103">
        <v>0.41490876917792019</v>
      </c>
      <c r="AS319" s="103">
        <v>0.414945590775263</v>
      </c>
      <c r="AT319" s="103">
        <v>0.41498120319989756</v>
      </c>
      <c r="AU319" s="103">
        <v>0.41501562232715394</v>
      </c>
      <c r="AV319" s="103">
        <v>0.41504886592529411</v>
      </c>
      <c r="AW319" s="103">
        <v>0.41508095345811657</v>
      </c>
      <c r="AX319" s="105">
        <v>0.41511190589376068</v>
      </c>
    </row>
    <row r="320" spans="1:50">
      <c r="A320" s="212"/>
      <c r="B320" s="215"/>
      <c r="C320" s="206"/>
      <c r="D320" s="52" t="s">
        <v>25</v>
      </c>
      <c r="E320" s="86" t="str">
        <f>A299&amp;"/"&amp;B315&amp;"/"&amp;C319&amp;"/"&amp;D320</f>
        <v>Fuel oil fired power plants/Steam turbine/CHP/M</v>
      </c>
      <c r="F320" s="61" t="str">
        <f>A299</f>
        <v>Fuel oil fired power plants</v>
      </c>
      <c r="G320" s="61" t="str">
        <f>B315</f>
        <v>Steam turbine</v>
      </c>
      <c r="H320" s="61" t="str">
        <f>C319</f>
        <v>CHP</v>
      </c>
      <c r="I320" s="84" t="str">
        <f t="shared" si="65"/>
        <v>M</v>
      </c>
      <c r="J320" s="61">
        <v>0.39336704488908025</v>
      </c>
      <c r="K320" s="61">
        <v>0.39342765786099709</v>
      </c>
      <c r="L320" s="61">
        <v>0.39348852108393012</v>
      </c>
      <c r="M320" s="61">
        <v>0.3935495522623973</v>
      </c>
      <c r="N320" s="61">
        <v>0.3936106685506981</v>
      </c>
      <c r="O320" s="61">
        <v>0.39367178699528349</v>
      </c>
      <c r="P320" s="61">
        <v>0.39373282497573142</v>
      </c>
      <c r="Q320" s="61">
        <v>0.39379370063944297</v>
      </c>
      <c r="R320" s="61">
        <v>0.39385433332533121</v>
      </c>
      <c r="S320" s="61">
        <v>0.39391464397200798</v>
      </c>
      <c r="T320" s="61">
        <v>0.39397455550629451</v>
      </c>
      <c r="U320" s="61">
        <v>0.39403399320826327</v>
      </c>
      <c r="V320" s="61">
        <v>0.39409288504946738</v>
      </c>
      <c r="W320" s="61">
        <v>0.39415116200150052</v>
      </c>
      <c r="X320" s="61">
        <v>0.39420875831255642</v>
      </c>
      <c r="Y320" s="61">
        <v>0.39426561175020047</v>
      </c>
      <c r="Z320" s="61">
        <v>0.39432166380911404</v>
      </c>
      <c r="AA320" s="61">
        <v>0.3943768598831196</v>
      </c>
      <c r="AB320" s="61">
        <v>0.39443114940131996</v>
      </c>
      <c r="AC320" s="61">
        <v>0.39448448592868568</v>
      </c>
      <c r="AD320" s="61">
        <v>0.39453682723188427</v>
      </c>
      <c r="AE320" s="61">
        <v>0.394588135311567</v>
      </c>
      <c r="AF320" s="61">
        <v>0.39463837640269489</v>
      </c>
      <c r="AG320" s="61">
        <v>0.3946875209448038</v>
      </c>
      <c r="AH320" s="61">
        <v>0.39473554352436213</v>
      </c>
      <c r="AI320" s="61">
        <v>0.39478242279158765</v>
      </c>
      <c r="AJ320" s="61">
        <v>0.39482814135422878</v>
      </c>
      <c r="AK320" s="61">
        <v>0.39487268565091621</v>
      </c>
      <c r="AL320" s="61">
        <v>0.39491604580673456</v>
      </c>
      <c r="AM320" s="61">
        <v>0.39495821547366361</v>
      </c>
      <c r="AN320" s="61">
        <v>0.39499919165849534</v>
      </c>
      <c r="AO320" s="61">
        <v>0.39503897454075593</v>
      </c>
      <c r="AP320" s="61">
        <v>0.3950775672830566</v>
      </c>
      <c r="AQ320" s="61">
        <v>0.39511497583615673</v>
      </c>
      <c r="AR320" s="61">
        <v>0.39515120874087639</v>
      </c>
      <c r="AS320" s="61">
        <v>0.39518627692882191</v>
      </c>
      <c r="AT320" s="61">
        <v>0.39522019352371196</v>
      </c>
      <c r="AU320" s="61">
        <v>0.39525297364490852</v>
      </c>
      <c r="AV320" s="61">
        <v>0.39528463421456578</v>
      </c>
      <c r="AW320" s="61">
        <v>0.39531519376963475</v>
      </c>
      <c r="AX320" s="53">
        <v>0.39534467227977205</v>
      </c>
    </row>
    <row r="321" spans="1:50">
      <c r="A321" s="212"/>
      <c r="B321" s="215"/>
      <c r="C321" s="206"/>
      <c r="D321" s="52" t="s">
        <v>38</v>
      </c>
      <c r="E321" s="86" t="str">
        <f>A299&amp;"/"&amp;B315&amp;"/"&amp;C319&amp;"/"&amp;D321</f>
        <v>Fuel oil fired power plants/Steam turbine/CHP/S</v>
      </c>
      <c r="F321" s="61" t="str">
        <f>A299</f>
        <v>Fuel oil fired power plants</v>
      </c>
      <c r="G321" s="61" t="str">
        <f>B315</f>
        <v>Steam turbine</v>
      </c>
      <c r="H321" s="61" t="str">
        <f>C319</f>
        <v>CHP</v>
      </c>
      <c r="I321" s="84" t="str">
        <f t="shared" si="65"/>
        <v>S</v>
      </c>
      <c r="J321" s="61">
        <v>0.37463528084674308</v>
      </c>
      <c r="K321" s="61">
        <v>0.3746930074866639</v>
      </c>
      <c r="L321" s="61">
        <v>0.3747509724608859</v>
      </c>
      <c r="M321" s="61">
        <v>0.37480909739275936</v>
      </c>
      <c r="N321" s="61">
        <v>0.37486730338161717</v>
      </c>
      <c r="O321" s="61">
        <v>0.37492551142407954</v>
      </c>
      <c r="P321" s="61">
        <v>0.37498364283402996</v>
      </c>
      <c r="Q321" s="61">
        <v>0.37504161965661242</v>
      </c>
      <c r="R321" s="61">
        <v>0.37509936507174396</v>
      </c>
      <c r="S321" s="61">
        <v>0.37515680378286476</v>
      </c>
      <c r="T321" s="61">
        <v>0.37521386238694715</v>
      </c>
      <c r="U321" s="61">
        <v>0.3752704697221555</v>
      </c>
      <c r="V321" s="61">
        <v>0.37532655718996899</v>
      </c>
      <c r="W321" s="61">
        <v>0.37538205904904814</v>
      </c>
      <c r="X321" s="61">
        <v>0.37543691267862517</v>
      </c>
      <c r="Y321" s="61">
        <v>0.37549105880971478</v>
      </c>
      <c r="Z321" s="61">
        <v>0.37554444172296575</v>
      </c>
      <c r="AA321" s="61">
        <v>0.37559700941249485</v>
      </c>
      <c r="AB321" s="61">
        <v>0.37564871371554281</v>
      </c>
      <c r="AC321" s="61">
        <v>0.3756995104082721</v>
      </c>
      <c r="AD321" s="61">
        <v>0.37574935926846126</v>
      </c>
      <c r="AE321" s="61">
        <v>0.37579822410625424</v>
      </c>
      <c r="AF321" s="61">
        <v>0.37584607276447135</v>
      </c>
      <c r="AG321" s="61">
        <v>0.37589287709028929</v>
      </c>
      <c r="AH321" s="61">
        <v>0.37593861288034486</v>
      </c>
      <c r="AI321" s="61">
        <v>0.37598325980151204</v>
      </c>
      <c r="AJ321" s="61">
        <v>0.37602680128974175</v>
      </c>
      <c r="AK321" s="61">
        <v>0.37606922442944396</v>
      </c>
      <c r="AL321" s="61">
        <v>0.37611051981593768</v>
      </c>
      <c r="AM321" s="61">
        <v>0.37615068140348923</v>
      </c>
      <c r="AN321" s="61">
        <v>0.37618970634142412</v>
      </c>
      <c r="AO321" s="61">
        <v>0.37622759480071993</v>
      </c>
      <c r="AP321" s="61">
        <v>0.37626434979338724</v>
      </c>
      <c r="AQ321" s="61">
        <v>0.376299976986816</v>
      </c>
      <c r="AR321" s="61">
        <v>0.37633448451512036</v>
      </c>
      <c r="AS321" s="61">
        <v>0.37636788278935418</v>
      </c>
      <c r="AT321" s="61">
        <v>0.37640018430829714</v>
      </c>
      <c r="AU321" s="61">
        <v>0.37643140347134141</v>
      </c>
      <c r="AV321" s="61">
        <v>0.37646155639482459</v>
      </c>
      <c r="AW321" s="61">
        <v>0.37649066073298554</v>
      </c>
      <c r="AX321" s="53">
        <v>0.37651873550454484</v>
      </c>
    </row>
    <row r="322" spans="1:50">
      <c r="A322" s="212"/>
      <c r="B322" s="215"/>
      <c r="C322" s="216"/>
      <c r="D322" s="106" t="s">
        <v>47</v>
      </c>
      <c r="E322" s="107" t="str">
        <f>A299&amp;"/"&amp;B315&amp;"/"&amp;C319&amp;"/"&amp;D322</f>
        <v>Fuel oil fired power plants/Steam turbine/CHP/XS</v>
      </c>
      <c r="F322" s="108" t="str">
        <f>A299</f>
        <v>Fuel oil fired power plants</v>
      </c>
      <c r="G322" s="108" t="str">
        <f>B315</f>
        <v>Steam turbine</v>
      </c>
      <c r="H322" s="108" t="str">
        <f>C319</f>
        <v>CHP</v>
      </c>
      <c r="I322" s="109" t="str">
        <f t="shared" si="65"/>
        <v>XS</v>
      </c>
      <c r="J322" s="108">
        <v>0.35679550556832673</v>
      </c>
      <c r="K322" s="108">
        <v>0.35685048332063229</v>
      </c>
      <c r="L322" s="108">
        <v>0.3569056880579865</v>
      </c>
      <c r="M322" s="108">
        <v>0.35696104513596127</v>
      </c>
      <c r="N322" s="108">
        <v>0.35701647941106396</v>
      </c>
      <c r="O322" s="108">
        <v>0.35707191564198049</v>
      </c>
      <c r="P322" s="108">
        <v>0.35712727888955231</v>
      </c>
      <c r="Q322" s="108">
        <v>0.35718249491105941</v>
      </c>
      <c r="R322" s="108">
        <v>0.35723749054451809</v>
      </c>
      <c r="S322" s="108">
        <v>0.35729219407891882</v>
      </c>
      <c r="T322" s="108">
        <v>0.35734653560661628</v>
      </c>
      <c r="U322" s="108">
        <v>0.35740044735443388</v>
      </c>
      <c r="V322" s="108">
        <v>0.3574538639904466</v>
      </c>
      <c r="W322" s="108">
        <v>0.35750672290385532</v>
      </c>
      <c r="X322" s="108">
        <v>0.35755896445583346</v>
      </c>
      <c r="Y322" s="108">
        <v>0.35761053219972833</v>
      </c>
      <c r="Z322" s="108">
        <v>0.3576613730694912</v>
      </c>
      <c r="AA322" s="108">
        <v>0.35771143753570939</v>
      </c>
      <c r="AB322" s="108">
        <v>0.35776067972908843</v>
      </c>
      <c r="AC322" s="108">
        <v>0.35780905753168768</v>
      </c>
      <c r="AD322" s="108">
        <v>0.35785653263662975</v>
      </c>
      <c r="AE322" s="108">
        <v>0.35790307057738496</v>
      </c>
      <c r="AF322" s="108">
        <v>0.35794864072806792</v>
      </c>
      <c r="AG322" s="108">
        <v>0.35799321627646602</v>
      </c>
      <c r="AH322" s="108">
        <v>0.358036774171757</v>
      </c>
      <c r="AI322" s="108">
        <v>0.35807929504905911</v>
      </c>
      <c r="AJ322" s="108">
        <v>0.35812076313308738</v>
      </c>
      <c r="AK322" s="108">
        <v>0.35816116612328003</v>
      </c>
      <c r="AL322" s="108">
        <v>0.35820049506279777</v>
      </c>
      <c r="AM322" s="108">
        <v>0.3582387441937992</v>
      </c>
      <c r="AN322" s="108">
        <v>0.35827591080135629</v>
      </c>
      <c r="AO322" s="108">
        <v>0.35831199504830474</v>
      </c>
      <c r="AP322" s="108">
        <v>0.35834699980322593</v>
      </c>
      <c r="AQ322" s="108">
        <v>0.35838093046363423</v>
      </c>
      <c r="AR322" s="108">
        <v>0.35841379477630514</v>
      </c>
      <c r="AS322" s="108">
        <v>0.35844560265652775</v>
      </c>
      <c r="AT322" s="108">
        <v>0.358476366007902</v>
      </c>
      <c r="AU322" s="108">
        <v>0.35850609854413473</v>
      </c>
      <c r="AV322" s="108">
        <v>0.3585348156141186</v>
      </c>
      <c r="AW322" s="108">
        <v>0.35856253403141475</v>
      </c>
      <c r="AX322" s="110">
        <v>0.35858927190909035</v>
      </c>
    </row>
    <row r="323" spans="1:50">
      <c r="A323" s="212"/>
      <c r="B323" s="215"/>
      <c r="C323" s="217" t="s">
        <v>42</v>
      </c>
      <c r="D323" s="83" t="s">
        <v>24</v>
      </c>
      <c r="E323" s="56" t="str">
        <f>A299&amp;"/"&amp;B315&amp;"/"&amp;C323&amp;"/"&amp;D323</f>
        <v>Fuel oil fired power plants/Steam turbine/Electricity only with CCS/L</v>
      </c>
      <c r="F323" s="103" t="str">
        <f>A299</f>
        <v>Fuel oil fired power plants</v>
      </c>
      <c r="G323" s="103" t="str">
        <f>B315</f>
        <v>Steam turbine</v>
      </c>
      <c r="H323" s="103" t="str">
        <f>C323</f>
        <v>Electricity only with CCS</v>
      </c>
      <c r="I323" s="104" t="str">
        <f t="shared" si="65"/>
        <v>L</v>
      </c>
      <c r="J323" s="103" t="s">
        <v>99</v>
      </c>
      <c r="K323" s="103" t="s">
        <v>99</v>
      </c>
      <c r="L323" s="103" t="s">
        <v>99</v>
      </c>
      <c r="M323" s="103" t="s">
        <v>99</v>
      </c>
      <c r="N323" s="103" t="s">
        <v>99</v>
      </c>
      <c r="O323" s="103" t="s">
        <v>99</v>
      </c>
      <c r="P323" s="103" t="s">
        <v>99</v>
      </c>
      <c r="Q323" s="103" t="s">
        <v>99</v>
      </c>
      <c r="R323" s="103" t="s">
        <v>99</v>
      </c>
      <c r="S323" s="103" t="s">
        <v>99</v>
      </c>
      <c r="T323" s="103" t="s">
        <v>99</v>
      </c>
      <c r="U323" s="103" t="s">
        <v>99</v>
      </c>
      <c r="V323" s="103" t="s">
        <v>99</v>
      </c>
      <c r="W323" s="103" t="s">
        <v>99</v>
      </c>
      <c r="X323" s="103" t="s">
        <v>99</v>
      </c>
      <c r="Y323" s="103" t="s">
        <v>99</v>
      </c>
      <c r="Z323" s="103" t="s">
        <v>99</v>
      </c>
      <c r="AA323" s="103" t="s">
        <v>99</v>
      </c>
      <c r="AB323" s="103" t="s">
        <v>99</v>
      </c>
      <c r="AC323" s="103" t="s">
        <v>99</v>
      </c>
      <c r="AD323" s="103" t="s">
        <v>99</v>
      </c>
      <c r="AE323" s="103">
        <v>0.43270374937798833</v>
      </c>
      <c r="AF323" s="103">
        <v>0.43270374937798833</v>
      </c>
      <c r="AG323" s="103">
        <v>0.43270374937798833</v>
      </c>
      <c r="AH323" s="103">
        <v>0.43270374937798833</v>
      </c>
      <c r="AI323" s="103">
        <v>0.43270374937798833</v>
      </c>
      <c r="AJ323" s="103">
        <v>0.43270374937798833</v>
      </c>
      <c r="AK323" s="103">
        <v>0.43270374937798833</v>
      </c>
      <c r="AL323" s="103">
        <v>0.43270374937798833</v>
      </c>
      <c r="AM323" s="103">
        <v>0.43270374937798833</v>
      </c>
      <c r="AN323" s="103">
        <v>0.43270374937798833</v>
      </c>
      <c r="AO323" s="103">
        <v>0.43270374937798833</v>
      </c>
      <c r="AP323" s="103">
        <v>0.43270374937798833</v>
      </c>
      <c r="AQ323" s="103">
        <v>0.43270374937798833</v>
      </c>
      <c r="AR323" s="103">
        <v>0.43270374937798833</v>
      </c>
      <c r="AS323" s="103">
        <v>0.43270374937798833</v>
      </c>
      <c r="AT323" s="103">
        <v>0.43270374937798833</v>
      </c>
      <c r="AU323" s="103">
        <v>0.43270374937798833</v>
      </c>
      <c r="AV323" s="103">
        <v>0.43270374937798833</v>
      </c>
      <c r="AW323" s="103">
        <v>0.43270374937798833</v>
      </c>
      <c r="AX323" s="105">
        <v>0.43270374937798833</v>
      </c>
    </row>
    <row r="324" spans="1:50">
      <c r="A324" s="212"/>
      <c r="B324" s="215"/>
      <c r="C324" s="216"/>
      <c r="D324" s="106" t="s">
        <v>25</v>
      </c>
      <c r="E324" s="107" t="str">
        <f>A299&amp;"/"&amp;B315&amp;"/"&amp;C323&amp;"/"&amp;D324</f>
        <v>Fuel oil fired power plants/Steam turbine/Electricity only with CCS/M</v>
      </c>
      <c r="F324" s="108" t="str">
        <f>A299</f>
        <v>Fuel oil fired power plants</v>
      </c>
      <c r="G324" s="108" t="str">
        <f>B315</f>
        <v>Steam turbine</v>
      </c>
      <c r="H324" s="108" t="str">
        <f>C323</f>
        <v>Electricity only with CCS</v>
      </c>
      <c r="I324" s="109" t="str">
        <f t="shared" si="65"/>
        <v>M</v>
      </c>
      <c r="J324" s="108" t="s">
        <v>99</v>
      </c>
      <c r="K324" s="108" t="s">
        <v>99</v>
      </c>
      <c r="L324" s="108" t="s">
        <v>99</v>
      </c>
      <c r="M324" s="108" t="s">
        <v>99</v>
      </c>
      <c r="N324" s="108" t="s">
        <v>99</v>
      </c>
      <c r="O324" s="108" t="s">
        <v>99</v>
      </c>
      <c r="P324" s="108" t="s">
        <v>99</v>
      </c>
      <c r="Q324" s="108" t="s">
        <v>99</v>
      </c>
      <c r="R324" s="108" t="s">
        <v>99</v>
      </c>
      <c r="S324" s="108" t="s">
        <v>99</v>
      </c>
      <c r="T324" s="108" t="s">
        <v>99</v>
      </c>
      <c r="U324" s="108" t="s">
        <v>99</v>
      </c>
      <c r="V324" s="108" t="s">
        <v>99</v>
      </c>
      <c r="W324" s="108" t="s">
        <v>99</v>
      </c>
      <c r="X324" s="108" t="s">
        <v>99</v>
      </c>
      <c r="Y324" s="108" t="s">
        <v>99</v>
      </c>
      <c r="Z324" s="108" t="s">
        <v>99</v>
      </c>
      <c r="AA324" s="108" t="s">
        <v>99</v>
      </c>
      <c r="AB324" s="108" t="s">
        <v>99</v>
      </c>
      <c r="AC324" s="108" t="s">
        <v>99</v>
      </c>
      <c r="AD324" s="108" t="s">
        <v>99</v>
      </c>
      <c r="AE324" s="108">
        <v>0.41209880893141743</v>
      </c>
      <c r="AF324" s="108">
        <v>0.41209880893141743</v>
      </c>
      <c r="AG324" s="108">
        <v>0.41209880893141743</v>
      </c>
      <c r="AH324" s="108">
        <v>0.41209880893141743</v>
      </c>
      <c r="AI324" s="108">
        <v>0.41209880893141743</v>
      </c>
      <c r="AJ324" s="108">
        <v>0.41209880893141743</v>
      </c>
      <c r="AK324" s="108">
        <v>0.41209880893141743</v>
      </c>
      <c r="AL324" s="108">
        <v>0.41209880893141743</v>
      </c>
      <c r="AM324" s="108">
        <v>0.41209880893141743</v>
      </c>
      <c r="AN324" s="108">
        <v>0.41209880893141743</v>
      </c>
      <c r="AO324" s="108">
        <v>0.41209880893141743</v>
      </c>
      <c r="AP324" s="108">
        <v>0.41209880893141743</v>
      </c>
      <c r="AQ324" s="108">
        <v>0.41209880893141743</v>
      </c>
      <c r="AR324" s="108">
        <v>0.41209880893141743</v>
      </c>
      <c r="AS324" s="108">
        <v>0.41209880893141743</v>
      </c>
      <c r="AT324" s="108">
        <v>0.41209880893141743</v>
      </c>
      <c r="AU324" s="108">
        <v>0.41209880893141743</v>
      </c>
      <c r="AV324" s="108">
        <v>0.41209880893141743</v>
      </c>
      <c r="AW324" s="108">
        <v>0.41209880893141743</v>
      </c>
      <c r="AX324" s="110">
        <v>0.41209880893141743</v>
      </c>
    </row>
    <row r="325" spans="1:50">
      <c r="A325" s="212"/>
      <c r="B325" s="215"/>
      <c r="C325" s="217" t="s">
        <v>43</v>
      </c>
      <c r="D325" s="52" t="s">
        <v>24</v>
      </c>
      <c r="E325" s="86" t="str">
        <f>A299&amp;"/"&amp;B315&amp;"/"&amp;C325&amp;"/"&amp;D325</f>
        <v>Fuel oil fired power plants/Steam turbine/CHP with CCS/L</v>
      </c>
      <c r="F325" s="61" t="str">
        <f>A299</f>
        <v>Fuel oil fired power plants</v>
      </c>
      <c r="G325" s="61" t="str">
        <f>B315</f>
        <v>Steam turbine</v>
      </c>
      <c r="H325" s="61" t="str">
        <f>C325</f>
        <v>CHP with CCS</v>
      </c>
      <c r="I325" s="84" t="str">
        <f t="shared" si="65"/>
        <v>L</v>
      </c>
      <c r="J325" s="61" t="s">
        <v>99</v>
      </c>
      <c r="K325" s="61" t="s">
        <v>99</v>
      </c>
      <c r="L325" s="61" t="s">
        <v>99</v>
      </c>
      <c r="M325" s="61" t="s">
        <v>99</v>
      </c>
      <c r="N325" s="61" t="s">
        <v>99</v>
      </c>
      <c r="O325" s="61" t="s">
        <v>99</v>
      </c>
      <c r="P325" s="61" t="s">
        <v>99</v>
      </c>
      <c r="Q325" s="61" t="s">
        <v>99</v>
      </c>
      <c r="R325" s="61" t="s">
        <v>99</v>
      </c>
      <c r="S325" s="61" t="s">
        <v>99</v>
      </c>
      <c r="T325" s="61" t="s">
        <v>99</v>
      </c>
      <c r="U325" s="61" t="s">
        <v>99</v>
      </c>
      <c r="V325" s="61" t="s">
        <v>99</v>
      </c>
      <c r="W325" s="61" t="s">
        <v>99</v>
      </c>
      <c r="X325" s="61" t="s">
        <v>99</v>
      </c>
      <c r="Y325" s="61" t="s">
        <v>99</v>
      </c>
      <c r="Z325" s="61" t="s">
        <v>99</v>
      </c>
      <c r="AA325" s="61" t="s">
        <v>99</v>
      </c>
      <c r="AB325" s="61" t="s">
        <v>99</v>
      </c>
      <c r="AC325" s="61" t="s">
        <v>99</v>
      </c>
      <c r="AD325" s="61" t="s">
        <v>99</v>
      </c>
      <c r="AE325" s="61">
        <v>0.39336704488908025</v>
      </c>
      <c r="AF325" s="61">
        <v>0.39336704488908025</v>
      </c>
      <c r="AG325" s="61">
        <v>0.39336704488908025</v>
      </c>
      <c r="AH325" s="61">
        <v>0.39336704488908025</v>
      </c>
      <c r="AI325" s="61">
        <v>0.39336704488908025</v>
      </c>
      <c r="AJ325" s="61">
        <v>0.39336704488908025</v>
      </c>
      <c r="AK325" s="61">
        <v>0.39336704488908025</v>
      </c>
      <c r="AL325" s="61">
        <v>0.39336704488908025</v>
      </c>
      <c r="AM325" s="61">
        <v>0.39336704488908025</v>
      </c>
      <c r="AN325" s="61">
        <v>0.39336704488908025</v>
      </c>
      <c r="AO325" s="61">
        <v>0.39336704488908025</v>
      </c>
      <c r="AP325" s="61">
        <v>0.39336704488908025</v>
      </c>
      <c r="AQ325" s="61">
        <v>0.39336704488908025</v>
      </c>
      <c r="AR325" s="61">
        <v>0.39336704488908025</v>
      </c>
      <c r="AS325" s="61">
        <v>0.39336704488908025</v>
      </c>
      <c r="AT325" s="61">
        <v>0.39336704488908025</v>
      </c>
      <c r="AU325" s="61">
        <v>0.39336704488908025</v>
      </c>
      <c r="AV325" s="61">
        <v>0.39336704488908025</v>
      </c>
      <c r="AW325" s="61">
        <v>0.39336704488908025</v>
      </c>
      <c r="AX325" s="53">
        <v>0.39336704488908025</v>
      </c>
    </row>
    <row r="326" spans="1:50">
      <c r="A326" s="213"/>
      <c r="B326" s="218"/>
      <c r="C326" s="210"/>
      <c r="D326" s="93" t="s">
        <v>25</v>
      </c>
      <c r="E326" s="73" t="str">
        <f>A299&amp;"/"&amp;B315&amp;"/"&amp;C325&amp;"/"&amp;D326</f>
        <v>Fuel oil fired power plants/Steam turbine/CHP with CCS/M</v>
      </c>
      <c r="F326" s="91" t="str">
        <f>A299</f>
        <v>Fuel oil fired power plants</v>
      </c>
      <c r="G326" s="91" t="str">
        <f>B315</f>
        <v>Steam turbine</v>
      </c>
      <c r="H326" s="91" t="str">
        <f>C325</f>
        <v>CHP with CCS</v>
      </c>
      <c r="I326" s="70" t="str">
        <f t="shared" si="65"/>
        <v>M</v>
      </c>
      <c r="J326" s="91" t="s">
        <v>99</v>
      </c>
      <c r="K326" s="91" t="s">
        <v>99</v>
      </c>
      <c r="L326" s="91" t="s">
        <v>99</v>
      </c>
      <c r="M326" s="91" t="s">
        <v>99</v>
      </c>
      <c r="N326" s="91" t="s">
        <v>99</v>
      </c>
      <c r="O326" s="91" t="s">
        <v>99</v>
      </c>
      <c r="P326" s="91" t="s">
        <v>99</v>
      </c>
      <c r="Q326" s="91" t="s">
        <v>99</v>
      </c>
      <c r="R326" s="91" t="s">
        <v>99</v>
      </c>
      <c r="S326" s="91" t="s">
        <v>99</v>
      </c>
      <c r="T326" s="91" t="s">
        <v>99</v>
      </c>
      <c r="U326" s="91" t="s">
        <v>99</v>
      </c>
      <c r="V326" s="91" t="s">
        <v>99</v>
      </c>
      <c r="W326" s="91" t="s">
        <v>99</v>
      </c>
      <c r="X326" s="91" t="s">
        <v>99</v>
      </c>
      <c r="Y326" s="91" t="s">
        <v>99</v>
      </c>
      <c r="Z326" s="91" t="s">
        <v>99</v>
      </c>
      <c r="AA326" s="91" t="s">
        <v>99</v>
      </c>
      <c r="AB326" s="91" t="s">
        <v>99</v>
      </c>
      <c r="AC326" s="91" t="s">
        <v>99</v>
      </c>
      <c r="AD326" s="91" t="s">
        <v>99</v>
      </c>
      <c r="AE326" s="91">
        <v>0.37463528084674308</v>
      </c>
      <c r="AF326" s="91">
        <v>0.37463528084674308</v>
      </c>
      <c r="AG326" s="91">
        <v>0.37463528084674308</v>
      </c>
      <c r="AH326" s="91">
        <v>0.37463528084674308</v>
      </c>
      <c r="AI326" s="91">
        <v>0.37463528084674308</v>
      </c>
      <c r="AJ326" s="91">
        <v>0.37463528084674308</v>
      </c>
      <c r="AK326" s="91">
        <v>0.37463528084674308</v>
      </c>
      <c r="AL326" s="91">
        <v>0.37463528084674308</v>
      </c>
      <c r="AM326" s="91">
        <v>0.37463528084674308</v>
      </c>
      <c r="AN326" s="91">
        <v>0.37463528084674308</v>
      </c>
      <c r="AO326" s="91">
        <v>0.37463528084674308</v>
      </c>
      <c r="AP326" s="91">
        <v>0.37463528084674308</v>
      </c>
      <c r="AQ326" s="91">
        <v>0.37463528084674308</v>
      </c>
      <c r="AR326" s="91">
        <v>0.37463528084674308</v>
      </c>
      <c r="AS326" s="91">
        <v>0.37463528084674308</v>
      </c>
      <c r="AT326" s="91">
        <v>0.37463528084674308</v>
      </c>
      <c r="AU326" s="91">
        <v>0.37463528084674308</v>
      </c>
      <c r="AV326" s="91">
        <v>0.37463528084674308</v>
      </c>
      <c r="AW326" s="91">
        <v>0.37463528084674308</v>
      </c>
      <c r="AX326" s="89">
        <v>0.37463528084674308</v>
      </c>
    </row>
    <row r="327" spans="1:50">
      <c r="A327" s="211" t="s">
        <v>57</v>
      </c>
      <c r="B327" s="214" t="s">
        <v>41</v>
      </c>
      <c r="C327" s="209" t="s">
        <v>36</v>
      </c>
      <c r="D327" s="67" t="s">
        <v>24</v>
      </c>
      <c r="E327" s="87" t="str">
        <f>A327&amp;"/"&amp;B327&amp;"/"&amp;C327&amp;"/"&amp;D327</f>
        <v>Biomass and waste fired power plants/Integrated gasification combined cycle/Electricity only/L</v>
      </c>
      <c r="F327" s="55" t="str">
        <f>A327</f>
        <v>Biomass and waste fired power plants</v>
      </c>
      <c r="G327" s="55" t="str">
        <f>B327</f>
        <v>Integrated gasification combined cycle</v>
      </c>
      <c r="H327" s="55" t="str">
        <f>C327</f>
        <v>Electricity only</v>
      </c>
      <c r="I327" s="85" t="str">
        <f t="shared" si="65"/>
        <v>L</v>
      </c>
      <c r="J327" s="55">
        <v>0.44150110375275936</v>
      </c>
      <c r="K327" s="55">
        <v>0.44150264776146814</v>
      </c>
      <c r="L327" s="55">
        <v>0.44150463023419695</v>
      </c>
      <c r="M327" s="55">
        <v>0.44150717565807002</v>
      </c>
      <c r="N327" s="55">
        <v>0.44151044384671612</v>
      </c>
      <c r="O327" s="55">
        <v>0.44151463995379031</v>
      </c>
      <c r="P327" s="55">
        <v>0.44152002731755791</v>
      </c>
      <c r="Q327" s="55">
        <v>0.44152694393219039</v>
      </c>
      <c r="R327" s="55">
        <v>0.44153582356194238</v>
      </c>
      <c r="S327" s="55">
        <v>0.44154722279399655</v>
      </c>
      <c r="T327" s="55">
        <v>0.44156185567899126</v>
      </c>
      <c r="U327" s="55">
        <v>0.44158063805225006</v>
      </c>
      <c r="V327" s="55">
        <v>0.44160474418316686</v>
      </c>
      <c r="W327" s="55">
        <v>0.44163567908639617</v>
      </c>
      <c r="X327" s="55">
        <v>0.44167537066748713</v>
      </c>
      <c r="Y327" s="55">
        <v>0.44172628688408166</v>
      </c>
      <c r="Z327" s="55">
        <v>0.44179158428654564</v>
      </c>
      <c r="AA327" s="55">
        <v>0.4418752956383688</v>
      </c>
      <c r="AB327" s="55">
        <v>0.44198256573794997</v>
      </c>
      <c r="AC327" s="55">
        <v>0.44211994591418863</v>
      </c>
      <c r="AD327" s="55">
        <v>0.44229575864572912</v>
      </c>
      <c r="AE327" s="55">
        <v>0.44252054381185635</v>
      </c>
      <c r="AF327" s="55">
        <v>0.44280759629028787</v>
      </c>
      <c r="AG327" s="55">
        <v>0.44317359945333268</v>
      </c>
      <c r="AH327" s="55">
        <v>0.44363934820571793</v>
      </c>
      <c r="AI327" s="55">
        <v>0.44423053503150817</v>
      </c>
      <c r="AJ327" s="55">
        <v>0.44497853818082272</v>
      </c>
      <c r="AK327" s="55">
        <v>0.44592109649597661</v>
      </c>
      <c r="AL327" s="55">
        <v>0.44710267412743188</v>
      </c>
      <c r="AM327" s="55">
        <v>0.44857420701564704</v>
      </c>
      <c r="AN327" s="55">
        <v>0.45039178735617225</v>
      </c>
      <c r="AO327" s="55">
        <v>0.45261370924517064</v>
      </c>
      <c r="AP327" s="55">
        <v>0.45529523332839411</v>
      </c>
      <c r="AQ327" s="55">
        <v>0.45848055009865007</v>
      </c>
      <c r="AR327" s="55">
        <v>0.46219190171125879</v>
      </c>
      <c r="AS327" s="55">
        <v>0.46641682431708781</v>
      </c>
      <c r="AT327" s="55">
        <v>0.47109599439187821</v>
      </c>
      <c r="AU327" s="55">
        <v>0.47611578838930019</v>
      </c>
      <c r="AV327" s="55">
        <v>0.48131040402564246</v>
      </c>
      <c r="AW327" s="55">
        <v>0.48647696011358021</v>
      </c>
      <c r="AX327" s="64">
        <v>0.49140281115376738</v>
      </c>
    </row>
    <row r="328" spans="1:50">
      <c r="A328" s="212"/>
      <c r="B328" s="215"/>
      <c r="C328" s="216"/>
      <c r="D328" s="52" t="s">
        <v>25</v>
      </c>
      <c r="E328" s="86" t="str">
        <f>A327&amp;"/"&amp;B327&amp;"/"&amp;C327&amp;"/"&amp;D328</f>
        <v>Biomass and waste fired power plants/Integrated gasification combined cycle/Electricity only/M</v>
      </c>
      <c r="F328" s="61" t="str">
        <f>A327</f>
        <v>Biomass and waste fired power plants</v>
      </c>
      <c r="G328" s="61" t="str">
        <f>B327</f>
        <v>Integrated gasification combined cycle</v>
      </c>
      <c r="H328" s="61" t="str">
        <f>C327</f>
        <v>Electricity only</v>
      </c>
      <c r="I328" s="84" t="str">
        <f t="shared" si="65"/>
        <v>M</v>
      </c>
      <c r="J328" s="61">
        <v>0.42047724166929457</v>
      </c>
      <c r="K328" s="61">
        <v>0.42048510397561267</v>
      </c>
      <c r="L328" s="61">
        <v>0.4204947055578897</v>
      </c>
      <c r="M328" s="61">
        <v>0.4205064307788588</v>
      </c>
      <c r="N328" s="61">
        <v>0.42052074874759759</v>
      </c>
      <c r="O328" s="61">
        <v>0.42053823190949147</v>
      </c>
      <c r="P328" s="61">
        <v>0.42055957866718902</v>
      </c>
      <c r="Q328" s="61">
        <v>0.42058564088348799</v>
      </c>
      <c r="R328" s="61">
        <v>0.42061745728524852</v>
      </c>
      <c r="S328" s="61">
        <v>0.42065629398298893</v>
      </c>
      <c r="T328" s="61">
        <v>0.42070369354516057</v>
      </c>
      <c r="U328" s="61">
        <v>0.4207615343186491</v>
      </c>
      <c r="V328" s="61">
        <v>0.42083210196389326</v>
      </c>
      <c r="W328" s="61">
        <v>0.42091817546467641</v>
      </c>
      <c r="X328" s="61">
        <v>0.42102313016081061</v>
      </c>
      <c r="Y328" s="61">
        <v>0.42115106060462909</v>
      </c>
      <c r="Z328" s="61">
        <v>0.42130692620683574</v>
      </c>
      <c r="AA328" s="61">
        <v>0.42149672263086674</v>
      </c>
      <c r="AB328" s="61">
        <v>0.42172768159070162</v>
      </c>
      <c r="AC328" s="61">
        <v>0.4220085009166647</v>
      </c>
      <c r="AD328" s="61">
        <v>0.42234960520487475</v>
      </c>
      <c r="AE328" s="61">
        <v>0.42276343467635447</v>
      </c>
      <c r="AF328" s="61">
        <v>0.4232647555229806</v>
      </c>
      <c r="AG328" s="61">
        <v>0.4238709783370927</v>
      </c>
      <c r="AH328" s="61">
        <v>0.42460246139128471</v>
      </c>
      <c r="AI328" s="61">
        <v>0.42548276165545679</v>
      </c>
      <c r="AJ328" s="61">
        <v>0.42653877770498727</v>
      </c>
      <c r="AK328" s="61">
        <v>0.42780070474261983</v>
      </c>
      <c r="AL328" s="61">
        <v>0.42930169360483861</v>
      </c>
      <c r="AM328" s="61">
        <v>0.4310770758151774</v>
      </c>
      <c r="AN328" s="61">
        <v>0.43316299213806142</v>
      </c>
      <c r="AO328" s="61">
        <v>0.4355942547816713</v>
      </c>
      <c r="AP328" s="61">
        <v>0.43840130226586888</v>
      </c>
      <c r="AQ328" s="61">
        <v>0.44160619597782386</v>
      </c>
      <c r="AR328" s="61">
        <v>0.44521778439920495</v>
      </c>
      <c r="AS328" s="61">
        <v>0.44922643863715533</v>
      </c>
      <c r="AT328" s="61">
        <v>0.45359912091501842</v>
      </c>
      <c r="AU328" s="61">
        <v>0.45827590578746402</v>
      </c>
      <c r="AV328" s="61">
        <v>0.4631692787079279</v>
      </c>
      <c r="AW328" s="61">
        <v>0.4681673898508012</v>
      </c>
      <c r="AX328" s="53">
        <v>0.47314179141267698</v>
      </c>
    </row>
    <row r="329" spans="1:50">
      <c r="A329" s="212"/>
      <c r="B329" s="215"/>
      <c r="C329" s="217" t="s">
        <v>26</v>
      </c>
      <c r="D329" s="83" t="s">
        <v>24</v>
      </c>
      <c r="E329" s="56" t="str">
        <f>A327&amp;"/"&amp;B327&amp;"/"&amp;C329&amp;"/"&amp;D329</f>
        <v>Biomass and waste fired power plants/Integrated gasification combined cycle/CHP/L</v>
      </c>
      <c r="F329" s="103" t="str">
        <f>A327</f>
        <v>Biomass and waste fired power plants</v>
      </c>
      <c r="G329" s="103" t="str">
        <f>B327</f>
        <v>Integrated gasification combined cycle</v>
      </c>
      <c r="H329" s="103" t="str">
        <f>C329</f>
        <v>CHP</v>
      </c>
      <c r="I329" s="104" t="str">
        <f t="shared" si="65"/>
        <v>L</v>
      </c>
      <c r="J329" s="103">
        <v>0.40136463977523573</v>
      </c>
      <c r="K329" s="103">
        <v>0.40136593544635657</v>
      </c>
      <c r="L329" s="103">
        <v>0.40136759905763086</v>
      </c>
      <c r="M329" s="103">
        <v>0.401369735072306</v>
      </c>
      <c r="N329" s="103">
        <v>0.40137247759718608</v>
      </c>
      <c r="O329" s="103">
        <v>0.40137599878486757</v>
      </c>
      <c r="P329" s="103">
        <v>0.40138051961121557</v>
      </c>
      <c r="Q329" s="103">
        <v>0.40138632369545191</v>
      </c>
      <c r="R329" s="103">
        <v>0.40139377501506873</v>
      </c>
      <c r="S329" s="103">
        <v>0.4014033406021037</v>
      </c>
      <c r="T329" s="103">
        <v>0.40141561960317634</v>
      </c>
      <c r="U329" s="103">
        <v>0.40143138045738763</v>
      </c>
      <c r="V329" s="103">
        <v>0.4014516084099754</v>
      </c>
      <c r="W329" s="103">
        <v>0.4014775661530478</v>
      </c>
      <c r="X329" s="103">
        <v>0.40151087108483724</v>
      </c>
      <c r="Y329" s="103">
        <v>0.40155359351879466</v>
      </c>
      <c r="Z329" s="103">
        <v>0.40160838115596237</v>
      </c>
      <c r="AA329" s="103">
        <v>0.40167861623873857</v>
      </c>
      <c r="AB329" s="103">
        <v>0.40176861296975147</v>
      </c>
      <c r="AC329" s="103">
        <v>0.40188386386984459</v>
      </c>
      <c r="AD329" s="103">
        <v>0.40203134450095757</v>
      </c>
      <c r="AE329" s="103">
        <v>0.40221988592164887</v>
      </c>
      <c r="AF329" s="103">
        <v>0.40246062257469223</v>
      </c>
      <c r="AG329" s="103">
        <v>0.40276751872761918</v>
      </c>
      <c r="AH329" s="103">
        <v>0.40315796707883372</v>
      </c>
      <c r="AI329" s="103">
        <v>0.40365343572513218</v>
      </c>
      <c r="AJ329" s="103">
        <v>0.40428011026137289</v>
      </c>
      <c r="AK329" s="103">
        <v>0.40506943128758549</v>
      </c>
      <c r="AL329" s="103">
        <v>0.40605835898418779</v>
      </c>
      <c r="AM329" s="103">
        <v>0.4072891033235761</v>
      </c>
      <c r="AN329" s="103">
        <v>0.40880794692473182</v>
      </c>
      <c r="AO329" s="103">
        <v>0.41066268187669802</v>
      </c>
      <c r="AP329" s="103">
        <v>0.41289813874527065</v>
      </c>
      <c r="AQ329" s="103">
        <v>0.41554940695733922</v>
      </c>
      <c r="AR329" s="103">
        <v>0.41863277161132806</v>
      </c>
      <c r="AS329" s="103">
        <v>0.42213524786127499</v>
      </c>
      <c r="AT329" s="103">
        <v>0.42600485434772434</v>
      </c>
      <c r="AU329" s="103">
        <v>0.43014505520912905</v>
      </c>
      <c r="AV329" s="103">
        <v>0.43441727967666938</v>
      </c>
      <c r="AW329" s="103">
        <v>0.43865408098120068</v>
      </c>
      <c r="AX329" s="105">
        <v>0.44268196209629762</v>
      </c>
    </row>
    <row r="330" spans="1:50">
      <c r="A330" s="212"/>
      <c r="B330" s="215"/>
      <c r="C330" s="216"/>
      <c r="D330" s="106" t="s">
        <v>25</v>
      </c>
      <c r="E330" s="107" t="str">
        <f>A327&amp;"/"&amp;B327&amp;"/"&amp;C329&amp;"/"&amp;D330</f>
        <v>Biomass and waste fired power plants/Integrated gasification combined cycle/CHP/M</v>
      </c>
      <c r="F330" s="108" t="str">
        <f>A327</f>
        <v>Biomass and waste fired power plants</v>
      </c>
      <c r="G330" s="108" t="str">
        <f>B327</f>
        <v>Integrated gasification combined cycle</v>
      </c>
      <c r="H330" s="108" t="str">
        <f>C329</f>
        <v>CHP</v>
      </c>
      <c r="I330" s="109" t="str">
        <f t="shared" si="65"/>
        <v>M</v>
      </c>
      <c r="J330" s="108">
        <v>0.38225203788117684</v>
      </c>
      <c r="K330" s="108">
        <v>0.38225872428794039</v>
      </c>
      <c r="L330" s="108">
        <v>0.38226688980884893</v>
      </c>
      <c r="M330" s="108">
        <v>0.38227686129732413</v>
      </c>
      <c r="N330" s="108">
        <v>0.38228903766524325</v>
      </c>
      <c r="O330" s="108">
        <v>0.38230390568578793</v>
      </c>
      <c r="P330" s="108">
        <v>0.38232205922101092</v>
      </c>
      <c r="Q330" s="108">
        <v>0.38234422259612499</v>
      </c>
      <c r="R330" s="108">
        <v>0.38237127898470846</v>
      </c>
      <c r="S330" s="108">
        <v>0.3824043048341299</v>
      </c>
      <c r="T330" s="108">
        <v>0.38244461154950576</v>
      </c>
      <c r="U330" s="108">
        <v>0.38249379586666049</v>
      </c>
      <c r="V330" s="108">
        <v>0.38255380057614446</v>
      </c>
      <c r="W330" s="108">
        <v>0.38262698750276469</v>
      </c>
      <c r="X330" s="108">
        <v>0.38271622488192047</v>
      </c>
      <c r="Y330" s="108">
        <v>0.38282499147701232</v>
      </c>
      <c r="Z330" s="108">
        <v>0.3829574999050227</v>
      </c>
      <c r="AA330" s="108">
        <v>0.38311884160741594</v>
      </c>
      <c r="AB330" s="108">
        <v>0.38331515561018453</v>
      </c>
      <c r="AC330" s="108">
        <v>0.3835538224965595</v>
      </c>
      <c r="AD330" s="108">
        <v>0.38384368363300742</v>
      </c>
      <c r="AE330" s="108">
        <v>0.38419528331446373</v>
      </c>
      <c r="AF330" s="108">
        <v>0.38462112768448747</v>
      </c>
      <c r="AG330" s="108">
        <v>0.38513594846907528</v>
      </c>
      <c r="AH330" s="108">
        <v>0.38575695105233293</v>
      </c>
      <c r="AI330" s="108">
        <v>0.38650401447867877</v>
      </c>
      <c r="AJ330" s="108">
        <v>0.38739979495971039</v>
      </c>
      <c r="AK330" s="108">
        <v>0.38846966420200296</v>
      </c>
      <c r="AL330" s="108">
        <v>0.38974139018352166</v>
      </c>
      <c r="AM330" s="108">
        <v>0.391244443661241</v>
      </c>
      <c r="AN330" s="108">
        <v>0.39300879467366895</v>
      </c>
      <c r="AO330" s="108">
        <v>0.39506306022575421</v>
      </c>
      <c r="AP330" s="108">
        <v>0.39743189338891644</v>
      </c>
      <c r="AQ330" s="108">
        <v>0.40013258602408808</v>
      </c>
      <c r="AR330" s="108">
        <v>0.4031710126875459</v>
      </c>
      <c r="AS330" s="108">
        <v>0.4065372806102473</v>
      </c>
      <c r="AT330" s="108">
        <v>0.41020174813823135</v>
      </c>
      <c r="AU330" s="108">
        <v>0.41411235895815696</v>
      </c>
      <c r="AV330" s="108">
        <v>0.41819438068156561</v>
      </c>
      <c r="AW330" s="108">
        <v>0.42235347296760806</v>
      </c>
      <c r="AX330" s="110">
        <v>0.42648243187660012</v>
      </c>
    </row>
    <row r="331" spans="1:50">
      <c r="A331" s="212"/>
      <c r="B331" s="215"/>
      <c r="C331" s="217" t="s">
        <v>42</v>
      </c>
      <c r="D331" s="83" t="s">
        <v>24</v>
      </c>
      <c r="E331" s="56" t="str">
        <f>A327&amp;"/"&amp;B327&amp;"/"&amp;C331&amp;"/"&amp;D331</f>
        <v>Biomass and waste fired power plants/Integrated gasification combined cycle/Electricity only with CCS/L</v>
      </c>
      <c r="F331" s="103" t="str">
        <f>A327</f>
        <v>Biomass and waste fired power plants</v>
      </c>
      <c r="G331" s="103" t="str">
        <f>B327</f>
        <v>Integrated gasification combined cycle</v>
      </c>
      <c r="H331" s="103" t="str">
        <f>C331</f>
        <v>Electricity only with CCS</v>
      </c>
      <c r="I331" s="104" t="str">
        <f t="shared" si="65"/>
        <v>L</v>
      </c>
      <c r="J331" s="103" t="s">
        <v>99</v>
      </c>
      <c r="K331" s="103" t="s">
        <v>99</v>
      </c>
      <c r="L331" s="103" t="s">
        <v>99</v>
      </c>
      <c r="M331" s="103" t="s">
        <v>99</v>
      </c>
      <c r="N331" s="103" t="s">
        <v>99</v>
      </c>
      <c r="O331" s="103" t="s">
        <v>99</v>
      </c>
      <c r="P331" s="103" t="s">
        <v>99</v>
      </c>
      <c r="Q331" s="103" t="s">
        <v>99</v>
      </c>
      <c r="R331" s="103" t="s">
        <v>99</v>
      </c>
      <c r="S331" s="103" t="s">
        <v>99</v>
      </c>
      <c r="T331" s="103" t="s">
        <v>99</v>
      </c>
      <c r="U331" s="103" t="s">
        <v>99</v>
      </c>
      <c r="V331" s="103" t="s">
        <v>99</v>
      </c>
      <c r="W331" s="103" t="s">
        <v>99</v>
      </c>
      <c r="X331" s="103" t="s">
        <v>99</v>
      </c>
      <c r="Y331" s="103" t="s">
        <v>99</v>
      </c>
      <c r="Z331" s="103" t="s">
        <v>99</v>
      </c>
      <c r="AA331" s="103" t="s">
        <v>99</v>
      </c>
      <c r="AB331" s="103" t="s">
        <v>99</v>
      </c>
      <c r="AC331" s="103" t="s">
        <v>99</v>
      </c>
      <c r="AD331" s="103" t="s">
        <v>99</v>
      </c>
      <c r="AE331" s="103">
        <v>0.42056535662361272</v>
      </c>
      <c r="AF331" s="103">
        <v>0.42059620631189992</v>
      </c>
      <c r="AG331" s="103">
        <v>0.42063782041133035</v>
      </c>
      <c r="AH331" s="103">
        <v>0.42069394147114869</v>
      </c>
      <c r="AI331" s="103">
        <v>0.42076960218909254</v>
      </c>
      <c r="AJ331" s="103">
        <v>0.42087156110563689</v>
      </c>
      <c r="AK331" s="103">
        <v>0.42100887801894143</v>
      </c>
      <c r="AL331" s="103">
        <v>0.42119366780790457</v>
      </c>
      <c r="AM331" s="103">
        <v>0.42144207686941881</v>
      </c>
      <c r="AN331" s="103">
        <v>0.4217755277529931</v>
      </c>
      <c r="AO331" s="103">
        <v>0.42222226909267557</v>
      </c>
      <c r="AP331" s="103">
        <v>0.42281923934242444</v>
      </c>
      <c r="AQ331" s="103">
        <v>0.42361418693368852</v>
      </c>
      <c r="AR331" s="103">
        <v>0.42466785976179322</v>
      </c>
      <c r="AS331" s="103">
        <v>0.42605584721350465</v>
      </c>
      <c r="AT331" s="103">
        <v>0.42786928986281525</v>
      </c>
      <c r="AU331" s="103">
        <v>0.4302131511463414</v>
      </c>
      <c r="AV331" s="103">
        <v>0.43320014435086152</v>
      </c>
      <c r="AW331" s="103">
        <v>0.43693799966874386</v>
      </c>
      <c r="AX331" s="105">
        <v>0.44150814684556861</v>
      </c>
    </row>
    <row r="332" spans="1:50">
      <c r="A332" s="212"/>
      <c r="B332" s="215"/>
      <c r="C332" s="216"/>
      <c r="D332" s="106" t="s">
        <v>25</v>
      </c>
      <c r="E332" s="107" t="str">
        <f>A327&amp;"/"&amp;B327&amp;"/"&amp;C331&amp;"/"&amp;D332</f>
        <v>Biomass and waste fired power plants/Integrated gasification combined cycle/Electricity only with CCS/M</v>
      </c>
      <c r="F332" s="108" t="str">
        <f>A327</f>
        <v>Biomass and waste fired power plants</v>
      </c>
      <c r="G332" s="108" t="str">
        <f>B327</f>
        <v>Integrated gasification combined cycle</v>
      </c>
      <c r="H332" s="108" t="str">
        <f>C331</f>
        <v>Electricity only with CCS</v>
      </c>
      <c r="I332" s="109" t="str">
        <f t="shared" si="65"/>
        <v>M</v>
      </c>
      <c r="J332" s="108" t="s">
        <v>99</v>
      </c>
      <c r="K332" s="108" t="s">
        <v>99</v>
      </c>
      <c r="L332" s="108" t="s">
        <v>99</v>
      </c>
      <c r="M332" s="108" t="s">
        <v>99</v>
      </c>
      <c r="N332" s="108" t="s">
        <v>99</v>
      </c>
      <c r="O332" s="108" t="s">
        <v>99</v>
      </c>
      <c r="P332" s="108" t="s">
        <v>99</v>
      </c>
      <c r="Q332" s="108" t="s">
        <v>99</v>
      </c>
      <c r="R332" s="108" t="s">
        <v>99</v>
      </c>
      <c r="S332" s="108" t="s">
        <v>99</v>
      </c>
      <c r="T332" s="108" t="s">
        <v>99</v>
      </c>
      <c r="U332" s="108" t="s">
        <v>99</v>
      </c>
      <c r="V332" s="108" t="s">
        <v>99</v>
      </c>
      <c r="W332" s="108" t="s">
        <v>99</v>
      </c>
      <c r="X332" s="108" t="s">
        <v>99</v>
      </c>
      <c r="Y332" s="108" t="s">
        <v>99</v>
      </c>
      <c r="Z332" s="108" t="s">
        <v>99</v>
      </c>
      <c r="AA332" s="108" t="s">
        <v>99</v>
      </c>
      <c r="AB332" s="108" t="s">
        <v>99</v>
      </c>
      <c r="AC332" s="108" t="s">
        <v>99</v>
      </c>
      <c r="AD332" s="108" t="s">
        <v>99</v>
      </c>
      <c r="AE332" s="108">
        <v>0.40049122176259799</v>
      </c>
      <c r="AF332" s="108">
        <v>0.40050660717735453</v>
      </c>
      <c r="AG332" s="108">
        <v>0.40052843330618942</v>
      </c>
      <c r="AH332" s="108">
        <v>0.40055939234273841</v>
      </c>
      <c r="AI332" s="108">
        <v>0.40060329770918662</v>
      </c>
      <c r="AJ332" s="108">
        <v>0.40066554687256623</v>
      </c>
      <c r="AK332" s="108">
        <v>0.40075377100606174</v>
      </c>
      <c r="AL332" s="108">
        <v>0.40087874267499446</v>
      </c>
      <c r="AM332" s="108">
        <v>0.40105563549017353</v>
      </c>
      <c r="AN332" s="108">
        <v>0.40130575509011124</v>
      </c>
      <c r="AO332" s="108">
        <v>0.40165888353050355</v>
      </c>
      <c r="AP332" s="108">
        <v>0.40215638591726838</v>
      </c>
      <c r="AQ332" s="108">
        <v>0.40285519029219313</v>
      </c>
      <c r="AR332" s="108">
        <v>0.40383261316070795</v>
      </c>
      <c r="AS332" s="108">
        <v>0.40519166322236377</v>
      </c>
      <c r="AT332" s="108">
        <v>0.40706575691661739</v>
      </c>
      <c r="AU332" s="108">
        <v>0.40962052509955627</v>
      </c>
      <c r="AV332" s="108">
        <v>0.41304847293463476</v>
      </c>
      <c r="AW332" s="108">
        <v>0.41755003020726034</v>
      </c>
      <c r="AX332" s="110">
        <v>0.42329355675586705</v>
      </c>
    </row>
    <row r="333" spans="1:50">
      <c r="A333" s="212"/>
      <c r="B333" s="215"/>
      <c r="C333" s="217" t="s">
        <v>43</v>
      </c>
      <c r="D333" s="52" t="s">
        <v>24</v>
      </c>
      <c r="E333" s="86" t="str">
        <f>A327&amp;"/"&amp;B327&amp;"/"&amp;C333&amp;"/"&amp;D333</f>
        <v>Biomass and waste fired power plants/Integrated gasification combined cycle/CHP with CCS/L</v>
      </c>
      <c r="F333" s="61" t="str">
        <f>A327</f>
        <v>Biomass and waste fired power plants</v>
      </c>
      <c r="G333" s="61" t="str">
        <f>B327</f>
        <v>Integrated gasification combined cycle</v>
      </c>
      <c r="H333" s="61" t="str">
        <f>C333</f>
        <v>CHP with CCS</v>
      </c>
      <c r="I333" s="84" t="str">
        <f t="shared" si="65"/>
        <v>L</v>
      </c>
      <c r="J333" s="61" t="s">
        <v>99</v>
      </c>
      <c r="K333" s="61" t="s">
        <v>99</v>
      </c>
      <c r="L333" s="61" t="s">
        <v>99</v>
      </c>
      <c r="M333" s="61" t="s">
        <v>99</v>
      </c>
      <c r="N333" s="61" t="s">
        <v>99</v>
      </c>
      <c r="O333" s="61" t="s">
        <v>99</v>
      </c>
      <c r="P333" s="61" t="s">
        <v>99</v>
      </c>
      <c r="Q333" s="61" t="s">
        <v>99</v>
      </c>
      <c r="R333" s="61" t="s">
        <v>99</v>
      </c>
      <c r="S333" s="61" t="s">
        <v>99</v>
      </c>
      <c r="T333" s="61" t="s">
        <v>99</v>
      </c>
      <c r="U333" s="61" t="s">
        <v>99</v>
      </c>
      <c r="V333" s="61" t="s">
        <v>99</v>
      </c>
      <c r="W333" s="61" t="s">
        <v>99</v>
      </c>
      <c r="X333" s="61" t="s">
        <v>99</v>
      </c>
      <c r="Y333" s="61" t="s">
        <v>99</v>
      </c>
      <c r="Z333" s="61" t="s">
        <v>99</v>
      </c>
      <c r="AA333" s="61" t="s">
        <v>99</v>
      </c>
      <c r="AB333" s="61" t="s">
        <v>99</v>
      </c>
      <c r="AC333" s="61" t="s">
        <v>99</v>
      </c>
      <c r="AD333" s="61" t="s">
        <v>99</v>
      </c>
      <c r="AE333" s="61">
        <v>0.38232697283281203</v>
      </c>
      <c r="AF333" s="61">
        <v>0.38235320738759582</v>
      </c>
      <c r="AG333" s="61">
        <v>0.38238859540024189</v>
      </c>
      <c r="AH333" s="61">
        <v>0.38243631884286056</v>
      </c>
      <c r="AI333" s="61">
        <v>0.3825006561946287</v>
      </c>
      <c r="AJ333" s="61">
        <v>0.38258735241606151</v>
      </c>
      <c r="AK333" s="61">
        <v>0.38270410729922061</v>
      </c>
      <c r="AL333" s="61">
        <v>0.38286121474143064</v>
      </c>
      <c r="AM333" s="61">
        <v>0.38307238991345011</v>
      </c>
      <c r="AN333" s="61">
        <v>0.38335582200153623</v>
      </c>
      <c r="AO333" s="61">
        <v>0.38373548221458587</v>
      </c>
      <c r="AP333" s="61">
        <v>0.38424269118162424</v>
      </c>
      <c r="AQ333" s="61">
        <v>0.38491789192541004</v>
      </c>
      <c r="AR333" s="61">
        <v>0.38581246163271926</v>
      </c>
      <c r="AS333" s="61">
        <v>0.38699019702251447</v>
      </c>
      <c r="AT333" s="61">
        <v>0.38852779301607093</v>
      </c>
      <c r="AU333" s="61">
        <v>0.39051319429139192</v>
      </c>
      <c r="AV333" s="61">
        <v>0.39304020376132059</v>
      </c>
      <c r="AW333" s="61">
        <v>0.39619742501461319</v>
      </c>
      <c r="AX333" s="53">
        <v>0.40005002369394405</v>
      </c>
    </row>
    <row r="334" spans="1:50">
      <c r="A334" s="212"/>
      <c r="B334" s="218"/>
      <c r="C334" s="210"/>
      <c r="D334" s="93" t="s">
        <v>25</v>
      </c>
      <c r="E334" s="73" t="str">
        <f>A327&amp;"/"&amp;B327&amp;"/"&amp;C333&amp;"/"&amp;D334</f>
        <v>Biomass and waste fired power plants/Integrated gasification combined cycle/CHP with CCS/M</v>
      </c>
      <c r="F334" s="91" t="str">
        <f>A327</f>
        <v>Biomass and waste fired power plants</v>
      </c>
      <c r="G334" s="91" t="str">
        <f>B327</f>
        <v>Integrated gasification combined cycle</v>
      </c>
      <c r="H334" s="91" t="str">
        <f>C333</f>
        <v>CHP with CCS</v>
      </c>
      <c r="I334" s="70" t="str">
        <f t="shared" si="65"/>
        <v>M</v>
      </c>
      <c r="J334" s="91" t="s">
        <v>99</v>
      </c>
      <c r="K334" s="91" t="s">
        <v>99</v>
      </c>
      <c r="L334" s="91" t="s">
        <v>99</v>
      </c>
      <c r="M334" s="91" t="s">
        <v>99</v>
      </c>
      <c r="N334" s="91" t="s">
        <v>99</v>
      </c>
      <c r="O334" s="91" t="s">
        <v>99</v>
      </c>
      <c r="P334" s="91" t="s">
        <v>99</v>
      </c>
      <c r="Q334" s="91" t="s">
        <v>99</v>
      </c>
      <c r="R334" s="91" t="s">
        <v>99</v>
      </c>
      <c r="S334" s="91" t="s">
        <v>99</v>
      </c>
      <c r="T334" s="91" t="s">
        <v>99</v>
      </c>
      <c r="U334" s="91" t="s">
        <v>99</v>
      </c>
      <c r="V334" s="91" t="s">
        <v>99</v>
      </c>
      <c r="W334" s="91" t="s">
        <v>99</v>
      </c>
      <c r="X334" s="91" t="s">
        <v>99</v>
      </c>
      <c r="Y334" s="91" t="s">
        <v>99</v>
      </c>
      <c r="Z334" s="91" t="s">
        <v>99</v>
      </c>
      <c r="AA334" s="91" t="s">
        <v>99</v>
      </c>
      <c r="AB334" s="91" t="s">
        <v>99</v>
      </c>
      <c r="AC334" s="91" t="s">
        <v>99</v>
      </c>
      <c r="AD334" s="91" t="s">
        <v>99</v>
      </c>
      <c r="AE334" s="91">
        <v>0.36407911481201449</v>
      </c>
      <c r="AF334" s="91">
        <v>0.36409150259712925</v>
      </c>
      <c r="AG334" s="91">
        <v>0.36410907593465236</v>
      </c>
      <c r="AH334" s="91">
        <v>0.3641340020819952</v>
      </c>
      <c r="AI334" s="91">
        <v>0.36416935061589717</v>
      </c>
      <c r="AJ334" s="91">
        <v>0.36421946559770407</v>
      </c>
      <c r="AK334" s="91">
        <v>0.3642904876916781</v>
      </c>
      <c r="AL334" s="91">
        <v>0.36439108305898948</v>
      </c>
      <c r="AM334" s="91">
        <v>0.36453345369858298</v>
      </c>
      <c r="AN334" s="91">
        <v>0.36473472343815694</v>
      </c>
      <c r="AO334" s="91">
        <v>0.36501881027585448</v>
      </c>
      <c r="AP334" s="91">
        <v>0.36541889784717702</v>
      </c>
      <c r="AQ334" s="91">
        <v>0.36598058222142027</v>
      </c>
      <c r="AR334" s="91">
        <v>0.36676564809651069</v>
      </c>
      <c r="AS334" s="91">
        <v>0.36785613828443608</v>
      </c>
      <c r="AT334" s="91">
        <v>0.36935779576069927</v>
      </c>
      <c r="AU334" s="91">
        <v>0.37140093025792931</v>
      </c>
      <c r="AV334" s="91">
        <v>0.37413523791941578</v>
      </c>
      <c r="AW334" s="91">
        <v>0.3777134455497913</v>
      </c>
      <c r="AX334" s="89">
        <v>0.38225823422282879</v>
      </c>
    </row>
    <row r="335" spans="1:50">
      <c r="A335" s="212"/>
      <c r="B335" s="214" t="s">
        <v>45</v>
      </c>
      <c r="C335" s="209" t="s">
        <v>36</v>
      </c>
      <c r="D335" s="67" t="s">
        <v>24</v>
      </c>
      <c r="E335" s="87" t="str">
        <f>A327&amp;"/"&amp;B335&amp;"/"&amp;C335&amp;"/"&amp;D335</f>
        <v>Biomass and waste fired power plants/Fluidized bed combustion/Electricity only/L</v>
      </c>
      <c r="F335" s="55" t="str">
        <f>A327</f>
        <v>Biomass and waste fired power plants</v>
      </c>
      <c r="G335" s="55" t="str">
        <f>B335</f>
        <v>Fluidized bed combustion</v>
      </c>
      <c r="H335" s="55" t="str">
        <f>C335</f>
        <v>Electricity only</v>
      </c>
      <c r="I335" s="85" t="str">
        <f t="shared" si="65"/>
        <v>L</v>
      </c>
      <c r="J335" s="55">
        <v>0.38910505836575876</v>
      </c>
      <c r="K335" s="55">
        <v>0.38910922942261877</v>
      </c>
      <c r="L335" s="55">
        <v>0.38911432245677552</v>
      </c>
      <c r="M335" s="55">
        <v>0.38912054085665843</v>
      </c>
      <c r="N335" s="55">
        <v>0.38912813267829849</v>
      </c>
      <c r="O335" s="55">
        <v>0.3891374003568539</v>
      </c>
      <c r="P335" s="55">
        <v>0.38914871248124244</v>
      </c>
      <c r="Q335" s="55">
        <v>0.38916251804625207</v>
      </c>
      <c r="R335" s="55">
        <v>0.38917936366771672</v>
      </c>
      <c r="S335" s="55">
        <v>0.38919991432350814</v>
      </c>
      <c r="T335" s="55">
        <v>0.38922497826290314</v>
      </c>
      <c r="U335" s="55">
        <v>0.38925553680323044</v>
      </c>
      <c r="V335" s="55">
        <v>0.38929277979512794</v>
      </c>
      <c r="W335" s="55">
        <v>0.38933814756930785</v>
      </c>
      <c r="X335" s="55">
        <v>0.38939338015193381</v>
      </c>
      <c r="Y335" s="55">
        <v>0.38946057441234899</v>
      </c>
      <c r="Z335" s="55">
        <v>0.38954224952654359</v>
      </c>
      <c r="AA335" s="55">
        <v>0.38964142061690521</v>
      </c>
      <c r="AB335" s="55">
        <v>0.3897616795439619</v>
      </c>
      <c r="AC335" s="55">
        <v>0.38990728041773531</v>
      </c>
      <c r="AD335" s="55">
        <v>0.39008322525707995</v>
      </c>
      <c r="AE335" s="55">
        <v>0.39029534210431588</v>
      </c>
      <c r="AF335" s="55">
        <v>0.39055034352876367</v>
      </c>
      <c r="AG335" s="55">
        <v>0.39085584759458486</v>
      </c>
      <c r="AH335" s="55">
        <v>0.3912203359541207</v>
      </c>
      <c r="AI335" s="55">
        <v>0.39165301506537936</v>
      </c>
      <c r="AJ335" s="55">
        <v>0.39216353766025613</v>
      </c>
      <c r="AK335" s="55">
        <v>0.39276153477672282</v>
      </c>
      <c r="AL335" s="55">
        <v>0.39345590799376506</v>
      </c>
      <c r="AM335" s="55">
        <v>0.39425384329925295</v>
      </c>
      <c r="AN335" s="55">
        <v>0.39515954061075909</v>
      </c>
      <c r="AO335" s="55">
        <v>0.39617271486781663</v>
      </c>
      <c r="AP335" s="55">
        <v>0.39728701996263976</v>
      </c>
      <c r="AQ335" s="55">
        <v>0.39848866750242351</v>
      </c>
      <c r="AR335" s="55">
        <v>0.39975562874223924</v>
      </c>
      <c r="AS335" s="55">
        <v>0.40105786356252432</v>
      </c>
      <c r="AT335" s="55">
        <v>0.40235894234602454</v>
      </c>
      <c r="AU335" s="55">
        <v>0.4036191614115554</v>
      </c>
      <c r="AV335" s="55">
        <v>0.40479982060088726</v>
      </c>
      <c r="AW335" s="55">
        <v>0.40586786662065194</v>
      </c>
      <c r="AX335" s="64">
        <v>0.40679982740862169</v>
      </c>
    </row>
    <row r="336" spans="1:50">
      <c r="A336" s="212"/>
      <c r="B336" s="215"/>
      <c r="C336" s="206"/>
      <c r="D336" s="52" t="s">
        <v>25</v>
      </c>
      <c r="E336" s="86" t="str">
        <f>A327&amp;"/"&amp;B335&amp;"/"&amp;C335&amp;"/"&amp;D336</f>
        <v>Biomass and waste fired power plants/Fluidized bed combustion/Electricity only/M</v>
      </c>
      <c r="F336" s="61" t="str">
        <f>A327</f>
        <v>Biomass and waste fired power plants</v>
      </c>
      <c r="G336" s="61" t="str">
        <f>B335</f>
        <v>Fluidized bed combustion</v>
      </c>
      <c r="H336" s="61" t="str">
        <f>C335</f>
        <v>Electricity only</v>
      </c>
      <c r="I336" s="84" t="str">
        <f t="shared" si="65"/>
        <v>M</v>
      </c>
      <c r="J336" s="61">
        <v>0.37057624606262735</v>
      </c>
      <c r="K336" s="61">
        <v>0.37058428010521111</v>
      </c>
      <c r="L336" s="61">
        <v>0.37059384550974578</v>
      </c>
      <c r="M336" s="61">
        <v>0.37060523300378972</v>
      </c>
      <c r="N336" s="61">
        <v>0.37061878802244586</v>
      </c>
      <c r="O336" s="61">
        <v>0.37063492079925314</v>
      </c>
      <c r="P336" s="61">
        <v>0.37065411823287137</v>
      </c>
      <c r="Q336" s="61">
        <v>0.37067695780579402</v>
      </c>
      <c r="R336" s="61">
        <v>0.37070412385840523</v>
      </c>
      <c r="S336" s="61">
        <v>0.37073642654370531</v>
      </c>
      <c r="T336" s="61">
        <v>0.3707748238000862</v>
      </c>
      <c r="U336" s="61">
        <v>0.37082044667441438</v>
      </c>
      <c r="V336" s="61">
        <v>0.37087462829494749</v>
      </c>
      <c r="W336" s="61">
        <v>0.37093893671853412</v>
      </c>
      <c r="X336" s="61">
        <v>0.37101521173870955</v>
      </c>
      <c r="Y336" s="61">
        <v>0.37110560551301663</v>
      </c>
      <c r="Z336" s="61">
        <v>0.3712126265125153</v>
      </c>
      <c r="AA336" s="61">
        <v>0.37133918576692604</v>
      </c>
      <c r="AB336" s="61">
        <v>0.37148864361695044</v>
      </c>
      <c r="AC336" s="61">
        <v>0.37166485412278244</v>
      </c>
      <c r="AD336" s="61">
        <v>0.37187220284109068</v>
      </c>
      <c r="AE336" s="61">
        <v>0.37211563180393892</v>
      </c>
      <c r="AF336" s="61">
        <v>0.37240064317131283</v>
      </c>
      <c r="AG336" s="61">
        <v>0.37273327020695446</v>
      </c>
      <c r="AH336" s="61">
        <v>0.37312000108969201</v>
      </c>
      <c r="AI336" s="61">
        <v>0.37356763796975673</v>
      </c>
      <c r="AJ336" s="61">
        <v>0.37408307127663243</v>
      </c>
      <c r="AK336" s="61">
        <v>0.37467294868019502</v>
      </c>
      <c r="AL336" s="61">
        <v>0.37534322092032285</v>
      </c>
      <c r="AM336" s="61">
        <v>0.3760985550682881</v>
      </c>
      <c r="AN336" s="61">
        <v>0.37694162200558984</v>
      </c>
      <c r="AO336" s="61">
        <v>0.37787229086888069</v>
      </c>
      <c r="AP336" s="61">
        <v>0.37888679904167433</v>
      </c>
      <c r="AQ336" s="61">
        <v>0.3799770085730983</v>
      </c>
      <c r="AR336" s="61">
        <v>0.38112989990182133</v>
      </c>
      <c r="AS336" s="61">
        <v>0.38232747659350619</v>
      </c>
      <c r="AT336" s="61">
        <v>0.38354724162718634</v>
      </c>
      <c r="AU336" s="61">
        <v>0.38476334028509479</v>
      </c>
      <c r="AV336" s="61">
        <v>0.38594834357234492</v>
      </c>
      <c r="AW336" s="61">
        <v>0.38707548910802009</v>
      </c>
      <c r="AX336" s="53">
        <v>0.38812104867340896</v>
      </c>
    </row>
    <row r="337" spans="1:50">
      <c r="A337" s="212"/>
      <c r="B337" s="215"/>
      <c r="C337" s="206"/>
      <c r="D337" s="52" t="s">
        <v>38</v>
      </c>
      <c r="E337" s="86" t="str">
        <f>A327&amp;"/"&amp;B335&amp;"/"&amp;C335&amp;"/"&amp;D337</f>
        <v>Biomass and waste fired power plants/Fluidized bed combustion/Electricity only/S</v>
      </c>
      <c r="F337" s="61" t="str">
        <f>A327</f>
        <v>Biomass and waste fired power plants</v>
      </c>
      <c r="G337" s="61" t="str">
        <f>B335</f>
        <v>Fluidized bed combustion</v>
      </c>
      <c r="H337" s="61" t="str">
        <f>C335</f>
        <v>Electricity only</v>
      </c>
      <c r="I337" s="84" t="str">
        <f t="shared" si="65"/>
        <v>S</v>
      </c>
      <c r="J337" s="61">
        <v>0.3529297581548832</v>
      </c>
      <c r="K337" s="61">
        <v>0.35294698911901989</v>
      </c>
      <c r="L337" s="61">
        <v>0.35296698769541107</v>
      </c>
      <c r="M337" s="61">
        <v>0.35299019448916735</v>
      </c>
      <c r="N337" s="61">
        <v>0.35301711888246767</v>
      </c>
      <c r="O337" s="61">
        <v>0.3530483492932171</v>
      </c>
      <c r="P337" s="61">
        <v>0.35308456479597344</v>
      </c>
      <c r="Q337" s="61">
        <v>0.35312654822533646</v>
      </c>
      <c r="R337" s="61">
        <v>0.35317520086857385</v>
      </c>
      <c r="S337" s="61">
        <v>0.35323155882837803</v>
      </c>
      <c r="T337" s="61">
        <v>0.35329681109335909</v>
      </c>
      <c r="U337" s="61">
        <v>0.3533723192867449</v>
      </c>
      <c r="V337" s="61">
        <v>0.35345963896456628</v>
      </c>
      <c r="W337" s="61">
        <v>0.35356054219309596</v>
      </c>
      <c r="X337" s="61">
        <v>0.35367704093895563</v>
      </c>
      <c r="Y337" s="61">
        <v>0.35381141053935022</v>
      </c>
      <c r="Z337" s="61">
        <v>0.3539662121676545</v>
      </c>
      <c r="AA337" s="61">
        <v>0.35414431275350677</v>
      </c>
      <c r="AB337" s="61">
        <v>0.35434890024020282</v>
      </c>
      <c r="AC337" s="61">
        <v>0.35458349135372619</v>
      </c>
      <c r="AD337" s="61">
        <v>0.35485192821583916</v>
      </c>
      <c r="AE337" s="61">
        <v>0.35515835917612526</v>
      </c>
      <c r="AF337" s="61">
        <v>0.35550719821426346</v>
      </c>
      <c r="AG337" s="61">
        <v>0.35590305627207547</v>
      </c>
      <c r="AH337" s="61">
        <v>0.35635063708166465</v>
      </c>
      <c r="AI337" s="61">
        <v>0.35685458971826917</v>
      </c>
      <c r="AJ337" s="61">
        <v>0.35741931058907173</v>
      </c>
      <c r="AK337" s="61">
        <v>0.35804868934756057</v>
      </c>
      <c r="AL337" s="61">
        <v>0.35874579685500058</v>
      </c>
      <c r="AM337" s="61">
        <v>0.35951251935457496</v>
      </c>
      <c r="AN337" s="61">
        <v>0.3603491518785838</v>
      </c>
      <c r="AO337" s="61">
        <v>0.36125397555870503</v>
      </c>
      <c r="AP337" s="61">
        <v>0.36222285718486552</v>
      </c>
      <c r="AQ337" s="61">
        <v>0.36324892318547941</v>
      </c>
      <c r="AR337" s="61">
        <v>0.36432237098583742</v>
      </c>
      <c r="AS337" s="61">
        <v>0.36543048408544737</v>
      </c>
      <c r="AT337" s="61">
        <v>0.36655790845210323</v>
      </c>
      <c r="AU337" s="61">
        <v>0.36768722341785703</v>
      </c>
      <c r="AV337" s="61">
        <v>0.36879979991642925</v>
      </c>
      <c r="AW337" s="61">
        <v>0.36987688752593662</v>
      </c>
      <c r="AX337" s="53">
        <v>0.37090081994923219</v>
      </c>
    </row>
    <row r="338" spans="1:50">
      <c r="A338" s="212"/>
      <c r="B338" s="215"/>
      <c r="C338" s="216"/>
      <c r="D338" s="52" t="s">
        <v>47</v>
      </c>
      <c r="E338" s="86" t="str">
        <f>A327&amp;"/"&amp;B335&amp;"/"&amp;C335&amp;"/"&amp;D338</f>
        <v>Biomass and waste fired power plants/Fluidized bed combustion/Electricity only/XS</v>
      </c>
      <c r="F338" s="61" t="str">
        <f>A327</f>
        <v>Biomass and waste fired power plants</v>
      </c>
      <c r="G338" s="61" t="str">
        <f>B335</f>
        <v>Fluidized bed combustion</v>
      </c>
      <c r="H338" s="61" t="str">
        <f>C335</f>
        <v>Electricity only</v>
      </c>
      <c r="I338" s="84" t="str">
        <f t="shared" si="65"/>
        <v>XS</v>
      </c>
      <c r="J338" s="61">
        <v>0.33612357919512686</v>
      </c>
      <c r="K338" s="61">
        <v>0.33614342534120573</v>
      </c>
      <c r="L338" s="61">
        <v>0.3361664569549323</v>
      </c>
      <c r="M338" s="61">
        <v>0.33619318039836849</v>
      </c>
      <c r="N338" s="61">
        <v>0.33622418080652983</v>
      </c>
      <c r="O338" s="61">
        <v>0.33626013374178398</v>
      </c>
      <c r="P338" s="61">
        <v>0.33630181836101219</v>
      </c>
      <c r="Q338" s="61">
        <v>0.33635013221497284</v>
      </c>
      <c r="R338" s="61">
        <v>0.33640610777768387</v>
      </c>
      <c r="S338" s="61">
        <v>0.33647093076579265</v>
      </c>
      <c r="T338" s="61">
        <v>0.33654596024762062</v>
      </c>
      <c r="U338" s="61">
        <v>0.33663275045085306</v>
      </c>
      <c r="V338" s="61">
        <v>0.33673307404656005</v>
      </c>
      <c r="W338" s="61">
        <v>0.33684894650282915</v>
      </c>
      <c r="X338" s="61">
        <v>0.33698265084866741</v>
      </c>
      <c r="Y338" s="61">
        <v>0.33713676185044172</v>
      </c>
      <c r="Z338" s="61">
        <v>0.33731416815969967</v>
      </c>
      <c r="AA338" s="61">
        <v>0.33751809042325587</v>
      </c>
      <c r="AB338" s="61">
        <v>0.33775209263722644</v>
      </c>
      <c r="AC338" s="61">
        <v>0.33802008316734272</v>
      </c>
      <c r="AD338" s="61">
        <v>0.33832630085533177</v>
      </c>
      <c r="AE338" s="61">
        <v>0.33867528052016133</v>
      </c>
      <c r="AF338" s="61">
        <v>0.33907179102281532</v>
      </c>
      <c r="AG338" s="61">
        <v>0.3395207380395559</v>
      </c>
      <c r="AH338" s="61">
        <v>0.34002702301873738</v>
      </c>
      <c r="AI338" s="61">
        <v>0.34059534983470585</v>
      </c>
      <c r="AJ338" s="61">
        <v>0.34122997188715082</v>
      </c>
      <c r="AK338" s="61">
        <v>0.34193437543866284</v>
      </c>
      <c r="AL338" s="61">
        <v>0.34271090051850323</v>
      </c>
      <c r="AM338" s="61">
        <v>0.34356030935916043</v>
      </c>
      <c r="AN338" s="61">
        <v>0.34448132436989365</v>
      </c>
      <c r="AO338" s="61">
        <v>0.3454701726963077</v>
      </c>
      <c r="AP338" s="61">
        <v>0.34652019093241671</v>
      </c>
      <c r="AQ338" s="61">
        <v>0.34762155845567416</v>
      </c>
      <c r="AR338" s="61">
        <v>0.34876123640110618</v>
      </c>
      <c r="AS338" s="61">
        <v>0.34992318561939784</v>
      </c>
      <c r="AT338" s="61">
        <v>0.35108891561665406</v>
      </c>
      <c r="AU338" s="61">
        <v>0.35223837487585613</v>
      </c>
      <c r="AV338" s="61">
        <v>0.35335113424368969</v>
      </c>
      <c r="AW338" s="61">
        <v>0.35440774983949802</v>
      </c>
      <c r="AX338" s="53">
        <v>0.35539113728309829</v>
      </c>
    </row>
    <row r="339" spans="1:50">
      <c r="A339" s="212"/>
      <c r="B339" s="215"/>
      <c r="C339" s="217" t="s">
        <v>26</v>
      </c>
      <c r="D339" s="83" t="s">
        <v>24</v>
      </c>
      <c r="E339" s="56" t="str">
        <f>A327&amp;"/"&amp;B335&amp;"/"&amp;C339&amp;"/"&amp;D339</f>
        <v>Biomass and waste fired power plants/Fluidized bed combustion/CHP/L</v>
      </c>
      <c r="F339" s="103" t="str">
        <f>A327</f>
        <v>Biomass and waste fired power plants</v>
      </c>
      <c r="G339" s="103" t="str">
        <f>B335</f>
        <v>Fluidized bed combustion</v>
      </c>
      <c r="H339" s="103" t="str">
        <f>C339</f>
        <v>CHP</v>
      </c>
      <c r="I339" s="104" t="str">
        <f t="shared" si="65"/>
        <v>L</v>
      </c>
      <c r="J339" s="103">
        <v>0.35373187124159888</v>
      </c>
      <c r="K339" s="103">
        <v>0.35373309223653437</v>
      </c>
      <c r="L339" s="103">
        <v>0.35373458339731262</v>
      </c>
      <c r="M339" s="103">
        <v>0.35373640445788751</v>
      </c>
      <c r="N339" s="103">
        <v>0.35373862833741787</v>
      </c>
      <c r="O339" s="103">
        <v>0.35374134403983204</v>
      </c>
      <c r="P339" s="103">
        <v>0.35374466018570855</v>
      </c>
      <c r="Q339" s="103">
        <v>0.35374870931173574</v>
      </c>
      <c r="R339" s="103">
        <v>0.35375365310064982</v>
      </c>
      <c r="S339" s="103">
        <v>0.3537596887371765</v>
      </c>
      <c r="T339" s="103">
        <v>0.35376705662368108</v>
      </c>
      <c r="U339" s="103">
        <v>0.35377604973338644</v>
      </c>
      <c r="V339" s="103">
        <v>0.35378702492929359</v>
      </c>
      <c r="W339" s="103">
        <v>0.35380041663292761</v>
      </c>
      <c r="X339" s="103">
        <v>0.35381675328746126</v>
      </c>
      <c r="Y339" s="103">
        <v>0.35383667712187228</v>
      </c>
      <c r="Z339" s="103">
        <v>0.35386096778152609</v>
      </c>
      <c r="AA339" s="103">
        <v>0.35389057043737121</v>
      </c>
      <c r="AB339" s="103">
        <v>0.35392662900696292</v>
      </c>
      <c r="AC339" s="103">
        <v>0.35397052509423643</v>
      </c>
      <c r="AD339" s="103">
        <v>0.35402392314875081</v>
      </c>
      <c r="AE339" s="103">
        <v>0.35408882211101939</v>
      </c>
      <c r="AF339" s="103">
        <v>0.35416761337970726</v>
      </c>
      <c r="AG339" s="103">
        <v>0.35426314421313804</v>
      </c>
      <c r="AH339" s="103">
        <v>0.35437878453313215</v>
      </c>
      <c r="AI339" s="103">
        <v>0.35451849336918345</v>
      </c>
      <c r="AJ339" s="103">
        <v>0.35468687866916399</v>
      </c>
      <c r="AK339" s="103">
        <v>0.3548892407013734</v>
      </c>
      <c r="AL339" s="103">
        <v>0.35513158461255351</v>
      </c>
      <c r="AM339" s="103">
        <v>0.35542058185750491</v>
      </c>
      <c r="AN339" s="103">
        <v>0.35576345346596305</v>
      </c>
      <c r="AO339" s="103">
        <v>0.35616774134913648</v>
      </c>
      <c r="AP339" s="103">
        <v>0.35664092895004601</v>
      </c>
      <c r="AQ339" s="103">
        <v>0.35718987281677145</v>
      </c>
      <c r="AR339" s="103">
        <v>0.35782001715349643</v>
      </c>
      <c r="AS339" s="103">
        <v>0.35853439053533626</v>
      </c>
      <c r="AT339" s="103">
        <v>0.3593324340528275</v>
      </c>
      <c r="AU339" s="103">
        <v>0.36020878559954322</v>
      </c>
      <c r="AV339" s="103">
        <v>0.36115223823993764</v>
      </c>
      <c r="AW339" s="103">
        <v>0.36214517699995069</v>
      </c>
      <c r="AX339" s="105">
        <v>0.36316383353762222</v>
      </c>
    </row>
    <row r="340" spans="1:50">
      <c r="A340" s="212"/>
      <c r="B340" s="215"/>
      <c r="C340" s="206"/>
      <c r="D340" s="52" t="s">
        <v>25</v>
      </c>
      <c r="E340" s="86" t="str">
        <f>A327&amp;"/"&amp;B335&amp;"/"&amp;C339&amp;"/"&amp;D340</f>
        <v>Biomass and waste fired power plants/Fluidized bed combustion/CHP/M</v>
      </c>
      <c r="F340" s="61" t="str">
        <f>A327</f>
        <v>Biomass and waste fired power plants</v>
      </c>
      <c r="G340" s="61" t="str">
        <f>B335</f>
        <v>Fluidized bed combustion</v>
      </c>
      <c r="H340" s="61" t="str">
        <f>C339</f>
        <v>CHP</v>
      </c>
      <c r="I340" s="84" t="str">
        <f t="shared" si="65"/>
        <v>M</v>
      </c>
      <c r="J340" s="61">
        <v>0.33688749642057031</v>
      </c>
      <c r="K340" s="61">
        <v>0.33689020462518632</v>
      </c>
      <c r="L340" s="61">
        <v>0.33689343002851274</v>
      </c>
      <c r="M340" s="61">
        <v>0.33689727123508395</v>
      </c>
      <c r="N340" s="61">
        <v>0.33690184557842984</v>
      </c>
      <c r="O340" s="61">
        <v>0.33690729264912728</v>
      </c>
      <c r="P340" s="61">
        <v>0.33691377847513704</v>
      </c>
      <c r="Q340" s="61">
        <v>0.33692150046984898</v>
      </c>
      <c r="R340" s="61">
        <v>0.33693069328146197</v>
      </c>
      <c r="S340" s="61">
        <v>0.33694163569744984</v>
      </c>
      <c r="T340" s="61">
        <v>0.33695465877959607</v>
      </c>
      <c r="U340" s="61">
        <v>0.33697015542786879</v>
      </c>
      <c r="V340" s="61">
        <v>0.3369885915941942</v>
      </c>
      <c r="W340" s="61">
        <v>0.33701051938827248</v>
      </c>
      <c r="X340" s="61">
        <v>0.33703659233428152</v>
      </c>
      <c r="Y340" s="61">
        <v>0.33706758304557777</v>
      </c>
      <c r="Z340" s="61">
        <v>0.33710440357836813</v>
      </c>
      <c r="AA340" s="61">
        <v>0.33714812869620214</v>
      </c>
      <c r="AB340" s="61">
        <v>0.33720002221292295</v>
      </c>
      <c r="AC340" s="61">
        <v>0.33726156646569633</v>
      </c>
      <c r="AD340" s="61">
        <v>0.33733449477932614</v>
      </c>
      <c r="AE340" s="61">
        <v>0.33742082648847777</v>
      </c>
      <c r="AF340" s="61">
        <v>0.33752290364759646</v>
      </c>
      <c r="AG340" s="61">
        <v>0.33764342793243729</v>
      </c>
      <c r="AH340" s="61">
        <v>0.3377854953679183</v>
      </c>
      <c r="AI340" s="61">
        <v>0.33795262534684212</v>
      </c>
      <c r="AJ340" s="61">
        <v>0.33814877888152317</v>
      </c>
      <c r="AK340" s="61">
        <v>0.33837835912833109</v>
      </c>
      <c r="AL340" s="61">
        <v>0.33864618497135307</v>
      </c>
      <c r="AM340" s="61">
        <v>0.33895742597617262</v>
      </c>
      <c r="AN340" s="61">
        <v>0.3393174846291967</v>
      </c>
      <c r="AO340" s="61">
        <v>0.33973181001995861</v>
      </c>
      <c r="AP340" s="61">
        <v>0.34020562690894868</v>
      </c>
      <c r="AQ340" s="61">
        <v>0.3407435667649294</v>
      </c>
      <c r="AR340" s="61">
        <v>0.34134919453428653</v>
      </c>
      <c r="AS340" s="61">
        <v>0.34202443842151137</v>
      </c>
      <c r="AT340" s="61">
        <v>0.34276895114515155</v>
      </c>
      <c r="AU340" s="61">
        <v>0.34357945981773641</v>
      </c>
      <c r="AV340" s="61">
        <v>0.34444919470706503</v>
      </c>
      <c r="AW340" s="61">
        <v>0.34536751734093646</v>
      </c>
      <c r="AX340" s="53">
        <v>0.34631988378131123</v>
      </c>
    </row>
    <row r="341" spans="1:50">
      <c r="A341" s="212"/>
      <c r="B341" s="215"/>
      <c r="C341" s="206"/>
      <c r="D341" s="52" t="s">
        <v>38</v>
      </c>
      <c r="E341" s="86" t="str">
        <f>A327&amp;"/"&amp;B335&amp;"/"&amp;C339&amp;"/"&amp;D341</f>
        <v>Biomass and waste fired power plants/Fluidized bed combustion/CHP/S</v>
      </c>
      <c r="F341" s="61" t="str">
        <f>A327</f>
        <v>Biomass and waste fired power plants</v>
      </c>
      <c r="G341" s="61" t="str">
        <f>B335</f>
        <v>Fluidized bed combustion</v>
      </c>
      <c r="H341" s="61" t="str">
        <f>C339</f>
        <v>CHP</v>
      </c>
      <c r="I341" s="84" t="str">
        <f t="shared" si="65"/>
        <v>S</v>
      </c>
      <c r="J341" s="61">
        <v>0.32084523468625742</v>
      </c>
      <c r="K341" s="61">
        <v>0.32085190377135325</v>
      </c>
      <c r="L341" s="61">
        <v>0.32085964822310298</v>
      </c>
      <c r="M341" s="61">
        <v>0.32086864070491405</v>
      </c>
      <c r="N341" s="61">
        <v>0.32087908134656751</v>
      </c>
      <c r="O341" s="61">
        <v>0.32089120202367205</v>
      </c>
      <c r="P341" s="61">
        <v>0.32090527127241542</v>
      </c>
      <c r="Q341" s="61">
        <v>0.32092159992275981</v>
      </c>
      <c r="R341" s="61">
        <v>0.32094054754000978</v>
      </c>
      <c r="S341" s="61">
        <v>0.32096252977034517</v>
      </c>
      <c r="T341" s="61">
        <v>0.32098802668955534</v>
      </c>
      <c r="U341" s="61">
        <v>0.3210175922545962</v>
      </c>
      <c r="V341" s="61">
        <v>0.32105186495298266</v>
      </c>
      <c r="W341" s="61">
        <v>0.32109157973309888</v>
      </c>
      <c r="X341" s="61">
        <v>0.32113758127613701</v>
      </c>
      <c r="Y341" s="61">
        <v>0.32119083863345005</v>
      </c>
      <c r="Z341" s="61">
        <v>0.32125246119632694</v>
      </c>
      <c r="AA341" s="61">
        <v>0.32132371588179365</v>
      </c>
      <c r="AB341" s="61">
        <v>0.32140604529960404</v>
      </c>
      <c r="AC341" s="61">
        <v>0.32150108650190423</v>
      </c>
      <c r="AD341" s="61">
        <v>0.3216106896961558</v>
      </c>
      <c r="AE341" s="61">
        <v>0.32173693601042674</v>
      </c>
      <c r="AF341" s="61">
        <v>0.32188215302422779</v>
      </c>
      <c r="AG341" s="61">
        <v>0.32204892630505266</v>
      </c>
      <c r="AH341" s="61">
        <v>0.32224010461236741</v>
      </c>
      <c r="AI341" s="61">
        <v>0.32245879574785463</v>
      </c>
      <c r="AJ341" s="61">
        <v>0.32270834926068881</v>
      </c>
      <c r="AK341" s="61">
        <v>0.32299232140381456</v>
      </c>
      <c r="AL341" s="61">
        <v>0.32331441696642788</v>
      </c>
      <c r="AM341" s="61">
        <v>0.32367840202059528</v>
      </c>
      <c r="AN341" s="61">
        <v>0.32408798143102213</v>
      </c>
      <c r="AO341" s="61">
        <v>0.3245466354867878</v>
      </c>
      <c r="AP341" s="61">
        <v>0.32505741160740659</v>
      </c>
      <c r="AQ341" s="61">
        <v>0.32562267019468483</v>
      </c>
      <c r="AR341" s="61">
        <v>0.32624378877269572</v>
      </c>
      <c r="AS341" s="61">
        <v>0.32692083585552806</v>
      </c>
      <c r="AT341" s="61">
        <v>0.32765223542061156</v>
      </c>
      <c r="AU341" s="61">
        <v>0.32843445373107266</v>
      </c>
      <c r="AV341" s="61">
        <v>0.32926175093913279</v>
      </c>
      <c r="AW341" s="61">
        <v>0.33012604778495708</v>
      </c>
      <c r="AX341" s="53">
        <v>0.33101695931199415</v>
      </c>
    </row>
    <row r="342" spans="1:50">
      <c r="A342" s="212"/>
      <c r="B342" s="215"/>
      <c r="C342" s="216"/>
      <c r="D342" s="106" t="s">
        <v>47</v>
      </c>
      <c r="E342" s="107" t="str">
        <f>A327&amp;"/"&amp;B335&amp;"/"&amp;C339&amp;"/"&amp;D342</f>
        <v>Biomass and waste fired power plants/Fluidized bed combustion/CHP/XS</v>
      </c>
      <c r="F342" s="108" t="str">
        <f>A327</f>
        <v>Biomass and waste fired power plants</v>
      </c>
      <c r="G342" s="108" t="str">
        <f>B335</f>
        <v>Fluidized bed combustion</v>
      </c>
      <c r="H342" s="108" t="str">
        <f>C339</f>
        <v>CHP</v>
      </c>
      <c r="I342" s="109" t="str">
        <f t="shared" si="65"/>
        <v>XS</v>
      </c>
      <c r="J342" s="108">
        <v>0.30556689017738803</v>
      </c>
      <c r="K342" s="108">
        <v>0.30557461247937984</v>
      </c>
      <c r="L342" s="108">
        <v>0.30558357955725035</v>
      </c>
      <c r="M342" s="108">
        <v>0.30559399112889479</v>
      </c>
      <c r="N342" s="108">
        <v>0.30560607863104916</v>
      </c>
      <c r="O342" s="108">
        <v>0.30562011014328394</v>
      </c>
      <c r="P342" s="108">
        <v>0.30563639603654719</v>
      </c>
      <c r="Q342" s="108">
        <v>0.30565529543870307</v>
      </c>
      <c r="R342" s="108">
        <v>0.30567722361606725</v>
      </c>
      <c r="S342" s="108">
        <v>0.30570266037477101</v>
      </c>
      <c r="T342" s="108">
        <v>0.30573215958772654</v>
      </c>
      <c r="U342" s="108">
        <v>0.30576635995038826</v>
      </c>
      <c r="V342" s="108">
        <v>0.3058059970592012</v>
      </c>
      <c r="W342" s="108">
        <v>0.30585191688761987</v>
      </c>
      <c r="X342" s="108">
        <v>0.30590509070191102</v>
      </c>
      <c r="Y342" s="108">
        <v>0.30596663140746588</v>
      </c>
      <c r="Z342" s="108">
        <v>0.30603781123940571</v>
      </c>
      <c r="AA342" s="108">
        <v>0.30612008060050183</v>
      </c>
      <c r="AB342" s="108">
        <v>0.30621508769454225</v>
      </c>
      <c r="AC342" s="108">
        <v>0.30632469839192467</v>
      </c>
      <c r="AD342" s="108">
        <v>0.30645101548224934</v>
      </c>
      <c r="AE342" s="108">
        <v>0.30659639610061329</v>
      </c>
      <c r="AF342" s="108">
        <v>0.30676346564493051</v>
      </c>
      <c r="AG342" s="108">
        <v>0.3069551259184643</v>
      </c>
      <c r="AH342" s="108">
        <v>0.3071745545295011</v>
      </c>
      <c r="AI342" s="108">
        <v>0.30742519176732347</v>
      </c>
      <c r="AJ342" s="108">
        <v>0.30771071028288227</v>
      </c>
      <c r="AK342" s="108">
        <v>0.30803496200411762</v>
      </c>
      <c r="AL342" s="108">
        <v>0.30840189593538303</v>
      </c>
      <c r="AM342" s="108">
        <v>0.30881544002902578</v>
      </c>
      <c r="AN342" s="108">
        <v>0.30927934047046091</v>
      </c>
      <c r="AO342" s="108">
        <v>0.30979695288620729</v>
      </c>
      <c r="AP342" s="108">
        <v>0.3103709826601872</v>
      </c>
      <c r="AQ342" s="108">
        <v>0.31100317625914503</v>
      </c>
      <c r="AR342" s="108">
        <v>0.31169397267505305</v>
      </c>
      <c r="AS342" s="108">
        <v>0.31244213395484505</v>
      </c>
      <c r="AT342" s="108">
        <v>0.31324438588240355</v>
      </c>
      <c r="AU342" s="108">
        <v>0.31409511284164704</v>
      </c>
      <c r="AV342" s="108">
        <v>0.31498616213022584</v>
      </c>
      <c r="AW342" s="108">
        <v>0.31590681866683545</v>
      </c>
      <c r="AX342" s="110">
        <v>0.31684400656363099</v>
      </c>
    </row>
    <row r="343" spans="1:50">
      <c r="A343" s="212"/>
      <c r="B343" s="215"/>
      <c r="C343" s="217" t="s">
        <v>42</v>
      </c>
      <c r="D343" s="83" t="s">
        <v>24</v>
      </c>
      <c r="E343" s="56" t="str">
        <f>A327&amp;"/"&amp;B335&amp;"/"&amp;C343&amp;"/"&amp;D343</f>
        <v>Biomass and waste fired power plants/Fluidized bed combustion/Electricity only with CCS/L</v>
      </c>
      <c r="F343" s="103" t="str">
        <f>A327</f>
        <v>Biomass and waste fired power plants</v>
      </c>
      <c r="G343" s="103" t="str">
        <f>B335</f>
        <v>Fluidized bed combustion</v>
      </c>
      <c r="H343" s="103" t="str">
        <f>C343</f>
        <v>Electricity only with CCS</v>
      </c>
      <c r="I343" s="104" t="str">
        <f t="shared" si="65"/>
        <v>L</v>
      </c>
      <c r="J343" s="103" t="s">
        <v>99</v>
      </c>
      <c r="K343" s="103" t="s">
        <v>99</v>
      </c>
      <c r="L343" s="103" t="s">
        <v>99</v>
      </c>
      <c r="M343" s="103" t="s">
        <v>99</v>
      </c>
      <c r="N343" s="103" t="s">
        <v>99</v>
      </c>
      <c r="O343" s="103" t="s">
        <v>99</v>
      </c>
      <c r="P343" s="103" t="s">
        <v>99</v>
      </c>
      <c r="Q343" s="103" t="s">
        <v>99</v>
      </c>
      <c r="R343" s="103" t="s">
        <v>99</v>
      </c>
      <c r="S343" s="103" t="s">
        <v>99</v>
      </c>
      <c r="T343" s="103" t="s">
        <v>99</v>
      </c>
      <c r="U343" s="103" t="s">
        <v>99</v>
      </c>
      <c r="V343" s="103" t="s">
        <v>99</v>
      </c>
      <c r="W343" s="103" t="s">
        <v>99</v>
      </c>
      <c r="X343" s="103" t="s">
        <v>99</v>
      </c>
      <c r="Y343" s="103" t="s">
        <v>99</v>
      </c>
      <c r="Z343" s="103" t="s">
        <v>99</v>
      </c>
      <c r="AA343" s="103" t="s">
        <v>99</v>
      </c>
      <c r="AB343" s="103" t="s">
        <v>99</v>
      </c>
      <c r="AC343" s="103" t="s">
        <v>99</v>
      </c>
      <c r="AD343" s="103" t="s">
        <v>99</v>
      </c>
      <c r="AE343" s="103">
        <v>0.37066871769466364</v>
      </c>
      <c r="AF343" s="103">
        <v>0.37069491842261015</v>
      </c>
      <c r="AG343" s="103">
        <v>0.37072851970656895</v>
      </c>
      <c r="AH343" s="103">
        <v>0.37077159695271233</v>
      </c>
      <c r="AI343" s="103">
        <v>0.37082679796656631</v>
      </c>
      <c r="AJ343" s="103">
        <v>0.37089749462025617</v>
      </c>
      <c r="AK343" s="103">
        <v>0.37098797070133843</v>
      </c>
      <c r="AL343" s="103">
        <v>0.37110365194434852</v>
      </c>
      <c r="AM343" s="103">
        <v>0.37125138339157149</v>
      </c>
      <c r="AN343" s="103">
        <v>0.37143975670013785</v>
      </c>
      <c r="AO343" s="103">
        <v>0.37167948463973544</v>
      </c>
      <c r="AP343" s="103">
        <v>0.37198381009218795</v>
      </c>
      <c r="AQ343" s="103">
        <v>0.37236892002302407</v>
      </c>
      <c r="AR343" s="103">
        <v>0.37285430827436639</v>
      </c>
      <c r="AS343" s="103">
        <v>0.37346299180951165</v>
      </c>
      <c r="AT343" s="103">
        <v>0.37422143198101226</v>
      </c>
      <c r="AU343" s="103">
        <v>0.37515894896400959</v>
      </c>
      <c r="AV343" s="103">
        <v>0.3763063571819511</v>
      </c>
      <c r="AW343" s="103">
        <v>0.37769352293738501</v>
      </c>
      <c r="AX343" s="105">
        <v>0.3793456058483986</v>
      </c>
    </row>
    <row r="344" spans="1:50">
      <c r="A344" s="212"/>
      <c r="B344" s="215"/>
      <c r="C344" s="216"/>
      <c r="D344" s="106" t="s">
        <v>25</v>
      </c>
      <c r="E344" s="107" t="str">
        <f>A327&amp;"/"&amp;B335&amp;"/"&amp;C343&amp;"/"&amp;D344</f>
        <v>Biomass and waste fired power plants/Fluidized bed combustion/Electricity only with CCS/M</v>
      </c>
      <c r="F344" s="108" t="str">
        <f>A327</f>
        <v>Biomass and waste fired power plants</v>
      </c>
      <c r="G344" s="108" t="str">
        <f>B335</f>
        <v>Fluidized bed combustion</v>
      </c>
      <c r="H344" s="108" t="str">
        <f>C343</f>
        <v>Electricity only with CCS</v>
      </c>
      <c r="I344" s="109" t="str">
        <f t="shared" si="65"/>
        <v>M</v>
      </c>
      <c r="J344" s="108" t="s">
        <v>99</v>
      </c>
      <c r="K344" s="108" t="s">
        <v>99</v>
      </c>
      <c r="L344" s="108" t="s">
        <v>99</v>
      </c>
      <c r="M344" s="108" t="s">
        <v>99</v>
      </c>
      <c r="N344" s="108" t="s">
        <v>99</v>
      </c>
      <c r="O344" s="108" t="s">
        <v>99</v>
      </c>
      <c r="P344" s="108" t="s">
        <v>99</v>
      </c>
      <c r="Q344" s="108" t="s">
        <v>99</v>
      </c>
      <c r="R344" s="108" t="s">
        <v>99</v>
      </c>
      <c r="S344" s="108" t="s">
        <v>99</v>
      </c>
      <c r="T344" s="108" t="s">
        <v>99</v>
      </c>
      <c r="U344" s="108" t="s">
        <v>99</v>
      </c>
      <c r="V344" s="108" t="s">
        <v>99</v>
      </c>
      <c r="W344" s="108" t="s">
        <v>99</v>
      </c>
      <c r="X344" s="108" t="s">
        <v>99</v>
      </c>
      <c r="Y344" s="108" t="s">
        <v>99</v>
      </c>
      <c r="Z344" s="108" t="s">
        <v>99</v>
      </c>
      <c r="AA344" s="108" t="s">
        <v>99</v>
      </c>
      <c r="AB344" s="108" t="s">
        <v>99</v>
      </c>
      <c r="AC344" s="108" t="s">
        <v>99</v>
      </c>
      <c r="AD344" s="108" t="s">
        <v>99</v>
      </c>
      <c r="AE344" s="108">
        <v>0.35302370097734764</v>
      </c>
      <c r="AF344" s="108">
        <v>0.35305031978131501</v>
      </c>
      <c r="AG344" s="108">
        <v>0.35308445802583921</v>
      </c>
      <c r="AH344" s="108">
        <v>0.35312822497131202</v>
      </c>
      <c r="AI344" s="108">
        <v>0.35318431194664968</v>
      </c>
      <c r="AJ344" s="108">
        <v>0.35325614679396666</v>
      </c>
      <c r="AK344" s="108">
        <v>0.35334808529985856</v>
      </c>
      <c r="AL344" s="108">
        <v>0.35346564584921047</v>
      </c>
      <c r="AM344" s="108">
        <v>0.35361579274890964</v>
      </c>
      <c r="AN344" s="108">
        <v>0.35380727121927263</v>
      </c>
      <c r="AO344" s="108">
        <v>0.35405099176790433</v>
      </c>
      <c r="AP344" s="108">
        <v>0.35436045181356263</v>
      </c>
      <c r="AQ344" s="108">
        <v>0.35475216563379197</v>
      </c>
      <c r="AR344" s="108">
        <v>0.35524604702236795</v>
      </c>
      <c r="AS344" s="108">
        <v>0.35586564949330207</v>
      </c>
      <c r="AT344" s="108">
        <v>0.35663811494808795</v>
      </c>
      <c r="AU344" s="108">
        <v>0.35759361647072668</v>
      </c>
      <c r="AV344" s="108">
        <v>0.3587640172379904</v>
      </c>
      <c r="AW344" s="108">
        <v>0.3601804354742415</v>
      </c>
      <c r="AX344" s="110">
        <v>0.3618694583214685</v>
      </c>
    </row>
    <row r="345" spans="1:50">
      <c r="A345" s="212"/>
      <c r="B345" s="215"/>
      <c r="C345" s="217" t="s">
        <v>43</v>
      </c>
      <c r="D345" s="52" t="s">
        <v>24</v>
      </c>
      <c r="E345" s="86" t="str">
        <f>A327&amp;"/"&amp;B335&amp;"/"&amp;C345&amp;"/"&amp;D345</f>
        <v>Biomass and waste fired power plants/Fluidized bed combustion/CHP with CCS/L</v>
      </c>
      <c r="F345" s="61" t="str">
        <f>A327</f>
        <v>Biomass and waste fired power plants</v>
      </c>
      <c r="G345" s="61" t="str">
        <f>B335</f>
        <v>Fluidized bed combustion</v>
      </c>
      <c r="H345" s="61" t="str">
        <f>C345</f>
        <v>CHP with CCS</v>
      </c>
      <c r="I345" s="84" t="str">
        <f t="shared" si="65"/>
        <v>L</v>
      </c>
      <c r="J345" s="61" t="s">
        <v>99</v>
      </c>
      <c r="K345" s="61" t="s">
        <v>99</v>
      </c>
      <c r="L345" s="61" t="s">
        <v>99</v>
      </c>
      <c r="M345" s="61" t="s">
        <v>99</v>
      </c>
      <c r="N345" s="61" t="s">
        <v>99</v>
      </c>
      <c r="O345" s="61" t="s">
        <v>99</v>
      </c>
      <c r="P345" s="61" t="s">
        <v>99</v>
      </c>
      <c r="Q345" s="61" t="s">
        <v>99</v>
      </c>
      <c r="R345" s="61" t="s">
        <v>99</v>
      </c>
      <c r="S345" s="61" t="s">
        <v>99</v>
      </c>
      <c r="T345" s="61" t="s">
        <v>99</v>
      </c>
      <c r="U345" s="61" t="s">
        <v>99</v>
      </c>
      <c r="V345" s="61" t="s">
        <v>99</v>
      </c>
      <c r="W345" s="61" t="s">
        <v>99</v>
      </c>
      <c r="X345" s="61" t="s">
        <v>99</v>
      </c>
      <c r="Y345" s="61" t="s">
        <v>99</v>
      </c>
      <c r="Z345" s="61" t="s">
        <v>99</v>
      </c>
      <c r="AA345" s="61" t="s">
        <v>99</v>
      </c>
      <c r="AB345" s="61" t="s">
        <v>99</v>
      </c>
      <c r="AC345" s="61" t="s">
        <v>99</v>
      </c>
      <c r="AD345" s="61" t="s">
        <v>99</v>
      </c>
      <c r="AE345" s="61">
        <v>0.33695474124402935</v>
      </c>
      <c r="AF345" s="61">
        <v>0.3369737916136395</v>
      </c>
      <c r="AG345" s="61">
        <v>0.33699822116744066</v>
      </c>
      <c r="AH345" s="61">
        <v>0.33702953733629137</v>
      </c>
      <c r="AI345" s="61">
        <v>0.33706966259024307</v>
      </c>
      <c r="AJ345" s="61">
        <v>0.33712104394937065</v>
      </c>
      <c r="AK345" s="61">
        <v>0.33718678831522925</v>
      </c>
      <c r="AL345" s="61">
        <v>0.33727082769014444</v>
      </c>
      <c r="AM345" s="61">
        <v>0.33737811756145525</v>
      </c>
      <c r="AN345" s="61">
        <v>0.33751486963572258</v>
      </c>
      <c r="AO345" s="61">
        <v>0.33768881583470611</v>
      </c>
      <c r="AP345" s="61">
        <v>0.33790949273759063</v>
      </c>
      <c r="AQ345" s="61">
        <v>0.33818852276762928</v>
      </c>
      <c r="AR345" s="61">
        <v>0.33853984836562917</v>
      </c>
      <c r="AS345" s="61">
        <v>0.33897984636149742</v>
      </c>
      <c r="AT345" s="61">
        <v>0.33952721140055803</v>
      </c>
      <c r="AU345" s="61">
        <v>0.34020245317525405</v>
      </c>
      <c r="AV345" s="61">
        <v>0.34102681382105854</v>
      </c>
      <c r="AW345" s="61">
        <v>0.34202040341257145</v>
      </c>
      <c r="AX345" s="53">
        <v>0.34319941299220724</v>
      </c>
    </row>
    <row r="346" spans="1:50">
      <c r="A346" s="212"/>
      <c r="B346" s="218"/>
      <c r="C346" s="210"/>
      <c r="D346" s="93" t="s">
        <v>25</v>
      </c>
      <c r="E346" s="73" t="str">
        <f>A327&amp;"/"&amp;B335&amp;"/"&amp;C345&amp;"/"&amp;D346</f>
        <v>Biomass and waste fired power plants/Fluidized bed combustion/CHP with CCS/M</v>
      </c>
      <c r="F346" s="91" t="str">
        <f>A327</f>
        <v>Biomass and waste fired power plants</v>
      </c>
      <c r="G346" s="91" t="str">
        <f>B335</f>
        <v>Fluidized bed combustion</v>
      </c>
      <c r="H346" s="91" t="str">
        <f>C345</f>
        <v>CHP with CCS</v>
      </c>
      <c r="I346" s="70" t="str">
        <f t="shared" si="65"/>
        <v>M</v>
      </c>
      <c r="J346" s="91" t="s">
        <v>99</v>
      </c>
      <c r="K346" s="91" t="s">
        <v>99</v>
      </c>
      <c r="L346" s="91" t="s">
        <v>99</v>
      </c>
      <c r="M346" s="91" t="s">
        <v>99</v>
      </c>
      <c r="N346" s="91" t="s">
        <v>99</v>
      </c>
      <c r="O346" s="91" t="s">
        <v>99</v>
      </c>
      <c r="P346" s="91" t="s">
        <v>99</v>
      </c>
      <c r="Q346" s="91" t="s">
        <v>99</v>
      </c>
      <c r="R346" s="91" t="s">
        <v>99</v>
      </c>
      <c r="S346" s="91" t="s">
        <v>99</v>
      </c>
      <c r="T346" s="91" t="s">
        <v>99</v>
      </c>
      <c r="U346" s="91" t="s">
        <v>99</v>
      </c>
      <c r="V346" s="91" t="s">
        <v>99</v>
      </c>
      <c r="W346" s="91" t="s">
        <v>99</v>
      </c>
      <c r="X346" s="91" t="s">
        <v>99</v>
      </c>
      <c r="Y346" s="91" t="s">
        <v>99</v>
      </c>
      <c r="Z346" s="91" t="s">
        <v>99</v>
      </c>
      <c r="AA346" s="91" t="s">
        <v>99</v>
      </c>
      <c r="AB346" s="91" t="s">
        <v>99</v>
      </c>
      <c r="AC346" s="91" t="s">
        <v>99</v>
      </c>
      <c r="AD346" s="91" t="s">
        <v>99</v>
      </c>
      <c r="AE346" s="91">
        <v>0.32091728660716179</v>
      </c>
      <c r="AF346" s="91">
        <v>0.32093770023785667</v>
      </c>
      <c r="AG346" s="91">
        <v>0.32096387890757166</v>
      </c>
      <c r="AH346" s="91">
        <v>0.32099743876801839</v>
      </c>
      <c r="AI346" s="91">
        <v>0.32104044132569137</v>
      </c>
      <c r="AJ346" s="91">
        <v>0.32109551119910407</v>
      </c>
      <c r="AK346" s="91">
        <v>0.32116598180477429</v>
      </c>
      <c r="AL346" s="91">
        <v>0.3212560734884376</v>
      </c>
      <c r="AM346" s="91">
        <v>0.32137110786122547</v>
      </c>
      <c r="AN346" s="91">
        <v>0.32151775999327115</v>
      </c>
      <c r="AO346" s="91">
        <v>0.32170434573264772</v>
      </c>
      <c r="AP346" s="91">
        <v>0.32194113340394914</v>
      </c>
      <c r="AQ346" s="91">
        <v>0.32224065566850241</v>
      </c>
      <c r="AR346" s="91">
        <v>0.32261797619872828</v>
      </c>
      <c r="AS346" s="91">
        <v>0.32309083496313712</v>
      </c>
      <c r="AT346" s="91">
        <v>0.3236795546616853</v>
      </c>
      <c r="AU346" s="91">
        <v>0.32440654245712885</v>
      </c>
      <c r="AV346" s="91">
        <v>0.3252951770242053</v>
      </c>
      <c r="AW346" s="91">
        <v>0.3263678560343008</v>
      </c>
      <c r="AX346" s="89">
        <v>0.32764303577023862</v>
      </c>
    </row>
    <row r="347" spans="1:50">
      <c r="A347" s="212"/>
      <c r="B347" s="214" t="s">
        <v>46</v>
      </c>
      <c r="C347" s="209" t="s">
        <v>36</v>
      </c>
      <c r="D347" s="67" t="s">
        <v>24</v>
      </c>
      <c r="E347" s="87" t="str">
        <f>A327&amp;"/"&amp;B347&amp;"/"&amp;C347&amp;"/"&amp;D347</f>
        <v>Biomass and waste fired power plants/Steam turbine/Electricity only/L</v>
      </c>
      <c r="F347" s="55" t="str">
        <f>A327</f>
        <v>Biomass and waste fired power plants</v>
      </c>
      <c r="G347" s="55" t="str">
        <f>B347</f>
        <v>Steam turbine</v>
      </c>
      <c r="H347" s="55" t="str">
        <f>C347</f>
        <v>Electricity only</v>
      </c>
      <c r="I347" s="85" t="str">
        <f t="shared" si="65"/>
        <v>L</v>
      </c>
      <c r="J347" s="55">
        <v>0.39339103068450043</v>
      </c>
      <c r="K347" s="55">
        <v>0.39344695058753743</v>
      </c>
      <c r="L347" s="55">
        <v>0.39350283159940491</v>
      </c>
      <c r="M347" s="55">
        <v>0.39355864504141097</v>
      </c>
      <c r="N347" s="55">
        <v>0.39361436249647941</v>
      </c>
      <c r="O347" s="55">
        <v>0.39366995586322751</v>
      </c>
      <c r="P347" s="55">
        <v>0.39372539740841822</v>
      </c>
      <c r="Q347" s="55">
        <v>0.39378065981759564</v>
      </c>
      <c r="R347" s="55">
        <v>0.39383571624372904</v>
      </c>
      <c r="S347" s="55">
        <v>0.39389054035370369</v>
      </c>
      <c r="T347" s="55">
        <v>0.39394510637251245</v>
      </c>
      <c r="U347" s="55">
        <v>0.39399938912501792</v>
      </c>
      <c r="V347" s="55">
        <v>0.39405336407517072</v>
      </c>
      <c r="W347" s="55">
        <v>0.39410700736258653</v>
      </c>
      <c r="X347" s="55">
        <v>0.39416029583640194</v>
      </c>
      <c r="Y347" s="55">
        <v>0.39421320708634339</v>
      </c>
      <c r="Z347" s="55">
        <v>0.39426571947096356</v>
      </c>
      <c r="AA347" s="55">
        <v>0.39431781214301254</v>
      </c>
      <c r="AB347" s="55">
        <v>0.3943694650719291</v>
      </c>
      <c r="AC347" s="55">
        <v>0.39442065906345208</v>
      </c>
      <c r="AD347" s="55">
        <v>0.39447137577636676</v>
      </c>
      <c r="AE347" s="55">
        <v>0.39452159773641549</v>
      </c>
      <c r="AF347" s="55">
        <v>0.39457130834741316</v>
      </c>
      <c r="AG347" s="55">
        <v>0.39462049189962511</v>
      </c>
      <c r="AH347" s="55">
        <v>0.3946691335754704</v>
      </c>
      <c r="AI347" s="55">
        <v>0.39471721945262955</v>
      </c>
      <c r="AJ347" s="55">
        <v>0.39476473650464178</v>
      </c>
      <c r="AK347" s="55">
        <v>0.39481167259908756</v>
      </c>
      <c r="AL347" s="55">
        <v>0.39485801649345786</v>
      </c>
      <c r="AM347" s="55">
        <v>0.39490375782881981</v>
      </c>
      <c r="AN347" s="55">
        <v>0.39494888712139326</v>
      </c>
      <c r="AO347" s="55">
        <v>0.39499339575215664</v>
      </c>
      <c r="AP347" s="55">
        <v>0.39503727595460508</v>
      </c>
      <c r="AQ347" s="55">
        <v>0.39508052080078626</v>
      </c>
      <c r="AR347" s="55">
        <v>0.39512312418573997</v>
      </c>
      <c r="AS347" s="55">
        <v>0.39516508081046992</v>
      </c>
      <c r="AT347" s="55">
        <v>0.39520638616357506</v>
      </c>
      <c r="AU347" s="55">
        <v>0.3952470365016677</v>
      </c>
      <c r="AV347" s="55">
        <v>0.39528702882870448</v>
      </c>
      <c r="AW347" s="55">
        <v>0.39532636087435263</v>
      </c>
      <c r="AX347" s="64">
        <v>0.39536503107151399</v>
      </c>
    </row>
    <row r="348" spans="1:50">
      <c r="A348" s="212"/>
      <c r="B348" s="215"/>
      <c r="C348" s="206"/>
      <c r="D348" s="52" t="s">
        <v>25</v>
      </c>
      <c r="E348" s="86" t="str">
        <f>A327&amp;"/"&amp;B347&amp;"/"&amp;C347&amp;"/"&amp;D348</f>
        <v>Biomass and waste fired power plants/Steam turbine/Electricity only/M</v>
      </c>
      <c r="F348" s="61" t="str">
        <f>A327</f>
        <v>Biomass and waste fired power plants</v>
      </c>
      <c r="G348" s="61" t="str">
        <f>B347</f>
        <v>Steam turbine</v>
      </c>
      <c r="H348" s="61" t="str">
        <f>C347</f>
        <v>Electricity only</v>
      </c>
      <c r="I348" s="84" t="str">
        <f t="shared" si="65"/>
        <v>M</v>
      </c>
      <c r="J348" s="61">
        <v>0.37465812446142899</v>
      </c>
      <c r="K348" s="61">
        <v>0.3746980736349495</v>
      </c>
      <c r="L348" s="61">
        <v>0.37473800777502131</v>
      </c>
      <c r="M348" s="61">
        <v>0.37477790633932823</v>
      </c>
      <c r="N348" s="61">
        <v>0.3748177489466778</v>
      </c>
      <c r="O348" s="61">
        <v>0.37485751541613943</v>
      </c>
      <c r="P348" s="61">
        <v>0.37489718580512127</v>
      </c>
      <c r="Q348" s="61">
        <v>0.37493674044624498</v>
      </c>
      <c r="R348" s="61">
        <v>0.37497615998288791</v>
      </c>
      <c r="S348" s="61">
        <v>0.37501542540327126</v>
      </c>
      <c r="T348" s="61">
        <v>0.37505451807298124</v>
      </c>
      <c r="U348" s="61">
        <v>0.37509341976582627</v>
      </c>
      <c r="V348" s="61">
        <v>0.37513211269293889</v>
      </c>
      <c r="W348" s="61">
        <v>0.37517057953004596</v>
      </c>
      <c r="X348" s="61">
        <v>0.37520880344284208</v>
      </c>
      <c r="Y348" s="61">
        <v>0.37524676811041191</v>
      </c>
      <c r="Z348" s="61">
        <v>0.37528445774666136</v>
      </c>
      <c r="AA348" s="61">
        <v>0.3753218571197246</v>
      </c>
      <c r="AB348" s="61">
        <v>0.37535895156933152</v>
      </c>
      <c r="AC348" s="61">
        <v>0.37539572702212581</v>
      </c>
      <c r="AD348" s="61">
        <v>0.37543217000493928</v>
      </c>
      <c r="AE348" s="61">
        <v>0.37546826765603358</v>
      </c>
      <c r="AF348" s="61">
        <v>0.37550400773433451</v>
      </c>
      <c r="AG348" s="61">
        <v>0.37553937862669257</v>
      </c>
      <c r="AH348" s="61">
        <v>0.37557436935320798</v>
      </c>
      <c r="AI348" s="61">
        <v>0.37560896957067358</v>
      </c>
      <c r="AJ348" s="61">
        <v>0.3756431695741887</v>
      </c>
      <c r="AK348" s="61">
        <v>0.37567696029700998</v>
      </c>
      <c r="AL348" s="61">
        <v>0.37571033330870629</v>
      </c>
      <c r="AM348" s="61">
        <v>0.37574328081169345</v>
      </c>
      <c r="AN348" s="61">
        <v>0.37577579563622726</v>
      </c>
      <c r="AO348" s="61">
        <v>0.37580787123393555</v>
      </c>
      <c r="AP348" s="61">
        <v>0.37583950166997704</v>
      </c>
      <c r="AQ348" s="61">
        <v>0.3758706816139139</v>
      </c>
      <c r="AR348" s="61">
        <v>0.37590140632938601</v>
      </c>
      <c r="AS348" s="61">
        <v>0.37593167166267943</v>
      </c>
      <c r="AT348" s="61">
        <v>0.37596147403027846</v>
      </c>
      <c r="AU348" s="61">
        <v>0.37599081040549326</v>
      </c>
      <c r="AV348" s="61">
        <v>0.37601967830425115</v>
      </c>
      <c r="AW348" s="61">
        <v>0.37604807577014299</v>
      </c>
      <c r="AX348" s="53">
        <v>0.37607600135881014</v>
      </c>
    </row>
    <row r="349" spans="1:50">
      <c r="A349" s="212"/>
      <c r="B349" s="215"/>
      <c r="C349" s="206"/>
      <c r="D349" s="52" t="s">
        <v>38</v>
      </c>
      <c r="E349" s="86" t="str">
        <f>A327&amp;"/"&amp;B347&amp;"/"&amp;C347&amp;"/"&amp;D349</f>
        <v>Biomass and waste fired power plants/Steam turbine/Electricity only/S</v>
      </c>
      <c r="F349" s="61" t="str">
        <f>A327</f>
        <v>Biomass and waste fired power plants</v>
      </c>
      <c r="G349" s="61" t="str">
        <f>B347</f>
        <v>Steam turbine</v>
      </c>
      <c r="H349" s="61" t="str">
        <f>C347</f>
        <v>Electricity only</v>
      </c>
      <c r="I349" s="84" t="str">
        <f t="shared" si="65"/>
        <v>S</v>
      </c>
      <c r="J349" s="61">
        <v>0.35681726139183711</v>
      </c>
      <c r="K349" s="61">
        <v>0.35684896961994561</v>
      </c>
      <c r="L349" s="61">
        <v>0.35688067097978643</v>
      </c>
      <c r="M349" s="61">
        <v>0.35691234915018166</v>
      </c>
      <c r="N349" s="61">
        <v>0.35694398792754511</v>
      </c>
      <c r="O349" s="61">
        <v>0.35697557125712154</v>
      </c>
      <c r="P349" s="61">
        <v>0.35700708326342478</v>
      </c>
      <c r="Q349" s="61">
        <v>0.35703850827976152</v>
      </c>
      <c r="R349" s="61">
        <v>0.35706983087673244</v>
      </c>
      <c r="S349" s="61">
        <v>0.35710103588961617</v>
      </c>
      <c r="T349" s="61">
        <v>0.35713210844453985</v>
      </c>
      <c r="U349" s="61">
        <v>0.35716303398335936</v>
      </c>
      <c r="V349" s="61">
        <v>0.35719379828717257</v>
      </c>
      <c r="W349" s="61">
        <v>0.35722438749840202</v>
      </c>
      <c r="X349" s="61">
        <v>0.35725478814139389</v>
      </c>
      <c r="Y349" s="61">
        <v>0.35728498714148499</v>
      </c>
      <c r="Z349" s="61">
        <v>0.35731497184250388</v>
      </c>
      <c r="AA349" s="61">
        <v>0.35734473002267758</v>
      </c>
      <c r="AB349" s="61">
        <v>0.35737424990892708</v>
      </c>
      <c r="AC349" s="61">
        <v>0.35740352018954208</v>
      </c>
      <c r="AD349" s="61">
        <v>0.35743253002523601</v>
      </c>
      <c r="AE349" s="61">
        <v>0.35746126905858694</v>
      </c>
      <c r="AF349" s="61">
        <v>0.3574897274218834</v>
      </c>
      <c r="AG349" s="61">
        <v>0.35751789574339632</v>
      </c>
      <c r="AH349" s="61">
        <v>0.35754576515210851</v>
      </c>
      <c r="AI349" s="61">
        <v>0.3575733272809381</v>
      </c>
      <c r="AJ349" s="61">
        <v>0.35760057426849989</v>
      </c>
      <c r="AK349" s="61">
        <v>0.35762749875945149</v>
      </c>
      <c r="AL349" s="61">
        <v>0.35765409390347863</v>
      </c>
      <c r="AM349" s="61">
        <v>0.35768035335297627</v>
      </c>
      <c r="AN349" s="61">
        <v>0.3577062712594869</v>
      </c>
      <c r="AO349" s="61">
        <v>0.35773184226896088</v>
      </c>
      <c r="AP349" s="61">
        <v>0.35775706151590386</v>
      </c>
      <c r="AQ349" s="61">
        <v>0.35778192461648295</v>
      </c>
      <c r="AR349" s="61">
        <v>0.35780642766065868</v>
      </c>
      <c r="AS349" s="61">
        <v>0.35783056720341661</v>
      </c>
      <c r="AT349" s="61">
        <v>0.35785434025516993</v>
      </c>
      <c r="AU349" s="61">
        <v>0.35787774427140356</v>
      </c>
      <c r="AV349" s="61">
        <v>0.35790077714163288</v>
      </c>
      <c r="AW349" s="61">
        <v>0.35792343717774727</v>
      </c>
      <c r="AX349" s="53">
        <v>0.35794572310180822</v>
      </c>
    </row>
    <row r="350" spans="1:50">
      <c r="A350" s="212"/>
      <c r="B350" s="215"/>
      <c r="C350" s="216"/>
      <c r="D350" s="52" t="s">
        <v>47</v>
      </c>
      <c r="E350" s="86" t="str">
        <f>A327&amp;"/"&amp;B347&amp;"/"&amp;C347&amp;"/"&amp;D350</f>
        <v>Biomass and waste fired power plants/Steam turbine/Electricity only/XS</v>
      </c>
      <c r="F350" s="61" t="str">
        <f>A327</f>
        <v>Biomass and waste fired power plants</v>
      </c>
      <c r="G350" s="61" t="str">
        <f>B347</f>
        <v>Steam turbine</v>
      </c>
      <c r="H350" s="61" t="str">
        <f>C347</f>
        <v>Electricity only</v>
      </c>
      <c r="I350" s="84" t="str">
        <f t="shared" si="65"/>
        <v>XS</v>
      </c>
      <c r="J350" s="61">
        <v>0.33982596323032105</v>
      </c>
      <c r="K350" s="61">
        <v>0.33984598163164015</v>
      </c>
      <c r="L350" s="61">
        <v>0.33986591120898313</v>
      </c>
      <c r="M350" s="61">
        <v>0.3398857429160792</v>
      </c>
      <c r="N350" s="61">
        <v>0.33990546791671994</v>
      </c>
      <c r="O350" s="61">
        <v>0.33992507759833385</v>
      </c>
      <c r="P350" s="61">
        <v>0.33994456358467395</v>
      </c>
      <c r="Q350" s="61">
        <v>0.33996391774759055</v>
      </c>
      <c r="R350" s="61">
        <v>0.33998313221786292</v>
      </c>
      <c r="S350" s="61">
        <v>0.34000219939507403</v>
      </c>
      <c r="T350" s="61">
        <v>0.34002111195651319</v>
      </c>
      <c r="U350" s="61">
        <v>0.34003986286510035</v>
      </c>
      <c r="V350" s="61">
        <v>0.34005844537632895</v>
      </c>
      <c r="W350" s="61">
        <v>0.34007685304423085</v>
      </c>
      <c r="X350" s="61">
        <v>0.34009507972636949</v>
      </c>
      <c r="Y350" s="61">
        <v>0.3401131195878746</v>
      </c>
      <c r="Z350" s="61">
        <v>0.34013096710453378</v>
      </c>
      <c r="AA350" s="61">
        <v>0.3401486170649628</v>
      </c>
      <c r="AB350" s="61">
        <v>0.34016606457187692</v>
      </c>
      <c r="AC350" s="61">
        <v>0.34018330504249211</v>
      </c>
      <c r="AD350" s="61">
        <v>0.34020033420808654</v>
      </c>
      <c r="AE350" s="61">
        <v>0.34021714811275483</v>
      </c>
      <c r="AF350" s="61">
        <v>0.34023374311139304</v>
      </c>
      <c r="AG350" s="61">
        <v>0.34025011586694914</v>
      </c>
      <c r="AH350" s="61">
        <v>0.34026626334698162</v>
      </c>
      <c r="AI350" s="61">
        <v>0.3402821828195644</v>
      </c>
      <c r="AJ350" s="61">
        <v>0.34029787184858323</v>
      </c>
      <c r="AK350" s="61">
        <v>0.34031332828846306</v>
      </c>
      <c r="AL350" s="61">
        <v>0.3403285502783725</v>
      </c>
      <c r="AM350" s="61">
        <v>0.34034353623594765</v>
      </c>
      <c r="AN350" s="61">
        <v>0.34035828485057823</v>
      </c>
      <c r="AO350" s="61">
        <v>0.34037279507630075</v>
      </c>
      <c r="AP350" s="61">
        <v>0.34038706612433961</v>
      </c>
      <c r="AQ350" s="61">
        <v>0.34040109745533986</v>
      </c>
      <c r="AR350" s="61">
        <v>0.34041488877133036</v>
      </c>
      <c r="AS350" s="61">
        <v>0.34042844000745881</v>
      </c>
      <c r="AT350" s="61">
        <v>0.34044175132353705</v>
      </c>
      <c r="AU350" s="61">
        <v>0.34045482309543251</v>
      </c>
      <c r="AV350" s="61">
        <v>0.3404676559063437</v>
      </c>
      <c r="AW350" s="61">
        <v>0.34048025053799064</v>
      </c>
      <c r="AX350" s="53">
        <v>0.34049260796175634</v>
      </c>
    </row>
    <row r="351" spans="1:50">
      <c r="A351" s="212"/>
      <c r="B351" s="215"/>
      <c r="C351" s="217" t="s">
        <v>26</v>
      </c>
      <c r="D351" s="83" t="s">
        <v>24</v>
      </c>
      <c r="E351" s="56" t="str">
        <f>A327&amp;"/"&amp;B347&amp;"/"&amp;C351&amp;"/"&amp;D351</f>
        <v>Biomass and waste fired power plants/Steam turbine/CHP/L</v>
      </c>
      <c r="F351" s="103" t="str">
        <f>A327</f>
        <v>Biomass and waste fired power plants</v>
      </c>
      <c r="G351" s="103" t="str">
        <f>B347</f>
        <v>Steam turbine</v>
      </c>
      <c r="H351" s="103" t="str">
        <f>C351</f>
        <v>CHP</v>
      </c>
      <c r="I351" s="104" t="str">
        <f t="shared" si="65"/>
        <v>L</v>
      </c>
      <c r="J351" s="103">
        <v>0.35762820971318215</v>
      </c>
      <c r="K351" s="103">
        <v>0.35765980713032791</v>
      </c>
      <c r="L351" s="103">
        <v>0.35769133417776516</v>
      </c>
      <c r="M351" s="103">
        <v>0.357722783875565</v>
      </c>
      <c r="N351" s="103">
        <v>0.35775414933651062</v>
      </c>
      <c r="O351" s="103">
        <v>0.35778542377128242</v>
      </c>
      <c r="P351" s="103">
        <v>0.35781660049344532</v>
      </c>
      <c r="Q351" s="103">
        <v>0.35784767292423192</v>
      </c>
      <c r="R351" s="103">
        <v>0.35787863459711772</v>
      </c>
      <c r="S351" s="103">
        <v>0.35790947916218124</v>
      </c>
      <c r="T351" s="103">
        <v>0.35794020039024665</v>
      </c>
      <c r="U351" s="103">
        <v>0.35797079217680494</v>
      </c>
      <c r="V351" s="103">
        <v>0.35800124854571025</v>
      </c>
      <c r="W351" s="103">
        <v>0.3580315636526496</v>
      </c>
      <c r="X351" s="103">
        <v>0.35806173178838396</v>
      </c>
      <c r="Y351" s="103">
        <v>0.35809174738175925</v>
      </c>
      <c r="Z351" s="103">
        <v>0.35812160500248763</v>
      </c>
      <c r="AA351" s="103">
        <v>0.35815129936369761</v>
      </c>
      <c r="AB351" s="103">
        <v>0.35818082532425471</v>
      </c>
      <c r="AC351" s="103">
        <v>0.35821017789085313</v>
      </c>
      <c r="AD351" s="103">
        <v>0.3582393522198799</v>
      </c>
      <c r="AE351" s="103">
        <v>0.35826834361905335</v>
      </c>
      <c r="AF351" s="103">
        <v>0.35829714754883979</v>
      </c>
      <c r="AG351" s="103">
        <v>0.35832575962364865</v>
      </c>
      <c r="AH351" s="103">
        <v>0.3583541756128123</v>
      </c>
      <c r="AI351" s="103">
        <v>0.35838239144135164</v>
      </c>
      <c r="AJ351" s="103">
        <v>0.35841040319053447</v>
      </c>
      <c r="AK351" s="103">
        <v>0.35843820709822777</v>
      </c>
      <c r="AL351" s="103">
        <v>0.35846579955905145</v>
      </c>
      <c r="AM351" s="103">
        <v>0.35849317712433748</v>
      </c>
      <c r="AN351" s="103">
        <v>0.35852033650189957</v>
      </c>
      <c r="AO351" s="103">
        <v>0.3585472745556193</v>
      </c>
      <c r="AP351" s="103">
        <v>0.35857398830485487</v>
      </c>
      <c r="AQ351" s="103">
        <v>0.35860047492367753</v>
      </c>
      <c r="AR351" s="103">
        <v>0.35862673173994353</v>
      </c>
      <c r="AS351" s="103">
        <v>0.35865275623420589</v>
      </c>
      <c r="AT351" s="103">
        <v>0.35867854603847393</v>
      </c>
      <c r="AU351" s="103">
        <v>0.35870409893482752</v>
      </c>
      <c r="AV351" s="103">
        <v>0.35872941285389048</v>
      </c>
      <c r="AW351" s="103">
        <v>0.35875448587317277</v>
      </c>
      <c r="AX351" s="105">
        <v>0.35877931621528641</v>
      </c>
    </row>
    <row r="352" spans="1:50">
      <c r="A352" s="212"/>
      <c r="B352" s="215"/>
      <c r="C352" s="206"/>
      <c r="D352" s="52" t="s">
        <v>25</v>
      </c>
      <c r="E352" s="86" t="str">
        <f>A327&amp;"/"&amp;B347&amp;"/"&amp;C351&amp;"/"&amp;D352</f>
        <v>Biomass and waste fired power plants/Steam turbine/CHP/M</v>
      </c>
      <c r="F352" s="61" t="str">
        <f>A327</f>
        <v>Biomass and waste fired power plants</v>
      </c>
      <c r="G352" s="61" t="str">
        <f>B347</f>
        <v>Steam turbine</v>
      </c>
      <c r="H352" s="61" t="str">
        <f>C351</f>
        <v>CHP</v>
      </c>
      <c r="I352" s="84" t="str">
        <f t="shared" si="65"/>
        <v>M</v>
      </c>
      <c r="J352" s="61">
        <v>0.34059829496493538</v>
      </c>
      <c r="K352" s="61">
        <v>0.34061726924326102</v>
      </c>
      <c r="L352" s="61">
        <v>0.34063615968510808</v>
      </c>
      <c r="M352" s="61">
        <v>0.34065496275361112</v>
      </c>
      <c r="N352" s="61">
        <v>0.34067367499129647</v>
      </c>
      <c r="O352" s="61">
        <v>0.34069229302195214</v>
      </c>
      <c r="P352" s="61">
        <v>0.34071081355236377</v>
      </c>
      <c r="Q352" s="61">
        <v>0.34072923337391742</v>
      </c>
      <c r="R352" s="61">
        <v>0.34074754936406954</v>
      </c>
      <c r="S352" s="61">
        <v>0.34076575848768226</v>
      </c>
      <c r="T352" s="61">
        <v>0.34078385779822767</v>
      </c>
      <c r="U352" s="61">
        <v>0.34080184443885908</v>
      </c>
      <c r="V352" s="61">
        <v>0.34081971564335117</v>
      </c>
      <c r="W352" s="61">
        <v>0.34083746873691195</v>
      </c>
      <c r="X352" s="61">
        <v>0.34085510113686507</v>
      </c>
      <c r="Y352" s="61">
        <v>0.34087261035320737</v>
      </c>
      <c r="Z352" s="61">
        <v>0.34088999398904202</v>
      </c>
      <c r="AA352" s="61">
        <v>0.34090724974088943</v>
      </c>
      <c r="AB352" s="61">
        <v>0.34092437539888026</v>
      </c>
      <c r="AC352" s="61">
        <v>0.34094136884683007</v>
      </c>
      <c r="AD352" s="61">
        <v>0.34095822806220205</v>
      </c>
      <c r="AE352" s="61">
        <v>0.34097495111595805</v>
      </c>
      <c r="AF352" s="61">
        <v>0.34099153617230288</v>
      </c>
      <c r="AG352" s="61">
        <v>0.34100798148832379</v>
      </c>
      <c r="AH352" s="61">
        <v>0.34102428541352986</v>
      </c>
      <c r="AI352" s="61">
        <v>0.34104044638929409</v>
      </c>
      <c r="AJ352" s="61">
        <v>0.34105646294820191</v>
      </c>
      <c r="AK352" s="61">
        <v>0.34107233371331003</v>
      </c>
      <c r="AL352" s="61">
        <v>0.34108805739731946</v>
      </c>
      <c r="AM352" s="61">
        <v>0.34110363280166583</v>
      </c>
      <c r="AN352" s="61">
        <v>0.34111905881553251</v>
      </c>
      <c r="AO352" s="61">
        <v>0.34113433441478841</v>
      </c>
      <c r="AP352" s="61">
        <v>0.34114945866085605</v>
      </c>
      <c r="AQ352" s="61">
        <v>0.34116443069951286</v>
      </c>
      <c r="AR352" s="61">
        <v>0.34117924975963004</v>
      </c>
      <c r="AS352" s="61">
        <v>0.34119391515185354</v>
      </c>
      <c r="AT352" s="61">
        <v>0.34120842626722903</v>
      </c>
      <c r="AU352" s="61">
        <v>0.34122278257577771</v>
      </c>
      <c r="AV352" s="61">
        <v>0.34123698362502375</v>
      </c>
      <c r="AW352" s="61">
        <v>0.34125102903847981</v>
      </c>
      <c r="AX352" s="53">
        <v>0.34126491851409207</v>
      </c>
    </row>
    <row r="353" spans="1:50">
      <c r="A353" s="212"/>
      <c r="B353" s="215"/>
      <c r="C353" s="206"/>
      <c r="D353" s="52" t="s">
        <v>38</v>
      </c>
      <c r="E353" s="86" t="str">
        <f>A327&amp;"/"&amp;B347&amp;"/"&amp;C351&amp;"/"&amp;D353</f>
        <v>Biomass and waste fired power plants/Steam turbine/CHP/S</v>
      </c>
      <c r="F353" s="61" t="str">
        <f>A327</f>
        <v>Biomass and waste fired power plants</v>
      </c>
      <c r="G353" s="61" t="str">
        <f>B347</f>
        <v>Steam turbine</v>
      </c>
      <c r="H353" s="61" t="str">
        <f>C351</f>
        <v>CHP</v>
      </c>
      <c r="I353" s="84" t="str">
        <f t="shared" si="65"/>
        <v>S</v>
      </c>
      <c r="J353" s="61">
        <v>0.3243793285380337</v>
      </c>
      <c r="K353" s="61">
        <v>0.32439157768094651</v>
      </c>
      <c r="L353" s="61">
        <v>0.32440374274722317</v>
      </c>
      <c r="M353" s="61">
        <v>0.32441582207336617</v>
      </c>
      <c r="N353" s="61">
        <v>0.32442781405824905</v>
      </c>
      <c r="O353" s="61">
        <v>0.32443971716333719</v>
      </c>
      <c r="P353" s="61">
        <v>0.32445152991282827</v>
      </c>
      <c r="Q353" s="61">
        <v>0.32446325089371703</v>
      </c>
      <c r="R353" s="61">
        <v>0.32447487875578357</v>
      </c>
      <c r="S353" s="61">
        <v>0.32448641221150881</v>
      </c>
      <c r="T353" s="61">
        <v>0.32449785003591913</v>
      </c>
      <c r="U353" s="61">
        <v>0.32450919106636006</v>
      </c>
      <c r="V353" s="61">
        <v>0.32452043420220478</v>
      </c>
      <c r="W353" s="61">
        <v>0.32453157840449648</v>
      </c>
      <c r="X353" s="61">
        <v>0.32454262269552903</v>
      </c>
      <c r="Y353" s="61">
        <v>0.324553566158367</v>
      </c>
      <c r="Z353" s="61">
        <v>0.32456440793630825</v>
      </c>
      <c r="AA353" s="61">
        <v>0.32457514723229181</v>
      </c>
      <c r="AB353" s="61">
        <v>0.32458578330825233</v>
      </c>
      <c r="AC353" s="61">
        <v>0.3245963154844248</v>
      </c>
      <c r="AD353" s="61">
        <v>0.32460674313860211</v>
      </c>
      <c r="AE353" s="61">
        <v>0.32461706570534715</v>
      </c>
      <c r="AF353" s="61">
        <v>0.32462728267516261</v>
      </c>
      <c r="AG353" s="61">
        <v>0.32463739359362148</v>
      </c>
      <c r="AH353" s="61">
        <v>0.32464739806045972</v>
      </c>
      <c r="AI353" s="61">
        <v>0.32465729572863444</v>
      </c>
      <c r="AJ353" s="61">
        <v>0.32466708630335001</v>
      </c>
      <c r="AK353" s="61">
        <v>0.32467676954105468</v>
      </c>
      <c r="AL353" s="61">
        <v>0.32468634524840961</v>
      </c>
      <c r="AM353" s="61">
        <v>0.32469581328123354</v>
      </c>
      <c r="AN353" s="61">
        <v>0.32470517354342482</v>
      </c>
      <c r="AO353" s="61">
        <v>0.32471442598586331</v>
      </c>
      <c r="AP353" s="61">
        <v>0.32472357060529522</v>
      </c>
      <c r="AQ353" s="61">
        <v>0.32473260744320159</v>
      </c>
      <c r="AR353" s="61">
        <v>0.32474153658465393</v>
      </c>
      <c r="AS353" s="61">
        <v>0.32475035815715841</v>
      </c>
      <c r="AT353" s="61">
        <v>0.32475907232949136</v>
      </c>
      <c r="AU353" s="61">
        <v>0.32476767931052675</v>
      </c>
      <c r="AV353" s="61">
        <v>0.32477617934805936</v>
      </c>
      <c r="AW353" s="61">
        <v>0.32478457272762445</v>
      </c>
      <c r="AX353" s="53">
        <v>0.32479285977131467</v>
      </c>
    </row>
    <row r="354" spans="1:50">
      <c r="A354" s="212"/>
      <c r="B354" s="215"/>
      <c r="C354" s="216"/>
      <c r="D354" s="106" t="s">
        <v>47</v>
      </c>
      <c r="E354" s="107" t="str">
        <f>A327&amp;"/"&amp;B347&amp;"/"&amp;C351&amp;"/"&amp;D354</f>
        <v>Biomass and waste fired power plants/Steam turbine/CHP/XS</v>
      </c>
      <c r="F354" s="108" t="str">
        <f>A327</f>
        <v>Biomass and waste fired power plants</v>
      </c>
      <c r="G354" s="108" t="str">
        <f>B347</f>
        <v>Steam turbine</v>
      </c>
      <c r="H354" s="108" t="str">
        <f>C351</f>
        <v>CHP</v>
      </c>
      <c r="I354" s="109" t="str">
        <f t="shared" si="65"/>
        <v>XS</v>
      </c>
      <c r="J354" s="108">
        <v>0.3089326938457464</v>
      </c>
      <c r="K354" s="108">
        <v>0.30893986900605419</v>
      </c>
      <c r="L354" s="108">
        <v>0.30894697578155811</v>
      </c>
      <c r="M354" s="108">
        <v>0.3089540137128694</v>
      </c>
      <c r="N354" s="108">
        <v>0.30896098237826769</v>
      </c>
      <c r="O354" s="108">
        <v>0.30896788139321985</v>
      </c>
      <c r="P354" s="108">
        <v>0.30897471040986885</v>
      </c>
      <c r="Q354" s="108">
        <v>0.30898146911649632</v>
      </c>
      <c r="R354" s="108">
        <v>0.30898815723695922</v>
      </c>
      <c r="S354" s="108">
        <v>0.30899477453010249</v>
      </c>
      <c r="T354" s="108">
        <v>0.30900132078915027</v>
      </c>
      <c r="U354" s="108">
        <v>0.30900779584107557</v>
      </c>
      <c r="V354" s="108">
        <v>0.3090141995459515</v>
      </c>
      <c r="W354" s="108">
        <v>0.30902053179628464</v>
      </c>
      <c r="X354" s="108">
        <v>0.3090267925163328</v>
      </c>
      <c r="Y354" s="108">
        <v>0.30903298166140841</v>
      </c>
      <c r="Z354" s="108">
        <v>0.30903909921716843</v>
      </c>
      <c r="AA354" s="108">
        <v>0.30904514519889359</v>
      </c>
      <c r="AB354" s="108">
        <v>0.30905111965075677</v>
      </c>
      <c r="AC354" s="108">
        <v>0.309057022645084</v>
      </c>
      <c r="AD354" s="108">
        <v>0.3090628542816064</v>
      </c>
      <c r="AE354" s="108">
        <v>0.30906861468670771</v>
      </c>
      <c r="AF354" s="108">
        <v>0.3090743040126665</v>
      </c>
      <c r="AG354" s="108">
        <v>0.30907992243689503</v>
      </c>
      <c r="AH354" s="108">
        <v>0.30908547016117532</v>
      </c>
      <c r="AI354" s="108">
        <v>0.30909094741089538</v>
      </c>
      <c r="AJ354" s="108">
        <v>0.3090963544342839</v>
      </c>
      <c r="AK354" s="108">
        <v>0.30910169150164718</v>
      </c>
      <c r="AL354" s="108">
        <v>0.3091069589046076</v>
      </c>
      <c r="AM354" s="108">
        <v>0.30911215695534489</v>
      </c>
      <c r="AN354" s="108">
        <v>0.30911728598584209</v>
      </c>
      <c r="AO354" s="108">
        <v>0.30912234634713559</v>
      </c>
      <c r="AP354" s="108">
        <v>0.30912733840857126</v>
      </c>
      <c r="AQ354" s="108">
        <v>0.30913226255706683</v>
      </c>
      <c r="AR354" s="108">
        <v>0.30913711919638182</v>
      </c>
      <c r="AS354" s="108">
        <v>0.30914190874639425</v>
      </c>
      <c r="AT354" s="108">
        <v>0.30914663164238781</v>
      </c>
      <c r="AU354" s="108">
        <v>0.3091512883343463</v>
      </c>
      <c r="AV354" s="108">
        <v>0.30915587928625871</v>
      </c>
      <c r="AW354" s="108">
        <v>0.30916040497543434</v>
      </c>
      <c r="AX354" s="110">
        <v>0.30916486589182879</v>
      </c>
    </row>
    <row r="355" spans="1:50">
      <c r="A355" s="212"/>
      <c r="B355" s="215"/>
      <c r="C355" s="217" t="s">
        <v>42</v>
      </c>
      <c r="D355" s="83" t="s">
        <v>24</v>
      </c>
      <c r="E355" s="56" t="str">
        <f>A327&amp;"/"&amp;B347&amp;"/"&amp;C355&amp;"/"&amp;D355</f>
        <v>Biomass and waste fired power plants/Steam turbine/Electricity only with CCS/L</v>
      </c>
      <c r="F355" s="103" t="str">
        <f>A327</f>
        <v>Biomass and waste fired power plants</v>
      </c>
      <c r="G355" s="103" t="str">
        <f>B347</f>
        <v>Steam turbine</v>
      </c>
      <c r="H355" s="103" t="str">
        <f>C355</f>
        <v>Electricity only with CCS</v>
      </c>
      <c r="I355" s="104" t="str">
        <f t="shared" si="65"/>
        <v>L</v>
      </c>
      <c r="J355" s="103" t="s">
        <v>99</v>
      </c>
      <c r="K355" s="103" t="s">
        <v>99</v>
      </c>
      <c r="L355" s="103" t="s">
        <v>99</v>
      </c>
      <c r="M355" s="103" t="s">
        <v>99</v>
      </c>
      <c r="N355" s="103" t="s">
        <v>99</v>
      </c>
      <c r="O355" s="103" t="s">
        <v>99</v>
      </c>
      <c r="P355" s="103" t="s">
        <v>99</v>
      </c>
      <c r="Q355" s="103" t="s">
        <v>99</v>
      </c>
      <c r="R355" s="103" t="s">
        <v>99</v>
      </c>
      <c r="S355" s="103" t="s">
        <v>99</v>
      </c>
      <c r="T355" s="103" t="s">
        <v>99</v>
      </c>
      <c r="U355" s="103" t="s">
        <v>99</v>
      </c>
      <c r="V355" s="103" t="s">
        <v>99</v>
      </c>
      <c r="W355" s="103" t="s">
        <v>99</v>
      </c>
      <c r="X355" s="103" t="s">
        <v>99</v>
      </c>
      <c r="Y355" s="103" t="s">
        <v>99</v>
      </c>
      <c r="Z355" s="103" t="s">
        <v>99</v>
      </c>
      <c r="AA355" s="103" t="s">
        <v>99</v>
      </c>
      <c r="AB355" s="103" t="s">
        <v>99</v>
      </c>
      <c r="AC355" s="103" t="s">
        <v>99</v>
      </c>
      <c r="AD355" s="103" t="s">
        <v>99</v>
      </c>
      <c r="AE355" s="103">
        <v>0.37465812446142899</v>
      </c>
      <c r="AF355" s="103">
        <v>0.37465812446142899</v>
      </c>
      <c r="AG355" s="103">
        <v>0.37465812446142899</v>
      </c>
      <c r="AH355" s="103">
        <v>0.37465812446142899</v>
      </c>
      <c r="AI355" s="103">
        <v>0.37465812446142899</v>
      </c>
      <c r="AJ355" s="103">
        <v>0.37465812446142899</v>
      </c>
      <c r="AK355" s="103">
        <v>0.37465812446142899</v>
      </c>
      <c r="AL355" s="103">
        <v>0.37465812446142899</v>
      </c>
      <c r="AM355" s="103">
        <v>0.37465812446142899</v>
      </c>
      <c r="AN355" s="103">
        <v>0.37465812446142899</v>
      </c>
      <c r="AO355" s="103">
        <v>0.37465812446142899</v>
      </c>
      <c r="AP355" s="103">
        <v>0.37465812446142899</v>
      </c>
      <c r="AQ355" s="103">
        <v>0.37465812446142899</v>
      </c>
      <c r="AR355" s="103">
        <v>0.37465812446142899</v>
      </c>
      <c r="AS355" s="103">
        <v>0.37465812446142899</v>
      </c>
      <c r="AT355" s="103">
        <v>0.37465812446142899</v>
      </c>
      <c r="AU355" s="103">
        <v>0.37465812446142899</v>
      </c>
      <c r="AV355" s="103">
        <v>0.37465812446142899</v>
      </c>
      <c r="AW355" s="103">
        <v>0.37465812446142899</v>
      </c>
      <c r="AX355" s="105">
        <v>0.37465812446142899</v>
      </c>
    </row>
    <row r="356" spans="1:50">
      <c r="A356" s="212"/>
      <c r="B356" s="215"/>
      <c r="C356" s="216"/>
      <c r="D356" s="106" t="s">
        <v>25</v>
      </c>
      <c r="E356" s="107" t="str">
        <f>A327&amp;"/"&amp;B347&amp;"/"&amp;C355&amp;"/"&amp;D356</f>
        <v>Biomass and waste fired power plants/Steam turbine/Electricity only with CCS/M</v>
      </c>
      <c r="F356" s="108" t="str">
        <f>A327</f>
        <v>Biomass and waste fired power plants</v>
      </c>
      <c r="G356" s="108" t="str">
        <f>B347</f>
        <v>Steam turbine</v>
      </c>
      <c r="H356" s="108" t="str">
        <f>C355</f>
        <v>Electricity only with CCS</v>
      </c>
      <c r="I356" s="109" t="str">
        <f t="shared" si="65"/>
        <v>M</v>
      </c>
      <c r="J356" s="108" t="s">
        <v>99</v>
      </c>
      <c r="K356" s="108" t="s">
        <v>99</v>
      </c>
      <c r="L356" s="108" t="s">
        <v>99</v>
      </c>
      <c r="M356" s="108" t="s">
        <v>99</v>
      </c>
      <c r="N356" s="108" t="s">
        <v>99</v>
      </c>
      <c r="O356" s="108" t="s">
        <v>99</v>
      </c>
      <c r="P356" s="108" t="s">
        <v>99</v>
      </c>
      <c r="Q356" s="108" t="s">
        <v>99</v>
      </c>
      <c r="R356" s="108" t="s">
        <v>99</v>
      </c>
      <c r="S356" s="108" t="s">
        <v>99</v>
      </c>
      <c r="T356" s="108" t="s">
        <v>99</v>
      </c>
      <c r="U356" s="108" t="s">
        <v>99</v>
      </c>
      <c r="V356" s="108" t="s">
        <v>99</v>
      </c>
      <c r="W356" s="108" t="s">
        <v>99</v>
      </c>
      <c r="X356" s="108" t="s">
        <v>99</v>
      </c>
      <c r="Y356" s="108" t="s">
        <v>99</v>
      </c>
      <c r="Z356" s="108" t="s">
        <v>99</v>
      </c>
      <c r="AA356" s="108" t="s">
        <v>99</v>
      </c>
      <c r="AB356" s="108" t="s">
        <v>99</v>
      </c>
      <c r="AC356" s="108" t="s">
        <v>99</v>
      </c>
      <c r="AD356" s="108" t="s">
        <v>99</v>
      </c>
      <c r="AE356" s="108">
        <v>0.35681726139183711</v>
      </c>
      <c r="AF356" s="108">
        <v>0.35681726139183711</v>
      </c>
      <c r="AG356" s="108">
        <v>0.35681726139183711</v>
      </c>
      <c r="AH356" s="108">
        <v>0.35681726139183711</v>
      </c>
      <c r="AI356" s="108">
        <v>0.35681726139183711</v>
      </c>
      <c r="AJ356" s="108">
        <v>0.35681726139183711</v>
      </c>
      <c r="AK356" s="108">
        <v>0.35681726139183711</v>
      </c>
      <c r="AL356" s="108">
        <v>0.35681726139183711</v>
      </c>
      <c r="AM356" s="108">
        <v>0.35681726139183711</v>
      </c>
      <c r="AN356" s="108">
        <v>0.35681726139183711</v>
      </c>
      <c r="AO356" s="108">
        <v>0.35681726139183711</v>
      </c>
      <c r="AP356" s="108">
        <v>0.35681726139183711</v>
      </c>
      <c r="AQ356" s="108">
        <v>0.35681726139183711</v>
      </c>
      <c r="AR356" s="108">
        <v>0.35681726139183711</v>
      </c>
      <c r="AS356" s="108">
        <v>0.35681726139183711</v>
      </c>
      <c r="AT356" s="108">
        <v>0.35681726139183711</v>
      </c>
      <c r="AU356" s="108">
        <v>0.35681726139183711</v>
      </c>
      <c r="AV356" s="108">
        <v>0.35681726139183711</v>
      </c>
      <c r="AW356" s="108">
        <v>0.35681726139183711</v>
      </c>
      <c r="AX356" s="110">
        <v>0.35681726139183711</v>
      </c>
    </row>
    <row r="357" spans="1:50">
      <c r="A357" s="212"/>
      <c r="B357" s="215"/>
      <c r="C357" s="217" t="s">
        <v>43</v>
      </c>
      <c r="D357" s="52" t="s">
        <v>24</v>
      </c>
      <c r="E357" s="86" t="str">
        <f>A327&amp;"/"&amp;B347&amp;"/"&amp;C357&amp;"/"&amp;D357</f>
        <v>Biomass and waste fired power plants/Steam turbine/CHP with CCS/L</v>
      </c>
      <c r="F357" s="61" t="str">
        <f>A327</f>
        <v>Biomass and waste fired power plants</v>
      </c>
      <c r="G357" s="61" t="str">
        <f>B347</f>
        <v>Steam turbine</v>
      </c>
      <c r="H357" s="61" t="str">
        <f>C357</f>
        <v>CHP with CCS</v>
      </c>
      <c r="I357" s="84" t="str">
        <f t="shared" si="65"/>
        <v>L</v>
      </c>
      <c r="J357" s="61" t="s">
        <v>99</v>
      </c>
      <c r="K357" s="61" t="s">
        <v>99</v>
      </c>
      <c r="L357" s="61" t="s">
        <v>99</v>
      </c>
      <c r="M357" s="61" t="s">
        <v>99</v>
      </c>
      <c r="N357" s="61" t="s">
        <v>99</v>
      </c>
      <c r="O357" s="61" t="s">
        <v>99</v>
      </c>
      <c r="P357" s="61" t="s">
        <v>99</v>
      </c>
      <c r="Q357" s="61" t="s">
        <v>99</v>
      </c>
      <c r="R357" s="61" t="s">
        <v>99</v>
      </c>
      <c r="S357" s="61" t="s">
        <v>99</v>
      </c>
      <c r="T357" s="61" t="s">
        <v>99</v>
      </c>
      <c r="U357" s="61" t="s">
        <v>99</v>
      </c>
      <c r="V357" s="61" t="s">
        <v>99</v>
      </c>
      <c r="W357" s="61" t="s">
        <v>99</v>
      </c>
      <c r="X357" s="61" t="s">
        <v>99</v>
      </c>
      <c r="Y357" s="61" t="s">
        <v>99</v>
      </c>
      <c r="Z357" s="61" t="s">
        <v>99</v>
      </c>
      <c r="AA357" s="61" t="s">
        <v>99</v>
      </c>
      <c r="AB357" s="61" t="s">
        <v>99</v>
      </c>
      <c r="AC357" s="61" t="s">
        <v>99</v>
      </c>
      <c r="AD357" s="61" t="s">
        <v>99</v>
      </c>
      <c r="AE357" s="61">
        <v>0.34059829496493538</v>
      </c>
      <c r="AF357" s="61">
        <v>0.34059829496493538</v>
      </c>
      <c r="AG357" s="61">
        <v>0.34059829496493538</v>
      </c>
      <c r="AH357" s="61">
        <v>0.34059829496493538</v>
      </c>
      <c r="AI357" s="61">
        <v>0.34059829496493538</v>
      </c>
      <c r="AJ357" s="61">
        <v>0.34059829496493538</v>
      </c>
      <c r="AK357" s="61">
        <v>0.34059829496493538</v>
      </c>
      <c r="AL357" s="61">
        <v>0.34059829496493538</v>
      </c>
      <c r="AM357" s="61">
        <v>0.34059829496493538</v>
      </c>
      <c r="AN357" s="61">
        <v>0.34059829496493538</v>
      </c>
      <c r="AO357" s="61">
        <v>0.34059829496493538</v>
      </c>
      <c r="AP357" s="61">
        <v>0.34059829496493538</v>
      </c>
      <c r="AQ357" s="61">
        <v>0.34059829496493538</v>
      </c>
      <c r="AR357" s="61">
        <v>0.34059829496493538</v>
      </c>
      <c r="AS357" s="61">
        <v>0.34059829496493538</v>
      </c>
      <c r="AT357" s="61">
        <v>0.34059829496493538</v>
      </c>
      <c r="AU357" s="61">
        <v>0.34059829496493538</v>
      </c>
      <c r="AV357" s="61">
        <v>0.34059829496493538</v>
      </c>
      <c r="AW357" s="61">
        <v>0.34059829496493538</v>
      </c>
      <c r="AX357" s="53">
        <v>0.34059829496493538</v>
      </c>
    </row>
    <row r="358" spans="1:50">
      <c r="A358" s="213"/>
      <c r="B358" s="218"/>
      <c r="C358" s="210"/>
      <c r="D358" s="93" t="s">
        <v>25</v>
      </c>
      <c r="E358" s="73" t="str">
        <f>A327&amp;"/"&amp;B347&amp;"/"&amp;C357&amp;"/"&amp;D358</f>
        <v>Biomass and waste fired power plants/Steam turbine/CHP with CCS/M</v>
      </c>
      <c r="F358" s="91" t="str">
        <f>A327</f>
        <v>Biomass and waste fired power plants</v>
      </c>
      <c r="G358" s="91" t="str">
        <f>B347</f>
        <v>Steam turbine</v>
      </c>
      <c r="H358" s="91" t="str">
        <f>C357</f>
        <v>CHP with CCS</v>
      </c>
      <c r="I358" s="70" t="str">
        <f t="shared" si="65"/>
        <v>M</v>
      </c>
      <c r="J358" s="91" t="s">
        <v>99</v>
      </c>
      <c r="K358" s="91" t="s">
        <v>99</v>
      </c>
      <c r="L358" s="91" t="s">
        <v>99</v>
      </c>
      <c r="M358" s="91" t="s">
        <v>99</v>
      </c>
      <c r="N358" s="91" t="s">
        <v>99</v>
      </c>
      <c r="O358" s="91" t="s">
        <v>99</v>
      </c>
      <c r="P358" s="91" t="s">
        <v>99</v>
      </c>
      <c r="Q358" s="91" t="s">
        <v>99</v>
      </c>
      <c r="R358" s="91" t="s">
        <v>99</v>
      </c>
      <c r="S358" s="91" t="s">
        <v>99</v>
      </c>
      <c r="T358" s="91" t="s">
        <v>99</v>
      </c>
      <c r="U358" s="91" t="s">
        <v>99</v>
      </c>
      <c r="V358" s="91" t="s">
        <v>99</v>
      </c>
      <c r="W358" s="91" t="s">
        <v>99</v>
      </c>
      <c r="X358" s="91" t="s">
        <v>99</v>
      </c>
      <c r="Y358" s="91" t="s">
        <v>99</v>
      </c>
      <c r="Z358" s="91" t="s">
        <v>99</v>
      </c>
      <c r="AA358" s="91" t="s">
        <v>99</v>
      </c>
      <c r="AB358" s="91" t="s">
        <v>99</v>
      </c>
      <c r="AC358" s="91" t="s">
        <v>99</v>
      </c>
      <c r="AD358" s="91" t="s">
        <v>99</v>
      </c>
      <c r="AE358" s="91">
        <v>0.3243793285380337</v>
      </c>
      <c r="AF358" s="91">
        <v>0.3243793285380337</v>
      </c>
      <c r="AG358" s="91">
        <v>0.3243793285380337</v>
      </c>
      <c r="AH358" s="91">
        <v>0.3243793285380337</v>
      </c>
      <c r="AI358" s="91">
        <v>0.3243793285380337</v>
      </c>
      <c r="AJ358" s="91">
        <v>0.3243793285380337</v>
      </c>
      <c r="AK358" s="91">
        <v>0.3243793285380337</v>
      </c>
      <c r="AL358" s="91">
        <v>0.3243793285380337</v>
      </c>
      <c r="AM358" s="91">
        <v>0.3243793285380337</v>
      </c>
      <c r="AN358" s="91">
        <v>0.3243793285380337</v>
      </c>
      <c r="AO358" s="91">
        <v>0.3243793285380337</v>
      </c>
      <c r="AP358" s="91">
        <v>0.3243793285380337</v>
      </c>
      <c r="AQ358" s="91">
        <v>0.3243793285380337</v>
      </c>
      <c r="AR358" s="91">
        <v>0.3243793285380337</v>
      </c>
      <c r="AS358" s="91">
        <v>0.3243793285380337</v>
      </c>
      <c r="AT358" s="91">
        <v>0.3243793285380337</v>
      </c>
      <c r="AU358" s="91">
        <v>0.3243793285380337</v>
      </c>
      <c r="AV358" s="91">
        <v>0.3243793285380337</v>
      </c>
      <c r="AW358" s="91">
        <v>0.3243793285380337</v>
      </c>
      <c r="AX358" s="89">
        <v>0.3243793285380337</v>
      </c>
    </row>
    <row r="359" spans="1:50">
      <c r="A359" s="211" t="s">
        <v>58</v>
      </c>
      <c r="B359" s="214" t="s">
        <v>59</v>
      </c>
      <c r="C359" s="225" t="s">
        <v>36</v>
      </c>
      <c r="D359" s="67" t="s">
        <v>25</v>
      </c>
      <c r="E359" s="87" t="str">
        <f>A359&amp;"/"&amp;B359&amp;"/"&amp;C359&amp;"/"&amp;D359</f>
        <v>Fuel cells/Natural gas fuel cell power plant/Electricity only/M</v>
      </c>
      <c r="F359" s="55" t="str">
        <f>A359</f>
        <v>Fuel cells</v>
      </c>
      <c r="G359" s="55" t="str">
        <f>B359</f>
        <v>Natural gas fuel cell power plant</v>
      </c>
      <c r="H359" s="55" t="str">
        <f>C359</f>
        <v>Electricity only</v>
      </c>
      <c r="I359" s="85" t="str">
        <f t="shared" si="65"/>
        <v>M</v>
      </c>
      <c r="J359" s="55" t="s">
        <v>99</v>
      </c>
      <c r="K359" s="55" t="s">
        <v>99</v>
      </c>
      <c r="L359" s="55" t="s">
        <v>99</v>
      </c>
      <c r="M359" s="55" t="s">
        <v>99</v>
      </c>
      <c r="N359" s="55" t="s">
        <v>99</v>
      </c>
      <c r="O359" s="55" t="s">
        <v>99</v>
      </c>
      <c r="P359" s="55" t="s">
        <v>99</v>
      </c>
      <c r="Q359" s="55" t="s">
        <v>99</v>
      </c>
      <c r="R359" s="55" t="s">
        <v>99</v>
      </c>
      <c r="S359" s="55" t="s">
        <v>99</v>
      </c>
      <c r="T359" s="55" t="s">
        <v>99</v>
      </c>
      <c r="U359" s="55" t="s">
        <v>99</v>
      </c>
      <c r="V359" s="55" t="s">
        <v>99</v>
      </c>
      <c r="W359" s="55" t="s">
        <v>99</v>
      </c>
      <c r="X359" s="55" t="s">
        <v>99</v>
      </c>
      <c r="Y359" s="55" t="s">
        <v>99</v>
      </c>
      <c r="Z359" s="55" t="s">
        <v>99</v>
      </c>
      <c r="AA359" s="55" t="s">
        <v>99</v>
      </c>
      <c r="AB359" s="55" t="s">
        <v>99</v>
      </c>
      <c r="AC359" s="55" t="s">
        <v>99</v>
      </c>
      <c r="AD359" s="55" t="s">
        <v>99</v>
      </c>
      <c r="AE359" s="55">
        <v>0.6839945280437757</v>
      </c>
      <c r="AF359" s="55">
        <v>0.6839945280437757</v>
      </c>
      <c r="AG359" s="55">
        <v>0.6839945280437757</v>
      </c>
      <c r="AH359" s="55">
        <v>0.6839945280437757</v>
      </c>
      <c r="AI359" s="55">
        <v>0.68509021392759284</v>
      </c>
      <c r="AJ359" s="55">
        <v>0.68547063640360661</v>
      </c>
      <c r="AK359" s="55">
        <v>0.68598177177797715</v>
      </c>
      <c r="AL359" s="55">
        <v>0.68666741309857193</v>
      </c>
      <c r="AM359" s="55">
        <v>0.68758511019641411</v>
      </c>
      <c r="AN359" s="55">
        <v>0.6888097381042787</v>
      </c>
      <c r="AO359" s="55">
        <v>0.69043735150994034</v>
      </c>
      <c r="AP359" s="55">
        <v>0.69258872197831756</v>
      </c>
      <c r="AQ359" s="55">
        <v>0.69541129123011669</v>
      </c>
      <c r="AR359" s="55">
        <v>0.69907718226901827</v>
      </c>
      <c r="AS359" s="55">
        <v>0.70377331263158249</v>
      </c>
      <c r="AT359" s="55">
        <v>0.70967777221213901</v>
      </c>
      <c r="AU359" s="55">
        <v>0.71691554896978327</v>
      </c>
      <c r="AV359" s="55">
        <v>0.72548931335835176</v>
      </c>
      <c r="AW359" s="55">
        <v>0.73519261708373496</v>
      </c>
      <c r="AX359" s="64">
        <v>0.74553829483470957</v>
      </c>
    </row>
    <row r="360" spans="1:50">
      <c r="A360" s="212"/>
      <c r="B360" s="215"/>
      <c r="C360" s="226"/>
      <c r="D360" s="52" t="s">
        <v>38</v>
      </c>
      <c r="E360" s="86" t="str">
        <f>A359&amp;"/"&amp;B359&amp;"/"&amp;C359&amp;"/"&amp;D360</f>
        <v>Fuel cells/Natural gas fuel cell power plant/Electricity only/S</v>
      </c>
      <c r="F360" s="61" t="str">
        <f>A359</f>
        <v>Fuel cells</v>
      </c>
      <c r="G360" s="61" t="str">
        <f>B359</f>
        <v>Natural gas fuel cell power plant</v>
      </c>
      <c r="H360" s="61" t="str">
        <f>C359</f>
        <v>Electricity only</v>
      </c>
      <c r="I360" s="84" t="str">
        <f t="shared" si="65"/>
        <v>S</v>
      </c>
      <c r="J360" s="61" t="s">
        <v>99</v>
      </c>
      <c r="K360" s="61" t="s">
        <v>99</v>
      </c>
      <c r="L360" s="61" t="s">
        <v>99</v>
      </c>
      <c r="M360" s="61" t="s">
        <v>99</v>
      </c>
      <c r="N360" s="61" t="s">
        <v>99</v>
      </c>
      <c r="O360" s="61" t="s">
        <v>99</v>
      </c>
      <c r="P360" s="61" t="s">
        <v>99</v>
      </c>
      <c r="Q360" s="61" t="s">
        <v>99</v>
      </c>
      <c r="R360" s="61" t="s">
        <v>99</v>
      </c>
      <c r="S360" s="61" t="s">
        <v>99</v>
      </c>
      <c r="T360" s="61" t="s">
        <v>99</v>
      </c>
      <c r="U360" s="61" t="s">
        <v>99</v>
      </c>
      <c r="V360" s="61" t="s">
        <v>99</v>
      </c>
      <c r="W360" s="61" t="s">
        <v>99</v>
      </c>
      <c r="X360" s="61" t="s">
        <v>99</v>
      </c>
      <c r="Y360" s="61" t="s">
        <v>99</v>
      </c>
      <c r="Z360" s="61" t="s">
        <v>99</v>
      </c>
      <c r="AA360" s="61" t="s">
        <v>99</v>
      </c>
      <c r="AB360" s="61" t="s">
        <v>99</v>
      </c>
      <c r="AC360" s="61">
        <v>0.65142336004169099</v>
      </c>
      <c r="AD360" s="61">
        <v>0.65142336004169099</v>
      </c>
      <c r="AE360" s="61">
        <v>0.65142336004169099</v>
      </c>
      <c r="AF360" s="61">
        <v>0.65142336004169099</v>
      </c>
      <c r="AG360" s="61">
        <v>0.65142336004169099</v>
      </c>
      <c r="AH360" s="61">
        <v>0.65142336004169099</v>
      </c>
      <c r="AI360" s="61">
        <v>0.65224493673725115</v>
      </c>
      <c r="AJ360" s="61">
        <v>0.65253016471228131</v>
      </c>
      <c r="AK360" s="61">
        <v>0.65291337941014971</v>
      </c>
      <c r="AL360" s="61">
        <v>0.65342739815006035</v>
      </c>
      <c r="AM360" s="61">
        <v>0.65411534187654485</v>
      </c>
      <c r="AN360" s="61">
        <v>0.65503330906729063</v>
      </c>
      <c r="AO360" s="61">
        <v>0.65625327326772831</v>
      </c>
      <c r="AP360" s="61">
        <v>0.65786577264777357</v>
      </c>
      <c r="AQ360" s="61">
        <v>0.65998149370216208</v>
      </c>
      <c r="AR360" s="61">
        <v>0.66273009976838781</v>
      </c>
      <c r="AS360" s="61">
        <v>0.66625358485064345</v>
      </c>
      <c r="AT360" s="61">
        <v>0.6706902204211268</v>
      </c>
      <c r="AU360" s="61">
        <v>0.67614453136343855</v>
      </c>
      <c r="AV360" s="61">
        <v>0.68264046375127785</v>
      </c>
      <c r="AW360" s="61">
        <v>0.69006201732568917</v>
      </c>
      <c r="AX360" s="53">
        <v>0.69810064532513283</v>
      </c>
    </row>
    <row r="361" spans="1:50">
      <c r="A361" s="212"/>
      <c r="B361" s="224"/>
      <c r="C361" s="227"/>
      <c r="D361" s="106" t="s">
        <v>47</v>
      </c>
      <c r="E361" s="107" t="str">
        <f>A359&amp;"/"&amp;B359&amp;"/"&amp;C359&amp;"/"&amp;D361</f>
        <v>Fuel cells/Natural gas fuel cell power plant/Electricity only/XS</v>
      </c>
      <c r="F361" s="108" t="str">
        <f>A359</f>
        <v>Fuel cells</v>
      </c>
      <c r="G361" s="108" t="str">
        <f>B359</f>
        <v>Natural gas fuel cell power plant</v>
      </c>
      <c r="H361" s="108" t="str">
        <f>C359</f>
        <v>Electricity only</v>
      </c>
      <c r="I361" s="109" t="str">
        <f t="shared" si="65"/>
        <v>XS</v>
      </c>
      <c r="J361" s="108" t="s">
        <v>99</v>
      </c>
      <c r="K361" s="108" t="s">
        <v>99</v>
      </c>
      <c r="L361" s="108" t="s">
        <v>99</v>
      </c>
      <c r="M361" s="108" t="s">
        <v>99</v>
      </c>
      <c r="N361" s="108" t="s">
        <v>99</v>
      </c>
      <c r="O361" s="108" t="s">
        <v>99</v>
      </c>
      <c r="P361" s="108" t="s">
        <v>99</v>
      </c>
      <c r="Q361" s="108" t="s">
        <v>99</v>
      </c>
      <c r="R361" s="108" t="s">
        <v>99</v>
      </c>
      <c r="S361" s="108" t="s">
        <v>99</v>
      </c>
      <c r="T361" s="108" t="s">
        <v>99</v>
      </c>
      <c r="U361" s="108" t="s">
        <v>99</v>
      </c>
      <c r="V361" s="108" t="s">
        <v>99</v>
      </c>
      <c r="W361" s="108" t="s">
        <v>99</v>
      </c>
      <c r="X361" s="108" t="s">
        <v>99</v>
      </c>
      <c r="Y361" s="108" t="s">
        <v>99</v>
      </c>
      <c r="Z361" s="108">
        <v>0.62040320003970573</v>
      </c>
      <c r="AA361" s="108">
        <v>0.62040320003970573</v>
      </c>
      <c r="AB361" s="108">
        <v>0.62040320003970573</v>
      </c>
      <c r="AC361" s="108">
        <v>0.62040320003970573</v>
      </c>
      <c r="AD361" s="108">
        <v>0.62040320003970573</v>
      </c>
      <c r="AE361" s="108">
        <v>0.62040320003970573</v>
      </c>
      <c r="AF361" s="108">
        <v>0.62040320003970573</v>
      </c>
      <c r="AG361" s="108">
        <v>0.62040320003970573</v>
      </c>
      <c r="AH361" s="108">
        <v>0.62040320003970573</v>
      </c>
      <c r="AI361" s="108">
        <v>0.62100998563526932</v>
      </c>
      <c r="AJ361" s="108">
        <v>0.62122066077826499</v>
      </c>
      <c r="AK361" s="108">
        <v>0.62150372541121934</v>
      </c>
      <c r="AL361" s="108">
        <v>0.62188343727170547</v>
      </c>
      <c r="AM361" s="108">
        <v>0.62239168336294837</v>
      </c>
      <c r="AN361" s="108">
        <v>0.62306997394218544</v>
      </c>
      <c r="AO361" s="108">
        <v>0.62397162126260608</v>
      </c>
      <c r="AP361" s="108">
        <v>0.62516380476419708</v>
      </c>
      <c r="AQ361" s="108">
        <v>0.62672890073851006</v>
      </c>
      <c r="AR361" s="108">
        <v>0.62876393813891029</v>
      </c>
      <c r="AS361" s="108">
        <v>0.63137631637919167</v>
      </c>
      <c r="AT361" s="108">
        <v>0.63467311009458016</v>
      </c>
      <c r="AU361" s="108">
        <v>0.6387408619941034</v>
      </c>
      <c r="AV361" s="108">
        <v>0.64361383036581832</v>
      </c>
      <c r="AW361" s="108">
        <v>0.64923300996432509</v>
      </c>
      <c r="AX361" s="110">
        <v>0.65540735506546366</v>
      </c>
    </row>
    <row r="362" spans="1:50">
      <c r="A362" s="212"/>
      <c r="B362" s="215" t="s">
        <v>60</v>
      </c>
      <c r="C362" s="206" t="s">
        <v>36</v>
      </c>
      <c r="D362" s="52" t="s">
        <v>25</v>
      </c>
      <c r="E362" s="86" t="str">
        <f>A359&amp;"/"&amp;B362&amp;"/"&amp;C362&amp;"/"&amp;D362</f>
        <v>Fuel cells/Hydrogen fuel cell power plant/Electricity only/M</v>
      </c>
      <c r="F362" s="61" t="str">
        <f>A359</f>
        <v>Fuel cells</v>
      </c>
      <c r="G362" s="61" t="str">
        <f>B362</f>
        <v>Hydrogen fuel cell power plant</v>
      </c>
      <c r="H362" s="61" t="str">
        <f>C362</f>
        <v>Electricity only</v>
      </c>
      <c r="I362" s="84" t="str">
        <f t="shared" si="65"/>
        <v>M</v>
      </c>
      <c r="J362" s="61" t="s">
        <v>99</v>
      </c>
      <c r="K362" s="61" t="s">
        <v>99</v>
      </c>
      <c r="L362" s="61" t="s">
        <v>99</v>
      </c>
      <c r="M362" s="61" t="s">
        <v>99</v>
      </c>
      <c r="N362" s="61" t="s">
        <v>99</v>
      </c>
      <c r="O362" s="61" t="s">
        <v>99</v>
      </c>
      <c r="P362" s="61" t="s">
        <v>99</v>
      </c>
      <c r="Q362" s="61" t="s">
        <v>99</v>
      </c>
      <c r="R362" s="61" t="s">
        <v>99</v>
      </c>
      <c r="S362" s="61" t="s">
        <v>99</v>
      </c>
      <c r="T362" s="61" t="s">
        <v>99</v>
      </c>
      <c r="U362" s="61" t="s">
        <v>99</v>
      </c>
      <c r="V362" s="61" t="s">
        <v>99</v>
      </c>
      <c r="W362" s="61" t="s">
        <v>99</v>
      </c>
      <c r="X362" s="61" t="s">
        <v>99</v>
      </c>
      <c r="Y362" s="61" t="s">
        <v>99</v>
      </c>
      <c r="Z362" s="61" t="s">
        <v>99</v>
      </c>
      <c r="AA362" s="61" t="s">
        <v>99</v>
      </c>
      <c r="AB362" s="61" t="s">
        <v>99</v>
      </c>
      <c r="AC362" s="61" t="s">
        <v>99</v>
      </c>
      <c r="AD362" s="61" t="s">
        <v>99</v>
      </c>
      <c r="AE362" s="61" t="s">
        <v>99</v>
      </c>
      <c r="AF362" s="61" t="s">
        <v>99</v>
      </c>
      <c r="AG362" s="61">
        <v>0.75700227100681305</v>
      </c>
      <c r="AH362" s="61">
        <v>0.75700227100681305</v>
      </c>
      <c r="AI362" s="61">
        <v>0.75700227100681305</v>
      </c>
      <c r="AJ362" s="61">
        <v>0.75700227100681305</v>
      </c>
      <c r="AK362" s="61">
        <v>0.75700227100681305</v>
      </c>
      <c r="AL362" s="61">
        <v>0.75700227100681305</v>
      </c>
      <c r="AM362" s="61">
        <v>0.75700227100681305</v>
      </c>
      <c r="AN362" s="61">
        <v>0.7617883280069051</v>
      </c>
      <c r="AO362" s="61">
        <v>0.76340143307179387</v>
      </c>
      <c r="AP362" s="61">
        <v>0.76552997499537789</v>
      </c>
      <c r="AQ362" s="61">
        <v>0.76831623061408572</v>
      </c>
      <c r="AR362" s="61">
        <v>0.77192405098416716</v>
      </c>
      <c r="AS362" s="61">
        <v>0.77652751218906135</v>
      </c>
      <c r="AT362" s="61">
        <v>0.78228577316794834</v>
      </c>
      <c r="AU362" s="61">
        <v>0.78929817892282361</v>
      </c>
      <c r="AV362" s="61">
        <v>0.79753738212245606</v>
      </c>
      <c r="AW362" s="61">
        <v>0.80677086987789459</v>
      </c>
      <c r="AX362" s="53">
        <v>0.81650541273966437</v>
      </c>
    </row>
    <row r="363" spans="1:50">
      <c r="A363" s="212"/>
      <c r="B363" s="215"/>
      <c r="C363" s="206"/>
      <c r="D363" s="52" t="s">
        <v>38</v>
      </c>
      <c r="E363" s="86" t="str">
        <f>A359&amp;"/"&amp;B362&amp;"/"&amp;C362&amp;"/"&amp;D363</f>
        <v>Fuel cells/Hydrogen fuel cell power plant/Electricity only/S</v>
      </c>
      <c r="F363" s="61" t="str">
        <f>A359</f>
        <v>Fuel cells</v>
      </c>
      <c r="G363" s="61" t="str">
        <f>B362</f>
        <v>Hydrogen fuel cell power plant</v>
      </c>
      <c r="H363" s="61" t="str">
        <f>C362</f>
        <v>Electricity only</v>
      </c>
      <c r="I363" s="84" t="str">
        <f t="shared" si="65"/>
        <v>S</v>
      </c>
      <c r="J363" s="61" t="s">
        <v>99</v>
      </c>
      <c r="K363" s="61" t="s">
        <v>99</v>
      </c>
      <c r="L363" s="61" t="s">
        <v>99</v>
      </c>
      <c r="M363" s="61" t="s">
        <v>99</v>
      </c>
      <c r="N363" s="61" t="s">
        <v>99</v>
      </c>
      <c r="O363" s="61" t="s">
        <v>99</v>
      </c>
      <c r="P363" s="61" t="s">
        <v>99</v>
      </c>
      <c r="Q363" s="61" t="s">
        <v>99</v>
      </c>
      <c r="R363" s="61" t="s">
        <v>99</v>
      </c>
      <c r="S363" s="61" t="s">
        <v>99</v>
      </c>
      <c r="T363" s="61" t="s">
        <v>99</v>
      </c>
      <c r="U363" s="61" t="s">
        <v>99</v>
      </c>
      <c r="V363" s="61" t="s">
        <v>99</v>
      </c>
      <c r="W363" s="61" t="s">
        <v>99</v>
      </c>
      <c r="X363" s="61" t="s">
        <v>99</v>
      </c>
      <c r="Y363" s="61" t="s">
        <v>99</v>
      </c>
      <c r="Z363" s="61" t="s">
        <v>99</v>
      </c>
      <c r="AA363" s="61" t="s">
        <v>99</v>
      </c>
      <c r="AB363" s="61" t="s">
        <v>99</v>
      </c>
      <c r="AC363" s="61" t="s">
        <v>99</v>
      </c>
      <c r="AD363" s="61" t="s">
        <v>99</v>
      </c>
      <c r="AE363" s="61">
        <v>0.72095454381601232</v>
      </c>
      <c r="AF363" s="61">
        <v>0.72095454381601232</v>
      </c>
      <c r="AG363" s="61">
        <v>0.72095454381601232</v>
      </c>
      <c r="AH363" s="61">
        <v>0.72095454381601232</v>
      </c>
      <c r="AI363" s="61">
        <v>0.72095454381601232</v>
      </c>
      <c r="AJ363" s="61">
        <v>0.72095454381601232</v>
      </c>
      <c r="AK363" s="61">
        <v>0.72095454381601232</v>
      </c>
      <c r="AL363" s="61">
        <v>0.72095454381601232</v>
      </c>
      <c r="AM363" s="61">
        <v>0.72095454381601232</v>
      </c>
      <c r="AN363" s="61">
        <v>0.72405353292857599</v>
      </c>
      <c r="AO363" s="61">
        <v>0.72510131400471367</v>
      </c>
      <c r="AP363" s="61">
        <v>0.72648671967715295</v>
      </c>
      <c r="AQ363" s="61">
        <v>0.72830547730786288</v>
      </c>
      <c r="AR363" s="61">
        <v>0.73067034173886547</v>
      </c>
      <c r="AS363" s="61">
        <v>0.73370611905654581</v>
      </c>
      <c r="AT363" s="61">
        <v>0.73753723793049974</v>
      </c>
      <c r="AU363" s="61">
        <v>0.7422642674088934</v>
      </c>
      <c r="AV363" s="61">
        <v>0.74792701816394225</v>
      </c>
      <c r="AW363" s="61">
        <v>0.75445692172311563</v>
      </c>
      <c r="AX363" s="53">
        <v>0.76163196878197814</v>
      </c>
    </row>
    <row r="364" spans="1:50">
      <c r="A364" s="213"/>
      <c r="B364" s="218"/>
      <c r="C364" s="210"/>
      <c r="D364" s="93" t="s">
        <v>47</v>
      </c>
      <c r="E364" s="86" t="str">
        <f>A359&amp;"/"&amp;B362&amp;"/"&amp;C362&amp;"/"&amp;D364</f>
        <v>Fuel cells/Hydrogen fuel cell power plant/Electricity only/XS</v>
      </c>
      <c r="F364" s="61" t="str">
        <f>A359</f>
        <v>Fuel cells</v>
      </c>
      <c r="G364" s="61" t="str">
        <f>B362</f>
        <v>Hydrogen fuel cell power plant</v>
      </c>
      <c r="H364" s="61" t="str">
        <f>C362</f>
        <v>Electricity only</v>
      </c>
      <c r="I364" s="84" t="str">
        <f t="shared" si="65"/>
        <v>XS</v>
      </c>
      <c r="J364" s="61" t="s">
        <v>99</v>
      </c>
      <c r="K364" s="61" t="s">
        <v>99</v>
      </c>
      <c r="L364" s="61" t="s">
        <v>99</v>
      </c>
      <c r="M364" s="61" t="s">
        <v>99</v>
      </c>
      <c r="N364" s="61" t="s">
        <v>99</v>
      </c>
      <c r="O364" s="61" t="s">
        <v>99</v>
      </c>
      <c r="P364" s="61" t="s">
        <v>99</v>
      </c>
      <c r="Q364" s="61" t="s">
        <v>99</v>
      </c>
      <c r="R364" s="61" t="s">
        <v>99</v>
      </c>
      <c r="S364" s="61" t="s">
        <v>99</v>
      </c>
      <c r="T364" s="61" t="s">
        <v>99</v>
      </c>
      <c r="U364" s="61" t="s">
        <v>99</v>
      </c>
      <c r="V364" s="61" t="s">
        <v>99</v>
      </c>
      <c r="W364" s="61" t="s">
        <v>99</v>
      </c>
      <c r="X364" s="61" t="s">
        <v>99</v>
      </c>
      <c r="Y364" s="61" t="s">
        <v>99</v>
      </c>
      <c r="Z364" s="61" t="s">
        <v>99</v>
      </c>
      <c r="AA364" s="61" t="s">
        <v>99</v>
      </c>
      <c r="AB364" s="61">
        <v>0.68662337506286886</v>
      </c>
      <c r="AC364" s="61">
        <v>0.68662337506286886</v>
      </c>
      <c r="AD364" s="61">
        <v>0.68662337506286886</v>
      </c>
      <c r="AE364" s="61">
        <v>0.68662337506286886</v>
      </c>
      <c r="AF364" s="61">
        <v>0.68662337506286886</v>
      </c>
      <c r="AG364" s="61">
        <v>0.68662337506286886</v>
      </c>
      <c r="AH364" s="61">
        <v>0.68662337506286886</v>
      </c>
      <c r="AI364" s="61">
        <v>0.68662337506286886</v>
      </c>
      <c r="AJ364" s="61">
        <v>0.68662337506286886</v>
      </c>
      <c r="AK364" s="61">
        <v>0.68662337506286886</v>
      </c>
      <c r="AL364" s="61">
        <v>0.68662337506286886</v>
      </c>
      <c r="AM364" s="61">
        <v>0.68662337506286886</v>
      </c>
      <c r="AN364" s="61">
        <v>0.68920168757640721</v>
      </c>
      <c r="AO364" s="61">
        <v>0.69007152588053911</v>
      </c>
      <c r="AP364" s="61">
        <v>0.69122016684312326</v>
      </c>
      <c r="AQ364" s="61">
        <v>0.69272552221526495</v>
      </c>
      <c r="AR364" s="61">
        <v>0.69467847546247086</v>
      </c>
      <c r="AS364" s="61">
        <v>0.6971781198924889</v>
      </c>
      <c r="AT364" s="61">
        <v>0.70032070491247411</v>
      </c>
      <c r="AU364" s="61">
        <v>0.70417958371725664</v>
      </c>
      <c r="AV364" s="61">
        <v>0.70877484869838092</v>
      </c>
      <c r="AW364" s="61">
        <v>0.714035923195254</v>
      </c>
      <c r="AX364" s="53">
        <v>0.71976904650323703</v>
      </c>
    </row>
    <row r="365" spans="1:50">
      <c r="A365" s="211" t="s">
        <v>61</v>
      </c>
      <c r="B365" s="214" t="s">
        <v>62</v>
      </c>
      <c r="C365" s="209" t="s">
        <v>36</v>
      </c>
      <c r="D365" s="67" t="s">
        <v>24</v>
      </c>
      <c r="E365" s="87" t="str">
        <f>A365&amp;"/"&amp;B365&amp;"/"&amp;C365&amp;"/"&amp;D365</f>
        <v>Wind power plants/Onshore/Electricity only/L</v>
      </c>
      <c r="F365" s="55" t="str">
        <f>A365</f>
        <v>Wind power plants</v>
      </c>
      <c r="G365" s="55" t="str">
        <f>B365</f>
        <v>Onshore</v>
      </c>
      <c r="H365" s="55" t="str">
        <f>C365</f>
        <v>Electricity only</v>
      </c>
      <c r="I365" s="85" t="str">
        <f t="shared" si="65"/>
        <v>L</v>
      </c>
      <c r="J365" s="55">
        <v>1</v>
      </c>
      <c r="K365" s="55">
        <v>1</v>
      </c>
      <c r="L365" s="55">
        <v>1</v>
      </c>
      <c r="M365" s="55">
        <v>1</v>
      </c>
      <c r="N365" s="55">
        <v>1</v>
      </c>
      <c r="O365" s="55">
        <v>1</v>
      </c>
      <c r="P365" s="55">
        <v>1</v>
      </c>
      <c r="Q365" s="55">
        <v>1</v>
      </c>
      <c r="R365" s="55">
        <v>1</v>
      </c>
      <c r="S365" s="55">
        <v>1</v>
      </c>
      <c r="T365" s="55">
        <v>1</v>
      </c>
      <c r="U365" s="55">
        <v>1</v>
      </c>
      <c r="V365" s="55">
        <v>1</v>
      </c>
      <c r="W365" s="55">
        <v>1</v>
      </c>
      <c r="X365" s="55">
        <v>1</v>
      </c>
      <c r="Y365" s="55">
        <v>1</v>
      </c>
      <c r="Z365" s="55">
        <v>1</v>
      </c>
      <c r="AA365" s="55">
        <v>1</v>
      </c>
      <c r="AB365" s="55">
        <v>1</v>
      </c>
      <c r="AC365" s="55">
        <v>1</v>
      </c>
      <c r="AD365" s="55">
        <v>1</v>
      </c>
      <c r="AE365" s="55">
        <v>1</v>
      </c>
      <c r="AF365" s="55">
        <v>1</v>
      </c>
      <c r="AG365" s="55">
        <v>1</v>
      </c>
      <c r="AH365" s="55">
        <v>1</v>
      </c>
      <c r="AI365" s="55">
        <v>1</v>
      </c>
      <c r="AJ365" s="55">
        <v>1</v>
      </c>
      <c r="AK365" s="55">
        <v>1</v>
      </c>
      <c r="AL365" s="55">
        <v>1</v>
      </c>
      <c r="AM365" s="55">
        <v>1</v>
      </c>
      <c r="AN365" s="55">
        <v>1</v>
      </c>
      <c r="AO365" s="55">
        <v>1</v>
      </c>
      <c r="AP365" s="55">
        <v>1</v>
      </c>
      <c r="AQ365" s="55">
        <v>1</v>
      </c>
      <c r="AR365" s="55">
        <v>1</v>
      </c>
      <c r="AS365" s="55">
        <v>1</v>
      </c>
      <c r="AT365" s="55">
        <v>1</v>
      </c>
      <c r="AU365" s="55">
        <v>1</v>
      </c>
      <c r="AV365" s="55">
        <v>1</v>
      </c>
      <c r="AW365" s="55">
        <v>1</v>
      </c>
      <c r="AX365" s="64">
        <v>1</v>
      </c>
    </row>
    <row r="366" spans="1:50">
      <c r="A366" s="212"/>
      <c r="B366" s="215"/>
      <c r="C366" s="206"/>
      <c r="D366" s="52" t="s">
        <v>25</v>
      </c>
      <c r="E366" s="86" t="str">
        <f>A365&amp;"/"&amp;B365&amp;"/"&amp;C365&amp;"/"&amp;D366</f>
        <v>Wind power plants/Onshore/Electricity only/M</v>
      </c>
      <c r="F366" s="61" t="str">
        <f>A365</f>
        <v>Wind power plants</v>
      </c>
      <c r="G366" s="61" t="str">
        <f>B365</f>
        <v>Onshore</v>
      </c>
      <c r="H366" s="61" t="str">
        <f>C365</f>
        <v>Electricity only</v>
      </c>
      <c r="I366" s="84" t="str">
        <f t="shared" si="65"/>
        <v>M</v>
      </c>
      <c r="J366" s="61">
        <v>1</v>
      </c>
      <c r="K366" s="61">
        <v>1</v>
      </c>
      <c r="L366" s="61">
        <v>1</v>
      </c>
      <c r="M366" s="61">
        <v>1</v>
      </c>
      <c r="N366" s="61">
        <v>1</v>
      </c>
      <c r="O366" s="61">
        <v>1</v>
      </c>
      <c r="P366" s="61">
        <v>1</v>
      </c>
      <c r="Q366" s="61">
        <v>1</v>
      </c>
      <c r="R366" s="61">
        <v>1</v>
      </c>
      <c r="S366" s="61">
        <v>1</v>
      </c>
      <c r="T366" s="61">
        <v>1</v>
      </c>
      <c r="U366" s="61">
        <v>1</v>
      </c>
      <c r="V366" s="61">
        <v>1</v>
      </c>
      <c r="W366" s="61">
        <v>1</v>
      </c>
      <c r="X366" s="61">
        <v>1</v>
      </c>
      <c r="Y366" s="61">
        <v>1</v>
      </c>
      <c r="Z366" s="61">
        <v>1</v>
      </c>
      <c r="AA366" s="61">
        <v>1</v>
      </c>
      <c r="AB366" s="61">
        <v>1</v>
      </c>
      <c r="AC366" s="61">
        <v>1</v>
      </c>
      <c r="AD366" s="61">
        <v>1</v>
      </c>
      <c r="AE366" s="61">
        <v>1</v>
      </c>
      <c r="AF366" s="61">
        <v>1</v>
      </c>
      <c r="AG366" s="61">
        <v>1</v>
      </c>
      <c r="AH366" s="61">
        <v>1</v>
      </c>
      <c r="AI366" s="61">
        <v>1</v>
      </c>
      <c r="AJ366" s="61">
        <v>1</v>
      </c>
      <c r="AK366" s="61">
        <v>1</v>
      </c>
      <c r="AL366" s="61">
        <v>1</v>
      </c>
      <c r="AM366" s="61">
        <v>1</v>
      </c>
      <c r="AN366" s="61">
        <v>1</v>
      </c>
      <c r="AO366" s="61">
        <v>1</v>
      </c>
      <c r="AP366" s="61">
        <v>1</v>
      </c>
      <c r="AQ366" s="61">
        <v>1</v>
      </c>
      <c r="AR366" s="61">
        <v>1</v>
      </c>
      <c r="AS366" s="61">
        <v>1</v>
      </c>
      <c r="AT366" s="61">
        <v>1</v>
      </c>
      <c r="AU366" s="61">
        <v>1</v>
      </c>
      <c r="AV366" s="61">
        <v>1</v>
      </c>
      <c r="AW366" s="61">
        <v>1</v>
      </c>
      <c r="AX366" s="53">
        <v>1</v>
      </c>
    </row>
    <row r="367" spans="1:50">
      <c r="A367" s="212"/>
      <c r="B367" s="215"/>
      <c r="C367" s="206"/>
      <c r="D367" s="52" t="s">
        <v>38</v>
      </c>
      <c r="E367" s="86" t="str">
        <f>A365&amp;"/"&amp;B365&amp;"/"&amp;C365&amp;"/"&amp;D367</f>
        <v>Wind power plants/Onshore/Electricity only/S</v>
      </c>
      <c r="F367" s="61" t="str">
        <f>A365</f>
        <v>Wind power plants</v>
      </c>
      <c r="G367" s="61" t="str">
        <f>B365</f>
        <v>Onshore</v>
      </c>
      <c r="H367" s="61" t="str">
        <f>C365</f>
        <v>Electricity only</v>
      </c>
      <c r="I367" s="84" t="str">
        <f t="shared" si="65"/>
        <v>S</v>
      </c>
      <c r="J367" s="61">
        <v>1</v>
      </c>
      <c r="K367" s="61">
        <v>1</v>
      </c>
      <c r="L367" s="61">
        <v>1</v>
      </c>
      <c r="M367" s="61">
        <v>1</v>
      </c>
      <c r="N367" s="61">
        <v>1</v>
      </c>
      <c r="O367" s="61">
        <v>1</v>
      </c>
      <c r="P367" s="61">
        <v>1</v>
      </c>
      <c r="Q367" s="61">
        <v>1</v>
      </c>
      <c r="R367" s="61">
        <v>1</v>
      </c>
      <c r="S367" s="61">
        <v>1</v>
      </c>
      <c r="T367" s="61">
        <v>1</v>
      </c>
      <c r="U367" s="61">
        <v>1</v>
      </c>
      <c r="V367" s="61">
        <v>1</v>
      </c>
      <c r="W367" s="61">
        <v>1</v>
      </c>
      <c r="X367" s="61">
        <v>1</v>
      </c>
      <c r="Y367" s="61">
        <v>1</v>
      </c>
      <c r="Z367" s="61">
        <v>1</v>
      </c>
      <c r="AA367" s="61">
        <v>1</v>
      </c>
      <c r="AB367" s="61">
        <v>1</v>
      </c>
      <c r="AC367" s="61">
        <v>1</v>
      </c>
      <c r="AD367" s="61">
        <v>1</v>
      </c>
      <c r="AE367" s="61">
        <v>1</v>
      </c>
      <c r="AF367" s="61">
        <v>1</v>
      </c>
      <c r="AG367" s="61">
        <v>1</v>
      </c>
      <c r="AH367" s="61">
        <v>1</v>
      </c>
      <c r="AI367" s="61">
        <v>1</v>
      </c>
      <c r="AJ367" s="61">
        <v>1</v>
      </c>
      <c r="AK367" s="61">
        <v>1</v>
      </c>
      <c r="AL367" s="61">
        <v>1</v>
      </c>
      <c r="AM367" s="61">
        <v>1</v>
      </c>
      <c r="AN367" s="61">
        <v>1</v>
      </c>
      <c r="AO367" s="61">
        <v>1</v>
      </c>
      <c r="AP367" s="61">
        <v>1</v>
      </c>
      <c r="AQ367" s="61">
        <v>1</v>
      </c>
      <c r="AR367" s="61">
        <v>1</v>
      </c>
      <c r="AS367" s="61">
        <v>1</v>
      </c>
      <c r="AT367" s="61">
        <v>1</v>
      </c>
      <c r="AU367" s="61">
        <v>1</v>
      </c>
      <c r="AV367" s="61">
        <v>1</v>
      </c>
      <c r="AW367" s="61">
        <v>1</v>
      </c>
      <c r="AX367" s="53">
        <v>1</v>
      </c>
    </row>
    <row r="368" spans="1:50">
      <c r="A368" s="212"/>
      <c r="B368" s="224"/>
      <c r="C368" s="216"/>
      <c r="D368" s="106" t="s">
        <v>47</v>
      </c>
      <c r="E368" s="107" t="str">
        <f>A365&amp;"/"&amp;B365&amp;"/"&amp;C365&amp;"/"&amp;D368</f>
        <v>Wind power plants/Onshore/Electricity only/XS</v>
      </c>
      <c r="F368" s="108" t="str">
        <f>A365</f>
        <v>Wind power plants</v>
      </c>
      <c r="G368" s="108" t="str">
        <f>B365</f>
        <v>Onshore</v>
      </c>
      <c r="H368" s="108" t="str">
        <f>C365</f>
        <v>Electricity only</v>
      </c>
      <c r="I368" s="109" t="str">
        <f t="shared" si="65"/>
        <v>XS</v>
      </c>
      <c r="J368" s="108">
        <v>1</v>
      </c>
      <c r="K368" s="108">
        <v>1</v>
      </c>
      <c r="L368" s="108">
        <v>1</v>
      </c>
      <c r="M368" s="108">
        <v>1</v>
      </c>
      <c r="N368" s="108">
        <v>1</v>
      </c>
      <c r="O368" s="108">
        <v>1</v>
      </c>
      <c r="P368" s="108">
        <v>1</v>
      </c>
      <c r="Q368" s="108">
        <v>1</v>
      </c>
      <c r="R368" s="108">
        <v>1</v>
      </c>
      <c r="S368" s="108">
        <v>1</v>
      </c>
      <c r="T368" s="108">
        <v>1</v>
      </c>
      <c r="U368" s="108">
        <v>1</v>
      </c>
      <c r="V368" s="108">
        <v>1</v>
      </c>
      <c r="W368" s="108">
        <v>1</v>
      </c>
      <c r="X368" s="108">
        <v>1</v>
      </c>
      <c r="Y368" s="108">
        <v>1</v>
      </c>
      <c r="Z368" s="108">
        <v>1</v>
      </c>
      <c r="AA368" s="108">
        <v>1</v>
      </c>
      <c r="AB368" s="108">
        <v>1</v>
      </c>
      <c r="AC368" s="108">
        <v>1</v>
      </c>
      <c r="AD368" s="108">
        <v>1</v>
      </c>
      <c r="AE368" s="108">
        <v>1</v>
      </c>
      <c r="AF368" s="108">
        <v>1</v>
      </c>
      <c r="AG368" s="108">
        <v>1</v>
      </c>
      <c r="AH368" s="108">
        <v>1</v>
      </c>
      <c r="AI368" s="108">
        <v>1</v>
      </c>
      <c r="AJ368" s="108">
        <v>1</v>
      </c>
      <c r="AK368" s="108">
        <v>1</v>
      </c>
      <c r="AL368" s="108">
        <v>1</v>
      </c>
      <c r="AM368" s="108">
        <v>1</v>
      </c>
      <c r="AN368" s="108">
        <v>1</v>
      </c>
      <c r="AO368" s="108">
        <v>1</v>
      </c>
      <c r="AP368" s="108">
        <v>1</v>
      </c>
      <c r="AQ368" s="108">
        <v>1</v>
      </c>
      <c r="AR368" s="108">
        <v>1</v>
      </c>
      <c r="AS368" s="108">
        <v>1</v>
      </c>
      <c r="AT368" s="108">
        <v>1</v>
      </c>
      <c r="AU368" s="108">
        <v>1</v>
      </c>
      <c r="AV368" s="108">
        <v>1</v>
      </c>
      <c r="AW368" s="108">
        <v>1</v>
      </c>
      <c r="AX368" s="110">
        <v>1</v>
      </c>
    </row>
    <row r="369" spans="1:50">
      <c r="A369" s="212"/>
      <c r="B369" s="215" t="s">
        <v>63</v>
      </c>
      <c r="C369" s="217" t="s">
        <v>36</v>
      </c>
      <c r="D369" s="52" t="s">
        <v>24</v>
      </c>
      <c r="E369" s="86" t="str">
        <f>A365&amp;"/"&amp;B369&amp;"/"&amp;C369&amp;"/"&amp;D369</f>
        <v>Wind power plants/Offshore/Electricity only/L</v>
      </c>
      <c r="F369" s="61" t="str">
        <f>A365</f>
        <v>Wind power plants</v>
      </c>
      <c r="G369" s="61" t="str">
        <f>B369</f>
        <v>Offshore</v>
      </c>
      <c r="H369" s="61" t="str">
        <f>C369</f>
        <v>Electricity only</v>
      </c>
      <c r="I369" s="84" t="str">
        <f t="shared" si="65"/>
        <v>L</v>
      </c>
      <c r="J369" s="61">
        <v>1</v>
      </c>
      <c r="K369" s="61">
        <v>1</v>
      </c>
      <c r="L369" s="61">
        <v>1</v>
      </c>
      <c r="M369" s="61">
        <v>1</v>
      </c>
      <c r="N369" s="61">
        <v>1</v>
      </c>
      <c r="O369" s="61">
        <v>1</v>
      </c>
      <c r="P369" s="61">
        <v>1</v>
      </c>
      <c r="Q369" s="61">
        <v>1</v>
      </c>
      <c r="R369" s="61">
        <v>1</v>
      </c>
      <c r="S369" s="61">
        <v>1</v>
      </c>
      <c r="T369" s="61">
        <v>1</v>
      </c>
      <c r="U369" s="61">
        <v>1</v>
      </c>
      <c r="V369" s="61">
        <v>1</v>
      </c>
      <c r="W369" s="61">
        <v>1</v>
      </c>
      <c r="X369" s="61">
        <v>1</v>
      </c>
      <c r="Y369" s="61">
        <v>1</v>
      </c>
      <c r="Z369" s="61">
        <v>1</v>
      </c>
      <c r="AA369" s="61">
        <v>1</v>
      </c>
      <c r="AB369" s="61">
        <v>1</v>
      </c>
      <c r="AC369" s="61">
        <v>1</v>
      </c>
      <c r="AD369" s="61">
        <v>1</v>
      </c>
      <c r="AE369" s="61">
        <v>1</v>
      </c>
      <c r="AF369" s="61">
        <v>1</v>
      </c>
      <c r="AG369" s="61">
        <v>1</v>
      </c>
      <c r="AH369" s="61">
        <v>1</v>
      </c>
      <c r="AI369" s="61">
        <v>1</v>
      </c>
      <c r="AJ369" s="61">
        <v>1</v>
      </c>
      <c r="AK369" s="61">
        <v>1</v>
      </c>
      <c r="AL369" s="61">
        <v>1</v>
      </c>
      <c r="AM369" s="61">
        <v>1</v>
      </c>
      <c r="AN369" s="61">
        <v>1</v>
      </c>
      <c r="AO369" s="61">
        <v>1</v>
      </c>
      <c r="AP369" s="61">
        <v>1</v>
      </c>
      <c r="AQ369" s="61">
        <v>1</v>
      </c>
      <c r="AR369" s="61">
        <v>1</v>
      </c>
      <c r="AS369" s="61">
        <v>1</v>
      </c>
      <c r="AT369" s="61">
        <v>1</v>
      </c>
      <c r="AU369" s="61">
        <v>1</v>
      </c>
      <c r="AV369" s="61">
        <v>1</v>
      </c>
      <c r="AW369" s="61">
        <v>1</v>
      </c>
      <c r="AX369" s="53">
        <v>1</v>
      </c>
    </row>
    <row r="370" spans="1:50">
      <c r="A370" s="212"/>
      <c r="B370" s="215"/>
      <c r="C370" s="206"/>
      <c r="D370" s="52" t="s">
        <v>25</v>
      </c>
      <c r="E370" s="86" t="str">
        <f>A365&amp;"/"&amp;B369&amp;"/"&amp;C369&amp;"/"&amp;D370</f>
        <v>Wind power plants/Offshore/Electricity only/M</v>
      </c>
      <c r="F370" s="61" t="str">
        <f>A365</f>
        <v>Wind power plants</v>
      </c>
      <c r="G370" s="61" t="str">
        <f>B369</f>
        <v>Offshore</v>
      </c>
      <c r="H370" s="61" t="str">
        <f>C369</f>
        <v>Electricity only</v>
      </c>
      <c r="I370" s="84" t="str">
        <f t="shared" si="65"/>
        <v>M</v>
      </c>
      <c r="J370" s="61">
        <v>1</v>
      </c>
      <c r="K370" s="61">
        <v>1</v>
      </c>
      <c r="L370" s="61">
        <v>1</v>
      </c>
      <c r="M370" s="61">
        <v>1</v>
      </c>
      <c r="N370" s="61">
        <v>1</v>
      </c>
      <c r="O370" s="61">
        <v>1</v>
      </c>
      <c r="P370" s="61">
        <v>1</v>
      </c>
      <c r="Q370" s="61">
        <v>1</v>
      </c>
      <c r="R370" s="61">
        <v>1</v>
      </c>
      <c r="S370" s="61">
        <v>1</v>
      </c>
      <c r="T370" s="61">
        <v>1</v>
      </c>
      <c r="U370" s="61">
        <v>1</v>
      </c>
      <c r="V370" s="61">
        <v>1</v>
      </c>
      <c r="W370" s="61">
        <v>1</v>
      </c>
      <c r="X370" s="61">
        <v>1</v>
      </c>
      <c r="Y370" s="61">
        <v>1</v>
      </c>
      <c r="Z370" s="61">
        <v>1</v>
      </c>
      <c r="AA370" s="61">
        <v>1</v>
      </c>
      <c r="AB370" s="61">
        <v>1</v>
      </c>
      <c r="AC370" s="61">
        <v>1</v>
      </c>
      <c r="AD370" s="61">
        <v>1</v>
      </c>
      <c r="AE370" s="61">
        <v>1</v>
      </c>
      <c r="AF370" s="61">
        <v>1</v>
      </c>
      <c r="AG370" s="61">
        <v>1</v>
      </c>
      <c r="AH370" s="61">
        <v>1</v>
      </c>
      <c r="AI370" s="61">
        <v>1</v>
      </c>
      <c r="AJ370" s="61">
        <v>1</v>
      </c>
      <c r="AK370" s="61">
        <v>1</v>
      </c>
      <c r="AL370" s="61">
        <v>1</v>
      </c>
      <c r="AM370" s="61">
        <v>1</v>
      </c>
      <c r="AN370" s="61">
        <v>1</v>
      </c>
      <c r="AO370" s="61">
        <v>1</v>
      </c>
      <c r="AP370" s="61">
        <v>1</v>
      </c>
      <c r="AQ370" s="61">
        <v>1</v>
      </c>
      <c r="AR370" s="61">
        <v>1</v>
      </c>
      <c r="AS370" s="61">
        <v>1</v>
      </c>
      <c r="AT370" s="61">
        <v>1</v>
      </c>
      <c r="AU370" s="61">
        <v>1</v>
      </c>
      <c r="AV370" s="61">
        <v>1</v>
      </c>
      <c r="AW370" s="61">
        <v>1</v>
      </c>
      <c r="AX370" s="53">
        <v>1</v>
      </c>
    </row>
    <row r="371" spans="1:50">
      <c r="A371" s="212"/>
      <c r="B371" s="215"/>
      <c r="C371" s="206"/>
      <c r="D371" s="52" t="s">
        <v>38</v>
      </c>
      <c r="E371" s="86" t="str">
        <f>A365&amp;"/"&amp;B369&amp;"/"&amp;C369&amp;"/"&amp;D371</f>
        <v>Wind power plants/Offshore/Electricity only/S</v>
      </c>
      <c r="F371" s="61" t="str">
        <f>A365</f>
        <v>Wind power plants</v>
      </c>
      <c r="G371" s="61" t="str">
        <f>B369</f>
        <v>Offshore</v>
      </c>
      <c r="H371" s="61" t="str">
        <f>C369</f>
        <v>Electricity only</v>
      </c>
      <c r="I371" s="84" t="str">
        <f t="shared" si="65"/>
        <v>S</v>
      </c>
      <c r="J371" s="61">
        <v>1</v>
      </c>
      <c r="K371" s="61">
        <v>1</v>
      </c>
      <c r="L371" s="61">
        <v>1</v>
      </c>
      <c r="M371" s="61">
        <v>1</v>
      </c>
      <c r="N371" s="61">
        <v>1</v>
      </c>
      <c r="O371" s="61">
        <v>1</v>
      </c>
      <c r="P371" s="61">
        <v>1</v>
      </c>
      <c r="Q371" s="61">
        <v>1</v>
      </c>
      <c r="R371" s="61">
        <v>1</v>
      </c>
      <c r="S371" s="61">
        <v>1</v>
      </c>
      <c r="T371" s="61">
        <v>1</v>
      </c>
      <c r="U371" s="61">
        <v>1</v>
      </c>
      <c r="V371" s="61">
        <v>1</v>
      </c>
      <c r="W371" s="61">
        <v>1</v>
      </c>
      <c r="X371" s="61">
        <v>1</v>
      </c>
      <c r="Y371" s="61">
        <v>1</v>
      </c>
      <c r="Z371" s="61">
        <v>1</v>
      </c>
      <c r="AA371" s="61">
        <v>1</v>
      </c>
      <c r="AB371" s="61">
        <v>1</v>
      </c>
      <c r="AC371" s="61">
        <v>1</v>
      </c>
      <c r="AD371" s="61">
        <v>1</v>
      </c>
      <c r="AE371" s="61">
        <v>1</v>
      </c>
      <c r="AF371" s="61">
        <v>1</v>
      </c>
      <c r="AG371" s="61">
        <v>1</v>
      </c>
      <c r="AH371" s="61">
        <v>1</v>
      </c>
      <c r="AI371" s="61">
        <v>1</v>
      </c>
      <c r="AJ371" s="61">
        <v>1</v>
      </c>
      <c r="AK371" s="61">
        <v>1</v>
      </c>
      <c r="AL371" s="61">
        <v>1</v>
      </c>
      <c r="AM371" s="61">
        <v>1</v>
      </c>
      <c r="AN371" s="61">
        <v>1</v>
      </c>
      <c r="AO371" s="61">
        <v>1</v>
      </c>
      <c r="AP371" s="61">
        <v>1</v>
      </c>
      <c r="AQ371" s="61">
        <v>1</v>
      </c>
      <c r="AR371" s="61">
        <v>1</v>
      </c>
      <c r="AS371" s="61">
        <v>1</v>
      </c>
      <c r="AT371" s="61">
        <v>1</v>
      </c>
      <c r="AU371" s="61">
        <v>1</v>
      </c>
      <c r="AV371" s="61">
        <v>1</v>
      </c>
      <c r="AW371" s="61">
        <v>1</v>
      </c>
      <c r="AX371" s="53">
        <v>1</v>
      </c>
    </row>
    <row r="372" spans="1:50">
      <c r="A372" s="213"/>
      <c r="B372" s="218"/>
      <c r="C372" s="210"/>
      <c r="D372" s="93" t="s">
        <v>47</v>
      </c>
      <c r="E372" s="73" t="str">
        <f>A365&amp;"/"&amp;B369&amp;"/"&amp;C369&amp;"/"&amp;D372</f>
        <v>Wind power plants/Offshore/Electricity only/XS</v>
      </c>
      <c r="F372" s="91" t="str">
        <f>A365</f>
        <v>Wind power plants</v>
      </c>
      <c r="G372" s="91" t="str">
        <f>B369</f>
        <v>Offshore</v>
      </c>
      <c r="H372" s="91" t="str">
        <f>C369</f>
        <v>Electricity only</v>
      </c>
      <c r="I372" s="70" t="str">
        <f t="shared" si="65"/>
        <v>XS</v>
      </c>
      <c r="J372" s="91">
        <v>1</v>
      </c>
      <c r="K372" s="91">
        <v>1</v>
      </c>
      <c r="L372" s="91">
        <v>1</v>
      </c>
      <c r="M372" s="91">
        <v>1</v>
      </c>
      <c r="N372" s="91">
        <v>1</v>
      </c>
      <c r="O372" s="91">
        <v>1</v>
      </c>
      <c r="P372" s="91">
        <v>1</v>
      </c>
      <c r="Q372" s="91">
        <v>1</v>
      </c>
      <c r="R372" s="91">
        <v>1</v>
      </c>
      <c r="S372" s="91">
        <v>1</v>
      </c>
      <c r="T372" s="91">
        <v>1</v>
      </c>
      <c r="U372" s="91">
        <v>1</v>
      </c>
      <c r="V372" s="91">
        <v>1</v>
      </c>
      <c r="W372" s="91">
        <v>1</v>
      </c>
      <c r="X372" s="91">
        <v>1</v>
      </c>
      <c r="Y372" s="91">
        <v>1</v>
      </c>
      <c r="Z372" s="91">
        <v>1</v>
      </c>
      <c r="AA372" s="91">
        <v>1</v>
      </c>
      <c r="AB372" s="91">
        <v>1</v>
      </c>
      <c r="AC372" s="91">
        <v>1</v>
      </c>
      <c r="AD372" s="91">
        <v>1</v>
      </c>
      <c r="AE372" s="91">
        <v>1</v>
      </c>
      <c r="AF372" s="91">
        <v>1</v>
      </c>
      <c r="AG372" s="91">
        <v>1</v>
      </c>
      <c r="AH372" s="91">
        <v>1</v>
      </c>
      <c r="AI372" s="91">
        <v>1</v>
      </c>
      <c r="AJ372" s="91">
        <v>1</v>
      </c>
      <c r="AK372" s="91">
        <v>1</v>
      </c>
      <c r="AL372" s="91">
        <v>1</v>
      </c>
      <c r="AM372" s="91">
        <v>1</v>
      </c>
      <c r="AN372" s="91">
        <v>1</v>
      </c>
      <c r="AO372" s="91">
        <v>1</v>
      </c>
      <c r="AP372" s="91">
        <v>1</v>
      </c>
      <c r="AQ372" s="91">
        <v>1</v>
      </c>
      <c r="AR372" s="91">
        <v>1</v>
      </c>
      <c r="AS372" s="91">
        <v>1</v>
      </c>
      <c r="AT372" s="91">
        <v>1</v>
      </c>
      <c r="AU372" s="91">
        <v>1</v>
      </c>
      <c r="AV372" s="91">
        <v>1</v>
      </c>
      <c r="AW372" s="91">
        <v>1</v>
      </c>
      <c r="AX372" s="89">
        <v>1</v>
      </c>
    </row>
    <row r="373" spans="1:50">
      <c r="A373" s="211" t="s">
        <v>64</v>
      </c>
      <c r="B373" s="214" t="s">
        <v>64</v>
      </c>
      <c r="C373" s="209" t="s">
        <v>36</v>
      </c>
      <c r="D373" s="67" t="s">
        <v>24</v>
      </c>
      <c r="E373" s="87" t="str">
        <f>A373&amp;"/"&amp;B373&amp;"/"&amp;C373&amp;"/"&amp;D373</f>
        <v>Solar PV power plants/Solar PV power plants/Electricity only/L</v>
      </c>
      <c r="F373" s="55" t="str">
        <f>A373</f>
        <v>Solar PV power plants</v>
      </c>
      <c r="G373" s="55" t="str">
        <f>B373</f>
        <v>Solar PV power plants</v>
      </c>
      <c r="H373" s="55" t="str">
        <f>C373</f>
        <v>Electricity only</v>
      </c>
      <c r="I373" s="85" t="str">
        <f t="shared" si="65"/>
        <v>L</v>
      </c>
      <c r="J373" s="55">
        <v>1</v>
      </c>
      <c r="K373" s="55">
        <v>1</v>
      </c>
      <c r="L373" s="55">
        <v>1</v>
      </c>
      <c r="M373" s="55">
        <v>1</v>
      </c>
      <c r="N373" s="55">
        <v>1</v>
      </c>
      <c r="O373" s="55">
        <v>1</v>
      </c>
      <c r="P373" s="55">
        <v>1</v>
      </c>
      <c r="Q373" s="55">
        <v>1</v>
      </c>
      <c r="R373" s="55">
        <v>1</v>
      </c>
      <c r="S373" s="55">
        <v>1</v>
      </c>
      <c r="T373" s="55">
        <v>1</v>
      </c>
      <c r="U373" s="55">
        <v>1</v>
      </c>
      <c r="V373" s="55">
        <v>1</v>
      </c>
      <c r="W373" s="55">
        <v>1</v>
      </c>
      <c r="X373" s="55">
        <v>1</v>
      </c>
      <c r="Y373" s="55">
        <v>1</v>
      </c>
      <c r="Z373" s="55">
        <v>1</v>
      </c>
      <c r="AA373" s="55">
        <v>1</v>
      </c>
      <c r="AB373" s="55">
        <v>1</v>
      </c>
      <c r="AC373" s="55">
        <v>1</v>
      </c>
      <c r="AD373" s="55">
        <v>1</v>
      </c>
      <c r="AE373" s="55">
        <v>1</v>
      </c>
      <c r="AF373" s="55">
        <v>1</v>
      </c>
      <c r="AG373" s="55">
        <v>1</v>
      </c>
      <c r="AH373" s="55">
        <v>1</v>
      </c>
      <c r="AI373" s="55">
        <v>1</v>
      </c>
      <c r="AJ373" s="55">
        <v>1</v>
      </c>
      <c r="AK373" s="55">
        <v>1</v>
      </c>
      <c r="AL373" s="55">
        <v>1</v>
      </c>
      <c r="AM373" s="55">
        <v>1</v>
      </c>
      <c r="AN373" s="55">
        <v>1</v>
      </c>
      <c r="AO373" s="55">
        <v>1</v>
      </c>
      <c r="AP373" s="55">
        <v>1</v>
      </c>
      <c r="AQ373" s="55">
        <v>1</v>
      </c>
      <c r="AR373" s="55">
        <v>1</v>
      </c>
      <c r="AS373" s="55">
        <v>1</v>
      </c>
      <c r="AT373" s="55">
        <v>1</v>
      </c>
      <c r="AU373" s="55">
        <v>1</v>
      </c>
      <c r="AV373" s="55">
        <v>1</v>
      </c>
      <c r="AW373" s="55">
        <v>1</v>
      </c>
      <c r="AX373" s="64">
        <v>1</v>
      </c>
    </row>
    <row r="374" spans="1:50">
      <c r="A374" s="212"/>
      <c r="B374" s="215"/>
      <c r="C374" s="206"/>
      <c r="D374" s="52" t="s">
        <v>25</v>
      </c>
      <c r="E374" s="86" t="str">
        <f>A373&amp;"/"&amp;B373&amp;"/"&amp;C373&amp;"/"&amp;D374</f>
        <v>Solar PV power plants/Solar PV power plants/Electricity only/M</v>
      </c>
      <c r="F374" s="61" t="str">
        <f>A373</f>
        <v>Solar PV power plants</v>
      </c>
      <c r="G374" s="61" t="str">
        <f>B373</f>
        <v>Solar PV power plants</v>
      </c>
      <c r="H374" s="61" t="str">
        <f>C373</f>
        <v>Electricity only</v>
      </c>
      <c r="I374" s="84" t="str">
        <f t="shared" si="65"/>
        <v>M</v>
      </c>
      <c r="J374" s="61">
        <v>1</v>
      </c>
      <c r="K374" s="61">
        <v>1</v>
      </c>
      <c r="L374" s="61">
        <v>1</v>
      </c>
      <c r="M374" s="61">
        <v>1</v>
      </c>
      <c r="N374" s="61">
        <v>1</v>
      </c>
      <c r="O374" s="61">
        <v>1</v>
      </c>
      <c r="P374" s="61">
        <v>1</v>
      </c>
      <c r="Q374" s="61">
        <v>1</v>
      </c>
      <c r="R374" s="61">
        <v>1</v>
      </c>
      <c r="S374" s="61">
        <v>1</v>
      </c>
      <c r="T374" s="61">
        <v>1</v>
      </c>
      <c r="U374" s="61">
        <v>1</v>
      </c>
      <c r="V374" s="61">
        <v>1</v>
      </c>
      <c r="W374" s="61">
        <v>1</v>
      </c>
      <c r="X374" s="61">
        <v>1</v>
      </c>
      <c r="Y374" s="61">
        <v>1</v>
      </c>
      <c r="Z374" s="61">
        <v>1</v>
      </c>
      <c r="AA374" s="61">
        <v>1</v>
      </c>
      <c r="AB374" s="61">
        <v>1</v>
      </c>
      <c r="AC374" s="61">
        <v>1</v>
      </c>
      <c r="AD374" s="61">
        <v>1</v>
      </c>
      <c r="AE374" s="61">
        <v>1</v>
      </c>
      <c r="AF374" s="61">
        <v>1</v>
      </c>
      <c r="AG374" s="61">
        <v>1</v>
      </c>
      <c r="AH374" s="61">
        <v>1</v>
      </c>
      <c r="AI374" s="61">
        <v>1</v>
      </c>
      <c r="AJ374" s="61">
        <v>1</v>
      </c>
      <c r="AK374" s="61">
        <v>1</v>
      </c>
      <c r="AL374" s="61">
        <v>1</v>
      </c>
      <c r="AM374" s="61">
        <v>1</v>
      </c>
      <c r="AN374" s="61">
        <v>1</v>
      </c>
      <c r="AO374" s="61">
        <v>1</v>
      </c>
      <c r="AP374" s="61">
        <v>1</v>
      </c>
      <c r="AQ374" s="61">
        <v>1</v>
      </c>
      <c r="AR374" s="61">
        <v>1</v>
      </c>
      <c r="AS374" s="61">
        <v>1</v>
      </c>
      <c r="AT374" s="61">
        <v>1</v>
      </c>
      <c r="AU374" s="61">
        <v>1</v>
      </c>
      <c r="AV374" s="61">
        <v>1</v>
      </c>
      <c r="AW374" s="61">
        <v>1</v>
      </c>
      <c r="AX374" s="53">
        <v>1</v>
      </c>
    </row>
    <row r="375" spans="1:50">
      <c r="A375" s="212"/>
      <c r="B375" s="215"/>
      <c r="C375" s="206"/>
      <c r="D375" s="52" t="s">
        <v>38</v>
      </c>
      <c r="E375" s="86" t="str">
        <f>A373&amp;"/"&amp;B373&amp;"/"&amp;C373&amp;"/"&amp;D375</f>
        <v>Solar PV power plants/Solar PV power plants/Electricity only/S</v>
      </c>
      <c r="F375" s="61" t="str">
        <f>A373</f>
        <v>Solar PV power plants</v>
      </c>
      <c r="G375" s="61" t="str">
        <f>B373</f>
        <v>Solar PV power plants</v>
      </c>
      <c r="H375" s="61" t="str">
        <f>C373</f>
        <v>Electricity only</v>
      </c>
      <c r="I375" s="84" t="str">
        <f t="shared" si="65"/>
        <v>S</v>
      </c>
      <c r="J375" s="61">
        <v>1</v>
      </c>
      <c r="K375" s="61">
        <v>1</v>
      </c>
      <c r="L375" s="61">
        <v>1</v>
      </c>
      <c r="M375" s="61">
        <v>1</v>
      </c>
      <c r="N375" s="61">
        <v>1</v>
      </c>
      <c r="O375" s="61">
        <v>1</v>
      </c>
      <c r="P375" s="61">
        <v>1</v>
      </c>
      <c r="Q375" s="61">
        <v>1</v>
      </c>
      <c r="R375" s="61">
        <v>1</v>
      </c>
      <c r="S375" s="61">
        <v>1</v>
      </c>
      <c r="T375" s="61">
        <v>1</v>
      </c>
      <c r="U375" s="61">
        <v>1</v>
      </c>
      <c r="V375" s="61">
        <v>1</v>
      </c>
      <c r="W375" s="61">
        <v>1</v>
      </c>
      <c r="X375" s="61">
        <v>1</v>
      </c>
      <c r="Y375" s="61">
        <v>1</v>
      </c>
      <c r="Z375" s="61">
        <v>1</v>
      </c>
      <c r="AA375" s="61">
        <v>1</v>
      </c>
      <c r="AB375" s="61">
        <v>1</v>
      </c>
      <c r="AC375" s="61">
        <v>1</v>
      </c>
      <c r="AD375" s="61">
        <v>1</v>
      </c>
      <c r="AE375" s="61">
        <v>1</v>
      </c>
      <c r="AF375" s="61">
        <v>1</v>
      </c>
      <c r="AG375" s="61">
        <v>1</v>
      </c>
      <c r="AH375" s="61">
        <v>1</v>
      </c>
      <c r="AI375" s="61">
        <v>1</v>
      </c>
      <c r="AJ375" s="61">
        <v>1</v>
      </c>
      <c r="AK375" s="61">
        <v>1</v>
      </c>
      <c r="AL375" s="61">
        <v>1</v>
      </c>
      <c r="AM375" s="61">
        <v>1</v>
      </c>
      <c r="AN375" s="61">
        <v>1</v>
      </c>
      <c r="AO375" s="61">
        <v>1</v>
      </c>
      <c r="AP375" s="61">
        <v>1</v>
      </c>
      <c r="AQ375" s="61">
        <v>1</v>
      </c>
      <c r="AR375" s="61">
        <v>1</v>
      </c>
      <c r="AS375" s="61">
        <v>1</v>
      </c>
      <c r="AT375" s="61">
        <v>1</v>
      </c>
      <c r="AU375" s="61">
        <v>1</v>
      </c>
      <c r="AV375" s="61">
        <v>1</v>
      </c>
      <c r="AW375" s="61">
        <v>1</v>
      </c>
      <c r="AX375" s="53">
        <v>1</v>
      </c>
    </row>
    <row r="376" spans="1:50">
      <c r="A376" s="213"/>
      <c r="B376" s="218"/>
      <c r="C376" s="210"/>
      <c r="D376" s="93" t="s">
        <v>47</v>
      </c>
      <c r="E376" s="73" t="str">
        <f>A373&amp;"/"&amp;B373&amp;"/"&amp;C373&amp;"/"&amp;D376</f>
        <v>Solar PV power plants/Solar PV power plants/Electricity only/XS</v>
      </c>
      <c r="F376" s="91" t="str">
        <f>A373</f>
        <v>Solar PV power plants</v>
      </c>
      <c r="G376" s="91" t="str">
        <f>B373</f>
        <v>Solar PV power plants</v>
      </c>
      <c r="H376" s="91" t="str">
        <f>C373</f>
        <v>Electricity only</v>
      </c>
      <c r="I376" s="70" t="str">
        <f t="shared" si="65"/>
        <v>XS</v>
      </c>
      <c r="J376" s="91">
        <v>1</v>
      </c>
      <c r="K376" s="91">
        <v>1</v>
      </c>
      <c r="L376" s="91">
        <v>1</v>
      </c>
      <c r="M376" s="91">
        <v>1</v>
      </c>
      <c r="N376" s="91">
        <v>1</v>
      </c>
      <c r="O376" s="91">
        <v>1</v>
      </c>
      <c r="P376" s="91">
        <v>1</v>
      </c>
      <c r="Q376" s="91">
        <v>1</v>
      </c>
      <c r="R376" s="91">
        <v>1</v>
      </c>
      <c r="S376" s="91">
        <v>1</v>
      </c>
      <c r="T376" s="91">
        <v>1</v>
      </c>
      <c r="U376" s="91">
        <v>1</v>
      </c>
      <c r="V376" s="91">
        <v>1</v>
      </c>
      <c r="W376" s="91">
        <v>1</v>
      </c>
      <c r="X376" s="91">
        <v>1</v>
      </c>
      <c r="Y376" s="91">
        <v>1</v>
      </c>
      <c r="Z376" s="91">
        <v>1</v>
      </c>
      <c r="AA376" s="91">
        <v>1</v>
      </c>
      <c r="AB376" s="91">
        <v>1</v>
      </c>
      <c r="AC376" s="91">
        <v>1</v>
      </c>
      <c r="AD376" s="91">
        <v>1</v>
      </c>
      <c r="AE376" s="91">
        <v>1</v>
      </c>
      <c r="AF376" s="91">
        <v>1</v>
      </c>
      <c r="AG376" s="91">
        <v>1</v>
      </c>
      <c r="AH376" s="91">
        <v>1</v>
      </c>
      <c r="AI376" s="91">
        <v>1</v>
      </c>
      <c r="AJ376" s="91">
        <v>1</v>
      </c>
      <c r="AK376" s="91">
        <v>1</v>
      </c>
      <c r="AL376" s="91">
        <v>1</v>
      </c>
      <c r="AM376" s="91">
        <v>1</v>
      </c>
      <c r="AN376" s="91">
        <v>1</v>
      </c>
      <c r="AO376" s="91">
        <v>1</v>
      </c>
      <c r="AP376" s="91">
        <v>1</v>
      </c>
      <c r="AQ376" s="91">
        <v>1</v>
      </c>
      <c r="AR376" s="91">
        <v>1</v>
      </c>
      <c r="AS376" s="91">
        <v>1</v>
      </c>
      <c r="AT376" s="91">
        <v>1</v>
      </c>
      <c r="AU376" s="91">
        <v>1</v>
      </c>
      <c r="AV376" s="91">
        <v>1</v>
      </c>
      <c r="AW376" s="91">
        <v>1</v>
      </c>
      <c r="AX376" s="89">
        <v>1</v>
      </c>
    </row>
    <row r="377" spans="1:50">
      <c r="A377" s="211" t="s">
        <v>65</v>
      </c>
      <c r="B377" s="214" t="s">
        <v>65</v>
      </c>
      <c r="C377" s="209" t="s">
        <v>36</v>
      </c>
      <c r="D377" s="67" t="s">
        <v>24</v>
      </c>
      <c r="E377" s="87" t="str">
        <f>A377&amp;"/"&amp;B377&amp;"/"&amp;C377&amp;"/"&amp;D377</f>
        <v>Solar thermal power plants/Solar thermal power plants/Electricity only/L</v>
      </c>
      <c r="F377" s="55" t="str">
        <f>A377</f>
        <v>Solar thermal power plants</v>
      </c>
      <c r="G377" s="55" t="str">
        <f>B377</f>
        <v>Solar thermal power plants</v>
      </c>
      <c r="H377" s="55" t="str">
        <f>C377</f>
        <v>Electricity only</v>
      </c>
      <c r="I377" s="85" t="str">
        <f t="shared" si="65"/>
        <v>L</v>
      </c>
      <c r="J377" s="55">
        <v>0.2103049421661409</v>
      </c>
      <c r="K377" s="55">
        <v>0.2103049421661409</v>
      </c>
      <c r="L377" s="55">
        <v>0.2103049421661409</v>
      </c>
      <c r="M377" s="55">
        <v>0.2103049421661409</v>
      </c>
      <c r="N377" s="55">
        <v>0.2103049421661409</v>
      </c>
      <c r="O377" s="55">
        <v>0.2103049421661409</v>
      </c>
      <c r="P377" s="55">
        <v>0.2103049421661409</v>
      </c>
      <c r="Q377" s="55">
        <v>0.2103049421661409</v>
      </c>
      <c r="R377" s="55">
        <v>0.2103049421661409</v>
      </c>
      <c r="S377" s="55">
        <v>0.2103049421661409</v>
      </c>
      <c r="T377" s="55">
        <v>0.2103049421661409</v>
      </c>
      <c r="U377" s="55">
        <v>0.2103049421661409</v>
      </c>
      <c r="V377" s="55">
        <v>0.2103049421661409</v>
      </c>
      <c r="W377" s="55">
        <v>0.2103049421661409</v>
      </c>
      <c r="X377" s="55">
        <v>0.2103049421661409</v>
      </c>
      <c r="Y377" s="55">
        <v>0.2103049421661409</v>
      </c>
      <c r="Z377" s="55">
        <v>0.2103049421661409</v>
      </c>
      <c r="AA377" s="55">
        <v>0.2103049421661409</v>
      </c>
      <c r="AB377" s="55">
        <v>0.2103049421661409</v>
      </c>
      <c r="AC377" s="55">
        <v>0.2103049421661409</v>
      </c>
      <c r="AD377" s="55">
        <v>0.2103049421661409</v>
      </c>
      <c r="AE377" s="55">
        <v>0.2103049421661409</v>
      </c>
      <c r="AF377" s="55">
        <v>0.2103049421661409</v>
      </c>
      <c r="AG377" s="55">
        <v>0.2103049421661409</v>
      </c>
      <c r="AH377" s="55">
        <v>0.2103049421661409</v>
      </c>
      <c r="AI377" s="55">
        <v>0.2103049421661409</v>
      </c>
      <c r="AJ377" s="55">
        <v>0.2103049421661409</v>
      </c>
      <c r="AK377" s="55">
        <v>0.2103049421661409</v>
      </c>
      <c r="AL377" s="55">
        <v>0.2103049421661409</v>
      </c>
      <c r="AM377" s="55">
        <v>0.2103049421661409</v>
      </c>
      <c r="AN377" s="55">
        <v>0.2103049421661409</v>
      </c>
      <c r="AO377" s="55">
        <v>0.2103049421661409</v>
      </c>
      <c r="AP377" s="55">
        <v>0.2103049421661409</v>
      </c>
      <c r="AQ377" s="55">
        <v>0.2103049421661409</v>
      </c>
      <c r="AR377" s="55">
        <v>0.2103049421661409</v>
      </c>
      <c r="AS377" s="55">
        <v>0.2103049421661409</v>
      </c>
      <c r="AT377" s="55">
        <v>0.2103049421661409</v>
      </c>
      <c r="AU377" s="55">
        <v>0.2103049421661409</v>
      </c>
      <c r="AV377" s="55">
        <v>0.2103049421661409</v>
      </c>
      <c r="AW377" s="55">
        <v>0.2103049421661409</v>
      </c>
      <c r="AX377" s="64">
        <v>0.2103049421661409</v>
      </c>
    </row>
    <row r="378" spans="1:50">
      <c r="A378" s="212"/>
      <c r="B378" s="215"/>
      <c r="C378" s="206"/>
      <c r="D378" s="52" t="s">
        <v>25</v>
      </c>
      <c r="E378" s="86" t="str">
        <f>A377&amp;"/"&amp;B377&amp;"/"&amp;C377&amp;"/"&amp;D378</f>
        <v>Solar thermal power plants/Solar thermal power plants/Electricity only/M</v>
      </c>
      <c r="F378" s="61" t="str">
        <f>A377</f>
        <v>Solar thermal power plants</v>
      </c>
      <c r="G378" s="61" t="str">
        <f>B377</f>
        <v>Solar thermal power plants</v>
      </c>
      <c r="H378" s="61" t="str">
        <f>C377</f>
        <v>Electricity only</v>
      </c>
      <c r="I378" s="84" t="str">
        <f t="shared" si="65"/>
        <v>M</v>
      </c>
      <c r="J378" s="61">
        <v>0.2103049421661409</v>
      </c>
      <c r="K378" s="61">
        <v>0.2103049421661409</v>
      </c>
      <c r="L378" s="61">
        <v>0.2103049421661409</v>
      </c>
      <c r="M378" s="61">
        <v>0.2103049421661409</v>
      </c>
      <c r="N378" s="61">
        <v>0.2103049421661409</v>
      </c>
      <c r="O378" s="61">
        <v>0.2103049421661409</v>
      </c>
      <c r="P378" s="61">
        <v>0.2103049421661409</v>
      </c>
      <c r="Q378" s="61">
        <v>0.2103049421661409</v>
      </c>
      <c r="R378" s="61">
        <v>0.2103049421661409</v>
      </c>
      <c r="S378" s="61">
        <v>0.2103049421661409</v>
      </c>
      <c r="T378" s="61">
        <v>0.2103049421661409</v>
      </c>
      <c r="U378" s="61">
        <v>0.2103049421661409</v>
      </c>
      <c r="V378" s="61">
        <v>0.2103049421661409</v>
      </c>
      <c r="W378" s="61">
        <v>0.2103049421661409</v>
      </c>
      <c r="X378" s="61">
        <v>0.2103049421661409</v>
      </c>
      <c r="Y378" s="61">
        <v>0.2103049421661409</v>
      </c>
      <c r="Z378" s="61">
        <v>0.2103049421661409</v>
      </c>
      <c r="AA378" s="61">
        <v>0.2103049421661409</v>
      </c>
      <c r="AB378" s="61">
        <v>0.2103049421661409</v>
      </c>
      <c r="AC378" s="61">
        <v>0.2103049421661409</v>
      </c>
      <c r="AD378" s="61">
        <v>0.2103049421661409</v>
      </c>
      <c r="AE378" s="61">
        <v>0.2103049421661409</v>
      </c>
      <c r="AF378" s="61">
        <v>0.2103049421661409</v>
      </c>
      <c r="AG378" s="61">
        <v>0.2103049421661409</v>
      </c>
      <c r="AH378" s="61">
        <v>0.2103049421661409</v>
      </c>
      <c r="AI378" s="61">
        <v>0.2103049421661409</v>
      </c>
      <c r="AJ378" s="61">
        <v>0.2103049421661409</v>
      </c>
      <c r="AK378" s="61">
        <v>0.2103049421661409</v>
      </c>
      <c r="AL378" s="61">
        <v>0.2103049421661409</v>
      </c>
      <c r="AM378" s="61">
        <v>0.2103049421661409</v>
      </c>
      <c r="AN378" s="61">
        <v>0.2103049421661409</v>
      </c>
      <c r="AO378" s="61">
        <v>0.2103049421661409</v>
      </c>
      <c r="AP378" s="61">
        <v>0.2103049421661409</v>
      </c>
      <c r="AQ378" s="61">
        <v>0.2103049421661409</v>
      </c>
      <c r="AR378" s="61">
        <v>0.2103049421661409</v>
      </c>
      <c r="AS378" s="61">
        <v>0.2103049421661409</v>
      </c>
      <c r="AT378" s="61">
        <v>0.2103049421661409</v>
      </c>
      <c r="AU378" s="61">
        <v>0.2103049421661409</v>
      </c>
      <c r="AV378" s="61">
        <v>0.2103049421661409</v>
      </c>
      <c r="AW378" s="61">
        <v>0.2103049421661409</v>
      </c>
      <c r="AX378" s="53">
        <v>0.2103049421661409</v>
      </c>
    </row>
    <row r="379" spans="1:50">
      <c r="A379" s="212"/>
      <c r="B379" s="215"/>
      <c r="C379" s="206"/>
      <c r="D379" s="52" t="s">
        <v>38</v>
      </c>
      <c r="E379" s="86" t="str">
        <f>A377&amp;"/"&amp;B377&amp;"/"&amp;C377&amp;"/"&amp;D379</f>
        <v>Solar thermal power plants/Solar thermal power plants/Electricity only/S</v>
      </c>
      <c r="F379" s="61" t="str">
        <f>A377</f>
        <v>Solar thermal power plants</v>
      </c>
      <c r="G379" s="61" t="str">
        <f>B377</f>
        <v>Solar thermal power plants</v>
      </c>
      <c r="H379" s="61" t="str">
        <f>C377</f>
        <v>Electricity only</v>
      </c>
      <c r="I379" s="84" t="str">
        <f t="shared" si="65"/>
        <v>S</v>
      </c>
      <c r="J379" s="61">
        <v>0.2103049421661409</v>
      </c>
      <c r="K379" s="61">
        <v>0.2103049421661409</v>
      </c>
      <c r="L379" s="61">
        <v>0.2103049421661409</v>
      </c>
      <c r="M379" s="61">
        <v>0.2103049421661409</v>
      </c>
      <c r="N379" s="61">
        <v>0.2103049421661409</v>
      </c>
      <c r="O379" s="61">
        <v>0.2103049421661409</v>
      </c>
      <c r="P379" s="61">
        <v>0.2103049421661409</v>
      </c>
      <c r="Q379" s="61">
        <v>0.2103049421661409</v>
      </c>
      <c r="R379" s="61">
        <v>0.2103049421661409</v>
      </c>
      <c r="S379" s="61">
        <v>0.2103049421661409</v>
      </c>
      <c r="T379" s="61">
        <v>0.2103049421661409</v>
      </c>
      <c r="U379" s="61">
        <v>0.2103049421661409</v>
      </c>
      <c r="V379" s="61">
        <v>0.2103049421661409</v>
      </c>
      <c r="W379" s="61">
        <v>0.2103049421661409</v>
      </c>
      <c r="X379" s="61">
        <v>0.2103049421661409</v>
      </c>
      <c r="Y379" s="61">
        <v>0.2103049421661409</v>
      </c>
      <c r="Z379" s="61">
        <v>0.2103049421661409</v>
      </c>
      <c r="AA379" s="61">
        <v>0.2103049421661409</v>
      </c>
      <c r="AB379" s="61">
        <v>0.2103049421661409</v>
      </c>
      <c r="AC379" s="61">
        <v>0.2103049421661409</v>
      </c>
      <c r="AD379" s="61">
        <v>0.2103049421661409</v>
      </c>
      <c r="AE379" s="61">
        <v>0.2103049421661409</v>
      </c>
      <c r="AF379" s="61">
        <v>0.2103049421661409</v>
      </c>
      <c r="AG379" s="61">
        <v>0.2103049421661409</v>
      </c>
      <c r="AH379" s="61">
        <v>0.2103049421661409</v>
      </c>
      <c r="AI379" s="61">
        <v>0.2103049421661409</v>
      </c>
      <c r="AJ379" s="61">
        <v>0.2103049421661409</v>
      </c>
      <c r="AK379" s="61">
        <v>0.2103049421661409</v>
      </c>
      <c r="AL379" s="61">
        <v>0.2103049421661409</v>
      </c>
      <c r="AM379" s="61">
        <v>0.2103049421661409</v>
      </c>
      <c r="AN379" s="61">
        <v>0.2103049421661409</v>
      </c>
      <c r="AO379" s="61">
        <v>0.2103049421661409</v>
      </c>
      <c r="AP379" s="61">
        <v>0.2103049421661409</v>
      </c>
      <c r="AQ379" s="61">
        <v>0.2103049421661409</v>
      </c>
      <c r="AR379" s="61">
        <v>0.2103049421661409</v>
      </c>
      <c r="AS379" s="61">
        <v>0.2103049421661409</v>
      </c>
      <c r="AT379" s="61">
        <v>0.2103049421661409</v>
      </c>
      <c r="AU379" s="61">
        <v>0.2103049421661409</v>
      </c>
      <c r="AV379" s="61">
        <v>0.2103049421661409</v>
      </c>
      <c r="AW379" s="61">
        <v>0.2103049421661409</v>
      </c>
      <c r="AX379" s="53">
        <v>0.2103049421661409</v>
      </c>
    </row>
    <row r="380" spans="1:50">
      <c r="A380" s="213"/>
      <c r="B380" s="218"/>
      <c r="C380" s="210"/>
      <c r="D380" s="93" t="s">
        <v>47</v>
      </c>
      <c r="E380" s="73" t="str">
        <f>A377&amp;"/"&amp;B377&amp;"/"&amp;C377&amp;"/"&amp;D380</f>
        <v>Solar thermal power plants/Solar thermal power plants/Electricity only/XS</v>
      </c>
      <c r="F380" s="91" t="str">
        <f>A377</f>
        <v>Solar thermal power plants</v>
      </c>
      <c r="G380" s="91" t="str">
        <f>B377</f>
        <v>Solar thermal power plants</v>
      </c>
      <c r="H380" s="91" t="str">
        <f>C377</f>
        <v>Electricity only</v>
      </c>
      <c r="I380" s="70" t="str">
        <f t="shared" si="65"/>
        <v>XS</v>
      </c>
      <c r="J380" s="91">
        <v>0.2103049421661409</v>
      </c>
      <c r="K380" s="91">
        <v>0.2103049421661409</v>
      </c>
      <c r="L380" s="91">
        <v>0.2103049421661409</v>
      </c>
      <c r="M380" s="91">
        <v>0.2103049421661409</v>
      </c>
      <c r="N380" s="91">
        <v>0.2103049421661409</v>
      </c>
      <c r="O380" s="91">
        <v>0.2103049421661409</v>
      </c>
      <c r="P380" s="91">
        <v>0.2103049421661409</v>
      </c>
      <c r="Q380" s="91">
        <v>0.2103049421661409</v>
      </c>
      <c r="R380" s="91">
        <v>0.2103049421661409</v>
      </c>
      <c r="S380" s="91">
        <v>0.2103049421661409</v>
      </c>
      <c r="T380" s="91">
        <v>0.2103049421661409</v>
      </c>
      <c r="U380" s="91">
        <v>0.2103049421661409</v>
      </c>
      <c r="V380" s="91">
        <v>0.2103049421661409</v>
      </c>
      <c r="W380" s="91">
        <v>0.2103049421661409</v>
      </c>
      <c r="X380" s="91">
        <v>0.2103049421661409</v>
      </c>
      <c r="Y380" s="91">
        <v>0.2103049421661409</v>
      </c>
      <c r="Z380" s="91">
        <v>0.2103049421661409</v>
      </c>
      <c r="AA380" s="91">
        <v>0.2103049421661409</v>
      </c>
      <c r="AB380" s="91">
        <v>0.2103049421661409</v>
      </c>
      <c r="AC380" s="91">
        <v>0.2103049421661409</v>
      </c>
      <c r="AD380" s="91">
        <v>0.2103049421661409</v>
      </c>
      <c r="AE380" s="91">
        <v>0.2103049421661409</v>
      </c>
      <c r="AF380" s="91">
        <v>0.2103049421661409</v>
      </c>
      <c r="AG380" s="91">
        <v>0.2103049421661409</v>
      </c>
      <c r="AH380" s="91">
        <v>0.2103049421661409</v>
      </c>
      <c r="AI380" s="91">
        <v>0.2103049421661409</v>
      </c>
      <c r="AJ380" s="91">
        <v>0.2103049421661409</v>
      </c>
      <c r="AK380" s="91">
        <v>0.2103049421661409</v>
      </c>
      <c r="AL380" s="91">
        <v>0.2103049421661409</v>
      </c>
      <c r="AM380" s="91">
        <v>0.2103049421661409</v>
      </c>
      <c r="AN380" s="91">
        <v>0.2103049421661409</v>
      </c>
      <c r="AO380" s="91">
        <v>0.2103049421661409</v>
      </c>
      <c r="AP380" s="91">
        <v>0.2103049421661409</v>
      </c>
      <c r="AQ380" s="91">
        <v>0.2103049421661409</v>
      </c>
      <c r="AR380" s="91">
        <v>0.2103049421661409</v>
      </c>
      <c r="AS380" s="91">
        <v>0.2103049421661409</v>
      </c>
      <c r="AT380" s="91">
        <v>0.2103049421661409</v>
      </c>
      <c r="AU380" s="91">
        <v>0.2103049421661409</v>
      </c>
      <c r="AV380" s="91">
        <v>0.2103049421661409</v>
      </c>
      <c r="AW380" s="91">
        <v>0.2103049421661409</v>
      </c>
      <c r="AX380" s="89">
        <v>0.2103049421661409</v>
      </c>
    </row>
    <row r="381" spans="1:50">
      <c r="A381" s="211" t="s">
        <v>66</v>
      </c>
      <c r="B381" s="214" t="s">
        <v>66</v>
      </c>
      <c r="C381" s="209" t="s">
        <v>36</v>
      </c>
      <c r="D381" s="67" t="s">
        <v>24</v>
      </c>
      <c r="E381" s="87" t="str">
        <f>A381&amp;"/"&amp;B381&amp;"/"&amp;C381&amp;"/"&amp;D381</f>
        <v>Geothermal power plants/Geothermal power plants/Electricity only/L</v>
      </c>
      <c r="F381" s="55" t="str">
        <f>A381</f>
        <v>Geothermal power plants</v>
      </c>
      <c r="G381" s="55" t="str">
        <f>B381</f>
        <v>Geothermal power plants</v>
      </c>
      <c r="H381" s="55" t="str">
        <f>C381</f>
        <v>Electricity only</v>
      </c>
      <c r="I381" s="85" t="str">
        <f t="shared" si="65"/>
        <v>L</v>
      </c>
      <c r="J381" s="55">
        <v>0.1</v>
      </c>
      <c r="K381" s="55">
        <v>0.1</v>
      </c>
      <c r="L381" s="55">
        <v>0.1</v>
      </c>
      <c r="M381" s="55">
        <v>0.1</v>
      </c>
      <c r="N381" s="55">
        <v>0.1</v>
      </c>
      <c r="O381" s="55">
        <v>0.1</v>
      </c>
      <c r="P381" s="55">
        <v>0.1</v>
      </c>
      <c r="Q381" s="55">
        <v>0.1</v>
      </c>
      <c r="R381" s="55">
        <v>0.1</v>
      </c>
      <c r="S381" s="55">
        <v>0.1</v>
      </c>
      <c r="T381" s="55">
        <v>0.1</v>
      </c>
      <c r="U381" s="55">
        <v>0.1</v>
      </c>
      <c r="V381" s="55">
        <v>0.1</v>
      </c>
      <c r="W381" s="55">
        <v>0.1</v>
      </c>
      <c r="X381" s="55">
        <v>0.1</v>
      </c>
      <c r="Y381" s="55">
        <v>0.1</v>
      </c>
      <c r="Z381" s="55">
        <v>0.1</v>
      </c>
      <c r="AA381" s="55">
        <v>0.1</v>
      </c>
      <c r="AB381" s="55">
        <v>0.1</v>
      </c>
      <c r="AC381" s="55">
        <v>0.1</v>
      </c>
      <c r="AD381" s="55">
        <v>0.1</v>
      </c>
      <c r="AE381" s="55">
        <v>0.1</v>
      </c>
      <c r="AF381" s="55">
        <v>0.1</v>
      </c>
      <c r="AG381" s="55">
        <v>0.1</v>
      </c>
      <c r="AH381" s="55">
        <v>0.1</v>
      </c>
      <c r="AI381" s="55">
        <v>0.1</v>
      </c>
      <c r="AJ381" s="55">
        <v>0.1</v>
      </c>
      <c r="AK381" s="55">
        <v>0.1</v>
      </c>
      <c r="AL381" s="55">
        <v>0.1</v>
      </c>
      <c r="AM381" s="55">
        <v>0.1</v>
      </c>
      <c r="AN381" s="55">
        <v>0.1</v>
      </c>
      <c r="AO381" s="55">
        <v>0.1</v>
      </c>
      <c r="AP381" s="55">
        <v>0.1</v>
      </c>
      <c r="AQ381" s="55">
        <v>0.1</v>
      </c>
      <c r="AR381" s="55">
        <v>0.1</v>
      </c>
      <c r="AS381" s="55">
        <v>0.1</v>
      </c>
      <c r="AT381" s="55">
        <v>0.1</v>
      </c>
      <c r="AU381" s="55">
        <v>0.1</v>
      </c>
      <c r="AV381" s="55">
        <v>0.1</v>
      </c>
      <c r="AW381" s="55">
        <v>0.1</v>
      </c>
      <c r="AX381" s="64">
        <v>0.1</v>
      </c>
    </row>
    <row r="382" spans="1:50">
      <c r="A382" s="212"/>
      <c r="B382" s="215"/>
      <c r="C382" s="206"/>
      <c r="D382" s="52" t="s">
        <v>25</v>
      </c>
      <c r="E382" s="86" t="str">
        <f>A381&amp;"/"&amp;B381&amp;"/"&amp;C381&amp;"/"&amp;D382</f>
        <v>Geothermal power plants/Geothermal power plants/Electricity only/M</v>
      </c>
      <c r="F382" s="61" t="str">
        <f>A381</f>
        <v>Geothermal power plants</v>
      </c>
      <c r="G382" s="61" t="str">
        <f>B381</f>
        <v>Geothermal power plants</v>
      </c>
      <c r="H382" s="61" t="str">
        <f>C381</f>
        <v>Electricity only</v>
      </c>
      <c r="I382" s="84" t="str">
        <f t="shared" si="65"/>
        <v>M</v>
      </c>
      <c r="J382" s="61">
        <v>0.1</v>
      </c>
      <c r="K382" s="61">
        <v>0.1</v>
      </c>
      <c r="L382" s="61">
        <v>0.1</v>
      </c>
      <c r="M382" s="61">
        <v>0.1</v>
      </c>
      <c r="N382" s="61">
        <v>0.1</v>
      </c>
      <c r="O382" s="61">
        <v>0.1</v>
      </c>
      <c r="P382" s="61">
        <v>0.1</v>
      </c>
      <c r="Q382" s="61">
        <v>0.1</v>
      </c>
      <c r="R382" s="61">
        <v>0.1</v>
      </c>
      <c r="S382" s="61">
        <v>0.1</v>
      </c>
      <c r="T382" s="61">
        <v>0.1</v>
      </c>
      <c r="U382" s="61">
        <v>0.1</v>
      </c>
      <c r="V382" s="61">
        <v>0.1</v>
      </c>
      <c r="W382" s="61">
        <v>0.1</v>
      </c>
      <c r="X382" s="61">
        <v>0.1</v>
      </c>
      <c r="Y382" s="61">
        <v>0.1</v>
      </c>
      <c r="Z382" s="61">
        <v>0.1</v>
      </c>
      <c r="AA382" s="61">
        <v>0.1</v>
      </c>
      <c r="AB382" s="61">
        <v>0.1</v>
      </c>
      <c r="AC382" s="61">
        <v>0.1</v>
      </c>
      <c r="AD382" s="61">
        <v>0.1</v>
      </c>
      <c r="AE382" s="61">
        <v>0.1</v>
      </c>
      <c r="AF382" s="61">
        <v>0.1</v>
      </c>
      <c r="AG382" s="61">
        <v>0.1</v>
      </c>
      <c r="AH382" s="61">
        <v>0.1</v>
      </c>
      <c r="AI382" s="61">
        <v>0.1</v>
      </c>
      <c r="AJ382" s="61">
        <v>0.1</v>
      </c>
      <c r="AK382" s="61">
        <v>0.1</v>
      </c>
      <c r="AL382" s="61">
        <v>0.1</v>
      </c>
      <c r="AM382" s="61">
        <v>0.1</v>
      </c>
      <c r="AN382" s="61">
        <v>0.1</v>
      </c>
      <c r="AO382" s="61">
        <v>0.1</v>
      </c>
      <c r="AP382" s="61">
        <v>0.1</v>
      </c>
      <c r="AQ382" s="61">
        <v>0.1</v>
      </c>
      <c r="AR382" s="61">
        <v>0.1</v>
      </c>
      <c r="AS382" s="61">
        <v>0.1</v>
      </c>
      <c r="AT382" s="61">
        <v>0.1</v>
      </c>
      <c r="AU382" s="61">
        <v>0.1</v>
      </c>
      <c r="AV382" s="61">
        <v>0.1</v>
      </c>
      <c r="AW382" s="61">
        <v>0.1</v>
      </c>
      <c r="AX382" s="53">
        <v>0.1</v>
      </c>
    </row>
    <row r="383" spans="1:50">
      <c r="A383" s="213"/>
      <c r="B383" s="218"/>
      <c r="C383" s="210"/>
      <c r="D383" s="93" t="s">
        <v>38</v>
      </c>
      <c r="E383" s="73" t="str">
        <f>A381&amp;"/"&amp;B381&amp;"/"&amp;C381&amp;"/"&amp;D383</f>
        <v>Geothermal power plants/Geothermal power plants/Electricity only/S</v>
      </c>
      <c r="F383" s="91" t="str">
        <f>A381</f>
        <v>Geothermal power plants</v>
      </c>
      <c r="G383" s="91" t="str">
        <f>B381</f>
        <v>Geothermal power plants</v>
      </c>
      <c r="H383" s="91" t="str">
        <f>C381</f>
        <v>Electricity only</v>
      </c>
      <c r="I383" s="70" t="str">
        <f t="shared" ref="I383:I397" si="66">D383</f>
        <v>S</v>
      </c>
      <c r="J383" s="91">
        <v>0.1</v>
      </c>
      <c r="K383" s="91">
        <v>0.1</v>
      </c>
      <c r="L383" s="91">
        <v>0.1</v>
      </c>
      <c r="M383" s="91">
        <v>0.1</v>
      </c>
      <c r="N383" s="91">
        <v>0.1</v>
      </c>
      <c r="O383" s="91">
        <v>0.1</v>
      </c>
      <c r="P383" s="91">
        <v>0.1</v>
      </c>
      <c r="Q383" s="91">
        <v>0.1</v>
      </c>
      <c r="R383" s="91">
        <v>0.1</v>
      </c>
      <c r="S383" s="91">
        <v>0.1</v>
      </c>
      <c r="T383" s="91">
        <v>0.1</v>
      </c>
      <c r="U383" s="91">
        <v>0.1</v>
      </c>
      <c r="V383" s="91">
        <v>0.1</v>
      </c>
      <c r="W383" s="91">
        <v>0.1</v>
      </c>
      <c r="X383" s="91">
        <v>0.1</v>
      </c>
      <c r="Y383" s="91">
        <v>0.1</v>
      </c>
      <c r="Z383" s="91">
        <v>0.1</v>
      </c>
      <c r="AA383" s="91">
        <v>0.1</v>
      </c>
      <c r="AB383" s="91">
        <v>0.1</v>
      </c>
      <c r="AC383" s="91">
        <v>0.1</v>
      </c>
      <c r="AD383" s="91">
        <v>0.1</v>
      </c>
      <c r="AE383" s="91">
        <v>0.1</v>
      </c>
      <c r="AF383" s="91">
        <v>0.1</v>
      </c>
      <c r="AG383" s="91">
        <v>0.1</v>
      </c>
      <c r="AH383" s="91">
        <v>0.1</v>
      </c>
      <c r="AI383" s="91">
        <v>0.1</v>
      </c>
      <c r="AJ383" s="91">
        <v>0.1</v>
      </c>
      <c r="AK383" s="91">
        <v>0.1</v>
      </c>
      <c r="AL383" s="91">
        <v>0.1</v>
      </c>
      <c r="AM383" s="91">
        <v>0.1</v>
      </c>
      <c r="AN383" s="91">
        <v>0.1</v>
      </c>
      <c r="AO383" s="91">
        <v>0.1</v>
      </c>
      <c r="AP383" s="91">
        <v>0.1</v>
      </c>
      <c r="AQ383" s="91">
        <v>0.1</v>
      </c>
      <c r="AR383" s="91">
        <v>0.1</v>
      </c>
      <c r="AS383" s="91">
        <v>0.1</v>
      </c>
      <c r="AT383" s="91">
        <v>0.1</v>
      </c>
      <c r="AU383" s="91">
        <v>0.1</v>
      </c>
      <c r="AV383" s="91">
        <v>0.1</v>
      </c>
      <c r="AW383" s="91">
        <v>0.1</v>
      </c>
      <c r="AX383" s="89">
        <v>0.1</v>
      </c>
    </row>
    <row r="384" spans="1:50">
      <c r="A384" s="211" t="s">
        <v>67</v>
      </c>
      <c r="B384" s="14" t="s">
        <v>68</v>
      </c>
      <c r="C384" s="15" t="s">
        <v>36</v>
      </c>
      <c r="D384" s="111" t="s">
        <v>25</v>
      </c>
      <c r="E384" s="112" t="str">
        <f>A384&amp;"/"&amp;B384&amp;"/"&amp;C384&amp;"/"&amp;D384</f>
        <v>Tide, wave and ocean power plants/Tidal/Electricity only/M</v>
      </c>
      <c r="F384" s="113" t="str">
        <f>A384</f>
        <v>Tide, wave and ocean power plants</v>
      </c>
      <c r="G384" s="113" t="str">
        <f>B384</f>
        <v>Tidal</v>
      </c>
      <c r="H384" s="113" t="str">
        <f>C384</f>
        <v>Electricity only</v>
      </c>
      <c r="I384" s="114" t="str">
        <f t="shared" si="66"/>
        <v>M</v>
      </c>
      <c r="J384" s="113">
        <v>1</v>
      </c>
      <c r="K384" s="113">
        <v>1</v>
      </c>
      <c r="L384" s="113">
        <v>1</v>
      </c>
      <c r="M384" s="113">
        <v>1</v>
      </c>
      <c r="N384" s="113">
        <v>1</v>
      </c>
      <c r="O384" s="113">
        <v>1</v>
      </c>
      <c r="P384" s="113">
        <v>1</v>
      </c>
      <c r="Q384" s="113">
        <v>1</v>
      </c>
      <c r="R384" s="113">
        <v>1</v>
      </c>
      <c r="S384" s="113">
        <v>1</v>
      </c>
      <c r="T384" s="113">
        <v>1</v>
      </c>
      <c r="U384" s="113">
        <v>1</v>
      </c>
      <c r="V384" s="113">
        <v>1</v>
      </c>
      <c r="W384" s="113">
        <v>1</v>
      </c>
      <c r="X384" s="113">
        <v>1</v>
      </c>
      <c r="Y384" s="113">
        <v>1</v>
      </c>
      <c r="Z384" s="113">
        <v>1</v>
      </c>
      <c r="AA384" s="113">
        <v>1</v>
      </c>
      <c r="AB384" s="113">
        <v>1</v>
      </c>
      <c r="AC384" s="113">
        <v>1</v>
      </c>
      <c r="AD384" s="113">
        <v>1</v>
      </c>
      <c r="AE384" s="113">
        <v>1</v>
      </c>
      <c r="AF384" s="113">
        <v>1</v>
      </c>
      <c r="AG384" s="113">
        <v>1</v>
      </c>
      <c r="AH384" s="113">
        <v>1</v>
      </c>
      <c r="AI384" s="113">
        <v>1</v>
      </c>
      <c r="AJ384" s="113">
        <v>1</v>
      </c>
      <c r="AK384" s="113">
        <v>1</v>
      </c>
      <c r="AL384" s="113">
        <v>1</v>
      </c>
      <c r="AM384" s="113">
        <v>1</v>
      </c>
      <c r="AN384" s="113">
        <v>1</v>
      </c>
      <c r="AO384" s="113">
        <v>1</v>
      </c>
      <c r="AP384" s="113">
        <v>1</v>
      </c>
      <c r="AQ384" s="113">
        <v>1</v>
      </c>
      <c r="AR384" s="113">
        <v>1</v>
      </c>
      <c r="AS384" s="113">
        <v>1</v>
      </c>
      <c r="AT384" s="113">
        <v>1</v>
      </c>
      <c r="AU384" s="113">
        <v>1</v>
      </c>
      <c r="AV384" s="113">
        <v>1</v>
      </c>
      <c r="AW384" s="113">
        <v>1</v>
      </c>
      <c r="AX384" s="115">
        <v>1</v>
      </c>
    </row>
    <row r="385" spans="1:50">
      <c r="A385" s="213"/>
      <c r="B385" s="16" t="s">
        <v>69</v>
      </c>
      <c r="C385" s="17" t="s">
        <v>36</v>
      </c>
      <c r="D385" s="93" t="s">
        <v>25</v>
      </c>
      <c r="E385" s="73" t="str">
        <f>A384&amp;"/"&amp;B385&amp;"/"&amp;C385&amp;"/"&amp;D385</f>
        <v>Tide, wave and ocean power plants/Wave/Electricity only/M</v>
      </c>
      <c r="F385" s="91" t="str">
        <f>A384</f>
        <v>Tide, wave and ocean power plants</v>
      </c>
      <c r="G385" s="91" t="str">
        <f>B385</f>
        <v>Wave</v>
      </c>
      <c r="H385" s="91" t="str">
        <f>C385</f>
        <v>Electricity only</v>
      </c>
      <c r="I385" s="70" t="str">
        <f t="shared" si="66"/>
        <v>M</v>
      </c>
      <c r="J385" s="91">
        <v>1</v>
      </c>
      <c r="K385" s="91">
        <v>1</v>
      </c>
      <c r="L385" s="91">
        <v>1</v>
      </c>
      <c r="M385" s="91">
        <v>1</v>
      </c>
      <c r="N385" s="91">
        <v>1</v>
      </c>
      <c r="O385" s="91">
        <v>1</v>
      </c>
      <c r="P385" s="91">
        <v>1</v>
      </c>
      <c r="Q385" s="91">
        <v>1</v>
      </c>
      <c r="R385" s="91">
        <v>1</v>
      </c>
      <c r="S385" s="91">
        <v>1</v>
      </c>
      <c r="T385" s="91">
        <v>1</v>
      </c>
      <c r="U385" s="91">
        <v>1</v>
      </c>
      <c r="V385" s="91">
        <v>1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1</v>
      </c>
      <c r="AC385" s="91">
        <v>1</v>
      </c>
      <c r="AD385" s="91">
        <v>1</v>
      </c>
      <c r="AE385" s="91">
        <v>1</v>
      </c>
      <c r="AF385" s="91">
        <v>1</v>
      </c>
      <c r="AG385" s="91">
        <v>1</v>
      </c>
      <c r="AH385" s="91">
        <v>1</v>
      </c>
      <c r="AI385" s="91">
        <v>1</v>
      </c>
      <c r="AJ385" s="91">
        <v>1</v>
      </c>
      <c r="AK385" s="91">
        <v>1</v>
      </c>
      <c r="AL385" s="91">
        <v>1</v>
      </c>
      <c r="AM385" s="91">
        <v>1</v>
      </c>
      <c r="AN385" s="91">
        <v>1</v>
      </c>
      <c r="AO385" s="91">
        <v>1</v>
      </c>
      <c r="AP385" s="91">
        <v>1</v>
      </c>
      <c r="AQ385" s="91">
        <v>1</v>
      </c>
      <c r="AR385" s="91">
        <v>1</v>
      </c>
      <c r="AS385" s="91">
        <v>1</v>
      </c>
      <c r="AT385" s="91">
        <v>1</v>
      </c>
      <c r="AU385" s="91">
        <v>1</v>
      </c>
      <c r="AV385" s="91">
        <v>1</v>
      </c>
      <c r="AW385" s="91">
        <v>1</v>
      </c>
      <c r="AX385" s="89">
        <v>1</v>
      </c>
    </row>
    <row r="386" spans="1:50">
      <c r="A386" s="211" t="s">
        <v>70</v>
      </c>
      <c r="B386" s="214" t="s">
        <v>71</v>
      </c>
      <c r="C386" s="209" t="s">
        <v>36</v>
      </c>
      <c r="D386" s="67" t="s">
        <v>24</v>
      </c>
      <c r="E386" s="87" t="str">
        <f>A386&amp;"/"&amp;B386&amp;"/"&amp;C386&amp;"/"&amp;D386</f>
        <v>Hydro plants/Run-of-river/Electricity only/L</v>
      </c>
      <c r="F386" s="55" t="str">
        <f>A386</f>
        <v>Hydro plants</v>
      </c>
      <c r="G386" s="55" t="str">
        <f>B386</f>
        <v>Run-of-river</v>
      </c>
      <c r="H386" s="55" t="str">
        <f>C386</f>
        <v>Electricity only</v>
      </c>
      <c r="I386" s="85" t="str">
        <f t="shared" si="66"/>
        <v>L</v>
      </c>
      <c r="J386" s="55">
        <v>1</v>
      </c>
      <c r="K386" s="55">
        <v>1</v>
      </c>
      <c r="L386" s="55">
        <v>1</v>
      </c>
      <c r="M386" s="55">
        <v>1</v>
      </c>
      <c r="N386" s="55">
        <v>1</v>
      </c>
      <c r="O386" s="55">
        <v>1</v>
      </c>
      <c r="P386" s="55">
        <v>1</v>
      </c>
      <c r="Q386" s="55">
        <v>1</v>
      </c>
      <c r="R386" s="55">
        <v>1</v>
      </c>
      <c r="S386" s="55">
        <v>1</v>
      </c>
      <c r="T386" s="55">
        <v>1</v>
      </c>
      <c r="U386" s="55">
        <v>1</v>
      </c>
      <c r="V386" s="55">
        <v>1</v>
      </c>
      <c r="W386" s="55">
        <v>1</v>
      </c>
      <c r="X386" s="55">
        <v>1</v>
      </c>
      <c r="Y386" s="55">
        <v>1</v>
      </c>
      <c r="Z386" s="55">
        <v>1</v>
      </c>
      <c r="AA386" s="55">
        <v>1</v>
      </c>
      <c r="AB386" s="55">
        <v>1</v>
      </c>
      <c r="AC386" s="55">
        <v>1</v>
      </c>
      <c r="AD386" s="55">
        <v>1</v>
      </c>
      <c r="AE386" s="55">
        <v>1</v>
      </c>
      <c r="AF386" s="55">
        <v>1</v>
      </c>
      <c r="AG386" s="55">
        <v>1</v>
      </c>
      <c r="AH386" s="55">
        <v>1</v>
      </c>
      <c r="AI386" s="55">
        <v>1</v>
      </c>
      <c r="AJ386" s="55">
        <v>1</v>
      </c>
      <c r="AK386" s="55">
        <v>1</v>
      </c>
      <c r="AL386" s="55">
        <v>1</v>
      </c>
      <c r="AM386" s="55">
        <v>1</v>
      </c>
      <c r="AN386" s="55">
        <v>1</v>
      </c>
      <c r="AO386" s="55">
        <v>1</v>
      </c>
      <c r="AP386" s="55">
        <v>1</v>
      </c>
      <c r="AQ386" s="55">
        <v>1</v>
      </c>
      <c r="AR386" s="55">
        <v>1</v>
      </c>
      <c r="AS386" s="55">
        <v>1</v>
      </c>
      <c r="AT386" s="55">
        <v>1</v>
      </c>
      <c r="AU386" s="55">
        <v>1</v>
      </c>
      <c r="AV386" s="55">
        <v>1</v>
      </c>
      <c r="AW386" s="55">
        <v>1</v>
      </c>
      <c r="AX386" s="64">
        <v>1</v>
      </c>
    </row>
    <row r="387" spans="1:50">
      <c r="A387" s="212"/>
      <c r="B387" s="215"/>
      <c r="C387" s="206"/>
      <c r="D387" s="52" t="s">
        <v>25</v>
      </c>
      <c r="E387" s="86" t="str">
        <f>A386&amp;"/"&amp;B386&amp;"/"&amp;C386&amp;"/"&amp;D387</f>
        <v>Hydro plants/Run-of-river/Electricity only/M</v>
      </c>
      <c r="F387" s="61" t="str">
        <f>A386</f>
        <v>Hydro plants</v>
      </c>
      <c r="G387" s="61" t="str">
        <f>B386</f>
        <v>Run-of-river</v>
      </c>
      <c r="H387" s="61" t="str">
        <f>C386</f>
        <v>Electricity only</v>
      </c>
      <c r="I387" s="84" t="str">
        <f t="shared" si="66"/>
        <v>M</v>
      </c>
      <c r="J387" s="61">
        <v>1</v>
      </c>
      <c r="K387" s="61">
        <v>1</v>
      </c>
      <c r="L387" s="61">
        <v>1</v>
      </c>
      <c r="M387" s="61">
        <v>1</v>
      </c>
      <c r="N387" s="61">
        <v>1</v>
      </c>
      <c r="O387" s="61">
        <v>1</v>
      </c>
      <c r="P387" s="61">
        <v>1</v>
      </c>
      <c r="Q387" s="61">
        <v>1</v>
      </c>
      <c r="R387" s="61">
        <v>1</v>
      </c>
      <c r="S387" s="61">
        <v>1</v>
      </c>
      <c r="T387" s="61">
        <v>1</v>
      </c>
      <c r="U387" s="61">
        <v>1</v>
      </c>
      <c r="V387" s="61">
        <v>1</v>
      </c>
      <c r="W387" s="61">
        <v>1</v>
      </c>
      <c r="X387" s="61">
        <v>1</v>
      </c>
      <c r="Y387" s="61">
        <v>1</v>
      </c>
      <c r="Z387" s="61">
        <v>1</v>
      </c>
      <c r="AA387" s="61">
        <v>1</v>
      </c>
      <c r="AB387" s="61">
        <v>1</v>
      </c>
      <c r="AC387" s="61">
        <v>1</v>
      </c>
      <c r="AD387" s="61">
        <v>1</v>
      </c>
      <c r="AE387" s="61">
        <v>1</v>
      </c>
      <c r="AF387" s="61">
        <v>1</v>
      </c>
      <c r="AG387" s="61">
        <v>1</v>
      </c>
      <c r="AH387" s="61">
        <v>1</v>
      </c>
      <c r="AI387" s="61">
        <v>1</v>
      </c>
      <c r="AJ387" s="61">
        <v>1</v>
      </c>
      <c r="AK387" s="61">
        <v>1</v>
      </c>
      <c r="AL387" s="61">
        <v>1</v>
      </c>
      <c r="AM387" s="61">
        <v>1</v>
      </c>
      <c r="AN387" s="61">
        <v>1</v>
      </c>
      <c r="AO387" s="61">
        <v>1</v>
      </c>
      <c r="AP387" s="61">
        <v>1</v>
      </c>
      <c r="AQ387" s="61">
        <v>1</v>
      </c>
      <c r="AR387" s="61">
        <v>1</v>
      </c>
      <c r="AS387" s="61">
        <v>1</v>
      </c>
      <c r="AT387" s="61">
        <v>1</v>
      </c>
      <c r="AU387" s="61">
        <v>1</v>
      </c>
      <c r="AV387" s="61">
        <v>1</v>
      </c>
      <c r="AW387" s="61">
        <v>1</v>
      </c>
      <c r="AX387" s="53">
        <v>1</v>
      </c>
    </row>
    <row r="388" spans="1:50">
      <c r="A388" s="212"/>
      <c r="B388" s="215"/>
      <c r="C388" s="206"/>
      <c r="D388" s="52" t="s">
        <v>38</v>
      </c>
      <c r="E388" s="86" t="str">
        <f>A386&amp;"/"&amp;B386&amp;"/"&amp;C386&amp;"/"&amp;D388</f>
        <v>Hydro plants/Run-of-river/Electricity only/S</v>
      </c>
      <c r="F388" s="61" t="str">
        <f>A386</f>
        <v>Hydro plants</v>
      </c>
      <c r="G388" s="61" t="str">
        <f>B386</f>
        <v>Run-of-river</v>
      </c>
      <c r="H388" s="61" t="str">
        <f>C386</f>
        <v>Electricity only</v>
      </c>
      <c r="I388" s="84" t="str">
        <f t="shared" si="66"/>
        <v>S</v>
      </c>
      <c r="J388" s="61">
        <v>1</v>
      </c>
      <c r="K388" s="61">
        <v>1</v>
      </c>
      <c r="L388" s="61">
        <v>1</v>
      </c>
      <c r="M388" s="61">
        <v>1</v>
      </c>
      <c r="N388" s="61">
        <v>1</v>
      </c>
      <c r="O388" s="61">
        <v>1</v>
      </c>
      <c r="P388" s="61">
        <v>1</v>
      </c>
      <c r="Q388" s="61">
        <v>1</v>
      </c>
      <c r="R388" s="61">
        <v>1</v>
      </c>
      <c r="S388" s="61">
        <v>1</v>
      </c>
      <c r="T388" s="61">
        <v>1</v>
      </c>
      <c r="U388" s="61">
        <v>1</v>
      </c>
      <c r="V388" s="61">
        <v>1</v>
      </c>
      <c r="W388" s="61">
        <v>1</v>
      </c>
      <c r="X388" s="61">
        <v>1</v>
      </c>
      <c r="Y388" s="61">
        <v>1</v>
      </c>
      <c r="Z388" s="61">
        <v>1</v>
      </c>
      <c r="AA388" s="61">
        <v>1</v>
      </c>
      <c r="AB388" s="61">
        <v>1</v>
      </c>
      <c r="AC388" s="61">
        <v>1</v>
      </c>
      <c r="AD388" s="61">
        <v>1</v>
      </c>
      <c r="AE388" s="61">
        <v>1</v>
      </c>
      <c r="AF388" s="61">
        <v>1</v>
      </c>
      <c r="AG388" s="61">
        <v>1</v>
      </c>
      <c r="AH388" s="61">
        <v>1</v>
      </c>
      <c r="AI388" s="61">
        <v>1</v>
      </c>
      <c r="AJ388" s="61">
        <v>1</v>
      </c>
      <c r="AK388" s="61">
        <v>1</v>
      </c>
      <c r="AL388" s="61">
        <v>1</v>
      </c>
      <c r="AM388" s="61">
        <v>1</v>
      </c>
      <c r="AN388" s="61">
        <v>1</v>
      </c>
      <c r="AO388" s="61">
        <v>1</v>
      </c>
      <c r="AP388" s="61">
        <v>1</v>
      </c>
      <c r="AQ388" s="61">
        <v>1</v>
      </c>
      <c r="AR388" s="61">
        <v>1</v>
      </c>
      <c r="AS388" s="61">
        <v>1</v>
      </c>
      <c r="AT388" s="61">
        <v>1</v>
      </c>
      <c r="AU388" s="61">
        <v>1</v>
      </c>
      <c r="AV388" s="61">
        <v>1</v>
      </c>
      <c r="AW388" s="61">
        <v>1</v>
      </c>
      <c r="AX388" s="53">
        <v>1</v>
      </c>
    </row>
    <row r="389" spans="1:50">
      <c r="A389" s="212"/>
      <c r="B389" s="224"/>
      <c r="C389" s="216"/>
      <c r="D389" s="106" t="s">
        <v>47</v>
      </c>
      <c r="E389" s="107" t="str">
        <f>A386&amp;"/"&amp;B386&amp;"/"&amp;C386&amp;"/"&amp;D389</f>
        <v>Hydro plants/Run-of-river/Electricity only/XS</v>
      </c>
      <c r="F389" s="108" t="str">
        <f>A386</f>
        <v>Hydro plants</v>
      </c>
      <c r="G389" s="108" t="str">
        <f>B386</f>
        <v>Run-of-river</v>
      </c>
      <c r="H389" s="108" t="str">
        <f>C386</f>
        <v>Electricity only</v>
      </c>
      <c r="I389" s="109" t="str">
        <f t="shared" si="66"/>
        <v>XS</v>
      </c>
      <c r="J389" s="108">
        <v>1</v>
      </c>
      <c r="K389" s="108">
        <v>1</v>
      </c>
      <c r="L389" s="108">
        <v>1</v>
      </c>
      <c r="M389" s="108">
        <v>1</v>
      </c>
      <c r="N389" s="108">
        <v>1</v>
      </c>
      <c r="O389" s="108">
        <v>1</v>
      </c>
      <c r="P389" s="108">
        <v>1</v>
      </c>
      <c r="Q389" s="108">
        <v>1</v>
      </c>
      <c r="R389" s="108">
        <v>1</v>
      </c>
      <c r="S389" s="108">
        <v>1</v>
      </c>
      <c r="T389" s="108">
        <v>1</v>
      </c>
      <c r="U389" s="108">
        <v>1</v>
      </c>
      <c r="V389" s="108">
        <v>1</v>
      </c>
      <c r="W389" s="108">
        <v>1</v>
      </c>
      <c r="X389" s="108">
        <v>1</v>
      </c>
      <c r="Y389" s="108">
        <v>1</v>
      </c>
      <c r="Z389" s="108">
        <v>1</v>
      </c>
      <c r="AA389" s="108">
        <v>1</v>
      </c>
      <c r="AB389" s="108">
        <v>1</v>
      </c>
      <c r="AC389" s="108">
        <v>1</v>
      </c>
      <c r="AD389" s="108">
        <v>1</v>
      </c>
      <c r="AE389" s="108">
        <v>1</v>
      </c>
      <c r="AF389" s="108">
        <v>1</v>
      </c>
      <c r="AG389" s="108">
        <v>1</v>
      </c>
      <c r="AH389" s="108">
        <v>1</v>
      </c>
      <c r="AI389" s="108">
        <v>1</v>
      </c>
      <c r="AJ389" s="108">
        <v>1</v>
      </c>
      <c r="AK389" s="108">
        <v>1</v>
      </c>
      <c r="AL389" s="108">
        <v>1</v>
      </c>
      <c r="AM389" s="108">
        <v>1</v>
      </c>
      <c r="AN389" s="108">
        <v>1</v>
      </c>
      <c r="AO389" s="108">
        <v>1</v>
      </c>
      <c r="AP389" s="108">
        <v>1</v>
      </c>
      <c r="AQ389" s="108">
        <v>1</v>
      </c>
      <c r="AR389" s="108">
        <v>1</v>
      </c>
      <c r="AS389" s="108">
        <v>1</v>
      </c>
      <c r="AT389" s="108">
        <v>1</v>
      </c>
      <c r="AU389" s="108">
        <v>1</v>
      </c>
      <c r="AV389" s="108">
        <v>1</v>
      </c>
      <c r="AW389" s="108">
        <v>1</v>
      </c>
      <c r="AX389" s="110">
        <v>1</v>
      </c>
    </row>
    <row r="390" spans="1:50">
      <c r="A390" s="212"/>
      <c r="B390" s="215" t="s">
        <v>72</v>
      </c>
      <c r="C390" s="206" t="s">
        <v>36</v>
      </c>
      <c r="D390" s="52" t="s">
        <v>24</v>
      </c>
      <c r="E390" s="86" t="str">
        <f>A386&amp;"/"&amp;B390&amp;"/"&amp;C390&amp;"/"&amp;D390</f>
        <v>Hydro plants/Reservoirs (dams)/Electricity only/L</v>
      </c>
      <c r="F390" s="61" t="str">
        <f>A386</f>
        <v>Hydro plants</v>
      </c>
      <c r="G390" s="61" t="str">
        <f>B390</f>
        <v>Reservoirs (dams)</v>
      </c>
      <c r="H390" s="61" t="str">
        <f>C390</f>
        <v>Electricity only</v>
      </c>
      <c r="I390" s="84" t="str">
        <f t="shared" si="66"/>
        <v>L</v>
      </c>
      <c r="J390" s="61">
        <v>1</v>
      </c>
      <c r="K390" s="61">
        <v>1</v>
      </c>
      <c r="L390" s="61">
        <v>1</v>
      </c>
      <c r="M390" s="61">
        <v>1</v>
      </c>
      <c r="N390" s="61">
        <v>1</v>
      </c>
      <c r="O390" s="61">
        <v>1</v>
      </c>
      <c r="P390" s="61">
        <v>1</v>
      </c>
      <c r="Q390" s="61">
        <v>1</v>
      </c>
      <c r="R390" s="61">
        <v>1</v>
      </c>
      <c r="S390" s="61">
        <v>1</v>
      </c>
      <c r="T390" s="61">
        <v>1</v>
      </c>
      <c r="U390" s="61">
        <v>1</v>
      </c>
      <c r="V390" s="61">
        <v>1</v>
      </c>
      <c r="W390" s="61">
        <v>1</v>
      </c>
      <c r="X390" s="61">
        <v>1</v>
      </c>
      <c r="Y390" s="61">
        <v>1</v>
      </c>
      <c r="Z390" s="61">
        <v>1</v>
      </c>
      <c r="AA390" s="61">
        <v>1</v>
      </c>
      <c r="AB390" s="61">
        <v>1</v>
      </c>
      <c r="AC390" s="61">
        <v>1</v>
      </c>
      <c r="AD390" s="61">
        <v>1</v>
      </c>
      <c r="AE390" s="61">
        <v>1</v>
      </c>
      <c r="AF390" s="61">
        <v>1</v>
      </c>
      <c r="AG390" s="61">
        <v>1</v>
      </c>
      <c r="AH390" s="61">
        <v>1</v>
      </c>
      <c r="AI390" s="61">
        <v>1</v>
      </c>
      <c r="AJ390" s="61">
        <v>1</v>
      </c>
      <c r="AK390" s="61">
        <v>1</v>
      </c>
      <c r="AL390" s="61">
        <v>1</v>
      </c>
      <c r="AM390" s="61">
        <v>1</v>
      </c>
      <c r="AN390" s="61">
        <v>1</v>
      </c>
      <c r="AO390" s="61">
        <v>1</v>
      </c>
      <c r="AP390" s="61">
        <v>1</v>
      </c>
      <c r="AQ390" s="61">
        <v>1</v>
      </c>
      <c r="AR390" s="61">
        <v>1</v>
      </c>
      <c r="AS390" s="61">
        <v>1</v>
      </c>
      <c r="AT390" s="61">
        <v>1</v>
      </c>
      <c r="AU390" s="61">
        <v>1</v>
      </c>
      <c r="AV390" s="61">
        <v>1</v>
      </c>
      <c r="AW390" s="61">
        <v>1</v>
      </c>
      <c r="AX390" s="53">
        <v>1</v>
      </c>
    </row>
    <row r="391" spans="1:50">
      <c r="A391" s="212"/>
      <c r="B391" s="215"/>
      <c r="C391" s="206"/>
      <c r="D391" s="52" t="s">
        <v>25</v>
      </c>
      <c r="E391" s="86" t="str">
        <f>A386&amp;"/"&amp;B390&amp;"/"&amp;C390&amp;"/"&amp;D391</f>
        <v>Hydro plants/Reservoirs (dams)/Electricity only/M</v>
      </c>
      <c r="F391" s="61" t="str">
        <f>A386</f>
        <v>Hydro plants</v>
      </c>
      <c r="G391" s="61" t="str">
        <f>B390</f>
        <v>Reservoirs (dams)</v>
      </c>
      <c r="H391" s="61" t="str">
        <f>C390</f>
        <v>Electricity only</v>
      </c>
      <c r="I391" s="84" t="str">
        <f t="shared" si="66"/>
        <v>M</v>
      </c>
      <c r="J391" s="61">
        <v>1</v>
      </c>
      <c r="K391" s="61">
        <v>1</v>
      </c>
      <c r="L391" s="61">
        <v>1</v>
      </c>
      <c r="M391" s="61">
        <v>1</v>
      </c>
      <c r="N391" s="61">
        <v>1</v>
      </c>
      <c r="O391" s="61">
        <v>1</v>
      </c>
      <c r="P391" s="61">
        <v>1</v>
      </c>
      <c r="Q391" s="61">
        <v>1</v>
      </c>
      <c r="R391" s="61">
        <v>1</v>
      </c>
      <c r="S391" s="61">
        <v>1</v>
      </c>
      <c r="T391" s="61">
        <v>1</v>
      </c>
      <c r="U391" s="61">
        <v>1</v>
      </c>
      <c r="V391" s="61">
        <v>1</v>
      </c>
      <c r="W391" s="61">
        <v>1</v>
      </c>
      <c r="X391" s="61">
        <v>1</v>
      </c>
      <c r="Y391" s="61">
        <v>1</v>
      </c>
      <c r="Z391" s="61">
        <v>1</v>
      </c>
      <c r="AA391" s="61">
        <v>1</v>
      </c>
      <c r="AB391" s="61">
        <v>1</v>
      </c>
      <c r="AC391" s="61">
        <v>1</v>
      </c>
      <c r="AD391" s="61">
        <v>1</v>
      </c>
      <c r="AE391" s="61">
        <v>1</v>
      </c>
      <c r="AF391" s="61">
        <v>1</v>
      </c>
      <c r="AG391" s="61">
        <v>1</v>
      </c>
      <c r="AH391" s="61">
        <v>1</v>
      </c>
      <c r="AI391" s="61">
        <v>1</v>
      </c>
      <c r="AJ391" s="61">
        <v>1</v>
      </c>
      <c r="AK391" s="61">
        <v>1</v>
      </c>
      <c r="AL391" s="61">
        <v>1</v>
      </c>
      <c r="AM391" s="61">
        <v>1</v>
      </c>
      <c r="AN391" s="61">
        <v>1</v>
      </c>
      <c r="AO391" s="61">
        <v>1</v>
      </c>
      <c r="AP391" s="61">
        <v>1</v>
      </c>
      <c r="AQ391" s="61">
        <v>1</v>
      </c>
      <c r="AR391" s="61">
        <v>1</v>
      </c>
      <c r="AS391" s="61">
        <v>1</v>
      </c>
      <c r="AT391" s="61">
        <v>1</v>
      </c>
      <c r="AU391" s="61">
        <v>1</v>
      </c>
      <c r="AV391" s="61">
        <v>1</v>
      </c>
      <c r="AW391" s="61">
        <v>1</v>
      </c>
      <c r="AX391" s="53">
        <v>1</v>
      </c>
    </row>
    <row r="392" spans="1:50">
      <c r="A392" s="212"/>
      <c r="B392" s="215"/>
      <c r="C392" s="206"/>
      <c r="D392" s="52" t="s">
        <v>38</v>
      </c>
      <c r="E392" s="86" t="str">
        <f>A386&amp;"/"&amp;B390&amp;"/"&amp;C390&amp;"/"&amp;D392</f>
        <v>Hydro plants/Reservoirs (dams)/Electricity only/S</v>
      </c>
      <c r="F392" s="61" t="str">
        <f>A386</f>
        <v>Hydro plants</v>
      </c>
      <c r="G392" s="61" t="str">
        <f>B390</f>
        <v>Reservoirs (dams)</v>
      </c>
      <c r="H392" s="61" t="str">
        <f>C390</f>
        <v>Electricity only</v>
      </c>
      <c r="I392" s="84" t="str">
        <f t="shared" si="66"/>
        <v>S</v>
      </c>
      <c r="J392" s="61">
        <v>1</v>
      </c>
      <c r="K392" s="61">
        <v>1</v>
      </c>
      <c r="L392" s="61">
        <v>1</v>
      </c>
      <c r="M392" s="61">
        <v>1</v>
      </c>
      <c r="N392" s="61">
        <v>1</v>
      </c>
      <c r="O392" s="61">
        <v>1</v>
      </c>
      <c r="P392" s="61">
        <v>1</v>
      </c>
      <c r="Q392" s="61">
        <v>1</v>
      </c>
      <c r="R392" s="61">
        <v>1</v>
      </c>
      <c r="S392" s="61">
        <v>1</v>
      </c>
      <c r="T392" s="61">
        <v>1</v>
      </c>
      <c r="U392" s="61">
        <v>1</v>
      </c>
      <c r="V392" s="61">
        <v>1</v>
      </c>
      <c r="W392" s="61">
        <v>1</v>
      </c>
      <c r="X392" s="61">
        <v>1</v>
      </c>
      <c r="Y392" s="61">
        <v>1</v>
      </c>
      <c r="Z392" s="61">
        <v>1</v>
      </c>
      <c r="AA392" s="61">
        <v>1</v>
      </c>
      <c r="AB392" s="61">
        <v>1</v>
      </c>
      <c r="AC392" s="61">
        <v>1</v>
      </c>
      <c r="AD392" s="61">
        <v>1</v>
      </c>
      <c r="AE392" s="61">
        <v>1</v>
      </c>
      <c r="AF392" s="61">
        <v>1</v>
      </c>
      <c r="AG392" s="61">
        <v>1</v>
      </c>
      <c r="AH392" s="61">
        <v>1</v>
      </c>
      <c r="AI392" s="61">
        <v>1</v>
      </c>
      <c r="AJ392" s="61">
        <v>1</v>
      </c>
      <c r="AK392" s="61">
        <v>1</v>
      </c>
      <c r="AL392" s="61">
        <v>1</v>
      </c>
      <c r="AM392" s="61">
        <v>1</v>
      </c>
      <c r="AN392" s="61">
        <v>1</v>
      </c>
      <c r="AO392" s="61">
        <v>1</v>
      </c>
      <c r="AP392" s="61">
        <v>1</v>
      </c>
      <c r="AQ392" s="61">
        <v>1</v>
      </c>
      <c r="AR392" s="61">
        <v>1</v>
      </c>
      <c r="AS392" s="61">
        <v>1</v>
      </c>
      <c r="AT392" s="61">
        <v>1</v>
      </c>
      <c r="AU392" s="61">
        <v>1</v>
      </c>
      <c r="AV392" s="61">
        <v>1</v>
      </c>
      <c r="AW392" s="61">
        <v>1</v>
      </c>
      <c r="AX392" s="53">
        <v>1</v>
      </c>
    </row>
    <row r="393" spans="1:50">
      <c r="A393" s="213"/>
      <c r="B393" s="218"/>
      <c r="C393" s="210"/>
      <c r="D393" s="93" t="s">
        <v>47</v>
      </c>
      <c r="E393" s="73" t="str">
        <f>A386&amp;"/"&amp;B390&amp;"/"&amp;C390&amp;"/"&amp;D393</f>
        <v>Hydro plants/Reservoirs (dams)/Electricity only/XS</v>
      </c>
      <c r="F393" s="91" t="str">
        <f>A386</f>
        <v>Hydro plants</v>
      </c>
      <c r="G393" s="91" t="str">
        <f>B390</f>
        <v>Reservoirs (dams)</v>
      </c>
      <c r="H393" s="91" t="str">
        <f>C390</f>
        <v>Electricity only</v>
      </c>
      <c r="I393" s="70" t="str">
        <f t="shared" si="66"/>
        <v>XS</v>
      </c>
      <c r="J393" s="91">
        <v>1</v>
      </c>
      <c r="K393" s="91">
        <v>1</v>
      </c>
      <c r="L393" s="91">
        <v>1</v>
      </c>
      <c r="M393" s="91">
        <v>1</v>
      </c>
      <c r="N393" s="91">
        <v>1</v>
      </c>
      <c r="O393" s="91">
        <v>1</v>
      </c>
      <c r="P393" s="91">
        <v>1</v>
      </c>
      <c r="Q393" s="91">
        <v>1</v>
      </c>
      <c r="R393" s="91">
        <v>1</v>
      </c>
      <c r="S393" s="91">
        <v>1</v>
      </c>
      <c r="T393" s="91">
        <v>1</v>
      </c>
      <c r="U393" s="91">
        <v>1</v>
      </c>
      <c r="V393" s="91">
        <v>1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1</v>
      </c>
      <c r="AC393" s="91">
        <v>1</v>
      </c>
      <c r="AD393" s="91">
        <v>1</v>
      </c>
      <c r="AE393" s="91">
        <v>1</v>
      </c>
      <c r="AF393" s="91">
        <v>1</v>
      </c>
      <c r="AG393" s="91">
        <v>1</v>
      </c>
      <c r="AH393" s="91">
        <v>1</v>
      </c>
      <c r="AI393" s="91">
        <v>1</v>
      </c>
      <c r="AJ393" s="91">
        <v>1</v>
      </c>
      <c r="AK393" s="91">
        <v>1</v>
      </c>
      <c r="AL393" s="91">
        <v>1</v>
      </c>
      <c r="AM393" s="91">
        <v>1</v>
      </c>
      <c r="AN393" s="91">
        <v>1</v>
      </c>
      <c r="AO393" s="91">
        <v>1</v>
      </c>
      <c r="AP393" s="91">
        <v>1</v>
      </c>
      <c r="AQ393" s="91">
        <v>1</v>
      </c>
      <c r="AR393" s="91">
        <v>1</v>
      </c>
      <c r="AS393" s="91">
        <v>1</v>
      </c>
      <c r="AT393" s="91">
        <v>1</v>
      </c>
      <c r="AU393" s="91">
        <v>1</v>
      </c>
      <c r="AV393" s="91">
        <v>1</v>
      </c>
      <c r="AW393" s="91">
        <v>1</v>
      </c>
      <c r="AX393" s="89">
        <v>1</v>
      </c>
    </row>
    <row r="394" spans="1:50">
      <c r="A394" s="212" t="s">
        <v>73</v>
      </c>
      <c r="B394" s="215" t="s">
        <v>73</v>
      </c>
      <c r="C394" s="209" t="s">
        <v>36</v>
      </c>
      <c r="D394" s="52" t="s">
        <v>24</v>
      </c>
      <c r="E394" s="86" t="str">
        <f>A394&amp;"/"&amp;B394&amp;"/"&amp;C394&amp;"/"&amp;D394</f>
        <v>Pump storage/Pump storage/Electricity only/L</v>
      </c>
      <c r="F394" s="61" t="str">
        <f>A394</f>
        <v>Pump storage</v>
      </c>
      <c r="G394" s="61" t="str">
        <f>B394</f>
        <v>Pump storage</v>
      </c>
      <c r="H394" s="61" t="str">
        <f>C394</f>
        <v>Electricity only</v>
      </c>
      <c r="I394" s="84" t="str">
        <f t="shared" si="66"/>
        <v>L</v>
      </c>
      <c r="J394" s="61">
        <v>0.77</v>
      </c>
      <c r="K394" s="61">
        <v>0.77000217415019645</v>
      </c>
      <c r="L394" s="61">
        <v>0.77000445915596916</v>
      </c>
      <c r="M394" s="61">
        <v>0.77000686063655455</v>
      </c>
      <c r="N394" s="61">
        <v>0.7700093844925604</v>
      </c>
      <c r="O394" s="61">
        <v>0.77001203691969144</v>
      </c>
      <c r="P394" s="61">
        <v>0.77001482442310587</v>
      </c>
      <c r="Q394" s="61">
        <v>0.77001775383242732</v>
      </c>
      <c r="R394" s="61">
        <v>0.77002083231744056</v>
      </c>
      <c r="S394" s="61">
        <v>0.7700240674044917</v>
      </c>
      <c r="T394" s="61">
        <v>0.77002746699362434</v>
      </c>
      <c r="U394" s="61">
        <v>0.77003103937647532</v>
      </c>
      <c r="V394" s="61">
        <v>0.77003479325495905</v>
      </c>
      <c r="W394" s="61">
        <v>0.77003873776076437</v>
      </c>
      <c r="X394" s="61">
        <v>0.77004288247569508</v>
      </c>
      <c r="Y394" s="61">
        <v>0.77004723745287917</v>
      </c>
      <c r="Z394" s="61">
        <v>0.77005181323887339</v>
      </c>
      <c r="AA394" s="61">
        <v>0.77005662089669091</v>
      </c>
      <c r="AB394" s="61">
        <v>0.77006167202977804</v>
      </c>
      <c r="AC394" s="61">
        <v>0.77006697880696373</v>
      </c>
      <c r="AD394" s="61">
        <v>0.7700725539884099</v>
      </c>
      <c r="AE394" s="61">
        <v>0.77007841095258023</v>
      </c>
      <c r="AF394" s="61">
        <v>0.77008456372425471</v>
      </c>
      <c r="AG394" s="61">
        <v>0.7700910270036061</v>
      </c>
      <c r="AH394" s="61">
        <v>0.77009781619635675</v>
      </c>
      <c r="AI394" s="61">
        <v>0.77010494744503066</v>
      </c>
      <c r="AJ394" s="61">
        <v>0.77011243766131299</v>
      </c>
      <c r="AK394" s="61">
        <v>0.7701203045595244</v>
      </c>
      <c r="AL394" s="61">
        <v>0.77012856669121521</v>
      </c>
      <c r="AM394" s="61">
        <v>0.7701372434808782</v>
      </c>
      <c r="AN394" s="61">
        <v>0.77014635526277297</v>
      </c>
      <c r="AO394" s="61">
        <v>0.77015592331885174</v>
      </c>
      <c r="AP394" s="61">
        <v>0.7701659699177662</v>
      </c>
      <c r="AQ394" s="61">
        <v>0.77017651835492729</v>
      </c>
      <c r="AR394" s="61">
        <v>0.77018759299358452</v>
      </c>
      <c r="AS394" s="61">
        <v>0.77019921930687751</v>
      </c>
      <c r="AT394" s="61">
        <v>0.770211423920803</v>
      </c>
      <c r="AU394" s="61">
        <v>0.77022423465803036</v>
      </c>
      <c r="AV394" s="61">
        <v>0.77023768058248143</v>
      </c>
      <c r="AW394" s="61">
        <v>0.77025179204457994</v>
      </c>
      <c r="AX394" s="53">
        <v>0.77026660072705366</v>
      </c>
    </row>
    <row r="395" spans="1:50">
      <c r="A395" s="212"/>
      <c r="B395" s="215"/>
      <c r="C395" s="206"/>
      <c r="D395" s="52" t="s">
        <v>25</v>
      </c>
      <c r="E395" s="86" t="str">
        <f>A394&amp;"/"&amp;B394&amp;"/"&amp;C394&amp;"/"&amp;D395</f>
        <v>Pump storage/Pump storage/Electricity only/M</v>
      </c>
      <c r="F395" s="61" t="str">
        <f>A394</f>
        <v>Pump storage</v>
      </c>
      <c r="G395" s="61" t="str">
        <f>B394</f>
        <v>Pump storage</v>
      </c>
      <c r="H395" s="61" t="str">
        <f>C394</f>
        <v>Electricity only</v>
      </c>
      <c r="I395" s="84" t="str">
        <f t="shared" si="66"/>
        <v>M</v>
      </c>
      <c r="J395" s="61">
        <v>0.75</v>
      </c>
      <c r="K395" s="61">
        <v>0.75000120196272679</v>
      </c>
      <c r="L395" s="61">
        <v>0.75000253013083773</v>
      </c>
      <c r="M395" s="61">
        <v>0.75000399773189053</v>
      </c>
      <c r="N395" s="61">
        <v>0.75000561937452737</v>
      </c>
      <c r="O395" s="61">
        <v>0.75000741119150338</v>
      </c>
      <c r="P395" s="61">
        <v>0.75000939099726638</v>
      </c>
      <c r="Q395" s="61">
        <v>0.75001157846151567</v>
      </c>
      <c r="R395" s="61">
        <v>0.75001399530028345</v>
      </c>
      <c r="S395" s="61">
        <v>0.75001666548622681</v>
      </c>
      <c r="T395" s="61">
        <v>0.75001961547995566</v>
      </c>
      <c r="U395" s="61">
        <v>0.75002287448436966</v>
      </c>
      <c r="V395" s="61">
        <v>0.75002647472414086</v>
      </c>
      <c r="W395" s="61">
        <v>0.75003045175263328</v>
      </c>
      <c r="X395" s="61">
        <v>0.75003484478872073</v>
      </c>
      <c r="Y395" s="61">
        <v>0.75003969708612928</v>
      </c>
      <c r="Z395" s="61">
        <v>0.75004505633809737</v>
      </c>
      <c r="AA395" s="61">
        <v>0.75005097512030594</v>
      </c>
      <c r="AB395" s="61">
        <v>0.75005751137517396</v>
      </c>
      <c r="AC395" s="61">
        <v>0.75006472894075271</v>
      </c>
      <c r="AD395" s="61">
        <v>0.75007269812754485</v>
      </c>
      <c r="AE395" s="61">
        <v>0.75008149634664667</v>
      </c>
      <c r="AF395" s="61">
        <v>0.75009120879261748</v>
      </c>
      <c r="AG395" s="61">
        <v>0.75010192918442986</v>
      </c>
      <c r="AH395" s="61">
        <v>0.75011376056770895</v>
      </c>
      <c r="AI395" s="61">
        <v>0.75012681618120924</v>
      </c>
      <c r="AJ395" s="61">
        <v>0.75014122039008435</v>
      </c>
      <c r="AK395" s="61">
        <v>0.7501571096879196</v>
      </c>
      <c r="AL395" s="61">
        <v>0.75017463376871074</v>
      </c>
      <c r="AM395" s="61">
        <v>0.75019395666889732</v>
      </c>
      <c r="AN395" s="61">
        <v>0.7502152579781769</v>
      </c>
      <c r="AO395" s="61">
        <v>0.75023873411604192</v>
      </c>
      <c r="AP395" s="61">
        <v>0.75026459966873404</v>
      </c>
      <c r="AQ395" s="61">
        <v>0.75029308877852074</v>
      </c>
      <c r="AR395" s="61">
        <v>0.75032445657375979</v>
      </c>
      <c r="AS395" s="61">
        <v>0.75035898062404793</v>
      </c>
      <c r="AT395" s="61">
        <v>0.75039696239973586</v>
      </c>
      <c r="AU395" s="61">
        <v>0.75043872870913553</v>
      </c>
      <c r="AV395" s="61">
        <v>0.75048463307974012</v>
      </c>
      <c r="AW395" s="61">
        <v>0.75053505704166668</v>
      </c>
      <c r="AX395" s="53">
        <v>0.75059041126221659</v>
      </c>
    </row>
    <row r="396" spans="1:50">
      <c r="A396" s="212"/>
      <c r="B396" s="215"/>
      <c r="C396" s="206"/>
      <c r="D396" s="52" t="s">
        <v>38</v>
      </c>
      <c r="E396" s="86" t="str">
        <f>A394&amp;"/"&amp;B394&amp;"/"&amp;C394&amp;"/"&amp;D396</f>
        <v>Pump storage/Pump storage/Electricity only/S</v>
      </c>
      <c r="F396" s="61" t="str">
        <f>A394</f>
        <v>Pump storage</v>
      </c>
      <c r="G396" s="61" t="str">
        <f>B394</f>
        <v>Pump storage</v>
      </c>
      <c r="H396" s="61" t="str">
        <f>C394</f>
        <v>Electricity only</v>
      </c>
      <c r="I396" s="84" t="str">
        <f t="shared" si="66"/>
        <v>S</v>
      </c>
      <c r="J396" s="61">
        <v>0.71</v>
      </c>
      <c r="K396" s="61">
        <v>0.71000036284945744</v>
      </c>
      <c r="L396" s="61">
        <v>0.71000078439919057</v>
      </c>
      <c r="M396" s="61">
        <v>0.71000127414150249</v>
      </c>
      <c r="N396" s="61">
        <v>0.71000184310228376</v>
      </c>
      <c r="O396" s="61">
        <v>0.71000250408829446</v>
      </c>
      <c r="P396" s="61">
        <v>0.71000327197414648</v>
      </c>
      <c r="Q396" s="61">
        <v>0.71000416403530298</v>
      </c>
      <c r="R396" s="61">
        <v>0.71000520033439374</v>
      </c>
      <c r="S396" s="61">
        <v>0.71000640416927008</v>
      </c>
      <c r="T396" s="61">
        <v>0.71000780259252516</v>
      </c>
      <c r="U396" s="61">
        <v>0.71000942701367464</v>
      </c>
      <c r="V396" s="61">
        <v>0.71001131389688732</v>
      </c>
      <c r="W396" s="61">
        <v>0.71001350556906384</v>
      </c>
      <c r="X396" s="61">
        <v>0.71001605115522848</v>
      </c>
      <c r="Y396" s="61">
        <v>0.71001900766063575</v>
      </c>
      <c r="Z396" s="61">
        <v>0.71002244122171776</v>
      </c>
      <c r="AA396" s="61">
        <v>0.71002642855102083</v>
      </c>
      <c r="AB396" s="61">
        <v>0.71003105860459736</v>
      </c>
      <c r="AC396" s="61">
        <v>0.71003643450392717</v>
      </c>
      <c r="AD396" s="61">
        <v>0.71004267574828217</v>
      </c>
      <c r="AE396" s="61">
        <v>0.71004992075746387</v>
      </c>
      <c r="AF396" s="61">
        <v>0.71005832978890027</v>
      </c>
      <c r="AG396" s="61">
        <v>0.71006808827700385</v>
      </c>
      <c r="AH396" s="61">
        <v>0.71007941064618241</v>
      </c>
      <c r="AI396" s="61">
        <v>0.71009254465155447</v>
      </c>
      <c r="AJ396" s="61">
        <v>0.71010777630268096</v>
      </c>
      <c r="AK396" s="61">
        <v>0.71012543542470885</v>
      </c>
      <c r="AL396" s="61">
        <v>0.71014590190715432</v>
      </c>
      <c r="AM396" s="61">
        <v>0.71016961268173262</v>
      </c>
      <c r="AN396" s="61">
        <v>0.71019706945531091</v>
      </c>
      <c r="AO396" s="61">
        <v>0.71022884719983226</v>
      </c>
      <c r="AP396" s="61">
        <v>0.71026560336493028</v>
      </c>
      <c r="AQ396" s="61">
        <v>0.71030808772723131</v>
      </c>
      <c r="AR396" s="61">
        <v>0.7103571527185758</v>
      </c>
      <c r="AS396" s="61">
        <v>0.71041376397852041</v>
      </c>
      <c r="AT396" s="61">
        <v>0.71047901074895137</v>
      </c>
      <c r="AU396" s="61">
        <v>0.71055411556493209</v>
      </c>
      <c r="AV396" s="61">
        <v>0.71064044249137726</v>
      </c>
      <c r="AW396" s="61">
        <v>0.71073950290735244</v>
      </c>
      <c r="AX396" s="53">
        <v>0.71085295755064626</v>
      </c>
    </row>
    <row r="397" spans="1:50" ht="11" thickBot="1">
      <c r="A397" s="228"/>
      <c r="B397" s="229"/>
      <c r="C397" s="230"/>
      <c r="D397" s="116" t="s">
        <v>47</v>
      </c>
      <c r="E397" s="117" t="str">
        <f>A394&amp;"/"&amp;B394&amp;"/"&amp;C394&amp;"/"&amp;D397</f>
        <v>Pump storage/Pump storage/Electricity only/XS</v>
      </c>
      <c r="F397" s="118" t="str">
        <f>A394</f>
        <v>Pump storage</v>
      </c>
      <c r="G397" s="118" t="str">
        <f>B394</f>
        <v>Pump storage</v>
      </c>
      <c r="H397" s="118" t="str">
        <f>C394</f>
        <v>Electricity only</v>
      </c>
      <c r="I397" s="119" t="str">
        <f t="shared" si="66"/>
        <v>XS</v>
      </c>
      <c r="J397" s="118">
        <v>0.68</v>
      </c>
      <c r="K397" s="118">
        <v>0.68000008753591978</v>
      </c>
      <c r="L397" s="118">
        <v>0.68000019445115778</v>
      </c>
      <c r="M397" s="118">
        <v>0.68000032503567176</v>
      </c>
      <c r="N397" s="118">
        <v>0.68000048452889561</v>
      </c>
      <c r="O397" s="118">
        <v>0.68000067932979169</v>
      </c>
      <c r="P397" s="118">
        <v>0.68000091725332978</v>
      </c>
      <c r="Q397" s="118">
        <v>0.68000120784363116</v>
      </c>
      <c r="R397" s="118">
        <v>0.68000156275626433</v>
      </c>
      <c r="S397" s="118">
        <v>0.68000199622491508</v>
      </c>
      <c r="T397" s="118">
        <v>0.6800025256309814</v>
      </c>
      <c r="U397" s="118">
        <v>0.680003172198683</v>
      </c>
      <c r="V397" s="118">
        <v>0.68000396184318601</v>
      </c>
      <c r="W397" s="118">
        <v>0.68000492620518493</v>
      </c>
      <c r="X397" s="118">
        <v>0.68000610391257488</v>
      </c>
      <c r="Y397" s="118">
        <v>0.68000754211852987</v>
      </c>
      <c r="Z397" s="118">
        <v>0.68000929837574342</v>
      </c>
      <c r="AA397" s="118">
        <v>0.68001144291911797</v>
      </c>
      <c r="AB397" s="118">
        <v>0.68001406144414667</v>
      </c>
      <c r="AC397" s="118">
        <v>0.68001725848598715</v>
      </c>
      <c r="AD397" s="118">
        <v>0.68002116152516745</v>
      </c>
      <c r="AE397" s="118">
        <v>0.68002592597031031</v>
      </c>
      <c r="AF397" s="118">
        <v>0.6800317411964758</v>
      </c>
      <c r="AG397" s="118">
        <v>0.68003883784972718</v>
      </c>
      <c r="AH397" s="118">
        <v>0.6800474966640272</v>
      </c>
      <c r="AI397" s="118">
        <v>0.68005805907464878</v>
      </c>
      <c r="AJ397" s="118">
        <v>0.68007093995105361</v>
      </c>
      <c r="AK397" s="118">
        <v>0.68008664280831366</v>
      </c>
      <c r="AL397" s="118">
        <v>0.68010577788395621</v>
      </c>
      <c r="AM397" s="118">
        <v>0.68012908347769052</v>
      </c>
      <c r="AN397" s="118">
        <v>0.6801574509310232</v>
      </c>
      <c r="AO397" s="118">
        <v>0.68019195355186957</v>
      </c>
      <c r="AP397" s="118">
        <v>0.68023387963632309</v>
      </c>
      <c r="AQ397" s="118">
        <v>0.68028476946440675</v>
      </c>
      <c r="AR397" s="118">
        <v>0.68034645569306995</v>
      </c>
      <c r="AS397" s="118">
        <v>0.68042110586607529</v>
      </c>
      <c r="AT397" s="118">
        <v>0.68051126472021217</v>
      </c>
      <c r="AU397" s="118">
        <v>0.68061989249677579</v>
      </c>
      <c r="AV397" s="118">
        <v>0.68075039348448707</v>
      </c>
      <c r="AW397" s="118">
        <v>0.68090662649240818</v>
      </c>
      <c r="AX397" s="120">
        <v>0.68109288596077866</v>
      </c>
    </row>
    <row r="403" spans="1:50" ht="11" thickBot="1"/>
    <row r="404" spans="1:50">
      <c r="A404" s="199" t="s">
        <v>27</v>
      </c>
      <c r="B404" s="201" t="s">
        <v>28</v>
      </c>
      <c r="C404" s="201" t="s">
        <v>29</v>
      </c>
      <c r="D404" s="201" t="s">
        <v>30</v>
      </c>
      <c r="E404" s="10"/>
      <c r="F404" s="10"/>
      <c r="G404" s="10"/>
      <c r="H404" s="10"/>
      <c r="I404" s="10"/>
      <c r="J404" s="90" t="s">
        <v>100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2"/>
    </row>
    <row r="405" spans="1:50" ht="11" thickBot="1">
      <c r="A405" s="200"/>
      <c r="B405" s="202"/>
      <c r="C405" s="202"/>
      <c r="D405" s="202"/>
      <c r="E405" s="13"/>
      <c r="F405" s="13"/>
      <c r="G405" s="13"/>
      <c r="H405" s="13"/>
      <c r="I405" s="13"/>
      <c r="J405" s="68">
        <v>2010</v>
      </c>
      <c r="K405" s="68">
        <v>2011</v>
      </c>
      <c r="L405" s="68">
        <v>2012</v>
      </c>
      <c r="M405" s="68">
        <v>2013</v>
      </c>
      <c r="N405" s="68">
        <v>2014</v>
      </c>
      <c r="O405" s="68">
        <v>2015</v>
      </c>
      <c r="P405" s="68">
        <v>2016</v>
      </c>
      <c r="Q405" s="68">
        <v>2017</v>
      </c>
      <c r="R405" s="68">
        <v>2018</v>
      </c>
      <c r="S405" s="68">
        <v>2019</v>
      </c>
      <c r="T405" s="68">
        <v>2020</v>
      </c>
      <c r="U405" s="68">
        <v>2021</v>
      </c>
      <c r="V405" s="68">
        <v>2022</v>
      </c>
      <c r="W405" s="68">
        <v>2023</v>
      </c>
      <c r="X405" s="68">
        <v>2024</v>
      </c>
      <c r="Y405" s="68">
        <v>2025</v>
      </c>
      <c r="Z405" s="68">
        <v>2026</v>
      </c>
      <c r="AA405" s="68">
        <v>2027</v>
      </c>
      <c r="AB405" s="68">
        <v>2028</v>
      </c>
      <c r="AC405" s="68">
        <v>2029</v>
      </c>
      <c r="AD405" s="68">
        <v>2030</v>
      </c>
      <c r="AE405" s="68">
        <v>2031</v>
      </c>
      <c r="AF405" s="68">
        <v>2032</v>
      </c>
      <c r="AG405" s="68">
        <v>2033</v>
      </c>
      <c r="AH405" s="68">
        <v>2034</v>
      </c>
      <c r="AI405" s="68">
        <v>2035</v>
      </c>
      <c r="AJ405" s="68">
        <v>2036</v>
      </c>
      <c r="AK405" s="68">
        <v>2037</v>
      </c>
      <c r="AL405" s="68">
        <v>2038</v>
      </c>
      <c r="AM405" s="68">
        <v>2039</v>
      </c>
      <c r="AN405" s="68">
        <v>2040</v>
      </c>
      <c r="AO405" s="68">
        <v>2041</v>
      </c>
      <c r="AP405" s="68">
        <v>2042</v>
      </c>
      <c r="AQ405" s="68">
        <v>2043</v>
      </c>
      <c r="AR405" s="68">
        <v>2044</v>
      </c>
      <c r="AS405" s="68">
        <v>2045</v>
      </c>
      <c r="AT405" s="68">
        <v>2046</v>
      </c>
      <c r="AU405" s="68">
        <v>2047</v>
      </c>
      <c r="AV405" s="68">
        <v>2048</v>
      </c>
      <c r="AW405" s="68">
        <v>2049</v>
      </c>
      <c r="AX405" s="88">
        <v>2050</v>
      </c>
    </row>
    <row r="406" spans="1:50">
      <c r="A406" s="203" t="s">
        <v>34</v>
      </c>
      <c r="B406" s="205" t="s">
        <v>35</v>
      </c>
      <c r="C406" s="206" t="s">
        <v>36</v>
      </c>
      <c r="D406" s="52" t="s">
        <v>24</v>
      </c>
      <c r="E406" s="86" t="str">
        <f>A406&amp;"/"&amp;B406&amp;"/"&amp;C406&amp;"/"&amp;D406</f>
        <v>Nuclear power plants/Nuclear - current/Electricity only/L</v>
      </c>
      <c r="F406" s="61" t="str">
        <f>A406</f>
        <v>Nuclear power plants</v>
      </c>
      <c r="G406" s="61" t="str">
        <f>B406</f>
        <v>Nuclear - current</v>
      </c>
      <c r="H406" s="61" t="str">
        <f>C406</f>
        <v>Electricity only</v>
      </c>
      <c r="I406" s="84" t="str">
        <f>D406</f>
        <v>L</v>
      </c>
      <c r="J406" s="61">
        <v>4.3999999999999997E-2</v>
      </c>
      <c r="K406" s="61">
        <v>4.3999999999999997E-2</v>
      </c>
      <c r="L406" s="61">
        <v>4.3999999999999997E-2</v>
      </c>
      <c r="M406" s="61">
        <v>4.3999999999999997E-2</v>
      </c>
      <c r="N406" s="61">
        <v>4.3999999999999997E-2</v>
      </c>
      <c r="O406" s="61">
        <v>4.3999999999999997E-2</v>
      </c>
      <c r="P406" s="61">
        <v>4.3999999999999997E-2</v>
      </c>
      <c r="Q406" s="61">
        <v>4.3999999999999997E-2</v>
      </c>
      <c r="R406" s="61">
        <v>4.3999999999999997E-2</v>
      </c>
      <c r="S406" s="61">
        <v>4.3999999999999997E-2</v>
      </c>
      <c r="T406" s="61">
        <v>4.3999999999999997E-2</v>
      </c>
      <c r="U406" s="61">
        <v>4.3999999999999997E-2</v>
      </c>
      <c r="V406" s="61">
        <v>4.3999999999999997E-2</v>
      </c>
      <c r="W406" s="61">
        <v>4.3999999999999997E-2</v>
      </c>
      <c r="X406" s="61">
        <v>4.3999999999999997E-2</v>
      </c>
      <c r="Y406" s="61">
        <v>4.3999999999999997E-2</v>
      </c>
      <c r="Z406" s="61">
        <v>4.3999999999999997E-2</v>
      </c>
      <c r="AA406" s="61">
        <v>4.3999999999999997E-2</v>
      </c>
      <c r="AB406" s="61">
        <v>4.3999999999999997E-2</v>
      </c>
      <c r="AC406" s="61">
        <v>4.3999999999999997E-2</v>
      </c>
      <c r="AD406" s="61">
        <v>4.3999999999999997E-2</v>
      </c>
      <c r="AE406" s="61">
        <v>4.3999999999999997E-2</v>
      </c>
      <c r="AF406" s="61">
        <v>4.3999999999999997E-2</v>
      </c>
      <c r="AG406" s="61">
        <v>4.3999999999999997E-2</v>
      </c>
      <c r="AH406" s="61">
        <v>4.3999999999999997E-2</v>
      </c>
      <c r="AI406" s="61">
        <v>4.3999999999999997E-2</v>
      </c>
      <c r="AJ406" s="61">
        <v>4.3999999999999997E-2</v>
      </c>
      <c r="AK406" s="61">
        <v>4.3999999999999997E-2</v>
      </c>
      <c r="AL406" s="61">
        <v>4.3999999999999997E-2</v>
      </c>
      <c r="AM406" s="61">
        <v>4.3999999999999997E-2</v>
      </c>
      <c r="AN406" s="61">
        <v>4.3999999999999997E-2</v>
      </c>
      <c r="AO406" s="61">
        <v>4.3999999999999997E-2</v>
      </c>
      <c r="AP406" s="61">
        <v>4.3999999999999997E-2</v>
      </c>
      <c r="AQ406" s="61">
        <v>4.3999999999999997E-2</v>
      </c>
      <c r="AR406" s="61">
        <v>4.3999999999999997E-2</v>
      </c>
      <c r="AS406" s="61">
        <v>4.3999999999999997E-2</v>
      </c>
      <c r="AT406" s="61">
        <v>4.3999999999999997E-2</v>
      </c>
      <c r="AU406" s="61">
        <v>4.3999999999999997E-2</v>
      </c>
      <c r="AV406" s="61">
        <v>4.3999999999999997E-2</v>
      </c>
      <c r="AW406" s="61">
        <v>4.3999999999999997E-2</v>
      </c>
      <c r="AX406" s="53">
        <v>4.3999999999999997E-2</v>
      </c>
    </row>
    <row r="407" spans="1:50">
      <c r="A407" s="203"/>
      <c r="B407" s="205"/>
      <c r="C407" s="206"/>
      <c r="D407" s="93" t="s">
        <v>25</v>
      </c>
      <c r="E407" s="73" t="str">
        <f>A406&amp;"/"&amp;B406&amp;"/"&amp;C406&amp;"/"&amp;D407</f>
        <v>Nuclear power plants/Nuclear - current/Electricity only/M</v>
      </c>
      <c r="F407" s="91" t="str">
        <f>A406</f>
        <v>Nuclear power plants</v>
      </c>
      <c r="G407" s="91" t="str">
        <f>B406</f>
        <v>Nuclear - current</v>
      </c>
      <c r="H407" s="91" t="str">
        <f>C406</f>
        <v>Electricity only</v>
      </c>
      <c r="I407" s="70" t="str">
        <f t="shared" ref="I407:I470" si="67">D407</f>
        <v>M</v>
      </c>
      <c r="J407" s="91">
        <v>6.6000000000000003E-2</v>
      </c>
      <c r="K407" s="91">
        <v>6.6000000000000003E-2</v>
      </c>
      <c r="L407" s="91">
        <v>6.6000000000000003E-2</v>
      </c>
      <c r="M407" s="91">
        <v>6.6000000000000003E-2</v>
      </c>
      <c r="N407" s="91">
        <v>6.6000000000000003E-2</v>
      </c>
      <c r="O407" s="91">
        <v>6.6000000000000003E-2</v>
      </c>
      <c r="P407" s="91">
        <v>6.6000000000000003E-2</v>
      </c>
      <c r="Q407" s="91">
        <v>6.6000000000000003E-2</v>
      </c>
      <c r="R407" s="91">
        <v>6.6000000000000003E-2</v>
      </c>
      <c r="S407" s="91">
        <v>6.6000000000000003E-2</v>
      </c>
      <c r="T407" s="91">
        <v>6.6000000000000003E-2</v>
      </c>
      <c r="U407" s="91">
        <v>6.6000000000000003E-2</v>
      </c>
      <c r="V407" s="91">
        <v>6.6000000000000003E-2</v>
      </c>
      <c r="W407" s="91">
        <v>6.6000000000000003E-2</v>
      </c>
      <c r="X407" s="91">
        <v>6.6000000000000003E-2</v>
      </c>
      <c r="Y407" s="91">
        <v>6.6000000000000003E-2</v>
      </c>
      <c r="Z407" s="91">
        <v>6.6000000000000003E-2</v>
      </c>
      <c r="AA407" s="91">
        <v>6.6000000000000003E-2</v>
      </c>
      <c r="AB407" s="91">
        <v>6.6000000000000003E-2</v>
      </c>
      <c r="AC407" s="91">
        <v>6.6000000000000003E-2</v>
      </c>
      <c r="AD407" s="91">
        <v>6.6000000000000003E-2</v>
      </c>
      <c r="AE407" s="91">
        <v>6.6000000000000003E-2</v>
      </c>
      <c r="AF407" s="91">
        <v>6.6000000000000003E-2</v>
      </c>
      <c r="AG407" s="91">
        <v>6.6000000000000003E-2</v>
      </c>
      <c r="AH407" s="91">
        <v>6.6000000000000003E-2</v>
      </c>
      <c r="AI407" s="91">
        <v>6.6000000000000003E-2</v>
      </c>
      <c r="AJ407" s="91">
        <v>6.6000000000000003E-2</v>
      </c>
      <c r="AK407" s="91">
        <v>6.6000000000000003E-2</v>
      </c>
      <c r="AL407" s="91">
        <v>6.6000000000000003E-2</v>
      </c>
      <c r="AM407" s="91">
        <v>6.6000000000000003E-2</v>
      </c>
      <c r="AN407" s="91">
        <v>6.6000000000000003E-2</v>
      </c>
      <c r="AO407" s="91">
        <v>6.6000000000000003E-2</v>
      </c>
      <c r="AP407" s="91">
        <v>6.6000000000000003E-2</v>
      </c>
      <c r="AQ407" s="91">
        <v>6.6000000000000003E-2</v>
      </c>
      <c r="AR407" s="91">
        <v>6.6000000000000003E-2</v>
      </c>
      <c r="AS407" s="91">
        <v>6.6000000000000003E-2</v>
      </c>
      <c r="AT407" s="91">
        <v>6.6000000000000003E-2</v>
      </c>
      <c r="AU407" s="91">
        <v>6.6000000000000003E-2</v>
      </c>
      <c r="AV407" s="91">
        <v>6.6000000000000003E-2</v>
      </c>
      <c r="AW407" s="91">
        <v>6.6000000000000003E-2</v>
      </c>
      <c r="AX407" s="89">
        <v>6.6000000000000003E-2</v>
      </c>
    </row>
    <row r="408" spans="1:50">
      <c r="A408" s="203"/>
      <c r="B408" s="207" t="s">
        <v>37</v>
      </c>
      <c r="C408" s="209" t="s">
        <v>36</v>
      </c>
      <c r="D408" s="52" t="s">
        <v>24</v>
      </c>
      <c r="E408" s="86" t="str">
        <f>A406&amp;"/"&amp;B408&amp;"/"&amp;C408&amp;"/"&amp;D408</f>
        <v>Nuclear power plants/Nuclear III/Electricity only/L</v>
      </c>
      <c r="F408" s="61" t="str">
        <f>A406</f>
        <v>Nuclear power plants</v>
      </c>
      <c r="G408" s="61" t="str">
        <f>B408</f>
        <v>Nuclear III</v>
      </c>
      <c r="H408" s="61" t="str">
        <f>C408</f>
        <v>Electricity only</v>
      </c>
      <c r="I408" s="84" t="str">
        <f t="shared" si="67"/>
        <v>L</v>
      </c>
      <c r="J408" s="61">
        <v>4.0480000000000002E-2</v>
      </c>
      <c r="K408" s="61">
        <v>4.0480000000000002E-2</v>
      </c>
      <c r="L408" s="61">
        <v>4.0480000000000002E-2</v>
      </c>
      <c r="M408" s="61">
        <v>4.0480000000000002E-2</v>
      </c>
      <c r="N408" s="61">
        <v>4.0480000000000002E-2</v>
      </c>
      <c r="O408" s="61">
        <v>4.0480000000000002E-2</v>
      </c>
      <c r="P408" s="61">
        <v>4.0480000000000002E-2</v>
      </c>
      <c r="Q408" s="61">
        <v>4.0480000000000002E-2</v>
      </c>
      <c r="R408" s="61">
        <v>4.0480000000000002E-2</v>
      </c>
      <c r="S408" s="61">
        <v>4.0480000000000002E-2</v>
      </c>
      <c r="T408" s="61">
        <v>4.0480000000000002E-2</v>
      </c>
      <c r="U408" s="61">
        <v>4.0480000000000002E-2</v>
      </c>
      <c r="V408" s="61">
        <v>4.0480000000000002E-2</v>
      </c>
      <c r="W408" s="61">
        <v>4.0480000000000002E-2</v>
      </c>
      <c r="X408" s="61">
        <v>4.0480000000000002E-2</v>
      </c>
      <c r="Y408" s="61">
        <v>4.0480000000000002E-2</v>
      </c>
      <c r="Z408" s="61">
        <v>4.0480000000000002E-2</v>
      </c>
      <c r="AA408" s="61">
        <v>4.0480000000000002E-2</v>
      </c>
      <c r="AB408" s="61">
        <v>4.0480000000000002E-2</v>
      </c>
      <c r="AC408" s="61">
        <v>4.0480000000000002E-2</v>
      </c>
      <c r="AD408" s="61">
        <v>4.0480000000000002E-2</v>
      </c>
      <c r="AE408" s="61">
        <v>4.0480000000000002E-2</v>
      </c>
      <c r="AF408" s="61">
        <v>4.0480000000000002E-2</v>
      </c>
      <c r="AG408" s="61">
        <v>4.0480000000000002E-2</v>
      </c>
      <c r="AH408" s="61">
        <v>4.0480000000000002E-2</v>
      </c>
      <c r="AI408" s="61">
        <v>4.0480000000000002E-2</v>
      </c>
      <c r="AJ408" s="61">
        <v>4.0480000000000002E-2</v>
      </c>
      <c r="AK408" s="61">
        <v>4.0480000000000002E-2</v>
      </c>
      <c r="AL408" s="61">
        <v>4.0480000000000002E-2</v>
      </c>
      <c r="AM408" s="61">
        <v>4.0480000000000002E-2</v>
      </c>
      <c r="AN408" s="61">
        <v>4.0480000000000002E-2</v>
      </c>
      <c r="AO408" s="61">
        <v>4.0480000000000002E-2</v>
      </c>
      <c r="AP408" s="61">
        <v>4.0480000000000002E-2</v>
      </c>
      <c r="AQ408" s="61">
        <v>4.0480000000000002E-2</v>
      </c>
      <c r="AR408" s="61">
        <v>4.0480000000000002E-2</v>
      </c>
      <c r="AS408" s="61">
        <v>4.0480000000000002E-2</v>
      </c>
      <c r="AT408" s="61">
        <v>4.0480000000000002E-2</v>
      </c>
      <c r="AU408" s="61">
        <v>4.0480000000000002E-2</v>
      </c>
      <c r="AV408" s="61">
        <v>4.0480000000000002E-2</v>
      </c>
      <c r="AW408" s="61">
        <v>4.0480000000000002E-2</v>
      </c>
      <c r="AX408" s="53">
        <v>4.0480000000000002E-2</v>
      </c>
    </row>
    <row r="409" spans="1:50">
      <c r="A409" s="203"/>
      <c r="B409" s="205"/>
      <c r="C409" s="206"/>
      <c r="D409" s="52" t="s">
        <v>25</v>
      </c>
      <c r="E409" s="86" t="str">
        <f>A406&amp;"/"&amp;B408&amp;"/"&amp;C408&amp;"/"&amp;D409</f>
        <v>Nuclear power plants/Nuclear III/Electricity only/M</v>
      </c>
      <c r="F409" s="61" t="str">
        <f>A406</f>
        <v>Nuclear power plants</v>
      </c>
      <c r="G409" s="61" t="str">
        <f>B408</f>
        <v>Nuclear III</v>
      </c>
      <c r="H409" s="61" t="str">
        <f>C408</f>
        <v>Electricity only</v>
      </c>
      <c r="I409" s="84" t="str">
        <f t="shared" si="67"/>
        <v>M</v>
      </c>
      <c r="J409" s="61">
        <v>5.9400000000000001E-2</v>
      </c>
      <c r="K409" s="61">
        <v>5.9400000000000001E-2</v>
      </c>
      <c r="L409" s="61">
        <v>5.9400000000000001E-2</v>
      </c>
      <c r="M409" s="61">
        <v>5.9400000000000001E-2</v>
      </c>
      <c r="N409" s="61">
        <v>5.9400000000000001E-2</v>
      </c>
      <c r="O409" s="61">
        <v>5.9400000000000001E-2</v>
      </c>
      <c r="P409" s="61">
        <v>5.9400000000000001E-2</v>
      </c>
      <c r="Q409" s="61">
        <v>5.9400000000000001E-2</v>
      </c>
      <c r="R409" s="61">
        <v>5.9400000000000001E-2</v>
      </c>
      <c r="S409" s="61">
        <v>5.9400000000000001E-2</v>
      </c>
      <c r="T409" s="61">
        <v>5.9400000000000001E-2</v>
      </c>
      <c r="U409" s="61">
        <v>5.9400000000000001E-2</v>
      </c>
      <c r="V409" s="61">
        <v>5.9400000000000001E-2</v>
      </c>
      <c r="W409" s="61">
        <v>5.9400000000000001E-2</v>
      </c>
      <c r="X409" s="61">
        <v>5.9400000000000001E-2</v>
      </c>
      <c r="Y409" s="61">
        <v>5.9400000000000001E-2</v>
      </c>
      <c r="Z409" s="61">
        <v>5.9400000000000001E-2</v>
      </c>
      <c r="AA409" s="61">
        <v>5.9400000000000001E-2</v>
      </c>
      <c r="AB409" s="61">
        <v>5.9400000000000001E-2</v>
      </c>
      <c r="AC409" s="61">
        <v>5.9400000000000001E-2</v>
      </c>
      <c r="AD409" s="61">
        <v>5.9400000000000001E-2</v>
      </c>
      <c r="AE409" s="61">
        <v>5.9400000000000001E-2</v>
      </c>
      <c r="AF409" s="61">
        <v>5.9400000000000001E-2</v>
      </c>
      <c r="AG409" s="61">
        <v>5.9400000000000001E-2</v>
      </c>
      <c r="AH409" s="61">
        <v>5.9400000000000001E-2</v>
      </c>
      <c r="AI409" s="61">
        <v>5.9400000000000001E-2</v>
      </c>
      <c r="AJ409" s="61">
        <v>5.9400000000000001E-2</v>
      </c>
      <c r="AK409" s="61">
        <v>5.9400000000000001E-2</v>
      </c>
      <c r="AL409" s="61">
        <v>5.9400000000000001E-2</v>
      </c>
      <c r="AM409" s="61">
        <v>5.9400000000000001E-2</v>
      </c>
      <c r="AN409" s="61">
        <v>5.9400000000000001E-2</v>
      </c>
      <c r="AO409" s="61">
        <v>5.9400000000000001E-2</v>
      </c>
      <c r="AP409" s="61">
        <v>5.9400000000000001E-2</v>
      </c>
      <c r="AQ409" s="61">
        <v>5.9400000000000001E-2</v>
      </c>
      <c r="AR409" s="61">
        <v>5.9400000000000001E-2</v>
      </c>
      <c r="AS409" s="61">
        <v>5.9400000000000001E-2</v>
      </c>
      <c r="AT409" s="61">
        <v>5.9400000000000001E-2</v>
      </c>
      <c r="AU409" s="61">
        <v>5.9400000000000001E-2</v>
      </c>
      <c r="AV409" s="61">
        <v>5.9400000000000001E-2</v>
      </c>
      <c r="AW409" s="61">
        <v>5.9400000000000001E-2</v>
      </c>
      <c r="AX409" s="53">
        <v>5.9400000000000001E-2</v>
      </c>
    </row>
    <row r="410" spans="1:50">
      <c r="A410" s="203"/>
      <c r="B410" s="208"/>
      <c r="C410" s="210"/>
      <c r="D410" s="93" t="s">
        <v>38</v>
      </c>
      <c r="E410" s="73" t="str">
        <f>A406&amp;"/"&amp;B408&amp;"/"&amp;C408&amp;"/"&amp;D410</f>
        <v>Nuclear power plants/Nuclear III/Electricity only/S</v>
      </c>
      <c r="F410" s="91" t="str">
        <f>A406</f>
        <v>Nuclear power plants</v>
      </c>
      <c r="G410" s="91" t="str">
        <f>B408</f>
        <v>Nuclear III</v>
      </c>
      <c r="H410" s="91" t="str">
        <f>C408</f>
        <v>Electricity only</v>
      </c>
      <c r="I410" s="70" t="str">
        <f t="shared" si="67"/>
        <v>S</v>
      </c>
      <c r="J410" s="91" t="s">
        <v>99</v>
      </c>
      <c r="K410" s="91" t="s">
        <v>99</v>
      </c>
      <c r="L410" s="91" t="s">
        <v>99</v>
      </c>
      <c r="M410" s="91" t="s">
        <v>99</v>
      </c>
      <c r="N410" s="91" t="s">
        <v>99</v>
      </c>
      <c r="O410" s="91" t="s">
        <v>99</v>
      </c>
      <c r="P410" s="91" t="s">
        <v>99</v>
      </c>
      <c r="Q410" s="91" t="s">
        <v>99</v>
      </c>
      <c r="R410" s="91" t="s">
        <v>99</v>
      </c>
      <c r="S410" s="91" t="s">
        <v>99</v>
      </c>
      <c r="T410" s="91" t="s">
        <v>99</v>
      </c>
      <c r="U410" s="91" t="s">
        <v>99</v>
      </c>
      <c r="V410" s="91" t="s">
        <v>99</v>
      </c>
      <c r="W410" s="91" t="s">
        <v>99</v>
      </c>
      <c r="X410" s="91" t="s">
        <v>99</v>
      </c>
      <c r="Y410" s="91">
        <v>6.0588000000000003E-2</v>
      </c>
      <c r="Z410" s="91">
        <v>6.0588000000000003E-2</v>
      </c>
      <c r="AA410" s="91">
        <v>6.0588000000000003E-2</v>
      </c>
      <c r="AB410" s="91">
        <v>6.0588000000000003E-2</v>
      </c>
      <c r="AC410" s="91">
        <v>6.0588000000000003E-2</v>
      </c>
      <c r="AD410" s="91">
        <v>6.0588000000000003E-2</v>
      </c>
      <c r="AE410" s="91">
        <v>6.0588000000000003E-2</v>
      </c>
      <c r="AF410" s="91">
        <v>6.0588000000000003E-2</v>
      </c>
      <c r="AG410" s="91">
        <v>6.0588000000000003E-2</v>
      </c>
      <c r="AH410" s="91">
        <v>6.0588000000000003E-2</v>
      </c>
      <c r="AI410" s="91">
        <v>6.0588000000000003E-2</v>
      </c>
      <c r="AJ410" s="91">
        <v>6.0588000000000003E-2</v>
      </c>
      <c r="AK410" s="91">
        <v>6.0588000000000003E-2</v>
      </c>
      <c r="AL410" s="91">
        <v>6.0588000000000003E-2</v>
      </c>
      <c r="AM410" s="91">
        <v>6.0588000000000003E-2</v>
      </c>
      <c r="AN410" s="91">
        <v>6.0588000000000003E-2</v>
      </c>
      <c r="AO410" s="91">
        <v>6.0588000000000003E-2</v>
      </c>
      <c r="AP410" s="91">
        <v>6.0588000000000003E-2</v>
      </c>
      <c r="AQ410" s="91">
        <v>6.0588000000000003E-2</v>
      </c>
      <c r="AR410" s="91">
        <v>6.0588000000000003E-2</v>
      </c>
      <c r="AS410" s="91">
        <v>6.0588000000000003E-2</v>
      </c>
      <c r="AT410" s="91">
        <v>6.0588000000000003E-2</v>
      </c>
      <c r="AU410" s="91">
        <v>6.0588000000000003E-2</v>
      </c>
      <c r="AV410" s="91">
        <v>6.0588000000000003E-2</v>
      </c>
      <c r="AW410" s="91">
        <v>6.0588000000000003E-2</v>
      </c>
      <c r="AX410" s="89">
        <v>6.0588000000000003E-2</v>
      </c>
    </row>
    <row r="411" spans="1:50">
      <c r="A411" s="203"/>
      <c r="B411" s="205" t="s">
        <v>39</v>
      </c>
      <c r="C411" s="219" t="s">
        <v>36</v>
      </c>
      <c r="D411" s="52" t="s">
        <v>24</v>
      </c>
      <c r="E411" s="86" t="str">
        <f>A406&amp;"/"&amp;B411&amp;"/"&amp;C411&amp;"/"&amp;D411</f>
        <v>Nuclear power plants/Nuclear IV/Electricity only/L</v>
      </c>
      <c r="F411" s="61" t="str">
        <f>A406</f>
        <v>Nuclear power plants</v>
      </c>
      <c r="G411" s="61" t="str">
        <f>B411</f>
        <v>Nuclear IV</v>
      </c>
      <c r="H411" s="61" t="str">
        <f>C411</f>
        <v>Electricity only</v>
      </c>
      <c r="I411" s="84" t="str">
        <f t="shared" si="67"/>
        <v>L</v>
      </c>
      <c r="J411" s="61" t="s">
        <v>99</v>
      </c>
      <c r="K411" s="61" t="s">
        <v>99</v>
      </c>
      <c r="L411" s="61" t="s">
        <v>99</v>
      </c>
      <c r="M411" s="61" t="s">
        <v>99</v>
      </c>
      <c r="N411" s="61" t="s">
        <v>99</v>
      </c>
      <c r="O411" s="61" t="s">
        <v>99</v>
      </c>
      <c r="P411" s="61" t="s">
        <v>99</v>
      </c>
      <c r="Q411" s="61" t="s">
        <v>99</v>
      </c>
      <c r="R411" s="61" t="s">
        <v>99</v>
      </c>
      <c r="S411" s="61" t="s">
        <v>99</v>
      </c>
      <c r="T411" s="61" t="s">
        <v>99</v>
      </c>
      <c r="U411" s="61" t="s">
        <v>99</v>
      </c>
      <c r="V411" s="61" t="s">
        <v>99</v>
      </c>
      <c r="W411" s="61" t="s">
        <v>99</v>
      </c>
      <c r="X411" s="61" t="s">
        <v>99</v>
      </c>
      <c r="Y411" s="61" t="s">
        <v>99</v>
      </c>
      <c r="Z411" s="61" t="s">
        <v>99</v>
      </c>
      <c r="AA411" s="61" t="s">
        <v>99</v>
      </c>
      <c r="AB411" s="61" t="s">
        <v>99</v>
      </c>
      <c r="AC411" s="61" t="s">
        <v>99</v>
      </c>
      <c r="AD411" s="61" t="s">
        <v>99</v>
      </c>
      <c r="AE411" s="61" t="s">
        <v>99</v>
      </c>
      <c r="AF411" s="61" t="s">
        <v>99</v>
      </c>
      <c r="AG411" s="61" t="s">
        <v>99</v>
      </c>
      <c r="AH411" s="61" t="s">
        <v>99</v>
      </c>
      <c r="AI411" s="61">
        <v>3.8455999999999997E-2</v>
      </c>
      <c r="AJ411" s="61">
        <v>3.8455999999999997E-2</v>
      </c>
      <c r="AK411" s="61">
        <v>3.8455999999999997E-2</v>
      </c>
      <c r="AL411" s="61">
        <v>3.8455999999999997E-2</v>
      </c>
      <c r="AM411" s="61">
        <v>3.8455999999999997E-2</v>
      </c>
      <c r="AN411" s="61">
        <v>3.8455999999999997E-2</v>
      </c>
      <c r="AO411" s="61">
        <v>3.8455999999999997E-2</v>
      </c>
      <c r="AP411" s="61">
        <v>3.8455999999999997E-2</v>
      </c>
      <c r="AQ411" s="61">
        <v>3.8455999999999997E-2</v>
      </c>
      <c r="AR411" s="61">
        <v>3.8455999999999997E-2</v>
      </c>
      <c r="AS411" s="61">
        <v>3.8455999999999997E-2</v>
      </c>
      <c r="AT411" s="61">
        <v>3.8455999999999997E-2</v>
      </c>
      <c r="AU411" s="61">
        <v>3.8455999999999997E-2</v>
      </c>
      <c r="AV411" s="61">
        <v>3.8455999999999997E-2</v>
      </c>
      <c r="AW411" s="61">
        <v>3.8455999999999997E-2</v>
      </c>
      <c r="AX411" s="53">
        <v>3.8455999999999997E-2</v>
      </c>
    </row>
    <row r="412" spans="1:50">
      <c r="A412" s="204"/>
      <c r="B412" s="208"/>
      <c r="C412" s="220"/>
      <c r="D412" s="93" t="s">
        <v>25</v>
      </c>
      <c r="E412" s="86" t="str">
        <f>A406&amp;"/"&amp;B411&amp;"/"&amp;C411&amp;"/"&amp;D412</f>
        <v>Nuclear power plants/Nuclear IV/Electricity only/M</v>
      </c>
      <c r="F412" s="61" t="str">
        <f>A406</f>
        <v>Nuclear power plants</v>
      </c>
      <c r="G412" s="61" t="str">
        <f>B411</f>
        <v>Nuclear IV</v>
      </c>
      <c r="H412" s="61" t="str">
        <f>C411</f>
        <v>Electricity only</v>
      </c>
      <c r="I412" s="84" t="str">
        <f t="shared" si="67"/>
        <v>M</v>
      </c>
      <c r="J412" s="61" t="s">
        <v>99</v>
      </c>
      <c r="K412" s="61" t="s">
        <v>99</v>
      </c>
      <c r="L412" s="61" t="s">
        <v>99</v>
      </c>
      <c r="M412" s="61" t="s">
        <v>99</v>
      </c>
      <c r="N412" s="61" t="s">
        <v>99</v>
      </c>
      <c r="O412" s="61" t="s">
        <v>99</v>
      </c>
      <c r="P412" s="61" t="s">
        <v>99</v>
      </c>
      <c r="Q412" s="61" t="s">
        <v>99</v>
      </c>
      <c r="R412" s="61" t="s">
        <v>99</v>
      </c>
      <c r="S412" s="61" t="s">
        <v>99</v>
      </c>
      <c r="T412" s="61" t="s">
        <v>99</v>
      </c>
      <c r="U412" s="61" t="s">
        <v>99</v>
      </c>
      <c r="V412" s="61" t="s">
        <v>99</v>
      </c>
      <c r="W412" s="61" t="s">
        <v>99</v>
      </c>
      <c r="X412" s="61" t="s">
        <v>99</v>
      </c>
      <c r="Y412" s="61" t="s">
        <v>99</v>
      </c>
      <c r="Z412" s="61" t="s">
        <v>99</v>
      </c>
      <c r="AA412" s="61" t="s">
        <v>99</v>
      </c>
      <c r="AB412" s="61" t="s">
        <v>99</v>
      </c>
      <c r="AC412" s="61" t="s">
        <v>99</v>
      </c>
      <c r="AD412" s="61" t="s">
        <v>99</v>
      </c>
      <c r="AE412" s="61" t="s">
        <v>99</v>
      </c>
      <c r="AF412" s="61" t="s">
        <v>99</v>
      </c>
      <c r="AG412" s="61" t="s">
        <v>99</v>
      </c>
      <c r="AH412" s="61" t="s">
        <v>99</v>
      </c>
      <c r="AI412" s="61">
        <v>5.6430000000000001E-2</v>
      </c>
      <c r="AJ412" s="61">
        <v>5.6430000000000001E-2</v>
      </c>
      <c r="AK412" s="61">
        <v>5.6430000000000001E-2</v>
      </c>
      <c r="AL412" s="61">
        <v>5.6430000000000001E-2</v>
      </c>
      <c r="AM412" s="61">
        <v>5.6430000000000001E-2</v>
      </c>
      <c r="AN412" s="61">
        <v>5.6430000000000001E-2</v>
      </c>
      <c r="AO412" s="61">
        <v>5.6430000000000001E-2</v>
      </c>
      <c r="AP412" s="61">
        <v>5.6430000000000001E-2</v>
      </c>
      <c r="AQ412" s="61">
        <v>5.6430000000000001E-2</v>
      </c>
      <c r="AR412" s="61">
        <v>5.6430000000000001E-2</v>
      </c>
      <c r="AS412" s="61">
        <v>5.6430000000000001E-2</v>
      </c>
      <c r="AT412" s="61">
        <v>5.6430000000000001E-2</v>
      </c>
      <c r="AU412" s="61">
        <v>5.6430000000000001E-2</v>
      </c>
      <c r="AV412" s="61">
        <v>5.6430000000000001E-2</v>
      </c>
      <c r="AW412" s="61">
        <v>5.6430000000000001E-2</v>
      </c>
      <c r="AX412" s="53">
        <v>5.6430000000000001E-2</v>
      </c>
    </row>
    <row r="413" spans="1:50">
      <c r="A413" s="211" t="s">
        <v>40</v>
      </c>
      <c r="B413" s="214" t="s">
        <v>41</v>
      </c>
      <c r="C413" s="209" t="s">
        <v>36</v>
      </c>
      <c r="D413" s="67" t="s">
        <v>24</v>
      </c>
      <c r="E413" s="87" t="str">
        <f>A413&amp;"/"&amp;B413&amp;"/"&amp;C413&amp;"/"&amp;D413</f>
        <v>Coal fired power plants/Integrated gasification combined cycle/Electricity only/L</v>
      </c>
      <c r="F413" s="55" t="str">
        <f>A413</f>
        <v>Coal fired power plants</v>
      </c>
      <c r="G413" s="55" t="str">
        <f>B413</f>
        <v>Integrated gasification combined cycle</v>
      </c>
      <c r="H413" s="55" t="str">
        <f>C413</f>
        <v>Electricity only</v>
      </c>
      <c r="I413" s="85" t="str">
        <f t="shared" si="67"/>
        <v>L</v>
      </c>
      <c r="J413" s="55">
        <v>0.06</v>
      </c>
      <c r="K413" s="55">
        <v>0.06</v>
      </c>
      <c r="L413" s="55">
        <v>0.06</v>
      </c>
      <c r="M413" s="55">
        <v>0.06</v>
      </c>
      <c r="N413" s="55">
        <v>0.06</v>
      </c>
      <c r="O413" s="55">
        <v>0.06</v>
      </c>
      <c r="P413" s="55">
        <v>0.06</v>
      </c>
      <c r="Q413" s="55">
        <v>0.06</v>
      </c>
      <c r="R413" s="55">
        <v>0.06</v>
      </c>
      <c r="S413" s="55">
        <v>0.06</v>
      </c>
      <c r="T413" s="55">
        <v>0.06</v>
      </c>
      <c r="U413" s="55">
        <v>0.06</v>
      </c>
      <c r="V413" s="55">
        <v>0.06</v>
      </c>
      <c r="W413" s="55">
        <v>0.06</v>
      </c>
      <c r="X413" s="55">
        <v>0.06</v>
      </c>
      <c r="Y413" s="55">
        <v>0.06</v>
      </c>
      <c r="Z413" s="55">
        <v>0.06</v>
      </c>
      <c r="AA413" s="55">
        <v>0.06</v>
      </c>
      <c r="AB413" s="55">
        <v>0.06</v>
      </c>
      <c r="AC413" s="55">
        <v>0.06</v>
      </c>
      <c r="AD413" s="55">
        <v>0.06</v>
      </c>
      <c r="AE413" s="55">
        <v>0.06</v>
      </c>
      <c r="AF413" s="55">
        <v>0.06</v>
      </c>
      <c r="AG413" s="55">
        <v>0.06</v>
      </c>
      <c r="AH413" s="55">
        <v>0.06</v>
      </c>
      <c r="AI413" s="55">
        <v>0.06</v>
      </c>
      <c r="AJ413" s="55">
        <v>0.06</v>
      </c>
      <c r="AK413" s="55">
        <v>0.06</v>
      </c>
      <c r="AL413" s="55">
        <v>0.06</v>
      </c>
      <c r="AM413" s="55">
        <v>0.06</v>
      </c>
      <c r="AN413" s="55">
        <v>0.06</v>
      </c>
      <c r="AO413" s="55">
        <v>0.06</v>
      </c>
      <c r="AP413" s="55">
        <v>0.06</v>
      </c>
      <c r="AQ413" s="55">
        <v>0.06</v>
      </c>
      <c r="AR413" s="55">
        <v>0.06</v>
      </c>
      <c r="AS413" s="55">
        <v>0.06</v>
      </c>
      <c r="AT413" s="55">
        <v>0.06</v>
      </c>
      <c r="AU413" s="55">
        <v>0.06</v>
      </c>
      <c r="AV413" s="55">
        <v>0.06</v>
      </c>
      <c r="AW413" s="55">
        <v>0.06</v>
      </c>
      <c r="AX413" s="64">
        <v>0.06</v>
      </c>
    </row>
    <row r="414" spans="1:50">
      <c r="A414" s="212"/>
      <c r="B414" s="215"/>
      <c r="C414" s="216"/>
      <c r="D414" s="52" t="s">
        <v>25</v>
      </c>
      <c r="E414" s="86" t="str">
        <f>A413&amp;"/"&amp;B413&amp;"/"&amp;C413&amp;"/"&amp;D414</f>
        <v>Coal fired power plants/Integrated gasification combined cycle/Electricity only/M</v>
      </c>
      <c r="F414" s="61" t="str">
        <f>A413</f>
        <v>Coal fired power plants</v>
      </c>
      <c r="G414" s="61" t="str">
        <f>B413</f>
        <v>Integrated gasification combined cycle</v>
      </c>
      <c r="H414" s="61" t="str">
        <f>C413</f>
        <v>Electricity only</v>
      </c>
      <c r="I414" s="84" t="str">
        <f t="shared" si="67"/>
        <v>M</v>
      </c>
      <c r="J414" s="61">
        <v>6.3E-2</v>
      </c>
      <c r="K414" s="61">
        <v>6.3E-2</v>
      </c>
      <c r="L414" s="61">
        <v>6.3E-2</v>
      </c>
      <c r="M414" s="61">
        <v>6.3E-2</v>
      </c>
      <c r="N414" s="61">
        <v>6.3E-2</v>
      </c>
      <c r="O414" s="61">
        <v>6.3E-2</v>
      </c>
      <c r="P414" s="61">
        <v>6.3E-2</v>
      </c>
      <c r="Q414" s="61">
        <v>6.3E-2</v>
      </c>
      <c r="R414" s="61">
        <v>6.3E-2</v>
      </c>
      <c r="S414" s="61">
        <v>6.3E-2</v>
      </c>
      <c r="T414" s="61">
        <v>6.3E-2</v>
      </c>
      <c r="U414" s="61">
        <v>6.3E-2</v>
      </c>
      <c r="V414" s="61">
        <v>6.3E-2</v>
      </c>
      <c r="W414" s="61">
        <v>6.3E-2</v>
      </c>
      <c r="X414" s="61">
        <v>6.3E-2</v>
      </c>
      <c r="Y414" s="61">
        <v>6.3E-2</v>
      </c>
      <c r="Z414" s="61">
        <v>6.3E-2</v>
      </c>
      <c r="AA414" s="61">
        <v>6.3E-2</v>
      </c>
      <c r="AB414" s="61">
        <v>6.3E-2</v>
      </c>
      <c r="AC414" s="61">
        <v>6.3E-2</v>
      </c>
      <c r="AD414" s="61">
        <v>6.3E-2</v>
      </c>
      <c r="AE414" s="61">
        <v>6.3E-2</v>
      </c>
      <c r="AF414" s="61">
        <v>6.3E-2</v>
      </c>
      <c r="AG414" s="61">
        <v>6.3E-2</v>
      </c>
      <c r="AH414" s="61">
        <v>6.3E-2</v>
      </c>
      <c r="AI414" s="61">
        <v>6.3E-2</v>
      </c>
      <c r="AJ414" s="61">
        <v>6.3E-2</v>
      </c>
      <c r="AK414" s="61">
        <v>6.3E-2</v>
      </c>
      <c r="AL414" s="61">
        <v>6.3E-2</v>
      </c>
      <c r="AM414" s="61">
        <v>6.3E-2</v>
      </c>
      <c r="AN414" s="61">
        <v>6.3E-2</v>
      </c>
      <c r="AO414" s="61">
        <v>6.3E-2</v>
      </c>
      <c r="AP414" s="61">
        <v>6.3E-2</v>
      </c>
      <c r="AQ414" s="61">
        <v>6.3E-2</v>
      </c>
      <c r="AR414" s="61">
        <v>6.3E-2</v>
      </c>
      <c r="AS414" s="61">
        <v>6.3E-2</v>
      </c>
      <c r="AT414" s="61">
        <v>6.3E-2</v>
      </c>
      <c r="AU414" s="61">
        <v>6.3E-2</v>
      </c>
      <c r="AV414" s="61">
        <v>6.3E-2</v>
      </c>
      <c r="AW414" s="61">
        <v>6.3E-2</v>
      </c>
      <c r="AX414" s="53">
        <v>6.3E-2</v>
      </c>
    </row>
    <row r="415" spans="1:50">
      <c r="A415" s="212"/>
      <c r="B415" s="215"/>
      <c r="C415" s="217" t="s">
        <v>26</v>
      </c>
      <c r="D415" s="83" t="s">
        <v>24</v>
      </c>
      <c r="E415" s="56" t="str">
        <f>A413&amp;"/"&amp;B413&amp;"/"&amp;C415&amp;"/"&amp;D415</f>
        <v>Coal fired power plants/Integrated gasification combined cycle/CHP/L</v>
      </c>
      <c r="F415" s="103" t="str">
        <f>A413</f>
        <v>Coal fired power plants</v>
      </c>
      <c r="G415" s="103" t="str">
        <f>B413</f>
        <v>Integrated gasification combined cycle</v>
      </c>
      <c r="H415" s="103" t="str">
        <f>C415</f>
        <v>CHP</v>
      </c>
      <c r="I415" s="104" t="str">
        <f t="shared" si="67"/>
        <v>L</v>
      </c>
      <c r="J415" s="103">
        <v>6.6000000000000003E-2</v>
      </c>
      <c r="K415" s="103">
        <v>6.6000000000000003E-2</v>
      </c>
      <c r="L415" s="103">
        <v>6.6000000000000003E-2</v>
      </c>
      <c r="M415" s="103">
        <v>6.6000000000000003E-2</v>
      </c>
      <c r="N415" s="103">
        <v>6.6000000000000003E-2</v>
      </c>
      <c r="O415" s="103">
        <v>6.6000000000000003E-2</v>
      </c>
      <c r="P415" s="103">
        <v>6.6000000000000003E-2</v>
      </c>
      <c r="Q415" s="103">
        <v>6.6000000000000003E-2</v>
      </c>
      <c r="R415" s="103">
        <v>6.6000000000000003E-2</v>
      </c>
      <c r="S415" s="103">
        <v>6.6000000000000003E-2</v>
      </c>
      <c r="T415" s="103">
        <v>6.6000000000000003E-2</v>
      </c>
      <c r="U415" s="103">
        <v>6.6000000000000003E-2</v>
      </c>
      <c r="V415" s="103">
        <v>6.6000000000000003E-2</v>
      </c>
      <c r="W415" s="103">
        <v>6.6000000000000003E-2</v>
      </c>
      <c r="X415" s="103">
        <v>6.6000000000000003E-2</v>
      </c>
      <c r="Y415" s="103">
        <v>6.6000000000000003E-2</v>
      </c>
      <c r="Z415" s="103">
        <v>6.6000000000000003E-2</v>
      </c>
      <c r="AA415" s="103">
        <v>6.6000000000000003E-2</v>
      </c>
      <c r="AB415" s="103">
        <v>6.6000000000000003E-2</v>
      </c>
      <c r="AC415" s="103">
        <v>6.6000000000000003E-2</v>
      </c>
      <c r="AD415" s="103">
        <v>6.6000000000000003E-2</v>
      </c>
      <c r="AE415" s="103">
        <v>6.6000000000000003E-2</v>
      </c>
      <c r="AF415" s="103">
        <v>6.6000000000000003E-2</v>
      </c>
      <c r="AG415" s="103">
        <v>6.6000000000000003E-2</v>
      </c>
      <c r="AH415" s="103">
        <v>6.6000000000000003E-2</v>
      </c>
      <c r="AI415" s="103">
        <v>6.6000000000000003E-2</v>
      </c>
      <c r="AJ415" s="103">
        <v>6.6000000000000003E-2</v>
      </c>
      <c r="AK415" s="103">
        <v>6.6000000000000003E-2</v>
      </c>
      <c r="AL415" s="103">
        <v>6.6000000000000003E-2</v>
      </c>
      <c r="AM415" s="103">
        <v>6.6000000000000003E-2</v>
      </c>
      <c r="AN415" s="103">
        <v>6.6000000000000003E-2</v>
      </c>
      <c r="AO415" s="103">
        <v>6.6000000000000003E-2</v>
      </c>
      <c r="AP415" s="103">
        <v>6.6000000000000003E-2</v>
      </c>
      <c r="AQ415" s="103">
        <v>6.6000000000000003E-2</v>
      </c>
      <c r="AR415" s="103">
        <v>6.6000000000000003E-2</v>
      </c>
      <c r="AS415" s="103">
        <v>6.6000000000000003E-2</v>
      </c>
      <c r="AT415" s="103">
        <v>6.6000000000000003E-2</v>
      </c>
      <c r="AU415" s="103">
        <v>6.6000000000000003E-2</v>
      </c>
      <c r="AV415" s="103">
        <v>6.6000000000000003E-2</v>
      </c>
      <c r="AW415" s="103">
        <v>6.6000000000000003E-2</v>
      </c>
      <c r="AX415" s="105">
        <v>6.6000000000000003E-2</v>
      </c>
    </row>
    <row r="416" spans="1:50">
      <c r="A416" s="212"/>
      <c r="B416" s="215"/>
      <c r="C416" s="216"/>
      <c r="D416" s="106" t="s">
        <v>25</v>
      </c>
      <c r="E416" s="107" t="str">
        <f>A413&amp;"/"&amp;B413&amp;"/"&amp;C415&amp;"/"&amp;D416</f>
        <v>Coal fired power plants/Integrated gasification combined cycle/CHP/M</v>
      </c>
      <c r="F416" s="108" t="str">
        <f>A413</f>
        <v>Coal fired power plants</v>
      </c>
      <c r="G416" s="108" t="str">
        <f>B413</f>
        <v>Integrated gasification combined cycle</v>
      </c>
      <c r="H416" s="108" t="str">
        <f>C415</f>
        <v>CHP</v>
      </c>
      <c r="I416" s="109" t="str">
        <f t="shared" si="67"/>
        <v>M</v>
      </c>
      <c r="J416" s="108">
        <v>6.93E-2</v>
      </c>
      <c r="K416" s="108">
        <v>6.93E-2</v>
      </c>
      <c r="L416" s="108">
        <v>6.93E-2</v>
      </c>
      <c r="M416" s="108">
        <v>6.93E-2</v>
      </c>
      <c r="N416" s="108">
        <v>6.93E-2</v>
      </c>
      <c r="O416" s="108">
        <v>6.93E-2</v>
      </c>
      <c r="P416" s="108">
        <v>6.93E-2</v>
      </c>
      <c r="Q416" s="108">
        <v>6.93E-2</v>
      </c>
      <c r="R416" s="108">
        <v>6.93E-2</v>
      </c>
      <c r="S416" s="108">
        <v>6.93E-2</v>
      </c>
      <c r="T416" s="108">
        <v>6.93E-2</v>
      </c>
      <c r="U416" s="108">
        <v>6.93E-2</v>
      </c>
      <c r="V416" s="108">
        <v>6.93E-2</v>
      </c>
      <c r="W416" s="108">
        <v>6.93E-2</v>
      </c>
      <c r="X416" s="108">
        <v>6.93E-2</v>
      </c>
      <c r="Y416" s="108">
        <v>6.93E-2</v>
      </c>
      <c r="Z416" s="108">
        <v>6.93E-2</v>
      </c>
      <c r="AA416" s="108">
        <v>6.93E-2</v>
      </c>
      <c r="AB416" s="108">
        <v>6.93E-2</v>
      </c>
      <c r="AC416" s="108">
        <v>6.93E-2</v>
      </c>
      <c r="AD416" s="108">
        <v>6.93E-2</v>
      </c>
      <c r="AE416" s="108">
        <v>6.93E-2</v>
      </c>
      <c r="AF416" s="108">
        <v>6.93E-2</v>
      </c>
      <c r="AG416" s="108">
        <v>6.93E-2</v>
      </c>
      <c r="AH416" s="108">
        <v>6.93E-2</v>
      </c>
      <c r="AI416" s="108">
        <v>6.93E-2</v>
      </c>
      <c r="AJ416" s="108">
        <v>6.93E-2</v>
      </c>
      <c r="AK416" s="108">
        <v>6.93E-2</v>
      </c>
      <c r="AL416" s="108">
        <v>6.93E-2</v>
      </c>
      <c r="AM416" s="108">
        <v>6.93E-2</v>
      </c>
      <c r="AN416" s="108">
        <v>6.93E-2</v>
      </c>
      <c r="AO416" s="108">
        <v>6.93E-2</v>
      </c>
      <c r="AP416" s="108">
        <v>6.93E-2</v>
      </c>
      <c r="AQ416" s="108">
        <v>6.93E-2</v>
      </c>
      <c r="AR416" s="108">
        <v>6.93E-2</v>
      </c>
      <c r="AS416" s="108">
        <v>6.93E-2</v>
      </c>
      <c r="AT416" s="108">
        <v>6.93E-2</v>
      </c>
      <c r="AU416" s="108">
        <v>6.93E-2</v>
      </c>
      <c r="AV416" s="108">
        <v>6.93E-2</v>
      </c>
      <c r="AW416" s="108">
        <v>6.93E-2</v>
      </c>
      <c r="AX416" s="110">
        <v>6.93E-2</v>
      </c>
    </row>
    <row r="417" spans="1:50">
      <c r="A417" s="212"/>
      <c r="B417" s="215"/>
      <c r="C417" s="217" t="s">
        <v>42</v>
      </c>
      <c r="D417" s="83" t="s">
        <v>24</v>
      </c>
      <c r="E417" s="56" t="str">
        <f>A413&amp;"/"&amp;B413&amp;"/"&amp;C417&amp;"/"&amp;D417</f>
        <v>Coal fired power plants/Integrated gasification combined cycle/Electricity only with CCS/L</v>
      </c>
      <c r="F417" s="103" t="str">
        <f>A413</f>
        <v>Coal fired power plants</v>
      </c>
      <c r="G417" s="103" t="str">
        <f>B413</f>
        <v>Integrated gasification combined cycle</v>
      </c>
      <c r="H417" s="103" t="str">
        <f>C417</f>
        <v>Electricity only with CCS</v>
      </c>
      <c r="I417" s="104" t="str">
        <f t="shared" si="67"/>
        <v>L</v>
      </c>
      <c r="J417" s="103" t="s">
        <v>99</v>
      </c>
      <c r="K417" s="103" t="s">
        <v>99</v>
      </c>
      <c r="L417" s="103" t="s">
        <v>99</v>
      </c>
      <c r="M417" s="103" t="s">
        <v>99</v>
      </c>
      <c r="N417" s="103" t="s">
        <v>99</v>
      </c>
      <c r="O417" s="103" t="s">
        <v>99</v>
      </c>
      <c r="P417" s="103" t="s">
        <v>99</v>
      </c>
      <c r="Q417" s="103" t="s">
        <v>99</v>
      </c>
      <c r="R417" s="103" t="s">
        <v>99</v>
      </c>
      <c r="S417" s="103" t="s">
        <v>99</v>
      </c>
      <c r="T417" s="103" t="s">
        <v>99</v>
      </c>
      <c r="U417" s="103" t="s">
        <v>99</v>
      </c>
      <c r="V417" s="103" t="s">
        <v>99</v>
      </c>
      <c r="W417" s="103" t="s">
        <v>99</v>
      </c>
      <c r="X417" s="103" t="s">
        <v>99</v>
      </c>
      <c r="Y417" s="103" t="s">
        <v>99</v>
      </c>
      <c r="Z417" s="103" t="s">
        <v>99</v>
      </c>
      <c r="AA417" s="103" t="s">
        <v>99</v>
      </c>
      <c r="AB417" s="103" t="s">
        <v>99</v>
      </c>
      <c r="AC417" s="103" t="s">
        <v>99</v>
      </c>
      <c r="AD417" s="103" t="s">
        <v>99</v>
      </c>
      <c r="AE417" s="103">
        <v>0.21</v>
      </c>
      <c r="AF417" s="103">
        <v>0.21</v>
      </c>
      <c r="AG417" s="103">
        <v>0.21</v>
      </c>
      <c r="AH417" s="103">
        <v>0.21</v>
      </c>
      <c r="AI417" s="103">
        <v>0.21</v>
      </c>
      <c r="AJ417" s="103">
        <v>0.21</v>
      </c>
      <c r="AK417" s="103">
        <v>0.21</v>
      </c>
      <c r="AL417" s="103">
        <v>0.21</v>
      </c>
      <c r="AM417" s="103">
        <v>0.21</v>
      </c>
      <c r="AN417" s="103">
        <v>0.21</v>
      </c>
      <c r="AO417" s="103">
        <v>0.21</v>
      </c>
      <c r="AP417" s="103">
        <v>0.21</v>
      </c>
      <c r="AQ417" s="103">
        <v>0.21</v>
      </c>
      <c r="AR417" s="103">
        <v>0.21</v>
      </c>
      <c r="AS417" s="103">
        <v>0.21</v>
      </c>
      <c r="AT417" s="103">
        <v>0.21</v>
      </c>
      <c r="AU417" s="103">
        <v>0.21</v>
      </c>
      <c r="AV417" s="103">
        <v>0.21</v>
      </c>
      <c r="AW417" s="103">
        <v>0.21</v>
      </c>
      <c r="AX417" s="105">
        <v>0.21</v>
      </c>
    </row>
    <row r="418" spans="1:50">
      <c r="A418" s="212"/>
      <c r="B418" s="215"/>
      <c r="C418" s="216"/>
      <c r="D418" s="106" t="s">
        <v>25</v>
      </c>
      <c r="E418" s="107" t="str">
        <f>A413&amp;"/"&amp;B413&amp;"/"&amp;C417&amp;"/"&amp;D418</f>
        <v>Coal fired power plants/Integrated gasification combined cycle/Electricity only with CCS/M</v>
      </c>
      <c r="F418" s="108" t="str">
        <f>A413</f>
        <v>Coal fired power plants</v>
      </c>
      <c r="G418" s="108" t="str">
        <f>B413</f>
        <v>Integrated gasification combined cycle</v>
      </c>
      <c r="H418" s="108" t="str">
        <f>C417</f>
        <v>Electricity only with CCS</v>
      </c>
      <c r="I418" s="109" t="str">
        <f t="shared" si="67"/>
        <v>M</v>
      </c>
      <c r="J418" s="108" t="s">
        <v>99</v>
      </c>
      <c r="K418" s="108" t="s">
        <v>99</v>
      </c>
      <c r="L418" s="108" t="s">
        <v>99</v>
      </c>
      <c r="M418" s="108" t="s">
        <v>99</v>
      </c>
      <c r="N418" s="108" t="s">
        <v>99</v>
      </c>
      <c r="O418" s="108" t="s">
        <v>99</v>
      </c>
      <c r="P418" s="108" t="s">
        <v>99</v>
      </c>
      <c r="Q418" s="108" t="s">
        <v>99</v>
      </c>
      <c r="R418" s="108" t="s">
        <v>99</v>
      </c>
      <c r="S418" s="108" t="s">
        <v>99</v>
      </c>
      <c r="T418" s="108" t="s">
        <v>99</v>
      </c>
      <c r="U418" s="108" t="s">
        <v>99</v>
      </c>
      <c r="V418" s="108" t="s">
        <v>99</v>
      </c>
      <c r="W418" s="108" t="s">
        <v>99</v>
      </c>
      <c r="X418" s="108" t="s">
        <v>99</v>
      </c>
      <c r="Y418" s="108" t="s">
        <v>99</v>
      </c>
      <c r="Z418" s="108" t="s">
        <v>99</v>
      </c>
      <c r="AA418" s="108" t="s">
        <v>99</v>
      </c>
      <c r="AB418" s="108" t="s">
        <v>99</v>
      </c>
      <c r="AC418" s="108" t="s">
        <v>99</v>
      </c>
      <c r="AD418" s="108" t="s">
        <v>99</v>
      </c>
      <c r="AE418" s="108">
        <v>0.2205</v>
      </c>
      <c r="AF418" s="108">
        <v>0.2205</v>
      </c>
      <c r="AG418" s="108">
        <v>0.2205</v>
      </c>
      <c r="AH418" s="108">
        <v>0.2205</v>
      </c>
      <c r="AI418" s="108">
        <v>0.2205</v>
      </c>
      <c r="AJ418" s="108">
        <v>0.2205</v>
      </c>
      <c r="AK418" s="108">
        <v>0.2205</v>
      </c>
      <c r="AL418" s="108">
        <v>0.2205</v>
      </c>
      <c r="AM418" s="108">
        <v>0.2205</v>
      </c>
      <c r="AN418" s="108">
        <v>0.2205</v>
      </c>
      <c r="AO418" s="108">
        <v>0.2205</v>
      </c>
      <c r="AP418" s="108">
        <v>0.2205</v>
      </c>
      <c r="AQ418" s="108">
        <v>0.2205</v>
      </c>
      <c r="AR418" s="108">
        <v>0.2205</v>
      </c>
      <c r="AS418" s="108">
        <v>0.2205</v>
      </c>
      <c r="AT418" s="108">
        <v>0.2205</v>
      </c>
      <c r="AU418" s="108">
        <v>0.2205</v>
      </c>
      <c r="AV418" s="108">
        <v>0.2205</v>
      </c>
      <c r="AW418" s="108">
        <v>0.2205</v>
      </c>
      <c r="AX418" s="110">
        <v>0.2205</v>
      </c>
    </row>
    <row r="419" spans="1:50">
      <c r="A419" s="212"/>
      <c r="B419" s="215"/>
      <c r="C419" s="217" t="s">
        <v>43</v>
      </c>
      <c r="D419" s="52" t="s">
        <v>24</v>
      </c>
      <c r="E419" s="86" t="str">
        <f>A413&amp;"/"&amp;B413&amp;"/"&amp;C419&amp;"/"&amp;D419</f>
        <v>Coal fired power plants/Integrated gasification combined cycle/CHP with CCS/L</v>
      </c>
      <c r="F419" s="61" t="str">
        <f>A413</f>
        <v>Coal fired power plants</v>
      </c>
      <c r="G419" s="61" t="str">
        <f>B413</f>
        <v>Integrated gasification combined cycle</v>
      </c>
      <c r="H419" s="61" t="str">
        <f>C419</f>
        <v>CHP with CCS</v>
      </c>
      <c r="I419" s="84" t="str">
        <f t="shared" si="67"/>
        <v>L</v>
      </c>
      <c r="J419" s="61" t="s">
        <v>99</v>
      </c>
      <c r="K419" s="61" t="s">
        <v>99</v>
      </c>
      <c r="L419" s="61" t="s">
        <v>99</v>
      </c>
      <c r="M419" s="61" t="s">
        <v>99</v>
      </c>
      <c r="N419" s="61" t="s">
        <v>99</v>
      </c>
      <c r="O419" s="61" t="s">
        <v>99</v>
      </c>
      <c r="P419" s="61" t="s">
        <v>99</v>
      </c>
      <c r="Q419" s="61" t="s">
        <v>99</v>
      </c>
      <c r="R419" s="61" t="s">
        <v>99</v>
      </c>
      <c r="S419" s="61" t="s">
        <v>99</v>
      </c>
      <c r="T419" s="61" t="s">
        <v>99</v>
      </c>
      <c r="U419" s="61" t="s">
        <v>99</v>
      </c>
      <c r="V419" s="61" t="s">
        <v>99</v>
      </c>
      <c r="W419" s="61" t="s">
        <v>99</v>
      </c>
      <c r="X419" s="61" t="s">
        <v>99</v>
      </c>
      <c r="Y419" s="61" t="s">
        <v>99</v>
      </c>
      <c r="Z419" s="61" t="s">
        <v>99</v>
      </c>
      <c r="AA419" s="61" t="s">
        <v>99</v>
      </c>
      <c r="AB419" s="61" t="s">
        <v>99</v>
      </c>
      <c r="AC419" s="61" t="s">
        <v>99</v>
      </c>
      <c r="AD419" s="61" t="s">
        <v>99</v>
      </c>
      <c r="AE419" s="61">
        <v>0.23100000000000001</v>
      </c>
      <c r="AF419" s="61">
        <v>0.23100000000000001</v>
      </c>
      <c r="AG419" s="61">
        <v>0.23100000000000001</v>
      </c>
      <c r="AH419" s="61">
        <v>0.23100000000000001</v>
      </c>
      <c r="AI419" s="61">
        <v>0.23100000000000001</v>
      </c>
      <c r="AJ419" s="61">
        <v>0.23100000000000001</v>
      </c>
      <c r="AK419" s="61">
        <v>0.23100000000000001</v>
      </c>
      <c r="AL419" s="61">
        <v>0.23100000000000001</v>
      </c>
      <c r="AM419" s="61">
        <v>0.23100000000000001</v>
      </c>
      <c r="AN419" s="61">
        <v>0.23100000000000001</v>
      </c>
      <c r="AO419" s="61">
        <v>0.23100000000000001</v>
      </c>
      <c r="AP419" s="61">
        <v>0.23100000000000001</v>
      </c>
      <c r="AQ419" s="61">
        <v>0.23100000000000001</v>
      </c>
      <c r="AR419" s="61">
        <v>0.23100000000000001</v>
      </c>
      <c r="AS419" s="61">
        <v>0.23100000000000001</v>
      </c>
      <c r="AT419" s="61">
        <v>0.23100000000000001</v>
      </c>
      <c r="AU419" s="61">
        <v>0.23100000000000001</v>
      </c>
      <c r="AV419" s="61">
        <v>0.23100000000000001</v>
      </c>
      <c r="AW419" s="61">
        <v>0.23100000000000001</v>
      </c>
      <c r="AX419" s="53">
        <v>0.23100000000000001</v>
      </c>
    </row>
    <row r="420" spans="1:50">
      <c r="A420" s="212"/>
      <c r="B420" s="218"/>
      <c r="C420" s="210"/>
      <c r="D420" s="93" t="s">
        <v>25</v>
      </c>
      <c r="E420" s="73" t="str">
        <f>A413&amp;"/"&amp;B413&amp;"/"&amp;C419&amp;"/"&amp;D420</f>
        <v>Coal fired power plants/Integrated gasification combined cycle/CHP with CCS/M</v>
      </c>
      <c r="F420" s="91" t="str">
        <f>A413</f>
        <v>Coal fired power plants</v>
      </c>
      <c r="G420" s="91" t="str">
        <f>B413</f>
        <v>Integrated gasification combined cycle</v>
      </c>
      <c r="H420" s="91" t="str">
        <f>C419</f>
        <v>CHP with CCS</v>
      </c>
      <c r="I420" s="70" t="str">
        <f t="shared" si="67"/>
        <v>M</v>
      </c>
      <c r="J420" s="91" t="s">
        <v>99</v>
      </c>
      <c r="K420" s="91" t="s">
        <v>99</v>
      </c>
      <c r="L420" s="91" t="s">
        <v>99</v>
      </c>
      <c r="M420" s="91" t="s">
        <v>99</v>
      </c>
      <c r="N420" s="91" t="s">
        <v>99</v>
      </c>
      <c r="O420" s="91" t="s">
        <v>99</v>
      </c>
      <c r="P420" s="91" t="s">
        <v>99</v>
      </c>
      <c r="Q420" s="91" t="s">
        <v>99</v>
      </c>
      <c r="R420" s="91" t="s">
        <v>99</v>
      </c>
      <c r="S420" s="91" t="s">
        <v>99</v>
      </c>
      <c r="T420" s="91" t="s">
        <v>99</v>
      </c>
      <c r="U420" s="91" t="s">
        <v>99</v>
      </c>
      <c r="V420" s="91" t="s">
        <v>99</v>
      </c>
      <c r="W420" s="91" t="s">
        <v>99</v>
      </c>
      <c r="X420" s="91" t="s">
        <v>99</v>
      </c>
      <c r="Y420" s="91" t="s">
        <v>99</v>
      </c>
      <c r="Z420" s="91" t="s">
        <v>99</v>
      </c>
      <c r="AA420" s="91" t="s">
        <v>99</v>
      </c>
      <c r="AB420" s="91" t="s">
        <v>99</v>
      </c>
      <c r="AC420" s="91" t="s">
        <v>99</v>
      </c>
      <c r="AD420" s="91" t="s">
        <v>99</v>
      </c>
      <c r="AE420" s="91">
        <v>0.24255000000000002</v>
      </c>
      <c r="AF420" s="91">
        <v>0.24255000000000002</v>
      </c>
      <c r="AG420" s="91">
        <v>0.24255000000000002</v>
      </c>
      <c r="AH420" s="91">
        <v>0.24255000000000002</v>
      </c>
      <c r="AI420" s="91">
        <v>0.24255000000000002</v>
      </c>
      <c r="AJ420" s="91">
        <v>0.24255000000000002</v>
      </c>
      <c r="AK420" s="91">
        <v>0.24255000000000002</v>
      </c>
      <c r="AL420" s="91">
        <v>0.24255000000000002</v>
      </c>
      <c r="AM420" s="91">
        <v>0.24255000000000002</v>
      </c>
      <c r="AN420" s="91">
        <v>0.24255000000000002</v>
      </c>
      <c r="AO420" s="91">
        <v>0.24255000000000002</v>
      </c>
      <c r="AP420" s="91">
        <v>0.24255000000000002</v>
      </c>
      <c r="AQ420" s="91">
        <v>0.24255000000000002</v>
      </c>
      <c r="AR420" s="91">
        <v>0.24255000000000002</v>
      </c>
      <c r="AS420" s="91">
        <v>0.24255000000000002</v>
      </c>
      <c r="AT420" s="91">
        <v>0.24255000000000002</v>
      </c>
      <c r="AU420" s="91">
        <v>0.24255000000000002</v>
      </c>
      <c r="AV420" s="91">
        <v>0.24255000000000002</v>
      </c>
      <c r="AW420" s="91">
        <v>0.24255000000000002</v>
      </c>
      <c r="AX420" s="89">
        <v>0.24255000000000002</v>
      </c>
    </row>
    <row r="421" spans="1:50">
      <c r="A421" s="212"/>
      <c r="B421" s="214" t="s">
        <v>44</v>
      </c>
      <c r="C421" s="209" t="s">
        <v>36</v>
      </c>
      <c r="D421" s="67" t="s">
        <v>24</v>
      </c>
      <c r="E421" s="87" t="str">
        <f>A413&amp;"/"&amp;B421&amp;"/"&amp;C421&amp;"/"&amp;D421</f>
        <v>Coal fired power plants/Supercritical steam turbine/Electricity only/L</v>
      </c>
      <c r="F421" s="55" t="str">
        <f>A413</f>
        <v>Coal fired power plants</v>
      </c>
      <c r="G421" s="55" t="str">
        <f>B421</f>
        <v>Supercritical steam turbine</v>
      </c>
      <c r="H421" s="55" t="str">
        <f>C421</f>
        <v>Electricity only</v>
      </c>
      <c r="I421" s="85" t="str">
        <f t="shared" si="67"/>
        <v>L</v>
      </c>
      <c r="J421" s="55">
        <v>0.05</v>
      </c>
      <c r="K421" s="55">
        <v>0.05</v>
      </c>
      <c r="L421" s="55">
        <v>0.05</v>
      </c>
      <c r="M421" s="55">
        <v>0.05</v>
      </c>
      <c r="N421" s="55">
        <v>0.05</v>
      </c>
      <c r="O421" s="55">
        <v>0.05</v>
      </c>
      <c r="P421" s="55">
        <v>0.05</v>
      </c>
      <c r="Q421" s="55">
        <v>0.05</v>
      </c>
      <c r="R421" s="55">
        <v>0.05</v>
      </c>
      <c r="S421" s="55">
        <v>0.05</v>
      </c>
      <c r="T421" s="55">
        <v>0.05</v>
      </c>
      <c r="U421" s="55">
        <v>0.05</v>
      </c>
      <c r="V421" s="55">
        <v>0.05</v>
      </c>
      <c r="W421" s="55">
        <v>0.05</v>
      </c>
      <c r="X421" s="55">
        <v>0.05</v>
      </c>
      <c r="Y421" s="55">
        <v>0.05</v>
      </c>
      <c r="Z421" s="55">
        <v>0.05</v>
      </c>
      <c r="AA421" s="55">
        <v>0.05</v>
      </c>
      <c r="AB421" s="55">
        <v>0.05</v>
      </c>
      <c r="AC421" s="55">
        <v>0.05</v>
      </c>
      <c r="AD421" s="55">
        <v>0.05</v>
      </c>
      <c r="AE421" s="55">
        <v>0.05</v>
      </c>
      <c r="AF421" s="55">
        <v>0.05</v>
      </c>
      <c r="AG421" s="55">
        <v>0.05</v>
      </c>
      <c r="AH421" s="55">
        <v>0.05</v>
      </c>
      <c r="AI421" s="55">
        <v>0.05</v>
      </c>
      <c r="AJ421" s="55">
        <v>0.05</v>
      </c>
      <c r="AK421" s="55">
        <v>0.05</v>
      </c>
      <c r="AL421" s="55">
        <v>0.05</v>
      </c>
      <c r="AM421" s="55">
        <v>0.05</v>
      </c>
      <c r="AN421" s="55">
        <v>0.05</v>
      </c>
      <c r="AO421" s="55">
        <v>0.05</v>
      </c>
      <c r="AP421" s="55">
        <v>0.05</v>
      </c>
      <c r="AQ421" s="55">
        <v>0.05</v>
      </c>
      <c r="AR421" s="55">
        <v>0.05</v>
      </c>
      <c r="AS421" s="55">
        <v>0.05</v>
      </c>
      <c r="AT421" s="55">
        <v>0.05</v>
      </c>
      <c r="AU421" s="55">
        <v>0.05</v>
      </c>
      <c r="AV421" s="55">
        <v>0.05</v>
      </c>
      <c r="AW421" s="55">
        <v>0.05</v>
      </c>
      <c r="AX421" s="64">
        <v>0.05</v>
      </c>
    </row>
    <row r="422" spans="1:50">
      <c r="A422" s="212"/>
      <c r="B422" s="215"/>
      <c r="C422" s="216"/>
      <c r="D422" s="52" t="s">
        <v>25</v>
      </c>
      <c r="E422" s="86" t="str">
        <f>A413&amp;"/"&amp;B421&amp;"/"&amp;C421&amp;"/"&amp;D422</f>
        <v>Coal fired power plants/Supercritical steam turbine/Electricity only/M</v>
      </c>
      <c r="F422" s="61" t="str">
        <f>A413</f>
        <v>Coal fired power plants</v>
      </c>
      <c r="G422" s="61" t="str">
        <f>B421</f>
        <v>Supercritical steam turbine</v>
      </c>
      <c r="H422" s="61" t="str">
        <f>C421</f>
        <v>Electricity only</v>
      </c>
      <c r="I422" s="84" t="str">
        <f t="shared" si="67"/>
        <v>M</v>
      </c>
      <c r="J422" s="61">
        <v>5.2500000000000005E-2</v>
      </c>
      <c r="K422" s="61">
        <v>5.2500000000000005E-2</v>
      </c>
      <c r="L422" s="61">
        <v>5.2500000000000005E-2</v>
      </c>
      <c r="M422" s="61">
        <v>5.2500000000000005E-2</v>
      </c>
      <c r="N422" s="61">
        <v>5.2500000000000005E-2</v>
      </c>
      <c r="O422" s="61">
        <v>5.2500000000000005E-2</v>
      </c>
      <c r="P422" s="61">
        <v>5.2500000000000005E-2</v>
      </c>
      <c r="Q422" s="61">
        <v>5.2500000000000005E-2</v>
      </c>
      <c r="R422" s="61">
        <v>5.2500000000000005E-2</v>
      </c>
      <c r="S422" s="61">
        <v>5.2500000000000005E-2</v>
      </c>
      <c r="T422" s="61">
        <v>5.2500000000000005E-2</v>
      </c>
      <c r="U422" s="61">
        <v>5.2500000000000005E-2</v>
      </c>
      <c r="V422" s="61">
        <v>5.2500000000000005E-2</v>
      </c>
      <c r="W422" s="61">
        <v>5.2500000000000005E-2</v>
      </c>
      <c r="X422" s="61">
        <v>5.2500000000000005E-2</v>
      </c>
      <c r="Y422" s="61">
        <v>5.2500000000000005E-2</v>
      </c>
      <c r="Z422" s="61">
        <v>5.2500000000000005E-2</v>
      </c>
      <c r="AA422" s="61">
        <v>5.2500000000000005E-2</v>
      </c>
      <c r="AB422" s="61">
        <v>5.2500000000000005E-2</v>
      </c>
      <c r="AC422" s="61">
        <v>5.2500000000000005E-2</v>
      </c>
      <c r="AD422" s="61">
        <v>5.2500000000000005E-2</v>
      </c>
      <c r="AE422" s="61">
        <v>5.2500000000000005E-2</v>
      </c>
      <c r="AF422" s="61">
        <v>5.2500000000000005E-2</v>
      </c>
      <c r="AG422" s="61">
        <v>5.2500000000000005E-2</v>
      </c>
      <c r="AH422" s="61">
        <v>5.2500000000000005E-2</v>
      </c>
      <c r="AI422" s="61">
        <v>5.2500000000000005E-2</v>
      </c>
      <c r="AJ422" s="61">
        <v>5.2500000000000005E-2</v>
      </c>
      <c r="AK422" s="61">
        <v>5.2500000000000005E-2</v>
      </c>
      <c r="AL422" s="61">
        <v>5.2500000000000005E-2</v>
      </c>
      <c r="AM422" s="61">
        <v>5.2500000000000005E-2</v>
      </c>
      <c r="AN422" s="61">
        <v>5.2500000000000005E-2</v>
      </c>
      <c r="AO422" s="61">
        <v>5.2500000000000005E-2</v>
      </c>
      <c r="AP422" s="61">
        <v>5.2500000000000005E-2</v>
      </c>
      <c r="AQ422" s="61">
        <v>5.2500000000000005E-2</v>
      </c>
      <c r="AR422" s="61">
        <v>5.2500000000000005E-2</v>
      </c>
      <c r="AS422" s="61">
        <v>5.2500000000000005E-2</v>
      </c>
      <c r="AT422" s="61">
        <v>5.2500000000000005E-2</v>
      </c>
      <c r="AU422" s="61">
        <v>5.2500000000000005E-2</v>
      </c>
      <c r="AV422" s="61">
        <v>5.2500000000000005E-2</v>
      </c>
      <c r="AW422" s="61">
        <v>5.2500000000000005E-2</v>
      </c>
      <c r="AX422" s="53">
        <v>5.2500000000000005E-2</v>
      </c>
    </row>
    <row r="423" spans="1:50">
      <c r="A423" s="212"/>
      <c r="B423" s="215"/>
      <c r="C423" s="217" t="s">
        <v>26</v>
      </c>
      <c r="D423" s="83" t="s">
        <v>24</v>
      </c>
      <c r="E423" s="56" t="str">
        <f>A413&amp;"/"&amp;B421&amp;"/"&amp;C423&amp;"/"&amp;D423</f>
        <v>Coal fired power plants/Supercritical steam turbine/CHP/L</v>
      </c>
      <c r="F423" s="103" t="str">
        <f>A413</f>
        <v>Coal fired power plants</v>
      </c>
      <c r="G423" s="103" t="str">
        <f>B421</f>
        <v>Supercritical steam turbine</v>
      </c>
      <c r="H423" s="103" t="str">
        <f>C423</f>
        <v>CHP</v>
      </c>
      <c r="I423" s="104" t="str">
        <f t="shared" si="67"/>
        <v>L</v>
      </c>
      <c r="J423" s="103">
        <v>5.5000000000000007E-2</v>
      </c>
      <c r="K423" s="103">
        <v>5.5000000000000007E-2</v>
      </c>
      <c r="L423" s="103">
        <v>5.5000000000000007E-2</v>
      </c>
      <c r="M423" s="103">
        <v>5.5000000000000007E-2</v>
      </c>
      <c r="N423" s="103">
        <v>5.5000000000000007E-2</v>
      </c>
      <c r="O423" s="103">
        <v>5.5000000000000007E-2</v>
      </c>
      <c r="P423" s="103">
        <v>5.5000000000000007E-2</v>
      </c>
      <c r="Q423" s="103">
        <v>5.5000000000000007E-2</v>
      </c>
      <c r="R423" s="103">
        <v>5.5000000000000007E-2</v>
      </c>
      <c r="S423" s="103">
        <v>5.5000000000000007E-2</v>
      </c>
      <c r="T423" s="103">
        <v>5.5000000000000007E-2</v>
      </c>
      <c r="U423" s="103">
        <v>5.5000000000000007E-2</v>
      </c>
      <c r="V423" s="103">
        <v>5.5000000000000007E-2</v>
      </c>
      <c r="W423" s="103">
        <v>5.5000000000000007E-2</v>
      </c>
      <c r="X423" s="103">
        <v>5.5000000000000007E-2</v>
      </c>
      <c r="Y423" s="103">
        <v>5.5000000000000007E-2</v>
      </c>
      <c r="Z423" s="103">
        <v>5.5000000000000007E-2</v>
      </c>
      <c r="AA423" s="103">
        <v>5.5000000000000007E-2</v>
      </c>
      <c r="AB423" s="103">
        <v>5.5000000000000007E-2</v>
      </c>
      <c r="AC423" s="103">
        <v>5.5000000000000007E-2</v>
      </c>
      <c r="AD423" s="103">
        <v>5.5000000000000007E-2</v>
      </c>
      <c r="AE423" s="103">
        <v>5.5000000000000007E-2</v>
      </c>
      <c r="AF423" s="103">
        <v>5.5000000000000007E-2</v>
      </c>
      <c r="AG423" s="103">
        <v>5.5000000000000007E-2</v>
      </c>
      <c r="AH423" s="103">
        <v>5.5000000000000007E-2</v>
      </c>
      <c r="AI423" s="103">
        <v>5.5000000000000007E-2</v>
      </c>
      <c r="AJ423" s="103">
        <v>5.5000000000000007E-2</v>
      </c>
      <c r="AK423" s="103">
        <v>5.5000000000000007E-2</v>
      </c>
      <c r="AL423" s="103">
        <v>5.5000000000000007E-2</v>
      </c>
      <c r="AM423" s="103">
        <v>5.5000000000000007E-2</v>
      </c>
      <c r="AN423" s="103">
        <v>5.5000000000000007E-2</v>
      </c>
      <c r="AO423" s="103">
        <v>5.5000000000000007E-2</v>
      </c>
      <c r="AP423" s="103">
        <v>5.5000000000000007E-2</v>
      </c>
      <c r="AQ423" s="103">
        <v>5.5000000000000007E-2</v>
      </c>
      <c r="AR423" s="103">
        <v>5.5000000000000007E-2</v>
      </c>
      <c r="AS423" s="103">
        <v>5.5000000000000007E-2</v>
      </c>
      <c r="AT423" s="103">
        <v>5.5000000000000007E-2</v>
      </c>
      <c r="AU423" s="103">
        <v>5.5000000000000007E-2</v>
      </c>
      <c r="AV423" s="103">
        <v>5.5000000000000007E-2</v>
      </c>
      <c r="AW423" s="103">
        <v>5.5000000000000007E-2</v>
      </c>
      <c r="AX423" s="105">
        <v>5.5000000000000007E-2</v>
      </c>
    </row>
    <row r="424" spans="1:50">
      <c r="A424" s="212"/>
      <c r="B424" s="215"/>
      <c r="C424" s="216"/>
      <c r="D424" s="106" t="s">
        <v>25</v>
      </c>
      <c r="E424" s="107" t="str">
        <f>A413&amp;"/"&amp;B421&amp;"/"&amp;C423&amp;"/"&amp;D424</f>
        <v>Coal fired power plants/Supercritical steam turbine/CHP/M</v>
      </c>
      <c r="F424" s="108" t="str">
        <f>A413</f>
        <v>Coal fired power plants</v>
      </c>
      <c r="G424" s="108" t="str">
        <f>B421</f>
        <v>Supercritical steam turbine</v>
      </c>
      <c r="H424" s="108" t="str">
        <f>C423</f>
        <v>CHP</v>
      </c>
      <c r="I424" s="109" t="str">
        <f t="shared" si="67"/>
        <v>M</v>
      </c>
      <c r="J424" s="108">
        <v>5.775000000000001E-2</v>
      </c>
      <c r="K424" s="108">
        <v>5.775000000000001E-2</v>
      </c>
      <c r="L424" s="108">
        <v>5.775000000000001E-2</v>
      </c>
      <c r="M424" s="108">
        <v>5.775000000000001E-2</v>
      </c>
      <c r="N424" s="108">
        <v>5.775000000000001E-2</v>
      </c>
      <c r="O424" s="108">
        <v>5.775000000000001E-2</v>
      </c>
      <c r="P424" s="108">
        <v>5.775000000000001E-2</v>
      </c>
      <c r="Q424" s="108">
        <v>5.775000000000001E-2</v>
      </c>
      <c r="R424" s="108">
        <v>5.775000000000001E-2</v>
      </c>
      <c r="S424" s="108">
        <v>5.775000000000001E-2</v>
      </c>
      <c r="T424" s="108">
        <v>5.775000000000001E-2</v>
      </c>
      <c r="U424" s="108">
        <v>5.775000000000001E-2</v>
      </c>
      <c r="V424" s="108">
        <v>5.775000000000001E-2</v>
      </c>
      <c r="W424" s="108">
        <v>5.775000000000001E-2</v>
      </c>
      <c r="X424" s="108">
        <v>5.775000000000001E-2</v>
      </c>
      <c r="Y424" s="108">
        <v>5.775000000000001E-2</v>
      </c>
      <c r="Z424" s="108">
        <v>5.775000000000001E-2</v>
      </c>
      <c r="AA424" s="108">
        <v>5.775000000000001E-2</v>
      </c>
      <c r="AB424" s="108">
        <v>5.775000000000001E-2</v>
      </c>
      <c r="AC424" s="108">
        <v>5.775000000000001E-2</v>
      </c>
      <c r="AD424" s="108">
        <v>5.775000000000001E-2</v>
      </c>
      <c r="AE424" s="108">
        <v>5.775000000000001E-2</v>
      </c>
      <c r="AF424" s="108">
        <v>5.775000000000001E-2</v>
      </c>
      <c r="AG424" s="108">
        <v>5.775000000000001E-2</v>
      </c>
      <c r="AH424" s="108">
        <v>5.775000000000001E-2</v>
      </c>
      <c r="AI424" s="108">
        <v>5.775000000000001E-2</v>
      </c>
      <c r="AJ424" s="108">
        <v>5.775000000000001E-2</v>
      </c>
      <c r="AK424" s="108">
        <v>5.775000000000001E-2</v>
      </c>
      <c r="AL424" s="108">
        <v>5.775000000000001E-2</v>
      </c>
      <c r="AM424" s="108">
        <v>5.775000000000001E-2</v>
      </c>
      <c r="AN424" s="108">
        <v>5.775000000000001E-2</v>
      </c>
      <c r="AO424" s="108">
        <v>5.775000000000001E-2</v>
      </c>
      <c r="AP424" s="108">
        <v>5.775000000000001E-2</v>
      </c>
      <c r="AQ424" s="108">
        <v>5.775000000000001E-2</v>
      </c>
      <c r="AR424" s="108">
        <v>5.775000000000001E-2</v>
      </c>
      <c r="AS424" s="108">
        <v>5.775000000000001E-2</v>
      </c>
      <c r="AT424" s="108">
        <v>5.775000000000001E-2</v>
      </c>
      <c r="AU424" s="108">
        <v>5.775000000000001E-2</v>
      </c>
      <c r="AV424" s="108">
        <v>5.775000000000001E-2</v>
      </c>
      <c r="AW424" s="108">
        <v>5.775000000000001E-2</v>
      </c>
      <c r="AX424" s="110">
        <v>5.775000000000001E-2</v>
      </c>
    </row>
    <row r="425" spans="1:50">
      <c r="A425" s="212"/>
      <c r="B425" s="215"/>
      <c r="C425" s="217" t="s">
        <v>42</v>
      </c>
      <c r="D425" s="83" t="s">
        <v>24</v>
      </c>
      <c r="E425" s="56" t="str">
        <f>A413&amp;"/"&amp;B421&amp;"/"&amp;C425&amp;"/"&amp;D425</f>
        <v>Coal fired power plants/Supercritical steam turbine/Electricity only with CCS/L</v>
      </c>
      <c r="F425" s="103" t="str">
        <f>A413</f>
        <v>Coal fired power plants</v>
      </c>
      <c r="G425" s="103" t="str">
        <f>B421</f>
        <v>Supercritical steam turbine</v>
      </c>
      <c r="H425" s="103" t="str">
        <f>C425</f>
        <v>Electricity only with CCS</v>
      </c>
      <c r="I425" s="104" t="str">
        <f t="shared" si="67"/>
        <v>L</v>
      </c>
      <c r="J425" s="103" t="s">
        <v>99</v>
      </c>
      <c r="K425" s="103" t="s">
        <v>99</v>
      </c>
      <c r="L425" s="103" t="s">
        <v>99</v>
      </c>
      <c r="M425" s="103" t="s">
        <v>99</v>
      </c>
      <c r="N425" s="103" t="s">
        <v>99</v>
      </c>
      <c r="O425" s="103" t="s">
        <v>99</v>
      </c>
      <c r="P425" s="103" t="s">
        <v>99</v>
      </c>
      <c r="Q425" s="103" t="s">
        <v>99</v>
      </c>
      <c r="R425" s="103" t="s">
        <v>99</v>
      </c>
      <c r="S425" s="103" t="s">
        <v>99</v>
      </c>
      <c r="T425" s="103" t="s">
        <v>99</v>
      </c>
      <c r="U425" s="103" t="s">
        <v>99</v>
      </c>
      <c r="V425" s="103" t="s">
        <v>99</v>
      </c>
      <c r="W425" s="103" t="s">
        <v>99</v>
      </c>
      <c r="X425" s="103" t="s">
        <v>99</v>
      </c>
      <c r="Y425" s="103" t="s">
        <v>99</v>
      </c>
      <c r="Z425" s="103" t="s">
        <v>99</v>
      </c>
      <c r="AA425" s="103" t="s">
        <v>99</v>
      </c>
      <c r="AB425" s="103" t="s">
        <v>99</v>
      </c>
      <c r="AC425" s="103" t="s">
        <v>99</v>
      </c>
      <c r="AD425" s="103" t="s">
        <v>99</v>
      </c>
      <c r="AE425" s="103">
        <v>0.21250000000000002</v>
      </c>
      <c r="AF425" s="103">
        <v>0.21250000000000002</v>
      </c>
      <c r="AG425" s="103">
        <v>0.21250000000000002</v>
      </c>
      <c r="AH425" s="103">
        <v>0.21250000000000002</v>
      </c>
      <c r="AI425" s="103">
        <v>0.21250000000000002</v>
      </c>
      <c r="AJ425" s="103">
        <v>0.21250000000000002</v>
      </c>
      <c r="AK425" s="103">
        <v>0.21250000000000002</v>
      </c>
      <c r="AL425" s="103">
        <v>0.21250000000000002</v>
      </c>
      <c r="AM425" s="103">
        <v>0.21250000000000002</v>
      </c>
      <c r="AN425" s="103">
        <v>0.21250000000000002</v>
      </c>
      <c r="AO425" s="103">
        <v>0.21250000000000002</v>
      </c>
      <c r="AP425" s="103">
        <v>0.21250000000000002</v>
      </c>
      <c r="AQ425" s="103">
        <v>0.21250000000000002</v>
      </c>
      <c r="AR425" s="103">
        <v>0.21250000000000002</v>
      </c>
      <c r="AS425" s="103">
        <v>0.21250000000000002</v>
      </c>
      <c r="AT425" s="103">
        <v>0.21250000000000002</v>
      </c>
      <c r="AU425" s="103">
        <v>0.21250000000000002</v>
      </c>
      <c r="AV425" s="103">
        <v>0.21250000000000002</v>
      </c>
      <c r="AW425" s="103">
        <v>0.21250000000000002</v>
      </c>
      <c r="AX425" s="105">
        <v>0.21250000000000002</v>
      </c>
    </row>
    <row r="426" spans="1:50">
      <c r="A426" s="212"/>
      <c r="B426" s="215"/>
      <c r="C426" s="216"/>
      <c r="D426" s="106" t="s">
        <v>25</v>
      </c>
      <c r="E426" s="107" t="str">
        <f>A413&amp;"/"&amp;B421&amp;"/"&amp;C425&amp;"/"&amp;D426</f>
        <v>Coal fired power plants/Supercritical steam turbine/Electricity only with CCS/M</v>
      </c>
      <c r="F426" s="108" t="str">
        <f>A413</f>
        <v>Coal fired power plants</v>
      </c>
      <c r="G426" s="108" t="str">
        <f>B421</f>
        <v>Supercritical steam turbine</v>
      </c>
      <c r="H426" s="108" t="str">
        <f>C425</f>
        <v>Electricity only with CCS</v>
      </c>
      <c r="I426" s="109" t="str">
        <f t="shared" si="67"/>
        <v>M</v>
      </c>
      <c r="J426" s="108" t="s">
        <v>99</v>
      </c>
      <c r="K426" s="108" t="s">
        <v>99</v>
      </c>
      <c r="L426" s="108" t="s">
        <v>99</v>
      </c>
      <c r="M426" s="108" t="s">
        <v>99</v>
      </c>
      <c r="N426" s="108" t="s">
        <v>99</v>
      </c>
      <c r="O426" s="108" t="s">
        <v>99</v>
      </c>
      <c r="P426" s="108" t="s">
        <v>99</v>
      </c>
      <c r="Q426" s="108" t="s">
        <v>99</v>
      </c>
      <c r="R426" s="108" t="s">
        <v>99</v>
      </c>
      <c r="S426" s="108" t="s">
        <v>99</v>
      </c>
      <c r="T426" s="108" t="s">
        <v>99</v>
      </c>
      <c r="U426" s="108" t="s">
        <v>99</v>
      </c>
      <c r="V426" s="108" t="s">
        <v>99</v>
      </c>
      <c r="W426" s="108" t="s">
        <v>99</v>
      </c>
      <c r="X426" s="108" t="s">
        <v>99</v>
      </c>
      <c r="Y426" s="108" t="s">
        <v>99</v>
      </c>
      <c r="Z426" s="108" t="s">
        <v>99</v>
      </c>
      <c r="AA426" s="108" t="s">
        <v>99</v>
      </c>
      <c r="AB426" s="108" t="s">
        <v>99</v>
      </c>
      <c r="AC426" s="108" t="s">
        <v>99</v>
      </c>
      <c r="AD426" s="108" t="s">
        <v>99</v>
      </c>
      <c r="AE426" s="108">
        <v>0.22312500000000005</v>
      </c>
      <c r="AF426" s="108">
        <v>0.22312500000000005</v>
      </c>
      <c r="AG426" s="108">
        <v>0.22312500000000005</v>
      </c>
      <c r="AH426" s="108">
        <v>0.22312500000000005</v>
      </c>
      <c r="AI426" s="108">
        <v>0.22312500000000005</v>
      </c>
      <c r="AJ426" s="108">
        <v>0.22312500000000005</v>
      </c>
      <c r="AK426" s="108">
        <v>0.22312500000000005</v>
      </c>
      <c r="AL426" s="108">
        <v>0.22312500000000005</v>
      </c>
      <c r="AM426" s="108">
        <v>0.22312500000000005</v>
      </c>
      <c r="AN426" s="108">
        <v>0.22312500000000005</v>
      </c>
      <c r="AO426" s="108">
        <v>0.22312500000000005</v>
      </c>
      <c r="AP426" s="108">
        <v>0.22312500000000005</v>
      </c>
      <c r="AQ426" s="108">
        <v>0.22312500000000005</v>
      </c>
      <c r="AR426" s="108">
        <v>0.22312500000000005</v>
      </c>
      <c r="AS426" s="108">
        <v>0.22312500000000005</v>
      </c>
      <c r="AT426" s="108">
        <v>0.22312500000000005</v>
      </c>
      <c r="AU426" s="108">
        <v>0.22312500000000005</v>
      </c>
      <c r="AV426" s="108">
        <v>0.22312500000000005</v>
      </c>
      <c r="AW426" s="108">
        <v>0.22312500000000005</v>
      </c>
      <c r="AX426" s="110">
        <v>0.22312500000000005</v>
      </c>
    </row>
    <row r="427" spans="1:50">
      <c r="A427" s="212"/>
      <c r="B427" s="215"/>
      <c r="C427" s="217" t="s">
        <v>43</v>
      </c>
      <c r="D427" s="52" t="s">
        <v>24</v>
      </c>
      <c r="E427" s="86" t="str">
        <f>A413&amp;"/"&amp;B421&amp;"/"&amp;C427&amp;"/"&amp;D427</f>
        <v>Coal fired power plants/Supercritical steam turbine/CHP with CCS/L</v>
      </c>
      <c r="F427" s="61" t="str">
        <f>A413</f>
        <v>Coal fired power plants</v>
      </c>
      <c r="G427" s="61" t="str">
        <f>B421</f>
        <v>Supercritical steam turbine</v>
      </c>
      <c r="H427" s="61" t="str">
        <f>C427</f>
        <v>CHP with CCS</v>
      </c>
      <c r="I427" s="84" t="str">
        <f t="shared" si="67"/>
        <v>L</v>
      </c>
      <c r="J427" s="61" t="s">
        <v>99</v>
      </c>
      <c r="K427" s="61" t="s">
        <v>99</v>
      </c>
      <c r="L427" s="61" t="s">
        <v>99</v>
      </c>
      <c r="M427" s="61" t="s">
        <v>99</v>
      </c>
      <c r="N427" s="61" t="s">
        <v>99</v>
      </c>
      <c r="O427" s="61" t="s">
        <v>99</v>
      </c>
      <c r="P427" s="61" t="s">
        <v>99</v>
      </c>
      <c r="Q427" s="61" t="s">
        <v>99</v>
      </c>
      <c r="R427" s="61" t="s">
        <v>99</v>
      </c>
      <c r="S427" s="61" t="s">
        <v>99</v>
      </c>
      <c r="T427" s="61" t="s">
        <v>99</v>
      </c>
      <c r="U427" s="61" t="s">
        <v>99</v>
      </c>
      <c r="V427" s="61" t="s">
        <v>99</v>
      </c>
      <c r="W427" s="61" t="s">
        <v>99</v>
      </c>
      <c r="X427" s="61" t="s">
        <v>99</v>
      </c>
      <c r="Y427" s="61" t="s">
        <v>99</v>
      </c>
      <c r="Z427" s="61" t="s">
        <v>99</v>
      </c>
      <c r="AA427" s="61" t="s">
        <v>99</v>
      </c>
      <c r="AB427" s="61" t="s">
        <v>99</v>
      </c>
      <c r="AC427" s="61" t="s">
        <v>99</v>
      </c>
      <c r="AD427" s="61" t="s">
        <v>99</v>
      </c>
      <c r="AE427" s="61">
        <v>0.23375000000000004</v>
      </c>
      <c r="AF427" s="61">
        <v>0.23375000000000004</v>
      </c>
      <c r="AG427" s="61">
        <v>0.23375000000000004</v>
      </c>
      <c r="AH427" s="61">
        <v>0.23375000000000004</v>
      </c>
      <c r="AI427" s="61">
        <v>0.23375000000000004</v>
      </c>
      <c r="AJ427" s="61">
        <v>0.23375000000000004</v>
      </c>
      <c r="AK427" s="61">
        <v>0.23375000000000004</v>
      </c>
      <c r="AL427" s="61">
        <v>0.23375000000000004</v>
      </c>
      <c r="AM427" s="61">
        <v>0.23375000000000004</v>
      </c>
      <c r="AN427" s="61">
        <v>0.23375000000000004</v>
      </c>
      <c r="AO427" s="61">
        <v>0.23375000000000004</v>
      </c>
      <c r="AP427" s="61">
        <v>0.23375000000000004</v>
      </c>
      <c r="AQ427" s="61">
        <v>0.23375000000000004</v>
      </c>
      <c r="AR427" s="61">
        <v>0.23375000000000004</v>
      </c>
      <c r="AS427" s="61">
        <v>0.23375000000000004</v>
      </c>
      <c r="AT427" s="61">
        <v>0.23375000000000004</v>
      </c>
      <c r="AU427" s="61">
        <v>0.23375000000000004</v>
      </c>
      <c r="AV427" s="61">
        <v>0.23375000000000004</v>
      </c>
      <c r="AW427" s="61">
        <v>0.23375000000000004</v>
      </c>
      <c r="AX427" s="53">
        <v>0.23375000000000004</v>
      </c>
    </row>
    <row r="428" spans="1:50">
      <c r="A428" s="212"/>
      <c r="B428" s="218"/>
      <c r="C428" s="210"/>
      <c r="D428" s="93" t="s">
        <v>25</v>
      </c>
      <c r="E428" s="73" t="str">
        <f>A413&amp;"/"&amp;B421&amp;"/"&amp;C427&amp;"/"&amp;D428</f>
        <v>Coal fired power plants/Supercritical steam turbine/CHP with CCS/M</v>
      </c>
      <c r="F428" s="91" t="str">
        <f>A413</f>
        <v>Coal fired power plants</v>
      </c>
      <c r="G428" s="91" t="str">
        <f>B421</f>
        <v>Supercritical steam turbine</v>
      </c>
      <c r="H428" s="91" t="str">
        <f>C427</f>
        <v>CHP with CCS</v>
      </c>
      <c r="I428" s="70" t="str">
        <f t="shared" si="67"/>
        <v>M</v>
      </c>
      <c r="J428" s="91" t="s">
        <v>99</v>
      </c>
      <c r="K428" s="91" t="s">
        <v>99</v>
      </c>
      <c r="L428" s="91" t="s">
        <v>99</v>
      </c>
      <c r="M428" s="91" t="s">
        <v>99</v>
      </c>
      <c r="N428" s="91" t="s">
        <v>99</v>
      </c>
      <c r="O428" s="91" t="s">
        <v>99</v>
      </c>
      <c r="P428" s="91" t="s">
        <v>99</v>
      </c>
      <c r="Q428" s="91" t="s">
        <v>99</v>
      </c>
      <c r="R428" s="91" t="s">
        <v>99</v>
      </c>
      <c r="S428" s="91" t="s">
        <v>99</v>
      </c>
      <c r="T428" s="91" t="s">
        <v>99</v>
      </c>
      <c r="U428" s="91" t="s">
        <v>99</v>
      </c>
      <c r="V428" s="91" t="s">
        <v>99</v>
      </c>
      <c r="W428" s="91" t="s">
        <v>99</v>
      </c>
      <c r="X428" s="91" t="s">
        <v>99</v>
      </c>
      <c r="Y428" s="91" t="s">
        <v>99</v>
      </c>
      <c r="Z428" s="91" t="s">
        <v>99</v>
      </c>
      <c r="AA428" s="91" t="s">
        <v>99</v>
      </c>
      <c r="AB428" s="91" t="s">
        <v>99</v>
      </c>
      <c r="AC428" s="91" t="s">
        <v>99</v>
      </c>
      <c r="AD428" s="91" t="s">
        <v>99</v>
      </c>
      <c r="AE428" s="91">
        <v>0.24543750000000006</v>
      </c>
      <c r="AF428" s="91">
        <v>0.24543750000000006</v>
      </c>
      <c r="AG428" s="91">
        <v>0.24543750000000006</v>
      </c>
      <c r="AH428" s="91">
        <v>0.24543750000000006</v>
      </c>
      <c r="AI428" s="91">
        <v>0.24543750000000006</v>
      </c>
      <c r="AJ428" s="91">
        <v>0.24543750000000006</v>
      </c>
      <c r="AK428" s="91">
        <v>0.24543750000000006</v>
      </c>
      <c r="AL428" s="91">
        <v>0.24543750000000006</v>
      </c>
      <c r="AM428" s="91">
        <v>0.24543750000000006</v>
      </c>
      <c r="AN428" s="91">
        <v>0.24543750000000006</v>
      </c>
      <c r="AO428" s="91">
        <v>0.24543750000000006</v>
      </c>
      <c r="AP428" s="91">
        <v>0.24543750000000006</v>
      </c>
      <c r="AQ428" s="91">
        <v>0.24543750000000006</v>
      </c>
      <c r="AR428" s="91">
        <v>0.24543750000000006</v>
      </c>
      <c r="AS428" s="91">
        <v>0.24543750000000006</v>
      </c>
      <c r="AT428" s="91">
        <v>0.24543750000000006</v>
      </c>
      <c r="AU428" s="91">
        <v>0.24543750000000006</v>
      </c>
      <c r="AV428" s="91">
        <v>0.24543750000000006</v>
      </c>
      <c r="AW428" s="91">
        <v>0.24543750000000006</v>
      </c>
      <c r="AX428" s="89">
        <v>0.24543750000000006</v>
      </c>
    </row>
    <row r="429" spans="1:50">
      <c r="A429" s="212"/>
      <c r="B429" s="214" t="s">
        <v>45</v>
      </c>
      <c r="C429" s="209" t="s">
        <v>36</v>
      </c>
      <c r="D429" s="67" t="s">
        <v>24</v>
      </c>
      <c r="E429" s="87" t="str">
        <f>A413&amp;"/"&amp;B429&amp;"/"&amp;C429&amp;"/"&amp;D429</f>
        <v>Coal fired power plants/Fluidized bed combustion/Electricity only/L</v>
      </c>
      <c r="F429" s="55" t="str">
        <f>A413</f>
        <v>Coal fired power plants</v>
      </c>
      <c r="G429" s="55" t="str">
        <f>B429</f>
        <v>Fluidized bed combustion</v>
      </c>
      <c r="H429" s="55" t="str">
        <f>C429</f>
        <v>Electricity only</v>
      </c>
      <c r="I429" s="85" t="str">
        <f t="shared" si="67"/>
        <v>L</v>
      </c>
      <c r="J429" s="55">
        <v>4.7E-2</v>
      </c>
      <c r="K429" s="55">
        <v>4.7E-2</v>
      </c>
      <c r="L429" s="55">
        <v>4.7E-2</v>
      </c>
      <c r="M429" s="55">
        <v>4.7E-2</v>
      </c>
      <c r="N429" s="55">
        <v>4.7E-2</v>
      </c>
      <c r="O429" s="55">
        <v>4.7E-2</v>
      </c>
      <c r="P429" s="55">
        <v>4.7E-2</v>
      </c>
      <c r="Q429" s="55">
        <v>4.7E-2</v>
      </c>
      <c r="R429" s="55">
        <v>4.7E-2</v>
      </c>
      <c r="S429" s="55">
        <v>4.7E-2</v>
      </c>
      <c r="T429" s="55">
        <v>4.7E-2</v>
      </c>
      <c r="U429" s="55">
        <v>4.7E-2</v>
      </c>
      <c r="V429" s="55">
        <v>4.7E-2</v>
      </c>
      <c r="W429" s="55">
        <v>4.7E-2</v>
      </c>
      <c r="X429" s="55">
        <v>4.7E-2</v>
      </c>
      <c r="Y429" s="55">
        <v>4.7E-2</v>
      </c>
      <c r="Z429" s="55">
        <v>4.7E-2</v>
      </c>
      <c r="AA429" s="55">
        <v>4.7E-2</v>
      </c>
      <c r="AB429" s="55">
        <v>4.7E-2</v>
      </c>
      <c r="AC429" s="55">
        <v>4.7E-2</v>
      </c>
      <c r="AD429" s="55">
        <v>4.7E-2</v>
      </c>
      <c r="AE429" s="55">
        <v>4.7E-2</v>
      </c>
      <c r="AF429" s="55">
        <v>4.7E-2</v>
      </c>
      <c r="AG429" s="55">
        <v>4.7E-2</v>
      </c>
      <c r="AH429" s="55">
        <v>4.7E-2</v>
      </c>
      <c r="AI429" s="55">
        <v>4.7E-2</v>
      </c>
      <c r="AJ429" s="55">
        <v>4.7E-2</v>
      </c>
      <c r="AK429" s="55">
        <v>4.7E-2</v>
      </c>
      <c r="AL429" s="55">
        <v>4.7E-2</v>
      </c>
      <c r="AM429" s="55">
        <v>4.7E-2</v>
      </c>
      <c r="AN429" s="55">
        <v>4.7E-2</v>
      </c>
      <c r="AO429" s="55">
        <v>4.7E-2</v>
      </c>
      <c r="AP429" s="55">
        <v>4.7E-2</v>
      </c>
      <c r="AQ429" s="55">
        <v>4.7E-2</v>
      </c>
      <c r="AR429" s="55">
        <v>4.7E-2</v>
      </c>
      <c r="AS429" s="55">
        <v>4.7E-2</v>
      </c>
      <c r="AT429" s="55">
        <v>4.7E-2</v>
      </c>
      <c r="AU429" s="55">
        <v>4.7E-2</v>
      </c>
      <c r="AV429" s="55">
        <v>4.7E-2</v>
      </c>
      <c r="AW429" s="55">
        <v>4.7E-2</v>
      </c>
      <c r="AX429" s="64">
        <v>4.7E-2</v>
      </c>
    </row>
    <row r="430" spans="1:50">
      <c r="A430" s="212"/>
      <c r="B430" s="215"/>
      <c r="C430" s="206"/>
      <c r="D430" s="52" t="s">
        <v>25</v>
      </c>
      <c r="E430" s="86" t="str">
        <f>A413&amp;"/"&amp;B429&amp;"/"&amp;C429&amp;"/"&amp;D430</f>
        <v>Coal fired power plants/Fluidized bed combustion/Electricity only/M</v>
      </c>
      <c r="F430" s="61" t="str">
        <f>A413</f>
        <v>Coal fired power plants</v>
      </c>
      <c r="G430" s="61" t="str">
        <f>B429</f>
        <v>Fluidized bed combustion</v>
      </c>
      <c r="H430" s="61" t="str">
        <f>C429</f>
        <v>Electricity only</v>
      </c>
      <c r="I430" s="84" t="str">
        <f t="shared" si="67"/>
        <v>M</v>
      </c>
      <c r="J430" s="61">
        <v>4.9350000000000005E-2</v>
      </c>
      <c r="K430" s="61">
        <v>4.9350000000000005E-2</v>
      </c>
      <c r="L430" s="61">
        <v>4.9350000000000005E-2</v>
      </c>
      <c r="M430" s="61">
        <v>4.9350000000000005E-2</v>
      </c>
      <c r="N430" s="61">
        <v>4.9350000000000005E-2</v>
      </c>
      <c r="O430" s="61">
        <v>4.9350000000000005E-2</v>
      </c>
      <c r="P430" s="61">
        <v>4.9350000000000005E-2</v>
      </c>
      <c r="Q430" s="61">
        <v>4.9350000000000005E-2</v>
      </c>
      <c r="R430" s="61">
        <v>4.9350000000000005E-2</v>
      </c>
      <c r="S430" s="61">
        <v>4.9350000000000005E-2</v>
      </c>
      <c r="T430" s="61">
        <v>4.9350000000000005E-2</v>
      </c>
      <c r="U430" s="61">
        <v>4.9350000000000005E-2</v>
      </c>
      <c r="V430" s="61">
        <v>4.9350000000000005E-2</v>
      </c>
      <c r="W430" s="61">
        <v>4.9350000000000005E-2</v>
      </c>
      <c r="X430" s="61">
        <v>4.9350000000000005E-2</v>
      </c>
      <c r="Y430" s="61">
        <v>4.9350000000000005E-2</v>
      </c>
      <c r="Z430" s="61">
        <v>4.9350000000000005E-2</v>
      </c>
      <c r="AA430" s="61">
        <v>4.9350000000000005E-2</v>
      </c>
      <c r="AB430" s="61">
        <v>4.9350000000000005E-2</v>
      </c>
      <c r="AC430" s="61">
        <v>4.9350000000000005E-2</v>
      </c>
      <c r="AD430" s="61">
        <v>4.9350000000000005E-2</v>
      </c>
      <c r="AE430" s="61">
        <v>4.9350000000000005E-2</v>
      </c>
      <c r="AF430" s="61">
        <v>4.9350000000000005E-2</v>
      </c>
      <c r="AG430" s="61">
        <v>4.9350000000000005E-2</v>
      </c>
      <c r="AH430" s="61">
        <v>4.9350000000000005E-2</v>
      </c>
      <c r="AI430" s="61">
        <v>4.9350000000000005E-2</v>
      </c>
      <c r="AJ430" s="61">
        <v>4.9350000000000005E-2</v>
      </c>
      <c r="AK430" s="61">
        <v>4.9350000000000005E-2</v>
      </c>
      <c r="AL430" s="61">
        <v>4.9350000000000005E-2</v>
      </c>
      <c r="AM430" s="61">
        <v>4.9350000000000005E-2</v>
      </c>
      <c r="AN430" s="61">
        <v>4.9350000000000005E-2</v>
      </c>
      <c r="AO430" s="61">
        <v>4.9350000000000005E-2</v>
      </c>
      <c r="AP430" s="61">
        <v>4.9350000000000005E-2</v>
      </c>
      <c r="AQ430" s="61">
        <v>4.9350000000000005E-2</v>
      </c>
      <c r="AR430" s="61">
        <v>4.9350000000000005E-2</v>
      </c>
      <c r="AS430" s="61">
        <v>4.9350000000000005E-2</v>
      </c>
      <c r="AT430" s="61">
        <v>4.9350000000000005E-2</v>
      </c>
      <c r="AU430" s="61">
        <v>4.9350000000000005E-2</v>
      </c>
      <c r="AV430" s="61">
        <v>4.9350000000000005E-2</v>
      </c>
      <c r="AW430" s="61">
        <v>4.9350000000000005E-2</v>
      </c>
      <c r="AX430" s="53">
        <v>4.9350000000000005E-2</v>
      </c>
    </row>
    <row r="431" spans="1:50">
      <c r="A431" s="212"/>
      <c r="B431" s="215"/>
      <c r="C431" s="216"/>
      <c r="D431" s="52" t="s">
        <v>38</v>
      </c>
      <c r="E431" s="86" t="str">
        <f>A413&amp;"/"&amp;B429&amp;"/"&amp;C429&amp;"/"&amp;D431</f>
        <v>Coal fired power plants/Fluidized bed combustion/Electricity only/S</v>
      </c>
      <c r="F431" s="61" t="str">
        <f>A413</f>
        <v>Coal fired power plants</v>
      </c>
      <c r="G431" s="61" t="str">
        <f>B429</f>
        <v>Fluidized bed combustion</v>
      </c>
      <c r="H431" s="61" t="str">
        <f>C429</f>
        <v>Electricity only</v>
      </c>
      <c r="I431" s="84" t="str">
        <f t="shared" si="67"/>
        <v>S</v>
      </c>
      <c r="J431" s="61">
        <v>5.1817500000000009E-2</v>
      </c>
      <c r="K431" s="61">
        <v>5.1817500000000009E-2</v>
      </c>
      <c r="L431" s="61">
        <v>5.1817500000000009E-2</v>
      </c>
      <c r="M431" s="61">
        <v>5.1817500000000009E-2</v>
      </c>
      <c r="N431" s="61">
        <v>5.1817500000000009E-2</v>
      </c>
      <c r="O431" s="61">
        <v>5.1817500000000009E-2</v>
      </c>
      <c r="P431" s="61">
        <v>5.1817500000000009E-2</v>
      </c>
      <c r="Q431" s="61">
        <v>5.1817500000000009E-2</v>
      </c>
      <c r="R431" s="61">
        <v>5.1817500000000009E-2</v>
      </c>
      <c r="S431" s="61">
        <v>5.1817500000000009E-2</v>
      </c>
      <c r="T431" s="61">
        <v>5.1817500000000009E-2</v>
      </c>
      <c r="U431" s="61">
        <v>5.1817500000000009E-2</v>
      </c>
      <c r="V431" s="61">
        <v>5.1817500000000009E-2</v>
      </c>
      <c r="W431" s="61">
        <v>5.1817500000000009E-2</v>
      </c>
      <c r="X431" s="61">
        <v>5.1817500000000009E-2</v>
      </c>
      <c r="Y431" s="61">
        <v>5.1817500000000009E-2</v>
      </c>
      <c r="Z431" s="61">
        <v>5.1817500000000009E-2</v>
      </c>
      <c r="AA431" s="61">
        <v>5.1817500000000009E-2</v>
      </c>
      <c r="AB431" s="61">
        <v>5.1817500000000009E-2</v>
      </c>
      <c r="AC431" s="61">
        <v>5.1817500000000009E-2</v>
      </c>
      <c r="AD431" s="61">
        <v>5.1817500000000009E-2</v>
      </c>
      <c r="AE431" s="61">
        <v>5.1817500000000009E-2</v>
      </c>
      <c r="AF431" s="61">
        <v>5.1817500000000009E-2</v>
      </c>
      <c r="AG431" s="61">
        <v>5.1817500000000009E-2</v>
      </c>
      <c r="AH431" s="61">
        <v>5.1817500000000009E-2</v>
      </c>
      <c r="AI431" s="61">
        <v>5.1817500000000009E-2</v>
      </c>
      <c r="AJ431" s="61">
        <v>5.1817500000000009E-2</v>
      </c>
      <c r="AK431" s="61">
        <v>5.1817500000000009E-2</v>
      </c>
      <c r="AL431" s="61">
        <v>5.1817500000000009E-2</v>
      </c>
      <c r="AM431" s="61">
        <v>5.1817500000000009E-2</v>
      </c>
      <c r="AN431" s="61">
        <v>5.1817500000000009E-2</v>
      </c>
      <c r="AO431" s="61">
        <v>5.1817500000000009E-2</v>
      </c>
      <c r="AP431" s="61">
        <v>5.1817500000000009E-2</v>
      </c>
      <c r="AQ431" s="61">
        <v>5.1817500000000009E-2</v>
      </c>
      <c r="AR431" s="61">
        <v>5.1817500000000009E-2</v>
      </c>
      <c r="AS431" s="61">
        <v>5.1817500000000009E-2</v>
      </c>
      <c r="AT431" s="61">
        <v>5.1817500000000009E-2</v>
      </c>
      <c r="AU431" s="61">
        <v>5.1817500000000009E-2</v>
      </c>
      <c r="AV431" s="61">
        <v>5.1817500000000009E-2</v>
      </c>
      <c r="AW431" s="61">
        <v>5.1817500000000009E-2</v>
      </c>
      <c r="AX431" s="53">
        <v>5.1817500000000009E-2</v>
      </c>
    </row>
    <row r="432" spans="1:50">
      <c r="A432" s="212"/>
      <c r="B432" s="215"/>
      <c r="C432" s="217" t="s">
        <v>26</v>
      </c>
      <c r="D432" s="83" t="s">
        <v>24</v>
      </c>
      <c r="E432" s="56" t="str">
        <f>A413&amp;"/"&amp;B429&amp;"/"&amp;C432&amp;"/"&amp;D432</f>
        <v>Coal fired power plants/Fluidized bed combustion/CHP/L</v>
      </c>
      <c r="F432" s="103" t="str">
        <f>A413</f>
        <v>Coal fired power plants</v>
      </c>
      <c r="G432" s="103" t="str">
        <f>B429</f>
        <v>Fluidized bed combustion</v>
      </c>
      <c r="H432" s="103" t="str">
        <f>C432</f>
        <v>CHP</v>
      </c>
      <c r="I432" s="104" t="str">
        <f t="shared" si="67"/>
        <v>L</v>
      </c>
      <c r="J432" s="103">
        <v>5.1700000000000003E-2</v>
      </c>
      <c r="K432" s="103">
        <v>5.1700000000000003E-2</v>
      </c>
      <c r="L432" s="103">
        <v>5.1700000000000003E-2</v>
      </c>
      <c r="M432" s="103">
        <v>5.1700000000000003E-2</v>
      </c>
      <c r="N432" s="103">
        <v>5.1700000000000003E-2</v>
      </c>
      <c r="O432" s="103">
        <v>5.1700000000000003E-2</v>
      </c>
      <c r="P432" s="103">
        <v>5.1700000000000003E-2</v>
      </c>
      <c r="Q432" s="103">
        <v>5.1700000000000003E-2</v>
      </c>
      <c r="R432" s="103">
        <v>5.1700000000000003E-2</v>
      </c>
      <c r="S432" s="103">
        <v>5.1700000000000003E-2</v>
      </c>
      <c r="T432" s="103">
        <v>5.1700000000000003E-2</v>
      </c>
      <c r="U432" s="103">
        <v>5.1700000000000003E-2</v>
      </c>
      <c r="V432" s="103">
        <v>5.1700000000000003E-2</v>
      </c>
      <c r="W432" s="103">
        <v>5.1700000000000003E-2</v>
      </c>
      <c r="X432" s="103">
        <v>5.1700000000000003E-2</v>
      </c>
      <c r="Y432" s="103">
        <v>5.1700000000000003E-2</v>
      </c>
      <c r="Z432" s="103">
        <v>5.1700000000000003E-2</v>
      </c>
      <c r="AA432" s="103">
        <v>5.1700000000000003E-2</v>
      </c>
      <c r="AB432" s="103">
        <v>5.1700000000000003E-2</v>
      </c>
      <c r="AC432" s="103">
        <v>5.1700000000000003E-2</v>
      </c>
      <c r="AD432" s="103">
        <v>5.1700000000000003E-2</v>
      </c>
      <c r="AE432" s="103">
        <v>5.1700000000000003E-2</v>
      </c>
      <c r="AF432" s="103">
        <v>5.1700000000000003E-2</v>
      </c>
      <c r="AG432" s="103">
        <v>5.1700000000000003E-2</v>
      </c>
      <c r="AH432" s="103">
        <v>5.1700000000000003E-2</v>
      </c>
      <c r="AI432" s="103">
        <v>5.1700000000000003E-2</v>
      </c>
      <c r="AJ432" s="103">
        <v>5.1700000000000003E-2</v>
      </c>
      <c r="AK432" s="103">
        <v>5.1700000000000003E-2</v>
      </c>
      <c r="AL432" s="103">
        <v>5.1700000000000003E-2</v>
      </c>
      <c r="AM432" s="103">
        <v>5.1700000000000003E-2</v>
      </c>
      <c r="AN432" s="103">
        <v>5.1700000000000003E-2</v>
      </c>
      <c r="AO432" s="103">
        <v>5.1700000000000003E-2</v>
      </c>
      <c r="AP432" s="103">
        <v>5.1700000000000003E-2</v>
      </c>
      <c r="AQ432" s="103">
        <v>5.1700000000000003E-2</v>
      </c>
      <c r="AR432" s="103">
        <v>5.1700000000000003E-2</v>
      </c>
      <c r="AS432" s="103">
        <v>5.1700000000000003E-2</v>
      </c>
      <c r="AT432" s="103">
        <v>5.1700000000000003E-2</v>
      </c>
      <c r="AU432" s="103">
        <v>5.1700000000000003E-2</v>
      </c>
      <c r="AV432" s="103">
        <v>5.1700000000000003E-2</v>
      </c>
      <c r="AW432" s="103">
        <v>5.1700000000000003E-2</v>
      </c>
      <c r="AX432" s="105">
        <v>5.1700000000000003E-2</v>
      </c>
    </row>
    <row r="433" spans="1:50">
      <c r="A433" s="212"/>
      <c r="B433" s="215"/>
      <c r="C433" s="206"/>
      <c r="D433" s="52" t="s">
        <v>25</v>
      </c>
      <c r="E433" s="86" t="str">
        <f>A413&amp;"/"&amp;B429&amp;"/"&amp;C432&amp;"/"&amp;D433</f>
        <v>Coal fired power plants/Fluidized bed combustion/CHP/M</v>
      </c>
      <c r="F433" s="61" t="str">
        <f>A413</f>
        <v>Coal fired power plants</v>
      </c>
      <c r="G433" s="61" t="str">
        <f>B429</f>
        <v>Fluidized bed combustion</v>
      </c>
      <c r="H433" s="61" t="str">
        <f>C432</f>
        <v>CHP</v>
      </c>
      <c r="I433" s="84" t="str">
        <f t="shared" si="67"/>
        <v>M</v>
      </c>
      <c r="J433" s="61">
        <v>5.4285000000000007E-2</v>
      </c>
      <c r="K433" s="61">
        <v>5.4285000000000007E-2</v>
      </c>
      <c r="L433" s="61">
        <v>5.4285000000000007E-2</v>
      </c>
      <c r="M433" s="61">
        <v>5.4285000000000007E-2</v>
      </c>
      <c r="N433" s="61">
        <v>5.4285000000000007E-2</v>
      </c>
      <c r="O433" s="61">
        <v>5.4285000000000007E-2</v>
      </c>
      <c r="P433" s="61">
        <v>5.4285000000000007E-2</v>
      </c>
      <c r="Q433" s="61">
        <v>5.4285000000000007E-2</v>
      </c>
      <c r="R433" s="61">
        <v>5.4285000000000007E-2</v>
      </c>
      <c r="S433" s="61">
        <v>5.4285000000000007E-2</v>
      </c>
      <c r="T433" s="61">
        <v>5.4285000000000007E-2</v>
      </c>
      <c r="U433" s="61">
        <v>5.4285000000000007E-2</v>
      </c>
      <c r="V433" s="61">
        <v>5.4285000000000007E-2</v>
      </c>
      <c r="W433" s="61">
        <v>5.4285000000000007E-2</v>
      </c>
      <c r="X433" s="61">
        <v>5.4285000000000007E-2</v>
      </c>
      <c r="Y433" s="61">
        <v>5.4285000000000007E-2</v>
      </c>
      <c r="Z433" s="61">
        <v>5.4285000000000007E-2</v>
      </c>
      <c r="AA433" s="61">
        <v>5.4285000000000007E-2</v>
      </c>
      <c r="AB433" s="61">
        <v>5.4285000000000007E-2</v>
      </c>
      <c r="AC433" s="61">
        <v>5.4285000000000007E-2</v>
      </c>
      <c r="AD433" s="61">
        <v>5.4285000000000007E-2</v>
      </c>
      <c r="AE433" s="61">
        <v>5.4285000000000007E-2</v>
      </c>
      <c r="AF433" s="61">
        <v>5.4285000000000007E-2</v>
      </c>
      <c r="AG433" s="61">
        <v>5.4285000000000007E-2</v>
      </c>
      <c r="AH433" s="61">
        <v>5.4285000000000007E-2</v>
      </c>
      <c r="AI433" s="61">
        <v>5.4285000000000007E-2</v>
      </c>
      <c r="AJ433" s="61">
        <v>5.4285000000000007E-2</v>
      </c>
      <c r="AK433" s="61">
        <v>5.4285000000000007E-2</v>
      </c>
      <c r="AL433" s="61">
        <v>5.4285000000000007E-2</v>
      </c>
      <c r="AM433" s="61">
        <v>5.4285000000000007E-2</v>
      </c>
      <c r="AN433" s="61">
        <v>5.4285000000000007E-2</v>
      </c>
      <c r="AO433" s="61">
        <v>5.4285000000000007E-2</v>
      </c>
      <c r="AP433" s="61">
        <v>5.4285000000000007E-2</v>
      </c>
      <c r="AQ433" s="61">
        <v>5.4285000000000007E-2</v>
      </c>
      <c r="AR433" s="61">
        <v>5.4285000000000007E-2</v>
      </c>
      <c r="AS433" s="61">
        <v>5.4285000000000007E-2</v>
      </c>
      <c r="AT433" s="61">
        <v>5.4285000000000007E-2</v>
      </c>
      <c r="AU433" s="61">
        <v>5.4285000000000007E-2</v>
      </c>
      <c r="AV433" s="61">
        <v>5.4285000000000007E-2</v>
      </c>
      <c r="AW433" s="61">
        <v>5.4285000000000007E-2</v>
      </c>
      <c r="AX433" s="53">
        <v>5.4285000000000007E-2</v>
      </c>
    </row>
    <row r="434" spans="1:50">
      <c r="A434" s="212"/>
      <c r="B434" s="215"/>
      <c r="C434" s="216"/>
      <c r="D434" s="106" t="s">
        <v>38</v>
      </c>
      <c r="E434" s="107" t="str">
        <f>A413&amp;"/"&amp;B429&amp;"/"&amp;C432&amp;"/"&amp;D434</f>
        <v>Coal fired power plants/Fluidized bed combustion/CHP/S</v>
      </c>
      <c r="F434" s="108" t="str">
        <f>A413</f>
        <v>Coal fired power plants</v>
      </c>
      <c r="G434" s="108" t="str">
        <f>B429</f>
        <v>Fluidized bed combustion</v>
      </c>
      <c r="H434" s="108" t="str">
        <f>C432</f>
        <v>CHP</v>
      </c>
      <c r="I434" s="109" t="str">
        <f t="shared" si="67"/>
        <v>S</v>
      </c>
      <c r="J434" s="108">
        <v>5.6999250000000015E-2</v>
      </c>
      <c r="K434" s="108">
        <v>5.6999250000000015E-2</v>
      </c>
      <c r="L434" s="108">
        <v>5.6999250000000015E-2</v>
      </c>
      <c r="M434" s="108">
        <v>5.6999250000000015E-2</v>
      </c>
      <c r="N434" s="108">
        <v>5.6999250000000015E-2</v>
      </c>
      <c r="O434" s="108">
        <v>5.6999250000000015E-2</v>
      </c>
      <c r="P434" s="108">
        <v>5.6999250000000015E-2</v>
      </c>
      <c r="Q434" s="108">
        <v>5.6999250000000015E-2</v>
      </c>
      <c r="R434" s="108">
        <v>5.6999250000000015E-2</v>
      </c>
      <c r="S434" s="108">
        <v>5.6999250000000015E-2</v>
      </c>
      <c r="T434" s="108">
        <v>5.6999250000000015E-2</v>
      </c>
      <c r="U434" s="108">
        <v>5.6999250000000015E-2</v>
      </c>
      <c r="V434" s="108">
        <v>5.6999250000000015E-2</v>
      </c>
      <c r="W434" s="108">
        <v>5.6999250000000015E-2</v>
      </c>
      <c r="X434" s="108">
        <v>5.6999250000000015E-2</v>
      </c>
      <c r="Y434" s="108">
        <v>5.6999250000000015E-2</v>
      </c>
      <c r="Z434" s="108">
        <v>5.6999250000000015E-2</v>
      </c>
      <c r="AA434" s="108">
        <v>5.6999250000000015E-2</v>
      </c>
      <c r="AB434" s="108">
        <v>5.6999250000000015E-2</v>
      </c>
      <c r="AC434" s="108">
        <v>5.6999250000000015E-2</v>
      </c>
      <c r="AD434" s="108">
        <v>5.6999250000000015E-2</v>
      </c>
      <c r="AE434" s="108">
        <v>5.6999250000000015E-2</v>
      </c>
      <c r="AF434" s="108">
        <v>5.6999250000000015E-2</v>
      </c>
      <c r="AG434" s="108">
        <v>5.6999250000000015E-2</v>
      </c>
      <c r="AH434" s="108">
        <v>5.6999250000000015E-2</v>
      </c>
      <c r="AI434" s="108">
        <v>5.6999250000000015E-2</v>
      </c>
      <c r="AJ434" s="108">
        <v>5.6999250000000015E-2</v>
      </c>
      <c r="AK434" s="108">
        <v>5.6999250000000015E-2</v>
      </c>
      <c r="AL434" s="108">
        <v>5.6999250000000015E-2</v>
      </c>
      <c r="AM434" s="108">
        <v>5.6999250000000015E-2</v>
      </c>
      <c r="AN434" s="108">
        <v>5.6999250000000015E-2</v>
      </c>
      <c r="AO434" s="108">
        <v>5.6999250000000015E-2</v>
      </c>
      <c r="AP434" s="108">
        <v>5.6999250000000015E-2</v>
      </c>
      <c r="AQ434" s="108">
        <v>5.6999250000000015E-2</v>
      </c>
      <c r="AR434" s="108">
        <v>5.6999250000000015E-2</v>
      </c>
      <c r="AS434" s="108">
        <v>5.6999250000000015E-2</v>
      </c>
      <c r="AT434" s="108">
        <v>5.6999250000000015E-2</v>
      </c>
      <c r="AU434" s="108">
        <v>5.6999250000000015E-2</v>
      </c>
      <c r="AV434" s="108">
        <v>5.6999250000000015E-2</v>
      </c>
      <c r="AW434" s="108">
        <v>5.6999250000000015E-2</v>
      </c>
      <c r="AX434" s="110">
        <v>5.6999250000000015E-2</v>
      </c>
    </row>
    <row r="435" spans="1:50">
      <c r="A435" s="212"/>
      <c r="B435" s="215"/>
      <c r="C435" s="217" t="s">
        <v>42</v>
      </c>
      <c r="D435" s="83" t="s">
        <v>24</v>
      </c>
      <c r="E435" s="56" t="str">
        <f>A413&amp;"/"&amp;B429&amp;"/"&amp;C435&amp;"/"&amp;D435</f>
        <v>Coal fired power plants/Fluidized bed combustion/Electricity only with CCS/L</v>
      </c>
      <c r="F435" s="103" t="str">
        <f>A413</f>
        <v>Coal fired power plants</v>
      </c>
      <c r="G435" s="103" t="str">
        <f>B429</f>
        <v>Fluidized bed combustion</v>
      </c>
      <c r="H435" s="103" t="str">
        <f>C435</f>
        <v>Electricity only with CCS</v>
      </c>
      <c r="I435" s="104" t="str">
        <f t="shared" si="67"/>
        <v>L</v>
      </c>
      <c r="J435" s="103" t="s">
        <v>99</v>
      </c>
      <c r="K435" s="103" t="s">
        <v>99</v>
      </c>
      <c r="L435" s="103" t="s">
        <v>99</v>
      </c>
      <c r="M435" s="103" t="s">
        <v>99</v>
      </c>
      <c r="N435" s="103" t="s">
        <v>99</v>
      </c>
      <c r="O435" s="103" t="s">
        <v>99</v>
      </c>
      <c r="P435" s="103" t="s">
        <v>99</v>
      </c>
      <c r="Q435" s="103" t="s">
        <v>99</v>
      </c>
      <c r="R435" s="103" t="s">
        <v>99</v>
      </c>
      <c r="S435" s="103" t="s">
        <v>99</v>
      </c>
      <c r="T435" s="103" t="s">
        <v>99</v>
      </c>
      <c r="U435" s="103" t="s">
        <v>99</v>
      </c>
      <c r="V435" s="103" t="s">
        <v>99</v>
      </c>
      <c r="W435" s="103" t="s">
        <v>99</v>
      </c>
      <c r="X435" s="103" t="s">
        <v>99</v>
      </c>
      <c r="Y435" s="103" t="s">
        <v>99</v>
      </c>
      <c r="Z435" s="103" t="s">
        <v>99</v>
      </c>
      <c r="AA435" s="103" t="s">
        <v>99</v>
      </c>
      <c r="AB435" s="103" t="s">
        <v>99</v>
      </c>
      <c r="AC435" s="103" t="s">
        <v>99</v>
      </c>
      <c r="AD435" s="103" t="s">
        <v>99</v>
      </c>
      <c r="AE435" s="103">
        <v>0.22325</v>
      </c>
      <c r="AF435" s="103">
        <v>0.22325</v>
      </c>
      <c r="AG435" s="103">
        <v>0.22325</v>
      </c>
      <c r="AH435" s="103">
        <v>0.22325</v>
      </c>
      <c r="AI435" s="103">
        <v>0.22325</v>
      </c>
      <c r="AJ435" s="103">
        <v>0.22325</v>
      </c>
      <c r="AK435" s="103">
        <v>0.22325</v>
      </c>
      <c r="AL435" s="103">
        <v>0.22325</v>
      </c>
      <c r="AM435" s="103">
        <v>0.22325</v>
      </c>
      <c r="AN435" s="103">
        <v>0.22325</v>
      </c>
      <c r="AO435" s="103">
        <v>0.22325</v>
      </c>
      <c r="AP435" s="103">
        <v>0.22325</v>
      </c>
      <c r="AQ435" s="103">
        <v>0.22325</v>
      </c>
      <c r="AR435" s="103">
        <v>0.22325</v>
      </c>
      <c r="AS435" s="103">
        <v>0.22325</v>
      </c>
      <c r="AT435" s="103">
        <v>0.22325</v>
      </c>
      <c r="AU435" s="103">
        <v>0.22325</v>
      </c>
      <c r="AV435" s="103">
        <v>0.22325</v>
      </c>
      <c r="AW435" s="103">
        <v>0.22325</v>
      </c>
      <c r="AX435" s="105">
        <v>0.22325</v>
      </c>
    </row>
    <row r="436" spans="1:50">
      <c r="A436" s="212"/>
      <c r="B436" s="215"/>
      <c r="C436" s="216"/>
      <c r="D436" s="106" t="s">
        <v>25</v>
      </c>
      <c r="E436" s="107" t="str">
        <f>A413&amp;"/"&amp;B429&amp;"/"&amp;C435&amp;"/"&amp;D436</f>
        <v>Coal fired power plants/Fluidized bed combustion/Electricity only with CCS/M</v>
      </c>
      <c r="F436" s="108" t="str">
        <f>A413</f>
        <v>Coal fired power plants</v>
      </c>
      <c r="G436" s="108" t="str">
        <f>B429</f>
        <v>Fluidized bed combustion</v>
      </c>
      <c r="H436" s="108" t="str">
        <f>C435</f>
        <v>Electricity only with CCS</v>
      </c>
      <c r="I436" s="109" t="str">
        <f t="shared" si="67"/>
        <v>M</v>
      </c>
      <c r="J436" s="108" t="s">
        <v>99</v>
      </c>
      <c r="K436" s="108" t="s">
        <v>99</v>
      </c>
      <c r="L436" s="108" t="s">
        <v>99</v>
      </c>
      <c r="M436" s="108" t="s">
        <v>99</v>
      </c>
      <c r="N436" s="108" t="s">
        <v>99</v>
      </c>
      <c r="O436" s="108" t="s">
        <v>99</v>
      </c>
      <c r="P436" s="108" t="s">
        <v>99</v>
      </c>
      <c r="Q436" s="108" t="s">
        <v>99</v>
      </c>
      <c r="R436" s="108" t="s">
        <v>99</v>
      </c>
      <c r="S436" s="108" t="s">
        <v>99</v>
      </c>
      <c r="T436" s="108" t="s">
        <v>99</v>
      </c>
      <c r="U436" s="108" t="s">
        <v>99</v>
      </c>
      <c r="V436" s="108" t="s">
        <v>99</v>
      </c>
      <c r="W436" s="108" t="s">
        <v>99</v>
      </c>
      <c r="X436" s="108" t="s">
        <v>99</v>
      </c>
      <c r="Y436" s="108" t="s">
        <v>99</v>
      </c>
      <c r="Z436" s="108" t="s">
        <v>99</v>
      </c>
      <c r="AA436" s="108" t="s">
        <v>99</v>
      </c>
      <c r="AB436" s="108" t="s">
        <v>99</v>
      </c>
      <c r="AC436" s="108" t="s">
        <v>99</v>
      </c>
      <c r="AD436" s="108" t="s">
        <v>99</v>
      </c>
      <c r="AE436" s="108">
        <v>0.23441250000000002</v>
      </c>
      <c r="AF436" s="108">
        <v>0.23441250000000002</v>
      </c>
      <c r="AG436" s="108">
        <v>0.23441250000000002</v>
      </c>
      <c r="AH436" s="108">
        <v>0.23441250000000002</v>
      </c>
      <c r="AI436" s="108">
        <v>0.23441250000000002</v>
      </c>
      <c r="AJ436" s="108">
        <v>0.23441250000000002</v>
      </c>
      <c r="AK436" s="108">
        <v>0.23441250000000002</v>
      </c>
      <c r="AL436" s="108">
        <v>0.23441250000000002</v>
      </c>
      <c r="AM436" s="108">
        <v>0.23441250000000002</v>
      </c>
      <c r="AN436" s="108">
        <v>0.23441250000000002</v>
      </c>
      <c r="AO436" s="108">
        <v>0.23441250000000002</v>
      </c>
      <c r="AP436" s="108">
        <v>0.23441250000000002</v>
      </c>
      <c r="AQ436" s="108">
        <v>0.23441250000000002</v>
      </c>
      <c r="AR436" s="108">
        <v>0.23441250000000002</v>
      </c>
      <c r="AS436" s="108">
        <v>0.23441250000000002</v>
      </c>
      <c r="AT436" s="108">
        <v>0.23441250000000002</v>
      </c>
      <c r="AU436" s="108">
        <v>0.23441250000000002</v>
      </c>
      <c r="AV436" s="108">
        <v>0.23441250000000002</v>
      </c>
      <c r="AW436" s="108">
        <v>0.23441250000000002</v>
      </c>
      <c r="AX436" s="110">
        <v>0.23441250000000002</v>
      </c>
    </row>
    <row r="437" spans="1:50">
      <c r="A437" s="212"/>
      <c r="B437" s="215"/>
      <c r="C437" s="217" t="s">
        <v>43</v>
      </c>
      <c r="D437" s="52" t="s">
        <v>24</v>
      </c>
      <c r="E437" s="86" t="str">
        <f>A413&amp;"/"&amp;B429&amp;"/"&amp;C437&amp;"/"&amp;D437</f>
        <v>Coal fired power plants/Fluidized bed combustion/CHP with CCS/L</v>
      </c>
      <c r="F437" s="61" t="str">
        <f>A413</f>
        <v>Coal fired power plants</v>
      </c>
      <c r="G437" s="61" t="str">
        <f>B429</f>
        <v>Fluidized bed combustion</v>
      </c>
      <c r="H437" s="61" t="str">
        <f>C437</f>
        <v>CHP with CCS</v>
      </c>
      <c r="I437" s="84" t="str">
        <f t="shared" si="67"/>
        <v>L</v>
      </c>
      <c r="J437" s="61" t="s">
        <v>99</v>
      </c>
      <c r="K437" s="61" t="s">
        <v>99</v>
      </c>
      <c r="L437" s="61" t="s">
        <v>99</v>
      </c>
      <c r="M437" s="61" t="s">
        <v>99</v>
      </c>
      <c r="N437" s="61" t="s">
        <v>99</v>
      </c>
      <c r="O437" s="61" t="s">
        <v>99</v>
      </c>
      <c r="P437" s="61" t="s">
        <v>99</v>
      </c>
      <c r="Q437" s="61" t="s">
        <v>99</v>
      </c>
      <c r="R437" s="61" t="s">
        <v>99</v>
      </c>
      <c r="S437" s="61" t="s">
        <v>99</v>
      </c>
      <c r="T437" s="61" t="s">
        <v>99</v>
      </c>
      <c r="U437" s="61" t="s">
        <v>99</v>
      </c>
      <c r="V437" s="61" t="s">
        <v>99</v>
      </c>
      <c r="W437" s="61" t="s">
        <v>99</v>
      </c>
      <c r="X437" s="61" t="s">
        <v>99</v>
      </c>
      <c r="Y437" s="61" t="s">
        <v>99</v>
      </c>
      <c r="Z437" s="61" t="s">
        <v>99</v>
      </c>
      <c r="AA437" s="61" t="s">
        <v>99</v>
      </c>
      <c r="AB437" s="61" t="s">
        <v>99</v>
      </c>
      <c r="AC437" s="61" t="s">
        <v>99</v>
      </c>
      <c r="AD437" s="61" t="s">
        <v>99</v>
      </c>
      <c r="AE437" s="61">
        <v>0.24557500000000002</v>
      </c>
      <c r="AF437" s="61">
        <v>0.24557500000000002</v>
      </c>
      <c r="AG437" s="61">
        <v>0.24557500000000002</v>
      </c>
      <c r="AH437" s="61">
        <v>0.24557500000000002</v>
      </c>
      <c r="AI437" s="61">
        <v>0.24557500000000002</v>
      </c>
      <c r="AJ437" s="61">
        <v>0.24557500000000002</v>
      </c>
      <c r="AK437" s="61">
        <v>0.24557500000000002</v>
      </c>
      <c r="AL437" s="61">
        <v>0.24557500000000002</v>
      </c>
      <c r="AM437" s="61">
        <v>0.24557500000000002</v>
      </c>
      <c r="AN437" s="61">
        <v>0.24557500000000002</v>
      </c>
      <c r="AO437" s="61">
        <v>0.24557500000000002</v>
      </c>
      <c r="AP437" s="61">
        <v>0.24557500000000002</v>
      </c>
      <c r="AQ437" s="61">
        <v>0.24557500000000002</v>
      </c>
      <c r="AR437" s="61">
        <v>0.24557500000000002</v>
      </c>
      <c r="AS437" s="61">
        <v>0.24557500000000002</v>
      </c>
      <c r="AT437" s="61">
        <v>0.24557500000000002</v>
      </c>
      <c r="AU437" s="61">
        <v>0.24557500000000002</v>
      </c>
      <c r="AV437" s="61">
        <v>0.24557500000000002</v>
      </c>
      <c r="AW437" s="61">
        <v>0.24557500000000002</v>
      </c>
      <c r="AX437" s="53">
        <v>0.24557500000000002</v>
      </c>
    </row>
    <row r="438" spans="1:50">
      <c r="A438" s="212"/>
      <c r="B438" s="218"/>
      <c r="C438" s="210"/>
      <c r="D438" s="93" t="s">
        <v>25</v>
      </c>
      <c r="E438" s="73" t="str">
        <f>A413&amp;"/"&amp;B429&amp;"/"&amp;C437&amp;"/"&amp;D438</f>
        <v>Coal fired power plants/Fluidized bed combustion/CHP with CCS/M</v>
      </c>
      <c r="F438" s="91" t="str">
        <f>A413</f>
        <v>Coal fired power plants</v>
      </c>
      <c r="G438" s="91" t="str">
        <f>B429</f>
        <v>Fluidized bed combustion</v>
      </c>
      <c r="H438" s="91" t="str">
        <f>C437</f>
        <v>CHP with CCS</v>
      </c>
      <c r="I438" s="70" t="str">
        <f t="shared" si="67"/>
        <v>M</v>
      </c>
      <c r="J438" s="91" t="s">
        <v>99</v>
      </c>
      <c r="K438" s="91" t="s">
        <v>99</v>
      </c>
      <c r="L438" s="91" t="s">
        <v>99</v>
      </c>
      <c r="M438" s="91" t="s">
        <v>99</v>
      </c>
      <c r="N438" s="91" t="s">
        <v>99</v>
      </c>
      <c r="O438" s="91" t="s">
        <v>99</v>
      </c>
      <c r="P438" s="91" t="s">
        <v>99</v>
      </c>
      <c r="Q438" s="91" t="s">
        <v>99</v>
      </c>
      <c r="R438" s="91" t="s">
        <v>99</v>
      </c>
      <c r="S438" s="91" t="s">
        <v>99</v>
      </c>
      <c r="T438" s="91" t="s">
        <v>99</v>
      </c>
      <c r="U438" s="91" t="s">
        <v>99</v>
      </c>
      <c r="V438" s="91" t="s">
        <v>99</v>
      </c>
      <c r="W438" s="91" t="s">
        <v>99</v>
      </c>
      <c r="X438" s="91" t="s">
        <v>99</v>
      </c>
      <c r="Y438" s="91" t="s">
        <v>99</v>
      </c>
      <c r="Z438" s="91" t="s">
        <v>99</v>
      </c>
      <c r="AA438" s="91" t="s">
        <v>99</v>
      </c>
      <c r="AB438" s="91" t="s">
        <v>99</v>
      </c>
      <c r="AC438" s="91" t="s">
        <v>99</v>
      </c>
      <c r="AD438" s="91" t="s">
        <v>99</v>
      </c>
      <c r="AE438" s="91">
        <v>0.25785375000000005</v>
      </c>
      <c r="AF438" s="91">
        <v>0.25785375000000005</v>
      </c>
      <c r="AG438" s="91">
        <v>0.25785375000000005</v>
      </c>
      <c r="AH438" s="91">
        <v>0.25785375000000005</v>
      </c>
      <c r="AI438" s="91">
        <v>0.25785375000000005</v>
      </c>
      <c r="AJ438" s="91">
        <v>0.25785375000000005</v>
      </c>
      <c r="AK438" s="91">
        <v>0.25785375000000005</v>
      </c>
      <c r="AL438" s="91">
        <v>0.25785375000000005</v>
      </c>
      <c r="AM438" s="91">
        <v>0.25785375000000005</v>
      </c>
      <c r="AN438" s="91">
        <v>0.25785375000000005</v>
      </c>
      <c r="AO438" s="91">
        <v>0.25785375000000005</v>
      </c>
      <c r="AP438" s="91">
        <v>0.25785375000000005</v>
      </c>
      <c r="AQ438" s="91">
        <v>0.25785375000000005</v>
      </c>
      <c r="AR438" s="91">
        <v>0.25785375000000005</v>
      </c>
      <c r="AS438" s="91">
        <v>0.25785375000000005</v>
      </c>
      <c r="AT438" s="91">
        <v>0.25785375000000005</v>
      </c>
      <c r="AU438" s="91">
        <v>0.25785375000000005</v>
      </c>
      <c r="AV438" s="91">
        <v>0.25785375000000005</v>
      </c>
      <c r="AW438" s="91">
        <v>0.25785375000000005</v>
      </c>
      <c r="AX438" s="89">
        <v>0.25785375000000005</v>
      </c>
    </row>
    <row r="439" spans="1:50">
      <c r="A439" s="212"/>
      <c r="B439" s="214" t="s">
        <v>46</v>
      </c>
      <c r="C439" s="209" t="s">
        <v>36</v>
      </c>
      <c r="D439" s="67" t="s">
        <v>24</v>
      </c>
      <c r="E439" s="87" t="str">
        <f>A413&amp;"/"&amp;B439&amp;"/"&amp;C439&amp;"/"&amp;D439</f>
        <v>Coal fired power plants/Steam turbine/Electricity only/L</v>
      </c>
      <c r="F439" s="55" t="str">
        <f>A413</f>
        <v>Coal fired power plants</v>
      </c>
      <c r="G439" s="55" t="str">
        <f>B439</f>
        <v>Steam turbine</v>
      </c>
      <c r="H439" s="55" t="str">
        <f>C439</f>
        <v>Electricity only</v>
      </c>
      <c r="I439" s="85" t="str">
        <f t="shared" si="67"/>
        <v>L</v>
      </c>
      <c r="J439" s="55">
        <v>5.8000000000000003E-2</v>
      </c>
      <c r="K439" s="55">
        <v>5.8000000000000003E-2</v>
      </c>
      <c r="L439" s="55">
        <v>5.8000000000000003E-2</v>
      </c>
      <c r="M439" s="55">
        <v>5.8000000000000003E-2</v>
      </c>
      <c r="N439" s="55">
        <v>5.8000000000000003E-2</v>
      </c>
      <c r="O439" s="55">
        <v>5.8000000000000003E-2</v>
      </c>
      <c r="P439" s="55">
        <v>5.8000000000000003E-2</v>
      </c>
      <c r="Q439" s="55">
        <v>5.8000000000000003E-2</v>
      </c>
      <c r="R439" s="55">
        <v>5.8000000000000003E-2</v>
      </c>
      <c r="S439" s="55">
        <v>5.8000000000000003E-2</v>
      </c>
      <c r="T439" s="55">
        <v>5.8000000000000003E-2</v>
      </c>
      <c r="U439" s="55">
        <v>5.8000000000000003E-2</v>
      </c>
      <c r="V439" s="55">
        <v>5.8000000000000003E-2</v>
      </c>
      <c r="W439" s="55">
        <v>5.8000000000000003E-2</v>
      </c>
      <c r="X439" s="55">
        <v>5.8000000000000003E-2</v>
      </c>
      <c r="Y439" s="55">
        <v>5.8000000000000003E-2</v>
      </c>
      <c r="Z439" s="55">
        <v>5.8000000000000003E-2</v>
      </c>
      <c r="AA439" s="55">
        <v>5.8000000000000003E-2</v>
      </c>
      <c r="AB439" s="55">
        <v>5.8000000000000003E-2</v>
      </c>
      <c r="AC439" s="55">
        <v>5.8000000000000003E-2</v>
      </c>
      <c r="AD439" s="55">
        <v>5.8000000000000003E-2</v>
      </c>
      <c r="AE439" s="55">
        <v>5.8000000000000003E-2</v>
      </c>
      <c r="AF439" s="55">
        <v>5.8000000000000003E-2</v>
      </c>
      <c r="AG439" s="55">
        <v>5.8000000000000003E-2</v>
      </c>
      <c r="AH439" s="55">
        <v>5.8000000000000003E-2</v>
      </c>
      <c r="AI439" s="55">
        <v>5.8000000000000003E-2</v>
      </c>
      <c r="AJ439" s="55">
        <v>5.8000000000000003E-2</v>
      </c>
      <c r="AK439" s="55">
        <v>5.8000000000000003E-2</v>
      </c>
      <c r="AL439" s="55">
        <v>5.8000000000000003E-2</v>
      </c>
      <c r="AM439" s="55">
        <v>5.8000000000000003E-2</v>
      </c>
      <c r="AN439" s="55">
        <v>5.8000000000000003E-2</v>
      </c>
      <c r="AO439" s="55">
        <v>5.8000000000000003E-2</v>
      </c>
      <c r="AP439" s="55">
        <v>5.8000000000000003E-2</v>
      </c>
      <c r="AQ439" s="55">
        <v>5.8000000000000003E-2</v>
      </c>
      <c r="AR439" s="55">
        <v>5.8000000000000003E-2</v>
      </c>
      <c r="AS439" s="55">
        <v>5.8000000000000003E-2</v>
      </c>
      <c r="AT439" s="55">
        <v>5.8000000000000003E-2</v>
      </c>
      <c r="AU439" s="55">
        <v>5.8000000000000003E-2</v>
      </c>
      <c r="AV439" s="55">
        <v>5.8000000000000003E-2</v>
      </c>
      <c r="AW439" s="55">
        <v>5.8000000000000003E-2</v>
      </c>
      <c r="AX439" s="64">
        <v>5.8000000000000003E-2</v>
      </c>
    </row>
    <row r="440" spans="1:50">
      <c r="A440" s="212"/>
      <c r="B440" s="215"/>
      <c r="C440" s="206"/>
      <c r="D440" s="52" t="s">
        <v>25</v>
      </c>
      <c r="E440" s="86" t="str">
        <f>A413&amp;"/"&amp;B439&amp;"/"&amp;C439&amp;"/"&amp;D440</f>
        <v>Coal fired power plants/Steam turbine/Electricity only/M</v>
      </c>
      <c r="F440" s="61" t="str">
        <f>A413</f>
        <v>Coal fired power plants</v>
      </c>
      <c r="G440" s="61" t="str">
        <f>B439</f>
        <v>Steam turbine</v>
      </c>
      <c r="H440" s="61" t="str">
        <f>C439</f>
        <v>Electricity only</v>
      </c>
      <c r="I440" s="84" t="str">
        <f t="shared" si="67"/>
        <v>M</v>
      </c>
      <c r="J440" s="61">
        <v>6.0900000000000003E-2</v>
      </c>
      <c r="K440" s="61">
        <v>6.0900000000000003E-2</v>
      </c>
      <c r="L440" s="61">
        <v>6.0900000000000003E-2</v>
      </c>
      <c r="M440" s="61">
        <v>6.0900000000000003E-2</v>
      </c>
      <c r="N440" s="61">
        <v>6.0900000000000003E-2</v>
      </c>
      <c r="O440" s="61">
        <v>6.0900000000000003E-2</v>
      </c>
      <c r="P440" s="61">
        <v>6.0900000000000003E-2</v>
      </c>
      <c r="Q440" s="61">
        <v>6.0900000000000003E-2</v>
      </c>
      <c r="R440" s="61">
        <v>6.0900000000000003E-2</v>
      </c>
      <c r="S440" s="61">
        <v>6.0900000000000003E-2</v>
      </c>
      <c r="T440" s="61">
        <v>6.0900000000000003E-2</v>
      </c>
      <c r="U440" s="61">
        <v>6.0900000000000003E-2</v>
      </c>
      <c r="V440" s="61">
        <v>6.0900000000000003E-2</v>
      </c>
      <c r="W440" s="61">
        <v>6.0900000000000003E-2</v>
      </c>
      <c r="X440" s="61">
        <v>6.0900000000000003E-2</v>
      </c>
      <c r="Y440" s="61">
        <v>6.0900000000000003E-2</v>
      </c>
      <c r="Z440" s="61">
        <v>6.0900000000000003E-2</v>
      </c>
      <c r="AA440" s="61">
        <v>6.0900000000000003E-2</v>
      </c>
      <c r="AB440" s="61">
        <v>6.0900000000000003E-2</v>
      </c>
      <c r="AC440" s="61">
        <v>6.0900000000000003E-2</v>
      </c>
      <c r="AD440" s="61">
        <v>6.0900000000000003E-2</v>
      </c>
      <c r="AE440" s="61">
        <v>6.0900000000000003E-2</v>
      </c>
      <c r="AF440" s="61">
        <v>6.0900000000000003E-2</v>
      </c>
      <c r="AG440" s="61">
        <v>6.0900000000000003E-2</v>
      </c>
      <c r="AH440" s="61">
        <v>6.0900000000000003E-2</v>
      </c>
      <c r="AI440" s="61">
        <v>6.0900000000000003E-2</v>
      </c>
      <c r="AJ440" s="61">
        <v>6.0900000000000003E-2</v>
      </c>
      <c r="AK440" s="61">
        <v>6.0900000000000003E-2</v>
      </c>
      <c r="AL440" s="61">
        <v>6.0900000000000003E-2</v>
      </c>
      <c r="AM440" s="61">
        <v>6.0900000000000003E-2</v>
      </c>
      <c r="AN440" s="61">
        <v>6.0900000000000003E-2</v>
      </c>
      <c r="AO440" s="61">
        <v>6.0900000000000003E-2</v>
      </c>
      <c r="AP440" s="61">
        <v>6.0900000000000003E-2</v>
      </c>
      <c r="AQ440" s="61">
        <v>6.0900000000000003E-2</v>
      </c>
      <c r="AR440" s="61">
        <v>6.0900000000000003E-2</v>
      </c>
      <c r="AS440" s="61">
        <v>6.0900000000000003E-2</v>
      </c>
      <c r="AT440" s="61">
        <v>6.0900000000000003E-2</v>
      </c>
      <c r="AU440" s="61">
        <v>6.0900000000000003E-2</v>
      </c>
      <c r="AV440" s="61">
        <v>6.0900000000000003E-2</v>
      </c>
      <c r="AW440" s="61">
        <v>6.0900000000000003E-2</v>
      </c>
      <c r="AX440" s="53">
        <v>6.0900000000000003E-2</v>
      </c>
    </row>
    <row r="441" spans="1:50">
      <c r="A441" s="212"/>
      <c r="B441" s="215"/>
      <c r="C441" s="206"/>
      <c r="D441" s="52" t="s">
        <v>38</v>
      </c>
      <c r="E441" s="86" t="str">
        <f>A413&amp;"/"&amp;B439&amp;"/"&amp;C439&amp;"/"&amp;D441</f>
        <v>Coal fired power plants/Steam turbine/Electricity only/S</v>
      </c>
      <c r="F441" s="61" t="str">
        <f>A413</f>
        <v>Coal fired power plants</v>
      </c>
      <c r="G441" s="61" t="str">
        <f>B439</f>
        <v>Steam turbine</v>
      </c>
      <c r="H441" s="61" t="str">
        <f>C439</f>
        <v>Electricity only</v>
      </c>
      <c r="I441" s="84" t="str">
        <f t="shared" si="67"/>
        <v>S</v>
      </c>
      <c r="J441" s="61">
        <v>6.3945000000000002E-2</v>
      </c>
      <c r="K441" s="61">
        <v>6.3945000000000002E-2</v>
      </c>
      <c r="L441" s="61">
        <v>6.3945000000000002E-2</v>
      </c>
      <c r="M441" s="61">
        <v>6.3945000000000002E-2</v>
      </c>
      <c r="N441" s="61">
        <v>6.3945000000000002E-2</v>
      </c>
      <c r="O441" s="61">
        <v>6.3945000000000002E-2</v>
      </c>
      <c r="P441" s="61">
        <v>6.3945000000000002E-2</v>
      </c>
      <c r="Q441" s="61">
        <v>6.3945000000000002E-2</v>
      </c>
      <c r="R441" s="61">
        <v>6.3945000000000002E-2</v>
      </c>
      <c r="S441" s="61">
        <v>6.3945000000000002E-2</v>
      </c>
      <c r="T441" s="61">
        <v>6.3945000000000002E-2</v>
      </c>
      <c r="U441" s="61">
        <v>6.3945000000000002E-2</v>
      </c>
      <c r="V441" s="61">
        <v>6.3945000000000002E-2</v>
      </c>
      <c r="W441" s="61">
        <v>6.3945000000000002E-2</v>
      </c>
      <c r="X441" s="61">
        <v>6.3945000000000002E-2</v>
      </c>
      <c r="Y441" s="61">
        <v>6.3945000000000002E-2</v>
      </c>
      <c r="Z441" s="61">
        <v>6.3945000000000002E-2</v>
      </c>
      <c r="AA441" s="61">
        <v>6.3945000000000002E-2</v>
      </c>
      <c r="AB441" s="61">
        <v>6.3945000000000002E-2</v>
      </c>
      <c r="AC441" s="61">
        <v>6.3945000000000002E-2</v>
      </c>
      <c r="AD441" s="61">
        <v>6.3945000000000002E-2</v>
      </c>
      <c r="AE441" s="61">
        <v>6.3945000000000002E-2</v>
      </c>
      <c r="AF441" s="61">
        <v>6.3945000000000002E-2</v>
      </c>
      <c r="AG441" s="61">
        <v>6.3945000000000002E-2</v>
      </c>
      <c r="AH441" s="61">
        <v>6.3945000000000002E-2</v>
      </c>
      <c r="AI441" s="61">
        <v>6.3945000000000002E-2</v>
      </c>
      <c r="AJ441" s="61">
        <v>6.3945000000000002E-2</v>
      </c>
      <c r="AK441" s="61">
        <v>6.3945000000000002E-2</v>
      </c>
      <c r="AL441" s="61">
        <v>6.3945000000000002E-2</v>
      </c>
      <c r="AM441" s="61">
        <v>6.3945000000000002E-2</v>
      </c>
      <c r="AN441" s="61">
        <v>6.3945000000000002E-2</v>
      </c>
      <c r="AO441" s="61">
        <v>6.3945000000000002E-2</v>
      </c>
      <c r="AP441" s="61">
        <v>6.3945000000000002E-2</v>
      </c>
      <c r="AQ441" s="61">
        <v>6.3945000000000002E-2</v>
      </c>
      <c r="AR441" s="61">
        <v>6.3945000000000002E-2</v>
      </c>
      <c r="AS441" s="61">
        <v>6.3945000000000002E-2</v>
      </c>
      <c r="AT441" s="61">
        <v>6.3945000000000002E-2</v>
      </c>
      <c r="AU441" s="61">
        <v>6.3945000000000002E-2</v>
      </c>
      <c r="AV441" s="61">
        <v>6.3945000000000002E-2</v>
      </c>
      <c r="AW441" s="61">
        <v>6.3945000000000002E-2</v>
      </c>
      <c r="AX441" s="53">
        <v>6.3945000000000002E-2</v>
      </c>
    </row>
    <row r="442" spans="1:50">
      <c r="A442" s="212"/>
      <c r="B442" s="215"/>
      <c r="C442" s="216"/>
      <c r="D442" s="52" t="s">
        <v>47</v>
      </c>
      <c r="E442" s="86" t="str">
        <f>A413&amp;"/"&amp;B439&amp;"/"&amp;C439&amp;"/"&amp;D442</f>
        <v>Coal fired power plants/Steam turbine/Electricity only/XS</v>
      </c>
      <c r="F442" s="61" t="str">
        <f>A413</f>
        <v>Coal fired power plants</v>
      </c>
      <c r="G442" s="61" t="str">
        <f>B439</f>
        <v>Steam turbine</v>
      </c>
      <c r="H442" s="61" t="str">
        <f>C439</f>
        <v>Electricity only</v>
      </c>
      <c r="I442" s="84" t="str">
        <f t="shared" si="67"/>
        <v>XS</v>
      </c>
      <c r="J442" s="61">
        <v>6.7142250000000001E-2</v>
      </c>
      <c r="K442" s="61">
        <v>6.7142250000000001E-2</v>
      </c>
      <c r="L442" s="61">
        <v>6.7142250000000001E-2</v>
      </c>
      <c r="M442" s="61">
        <v>6.7142250000000001E-2</v>
      </c>
      <c r="N442" s="61">
        <v>6.7142250000000001E-2</v>
      </c>
      <c r="O442" s="61">
        <v>6.7142250000000001E-2</v>
      </c>
      <c r="P442" s="61">
        <v>6.7142250000000001E-2</v>
      </c>
      <c r="Q442" s="61">
        <v>6.7142250000000001E-2</v>
      </c>
      <c r="R442" s="61">
        <v>6.7142250000000001E-2</v>
      </c>
      <c r="S442" s="61">
        <v>6.7142250000000001E-2</v>
      </c>
      <c r="T442" s="61">
        <v>6.7142250000000001E-2</v>
      </c>
      <c r="U442" s="61">
        <v>6.7142250000000001E-2</v>
      </c>
      <c r="V442" s="61">
        <v>6.7142250000000001E-2</v>
      </c>
      <c r="W442" s="61">
        <v>6.7142250000000001E-2</v>
      </c>
      <c r="X442" s="61">
        <v>6.7142250000000001E-2</v>
      </c>
      <c r="Y442" s="61">
        <v>6.7142250000000001E-2</v>
      </c>
      <c r="Z442" s="61">
        <v>6.7142250000000001E-2</v>
      </c>
      <c r="AA442" s="61">
        <v>6.7142250000000001E-2</v>
      </c>
      <c r="AB442" s="61">
        <v>6.7142250000000001E-2</v>
      </c>
      <c r="AC442" s="61">
        <v>6.7142250000000001E-2</v>
      </c>
      <c r="AD442" s="61">
        <v>6.7142250000000001E-2</v>
      </c>
      <c r="AE442" s="61">
        <v>6.7142250000000001E-2</v>
      </c>
      <c r="AF442" s="61">
        <v>6.7142250000000001E-2</v>
      </c>
      <c r="AG442" s="61">
        <v>6.7142250000000001E-2</v>
      </c>
      <c r="AH442" s="61">
        <v>6.7142250000000001E-2</v>
      </c>
      <c r="AI442" s="61">
        <v>6.7142250000000001E-2</v>
      </c>
      <c r="AJ442" s="61">
        <v>6.7142250000000001E-2</v>
      </c>
      <c r="AK442" s="61">
        <v>6.7142250000000001E-2</v>
      </c>
      <c r="AL442" s="61">
        <v>6.7142250000000001E-2</v>
      </c>
      <c r="AM442" s="61">
        <v>6.7142250000000001E-2</v>
      </c>
      <c r="AN442" s="61">
        <v>6.7142250000000001E-2</v>
      </c>
      <c r="AO442" s="61">
        <v>6.7142250000000001E-2</v>
      </c>
      <c r="AP442" s="61">
        <v>6.7142250000000001E-2</v>
      </c>
      <c r="AQ442" s="61">
        <v>6.7142250000000001E-2</v>
      </c>
      <c r="AR442" s="61">
        <v>6.7142250000000001E-2</v>
      </c>
      <c r="AS442" s="61">
        <v>6.7142250000000001E-2</v>
      </c>
      <c r="AT442" s="61">
        <v>6.7142250000000001E-2</v>
      </c>
      <c r="AU442" s="61">
        <v>6.7142250000000001E-2</v>
      </c>
      <c r="AV442" s="61">
        <v>6.7142250000000001E-2</v>
      </c>
      <c r="AW442" s="61">
        <v>6.7142250000000001E-2</v>
      </c>
      <c r="AX442" s="53">
        <v>6.7142250000000001E-2</v>
      </c>
    </row>
    <row r="443" spans="1:50">
      <c r="A443" s="212"/>
      <c r="B443" s="215"/>
      <c r="C443" s="217" t="s">
        <v>26</v>
      </c>
      <c r="D443" s="83" t="s">
        <v>24</v>
      </c>
      <c r="E443" s="56" t="str">
        <f>A413&amp;"/"&amp;B439&amp;"/"&amp;C443&amp;"/"&amp;D443</f>
        <v>Coal fired power plants/Steam turbine/CHP/L</v>
      </c>
      <c r="F443" s="103" t="str">
        <f>A413</f>
        <v>Coal fired power plants</v>
      </c>
      <c r="G443" s="103" t="str">
        <f>B439</f>
        <v>Steam turbine</v>
      </c>
      <c r="H443" s="103" t="str">
        <f>C443</f>
        <v>CHP</v>
      </c>
      <c r="I443" s="104" t="str">
        <f t="shared" si="67"/>
        <v>L</v>
      </c>
      <c r="J443" s="103">
        <v>6.3800000000000009E-2</v>
      </c>
      <c r="K443" s="103">
        <v>6.3800000000000009E-2</v>
      </c>
      <c r="L443" s="103">
        <v>6.3800000000000009E-2</v>
      </c>
      <c r="M443" s="103">
        <v>6.3800000000000009E-2</v>
      </c>
      <c r="N443" s="103">
        <v>6.3800000000000009E-2</v>
      </c>
      <c r="O443" s="103">
        <v>6.3800000000000009E-2</v>
      </c>
      <c r="P443" s="103">
        <v>6.3800000000000009E-2</v>
      </c>
      <c r="Q443" s="103">
        <v>6.3800000000000009E-2</v>
      </c>
      <c r="R443" s="103">
        <v>6.3800000000000009E-2</v>
      </c>
      <c r="S443" s="103">
        <v>6.3800000000000009E-2</v>
      </c>
      <c r="T443" s="103">
        <v>6.3800000000000009E-2</v>
      </c>
      <c r="U443" s="103">
        <v>6.3800000000000009E-2</v>
      </c>
      <c r="V443" s="103">
        <v>6.3800000000000009E-2</v>
      </c>
      <c r="W443" s="103">
        <v>6.3800000000000009E-2</v>
      </c>
      <c r="X443" s="103">
        <v>6.3800000000000009E-2</v>
      </c>
      <c r="Y443" s="103">
        <v>6.3800000000000009E-2</v>
      </c>
      <c r="Z443" s="103">
        <v>6.3800000000000009E-2</v>
      </c>
      <c r="AA443" s="103">
        <v>6.3800000000000009E-2</v>
      </c>
      <c r="AB443" s="103">
        <v>6.3800000000000009E-2</v>
      </c>
      <c r="AC443" s="103">
        <v>6.3800000000000009E-2</v>
      </c>
      <c r="AD443" s="103">
        <v>6.3800000000000009E-2</v>
      </c>
      <c r="AE443" s="103">
        <v>6.3800000000000009E-2</v>
      </c>
      <c r="AF443" s="103">
        <v>6.3800000000000009E-2</v>
      </c>
      <c r="AG443" s="103">
        <v>6.3800000000000009E-2</v>
      </c>
      <c r="AH443" s="103">
        <v>6.3800000000000009E-2</v>
      </c>
      <c r="AI443" s="103">
        <v>6.3800000000000009E-2</v>
      </c>
      <c r="AJ443" s="103">
        <v>6.3800000000000009E-2</v>
      </c>
      <c r="AK443" s="103">
        <v>6.3800000000000009E-2</v>
      </c>
      <c r="AL443" s="103">
        <v>6.3800000000000009E-2</v>
      </c>
      <c r="AM443" s="103">
        <v>6.3800000000000009E-2</v>
      </c>
      <c r="AN443" s="103">
        <v>6.3800000000000009E-2</v>
      </c>
      <c r="AO443" s="103">
        <v>6.3800000000000009E-2</v>
      </c>
      <c r="AP443" s="103">
        <v>6.3800000000000009E-2</v>
      </c>
      <c r="AQ443" s="103">
        <v>6.3800000000000009E-2</v>
      </c>
      <c r="AR443" s="103">
        <v>6.3800000000000009E-2</v>
      </c>
      <c r="AS443" s="103">
        <v>6.3800000000000009E-2</v>
      </c>
      <c r="AT443" s="103">
        <v>6.3800000000000009E-2</v>
      </c>
      <c r="AU443" s="103">
        <v>6.3800000000000009E-2</v>
      </c>
      <c r="AV443" s="103">
        <v>6.3800000000000009E-2</v>
      </c>
      <c r="AW443" s="103">
        <v>6.3800000000000009E-2</v>
      </c>
      <c r="AX443" s="105">
        <v>6.3800000000000009E-2</v>
      </c>
    </row>
    <row r="444" spans="1:50">
      <c r="A444" s="212"/>
      <c r="B444" s="215"/>
      <c r="C444" s="206"/>
      <c r="D444" s="52" t="s">
        <v>25</v>
      </c>
      <c r="E444" s="86" t="str">
        <f>A413&amp;"/"&amp;B439&amp;"/"&amp;C443&amp;"/"&amp;D444</f>
        <v>Coal fired power plants/Steam turbine/CHP/M</v>
      </c>
      <c r="F444" s="61" t="str">
        <f>A413</f>
        <v>Coal fired power plants</v>
      </c>
      <c r="G444" s="61" t="str">
        <f>B439</f>
        <v>Steam turbine</v>
      </c>
      <c r="H444" s="61" t="str">
        <f>C443</f>
        <v>CHP</v>
      </c>
      <c r="I444" s="84" t="str">
        <f t="shared" si="67"/>
        <v>M</v>
      </c>
      <c r="J444" s="61">
        <v>6.6990000000000008E-2</v>
      </c>
      <c r="K444" s="61">
        <v>6.6990000000000008E-2</v>
      </c>
      <c r="L444" s="61">
        <v>6.6990000000000008E-2</v>
      </c>
      <c r="M444" s="61">
        <v>6.6990000000000008E-2</v>
      </c>
      <c r="N444" s="61">
        <v>6.6990000000000008E-2</v>
      </c>
      <c r="O444" s="61">
        <v>6.6990000000000008E-2</v>
      </c>
      <c r="P444" s="61">
        <v>6.6990000000000008E-2</v>
      </c>
      <c r="Q444" s="61">
        <v>6.6990000000000008E-2</v>
      </c>
      <c r="R444" s="61">
        <v>6.6990000000000008E-2</v>
      </c>
      <c r="S444" s="61">
        <v>6.6990000000000008E-2</v>
      </c>
      <c r="T444" s="61">
        <v>6.6990000000000008E-2</v>
      </c>
      <c r="U444" s="61">
        <v>6.6990000000000008E-2</v>
      </c>
      <c r="V444" s="61">
        <v>6.6990000000000008E-2</v>
      </c>
      <c r="W444" s="61">
        <v>6.6990000000000008E-2</v>
      </c>
      <c r="X444" s="61">
        <v>6.6990000000000008E-2</v>
      </c>
      <c r="Y444" s="61">
        <v>6.6990000000000008E-2</v>
      </c>
      <c r="Z444" s="61">
        <v>6.6990000000000008E-2</v>
      </c>
      <c r="AA444" s="61">
        <v>6.6990000000000008E-2</v>
      </c>
      <c r="AB444" s="61">
        <v>6.6990000000000008E-2</v>
      </c>
      <c r="AC444" s="61">
        <v>6.6990000000000008E-2</v>
      </c>
      <c r="AD444" s="61">
        <v>6.6990000000000008E-2</v>
      </c>
      <c r="AE444" s="61">
        <v>6.6990000000000008E-2</v>
      </c>
      <c r="AF444" s="61">
        <v>6.6990000000000008E-2</v>
      </c>
      <c r="AG444" s="61">
        <v>6.6990000000000008E-2</v>
      </c>
      <c r="AH444" s="61">
        <v>6.6990000000000008E-2</v>
      </c>
      <c r="AI444" s="61">
        <v>6.6990000000000008E-2</v>
      </c>
      <c r="AJ444" s="61">
        <v>6.6990000000000008E-2</v>
      </c>
      <c r="AK444" s="61">
        <v>6.6990000000000008E-2</v>
      </c>
      <c r="AL444" s="61">
        <v>6.6990000000000008E-2</v>
      </c>
      <c r="AM444" s="61">
        <v>6.6990000000000008E-2</v>
      </c>
      <c r="AN444" s="61">
        <v>6.6990000000000008E-2</v>
      </c>
      <c r="AO444" s="61">
        <v>6.6990000000000008E-2</v>
      </c>
      <c r="AP444" s="61">
        <v>6.6990000000000008E-2</v>
      </c>
      <c r="AQ444" s="61">
        <v>6.6990000000000008E-2</v>
      </c>
      <c r="AR444" s="61">
        <v>6.6990000000000008E-2</v>
      </c>
      <c r="AS444" s="61">
        <v>6.6990000000000008E-2</v>
      </c>
      <c r="AT444" s="61">
        <v>6.6990000000000008E-2</v>
      </c>
      <c r="AU444" s="61">
        <v>6.6990000000000008E-2</v>
      </c>
      <c r="AV444" s="61">
        <v>6.6990000000000008E-2</v>
      </c>
      <c r="AW444" s="61">
        <v>6.6990000000000008E-2</v>
      </c>
      <c r="AX444" s="53">
        <v>6.6990000000000008E-2</v>
      </c>
    </row>
    <row r="445" spans="1:50">
      <c r="A445" s="212"/>
      <c r="B445" s="215"/>
      <c r="C445" s="206"/>
      <c r="D445" s="52" t="s">
        <v>38</v>
      </c>
      <c r="E445" s="86" t="str">
        <f>A413&amp;"/"&amp;B439&amp;"/"&amp;C443&amp;"/"&amp;D445</f>
        <v>Coal fired power plants/Steam turbine/CHP/S</v>
      </c>
      <c r="F445" s="61" t="str">
        <f>A413</f>
        <v>Coal fired power plants</v>
      </c>
      <c r="G445" s="61" t="str">
        <f>B439</f>
        <v>Steam turbine</v>
      </c>
      <c r="H445" s="61" t="str">
        <f>C443</f>
        <v>CHP</v>
      </c>
      <c r="I445" s="84" t="str">
        <f t="shared" si="67"/>
        <v>S</v>
      </c>
      <c r="J445" s="61">
        <v>7.0339500000000013E-2</v>
      </c>
      <c r="K445" s="61">
        <v>7.0339500000000013E-2</v>
      </c>
      <c r="L445" s="61">
        <v>7.0339500000000013E-2</v>
      </c>
      <c r="M445" s="61">
        <v>7.0339500000000013E-2</v>
      </c>
      <c r="N445" s="61">
        <v>7.0339500000000013E-2</v>
      </c>
      <c r="O445" s="61">
        <v>7.0339500000000013E-2</v>
      </c>
      <c r="P445" s="61">
        <v>7.0339500000000013E-2</v>
      </c>
      <c r="Q445" s="61">
        <v>7.0339500000000013E-2</v>
      </c>
      <c r="R445" s="61">
        <v>7.0339500000000013E-2</v>
      </c>
      <c r="S445" s="61">
        <v>7.0339500000000013E-2</v>
      </c>
      <c r="T445" s="61">
        <v>7.0339500000000013E-2</v>
      </c>
      <c r="U445" s="61">
        <v>7.0339500000000013E-2</v>
      </c>
      <c r="V445" s="61">
        <v>7.0339500000000013E-2</v>
      </c>
      <c r="W445" s="61">
        <v>7.0339500000000013E-2</v>
      </c>
      <c r="X445" s="61">
        <v>7.0339500000000013E-2</v>
      </c>
      <c r="Y445" s="61">
        <v>7.0339500000000013E-2</v>
      </c>
      <c r="Z445" s="61">
        <v>7.0339500000000013E-2</v>
      </c>
      <c r="AA445" s="61">
        <v>7.0339500000000013E-2</v>
      </c>
      <c r="AB445" s="61">
        <v>7.0339500000000013E-2</v>
      </c>
      <c r="AC445" s="61">
        <v>7.0339500000000013E-2</v>
      </c>
      <c r="AD445" s="61">
        <v>7.0339500000000013E-2</v>
      </c>
      <c r="AE445" s="61">
        <v>7.0339500000000013E-2</v>
      </c>
      <c r="AF445" s="61">
        <v>7.0339500000000013E-2</v>
      </c>
      <c r="AG445" s="61">
        <v>7.0339500000000013E-2</v>
      </c>
      <c r="AH445" s="61">
        <v>7.0339500000000013E-2</v>
      </c>
      <c r="AI445" s="61">
        <v>7.0339500000000013E-2</v>
      </c>
      <c r="AJ445" s="61">
        <v>7.0339500000000013E-2</v>
      </c>
      <c r="AK445" s="61">
        <v>7.0339500000000013E-2</v>
      </c>
      <c r="AL445" s="61">
        <v>7.0339500000000013E-2</v>
      </c>
      <c r="AM445" s="61">
        <v>7.0339500000000013E-2</v>
      </c>
      <c r="AN445" s="61">
        <v>7.0339500000000013E-2</v>
      </c>
      <c r="AO445" s="61">
        <v>7.0339500000000013E-2</v>
      </c>
      <c r="AP445" s="61">
        <v>7.0339500000000013E-2</v>
      </c>
      <c r="AQ445" s="61">
        <v>7.0339500000000013E-2</v>
      </c>
      <c r="AR445" s="61">
        <v>7.0339500000000013E-2</v>
      </c>
      <c r="AS445" s="61">
        <v>7.0339500000000013E-2</v>
      </c>
      <c r="AT445" s="61">
        <v>7.0339500000000013E-2</v>
      </c>
      <c r="AU445" s="61">
        <v>7.0339500000000013E-2</v>
      </c>
      <c r="AV445" s="61">
        <v>7.0339500000000013E-2</v>
      </c>
      <c r="AW445" s="61">
        <v>7.0339500000000013E-2</v>
      </c>
      <c r="AX445" s="53">
        <v>7.0339500000000013E-2</v>
      </c>
    </row>
    <row r="446" spans="1:50">
      <c r="A446" s="212"/>
      <c r="B446" s="215"/>
      <c r="C446" s="216"/>
      <c r="D446" s="106" t="s">
        <v>47</v>
      </c>
      <c r="E446" s="107" t="str">
        <f>A413&amp;"/"&amp;B439&amp;"/"&amp;C443&amp;"/"&amp;D446</f>
        <v>Coal fired power plants/Steam turbine/CHP/XS</v>
      </c>
      <c r="F446" s="108" t="str">
        <f>A413</f>
        <v>Coal fired power plants</v>
      </c>
      <c r="G446" s="108" t="str">
        <f>B439</f>
        <v>Steam turbine</v>
      </c>
      <c r="H446" s="108" t="str">
        <f>C443</f>
        <v>CHP</v>
      </c>
      <c r="I446" s="109" t="str">
        <f t="shared" si="67"/>
        <v>XS</v>
      </c>
      <c r="J446" s="108">
        <v>7.3856475000000005E-2</v>
      </c>
      <c r="K446" s="108">
        <v>7.3856475000000005E-2</v>
      </c>
      <c r="L446" s="108">
        <v>7.3856475000000005E-2</v>
      </c>
      <c r="M446" s="108">
        <v>7.3856475000000005E-2</v>
      </c>
      <c r="N446" s="108">
        <v>7.3856475000000005E-2</v>
      </c>
      <c r="O446" s="108">
        <v>7.3856475000000005E-2</v>
      </c>
      <c r="P446" s="108">
        <v>7.3856475000000005E-2</v>
      </c>
      <c r="Q446" s="108">
        <v>7.3856475000000005E-2</v>
      </c>
      <c r="R446" s="108">
        <v>7.3856475000000005E-2</v>
      </c>
      <c r="S446" s="108">
        <v>7.3856475000000005E-2</v>
      </c>
      <c r="T446" s="108">
        <v>7.3856475000000005E-2</v>
      </c>
      <c r="U446" s="108">
        <v>7.3856475000000005E-2</v>
      </c>
      <c r="V446" s="108">
        <v>7.3856475000000005E-2</v>
      </c>
      <c r="W446" s="108">
        <v>7.3856475000000005E-2</v>
      </c>
      <c r="X446" s="108">
        <v>7.3856475000000005E-2</v>
      </c>
      <c r="Y446" s="108">
        <v>7.3856475000000005E-2</v>
      </c>
      <c r="Z446" s="108">
        <v>7.3856475000000005E-2</v>
      </c>
      <c r="AA446" s="108">
        <v>7.3856475000000005E-2</v>
      </c>
      <c r="AB446" s="108">
        <v>7.3856475000000005E-2</v>
      </c>
      <c r="AC446" s="108">
        <v>7.3856475000000005E-2</v>
      </c>
      <c r="AD446" s="108">
        <v>7.3856475000000005E-2</v>
      </c>
      <c r="AE446" s="108">
        <v>7.3856475000000005E-2</v>
      </c>
      <c r="AF446" s="108">
        <v>7.3856475000000005E-2</v>
      </c>
      <c r="AG446" s="108">
        <v>7.3856475000000005E-2</v>
      </c>
      <c r="AH446" s="108">
        <v>7.3856475000000005E-2</v>
      </c>
      <c r="AI446" s="108">
        <v>7.3856475000000005E-2</v>
      </c>
      <c r="AJ446" s="108">
        <v>7.3856475000000005E-2</v>
      </c>
      <c r="AK446" s="108">
        <v>7.3856475000000005E-2</v>
      </c>
      <c r="AL446" s="108">
        <v>7.3856475000000005E-2</v>
      </c>
      <c r="AM446" s="108">
        <v>7.3856475000000005E-2</v>
      </c>
      <c r="AN446" s="108">
        <v>7.3856475000000005E-2</v>
      </c>
      <c r="AO446" s="108">
        <v>7.3856475000000005E-2</v>
      </c>
      <c r="AP446" s="108">
        <v>7.3856475000000005E-2</v>
      </c>
      <c r="AQ446" s="108">
        <v>7.3856475000000005E-2</v>
      </c>
      <c r="AR446" s="108">
        <v>7.3856475000000005E-2</v>
      </c>
      <c r="AS446" s="108">
        <v>7.3856475000000005E-2</v>
      </c>
      <c r="AT446" s="108">
        <v>7.3856475000000005E-2</v>
      </c>
      <c r="AU446" s="108">
        <v>7.3856475000000005E-2</v>
      </c>
      <c r="AV446" s="108">
        <v>7.3856475000000005E-2</v>
      </c>
      <c r="AW446" s="108">
        <v>7.3856475000000005E-2</v>
      </c>
      <c r="AX446" s="110">
        <v>7.3856475000000005E-2</v>
      </c>
    </row>
    <row r="447" spans="1:50">
      <c r="A447" s="212"/>
      <c r="B447" s="215"/>
      <c r="C447" s="217" t="s">
        <v>42</v>
      </c>
      <c r="D447" s="83" t="s">
        <v>24</v>
      </c>
      <c r="E447" s="56" t="str">
        <f>A413&amp;"/"&amp;B439&amp;"/"&amp;C447&amp;"/"&amp;D447</f>
        <v>Coal fired power plants/Steam turbine/Electricity only with CCS/L</v>
      </c>
      <c r="F447" s="103" t="str">
        <f>A413</f>
        <v>Coal fired power plants</v>
      </c>
      <c r="G447" s="103" t="str">
        <f>B439</f>
        <v>Steam turbine</v>
      </c>
      <c r="H447" s="103" t="str">
        <f>C447</f>
        <v>Electricity only with CCS</v>
      </c>
      <c r="I447" s="104" t="str">
        <f t="shared" si="67"/>
        <v>L</v>
      </c>
      <c r="J447" s="103" t="s">
        <v>99</v>
      </c>
      <c r="K447" s="103" t="s">
        <v>99</v>
      </c>
      <c r="L447" s="103" t="s">
        <v>99</v>
      </c>
      <c r="M447" s="103" t="s">
        <v>99</v>
      </c>
      <c r="N447" s="103" t="s">
        <v>99</v>
      </c>
      <c r="O447" s="103" t="s">
        <v>99</v>
      </c>
      <c r="P447" s="103" t="s">
        <v>99</v>
      </c>
      <c r="Q447" s="103" t="s">
        <v>99</v>
      </c>
      <c r="R447" s="103" t="s">
        <v>99</v>
      </c>
      <c r="S447" s="103" t="s">
        <v>99</v>
      </c>
      <c r="T447" s="103" t="s">
        <v>99</v>
      </c>
      <c r="U447" s="103" t="s">
        <v>99</v>
      </c>
      <c r="V447" s="103" t="s">
        <v>99</v>
      </c>
      <c r="W447" s="103" t="s">
        <v>99</v>
      </c>
      <c r="X447" s="103" t="s">
        <v>99</v>
      </c>
      <c r="Y447" s="103" t="s">
        <v>99</v>
      </c>
      <c r="Z447" s="103" t="s">
        <v>99</v>
      </c>
      <c r="AA447" s="103" t="s">
        <v>99</v>
      </c>
      <c r="AB447" s="103" t="s">
        <v>99</v>
      </c>
      <c r="AC447" s="103" t="s">
        <v>99</v>
      </c>
      <c r="AD447" s="103" t="s">
        <v>99</v>
      </c>
      <c r="AE447" s="103">
        <v>0.22910000000000003</v>
      </c>
      <c r="AF447" s="103">
        <v>0.22910000000000003</v>
      </c>
      <c r="AG447" s="103">
        <v>0.22910000000000003</v>
      </c>
      <c r="AH447" s="103">
        <v>0.22910000000000003</v>
      </c>
      <c r="AI447" s="103">
        <v>0.22910000000000003</v>
      </c>
      <c r="AJ447" s="103">
        <v>0.22910000000000003</v>
      </c>
      <c r="AK447" s="103">
        <v>0.22910000000000003</v>
      </c>
      <c r="AL447" s="103">
        <v>0.22910000000000003</v>
      </c>
      <c r="AM447" s="103">
        <v>0.22910000000000003</v>
      </c>
      <c r="AN447" s="103">
        <v>0.22910000000000003</v>
      </c>
      <c r="AO447" s="103">
        <v>0.22910000000000003</v>
      </c>
      <c r="AP447" s="103">
        <v>0.22910000000000003</v>
      </c>
      <c r="AQ447" s="103">
        <v>0.22910000000000003</v>
      </c>
      <c r="AR447" s="103">
        <v>0.22910000000000003</v>
      </c>
      <c r="AS447" s="103">
        <v>0.22910000000000003</v>
      </c>
      <c r="AT447" s="103">
        <v>0.22910000000000003</v>
      </c>
      <c r="AU447" s="103">
        <v>0.22910000000000003</v>
      </c>
      <c r="AV447" s="103">
        <v>0.22910000000000003</v>
      </c>
      <c r="AW447" s="103">
        <v>0.22910000000000003</v>
      </c>
      <c r="AX447" s="105">
        <v>0.22910000000000003</v>
      </c>
    </row>
    <row r="448" spans="1:50">
      <c r="A448" s="212"/>
      <c r="B448" s="215"/>
      <c r="C448" s="216"/>
      <c r="D448" s="106" t="s">
        <v>25</v>
      </c>
      <c r="E448" s="107" t="str">
        <f>A413&amp;"/"&amp;B439&amp;"/"&amp;C447&amp;"/"&amp;D448</f>
        <v>Coal fired power plants/Steam turbine/Electricity only with CCS/M</v>
      </c>
      <c r="F448" s="108" t="str">
        <f>A413</f>
        <v>Coal fired power plants</v>
      </c>
      <c r="G448" s="108" t="str">
        <f>B439</f>
        <v>Steam turbine</v>
      </c>
      <c r="H448" s="108" t="str">
        <f>C447</f>
        <v>Electricity only with CCS</v>
      </c>
      <c r="I448" s="109" t="str">
        <f t="shared" si="67"/>
        <v>M</v>
      </c>
      <c r="J448" s="108" t="s">
        <v>99</v>
      </c>
      <c r="K448" s="108" t="s">
        <v>99</v>
      </c>
      <c r="L448" s="108" t="s">
        <v>99</v>
      </c>
      <c r="M448" s="108" t="s">
        <v>99</v>
      </c>
      <c r="N448" s="108" t="s">
        <v>99</v>
      </c>
      <c r="O448" s="108" t="s">
        <v>99</v>
      </c>
      <c r="P448" s="108" t="s">
        <v>99</v>
      </c>
      <c r="Q448" s="108" t="s">
        <v>99</v>
      </c>
      <c r="R448" s="108" t="s">
        <v>99</v>
      </c>
      <c r="S448" s="108" t="s">
        <v>99</v>
      </c>
      <c r="T448" s="108" t="s">
        <v>99</v>
      </c>
      <c r="U448" s="108" t="s">
        <v>99</v>
      </c>
      <c r="V448" s="108" t="s">
        <v>99</v>
      </c>
      <c r="W448" s="108" t="s">
        <v>99</v>
      </c>
      <c r="X448" s="108" t="s">
        <v>99</v>
      </c>
      <c r="Y448" s="108" t="s">
        <v>99</v>
      </c>
      <c r="Z448" s="108" t="s">
        <v>99</v>
      </c>
      <c r="AA448" s="108" t="s">
        <v>99</v>
      </c>
      <c r="AB448" s="108" t="s">
        <v>99</v>
      </c>
      <c r="AC448" s="108" t="s">
        <v>99</v>
      </c>
      <c r="AD448" s="108" t="s">
        <v>99</v>
      </c>
      <c r="AE448" s="108">
        <v>0.24055500000000005</v>
      </c>
      <c r="AF448" s="108">
        <v>0.24055500000000005</v>
      </c>
      <c r="AG448" s="108">
        <v>0.24055500000000005</v>
      </c>
      <c r="AH448" s="108">
        <v>0.24055500000000005</v>
      </c>
      <c r="AI448" s="108">
        <v>0.24055500000000005</v>
      </c>
      <c r="AJ448" s="108">
        <v>0.24055500000000005</v>
      </c>
      <c r="AK448" s="108">
        <v>0.24055500000000005</v>
      </c>
      <c r="AL448" s="108">
        <v>0.24055500000000005</v>
      </c>
      <c r="AM448" s="108">
        <v>0.24055500000000005</v>
      </c>
      <c r="AN448" s="108">
        <v>0.24055500000000005</v>
      </c>
      <c r="AO448" s="108">
        <v>0.24055500000000005</v>
      </c>
      <c r="AP448" s="108">
        <v>0.24055500000000005</v>
      </c>
      <c r="AQ448" s="108">
        <v>0.24055500000000005</v>
      </c>
      <c r="AR448" s="108">
        <v>0.24055500000000005</v>
      </c>
      <c r="AS448" s="108">
        <v>0.24055500000000005</v>
      </c>
      <c r="AT448" s="108">
        <v>0.24055500000000005</v>
      </c>
      <c r="AU448" s="108">
        <v>0.24055500000000005</v>
      </c>
      <c r="AV448" s="108">
        <v>0.24055500000000005</v>
      </c>
      <c r="AW448" s="108">
        <v>0.24055500000000005</v>
      </c>
      <c r="AX448" s="110">
        <v>0.24055500000000005</v>
      </c>
    </row>
    <row r="449" spans="1:50">
      <c r="A449" s="212"/>
      <c r="B449" s="215"/>
      <c r="C449" s="217" t="s">
        <v>43</v>
      </c>
      <c r="D449" s="52" t="s">
        <v>24</v>
      </c>
      <c r="E449" s="86" t="str">
        <f>A413&amp;"/"&amp;B439&amp;"/"&amp;C449&amp;"/"&amp;D449</f>
        <v>Coal fired power plants/Steam turbine/CHP with CCS/L</v>
      </c>
      <c r="F449" s="61" t="str">
        <f>A413</f>
        <v>Coal fired power plants</v>
      </c>
      <c r="G449" s="61" t="str">
        <f>B439</f>
        <v>Steam turbine</v>
      </c>
      <c r="H449" s="61" t="str">
        <f>C449</f>
        <v>CHP with CCS</v>
      </c>
      <c r="I449" s="84" t="str">
        <f t="shared" si="67"/>
        <v>L</v>
      </c>
      <c r="J449" s="61" t="s">
        <v>99</v>
      </c>
      <c r="K449" s="61" t="s">
        <v>99</v>
      </c>
      <c r="L449" s="61" t="s">
        <v>99</v>
      </c>
      <c r="M449" s="61" t="s">
        <v>99</v>
      </c>
      <c r="N449" s="61" t="s">
        <v>99</v>
      </c>
      <c r="O449" s="61" t="s">
        <v>99</v>
      </c>
      <c r="P449" s="61" t="s">
        <v>99</v>
      </c>
      <c r="Q449" s="61" t="s">
        <v>99</v>
      </c>
      <c r="R449" s="61" t="s">
        <v>99</v>
      </c>
      <c r="S449" s="61" t="s">
        <v>99</v>
      </c>
      <c r="T449" s="61" t="s">
        <v>99</v>
      </c>
      <c r="U449" s="61" t="s">
        <v>99</v>
      </c>
      <c r="V449" s="61" t="s">
        <v>99</v>
      </c>
      <c r="W449" s="61" t="s">
        <v>99</v>
      </c>
      <c r="X449" s="61" t="s">
        <v>99</v>
      </c>
      <c r="Y449" s="61" t="s">
        <v>99</v>
      </c>
      <c r="Z449" s="61" t="s">
        <v>99</v>
      </c>
      <c r="AA449" s="61" t="s">
        <v>99</v>
      </c>
      <c r="AB449" s="61" t="s">
        <v>99</v>
      </c>
      <c r="AC449" s="61" t="s">
        <v>99</v>
      </c>
      <c r="AD449" s="61" t="s">
        <v>99</v>
      </c>
      <c r="AE449" s="61">
        <v>0.25201000000000007</v>
      </c>
      <c r="AF449" s="61">
        <v>0.25201000000000007</v>
      </c>
      <c r="AG449" s="61">
        <v>0.25201000000000007</v>
      </c>
      <c r="AH449" s="61">
        <v>0.25201000000000007</v>
      </c>
      <c r="AI449" s="61">
        <v>0.25201000000000007</v>
      </c>
      <c r="AJ449" s="61">
        <v>0.25201000000000007</v>
      </c>
      <c r="AK449" s="61">
        <v>0.25201000000000007</v>
      </c>
      <c r="AL449" s="61">
        <v>0.25201000000000007</v>
      </c>
      <c r="AM449" s="61">
        <v>0.25201000000000007</v>
      </c>
      <c r="AN449" s="61">
        <v>0.25201000000000007</v>
      </c>
      <c r="AO449" s="61">
        <v>0.25201000000000007</v>
      </c>
      <c r="AP449" s="61">
        <v>0.25201000000000007</v>
      </c>
      <c r="AQ449" s="61">
        <v>0.25201000000000007</v>
      </c>
      <c r="AR449" s="61">
        <v>0.25201000000000007</v>
      </c>
      <c r="AS449" s="61">
        <v>0.25201000000000007</v>
      </c>
      <c r="AT449" s="61">
        <v>0.25201000000000007</v>
      </c>
      <c r="AU449" s="61">
        <v>0.25201000000000007</v>
      </c>
      <c r="AV449" s="61">
        <v>0.25201000000000007</v>
      </c>
      <c r="AW449" s="61">
        <v>0.25201000000000007</v>
      </c>
      <c r="AX449" s="53">
        <v>0.25201000000000007</v>
      </c>
    </row>
    <row r="450" spans="1:50">
      <c r="A450" s="213"/>
      <c r="B450" s="218"/>
      <c r="C450" s="210"/>
      <c r="D450" s="93" t="s">
        <v>25</v>
      </c>
      <c r="E450" s="73" t="str">
        <f>A413&amp;"/"&amp;B439&amp;"/"&amp;C449&amp;"/"&amp;D450</f>
        <v>Coal fired power plants/Steam turbine/CHP with CCS/M</v>
      </c>
      <c r="F450" s="91" t="str">
        <f>A413</f>
        <v>Coal fired power plants</v>
      </c>
      <c r="G450" s="91" t="str">
        <f>B439</f>
        <v>Steam turbine</v>
      </c>
      <c r="H450" s="91" t="str">
        <f>C449</f>
        <v>CHP with CCS</v>
      </c>
      <c r="I450" s="70" t="str">
        <f t="shared" si="67"/>
        <v>M</v>
      </c>
      <c r="J450" s="91" t="s">
        <v>99</v>
      </c>
      <c r="K450" s="91" t="s">
        <v>99</v>
      </c>
      <c r="L450" s="91" t="s">
        <v>99</v>
      </c>
      <c r="M450" s="91" t="s">
        <v>99</v>
      </c>
      <c r="N450" s="91" t="s">
        <v>99</v>
      </c>
      <c r="O450" s="91" t="s">
        <v>99</v>
      </c>
      <c r="P450" s="91" t="s">
        <v>99</v>
      </c>
      <c r="Q450" s="91" t="s">
        <v>99</v>
      </c>
      <c r="R450" s="91" t="s">
        <v>99</v>
      </c>
      <c r="S450" s="91" t="s">
        <v>99</v>
      </c>
      <c r="T450" s="91" t="s">
        <v>99</v>
      </c>
      <c r="U450" s="91" t="s">
        <v>99</v>
      </c>
      <c r="V450" s="91" t="s">
        <v>99</v>
      </c>
      <c r="W450" s="91" t="s">
        <v>99</v>
      </c>
      <c r="X450" s="91" t="s">
        <v>99</v>
      </c>
      <c r="Y450" s="91" t="s">
        <v>99</v>
      </c>
      <c r="Z450" s="91" t="s">
        <v>99</v>
      </c>
      <c r="AA450" s="91" t="s">
        <v>99</v>
      </c>
      <c r="AB450" s="91" t="s">
        <v>99</v>
      </c>
      <c r="AC450" s="91" t="s">
        <v>99</v>
      </c>
      <c r="AD450" s="91" t="s">
        <v>99</v>
      </c>
      <c r="AE450" s="91">
        <v>0.26461050000000008</v>
      </c>
      <c r="AF450" s="91">
        <v>0.26461050000000008</v>
      </c>
      <c r="AG450" s="91">
        <v>0.26461050000000008</v>
      </c>
      <c r="AH450" s="91">
        <v>0.26461050000000008</v>
      </c>
      <c r="AI450" s="91">
        <v>0.26461050000000008</v>
      </c>
      <c r="AJ450" s="91">
        <v>0.26461050000000008</v>
      </c>
      <c r="AK450" s="91">
        <v>0.26461050000000008</v>
      </c>
      <c r="AL450" s="91">
        <v>0.26461050000000008</v>
      </c>
      <c r="AM450" s="91">
        <v>0.26461050000000008</v>
      </c>
      <c r="AN450" s="91">
        <v>0.26461050000000008</v>
      </c>
      <c r="AO450" s="91">
        <v>0.26461050000000008</v>
      </c>
      <c r="AP450" s="91">
        <v>0.26461050000000008</v>
      </c>
      <c r="AQ450" s="91">
        <v>0.26461050000000008</v>
      </c>
      <c r="AR450" s="91">
        <v>0.26461050000000008</v>
      </c>
      <c r="AS450" s="91">
        <v>0.26461050000000008</v>
      </c>
      <c r="AT450" s="91">
        <v>0.26461050000000008</v>
      </c>
      <c r="AU450" s="91">
        <v>0.26461050000000008</v>
      </c>
      <c r="AV450" s="91">
        <v>0.26461050000000008</v>
      </c>
      <c r="AW450" s="91">
        <v>0.26461050000000008</v>
      </c>
      <c r="AX450" s="89">
        <v>0.26461050000000008</v>
      </c>
    </row>
    <row r="451" spans="1:50">
      <c r="A451" s="211" t="s">
        <v>48</v>
      </c>
      <c r="B451" s="214" t="s">
        <v>41</v>
      </c>
      <c r="C451" s="209" t="s">
        <v>36</v>
      </c>
      <c r="D451" s="67" t="s">
        <v>24</v>
      </c>
      <c r="E451" s="87" t="str">
        <f>A451&amp;"/"&amp;B451&amp;"/"&amp;C451&amp;"/"&amp;D451</f>
        <v>Lignite fired power plants/Integrated gasification combined cycle/Electricity only/L</v>
      </c>
      <c r="F451" s="55" t="str">
        <f>A451</f>
        <v>Lignite fired power plants</v>
      </c>
      <c r="G451" s="55" t="str">
        <f>B451</f>
        <v>Integrated gasification combined cycle</v>
      </c>
      <c r="H451" s="55" t="str">
        <f>C451</f>
        <v>Electricity only</v>
      </c>
      <c r="I451" s="85" t="str">
        <f t="shared" si="67"/>
        <v>L</v>
      </c>
      <c r="J451" s="55">
        <v>0.08</v>
      </c>
      <c r="K451" s="55">
        <v>0.08</v>
      </c>
      <c r="L451" s="55">
        <v>0.08</v>
      </c>
      <c r="M451" s="55">
        <v>0.08</v>
      </c>
      <c r="N451" s="55">
        <v>0.08</v>
      </c>
      <c r="O451" s="55">
        <v>0.08</v>
      </c>
      <c r="P451" s="55">
        <v>0.08</v>
      </c>
      <c r="Q451" s="55">
        <v>0.08</v>
      </c>
      <c r="R451" s="55">
        <v>0.08</v>
      </c>
      <c r="S451" s="55">
        <v>0.08</v>
      </c>
      <c r="T451" s="55">
        <v>0.08</v>
      </c>
      <c r="U451" s="55">
        <v>0.08</v>
      </c>
      <c r="V451" s="55">
        <v>0.08</v>
      </c>
      <c r="W451" s="55">
        <v>0.08</v>
      </c>
      <c r="X451" s="55">
        <v>0.08</v>
      </c>
      <c r="Y451" s="55">
        <v>0.08</v>
      </c>
      <c r="Z451" s="55">
        <v>0.08</v>
      </c>
      <c r="AA451" s="55">
        <v>0.08</v>
      </c>
      <c r="AB451" s="55">
        <v>0.08</v>
      </c>
      <c r="AC451" s="55">
        <v>0.08</v>
      </c>
      <c r="AD451" s="55">
        <v>0.08</v>
      </c>
      <c r="AE451" s="55">
        <v>0.08</v>
      </c>
      <c r="AF451" s="55">
        <v>0.08</v>
      </c>
      <c r="AG451" s="55">
        <v>0.08</v>
      </c>
      <c r="AH451" s="55">
        <v>0.08</v>
      </c>
      <c r="AI451" s="55">
        <v>0.08</v>
      </c>
      <c r="AJ451" s="55">
        <v>0.08</v>
      </c>
      <c r="AK451" s="55">
        <v>0.08</v>
      </c>
      <c r="AL451" s="55">
        <v>0.08</v>
      </c>
      <c r="AM451" s="55">
        <v>0.08</v>
      </c>
      <c r="AN451" s="55">
        <v>0.08</v>
      </c>
      <c r="AO451" s="55">
        <v>0.08</v>
      </c>
      <c r="AP451" s="55">
        <v>0.08</v>
      </c>
      <c r="AQ451" s="55">
        <v>0.08</v>
      </c>
      <c r="AR451" s="55">
        <v>0.08</v>
      </c>
      <c r="AS451" s="55">
        <v>0.08</v>
      </c>
      <c r="AT451" s="55">
        <v>0.08</v>
      </c>
      <c r="AU451" s="55">
        <v>0.08</v>
      </c>
      <c r="AV451" s="55">
        <v>0.08</v>
      </c>
      <c r="AW451" s="55">
        <v>0.08</v>
      </c>
      <c r="AX451" s="64">
        <v>0.08</v>
      </c>
    </row>
    <row r="452" spans="1:50">
      <c r="A452" s="212"/>
      <c r="B452" s="215"/>
      <c r="C452" s="216"/>
      <c r="D452" s="52" t="s">
        <v>25</v>
      </c>
      <c r="E452" s="86" t="str">
        <f>A451&amp;"/"&amp;B451&amp;"/"&amp;C451&amp;"/"&amp;D452</f>
        <v>Lignite fired power plants/Integrated gasification combined cycle/Electricity only/M</v>
      </c>
      <c r="F452" s="61" t="str">
        <f>A451</f>
        <v>Lignite fired power plants</v>
      </c>
      <c r="G452" s="61" t="str">
        <f>B451</f>
        <v>Integrated gasification combined cycle</v>
      </c>
      <c r="H452" s="61" t="str">
        <f>C451</f>
        <v>Electricity only</v>
      </c>
      <c r="I452" s="84" t="str">
        <f t="shared" si="67"/>
        <v>M</v>
      </c>
      <c r="J452" s="61">
        <v>8.4000000000000005E-2</v>
      </c>
      <c r="K452" s="61">
        <v>8.4000000000000005E-2</v>
      </c>
      <c r="L452" s="61">
        <v>8.4000000000000005E-2</v>
      </c>
      <c r="M452" s="61">
        <v>8.4000000000000005E-2</v>
      </c>
      <c r="N452" s="61">
        <v>8.4000000000000005E-2</v>
      </c>
      <c r="O452" s="61">
        <v>8.4000000000000005E-2</v>
      </c>
      <c r="P452" s="61">
        <v>8.4000000000000005E-2</v>
      </c>
      <c r="Q452" s="61">
        <v>8.4000000000000005E-2</v>
      </c>
      <c r="R452" s="61">
        <v>8.4000000000000005E-2</v>
      </c>
      <c r="S452" s="61">
        <v>8.4000000000000005E-2</v>
      </c>
      <c r="T452" s="61">
        <v>8.4000000000000005E-2</v>
      </c>
      <c r="U452" s="61">
        <v>8.4000000000000005E-2</v>
      </c>
      <c r="V452" s="61">
        <v>8.4000000000000005E-2</v>
      </c>
      <c r="W452" s="61">
        <v>8.4000000000000005E-2</v>
      </c>
      <c r="X452" s="61">
        <v>8.4000000000000005E-2</v>
      </c>
      <c r="Y452" s="61">
        <v>8.4000000000000005E-2</v>
      </c>
      <c r="Z452" s="61">
        <v>8.4000000000000005E-2</v>
      </c>
      <c r="AA452" s="61">
        <v>8.4000000000000005E-2</v>
      </c>
      <c r="AB452" s="61">
        <v>8.4000000000000005E-2</v>
      </c>
      <c r="AC452" s="61">
        <v>8.4000000000000005E-2</v>
      </c>
      <c r="AD452" s="61">
        <v>8.4000000000000005E-2</v>
      </c>
      <c r="AE452" s="61">
        <v>8.4000000000000005E-2</v>
      </c>
      <c r="AF452" s="61">
        <v>8.4000000000000005E-2</v>
      </c>
      <c r="AG452" s="61">
        <v>8.4000000000000005E-2</v>
      </c>
      <c r="AH452" s="61">
        <v>8.4000000000000005E-2</v>
      </c>
      <c r="AI452" s="61">
        <v>8.4000000000000005E-2</v>
      </c>
      <c r="AJ452" s="61">
        <v>8.4000000000000005E-2</v>
      </c>
      <c r="AK452" s="61">
        <v>8.4000000000000005E-2</v>
      </c>
      <c r="AL452" s="61">
        <v>8.4000000000000005E-2</v>
      </c>
      <c r="AM452" s="61">
        <v>8.4000000000000005E-2</v>
      </c>
      <c r="AN452" s="61">
        <v>8.4000000000000005E-2</v>
      </c>
      <c r="AO452" s="61">
        <v>8.4000000000000005E-2</v>
      </c>
      <c r="AP452" s="61">
        <v>8.4000000000000005E-2</v>
      </c>
      <c r="AQ452" s="61">
        <v>8.4000000000000005E-2</v>
      </c>
      <c r="AR452" s="61">
        <v>8.4000000000000005E-2</v>
      </c>
      <c r="AS452" s="61">
        <v>8.4000000000000005E-2</v>
      </c>
      <c r="AT452" s="61">
        <v>8.4000000000000005E-2</v>
      </c>
      <c r="AU452" s="61">
        <v>8.4000000000000005E-2</v>
      </c>
      <c r="AV452" s="61">
        <v>8.4000000000000005E-2</v>
      </c>
      <c r="AW452" s="61">
        <v>8.4000000000000005E-2</v>
      </c>
      <c r="AX452" s="53">
        <v>8.4000000000000005E-2</v>
      </c>
    </row>
    <row r="453" spans="1:50">
      <c r="A453" s="212"/>
      <c r="B453" s="215"/>
      <c r="C453" s="217" t="s">
        <v>26</v>
      </c>
      <c r="D453" s="83" t="s">
        <v>24</v>
      </c>
      <c r="E453" s="56" t="str">
        <f>A451&amp;"/"&amp;B451&amp;"/"&amp;C453&amp;"/"&amp;D453</f>
        <v>Lignite fired power plants/Integrated gasification combined cycle/CHP/L</v>
      </c>
      <c r="F453" s="103" t="str">
        <f>A451</f>
        <v>Lignite fired power plants</v>
      </c>
      <c r="G453" s="103" t="str">
        <f>B451</f>
        <v>Integrated gasification combined cycle</v>
      </c>
      <c r="H453" s="103" t="str">
        <f>C453</f>
        <v>CHP</v>
      </c>
      <c r="I453" s="104" t="str">
        <f t="shared" si="67"/>
        <v>L</v>
      </c>
      <c r="J453" s="103" t="s">
        <v>99</v>
      </c>
      <c r="K453" s="103" t="s">
        <v>99</v>
      </c>
      <c r="L453" s="103" t="s">
        <v>99</v>
      </c>
      <c r="M453" s="103" t="s">
        <v>99</v>
      </c>
      <c r="N453" s="103" t="s">
        <v>99</v>
      </c>
      <c r="O453" s="103" t="s">
        <v>99</v>
      </c>
      <c r="P453" s="103" t="s">
        <v>99</v>
      </c>
      <c r="Q453" s="103" t="s">
        <v>99</v>
      </c>
      <c r="R453" s="103" t="s">
        <v>99</v>
      </c>
      <c r="S453" s="103" t="s">
        <v>99</v>
      </c>
      <c r="T453" s="103">
        <v>8.8000000000000009E-2</v>
      </c>
      <c r="U453" s="103">
        <v>8.8000000000000009E-2</v>
      </c>
      <c r="V453" s="103">
        <v>8.8000000000000009E-2</v>
      </c>
      <c r="W453" s="103">
        <v>8.8000000000000009E-2</v>
      </c>
      <c r="X453" s="103">
        <v>8.8000000000000009E-2</v>
      </c>
      <c r="Y453" s="103">
        <v>8.8000000000000009E-2</v>
      </c>
      <c r="Z453" s="103">
        <v>8.8000000000000009E-2</v>
      </c>
      <c r="AA453" s="103">
        <v>8.8000000000000009E-2</v>
      </c>
      <c r="AB453" s="103">
        <v>8.8000000000000009E-2</v>
      </c>
      <c r="AC453" s="103">
        <v>8.8000000000000009E-2</v>
      </c>
      <c r="AD453" s="103">
        <v>8.8000000000000009E-2</v>
      </c>
      <c r="AE453" s="103">
        <v>8.8000000000000009E-2</v>
      </c>
      <c r="AF453" s="103">
        <v>8.8000000000000009E-2</v>
      </c>
      <c r="AG453" s="103">
        <v>8.8000000000000009E-2</v>
      </c>
      <c r="AH453" s="103">
        <v>8.8000000000000009E-2</v>
      </c>
      <c r="AI453" s="103">
        <v>8.8000000000000009E-2</v>
      </c>
      <c r="AJ453" s="103">
        <v>8.8000000000000009E-2</v>
      </c>
      <c r="AK453" s="103">
        <v>8.8000000000000009E-2</v>
      </c>
      <c r="AL453" s="103">
        <v>8.8000000000000009E-2</v>
      </c>
      <c r="AM453" s="103">
        <v>8.8000000000000009E-2</v>
      </c>
      <c r="AN453" s="103">
        <v>8.8000000000000009E-2</v>
      </c>
      <c r="AO453" s="103">
        <v>8.8000000000000009E-2</v>
      </c>
      <c r="AP453" s="103">
        <v>8.8000000000000009E-2</v>
      </c>
      <c r="AQ453" s="103">
        <v>8.8000000000000009E-2</v>
      </c>
      <c r="AR453" s="103">
        <v>8.8000000000000009E-2</v>
      </c>
      <c r="AS453" s="103">
        <v>8.8000000000000009E-2</v>
      </c>
      <c r="AT453" s="103">
        <v>8.8000000000000009E-2</v>
      </c>
      <c r="AU453" s="103">
        <v>8.8000000000000009E-2</v>
      </c>
      <c r="AV453" s="103">
        <v>8.8000000000000009E-2</v>
      </c>
      <c r="AW453" s="103">
        <v>8.8000000000000009E-2</v>
      </c>
      <c r="AX453" s="105">
        <v>8.8000000000000009E-2</v>
      </c>
    </row>
    <row r="454" spans="1:50">
      <c r="A454" s="212"/>
      <c r="B454" s="215"/>
      <c r="C454" s="216"/>
      <c r="D454" s="106" t="s">
        <v>25</v>
      </c>
      <c r="E454" s="107" t="str">
        <f>A451&amp;"/"&amp;B451&amp;"/"&amp;C453&amp;"/"&amp;D454</f>
        <v>Lignite fired power plants/Integrated gasification combined cycle/CHP/M</v>
      </c>
      <c r="F454" s="108" t="str">
        <f>A451</f>
        <v>Lignite fired power plants</v>
      </c>
      <c r="G454" s="108" t="str">
        <f>B451</f>
        <v>Integrated gasification combined cycle</v>
      </c>
      <c r="H454" s="108" t="str">
        <f>C453</f>
        <v>CHP</v>
      </c>
      <c r="I454" s="109" t="str">
        <f t="shared" si="67"/>
        <v>M</v>
      </c>
      <c r="J454" s="108" t="s">
        <v>99</v>
      </c>
      <c r="K454" s="108" t="s">
        <v>99</v>
      </c>
      <c r="L454" s="108" t="s">
        <v>99</v>
      </c>
      <c r="M454" s="108" t="s">
        <v>99</v>
      </c>
      <c r="N454" s="108" t="s">
        <v>99</v>
      </c>
      <c r="O454" s="108" t="s">
        <v>99</v>
      </c>
      <c r="P454" s="108" t="s">
        <v>99</v>
      </c>
      <c r="Q454" s="108" t="s">
        <v>99</v>
      </c>
      <c r="R454" s="108" t="s">
        <v>99</v>
      </c>
      <c r="S454" s="108" t="s">
        <v>99</v>
      </c>
      <c r="T454" s="108">
        <v>9.240000000000001E-2</v>
      </c>
      <c r="U454" s="108">
        <v>9.240000000000001E-2</v>
      </c>
      <c r="V454" s="108">
        <v>9.240000000000001E-2</v>
      </c>
      <c r="W454" s="108">
        <v>9.240000000000001E-2</v>
      </c>
      <c r="X454" s="108">
        <v>9.240000000000001E-2</v>
      </c>
      <c r="Y454" s="108">
        <v>9.240000000000001E-2</v>
      </c>
      <c r="Z454" s="108">
        <v>9.240000000000001E-2</v>
      </c>
      <c r="AA454" s="108">
        <v>9.240000000000001E-2</v>
      </c>
      <c r="AB454" s="108">
        <v>9.240000000000001E-2</v>
      </c>
      <c r="AC454" s="108">
        <v>9.240000000000001E-2</v>
      </c>
      <c r="AD454" s="108">
        <v>9.240000000000001E-2</v>
      </c>
      <c r="AE454" s="108">
        <v>9.240000000000001E-2</v>
      </c>
      <c r="AF454" s="108">
        <v>9.240000000000001E-2</v>
      </c>
      <c r="AG454" s="108">
        <v>9.240000000000001E-2</v>
      </c>
      <c r="AH454" s="108">
        <v>9.240000000000001E-2</v>
      </c>
      <c r="AI454" s="108">
        <v>9.240000000000001E-2</v>
      </c>
      <c r="AJ454" s="108">
        <v>9.240000000000001E-2</v>
      </c>
      <c r="AK454" s="108">
        <v>9.240000000000001E-2</v>
      </c>
      <c r="AL454" s="108">
        <v>9.240000000000001E-2</v>
      </c>
      <c r="AM454" s="108">
        <v>9.240000000000001E-2</v>
      </c>
      <c r="AN454" s="108">
        <v>9.240000000000001E-2</v>
      </c>
      <c r="AO454" s="108">
        <v>9.240000000000001E-2</v>
      </c>
      <c r="AP454" s="108">
        <v>9.240000000000001E-2</v>
      </c>
      <c r="AQ454" s="108">
        <v>9.240000000000001E-2</v>
      </c>
      <c r="AR454" s="108">
        <v>9.240000000000001E-2</v>
      </c>
      <c r="AS454" s="108">
        <v>9.240000000000001E-2</v>
      </c>
      <c r="AT454" s="108">
        <v>9.240000000000001E-2</v>
      </c>
      <c r="AU454" s="108">
        <v>9.240000000000001E-2</v>
      </c>
      <c r="AV454" s="108">
        <v>9.240000000000001E-2</v>
      </c>
      <c r="AW454" s="108">
        <v>9.240000000000001E-2</v>
      </c>
      <c r="AX454" s="110">
        <v>9.240000000000001E-2</v>
      </c>
    </row>
    <row r="455" spans="1:50">
      <c r="A455" s="212"/>
      <c r="B455" s="215"/>
      <c r="C455" s="217" t="s">
        <v>42</v>
      </c>
      <c r="D455" s="83" t="s">
        <v>24</v>
      </c>
      <c r="E455" s="56" t="str">
        <f>A451&amp;"/"&amp;B451&amp;"/"&amp;C455&amp;"/"&amp;D455</f>
        <v>Lignite fired power plants/Integrated gasification combined cycle/Electricity only with CCS/L</v>
      </c>
      <c r="F455" s="103" t="str">
        <f>A451</f>
        <v>Lignite fired power plants</v>
      </c>
      <c r="G455" s="103" t="str">
        <f>B451</f>
        <v>Integrated gasification combined cycle</v>
      </c>
      <c r="H455" s="103" t="str">
        <f>C455</f>
        <v>Electricity only with CCS</v>
      </c>
      <c r="I455" s="104" t="str">
        <f t="shared" si="67"/>
        <v>L</v>
      </c>
      <c r="J455" s="103" t="s">
        <v>99</v>
      </c>
      <c r="K455" s="103" t="s">
        <v>99</v>
      </c>
      <c r="L455" s="103" t="s">
        <v>99</v>
      </c>
      <c r="M455" s="103" t="s">
        <v>99</v>
      </c>
      <c r="N455" s="103" t="s">
        <v>99</v>
      </c>
      <c r="O455" s="103" t="s">
        <v>99</v>
      </c>
      <c r="P455" s="103" t="s">
        <v>99</v>
      </c>
      <c r="Q455" s="103" t="s">
        <v>99</v>
      </c>
      <c r="R455" s="103" t="s">
        <v>99</v>
      </c>
      <c r="S455" s="103" t="s">
        <v>99</v>
      </c>
      <c r="T455" s="103" t="s">
        <v>99</v>
      </c>
      <c r="U455" s="103" t="s">
        <v>99</v>
      </c>
      <c r="V455" s="103" t="s">
        <v>99</v>
      </c>
      <c r="W455" s="103" t="s">
        <v>99</v>
      </c>
      <c r="X455" s="103" t="s">
        <v>99</v>
      </c>
      <c r="Y455" s="103" t="s">
        <v>99</v>
      </c>
      <c r="Z455" s="103" t="s">
        <v>99</v>
      </c>
      <c r="AA455" s="103" t="s">
        <v>99</v>
      </c>
      <c r="AB455" s="103" t="s">
        <v>99</v>
      </c>
      <c r="AC455" s="103" t="s">
        <v>99</v>
      </c>
      <c r="AD455" s="103" t="s">
        <v>99</v>
      </c>
      <c r="AE455" s="103">
        <v>0.26</v>
      </c>
      <c r="AF455" s="103">
        <v>0.26</v>
      </c>
      <c r="AG455" s="103">
        <v>0.26</v>
      </c>
      <c r="AH455" s="103">
        <v>0.26</v>
      </c>
      <c r="AI455" s="103">
        <v>0.26</v>
      </c>
      <c r="AJ455" s="103">
        <v>0.26</v>
      </c>
      <c r="AK455" s="103">
        <v>0.26</v>
      </c>
      <c r="AL455" s="103">
        <v>0.26</v>
      </c>
      <c r="AM455" s="103">
        <v>0.26</v>
      </c>
      <c r="AN455" s="103">
        <v>0.26</v>
      </c>
      <c r="AO455" s="103">
        <v>0.26</v>
      </c>
      <c r="AP455" s="103">
        <v>0.26</v>
      </c>
      <c r="AQ455" s="103">
        <v>0.26</v>
      </c>
      <c r="AR455" s="103">
        <v>0.26</v>
      </c>
      <c r="AS455" s="103">
        <v>0.26</v>
      </c>
      <c r="AT455" s="103">
        <v>0.26</v>
      </c>
      <c r="AU455" s="103">
        <v>0.26</v>
      </c>
      <c r="AV455" s="103">
        <v>0.26</v>
      </c>
      <c r="AW455" s="103">
        <v>0.26</v>
      </c>
      <c r="AX455" s="105">
        <v>0.26</v>
      </c>
    </row>
    <row r="456" spans="1:50">
      <c r="A456" s="212"/>
      <c r="B456" s="215"/>
      <c r="C456" s="216"/>
      <c r="D456" s="106" t="s">
        <v>25</v>
      </c>
      <c r="E456" s="107" t="str">
        <f>A451&amp;"/"&amp;B451&amp;"/"&amp;C455&amp;"/"&amp;D456</f>
        <v>Lignite fired power plants/Integrated gasification combined cycle/Electricity only with CCS/M</v>
      </c>
      <c r="F456" s="108" t="str">
        <f>A451</f>
        <v>Lignite fired power plants</v>
      </c>
      <c r="G456" s="108" t="str">
        <f>B451</f>
        <v>Integrated gasification combined cycle</v>
      </c>
      <c r="H456" s="108" t="str">
        <f>C455</f>
        <v>Electricity only with CCS</v>
      </c>
      <c r="I456" s="109" t="str">
        <f t="shared" si="67"/>
        <v>M</v>
      </c>
      <c r="J456" s="108" t="s">
        <v>99</v>
      </c>
      <c r="K456" s="108" t="s">
        <v>99</v>
      </c>
      <c r="L456" s="108" t="s">
        <v>99</v>
      </c>
      <c r="M456" s="108" t="s">
        <v>99</v>
      </c>
      <c r="N456" s="108" t="s">
        <v>99</v>
      </c>
      <c r="O456" s="108" t="s">
        <v>99</v>
      </c>
      <c r="P456" s="108" t="s">
        <v>99</v>
      </c>
      <c r="Q456" s="108" t="s">
        <v>99</v>
      </c>
      <c r="R456" s="108" t="s">
        <v>99</v>
      </c>
      <c r="S456" s="108" t="s">
        <v>99</v>
      </c>
      <c r="T456" s="108" t="s">
        <v>99</v>
      </c>
      <c r="U456" s="108" t="s">
        <v>99</v>
      </c>
      <c r="V456" s="108" t="s">
        <v>99</v>
      </c>
      <c r="W456" s="108" t="s">
        <v>99</v>
      </c>
      <c r="X456" s="108" t="s">
        <v>99</v>
      </c>
      <c r="Y456" s="108" t="s">
        <v>99</v>
      </c>
      <c r="Z456" s="108" t="s">
        <v>99</v>
      </c>
      <c r="AA456" s="108" t="s">
        <v>99</v>
      </c>
      <c r="AB456" s="108" t="s">
        <v>99</v>
      </c>
      <c r="AC456" s="108" t="s">
        <v>99</v>
      </c>
      <c r="AD456" s="108" t="s">
        <v>99</v>
      </c>
      <c r="AE456" s="108">
        <v>0.27300000000000002</v>
      </c>
      <c r="AF456" s="108">
        <v>0.27300000000000002</v>
      </c>
      <c r="AG456" s="108">
        <v>0.27300000000000002</v>
      </c>
      <c r="AH456" s="108">
        <v>0.27300000000000002</v>
      </c>
      <c r="AI456" s="108">
        <v>0.27300000000000002</v>
      </c>
      <c r="AJ456" s="108">
        <v>0.27300000000000002</v>
      </c>
      <c r="AK456" s="108">
        <v>0.27300000000000002</v>
      </c>
      <c r="AL456" s="108">
        <v>0.27300000000000002</v>
      </c>
      <c r="AM456" s="108">
        <v>0.27300000000000002</v>
      </c>
      <c r="AN456" s="108">
        <v>0.27300000000000002</v>
      </c>
      <c r="AO456" s="108">
        <v>0.27300000000000002</v>
      </c>
      <c r="AP456" s="108">
        <v>0.27300000000000002</v>
      </c>
      <c r="AQ456" s="108">
        <v>0.27300000000000002</v>
      </c>
      <c r="AR456" s="108">
        <v>0.27300000000000002</v>
      </c>
      <c r="AS456" s="108">
        <v>0.27300000000000002</v>
      </c>
      <c r="AT456" s="108">
        <v>0.27300000000000002</v>
      </c>
      <c r="AU456" s="108">
        <v>0.27300000000000002</v>
      </c>
      <c r="AV456" s="108">
        <v>0.27300000000000002</v>
      </c>
      <c r="AW456" s="108">
        <v>0.27300000000000002</v>
      </c>
      <c r="AX456" s="110">
        <v>0.27300000000000002</v>
      </c>
    </row>
    <row r="457" spans="1:50">
      <c r="A457" s="212"/>
      <c r="B457" s="215"/>
      <c r="C457" s="217" t="s">
        <v>43</v>
      </c>
      <c r="D457" s="52" t="s">
        <v>24</v>
      </c>
      <c r="E457" s="86" t="str">
        <f>A451&amp;"/"&amp;B451&amp;"/"&amp;C457&amp;"/"&amp;D457</f>
        <v>Lignite fired power plants/Integrated gasification combined cycle/CHP with CCS/L</v>
      </c>
      <c r="F457" s="61" t="str">
        <f>A451</f>
        <v>Lignite fired power plants</v>
      </c>
      <c r="G457" s="61" t="str">
        <f>B451</f>
        <v>Integrated gasification combined cycle</v>
      </c>
      <c r="H457" s="61" t="str">
        <f>C457</f>
        <v>CHP with CCS</v>
      </c>
      <c r="I457" s="84" t="str">
        <f t="shared" si="67"/>
        <v>L</v>
      </c>
      <c r="J457" s="61" t="s">
        <v>99</v>
      </c>
      <c r="K457" s="61" t="s">
        <v>99</v>
      </c>
      <c r="L457" s="61" t="s">
        <v>99</v>
      </c>
      <c r="M457" s="61" t="s">
        <v>99</v>
      </c>
      <c r="N457" s="61" t="s">
        <v>99</v>
      </c>
      <c r="O457" s="61" t="s">
        <v>99</v>
      </c>
      <c r="P457" s="61" t="s">
        <v>99</v>
      </c>
      <c r="Q457" s="61" t="s">
        <v>99</v>
      </c>
      <c r="R457" s="61" t="s">
        <v>99</v>
      </c>
      <c r="S457" s="61" t="s">
        <v>99</v>
      </c>
      <c r="T457" s="61" t="s">
        <v>99</v>
      </c>
      <c r="U457" s="61" t="s">
        <v>99</v>
      </c>
      <c r="V457" s="61" t="s">
        <v>99</v>
      </c>
      <c r="W457" s="61" t="s">
        <v>99</v>
      </c>
      <c r="X457" s="61" t="s">
        <v>99</v>
      </c>
      <c r="Y457" s="61" t="s">
        <v>99</v>
      </c>
      <c r="Z457" s="61" t="s">
        <v>99</v>
      </c>
      <c r="AA457" s="61" t="s">
        <v>99</v>
      </c>
      <c r="AB457" s="61" t="s">
        <v>99</v>
      </c>
      <c r="AC457" s="61" t="s">
        <v>99</v>
      </c>
      <c r="AD457" s="61" t="s">
        <v>99</v>
      </c>
      <c r="AE457" s="61">
        <v>0.28600000000000003</v>
      </c>
      <c r="AF457" s="61">
        <v>0.28600000000000003</v>
      </c>
      <c r="AG457" s="61">
        <v>0.28600000000000003</v>
      </c>
      <c r="AH457" s="61">
        <v>0.28600000000000003</v>
      </c>
      <c r="AI457" s="61">
        <v>0.28600000000000003</v>
      </c>
      <c r="AJ457" s="61">
        <v>0.28600000000000003</v>
      </c>
      <c r="AK457" s="61">
        <v>0.28600000000000003</v>
      </c>
      <c r="AL457" s="61">
        <v>0.28600000000000003</v>
      </c>
      <c r="AM457" s="61">
        <v>0.28600000000000003</v>
      </c>
      <c r="AN457" s="61">
        <v>0.28600000000000003</v>
      </c>
      <c r="AO457" s="61">
        <v>0.28600000000000003</v>
      </c>
      <c r="AP457" s="61">
        <v>0.28600000000000003</v>
      </c>
      <c r="AQ457" s="61">
        <v>0.28600000000000003</v>
      </c>
      <c r="AR457" s="61">
        <v>0.28600000000000003</v>
      </c>
      <c r="AS457" s="61">
        <v>0.28600000000000003</v>
      </c>
      <c r="AT457" s="61">
        <v>0.28600000000000003</v>
      </c>
      <c r="AU457" s="61">
        <v>0.28600000000000003</v>
      </c>
      <c r="AV457" s="61">
        <v>0.28600000000000003</v>
      </c>
      <c r="AW457" s="61">
        <v>0.28600000000000003</v>
      </c>
      <c r="AX457" s="53">
        <v>0.28600000000000003</v>
      </c>
    </row>
    <row r="458" spans="1:50">
      <c r="A458" s="212"/>
      <c r="B458" s="215"/>
      <c r="C458" s="210"/>
      <c r="D458" s="52" t="s">
        <v>25</v>
      </c>
      <c r="E458" s="73" t="str">
        <f>A451&amp;"/"&amp;B451&amp;"/"&amp;C457&amp;"/"&amp;D458</f>
        <v>Lignite fired power plants/Integrated gasification combined cycle/CHP with CCS/M</v>
      </c>
      <c r="F458" s="91" t="str">
        <f>A451</f>
        <v>Lignite fired power plants</v>
      </c>
      <c r="G458" s="91" t="str">
        <f>B451</f>
        <v>Integrated gasification combined cycle</v>
      </c>
      <c r="H458" s="91" t="str">
        <f>C457</f>
        <v>CHP with CCS</v>
      </c>
      <c r="I458" s="70" t="str">
        <f t="shared" si="67"/>
        <v>M</v>
      </c>
      <c r="J458" s="91" t="s">
        <v>99</v>
      </c>
      <c r="K458" s="91" t="s">
        <v>99</v>
      </c>
      <c r="L458" s="91" t="s">
        <v>99</v>
      </c>
      <c r="M458" s="91" t="s">
        <v>99</v>
      </c>
      <c r="N458" s="91" t="s">
        <v>99</v>
      </c>
      <c r="O458" s="91" t="s">
        <v>99</v>
      </c>
      <c r="P458" s="91" t="s">
        <v>99</v>
      </c>
      <c r="Q458" s="91" t="s">
        <v>99</v>
      </c>
      <c r="R458" s="91" t="s">
        <v>99</v>
      </c>
      <c r="S458" s="91" t="s">
        <v>99</v>
      </c>
      <c r="T458" s="91" t="s">
        <v>99</v>
      </c>
      <c r="U458" s="91" t="s">
        <v>99</v>
      </c>
      <c r="V458" s="91" t="s">
        <v>99</v>
      </c>
      <c r="W458" s="91" t="s">
        <v>99</v>
      </c>
      <c r="X458" s="91" t="s">
        <v>99</v>
      </c>
      <c r="Y458" s="91" t="s">
        <v>99</v>
      </c>
      <c r="Z458" s="91" t="s">
        <v>99</v>
      </c>
      <c r="AA458" s="91" t="s">
        <v>99</v>
      </c>
      <c r="AB458" s="91" t="s">
        <v>99</v>
      </c>
      <c r="AC458" s="91" t="s">
        <v>99</v>
      </c>
      <c r="AD458" s="91" t="s">
        <v>99</v>
      </c>
      <c r="AE458" s="91">
        <v>0.30030000000000007</v>
      </c>
      <c r="AF458" s="91">
        <v>0.30030000000000007</v>
      </c>
      <c r="AG458" s="91">
        <v>0.30030000000000007</v>
      </c>
      <c r="AH458" s="91">
        <v>0.30030000000000007</v>
      </c>
      <c r="AI458" s="91">
        <v>0.30030000000000007</v>
      </c>
      <c r="AJ458" s="91">
        <v>0.30030000000000007</v>
      </c>
      <c r="AK458" s="91">
        <v>0.30030000000000007</v>
      </c>
      <c r="AL458" s="91">
        <v>0.30030000000000007</v>
      </c>
      <c r="AM458" s="91">
        <v>0.30030000000000007</v>
      </c>
      <c r="AN458" s="91">
        <v>0.30030000000000007</v>
      </c>
      <c r="AO458" s="91">
        <v>0.30030000000000007</v>
      </c>
      <c r="AP458" s="91">
        <v>0.30030000000000007</v>
      </c>
      <c r="AQ458" s="91">
        <v>0.30030000000000007</v>
      </c>
      <c r="AR458" s="91">
        <v>0.30030000000000007</v>
      </c>
      <c r="AS458" s="91">
        <v>0.30030000000000007</v>
      </c>
      <c r="AT458" s="91">
        <v>0.30030000000000007</v>
      </c>
      <c r="AU458" s="91">
        <v>0.30030000000000007</v>
      </c>
      <c r="AV458" s="91">
        <v>0.30030000000000007</v>
      </c>
      <c r="AW458" s="91">
        <v>0.30030000000000007</v>
      </c>
      <c r="AX458" s="89">
        <v>0.30030000000000007</v>
      </c>
    </row>
    <row r="459" spans="1:50">
      <c r="A459" s="212"/>
      <c r="B459" s="214" t="s">
        <v>44</v>
      </c>
      <c r="C459" s="209" t="s">
        <v>36</v>
      </c>
      <c r="D459" s="67" t="s">
        <v>24</v>
      </c>
      <c r="E459" s="87" t="str">
        <f>A451&amp;"/"&amp;B459&amp;"/"&amp;C459&amp;"/"&amp;D459</f>
        <v>Lignite fired power plants/Supercritical steam turbine/Electricity only/L</v>
      </c>
      <c r="F459" s="55" t="str">
        <f>A451</f>
        <v>Lignite fired power plants</v>
      </c>
      <c r="G459" s="55" t="str">
        <f>B459</f>
        <v>Supercritical steam turbine</v>
      </c>
      <c r="H459" s="55" t="str">
        <f>C459</f>
        <v>Electricity only</v>
      </c>
      <c r="I459" s="85" t="str">
        <f t="shared" si="67"/>
        <v>L</v>
      </c>
      <c r="J459" s="55">
        <v>6.0999999999999999E-2</v>
      </c>
      <c r="K459" s="55">
        <v>6.0999999999999999E-2</v>
      </c>
      <c r="L459" s="55">
        <v>6.0999999999999999E-2</v>
      </c>
      <c r="M459" s="55">
        <v>6.0999999999999999E-2</v>
      </c>
      <c r="N459" s="55">
        <v>6.0999999999999999E-2</v>
      </c>
      <c r="O459" s="55">
        <v>6.0999999999999999E-2</v>
      </c>
      <c r="P459" s="55">
        <v>6.0999999999999999E-2</v>
      </c>
      <c r="Q459" s="55">
        <v>6.0999999999999999E-2</v>
      </c>
      <c r="R459" s="55">
        <v>6.0999999999999999E-2</v>
      </c>
      <c r="S459" s="55">
        <v>6.0999999999999999E-2</v>
      </c>
      <c r="T459" s="55">
        <v>6.0999999999999999E-2</v>
      </c>
      <c r="U459" s="55">
        <v>6.0999999999999999E-2</v>
      </c>
      <c r="V459" s="55">
        <v>6.0999999999999999E-2</v>
      </c>
      <c r="W459" s="55">
        <v>6.0999999999999999E-2</v>
      </c>
      <c r="X459" s="55">
        <v>6.0999999999999999E-2</v>
      </c>
      <c r="Y459" s="55">
        <v>6.0999999999999999E-2</v>
      </c>
      <c r="Z459" s="55">
        <v>6.0999999999999999E-2</v>
      </c>
      <c r="AA459" s="55">
        <v>6.0999999999999999E-2</v>
      </c>
      <c r="AB459" s="55">
        <v>6.0999999999999999E-2</v>
      </c>
      <c r="AC459" s="55">
        <v>6.0999999999999999E-2</v>
      </c>
      <c r="AD459" s="55">
        <v>6.0999999999999999E-2</v>
      </c>
      <c r="AE459" s="55">
        <v>6.0999999999999999E-2</v>
      </c>
      <c r="AF459" s="55">
        <v>6.0999999999999999E-2</v>
      </c>
      <c r="AG459" s="55">
        <v>6.0999999999999999E-2</v>
      </c>
      <c r="AH459" s="55">
        <v>6.0999999999999999E-2</v>
      </c>
      <c r="AI459" s="55">
        <v>6.0999999999999999E-2</v>
      </c>
      <c r="AJ459" s="55">
        <v>6.0999999999999999E-2</v>
      </c>
      <c r="AK459" s="55">
        <v>6.0999999999999999E-2</v>
      </c>
      <c r="AL459" s="55">
        <v>6.0999999999999999E-2</v>
      </c>
      <c r="AM459" s="55">
        <v>6.0999999999999999E-2</v>
      </c>
      <c r="AN459" s="55">
        <v>6.0999999999999999E-2</v>
      </c>
      <c r="AO459" s="55">
        <v>6.0999999999999999E-2</v>
      </c>
      <c r="AP459" s="55">
        <v>6.0999999999999999E-2</v>
      </c>
      <c r="AQ459" s="55">
        <v>6.0999999999999999E-2</v>
      </c>
      <c r="AR459" s="55">
        <v>6.0999999999999999E-2</v>
      </c>
      <c r="AS459" s="55">
        <v>6.0999999999999999E-2</v>
      </c>
      <c r="AT459" s="55">
        <v>6.0999999999999999E-2</v>
      </c>
      <c r="AU459" s="55">
        <v>6.0999999999999999E-2</v>
      </c>
      <c r="AV459" s="55">
        <v>6.0999999999999999E-2</v>
      </c>
      <c r="AW459" s="55">
        <v>6.0999999999999999E-2</v>
      </c>
      <c r="AX459" s="64">
        <v>6.0999999999999999E-2</v>
      </c>
    </row>
    <row r="460" spans="1:50">
      <c r="A460" s="212"/>
      <c r="B460" s="215"/>
      <c r="C460" s="216"/>
      <c r="D460" s="52" t="s">
        <v>25</v>
      </c>
      <c r="E460" s="86" t="str">
        <f>A451&amp;"/"&amp;B459&amp;"/"&amp;C459&amp;"/"&amp;D460</f>
        <v>Lignite fired power plants/Supercritical steam turbine/Electricity only/M</v>
      </c>
      <c r="F460" s="61" t="str">
        <f>A451</f>
        <v>Lignite fired power plants</v>
      </c>
      <c r="G460" s="61" t="str">
        <f>B459</f>
        <v>Supercritical steam turbine</v>
      </c>
      <c r="H460" s="61" t="str">
        <f>C459</f>
        <v>Electricity only</v>
      </c>
      <c r="I460" s="84" t="str">
        <f t="shared" si="67"/>
        <v>M</v>
      </c>
      <c r="J460" s="61">
        <v>6.4049999999999996E-2</v>
      </c>
      <c r="K460" s="61">
        <v>6.4049999999999996E-2</v>
      </c>
      <c r="L460" s="61">
        <v>6.4049999999999996E-2</v>
      </c>
      <c r="M460" s="61">
        <v>6.4049999999999996E-2</v>
      </c>
      <c r="N460" s="61">
        <v>6.4049999999999996E-2</v>
      </c>
      <c r="O460" s="61">
        <v>6.4049999999999996E-2</v>
      </c>
      <c r="P460" s="61">
        <v>6.4049999999999996E-2</v>
      </c>
      <c r="Q460" s="61">
        <v>6.4049999999999996E-2</v>
      </c>
      <c r="R460" s="61">
        <v>6.4049999999999996E-2</v>
      </c>
      <c r="S460" s="61">
        <v>6.4049999999999996E-2</v>
      </c>
      <c r="T460" s="61">
        <v>6.4049999999999996E-2</v>
      </c>
      <c r="U460" s="61">
        <v>6.4049999999999996E-2</v>
      </c>
      <c r="V460" s="61">
        <v>6.4049999999999996E-2</v>
      </c>
      <c r="W460" s="61">
        <v>6.4049999999999996E-2</v>
      </c>
      <c r="X460" s="61">
        <v>6.4049999999999996E-2</v>
      </c>
      <c r="Y460" s="61">
        <v>6.4049999999999996E-2</v>
      </c>
      <c r="Z460" s="61">
        <v>6.4049999999999996E-2</v>
      </c>
      <c r="AA460" s="61">
        <v>6.4049999999999996E-2</v>
      </c>
      <c r="AB460" s="61">
        <v>6.4049999999999996E-2</v>
      </c>
      <c r="AC460" s="61">
        <v>6.4049999999999996E-2</v>
      </c>
      <c r="AD460" s="61">
        <v>6.4049999999999996E-2</v>
      </c>
      <c r="AE460" s="61">
        <v>6.4049999999999996E-2</v>
      </c>
      <c r="AF460" s="61">
        <v>6.4049999999999996E-2</v>
      </c>
      <c r="AG460" s="61">
        <v>6.4049999999999996E-2</v>
      </c>
      <c r="AH460" s="61">
        <v>6.4049999999999996E-2</v>
      </c>
      <c r="AI460" s="61">
        <v>6.4049999999999996E-2</v>
      </c>
      <c r="AJ460" s="61">
        <v>6.4049999999999996E-2</v>
      </c>
      <c r="AK460" s="61">
        <v>6.4049999999999996E-2</v>
      </c>
      <c r="AL460" s="61">
        <v>6.4049999999999996E-2</v>
      </c>
      <c r="AM460" s="61">
        <v>6.4049999999999996E-2</v>
      </c>
      <c r="AN460" s="61">
        <v>6.4049999999999996E-2</v>
      </c>
      <c r="AO460" s="61">
        <v>6.4049999999999996E-2</v>
      </c>
      <c r="AP460" s="61">
        <v>6.4049999999999996E-2</v>
      </c>
      <c r="AQ460" s="61">
        <v>6.4049999999999996E-2</v>
      </c>
      <c r="AR460" s="61">
        <v>6.4049999999999996E-2</v>
      </c>
      <c r="AS460" s="61">
        <v>6.4049999999999996E-2</v>
      </c>
      <c r="AT460" s="61">
        <v>6.4049999999999996E-2</v>
      </c>
      <c r="AU460" s="61">
        <v>6.4049999999999996E-2</v>
      </c>
      <c r="AV460" s="61">
        <v>6.4049999999999996E-2</v>
      </c>
      <c r="AW460" s="61">
        <v>6.4049999999999996E-2</v>
      </c>
      <c r="AX460" s="53">
        <v>6.4049999999999996E-2</v>
      </c>
    </row>
    <row r="461" spans="1:50">
      <c r="A461" s="212"/>
      <c r="B461" s="215"/>
      <c r="C461" s="217" t="s">
        <v>26</v>
      </c>
      <c r="D461" s="83" t="s">
        <v>24</v>
      </c>
      <c r="E461" s="56" t="str">
        <f>A451&amp;"/"&amp;B459&amp;"/"&amp;C461&amp;"/"&amp;D461</f>
        <v>Lignite fired power plants/Supercritical steam turbine/CHP/L</v>
      </c>
      <c r="F461" s="103" t="str">
        <f>A451</f>
        <v>Lignite fired power plants</v>
      </c>
      <c r="G461" s="103" t="str">
        <f>B459</f>
        <v>Supercritical steam turbine</v>
      </c>
      <c r="H461" s="103" t="str">
        <f>C461</f>
        <v>CHP</v>
      </c>
      <c r="I461" s="104" t="str">
        <f t="shared" si="67"/>
        <v>L</v>
      </c>
      <c r="J461" s="103">
        <v>6.7100000000000007E-2</v>
      </c>
      <c r="K461" s="103">
        <v>6.7100000000000007E-2</v>
      </c>
      <c r="L461" s="103">
        <v>6.7100000000000007E-2</v>
      </c>
      <c r="M461" s="103">
        <v>6.7100000000000007E-2</v>
      </c>
      <c r="N461" s="103">
        <v>6.7100000000000007E-2</v>
      </c>
      <c r="O461" s="103">
        <v>6.7100000000000007E-2</v>
      </c>
      <c r="P461" s="103">
        <v>6.7100000000000007E-2</v>
      </c>
      <c r="Q461" s="103">
        <v>6.7100000000000007E-2</v>
      </c>
      <c r="R461" s="103">
        <v>6.7100000000000007E-2</v>
      </c>
      <c r="S461" s="103">
        <v>6.7100000000000007E-2</v>
      </c>
      <c r="T461" s="103">
        <v>6.7100000000000007E-2</v>
      </c>
      <c r="U461" s="103">
        <v>6.7100000000000007E-2</v>
      </c>
      <c r="V461" s="103">
        <v>6.7100000000000007E-2</v>
      </c>
      <c r="W461" s="103">
        <v>6.7100000000000007E-2</v>
      </c>
      <c r="X461" s="103">
        <v>6.7100000000000007E-2</v>
      </c>
      <c r="Y461" s="103">
        <v>6.7100000000000007E-2</v>
      </c>
      <c r="Z461" s="103">
        <v>6.7100000000000007E-2</v>
      </c>
      <c r="AA461" s="103">
        <v>6.7100000000000007E-2</v>
      </c>
      <c r="AB461" s="103">
        <v>6.7100000000000007E-2</v>
      </c>
      <c r="AC461" s="103">
        <v>6.7100000000000007E-2</v>
      </c>
      <c r="AD461" s="103">
        <v>6.7100000000000007E-2</v>
      </c>
      <c r="AE461" s="103">
        <v>6.7100000000000007E-2</v>
      </c>
      <c r="AF461" s="103">
        <v>6.7100000000000007E-2</v>
      </c>
      <c r="AG461" s="103">
        <v>6.7100000000000007E-2</v>
      </c>
      <c r="AH461" s="103">
        <v>6.7100000000000007E-2</v>
      </c>
      <c r="AI461" s="103">
        <v>6.7100000000000007E-2</v>
      </c>
      <c r="AJ461" s="103">
        <v>6.7100000000000007E-2</v>
      </c>
      <c r="AK461" s="103">
        <v>6.7100000000000007E-2</v>
      </c>
      <c r="AL461" s="103">
        <v>6.7100000000000007E-2</v>
      </c>
      <c r="AM461" s="103">
        <v>6.7100000000000007E-2</v>
      </c>
      <c r="AN461" s="103">
        <v>6.7100000000000007E-2</v>
      </c>
      <c r="AO461" s="103">
        <v>6.7100000000000007E-2</v>
      </c>
      <c r="AP461" s="103">
        <v>6.7100000000000007E-2</v>
      </c>
      <c r="AQ461" s="103">
        <v>6.7100000000000007E-2</v>
      </c>
      <c r="AR461" s="103">
        <v>6.7100000000000007E-2</v>
      </c>
      <c r="AS461" s="103">
        <v>6.7100000000000007E-2</v>
      </c>
      <c r="AT461" s="103">
        <v>6.7100000000000007E-2</v>
      </c>
      <c r="AU461" s="103">
        <v>6.7100000000000007E-2</v>
      </c>
      <c r="AV461" s="103">
        <v>6.7100000000000007E-2</v>
      </c>
      <c r="AW461" s="103">
        <v>6.7100000000000007E-2</v>
      </c>
      <c r="AX461" s="105">
        <v>6.7100000000000007E-2</v>
      </c>
    </row>
    <row r="462" spans="1:50">
      <c r="A462" s="212"/>
      <c r="B462" s="215"/>
      <c r="C462" s="216"/>
      <c r="D462" s="106" t="s">
        <v>25</v>
      </c>
      <c r="E462" s="107" t="str">
        <f>A451&amp;"/"&amp;B459&amp;"/"&amp;C461&amp;"/"&amp;D462</f>
        <v>Lignite fired power plants/Supercritical steam turbine/CHP/M</v>
      </c>
      <c r="F462" s="108" t="str">
        <f>A451</f>
        <v>Lignite fired power plants</v>
      </c>
      <c r="G462" s="108" t="str">
        <f>B459</f>
        <v>Supercritical steam turbine</v>
      </c>
      <c r="H462" s="108" t="str">
        <f>C461</f>
        <v>CHP</v>
      </c>
      <c r="I462" s="109" t="str">
        <f t="shared" si="67"/>
        <v>M</v>
      </c>
      <c r="J462" s="108">
        <v>7.0455000000000004E-2</v>
      </c>
      <c r="K462" s="108">
        <v>7.0455000000000004E-2</v>
      </c>
      <c r="L462" s="108">
        <v>7.0455000000000004E-2</v>
      </c>
      <c r="M462" s="108">
        <v>7.0455000000000004E-2</v>
      </c>
      <c r="N462" s="108">
        <v>7.0455000000000004E-2</v>
      </c>
      <c r="O462" s="108">
        <v>7.0455000000000004E-2</v>
      </c>
      <c r="P462" s="108">
        <v>7.0455000000000004E-2</v>
      </c>
      <c r="Q462" s="108">
        <v>7.0455000000000004E-2</v>
      </c>
      <c r="R462" s="108">
        <v>7.0455000000000004E-2</v>
      </c>
      <c r="S462" s="108">
        <v>7.0455000000000004E-2</v>
      </c>
      <c r="T462" s="108">
        <v>7.0455000000000004E-2</v>
      </c>
      <c r="U462" s="108">
        <v>7.0455000000000004E-2</v>
      </c>
      <c r="V462" s="108">
        <v>7.0455000000000004E-2</v>
      </c>
      <c r="W462" s="108">
        <v>7.0455000000000004E-2</v>
      </c>
      <c r="X462" s="108">
        <v>7.0455000000000004E-2</v>
      </c>
      <c r="Y462" s="108">
        <v>7.0455000000000004E-2</v>
      </c>
      <c r="Z462" s="108">
        <v>7.0455000000000004E-2</v>
      </c>
      <c r="AA462" s="108">
        <v>7.0455000000000004E-2</v>
      </c>
      <c r="AB462" s="108">
        <v>7.0455000000000004E-2</v>
      </c>
      <c r="AC462" s="108">
        <v>7.0455000000000004E-2</v>
      </c>
      <c r="AD462" s="108">
        <v>7.0455000000000004E-2</v>
      </c>
      <c r="AE462" s="108">
        <v>7.0455000000000004E-2</v>
      </c>
      <c r="AF462" s="108">
        <v>7.0455000000000004E-2</v>
      </c>
      <c r="AG462" s="108">
        <v>7.0455000000000004E-2</v>
      </c>
      <c r="AH462" s="108">
        <v>7.0455000000000004E-2</v>
      </c>
      <c r="AI462" s="108">
        <v>7.0455000000000004E-2</v>
      </c>
      <c r="AJ462" s="108">
        <v>7.0455000000000004E-2</v>
      </c>
      <c r="AK462" s="108">
        <v>7.0455000000000004E-2</v>
      </c>
      <c r="AL462" s="108">
        <v>7.0455000000000004E-2</v>
      </c>
      <c r="AM462" s="108">
        <v>7.0455000000000004E-2</v>
      </c>
      <c r="AN462" s="108">
        <v>7.0455000000000004E-2</v>
      </c>
      <c r="AO462" s="108">
        <v>7.0455000000000004E-2</v>
      </c>
      <c r="AP462" s="108">
        <v>7.0455000000000004E-2</v>
      </c>
      <c r="AQ462" s="108">
        <v>7.0455000000000004E-2</v>
      </c>
      <c r="AR462" s="108">
        <v>7.0455000000000004E-2</v>
      </c>
      <c r="AS462" s="108">
        <v>7.0455000000000004E-2</v>
      </c>
      <c r="AT462" s="108">
        <v>7.0455000000000004E-2</v>
      </c>
      <c r="AU462" s="108">
        <v>7.0455000000000004E-2</v>
      </c>
      <c r="AV462" s="108">
        <v>7.0455000000000004E-2</v>
      </c>
      <c r="AW462" s="108">
        <v>7.0455000000000004E-2</v>
      </c>
      <c r="AX462" s="110">
        <v>7.0455000000000004E-2</v>
      </c>
    </row>
    <row r="463" spans="1:50">
      <c r="A463" s="212"/>
      <c r="B463" s="215"/>
      <c r="C463" s="217" t="s">
        <v>42</v>
      </c>
      <c r="D463" s="83" t="s">
        <v>24</v>
      </c>
      <c r="E463" s="56" t="str">
        <f>A451&amp;"/"&amp;B459&amp;"/"&amp;C463&amp;"/"&amp;D463</f>
        <v>Lignite fired power plants/Supercritical steam turbine/Electricity only with CCS/L</v>
      </c>
      <c r="F463" s="103" t="str">
        <f>A451</f>
        <v>Lignite fired power plants</v>
      </c>
      <c r="G463" s="103" t="str">
        <f>B459</f>
        <v>Supercritical steam turbine</v>
      </c>
      <c r="H463" s="103" t="str">
        <f>C463</f>
        <v>Electricity only with CCS</v>
      </c>
      <c r="I463" s="104" t="str">
        <f t="shared" si="67"/>
        <v>L</v>
      </c>
      <c r="J463" s="103" t="s">
        <v>99</v>
      </c>
      <c r="K463" s="103" t="s">
        <v>99</v>
      </c>
      <c r="L463" s="103" t="s">
        <v>99</v>
      </c>
      <c r="M463" s="103" t="s">
        <v>99</v>
      </c>
      <c r="N463" s="103" t="s">
        <v>99</v>
      </c>
      <c r="O463" s="103" t="s">
        <v>99</v>
      </c>
      <c r="P463" s="103" t="s">
        <v>99</v>
      </c>
      <c r="Q463" s="103" t="s">
        <v>99</v>
      </c>
      <c r="R463" s="103" t="s">
        <v>99</v>
      </c>
      <c r="S463" s="103" t="s">
        <v>99</v>
      </c>
      <c r="T463" s="103" t="s">
        <v>99</v>
      </c>
      <c r="U463" s="103" t="s">
        <v>99</v>
      </c>
      <c r="V463" s="103" t="s">
        <v>99</v>
      </c>
      <c r="W463" s="103" t="s">
        <v>99</v>
      </c>
      <c r="X463" s="103" t="s">
        <v>99</v>
      </c>
      <c r="Y463" s="103" t="s">
        <v>99</v>
      </c>
      <c r="Z463" s="103" t="s">
        <v>99</v>
      </c>
      <c r="AA463" s="103" t="s">
        <v>99</v>
      </c>
      <c r="AB463" s="103" t="s">
        <v>99</v>
      </c>
      <c r="AC463" s="103" t="s">
        <v>99</v>
      </c>
      <c r="AD463" s="103" t="s">
        <v>99</v>
      </c>
      <c r="AE463" s="103">
        <v>0.27449999999999997</v>
      </c>
      <c r="AF463" s="103">
        <v>0.27449999999999997</v>
      </c>
      <c r="AG463" s="103">
        <v>0.27449999999999997</v>
      </c>
      <c r="AH463" s="103">
        <v>0.27449999999999997</v>
      </c>
      <c r="AI463" s="103">
        <v>0.27449999999999997</v>
      </c>
      <c r="AJ463" s="103">
        <v>0.27449999999999997</v>
      </c>
      <c r="AK463" s="103">
        <v>0.27449999999999997</v>
      </c>
      <c r="AL463" s="103">
        <v>0.27449999999999997</v>
      </c>
      <c r="AM463" s="103">
        <v>0.27449999999999997</v>
      </c>
      <c r="AN463" s="103">
        <v>0.27449999999999997</v>
      </c>
      <c r="AO463" s="103">
        <v>0.27449999999999997</v>
      </c>
      <c r="AP463" s="103">
        <v>0.27449999999999997</v>
      </c>
      <c r="AQ463" s="103">
        <v>0.27449999999999997</v>
      </c>
      <c r="AR463" s="103">
        <v>0.27449999999999997</v>
      </c>
      <c r="AS463" s="103">
        <v>0.27449999999999997</v>
      </c>
      <c r="AT463" s="103">
        <v>0.27449999999999997</v>
      </c>
      <c r="AU463" s="103">
        <v>0.27449999999999997</v>
      </c>
      <c r="AV463" s="103">
        <v>0.27449999999999997</v>
      </c>
      <c r="AW463" s="103">
        <v>0.27449999999999997</v>
      </c>
      <c r="AX463" s="105">
        <v>0.27449999999999997</v>
      </c>
    </row>
    <row r="464" spans="1:50">
      <c r="A464" s="212"/>
      <c r="B464" s="215"/>
      <c r="C464" s="216"/>
      <c r="D464" s="106" t="s">
        <v>25</v>
      </c>
      <c r="E464" s="107" t="str">
        <f>A451&amp;"/"&amp;B459&amp;"/"&amp;C463&amp;"/"&amp;D464</f>
        <v>Lignite fired power plants/Supercritical steam turbine/Electricity only with CCS/M</v>
      </c>
      <c r="F464" s="108" t="str">
        <f>A451</f>
        <v>Lignite fired power plants</v>
      </c>
      <c r="G464" s="108" t="str">
        <f>B459</f>
        <v>Supercritical steam turbine</v>
      </c>
      <c r="H464" s="108" t="str">
        <f>C463</f>
        <v>Electricity only with CCS</v>
      </c>
      <c r="I464" s="109" t="str">
        <f t="shared" si="67"/>
        <v>M</v>
      </c>
      <c r="J464" s="108" t="s">
        <v>99</v>
      </c>
      <c r="K464" s="108" t="s">
        <v>99</v>
      </c>
      <c r="L464" s="108" t="s">
        <v>99</v>
      </c>
      <c r="M464" s="108" t="s">
        <v>99</v>
      </c>
      <c r="N464" s="108" t="s">
        <v>99</v>
      </c>
      <c r="O464" s="108" t="s">
        <v>99</v>
      </c>
      <c r="P464" s="108" t="s">
        <v>99</v>
      </c>
      <c r="Q464" s="108" t="s">
        <v>99</v>
      </c>
      <c r="R464" s="108" t="s">
        <v>99</v>
      </c>
      <c r="S464" s="108" t="s">
        <v>99</v>
      </c>
      <c r="T464" s="108" t="s">
        <v>99</v>
      </c>
      <c r="U464" s="108" t="s">
        <v>99</v>
      </c>
      <c r="V464" s="108" t="s">
        <v>99</v>
      </c>
      <c r="W464" s="108" t="s">
        <v>99</v>
      </c>
      <c r="X464" s="108" t="s">
        <v>99</v>
      </c>
      <c r="Y464" s="108" t="s">
        <v>99</v>
      </c>
      <c r="Z464" s="108" t="s">
        <v>99</v>
      </c>
      <c r="AA464" s="108" t="s">
        <v>99</v>
      </c>
      <c r="AB464" s="108" t="s">
        <v>99</v>
      </c>
      <c r="AC464" s="108" t="s">
        <v>99</v>
      </c>
      <c r="AD464" s="108" t="s">
        <v>99</v>
      </c>
      <c r="AE464" s="108">
        <v>0.28822499999999995</v>
      </c>
      <c r="AF464" s="108">
        <v>0.28822499999999995</v>
      </c>
      <c r="AG464" s="108">
        <v>0.28822499999999995</v>
      </c>
      <c r="AH464" s="108">
        <v>0.28822499999999995</v>
      </c>
      <c r="AI464" s="108">
        <v>0.28822499999999995</v>
      </c>
      <c r="AJ464" s="108">
        <v>0.28822499999999995</v>
      </c>
      <c r="AK464" s="108">
        <v>0.28822499999999995</v>
      </c>
      <c r="AL464" s="108">
        <v>0.28822499999999995</v>
      </c>
      <c r="AM464" s="108">
        <v>0.28822499999999995</v>
      </c>
      <c r="AN464" s="108">
        <v>0.28822499999999995</v>
      </c>
      <c r="AO464" s="108">
        <v>0.28822499999999995</v>
      </c>
      <c r="AP464" s="108">
        <v>0.28822499999999995</v>
      </c>
      <c r="AQ464" s="108">
        <v>0.28822499999999995</v>
      </c>
      <c r="AR464" s="108">
        <v>0.28822499999999995</v>
      </c>
      <c r="AS464" s="108">
        <v>0.28822499999999995</v>
      </c>
      <c r="AT464" s="108">
        <v>0.28822499999999995</v>
      </c>
      <c r="AU464" s="108">
        <v>0.28822499999999995</v>
      </c>
      <c r="AV464" s="108">
        <v>0.28822499999999995</v>
      </c>
      <c r="AW464" s="108">
        <v>0.28822499999999995</v>
      </c>
      <c r="AX464" s="110">
        <v>0.28822499999999995</v>
      </c>
    </row>
    <row r="465" spans="1:50">
      <c r="A465" s="212"/>
      <c r="B465" s="215"/>
      <c r="C465" s="217" t="s">
        <v>43</v>
      </c>
      <c r="D465" s="52" t="s">
        <v>24</v>
      </c>
      <c r="E465" s="86" t="str">
        <f>A451&amp;"/"&amp;B459&amp;"/"&amp;C465&amp;"/"&amp;D465</f>
        <v>Lignite fired power plants/Supercritical steam turbine/CHP with CCS/L</v>
      </c>
      <c r="F465" s="61" t="str">
        <f>A451</f>
        <v>Lignite fired power plants</v>
      </c>
      <c r="G465" s="61" t="str">
        <f>B459</f>
        <v>Supercritical steam turbine</v>
      </c>
      <c r="H465" s="61" t="str">
        <f>C465</f>
        <v>CHP with CCS</v>
      </c>
      <c r="I465" s="84" t="str">
        <f t="shared" si="67"/>
        <v>L</v>
      </c>
      <c r="J465" s="61" t="s">
        <v>99</v>
      </c>
      <c r="K465" s="61" t="s">
        <v>99</v>
      </c>
      <c r="L465" s="61" t="s">
        <v>99</v>
      </c>
      <c r="M465" s="61" t="s">
        <v>99</v>
      </c>
      <c r="N465" s="61" t="s">
        <v>99</v>
      </c>
      <c r="O465" s="61" t="s">
        <v>99</v>
      </c>
      <c r="P465" s="61" t="s">
        <v>99</v>
      </c>
      <c r="Q465" s="61" t="s">
        <v>99</v>
      </c>
      <c r="R465" s="61" t="s">
        <v>99</v>
      </c>
      <c r="S465" s="61" t="s">
        <v>99</v>
      </c>
      <c r="T465" s="61" t="s">
        <v>99</v>
      </c>
      <c r="U465" s="61" t="s">
        <v>99</v>
      </c>
      <c r="V465" s="61" t="s">
        <v>99</v>
      </c>
      <c r="W465" s="61" t="s">
        <v>99</v>
      </c>
      <c r="X465" s="61" t="s">
        <v>99</v>
      </c>
      <c r="Y465" s="61" t="s">
        <v>99</v>
      </c>
      <c r="Z465" s="61" t="s">
        <v>99</v>
      </c>
      <c r="AA465" s="61" t="s">
        <v>99</v>
      </c>
      <c r="AB465" s="61" t="s">
        <v>99</v>
      </c>
      <c r="AC465" s="61" t="s">
        <v>99</v>
      </c>
      <c r="AD465" s="61" t="s">
        <v>99</v>
      </c>
      <c r="AE465" s="61">
        <v>0.30195</v>
      </c>
      <c r="AF465" s="61">
        <v>0.30195</v>
      </c>
      <c r="AG465" s="61">
        <v>0.30195</v>
      </c>
      <c r="AH465" s="61">
        <v>0.30195</v>
      </c>
      <c r="AI465" s="61">
        <v>0.30195</v>
      </c>
      <c r="AJ465" s="61">
        <v>0.30195</v>
      </c>
      <c r="AK465" s="61">
        <v>0.30195</v>
      </c>
      <c r="AL465" s="61">
        <v>0.30195</v>
      </c>
      <c r="AM465" s="61">
        <v>0.30195</v>
      </c>
      <c r="AN465" s="61">
        <v>0.30195</v>
      </c>
      <c r="AO465" s="61">
        <v>0.30195</v>
      </c>
      <c r="AP465" s="61">
        <v>0.30195</v>
      </c>
      <c r="AQ465" s="61">
        <v>0.30195</v>
      </c>
      <c r="AR465" s="61">
        <v>0.30195</v>
      </c>
      <c r="AS465" s="61">
        <v>0.30195</v>
      </c>
      <c r="AT465" s="61">
        <v>0.30195</v>
      </c>
      <c r="AU465" s="61">
        <v>0.30195</v>
      </c>
      <c r="AV465" s="61">
        <v>0.30195</v>
      </c>
      <c r="AW465" s="61">
        <v>0.30195</v>
      </c>
      <c r="AX465" s="53">
        <v>0.30195</v>
      </c>
    </row>
    <row r="466" spans="1:50">
      <c r="A466" s="212"/>
      <c r="B466" s="218"/>
      <c r="C466" s="210"/>
      <c r="D466" s="93" t="s">
        <v>25</v>
      </c>
      <c r="E466" s="73" t="str">
        <f>A451&amp;"/"&amp;B459&amp;"/"&amp;C465&amp;"/"&amp;D466</f>
        <v>Lignite fired power plants/Supercritical steam turbine/CHP with CCS/M</v>
      </c>
      <c r="F466" s="91" t="str">
        <f>A451</f>
        <v>Lignite fired power plants</v>
      </c>
      <c r="G466" s="91" t="str">
        <f>B459</f>
        <v>Supercritical steam turbine</v>
      </c>
      <c r="H466" s="91" t="str">
        <f>C465</f>
        <v>CHP with CCS</v>
      </c>
      <c r="I466" s="70" t="str">
        <f t="shared" si="67"/>
        <v>M</v>
      </c>
      <c r="J466" s="91" t="s">
        <v>99</v>
      </c>
      <c r="K466" s="91" t="s">
        <v>99</v>
      </c>
      <c r="L466" s="91" t="s">
        <v>99</v>
      </c>
      <c r="M466" s="91" t="s">
        <v>99</v>
      </c>
      <c r="N466" s="91" t="s">
        <v>99</v>
      </c>
      <c r="O466" s="91" t="s">
        <v>99</v>
      </c>
      <c r="P466" s="91" t="s">
        <v>99</v>
      </c>
      <c r="Q466" s="91" t="s">
        <v>99</v>
      </c>
      <c r="R466" s="91" t="s">
        <v>99</v>
      </c>
      <c r="S466" s="91" t="s">
        <v>99</v>
      </c>
      <c r="T466" s="91" t="s">
        <v>99</v>
      </c>
      <c r="U466" s="91" t="s">
        <v>99</v>
      </c>
      <c r="V466" s="91" t="s">
        <v>99</v>
      </c>
      <c r="W466" s="91" t="s">
        <v>99</v>
      </c>
      <c r="X466" s="91" t="s">
        <v>99</v>
      </c>
      <c r="Y466" s="91" t="s">
        <v>99</v>
      </c>
      <c r="Z466" s="91" t="s">
        <v>99</v>
      </c>
      <c r="AA466" s="91" t="s">
        <v>99</v>
      </c>
      <c r="AB466" s="91" t="s">
        <v>99</v>
      </c>
      <c r="AC466" s="91" t="s">
        <v>99</v>
      </c>
      <c r="AD466" s="91" t="s">
        <v>99</v>
      </c>
      <c r="AE466" s="91">
        <v>0.31704749999999998</v>
      </c>
      <c r="AF466" s="91">
        <v>0.31704749999999998</v>
      </c>
      <c r="AG466" s="91">
        <v>0.31704749999999998</v>
      </c>
      <c r="AH466" s="91">
        <v>0.31704749999999998</v>
      </c>
      <c r="AI466" s="91">
        <v>0.31704749999999998</v>
      </c>
      <c r="AJ466" s="91">
        <v>0.31704749999999998</v>
      </c>
      <c r="AK466" s="91">
        <v>0.31704749999999998</v>
      </c>
      <c r="AL466" s="91">
        <v>0.31704749999999998</v>
      </c>
      <c r="AM466" s="91">
        <v>0.31704749999999998</v>
      </c>
      <c r="AN466" s="91">
        <v>0.31704749999999998</v>
      </c>
      <c r="AO466" s="91">
        <v>0.31704749999999998</v>
      </c>
      <c r="AP466" s="91">
        <v>0.31704749999999998</v>
      </c>
      <c r="AQ466" s="91">
        <v>0.31704749999999998</v>
      </c>
      <c r="AR466" s="91">
        <v>0.31704749999999998</v>
      </c>
      <c r="AS466" s="91">
        <v>0.31704749999999998</v>
      </c>
      <c r="AT466" s="91">
        <v>0.31704749999999998</v>
      </c>
      <c r="AU466" s="91">
        <v>0.31704749999999998</v>
      </c>
      <c r="AV466" s="91">
        <v>0.31704749999999998</v>
      </c>
      <c r="AW466" s="91">
        <v>0.31704749999999998</v>
      </c>
      <c r="AX466" s="89">
        <v>0.31704749999999998</v>
      </c>
    </row>
    <row r="467" spans="1:50">
      <c r="A467" s="212"/>
      <c r="B467" s="214" t="s">
        <v>45</v>
      </c>
      <c r="C467" s="209" t="s">
        <v>36</v>
      </c>
      <c r="D467" s="67" t="s">
        <v>24</v>
      </c>
      <c r="E467" s="87" t="str">
        <f>A451&amp;"/"&amp;B467&amp;"/"&amp;C467&amp;"/"&amp;D467</f>
        <v>Lignite fired power plants/Fluidized bed combustion/Electricity only/L</v>
      </c>
      <c r="F467" s="55" t="str">
        <f>A451</f>
        <v>Lignite fired power plants</v>
      </c>
      <c r="G467" s="55" t="str">
        <f>B467</f>
        <v>Fluidized bed combustion</v>
      </c>
      <c r="H467" s="55" t="str">
        <f>C467</f>
        <v>Electricity only</v>
      </c>
      <c r="I467" s="85" t="str">
        <f t="shared" si="67"/>
        <v>L</v>
      </c>
      <c r="J467" s="55">
        <v>5.1999999999999998E-2</v>
      </c>
      <c r="K467" s="55">
        <v>5.1999999999999998E-2</v>
      </c>
      <c r="L467" s="55">
        <v>5.1999999999999998E-2</v>
      </c>
      <c r="M467" s="55">
        <v>5.1999999999999998E-2</v>
      </c>
      <c r="N467" s="55">
        <v>5.1999999999999998E-2</v>
      </c>
      <c r="O467" s="55">
        <v>5.1999999999999998E-2</v>
      </c>
      <c r="P467" s="55">
        <v>5.1999999999999998E-2</v>
      </c>
      <c r="Q467" s="55">
        <v>5.1999999999999998E-2</v>
      </c>
      <c r="R467" s="55">
        <v>5.1999999999999998E-2</v>
      </c>
      <c r="S467" s="55">
        <v>5.1999999999999998E-2</v>
      </c>
      <c r="T467" s="55">
        <v>5.1999999999999998E-2</v>
      </c>
      <c r="U467" s="55">
        <v>5.1999999999999998E-2</v>
      </c>
      <c r="V467" s="55">
        <v>5.1999999999999998E-2</v>
      </c>
      <c r="W467" s="55">
        <v>5.1999999999999998E-2</v>
      </c>
      <c r="X467" s="55">
        <v>5.1999999999999998E-2</v>
      </c>
      <c r="Y467" s="55">
        <v>5.1999999999999998E-2</v>
      </c>
      <c r="Z467" s="55">
        <v>5.1999999999999998E-2</v>
      </c>
      <c r="AA467" s="55">
        <v>5.1999999999999998E-2</v>
      </c>
      <c r="AB467" s="55">
        <v>5.1999999999999998E-2</v>
      </c>
      <c r="AC467" s="55">
        <v>5.1999999999999998E-2</v>
      </c>
      <c r="AD467" s="55">
        <v>5.1999999999999998E-2</v>
      </c>
      <c r="AE467" s="55">
        <v>5.1999999999999998E-2</v>
      </c>
      <c r="AF467" s="55">
        <v>5.1999999999999998E-2</v>
      </c>
      <c r="AG467" s="55">
        <v>5.1999999999999998E-2</v>
      </c>
      <c r="AH467" s="55">
        <v>5.1999999999999998E-2</v>
      </c>
      <c r="AI467" s="55">
        <v>5.1999999999999998E-2</v>
      </c>
      <c r="AJ467" s="55">
        <v>5.1999999999999998E-2</v>
      </c>
      <c r="AK467" s="55">
        <v>5.1999999999999998E-2</v>
      </c>
      <c r="AL467" s="55">
        <v>5.1999999999999998E-2</v>
      </c>
      <c r="AM467" s="55">
        <v>5.1999999999999998E-2</v>
      </c>
      <c r="AN467" s="55">
        <v>5.1999999999999998E-2</v>
      </c>
      <c r="AO467" s="55">
        <v>5.1999999999999998E-2</v>
      </c>
      <c r="AP467" s="55">
        <v>5.1999999999999998E-2</v>
      </c>
      <c r="AQ467" s="55">
        <v>5.1999999999999998E-2</v>
      </c>
      <c r="AR467" s="55">
        <v>5.1999999999999998E-2</v>
      </c>
      <c r="AS467" s="55">
        <v>5.1999999999999998E-2</v>
      </c>
      <c r="AT467" s="55">
        <v>5.1999999999999998E-2</v>
      </c>
      <c r="AU467" s="55">
        <v>5.1999999999999998E-2</v>
      </c>
      <c r="AV467" s="55">
        <v>5.1999999999999998E-2</v>
      </c>
      <c r="AW467" s="55">
        <v>5.1999999999999998E-2</v>
      </c>
      <c r="AX467" s="64">
        <v>5.1999999999999998E-2</v>
      </c>
    </row>
    <row r="468" spans="1:50">
      <c r="A468" s="212"/>
      <c r="B468" s="215"/>
      <c r="C468" s="206"/>
      <c r="D468" s="52" t="s">
        <v>25</v>
      </c>
      <c r="E468" s="86" t="str">
        <f>A451&amp;"/"&amp;B467&amp;"/"&amp;C467&amp;"/"&amp;D468</f>
        <v>Lignite fired power plants/Fluidized bed combustion/Electricity only/M</v>
      </c>
      <c r="F468" s="61" t="str">
        <f>A451</f>
        <v>Lignite fired power plants</v>
      </c>
      <c r="G468" s="61" t="str">
        <f>B467</f>
        <v>Fluidized bed combustion</v>
      </c>
      <c r="H468" s="61" t="str">
        <f>C467</f>
        <v>Electricity only</v>
      </c>
      <c r="I468" s="84" t="str">
        <f t="shared" si="67"/>
        <v>M</v>
      </c>
      <c r="J468" s="61">
        <v>5.4600000000000003E-2</v>
      </c>
      <c r="K468" s="61">
        <v>5.4600000000000003E-2</v>
      </c>
      <c r="L468" s="61">
        <v>5.4600000000000003E-2</v>
      </c>
      <c r="M468" s="61">
        <v>5.4600000000000003E-2</v>
      </c>
      <c r="N468" s="61">
        <v>5.4600000000000003E-2</v>
      </c>
      <c r="O468" s="61">
        <v>5.4600000000000003E-2</v>
      </c>
      <c r="P468" s="61">
        <v>5.4600000000000003E-2</v>
      </c>
      <c r="Q468" s="61">
        <v>5.4600000000000003E-2</v>
      </c>
      <c r="R468" s="61">
        <v>5.4600000000000003E-2</v>
      </c>
      <c r="S468" s="61">
        <v>5.4600000000000003E-2</v>
      </c>
      <c r="T468" s="61">
        <v>5.4600000000000003E-2</v>
      </c>
      <c r="U468" s="61">
        <v>5.4600000000000003E-2</v>
      </c>
      <c r="V468" s="61">
        <v>5.4600000000000003E-2</v>
      </c>
      <c r="W468" s="61">
        <v>5.4600000000000003E-2</v>
      </c>
      <c r="X468" s="61">
        <v>5.4600000000000003E-2</v>
      </c>
      <c r="Y468" s="61">
        <v>5.4600000000000003E-2</v>
      </c>
      <c r="Z468" s="61">
        <v>5.4600000000000003E-2</v>
      </c>
      <c r="AA468" s="61">
        <v>5.4600000000000003E-2</v>
      </c>
      <c r="AB468" s="61">
        <v>5.4600000000000003E-2</v>
      </c>
      <c r="AC468" s="61">
        <v>5.4600000000000003E-2</v>
      </c>
      <c r="AD468" s="61">
        <v>5.4600000000000003E-2</v>
      </c>
      <c r="AE468" s="61">
        <v>5.4600000000000003E-2</v>
      </c>
      <c r="AF468" s="61">
        <v>5.4600000000000003E-2</v>
      </c>
      <c r="AG468" s="61">
        <v>5.4600000000000003E-2</v>
      </c>
      <c r="AH468" s="61">
        <v>5.4600000000000003E-2</v>
      </c>
      <c r="AI468" s="61">
        <v>5.4600000000000003E-2</v>
      </c>
      <c r="AJ468" s="61">
        <v>5.4600000000000003E-2</v>
      </c>
      <c r="AK468" s="61">
        <v>5.4600000000000003E-2</v>
      </c>
      <c r="AL468" s="61">
        <v>5.4600000000000003E-2</v>
      </c>
      <c r="AM468" s="61">
        <v>5.4600000000000003E-2</v>
      </c>
      <c r="AN468" s="61">
        <v>5.4600000000000003E-2</v>
      </c>
      <c r="AO468" s="61">
        <v>5.4600000000000003E-2</v>
      </c>
      <c r="AP468" s="61">
        <v>5.4600000000000003E-2</v>
      </c>
      <c r="AQ468" s="61">
        <v>5.4600000000000003E-2</v>
      </c>
      <c r="AR468" s="61">
        <v>5.4600000000000003E-2</v>
      </c>
      <c r="AS468" s="61">
        <v>5.4600000000000003E-2</v>
      </c>
      <c r="AT468" s="61">
        <v>5.4600000000000003E-2</v>
      </c>
      <c r="AU468" s="61">
        <v>5.4600000000000003E-2</v>
      </c>
      <c r="AV468" s="61">
        <v>5.4600000000000003E-2</v>
      </c>
      <c r="AW468" s="61">
        <v>5.4600000000000003E-2</v>
      </c>
      <c r="AX468" s="53">
        <v>5.4600000000000003E-2</v>
      </c>
    </row>
    <row r="469" spans="1:50">
      <c r="A469" s="212"/>
      <c r="B469" s="215"/>
      <c r="C469" s="216"/>
      <c r="D469" s="52" t="s">
        <v>38</v>
      </c>
      <c r="E469" s="86" t="str">
        <f>A451&amp;"/"&amp;B467&amp;"/"&amp;C467&amp;"/"&amp;D469</f>
        <v>Lignite fired power plants/Fluidized bed combustion/Electricity only/S</v>
      </c>
      <c r="F469" s="61" t="str">
        <f>A451</f>
        <v>Lignite fired power plants</v>
      </c>
      <c r="G469" s="61" t="str">
        <f>B467</f>
        <v>Fluidized bed combustion</v>
      </c>
      <c r="H469" s="61" t="str">
        <f>C467</f>
        <v>Electricity only</v>
      </c>
      <c r="I469" s="84" t="str">
        <f t="shared" si="67"/>
        <v>S</v>
      </c>
      <c r="J469" s="61">
        <v>5.7330000000000006E-2</v>
      </c>
      <c r="K469" s="61">
        <v>5.7330000000000006E-2</v>
      </c>
      <c r="L469" s="61">
        <v>5.7330000000000006E-2</v>
      </c>
      <c r="M469" s="61">
        <v>5.7330000000000006E-2</v>
      </c>
      <c r="N469" s="61">
        <v>5.7330000000000006E-2</v>
      </c>
      <c r="O469" s="61">
        <v>5.7330000000000006E-2</v>
      </c>
      <c r="P469" s="61">
        <v>5.7330000000000006E-2</v>
      </c>
      <c r="Q469" s="61">
        <v>5.7330000000000006E-2</v>
      </c>
      <c r="R469" s="61">
        <v>5.7330000000000006E-2</v>
      </c>
      <c r="S469" s="61">
        <v>5.7330000000000006E-2</v>
      </c>
      <c r="T469" s="61">
        <v>5.7330000000000006E-2</v>
      </c>
      <c r="U469" s="61">
        <v>5.7330000000000006E-2</v>
      </c>
      <c r="V469" s="61">
        <v>5.7330000000000006E-2</v>
      </c>
      <c r="W469" s="61">
        <v>5.7330000000000006E-2</v>
      </c>
      <c r="X469" s="61">
        <v>5.7330000000000006E-2</v>
      </c>
      <c r="Y469" s="61">
        <v>5.7330000000000006E-2</v>
      </c>
      <c r="Z469" s="61">
        <v>5.7330000000000006E-2</v>
      </c>
      <c r="AA469" s="61">
        <v>5.7330000000000006E-2</v>
      </c>
      <c r="AB469" s="61">
        <v>5.7330000000000006E-2</v>
      </c>
      <c r="AC469" s="61">
        <v>5.7330000000000006E-2</v>
      </c>
      <c r="AD469" s="61">
        <v>5.7330000000000006E-2</v>
      </c>
      <c r="AE469" s="61">
        <v>5.7330000000000006E-2</v>
      </c>
      <c r="AF469" s="61">
        <v>5.7330000000000006E-2</v>
      </c>
      <c r="AG469" s="61">
        <v>5.7330000000000006E-2</v>
      </c>
      <c r="AH469" s="61">
        <v>5.7330000000000006E-2</v>
      </c>
      <c r="AI469" s="61">
        <v>5.7330000000000006E-2</v>
      </c>
      <c r="AJ469" s="61">
        <v>5.7330000000000006E-2</v>
      </c>
      <c r="AK469" s="61">
        <v>5.7330000000000006E-2</v>
      </c>
      <c r="AL469" s="61">
        <v>5.7330000000000006E-2</v>
      </c>
      <c r="AM469" s="61">
        <v>5.7330000000000006E-2</v>
      </c>
      <c r="AN469" s="61">
        <v>5.7330000000000006E-2</v>
      </c>
      <c r="AO469" s="61">
        <v>5.7330000000000006E-2</v>
      </c>
      <c r="AP469" s="61">
        <v>5.7330000000000006E-2</v>
      </c>
      <c r="AQ469" s="61">
        <v>5.7330000000000006E-2</v>
      </c>
      <c r="AR469" s="61">
        <v>5.7330000000000006E-2</v>
      </c>
      <c r="AS469" s="61">
        <v>5.7330000000000006E-2</v>
      </c>
      <c r="AT469" s="61">
        <v>5.7330000000000006E-2</v>
      </c>
      <c r="AU469" s="61">
        <v>5.7330000000000006E-2</v>
      </c>
      <c r="AV469" s="61">
        <v>5.7330000000000006E-2</v>
      </c>
      <c r="AW469" s="61">
        <v>5.7330000000000006E-2</v>
      </c>
      <c r="AX469" s="53">
        <v>5.7330000000000006E-2</v>
      </c>
    </row>
    <row r="470" spans="1:50">
      <c r="A470" s="212"/>
      <c r="B470" s="215"/>
      <c r="C470" s="217" t="s">
        <v>26</v>
      </c>
      <c r="D470" s="83" t="s">
        <v>24</v>
      </c>
      <c r="E470" s="56" t="str">
        <f>A451&amp;"/"&amp;B467&amp;"/"&amp;C470&amp;"/"&amp;D470</f>
        <v>Lignite fired power plants/Fluidized bed combustion/CHP/L</v>
      </c>
      <c r="F470" s="103" t="str">
        <f>A451</f>
        <v>Lignite fired power plants</v>
      </c>
      <c r="G470" s="103" t="str">
        <f>B467</f>
        <v>Fluidized bed combustion</v>
      </c>
      <c r="H470" s="103" t="str">
        <f>C470</f>
        <v>CHP</v>
      </c>
      <c r="I470" s="104" t="str">
        <f t="shared" si="67"/>
        <v>L</v>
      </c>
      <c r="J470" s="103">
        <v>5.7200000000000001E-2</v>
      </c>
      <c r="K470" s="103">
        <v>5.7200000000000001E-2</v>
      </c>
      <c r="L470" s="103">
        <v>5.7200000000000001E-2</v>
      </c>
      <c r="M470" s="103">
        <v>5.7200000000000001E-2</v>
      </c>
      <c r="N470" s="103">
        <v>5.7200000000000001E-2</v>
      </c>
      <c r="O470" s="103">
        <v>5.7200000000000001E-2</v>
      </c>
      <c r="P470" s="103">
        <v>5.7200000000000001E-2</v>
      </c>
      <c r="Q470" s="103">
        <v>5.7200000000000001E-2</v>
      </c>
      <c r="R470" s="103">
        <v>5.7200000000000001E-2</v>
      </c>
      <c r="S470" s="103">
        <v>5.7200000000000001E-2</v>
      </c>
      <c r="T470" s="103">
        <v>5.7200000000000001E-2</v>
      </c>
      <c r="U470" s="103">
        <v>5.7200000000000001E-2</v>
      </c>
      <c r="V470" s="103">
        <v>5.7200000000000001E-2</v>
      </c>
      <c r="W470" s="103">
        <v>5.7200000000000001E-2</v>
      </c>
      <c r="X470" s="103">
        <v>5.7200000000000001E-2</v>
      </c>
      <c r="Y470" s="103">
        <v>5.7200000000000001E-2</v>
      </c>
      <c r="Z470" s="103">
        <v>5.7200000000000001E-2</v>
      </c>
      <c r="AA470" s="103">
        <v>5.7200000000000001E-2</v>
      </c>
      <c r="AB470" s="103">
        <v>5.7200000000000001E-2</v>
      </c>
      <c r="AC470" s="103">
        <v>5.7200000000000001E-2</v>
      </c>
      <c r="AD470" s="103">
        <v>5.7200000000000001E-2</v>
      </c>
      <c r="AE470" s="103">
        <v>5.7200000000000001E-2</v>
      </c>
      <c r="AF470" s="103">
        <v>5.7200000000000001E-2</v>
      </c>
      <c r="AG470" s="103">
        <v>5.7200000000000001E-2</v>
      </c>
      <c r="AH470" s="103">
        <v>5.7200000000000001E-2</v>
      </c>
      <c r="AI470" s="103">
        <v>5.7200000000000001E-2</v>
      </c>
      <c r="AJ470" s="103">
        <v>5.7200000000000001E-2</v>
      </c>
      <c r="AK470" s="103">
        <v>5.7200000000000001E-2</v>
      </c>
      <c r="AL470" s="103">
        <v>5.7200000000000001E-2</v>
      </c>
      <c r="AM470" s="103">
        <v>5.7200000000000001E-2</v>
      </c>
      <c r="AN470" s="103">
        <v>5.7200000000000001E-2</v>
      </c>
      <c r="AO470" s="103">
        <v>5.7200000000000001E-2</v>
      </c>
      <c r="AP470" s="103">
        <v>5.7200000000000001E-2</v>
      </c>
      <c r="AQ470" s="103">
        <v>5.7200000000000001E-2</v>
      </c>
      <c r="AR470" s="103">
        <v>5.7200000000000001E-2</v>
      </c>
      <c r="AS470" s="103">
        <v>5.7200000000000001E-2</v>
      </c>
      <c r="AT470" s="103">
        <v>5.7200000000000001E-2</v>
      </c>
      <c r="AU470" s="103">
        <v>5.7200000000000001E-2</v>
      </c>
      <c r="AV470" s="103">
        <v>5.7200000000000001E-2</v>
      </c>
      <c r="AW470" s="103">
        <v>5.7200000000000001E-2</v>
      </c>
      <c r="AX470" s="105">
        <v>5.7200000000000001E-2</v>
      </c>
    </row>
    <row r="471" spans="1:50">
      <c r="A471" s="212"/>
      <c r="B471" s="215"/>
      <c r="C471" s="206"/>
      <c r="D471" s="52" t="s">
        <v>25</v>
      </c>
      <c r="E471" s="86" t="str">
        <f>A451&amp;"/"&amp;B467&amp;"/"&amp;C470&amp;"/"&amp;D471</f>
        <v>Lignite fired power plants/Fluidized bed combustion/CHP/M</v>
      </c>
      <c r="F471" s="61" t="str">
        <f>A451</f>
        <v>Lignite fired power plants</v>
      </c>
      <c r="G471" s="61" t="str">
        <f>B467</f>
        <v>Fluidized bed combustion</v>
      </c>
      <c r="H471" s="61" t="str">
        <f>C470</f>
        <v>CHP</v>
      </c>
      <c r="I471" s="84" t="str">
        <f t="shared" ref="I471:I534" si="68">D471</f>
        <v>M</v>
      </c>
      <c r="J471" s="61">
        <v>6.0060000000000009E-2</v>
      </c>
      <c r="K471" s="61">
        <v>6.0060000000000009E-2</v>
      </c>
      <c r="L471" s="61">
        <v>6.0060000000000009E-2</v>
      </c>
      <c r="M471" s="61">
        <v>6.0060000000000009E-2</v>
      </c>
      <c r="N471" s="61">
        <v>6.0060000000000009E-2</v>
      </c>
      <c r="O471" s="61">
        <v>6.0060000000000009E-2</v>
      </c>
      <c r="P471" s="61">
        <v>6.0060000000000009E-2</v>
      </c>
      <c r="Q471" s="61">
        <v>6.0060000000000009E-2</v>
      </c>
      <c r="R471" s="61">
        <v>6.0060000000000009E-2</v>
      </c>
      <c r="S471" s="61">
        <v>6.0060000000000009E-2</v>
      </c>
      <c r="T471" s="61">
        <v>6.0060000000000009E-2</v>
      </c>
      <c r="U471" s="61">
        <v>6.0060000000000009E-2</v>
      </c>
      <c r="V471" s="61">
        <v>6.0060000000000009E-2</v>
      </c>
      <c r="W471" s="61">
        <v>6.0060000000000009E-2</v>
      </c>
      <c r="X471" s="61">
        <v>6.0060000000000009E-2</v>
      </c>
      <c r="Y471" s="61">
        <v>6.0060000000000009E-2</v>
      </c>
      <c r="Z471" s="61">
        <v>6.0060000000000009E-2</v>
      </c>
      <c r="AA471" s="61">
        <v>6.0060000000000009E-2</v>
      </c>
      <c r="AB471" s="61">
        <v>6.0060000000000009E-2</v>
      </c>
      <c r="AC471" s="61">
        <v>6.0060000000000009E-2</v>
      </c>
      <c r="AD471" s="61">
        <v>6.0060000000000009E-2</v>
      </c>
      <c r="AE471" s="61">
        <v>6.0060000000000009E-2</v>
      </c>
      <c r="AF471" s="61">
        <v>6.0060000000000009E-2</v>
      </c>
      <c r="AG471" s="61">
        <v>6.0060000000000009E-2</v>
      </c>
      <c r="AH471" s="61">
        <v>6.0060000000000009E-2</v>
      </c>
      <c r="AI471" s="61">
        <v>6.0060000000000009E-2</v>
      </c>
      <c r="AJ471" s="61">
        <v>6.0060000000000009E-2</v>
      </c>
      <c r="AK471" s="61">
        <v>6.0060000000000009E-2</v>
      </c>
      <c r="AL471" s="61">
        <v>6.0060000000000009E-2</v>
      </c>
      <c r="AM471" s="61">
        <v>6.0060000000000009E-2</v>
      </c>
      <c r="AN471" s="61">
        <v>6.0060000000000009E-2</v>
      </c>
      <c r="AO471" s="61">
        <v>6.0060000000000009E-2</v>
      </c>
      <c r="AP471" s="61">
        <v>6.0060000000000009E-2</v>
      </c>
      <c r="AQ471" s="61">
        <v>6.0060000000000009E-2</v>
      </c>
      <c r="AR471" s="61">
        <v>6.0060000000000009E-2</v>
      </c>
      <c r="AS471" s="61">
        <v>6.0060000000000009E-2</v>
      </c>
      <c r="AT471" s="61">
        <v>6.0060000000000009E-2</v>
      </c>
      <c r="AU471" s="61">
        <v>6.0060000000000009E-2</v>
      </c>
      <c r="AV471" s="61">
        <v>6.0060000000000009E-2</v>
      </c>
      <c r="AW471" s="61">
        <v>6.0060000000000009E-2</v>
      </c>
      <c r="AX471" s="53">
        <v>6.0060000000000009E-2</v>
      </c>
    </row>
    <row r="472" spans="1:50">
      <c r="A472" s="212"/>
      <c r="B472" s="215"/>
      <c r="C472" s="216"/>
      <c r="D472" s="106" t="s">
        <v>38</v>
      </c>
      <c r="E472" s="107" t="str">
        <f>A451&amp;"/"&amp;B467&amp;"/"&amp;C470&amp;"/"&amp;D472</f>
        <v>Lignite fired power plants/Fluidized bed combustion/CHP/S</v>
      </c>
      <c r="F472" s="108" t="str">
        <f>A451</f>
        <v>Lignite fired power plants</v>
      </c>
      <c r="G472" s="108" t="str">
        <f>B467</f>
        <v>Fluidized bed combustion</v>
      </c>
      <c r="H472" s="108" t="str">
        <f>C470</f>
        <v>CHP</v>
      </c>
      <c r="I472" s="109" t="str">
        <f t="shared" si="68"/>
        <v>S</v>
      </c>
      <c r="J472" s="108">
        <v>6.3063000000000008E-2</v>
      </c>
      <c r="K472" s="108">
        <v>6.3063000000000008E-2</v>
      </c>
      <c r="L472" s="108">
        <v>6.3063000000000008E-2</v>
      </c>
      <c r="M472" s="108">
        <v>6.3063000000000008E-2</v>
      </c>
      <c r="N472" s="108">
        <v>6.3063000000000008E-2</v>
      </c>
      <c r="O472" s="108">
        <v>6.3063000000000008E-2</v>
      </c>
      <c r="P472" s="108">
        <v>6.3063000000000008E-2</v>
      </c>
      <c r="Q472" s="108">
        <v>6.3063000000000008E-2</v>
      </c>
      <c r="R472" s="108">
        <v>6.3063000000000008E-2</v>
      </c>
      <c r="S472" s="108">
        <v>6.3063000000000008E-2</v>
      </c>
      <c r="T472" s="108">
        <v>6.3063000000000008E-2</v>
      </c>
      <c r="U472" s="108">
        <v>6.3063000000000008E-2</v>
      </c>
      <c r="V472" s="108">
        <v>6.3063000000000008E-2</v>
      </c>
      <c r="W472" s="108">
        <v>6.3063000000000008E-2</v>
      </c>
      <c r="X472" s="108">
        <v>6.3063000000000008E-2</v>
      </c>
      <c r="Y472" s="108">
        <v>6.3063000000000008E-2</v>
      </c>
      <c r="Z472" s="108">
        <v>6.3063000000000008E-2</v>
      </c>
      <c r="AA472" s="108">
        <v>6.3063000000000008E-2</v>
      </c>
      <c r="AB472" s="108">
        <v>6.3063000000000008E-2</v>
      </c>
      <c r="AC472" s="108">
        <v>6.3063000000000008E-2</v>
      </c>
      <c r="AD472" s="108">
        <v>6.3063000000000008E-2</v>
      </c>
      <c r="AE472" s="108">
        <v>6.3063000000000008E-2</v>
      </c>
      <c r="AF472" s="108">
        <v>6.3063000000000008E-2</v>
      </c>
      <c r="AG472" s="108">
        <v>6.3063000000000008E-2</v>
      </c>
      <c r="AH472" s="108">
        <v>6.3063000000000008E-2</v>
      </c>
      <c r="AI472" s="108">
        <v>6.3063000000000008E-2</v>
      </c>
      <c r="AJ472" s="108">
        <v>6.3063000000000008E-2</v>
      </c>
      <c r="AK472" s="108">
        <v>6.3063000000000008E-2</v>
      </c>
      <c r="AL472" s="108">
        <v>6.3063000000000008E-2</v>
      </c>
      <c r="AM472" s="108">
        <v>6.3063000000000008E-2</v>
      </c>
      <c r="AN472" s="108">
        <v>6.3063000000000008E-2</v>
      </c>
      <c r="AO472" s="108">
        <v>6.3063000000000008E-2</v>
      </c>
      <c r="AP472" s="108">
        <v>6.3063000000000008E-2</v>
      </c>
      <c r="AQ472" s="108">
        <v>6.3063000000000008E-2</v>
      </c>
      <c r="AR472" s="108">
        <v>6.3063000000000008E-2</v>
      </c>
      <c r="AS472" s="108">
        <v>6.3063000000000008E-2</v>
      </c>
      <c r="AT472" s="108">
        <v>6.3063000000000008E-2</v>
      </c>
      <c r="AU472" s="108">
        <v>6.3063000000000008E-2</v>
      </c>
      <c r="AV472" s="108">
        <v>6.3063000000000008E-2</v>
      </c>
      <c r="AW472" s="108">
        <v>6.3063000000000008E-2</v>
      </c>
      <c r="AX472" s="110">
        <v>6.3063000000000008E-2</v>
      </c>
    </row>
    <row r="473" spans="1:50">
      <c r="A473" s="212"/>
      <c r="B473" s="215"/>
      <c r="C473" s="217" t="s">
        <v>42</v>
      </c>
      <c r="D473" s="83" t="s">
        <v>24</v>
      </c>
      <c r="E473" s="56" t="str">
        <f>A451&amp;"/"&amp;B467&amp;"/"&amp;C473&amp;"/"&amp;D473</f>
        <v>Lignite fired power plants/Fluidized bed combustion/Electricity only with CCS/L</v>
      </c>
      <c r="F473" s="103" t="str">
        <f>A451</f>
        <v>Lignite fired power plants</v>
      </c>
      <c r="G473" s="103" t="str">
        <f>B467</f>
        <v>Fluidized bed combustion</v>
      </c>
      <c r="H473" s="103" t="str">
        <f>C473</f>
        <v>Electricity only with CCS</v>
      </c>
      <c r="I473" s="104" t="str">
        <f t="shared" si="68"/>
        <v>L</v>
      </c>
      <c r="J473" s="103" t="s">
        <v>99</v>
      </c>
      <c r="K473" s="103" t="s">
        <v>99</v>
      </c>
      <c r="L473" s="103" t="s">
        <v>99</v>
      </c>
      <c r="M473" s="103" t="s">
        <v>99</v>
      </c>
      <c r="N473" s="103" t="s">
        <v>99</v>
      </c>
      <c r="O473" s="103" t="s">
        <v>99</v>
      </c>
      <c r="P473" s="103" t="s">
        <v>99</v>
      </c>
      <c r="Q473" s="103" t="s">
        <v>99</v>
      </c>
      <c r="R473" s="103" t="s">
        <v>99</v>
      </c>
      <c r="S473" s="103" t="s">
        <v>99</v>
      </c>
      <c r="T473" s="103" t="s">
        <v>99</v>
      </c>
      <c r="U473" s="103" t="s">
        <v>99</v>
      </c>
      <c r="V473" s="103" t="s">
        <v>99</v>
      </c>
      <c r="W473" s="103" t="s">
        <v>99</v>
      </c>
      <c r="X473" s="103" t="s">
        <v>99</v>
      </c>
      <c r="Y473" s="103" t="s">
        <v>99</v>
      </c>
      <c r="Z473" s="103" t="s">
        <v>99</v>
      </c>
      <c r="AA473" s="103" t="s">
        <v>99</v>
      </c>
      <c r="AB473" s="103" t="s">
        <v>99</v>
      </c>
      <c r="AC473" s="103" t="s">
        <v>99</v>
      </c>
      <c r="AD473" s="103" t="s">
        <v>99</v>
      </c>
      <c r="AE473" s="103">
        <v>0.28599999999999998</v>
      </c>
      <c r="AF473" s="103">
        <v>0.28599999999999998</v>
      </c>
      <c r="AG473" s="103">
        <v>0.28599999999999998</v>
      </c>
      <c r="AH473" s="103">
        <v>0.28599999999999998</v>
      </c>
      <c r="AI473" s="103">
        <v>0.28599999999999998</v>
      </c>
      <c r="AJ473" s="103">
        <v>0.28599999999999998</v>
      </c>
      <c r="AK473" s="103">
        <v>0.28599999999999998</v>
      </c>
      <c r="AL473" s="103">
        <v>0.28599999999999998</v>
      </c>
      <c r="AM473" s="103">
        <v>0.28599999999999998</v>
      </c>
      <c r="AN473" s="103">
        <v>0.28599999999999998</v>
      </c>
      <c r="AO473" s="103">
        <v>0.28599999999999998</v>
      </c>
      <c r="AP473" s="103">
        <v>0.28599999999999998</v>
      </c>
      <c r="AQ473" s="103">
        <v>0.28599999999999998</v>
      </c>
      <c r="AR473" s="103">
        <v>0.28599999999999998</v>
      </c>
      <c r="AS473" s="103">
        <v>0.28599999999999998</v>
      </c>
      <c r="AT473" s="103">
        <v>0.28599999999999998</v>
      </c>
      <c r="AU473" s="103">
        <v>0.28599999999999998</v>
      </c>
      <c r="AV473" s="103">
        <v>0.28599999999999998</v>
      </c>
      <c r="AW473" s="103">
        <v>0.28599999999999998</v>
      </c>
      <c r="AX473" s="105">
        <v>0.28599999999999998</v>
      </c>
    </row>
    <row r="474" spans="1:50">
      <c r="A474" s="212"/>
      <c r="B474" s="215"/>
      <c r="C474" s="216"/>
      <c r="D474" s="106" t="s">
        <v>25</v>
      </c>
      <c r="E474" s="107" t="str">
        <f>A451&amp;"/"&amp;B467&amp;"/"&amp;C473&amp;"/"&amp;D474</f>
        <v>Lignite fired power plants/Fluidized bed combustion/Electricity only with CCS/M</v>
      </c>
      <c r="F474" s="108" t="str">
        <f>A451</f>
        <v>Lignite fired power plants</v>
      </c>
      <c r="G474" s="108" t="str">
        <f>B467</f>
        <v>Fluidized bed combustion</v>
      </c>
      <c r="H474" s="108" t="str">
        <f>C473</f>
        <v>Electricity only with CCS</v>
      </c>
      <c r="I474" s="109" t="str">
        <f t="shared" si="68"/>
        <v>M</v>
      </c>
      <c r="J474" s="108" t="s">
        <v>99</v>
      </c>
      <c r="K474" s="108" t="s">
        <v>99</v>
      </c>
      <c r="L474" s="108" t="s">
        <v>99</v>
      </c>
      <c r="M474" s="108" t="s">
        <v>99</v>
      </c>
      <c r="N474" s="108" t="s">
        <v>99</v>
      </c>
      <c r="O474" s="108" t="s">
        <v>99</v>
      </c>
      <c r="P474" s="108" t="s">
        <v>99</v>
      </c>
      <c r="Q474" s="108" t="s">
        <v>99</v>
      </c>
      <c r="R474" s="108" t="s">
        <v>99</v>
      </c>
      <c r="S474" s="108" t="s">
        <v>99</v>
      </c>
      <c r="T474" s="108" t="s">
        <v>99</v>
      </c>
      <c r="U474" s="108" t="s">
        <v>99</v>
      </c>
      <c r="V474" s="108" t="s">
        <v>99</v>
      </c>
      <c r="W474" s="108" t="s">
        <v>99</v>
      </c>
      <c r="X474" s="108" t="s">
        <v>99</v>
      </c>
      <c r="Y474" s="108" t="s">
        <v>99</v>
      </c>
      <c r="Z474" s="108" t="s">
        <v>99</v>
      </c>
      <c r="AA474" s="108" t="s">
        <v>99</v>
      </c>
      <c r="AB474" s="108" t="s">
        <v>99</v>
      </c>
      <c r="AC474" s="108" t="s">
        <v>99</v>
      </c>
      <c r="AD474" s="108" t="s">
        <v>99</v>
      </c>
      <c r="AE474" s="108">
        <v>0.30030000000000001</v>
      </c>
      <c r="AF474" s="108">
        <v>0.30030000000000001</v>
      </c>
      <c r="AG474" s="108">
        <v>0.30030000000000001</v>
      </c>
      <c r="AH474" s="108">
        <v>0.30030000000000001</v>
      </c>
      <c r="AI474" s="108">
        <v>0.30030000000000001</v>
      </c>
      <c r="AJ474" s="108">
        <v>0.30030000000000001</v>
      </c>
      <c r="AK474" s="108">
        <v>0.30030000000000001</v>
      </c>
      <c r="AL474" s="108">
        <v>0.30030000000000001</v>
      </c>
      <c r="AM474" s="108">
        <v>0.30030000000000001</v>
      </c>
      <c r="AN474" s="108">
        <v>0.30030000000000001</v>
      </c>
      <c r="AO474" s="108">
        <v>0.30030000000000001</v>
      </c>
      <c r="AP474" s="108">
        <v>0.30030000000000001</v>
      </c>
      <c r="AQ474" s="108">
        <v>0.30030000000000001</v>
      </c>
      <c r="AR474" s="108">
        <v>0.30030000000000001</v>
      </c>
      <c r="AS474" s="108">
        <v>0.30030000000000001</v>
      </c>
      <c r="AT474" s="108">
        <v>0.30030000000000001</v>
      </c>
      <c r="AU474" s="108">
        <v>0.30030000000000001</v>
      </c>
      <c r="AV474" s="108">
        <v>0.30030000000000001</v>
      </c>
      <c r="AW474" s="108">
        <v>0.30030000000000001</v>
      </c>
      <c r="AX474" s="110">
        <v>0.30030000000000001</v>
      </c>
    </row>
    <row r="475" spans="1:50">
      <c r="A475" s="212"/>
      <c r="B475" s="215"/>
      <c r="C475" s="217" t="s">
        <v>43</v>
      </c>
      <c r="D475" s="52" t="s">
        <v>24</v>
      </c>
      <c r="E475" s="86" t="str">
        <f>A451&amp;"/"&amp;B467&amp;"/"&amp;C475&amp;"/"&amp;D475</f>
        <v>Lignite fired power plants/Fluidized bed combustion/CHP with CCS/L</v>
      </c>
      <c r="F475" s="61" t="str">
        <f>A451</f>
        <v>Lignite fired power plants</v>
      </c>
      <c r="G475" s="61" t="str">
        <f>B467</f>
        <v>Fluidized bed combustion</v>
      </c>
      <c r="H475" s="61" t="str">
        <f>C475</f>
        <v>CHP with CCS</v>
      </c>
      <c r="I475" s="84" t="str">
        <f t="shared" si="68"/>
        <v>L</v>
      </c>
      <c r="J475" s="61" t="s">
        <v>99</v>
      </c>
      <c r="K475" s="61" t="s">
        <v>99</v>
      </c>
      <c r="L475" s="61" t="s">
        <v>99</v>
      </c>
      <c r="M475" s="61" t="s">
        <v>99</v>
      </c>
      <c r="N475" s="61" t="s">
        <v>99</v>
      </c>
      <c r="O475" s="61" t="s">
        <v>99</v>
      </c>
      <c r="P475" s="61" t="s">
        <v>99</v>
      </c>
      <c r="Q475" s="61" t="s">
        <v>99</v>
      </c>
      <c r="R475" s="61" t="s">
        <v>99</v>
      </c>
      <c r="S475" s="61" t="s">
        <v>99</v>
      </c>
      <c r="T475" s="61" t="s">
        <v>99</v>
      </c>
      <c r="U475" s="61" t="s">
        <v>99</v>
      </c>
      <c r="V475" s="61" t="s">
        <v>99</v>
      </c>
      <c r="W475" s="61" t="s">
        <v>99</v>
      </c>
      <c r="X475" s="61" t="s">
        <v>99</v>
      </c>
      <c r="Y475" s="61" t="s">
        <v>99</v>
      </c>
      <c r="Z475" s="61" t="s">
        <v>99</v>
      </c>
      <c r="AA475" s="61" t="s">
        <v>99</v>
      </c>
      <c r="AB475" s="61" t="s">
        <v>99</v>
      </c>
      <c r="AC475" s="61" t="s">
        <v>99</v>
      </c>
      <c r="AD475" s="61" t="s">
        <v>99</v>
      </c>
      <c r="AE475" s="61">
        <v>0.31459999999999999</v>
      </c>
      <c r="AF475" s="61">
        <v>0.31459999999999999</v>
      </c>
      <c r="AG475" s="61">
        <v>0.31459999999999999</v>
      </c>
      <c r="AH475" s="61">
        <v>0.31459999999999999</v>
      </c>
      <c r="AI475" s="61">
        <v>0.31459999999999999</v>
      </c>
      <c r="AJ475" s="61">
        <v>0.31459999999999999</v>
      </c>
      <c r="AK475" s="61">
        <v>0.31459999999999999</v>
      </c>
      <c r="AL475" s="61">
        <v>0.31459999999999999</v>
      </c>
      <c r="AM475" s="61">
        <v>0.31459999999999999</v>
      </c>
      <c r="AN475" s="61">
        <v>0.31459999999999999</v>
      </c>
      <c r="AO475" s="61">
        <v>0.31459999999999999</v>
      </c>
      <c r="AP475" s="61">
        <v>0.31459999999999999</v>
      </c>
      <c r="AQ475" s="61">
        <v>0.31459999999999999</v>
      </c>
      <c r="AR475" s="61">
        <v>0.31459999999999999</v>
      </c>
      <c r="AS475" s="61">
        <v>0.31459999999999999</v>
      </c>
      <c r="AT475" s="61">
        <v>0.31459999999999999</v>
      </c>
      <c r="AU475" s="61">
        <v>0.31459999999999999</v>
      </c>
      <c r="AV475" s="61">
        <v>0.31459999999999999</v>
      </c>
      <c r="AW475" s="61">
        <v>0.31459999999999999</v>
      </c>
      <c r="AX475" s="53">
        <v>0.31459999999999999</v>
      </c>
    </row>
    <row r="476" spans="1:50">
      <c r="A476" s="212"/>
      <c r="B476" s="218"/>
      <c r="C476" s="210"/>
      <c r="D476" s="93" t="s">
        <v>25</v>
      </c>
      <c r="E476" s="73" t="str">
        <f>A451&amp;"/"&amp;B467&amp;"/"&amp;C475&amp;"/"&amp;D476</f>
        <v>Lignite fired power plants/Fluidized bed combustion/CHP with CCS/M</v>
      </c>
      <c r="F476" s="91" t="str">
        <f>A451</f>
        <v>Lignite fired power plants</v>
      </c>
      <c r="G476" s="91" t="str">
        <f>B467</f>
        <v>Fluidized bed combustion</v>
      </c>
      <c r="H476" s="91" t="str">
        <f>C475</f>
        <v>CHP with CCS</v>
      </c>
      <c r="I476" s="70" t="str">
        <f t="shared" si="68"/>
        <v>M</v>
      </c>
      <c r="J476" s="91" t="s">
        <v>99</v>
      </c>
      <c r="K476" s="91" t="s">
        <v>99</v>
      </c>
      <c r="L476" s="91" t="s">
        <v>99</v>
      </c>
      <c r="M476" s="91" t="s">
        <v>99</v>
      </c>
      <c r="N476" s="91" t="s">
        <v>99</v>
      </c>
      <c r="O476" s="91" t="s">
        <v>99</v>
      </c>
      <c r="P476" s="91" t="s">
        <v>99</v>
      </c>
      <c r="Q476" s="91" t="s">
        <v>99</v>
      </c>
      <c r="R476" s="91" t="s">
        <v>99</v>
      </c>
      <c r="S476" s="91" t="s">
        <v>99</v>
      </c>
      <c r="T476" s="91" t="s">
        <v>99</v>
      </c>
      <c r="U476" s="91" t="s">
        <v>99</v>
      </c>
      <c r="V476" s="91" t="s">
        <v>99</v>
      </c>
      <c r="W476" s="91" t="s">
        <v>99</v>
      </c>
      <c r="X476" s="91" t="s">
        <v>99</v>
      </c>
      <c r="Y476" s="91" t="s">
        <v>99</v>
      </c>
      <c r="Z476" s="91" t="s">
        <v>99</v>
      </c>
      <c r="AA476" s="91" t="s">
        <v>99</v>
      </c>
      <c r="AB476" s="91" t="s">
        <v>99</v>
      </c>
      <c r="AC476" s="91" t="s">
        <v>99</v>
      </c>
      <c r="AD476" s="91" t="s">
        <v>99</v>
      </c>
      <c r="AE476" s="91">
        <v>0.33033000000000001</v>
      </c>
      <c r="AF476" s="91">
        <v>0.33033000000000001</v>
      </c>
      <c r="AG476" s="91">
        <v>0.33033000000000001</v>
      </c>
      <c r="AH476" s="91">
        <v>0.33033000000000001</v>
      </c>
      <c r="AI476" s="91">
        <v>0.33033000000000001</v>
      </c>
      <c r="AJ476" s="91">
        <v>0.33033000000000001</v>
      </c>
      <c r="AK476" s="91">
        <v>0.33033000000000001</v>
      </c>
      <c r="AL476" s="91">
        <v>0.33033000000000001</v>
      </c>
      <c r="AM476" s="91">
        <v>0.33033000000000001</v>
      </c>
      <c r="AN476" s="91">
        <v>0.33033000000000001</v>
      </c>
      <c r="AO476" s="91">
        <v>0.33033000000000001</v>
      </c>
      <c r="AP476" s="91">
        <v>0.33033000000000001</v>
      </c>
      <c r="AQ476" s="91">
        <v>0.33033000000000001</v>
      </c>
      <c r="AR476" s="91">
        <v>0.33033000000000001</v>
      </c>
      <c r="AS476" s="91">
        <v>0.33033000000000001</v>
      </c>
      <c r="AT476" s="91">
        <v>0.33033000000000001</v>
      </c>
      <c r="AU476" s="91">
        <v>0.33033000000000001</v>
      </c>
      <c r="AV476" s="91">
        <v>0.33033000000000001</v>
      </c>
      <c r="AW476" s="91">
        <v>0.33033000000000001</v>
      </c>
      <c r="AX476" s="89">
        <v>0.33033000000000001</v>
      </c>
    </row>
    <row r="477" spans="1:50">
      <c r="A477" s="212"/>
      <c r="B477" s="214" t="s">
        <v>46</v>
      </c>
      <c r="C477" s="209" t="s">
        <v>36</v>
      </c>
      <c r="D477" s="67" t="s">
        <v>24</v>
      </c>
      <c r="E477" s="87" t="str">
        <f>A451&amp;"/"&amp;B477&amp;"/"&amp;C477&amp;"/"&amp;D477</f>
        <v>Lignite fired power plants/Steam turbine/Electricity only/L</v>
      </c>
      <c r="F477" s="55" t="str">
        <f>A451</f>
        <v>Lignite fired power plants</v>
      </c>
      <c r="G477" s="55" t="str">
        <f>B477</f>
        <v>Steam turbine</v>
      </c>
      <c r="H477" s="55" t="str">
        <f>C477</f>
        <v>Electricity only</v>
      </c>
      <c r="I477" s="85" t="str">
        <f t="shared" si="68"/>
        <v>L</v>
      </c>
      <c r="J477" s="55">
        <v>0.08</v>
      </c>
      <c r="K477" s="55">
        <v>0.08</v>
      </c>
      <c r="L477" s="55">
        <v>0.08</v>
      </c>
      <c r="M477" s="55">
        <v>0.08</v>
      </c>
      <c r="N477" s="55">
        <v>0.08</v>
      </c>
      <c r="O477" s="55">
        <v>0.08</v>
      </c>
      <c r="P477" s="55">
        <v>0.08</v>
      </c>
      <c r="Q477" s="55">
        <v>0.08</v>
      </c>
      <c r="R477" s="55">
        <v>0.08</v>
      </c>
      <c r="S477" s="55">
        <v>0.08</v>
      </c>
      <c r="T477" s="55">
        <v>0.08</v>
      </c>
      <c r="U477" s="55">
        <v>0.08</v>
      </c>
      <c r="V477" s="55">
        <v>0.08</v>
      </c>
      <c r="W477" s="55">
        <v>0.08</v>
      </c>
      <c r="X477" s="55">
        <v>0.08</v>
      </c>
      <c r="Y477" s="55">
        <v>0.08</v>
      </c>
      <c r="Z477" s="55">
        <v>0.08</v>
      </c>
      <c r="AA477" s="55">
        <v>0.08</v>
      </c>
      <c r="AB477" s="55">
        <v>0.08</v>
      </c>
      <c r="AC477" s="55">
        <v>0.08</v>
      </c>
      <c r="AD477" s="55">
        <v>0.08</v>
      </c>
      <c r="AE477" s="55">
        <v>0.08</v>
      </c>
      <c r="AF477" s="55">
        <v>0.08</v>
      </c>
      <c r="AG477" s="55">
        <v>0.08</v>
      </c>
      <c r="AH477" s="55">
        <v>0.08</v>
      </c>
      <c r="AI477" s="55">
        <v>0.08</v>
      </c>
      <c r="AJ477" s="55">
        <v>0.08</v>
      </c>
      <c r="AK477" s="55">
        <v>0.08</v>
      </c>
      <c r="AL477" s="55">
        <v>0.08</v>
      </c>
      <c r="AM477" s="55">
        <v>0.08</v>
      </c>
      <c r="AN477" s="55">
        <v>0.08</v>
      </c>
      <c r="AO477" s="55">
        <v>0.08</v>
      </c>
      <c r="AP477" s="55">
        <v>0.08</v>
      </c>
      <c r="AQ477" s="55">
        <v>0.08</v>
      </c>
      <c r="AR477" s="55">
        <v>0.08</v>
      </c>
      <c r="AS477" s="55">
        <v>0.08</v>
      </c>
      <c r="AT477" s="55">
        <v>0.08</v>
      </c>
      <c r="AU477" s="55">
        <v>0.08</v>
      </c>
      <c r="AV477" s="55">
        <v>0.08</v>
      </c>
      <c r="AW477" s="55">
        <v>0.08</v>
      </c>
      <c r="AX477" s="64">
        <v>0.08</v>
      </c>
    </row>
    <row r="478" spans="1:50">
      <c r="A478" s="212"/>
      <c r="B478" s="215"/>
      <c r="C478" s="206"/>
      <c r="D478" s="52" t="s">
        <v>25</v>
      </c>
      <c r="E478" s="86" t="str">
        <f>A451&amp;"/"&amp;B477&amp;"/"&amp;C477&amp;"/"&amp;D478</f>
        <v>Lignite fired power plants/Steam turbine/Electricity only/M</v>
      </c>
      <c r="F478" s="61" t="str">
        <f>A451</f>
        <v>Lignite fired power plants</v>
      </c>
      <c r="G478" s="61" t="str">
        <f>B477</f>
        <v>Steam turbine</v>
      </c>
      <c r="H478" s="61" t="str">
        <f>C477</f>
        <v>Electricity only</v>
      </c>
      <c r="I478" s="84" t="str">
        <f t="shared" si="68"/>
        <v>M</v>
      </c>
      <c r="J478" s="61">
        <v>8.4000000000000005E-2</v>
      </c>
      <c r="K478" s="61">
        <v>8.4000000000000005E-2</v>
      </c>
      <c r="L478" s="61">
        <v>8.4000000000000005E-2</v>
      </c>
      <c r="M478" s="61">
        <v>8.4000000000000005E-2</v>
      </c>
      <c r="N478" s="61">
        <v>8.4000000000000005E-2</v>
      </c>
      <c r="O478" s="61">
        <v>8.4000000000000005E-2</v>
      </c>
      <c r="P478" s="61">
        <v>8.4000000000000005E-2</v>
      </c>
      <c r="Q478" s="61">
        <v>8.4000000000000005E-2</v>
      </c>
      <c r="R478" s="61">
        <v>8.4000000000000005E-2</v>
      </c>
      <c r="S478" s="61">
        <v>8.4000000000000005E-2</v>
      </c>
      <c r="T478" s="61">
        <v>8.4000000000000005E-2</v>
      </c>
      <c r="U478" s="61">
        <v>8.4000000000000005E-2</v>
      </c>
      <c r="V478" s="61">
        <v>8.4000000000000005E-2</v>
      </c>
      <c r="W478" s="61">
        <v>8.4000000000000005E-2</v>
      </c>
      <c r="X478" s="61">
        <v>8.4000000000000005E-2</v>
      </c>
      <c r="Y478" s="61">
        <v>8.4000000000000005E-2</v>
      </c>
      <c r="Z478" s="61">
        <v>8.4000000000000005E-2</v>
      </c>
      <c r="AA478" s="61">
        <v>8.4000000000000005E-2</v>
      </c>
      <c r="AB478" s="61">
        <v>8.4000000000000005E-2</v>
      </c>
      <c r="AC478" s="61">
        <v>8.4000000000000005E-2</v>
      </c>
      <c r="AD478" s="61">
        <v>8.4000000000000005E-2</v>
      </c>
      <c r="AE478" s="61">
        <v>8.4000000000000005E-2</v>
      </c>
      <c r="AF478" s="61">
        <v>8.4000000000000005E-2</v>
      </c>
      <c r="AG478" s="61">
        <v>8.4000000000000005E-2</v>
      </c>
      <c r="AH478" s="61">
        <v>8.4000000000000005E-2</v>
      </c>
      <c r="AI478" s="61">
        <v>8.4000000000000005E-2</v>
      </c>
      <c r="AJ478" s="61">
        <v>8.4000000000000005E-2</v>
      </c>
      <c r="AK478" s="61">
        <v>8.4000000000000005E-2</v>
      </c>
      <c r="AL478" s="61">
        <v>8.4000000000000005E-2</v>
      </c>
      <c r="AM478" s="61">
        <v>8.4000000000000005E-2</v>
      </c>
      <c r="AN478" s="61">
        <v>8.4000000000000005E-2</v>
      </c>
      <c r="AO478" s="61">
        <v>8.4000000000000005E-2</v>
      </c>
      <c r="AP478" s="61">
        <v>8.4000000000000005E-2</v>
      </c>
      <c r="AQ478" s="61">
        <v>8.4000000000000005E-2</v>
      </c>
      <c r="AR478" s="61">
        <v>8.4000000000000005E-2</v>
      </c>
      <c r="AS478" s="61">
        <v>8.4000000000000005E-2</v>
      </c>
      <c r="AT478" s="61">
        <v>8.4000000000000005E-2</v>
      </c>
      <c r="AU478" s="61">
        <v>8.4000000000000005E-2</v>
      </c>
      <c r="AV478" s="61">
        <v>8.4000000000000005E-2</v>
      </c>
      <c r="AW478" s="61">
        <v>8.4000000000000005E-2</v>
      </c>
      <c r="AX478" s="53">
        <v>8.4000000000000005E-2</v>
      </c>
    </row>
    <row r="479" spans="1:50">
      <c r="A479" s="212"/>
      <c r="B479" s="215"/>
      <c r="C479" s="206"/>
      <c r="D479" s="52" t="s">
        <v>38</v>
      </c>
      <c r="E479" s="86" t="str">
        <f>A451&amp;"/"&amp;B477&amp;"/"&amp;C477&amp;"/"&amp;D479</f>
        <v>Lignite fired power plants/Steam turbine/Electricity only/S</v>
      </c>
      <c r="F479" s="61" t="str">
        <f>A451</f>
        <v>Lignite fired power plants</v>
      </c>
      <c r="G479" s="61" t="str">
        <f>B477</f>
        <v>Steam turbine</v>
      </c>
      <c r="H479" s="61" t="str">
        <f>C477</f>
        <v>Electricity only</v>
      </c>
      <c r="I479" s="84" t="str">
        <f t="shared" si="68"/>
        <v>S</v>
      </c>
      <c r="J479" s="61">
        <v>8.8200000000000014E-2</v>
      </c>
      <c r="K479" s="61">
        <v>8.8200000000000014E-2</v>
      </c>
      <c r="L479" s="61">
        <v>8.8200000000000014E-2</v>
      </c>
      <c r="M479" s="61">
        <v>8.8200000000000014E-2</v>
      </c>
      <c r="N479" s="61">
        <v>8.8200000000000014E-2</v>
      </c>
      <c r="O479" s="61">
        <v>8.8200000000000014E-2</v>
      </c>
      <c r="P479" s="61">
        <v>8.8200000000000014E-2</v>
      </c>
      <c r="Q479" s="61">
        <v>8.8200000000000014E-2</v>
      </c>
      <c r="R479" s="61">
        <v>8.8200000000000014E-2</v>
      </c>
      <c r="S479" s="61">
        <v>8.8200000000000014E-2</v>
      </c>
      <c r="T479" s="61">
        <v>8.8200000000000014E-2</v>
      </c>
      <c r="U479" s="61">
        <v>8.8200000000000014E-2</v>
      </c>
      <c r="V479" s="61">
        <v>8.8200000000000014E-2</v>
      </c>
      <c r="W479" s="61">
        <v>8.8200000000000014E-2</v>
      </c>
      <c r="X479" s="61">
        <v>8.8200000000000014E-2</v>
      </c>
      <c r="Y479" s="61">
        <v>8.8200000000000014E-2</v>
      </c>
      <c r="Z479" s="61">
        <v>8.8200000000000014E-2</v>
      </c>
      <c r="AA479" s="61">
        <v>8.8200000000000014E-2</v>
      </c>
      <c r="AB479" s="61">
        <v>8.8200000000000014E-2</v>
      </c>
      <c r="AC479" s="61">
        <v>8.8200000000000014E-2</v>
      </c>
      <c r="AD479" s="61">
        <v>8.8200000000000014E-2</v>
      </c>
      <c r="AE479" s="61">
        <v>8.8200000000000014E-2</v>
      </c>
      <c r="AF479" s="61">
        <v>8.8200000000000014E-2</v>
      </c>
      <c r="AG479" s="61">
        <v>8.8200000000000014E-2</v>
      </c>
      <c r="AH479" s="61">
        <v>8.8200000000000014E-2</v>
      </c>
      <c r="AI479" s="61">
        <v>8.8200000000000014E-2</v>
      </c>
      <c r="AJ479" s="61">
        <v>8.8200000000000014E-2</v>
      </c>
      <c r="AK479" s="61">
        <v>8.8200000000000014E-2</v>
      </c>
      <c r="AL479" s="61">
        <v>8.8200000000000014E-2</v>
      </c>
      <c r="AM479" s="61">
        <v>8.8200000000000014E-2</v>
      </c>
      <c r="AN479" s="61">
        <v>8.8200000000000014E-2</v>
      </c>
      <c r="AO479" s="61">
        <v>8.8200000000000014E-2</v>
      </c>
      <c r="AP479" s="61">
        <v>8.8200000000000014E-2</v>
      </c>
      <c r="AQ479" s="61">
        <v>8.8200000000000014E-2</v>
      </c>
      <c r="AR479" s="61">
        <v>8.8200000000000014E-2</v>
      </c>
      <c r="AS479" s="61">
        <v>8.8200000000000014E-2</v>
      </c>
      <c r="AT479" s="61">
        <v>8.8200000000000014E-2</v>
      </c>
      <c r="AU479" s="61">
        <v>8.8200000000000014E-2</v>
      </c>
      <c r="AV479" s="61">
        <v>8.8200000000000014E-2</v>
      </c>
      <c r="AW479" s="61">
        <v>8.8200000000000014E-2</v>
      </c>
      <c r="AX479" s="53">
        <v>8.8200000000000014E-2</v>
      </c>
    </row>
    <row r="480" spans="1:50">
      <c r="A480" s="212"/>
      <c r="B480" s="215"/>
      <c r="C480" s="216"/>
      <c r="D480" s="52" t="s">
        <v>47</v>
      </c>
      <c r="E480" s="86" t="str">
        <f>A451&amp;"/"&amp;B477&amp;"/"&amp;C477&amp;"/"&amp;D480</f>
        <v>Lignite fired power plants/Steam turbine/Electricity only/XS</v>
      </c>
      <c r="F480" s="61" t="str">
        <f>A451</f>
        <v>Lignite fired power plants</v>
      </c>
      <c r="G480" s="61" t="str">
        <f>B477</f>
        <v>Steam turbine</v>
      </c>
      <c r="H480" s="61" t="str">
        <f>C477</f>
        <v>Electricity only</v>
      </c>
      <c r="I480" s="84" t="str">
        <f t="shared" si="68"/>
        <v>XS</v>
      </c>
      <c r="J480" s="61">
        <v>9.2610000000000026E-2</v>
      </c>
      <c r="K480" s="61">
        <v>9.2610000000000026E-2</v>
      </c>
      <c r="L480" s="61">
        <v>9.2610000000000026E-2</v>
      </c>
      <c r="M480" s="61">
        <v>9.2610000000000026E-2</v>
      </c>
      <c r="N480" s="61">
        <v>9.2610000000000026E-2</v>
      </c>
      <c r="O480" s="61">
        <v>9.2610000000000026E-2</v>
      </c>
      <c r="P480" s="61">
        <v>9.2610000000000026E-2</v>
      </c>
      <c r="Q480" s="61">
        <v>9.2610000000000026E-2</v>
      </c>
      <c r="R480" s="61">
        <v>9.2610000000000026E-2</v>
      </c>
      <c r="S480" s="61">
        <v>9.2610000000000026E-2</v>
      </c>
      <c r="T480" s="61">
        <v>9.2610000000000026E-2</v>
      </c>
      <c r="U480" s="61">
        <v>9.2610000000000026E-2</v>
      </c>
      <c r="V480" s="61">
        <v>9.2610000000000026E-2</v>
      </c>
      <c r="W480" s="61">
        <v>9.2610000000000026E-2</v>
      </c>
      <c r="X480" s="61">
        <v>9.2610000000000026E-2</v>
      </c>
      <c r="Y480" s="61">
        <v>9.2610000000000026E-2</v>
      </c>
      <c r="Z480" s="61">
        <v>9.2610000000000026E-2</v>
      </c>
      <c r="AA480" s="61">
        <v>9.2610000000000026E-2</v>
      </c>
      <c r="AB480" s="61">
        <v>9.2610000000000026E-2</v>
      </c>
      <c r="AC480" s="61">
        <v>9.2610000000000026E-2</v>
      </c>
      <c r="AD480" s="61">
        <v>9.2610000000000026E-2</v>
      </c>
      <c r="AE480" s="61">
        <v>9.2610000000000026E-2</v>
      </c>
      <c r="AF480" s="61">
        <v>9.2610000000000026E-2</v>
      </c>
      <c r="AG480" s="61">
        <v>9.2610000000000026E-2</v>
      </c>
      <c r="AH480" s="61">
        <v>9.2610000000000026E-2</v>
      </c>
      <c r="AI480" s="61">
        <v>9.2610000000000026E-2</v>
      </c>
      <c r="AJ480" s="61">
        <v>9.2610000000000026E-2</v>
      </c>
      <c r="AK480" s="61">
        <v>9.2610000000000026E-2</v>
      </c>
      <c r="AL480" s="61">
        <v>9.2610000000000026E-2</v>
      </c>
      <c r="AM480" s="61">
        <v>9.2610000000000026E-2</v>
      </c>
      <c r="AN480" s="61">
        <v>9.2610000000000026E-2</v>
      </c>
      <c r="AO480" s="61">
        <v>9.2610000000000026E-2</v>
      </c>
      <c r="AP480" s="61">
        <v>9.2610000000000026E-2</v>
      </c>
      <c r="AQ480" s="61">
        <v>9.2610000000000026E-2</v>
      </c>
      <c r="AR480" s="61">
        <v>9.2610000000000026E-2</v>
      </c>
      <c r="AS480" s="61">
        <v>9.2610000000000026E-2</v>
      </c>
      <c r="AT480" s="61">
        <v>9.2610000000000026E-2</v>
      </c>
      <c r="AU480" s="61">
        <v>9.2610000000000026E-2</v>
      </c>
      <c r="AV480" s="61">
        <v>9.2610000000000026E-2</v>
      </c>
      <c r="AW480" s="61">
        <v>9.2610000000000026E-2</v>
      </c>
      <c r="AX480" s="53">
        <v>9.2610000000000026E-2</v>
      </c>
    </row>
    <row r="481" spans="1:50">
      <c r="A481" s="212"/>
      <c r="B481" s="215"/>
      <c r="C481" s="217" t="s">
        <v>26</v>
      </c>
      <c r="D481" s="83" t="s">
        <v>24</v>
      </c>
      <c r="E481" s="56" t="str">
        <f>A451&amp;"/"&amp;B477&amp;"/"&amp;C481&amp;"/"&amp;D481</f>
        <v>Lignite fired power plants/Steam turbine/CHP/L</v>
      </c>
      <c r="F481" s="103" t="str">
        <f>A451</f>
        <v>Lignite fired power plants</v>
      </c>
      <c r="G481" s="103" t="str">
        <f>B477</f>
        <v>Steam turbine</v>
      </c>
      <c r="H481" s="103" t="str">
        <f>C481</f>
        <v>CHP</v>
      </c>
      <c r="I481" s="104" t="str">
        <f t="shared" si="68"/>
        <v>L</v>
      </c>
      <c r="J481" s="103">
        <v>8.8000000000000009E-2</v>
      </c>
      <c r="K481" s="103">
        <v>8.8000000000000009E-2</v>
      </c>
      <c r="L481" s="103">
        <v>8.8000000000000009E-2</v>
      </c>
      <c r="M481" s="103">
        <v>8.8000000000000009E-2</v>
      </c>
      <c r="N481" s="103">
        <v>8.8000000000000009E-2</v>
      </c>
      <c r="O481" s="103">
        <v>8.8000000000000009E-2</v>
      </c>
      <c r="P481" s="103">
        <v>8.8000000000000009E-2</v>
      </c>
      <c r="Q481" s="103">
        <v>8.8000000000000009E-2</v>
      </c>
      <c r="R481" s="103">
        <v>8.8000000000000009E-2</v>
      </c>
      <c r="S481" s="103">
        <v>8.8000000000000009E-2</v>
      </c>
      <c r="T481" s="103">
        <v>8.8000000000000009E-2</v>
      </c>
      <c r="U481" s="103">
        <v>8.8000000000000009E-2</v>
      </c>
      <c r="V481" s="103">
        <v>8.8000000000000009E-2</v>
      </c>
      <c r="W481" s="103">
        <v>8.8000000000000009E-2</v>
      </c>
      <c r="X481" s="103">
        <v>8.8000000000000009E-2</v>
      </c>
      <c r="Y481" s="103">
        <v>8.8000000000000009E-2</v>
      </c>
      <c r="Z481" s="103">
        <v>8.8000000000000009E-2</v>
      </c>
      <c r="AA481" s="103">
        <v>8.8000000000000009E-2</v>
      </c>
      <c r="AB481" s="103">
        <v>8.8000000000000009E-2</v>
      </c>
      <c r="AC481" s="103">
        <v>8.8000000000000009E-2</v>
      </c>
      <c r="AD481" s="103">
        <v>8.8000000000000009E-2</v>
      </c>
      <c r="AE481" s="103">
        <v>8.8000000000000009E-2</v>
      </c>
      <c r="AF481" s="103">
        <v>8.8000000000000009E-2</v>
      </c>
      <c r="AG481" s="103">
        <v>8.8000000000000009E-2</v>
      </c>
      <c r="AH481" s="103">
        <v>8.8000000000000009E-2</v>
      </c>
      <c r="AI481" s="103">
        <v>8.8000000000000009E-2</v>
      </c>
      <c r="AJ481" s="103">
        <v>8.8000000000000009E-2</v>
      </c>
      <c r="AK481" s="103">
        <v>8.8000000000000009E-2</v>
      </c>
      <c r="AL481" s="103">
        <v>8.8000000000000009E-2</v>
      </c>
      <c r="AM481" s="103">
        <v>8.8000000000000009E-2</v>
      </c>
      <c r="AN481" s="103">
        <v>8.8000000000000009E-2</v>
      </c>
      <c r="AO481" s="103">
        <v>8.8000000000000009E-2</v>
      </c>
      <c r="AP481" s="103">
        <v>8.8000000000000009E-2</v>
      </c>
      <c r="AQ481" s="103">
        <v>8.8000000000000009E-2</v>
      </c>
      <c r="AR481" s="103">
        <v>8.8000000000000009E-2</v>
      </c>
      <c r="AS481" s="103">
        <v>8.8000000000000009E-2</v>
      </c>
      <c r="AT481" s="103">
        <v>8.8000000000000009E-2</v>
      </c>
      <c r="AU481" s="103">
        <v>8.8000000000000009E-2</v>
      </c>
      <c r="AV481" s="103">
        <v>8.8000000000000009E-2</v>
      </c>
      <c r="AW481" s="103">
        <v>8.8000000000000009E-2</v>
      </c>
      <c r="AX481" s="105">
        <v>8.8000000000000009E-2</v>
      </c>
    </row>
    <row r="482" spans="1:50">
      <c r="A482" s="212"/>
      <c r="B482" s="215"/>
      <c r="C482" s="206"/>
      <c r="D482" s="52" t="s">
        <v>25</v>
      </c>
      <c r="E482" s="86" t="str">
        <f>A451&amp;"/"&amp;B477&amp;"/"&amp;C481&amp;"/"&amp;D482</f>
        <v>Lignite fired power plants/Steam turbine/CHP/M</v>
      </c>
      <c r="F482" s="61" t="str">
        <f>A451</f>
        <v>Lignite fired power plants</v>
      </c>
      <c r="G482" s="61" t="str">
        <f>B477</f>
        <v>Steam turbine</v>
      </c>
      <c r="H482" s="61" t="str">
        <f>C481</f>
        <v>CHP</v>
      </c>
      <c r="I482" s="84" t="str">
        <f t="shared" si="68"/>
        <v>M</v>
      </c>
      <c r="J482" s="61">
        <v>9.240000000000001E-2</v>
      </c>
      <c r="K482" s="61">
        <v>9.240000000000001E-2</v>
      </c>
      <c r="L482" s="61">
        <v>9.240000000000001E-2</v>
      </c>
      <c r="M482" s="61">
        <v>9.240000000000001E-2</v>
      </c>
      <c r="N482" s="61">
        <v>9.240000000000001E-2</v>
      </c>
      <c r="O482" s="61">
        <v>9.240000000000001E-2</v>
      </c>
      <c r="P482" s="61">
        <v>9.240000000000001E-2</v>
      </c>
      <c r="Q482" s="61">
        <v>9.240000000000001E-2</v>
      </c>
      <c r="R482" s="61">
        <v>9.240000000000001E-2</v>
      </c>
      <c r="S482" s="61">
        <v>9.240000000000001E-2</v>
      </c>
      <c r="T482" s="61">
        <v>9.240000000000001E-2</v>
      </c>
      <c r="U482" s="61">
        <v>9.240000000000001E-2</v>
      </c>
      <c r="V482" s="61">
        <v>9.240000000000001E-2</v>
      </c>
      <c r="W482" s="61">
        <v>9.240000000000001E-2</v>
      </c>
      <c r="X482" s="61">
        <v>9.240000000000001E-2</v>
      </c>
      <c r="Y482" s="61">
        <v>9.240000000000001E-2</v>
      </c>
      <c r="Z482" s="61">
        <v>9.240000000000001E-2</v>
      </c>
      <c r="AA482" s="61">
        <v>9.240000000000001E-2</v>
      </c>
      <c r="AB482" s="61">
        <v>9.240000000000001E-2</v>
      </c>
      <c r="AC482" s="61">
        <v>9.240000000000001E-2</v>
      </c>
      <c r="AD482" s="61">
        <v>9.240000000000001E-2</v>
      </c>
      <c r="AE482" s="61">
        <v>9.240000000000001E-2</v>
      </c>
      <c r="AF482" s="61">
        <v>9.240000000000001E-2</v>
      </c>
      <c r="AG482" s="61">
        <v>9.240000000000001E-2</v>
      </c>
      <c r="AH482" s="61">
        <v>9.240000000000001E-2</v>
      </c>
      <c r="AI482" s="61">
        <v>9.240000000000001E-2</v>
      </c>
      <c r="AJ482" s="61">
        <v>9.240000000000001E-2</v>
      </c>
      <c r="AK482" s="61">
        <v>9.240000000000001E-2</v>
      </c>
      <c r="AL482" s="61">
        <v>9.240000000000001E-2</v>
      </c>
      <c r="AM482" s="61">
        <v>9.240000000000001E-2</v>
      </c>
      <c r="AN482" s="61">
        <v>9.240000000000001E-2</v>
      </c>
      <c r="AO482" s="61">
        <v>9.240000000000001E-2</v>
      </c>
      <c r="AP482" s="61">
        <v>9.240000000000001E-2</v>
      </c>
      <c r="AQ482" s="61">
        <v>9.240000000000001E-2</v>
      </c>
      <c r="AR482" s="61">
        <v>9.240000000000001E-2</v>
      </c>
      <c r="AS482" s="61">
        <v>9.240000000000001E-2</v>
      </c>
      <c r="AT482" s="61">
        <v>9.240000000000001E-2</v>
      </c>
      <c r="AU482" s="61">
        <v>9.240000000000001E-2</v>
      </c>
      <c r="AV482" s="61">
        <v>9.240000000000001E-2</v>
      </c>
      <c r="AW482" s="61">
        <v>9.240000000000001E-2</v>
      </c>
      <c r="AX482" s="53">
        <v>9.240000000000001E-2</v>
      </c>
    </row>
    <row r="483" spans="1:50">
      <c r="A483" s="212"/>
      <c r="B483" s="215"/>
      <c r="C483" s="206"/>
      <c r="D483" s="52" t="s">
        <v>38</v>
      </c>
      <c r="E483" s="86" t="str">
        <f>A451&amp;"/"&amp;B477&amp;"/"&amp;C481&amp;"/"&amp;D483</f>
        <v>Lignite fired power plants/Steam turbine/CHP/S</v>
      </c>
      <c r="F483" s="61" t="str">
        <f>A451</f>
        <v>Lignite fired power plants</v>
      </c>
      <c r="G483" s="61" t="str">
        <f>B477</f>
        <v>Steam turbine</v>
      </c>
      <c r="H483" s="61" t="str">
        <f>C481</f>
        <v>CHP</v>
      </c>
      <c r="I483" s="84" t="str">
        <f t="shared" si="68"/>
        <v>S</v>
      </c>
      <c r="J483" s="61">
        <v>9.7020000000000023E-2</v>
      </c>
      <c r="K483" s="61">
        <v>9.7020000000000023E-2</v>
      </c>
      <c r="L483" s="61">
        <v>9.7020000000000023E-2</v>
      </c>
      <c r="M483" s="61">
        <v>9.7020000000000023E-2</v>
      </c>
      <c r="N483" s="61">
        <v>9.7020000000000023E-2</v>
      </c>
      <c r="O483" s="61">
        <v>9.7020000000000023E-2</v>
      </c>
      <c r="P483" s="61">
        <v>9.7020000000000023E-2</v>
      </c>
      <c r="Q483" s="61">
        <v>9.7020000000000023E-2</v>
      </c>
      <c r="R483" s="61">
        <v>9.7020000000000023E-2</v>
      </c>
      <c r="S483" s="61">
        <v>9.7020000000000023E-2</v>
      </c>
      <c r="T483" s="61">
        <v>9.7020000000000023E-2</v>
      </c>
      <c r="U483" s="61">
        <v>9.7020000000000023E-2</v>
      </c>
      <c r="V483" s="61">
        <v>9.7020000000000023E-2</v>
      </c>
      <c r="W483" s="61">
        <v>9.7020000000000023E-2</v>
      </c>
      <c r="X483" s="61">
        <v>9.7020000000000023E-2</v>
      </c>
      <c r="Y483" s="61">
        <v>9.7020000000000023E-2</v>
      </c>
      <c r="Z483" s="61">
        <v>9.7020000000000023E-2</v>
      </c>
      <c r="AA483" s="61">
        <v>9.7020000000000023E-2</v>
      </c>
      <c r="AB483" s="61">
        <v>9.7020000000000023E-2</v>
      </c>
      <c r="AC483" s="61">
        <v>9.7020000000000023E-2</v>
      </c>
      <c r="AD483" s="61">
        <v>9.7020000000000023E-2</v>
      </c>
      <c r="AE483" s="61">
        <v>9.7020000000000023E-2</v>
      </c>
      <c r="AF483" s="61">
        <v>9.7020000000000023E-2</v>
      </c>
      <c r="AG483" s="61">
        <v>9.7020000000000023E-2</v>
      </c>
      <c r="AH483" s="61">
        <v>9.7020000000000023E-2</v>
      </c>
      <c r="AI483" s="61">
        <v>9.7020000000000023E-2</v>
      </c>
      <c r="AJ483" s="61">
        <v>9.7020000000000023E-2</v>
      </c>
      <c r="AK483" s="61">
        <v>9.7020000000000023E-2</v>
      </c>
      <c r="AL483" s="61">
        <v>9.7020000000000023E-2</v>
      </c>
      <c r="AM483" s="61">
        <v>9.7020000000000023E-2</v>
      </c>
      <c r="AN483" s="61">
        <v>9.7020000000000023E-2</v>
      </c>
      <c r="AO483" s="61">
        <v>9.7020000000000023E-2</v>
      </c>
      <c r="AP483" s="61">
        <v>9.7020000000000023E-2</v>
      </c>
      <c r="AQ483" s="61">
        <v>9.7020000000000023E-2</v>
      </c>
      <c r="AR483" s="61">
        <v>9.7020000000000023E-2</v>
      </c>
      <c r="AS483" s="61">
        <v>9.7020000000000023E-2</v>
      </c>
      <c r="AT483" s="61">
        <v>9.7020000000000023E-2</v>
      </c>
      <c r="AU483" s="61">
        <v>9.7020000000000023E-2</v>
      </c>
      <c r="AV483" s="61">
        <v>9.7020000000000023E-2</v>
      </c>
      <c r="AW483" s="61">
        <v>9.7020000000000023E-2</v>
      </c>
      <c r="AX483" s="53">
        <v>9.7020000000000023E-2</v>
      </c>
    </row>
    <row r="484" spans="1:50">
      <c r="A484" s="212"/>
      <c r="B484" s="215"/>
      <c r="C484" s="216"/>
      <c r="D484" s="106" t="s">
        <v>47</v>
      </c>
      <c r="E484" s="107" t="str">
        <f>A451&amp;"/"&amp;B477&amp;"/"&amp;C481&amp;"/"&amp;D484</f>
        <v>Lignite fired power plants/Steam turbine/CHP/XS</v>
      </c>
      <c r="F484" s="108" t="str">
        <f>A451</f>
        <v>Lignite fired power plants</v>
      </c>
      <c r="G484" s="108" t="str">
        <f>B477</f>
        <v>Steam turbine</v>
      </c>
      <c r="H484" s="108" t="str">
        <f>C481</f>
        <v>CHP</v>
      </c>
      <c r="I484" s="109" t="str">
        <f t="shared" si="68"/>
        <v>XS</v>
      </c>
      <c r="J484" s="108">
        <v>0.10187100000000003</v>
      </c>
      <c r="K484" s="108">
        <v>0.10187100000000003</v>
      </c>
      <c r="L484" s="108">
        <v>0.10187100000000003</v>
      </c>
      <c r="M484" s="108">
        <v>0.10187100000000003</v>
      </c>
      <c r="N484" s="108">
        <v>0.10187100000000003</v>
      </c>
      <c r="O484" s="108">
        <v>0.10187100000000003</v>
      </c>
      <c r="P484" s="108">
        <v>0.10187100000000003</v>
      </c>
      <c r="Q484" s="108">
        <v>0.10187100000000003</v>
      </c>
      <c r="R484" s="108">
        <v>0.10187100000000003</v>
      </c>
      <c r="S484" s="108">
        <v>0.10187100000000003</v>
      </c>
      <c r="T484" s="108">
        <v>0.10187100000000003</v>
      </c>
      <c r="U484" s="108">
        <v>0.10187100000000003</v>
      </c>
      <c r="V484" s="108">
        <v>0.10187100000000003</v>
      </c>
      <c r="W484" s="108">
        <v>0.10187100000000003</v>
      </c>
      <c r="X484" s="108">
        <v>0.10187100000000003</v>
      </c>
      <c r="Y484" s="108">
        <v>0.10187100000000003</v>
      </c>
      <c r="Z484" s="108">
        <v>0.10187100000000003</v>
      </c>
      <c r="AA484" s="108">
        <v>0.10187100000000003</v>
      </c>
      <c r="AB484" s="108">
        <v>0.10187100000000003</v>
      </c>
      <c r="AC484" s="108">
        <v>0.10187100000000003</v>
      </c>
      <c r="AD484" s="108">
        <v>0.10187100000000003</v>
      </c>
      <c r="AE484" s="108">
        <v>0.10187100000000003</v>
      </c>
      <c r="AF484" s="108">
        <v>0.10187100000000003</v>
      </c>
      <c r="AG484" s="108">
        <v>0.10187100000000003</v>
      </c>
      <c r="AH484" s="108">
        <v>0.10187100000000003</v>
      </c>
      <c r="AI484" s="108">
        <v>0.10187100000000003</v>
      </c>
      <c r="AJ484" s="108">
        <v>0.10187100000000003</v>
      </c>
      <c r="AK484" s="108">
        <v>0.10187100000000003</v>
      </c>
      <c r="AL484" s="108">
        <v>0.10187100000000003</v>
      </c>
      <c r="AM484" s="108">
        <v>0.10187100000000003</v>
      </c>
      <c r="AN484" s="108">
        <v>0.10187100000000003</v>
      </c>
      <c r="AO484" s="108">
        <v>0.10187100000000003</v>
      </c>
      <c r="AP484" s="108">
        <v>0.10187100000000003</v>
      </c>
      <c r="AQ484" s="108">
        <v>0.10187100000000003</v>
      </c>
      <c r="AR484" s="108">
        <v>0.10187100000000003</v>
      </c>
      <c r="AS484" s="108">
        <v>0.10187100000000003</v>
      </c>
      <c r="AT484" s="108">
        <v>0.10187100000000003</v>
      </c>
      <c r="AU484" s="108">
        <v>0.10187100000000003</v>
      </c>
      <c r="AV484" s="108">
        <v>0.10187100000000003</v>
      </c>
      <c r="AW484" s="108">
        <v>0.10187100000000003</v>
      </c>
      <c r="AX484" s="110">
        <v>0.10187100000000003</v>
      </c>
    </row>
    <row r="485" spans="1:50">
      <c r="A485" s="212"/>
      <c r="B485" s="215"/>
      <c r="C485" s="217" t="s">
        <v>42</v>
      </c>
      <c r="D485" s="83" t="s">
        <v>24</v>
      </c>
      <c r="E485" s="56" t="str">
        <f>A451&amp;"/"&amp;B477&amp;"/"&amp;C485&amp;"/"&amp;D485</f>
        <v>Lignite fired power plants/Steam turbine/Electricity only with CCS/L</v>
      </c>
      <c r="F485" s="103" t="str">
        <f>A451</f>
        <v>Lignite fired power plants</v>
      </c>
      <c r="G485" s="103" t="str">
        <f>B477</f>
        <v>Steam turbine</v>
      </c>
      <c r="H485" s="103" t="str">
        <f>C485</f>
        <v>Electricity only with CCS</v>
      </c>
      <c r="I485" s="104" t="str">
        <f t="shared" si="68"/>
        <v>L</v>
      </c>
      <c r="J485" s="103" t="s">
        <v>99</v>
      </c>
      <c r="K485" s="103" t="s">
        <v>99</v>
      </c>
      <c r="L485" s="103" t="s">
        <v>99</v>
      </c>
      <c r="M485" s="103" t="s">
        <v>99</v>
      </c>
      <c r="N485" s="103" t="s">
        <v>99</v>
      </c>
      <c r="O485" s="103" t="s">
        <v>99</v>
      </c>
      <c r="P485" s="103" t="s">
        <v>99</v>
      </c>
      <c r="Q485" s="103" t="s">
        <v>99</v>
      </c>
      <c r="R485" s="103" t="s">
        <v>99</v>
      </c>
      <c r="S485" s="103" t="s">
        <v>99</v>
      </c>
      <c r="T485" s="103" t="s">
        <v>99</v>
      </c>
      <c r="U485" s="103" t="s">
        <v>99</v>
      </c>
      <c r="V485" s="103" t="s">
        <v>99</v>
      </c>
      <c r="W485" s="103" t="s">
        <v>99</v>
      </c>
      <c r="X485" s="103" t="s">
        <v>99</v>
      </c>
      <c r="Y485" s="103" t="s">
        <v>99</v>
      </c>
      <c r="Z485" s="103" t="s">
        <v>99</v>
      </c>
      <c r="AA485" s="103" t="s">
        <v>99</v>
      </c>
      <c r="AB485" s="103" t="s">
        <v>99</v>
      </c>
      <c r="AC485" s="103" t="s">
        <v>99</v>
      </c>
      <c r="AD485" s="103" t="s">
        <v>99</v>
      </c>
      <c r="AE485" s="103">
        <v>0.3</v>
      </c>
      <c r="AF485" s="103">
        <v>0.3</v>
      </c>
      <c r="AG485" s="103">
        <v>0.3</v>
      </c>
      <c r="AH485" s="103">
        <v>0.3</v>
      </c>
      <c r="AI485" s="103">
        <v>0.3</v>
      </c>
      <c r="AJ485" s="103">
        <v>0.3</v>
      </c>
      <c r="AK485" s="103">
        <v>0.3</v>
      </c>
      <c r="AL485" s="103">
        <v>0.3</v>
      </c>
      <c r="AM485" s="103">
        <v>0.3</v>
      </c>
      <c r="AN485" s="103">
        <v>0.3</v>
      </c>
      <c r="AO485" s="103">
        <v>0.3</v>
      </c>
      <c r="AP485" s="103">
        <v>0.3</v>
      </c>
      <c r="AQ485" s="103">
        <v>0.3</v>
      </c>
      <c r="AR485" s="103">
        <v>0.3</v>
      </c>
      <c r="AS485" s="103">
        <v>0.3</v>
      </c>
      <c r="AT485" s="103">
        <v>0.3</v>
      </c>
      <c r="AU485" s="103">
        <v>0.3</v>
      </c>
      <c r="AV485" s="103">
        <v>0.3</v>
      </c>
      <c r="AW485" s="103">
        <v>0.3</v>
      </c>
      <c r="AX485" s="105">
        <v>0.3</v>
      </c>
    </row>
    <row r="486" spans="1:50">
      <c r="A486" s="212"/>
      <c r="B486" s="215"/>
      <c r="C486" s="216"/>
      <c r="D486" s="106" t="s">
        <v>25</v>
      </c>
      <c r="E486" s="107" t="str">
        <f>A451&amp;"/"&amp;B477&amp;"/"&amp;C485&amp;"/"&amp;D486</f>
        <v>Lignite fired power plants/Steam turbine/Electricity only with CCS/M</v>
      </c>
      <c r="F486" s="108" t="str">
        <f>A451</f>
        <v>Lignite fired power plants</v>
      </c>
      <c r="G486" s="108" t="str">
        <f>B477</f>
        <v>Steam turbine</v>
      </c>
      <c r="H486" s="108" t="str">
        <f>C485</f>
        <v>Electricity only with CCS</v>
      </c>
      <c r="I486" s="109" t="str">
        <f t="shared" si="68"/>
        <v>M</v>
      </c>
      <c r="J486" s="108" t="s">
        <v>99</v>
      </c>
      <c r="K486" s="108" t="s">
        <v>99</v>
      </c>
      <c r="L486" s="108" t="s">
        <v>99</v>
      </c>
      <c r="M486" s="108" t="s">
        <v>99</v>
      </c>
      <c r="N486" s="108" t="s">
        <v>99</v>
      </c>
      <c r="O486" s="108" t="s">
        <v>99</v>
      </c>
      <c r="P486" s="108" t="s">
        <v>99</v>
      </c>
      <c r="Q486" s="108" t="s">
        <v>99</v>
      </c>
      <c r="R486" s="108" t="s">
        <v>99</v>
      </c>
      <c r="S486" s="108" t="s">
        <v>99</v>
      </c>
      <c r="T486" s="108" t="s">
        <v>99</v>
      </c>
      <c r="U486" s="108" t="s">
        <v>99</v>
      </c>
      <c r="V486" s="108" t="s">
        <v>99</v>
      </c>
      <c r="W486" s="108" t="s">
        <v>99</v>
      </c>
      <c r="X486" s="108" t="s">
        <v>99</v>
      </c>
      <c r="Y486" s="108" t="s">
        <v>99</v>
      </c>
      <c r="Z486" s="108" t="s">
        <v>99</v>
      </c>
      <c r="AA486" s="108" t="s">
        <v>99</v>
      </c>
      <c r="AB486" s="108" t="s">
        <v>99</v>
      </c>
      <c r="AC486" s="108" t="s">
        <v>99</v>
      </c>
      <c r="AD486" s="108" t="s">
        <v>99</v>
      </c>
      <c r="AE486" s="108">
        <v>0.315</v>
      </c>
      <c r="AF486" s="108">
        <v>0.315</v>
      </c>
      <c r="AG486" s="108">
        <v>0.315</v>
      </c>
      <c r="AH486" s="108">
        <v>0.315</v>
      </c>
      <c r="AI486" s="108">
        <v>0.315</v>
      </c>
      <c r="AJ486" s="108">
        <v>0.315</v>
      </c>
      <c r="AK486" s="108">
        <v>0.315</v>
      </c>
      <c r="AL486" s="108">
        <v>0.315</v>
      </c>
      <c r="AM486" s="108">
        <v>0.315</v>
      </c>
      <c r="AN486" s="108">
        <v>0.315</v>
      </c>
      <c r="AO486" s="108">
        <v>0.315</v>
      </c>
      <c r="AP486" s="108">
        <v>0.315</v>
      </c>
      <c r="AQ486" s="108">
        <v>0.315</v>
      </c>
      <c r="AR486" s="108">
        <v>0.315</v>
      </c>
      <c r="AS486" s="108">
        <v>0.315</v>
      </c>
      <c r="AT486" s="108">
        <v>0.315</v>
      </c>
      <c r="AU486" s="108">
        <v>0.315</v>
      </c>
      <c r="AV486" s="108">
        <v>0.315</v>
      </c>
      <c r="AW486" s="108">
        <v>0.315</v>
      </c>
      <c r="AX486" s="110">
        <v>0.315</v>
      </c>
    </row>
    <row r="487" spans="1:50">
      <c r="A487" s="212"/>
      <c r="B487" s="215"/>
      <c r="C487" s="217" t="s">
        <v>43</v>
      </c>
      <c r="D487" s="52" t="s">
        <v>24</v>
      </c>
      <c r="E487" s="86" t="str">
        <f>A451&amp;"/"&amp;B477&amp;"/"&amp;C487&amp;"/"&amp;D487</f>
        <v>Lignite fired power plants/Steam turbine/CHP with CCS/L</v>
      </c>
      <c r="F487" s="61" t="str">
        <f>A451</f>
        <v>Lignite fired power plants</v>
      </c>
      <c r="G487" s="61" t="str">
        <f>B477</f>
        <v>Steam turbine</v>
      </c>
      <c r="H487" s="61" t="str">
        <f>C487</f>
        <v>CHP with CCS</v>
      </c>
      <c r="I487" s="84" t="str">
        <f t="shared" si="68"/>
        <v>L</v>
      </c>
      <c r="J487" s="61" t="s">
        <v>99</v>
      </c>
      <c r="K487" s="61" t="s">
        <v>99</v>
      </c>
      <c r="L487" s="61" t="s">
        <v>99</v>
      </c>
      <c r="M487" s="61" t="s">
        <v>99</v>
      </c>
      <c r="N487" s="61" t="s">
        <v>99</v>
      </c>
      <c r="O487" s="61" t="s">
        <v>99</v>
      </c>
      <c r="P487" s="61" t="s">
        <v>99</v>
      </c>
      <c r="Q487" s="61" t="s">
        <v>99</v>
      </c>
      <c r="R487" s="61" t="s">
        <v>99</v>
      </c>
      <c r="S487" s="61" t="s">
        <v>99</v>
      </c>
      <c r="T487" s="61" t="s">
        <v>99</v>
      </c>
      <c r="U487" s="61" t="s">
        <v>99</v>
      </c>
      <c r="V487" s="61" t="s">
        <v>99</v>
      </c>
      <c r="W487" s="61" t="s">
        <v>99</v>
      </c>
      <c r="X487" s="61" t="s">
        <v>99</v>
      </c>
      <c r="Y487" s="61" t="s">
        <v>99</v>
      </c>
      <c r="Z487" s="61" t="s">
        <v>99</v>
      </c>
      <c r="AA487" s="61" t="s">
        <v>99</v>
      </c>
      <c r="AB487" s="61" t="s">
        <v>99</v>
      </c>
      <c r="AC487" s="61" t="s">
        <v>99</v>
      </c>
      <c r="AD487" s="61" t="s">
        <v>99</v>
      </c>
      <c r="AE487" s="61">
        <v>0.33</v>
      </c>
      <c r="AF487" s="61">
        <v>0.33</v>
      </c>
      <c r="AG487" s="61">
        <v>0.33</v>
      </c>
      <c r="AH487" s="61">
        <v>0.33</v>
      </c>
      <c r="AI487" s="61">
        <v>0.33</v>
      </c>
      <c r="AJ487" s="61">
        <v>0.33</v>
      </c>
      <c r="AK487" s="61">
        <v>0.33</v>
      </c>
      <c r="AL487" s="61">
        <v>0.33</v>
      </c>
      <c r="AM487" s="61">
        <v>0.33</v>
      </c>
      <c r="AN487" s="61">
        <v>0.33</v>
      </c>
      <c r="AO487" s="61">
        <v>0.33</v>
      </c>
      <c r="AP487" s="61">
        <v>0.33</v>
      </c>
      <c r="AQ487" s="61">
        <v>0.33</v>
      </c>
      <c r="AR487" s="61">
        <v>0.33</v>
      </c>
      <c r="AS487" s="61">
        <v>0.33</v>
      </c>
      <c r="AT487" s="61">
        <v>0.33</v>
      </c>
      <c r="AU487" s="61">
        <v>0.33</v>
      </c>
      <c r="AV487" s="61">
        <v>0.33</v>
      </c>
      <c r="AW487" s="61">
        <v>0.33</v>
      </c>
      <c r="AX487" s="53">
        <v>0.33</v>
      </c>
    </row>
    <row r="488" spans="1:50">
      <c r="A488" s="213"/>
      <c r="B488" s="218"/>
      <c r="C488" s="210"/>
      <c r="D488" s="93" t="s">
        <v>25</v>
      </c>
      <c r="E488" s="73" t="str">
        <f>A451&amp;"/"&amp;B477&amp;"/"&amp;C487&amp;"/"&amp;D488</f>
        <v>Lignite fired power plants/Steam turbine/CHP with CCS/M</v>
      </c>
      <c r="F488" s="91" t="str">
        <f>A451</f>
        <v>Lignite fired power plants</v>
      </c>
      <c r="G488" s="91" t="str">
        <f>B477</f>
        <v>Steam turbine</v>
      </c>
      <c r="H488" s="91" t="str">
        <f>C487</f>
        <v>CHP with CCS</v>
      </c>
      <c r="I488" s="70" t="str">
        <f t="shared" si="68"/>
        <v>M</v>
      </c>
      <c r="J488" s="91" t="s">
        <v>99</v>
      </c>
      <c r="K488" s="91" t="s">
        <v>99</v>
      </c>
      <c r="L488" s="91" t="s">
        <v>99</v>
      </c>
      <c r="M488" s="91" t="s">
        <v>99</v>
      </c>
      <c r="N488" s="91" t="s">
        <v>99</v>
      </c>
      <c r="O488" s="91" t="s">
        <v>99</v>
      </c>
      <c r="P488" s="91" t="s">
        <v>99</v>
      </c>
      <c r="Q488" s="91" t="s">
        <v>99</v>
      </c>
      <c r="R488" s="91" t="s">
        <v>99</v>
      </c>
      <c r="S488" s="91" t="s">
        <v>99</v>
      </c>
      <c r="T488" s="91" t="s">
        <v>99</v>
      </c>
      <c r="U488" s="91" t="s">
        <v>99</v>
      </c>
      <c r="V488" s="91" t="s">
        <v>99</v>
      </c>
      <c r="W488" s="91" t="s">
        <v>99</v>
      </c>
      <c r="X488" s="91" t="s">
        <v>99</v>
      </c>
      <c r="Y488" s="91" t="s">
        <v>99</v>
      </c>
      <c r="Z488" s="91" t="s">
        <v>99</v>
      </c>
      <c r="AA488" s="91" t="s">
        <v>99</v>
      </c>
      <c r="AB488" s="91" t="s">
        <v>99</v>
      </c>
      <c r="AC488" s="91" t="s">
        <v>99</v>
      </c>
      <c r="AD488" s="91" t="s">
        <v>99</v>
      </c>
      <c r="AE488" s="91">
        <v>0.34650000000000003</v>
      </c>
      <c r="AF488" s="91">
        <v>0.34650000000000003</v>
      </c>
      <c r="AG488" s="91">
        <v>0.34650000000000003</v>
      </c>
      <c r="AH488" s="91">
        <v>0.34650000000000003</v>
      </c>
      <c r="AI488" s="91">
        <v>0.34650000000000003</v>
      </c>
      <c r="AJ488" s="91">
        <v>0.34650000000000003</v>
      </c>
      <c r="AK488" s="91">
        <v>0.34650000000000003</v>
      </c>
      <c r="AL488" s="91">
        <v>0.34650000000000003</v>
      </c>
      <c r="AM488" s="91">
        <v>0.34650000000000003</v>
      </c>
      <c r="AN488" s="91">
        <v>0.34650000000000003</v>
      </c>
      <c r="AO488" s="91">
        <v>0.34650000000000003</v>
      </c>
      <c r="AP488" s="91">
        <v>0.34650000000000003</v>
      </c>
      <c r="AQ488" s="91">
        <v>0.34650000000000003</v>
      </c>
      <c r="AR488" s="91">
        <v>0.34650000000000003</v>
      </c>
      <c r="AS488" s="91">
        <v>0.34650000000000003</v>
      </c>
      <c r="AT488" s="91">
        <v>0.34650000000000003</v>
      </c>
      <c r="AU488" s="91">
        <v>0.34650000000000003</v>
      </c>
      <c r="AV488" s="91">
        <v>0.34650000000000003</v>
      </c>
      <c r="AW488" s="91">
        <v>0.34650000000000003</v>
      </c>
      <c r="AX488" s="89">
        <v>0.34650000000000003</v>
      </c>
    </row>
    <row r="489" spans="1:50">
      <c r="A489" s="212" t="s">
        <v>49</v>
      </c>
      <c r="B489" s="214" t="s">
        <v>50</v>
      </c>
      <c r="C489" s="209" t="s">
        <v>36</v>
      </c>
      <c r="D489" s="67" t="s">
        <v>24</v>
      </c>
      <c r="E489" s="87" t="str">
        <f>A489&amp;"/"&amp;B489&amp;"/"&amp;C489&amp;"/"&amp;D489</f>
        <v>Gas fired power plants (Natural gas, biogas)/Gas turbine combined cycle/Electricity only/L</v>
      </c>
      <c r="F489" s="55" t="str">
        <f>A489</f>
        <v>Gas fired power plants (Natural gas, biogas)</v>
      </c>
      <c r="G489" s="55" t="str">
        <f>B489</f>
        <v>Gas turbine combined cycle</v>
      </c>
      <c r="H489" s="55" t="str">
        <f>C489</f>
        <v>Electricity only</v>
      </c>
      <c r="I489" s="85" t="str">
        <f t="shared" si="68"/>
        <v>L</v>
      </c>
      <c r="J489" s="55">
        <v>0.03</v>
      </c>
      <c r="K489" s="55">
        <v>0.03</v>
      </c>
      <c r="L489" s="55">
        <v>0.03</v>
      </c>
      <c r="M489" s="55">
        <v>0.03</v>
      </c>
      <c r="N489" s="55">
        <v>0.03</v>
      </c>
      <c r="O489" s="55">
        <v>0.03</v>
      </c>
      <c r="P489" s="55">
        <v>0.03</v>
      </c>
      <c r="Q489" s="55">
        <v>0.03</v>
      </c>
      <c r="R489" s="55">
        <v>0.03</v>
      </c>
      <c r="S489" s="55">
        <v>0.03</v>
      </c>
      <c r="T489" s="55">
        <v>0.03</v>
      </c>
      <c r="U489" s="55">
        <v>0.03</v>
      </c>
      <c r="V489" s="55">
        <v>0.03</v>
      </c>
      <c r="W489" s="55">
        <v>0.03</v>
      </c>
      <c r="X489" s="55">
        <v>0.03</v>
      </c>
      <c r="Y489" s="55">
        <v>0.03</v>
      </c>
      <c r="Z489" s="55">
        <v>0.03</v>
      </c>
      <c r="AA489" s="55">
        <v>0.03</v>
      </c>
      <c r="AB489" s="55">
        <v>0.03</v>
      </c>
      <c r="AC489" s="55">
        <v>0.03</v>
      </c>
      <c r="AD489" s="55">
        <v>0.03</v>
      </c>
      <c r="AE489" s="55">
        <v>0.03</v>
      </c>
      <c r="AF489" s="55">
        <v>0.03</v>
      </c>
      <c r="AG489" s="55">
        <v>0.03</v>
      </c>
      <c r="AH489" s="55">
        <v>0.03</v>
      </c>
      <c r="AI489" s="55">
        <v>0.03</v>
      </c>
      <c r="AJ489" s="55">
        <v>0.03</v>
      </c>
      <c r="AK489" s="55">
        <v>0.03</v>
      </c>
      <c r="AL489" s="55">
        <v>0.03</v>
      </c>
      <c r="AM489" s="55">
        <v>0.03</v>
      </c>
      <c r="AN489" s="55">
        <v>0.03</v>
      </c>
      <c r="AO489" s="55">
        <v>0.03</v>
      </c>
      <c r="AP489" s="55">
        <v>0.03</v>
      </c>
      <c r="AQ489" s="55">
        <v>0.03</v>
      </c>
      <c r="AR489" s="55">
        <v>0.03</v>
      </c>
      <c r="AS489" s="55">
        <v>0.03</v>
      </c>
      <c r="AT489" s="55">
        <v>0.03</v>
      </c>
      <c r="AU489" s="55">
        <v>0.03</v>
      </c>
      <c r="AV489" s="55">
        <v>0.03</v>
      </c>
      <c r="AW489" s="55">
        <v>0.03</v>
      </c>
      <c r="AX489" s="64">
        <v>0.03</v>
      </c>
    </row>
    <row r="490" spans="1:50">
      <c r="A490" s="212"/>
      <c r="B490" s="215"/>
      <c r="C490" s="206"/>
      <c r="D490" s="52" t="s">
        <v>25</v>
      </c>
      <c r="E490" s="86" t="str">
        <f>A489&amp;"/"&amp;B489&amp;"/"&amp;C489&amp;"/"&amp;D490</f>
        <v>Gas fired power plants (Natural gas, biogas)/Gas turbine combined cycle/Electricity only/M</v>
      </c>
      <c r="F490" s="61" t="str">
        <f>A489</f>
        <v>Gas fired power plants (Natural gas, biogas)</v>
      </c>
      <c r="G490" s="61" t="str">
        <f>B489</f>
        <v>Gas turbine combined cycle</v>
      </c>
      <c r="H490" s="61" t="str">
        <f>C489</f>
        <v>Electricity only</v>
      </c>
      <c r="I490" s="84" t="str">
        <f t="shared" si="68"/>
        <v>M</v>
      </c>
      <c r="J490" s="61">
        <v>3.15E-2</v>
      </c>
      <c r="K490" s="61">
        <v>3.15E-2</v>
      </c>
      <c r="L490" s="61">
        <v>3.15E-2</v>
      </c>
      <c r="M490" s="61">
        <v>3.15E-2</v>
      </c>
      <c r="N490" s="61">
        <v>3.15E-2</v>
      </c>
      <c r="O490" s="61">
        <v>3.15E-2</v>
      </c>
      <c r="P490" s="61">
        <v>3.15E-2</v>
      </c>
      <c r="Q490" s="61">
        <v>3.15E-2</v>
      </c>
      <c r="R490" s="61">
        <v>3.15E-2</v>
      </c>
      <c r="S490" s="61">
        <v>3.15E-2</v>
      </c>
      <c r="T490" s="61">
        <v>3.15E-2</v>
      </c>
      <c r="U490" s="61">
        <v>3.15E-2</v>
      </c>
      <c r="V490" s="61">
        <v>3.15E-2</v>
      </c>
      <c r="W490" s="61">
        <v>3.15E-2</v>
      </c>
      <c r="X490" s="61">
        <v>3.15E-2</v>
      </c>
      <c r="Y490" s="61">
        <v>3.15E-2</v>
      </c>
      <c r="Z490" s="61">
        <v>3.15E-2</v>
      </c>
      <c r="AA490" s="61">
        <v>3.15E-2</v>
      </c>
      <c r="AB490" s="61">
        <v>3.15E-2</v>
      </c>
      <c r="AC490" s="61">
        <v>3.15E-2</v>
      </c>
      <c r="AD490" s="61">
        <v>3.15E-2</v>
      </c>
      <c r="AE490" s="61">
        <v>3.15E-2</v>
      </c>
      <c r="AF490" s="61">
        <v>3.15E-2</v>
      </c>
      <c r="AG490" s="61">
        <v>3.15E-2</v>
      </c>
      <c r="AH490" s="61">
        <v>3.15E-2</v>
      </c>
      <c r="AI490" s="61">
        <v>3.15E-2</v>
      </c>
      <c r="AJ490" s="61">
        <v>3.15E-2</v>
      </c>
      <c r="AK490" s="61">
        <v>3.15E-2</v>
      </c>
      <c r="AL490" s="61">
        <v>3.15E-2</v>
      </c>
      <c r="AM490" s="61">
        <v>3.15E-2</v>
      </c>
      <c r="AN490" s="61">
        <v>3.15E-2</v>
      </c>
      <c r="AO490" s="61">
        <v>3.15E-2</v>
      </c>
      <c r="AP490" s="61">
        <v>3.15E-2</v>
      </c>
      <c r="AQ490" s="61">
        <v>3.15E-2</v>
      </c>
      <c r="AR490" s="61">
        <v>3.15E-2</v>
      </c>
      <c r="AS490" s="61">
        <v>3.15E-2</v>
      </c>
      <c r="AT490" s="61">
        <v>3.15E-2</v>
      </c>
      <c r="AU490" s="61">
        <v>3.15E-2</v>
      </c>
      <c r="AV490" s="61">
        <v>3.15E-2</v>
      </c>
      <c r="AW490" s="61">
        <v>3.15E-2</v>
      </c>
      <c r="AX490" s="53">
        <v>3.15E-2</v>
      </c>
    </row>
    <row r="491" spans="1:50">
      <c r="A491" s="212"/>
      <c r="B491" s="215"/>
      <c r="C491" s="206"/>
      <c r="D491" s="52" t="s">
        <v>38</v>
      </c>
      <c r="E491" s="86" t="str">
        <f>A489&amp;"/"&amp;B489&amp;"/"&amp;C489&amp;"/"&amp;D491</f>
        <v>Gas fired power plants (Natural gas, biogas)/Gas turbine combined cycle/Electricity only/S</v>
      </c>
      <c r="F491" s="61" t="str">
        <f>A489</f>
        <v>Gas fired power plants (Natural gas, biogas)</v>
      </c>
      <c r="G491" s="61" t="str">
        <f>B489</f>
        <v>Gas turbine combined cycle</v>
      </c>
      <c r="H491" s="61" t="str">
        <f>C489</f>
        <v>Electricity only</v>
      </c>
      <c r="I491" s="84" t="str">
        <f t="shared" si="68"/>
        <v>S</v>
      </c>
      <c r="J491" s="61">
        <v>3.3075E-2</v>
      </c>
      <c r="K491" s="61">
        <v>3.3075E-2</v>
      </c>
      <c r="L491" s="61">
        <v>3.3075E-2</v>
      </c>
      <c r="M491" s="61">
        <v>3.3075E-2</v>
      </c>
      <c r="N491" s="61">
        <v>3.3075E-2</v>
      </c>
      <c r="O491" s="61">
        <v>3.3075E-2</v>
      </c>
      <c r="P491" s="61">
        <v>3.3075E-2</v>
      </c>
      <c r="Q491" s="61">
        <v>3.3075E-2</v>
      </c>
      <c r="R491" s="61">
        <v>3.3075E-2</v>
      </c>
      <c r="S491" s="61">
        <v>3.3075E-2</v>
      </c>
      <c r="T491" s="61">
        <v>3.3075E-2</v>
      </c>
      <c r="U491" s="61">
        <v>3.3075E-2</v>
      </c>
      <c r="V491" s="61">
        <v>3.3075E-2</v>
      </c>
      <c r="W491" s="61">
        <v>3.3075E-2</v>
      </c>
      <c r="X491" s="61">
        <v>3.3075E-2</v>
      </c>
      <c r="Y491" s="61">
        <v>3.3075E-2</v>
      </c>
      <c r="Z491" s="61">
        <v>3.3075E-2</v>
      </c>
      <c r="AA491" s="61">
        <v>3.3075E-2</v>
      </c>
      <c r="AB491" s="61">
        <v>3.3075E-2</v>
      </c>
      <c r="AC491" s="61">
        <v>3.3075E-2</v>
      </c>
      <c r="AD491" s="61">
        <v>3.3075E-2</v>
      </c>
      <c r="AE491" s="61">
        <v>3.3075E-2</v>
      </c>
      <c r="AF491" s="61">
        <v>3.3075E-2</v>
      </c>
      <c r="AG491" s="61">
        <v>3.3075E-2</v>
      </c>
      <c r="AH491" s="61">
        <v>3.3075E-2</v>
      </c>
      <c r="AI491" s="61">
        <v>3.3075E-2</v>
      </c>
      <c r="AJ491" s="61">
        <v>3.3075E-2</v>
      </c>
      <c r="AK491" s="61">
        <v>3.3075E-2</v>
      </c>
      <c r="AL491" s="61">
        <v>3.3075E-2</v>
      </c>
      <c r="AM491" s="61">
        <v>3.3075E-2</v>
      </c>
      <c r="AN491" s="61">
        <v>3.3075E-2</v>
      </c>
      <c r="AO491" s="61">
        <v>3.3075E-2</v>
      </c>
      <c r="AP491" s="61">
        <v>3.3075E-2</v>
      </c>
      <c r="AQ491" s="61">
        <v>3.3075E-2</v>
      </c>
      <c r="AR491" s="61">
        <v>3.3075E-2</v>
      </c>
      <c r="AS491" s="61">
        <v>3.3075E-2</v>
      </c>
      <c r="AT491" s="61">
        <v>3.3075E-2</v>
      </c>
      <c r="AU491" s="61">
        <v>3.3075E-2</v>
      </c>
      <c r="AV491" s="61">
        <v>3.3075E-2</v>
      </c>
      <c r="AW491" s="61">
        <v>3.3075E-2</v>
      </c>
      <c r="AX491" s="53">
        <v>3.3075E-2</v>
      </c>
    </row>
    <row r="492" spans="1:50">
      <c r="A492" s="212"/>
      <c r="B492" s="215"/>
      <c r="C492" s="216"/>
      <c r="D492" s="52" t="s">
        <v>47</v>
      </c>
      <c r="E492" s="86" t="str">
        <f>A489&amp;"/"&amp;B489&amp;"/"&amp;C489&amp;"/"&amp;D492</f>
        <v>Gas fired power plants (Natural gas, biogas)/Gas turbine combined cycle/Electricity only/XS</v>
      </c>
      <c r="F492" s="61" t="str">
        <f>A489</f>
        <v>Gas fired power plants (Natural gas, biogas)</v>
      </c>
      <c r="G492" s="61" t="str">
        <f>B489</f>
        <v>Gas turbine combined cycle</v>
      </c>
      <c r="H492" s="61" t="str">
        <f>C489</f>
        <v>Electricity only</v>
      </c>
      <c r="I492" s="84" t="str">
        <f t="shared" si="68"/>
        <v>XS</v>
      </c>
      <c r="J492" s="61">
        <v>3.4728750000000003E-2</v>
      </c>
      <c r="K492" s="61">
        <v>3.4728750000000003E-2</v>
      </c>
      <c r="L492" s="61">
        <v>3.4728750000000003E-2</v>
      </c>
      <c r="M492" s="61">
        <v>3.4728750000000003E-2</v>
      </c>
      <c r="N492" s="61">
        <v>3.4728750000000003E-2</v>
      </c>
      <c r="O492" s="61">
        <v>3.4728750000000003E-2</v>
      </c>
      <c r="P492" s="61">
        <v>3.4728750000000003E-2</v>
      </c>
      <c r="Q492" s="61">
        <v>3.4728750000000003E-2</v>
      </c>
      <c r="R492" s="61">
        <v>3.4728750000000003E-2</v>
      </c>
      <c r="S492" s="61">
        <v>3.4728750000000003E-2</v>
      </c>
      <c r="T492" s="61">
        <v>3.4728750000000003E-2</v>
      </c>
      <c r="U492" s="61">
        <v>3.4728750000000003E-2</v>
      </c>
      <c r="V492" s="61">
        <v>3.4728750000000003E-2</v>
      </c>
      <c r="W492" s="61">
        <v>3.4728750000000003E-2</v>
      </c>
      <c r="X492" s="61">
        <v>3.4728750000000003E-2</v>
      </c>
      <c r="Y492" s="61">
        <v>3.4728750000000003E-2</v>
      </c>
      <c r="Z492" s="61">
        <v>3.4728750000000003E-2</v>
      </c>
      <c r="AA492" s="61">
        <v>3.4728750000000003E-2</v>
      </c>
      <c r="AB492" s="61">
        <v>3.4728750000000003E-2</v>
      </c>
      <c r="AC492" s="61">
        <v>3.4728750000000003E-2</v>
      </c>
      <c r="AD492" s="61">
        <v>3.4728750000000003E-2</v>
      </c>
      <c r="AE492" s="61">
        <v>3.4728750000000003E-2</v>
      </c>
      <c r="AF492" s="61">
        <v>3.4728750000000003E-2</v>
      </c>
      <c r="AG492" s="61">
        <v>3.4728750000000003E-2</v>
      </c>
      <c r="AH492" s="61">
        <v>3.4728750000000003E-2</v>
      </c>
      <c r="AI492" s="61">
        <v>3.4728750000000003E-2</v>
      </c>
      <c r="AJ492" s="61">
        <v>3.4728750000000003E-2</v>
      </c>
      <c r="AK492" s="61">
        <v>3.4728750000000003E-2</v>
      </c>
      <c r="AL492" s="61">
        <v>3.4728750000000003E-2</v>
      </c>
      <c r="AM492" s="61">
        <v>3.4728750000000003E-2</v>
      </c>
      <c r="AN492" s="61">
        <v>3.4728750000000003E-2</v>
      </c>
      <c r="AO492" s="61">
        <v>3.4728750000000003E-2</v>
      </c>
      <c r="AP492" s="61">
        <v>3.4728750000000003E-2</v>
      </c>
      <c r="AQ492" s="61">
        <v>3.4728750000000003E-2</v>
      </c>
      <c r="AR492" s="61">
        <v>3.4728750000000003E-2</v>
      </c>
      <c r="AS492" s="61">
        <v>3.4728750000000003E-2</v>
      </c>
      <c r="AT492" s="61">
        <v>3.4728750000000003E-2</v>
      </c>
      <c r="AU492" s="61">
        <v>3.4728750000000003E-2</v>
      </c>
      <c r="AV492" s="61">
        <v>3.4728750000000003E-2</v>
      </c>
      <c r="AW492" s="61">
        <v>3.4728750000000003E-2</v>
      </c>
      <c r="AX492" s="53">
        <v>3.4728750000000003E-2</v>
      </c>
    </row>
    <row r="493" spans="1:50">
      <c r="A493" s="212"/>
      <c r="B493" s="215"/>
      <c r="C493" s="217" t="s">
        <v>26</v>
      </c>
      <c r="D493" s="83" t="s">
        <v>24</v>
      </c>
      <c r="E493" s="56" t="str">
        <f>A489&amp;"/"&amp;B489&amp;"/"&amp;C493&amp;"/"&amp;D493</f>
        <v>Gas fired power plants (Natural gas, biogas)/Gas turbine combined cycle/CHP/L</v>
      </c>
      <c r="F493" s="103" t="str">
        <f>A489</f>
        <v>Gas fired power plants (Natural gas, biogas)</v>
      </c>
      <c r="G493" s="103" t="str">
        <f>B489</f>
        <v>Gas turbine combined cycle</v>
      </c>
      <c r="H493" s="103" t="str">
        <f>C493</f>
        <v>CHP</v>
      </c>
      <c r="I493" s="104" t="str">
        <f t="shared" si="68"/>
        <v>L</v>
      </c>
      <c r="J493" s="103">
        <v>3.3000000000000002E-2</v>
      </c>
      <c r="K493" s="103">
        <v>3.3000000000000002E-2</v>
      </c>
      <c r="L493" s="103">
        <v>3.3000000000000002E-2</v>
      </c>
      <c r="M493" s="103">
        <v>3.3000000000000002E-2</v>
      </c>
      <c r="N493" s="103">
        <v>3.3000000000000002E-2</v>
      </c>
      <c r="O493" s="103">
        <v>3.3000000000000002E-2</v>
      </c>
      <c r="P493" s="103">
        <v>3.3000000000000002E-2</v>
      </c>
      <c r="Q493" s="103">
        <v>3.3000000000000002E-2</v>
      </c>
      <c r="R493" s="103">
        <v>3.3000000000000002E-2</v>
      </c>
      <c r="S493" s="103">
        <v>3.3000000000000002E-2</v>
      </c>
      <c r="T493" s="103">
        <v>3.3000000000000002E-2</v>
      </c>
      <c r="U493" s="103">
        <v>3.3000000000000002E-2</v>
      </c>
      <c r="V493" s="103">
        <v>3.3000000000000002E-2</v>
      </c>
      <c r="W493" s="103">
        <v>3.3000000000000002E-2</v>
      </c>
      <c r="X493" s="103">
        <v>3.3000000000000002E-2</v>
      </c>
      <c r="Y493" s="103">
        <v>3.3000000000000002E-2</v>
      </c>
      <c r="Z493" s="103">
        <v>3.3000000000000002E-2</v>
      </c>
      <c r="AA493" s="103">
        <v>3.3000000000000002E-2</v>
      </c>
      <c r="AB493" s="103">
        <v>3.3000000000000002E-2</v>
      </c>
      <c r="AC493" s="103">
        <v>3.3000000000000002E-2</v>
      </c>
      <c r="AD493" s="103">
        <v>3.3000000000000002E-2</v>
      </c>
      <c r="AE493" s="103">
        <v>3.3000000000000002E-2</v>
      </c>
      <c r="AF493" s="103">
        <v>3.3000000000000002E-2</v>
      </c>
      <c r="AG493" s="103">
        <v>3.3000000000000002E-2</v>
      </c>
      <c r="AH493" s="103">
        <v>3.3000000000000002E-2</v>
      </c>
      <c r="AI493" s="103">
        <v>3.3000000000000002E-2</v>
      </c>
      <c r="AJ493" s="103">
        <v>3.3000000000000002E-2</v>
      </c>
      <c r="AK493" s="103">
        <v>3.3000000000000002E-2</v>
      </c>
      <c r="AL493" s="103">
        <v>3.3000000000000002E-2</v>
      </c>
      <c r="AM493" s="103">
        <v>3.3000000000000002E-2</v>
      </c>
      <c r="AN493" s="103">
        <v>3.3000000000000002E-2</v>
      </c>
      <c r="AO493" s="103">
        <v>3.3000000000000002E-2</v>
      </c>
      <c r="AP493" s="103">
        <v>3.3000000000000002E-2</v>
      </c>
      <c r="AQ493" s="103">
        <v>3.3000000000000002E-2</v>
      </c>
      <c r="AR493" s="103">
        <v>3.3000000000000002E-2</v>
      </c>
      <c r="AS493" s="103">
        <v>3.3000000000000002E-2</v>
      </c>
      <c r="AT493" s="103">
        <v>3.3000000000000002E-2</v>
      </c>
      <c r="AU493" s="103">
        <v>3.3000000000000002E-2</v>
      </c>
      <c r="AV493" s="103">
        <v>3.3000000000000002E-2</v>
      </c>
      <c r="AW493" s="103">
        <v>3.3000000000000002E-2</v>
      </c>
      <c r="AX493" s="105">
        <v>3.3000000000000002E-2</v>
      </c>
    </row>
    <row r="494" spans="1:50">
      <c r="A494" s="212"/>
      <c r="B494" s="215"/>
      <c r="C494" s="206"/>
      <c r="D494" s="52" t="s">
        <v>25</v>
      </c>
      <c r="E494" s="86" t="str">
        <f>A489&amp;"/"&amp;B489&amp;"/"&amp;C493&amp;"/"&amp;D494</f>
        <v>Gas fired power plants (Natural gas, biogas)/Gas turbine combined cycle/CHP/M</v>
      </c>
      <c r="F494" s="61" t="str">
        <f>A489</f>
        <v>Gas fired power plants (Natural gas, biogas)</v>
      </c>
      <c r="G494" s="61" t="str">
        <f>B489</f>
        <v>Gas turbine combined cycle</v>
      </c>
      <c r="H494" s="61" t="str">
        <f>C493</f>
        <v>CHP</v>
      </c>
      <c r="I494" s="84" t="str">
        <f t="shared" si="68"/>
        <v>M</v>
      </c>
      <c r="J494" s="61">
        <v>3.465E-2</v>
      </c>
      <c r="K494" s="61">
        <v>3.465E-2</v>
      </c>
      <c r="L494" s="61">
        <v>3.465E-2</v>
      </c>
      <c r="M494" s="61">
        <v>3.465E-2</v>
      </c>
      <c r="N494" s="61">
        <v>3.465E-2</v>
      </c>
      <c r="O494" s="61">
        <v>3.465E-2</v>
      </c>
      <c r="P494" s="61">
        <v>3.465E-2</v>
      </c>
      <c r="Q494" s="61">
        <v>3.465E-2</v>
      </c>
      <c r="R494" s="61">
        <v>3.465E-2</v>
      </c>
      <c r="S494" s="61">
        <v>3.465E-2</v>
      </c>
      <c r="T494" s="61">
        <v>3.465E-2</v>
      </c>
      <c r="U494" s="61">
        <v>3.465E-2</v>
      </c>
      <c r="V494" s="61">
        <v>3.465E-2</v>
      </c>
      <c r="W494" s="61">
        <v>3.465E-2</v>
      </c>
      <c r="X494" s="61">
        <v>3.465E-2</v>
      </c>
      <c r="Y494" s="61">
        <v>3.465E-2</v>
      </c>
      <c r="Z494" s="61">
        <v>3.465E-2</v>
      </c>
      <c r="AA494" s="61">
        <v>3.465E-2</v>
      </c>
      <c r="AB494" s="61">
        <v>3.465E-2</v>
      </c>
      <c r="AC494" s="61">
        <v>3.465E-2</v>
      </c>
      <c r="AD494" s="61">
        <v>3.465E-2</v>
      </c>
      <c r="AE494" s="61">
        <v>3.465E-2</v>
      </c>
      <c r="AF494" s="61">
        <v>3.465E-2</v>
      </c>
      <c r="AG494" s="61">
        <v>3.465E-2</v>
      </c>
      <c r="AH494" s="61">
        <v>3.465E-2</v>
      </c>
      <c r="AI494" s="61">
        <v>3.465E-2</v>
      </c>
      <c r="AJ494" s="61">
        <v>3.465E-2</v>
      </c>
      <c r="AK494" s="61">
        <v>3.465E-2</v>
      </c>
      <c r="AL494" s="61">
        <v>3.465E-2</v>
      </c>
      <c r="AM494" s="61">
        <v>3.465E-2</v>
      </c>
      <c r="AN494" s="61">
        <v>3.465E-2</v>
      </c>
      <c r="AO494" s="61">
        <v>3.465E-2</v>
      </c>
      <c r="AP494" s="61">
        <v>3.465E-2</v>
      </c>
      <c r="AQ494" s="61">
        <v>3.465E-2</v>
      </c>
      <c r="AR494" s="61">
        <v>3.465E-2</v>
      </c>
      <c r="AS494" s="61">
        <v>3.465E-2</v>
      </c>
      <c r="AT494" s="61">
        <v>3.465E-2</v>
      </c>
      <c r="AU494" s="61">
        <v>3.465E-2</v>
      </c>
      <c r="AV494" s="61">
        <v>3.465E-2</v>
      </c>
      <c r="AW494" s="61">
        <v>3.465E-2</v>
      </c>
      <c r="AX494" s="53">
        <v>3.465E-2</v>
      </c>
    </row>
    <row r="495" spans="1:50">
      <c r="A495" s="212"/>
      <c r="B495" s="215"/>
      <c r="C495" s="206"/>
      <c r="D495" s="52" t="s">
        <v>38</v>
      </c>
      <c r="E495" s="86" t="str">
        <f>A489&amp;"/"&amp;B489&amp;"/"&amp;C493&amp;"/"&amp;D495</f>
        <v>Gas fired power plants (Natural gas, biogas)/Gas turbine combined cycle/CHP/S</v>
      </c>
      <c r="F495" s="61" t="str">
        <f>A489</f>
        <v>Gas fired power plants (Natural gas, biogas)</v>
      </c>
      <c r="G495" s="61" t="str">
        <f>B489</f>
        <v>Gas turbine combined cycle</v>
      </c>
      <c r="H495" s="61" t="str">
        <f>C493</f>
        <v>CHP</v>
      </c>
      <c r="I495" s="84" t="str">
        <f t="shared" si="68"/>
        <v>S</v>
      </c>
      <c r="J495" s="61">
        <v>3.6382500000000005E-2</v>
      </c>
      <c r="K495" s="61">
        <v>3.6382500000000005E-2</v>
      </c>
      <c r="L495" s="61">
        <v>3.6382500000000005E-2</v>
      </c>
      <c r="M495" s="61">
        <v>3.6382500000000005E-2</v>
      </c>
      <c r="N495" s="61">
        <v>3.6382500000000005E-2</v>
      </c>
      <c r="O495" s="61">
        <v>3.6382500000000005E-2</v>
      </c>
      <c r="P495" s="61">
        <v>3.6382500000000005E-2</v>
      </c>
      <c r="Q495" s="61">
        <v>3.6382500000000005E-2</v>
      </c>
      <c r="R495" s="61">
        <v>3.6382500000000005E-2</v>
      </c>
      <c r="S495" s="61">
        <v>3.6382500000000005E-2</v>
      </c>
      <c r="T495" s="61">
        <v>3.6382500000000005E-2</v>
      </c>
      <c r="U495" s="61">
        <v>3.6382500000000005E-2</v>
      </c>
      <c r="V495" s="61">
        <v>3.6382500000000005E-2</v>
      </c>
      <c r="W495" s="61">
        <v>3.6382500000000005E-2</v>
      </c>
      <c r="X495" s="61">
        <v>3.6382500000000005E-2</v>
      </c>
      <c r="Y495" s="61">
        <v>3.6382500000000005E-2</v>
      </c>
      <c r="Z495" s="61">
        <v>3.6382500000000005E-2</v>
      </c>
      <c r="AA495" s="61">
        <v>3.6382500000000005E-2</v>
      </c>
      <c r="AB495" s="61">
        <v>3.6382500000000005E-2</v>
      </c>
      <c r="AC495" s="61">
        <v>3.6382500000000005E-2</v>
      </c>
      <c r="AD495" s="61">
        <v>3.6382500000000005E-2</v>
      </c>
      <c r="AE495" s="61">
        <v>3.6382500000000005E-2</v>
      </c>
      <c r="AF495" s="61">
        <v>3.6382500000000005E-2</v>
      </c>
      <c r="AG495" s="61">
        <v>3.6382500000000005E-2</v>
      </c>
      <c r="AH495" s="61">
        <v>3.6382500000000005E-2</v>
      </c>
      <c r="AI495" s="61">
        <v>3.6382500000000005E-2</v>
      </c>
      <c r="AJ495" s="61">
        <v>3.6382500000000005E-2</v>
      </c>
      <c r="AK495" s="61">
        <v>3.6382500000000005E-2</v>
      </c>
      <c r="AL495" s="61">
        <v>3.6382500000000005E-2</v>
      </c>
      <c r="AM495" s="61">
        <v>3.6382500000000005E-2</v>
      </c>
      <c r="AN495" s="61">
        <v>3.6382500000000005E-2</v>
      </c>
      <c r="AO495" s="61">
        <v>3.6382500000000005E-2</v>
      </c>
      <c r="AP495" s="61">
        <v>3.6382500000000005E-2</v>
      </c>
      <c r="AQ495" s="61">
        <v>3.6382500000000005E-2</v>
      </c>
      <c r="AR495" s="61">
        <v>3.6382500000000005E-2</v>
      </c>
      <c r="AS495" s="61">
        <v>3.6382500000000005E-2</v>
      </c>
      <c r="AT495" s="61">
        <v>3.6382500000000005E-2</v>
      </c>
      <c r="AU495" s="61">
        <v>3.6382500000000005E-2</v>
      </c>
      <c r="AV495" s="61">
        <v>3.6382500000000005E-2</v>
      </c>
      <c r="AW495" s="61">
        <v>3.6382500000000005E-2</v>
      </c>
      <c r="AX495" s="53">
        <v>3.6382500000000005E-2</v>
      </c>
    </row>
    <row r="496" spans="1:50">
      <c r="A496" s="212"/>
      <c r="B496" s="215"/>
      <c r="C496" s="216"/>
      <c r="D496" s="106" t="s">
        <v>47</v>
      </c>
      <c r="E496" s="107" t="str">
        <f>A489&amp;"/"&amp;B489&amp;"/"&amp;C493&amp;"/"&amp;D496</f>
        <v>Gas fired power plants (Natural gas, biogas)/Gas turbine combined cycle/CHP/XS</v>
      </c>
      <c r="F496" s="108" t="str">
        <f>A489</f>
        <v>Gas fired power plants (Natural gas, biogas)</v>
      </c>
      <c r="G496" s="108" t="str">
        <f>B489</f>
        <v>Gas turbine combined cycle</v>
      </c>
      <c r="H496" s="108" t="str">
        <f>C493</f>
        <v>CHP</v>
      </c>
      <c r="I496" s="109" t="str">
        <f t="shared" si="68"/>
        <v>XS</v>
      </c>
      <c r="J496" s="108">
        <v>3.8201625000000003E-2</v>
      </c>
      <c r="K496" s="108">
        <v>3.8201625000000003E-2</v>
      </c>
      <c r="L496" s="108">
        <v>3.8201625000000003E-2</v>
      </c>
      <c r="M496" s="108">
        <v>3.8201625000000003E-2</v>
      </c>
      <c r="N496" s="108">
        <v>3.8201625000000003E-2</v>
      </c>
      <c r="O496" s="108">
        <v>3.8201625000000003E-2</v>
      </c>
      <c r="P496" s="108">
        <v>3.8201625000000003E-2</v>
      </c>
      <c r="Q496" s="108">
        <v>3.8201625000000003E-2</v>
      </c>
      <c r="R496" s="108">
        <v>3.8201625000000003E-2</v>
      </c>
      <c r="S496" s="108">
        <v>3.8201625000000003E-2</v>
      </c>
      <c r="T496" s="108">
        <v>3.8201625000000003E-2</v>
      </c>
      <c r="U496" s="108">
        <v>3.8201625000000003E-2</v>
      </c>
      <c r="V496" s="108">
        <v>3.8201625000000003E-2</v>
      </c>
      <c r="W496" s="108">
        <v>3.8201625000000003E-2</v>
      </c>
      <c r="X496" s="108">
        <v>3.8201625000000003E-2</v>
      </c>
      <c r="Y496" s="108">
        <v>3.8201625000000003E-2</v>
      </c>
      <c r="Z496" s="108">
        <v>3.8201625000000003E-2</v>
      </c>
      <c r="AA496" s="108">
        <v>3.8201625000000003E-2</v>
      </c>
      <c r="AB496" s="108">
        <v>3.8201625000000003E-2</v>
      </c>
      <c r="AC496" s="108">
        <v>3.8201625000000003E-2</v>
      </c>
      <c r="AD496" s="108">
        <v>3.8201625000000003E-2</v>
      </c>
      <c r="AE496" s="108">
        <v>3.8201625000000003E-2</v>
      </c>
      <c r="AF496" s="108">
        <v>3.8201625000000003E-2</v>
      </c>
      <c r="AG496" s="108">
        <v>3.8201625000000003E-2</v>
      </c>
      <c r="AH496" s="108">
        <v>3.8201625000000003E-2</v>
      </c>
      <c r="AI496" s="108">
        <v>3.8201625000000003E-2</v>
      </c>
      <c r="AJ496" s="108">
        <v>3.8201625000000003E-2</v>
      </c>
      <c r="AK496" s="108">
        <v>3.8201625000000003E-2</v>
      </c>
      <c r="AL496" s="108">
        <v>3.8201625000000003E-2</v>
      </c>
      <c r="AM496" s="108">
        <v>3.8201625000000003E-2</v>
      </c>
      <c r="AN496" s="108">
        <v>3.8201625000000003E-2</v>
      </c>
      <c r="AO496" s="108">
        <v>3.8201625000000003E-2</v>
      </c>
      <c r="AP496" s="108">
        <v>3.8201625000000003E-2</v>
      </c>
      <c r="AQ496" s="108">
        <v>3.8201625000000003E-2</v>
      </c>
      <c r="AR496" s="108">
        <v>3.8201625000000003E-2</v>
      </c>
      <c r="AS496" s="108">
        <v>3.8201625000000003E-2</v>
      </c>
      <c r="AT496" s="108">
        <v>3.8201625000000003E-2</v>
      </c>
      <c r="AU496" s="108">
        <v>3.8201625000000003E-2</v>
      </c>
      <c r="AV496" s="108">
        <v>3.8201625000000003E-2</v>
      </c>
      <c r="AW496" s="108">
        <v>3.8201625000000003E-2</v>
      </c>
      <c r="AX496" s="110">
        <v>3.8201625000000003E-2</v>
      </c>
    </row>
    <row r="497" spans="1:50">
      <c r="A497" s="212"/>
      <c r="B497" s="215"/>
      <c r="C497" s="217" t="s">
        <v>42</v>
      </c>
      <c r="D497" s="83" t="s">
        <v>24</v>
      </c>
      <c r="E497" s="56" t="str">
        <f>A489&amp;"/"&amp;B489&amp;"/"&amp;C497&amp;"/"&amp;D497</f>
        <v>Gas fired power plants (Natural gas, biogas)/Gas turbine combined cycle/Electricity only with CCS/L</v>
      </c>
      <c r="F497" s="103" t="str">
        <f>A489</f>
        <v>Gas fired power plants (Natural gas, biogas)</v>
      </c>
      <c r="G497" s="103" t="str">
        <f>B489</f>
        <v>Gas turbine combined cycle</v>
      </c>
      <c r="H497" s="103" t="str">
        <f>C497</f>
        <v>Electricity only with CCS</v>
      </c>
      <c r="I497" s="104" t="str">
        <f t="shared" si="68"/>
        <v>L</v>
      </c>
      <c r="J497" s="103" t="s">
        <v>99</v>
      </c>
      <c r="K497" s="103" t="s">
        <v>99</v>
      </c>
      <c r="L497" s="103" t="s">
        <v>99</v>
      </c>
      <c r="M497" s="103" t="s">
        <v>99</v>
      </c>
      <c r="N497" s="103" t="s">
        <v>99</v>
      </c>
      <c r="O497" s="103" t="s">
        <v>99</v>
      </c>
      <c r="P497" s="103" t="s">
        <v>99</v>
      </c>
      <c r="Q497" s="103" t="s">
        <v>99</v>
      </c>
      <c r="R497" s="103" t="s">
        <v>99</v>
      </c>
      <c r="S497" s="103" t="s">
        <v>99</v>
      </c>
      <c r="T497" s="103" t="s">
        <v>99</v>
      </c>
      <c r="U497" s="103" t="s">
        <v>99</v>
      </c>
      <c r="V497" s="103" t="s">
        <v>99</v>
      </c>
      <c r="W497" s="103" t="s">
        <v>99</v>
      </c>
      <c r="X497" s="103" t="s">
        <v>99</v>
      </c>
      <c r="Y497" s="103" t="s">
        <v>99</v>
      </c>
      <c r="Z497" s="103" t="s">
        <v>99</v>
      </c>
      <c r="AA497" s="103" t="s">
        <v>99</v>
      </c>
      <c r="AB497" s="103" t="s">
        <v>99</v>
      </c>
      <c r="AC497" s="103" t="s">
        <v>99</v>
      </c>
      <c r="AD497" s="103" t="s">
        <v>99</v>
      </c>
      <c r="AE497" s="103">
        <v>0.16499999999999998</v>
      </c>
      <c r="AF497" s="103">
        <v>0.16499999999999998</v>
      </c>
      <c r="AG497" s="103">
        <v>0.16499999999999998</v>
      </c>
      <c r="AH497" s="103">
        <v>0.16499999999999998</v>
      </c>
      <c r="AI497" s="103">
        <v>0.16499999999999998</v>
      </c>
      <c r="AJ497" s="103">
        <v>0.16499999999999998</v>
      </c>
      <c r="AK497" s="103">
        <v>0.16499999999999998</v>
      </c>
      <c r="AL497" s="103">
        <v>0.16499999999999998</v>
      </c>
      <c r="AM497" s="103">
        <v>0.16499999999999998</v>
      </c>
      <c r="AN497" s="103">
        <v>0.16499999999999998</v>
      </c>
      <c r="AO497" s="103">
        <v>0.16499999999999998</v>
      </c>
      <c r="AP497" s="103">
        <v>0.16499999999999998</v>
      </c>
      <c r="AQ497" s="103">
        <v>0.16499999999999998</v>
      </c>
      <c r="AR497" s="103">
        <v>0.16499999999999998</v>
      </c>
      <c r="AS497" s="103">
        <v>0.16499999999999998</v>
      </c>
      <c r="AT497" s="103">
        <v>0.16499999999999998</v>
      </c>
      <c r="AU497" s="103">
        <v>0.16499999999999998</v>
      </c>
      <c r="AV497" s="103">
        <v>0.16499999999999998</v>
      </c>
      <c r="AW497" s="103">
        <v>0.16499999999999998</v>
      </c>
      <c r="AX497" s="105">
        <v>0.16499999999999998</v>
      </c>
    </row>
    <row r="498" spans="1:50">
      <c r="A498" s="212"/>
      <c r="B498" s="215"/>
      <c r="C498" s="216"/>
      <c r="D498" s="106" t="s">
        <v>25</v>
      </c>
      <c r="E498" s="107" t="str">
        <f>A489&amp;"/"&amp;B489&amp;"/"&amp;C497&amp;"/"&amp;D498</f>
        <v>Gas fired power plants (Natural gas, biogas)/Gas turbine combined cycle/Electricity only with CCS/M</v>
      </c>
      <c r="F498" s="108" t="str">
        <f>A489</f>
        <v>Gas fired power plants (Natural gas, biogas)</v>
      </c>
      <c r="G498" s="108" t="str">
        <f>B489</f>
        <v>Gas turbine combined cycle</v>
      </c>
      <c r="H498" s="108" t="str">
        <f>C497</f>
        <v>Electricity only with CCS</v>
      </c>
      <c r="I498" s="109" t="str">
        <f t="shared" si="68"/>
        <v>M</v>
      </c>
      <c r="J498" s="108" t="s">
        <v>99</v>
      </c>
      <c r="K498" s="108" t="s">
        <v>99</v>
      </c>
      <c r="L498" s="108" t="s">
        <v>99</v>
      </c>
      <c r="M498" s="108" t="s">
        <v>99</v>
      </c>
      <c r="N498" s="108" t="s">
        <v>99</v>
      </c>
      <c r="O498" s="108" t="s">
        <v>99</v>
      </c>
      <c r="P498" s="108" t="s">
        <v>99</v>
      </c>
      <c r="Q498" s="108" t="s">
        <v>99</v>
      </c>
      <c r="R498" s="108" t="s">
        <v>99</v>
      </c>
      <c r="S498" s="108" t="s">
        <v>99</v>
      </c>
      <c r="T498" s="108" t="s">
        <v>99</v>
      </c>
      <c r="U498" s="108" t="s">
        <v>99</v>
      </c>
      <c r="V498" s="108" t="s">
        <v>99</v>
      </c>
      <c r="W498" s="108" t="s">
        <v>99</v>
      </c>
      <c r="X498" s="108" t="s">
        <v>99</v>
      </c>
      <c r="Y498" s="108" t="s">
        <v>99</v>
      </c>
      <c r="Z498" s="108" t="s">
        <v>99</v>
      </c>
      <c r="AA498" s="108" t="s">
        <v>99</v>
      </c>
      <c r="AB498" s="108" t="s">
        <v>99</v>
      </c>
      <c r="AC498" s="108" t="s">
        <v>99</v>
      </c>
      <c r="AD498" s="108" t="s">
        <v>99</v>
      </c>
      <c r="AE498" s="108">
        <v>0.17324999999999999</v>
      </c>
      <c r="AF498" s="108">
        <v>0.17324999999999999</v>
      </c>
      <c r="AG498" s="108">
        <v>0.17324999999999999</v>
      </c>
      <c r="AH498" s="108">
        <v>0.17324999999999999</v>
      </c>
      <c r="AI498" s="108">
        <v>0.17324999999999999</v>
      </c>
      <c r="AJ498" s="108">
        <v>0.17324999999999999</v>
      </c>
      <c r="AK498" s="108">
        <v>0.17324999999999999</v>
      </c>
      <c r="AL498" s="108">
        <v>0.17324999999999999</v>
      </c>
      <c r="AM498" s="108">
        <v>0.17324999999999999</v>
      </c>
      <c r="AN498" s="108">
        <v>0.17324999999999999</v>
      </c>
      <c r="AO498" s="108">
        <v>0.17324999999999999</v>
      </c>
      <c r="AP498" s="108">
        <v>0.17324999999999999</v>
      </c>
      <c r="AQ498" s="108">
        <v>0.17324999999999999</v>
      </c>
      <c r="AR498" s="108">
        <v>0.17324999999999999</v>
      </c>
      <c r="AS498" s="108">
        <v>0.17324999999999999</v>
      </c>
      <c r="AT498" s="108">
        <v>0.17324999999999999</v>
      </c>
      <c r="AU498" s="108">
        <v>0.17324999999999999</v>
      </c>
      <c r="AV498" s="108">
        <v>0.17324999999999999</v>
      </c>
      <c r="AW498" s="108">
        <v>0.17324999999999999</v>
      </c>
      <c r="AX498" s="110">
        <v>0.17324999999999999</v>
      </c>
    </row>
    <row r="499" spans="1:50">
      <c r="A499" s="212"/>
      <c r="B499" s="215"/>
      <c r="C499" s="217" t="s">
        <v>43</v>
      </c>
      <c r="D499" s="52" t="s">
        <v>24</v>
      </c>
      <c r="E499" s="86" t="str">
        <f>A489&amp;"/"&amp;B489&amp;"/"&amp;C499&amp;"/"&amp;D499</f>
        <v>Gas fired power plants (Natural gas, biogas)/Gas turbine combined cycle/CHP with CCS/L</v>
      </c>
      <c r="F499" s="61" t="str">
        <f>A489</f>
        <v>Gas fired power plants (Natural gas, biogas)</v>
      </c>
      <c r="G499" s="61" t="str">
        <f>B489</f>
        <v>Gas turbine combined cycle</v>
      </c>
      <c r="H499" s="61" t="str">
        <f>C499</f>
        <v>CHP with CCS</v>
      </c>
      <c r="I499" s="84" t="str">
        <f t="shared" si="68"/>
        <v>L</v>
      </c>
      <c r="J499" s="61" t="s">
        <v>99</v>
      </c>
      <c r="K499" s="61" t="s">
        <v>99</v>
      </c>
      <c r="L499" s="61" t="s">
        <v>99</v>
      </c>
      <c r="M499" s="61" t="s">
        <v>99</v>
      </c>
      <c r="N499" s="61" t="s">
        <v>99</v>
      </c>
      <c r="O499" s="61" t="s">
        <v>99</v>
      </c>
      <c r="P499" s="61" t="s">
        <v>99</v>
      </c>
      <c r="Q499" s="61" t="s">
        <v>99</v>
      </c>
      <c r="R499" s="61" t="s">
        <v>99</v>
      </c>
      <c r="S499" s="61" t="s">
        <v>99</v>
      </c>
      <c r="T499" s="61" t="s">
        <v>99</v>
      </c>
      <c r="U499" s="61" t="s">
        <v>99</v>
      </c>
      <c r="V499" s="61" t="s">
        <v>99</v>
      </c>
      <c r="W499" s="61" t="s">
        <v>99</v>
      </c>
      <c r="X499" s="61" t="s">
        <v>99</v>
      </c>
      <c r="Y499" s="61" t="s">
        <v>99</v>
      </c>
      <c r="Z499" s="61" t="s">
        <v>99</v>
      </c>
      <c r="AA499" s="61" t="s">
        <v>99</v>
      </c>
      <c r="AB499" s="61" t="s">
        <v>99</v>
      </c>
      <c r="AC499" s="61" t="s">
        <v>99</v>
      </c>
      <c r="AD499" s="61" t="s">
        <v>99</v>
      </c>
      <c r="AE499" s="61">
        <v>0.18149999999999999</v>
      </c>
      <c r="AF499" s="61">
        <v>0.18149999999999999</v>
      </c>
      <c r="AG499" s="61">
        <v>0.18149999999999999</v>
      </c>
      <c r="AH499" s="61">
        <v>0.18149999999999999</v>
      </c>
      <c r="AI499" s="61">
        <v>0.18149999999999999</v>
      </c>
      <c r="AJ499" s="61">
        <v>0.18149999999999999</v>
      </c>
      <c r="AK499" s="61">
        <v>0.18149999999999999</v>
      </c>
      <c r="AL499" s="61">
        <v>0.18149999999999999</v>
      </c>
      <c r="AM499" s="61">
        <v>0.18149999999999999</v>
      </c>
      <c r="AN499" s="61">
        <v>0.18149999999999999</v>
      </c>
      <c r="AO499" s="61">
        <v>0.18149999999999999</v>
      </c>
      <c r="AP499" s="61">
        <v>0.18149999999999999</v>
      </c>
      <c r="AQ499" s="61">
        <v>0.18149999999999999</v>
      </c>
      <c r="AR499" s="61">
        <v>0.18149999999999999</v>
      </c>
      <c r="AS499" s="61">
        <v>0.18149999999999999</v>
      </c>
      <c r="AT499" s="61">
        <v>0.18149999999999999</v>
      </c>
      <c r="AU499" s="61">
        <v>0.18149999999999999</v>
      </c>
      <c r="AV499" s="61">
        <v>0.18149999999999999</v>
      </c>
      <c r="AW499" s="61">
        <v>0.18149999999999999</v>
      </c>
      <c r="AX499" s="53">
        <v>0.18149999999999999</v>
      </c>
    </row>
    <row r="500" spans="1:50">
      <c r="A500" s="212"/>
      <c r="B500" s="218"/>
      <c r="C500" s="210"/>
      <c r="D500" s="93" t="s">
        <v>25</v>
      </c>
      <c r="E500" s="73" t="str">
        <f>A489&amp;"/"&amp;B489&amp;"/"&amp;C499&amp;"/"&amp;D500</f>
        <v>Gas fired power plants (Natural gas, biogas)/Gas turbine combined cycle/CHP with CCS/M</v>
      </c>
      <c r="F500" s="91" t="str">
        <f>A489</f>
        <v>Gas fired power plants (Natural gas, biogas)</v>
      </c>
      <c r="G500" s="91" t="str">
        <f>B489</f>
        <v>Gas turbine combined cycle</v>
      </c>
      <c r="H500" s="91" t="str">
        <f>C499</f>
        <v>CHP with CCS</v>
      </c>
      <c r="I500" s="70" t="str">
        <f t="shared" si="68"/>
        <v>M</v>
      </c>
      <c r="J500" s="91" t="s">
        <v>99</v>
      </c>
      <c r="K500" s="91" t="s">
        <v>99</v>
      </c>
      <c r="L500" s="91" t="s">
        <v>99</v>
      </c>
      <c r="M500" s="91" t="s">
        <v>99</v>
      </c>
      <c r="N500" s="91" t="s">
        <v>99</v>
      </c>
      <c r="O500" s="91" t="s">
        <v>99</v>
      </c>
      <c r="P500" s="91" t="s">
        <v>99</v>
      </c>
      <c r="Q500" s="91" t="s">
        <v>99</v>
      </c>
      <c r="R500" s="91" t="s">
        <v>99</v>
      </c>
      <c r="S500" s="91" t="s">
        <v>99</v>
      </c>
      <c r="T500" s="91" t="s">
        <v>99</v>
      </c>
      <c r="U500" s="91" t="s">
        <v>99</v>
      </c>
      <c r="V500" s="91" t="s">
        <v>99</v>
      </c>
      <c r="W500" s="91" t="s">
        <v>99</v>
      </c>
      <c r="X500" s="91" t="s">
        <v>99</v>
      </c>
      <c r="Y500" s="91" t="s">
        <v>99</v>
      </c>
      <c r="Z500" s="91" t="s">
        <v>99</v>
      </c>
      <c r="AA500" s="91" t="s">
        <v>99</v>
      </c>
      <c r="AB500" s="91" t="s">
        <v>99</v>
      </c>
      <c r="AC500" s="91" t="s">
        <v>99</v>
      </c>
      <c r="AD500" s="91" t="s">
        <v>99</v>
      </c>
      <c r="AE500" s="91">
        <v>0.19057499999999999</v>
      </c>
      <c r="AF500" s="91">
        <v>0.19057499999999999</v>
      </c>
      <c r="AG500" s="91">
        <v>0.19057499999999999</v>
      </c>
      <c r="AH500" s="91">
        <v>0.19057499999999999</v>
      </c>
      <c r="AI500" s="91">
        <v>0.19057499999999999</v>
      </c>
      <c r="AJ500" s="91">
        <v>0.19057499999999999</v>
      </c>
      <c r="AK500" s="91">
        <v>0.19057499999999999</v>
      </c>
      <c r="AL500" s="91">
        <v>0.19057499999999999</v>
      </c>
      <c r="AM500" s="91">
        <v>0.19057499999999999</v>
      </c>
      <c r="AN500" s="91">
        <v>0.19057499999999999</v>
      </c>
      <c r="AO500" s="91">
        <v>0.19057499999999999</v>
      </c>
      <c r="AP500" s="91">
        <v>0.19057499999999999</v>
      </c>
      <c r="AQ500" s="91">
        <v>0.19057499999999999</v>
      </c>
      <c r="AR500" s="91">
        <v>0.19057499999999999</v>
      </c>
      <c r="AS500" s="91">
        <v>0.19057499999999999</v>
      </c>
      <c r="AT500" s="91">
        <v>0.19057499999999999</v>
      </c>
      <c r="AU500" s="91">
        <v>0.19057499999999999</v>
      </c>
      <c r="AV500" s="91">
        <v>0.19057499999999999</v>
      </c>
      <c r="AW500" s="91">
        <v>0.19057499999999999</v>
      </c>
      <c r="AX500" s="89">
        <v>0.19057499999999999</v>
      </c>
    </row>
    <row r="501" spans="1:50">
      <c r="A501" s="212"/>
      <c r="B501" s="214" t="s">
        <v>51</v>
      </c>
      <c r="C501" s="209" t="s">
        <v>36</v>
      </c>
      <c r="D501" s="67" t="s">
        <v>25</v>
      </c>
      <c r="E501" s="87" t="str">
        <f>A489&amp;"/"&amp;B501&amp;"/"&amp;C501&amp;"/"&amp;D501</f>
        <v>Gas fired power plants (Natural gas, biogas)/Gas turbine /Electricity only/M</v>
      </c>
      <c r="F501" s="55" t="str">
        <f>A489</f>
        <v>Gas fired power plants (Natural gas, biogas)</v>
      </c>
      <c r="G501" s="55" t="str">
        <f>B501</f>
        <v xml:space="preserve">Gas turbine </v>
      </c>
      <c r="H501" s="55" t="str">
        <f>C501</f>
        <v>Electricity only</v>
      </c>
      <c r="I501" s="85" t="str">
        <f t="shared" si="68"/>
        <v>M</v>
      </c>
      <c r="J501" s="55">
        <v>2.5000000000000001E-2</v>
      </c>
      <c r="K501" s="55">
        <v>2.5000000000000001E-2</v>
      </c>
      <c r="L501" s="55">
        <v>2.5000000000000001E-2</v>
      </c>
      <c r="M501" s="55">
        <v>2.5000000000000001E-2</v>
      </c>
      <c r="N501" s="55">
        <v>2.5000000000000001E-2</v>
      </c>
      <c r="O501" s="55">
        <v>2.5000000000000001E-2</v>
      </c>
      <c r="P501" s="55">
        <v>2.5000000000000001E-2</v>
      </c>
      <c r="Q501" s="55">
        <v>2.5000000000000001E-2</v>
      </c>
      <c r="R501" s="55">
        <v>2.5000000000000001E-2</v>
      </c>
      <c r="S501" s="55">
        <v>2.5000000000000001E-2</v>
      </c>
      <c r="T501" s="55">
        <v>2.5000000000000001E-2</v>
      </c>
      <c r="U501" s="55">
        <v>2.5000000000000001E-2</v>
      </c>
      <c r="V501" s="55">
        <v>2.5000000000000001E-2</v>
      </c>
      <c r="W501" s="55">
        <v>2.5000000000000001E-2</v>
      </c>
      <c r="X501" s="55">
        <v>2.5000000000000001E-2</v>
      </c>
      <c r="Y501" s="55">
        <v>2.5000000000000001E-2</v>
      </c>
      <c r="Z501" s="55">
        <v>2.5000000000000001E-2</v>
      </c>
      <c r="AA501" s="55">
        <v>2.5000000000000001E-2</v>
      </c>
      <c r="AB501" s="55">
        <v>2.5000000000000001E-2</v>
      </c>
      <c r="AC501" s="55">
        <v>2.5000000000000001E-2</v>
      </c>
      <c r="AD501" s="55">
        <v>2.5000000000000001E-2</v>
      </c>
      <c r="AE501" s="55">
        <v>2.5000000000000001E-2</v>
      </c>
      <c r="AF501" s="55">
        <v>2.5000000000000001E-2</v>
      </c>
      <c r="AG501" s="55">
        <v>2.5000000000000001E-2</v>
      </c>
      <c r="AH501" s="55">
        <v>2.5000000000000001E-2</v>
      </c>
      <c r="AI501" s="55">
        <v>2.5000000000000001E-2</v>
      </c>
      <c r="AJ501" s="55">
        <v>2.5000000000000001E-2</v>
      </c>
      <c r="AK501" s="55">
        <v>2.5000000000000001E-2</v>
      </c>
      <c r="AL501" s="55">
        <v>2.5000000000000001E-2</v>
      </c>
      <c r="AM501" s="55">
        <v>2.5000000000000001E-2</v>
      </c>
      <c r="AN501" s="55">
        <v>2.5000000000000001E-2</v>
      </c>
      <c r="AO501" s="55">
        <v>2.5000000000000001E-2</v>
      </c>
      <c r="AP501" s="55">
        <v>2.5000000000000001E-2</v>
      </c>
      <c r="AQ501" s="55">
        <v>2.5000000000000001E-2</v>
      </c>
      <c r="AR501" s="55">
        <v>2.5000000000000001E-2</v>
      </c>
      <c r="AS501" s="55">
        <v>2.5000000000000001E-2</v>
      </c>
      <c r="AT501" s="55">
        <v>2.5000000000000001E-2</v>
      </c>
      <c r="AU501" s="55">
        <v>2.5000000000000001E-2</v>
      </c>
      <c r="AV501" s="55">
        <v>2.5000000000000001E-2</v>
      </c>
      <c r="AW501" s="55">
        <v>2.5000000000000001E-2</v>
      </c>
      <c r="AX501" s="64">
        <v>2.5000000000000001E-2</v>
      </c>
    </row>
    <row r="502" spans="1:50">
      <c r="A502" s="212"/>
      <c r="B502" s="215"/>
      <c r="C502" s="206"/>
      <c r="D502" s="52" t="s">
        <v>38</v>
      </c>
      <c r="E502" s="86" t="str">
        <f>A489&amp;"/"&amp;B501&amp;"/"&amp;C501&amp;"/"&amp;D502</f>
        <v>Gas fired power plants (Natural gas, biogas)/Gas turbine /Electricity only/S</v>
      </c>
      <c r="F502" s="61" t="str">
        <f>A489</f>
        <v>Gas fired power plants (Natural gas, biogas)</v>
      </c>
      <c r="G502" s="61" t="str">
        <f>B501</f>
        <v xml:space="preserve">Gas turbine </v>
      </c>
      <c r="H502" s="61" t="str">
        <f>C501</f>
        <v>Electricity only</v>
      </c>
      <c r="I502" s="84" t="str">
        <f t="shared" si="68"/>
        <v>S</v>
      </c>
      <c r="J502" s="61">
        <v>2.6250000000000002E-2</v>
      </c>
      <c r="K502" s="61">
        <v>2.6250000000000002E-2</v>
      </c>
      <c r="L502" s="61">
        <v>2.6250000000000002E-2</v>
      </c>
      <c r="M502" s="61">
        <v>2.6250000000000002E-2</v>
      </c>
      <c r="N502" s="61">
        <v>2.6250000000000002E-2</v>
      </c>
      <c r="O502" s="61">
        <v>2.6250000000000002E-2</v>
      </c>
      <c r="P502" s="61">
        <v>2.6250000000000002E-2</v>
      </c>
      <c r="Q502" s="61">
        <v>2.6250000000000002E-2</v>
      </c>
      <c r="R502" s="61">
        <v>2.6250000000000002E-2</v>
      </c>
      <c r="S502" s="61">
        <v>2.6250000000000002E-2</v>
      </c>
      <c r="T502" s="61">
        <v>2.6250000000000002E-2</v>
      </c>
      <c r="U502" s="61">
        <v>2.6250000000000002E-2</v>
      </c>
      <c r="V502" s="61">
        <v>2.6250000000000002E-2</v>
      </c>
      <c r="W502" s="61">
        <v>2.6250000000000002E-2</v>
      </c>
      <c r="X502" s="61">
        <v>2.6250000000000002E-2</v>
      </c>
      <c r="Y502" s="61">
        <v>2.6250000000000002E-2</v>
      </c>
      <c r="Z502" s="61">
        <v>2.6250000000000002E-2</v>
      </c>
      <c r="AA502" s="61">
        <v>2.6250000000000002E-2</v>
      </c>
      <c r="AB502" s="61">
        <v>2.6250000000000002E-2</v>
      </c>
      <c r="AC502" s="61">
        <v>2.6250000000000002E-2</v>
      </c>
      <c r="AD502" s="61">
        <v>2.6250000000000002E-2</v>
      </c>
      <c r="AE502" s="61">
        <v>2.6250000000000002E-2</v>
      </c>
      <c r="AF502" s="61">
        <v>2.6250000000000002E-2</v>
      </c>
      <c r="AG502" s="61">
        <v>2.6250000000000002E-2</v>
      </c>
      <c r="AH502" s="61">
        <v>2.6250000000000002E-2</v>
      </c>
      <c r="AI502" s="61">
        <v>2.6250000000000002E-2</v>
      </c>
      <c r="AJ502" s="61">
        <v>2.6250000000000002E-2</v>
      </c>
      <c r="AK502" s="61">
        <v>2.6250000000000002E-2</v>
      </c>
      <c r="AL502" s="61">
        <v>2.6250000000000002E-2</v>
      </c>
      <c r="AM502" s="61">
        <v>2.6250000000000002E-2</v>
      </c>
      <c r="AN502" s="61">
        <v>2.6250000000000002E-2</v>
      </c>
      <c r="AO502" s="61">
        <v>2.6250000000000002E-2</v>
      </c>
      <c r="AP502" s="61">
        <v>2.6250000000000002E-2</v>
      </c>
      <c r="AQ502" s="61">
        <v>2.6250000000000002E-2</v>
      </c>
      <c r="AR502" s="61">
        <v>2.6250000000000002E-2</v>
      </c>
      <c r="AS502" s="61">
        <v>2.6250000000000002E-2</v>
      </c>
      <c r="AT502" s="61">
        <v>2.6250000000000002E-2</v>
      </c>
      <c r="AU502" s="61">
        <v>2.6250000000000002E-2</v>
      </c>
      <c r="AV502" s="61">
        <v>2.6250000000000002E-2</v>
      </c>
      <c r="AW502" s="61">
        <v>2.6250000000000002E-2</v>
      </c>
      <c r="AX502" s="53">
        <v>2.6250000000000002E-2</v>
      </c>
    </row>
    <row r="503" spans="1:50">
      <c r="A503" s="212"/>
      <c r="B503" s="215"/>
      <c r="C503" s="216"/>
      <c r="D503" s="106" t="s">
        <v>47</v>
      </c>
      <c r="E503" s="86" t="str">
        <f>A489&amp;"/"&amp;B501&amp;"/"&amp;C501&amp;"/"&amp;D503</f>
        <v>Gas fired power plants (Natural gas, biogas)/Gas turbine /Electricity only/XS</v>
      </c>
      <c r="F503" s="61" t="str">
        <f>A489</f>
        <v>Gas fired power plants (Natural gas, biogas)</v>
      </c>
      <c r="G503" s="61" t="str">
        <f>B501</f>
        <v xml:space="preserve">Gas turbine </v>
      </c>
      <c r="H503" s="61" t="str">
        <f>C501</f>
        <v>Electricity only</v>
      </c>
      <c r="I503" s="84" t="str">
        <f t="shared" si="68"/>
        <v>XS</v>
      </c>
      <c r="J503" s="61">
        <v>2.7562500000000004E-2</v>
      </c>
      <c r="K503" s="61">
        <v>2.7562500000000004E-2</v>
      </c>
      <c r="L503" s="61">
        <v>2.7562500000000004E-2</v>
      </c>
      <c r="M503" s="61">
        <v>2.7562500000000004E-2</v>
      </c>
      <c r="N503" s="61">
        <v>2.7562500000000004E-2</v>
      </c>
      <c r="O503" s="61">
        <v>2.7562500000000004E-2</v>
      </c>
      <c r="P503" s="61">
        <v>2.7562500000000004E-2</v>
      </c>
      <c r="Q503" s="61">
        <v>2.7562500000000004E-2</v>
      </c>
      <c r="R503" s="61">
        <v>2.7562500000000004E-2</v>
      </c>
      <c r="S503" s="61">
        <v>2.7562500000000004E-2</v>
      </c>
      <c r="T503" s="61">
        <v>2.7562500000000004E-2</v>
      </c>
      <c r="U503" s="61">
        <v>2.7562500000000004E-2</v>
      </c>
      <c r="V503" s="61">
        <v>2.7562500000000004E-2</v>
      </c>
      <c r="W503" s="61">
        <v>2.7562500000000004E-2</v>
      </c>
      <c r="X503" s="61">
        <v>2.7562500000000004E-2</v>
      </c>
      <c r="Y503" s="61">
        <v>2.7562500000000004E-2</v>
      </c>
      <c r="Z503" s="61">
        <v>2.7562500000000004E-2</v>
      </c>
      <c r="AA503" s="61">
        <v>2.7562500000000004E-2</v>
      </c>
      <c r="AB503" s="61">
        <v>2.7562500000000004E-2</v>
      </c>
      <c r="AC503" s="61">
        <v>2.7562500000000004E-2</v>
      </c>
      <c r="AD503" s="61">
        <v>2.7562500000000004E-2</v>
      </c>
      <c r="AE503" s="61">
        <v>2.7562500000000004E-2</v>
      </c>
      <c r="AF503" s="61">
        <v>2.7562500000000004E-2</v>
      </c>
      <c r="AG503" s="61">
        <v>2.7562500000000004E-2</v>
      </c>
      <c r="AH503" s="61">
        <v>2.7562500000000004E-2</v>
      </c>
      <c r="AI503" s="61">
        <v>2.7562500000000004E-2</v>
      </c>
      <c r="AJ503" s="61">
        <v>2.7562500000000004E-2</v>
      </c>
      <c r="AK503" s="61">
        <v>2.7562500000000004E-2</v>
      </c>
      <c r="AL503" s="61">
        <v>2.7562500000000004E-2</v>
      </c>
      <c r="AM503" s="61">
        <v>2.7562500000000004E-2</v>
      </c>
      <c r="AN503" s="61">
        <v>2.7562500000000004E-2</v>
      </c>
      <c r="AO503" s="61">
        <v>2.7562500000000004E-2</v>
      </c>
      <c r="AP503" s="61">
        <v>2.7562500000000004E-2</v>
      </c>
      <c r="AQ503" s="61">
        <v>2.7562500000000004E-2</v>
      </c>
      <c r="AR503" s="61">
        <v>2.7562500000000004E-2</v>
      </c>
      <c r="AS503" s="61">
        <v>2.7562500000000004E-2</v>
      </c>
      <c r="AT503" s="61">
        <v>2.7562500000000004E-2</v>
      </c>
      <c r="AU503" s="61">
        <v>2.7562500000000004E-2</v>
      </c>
      <c r="AV503" s="61">
        <v>2.7562500000000004E-2</v>
      </c>
      <c r="AW503" s="61">
        <v>2.7562500000000004E-2</v>
      </c>
      <c r="AX503" s="53">
        <v>2.7562500000000004E-2</v>
      </c>
    </row>
    <row r="504" spans="1:50">
      <c r="A504" s="212"/>
      <c r="B504" s="215"/>
      <c r="C504" s="217" t="s">
        <v>26</v>
      </c>
      <c r="D504" s="52" t="s">
        <v>25</v>
      </c>
      <c r="E504" s="56" t="str">
        <f>A489&amp;"/"&amp;B501&amp;"/"&amp;C504&amp;"/"&amp;D504</f>
        <v>Gas fired power plants (Natural gas, biogas)/Gas turbine /CHP/M</v>
      </c>
      <c r="F504" s="103" t="str">
        <f>A489</f>
        <v>Gas fired power plants (Natural gas, biogas)</v>
      </c>
      <c r="G504" s="103" t="str">
        <f>B501</f>
        <v xml:space="preserve">Gas turbine </v>
      </c>
      <c r="H504" s="103" t="str">
        <f>C504</f>
        <v>CHP</v>
      </c>
      <c r="I504" s="104" t="str">
        <f t="shared" si="68"/>
        <v>M</v>
      </c>
      <c r="J504" s="103">
        <v>2.7500000000000004E-2</v>
      </c>
      <c r="K504" s="103">
        <v>2.7500000000000004E-2</v>
      </c>
      <c r="L504" s="103">
        <v>2.7500000000000004E-2</v>
      </c>
      <c r="M504" s="103">
        <v>2.7500000000000004E-2</v>
      </c>
      <c r="N504" s="103">
        <v>2.7500000000000004E-2</v>
      </c>
      <c r="O504" s="103">
        <v>2.7500000000000004E-2</v>
      </c>
      <c r="P504" s="103">
        <v>2.7500000000000004E-2</v>
      </c>
      <c r="Q504" s="103">
        <v>2.7500000000000004E-2</v>
      </c>
      <c r="R504" s="103">
        <v>2.7500000000000004E-2</v>
      </c>
      <c r="S504" s="103">
        <v>2.7500000000000004E-2</v>
      </c>
      <c r="T504" s="103">
        <v>2.7500000000000004E-2</v>
      </c>
      <c r="U504" s="103">
        <v>2.7500000000000004E-2</v>
      </c>
      <c r="V504" s="103">
        <v>2.7500000000000004E-2</v>
      </c>
      <c r="W504" s="103">
        <v>2.7500000000000004E-2</v>
      </c>
      <c r="X504" s="103">
        <v>2.7500000000000004E-2</v>
      </c>
      <c r="Y504" s="103">
        <v>2.7500000000000004E-2</v>
      </c>
      <c r="Z504" s="103">
        <v>2.7500000000000004E-2</v>
      </c>
      <c r="AA504" s="103">
        <v>2.7500000000000004E-2</v>
      </c>
      <c r="AB504" s="103">
        <v>2.7500000000000004E-2</v>
      </c>
      <c r="AC504" s="103">
        <v>2.7500000000000004E-2</v>
      </c>
      <c r="AD504" s="103">
        <v>2.7500000000000004E-2</v>
      </c>
      <c r="AE504" s="103">
        <v>2.7500000000000004E-2</v>
      </c>
      <c r="AF504" s="103">
        <v>2.7500000000000004E-2</v>
      </c>
      <c r="AG504" s="103">
        <v>2.7500000000000004E-2</v>
      </c>
      <c r="AH504" s="103">
        <v>2.7500000000000004E-2</v>
      </c>
      <c r="AI504" s="103">
        <v>2.7500000000000004E-2</v>
      </c>
      <c r="AJ504" s="103">
        <v>2.7500000000000004E-2</v>
      </c>
      <c r="AK504" s="103">
        <v>2.7500000000000004E-2</v>
      </c>
      <c r="AL504" s="103">
        <v>2.7500000000000004E-2</v>
      </c>
      <c r="AM504" s="103">
        <v>2.7500000000000004E-2</v>
      </c>
      <c r="AN504" s="103">
        <v>2.7500000000000004E-2</v>
      </c>
      <c r="AO504" s="103">
        <v>2.7500000000000004E-2</v>
      </c>
      <c r="AP504" s="103">
        <v>2.7500000000000004E-2</v>
      </c>
      <c r="AQ504" s="103">
        <v>2.7500000000000004E-2</v>
      </c>
      <c r="AR504" s="103">
        <v>2.7500000000000004E-2</v>
      </c>
      <c r="AS504" s="103">
        <v>2.7500000000000004E-2</v>
      </c>
      <c r="AT504" s="103">
        <v>2.7500000000000004E-2</v>
      </c>
      <c r="AU504" s="103">
        <v>2.7500000000000004E-2</v>
      </c>
      <c r="AV504" s="103">
        <v>2.7500000000000004E-2</v>
      </c>
      <c r="AW504" s="103">
        <v>2.7500000000000004E-2</v>
      </c>
      <c r="AX504" s="105">
        <v>2.7500000000000004E-2</v>
      </c>
    </row>
    <row r="505" spans="1:50">
      <c r="A505" s="212"/>
      <c r="B505" s="215"/>
      <c r="C505" s="206"/>
      <c r="D505" s="52" t="s">
        <v>38</v>
      </c>
      <c r="E505" s="86" t="str">
        <f>A489&amp;"/"&amp;B501&amp;"/"&amp;C504&amp;"/"&amp;D505</f>
        <v>Gas fired power plants (Natural gas, biogas)/Gas turbine /CHP/S</v>
      </c>
      <c r="F505" s="61" t="str">
        <f>A489</f>
        <v>Gas fired power plants (Natural gas, biogas)</v>
      </c>
      <c r="G505" s="61" t="str">
        <f>B501</f>
        <v xml:space="preserve">Gas turbine </v>
      </c>
      <c r="H505" s="61" t="str">
        <f>C504</f>
        <v>CHP</v>
      </c>
      <c r="I505" s="84" t="str">
        <f t="shared" si="68"/>
        <v>S</v>
      </c>
      <c r="J505" s="61">
        <v>2.8875000000000005E-2</v>
      </c>
      <c r="K505" s="61">
        <v>2.8875000000000005E-2</v>
      </c>
      <c r="L505" s="61">
        <v>2.8875000000000005E-2</v>
      </c>
      <c r="M505" s="61">
        <v>2.8875000000000005E-2</v>
      </c>
      <c r="N505" s="61">
        <v>2.8875000000000005E-2</v>
      </c>
      <c r="O505" s="61">
        <v>2.8875000000000005E-2</v>
      </c>
      <c r="P505" s="61">
        <v>2.8875000000000005E-2</v>
      </c>
      <c r="Q505" s="61">
        <v>2.8875000000000005E-2</v>
      </c>
      <c r="R505" s="61">
        <v>2.8875000000000005E-2</v>
      </c>
      <c r="S505" s="61">
        <v>2.8875000000000005E-2</v>
      </c>
      <c r="T505" s="61">
        <v>2.8875000000000005E-2</v>
      </c>
      <c r="U505" s="61">
        <v>2.8875000000000005E-2</v>
      </c>
      <c r="V505" s="61">
        <v>2.8875000000000005E-2</v>
      </c>
      <c r="W505" s="61">
        <v>2.8875000000000005E-2</v>
      </c>
      <c r="X505" s="61">
        <v>2.8875000000000005E-2</v>
      </c>
      <c r="Y505" s="61">
        <v>2.8875000000000005E-2</v>
      </c>
      <c r="Z505" s="61">
        <v>2.8875000000000005E-2</v>
      </c>
      <c r="AA505" s="61">
        <v>2.8875000000000005E-2</v>
      </c>
      <c r="AB505" s="61">
        <v>2.8875000000000005E-2</v>
      </c>
      <c r="AC505" s="61">
        <v>2.8875000000000005E-2</v>
      </c>
      <c r="AD505" s="61">
        <v>2.8875000000000005E-2</v>
      </c>
      <c r="AE505" s="61">
        <v>2.8875000000000005E-2</v>
      </c>
      <c r="AF505" s="61">
        <v>2.8875000000000005E-2</v>
      </c>
      <c r="AG505" s="61">
        <v>2.8875000000000005E-2</v>
      </c>
      <c r="AH505" s="61">
        <v>2.8875000000000005E-2</v>
      </c>
      <c r="AI505" s="61">
        <v>2.8875000000000005E-2</v>
      </c>
      <c r="AJ505" s="61">
        <v>2.8875000000000005E-2</v>
      </c>
      <c r="AK505" s="61">
        <v>2.8875000000000005E-2</v>
      </c>
      <c r="AL505" s="61">
        <v>2.8875000000000005E-2</v>
      </c>
      <c r="AM505" s="61">
        <v>2.8875000000000005E-2</v>
      </c>
      <c r="AN505" s="61">
        <v>2.8875000000000005E-2</v>
      </c>
      <c r="AO505" s="61">
        <v>2.8875000000000005E-2</v>
      </c>
      <c r="AP505" s="61">
        <v>2.8875000000000005E-2</v>
      </c>
      <c r="AQ505" s="61">
        <v>2.8875000000000005E-2</v>
      </c>
      <c r="AR505" s="61">
        <v>2.8875000000000005E-2</v>
      </c>
      <c r="AS505" s="61">
        <v>2.8875000000000005E-2</v>
      </c>
      <c r="AT505" s="61">
        <v>2.8875000000000005E-2</v>
      </c>
      <c r="AU505" s="61">
        <v>2.8875000000000005E-2</v>
      </c>
      <c r="AV505" s="61">
        <v>2.8875000000000005E-2</v>
      </c>
      <c r="AW505" s="61">
        <v>2.8875000000000005E-2</v>
      </c>
      <c r="AX505" s="53">
        <v>2.8875000000000005E-2</v>
      </c>
    </row>
    <row r="506" spans="1:50">
      <c r="A506" s="212"/>
      <c r="B506" s="218"/>
      <c r="C506" s="210"/>
      <c r="D506" s="93" t="s">
        <v>47</v>
      </c>
      <c r="E506" s="73" t="str">
        <f>A489&amp;"/"&amp;B501&amp;"/"&amp;C504&amp;"/"&amp;D506</f>
        <v>Gas fired power plants (Natural gas, biogas)/Gas turbine /CHP/XS</v>
      </c>
      <c r="F506" s="91" t="str">
        <f>A489</f>
        <v>Gas fired power plants (Natural gas, biogas)</v>
      </c>
      <c r="G506" s="91" t="str">
        <f>B501</f>
        <v xml:space="preserve">Gas turbine </v>
      </c>
      <c r="H506" s="91" t="str">
        <f>C504</f>
        <v>CHP</v>
      </c>
      <c r="I506" s="70" t="str">
        <f t="shared" si="68"/>
        <v>XS</v>
      </c>
      <c r="J506" s="91">
        <v>3.0318750000000005E-2</v>
      </c>
      <c r="K506" s="91">
        <v>3.0318750000000005E-2</v>
      </c>
      <c r="L506" s="91">
        <v>3.0318750000000005E-2</v>
      </c>
      <c r="M506" s="91">
        <v>3.0318750000000005E-2</v>
      </c>
      <c r="N506" s="91">
        <v>3.0318750000000005E-2</v>
      </c>
      <c r="O506" s="91">
        <v>3.0318750000000005E-2</v>
      </c>
      <c r="P506" s="91">
        <v>3.0318750000000005E-2</v>
      </c>
      <c r="Q506" s="91">
        <v>3.0318750000000005E-2</v>
      </c>
      <c r="R506" s="91">
        <v>3.0318750000000005E-2</v>
      </c>
      <c r="S506" s="91">
        <v>3.0318750000000005E-2</v>
      </c>
      <c r="T506" s="91">
        <v>3.0318750000000005E-2</v>
      </c>
      <c r="U506" s="91">
        <v>3.0318750000000005E-2</v>
      </c>
      <c r="V506" s="91">
        <v>3.0318750000000005E-2</v>
      </c>
      <c r="W506" s="91">
        <v>3.0318750000000005E-2</v>
      </c>
      <c r="X506" s="91">
        <v>3.0318750000000005E-2</v>
      </c>
      <c r="Y506" s="91">
        <v>3.0318750000000005E-2</v>
      </c>
      <c r="Z506" s="91">
        <v>3.0318750000000005E-2</v>
      </c>
      <c r="AA506" s="91">
        <v>3.0318750000000005E-2</v>
      </c>
      <c r="AB506" s="91">
        <v>3.0318750000000005E-2</v>
      </c>
      <c r="AC506" s="91">
        <v>3.0318750000000005E-2</v>
      </c>
      <c r="AD506" s="91">
        <v>3.0318750000000005E-2</v>
      </c>
      <c r="AE506" s="91">
        <v>3.0318750000000005E-2</v>
      </c>
      <c r="AF506" s="91">
        <v>3.0318750000000005E-2</v>
      </c>
      <c r="AG506" s="91">
        <v>3.0318750000000005E-2</v>
      </c>
      <c r="AH506" s="91">
        <v>3.0318750000000005E-2</v>
      </c>
      <c r="AI506" s="91">
        <v>3.0318750000000005E-2</v>
      </c>
      <c r="AJ506" s="91">
        <v>3.0318750000000005E-2</v>
      </c>
      <c r="AK506" s="91">
        <v>3.0318750000000005E-2</v>
      </c>
      <c r="AL506" s="91">
        <v>3.0318750000000005E-2</v>
      </c>
      <c r="AM506" s="91">
        <v>3.0318750000000005E-2</v>
      </c>
      <c r="AN506" s="91">
        <v>3.0318750000000005E-2</v>
      </c>
      <c r="AO506" s="91">
        <v>3.0318750000000005E-2</v>
      </c>
      <c r="AP506" s="91">
        <v>3.0318750000000005E-2</v>
      </c>
      <c r="AQ506" s="91">
        <v>3.0318750000000005E-2</v>
      </c>
      <c r="AR506" s="91">
        <v>3.0318750000000005E-2</v>
      </c>
      <c r="AS506" s="91">
        <v>3.0318750000000005E-2</v>
      </c>
      <c r="AT506" s="91">
        <v>3.0318750000000005E-2</v>
      </c>
      <c r="AU506" s="91">
        <v>3.0318750000000005E-2</v>
      </c>
      <c r="AV506" s="91">
        <v>3.0318750000000005E-2</v>
      </c>
      <c r="AW506" s="91">
        <v>3.0318750000000005E-2</v>
      </c>
      <c r="AX506" s="89">
        <v>3.0318750000000005E-2</v>
      </c>
    </row>
    <row r="507" spans="1:50">
      <c r="A507" s="212"/>
      <c r="B507" s="214" t="s">
        <v>46</v>
      </c>
      <c r="C507" s="209" t="s">
        <v>36</v>
      </c>
      <c r="D507" s="67" t="s">
        <v>24</v>
      </c>
      <c r="E507" s="87" t="str">
        <f>A489&amp;"/"&amp;B507&amp;"/"&amp;C507&amp;"/"&amp;D507</f>
        <v>Gas fired power plants (Natural gas, biogas)/Steam turbine/Electricity only/L</v>
      </c>
      <c r="F507" s="55" t="str">
        <f>A489</f>
        <v>Gas fired power plants (Natural gas, biogas)</v>
      </c>
      <c r="G507" s="55" t="str">
        <f>B507</f>
        <v>Steam turbine</v>
      </c>
      <c r="H507" s="55" t="str">
        <f>C507</f>
        <v>Electricity only</v>
      </c>
      <c r="I507" s="85" t="str">
        <f t="shared" si="68"/>
        <v>L</v>
      </c>
      <c r="J507" s="55">
        <v>4.2000000000000003E-2</v>
      </c>
      <c r="K507" s="55">
        <v>4.2000000000000003E-2</v>
      </c>
      <c r="L507" s="55">
        <v>4.2000000000000003E-2</v>
      </c>
      <c r="M507" s="55">
        <v>4.2000000000000003E-2</v>
      </c>
      <c r="N507" s="55">
        <v>4.2000000000000003E-2</v>
      </c>
      <c r="O507" s="55">
        <v>4.2000000000000003E-2</v>
      </c>
      <c r="P507" s="55">
        <v>4.2000000000000003E-2</v>
      </c>
      <c r="Q507" s="55">
        <v>4.2000000000000003E-2</v>
      </c>
      <c r="R507" s="55">
        <v>4.2000000000000003E-2</v>
      </c>
      <c r="S507" s="55">
        <v>4.2000000000000003E-2</v>
      </c>
      <c r="T507" s="55">
        <v>4.2000000000000003E-2</v>
      </c>
      <c r="U507" s="55">
        <v>4.2000000000000003E-2</v>
      </c>
      <c r="V507" s="55">
        <v>4.2000000000000003E-2</v>
      </c>
      <c r="W507" s="55">
        <v>4.2000000000000003E-2</v>
      </c>
      <c r="X507" s="55">
        <v>4.2000000000000003E-2</v>
      </c>
      <c r="Y507" s="55">
        <v>4.2000000000000003E-2</v>
      </c>
      <c r="Z507" s="55">
        <v>4.2000000000000003E-2</v>
      </c>
      <c r="AA507" s="55">
        <v>4.2000000000000003E-2</v>
      </c>
      <c r="AB507" s="55">
        <v>4.2000000000000003E-2</v>
      </c>
      <c r="AC507" s="55">
        <v>4.2000000000000003E-2</v>
      </c>
      <c r="AD507" s="55">
        <v>4.2000000000000003E-2</v>
      </c>
      <c r="AE507" s="55">
        <v>4.2000000000000003E-2</v>
      </c>
      <c r="AF507" s="55">
        <v>4.2000000000000003E-2</v>
      </c>
      <c r="AG507" s="55">
        <v>4.2000000000000003E-2</v>
      </c>
      <c r="AH507" s="55">
        <v>4.2000000000000003E-2</v>
      </c>
      <c r="AI507" s="55">
        <v>4.2000000000000003E-2</v>
      </c>
      <c r="AJ507" s="55">
        <v>4.2000000000000003E-2</v>
      </c>
      <c r="AK507" s="55">
        <v>4.2000000000000003E-2</v>
      </c>
      <c r="AL507" s="55">
        <v>4.2000000000000003E-2</v>
      </c>
      <c r="AM507" s="55">
        <v>4.2000000000000003E-2</v>
      </c>
      <c r="AN507" s="55">
        <v>4.2000000000000003E-2</v>
      </c>
      <c r="AO507" s="55">
        <v>4.2000000000000003E-2</v>
      </c>
      <c r="AP507" s="55">
        <v>4.2000000000000003E-2</v>
      </c>
      <c r="AQ507" s="55">
        <v>4.2000000000000003E-2</v>
      </c>
      <c r="AR507" s="55">
        <v>4.2000000000000003E-2</v>
      </c>
      <c r="AS507" s="55">
        <v>4.2000000000000003E-2</v>
      </c>
      <c r="AT507" s="55">
        <v>4.2000000000000003E-2</v>
      </c>
      <c r="AU507" s="55">
        <v>4.2000000000000003E-2</v>
      </c>
      <c r="AV507" s="55">
        <v>4.2000000000000003E-2</v>
      </c>
      <c r="AW507" s="55">
        <v>4.2000000000000003E-2</v>
      </c>
      <c r="AX507" s="64">
        <v>4.2000000000000003E-2</v>
      </c>
    </row>
    <row r="508" spans="1:50">
      <c r="A508" s="212"/>
      <c r="B508" s="215"/>
      <c r="C508" s="206"/>
      <c r="D508" s="52" t="s">
        <v>25</v>
      </c>
      <c r="E508" s="86" t="str">
        <f>A489&amp;"/"&amp;B507&amp;"/"&amp;C507&amp;"/"&amp;D508</f>
        <v>Gas fired power plants (Natural gas, biogas)/Steam turbine/Electricity only/M</v>
      </c>
      <c r="F508" s="61" t="str">
        <f>A489</f>
        <v>Gas fired power plants (Natural gas, biogas)</v>
      </c>
      <c r="G508" s="61" t="str">
        <f>B507</f>
        <v>Steam turbine</v>
      </c>
      <c r="H508" s="61" t="str">
        <f>C507</f>
        <v>Electricity only</v>
      </c>
      <c r="I508" s="84" t="str">
        <f t="shared" si="68"/>
        <v>M</v>
      </c>
      <c r="J508" s="61">
        <v>4.4100000000000007E-2</v>
      </c>
      <c r="K508" s="61">
        <v>4.4100000000000007E-2</v>
      </c>
      <c r="L508" s="61">
        <v>4.4100000000000007E-2</v>
      </c>
      <c r="M508" s="61">
        <v>4.4100000000000007E-2</v>
      </c>
      <c r="N508" s="61">
        <v>4.4100000000000007E-2</v>
      </c>
      <c r="O508" s="61">
        <v>4.4100000000000007E-2</v>
      </c>
      <c r="P508" s="61">
        <v>4.4100000000000007E-2</v>
      </c>
      <c r="Q508" s="61">
        <v>4.4100000000000007E-2</v>
      </c>
      <c r="R508" s="61">
        <v>4.4100000000000007E-2</v>
      </c>
      <c r="S508" s="61">
        <v>4.4100000000000007E-2</v>
      </c>
      <c r="T508" s="61">
        <v>4.4100000000000007E-2</v>
      </c>
      <c r="U508" s="61">
        <v>4.4100000000000007E-2</v>
      </c>
      <c r="V508" s="61">
        <v>4.4100000000000007E-2</v>
      </c>
      <c r="W508" s="61">
        <v>4.4100000000000007E-2</v>
      </c>
      <c r="X508" s="61">
        <v>4.4100000000000007E-2</v>
      </c>
      <c r="Y508" s="61">
        <v>4.4100000000000007E-2</v>
      </c>
      <c r="Z508" s="61">
        <v>4.4100000000000007E-2</v>
      </c>
      <c r="AA508" s="61">
        <v>4.4100000000000007E-2</v>
      </c>
      <c r="AB508" s="61">
        <v>4.4100000000000007E-2</v>
      </c>
      <c r="AC508" s="61">
        <v>4.4100000000000007E-2</v>
      </c>
      <c r="AD508" s="61">
        <v>4.4100000000000007E-2</v>
      </c>
      <c r="AE508" s="61">
        <v>4.4100000000000007E-2</v>
      </c>
      <c r="AF508" s="61">
        <v>4.4100000000000007E-2</v>
      </c>
      <c r="AG508" s="61">
        <v>4.4100000000000007E-2</v>
      </c>
      <c r="AH508" s="61">
        <v>4.4100000000000007E-2</v>
      </c>
      <c r="AI508" s="61">
        <v>4.4100000000000007E-2</v>
      </c>
      <c r="AJ508" s="61">
        <v>4.4100000000000007E-2</v>
      </c>
      <c r="AK508" s="61">
        <v>4.4100000000000007E-2</v>
      </c>
      <c r="AL508" s="61">
        <v>4.4100000000000007E-2</v>
      </c>
      <c r="AM508" s="61">
        <v>4.4100000000000007E-2</v>
      </c>
      <c r="AN508" s="61">
        <v>4.4100000000000007E-2</v>
      </c>
      <c r="AO508" s="61">
        <v>4.4100000000000007E-2</v>
      </c>
      <c r="AP508" s="61">
        <v>4.4100000000000007E-2</v>
      </c>
      <c r="AQ508" s="61">
        <v>4.4100000000000007E-2</v>
      </c>
      <c r="AR508" s="61">
        <v>4.4100000000000007E-2</v>
      </c>
      <c r="AS508" s="61">
        <v>4.4100000000000007E-2</v>
      </c>
      <c r="AT508" s="61">
        <v>4.4100000000000007E-2</v>
      </c>
      <c r="AU508" s="61">
        <v>4.4100000000000007E-2</v>
      </c>
      <c r="AV508" s="61">
        <v>4.4100000000000007E-2</v>
      </c>
      <c r="AW508" s="61">
        <v>4.4100000000000007E-2</v>
      </c>
      <c r="AX508" s="53">
        <v>4.4100000000000007E-2</v>
      </c>
    </row>
    <row r="509" spans="1:50">
      <c r="A509" s="212"/>
      <c r="B509" s="215"/>
      <c r="C509" s="206"/>
      <c r="D509" s="52" t="s">
        <v>38</v>
      </c>
      <c r="E509" s="86" t="str">
        <f>A489&amp;"/"&amp;B507&amp;"/"&amp;C507&amp;"/"&amp;D509</f>
        <v>Gas fired power plants (Natural gas, biogas)/Steam turbine/Electricity only/S</v>
      </c>
      <c r="F509" s="61" t="str">
        <f>A489</f>
        <v>Gas fired power plants (Natural gas, biogas)</v>
      </c>
      <c r="G509" s="61" t="str">
        <f>B507</f>
        <v>Steam turbine</v>
      </c>
      <c r="H509" s="61" t="str">
        <f>C507</f>
        <v>Electricity only</v>
      </c>
      <c r="I509" s="84" t="str">
        <f t="shared" si="68"/>
        <v>S</v>
      </c>
      <c r="J509" s="61">
        <v>4.6305000000000013E-2</v>
      </c>
      <c r="K509" s="61">
        <v>4.6305000000000013E-2</v>
      </c>
      <c r="L509" s="61">
        <v>4.6305000000000013E-2</v>
      </c>
      <c r="M509" s="61">
        <v>4.6305000000000013E-2</v>
      </c>
      <c r="N509" s="61">
        <v>4.6305000000000013E-2</v>
      </c>
      <c r="O509" s="61">
        <v>4.6305000000000013E-2</v>
      </c>
      <c r="P509" s="61">
        <v>4.6305000000000013E-2</v>
      </c>
      <c r="Q509" s="61">
        <v>4.6305000000000013E-2</v>
      </c>
      <c r="R509" s="61">
        <v>4.6305000000000013E-2</v>
      </c>
      <c r="S509" s="61">
        <v>4.6305000000000013E-2</v>
      </c>
      <c r="T509" s="61">
        <v>4.6305000000000013E-2</v>
      </c>
      <c r="U509" s="61">
        <v>4.6305000000000013E-2</v>
      </c>
      <c r="V509" s="61">
        <v>4.6305000000000013E-2</v>
      </c>
      <c r="W509" s="61">
        <v>4.6305000000000013E-2</v>
      </c>
      <c r="X509" s="61">
        <v>4.6305000000000013E-2</v>
      </c>
      <c r="Y509" s="61">
        <v>4.6305000000000013E-2</v>
      </c>
      <c r="Z509" s="61">
        <v>4.6305000000000013E-2</v>
      </c>
      <c r="AA509" s="61">
        <v>4.6305000000000013E-2</v>
      </c>
      <c r="AB509" s="61">
        <v>4.6305000000000013E-2</v>
      </c>
      <c r="AC509" s="61">
        <v>4.6305000000000013E-2</v>
      </c>
      <c r="AD509" s="61">
        <v>4.6305000000000013E-2</v>
      </c>
      <c r="AE509" s="61">
        <v>4.6305000000000013E-2</v>
      </c>
      <c r="AF509" s="61">
        <v>4.6305000000000013E-2</v>
      </c>
      <c r="AG509" s="61">
        <v>4.6305000000000013E-2</v>
      </c>
      <c r="AH509" s="61">
        <v>4.6305000000000013E-2</v>
      </c>
      <c r="AI509" s="61">
        <v>4.6305000000000013E-2</v>
      </c>
      <c r="AJ509" s="61">
        <v>4.6305000000000013E-2</v>
      </c>
      <c r="AK509" s="61">
        <v>4.6305000000000013E-2</v>
      </c>
      <c r="AL509" s="61">
        <v>4.6305000000000013E-2</v>
      </c>
      <c r="AM509" s="61">
        <v>4.6305000000000013E-2</v>
      </c>
      <c r="AN509" s="61">
        <v>4.6305000000000013E-2</v>
      </c>
      <c r="AO509" s="61">
        <v>4.6305000000000013E-2</v>
      </c>
      <c r="AP509" s="61">
        <v>4.6305000000000013E-2</v>
      </c>
      <c r="AQ509" s="61">
        <v>4.6305000000000013E-2</v>
      </c>
      <c r="AR509" s="61">
        <v>4.6305000000000013E-2</v>
      </c>
      <c r="AS509" s="61">
        <v>4.6305000000000013E-2</v>
      </c>
      <c r="AT509" s="61">
        <v>4.6305000000000013E-2</v>
      </c>
      <c r="AU509" s="61">
        <v>4.6305000000000013E-2</v>
      </c>
      <c r="AV509" s="61">
        <v>4.6305000000000013E-2</v>
      </c>
      <c r="AW509" s="61">
        <v>4.6305000000000013E-2</v>
      </c>
      <c r="AX509" s="53">
        <v>4.6305000000000013E-2</v>
      </c>
    </row>
    <row r="510" spans="1:50">
      <c r="A510" s="212"/>
      <c r="B510" s="215"/>
      <c r="C510" s="216"/>
      <c r="D510" s="52" t="s">
        <v>47</v>
      </c>
      <c r="E510" s="86" t="str">
        <f>A489&amp;"/"&amp;B507&amp;"/"&amp;C507&amp;"/"&amp;D510</f>
        <v>Gas fired power plants (Natural gas, biogas)/Steam turbine/Electricity only/XS</v>
      </c>
      <c r="F510" s="61" t="str">
        <f>A489</f>
        <v>Gas fired power plants (Natural gas, biogas)</v>
      </c>
      <c r="G510" s="61" t="str">
        <f>B507</f>
        <v>Steam turbine</v>
      </c>
      <c r="H510" s="61" t="str">
        <f>C507</f>
        <v>Electricity only</v>
      </c>
      <c r="I510" s="84" t="str">
        <f t="shared" si="68"/>
        <v>XS</v>
      </c>
      <c r="J510" s="61">
        <v>4.8620250000000018E-2</v>
      </c>
      <c r="K510" s="61">
        <v>4.8620250000000018E-2</v>
      </c>
      <c r="L510" s="61">
        <v>4.8620250000000018E-2</v>
      </c>
      <c r="M510" s="61">
        <v>4.8620250000000018E-2</v>
      </c>
      <c r="N510" s="61">
        <v>4.8620250000000018E-2</v>
      </c>
      <c r="O510" s="61">
        <v>4.8620250000000018E-2</v>
      </c>
      <c r="P510" s="61">
        <v>4.8620250000000018E-2</v>
      </c>
      <c r="Q510" s="61">
        <v>4.8620250000000018E-2</v>
      </c>
      <c r="R510" s="61">
        <v>4.8620250000000018E-2</v>
      </c>
      <c r="S510" s="61">
        <v>4.8620250000000018E-2</v>
      </c>
      <c r="T510" s="61">
        <v>4.8620250000000018E-2</v>
      </c>
      <c r="U510" s="61">
        <v>4.8620250000000018E-2</v>
      </c>
      <c r="V510" s="61">
        <v>4.8620250000000018E-2</v>
      </c>
      <c r="W510" s="61">
        <v>4.8620250000000018E-2</v>
      </c>
      <c r="X510" s="61">
        <v>4.8620250000000018E-2</v>
      </c>
      <c r="Y510" s="61">
        <v>4.8620250000000018E-2</v>
      </c>
      <c r="Z510" s="61">
        <v>4.8620250000000018E-2</v>
      </c>
      <c r="AA510" s="61">
        <v>4.8620250000000018E-2</v>
      </c>
      <c r="AB510" s="61">
        <v>4.8620250000000018E-2</v>
      </c>
      <c r="AC510" s="61">
        <v>4.8620250000000018E-2</v>
      </c>
      <c r="AD510" s="61">
        <v>4.8620250000000018E-2</v>
      </c>
      <c r="AE510" s="61">
        <v>4.8620250000000018E-2</v>
      </c>
      <c r="AF510" s="61">
        <v>4.8620250000000018E-2</v>
      </c>
      <c r="AG510" s="61">
        <v>4.8620250000000018E-2</v>
      </c>
      <c r="AH510" s="61">
        <v>4.8620250000000018E-2</v>
      </c>
      <c r="AI510" s="61">
        <v>4.8620250000000018E-2</v>
      </c>
      <c r="AJ510" s="61">
        <v>4.8620250000000018E-2</v>
      </c>
      <c r="AK510" s="61">
        <v>4.8620250000000018E-2</v>
      </c>
      <c r="AL510" s="61">
        <v>4.8620250000000018E-2</v>
      </c>
      <c r="AM510" s="61">
        <v>4.8620250000000018E-2</v>
      </c>
      <c r="AN510" s="61">
        <v>4.8620250000000018E-2</v>
      </c>
      <c r="AO510" s="61">
        <v>4.8620250000000018E-2</v>
      </c>
      <c r="AP510" s="61">
        <v>4.8620250000000018E-2</v>
      </c>
      <c r="AQ510" s="61">
        <v>4.8620250000000018E-2</v>
      </c>
      <c r="AR510" s="61">
        <v>4.8620250000000018E-2</v>
      </c>
      <c r="AS510" s="61">
        <v>4.8620250000000018E-2</v>
      </c>
      <c r="AT510" s="61">
        <v>4.8620250000000018E-2</v>
      </c>
      <c r="AU510" s="61">
        <v>4.8620250000000018E-2</v>
      </c>
      <c r="AV510" s="61">
        <v>4.8620250000000018E-2</v>
      </c>
      <c r="AW510" s="61">
        <v>4.8620250000000018E-2</v>
      </c>
      <c r="AX510" s="53">
        <v>4.8620250000000018E-2</v>
      </c>
    </row>
    <row r="511" spans="1:50">
      <c r="A511" s="212"/>
      <c r="B511" s="215"/>
      <c r="C511" s="217" t="s">
        <v>26</v>
      </c>
      <c r="D511" s="83" t="s">
        <v>24</v>
      </c>
      <c r="E511" s="56" t="str">
        <f>A489&amp;"/"&amp;B507&amp;"/"&amp;C511&amp;"/"&amp;D511</f>
        <v>Gas fired power plants (Natural gas, biogas)/Steam turbine/CHP/L</v>
      </c>
      <c r="F511" s="103" t="str">
        <f>A489</f>
        <v>Gas fired power plants (Natural gas, biogas)</v>
      </c>
      <c r="G511" s="103" t="str">
        <f>B507</f>
        <v>Steam turbine</v>
      </c>
      <c r="H511" s="103" t="str">
        <f>C511</f>
        <v>CHP</v>
      </c>
      <c r="I511" s="104" t="str">
        <f t="shared" si="68"/>
        <v>L</v>
      </c>
      <c r="J511" s="103">
        <v>4.6200000000000005E-2</v>
      </c>
      <c r="K511" s="103">
        <v>4.6200000000000005E-2</v>
      </c>
      <c r="L511" s="103">
        <v>4.6200000000000005E-2</v>
      </c>
      <c r="M511" s="103">
        <v>4.6200000000000005E-2</v>
      </c>
      <c r="N511" s="103">
        <v>4.6200000000000005E-2</v>
      </c>
      <c r="O511" s="103">
        <v>4.6200000000000005E-2</v>
      </c>
      <c r="P511" s="103">
        <v>4.6200000000000005E-2</v>
      </c>
      <c r="Q511" s="103">
        <v>4.6200000000000005E-2</v>
      </c>
      <c r="R511" s="103">
        <v>4.6200000000000005E-2</v>
      </c>
      <c r="S511" s="103">
        <v>4.6200000000000005E-2</v>
      </c>
      <c r="T511" s="103">
        <v>4.6200000000000005E-2</v>
      </c>
      <c r="U511" s="103">
        <v>4.6200000000000005E-2</v>
      </c>
      <c r="V511" s="103">
        <v>4.6200000000000005E-2</v>
      </c>
      <c r="W511" s="103">
        <v>4.6200000000000005E-2</v>
      </c>
      <c r="X511" s="103">
        <v>4.6200000000000005E-2</v>
      </c>
      <c r="Y511" s="103">
        <v>4.6200000000000005E-2</v>
      </c>
      <c r="Z511" s="103">
        <v>4.6200000000000005E-2</v>
      </c>
      <c r="AA511" s="103">
        <v>4.6200000000000005E-2</v>
      </c>
      <c r="AB511" s="103">
        <v>4.6200000000000005E-2</v>
      </c>
      <c r="AC511" s="103">
        <v>4.6200000000000005E-2</v>
      </c>
      <c r="AD511" s="103">
        <v>4.6200000000000005E-2</v>
      </c>
      <c r="AE511" s="103">
        <v>4.6200000000000005E-2</v>
      </c>
      <c r="AF511" s="103">
        <v>4.6200000000000005E-2</v>
      </c>
      <c r="AG511" s="103">
        <v>4.6200000000000005E-2</v>
      </c>
      <c r="AH511" s="103">
        <v>4.6200000000000005E-2</v>
      </c>
      <c r="AI511" s="103">
        <v>4.6200000000000005E-2</v>
      </c>
      <c r="AJ511" s="103">
        <v>4.6200000000000005E-2</v>
      </c>
      <c r="AK511" s="103">
        <v>4.6200000000000005E-2</v>
      </c>
      <c r="AL511" s="103">
        <v>4.6200000000000005E-2</v>
      </c>
      <c r="AM511" s="103">
        <v>4.6200000000000005E-2</v>
      </c>
      <c r="AN511" s="103">
        <v>4.6200000000000005E-2</v>
      </c>
      <c r="AO511" s="103">
        <v>4.6200000000000005E-2</v>
      </c>
      <c r="AP511" s="103">
        <v>4.6200000000000005E-2</v>
      </c>
      <c r="AQ511" s="103">
        <v>4.6200000000000005E-2</v>
      </c>
      <c r="AR511" s="103">
        <v>4.6200000000000005E-2</v>
      </c>
      <c r="AS511" s="103">
        <v>4.6200000000000005E-2</v>
      </c>
      <c r="AT511" s="103">
        <v>4.6200000000000005E-2</v>
      </c>
      <c r="AU511" s="103">
        <v>4.6200000000000005E-2</v>
      </c>
      <c r="AV511" s="103">
        <v>4.6200000000000005E-2</v>
      </c>
      <c r="AW511" s="103">
        <v>4.6200000000000005E-2</v>
      </c>
      <c r="AX511" s="105">
        <v>4.6200000000000005E-2</v>
      </c>
    </row>
    <row r="512" spans="1:50">
      <c r="A512" s="212"/>
      <c r="B512" s="215"/>
      <c r="C512" s="206"/>
      <c r="D512" s="52" t="s">
        <v>25</v>
      </c>
      <c r="E512" s="86" t="str">
        <f>A489&amp;"/"&amp;B507&amp;"/"&amp;C511&amp;"/"&amp;D512</f>
        <v>Gas fired power plants (Natural gas, biogas)/Steam turbine/CHP/M</v>
      </c>
      <c r="F512" s="61" t="str">
        <f>A489</f>
        <v>Gas fired power plants (Natural gas, biogas)</v>
      </c>
      <c r="G512" s="61" t="str">
        <f>B507</f>
        <v>Steam turbine</v>
      </c>
      <c r="H512" s="61" t="str">
        <f>C511</f>
        <v>CHP</v>
      </c>
      <c r="I512" s="84" t="str">
        <f t="shared" si="68"/>
        <v>M</v>
      </c>
      <c r="J512" s="61">
        <v>4.8510000000000011E-2</v>
      </c>
      <c r="K512" s="61">
        <v>4.8510000000000011E-2</v>
      </c>
      <c r="L512" s="61">
        <v>4.8510000000000011E-2</v>
      </c>
      <c r="M512" s="61">
        <v>4.8510000000000011E-2</v>
      </c>
      <c r="N512" s="61">
        <v>4.8510000000000011E-2</v>
      </c>
      <c r="O512" s="61">
        <v>4.8510000000000011E-2</v>
      </c>
      <c r="P512" s="61">
        <v>4.8510000000000011E-2</v>
      </c>
      <c r="Q512" s="61">
        <v>4.8510000000000011E-2</v>
      </c>
      <c r="R512" s="61">
        <v>4.8510000000000011E-2</v>
      </c>
      <c r="S512" s="61">
        <v>4.8510000000000011E-2</v>
      </c>
      <c r="T512" s="61">
        <v>4.8510000000000011E-2</v>
      </c>
      <c r="U512" s="61">
        <v>4.8510000000000011E-2</v>
      </c>
      <c r="V512" s="61">
        <v>4.8510000000000011E-2</v>
      </c>
      <c r="W512" s="61">
        <v>4.8510000000000011E-2</v>
      </c>
      <c r="X512" s="61">
        <v>4.8510000000000011E-2</v>
      </c>
      <c r="Y512" s="61">
        <v>4.8510000000000011E-2</v>
      </c>
      <c r="Z512" s="61">
        <v>4.8510000000000011E-2</v>
      </c>
      <c r="AA512" s="61">
        <v>4.8510000000000011E-2</v>
      </c>
      <c r="AB512" s="61">
        <v>4.8510000000000011E-2</v>
      </c>
      <c r="AC512" s="61">
        <v>4.8510000000000011E-2</v>
      </c>
      <c r="AD512" s="61">
        <v>4.8510000000000011E-2</v>
      </c>
      <c r="AE512" s="61">
        <v>4.8510000000000011E-2</v>
      </c>
      <c r="AF512" s="61">
        <v>4.8510000000000011E-2</v>
      </c>
      <c r="AG512" s="61">
        <v>4.8510000000000011E-2</v>
      </c>
      <c r="AH512" s="61">
        <v>4.8510000000000011E-2</v>
      </c>
      <c r="AI512" s="61">
        <v>4.8510000000000011E-2</v>
      </c>
      <c r="AJ512" s="61">
        <v>4.8510000000000011E-2</v>
      </c>
      <c r="AK512" s="61">
        <v>4.8510000000000011E-2</v>
      </c>
      <c r="AL512" s="61">
        <v>4.8510000000000011E-2</v>
      </c>
      <c r="AM512" s="61">
        <v>4.8510000000000011E-2</v>
      </c>
      <c r="AN512" s="61">
        <v>4.8510000000000011E-2</v>
      </c>
      <c r="AO512" s="61">
        <v>4.8510000000000011E-2</v>
      </c>
      <c r="AP512" s="61">
        <v>4.8510000000000011E-2</v>
      </c>
      <c r="AQ512" s="61">
        <v>4.8510000000000011E-2</v>
      </c>
      <c r="AR512" s="61">
        <v>4.8510000000000011E-2</v>
      </c>
      <c r="AS512" s="61">
        <v>4.8510000000000011E-2</v>
      </c>
      <c r="AT512" s="61">
        <v>4.8510000000000011E-2</v>
      </c>
      <c r="AU512" s="61">
        <v>4.8510000000000011E-2</v>
      </c>
      <c r="AV512" s="61">
        <v>4.8510000000000011E-2</v>
      </c>
      <c r="AW512" s="61">
        <v>4.8510000000000011E-2</v>
      </c>
      <c r="AX512" s="53">
        <v>4.8510000000000011E-2</v>
      </c>
    </row>
    <row r="513" spans="1:50">
      <c r="A513" s="212"/>
      <c r="B513" s="215"/>
      <c r="C513" s="206"/>
      <c r="D513" s="52" t="s">
        <v>38</v>
      </c>
      <c r="E513" s="86" t="str">
        <f>A489&amp;"/"&amp;B507&amp;"/"&amp;C511&amp;"/"&amp;D513</f>
        <v>Gas fired power plants (Natural gas, biogas)/Steam turbine/CHP/S</v>
      </c>
      <c r="F513" s="61" t="str">
        <f>A489</f>
        <v>Gas fired power plants (Natural gas, biogas)</v>
      </c>
      <c r="G513" s="61" t="str">
        <f>B507</f>
        <v>Steam turbine</v>
      </c>
      <c r="H513" s="61" t="str">
        <f>C511</f>
        <v>CHP</v>
      </c>
      <c r="I513" s="84" t="str">
        <f t="shared" si="68"/>
        <v>S</v>
      </c>
      <c r="J513" s="61">
        <v>5.0935500000000015E-2</v>
      </c>
      <c r="K513" s="61">
        <v>5.0935500000000015E-2</v>
      </c>
      <c r="L513" s="61">
        <v>5.0935500000000015E-2</v>
      </c>
      <c r="M513" s="61">
        <v>5.0935500000000015E-2</v>
      </c>
      <c r="N513" s="61">
        <v>5.0935500000000015E-2</v>
      </c>
      <c r="O513" s="61">
        <v>5.0935500000000015E-2</v>
      </c>
      <c r="P513" s="61">
        <v>5.0935500000000015E-2</v>
      </c>
      <c r="Q513" s="61">
        <v>5.0935500000000015E-2</v>
      </c>
      <c r="R513" s="61">
        <v>5.0935500000000015E-2</v>
      </c>
      <c r="S513" s="61">
        <v>5.0935500000000015E-2</v>
      </c>
      <c r="T513" s="61">
        <v>5.0935500000000015E-2</v>
      </c>
      <c r="U513" s="61">
        <v>5.0935500000000015E-2</v>
      </c>
      <c r="V513" s="61">
        <v>5.0935500000000015E-2</v>
      </c>
      <c r="W513" s="61">
        <v>5.0935500000000015E-2</v>
      </c>
      <c r="X513" s="61">
        <v>5.0935500000000015E-2</v>
      </c>
      <c r="Y513" s="61">
        <v>5.0935500000000015E-2</v>
      </c>
      <c r="Z513" s="61">
        <v>5.0935500000000015E-2</v>
      </c>
      <c r="AA513" s="61">
        <v>5.0935500000000015E-2</v>
      </c>
      <c r="AB513" s="61">
        <v>5.0935500000000015E-2</v>
      </c>
      <c r="AC513" s="61">
        <v>5.0935500000000015E-2</v>
      </c>
      <c r="AD513" s="61">
        <v>5.0935500000000015E-2</v>
      </c>
      <c r="AE513" s="61">
        <v>5.0935500000000015E-2</v>
      </c>
      <c r="AF513" s="61">
        <v>5.0935500000000015E-2</v>
      </c>
      <c r="AG513" s="61">
        <v>5.0935500000000015E-2</v>
      </c>
      <c r="AH513" s="61">
        <v>5.0935500000000015E-2</v>
      </c>
      <c r="AI513" s="61">
        <v>5.0935500000000015E-2</v>
      </c>
      <c r="AJ513" s="61">
        <v>5.0935500000000015E-2</v>
      </c>
      <c r="AK513" s="61">
        <v>5.0935500000000015E-2</v>
      </c>
      <c r="AL513" s="61">
        <v>5.0935500000000015E-2</v>
      </c>
      <c r="AM513" s="61">
        <v>5.0935500000000015E-2</v>
      </c>
      <c r="AN513" s="61">
        <v>5.0935500000000015E-2</v>
      </c>
      <c r="AO513" s="61">
        <v>5.0935500000000015E-2</v>
      </c>
      <c r="AP513" s="61">
        <v>5.0935500000000015E-2</v>
      </c>
      <c r="AQ513" s="61">
        <v>5.0935500000000015E-2</v>
      </c>
      <c r="AR513" s="61">
        <v>5.0935500000000015E-2</v>
      </c>
      <c r="AS513" s="61">
        <v>5.0935500000000015E-2</v>
      </c>
      <c r="AT513" s="61">
        <v>5.0935500000000015E-2</v>
      </c>
      <c r="AU513" s="61">
        <v>5.0935500000000015E-2</v>
      </c>
      <c r="AV513" s="61">
        <v>5.0935500000000015E-2</v>
      </c>
      <c r="AW513" s="61">
        <v>5.0935500000000015E-2</v>
      </c>
      <c r="AX513" s="53">
        <v>5.0935500000000015E-2</v>
      </c>
    </row>
    <row r="514" spans="1:50">
      <c r="A514" s="212"/>
      <c r="B514" s="215"/>
      <c r="C514" s="216"/>
      <c r="D514" s="106" t="s">
        <v>47</v>
      </c>
      <c r="E514" s="107" t="str">
        <f>A489&amp;"/"&amp;B507&amp;"/"&amp;C511&amp;"/"&amp;D514</f>
        <v>Gas fired power plants (Natural gas, biogas)/Steam turbine/CHP/XS</v>
      </c>
      <c r="F514" s="108" t="str">
        <f>A489</f>
        <v>Gas fired power plants (Natural gas, biogas)</v>
      </c>
      <c r="G514" s="108" t="str">
        <f>B507</f>
        <v>Steam turbine</v>
      </c>
      <c r="H514" s="108" t="str">
        <f>C511</f>
        <v>CHP</v>
      </c>
      <c r="I514" s="109" t="str">
        <f t="shared" si="68"/>
        <v>XS</v>
      </c>
      <c r="J514" s="108">
        <v>5.3482275000000024E-2</v>
      </c>
      <c r="K514" s="108">
        <v>5.3482275000000024E-2</v>
      </c>
      <c r="L514" s="108">
        <v>5.3482275000000024E-2</v>
      </c>
      <c r="M514" s="108">
        <v>5.3482275000000024E-2</v>
      </c>
      <c r="N514" s="108">
        <v>5.3482275000000024E-2</v>
      </c>
      <c r="O514" s="108">
        <v>5.3482275000000024E-2</v>
      </c>
      <c r="P514" s="108">
        <v>5.3482275000000024E-2</v>
      </c>
      <c r="Q514" s="108">
        <v>5.3482275000000024E-2</v>
      </c>
      <c r="R514" s="108">
        <v>5.3482275000000024E-2</v>
      </c>
      <c r="S514" s="108">
        <v>5.3482275000000024E-2</v>
      </c>
      <c r="T514" s="108">
        <v>5.3482275000000024E-2</v>
      </c>
      <c r="U514" s="108">
        <v>5.3482275000000024E-2</v>
      </c>
      <c r="V514" s="108">
        <v>5.3482275000000024E-2</v>
      </c>
      <c r="W514" s="108">
        <v>5.3482275000000024E-2</v>
      </c>
      <c r="X514" s="108">
        <v>5.3482275000000024E-2</v>
      </c>
      <c r="Y514" s="108">
        <v>5.3482275000000024E-2</v>
      </c>
      <c r="Z514" s="108">
        <v>5.3482275000000024E-2</v>
      </c>
      <c r="AA514" s="108">
        <v>5.3482275000000024E-2</v>
      </c>
      <c r="AB514" s="108">
        <v>5.3482275000000024E-2</v>
      </c>
      <c r="AC514" s="108">
        <v>5.3482275000000024E-2</v>
      </c>
      <c r="AD514" s="108">
        <v>5.3482275000000024E-2</v>
      </c>
      <c r="AE514" s="108">
        <v>5.3482275000000024E-2</v>
      </c>
      <c r="AF514" s="108">
        <v>5.3482275000000024E-2</v>
      </c>
      <c r="AG514" s="108">
        <v>5.3482275000000024E-2</v>
      </c>
      <c r="AH514" s="108">
        <v>5.3482275000000024E-2</v>
      </c>
      <c r="AI514" s="108">
        <v>5.3482275000000024E-2</v>
      </c>
      <c r="AJ514" s="108">
        <v>5.3482275000000024E-2</v>
      </c>
      <c r="AK514" s="108">
        <v>5.3482275000000024E-2</v>
      </c>
      <c r="AL514" s="108">
        <v>5.3482275000000024E-2</v>
      </c>
      <c r="AM514" s="108">
        <v>5.3482275000000024E-2</v>
      </c>
      <c r="AN514" s="108">
        <v>5.3482275000000024E-2</v>
      </c>
      <c r="AO514" s="108">
        <v>5.3482275000000024E-2</v>
      </c>
      <c r="AP514" s="108">
        <v>5.3482275000000024E-2</v>
      </c>
      <c r="AQ514" s="108">
        <v>5.3482275000000024E-2</v>
      </c>
      <c r="AR514" s="108">
        <v>5.3482275000000024E-2</v>
      </c>
      <c r="AS514" s="108">
        <v>5.3482275000000024E-2</v>
      </c>
      <c r="AT514" s="108">
        <v>5.3482275000000024E-2</v>
      </c>
      <c r="AU514" s="108">
        <v>5.3482275000000024E-2</v>
      </c>
      <c r="AV514" s="108">
        <v>5.3482275000000024E-2</v>
      </c>
      <c r="AW514" s="108">
        <v>5.3482275000000024E-2</v>
      </c>
      <c r="AX514" s="110">
        <v>5.3482275000000024E-2</v>
      </c>
    </row>
    <row r="515" spans="1:50">
      <c r="A515" s="212"/>
      <c r="B515" s="215"/>
      <c r="C515" s="217" t="s">
        <v>42</v>
      </c>
      <c r="D515" s="83" t="s">
        <v>24</v>
      </c>
      <c r="E515" s="56" t="str">
        <f>A489&amp;"/"&amp;B507&amp;"/"&amp;C515&amp;"/"&amp;D515</f>
        <v>Gas fired power plants (Natural gas, biogas)/Steam turbine/Electricity only with CCS/L</v>
      </c>
      <c r="F515" s="103" t="str">
        <f>A489</f>
        <v>Gas fired power plants (Natural gas, biogas)</v>
      </c>
      <c r="G515" s="103" t="str">
        <f>B507</f>
        <v>Steam turbine</v>
      </c>
      <c r="H515" s="103" t="str">
        <f>C515</f>
        <v>Electricity only with CCS</v>
      </c>
      <c r="I515" s="104" t="str">
        <f t="shared" si="68"/>
        <v>L</v>
      </c>
      <c r="J515" s="103" t="s">
        <v>99</v>
      </c>
      <c r="K515" s="103" t="s">
        <v>99</v>
      </c>
      <c r="L515" s="103" t="s">
        <v>99</v>
      </c>
      <c r="M515" s="103" t="s">
        <v>99</v>
      </c>
      <c r="N515" s="103" t="s">
        <v>99</v>
      </c>
      <c r="O515" s="103" t="s">
        <v>99</v>
      </c>
      <c r="P515" s="103" t="s">
        <v>99</v>
      </c>
      <c r="Q515" s="103" t="s">
        <v>99</v>
      </c>
      <c r="R515" s="103" t="s">
        <v>99</v>
      </c>
      <c r="S515" s="103" t="s">
        <v>99</v>
      </c>
      <c r="T515" s="103" t="s">
        <v>99</v>
      </c>
      <c r="U515" s="103" t="s">
        <v>99</v>
      </c>
      <c r="V515" s="103" t="s">
        <v>99</v>
      </c>
      <c r="W515" s="103" t="s">
        <v>99</v>
      </c>
      <c r="X515" s="103" t="s">
        <v>99</v>
      </c>
      <c r="Y515" s="103" t="s">
        <v>99</v>
      </c>
      <c r="Z515" s="103" t="s">
        <v>99</v>
      </c>
      <c r="AA515" s="103" t="s">
        <v>99</v>
      </c>
      <c r="AB515" s="103" t="s">
        <v>99</v>
      </c>
      <c r="AC515" s="103" t="s">
        <v>99</v>
      </c>
      <c r="AD515" s="103" t="s">
        <v>99</v>
      </c>
      <c r="AE515" s="103">
        <v>0.21000000000000002</v>
      </c>
      <c r="AF515" s="103">
        <v>0.21000000000000002</v>
      </c>
      <c r="AG515" s="103">
        <v>0.21000000000000002</v>
      </c>
      <c r="AH515" s="103">
        <v>0.21000000000000002</v>
      </c>
      <c r="AI515" s="103">
        <v>0.21000000000000002</v>
      </c>
      <c r="AJ515" s="103">
        <v>0.21000000000000002</v>
      </c>
      <c r="AK515" s="103">
        <v>0.21000000000000002</v>
      </c>
      <c r="AL515" s="103">
        <v>0.21000000000000002</v>
      </c>
      <c r="AM515" s="103">
        <v>0.21000000000000002</v>
      </c>
      <c r="AN515" s="103">
        <v>0.21000000000000002</v>
      </c>
      <c r="AO515" s="103">
        <v>0.21000000000000002</v>
      </c>
      <c r="AP515" s="103">
        <v>0.21000000000000002</v>
      </c>
      <c r="AQ515" s="103">
        <v>0.21000000000000002</v>
      </c>
      <c r="AR515" s="103">
        <v>0.21000000000000002</v>
      </c>
      <c r="AS515" s="103">
        <v>0.21000000000000002</v>
      </c>
      <c r="AT515" s="103">
        <v>0.21000000000000002</v>
      </c>
      <c r="AU515" s="103">
        <v>0.21000000000000002</v>
      </c>
      <c r="AV515" s="103">
        <v>0.21000000000000002</v>
      </c>
      <c r="AW515" s="103">
        <v>0.21000000000000002</v>
      </c>
      <c r="AX515" s="105">
        <v>0.21000000000000002</v>
      </c>
    </row>
    <row r="516" spans="1:50">
      <c r="A516" s="212"/>
      <c r="B516" s="215"/>
      <c r="C516" s="216"/>
      <c r="D516" s="106" t="s">
        <v>25</v>
      </c>
      <c r="E516" s="107" t="str">
        <f>A489&amp;"/"&amp;B507&amp;"/"&amp;C515&amp;"/"&amp;D516</f>
        <v>Gas fired power plants (Natural gas, biogas)/Steam turbine/Electricity only with CCS/M</v>
      </c>
      <c r="F516" s="108" t="str">
        <f>A489</f>
        <v>Gas fired power plants (Natural gas, biogas)</v>
      </c>
      <c r="G516" s="108" t="str">
        <f>B507</f>
        <v>Steam turbine</v>
      </c>
      <c r="H516" s="108" t="str">
        <f>C515</f>
        <v>Electricity only with CCS</v>
      </c>
      <c r="I516" s="109" t="str">
        <f t="shared" si="68"/>
        <v>M</v>
      </c>
      <c r="J516" s="108" t="s">
        <v>99</v>
      </c>
      <c r="K516" s="108" t="s">
        <v>99</v>
      </c>
      <c r="L516" s="108" t="s">
        <v>99</v>
      </c>
      <c r="M516" s="108" t="s">
        <v>99</v>
      </c>
      <c r="N516" s="108" t="s">
        <v>99</v>
      </c>
      <c r="O516" s="108" t="s">
        <v>99</v>
      </c>
      <c r="P516" s="108" t="s">
        <v>99</v>
      </c>
      <c r="Q516" s="108" t="s">
        <v>99</v>
      </c>
      <c r="R516" s="108" t="s">
        <v>99</v>
      </c>
      <c r="S516" s="108" t="s">
        <v>99</v>
      </c>
      <c r="T516" s="108" t="s">
        <v>99</v>
      </c>
      <c r="U516" s="108" t="s">
        <v>99</v>
      </c>
      <c r="V516" s="108" t="s">
        <v>99</v>
      </c>
      <c r="W516" s="108" t="s">
        <v>99</v>
      </c>
      <c r="X516" s="108" t="s">
        <v>99</v>
      </c>
      <c r="Y516" s="108" t="s">
        <v>99</v>
      </c>
      <c r="Z516" s="108" t="s">
        <v>99</v>
      </c>
      <c r="AA516" s="108" t="s">
        <v>99</v>
      </c>
      <c r="AB516" s="108" t="s">
        <v>99</v>
      </c>
      <c r="AC516" s="108" t="s">
        <v>99</v>
      </c>
      <c r="AD516" s="108" t="s">
        <v>99</v>
      </c>
      <c r="AE516" s="108">
        <v>0.22050000000000003</v>
      </c>
      <c r="AF516" s="108">
        <v>0.22050000000000003</v>
      </c>
      <c r="AG516" s="108">
        <v>0.22050000000000003</v>
      </c>
      <c r="AH516" s="108">
        <v>0.22050000000000003</v>
      </c>
      <c r="AI516" s="108">
        <v>0.22050000000000003</v>
      </c>
      <c r="AJ516" s="108">
        <v>0.22050000000000003</v>
      </c>
      <c r="AK516" s="108">
        <v>0.22050000000000003</v>
      </c>
      <c r="AL516" s="108">
        <v>0.22050000000000003</v>
      </c>
      <c r="AM516" s="108">
        <v>0.22050000000000003</v>
      </c>
      <c r="AN516" s="108">
        <v>0.22050000000000003</v>
      </c>
      <c r="AO516" s="108">
        <v>0.22050000000000003</v>
      </c>
      <c r="AP516" s="108">
        <v>0.22050000000000003</v>
      </c>
      <c r="AQ516" s="108">
        <v>0.22050000000000003</v>
      </c>
      <c r="AR516" s="108">
        <v>0.22050000000000003</v>
      </c>
      <c r="AS516" s="108">
        <v>0.22050000000000003</v>
      </c>
      <c r="AT516" s="108">
        <v>0.22050000000000003</v>
      </c>
      <c r="AU516" s="108">
        <v>0.22050000000000003</v>
      </c>
      <c r="AV516" s="108">
        <v>0.22050000000000003</v>
      </c>
      <c r="AW516" s="108">
        <v>0.22050000000000003</v>
      </c>
      <c r="AX516" s="110">
        <v>0.22050000000000003</v>
      </c>
    </row>
    <row r="517" spans="1:50">
      <c r="A517" s="212"/>
      <c r="B517" s="215"/>
      <c r="C517" s="217" t="s">
        <v>43</v>
      </c>
      <c r="D517" s="52" t="s">
        <v>24</v>
      </c>
      <c r="E517" s="86" t="str">
        <f>A489&amp;"/"&amp;B507&amp;"/"&amp;C517&amp;"/"&amp;D517</f>
        <v>Gas fired power plants (Natural gas, biogas)/Steam turbine/CHP with CCS/L</v>
      </c>
      <c r="F517" s="61" t="str">
        <f>A489</f>
        <v>Gas fired power plants (Natural gas, biogas)</v>
      </c>
      <c r="G517" s="61" t="str">
        <f>B507</f>
        <v>Steam turbine</v>
      </c>
      <c r="H517" s="61" t="str">
        <f>C517</f>
        <v>CHP with CCS</v>
      </c>
      <c r="I517" s="84" t="str">
        <f t="shared" si="68"/>
        <v>L</v>
      </c>
      <c r="J517" s="61" t="s">
        <v>99</v>
      </c>
      <c r="K517" s="61" t="s">
        <v>99</v>
      </c>
      <c r="L517" s="61" t="s">
        <v>99</v>
      </c>
      <c r="M517" s="61" t="s">
        <v>99</v>
      </c>
      <c r="N517" s="61" t="s">
        <v>99</v>
      </c>
      <c r="O517" s="61" t="s">
        <v>99</v>
      </c>
      <c r="P517" s="61" t="s">
        <v>99</v>
      </c>
      <c r="Q517" s="61" t="s">
        <v>99</v>
      </c>
      <c r="R517" s="61" t="s">
        <v>99</v>
      </c>
      <c r="S517" s="61" t="s">
        <v>99</v>
      </c>
      <c r="T517" s="61" t="s">
        <v>99</v>
      </c>
      <c r="U517" s="61" t="s">
        <v>99</v>
      </c>
      <c r="V517" s="61" t="s">
        <v>99</v>
      </c>
      <c r="W517" s="61" t="s">
        <v>99</v>
      </c>
      <c r="X517" s="61" t="s">
        <v>99</v>
      </c>
      <c r="Y517" s="61" t="s">
        <v>99</v>
      </c>
      <c r="Z517" s="61" t="s">
        <v>99</v>
      </c>
      <c r="AA517" s="61" t="s">
        <v>99</v>
      </c>
      <c r="AB517" s="61" t="s">
        <v>99</v>
      </c>
      <c r="AC517" s="61" t="s">
        <v>99</v>
      </c>
      <c r="AD517" s="61" t="s">
        <v>99</v>
      </c>
      <c r="AE517" s="61">
        <v>0.23100000000000004</v>
      </c>
      <c r="AF517" s="61">
        <v>0.23100000000000004</v>
      </c>
      <c r="AG517" s="61">
        <v>0.23100000000000004</v>
      </c>
      <c r="AH517" s="61">
        <v>0.23100000000000004</v>
      </c>
      <c r="AI517" s="61">
        <v>0.23100000000000004</v>
      </c>
      <c r="AJ517" s="61">
        <v>0.23100000000000004</v>
      </c>
      <c r="AK517" s="61">
        <v>0.23100000000000004</v>
      </c>
      <c r="AL517" s="61">
        <v>0.23100000000000004</v>
      </c>
      <c r="AM517" s="61">
        <v>0.23100000000000004</v>
      </c>
      <c r="AN517" s="61">
        <v>0.23100000000000004</v>
      </c>
      <c r="AO517" s="61">
        <v>0.23100000000000004</v>
      </c>
      <c r="AP517" s="61">
        <v>0.23100000000000004</v>
      </c>
      <c r="AQ517" s="61">
        <v>0.23100000000000004</v>
      </c>
      <c r="AR517" s="61">
        <v>0.23100000000000004</v>
      </c>
      <c r="AS517" s="61">
        <v>0.23100000000000004</v>
      </c>
      <c r="AT517" s="61">
        <v>0.23100000000000004</v>
      </c>
      <c r="AU517" s="61">
        <v>0.23100000000000004</v>
      </c>
      <c r="AV517" s="61">
        <v>0.23100000000000004</v>
      </c>
      <c r="AW517" s="61">
        <v>0.23100000000000004</v>
      </c>
      <c r="AX517" s="53">
        <v>0.23100000000000004</v>
      </c>
    </row>
    <row r="518" spans="1:50">
      <c r="A518" s="212"/>
      <c r="B518" s="218"/>
      <c r="C518" s="210"/>
      <c r="D518" s="93" t="s">
        <v>25</v>
      </c>
      <c r="E518" s="73" t="str">
        <f>A489&amp;"/"&amp;B507&amp;"/"&amp;C517&amp;"/"&amp;D518</f>
        <v>Gas fired power plants (Natural gas, biogas)/Steam turbine/CHP with CCS/M</v>
      </c>
      <c r="F518" s="91" t="str">
        <f>A489</f>
        <v>Gas fired power plants (Natural gas, biogas)</v>
      </c>
      <c r="G518" s="91" t="str">
        <f>B507</f>
        <v>Steam turbine</v>
      </c>
      <c r="H518" s="91" t="str">
        <f>C517</f>
        <v>CHP with CCS</v>
      </c>
      <c r="I518" s="70" t="str">
        <f t="shared" si="68"/>
        <v>M</v>
      </c>
      <c r="J518" s="91" t="s">
        <v>99</v>
      </c>
      <c r="K518" s="91" t="s">
        <v>99</v>
      </c>
      <c r="L518" s="91" t="s">
        <v>99</v>
      </c>
      <c r="M518" s="91" t="s">
        <v>99</v>
      </c>
      <c r="N518" s="91" t="s">
        <v>99</v>
      </c>
      <c r="O518" s="91" t="s">
        <v>99</v>
      </c>
      <c r="P518" s="91" t="s">
        <v>99</v>
      </c>
      <c r="Q518" s="91" t="s">
        <v>99</v>
      </c>
      <c r="R518" s="91" t="s">
        <v>99</v>
      </c>
      <c r="S518" s="91" t="s">
        <v>99</v>
      </c>
      <c r="T518" s="91" t="s">
        <v>99</v>
      </c>
      <c r="U518" s="91" t="s">
        <v>99</v>
      </c>
      <c r="V518" s="91" t="s">
        <v>99</v>
      </c>
      <c r="W518" s="91" t="s">
        <v>99</v>
      </c>
      <c r="X518" s="91" t="s">
        <v>99</v>
      </c>
      <c r="Y518" s="91" t="s">
        <v>99</v>
      </c>
      <c r="Z518" s="91" t="s">
        <v>99</v>
      </c>
      <c r="AA518" s="91" t="s">
        <v>99</v>
      </c>
      <c r="AB518" s="91" t="s">
        <v>99</v>
      </c>
      <c r="AC518" s="91" t="s">
        <v>99</v>
      </c>
      <c r="AD518" s="91" t="s">
        <v>99</v>
      </c>
      <c r="AE518" s="91">
        <v>0.24255000000000004</v>
      </c>
      <c r="AF518" s="91">
        <v>0.24255000000000004</v>
      </c>
      <c r="AG518" s="91">
        <v>0.24255000000000004</v>
      </c>
      <c r="AH518" s="91">
        <v>0.24255000000000004</v>
      </c>
      <c r="AI518" s="91">
        <v>0.24255000000000004</v>
      </c>
      <c r="AJ518" s="91">
        <v>0.24255000000000004</v>
      </c>
      <c r="AK518" s="91">
        <v>0.24255000000000004</v>
      </c>
      <c r="AL518" s="91">
        <v>0.24255000000000004</v>
      </c>
      <c r="AM518" s="91">
        <v>0.24255000000000004</v>
      </c>
      <c r="AN518" s="91">
        <v>0.24255000000000004</v>
      </c>
      <c r="AO518" s="91">
        <v>0.24255000000000004</v>
      </c>
      <c r="AP518" s="91">
        <v>0.24255000000000004</v>
      </c>
      <c r="AQ518" s="91">
        <v>0.24255000000000004</v>
      </c>
      <c r="AR518" s="91">
        <v>0.24255000000000004</v>
      </c>
      <c r="AS518" s="91">
        <v>0.24255000000000004</v>
      </c>
      <c r="AT518" s="91">
        <v>0.24255000000000004</v>
      </c>
      <c r="AU518" s="91">
        <v>0.24255000000000004</v>
      </c>
      <c r="AV518" s="91">
        <v>0.24255000000000004</v>
      </c>
      <c r="AW518" s="91">
        <v>0.24255000000000004</v>
      </c>
      <c r="AX518" s="89">
        <v>0.24255000000000004</v>
      </c>
    </row>
    <row r="519" spans="1:50">
      <c r="A519" s="212"/>
      <c r="B519" s="214" t="s">
        <v>52</v>
      </c>
      <c r="C519" s="209" t="s">
        <v>36</v>
      </c>
      <c r="D519" s="67" t="s">
        <v>38</v>
      </c>
      <c r="E519" s="87" t="str">
        <f>A489&amp;"/"&amp;B519&amp;"/"&amp;C519&amp;"/"&amp;D519</f>
        <v>Gas fired power plants (Natural gas, biogas)/Internal combustion engine/Electricity only/S</v>
      </c>
      <c r="F519" s="55" t="str">
        <f>A489</f>
        <v>Gas fired power plants (Natural gas, biogas)</v>
      </c>
      <c r="G519" s="55" t="str">
        <f>B519</f>
        <v>Internal combustion engine</v>
      </c>
      <c r="H519" s="55" t="str">
        <f>C519</f>
        <v>Electricity only</v>
      </c>
      <c r="I519" s="85" t="str">
        <f t="shared" si="68"/>
        <v>S</v>
      </c>
      <c r="J519" s="55">
        <v>2.4E-2</v>
      </c>
      <c r="K519" s="55">
        <v>2.4E-2</v>
      </c>
      <c r="L519" s="55">
        <v>2.4E-2</v>
      </c>
      <c r="M519" s="55">
        <v>2.4E-2</v>
      </c>
      <c r="N519" s="55">
        <v>2.4E-2</v>
      </c>
      <c r="O519" s="55">
        <v>2.4E-2</v>
      </c>
      <c r="P519" s="55">
        <v>2.4E-2</v>
      </c>
      <c r="Q519" s="55">
        <v>2.4E-2</v>
      </c>
      <c r="R519" s="55">
        <v>2.4E-2</v>
      </c>
      <c r="S519" s="55">
        <v>2.4E-2</v>
      </c>
      <c r="T519" s="55">
        <v>2.4E-2</v>
      </c>
      <c r="U519" s="55">
        <v>2.4E-2</v>
      </c>
      <c r="V519" s="55">
        <v>2.4E-2</v>
      </c>
      <c r="W519" s="55">
        <v>2.4E-2</v>
      </c>
      <c r="X519" s="55">
        <v>2.4E-2</v>
      </c>
      <c r="Y519" s="55">
        <v>2.4E-2</v>
      </c>
      <c r="Z519" s="55">
        <v>2.4E-2</v>
      </c>
      <c r="AA519" s="55">
        <v>2.4E-2</v>
      </c>
      <c r="AB519" s="55">
        <v>2.4E-2</v>
      </c>
      <c r="AC519" s="55">
        <v>2.4E-2</v>
      </c>
      <c r="AD519" s="55">
        <v>2.4E-2</v>
      </c>
      <c r="AE519" s="55">
        <v>2.4E-2</v>
      </c>
      <c r="AF519" s="55">
        <v>2.4E-2</v>
      </c>
      <c r="AG519" s="55">
        <v>2.4E-2</v>
      </c>
      <c r="AH519" s="55">
        <v>2.4E-2</v>
      </c>
      <c r="AI519" s="55">
        <v>2.4E-2</v>
      </c>
      <c r="AJ519" s="55">
        <v>2.4E-2</v>
      </c>
      <c r="AK519" s="55">
        <v>2.4E-2</v>
      </c>
      <c r="AL519" s="55">
        <v>2.4E-2</v>
      </c>
      <c r="AM519" s="55">
        <v>2.4E-2</v>
      </c>
      <c r="AN519" s="55">
        <v>2.4E-2</v>
      </c>
      <c r="AO519" s="55">
        <v>2.4E-2</v>
      </c>
      <c r="AP519" s="55">
        <v>2.4E-2</v>
      </c>
      <c r="AQ519" s="55">
        <v>2.4E-2</v>
      </c>
      <c r="AR519" s="55">
        <v>2.4E-2</v>
      </c>
      <c r="AS519" s="55">
        <v>2.4E-2</v>
      </c>
      <c r="AT519" s="55">
        <v>2.4E-2</v>
      </c>
      <c r="AU519" s="55">
        <v>2.4E-2</v>
      </c>
      <c r="AV519" s="55">
        <v>2.4E-2</v>
      </c>
      <c r="AW519" s="55">
        <v>2.4E-2</v>
      </c>
      <c r="AX519" s="64">
        <v>2.4E-2</v>
      </c>
    </row>
    <row r="520" spans="1:50">
      <c r="A520" s="212"/>
      <c r="B520" s="215"/>
      <c r="C520" s="216"/>
      <c r="D520" s="106" t="s">
        <v>47</v>
      </c>
      <c r="E520" s="86" t="str">
        <f>A489&amp;"/"&amp;B519&amp;"/"&amp;C519&amp;"/"&amp;D520</f>
        <v>Gas fired power plants (Natural gas, biogas)/Internal combustion engine/Electricity only/XS</v>
      </c>
      <c r="F520" s="61" t="str">
        <f>A489</f>
        <v>Gas fired power plants (Natural gas, biogas)</v>
      </c>
      <c r="G520" s="61" t="str">
        <f>B519</f>
        <v>Internal combustion engine</v>
      </c>
      <c r="H520" s="61" t="str">
        <f>C519</f>
        <v>Electricity only</v>
      </c>
      <c r="I520" s="84" t="str">
        <f t="shared" si="68"/>
        <v>XS</v>
      </c>
      <c r="J520" s="61">
        <v>2.52E-2</v>
      </c>
      <c r="K520" s="61">
        <v>2.52E-2</v>
      </c>
      <c r="L520" s="61">
        <v>2.52E-2</v>
      </c>
      <c r="M520" s="61">
        <v>2.52E-2</v>
      </c>
      <c r="N520" s="61">
        <v>2.52E-2</v>
      </c>
      <c r="O520" s="61">
        <v>2.52E-2</v>
      </c>
      <c r="P520" s="61">
        <v>2.52E-2</v>
      </c>
      <c r="Q520" s="61">
        <v>2.52E-2</v>
      </c>
      <c r="R520" s="61">
        <v>2.52E-2</v>
      </c>
      <c r="S520" s="61">
        <v>2.52E-2</v>
      </c>
      <c r="T520" s="61">
        <v>2.52E-2</v>
      </c>
      <c r="U520" s="61">
        <v>2.52E-2</v>
      </c>
      <c r="V520" s="61">
        <v>2.52E-2</v>
      </c>
      <c r="W520" s="61">
        <v>2.52E-2</v>
      </c>
      <c r="X520" s="61">
        <v>2.52E-2</v>
      </c>
      <c r="Y520" s="61">
        <v>2.52E-2</v>
      </c>
      <c r="Z520" s="61">
        <v>2.52E-2</v>
      </c>
      <c r="AA520" s="61">
        <v>2.52E-2</v>
      </c>
      <c r="AB520" s="61">
        <v>2.52E-2</v>
      </c>
      <c r="AC520" s="61">
        <v>2.52E-2</v>
      </c>
      <c r="AD520" s="61">
        <v>2.52E-2</v>
      </c>
      <c r="AE520" s="61">
        <v>2.52E-2</v>
      </c>
      <c r="AF520" s="61">
        <v>2.52E-2</v>
      </c>
      <c r="AG520" s="61">
        <v>2.52E-2</v>
      </c>
      <c r="AH520" s="61">
        <v>2.52E-2</v>
      </c>
      <c r="AI520" s="61">
        <v>2.52E-2</v>
      </c>
      <c r="AJ520" s="61">
        <v>2.52E-2</v>
      </c>
      <c r="AK520" s="61">
        <v>2.52E-2</v>
      </c>
      <c r="AL520" s="61">
        <v>2.52E-2</v>
      </c>
      <c r="AM520" s="61">
        <v>2.52E-2</v>
      </c>
      <c r="AN520" s="61">
        <v>2.52E-2</v>
      </c>
      <c r="AO520" s="61">
        <v>2.52E-2</v>
      </c>
      <c r="AP520" s="61">
        <v>2.52E-2</v>
      </c>
      <c r="AQ520" s="61">
        <v>2.52E-2</v>
      </c>
      <c r="AR520" s="61">
        <v>2.52E-2</v>
      </c>
      <c r="AS520" s="61">
        <v>2.52E-2</v>
      </c>
      <c r="AT520" s="61">
        <v>2.52E-2</v>
      </c>
      <c r="AU520" s="61">
        <v>2.52E-2</v>
      </c>
      <c r="AV520" s="61">
        <v>2.52E-2</v>
      </c>
      <c r="AW520" s="61">
        <v>2.52E-2</v>
      </c>
      <c r="AX520" s="53">
        <v>2.52E-2</v>
      </c>
    </row>
    <row r="521" spans="1:50">
      <c r="A521" s="212"/>
      <c r="B521" s="215"/>
      <c r="C521" s="217" t="s">
        <v>26</v>
      </c>
      <c r="D521" s="52" t="s">
        <v>38</v>
      </c>
      <c r="E521" s="56" t="str">
        <f>A489&amp;"/"&amp;B519&amp;"/"&amp;C521&amp;"/"&amp;D521</f>
        <v>Gas fired power plants (Natural gas, biogas)/Internal combustion engine/CHP/S</v>
      </c>
      <c r="F521" s="103" t="str">
        <f>A489</f>
        <v>Gas fired power plants (Natural gas, biogas)</v>
      </c>
      <c r="G521" s="103" t="str">
        <f>B519</f>
        <v>Internal combustion engine</v>
      </c>
      <c r="H521" s="103" t="str">
        <f>C521</f>
        <v>CHP</v>
      </c>
      <c r="I521" s="104" t="str">
        <f t="shared" si="68"/>
        <v>S</v>
      </c>
      <c r="J521" s="103">
        <v>2.6400000000000003E-2</v>
      </c>
      <c r="K521" s="103">
        <v>2.6400000000000003E-2</v>
      </c>
      <c r="L521" s="103">
        <v>2.6400000000000003E-2</v>
      </c>
      <c r="M521" s="103">
        <v>2.6400000000000003E-2</v>
      </c>
      <c r="N521" s="103">
        <v>2.6400000000000003E-2</v>
      </c>
      <c r="O521" s="103">
        <v>2.6400000000000003E-2</v>
      </c>
      <c r="P521" s="103">
        <v>2.6400000000000003E-2</v>
      </c>
      <c r="Q521" s="103">
        <v>2.6400000000000003E-2</v>
      </c>
      <c r="R521" s="103">
        <v>2.6400000000000003E-2</v>
      </c>
      <c r="S521" s="103">
        <v>2.6400000000000003E-2</v>
      </c>
      <c r="T521" s="103">
        <v>2.6400000000000003E-2</v>
      </c>
      <c r="U521" s="103">
        <v>2.6400000000000003E-2</v>
      </c>
      <c r="V521" s="103">
        <v>2.6400000000000003E-2</v>
      </c>
      <c r="W521" s="103">
        <v>2.6400000000000003E-2</v>
      </c>
      <c r="X521" s="103">
        <v>2.6400000000000003E-2</v>
      </c>
      <c r="Y521" s="103">
        <v>2.6400000000000003E-2</v>
      </c>
      <c r="Z521" s="103">
        <v>2.6400000000000003E-2</v>
      </c>
      <c r="AA521" s="103">
        <v>2.6400000000000003E-2</v>
      </c>
      <c r="AB521" s="103">
        <v>2.6400000000000003E-2</v>
      </c>
      <c r="AC521" s="103">
        <v>2.6400000000000003E-2</v>
      </c>
      <c r="AD521" s="103">
        <v>2.6400000000000003E-2</v>
      </c>
      <c r="AE521" s="103">
        <v>2.6400000000000003E-2</v>
      </c>
      <c r="AF521" s="103">
        <v>2.6400000000000003E-2</v>
      </c>
      <c r="AG521" s="103">
        <v>2.6400000000000003E-2</v>
      </c>
      <c r="AH521" s="103">
        <v>2.6400000000000003E-2</v>
      </c>
      <c r="AI521" s="103">
        <v>2.6400000000000003E-2</v>
      </c>
      <c r="AJ521" s="103">
        <v>2.6400000000000003E-2</v>
      </c>
      <c r="AK521" s="103">
        <v>2.6400000000000003E-2</v>
      </c>
      <c r="AL521" s="103">
        <v>2.6400000000000003E-2</v>
      </c>
      <c r="AM521" s="103">
        <v>2.6400000000000003E-2</v>
      </c>
      <c r="AN521" s="103">
        <v>2.6400000000000003E-2</v>
      </c>
      <c r="AO521" s="103">
        <v>2.6400000000000003E-2</v>
      </c>
      <c r="AP521" s="103">
        <v>2.6400000000000003E-2</v>
      </c>
      <c r="AQ521" s="103">
        <v>2.6400000000000003E-2</v>
      </c>
      <c r="AR521" s="103">
        <v>2.6400000000000003E-2</v>
      </c>
      <c r="AS521" s="103">
        <v>2.6400000000000003E-2</v>
      </c>
      <c r="AT521" s="103">
        <v>2.6400000000000003E-2</v>
      </c>
      <c r="AU521" s="103">
        <v>2.6400000000000003E-2</v>
      </c>
      <c r="AV521" s="103">
        <v>2.6400000000000003E-2</v>
      </c>
      <c r="AW521" s="103">
        <v>2.6400000000000003E-2</v>
      </c>
      <c r="AX521" s="105">
        <v>2.6400000000000003E-2</v>
      </c>
    </row>
    <row r="522" spans="1:50">
      <c r="A522" s="212"/>
      <c r="B522" s="218"/>
      <c r="C522" s="210"/>
      <c r="D522" s="93" t="s">
        <v>47</v>
      </c>
      <c r="E522" s="73" t="str">
        <f>A489&amp;"/"&amp;B519&amp;"/"&amp;C521&amp;"/"&amp;D522</f>
        <v>Gas fired power plants (Natural gas, biogas)/Internal combustion engine/CHP/XS</v>
      </c>
      <c r="F522" s="91" t="str">
        <f>A489</f>
        <v>Gas fired power plants (Natural gas, biogas)</v>
      </c>
      <c r="G522" s="91" t="str">
        <f>B519</f>
        <v>Internal combustion engine</v>
      </c>
      <c r="H522" s="91" t="str">
        <f>C521</f>
        <v>CHP</v>
      </c>
      <c r="I522" s="70" t="str">
        <f t="shared" si="68"/>
        <v>XS</v>
      </c>
      <c r="J522" s="91">
        <v>2.7720000000000002E-2</v>
      </c>
      <c r="K522" s="91">
        <v>2.7720000000000002E-2</v>
      </c>
      <c r="L522" s="91">
        <v>2.7720000000000002E-2</v>
      </c>
      <c r="M522" s="91">
        <v>2.7720000000000002E-2</v>
      </c>
      <c r="N522" s="91">
        <v>2.7720000000000002E-2</v>
      </c>
      <c r="O522" s="91">
        <v>2.7720000000000002E-2</v>
      </c>
      <c r="P522" s="91">
        <v>2.7720000000000002E-2</v>
      </c>
      <c r="Q522" s="91">
        <v>2.7720000000000002E-2</v>
      </c>
      <c r="R522" s="91">
        <v>2.7720000000000002E-2</v>
      </c>
      <c r="S522" s="91">
        <v>2.7720000000000002E-2</v>
      </c>
      <c r="T522" s="91">
        <v>2.7720000000000002E-2</v>
      </c>
      <c r="U522" s="91">
        <v>2.7720000000000002E-2</v>
      </c>
      <c r="V522" s="91">
        <v>2.7720000000000002E-2</v>
      </c>
      <c r="W522" s="91">
        <v>2.7720000000000002E-2</v>
      </c>
      <c r="X522" s="91">
        <v>2.7720000000000002E-2</v>
      </c>
      <c r="Y522" s="91">
        <v>2.7720000000000002E-2</v>
      </c>
      <c r="Z522" s="91">
        <v>2.7720000000000002E-2</v>
      </c>
      <c r="AA522" s="91">
        <v>2.7720000000000002E-2</v>
      </c>
      <c r="AB522" s="91">
        <v>2.7720000000000002E-2</v>
      </c>
      <c r="AC522" s="91">
        <v>2.7720000000000002E-2</v>
      </c>
      <c r="AD522" s="91">
        <v>2.7720000000000002E-2</v>
      </c>
      <c r="AE522" s="91">
        <v>2.7720000000000002E-2</v>
      </c>
      <c r="AF522" s="91">
        <v>2.7720000000000002E-2</v>
      </c>
      <c r="AG522" s="91">
        <v>2.7720000000000002E-2</v>
      </c>
      <c r="AH522" s="91">
        <v>2.7720000000000002E-2</v>
      </c>
      <c r="AI522" s="91">
        <v>2.7720000000000002E-2</v>
      </c>
      <c r="AJ522" s="91">
        <v>2.7720000000000002E-2</v>
      </c>
      <c r="AK522" s="91">
        <v>2.7720000000000002E-2</v>
      </c>
      <c r="AL522" s="91">
        <v>2.7720000000000002E-2</v>
      </c>
      <c r="AM522" s="91">
        <v>2.7720000000000002E-2</v>
      </c>
      <c r="AN522" s="91">
        <v>2.7720000000000002E-2</v>
      </c>
      <c r="AO522" s="91">
        <v>2.7720000000000002E-2</v>
      </c>
      <c r="AP522" s="91">
        <v>2.7720000000000002E-2</v>
      </c>
      <c r="AQ522" s="91">
        <v>2.7720000000000002E-2</v>
      </c>
      <c r="AR522" s="91">
        <v>2.7720000000000002E-2</v>
      </c>
      <c r="AS522" s="91">
        <v>2.7720000000000002E-2</v>
      </c>
      <c r="AT522" s="91">
        <v>2.7720000000000002E-2</v>
      </c>
      <c r="AU522" s="91">
        <v>2.7720000000000002E-2</v>
      </c>
      <c r="AV522" s="91">
        <v>2.7720000000000002E-2</v>
      </c>
      <c r="AW522" s="91">
        <v>2.7720000000000002E-2</v>
      </c>
      <c r="AX522" s="89">
        <v>2.7720000000000002E-2</v>
      </c>
    </row>
    <row r="523" spans="1:50">
      <c r="A523" s="211" t="s">
        <v>53</v>
      </c>
      <c r="B523" s="214" t="s">
        <v>46</v>
      </c>
      <c r="C523" s="209" t="s">
        <v>36</v>
      </c>
      <c r="D523" s="67" t="s">
        <v>24</v>
      </c>
      <c r="E523" s="87" t="str">
        <f>A523&amp;"/"&amp;B523&amp;"/"&amp;C523&amp;"/"&amp;D523</f>
        <v>Derived gas fired power plants/Steam turbine/Electricity only/L</v>
      </c>
      <c r="F523" s="55" t="str">
        <f>A523</f>
        <v>Derived gas fired power plants</v>
      </c>
      <c r="G523" s="55" t="str">
        <f>B523</f>
        <v>Steam turbine</v>
      </c>
      <c r="H523" s="55" t="str">
        <f>C523</f>
        <v>Electricity only</v>
      </c>
      <c r="I523" s="85" t="str">
        <f t="shared" si="68"/>
        <v>L</v>
      </c>
      <c r="J523" s="55">
        <v>5.7000000000000002E-2</v>
      </c>
      <c r="K523" s="55">
        <v>5.7000000000000002E-2</v>
      </c>
      <c r="L523" s="55">
        <v>5.7000000000000002E-2</v>
      </c>
      <c r="M523" s="55">
        <v>5.7000000000000002E-2</v>
      </c>
      <c r="N523" s="55">
        <v>5.7000000000000002E-2</v>
      </c>
      <c r="O523" s="55">
        <v>5.7000000000000002E-2</v>
      </c>
      <c r="P523" s="55">
        <v>5.7000000000000002E-2</v>
      </c>
      <c r="Q523" s="55">
        <v>5.7000000000000002E-2</v>
      </c>
      <c r="R523" s="55">
        <v>5.7000000000000002E-2</v>
      </c>
      <c r="S523" s="55">
        <v>5.7000000000000002E-2</v>
      </c>
      <c r="T523" s="55">
        <v>5.7000000000000002E-2</v>
      </c>
      <c r="U523" s="55">
        <v>5.7000000000000002E-2</v>
      </c>
      <c r="V523" s="55">
        <v>5.7000000000000002E-2</v>
      </c>
      <c r="W523" s="55">
        <v>5.7000000000000002E-2</v>
      </c>
      <c r="X523" s="55">
        <v>5.7000000000000002E-2</v>
      </c>
      <c r="Y523" s="55">
        <v>5.7000000000000002E-2</v>
      </c>
      <c r="Z523" s="55">
        <v>5.7000000000000002E-2</v>
      </c>
      <c r="AA523" s="55">
        <v>5.7000000000000002E-2</v>
      </c>
      <c r="AB523" s="55">
        <v>5.7000000000000002E-2</v>
      </c>
      <c r="AC523" s="55">
        <v>5.7000000000000002E-2</v>
      </c>
      <c r="AD523" s="55">
        <v>5.7000000000000002E-2</v>
      </c>
      <c r="AE523" s="55">
        <v>5.7000000000000002E-2</v>
      </c>
      <c r="AF523" s="55">
        <v>5.7000000000000002E-2</v>
      </c>
      <c r="AG523" s="55">
        <v>5.7000000000000002E-2</v>
      </c>
      <c r="AH523" s="55">
        <v>5.7000000000000002E-2</v>
      </c>
      <c r="AI523" s="55">
        <v>5.7000000000000002E-2</v>
      </c>
      <c r="AJ523" s="55">
        <v>5.7000000000000002E-2</v>
      </c>
      <c r="AK523" s="55">
        <v>5.7000000000000002E-2</v>
      </c>
      <c r="AL523" s="55">
        <v>5.7000000000000002E-2</v>
      </c>
      <c r="AM523" s="55">
        <v>5.7000000000000002E-2</v>
      </c>
      <c r="AN523" s="55">
        <v>5.7000000000000002E-2</v>
      </c>
      <c r="AO523" s="55">
        <v>5.7000000000000002E-2</v>
      </c>
      <c r="AP523" s="55">
        <v>5.7000000000000002E-2</v>
      </c>
      <c r="AQ523" s="55">
        <v>5.7000000000000002E-2</v>
      </c>
      <c r="AR523" s="55">
        <v>5.7000000000000002E-2</v>
      </c>
      <c r="AS523" s="55">
        <v>5.7000000000000002E-2</v>
      </c>
      <c r="AT523" s="55">
        <v>5.7000000000000002E-2</v>
      </c>
      <c r="AU523" s="55">
        <v>5.7000000000000002E-2</v>
      </c>
      <c r="AV523" s="55">
        <v>5.7000000000000002E-2</v>
      </c>
      <c r="AW523" s="55">
        <v>5.7000000000000002E-2</v>
      </c>
      <c r="AX523" s="64">
        <v>5.7000000000000002E-2</v>
      </c>
    </row>
    <row r="524" spans="1:50">
      <c r="A524" s="212"/>
      <c r="B524" s="215"/>
      <c r="C524" s="206"/>
      <c r="D524" s="52" t="s">
        <v>25</v>
      </c>
      <c r="E524" s="86" t="str">
        <f>A523&amp;"/"&amp;B523&amp;"/"&amp;C523&amp;"/"&amp;D524</f>
        <v>Derived gas fired power plants/Steam turbine/Electricity only/M</v>
      </c>
      <c r="F524" s="61" t="str">
        <f>A523</f>
        <v>Derived gas fired power plants</v>
      </c>
      <c r="G524" s="61" t="str">
        <f>B523</f>
        <v>Steam turbine</v>
      </c>
      <c r="H524" s="61" t="str">
        <f>C523</f>
        <v>Electricity only</v>
      </c>
      <c r="I524" s="84" t="str">
        <f t="shared" si="68"/>
        <v>M</v>
      </c>
      <c r="J524" s="61">
        <v>5.9850000000000007E-2</v>
      </c>
      <c r="K524" s="61">
        <v>5.9850000000000007E-2</v>
      </c>
      <c r="L524" s="61">
        <v>5.9850000000000007E-2</v>
      </c>
      <c r="M524" s="61">
        <v>5.9850000000000007E-2</v>
      </c>
      <c r="N524" s="61">
        <v>5.9850000000000007E-2</v>
      </c>
      <c r="O524" s="61">
        <v>5.9850000000000007E-2</v>
      </c>
      <c r="P524" s="61">
        <v>5.9850000000000007E-2</v>
      </c>
      <c r="Q524" s="61">
        <v>5.9850000000000007E-2</v>
      </c>
      <c r="R524" s="61">
        <v>5.9850000000000007E-2</v>
      </c>
      <c r="S524" s="61">
        <v>5.9850000000000007E-2</v>
      </c>
      <c r="T524" s="61">
        <v>5.9850000000000007E-2</v>
      </c>
      <c r="U524" s="61">
        <v>5.9850000000000007E-2</v>
      </c>
      <c r="V524" s="61">
        <v>5.9850000000000007E-2</v>
      </c>
      <c r="W524" s="61">
        <v>5.9850000000000007E-2</v>
      </c>
      <c r="X524" s="61">
        <v>5.9850000000000007E-2</v>
      </c>
      <c r="Y524" s="61">
        <v>5.9850000000000007E-2</v>
      </c>
      <c r="Z524" s="61">
        <v>5.9850000000000007E-2</v>
      </c>
      <c r="AA524" s="61">
        <v>5.9850000000000007E-2</v>
      </c>
      <c r="AB524" s="61">
        <v>5.9850000000000007E-2</v>
      </c>
      <c r="AC524" s="61">
        <v>5.9850000000000007E-2</v>
      </c>
      <c r="AD524" s="61">
        <v>5.9850000000000007E-2</v>
      </c>
      <c r="AE524" s="61">
        <v>5.9850000000000007E-2</v>
      </c>
      <c r="AF524" s="61">
        <v>5.9850000000000007E-2</v>
      </c>
      <c r="AG524" s="61">
        <v>5.9850000000000007E-2</v>
      </c>
      <c r="AH524" s="61">
        <v>5.9850000000000007E-2</v>
      </c>
      <c r="AI524" s="61">
        <v>5.9850000000000007E-2</v>
      </c>
      <c r="AJ524" s="61">
        <v>5.9850000000000007E-2</v>
      </c>
      <c r="AK524" s="61">
        <v>5.9850000000000007E-2</v>
      </c>
      <c r="AL524" s="61">
        <v>5.9850000000000007E-2</v>
      </c>
      <c r="AM524" s="61">
        <v>5.9850000000000007E-2</v>
      </c>
      <c r="AN524" s="61">
        <v>5.9850000000000007E-2</v>
      </c>
      <c r="AO524" s="61">
        <v>5.9850000000000007E-2</v>
      </c>
      <c r="AP524" s="61">
        <v>5.9850000000000007E-2</v>
      </c>
      <c r="AQ524" s="61">
        <v>5.9850000000000007E-2</v>
      </c>
      <c r="AR524" s="61">
        <v>5.9850000000000007E-2</v>
      </c>
      <c r="AS524" s="61">
        <v>5.9850000000000007E-2</v>
      </c>
      <c r="AT524" s="61">
        <v>5.9850000000000007E-2</v>
      </c>
      <c r="AU524" s="61">
        <v>5.9850000000000007E-2</v>
      </c>
      <c r="AV524" s="61">
        <v>5.9850000000000007E-2</v>
      </c>
      <c r="AW524" s="61">
        <v>5.9850000000000007E-2</v>
      </c>
      <c r="AX524" s="53">
        <v>5.9850000000000007E-2</v>
      </c>
    </row>
    <row r="525" spans="1:50">
      <c r="A525" s="212"/>
      <c r="B525" s="215"/>
      <c r="C525" s="206"/>
      <c r="D525" s="52" t="s">
        <v>38</v>
      </c>
      <c r="E525" s="86" t="str">
        <f>A523&amp;"/"&amp;B523&amp;"/"&amp;C523&amp;"/"&amp;D525</f>
        <v>Derived gas fired power plants/Steam turbine/Electricity only/S</v>
      </c>
      <c r="F525" s="61" t="str">
        <f>A523</f>
        <v>Derived gas fired power plants</v>
      </c>
      <c r="G525" s="61" t="str">
        <f>B523</f>
        <v>Steam turbine</v>
      </c>
      <c r="H525" s="61" t="str">
        <f>C523</f>
        <v>Electricity only</v>
      </c>
      <c r="I525" s="84" t="str">
        <f t="shared" si="68"/>
        <v>S</v>
      </c>
      <c r="J525" s="61">
        <v>6.2842500000000009E-2</v>
      </c>
      <c r="K525" s="61">
        <v>6.2842500000000009E-2</v>
      </c>
      <c r="L525" s="61">
        <v>6.2842500000000009E-2</v>
      </c>
      <c r="M525" s="61">
        <v>6.2842500000000009E-2</v>
      </c>
      <c r="N525" s="61">
        <v>6.2842500000000009E-2</v>
      </c>
      <c r="O525" s="61">
        <v>6.2842500000000009E-2</v>
      </c>
      <c r="P525" s="61">
        <v>6.2842500000000009E-2</v>
      </c>
      <c r="Q525" s="61">
        <v>6.2842500000000009E-2</v>
      </c>
      <c r="R525" s="61">
        <v>6.2842500000000009E-2</v>
      </c>
      <c r="S525" s="61">
        <v>6.2842500000000009E-2</v>
      </c>
      <c r="T525" s="61">
        <v>6.2842500000000009E-2</v>
      </c>
      <c r="U525" s="61">
        <v>6.2842500000000009E-2</v>
      </c>
      <c r="V525" s="61">
        <v>6.2842500000000009E-2</v>
      </c>
      <c r="W525" s="61">
        <v>6.2842500000000009E-2</v>
      </c>
      <c r="X525" s="61">
        <v>6.2842500000000009E-2</v>
      </c>
      <c r="Y525" s="61">
        <v>6.2842500000000009E-2</v>
      </c>
      <c r="Z525" s="61">
        <v>6.2842500000000009E-2</v>
      </c>
      <c r="AA525" s="61">
        <v>6.2842500000000009E-2</v>
      </c>
      <c r="AB525" s="61">
        <v>6.2842500000000009E-2</v>
      </c>
      <c r="AC525" s="61">
        <v>6.2842500000000009E-2</v>
      </c>
      <c r="AD525" s="61">
        <v>6.2842500000000009E-2</v>
      </c>
      <c r="AE525" s="61">
        <v>6.2842500000000009E-2</v>
      </c>
      <c r="AF525" s="61">
        <v>6.2842500000000009E-2</v>
      </c>
      <c r="AG525" s="61">
        <v>6.2842500000000009E-2</v>
      </c>
      <c r="AH525" s="61">
        <v>6.2842500000000009E-2</v>
      </c>
      <c r="AI525" s="61">
        <v>6.2842500000000009E-2</v>
      </c>
      <c r="AJ525" s="61">
        <v>6.2842500000000009E-2</v>
      </c>
      <c r="AK525" s="61">
        <v>6.2842500000000009E-2</v>
      </c>
      <c r="AL525" s="61">
        <v>6.2842500000000009E-2</v>
      </c>
      <c r="AM525" s="61">
        <v>6.2842500000000009E-2</v>
      </c>
      <c r="AN525" s="61">
        <v>6.2842500000000009E-2</v>
      </c>
      <c r="AO525" s="61">
        <v>6.2842500000000009E-2</v>
      </c>
      <c r="AP525" s="61">
        <v>6.2842500000000009E-2</v>
      </c>
      <c r="AQ525" s="61">
        <v>6.2842500000000009E-2</v>
      </c>
      <c r="AR525" s="61">
        <v>6.2842500000000009E-2</v>
      </c>
      <c r="AS525" s="61">
        <v>6.2842500000000009E-2</v>
      </c>
      <c r="AT525" s="61">
        <v>6.2842500000000009E-2</v>
      </c>
      <c r="AU525" s="61">
        <v>6.2842500000000009E-2</v>
      </c>
      <c r="AV525" s="61">
        <v>6.2842500000000009E-2</v>
      </c>
      <c r="AW525" s="61">
        <v>6.2842500000000009E-2</v>
      </c>
      <c r="AX525" s="53">
        <v>6.2842500000000009E-2</v>
      </c>
    </row>
    <row r="526" spans="1:50">
      <c r="A526" s="212"/>
      <c r="B526" s="215"/>
      <c r="C526" s="216"/>
      <c r="D526" s="52" t="s">
        <v>47</v>
      </c>
      <c r="E526" s="86" t="str">
        <f>A523&amp;"/"&amp;B523&amp;"/"&amp;C523&amp;"/"&amp;D526</f>
        <v>Derived gas fired power plants/Steam turbine/Electricity only/XS</v>
      </c>
      <c r="F526" s="61" t="str">
        <f>A523</f>
        <v>Derived gas fired power plants</v>
      </c>
      <c r="G526" s="61" t="str">
        <f>B523</f>
        <v>Steam turbine</v>
      </c>
      <c r="H526" s="61" t="str">
        <f>C523</f>
        <v>Electricity only</v>
      </c>
      <c r="I526" s="84" t="str">
        <f t="shared" si="68"/>
        <v>XS</v>
      </c>
      <c r="J526" s="61">
        <v>6.5984625000000019E-2</v>
      </c>
      <c r="K526" s="61">
        <v>6.5984625000000019E-2</v>
      </c>
      <c r="L526" s="61">
        <v>6.5984625000000019E-2</v>
      </c>
      <c r="M526" s="61">
        <v>6.5984625000000019E-2</v>
      </c>
      <c r="N526" s="61">
        <v>6.5984625000000019E-2</v>
      </c>
      <c r="O526" s="61">
        <v>6.5984625000000019E-2</v>
      </c>
      <c r="P526" s="61">
        <v>6.5984625000000019E-2</v>
      </c>
      <c r="Q526" s="61">
        <v>6.5984625000000019E-2</v>
      </c>
      <c r="R526" s="61">
        <v>6.5984625000000019E-2</v>
      </c>
      <c r="S526" s="61">
        <v>6.5984625000000019E-2</v>
      </c>
      <c r="T526" s="61">
        <v>6.5984625000000019E-2</v>
      </c>
      <c r="U526" s="61">
        <v>6.5984625000000019E-2</v>
      </c>
      <c r="V526" s="61">
        <v>6.5984625000000019E-2</v>
      </c>
      <c r="W526" s="61">
        <v>6.5984625000000019E-2</v>
      </c>
      <c r="X526" s="61">
        <v>6.5984625000000019E-2</v>
      </c>
      <c r="Y526" s="61">
        <v>6.5984625000000019E-2</v>
      </c>
      <c r="Z526" s="61">
        <v>6.5984625000000019E-2</v>
      </c>
      <c r="AA526" s="61">
        <v>6.5984625000000019E-2</v>
      </c>
      <c r="AB526" s="61">
        <v>6.5984625000000019E-2</v>
      </c>
      <c r="AC526" s="61">
        <v>6.5984625000000019E-2</v>
      </c>
      <c r="AD526" s="61">
        <v>6.5984625000000019E-2</v>
      </c>
      <c r="AE526" s="61">
        <v>6.5984625000000019E-2</v>
      </c>
      <c r="AF526" s="61">
        <v>6.5984625000000019E-2</v>
      </c>
      <c r="AG526" s="61">
        <v>6.5984625000000019E-2</v>
      </c>
      <c r="AH526" s="61">
        <v>6.5984625000000019E-2</v>
      </c>
      <c r="AI526" s="61">
        <v>6.5984625000000019E-2</v>
      </c>
      <c r="AJ526" s="61">
        <v>6.5984625000000019E-2</v>
      </c>
      <c r="AK526" s="61">
        <v>6.5984625000000019E-2</v>
      </c>
      <c r="AL526" s="61">
        <v>6.5984625000000019E-2</v>
      </c>
      <c r="AM526" s="61">
        <v>6.5984625000000019E-2</v>
      </c>
      <c r="AN526" s="61">
        <v>6.5984625000000019E-2</v>
      </c>
      <c r="AO526" s="61">
        <v>6.5984625000000019E-2</v>
      </c>
      <c r="AP526" s="61">
        <v>6.5984625000000019E-2</v>
      </c>
      <c r="AQ526" s="61">
        <v>6.5984625000000019E-2</v>
      </c>
      <c r="AR526" s="61">
        <v>6.5984625000000019E-2</v>
      </c>
      <c r="AS526" s="61">
        <v>6.5984625000000019E-2</v>
      </c>
      <c r="AT526" s="61">
        <v>6.5984625000000019E-2</v>
      </c>
      <c r="AU526" s="61">
        <v>6.5984625000000019E-2</v>
      </c>
      <c r="AV526" s="61">
        <v>6.5984625000000019E-2</v>
      </c>
      <c r="AW526" s="61">
        <v>6.5984625000000019E-2</v>
      </c>
      <c r="AX526" s="53">
        <v>6.5984625000000019E-2</v>
      </c>
    </row>
    <row r="527" spans="1:50">
      <c r="A527" s="212"/>
      <c r="B527" s="215"/>
      <c r="C527" s="217" t="s">
        <v>26</v>
      </c>
      <c r="D527" s="83" t="s">
        <v>24</v>
      </c>
      <c r="E527" s="56" t="str">
        <f>A523&amp;"/"&amp;B523&amp;"/"&amp;C527&amp;"/"&amp;D527</f>
        <v>Derived gas fired power plants/Steam turbine/CHP/L</v>
      </c>
      <c r="F527" s="103" t="str">
        <f>A523</f>
        <v>Derived gas fired power plants</v>
      </c>
      <c r="G527" s="103" t="str">
        <f>B523</f>
        <v>Steam turbine</v>
      </c>
      <c r="H527" s="103" t="str">
        <f>C527</f>
        <v>CHP</v>
      </c>
      <c r="I527" s="104" t="str">
        <f t="shared" si="68"/>
        <v>L</v>
      </c>
      <c r="J527" s="103">
        <v>6.2700000000000006E-2</v>
      </c>
      <c r="K527" s="103">
        <v>6.2700000000000006E-2</v>
      </c>
      <c r="L527" s="103">
        <v>6.2700000000000006E-2</v>
      </c>
      <c r="M527" s="103">
        <v>6.2700000000000006E-2</v>
      </c>
      <c r="N527" s="103">
        <v>6.2700000000000006E-2</v>
      </c>
      <c r="O527" s="103">
        <v>6.2700000000000006E-2</v>
      </c>
      <c r="P527" s="103">
        <v>6.2700000000000006E-2</v>
      </c>
      <c r="Q527" s="103">
        <v>6.2700000000000006E-2</v>
      </c>
      <c r="R527" s="103">
        <v>6.2700000000000006E-2</v>
      </c>
      <c r="S527" s="103">
        <v>6.2700000000000006E-2</v>
      </c>
      <c r="T527" s="103">
        <v>6.2700000000000006E-2</v>
      </c>
      <c r="U527" s="103">
        <v>6.2700000000000006E-2</v>
      </c>
      <c r="V527" s="103">
        <v>6.2700000000000006E-2</v>
      </c>
      <c r="W527" s="103">
        <v>6.2700000000000006E-2</v>
      </c>
      <c r="X527" s="103">
        <v>6.2700000000000006E-2</v>
      </c>
      <c r="Y527" s="103">
        <v>6.2700000000000006E-2</v>
      </c>
      <c r="Z527" s="103">
        <v>6.2700000000000006E-2</v>
      </c>
      <c r="AA527" s="103">
        <v>6.2700000000000006E-2</v>
      </c>
      <c r="AB527" s="103">
        <v>6.2700000000000006E-2</v>
      </c>
      <c r="AC527" s="103">
        <v>6.2700000000000006E-2</v>
      </c>
      <c r="AD527" s="103">
        <v>6.2700000000000006E-2</v>
      </c>
      <c r="AE527" s="103">
        <v>6.2700000000000006E-2</v>
      </c>
      <c r="AF527" s="103">
        <v>6.2700000000000006E-2</v>
      </c>
      <c r="AG527" s="103">
        <v>6.2700000000000006E-2</v>
      </c>
      <c r="AH527" s="103">
        <v>6.2700000000000006E-2</v>
      </c>
      <c r="AI527" s="103">
        <v>6.2700000000000006E-2</v>
      </c>
      <c r="AJ527" s="103">
        <v>6.2700000000000006E-2</v>
      </c>
      <c r="AK527" s="103">
        <v>6.2700000000000006E-2</v>
      </c>
      <c r="AL527" s="103">
        <v>6.2700000000000006E-2</v>
      </c>
      <c r="AM527" s="103">
        <v>6.2700000000000006E-2</v>
      </c>
      <c r="AN527" s="103">
        <v>6.2700000000000006E-2</v>
      </c>
      <c r="AO527" s="103">
        <v>6.2700000000000006E-2</v>
      </c>
      <c r="AP527" s="103">
        <v>6.2700000000000006E-2</v>
      </c>
      <c r="AQ527" s="103">
        <v>6.2700000000000006E-2</v>
      </c>
      <c r="AR527" s="103">
        <v>6.2700000000000006E-2</v>
      </c>
      <c r="AS527" s="103">
        <v>6.2700000000000006E-2</v>
      </c>
      <c r="AT527" s="103">
        <v>6.2700000000000006E-2</v>
      </c>
      <c r="AU527" s="103">
        <v>6.2700000000000006E-2</v>
      </c>
      <c r="AV527" s="103">
        <v>6.2700000000000006E-2</v>
      </c>
      <c r="AW527" s="103">
        <v>6.2700000000000006E-2</v>
      </c>
      <c r="AX527" s="105">
        <v>6.2700000000000006E-2</v>
      </c>
    </row>
    <row r="528" spans="1:50">
      <c r="A528" s="212"/>
      <c r="B528" s="215"/>
      <c r="C528" s="206"/>
      <c r="D528" s="52" t="s">
        <v>25</v>
      </c>
      <c r="E528" s="86" t="str">
        <f>A523&amp;"/"&amp;B523&amp;"/"&amp;C527&amp;"/"&amp;D528</f>
        <v>Derived gas fired power plants/Steam turbine/CHP/M</v>
      </c>
      <c r="F528" s="61" t="str">
        <f>A523</f>
        <v>Derived gas fired power plants</v>
      </c>
      <c r="G528" s="61" t="str">
        <f>B523</f>
        <v>Steam turbine</v>
      </c>
      <c r="H528" s="61" t="str">
        <f>C527</f>
        <v>CHP</v>
      </c>
      <c r="I528" s="84" t="str">
        <f t="shared" si="68"/>
        <v>M</v>
      </c>
      <c r="J528" s="61">
        <v>6.5835000000000019E-2</v>
      </c>
      <c r="K528" s="61">
        <v>6.5835000000000019E-2</v>
      </c>
      <c r="L528" s="61">
        <v>6.5835000000000019E-2</v>
      </c>
      <c r="M528" s="61">
        <v>6.5835000000000019E-2</v>
      </c>
      <c r="N528" s="61">
        <v>6.5835000000000019E-2</v>
      </c>
      <c r="O528" s="61">
        <v>6.5835000000000019E-2</v>
      </c>
      <c r="P528" s="61">
        <v>6.5835000000000019E-2</v>
      </c>
      <c r="Q528" s="61">
        <v>6.5835000000000019E-2</v>
      </c>
      <c r="R528" s="61">
        <v>6.5835000000000019E-2</v>
      </c>
      <c r="S528" s="61">
        <v>6.5835000000000019E-2</v>
      </c>
      <c r="T528" s="61">
        <v>6.5835000000000019E-2</v>
      </c>
      <c r="U528" s="61">
        <v>6.5835000000000019E-2</v>
      </c>
      <c r="V528" s="61">
        <v>6.5835000000000019E-2</v>
      </c>
      <c r="W528" s="61">
        <v>6.5835000000000019E-2</v>
      </c>
      <c r="X528" s="61">
        <v>6.5835000000000019E-2</v>
      </c>
      <c r="Y528" s="61">
        <v>6.5835000000000019E-2</v>
      </c>
      <c r="Z528" s="61">
        <v>6.5835000000000019E-2</v>
      </c>
      <c r="AA528" s="61">
        <v>6.5835000000000019E-2</v>
      </c>
      <c r="AB528" s="61">
        <v>6.5835000000000019E-2</v>
      </c>
      <c r="AC528" s="61">
        <v>6.5835000000000019E-2</v>
      </c>
      <c r="AD528" s="61">
        <v>6.5835000000000019E-2</v>
      </c>
      <c r="AE528" s="61">
        <v>6.5835000000000019E-2</v>
      </c>
      <c r="AF528" s="61">
        <v>6.5835000000000019E-2</v>
      </c>
      <c r="AG528" s="61">
        <v>6.5835000000000019E-2</v>
      </c>
      <c r="AH528" s="61">
        <v>6.5835000000000019E-2</v>
      </c>
      <c r="AI528" s="61">
        <v>6.5835000000000019E-2</v>
      </c>
      <c r="AJ528" s="61">
        <v>6.5835000000000019E-2</v>
      </c>
      <c r="AK528" s="61">
        <v>6.5835000000000019E-2</v>
      </c>
      <c r="AL528" s="61">
        <v>6.5835000000000019E-2</v>
      </c>
      <c r="AM528" s="61">
        <v>6.5835000000000019E-2</v>
      </c>
      <c r="AN528" s="61">
        <v>6.5835000000000019E-2</v>
      </c>
      <c r="AO528" s="61">
        <v>6.5835000000000019E-2</v>
      </c>
      <c r="AP528" s="61">
        <v>6.5835000000000019E-2</v>
      </c>
      <c r="AQ528" s="61">
        <v>6.5835000000000019E-2</v>
      </c>
      <c r="AR528" s="61">
        <v>6.5835000000000019E-2</v>
      </c>
      <c r="AS528" s="61">
        <v>6.5835000000000019E-2</v>
      </c>
      <c r="AT528" s="61">
        <v>6.5835000000000019E-2</v>
      </c>
      <c r="AU528" s="61">
        <v>6.5835000000000019E-2</v>
      </c>
      <c r="AV528" s="61">
        <v>6.5835000000000019E-2</v>
      </c>
      <c r="AW528" s="61">
        <v>6.5835000000000019E-2</v>
      </c>
      <c r="AX528" s="53">
        <v>6.5835000000000019E-2</v>
      </c>
    </row>
    <row r="529" spans="1:50">
      <c r="A529" s="212"/>
      <c r="B529" s="215"/>
      <c r="C529" s="206"/>
      <c r="D529" s="52" t="s">
        <v>38</v>
      </c>
      <c r="E529" s="86" t="str">
        <f>A523&amp;"/"&amp;B523&amp;"/"&amp;C527&amp;"/"&amp;D529</f>
        <v>Derived gas fired power plants/Steam turbine/CHP/S</v>
      </c>
      <c r="F529" s="61" t="str">
        <f>A523</f>
        <v>Derived gas fired power plants</v>
      </c>
      <c r="G529" s="61" t="str">
        <f>B523</f>
        <v>Steam turbine</v>
      </c>
      <c r="H529" s="61" t="str">
        <f>C527</f>
        <v>CHP</v>
      </c>
      <c r="I529" s="84" t="str">
        <f t="shared" si="68"/>
        <v>S</v>
      </c>
      <c r="J529" s="61">
        <v>6.9126750000000015E-2</v>
      </c>
      <c r="K529" s="61">
        <v>6.9126750000000015E-2</v>
      </c>
      <c r="L529" s="61">
        <v>6.9126750000000015E-2</v>
      </c>
      <c r="M529" s="61">
        <v>6.9126750000000015E-2</v>
      </c>
      <c r="N529" s="61">
        <v>6.9126750000000015E-2</v>
      </c>
      <c r="O529" s="61">
        <v>6.9126750000000015E-2</v>
      </c>
      <c r="P529" s="61">
        <v>6.9126750000000015E-2</v>
      </c>
      <c r="Q529" s="61">
        <v>6.9126750000000015E-2</v>
      </c>
      <c r="R529" s="61">
        <v>6.9126750000000015E-2</v>
      </c>
      <c r="S529" s="61">
        <v>6.9126750000000015E-2</v>
      </c>
      <c r="T529" s="61">
        <v>6.9126750000000015E-2</v>
      </c>
      <c r="U529" s="61">
        <v>6.9126750000000015E-2</v>
      </c>
      <c r="V529" s="61">
        <v>6.9126750000000015E-2</v>
      </c>
      <c r="W529" s="61">
        <v>6.9126750000000015E-2</v>
      </c>
      <c r="X529" s="61">
        <v>6.9126750000000015E-2</v>
      </c>
      <c r="Y529" s="61">
        <v>6.9126750000000015E-2</v>
      </c>
      <c r="Z529" s="61">
        <v>6.9126750000000015E-2</v>
      </c>
      <c r="AA529" s="61">
        <v>6.9126750000000015E-2</v>
      </c>
      <c r="AB529" s="61">
        <v>6.9126750000000015E-2</v>
      </c>
      <c r="AC529" s="61">
        <v>6.9126750000000015E-2</v>
      </c>
      <c r="AD529" s="61">
        <v>6.9126750000000015E-2</v>
      </c>
      <c r="AE529" s="61">
        <v>6.9126750000000015E-2</v>
      </c>
      <c r="AF529" s="61">
        <v>6.9126750000000015E-2</v>
      </c>
      <c r="AG529" s="61">
        <v>6.9126750000000015E-2</v>
      </c>
      <c r="AH529" s="61">
        <v>6.9126750000000015E-2</v>
      </c>
      <c r="AI529" s="61">
        <v>6.9126750000000015E-2</v>
      </c>
      <c r="AJ529" s="61">
        <v>6.9126750000000015E-2</v>
      </c>
      <c r="AK529" s="61">
        <v>6.9126750000000015E-2</v>
      </c>
      <c r="AL529" s="61">
        <v>6.9126750000000015E-2</v>
      </c>
      <c r="AM529" s="61">
        <v>6.9126750000000015E-2</v>
      </c>
      <c r="AN529" s="61">
        <v>6.9126750000000015E-2</v>
      </c>
      <c r="AO529" s="61">
        <v>6.9126750000000015E-2</v>
      </c>
      <c r="AP529" s="61">
        <v>6.9126750000000015E-2</v>
      </c>
      <c r="AQ529" s="61">
        <v>6.9126750000000015E-2</v>
      </c>
      <c r="AR529" s="61">
        <v>6.9126750000000015E-2</v>
      </c>
      <c r="AS529" s="61">
        <v>6.9126750000000015E-2</v>
      </c>
      <c r="AT529" s="61">
        <v>6.9126750000000015E-2</v>
      </c>
      <c r="AU529" s="61">
        <v>6.9126750000000015E-2</v>
      </c>
      <c r="AV529" s="61">
        <v>6.9126750000000015E-2</v>
      </c>
      <c r="AW529" s="61">
        <v>6.9126750000000015E-2</v>
      </c>
      <c r="AX529" s="53">
        <v>6.9126750000000015E-2</v>
      </c>
    </row>
    <row r="530" spans="1:50">
      <c r="A530" s="212"/>
      <c r="B530" s="215"/>
      <c r="C530" s="216"/>
      <c r="D530" s="106" t="s">
        <v>47</v>
      </c>
      <c r="E530" s="107" t="str">
        <f>A523&amp;"/"&amp;B523&amp;"/"&amp;C527&amp;"/"&amp;D530</f>
        <v>Derived gas fired power plants/Steam turbine/CHP/XS</v>
      </c>
      <c r="F530" s="108" t="str">
        <f>A523</f>
        <v>Derived gas fired power plants</v>
      </c>
      <c r="G530" s="108" t="str">
        <f>B523</f>
        <v>Steam turbine</v>
      </c>
      <c r="H530" s="108" t="str">
        <f>C527</f>
        <v>CHP</v>
      </c>
      <c r="I530" s="109" t="str">
        <f t="shared" si="68"/>
        <v>XS</v>
      </c>
      <c r="J530" s="108">
        <v>7.2583087500000032E-2</v>
      </c>
      <c r="K530" s="108">
        <v>7.2583087500000032E-2</v>
      </c>
      <c r="L530" s="108">
        <v>7.2583087500000032E-2</v>
      </c>
      <c r="M530" s="108">
        <v>7.2583087500000032E-2</v>
      </c>
      <c r="N530" s="108">
        <v>7.2583087500000032E-2</v>
      </c>
      <c r="O530" s="108">
        <v>7.2583087500000032E-2</v>
      </c>
      <c r="P530" s="108">
        <v>7.2583087500000032E-2</v>
      </c>
      <c r="Q530" s="108">
        <v>7.2583087500000032E-2</v>
      </c>
      <c r="R530" s="108">
        <v>7.2583087500000032E-2</v>
      </c>
      <c r="S530" s="108">
        <v>7.2583087500000032E-2</v>
      </c>
      <c r="T530" s="108">
        <v>7.2583087500000032E-2</v>
      </c>
      <c r="U530" s="108">
        <v>7.2583087500000032E-2</v>
      </c>
      <c r="V530" s="108">
        <v>7.2583087500000032E-2</v>
      </c>
      <c r="W530" s="108">
        <v>7.2583087500000032E-2</v>
      </c>
      <c r="X530" s="108">
        <v>7.2583087500000032E-2</v>
      </c>
      <c r="Y530" s="108">
        <v>7.2583087500000032E-2</v>
      </c>
      <c r="Z530" s="108">
        <v>7.2583087500000032E-2</v>
      </c>
      <c r="AA530" s="108">
        <v>7.2583087500000032E-2</v>
      </c>
      <c r="AB530" s="108">
        <v>7.2583087500000032E-2</v>
      </c>
      <c r="AC530" s="108">
        <v>7.2583087500000032E-2</v>
      </c>
      <c r="AD530" s="108">
        <v>7.2583087500000032E-2</v>
      </c>
      <c r="AE530" s="108">
        <v>7.2583087500000032E-2</v>
      </c>
      <c r="AF530" s="108">
        <v>7.2583087500000032E-2</v>
      </c>
      <c r="AG530" s="108">
        <v>7.2583087500000032E-2</v>
      </c>
      <c r="AH530" s="108">
        <v>7.2583087500000032E-2</v>
      </c>
      <c r="AI530" s="108">
        <v>7.2583087500000032E-2</v>
      </c>
      <c r="AJ530" s="108">
        <v>7.2583087500000032E-2</v>
      </c>
      <c r="AK530" s="108">
        <v>7.2583087500000032E-2</v>
      </c>
      <c r="AL530" s="108">
        <v>7.2583087500000032E-2</v>
      </c>
      <c r="AM530" s="108">
        <v>7.2583087500000032E-2</v>
      </c>
      <c r="AN530" s="108">
        <v>7.2583087500000032E-2</v>
      </c>
      <c r="AO530" s="108">
        <v>7.2583087500000032E-2</v>
      </c>
      <c r="AP530" s="108">
        <v>7.2583087500000032E-2</v>
      </c>
      <c r="AQ530" s="108">
        <v>7.2583087500000032E-2</v>
      </c>
      <c r="AR530" s="108">
        <v>7.2583087500000032E-2</v>
      </c>
      <c r="AS530" s="108">
        <v>7.2583087500000032E-2</v>
      </c>
      <c r="AT530" s="108">
        <v>7.2583087500000032E-2</v>
      </c>
      <c r="AU530" s="108">
        <v>7.2583087500000032E-2</v>
      </c>
      <c r="AV530" s="108">
        <v>7.2583087500000032E-2</v>
      </c>
      <c r="AW530" s="108">
        <v>7.2583087500000032E-2</v>
      </c>
      <c r="AX530" s="110">
        <v>7.2583087500000032E-2</v>
      </c>
    </row>
    <row r="531" spans="1:50">
      <c r="A531" s="212"/>
      <c r="B531" s="215"/>
      <c r="C531" s="217" t="s">
        <v>42</v>
      </c>
      <c r="D531" s="83" t="s">
        <v>24</v>
      </c>
      <c r="E531" s="56" t="str">
        <f>A523&amp;"/"&amp;B523&amp;"/"&amp;C531&amp;"/"&amp;D531</f>
        <v>Derived gas fired power plants/Steam turbine/Electricity only with CCS/L</v>
      </c>
      <c r="F531" s="103" t="str">
        <f>A523</f>
        <v>Derived gas fired power plants</v>
      </c>
      <c r="G531" s="103" t="str">
        <f>B523</f>
        <v>Steam turbine</v>
      </c>
      <c r="H531" s="103" t="str">
        <f>C531</f>
        <v>Electricity only with CCS</v>
      </c>
      <c r="I531" s="104" t="str">
        <f t="shared" si="68"/>
        <v>L</v>
      </c>
      <c r="J531" s="103" t="s">
        <v>99</v>
      </c>
      <c r="K531" s="103" t="s">
        <v>99</v>
      </c>
      <c r="L531" s="103" t="s">
        <v>99</v>
      </c>
      <c r="M531" s="103" t="s">
        <v>99</v>
      </c>
      <c r="N531" s="103" t="s">
        <v>99</v>
      </c>
      <c r="O531" s="103" t="s">
        <v>99</v>
      </c>
      <c r="P531" s="103" t="s">
        <v>99</v>
      </c>
      <c r="Q531" s="103" t="s">
        <v>99</v>
      </c>
      <c r="R531" s="103" t="s">
        <v>99</v>
      </c>
      <c r="S531" s="103" t="s">
        <v>99</v>
      </c>
      <c r="T531" s="103" t="s">
        <v>99</v>
      </c>
      <c r="U531" s="103" t="s">
        <v>99</v>
      </c>
      <c r="V531" s="103" t="s">
        <v>99</v>
      </c>
      <c r="W531" s="103" t="s">
        <v>99</v>
      </c>
      <c r="X531" s="103" t="s">
        <v>99</v>
      </c>
      <c r="Y531" s="103" t="s">
        <v>99</v>
      </c>
      <c r="Z531" s="103" t="s">
        <v>99</v>
      </c>
      <c r="AA531" s="103" t="s">
        <v>99</v>
      </c>
      <c r="AB531" s="103" t="s">
        <v>99</v>
      </c>
      <c r="AC531" s="103" t="s">
        <v>99</v>
      </c>
      <c r="AD531" s="103" t="s">
        <v>99</v>
      </c>
      <c r="AE531" s="103">
        <v>0.28500000000000003</v>
      </c>
      <c r="AF531" s="103">
        <v>0.28500000000000003</v>
      </c>
      <c r="AG531" s="103">
        <v>0.28500000000000003</v>
      </c>
      <c r="AH531" s="103">
        <v>0.28500000000000003</v>
      </c>
      <c r="AI531" s="103">
        <v>0.28500000000000003</v>
      </c>
      <c r="AJ531" s="103">
        <v>0.28500000000000003</v>
      </c>
      <c r="AK531" s="103">
        <v>0.28500000000000003</v>
      </c>
      <c r="AL531" s="103">
        <v>0.28500000000000003</v>
      </c>
      <c r="AM531" s="103">
        <v>0.28500000000000003</v>
      </c>
      <c r="AN531" s="103">
        <v>0.28500000000000003</v>
      </c>
      <c r="AO531" s="103">
        <v>0.28500000000000003</v>
      </c>
      <c r="AP531" s="103">
        <v>0.28500000000000003</v>
      </c>
      <c r="AQ531" s="103">
        <v>0.28500000000000003</v>
      </c>
      <c r="AR531" s="103">
        <v>0.28500000000000003</v>
      </c>
      <c r="AS531" s="103">
        <v>0.28500000000000003</v>
      </c>
      <c r="AT531" s="103">
        <v>0.28500000000000003</v>
      </c>
      <c r="AU531" s="103">
        <v>0.28500000000000003</v>
      </c>
      <c r="AV531" s="103">
        <v>0.28500000000000003</v>
      </c>
      <c r="AW531" s="103">
        <v>0.28500000000000003</v>
      </c>
      <c r="AX531" s="105">
        <v>0.28500000000000003</v>
      </c>
    </row>
    <row r="532" spans="1:50">
      <c r="A532" s="212"/>
      <c r="B532" s="215"/>
      <c r="C532" s="216"/>
      <c r="D532" s="106" t="s">
        <v>25</v>
      </c>
      <c r="E532" s="107" t="str">
        <f>A523&amp;"/"&amp;B523&amp;"/"&amp;C531&amp;"/"&amp;D532</f>
        <v>Derived gas fired power plants/Steam turbine/Electricity only with CCS/M</v>
      </c>
      <c r="F532" s="108" t="str">
        <f>A523</f>
        <v>Derived gas fired power plants</v>
      </c>
      <c r="G532" s="108" t="str">
        <f>B523</f>
        <v>Steam turbine</v>
      </c>
      <c r="H532" s="108" t="str">
        <f>C531</f>
        <v>Electricity only with CCS</v>
      </c>
      <c r="I532" s="109" t="str">
        <f t="shared" si="68"/>
        <v>M</v>
      </c>
      <c r="J532" s="108" t="s">
        <v>99</v>
      </c>
      <c r="K532" s="108" t="s">
        <v>99</v>
      </c>
      <c r="L532" s="108" t="s">
        <v>99</v>
      </c>
      <c r="M532" s="108" t="s">
        <v>99</v>
      </c>
      <c r="N532" s="108" t="s">
        <v>99</v>
      </c>
      <c r="O532" s="108" t="s">
        <v>99</v>
      </c>
      <c r="P532" s="108" t="s">
        <v>99</v>
      </c>
      <c r="Q532" s="108" t="s">
        <v>99</v>
      </c>
      <c r="R532" s="108" t="s">
        <v>99</v>
      </c>
      <c r="S532" s="108" t="s">
        <v>99</v>
      </c>
      <c r="T532" s="108" t="s">
        <v>99</v>
      </c>
      <c r="U532" s="108" t="s">
        <v>99</v>
      </c>
      <c r="V532" s="108" t="s">
        <v>99</v>
      </c>
      <c r="W532" s="108" t="s">
        <v>99</v>
      </c>
      <c r="X532" s="108" t="s">
        <v>99</v>
      </c>
      <c r="Y532" s="108" t="s">
        <v>99</v>
      </c>
      <c r="Z532" s="108" t="s">
        <v>99</v>
      </c>
      <c r="AA532" s="108" t="s">
        <v>99</v>
      </c>
      <c r="AB532" s="108" t="s">
        <v>99</v>
      </c>
      <c r="AC532" s="108" t="s">
        <v>99</v>
      </c>
      <c r="AD532" s="108" t="s">
        <v>99</v>
      </c>
      <c r="AE532" s="108">
        <v>0.29925000000000007</v>
      </c>
      <c r="AF532" s="108">
        <v>0.29925000000000007</v>
      </c>
      <c r="AG532" s="108">
        <v>0.29925000000000007</v>
      </c>
      <c r="AH532" s="108">
        <v>0.29925000000000007</v>
      </c>
      <c r="AI532" s="108">
        <v>0.29925000000000007</v>
      </c>
      <c r="AJ532" s="108">
        <v>0.29925000000000007</v>
      </c>
      <c r="AK532" s="108">
        <v>0.29925000000000007</v>
      </c>
      <c r="AL532" s="108">
        <v>0.29925000000000007</v>
      </c>
      <c r="AM532" s="108">
        <v>0.29925000000000007</v>
      </c>
      <c r="AN532" s="108">
        <v>0.29925000000000007</v>
      </c>
      <c r="AO532" s="108">
        <v>0.29925000000000007</v>
      </c>
      <c r="AP532" s="108">
        <v>0.29925000000000007</v>
      </c>
      <c r="AQ532" s="108">
        <v>0.29925000000000007</v>
      </c>
      <c r="AR532" s="108">
        <v>0.29925000000000007</v>
      </c>
      <c r="AS532" s="108">
        <v>0.29925000000000007</v>
      </c>
      <c r="AT532" s="108">
        <v>0.29925000000000007</v>
      </c>
      <c r="AU532" s="108">
        <v>0.29925000000000007</v>
      </c>
      <c r="AV532" s="108">
        <v>0.29925000000000007</v>
      </c>
      <c r="AW532" s="108">
        <v>0.29925000000000007</v>
      </c>
      <c r="AX532" s="110">
        <v>0.29925000000000007</v>
      </c>
    </row>
    <row r="533" spans="1:50">
      <c r="A533" s="212"/>
      <c r="B533" s="215"/>
      <c r="C533" s="217" t="s">
        <v>43</v>
      </c>
      <c r="D533" s="52" t="s">
        <v>24</v>
      </c>
      <c r="E533" s="86" t="str">
        <f>A523&amp;"/"&amp;B523&amp;"/"&amp;C533&amp;"/"&amp;D533</f>
        <v>Derived gas fired power plants/Steam turbine/CHP with CCS/L</v>
      </c>
      <c r="F533" s="61" t="str">
        <f>A523</f>
        <v>Derived gas fired power plants</v>
      </c>
      <c r="G533" s="61" t="str">
        <f>B523</f>
        <v>Steam turbine</v>
      </c>
      <c r="H533" s="61" t="str">
        <f>C533</f>
        <v>CHP with CCS</v>
      </c>
      <c r="I533" s="84" t="str">
        <f t="shared" si="68"/>
        <v>L</v>
      </c>
      <c r="J533" s="61" t="s">
        <v>99</v>
      </c>
      <c r="K533" s="61" t="s">
        <v>99</v>
      </c>
      <c r="L533" s="61" t="s">
        <v>99</v>
      </c>
      <c r="M533" s="61" t="s">
        <v>99</v>
      </c>
      <c r="N533" s="61" t="s">
        <v>99</v>
      </c>
      <c r="O533" s="61" t="s">
        <v>99</v>
      </c>
      <c r="P533" s="61" t="s">
        <v>99</v>
      </c>
      <c r="Q533" s="61" t="s">
        <v>99</v>
      </c>
      <c r="R533" s="61" t="s">
        <v>99</v>
      </c>
      <c r="S533" s="61" t="s">
        <v>99</v>
      </c>
      <c r="T533" s="61" t="s">
        <v>99</v>
      </c>
      <c r="U533" s="61" t="s">
        <v>99</v>
      </c>
      <c r="V533" s="61" t="s">
        <v>99</v>
      </c>
      <c r="W533" s="61" t="s">
        <v>99</v>
      </c>
      <c r="X533" s="61" t="s">
        <v>99</v>
      </c>
      <c r="Y533" s="61" t="s">
        <v>99</v>
      </c>
      <c r="Z533" s="61" t="s">
        <v>99</v>
      </c>
      <c r="AA533" s="61" t="s">
        <v>99</v>
      </c>
      <c r="AB533" s="61" t="s">
        <v>99</v>
      </c>
      <c r="AC533" s="61" t="s">
        <v>99</v>
      </c>
      <c r="AD533" s="61" t="s">
        <v>99</v>
      </c>
      <c r="AE533" s="61">
        <v>0.31350000000000006</v>
      </c>
      <c r="AF533" s="61">
        <v>0.31350000000000006</v>
      </c>
      <c r="AG533" s="61">
        <v>0.31350000000000006</v>
      </c>
      <c r="AH533" s="61">
        <v>0.31350000000000006</v>
      </c>
      <c r="AI533" s="61">
        <v>0.31350000000000006</v>
      </c>
      <c r="AJ533" s="61">
        <v>0.31350000000000006</v>
      </c>
      <c r="AK533" s="61">
        <v>0.31350000000000006</v>
      </c>
      <c r="AL533" s="61">
        <v>0.31350000000000006</v>
      </c>
      <c r="AM533" s="61">
        <v>0.31350000000000006</v>
      </c>
      <c r="AN533" s="61">
        <v>0.31350000000000006</v>
      </c>
      <c r="AO533" s="61">
        <v>0.31350000000000006</v>
      </c>
      <c r="AP533" s="61">
        <v>0.31350000000000006</v>
      </c>
      <c r="AQ533" s="61">
        <v>0.31350000000000006</v>
      </c>
      <c r="AR533" s="61">
        <v>0.31350000000000006</v>
      </c>
      <c r="AS533" s="61">
        <v>0.31350000000000006</v>
      </c>
      <c r="AT533" s="61">
        <v>0.31350000000000006</v>
      </c>
      <c r="AU533" s="61">
        <v>0.31350000000000006</v>
      </c>
      <c r="AV533" s="61">
        <v>0.31350000000000006</v>
      </c>
      <c r="AW533" s="61">
        <v>0.31350000000000006</v>
      </c>
      <c r="AX533" s="53">
        <v>0.31350000000000006</v>
      </c>
    </row>
    <row r="534" spans="1:50">
      <c r="A534" s="213"/>
      <c r="B534" s="218"/>
      <c r="C534" s="210"/>
      <c r="D534" s="93" t="s">
        <v>25</v>
      </c>
      <c r="E534" s="73" t="str">
        <f>A523&amp;"/"&amp;B523&amp;"/"&amp;C533&amp;"/"&amp;D534</f>
        <v>Derived gas fired power plants/Steam turbine/CHP with CCS/M</v>
      </c>
      <c r="F534" s="91" t="str">
        <f>A523</f>
        <v>Derived gas fired power plants</v>
      </c>
      <c r="G534" s="91" t="str">
        <f>B523</f>
        <v>Steam turbine</v>
      </c>
      <c r="H534" s="91" t="str">
        <f>C533</f>
        <v>CHP with CCS</v>
      </c>
      <c r="I534" s="70" t="str">
        <f t="shared" si="68"/>
        <v>M</v>
      </c>
      <c r="J534" s="91" t="s">
        <v>99</v>
      </c>
      <c r="K534" s="91" t="s">
        <v>99</v>
      </c>
      <c r="L534" s="91" t="s">
        <v>99</v>
      </c>
      <c r="M534" s="91" t="s">
        <v>99</v>
      </c>
      <c r="N534" s="91" t="s">
        <v>99</v>
      </c>
      <c r="O534" s="91" t="s">
        <v>99</v>
      </c>
      <c r="P534" s="91" t="s">
        <v>99</v>
      </c>
      <c r="Q534" s="91" t="s">
        <v>99</v>
      </c>
      <c r="R534" s="91" t="s">
        <v>99</v>
      </c>
      <c r="S534" s="91" t="s">
        <v>99</v>
      </c>
      <c r="T534" s="91" t="s">
        <v>99</v>
      </c>
      <c r="U534" s="91" t="s">
        <v>99</v>
      </c>
      <c r="V534" s="91" t="s">
        <v>99</v>
      </c>
      <c r="W534" s="91" t="s">
        <v>99</v>
      </c>
      <c r="X534" s="91" t="s">
        <v>99</v>
      </c>
      <c r="Y534" s="91" t="s">
        <v>99</v>
      </c>
      <c r="Z534" s="91" t="s">
        <v>99</v>
      </c>
      <c r="AA534" s="91" t="s">
        <v>99</v>
      </c>
      <c r="AB534" s="91" t="s">
        <v>99</v>
      </c>
      <c r="AC534" s="91" t="s">
        <v>99</v>
      </c>
      <c r="AD534" s="91" t="s">
        <v>99</v>
      </c>
      <c r="AE534" s="91">
        <v>0.32917500000000011</v>
      </c>
      <c r="AF534" s="91">
        <v>0.32917500000000011</v>
      </c>
      <c r="AG534" s="91">
        <v>0.32917500000000011</v>
      </c>
      <c r="AH534" s="91">
        <v>0.32917500000000011</v>
      </c>
      <c r="AI534" s="91">
        <v>0.32917500000000011</v>
      </c>
      <c r="AJ534" s="91">
        <v>0.32917500000000011</v>
      </c>
      <c r="AK534" s="91">
        <v>0.32917500000000011</v>
      </c>
      <c r="AL534" s="91">
        <v>0.32917500000000011</v>
      </c>
      <c r="AM534" s="91">
        <v>0.32917500000000011</v>
      </c>
      <c r="AN534" s="91">
        <v>0.32917500000000011</v>
      </c>
      <c r="AO534" s="91">
        <v>0.32917500000000011</v>
      </c>
      <c r="AP534" s="91">
        <v>0.32917500000000011</v>
      </c>
      <c r="AQ534" s="91">
        <v>0.32917500000000011</v>
      </c>
      <c r="AR534" s="91">
        <v>0.32917500000000011</v>
      </c>
      <c r="AS534" s="91">
        <v>0.32917500000000011</v>
      </c>
      <c r="AT534" s="91">
        <v>0.32917500000000011</v>
      </c>
      <c r="AU534" s="91">
        <v>0.32917500000000011</v>
      </c>
      <c r="AV534" s="91">
        <v>0.32917500000000011</v>
      </c>
      <c r="AW534" s="91">
        <v>0.32917500000000011</v>
      </c>
      <c r="AX534" s="89">
        <v>0.32917500000000011</v>
      </c>
    </row>
    <row r="535" spans="1:50">
      <c r="A535" s="212" t="s">
        <v>54</v>
      </c>
      <c r="B535" s="221" t="s">
        <v>46</v>
      </c>
      <c r="C535" s="209" t="s">
        <v>36</v>
      </c>
      <c r="D535" s="52" t="s">
        <v>24</v>
      </c>
      <c r="E535" s="87" t="str">
        <f>A535&amp;"/"&amp;B535&amp;"/"&amp;C535&amp;"/"&amp;D535</f>
        <v>Refinery gas fired power plants/Steam turbine/Electricity only/L</v>
      </c>
      <c r="F535" s="55" t="str">
        <f>A535</f>
        <v>Refinery gas fired power plants</v>
      </c>
      <c r="G535" s="55" t="str">
        <f>B535</f>
        <v>Steam turbine</v>
      </c>
      <c r="H535" s="55" t="str">
        <f>C535</f>
        <v>Electricity only</v>
      </c>
      <c r="I535" s="85" t="str">
        <f t="shared" ref="I535:I598" si="69">D535</f>
        <v>L</v>
      </c>
      <c r="J535" s="55">
        <v>4.2999999999999997E-2</v>
      </c>
      <c r="K535" s="55">
        <v>4.2999999999999997E-2</v>
      </c>
      <c r="L535" s="55">
        <v>4.2999999999999997E-2</v>
      </c>
      <c r="M535" s="55">
        <v>4.2999999999999997E-2</v>
      </c>
      <c r="N535" s="55">
        <v>4.2999999999999997E-2</v>
      </c>
      <c r="O535" s="55">
        <v>4.2999999999999997E-2</v>
      </c>
      <c r="P535" s="55">
        <v>4.2999999999999997E-2</v>
      </c>
      <c r="Q535" s="55">
        <v>4.2999999999999997E-2</v>
      </c>
      <c r="R535" s="55">
        <v>4.2999999999999997E-2</v>
      </c>
      <c r="S535" s="55">
        <v>4.2999999999999997E-2</v>
      </c>
      <c r="T535" s="55">
        <v>4.2999999999999997E-2</v>
      </c>
      <c r="U535" s="55">
        <v>4.2999999999999997E-2</v>
      </c>
      <c r="V535" s="55">
        <v>4.2999999999999997E-2</v>
      </c>
      <c r="W535" s="55">
        <v>4.2999999999999997E-2</v>
      </c>
      <c r="X535" s="55">
        <v>4.2999999999999997E-2</v>
      </c>
      <c r="Y535" s="55">
        <v>4.2999999999999997E-2</v>
      </c>
      <c r="Z535" s="55">
        <v>4.2999999999999997E-2</v>
      </c>
      <c r="AA535" s="55">
        <v>4.2999999999999997E-2</v>
      </c>
      <c r="AB535" s="55">
        <v>4.2999999999999997E-2</v>
      </c>
      <c r="AC535" s="55">
        <v>4.2999999999999997E-2</v>
      </c>
      <c r="AD535" s="55">
        <v>4.2999999999999997E-2</v>
      </c>
      <c r="AE535" s="55">
        <v>4.2999999999999997E-2</v>
      </c>
      <c r="AF535" s="55">
        <v>4.2999999999999997E-2</v>
      </c>
      <c r="AG535" s="55">
        <v>4.2999999999999997E-2</v>
      </c>
      <c r="AH535" s="55">
        <v>4.2999999999999997E-2</v>
      </c>
      <c r="AI535" s="55">
        <v>4.2999999999999997E-2</v>
      </c>
      <c r="AJ535" s="55">
        <v>4.2999999999999997E-2</v>
      </c>
      <c r="AK535" s="55">
        <v>4.2999999999999997E-2</v>
      </c>
      <c r="AL535" s="55">
        <v>4.2999999999999997E-2</v>
      </c>
      <c r="AM535" s="55">
        <v>4.2999999999999997E-2</v>
      </c>
      <c r="AN535" s="55">
        <v>4.2999999999999997E-2</v>
      </c>
      <c r="AO535" s="55">
        <v>4.2999999999999997E-2</v>
      </c>
      <c r="AP535" s="55">
        <v>4.2999999999999997E-2</v>
      </c>
      <c r="AQ535" s="55">
        <v>4.2999999999999997E-2</v>
      </c>
      <c r="AR535" s="55">
        <v>4.2999999999999997E-2</v>
      </c>
      <c r="AS535" s="55">
        <v>4.2999999999999997E-2</v>
      </c>
      <c r="AT535" s="55">
        <v>4.2999999999999997E-2</v>
      </c>
      <c r="AU535" s="55">
        <v>4.2999999999999997E-2</v>
      </c>
      <c r="AV535" s="55">
        <v>4.2999999999999997E-2</v>
      </c>
      <c r="AW535" s="55">
        <v>4.2999999999999997E-2</v>
      </c>
      <c r="AX535" s="64">
        <v>4.2999999999999997E-2</v>
      </c>
    </row>
    <row r="536" spans="1:50">
      <c r="A536" s="212"/>
      <c r="B536" s="222"/>
      <c r="C536" s="206"/>
      <c r="D536" s="52" t="s">
        <v>25</v>
      </c>
      <c r="E536" s="86" t="str">
        <f>A535&amp;"/"&amp;B535&amp;"/"&amp;C535&amp;"/"&amp;D536</f>
        <v>Refinery gas fired power plants/Steam turbine/Electricity only/M</v>
      </c>
      <c r="F536" s="61" t="str">
        <f>A535</f>
        <v>Refinery gas fired power plants</v>
      </c>
      <c r="G536" s="61" t="str">
        <f>B535</f>
        <v>Steam turbine</v>
      </c>
      <c r="H536" s="61" t="str">
        <f>C535</f>
        <v>Electricity only</v>
      </c>
      <c r="I536" s="84" t="str">
        <f t="shared" si="69"/>
        <v>M</v>
      </c>
      <c r="J536" s="61">
        <v>4.5149999999999996E-2</v>
      </c>
      <c r="K536" s="61">
        <v>4.5149999999999996E-2</v>
      </c>
      <c r="L536" s="61">
        <v>4.5149999999999996E-2</v>
      </c>
      <c r="M536" s="61">
        <v>4.5149999999999996E-2</v>
      </c>
      <c r="N536" s="61">
        <v>4.5149999999999996E-2</v>
      </c>
      <c r="O536" s="61">
        <v>4.5149999999999996E-2</v>
      </c>
      <c r="P536" s="61">
        <v>4.5149999999999996E-2</v>
      </c>
      <c r="Q536" s="61">
        <v>4.5149999999999996E-2</v>
      </c>
      <c r="R536" s="61">
        <v>4.5149999999999996E-2</v>
      </c>
      <c r="S536" s="61">
        <v>4.5149999999999996E-2</v>
      </c>
      <c r="T536" s="61">
        <v>4.5149999999999996E-2</v>
      </c>
      <c r="U536" s="61">
        <v>4.5149999999999996E-2</v>
      </c>
      <c r="V536" s="61">
        <v>4.5149999999999996E-2</v>
      </c>
      <c r="W536" s="61">
        <v>4.5149999999999996E-2</v>
      </c>
      <c r="X536" s="61">
        <v>4.5149999999999996E-2</v>
      </c>
      <c r="Y536" s="61">
        <v>4.5149999999999996E-2</v>
      </c>
      <c r="Z536" s="61">
        <v>4.5149999999999996E-2</v>
      </c>
      <c r="AA536" s="61">
        <v>4.5149999999999996E-2</v>
      </c>
      <c r="AB536" s="61">
        <v>4.5149999999999996E-2</v>
      </c>
      <c r="AC536" s="61">
        <v>4.5149999999999996E-2</v>
      </c>
      <c r="AD536" s="61">
        <v>4.5149999999999996E-2</v>
      </c>
      <c r="AE536" s="61">
        <v>4.5149999999999996E-2</v>
      </c>
      <c r="AF536" s="61">
        <v>4.5149999999999996E-2</v>
      </c>
      <c r="AG536" s="61">
        <v>4.5149999999999996E-2</v>
      </c>
      <c r="AH536" s="61">
        <v>4.5149999999999996E-2</v>
      </c>
      <c r="AI536" s="61">
        <v>4.5149999999999996E-2</v>
      </c>
      <c r="AJ536" s="61">
        <v>4.5149999999999996E-2</v>
      </c>
      <c r="AK536" s="61">
        <v>4.5149999999999996E-2</v>
      </c>
      <c r="AL536" s="61">
        <v>4.5149999999999996E-2</v>
      </c>
      <c r="AM536" s="61">
        <v>4.5149999999999996E-2</v>
      </c>
      <c r="AN536" s="61">
        <v>4.5149999999999996E-2</v>
      </c>
      <c r="AO536" s="61">
        <v>4.5149999999999996E-2</v>
      </c>
      <c r="AP536" s="61">
        <v>4.5149999999999996E-2</v>
      </c>
      <c r="AQ536" s="61">
        <v>4.5149999999999996E-2</v>
      </c>
      <c r="AR536" s="61">
        <v>4.5149999999999996E-2</v>
      </c>
      <c r="AS536" s="61">
        <v>4.5149999999999996E-2</v>
      </c>
      <c r="AT536" s="61">
        <v>4.5149999999999996E-2</v>
      </c>
      <c r="AU536" s="61">
        <v>4.5149999999999996E-2</v>
      </c>
      <c r="AV536" s="61">
        <v>4.5149999999999996E-2</v>
      </c>
      <c r="AW536" s="61">
        <v>4.5149999999999996E-2</v>
      </c>
      <c r="AX536" s="53">
        <v>4.5149999999999996E-2</v>
      </c>
    </row>
    <row r="537" spans="1:50">
      <c r="A537" s="212"/>
      <c r="B537" s="222"/>
      <c r="C537" s="216"/>
      <c r="D537" s="52" t="s">
        <v>38</v>
      </c>
      <c r="E537" s="86" t="str">
        <f>A535&amp;"/"&amp;B535&amp;"/"&amp;C535&amp;"/"&amp;D537</f>
        <v>Refinery gas fired power plants/Steam turbine/Electricity only/S</v>
      </c>
      <c r="F537" s="61" t="str">
        <f>A535</f>
        <v>Refinery gas fired power plants</v>
      </c>
      <c r="G537" s="61" t="str">
        <f>B535</f>
        <v>Steam turbine</v>
      </c>
      <c r="H537" s="61" t="str">
        <f>C535</f>
        <v>Electricity only</v>
      </c>
      <c r="I537" s="84" t="str">
        <f t="shared" si="69"/>
        <v>S</v>
      </c>
      <c r="J537" s="61">
        <v>4.7407499999999998E-2</v>
      </c>
      <c r="K537" s="61">
        <v>4.7407499999999998E-2</v>
      </c>
      <c r="L537" s="61">
        <v>4.7407499999999998E-2</v>
      </c>
      <c r="M537" s="61">
        <v>4.7407499999999998E-2</v>
      </c>
      <c r="N537" s="61">
        <v>4.7407499999999998E-2</v>
      </c>
      <c r="O537" s="61">
        <v>4.7407499999999998E-2</v>
      </c>
      <c r="P537" s="61">
        <v>4.7407499999999998E-2</v>
      </c>
      <c r="Q537" s="61">
        <v>4.7407499999999998E-2</v>
      </c>
      <c r="R537" s="61">
        <v>4.7407499999999998E-2</v>
      </c>
      <c r="S537" s="61">
        <v>4.7407499999999998E-2</v>
      </c>
      <c r="T537" s="61">
        <v>4.7407499999999998E-2</v>
      </c>
      <c r="U537" s="61">
        <v>4.7407499999999998E-2</v>
      </c>
      <c r="V537" s="61">
        <v>4.7407499999999998E-2</v>
      </c>
      <c r="W537" s="61">
        <v>4.7407499999999998E-2</v>
      </c>
      <c r="X537" s="61">
        <v>4.7407499999999998E-2</v>
      </c>
      <c r="Y537" s="61">
        <v>4.7407499999999998E-2</v>
      </c>
      <c r="Z537" s="61">
        <v>4.7407499999999998E-2</v>
      </c>
      <c r="AA537" s="61">
        <v>4.7407499999999998E-2</v>
      </c>
      <c r="AB537" s="61">
        <v>4.7407499999999998E-2</v>
      </c>
      <c r="AC537" s="61">
        <v>4.7407499999999998E-2</v>
      </c>
      <c r="AD537" s="61">
        <v>4.7407499999999998E-2</v>
      </c>
      <c r="AE537" s="61">
        <v>4.7407499999999998E-2</v>
      </c>
      <c r="AF537" s="61">
        <v>4.7407499999999998E-2</v>
      </c>
      <c r="AG537" s="61">
        <v>4.7407499999999998E-2</v>
      </c>
      <c r="AH537" s="61">
        <v>4.7407499999999998E-2</v>
      </c>
      <c r="AI537" s="61">
        <v>4.7407499999999998E-2</v>
      </c>
      <c r="AJ537" s="61">
        <v>4.7407499999999998E-2</v>
      </c>
      <c r="AK537" s="61">
        <v>4.7407499999999998E-2</v>
      </c>
      <c r="AL537" s="61">
        <v>4.7407499999999998E-2</v>
      </c>
      <c r="AM537" s="61">
        <v>4.7407499999999998E-2</v>
      </c>
      <c r="AN537" s="61">
        <v>4.7407499999999998E-2</v>
      </c>
      <c r="AO537" s="61">
        <v>4.7407499999999998E-2</v>
      </c>
      <c r="AP537" s="61">
        <v>4.7407499999999998E-2</v>
      </c>
      <c r="AQ537" s="61">
        <v>4.7407499999999998E-2</v>
      </c>
      <c r="AR537" s="61">
        <v>4.7407499999999998E-2</v>
      </c>
      <c r="AS537" s="61">
        <v>4.7407499999999998E-2</v>
      </c>
      <c r="AT537" s="61">
        <v>4.7407499999999998E-2</v>
      </c>
      <c r="AU537" s="61">
        <v>4.7407499999999998E-2</v>
      </c>
      <c r="AV537" s="61">
        <v>4.7407499999999998E-2</v>
      </c>
      <c r="AW537" s="61">
        <v>4.7407499999999998E-2</v>
      </c>
      <c r="AX537" s="53">
        <v>4.7407499999999998E-2</v>
      </c>
    </row>
    <row r="538" spans="1:50">
      <c r="A538" s="212"/>
      <c r="B538" s="222"/>
      <c r="C538" s="217" t="s">
        <v>26</v>
      </c>
      <c r="D538" s="83" t="s">
        <v>24</v>
      </c>
      <c r="E538" s="56" t="str">
        <f>A535&amp;"/"&amp;B535&amp;"/"&amp;C538&amp;"/"&amp;D538</f>
        <v>Refinery gas fired power plants/Steam turbine/CHP/L</v>
      </c>
      <c r="F538" s="103" t="str">
        <f>A535</f>
        <v>Refinery gas fired power plants</v>
      </c>
      <c r="G538" s="103" t="str">
        <f>B535</f>
        <v>Steam turbine</v>
      </c>
      <c r="H538" s="103" t="str">
        <f>C538</f>
        <v>CHP</v>
      </c>
      <c r="I538" s="104" t="str">
        <f t="shared" si="69"/>
        <v>L</v>
      </c>
      <c r="J538" s="103">
        <v>4.7300000000000002E-2</v>
      </c>
      <c r="K538" s="103">
        <v>4.7300000000000002E-2</v>
      </c>
      <c r="L538" s="103">
        <v>4.7300000000000002E-2</v>
      </c>
      <c r="M538" s="103">
        <v>4.7300000000000002E-2</v>
      </c>
      <c r="N538" s="103">
        <v>4.7300000000000002E-2</v>
      </c>
      <c r="O538" s="103">
        <v>4.7300000000000002E-2</v>
      </c>
      <c r="P538" s="103">
        <v>4.7300000000000002E-2</v>
      </c>
      <c r="Q538" s="103">
        <v>4.7300000000000002E-2</v>
      </c>
      <c r="R538" s="103">
        <v>4.7300000000000002E-2</v>
      </c>
      <c r="S538" s="103">
        <v>4.7300000000000002E-2</v>
      </c>
      <c r="T538" s="103">
        <v>4.7300000000000002E-2</v>
      </c>
      <c r="U538" s="103">
        <v>4.7300000000000002E-2</v>
      </c>
      <c r="V538" s="103">
        <v>4.7300000000000002E-2</v>
      </c>
      <c r="W538" s="103">
        <v>4.7300000000000002E-2</v>
      </c>
      <c r="X538" s="103">
        <v>4.7300000000000002E-2</v>
      </c>
      <c r="Y538" s="103">
        <v>4.7300000000000002E-2</v>
      </c>
      <c r="Z538" s="103">
        <v>4.7300000000000002E-2</v>
      </c>
      <c r="AA538" s="103">
        <v>4.7300000000000002E-2</v>
      </c>
      <c r="AB538" s="103">
        <v>4.7300000000000002E-2</v>
      </c>
      <c r="AC538" s="103">
        <v>4.7300000000000002E-2</v>
      </c>
      <c r="AD538" s="103">
        <v>4.7300000000000002E-2</v>
      </c>
      <c r="AE538" s="103">
        <v>4.7300000000000002E-2</v>
      </c>
      <c r="AF538" s="103">
        <v>4.7300000000000002E-2</v>
      </c>
      <c r="AG538" s="103">
        <v>4.7300000000000002E-2</v>
      </c>
      <c r="AH538" s="103">
        <v>4.7300000000000002E-2</v>
      </c>
      <c r="AI538" s="103">
        <v>4.7300000000000002E-2</v>
      </c>
      <c r="AJ538" s="103">
        <v>4.7300000000000002E-2</v>
      </c>
      <c r="AK538" s="103">
        <v>4.7300000000000002E-2</v>
      </c>
      <c r="AL538" s="103">
        <v>4.7300000000000002E-2</v>
      </c>
      <c r="AM538" s="103">
        <v>4.7300000000000002E-2</v>
      </c>
      <c r="AN538" s="103">
        <v>4.7300000000000002E-2</v>
      </c>
      <c r="AO538" s="103">
        <v>4.7300000000000002E-2</v>
      </c>
      <c r="AP538" s="103">
        <v>4.7300000000000002E-2</v>
      </c>
      <c r="AQ538" s="103">
        <v>4.7300000000000002E-2</v>
      </c>
      <c r="AR538" s="103">
        <v>4.7300000000000002E-2</v>
      </c>
      <c r="AS538" s="103">
        <v>4.7300000000000002E-2</v>
      </c>
      <c r="AT538" s="103">
        <v>4.7300000000000002E-2</v>
      </c>
      <c r="AU538" s="103">
        <v>4.7300000000000002E-2</v>
      </c>
      <c r="AV538" s="103">
        <v>4.7300000000000002E-2</v>
      </c>
      <c r="AW538" s="103">
        <v>4.7300000000000002E-2</v>
      </c>
      <c r="AX538" s="105">
        <v>4.7300000000000002E-2</v>
      </c>
    </row>
    <row r="539" spans="1:50">
      <c r="A539" s="212"/>
      <c r="B539" s="222"/>
      <c r="C539" s="206"/>
      <c r="D539" s="52" t="s">
        <v>25</v>
      </c>
      <c r="E539" s="86" t="str">
        <f>A535&amp;"/"&amp;B535&amp;"/"&amp;C538&amp;"/"&amp;D539</f>
        <v>Refinery gas fired power plants/Steam turbine/CHP/M</v>
      </c>
      <c r="F539" s="61" t="str">
        <f>A535</f>
        <v>Refinery gas fired power plants</v>
      </c>
      <c r="G539" s="61" t="str">
        <f>B535</f>
        <v>Steam turbine</v>
      </c>
      <c r="H539" s="61" t="str">
        <f>C538</f>
        <v>CHP</v>
      </c>
      <c r="I539" s="84" t="str">
        <f t="shared" si="69"/>
        <v>M</v>
      </c>
      <c r="J539" s="61">
        <v>4.9665000000000001E-2</v>
      </c>
      <c r="K539" s="61">
        <v>4.9665000000000001E-2</v>
      </c>
      <c r="L539" s="61">
        <v>4.9665000000000001E-2</v>
      </c>
      <c r="M539" s="61">
        <v>4.9665000000000001E-2</v>
      </c>
      <c r="N539" s="61">
        <v>4.9665000000000001E-2</v>
      </c>
      <c r="O539" s="61">
        <v>4.9665000000000001E-2</v>
      </c>
      <c r="P539" s="61">
        <v>4.9665000000000001E-2</v>
      </c>
      <c r="Q539" s="61">
        <v>4.9665000000000001E-2</v>
      </c>
      <c r="R539" s="61">
        <v>4.9665000000000001E-2</v>
      </c>
      <c r="S539" s="61">
        <v>4.9665000000000001E-2</v>
      </c>
      <c r="T539" s="61">
        <v>4.9665000000000001E-2</v>
      </c>
      <c r="U539" s="61">
        <v>4.9665000000000001E-2</v>
      </c>
      <c r="V539" s="61">
        <v>4.9665000000000001E-2</v>
      </c>
      <c r="W539" s="61">
        <v>4.9665000000000001E-2</v>
      </c>
      <c r="X539" s="61">
        <v>4.9665000000000001E-2</v>
      </c>
      <c r="Y539" s="61">
        <v>4.9665000000000001E-2</v>
      </c>
      <c r="Z539" s="61">
        <v>4.9665000000000001E-2</v>
      </c>
      <c r="AA539" s="61">
        <v>4.9665000000000001E-2</v>
      </c>
      <c r="AB539" s="61">
        <v>4.9665000000000001E-2</v>
      </c>
      <c r="AC539" s="61">
        <v>4.9665000000000001E-2</v>
      </c>
      <c r="AD539" s="61">
        <v>4.9665000000000001E-2</v>
      </c>
      <c r="AE539" s="61">
        <v>4.9665000000000001E-2</v>
      </c>
      <c r="AF539" s="61">
        <v>4.9665000000000001E-2</v>
      </c>
      <c r="AG539" s="61">
        <v>4.9665000000000001E-2</v>
      </c>
      <c r="AH539" s="61">
        <v>4.9665000000000001E-2</v>
      </c>
      <c r="AI539" s="61">
        <v>4.9665000000000001E-2</v>
      </c>
      <c r="AJ539" s="61">
        <v>4.9665000000000001E-2</v>
      </c>
      <c r="AK539" s="61">
        <v>4.9665000000000001E-2</v>
      </c>
      <c r="AL539" s="61">
        <v>4.9665000000000001E-2</v>
      </c>
      <c r="AM539" s="61">
        <v>4.9665000000000001E-2</v>
      </c>
      <c r="AN539" s="61">
        <v>4.9665000000000001E-2</v>
      </c>
      <c r="AO539" s="61">
        <v>4.9665000000000001E-2</v>
      </c>
      <c r="AP539" s="61">
        <v>4.9665000000000001E-2</v>
      </c>
      <c r="AQ539" s="61">
        <v>4.9665000000000001E-2</v>
      </c>
      <c r="AR539" s="61">
        <v>4.9665000000000001E-2</v>
      </c>
      <c r="AS539" s="61">
        <v>4.9665000000000001E-2</v>
      </c>
      <c r="AT539" s="61">
        <v>4.9665000000000001E-2</v>
      </c>
      <c r="AU539" s="61">
        <v>4.9665000000000001E-2</v>
      </c>
      <c r="AV539" s="61">
        <v>4.9665000000000001E-2</v>
      </c>
      <c r="AW539" s="61">
        <v>4.9665000000000001E-2</v>
      </c>
      <c r="AX539" s="53">
        <v>4.9665000000000001E-2</v>
      </c>
    </row>
    <row r="540" spans="1:50">
      <c r="A540" s="212"/>
      <c r="B540" s="222"/>
      <c r="C540" s="216"/>
      <c r="D540" s="106" t="s">
        <v>38</v>
      </c>
      <c r="E540" s="107" t="str">
        <f>A535&amp;"/"&amp;B535&amp;"/"&amp;C538&amp;"/"&amp;D540</f>
        <v>Refinery gas fired power plants/Steam turbine/CHP/S</v>
      </c>
      <c r="F540" s="108" t="str">
        <f>A535</f>
        <v>Refinery gas fired power plants</v>
      </c>
      <c r="G540" s="108" t="str">
        <f>B535</f>
        <v>Steam turbine</v>
      </c>
      <c r="H540" s="108" t="str">
        <f>C538</f>
        <v>CHP</v>
      </c>
      <c r="I540" s="109" t="str">
        <f t="shared" si="69"/>
        <v>S</v>
      </c>
      <c r="J540" s="108">
        <v>5.214825E-2</v>
      </c>
      <c r="K540" s="108">
        <v>5.214825E-2</v>
      </c>
      <c r="L540" s="108">
        <v>5.214825E-2</v>
      </c>
      <c r="M540" s="108">
        <v>5.214825E-2</v>
      </c>
      <c r="N540" s="108">
        <v>5.214825E-2</v>
      </c>
      <c r="O540" s="108">
        <v>5.214825E-2</v>
      </c>
      <c r="P540" s="108">
        <v>5.214825E-2</v>
      </c>
      <c r="Q540" s="108">
        <v>5.214825E-2</v>
      </c>
      <c r="R540" s="108">
        <v>5.214825E-2</v>
      </c>
      <c r="S540" s="108">
        <v>5.214825E-2</v>
      </c>
      <c r="T540" s="108">
        <v>5.214825E-2</v>
      </c>
      <c r="U540" s="108">
        <v>5.214825E-2</v>
      </c>
      <c r="V540" s="108">
        <v>5.214825E-2</v>
      </c>
      <c r="W540" s="108">
        <v>5.214825E-2</v>
      </c>
      <c r="X540" s="108">
        <v>5.214825E-2</v>
      </c>
      <c r="Y540" s="108">
        <v>5.214825E-2</v>
      </c>
      <c r="Z540" s="108">
        <v>5.214825E-2</v>
      </c>
      <c r="AA540" s="108">
        <v>5.214825E-2</v>
      </c>
      <c r="AB540" s="108">
        <v>5.214825E-2</v>
      </c>
      <c r="AC540" s="108">
        <v>5.214825E-2</v>
      </c>
      <c r="AD540" s="108">
        <v>5.214825E-2</v>
      </c>
      <c r="AE540" s="108">
        <v>5.214825E-2</v>
      </c>
      <c r="AF540" s="108">
        <v>5.214825E-2</v>
      </c>
      <c r="AG540" s="108">
        <v>5.214825E-2</v>
      </c>
      <c r="AH540" s="108">
        <v>5.214825E-2</v>
      </c>
      <c r="AI540" s="108">
        <v>5.214825E-2</v>
      </c>
      <c r="AJ540" s="108">
        <v>5.214825E-2</v>
      </c>
      <c r="AK540" s="108">
        <v>5.214825E-2</v>
      </c>
      <c r="AL540" s="108">
        <v>5.214825E-2</v>
      </c>
      <c r="AM540" s="108">
        <v>5.214825E-2</v>
      </c>
      <c r="AN540" s="108">
        <v>5.214825E-2</v>
      </c>
      <c r="AO540" s="108">
        <v>5.214825E-2</v>
      </c>
      <c r="AP540" s="108">
        <v>5.214825E-2</v>
      </c>
      <c r="AQ540" s="108">
        <v>5.214825E-2</v>
      </c>
      <c r="AR540" s="108">
        <v>5.214825E-2</v>
      </c>
      <c r="AS540" s="108">
        <v>5.214825E-2</v>
      </c>
      <c r="AT540" s="108">
        <v>5.214825E-2</v>
      </c>
      <c r="AU540" s="108">
        <v>5.214825E-2</v>
      </c>
      <c r="AV540" s="108">
        <v>5.214825E-2</v>
      </c>
      <c r="AW540" s="108">
        <v>5.214825E-2</v>
      </c>
      <c r="AX540" s="110">
        <v>5.214825E-2</v>
      </c>
    </row>
    <row r="541" spans="1:50">
      <c r="A541" s="212"/>
      <c r="B541" s="222"/>
      <c r="C541" s="217" t="s">
        <v>42</v>
      </c>
      <c r="D541" s="83" t="s">
        <v>24</v>
      </c>
      <c r="E541" s="56" t="str">
        <f>A535&amp;"/"&amp;B535&amp;"/"&amp;C541&amp;"/"&amp;D541</f>
        <v>Refinery gas fired power plants/Steam turbine/Electricity only with CCS/L</v>
      </c>
      <c r="F541" s="103" t="str">
        <f>A535</f>
        <v>Refinery gas fired power plants</v>
      </c>
      <c r="G541" s="103" t="str">
        <f>B535</f>
        <v>Steam turbine</v>
      </c>
      <c r="H541" s="103" t="str">
        <f>C541</f>
        <v>Electricity only with CCS</v>
      </c>
      <c r="I541" s="104" t="str">
        <f t="shared" si="69"/>
        <v>L</v>
      </c>
      <c r="J541" s="103" t="s">
        <v>99</v>
      </c>
      <c r="K541" s="103" t="s">
        <v>99</v>
      </c>
      <c r="L541" s="103" t="s">
        <v>99</v>
      </c>
      <c r="M541" s="103" t="s">
        <v>99</v>
      </c>
      <c r="N541" s="103" t="s">
        <v>99</v>
      </c>
      <c r="O541" s="103" t="s">
        <v>99</v>
      </c>
      <c r="P541" s="103" t="s">
        <v>99</v>
      </c>
      <c r="Q541" s="103" t="s">
        <v>99</v>
      </c>
      <c r="R541" s="103" t="s">
        <v>99</v>
      </c>
      <c r="S541" s="103" t="s">
        <v>99</v>
      </c>
      <c r="T541" s="103" t="s">
        <v>99</v>
      </c>
      <c r="U541" s="103" t="s">
        <v>99</v>
      </c>
      <c r="V541" s="103" t="s">
        <v>99</v>
      </c>
      <c r="W541" s="103" t="s">
        <v>99</v>
      </c>
      <c r="X541" s="103" t="s">
        <v>99</v>
      </c>
      <c r="Y541" s="103" t="s">
        <v>99</v>
      </c>
      <c r="Z541" s="103" t="s">
        <v>99</v>
      </c>
      <c r="AA541" s="103" t="s">
        <v>99</v>
      </c>
      <c r="AB541" s="103" t="s">
        <v>99</v>
      </c>
      <c r="AC541" s="103" t="s">
        <v>99</v>
      </c>
      <c r="AD541" s="103" t="s">
        <v>99</v>
      </c>
      <c r="AE541" s="103">
        <v>0.24724999999999997</v>
      </c>
      <c r="AF541" s="103">
        <v>0.24724999999999997</v>
      </c>
      <c r="AG541" s="103">
        <v>0.24724999999999997</v>
      </c>
      <c r="AH541" s="103">
        <v>0.24724999999999997</v>
      </c>
      <c r="AI541" s="103">
        <v>0.24724999999999997</v>
      </c>
      <c r="AJ541" s="103">
        <v>0.24724999999999997</v>
      </c>
      <c r="AK541" s="103">
        <v>0.24724999999999997</v>
      </c>
      <c r="AL541" s="103">
        <v>0.24724999999999997</v>
      </c>
      <c r="AM541" s="103">
        <v>0.24724999999999997</v>
      </c>
      <c r="AN541" s="103">
        <v>0.24724999999999997</v>
      </c>
      <c r="AO541" s="103">
        <v>0.24724999999999997</v>
      </c>
      <c r="AP541" s="103">
        <v>0.24724999999999997</v>
      </c>
      <c r="AQ541" s="103">
        <v>0.24724999999999997</v>
      </c>
      <c r="AR541" s="103">
        <v>0.24724999999999997</v>
      </c>
      <c r="AS541" s="103">
        <v>0.24724999999999997</v>
      </c>
      <c r="AT541" s="103">
        <v>0.24724999999999997</v>
      </c>
      <c r="AU541" s="103">
        <v>0.24724999999999997</v>
      </c>
      <c r="AV541" s="103">
        <v>0.24724999999999997</v>
      </c>
      <c r="AW541" s="103">
        <v>0.24724999999999997</v>
      </c>
      <c r="AX541" s="105">
        <v>0.24724999999999997</v>
      </c>
    </row>
    <row r="542" spans="1:50">
      <c r="A542" s="212"/>
      <c r="B542" s="222"/>
      <c r="C542" s="216"/>
      <c r="D542" s="106" t="s">
        <v>25</v>
      </c>
      <c r="E542" s="107" t="str">
        <f>A535&amp;"/"&amp;B535&amp;"/"&amp;C541&amp;"/"&amp;D542</f>
        <v>Refinery gas fired power plants/Steam turbine/Electricity only with CCS/M</v>
      </c>
      <c r="F542" s="108" t="str">
        <f>A535</f>
        <v>Refinery gas fired power plants</v>
      </c>
      <c r="G542" s="108" t="str">
        <f>B535</f>
        <v>Steam turbine</v>
      </c>
      <c r="H542" s="108" t="str">
        <f>C541</f>
        <v>Electricity only with CCS</v>
      </c>
      <c r="I542" s="109" t="str">
        <f t="shared" si="69"/>
        <v>M</v>
      </c>
      <c r="J542" s="108" t="s">
        <v>99</v>
      </c>
      <c r="K542" s="108" t="s">
        <v>99</v>
      </c>
      <c r="L542" s="108" t="s">
        <v>99</v>
      </c>
      <c r="M542" s="108" t="s">
        <v>99</v>
      </c>
      <c r="N542" s="108" t="s">
        <v>99</v>
      </c>
      <c r="O542" s="108" t="s">
        <v>99</v>
      </c>
      <c r="P542" s="108" t="s">
        <v>99</v>
      </c>
      <c r="Q542" s="108" t="s">
        <v>99</v>
      </c>
      <c r="R542" s="108" t="s">
        <v>99</v>
      </c>
      <c r="S542" s="108" t="s">
        <v>99</v>
      </c>
      <c r="T542" s="108" t="s">
        <v>99</v>
      </c>
      <c r="U542" s="108" t="s">
        <v>99</v>
      </c>
      <c r="V542" s="108" t="s">
        <v>99</v>
      </c>
      <c r="W542" s="108" t="s">
        <v>99</v>
      </c>
      <c r="X542" s="108" t="s">
        <v>99</v>
      </c>
      <c r="Y542" s="108" t="s">
        <v>99</v>
      </c>
      <c r="Z542" s="108" t="s">
        <v>99</v>
      </c>
      <c r="AA542" s="108" t="s">
        <v>99</v>
      </c>
      <c r="AB542" s="108" t="s">
        <v>99</v>
      </c>
      <c r="AC542" s="108" t="s">
        <v>99</v>
      </c>
      <c r="AD542" s="108" t="s">
        <v>99</v>
      </c>
      <c r="AE542" s="108">
        <v>0.25961249999999997</v>
      </c>
      <c r="AF542" s="108">
        <v>0.25961249999999997</v>
      </c>
      <c r="AG542" s="108">
        <v>0.25961249999999997</v>
      </c>
      <c r="AH542" s="108">
        <v>0.25961249999999997</v>
      </c>
      <c r="AI542" s="108">
        <v>0.25961249999999997</v>
      </c>
      <c r="AJ542" s="108">
        <v>0.25961249999999997</v>
      </c>
      <c r="AK542" s="108">
        <v>0.25961249999999997</v>
      </c>
      <c r="AL542" s="108">
        <v>0.25961249999999997</v>
      </c>
      <c r="AM542" s="108">
        <v>0.25961249999999997</v>
      </c>
      <c r="AN542" s="108">
        <v>0.25961249999999997</v>
      </c>
      <c r="AO542" s="108">
        <v>0.25961249999999997</v>
      </c>
      <c r="AP542" s="108">
        <v>0.25961249999999997</v>
      </c>
      <c r="AQ542" s="108">
        <v>0.25961249999999997</v>
      </c>
      <c r="AR542" s="108">
        <v>0.25961249999999997</v>
      </c>
      <c r="AS542" s="108">
        <v>0.25961249999999997</v>
      </c>
      <c r="AT542" s="108">
        <v>0.25961249999999997</v>
      </c>
      <c r="AU542" s="108">
        <v>0.25961249999999997</v>
      </c>
      <c r="AV542" s="108">
        <v>0.25961249999999997</v>
      </c>
      <c r="AW542" s="108">
        <v>0.25961249999999997</v>
      </c>
      <c r="AX542" s="110">
        <v>0.25961249999999997</v>
      </c>
    </row>
    <row r="543" spans="1:50">
      <c r="A543" s="212"/>
      <c r="B543" s="222"/>
      <c r="C543" s="217" t="s">
        <v>43</v>
      </c>
      <c r="D543" s="52" t="s">
        <v>24</v>
      </c>
      <c r="E543" s="86" t="str">
        <f>A535&amp;"/"&amp;B535&amp;"/"&amp;C543&amp;"/"&amp;D543</f>
        <v>Refinery gas fired power plants/Steam turbine/CHP with CCS/L</v>
      </c>
      <c r="F543" s="61" t="str">
        <f>A535</f>
        <v>Refinery gas fired power plants</v>
      </c>
      <c r="G543" s="61" t="str">
        <f>B535</f>
        <v>Steam turbine</v>
      </c>
      <c r="H543" s="61" t="str">
        <f>C543</f>
        <v>CHP with CCS</v>
      </c>
      <c r="I543" s="84" t="str">
        <f t="shared" si="69"/>
        <v>L</v>
      </c>
      <c r="J543" s="61" t="s">
        <v>99</v>
      </c>
      <c r="K543" s="61" t="s">
        <v>99</v>
      </c>
      <c r="L543" s="61" t="s">
        <v>99</v>
      </c>
      <c r="M543" s="61" t="s">
        <v>99</v>
      </c>
      <c r="N543" s="61" t="s">
        <v>99</v>
      </c>
      <c r="O543" s="61" t="s">
        <v>99</v>
      </c>
      <c r="P543" s="61" t="s">
        <v>99</v>
      </c>
      <c r="Q543" s="61" t="s">
        <v>99</v>
      </c>
      <c r="R543" s="61" t="s">
        <v>99</v>
      </c>
      <c r="S543" s="61" t="s">
        <v>99</v>
      </c>
      <c r="T543" s="61" t="s">
        <v>99</v>
      </c>
      <c r="U543" s="61" t="s">
        <v>99</v>
      </c>
      <c r="V543" s="61" t="s">
        <v>99</v>
      </c>
      <c r="W543" s="61" t="s">
        <v>99</v>
      </c>
      <c r="X543" s="61" t="s">
        <v>99</v>
      </c>
      <c r="Y543" s="61" t="s">
        <v>99</v>
      </c>
      <c r="Z543" s="61" t="s">
        <v>99</v>
      </c>
      <c r="AA543" s="61" t="s">
        <v>99</v>
      </c>
      <c r="AB543" s="61" t="s">
        <v>99</v>
      </c>
      <c r="AC543" s="61" t="s">
        <v>99</v>
      </c>
      <c r="AD543" s="61" t="s">
        <v>99</v>
      </c>
      <c r="AE543" s="61">
        <v>0.27197499999999997</v>
      </c>
      <c r="AF543" s="61">
        <v>0.27197499999999997</v>
      </c>
      <c r="AG543" s="61">
        <v>0.27197499999999997</v>
      </c>
      <c r="AH543" s="61">
        <v>0.27197499999999997</v>
      </c>
      <c r="AI543" s="61">
        <v>0.27197499999999997</v>
      </c>
      <c r="AJ543" s="61">
        <v>0.27197499999999997</v>
      </c>
      <c r="AK543" s="61">
        <v>0.27197499999999997</v>
      </c>
      <c r="AL543" s="61">
        <v>0.27197499999999997</v>
      </c>
      <c r="AM543" s="61">
        <v>0.27197499999999997</v>
      </c>
      <c r="AN543" s="61">
        <v>0.27197499999999997</v>
      </c>
      <c r="AO543" s="61">
        <v>0.27197499999999997</v>
      </c>
      <c r="AP543" s="61">
        <v>0.27197499999999997</v>
      </c>
      <c r="AQ543" s="61">
        <v>0.27197499999999997</v>
      </c>
      <c r="AR543" s="61">
        <v>0.27197499999999997</v>
      </c>
      <c r="AS543" s="61">
        <v>0.27197499999999997</v>
      </c>
      <c r="AT543" s="61">
        <v>0.27197499999999997</v>
      </c>
      <c r="AU543" s="61">
        <v>0.27197499999999997</v>
      </c>
      <c r="AV543" s="61">
        <v>0.27197499999999997</v>
      </c>
      <c r="AW543" s="61">
        <v>0.27197499999999997</v>
      </c>
      <c r="AX543" s="53">
        <v>0.27197499999999997</v>
      </c>
    </row>
    <row r="544" spans="1:50">
      <c r="A544" s="213"/>
      <c r="B544" s="223"/>
      <c r="C544" s="210"/>
      <c r="D544" s="93" t="s">
        <v>25</v>
      </c>
      <c r="E544" s="73" t="str">
        <f>A535&amp;"/"&amp;B535&amp;"/"&amp;C543&amp;"/"&amp;D544</f>
        <v>Refinery gas fired power plants/Steam turbine/CHP with CCS/M</v>
      </c>
      <c r="F544" s="91" t="str">
        <f>A535</f>
        <v>Refinery gas fired power plants</v>
      </c>
      <c r="G544" s="91" t="str">
        <f>B535</f>
        <v>Steam turbine</v>
      </c>
      <c r="H544" s="91" t="str">
        <f>C543</f>
        <v>CHP with CCS</v>
      </c>
      <c r="I544" s="70" t="str">
        <f t="shared" si="69"/>
        <v>M</v>
      </c>
      <c r="J544" s="91" t="s">
        <v>99</v>
      </c>
      <c r="K544" s="91" t="s">
        <v>99</v>
      </c>
      <c r="L544" s="91" t="s">
        <v>99</v>
      </c>
      <c r="M544" s="91" t="s">
        <v>99</v>
      </c>
      <c r="N544" s="91" t="s">
        <v>99</v>
      </c>
      <c r="O544" s="91" t="s">
        <v>99</v>
      </c>
      <c r="P544" s="91" t="s">
        <v>99</v>
      </c>
      <c r="Q544" s="91" t="s">
        <v>99</v>
      </c>
      <c r="R544" s="91" t="s">
        <v>99</v>
      </c>
      <c r="S544" s="91" t="s">
        <v>99</v>
      </c>
      <c r="T544" s="91" t="s">
        <v>99</v>
      </c>
      <c r="U544" s="91" t="s">
        <v>99</v>
      </c>
      <c r="V544" s="91" t="s">
        <v>99</v>
      </c>
      <c r="W544" s="91" t="s">
        <v>99</v>
      </c>
      <c r="X544" s="91" t="s">
        <v>99</v>
      </c>
      <c r="Y544" s="91" t="s">
        <v>99</v>
      </c>
      <c r="Z544" s="91" t="s">
        <v>99</v>
      </c>
      <c r="AA544" s="91" t="s">
        <v>99</v>
      </c>
      <c r="AB544" s="91" t="s">
        <v>99</v>
      </c>
      <c r="AC544" s="91" t="s">
        <v>99</v>
      </c>
      <c r="AD544" s="91" t="s">
        <v>99</v>
      </c>
      <c r="AE544" s="91">
        <v>0.28557375000000002</v>
      </c>
      <c r="AF544" s="91">
        <v>0.28557375000000002</v>
      </c>
      <c r="AG544" s="91">
        <v>0.28557375000000002</v>
      </c>
      <c r="AH544" s="91">
        <v>0.28557375000000002</v>
      </c>
      <c r="AI544" s="91">
        <v>0.28557375000000002</v>
      </c>
      <c r="AJ544" s="91">
        <v>0.28557375000000002</v>
      </c>
      <c r="AK544" s="91">
        <v>0.28557375000000002</v>
      </c>
      <c r="AL544" s="91">
        <v>0.28557375000000002</v>
      </c>
      <c r="AM544" s="91">
        <v>0.28557375000000002</v>
      </c>
      <c r="AN544" s="91">
        <v>0.28557375000000002</v>
      </c>
      <c r="AO544" s="91">
        <v>0.28557375000000002</v>
      </c>
      <c r="AP544" s="91">
        <v>0.28557375000000002</v>
      </c>
      <c r="AQ544" s="91">
        <v>0.28557375000000002</v>
      </c>
      <c r="AR544" s="91">
        <v>0.28557375000000002</v>
      </c>
      <c r="AS544" s="91">
        <v>0.28557375000000002</v>
      </c>
      <c r="AT544" s="91">
        <v>0.28557375000000002</v>
      </c>
      <c r="AU544" s="91">
        <v>0.28557375000000002</v>
      </c>
      <c r="AV544" s="91">
        <v>0.28557375000000002</v>
      </c>
      <c r="AW544" s="91">
        <v>0.28557375000000002</v>
      </c>
      <c r="AX544" s="89">
        <v>0.28557375000000002</v>
      </c>
    </row>
    <row r="545" spans="1:50">
      <c r="A545" s="211" t="s">
        <v>55</v>
      </c>
      <c r="B545" s="214" t="s">
        <v>50</v>
      </c>
      <c r="C545" s="209" t="s">
        <v>36</v>
      </c>
      <c r="D545" s="67" t="s">
        <v>24</v>
      </c>
      <c r="E545" s="87" t="str">
        <f>A545&amp;"/"&amp;B545&amp;"/"&amp;C545&amp;"/"&amp;D545</f>
        <v>Diesel oil fired power plants/Gas turbine combined cycle/Electricity only/L</v>
      </c>
      <c r="F545" s="55" t="str">
        <f>A545</f>
        <v>Diesel oil fired power plants</v>
      </c>
      <c r="G545" s="55" t="str">
        <f>B545</f>
        <v>Gas turbine combined cycle</v>
      </c>
      <c r="H545" s="55" t="str">
        <f>C545</f>
        <v>Electricity only</v>
      </c>
      <c r="I545" s="85" t="str">
        <f t="shared" si="69"/>
        <v>L</v>
      </c>
      <c r="J545" s="55">
        <v>3.2000000000000001E-2</v>
      </c>
      <c r="K545" s="55">
        <v>3.2000000000000001E-2</v>
      </c>
      <c r="L545" s="55">
        <v>3.2000000000000001E-2</v>
      </c>
      <c r="M545" s="55">
        <v>3.2000000000000001E-2</v>
      </c>
      <c r="N545" s="55">
        <v>3.2000000000000001E-2</v>
      </c>
      <c r="O545" s="55">
        <v>3.2000000000000001E-2</v>
      </c>
      <c r="P545" s="55">
        <v>3.2000000000000001E-2</v>
      </c>
      <c r="Q545" s="55">
        <v>3.2000000000000001E-2</v>
      </c>
      <c r="R545" s="55">
        <v>3.2000000000000001E-2</v>
      </c>
      <c r="S545" s="55">
        <v>3.2000000000000001E-2</v>
      </c>
      <c r="T545" s="55">
        <v>3.2000000000000001E-2</v>
      </c>
      <c r="U545" s="55">
        <v>3.2000000000000001E-2</v>
      </c>
      <c r="V545" s="55">
        <v>3.2000000000000001E-2</v>
      </c>
      <c r="W545" s="55">
        <v>3.2000000000000001E-2</v>
      </c>
      <c r="X545" s="55">
        <v>3.2000000000000001E-2</v>
      </c>
      <c r="Y545" s="55">
        <v>3.2000000000000001E-2</v>
      </c>
      <c r="Z545" s="55">
        <v>3.2000000000000001E-2</v>
      </c>
      <c r="AA545" s="55">
        <v>3.2000000000000001E-2</v>
      </c>
      <c r="AB545" s="55">
        <v>3.2000000000000001E-2</v>
      </c>
      <c r="AC545" s="55">
        <v>3.2000000000000001E-2</v>
      </c>
      <c r="AD545" s="55">
        <v>3.2000000000000001E-2</v>
      </c>
      <c r="AE545" s="55">
        <v>3.2000000000000001E-2</v>
      </c>
      <c r="AF545" s="55">
        <v>3.2000000000000001E-2</v>
      </c>
      <c r="AG545" s="55">
        <v>3.2000000000000001E-2</v>
      </c>
      <c r="AH545" s="55">
        <v>3.2000000000000001E-2</v>
      </c>
      <c r="AI545" s="55">
        <v>3.2000000000000001E-2</v>
      </c>
      <c r="AJ545" s="55">
        <v>3.2000000000000001E-2</v>
      </c>
      <c r="AK545" s="55">
        <v>3.2000000000000001E-2</v>
      </c>
      <c r="AL545" s="55">
        <v>3.2000000000000001E-2</v>
      </c>
      <c r="AM545" s="55">
        <v>3.2000000000000001E-2</v>
      </c>
      <c r="AN545" s="55">
        <v>3.2000000000000001E-2</v>
      </c>
      <c r="AO545" s="55">
        <v>3.2000000000000001E-2</v>
      </c>
      <c r="AP545" s="55">
        <v>3.2000000000000001E-2</v>
      </c>
      <c r="AQ545" s="55">
        <v>3.2000000000000001E-2</v>
      </c>
      <c r="AR545" s="55">
        <v>3.2000000000000001E-2</v>
      </c>
      <c r="AS545" s="55">
        <v>3.2000000000000001E-2</v>
      </c>
      <c r="AT545" s="55">
        <v>3.2000000000000001E-2</v>
      </c>
      <c r="AU545" s="55">
        <v>3.2000000000000001E-2</v>
      </c>
      <c r="AV545" s="55">
        <v>3.2000000000000001E-2</v>
      </c>
      <c r="AW545" s="55">
        <v>3.2000000000000001E-2</v>
      </c>
      <c r="AX545" s="64">
        <v>3.2000000000000001E-2</v>
      </c>
    </row>
    <row r="546" spans="1:50">
      <c r="A546" s="212"/>
      <c r="B546" s="215"/>
      <c r="C546" s="216"/>
      <c r="D546" s="52" t="s">
        <v>25</v>
      </c>
      <c r="E546" s="86" t="str">
        <f>A545&amp;"/"&amp;B545&amp;"/"&amp;C545&amp;"/"&amp;D546</f>
        <v>Diesel oil fired power plants/Gas turbine combined cycle/Electricity only/M</v>
      </c>
      <c r="F546" s="61" t="str">
        <f>A545</f>
        <v>Diesel oil fired power plants</v>
      </c>
      <c r="G546" s="61" t="str">
        <f>B545</f>
        <v>Gas turbine combined cycle</v>
      </c>
      <c r="H546" s="61" t="str">
        <f>C545</f>
        <v>Electricity only</v>
      </c>
      <c r="I546" s="84" t="str">
        <f t="shared" si="69"/>
        <v>M</v>
      </c>
      <c r="J546" s="61">
        <v>3.3600000000000005E-2</v>
      </c>
      <c r="K546" s="61">
        <v>3.3600000000000005E-2</v>
      </c>
      <c r="L546" s="61">
        <v>3.3600000000000005E-2</v>
      </c>
      <c r="M546" s="61">
        <v>3.3600000000000005E-2</v>
      </c>
      <c r="N546" s="61">
        <v>3.3600000000000005E-2</v>
      </c>
      <c r="O546" s="61">
        <v>3.3600000000000005E-2</v>
      </c>
      <c r="P546" s="61">
        <v>3.3600000000000005E-2</v>
      </c>
      <c r="Q546" s="61">
        <v>3.3600000000000005E-2</v>
      </c>
      <c r="R546" s="61">
        <v>3.3600000000000005E-2</v>
      </c>
      <c r="S546" s="61">
        <v>3.3600000000000005E-2</v>
      </c>
      <c r="T546" s="61">
        <v>3.3600000000000005E-2</v>
      </c>
      <c r="U546" s="61">
        <v>3.3600000000000005E-2</v>
      </c>
      <c r="V546" s="61">
        <v>3.3600000000000005E-2</v>
      </c>
      <c r="W546" s="61">
        <v>3.3600000000000005E-2</v>
      </c>
      <c r="X546" s="61">
        <v>3.3600000000000005E-2</v>
      </c>
      <c r="Y546" s="61">
        <v>3.3600000000000005E-2</v>
      </c>
      <c r="Z546" s="61">
        <v>3.3600000000000005E-2</v>
      </c>
      <c r="AA546" s="61">
        <v>3.3600000000000005E-2</v>
      </c>
      <c r="AB546" s="61">
        <v>3.3600000000000005E-2</v>
      </c>
      <c r="AC546" s="61">
        <v>3.3600000000000005E-2</v>
      </c>
      <c r="AD546" s="61">
        <v>3.3600000000000005E-2</v>
      </c>
      <c r="AE546" s="61">
        <v>3.3600000000000005E-2</v>
      </c>
      <c r="AF546" s="61">
        <v>3.3600000000000005E-2</v>
      </c>
      <c r="AG546" s="61">
        <v>3.3600000000000005E-2</v>
      </c>
      <c r="AH546" s="61">
        <v>3.3600000000000005E-2</v>
      </c>
      <c r="AI546" s="61">
        <v>3.3600000000000005E-2</v>
      </c>
      <c r="AJ546" s="61">
        <v>3.3600000000000005E-2</v>
      </c>
      <c r="AK546" s="61">
        <v>3.3600000000000005E-2</v>
      </c>
      <c r="AL546" s="61">
        <v>3.3600000000000005E-2</v>
      </c>
      <c r="AM546" s="61">
        <v>3.3600000000000005E-2</v>
      </c>
      <c r="AN546" s="61">
        <v>3.3600000000000005E-2</v>
      </c>
      <c r="AO546" s="61">
        <v>3.3600000000000005E-2</v>
      </c>
      <c r="AP546" s="61">
        <v>3.3600000000000005E-2</v>
      </c>
      <c r="AQ546" s="61">
        <v>3.3600000000000005E-2</v>
      </c>
      <c r="AR546" s="61">
        <v>3.3600000000000005E-2</v>
      </c>
      <c r="AS546" s="61">
        <v>3.3600000000000005E-2</v>
      </c>
      <c r="AT546" s="61">
        <v>3.3600000000000005E-2</v>
      </c>
      <c r="AU546" s="61">
        <v>3.3600000000000005E-2</v>
      </c>
      <c r="AV546" s="61">
        <v>3.3600000000000005E-2</v>
      </c>
      <c r="AW546" s="61">
        <v>3.3600000000000005E-2</v>
      </c>
      <c r="AX546" s="53">
        <v>3.3600000000000005E-2</v>
      </c>
    </row>
    <row r="547" spans="1:50">
      <c r="A547" s="212"/>
      <c r="B547" s="215"/>
      <c r="C547" s="217" t="s">
        <v>26</v>
      </c>
      <c r="D547" s="83" t="s">
        <v>24</v>
      </c>
      <c r="E547" s="56" t="str">
        <f>A545&amp;"/"&amp;B545&amp;"/"&amp;C547&amp;"/"&amp;D547</f>
        <v>Diesel oil fired power plants/Gas turbine combined cycle/CHP/L</v>
      </c>
      <c r="F547" s="103" t="str">
        <f>A545</f>
        <v>Diesel oil fired power plants</v>
      </c>
      <c r="G547" s="103" t="str">
        <f>B545</f>
        <v>Gas turbine combined cycle</v>
      </c>
      <c r="H547" s="103" t="str">
        <f>C547</f>
        <v>CHP</v>
      </c>
      <c r="I547" s="104" t="str">
        <f t="shared" si="69"/>
        <v>L</v>
      </c>
      <c r="J547" s="103">
        <v>3.5200000000000002E-2</v>
      </c>
      <c r="K547" s="103">
        <v>3.5200000000000002E-2</v>
      </c>
      <c r="L547" s="103">
        <v>3.5200000000000002E-2</v>
      </c>
      <c r="M547" s="103">
        <v>3.5200000000000002E-2</v>
      </c>
      <c r="N547" s="103">
        <v>3.5200000000000002E-2</v>
      </c>
      <c r="O547" s="103">
        <v>3.5200000000000002E-2</v>
      </c>
      <c r="P547" s="103">
        <v>3.5200000000000002E-2</v>
      </c>
      <c r="Q547" s="103">
        <v>3.5200000000000002E-2</v>
      </c>
      <c r="R547" s="103">
        <v>3.5200000000000002E-2</v>
      </c>
      <c r="S547" s="103">
        <v>3.5200000000000002E-2</v>
      </c>
      <c r="T547" s="103">
        <v>3.5200000000000002E-2</v>
      </c>
      <c r="U547" s="103">
        <v>3.5200000000000002E-2</v>
      </c>
      <c r="V547" s="103">
        <v>3.5200000000000002E-2</v>
      </c>
      <c r="W547" s="103">
        <v>3.5200000000000002E-2</v>
      </c>
      <c r="X547" s="103">
        <v>3.5200000000000002E-2</v>
      </c>
      <c r="Y547" s="103">
        <v>3.5200000000000002E-2</v>
      </c>
      <c r="Z547" s="103">
        <v>3.5200000000000002E-2</v>
      </c>
      <c r="AA547" s="103">
        <v>3.5200000000000002E-2</v>
      </c>
      <c r="AB547" s="103">
        <v>3.5200000000000002E-2</v>
      </c>
      <c r="AC547" s="103">
        <v>3.5200000000000002E-2</v>
      </c>
      <c r="AD547" s="103">
        <v>3.5200000000000002E-2</v>
      </c>
      <c r="AE547" s="103">
        <v>3.5200000000000002E-2</v>
      </c>
      <c r="AF547" s="103">
        <v>3.5200000000000002E-2</v>
      </c>
      <c r="AG547" s="103">
        <v>3.5200000000000002E-2</v>
      </c>
      <c r="AH547" s="103">
        <v>3.5200000000000002E-2</v>
      </c>
      <c r="AI547" s="103">
        <v>3.5200000000000002E-2</v>
      </c>
      <c r="AJ547" s="103">
        <v>3.5200000000000002E-2</v>
      </c>
      <c r="AK547" s="103">
        <v>3.5200000000000002E-2</v>
      </c>
      <c r="AL547" s="103">
        <v>3.5200000000000002E-2</v>
      </c>
      <c r="AM547" s="103">
        <v>3.5200000000000002E-2</v>
      </c>
      <c r="AN547" s="103">
        <v>3.5200000000000002E-2</v>
      </c>
      <c r="AO547" s="103">
        <v>3.5200000000000002E-2</v>
      </c>
      <c r="AP547" s="103">
        <v>3.5200000000000002E-2</v>
      </c>
      <c r="AQ547" s="103">
        <v>3.5200000000000002E-2</v>
      </c>
      <c r="AR547" s="103">
        <v>3.5200000000000002E-2</v>
      </c>
      <c r="AS547" s="103">
        <v>3.5200000000000002E-2</v>
      </c>
      <c r="AT547" s="103">
        <v>3.5200000000000002E-2</v>
      </c>
      <c r="AU547" s="103">
        <v>3.5200000000000002E-2</v>
      </c>
      <c r="AV547" s="103">
        <v>3.5200000000000002E-2</v>
      </c>
      <c r="AW547" s="103">
        <v>3.5200000000000002E-2</v>
      </c>
      <c r="AX547" s="105">
        <v>3.5200000000000002E-2</v>
      </c>
    </row>
    <row r="548" spans="1:50">
      <c r="A548" s="212"/>
      <c r="B548" s="215"/>
      <c r="C548" s="216"/>
      <c r="D548" s="106" t="s">
        <v>25</v>
      </c>
      <c r="E548" s="107" t="str">
        <f>A545&amp;"/"&amp;B545&amp;"/"&amp;C547&amp;"/"&amp;D548</f>
        <v>Diesel oil fired power plants/Gas turbine combined cycle/CHP/M</v>
      </c>
      <c r="F548" s="108" t="str">
        <f>A545</f>
        <v>Diesel oil fired power plants</v>
      </c>
      <c r="G548" s="108" t="str">
        <f>B545</f>
        <v>Gas turbine combined cycle</v>
      </c>
      <c r="H548" s="108" t="str">
        <f>C547</f>
        <v>CHP</v>
      </c>
      <c r="I548" s="109" t="str">
        <f t="shared" si="69"/>
        <v>M</v>
      </c>
      <c r="J548" s="108">
        <v>3.6960000000000007E-2</v>
      </c>
      <c r="K548" s="108">
        <v>3.6960000000000007E-2</v>
      </c>
      <c r="L548" s="108">
        <v>3.6960000000000007E-2</v>
      </c>
      <c r="M548" s="108">
        <v>3.6960000000000007E-2</v>
      </c>
      <c r="N548" s="108">
        <v>3.6960000000000007E-2</v>
      </c>
      <c r="O548" s="108">
        <v>3.6960000000000007E-2</v>
      </c>
      <c r="P548" s="108">
        <v>3.6960000000000007E-2</v>
      </c>
      <c r="Q548" s="108">
        <v>3.6960000000000007E-2</v>
      </c>
      <c r="R548" s="108">
        <v>3.6960000000000007E-2</v>
      </c>
      <c r="S548" s="108">
        <v>3.6960000000000007E-2</v>
      </c>
      <c r="T548" s="108">
        <v>3.6960000000000007E-2</v>
      </c>
      <c r="U548" s="108">
        <v>3.6960000000000007E-2</v>
      </c>
      <c r="V548" s="108">
        <v>3.6960000000000007E-2</v>
      </c>
      <c r="W548" s="108">
        <v>3.6960000000000007E-2</v>
      </c>
      <c r="X548" s="108">
        <v>3.6960000000000007E-2</v>
      </c>
      <c r="Y548" s="108">
        <v>3.6960000000000007E-2</v>
      </c>
      <c r="Z548" s="108">
        <v>3.6960000000000007E-2</v>
      </c>
      <c r="AA548" s="108">
        <v>3.6960000000000007E-2</v>
      </c>
      <c r="AB548" s="108">
        <v>3.6960000000000007E-2</v>
      </c>
      <c r="AC548" s="108">
        <v>3.6960000000000007E-2</v>
      </c>
      <c r="AD548" s="108">
        <v>3.6960000000000007E-2</v>
      </c>
      <c r="AE548" s="108">
        <v>3.6960000000000007E-2</v>
      </c>
      <c r="AF548" s="108">
        <v>3.6960000000000007E-2</v>
      </c>
      <c r="AG548" s="108">
        <v>3.6960000000000007E-2</v>
      </c>
      <c r="AH548" s="108">
        <v>3.6960000000000007E-2</v>
      </c>
      <c r="AI548" s="108">
        <v>3.6960000000000007E-2</v>
      </c>
      <c r="AJ548" s="108">
        <v>3.6960000000000007E-2</v>
      </c>
      <c r="AK548" s="108">
        <v>3.6960000000000007E-2</v>
      </c>
      <c r="AL548" s="108">
        <v>3.6960000000000007E-2</v>
      </c>
      <c r="AM548" s="108">
        <v>3.6960000000000007E-2</v>
      </c>
      <c r="AN548" s="108">
        <v>3.6960000000000007E-2</v>
      </c>
      <c r="AO548" s="108">
        <v>3.6960000000000007E-2</v>
      </c>
      <c r="AP548" s="108">
        <v>3.6960000000000007E-2</v>
      </c>
      <c r="AQ548" s="108">
        <v>3.6960000000000007E-2</v>
      </c>
      <c r="AR548" s="108">
        <v>3.6960000000000007E-2</v>
      </c>
      <c r="AS548" s="108">
        <v>3.6960000000000007E-2</v>
      </c>
      <c r="AT548" s="108">
        <v>3.6960000000000007E-2</v>
      </c>
      <c r="AU548" s="108">
        <v>3.6960000000000007E-2</v>
      </c>
      <c r="AV548" s="108">
        <v>3.6960000000000007E-2</v>
      </c>
      <c r="AW548" s="108">
        <v>3.6960000000000007E-2</v>
      </c>
      <c r="AX548" s="110">
        <v>3.6960000000000007E-2</v>
      </c>
    </row>
    <row r="549" spans="1:50">
      <c r="A549" s="212"/>
      <c r="B549" s="215"/>
      <c r="C549" s="217" t="s">
        <v>42</v>
      </c>
      <c r="D549" s="83" t="s">
        <v>24</v>
      </c>
      <c r="E549" s="56" t="str">
        <f>A545&amp;"/"&amp;B545&amp;"/"&amp;C549&amp;"/"&amp;D549</f>
        <v>Diesel oil fired power plants/Gas turbine combined cycle/Electricity only with CCS/L</v>
      </c>
      <c r="F549" s="103" t="str">
        <f>A545</f>
        <v>Diesel oil fired power plants</v>
      </c>
      <c r="G549" s="103" t="str">
        <f>B545</f>
        <v>Gas turbine combined cycle</v>
      </c>
      <c r="H549" s="103" t="str">
        <f>C549</f>
        <v>Electricity only with CCS</v>
      </c>
      <c r="I549" s="104" t="str">
        <f t="shared" si="69"/>
        <v>L</v>
      </c>
      <c r="J549" s="103" t="s">
        <v>99</v>
      </c>
      <c r="K549" s="103" t="s">
        <v>99</v>
      </c>
      <c r="L549" s="103" t="s">
        <v>99</v>
      </c>
      <c r="M549" s="103" t="s">
        <v>99</v>
      </c>
      <c r="N549" s="103" t="s">
        <v>99</v>
      </c>
      <c r="O549" s="103" t="s">
        <v>99</v>
      </c>
      <c r="P549" s="103" t="s">
        <v>99</v>
      </c>
      <c r="Q549" s="103" t="s">
        <v>99</v>
      </c>
      <c r="R549" s="103" t="s">
        <v>99</v>
      </c>
      <c r="S549" s="103" t="s">
        <v>99</v>
      </c>
      <c r="T549" s="103" t="s">
        <v>99</v>
      </c>
      <c r="U549" s="103" t="s">
        <v>99</v>
      </c>
      <c r="V549" s="103" t="s">
        <v>99</v>
      </c>
      <c r="W549" s="103" t="s">
        <v>99</v>
      </c>
      <c r="X549" s="103" t="s">
        <v>99</v>
      </c>
      <c r="Y549" s="103" t="s">
        <v>99</v>
      </c>
      <c r="Z549" s="103" t="s">
        <v>99</v>
      </c>
      <c r="AA549" s="103" t="s">
        <v>99</v>
      </c>
      <c r="AB549" s="103" t="s">
        <v>99</v>
      </c>
      <c r="AC549" s="103" t="s">
        <v>99</v>
      </c>
      <c r="AD549" s="103" t="s">
        <v>99</v>
      </c>
      <c r="AE549" s="103">
        <v>0.10400000000000001</v>
      </c>
      <c r="AF549" s="103">
        <v>0.10400000000000001</v>
      </c>
      <c r="AG549" s="103">
        <v>0.10400000000000001</v>
      </c>
      <c r="AH549" s="103">
        <v>0.10400000000000001</v>
      </c>
      <c r="AI549" s="103">
        <v>0.10400000000000001</v>
      </c>
      <c r="AJ549" s="103">
        <v>0.10400000000000001</v>
      </c>
      <c r="AK549" s="103">
        <v>0.10400000000000001</v>
      </c>
      <c r="AL549" s="103">
        <v>0.10400000000000001</v>
      </c>
      <c r="AM549" s="103">
        <v>0.10400000000000001</v>
      </c>
      <c r="AN549" s="103">
        <v>0.10400000000000001</v>
      </c>
      <c r="AO549" s="103">
        <v>0.10400000000000001</v>
      </c>
      <c r="AP549" s="103">
        <v>0.10400000000000001</v>
      </c>
      <c r="AQ549" s="103">
        <v>0.10400000000000001</v>
      </c>
      <c r="AR549" s="103">
        <v>0.10400000000000001</v>
      </c>
      <c r="AS549" s="103">
        <v>0.10400000000000001</v>
      </c>
      <c r="AT549" s="103">
        <v>0.10400000000000001</v>
      </c>
      <c r="AU549" s="103">
        <v>0.10400000000000001</v>
      </c>
      <c r="AV549" s="103">
        <v>0.10400000000000001</v>
      </c>
      <c r="AW549" s="103">
        <v>0.10400000000000001</v>
      </c>
      <c r="AX549" s="105">
        <v>0.10400000000000001</v>
      </c>
    </row>
    <row r="550" spans="1:50">
      <c r="A550" s="212"/>
      <c r="B550" s="215"/>
      <c r="C550" s="216"/>
      <c r="D550" s="106" t="s">
        <v>25</v>
      </c>
      <c r="E550" s="107" t="str">
        <f>A545&amp;"/"&amp;B545&amp;"/"&amp;C549&amp;"/"&amp;D550</f>
        <v>Diesel oil fired power plants/Gas turbine combined cycle/Electricity only with CCS/M</v>
      </c>
      <c r="F550" s="108" t="str">
        <f>A545</f>
        <v>Diesel oil fired power plants</v>
      </c>
      <c r="G550" s="108" t="str">
        <f>B545</f>
        <v>Gas turbine combined cycle</v>
      </c>
      <c r="H550" s="108" t="str">
        <f>C549</f>
        <v>Electricity only with CCS</v>
      </c>
      <c r="I550" s="109" t="str">
        <f t="shared" si="69"/>
        <v>M</v>
      </c>
      <c r="J550" s="108" t="s">
        <v>99</v>
      </c>
      <c r="K550" s="108" t="s">
        <v>99</v>
      </c>
      <c r="L550" s="108" t="s">
        <v>99</v>
      </c>
      <c r="M550" s="108" t="s">
        <v>99</v>
      </c>
      <c r="N550" s="108" t="s">
        <v>99</v>
      </c>
      <c r="O550" s="108" t="s">
        <v>99</v>
      </c>
      <c r="P550" s="108" t="s">
        <v>99</v>
      </c>
      <c r="Q550" s="108" t="s">
        <v>99</v>
      </c>
      <c r="R550" s="108" t="s">
        <v>99</v>
      </c>
      <c r="S550" s="108" t="s">
        <v>99</v>
      </c>
      <c r="T550" s="108" t="s">
        <v>99</v>
      </c>
      <c r="U550" s="108" t="s">
        <v>99</v>
      </c>
      <c r="V550" s="108" t="s">
        <v>99</v>
      </c>
      <c r="W550" s="108" t="s">
        <v>99</v>
      </c>
      <c r="X550" s="108" t="s">
        <v>99</v>
      </c>
      <c r="Y550" s="108" t="s">
        <v>99</v>
      </c>
      <c r="Z550" s="108" t="s">
        <v>99</v>
      </c>
      <c r="AA550" s="108" t="s">
        <v>99</v>
      </c>
      <c r="AB550" s="108" t="s">
        <v>99</v>
      </c>
      <c r="AC550" s="108" t="s">
        <v>99</v>
      </c>
      <c r="AD550" s="108" t="s">
        <v>99</v>
      </c>
      <c r="AE550" s="108">
        <v>0.10920000000000002</v>
      </c>
      <c r="AF550" s="108">
        <v>0.10920000000000002</v>
      </c>
      <c r="AG550" s="108">
        <v>0.10920000000000002</v>
      </c>
      <c r="AH550" s="108">
        <v>0.10920000000000002</v>
      </c>
      <c r="AI550" s="108">
        <v>0.10920000000000002</v>
      </c>
      <c r="AJ550" s="108">
        <v>0.10920000000000002</v>
      </c>
      <c r="AK550" s="108">
        <v>0.10920000000000002</v>
      </c>
      <c r="AL550" s="108">
        <v>0.10920000000000002</v>
      </c>
      <c r="AM550" s="108">
        <v>0.10920000000000002</v>
      </c>
      <c r="AN550" s="108">
        <v>0.10920000000000002</v>
      </c>
      <c r="AO550" s="108">
        <v>0.10920000000000002</v>
      </c>
      <c r="AP550" s="108">
        <v>0.10920000000000002</v>
      </c>
      <c r="AQ550" s="108">
        <v>0.10920000000000002</v>
      </c>
      <c r="AR550" s="108">
        <v>0.10920000000000002</v>
      </c>
      <c r="AS550" s="108">
        <v>0.10920000000000002</v>
      </c>
      <c r="AT550" s="108">
        <v>0.10920000000000002</v>
      </c>
      <c r="AU550" s="108">
        <v>0.10920000000000002</v>
      </c>
      <c r="AV550" s="108">
        <v>0.10920000000000002</v>
      </c>
      <c r="AW550" s="108">
        <v>0.10920000000000002</v>
      </c>
      <c r="AX550" s="110">
        <v>0.10920000000000002</v>
      </c>
    </row>
    <row r="551" spans="1:50">
      <c r="A551" s="212"/>
      <c r="B551" s="215"/>
      <c r="C551" s="217" t="s">
        <v>43</v>
      </c>
      <c r="D551" s="52" t="s">
        <v>24</v>
      </c>
      <c r="E551" s="86" t="str">
        <f>A545&amp;"/"&amp;B545&amp;"/"&amp;C551&amp;"/"&amp;D551</f>
        <v>Diesel oil fired power plants/Gas turbine combined cycle/CHP with CCS/L</v>
      </c>
      <c r="F551" s="61" t="str">
        <f>A545</f>
        <v>Diesel oil fired power plants</v>
      </c>
      <c r="G551" s="61" t="str">
        <f>B545</f>
        <v>Gas turbine combined cycle</v>
      </c>
      <c r="H551" s="61" t="str">
        <f>C551</f>
        <v>CHP with CCS</v>
      </c>
      <c r="I551" s="84" t="str">
        <f t="shared" si="69"/>
        <v>L</v>
      </c>
      <c r="J551" s="61" t="s">
        <v>99</v>
      </c>
      <c r="K551" s="61" t="s">
        <v>99</v>
      </c>
      <c r="L551" s="61" t="s">
        <v>99</v>
      </c>
      <c r="M551" s="61" t="s">
        <v>99</v>
      </c>
      <c r="N551" s="61" t="s">
        <v>99</v>
      </c>
      <c r="O551" s="61" t="s">
        <v>99</v>
      </c>
      <c r="P551" s="61" t="s">
        <v>99</v>
      </c>
      <c r="Q551" s="61" t="s">
        <v>99</v>
      </c>
      <c r="R551" s="61" t="s">
        <v>99</v>
      </c>
      <c r="S551" s="61" t="s">
        <v>99</v>
      </c>
      <c r="T551" s="61" t="s">
        <v>99</v>
      </c>
      <c r="U551" s="61" t="s">
        <v>99</v>
      </c>
      <c r="V551" s="61" t="s">
        <v>99</v>
      </c>
      <c r="W551" s="61" t="s">
        <v>99</v>
      </c>
      <c r="X551" s="61" t="s">
        <v>99</v>
      </c>
      <c r="Y551" s="61" t="s">
        <v>99</v>
      </c>
      <c r="Z551" s="61" t="s">
        <v>99</v>
      </c>
      <c r="AA551" s="61" t="s">
        <v>99</v>
      </c>
      <c r="AB551" s="61" t="s">
        <v>99</v>
      </c>
      <c r="AC551" s="61" t="s">
        <v>99</v>
      </c>
      <c r="AD551" s="61" t="s">
        <v>99</v>
      </c>
      <c r="AE551" s="61">
        <v>0.11440000000000002</v>
      </c>
      <c r="AF551" s="61">
        <v>0.11440000000000002</v>
      </c>
      <c r="AG551" s="61">
        <v>0.11440000000000002</v>
      </c>
      <c r="AH551" s="61">
        <v>0.11440000000000002</v>
      </c>
      <c r="AI551" s="61">
        <v>0.11440000000000002</v>
      </c>
      <c r="AJ551" s="61">
        <v>0.11440000000000002</v>
      </c>
      <c r="AK551" s="61">
        <v>0.11440000000000002</v>
      </c>
      <c r="AL551" s="61">
        <v>0.11440000000000002</v>
      </c>
      <c r="AM551" s="61">
        <v>0.11440000000000002</v>
      </c>
      <c r="AN551" s="61">
        <v>0.11440000000000002</v>
      </c>
      <c r="AO551" s="61">
        <v>0.11440000000000002</v>
      </c>
      <c r="AP551" s="61">
        <v>0.11440000000000002</v>
      </c>
      <c r="AQ551" s="61">
        <v>0.11440000000000002</v>
      </c>
      <c r="AR551" s="61">
        <v>0.11440000000000002</v>
      </c>
      <c r="AS551" s="61">
        <v>0.11440000000000002</v>
      </c>
      <c r="AT551" s="61">
        <v>0.11440000000000002</v>
      </c>
      <c r="AU551" s="61">
        <v>0.11440000000000002</v>
      </c>
      <c r="AV551" s="61">
        <v>0.11440000000000002</v>
      </c>
      <c r="AW551" s="61">
        <v>0.11440000000000002</v>
      </c>
      <c r="AX551" s="53">
        <v>0.11440000000000002</v>
      </c>
    </row>
    <row r="552" spans="1:50">
      <c r="A552" s="212"/>
      <c r="B552" s="218"/>
      <c r="C552" s="210"/>
      <c r="D552" s="93" t="s">
        <v>25</v>
      </c>
      <c r="E552" s="73" t="str">
        <f>A545&amp;"/"&amp;B545&amp;"/"&amp;C551&amp;"/"&amp;D552</f>
        <v>Diesel oil fired power plants/Gas turbine combined cycle/CHP with CCS/M</v>
      </c>
      <c r="F552" s="91" t="str">
        <f>A545</f>
        <v>Diesel oil fired power plants</v>
      </c>
      <c r="G552" s="91" t="str">
        <f>B545</f>
        <v>Gas turbine combined cycle</v>
      </c>
      <c r="H552" s="91" t="str">
        <f>C551</f>
        <v>CHP with CCS</v>
      </c>
      <c r="I552" s="70" t="str">
        <f t="shared" si="69"/>
        <v>M</v>
      </c>
      <c r="J552" s="91" t="s">
        <v>99</v>
      </c>
      <c r="K552" s="91" t="s">
        <v>99</v>
      </c>
      <c r="L552" s="91" t="s">
        <v>99</v>
      </c>
      <c r="M552" s="91" t="s">
        <v>99</v>
      </c>
      <c r="N552" s="91" t="s">
        <v>99</v>
      </c>
      <c r="O552" s="91" t="s">
        <v>99</v>
      </c>
      <c r="P552" s="91" t="s">
        <v>99</v>
      </c>
      <c r="Q552" s="91" t="s">
        <v>99</v>
      </c>
      <c r="R552" s="91" t="s">
        <v>99</v>
      </c>
      <c r="S552" s="91" t="s">
        <v>99</v>
      </c>
      <c r="T552" s="91" t="s">
        <v>99</v>
      </c>
      <c r="U552" s="91" t="s">
        <v>99</v>
      </c>
      <c r="V552" s="91" t="s">
        <v>99</v>
      </c>
      <c r="W552" s="91" t="s">
        <v>99</v>
      </c>
      <c r="X552" s="91" t="s">
        <v>99</v>
      </c>
      <c r="Y552" s="91" t="s">
        <v>99</v>
      </c>
      <c r="Z552" s="91" t="s">
        <v>99</v>
      </c>
      <c r="AA552" s="91" t="s">
        <v>99</v>
      </c>
      <c r="AB552" s="91" t="s">
        <v>99</v>
      </c>
      <c r="AC552" s="91" t="s">
        <v>99</v>
      </c>
      <c r="AD552" s="91" t="s">
        <v>99</v>
      </c>
      <c r="AE552" s="91">
        <v>0.12012000000000003</v>
      </c>
      <c r="AF552" s="91">
        <v>0.12012000000000003</v>
      </c>
      <c r="AG552" s="91">
        <v>0.12012000000000003</v>
      </c>
      <c r="AH552" s="91">
        <v>0.12012000000000003</v>
      </c>
      <c r="AI552" s="91">
        <v>0.12012000000000003</v>
      </c>
      <c r="AJ552" s="91">
        <v>0.12012000000000003</v>
      </c>
      <c r="AK552" s="91">
        <v>0.12012000000000003</v>
      </c>
      <c r="AL552" s="91">
        <v>0.12012000000000003</v>
      </c>
      <c r="AM552" s="91">
        <v>0.12012000000000003</v>
      </c>
      <c r="AN552" s="91">
        <v>0.12012000000000003</v>
      </c>
      <c r="AO552" s="91">
        <v>0.12012000000000003</v>
      </c>
      <c r="AP552" s="91">
        <v>0.12012000000000003</v>
      </c>
      <c r="AQ552" s="91">
        <v>0.12012000000000003</v>
      </c>
      <c r="AR552" s="91">
        <v>0.12012000000000003</v>
      </c>
      <c r="AS552" s="91">
        <v>0.12012000000000003</v>
      </c>
      <c r="AT552" s="91">
        <v>0.12012000000000003</v>
      </c>
      <c r="AU552" s="91">
        <v>0.12012000000000003</v>
      </c>
      <c r="AV552" s="91">
        <v>0.12012000000000003</v>
      </c>
      <c r="AW552" s="91">
        <v>0.12012000000000003</v>
      </c>
      <c r="AX552" s="89">
        <v>0.12012000000000003</v>
      </c>
    </row>
    <row r="553" spans="1:50">
      <c r="A553" s="212"/>
      <c r="B553" s="214" t="s">
        <v>51</v>
      </c>
      <c r="C553" s="209" t="s">
        <v>36</v>
      </c>
      <c r="D553" s="67" t="s">
        <v>24</v>
      </c>
      <c r="E553" s="87" t="str">
        <f>A545&amp;"/"&amp;B553&amp;"/"&amp;C553&amp;"/"&amp;D553</f>
        <v>Diesel oil fired power plants/Gas turbine /Electricity only/L</v>
      </c>
      <c r="F553" s="55" t="str">
        <f>A545</f>
        <v>Diesel oil fired power plants</v>
      </c>
      <c r="G553" s="55" t="str">
        <f>B553</f>
        <v xml:space="preserve">Gas turbine </v>
      </c>
      <c r="H553" s="55" t="str">
        <f>C553</f>
        <v>Electricity only</v>
      </c>
      <c r="I553" s="85" t="str">
        <f t="shared" si="69"/>
        <v>L</v>
      </c>
      <c r="J553" s="55">
        <v>2.9000000000000001E-2</v>
      </c>
      <c r="K553" s="55">
        <v>2.9000000000000001E-2</v>
      </c>
      <c r="L553" s="55">
        <v>2.9000000000000001E-2</v>
      </c>
      <c r="M553" s="55">
        <v>2.9000000000000001E-2</v>
      </c>
      <c r="N553" s="55">
        <v>2.9000000000000001E-2</v>
      </c>
      <c r="O553" s="55">
        <v>2.9000000000000001E-2</v>
      </c>
      <c r="P553" s="55">
        <v>2.9000000000000001E-2</v>
      </c>
      <c r="Q553" s="55">
        <v>2.9000000000000001E-2</v>
      </c>
      <c r="R553" s="55">
        <v>2.9000000000000001E-2</v>
      </c>
      <c r="S553" s="55">
        <v>2.9000000000000001E-2</v>
      </c>
      <c r="T553" s="55">
        <v>2.9000000000000001E-2</v>
      </c>
      <c r="U553" s="55">
        <v>2.9000000000000001E-2</v>
      </c>
      <c r="V553" s="55">
        <v>2.9000000000000001E-2</v>
      </c>
      <c r="W553" s="55">
        <v>2.9000000000000001E-2</v>
      </c>
      <c r="X553" s="55">
        <v>2.9000000000000001E-2</v>
      </c>
      <c r="Y553" s="55">
        <v>2.9000000000000001E-2</v>
      </c>
      <c r="Z553" s="55">
        <v>2.9000000000000001E-2</v>
      </c>
      <c r="AA553" s="55">
        <v>2.9000000000000001E-2</v>
      </c>
      <c r="AB553" s="55">
        <v>2.9000000000000001E-2</v>
      </c>
      <c r="AC553" s="55">
        <v>2.9000000000000001E-2</v>
      </c>
      <c r="AD553" s="55">
        <v>2.9000000000000001E-2</v>
      </c>
      <c r="AE553" s="55">
        <v>2.9000000000000001E-2</v>
      </c>
      <c r="AF553" s="55">
        <v>2.9000000000000001E-2</v>
      </c>
      <c r="AG553" s="55">
        <v>2.9000000000000001E-2</v>
      </c>
      <c r="AH553" s="55">
        <v>2.9000000000000001E-2</v>
      </c>
      <c r="AI553" s="55">
        <v>2.9000000000000001E-2</v>
      </c>
      <c r="AJ553" s="55">
        <v>2.9000000000000001E-2</v>
      </c>
      <c r="AK553" s="55">
        <v>2.9000000000000001E-2</v>
      </c>
      <c r="AL553" s="55">
        <v>2.9000000000000001E-2</v>
      </c>
      <c r="AM553" s="55">
        <v>2.9000000000000001E-2</v>
      </c>
      <c r="AN553" s="55">
        <v>2.9000000000000001E-2</v>
      </c>
      <c r="AO553" s="55">
        <v>2.9000000000000001E-2</v>
      </c>
      <c r="AP553" s="55">
        <v>2.9000000000000001E-2</v>
      </c>
      <c r="AQ553" s="55">
        <v>2.9000000000000001E-2</v>
      </c>
      <c r="AR553" s="55">
        <v>2.9000000000000001E-2</v>
      </c>
      <c r="AS553" s="55">
        <v>2.9000000000000001E-2</v>
      </c>
      <c r="AT553" s="55">
        <v>2.9000000000000001E-2</v>
      </c>
      <c r="AU553" s="55">
        <v>2.9000000000000001E-2</v>
      </c>
      <c r="AV553" s="55">
        <v>2.9000000000000001E-2</v>
      </c>
      <c r="AW553" s="55">
        <v>2.9000000000000001E-2</v>
      </c>
      <c r="AX553" s="64">
        <v>2.9000000000000001E-2</v>
      </c>
    </row>
    <row r="554" spans="1:50">
      <c r="A554" s="212"/>
      <c r="B554" s="215"/>
      <c r="C554" s="206"/>
      <c r="D554" s="52" t="s">
        <v>25</v>
      </c>
      <c r="E554" s="86" t="str">
        <f>A545&amp;"/"&amp;B553&amp;"/"&amp;C553&amp;"/"&amp;D554</f>
        <v>Diesel oil fired power plants/Gas turbine /Electricity only/M</v>
      </c>
      <c r="F554" s="61" t="str">
        <f>A545</f>
        <v>Diesel oil fired power plants</v>
      </c>
      <c r="G554" s="61" t="str">
        <f>B553</f>
        <v xml:space="preserve">Gas turbine </v>
      </c>
      <c r="H554" s="61" t="str">
        <f>C553</f>
        <v>Electricity only</v>
      </c>
      <c r="I554" s="84" t="str">
        <f t="shared" si="69"/>
        <v>M</v>
      </c>
      <c r="J554" s="61">
        <v>3.0450000000000001E-2</v>
      </c>
      <c r="K554" s="61">
        <v>3.0450000000000001E-2</v>
      </c>
      <c r="L554" s="61">
        <v>3.0450000000000001E-2</v>
      </c>
      <c r="M554" s="61">
        <v>3.0450000000000001E-2</v>
      </c>
      <c r="N554" s="61">
        <v>3.0450000000000001E-2</v>
      </c>
      <c r="O554" s="61">
        <v>3.0450000000000001E-2</v>
      </c>
      <c r="P554" s="61">
        <v>3.0450000000000001E-2</v>
      </c>
      <c r="Q554" s="61">
        <v>3.0450000000000001E-2</v>
      </c>
      <c r="R554" s="61">
        <v>3.0450000000000001E-2</v>
      </c>
      <c r="S554" s="61">
        <v>3.0450000000000001E-2</v>
      </c>
      <c r="T554" s="61">
        <v>3.0450000000000001E-2</v>
      </c>
      <c r="U554" s="61">
        <v>3.0450000000000001E-2</v>
      </c>
      <c r="V554" s="61">
        <v>3.0450000000000001E-2</v>
      </c>
      <c r="W554" s="61">
        <v>3.0450000000000001E-2</v>
      </c>
      <c r="X554" s="61">
        <v>3.0450000000000001E-2</v>
      </c>
      <c r="Y554" s="61">
        <v>3.0450000000000001E-2</v>
      </c>
      <c r="Z554" s="61">
        <v>3.0450000000000001E-2</v>
      </c>
      <c r="AA554" s="61">
        <v>3.0450000000000001E-2</v>
      </c>
      <c r="AB554" s="61">
        <v>3.0450000000000001E-2</v>
      </c>
      <c r="AC554" s="61">
        <v>3.0450000000000001E-2</v>
      </c>
      <c r="AD554" s="61">
        <v>3.0450000000000001E-2</v>
      </c>
      <c r="AE554" s="61">
        <v>3.0450000000000001E-2</v>
      </c>
      <c r="AF554" s="61">
        <v>3.0450000000000001E-2</v>
      </c>
      <c r="AG554" s="61">
        <v>3.0450000000000001E-2</v>
      </c>
      <c r="AH554" s="61">
        <v>3.0450000000000001E-2</v>
      </c>
      <c r="AI554" s="61">
        <v>3.0450000000000001E-2</v>
      </c>
      <c r="AJ554" s="61">
        <v>3.0450000000000001E-2</v>
      </c>
      <c r="AK554" s="61">
        <v>3.0450000000000001E-2</v>
      </c>
      <c r="AL554" s="61">
        <v>3.0450000000000001E-2</v>
      </c>
      <c r="AM554" s="61">
        <v>3.0450000000000001E-2</v>
      </c>
      <c r="AN554" s="61">
        <v>3.0450000000000001E-2</v>
      </c>
      <c r="AO554" s="61">
        <v>3.0450000000000001E-2</v>
      </c>
      <c r="AP554" s="61">
        <v>3.0450000000000001E-2</v>
      </c>
      <c r="AQ554" s="61">
        <v>3.0450000000000001E-2</v>
      </c>
      <c r="AR554" s="61">
        <v>3.0450000000000001E-2</v>
      </c>
      <c r="AS554" s="61">
        <v>3.0450000000000001E-2</v>
      </c>
      <c r="AT554" s="61">
        <v>3.0450000000000001E-2</v>
      </c>
      <c r="AU554" s="61">
        <v>3.0450000000000001E-2</v>
      </c>
      <c r="AV554" s="61">
        <v>3.0450000000000001E-2</v>
      </c>
      <c r="AW554" s="61">
        <v>3.0450000000000001E-2</v>
      </c>
      <c r="AX554" s="53">
        <v>3.0450000000000001E-2</v>
      </c>
    </row>
    <row r="555" spans="1:50">
      <c r="A555" s="212"/>
      <c r="B555" s="215"/>
      <c r="C555" s="206"/>
      <c r="D555" s="52" t="s">
        <v>38</v>
      </c>
      <c r="E555" s="86" t="str">
        <f>A545&amp;"/"&amp;B553&amp;"/"&amp;C553&amp;"/"&amp;D555</f>
        <v>Diesel oil fired power plants/Gas turbine /Electricity only/S</v>
      </c>
      <c r="F555" s="61" t="str">
        <f>A545</f>
        <v>Diesel oil fired power plants</v>
      </c>
      <c r="G555" s="61" t="str">
        <f>B553</f>
        <v xml:space="preserve">Gas turbine </v>
      </c>
      <c r="H555" s="61" t="str">
        <f>C553</f>
        <v>Electricity only</v>
      </c>
      <c r="I555" s="84" t="str">
        <f t="shared" si="69"/>
        <v>S</v>
      </c>
      <c r="J555" s="61">
        <v>3.1972500000000001E-2</v>
      </c>
      <c r="K555" s="61">
        <v>3.1972500000000001E-2</v>
      </c>
      <c r="L555" s="61">
        <v>3.1972500000000001E-2</v>
      </c>
      <c r="M555" s="61">
        <v>3.1972500000000001E-2</v>
      </c>
      <c r="N555" s="61">
        <v>3.1972500000000001E-2</v>
      </c>
      <c r="O555" s="61">
        <v>3.1972500000000001E-2</v>
      </c>
      <c r="P555" s="61">
        <v>3.1972500000000001E-2</v>
      </c>
      <c r="Q555" s="61">
        <v>3.1972500000000001E-2</v>
      </c>
      <c r="R555" s="61">
        <v>3.1972500000000001E-2</v>
      </c>
      <c r="S555" s="61">
        <v>3.1972500000000001E-2</v>
      </c>
      <c r="T555" s="61">
        <v>3.1972500000000001E-2</v>
      </c>
      <c r="U555" s="61">
        <v>3.1972500000000001E-2</v>
      </c>
      <c r="V555" s="61">
        <v>3.1972500000000001E-2</v>
      </c>
      <c r="W555" s="61">
        <v>3.1972500000000001E-2</v>
      </c>
      <c r="X555" s="61">
        <v>3.1972500000000001E-2</v>
      </c>
      <c r="Y555" s="61">
        <v>3.1972500000000001E-2</v>
      </c>
      <c r="Z555" s="61">
        <v>3.1972500000000001E-2</v>
      </c>
      <c r="AA555" s="61">
        <v>3.1972500000000001E-2</v>
      </c>
      <c r="AB555" s="61">
        <v>3.1972500000000001E-2</v>
      </c>
      <c r="AC555" s="61">
        <v>3.1972500000000001E-2</v>
      </c>
      <c r="AD555" s="61">
        <v>3.1972500000000001E-2</v>
      </c>
      <c r="AE555" s="61">
        <v>3.1972500000000001E-2</v>
      </c>
      <c r="AF555" s="61">
        <v>3.1972500000000001E-2</v>
      </c>
      <c r="AG555" s="61">
        <v>3.1972500000000001E-2</v>
      </c>
      <c r="AH555" s="61">
        <v>3.1972500000000001E-2</v>
      </c>
      <c r="AI555" s="61">
        <v>3.1972500000000001E-2</v>
      </c>
      <c r="AJ555" s="61">
        <v>3.1972500000000001E-2</v>
      </c>
      <c r="AK555" s="61">
        <v>3.1972500000000001E-2</v>
      </c>
      <c r="AL555" s="61">
        <v>3.1972500000000001E-2</v>
      </c>
      <c r="AM555" s="61">
        <v>3.1972500000000001E-2</v>
      </c>
      <c r="AN555" s="61">
        <v>3.1972500000000001E-2</v>
      </c>
      <c r="AO555" s="61">
        <v>3.1972500000000001E-2</v>
      </c>
      <c r="AP555" s="61">
        <v>3.1972500000000001E-2</v>
      </c>
      <c r="AQ555" s="61">
        <v>3.1972500000000001E-2</v>
      </c>
      <c r="AR555" s="61">
        <v>3.1972500000000001E-2</v>
      </c>
      <c r="AS555" s="61">
        <v>3.1972500000000001E-2</v>
      </c>
      <c r="AT555" s="61">
        <v>3.1972500000000001E-2</v>
      </c>
      <c r="AU555" s="61">
        <v>3.1972500000000001E-2</v>
      </c>
      <c r="AV555" s="61">
        <v>3.1972500000000001E-2</v>
      </c>
      <c r="AW555" s="61">
        <v>3.1972500000000001E-2</v>
      </c>
      <c r="AX555" s="53">
        <v>3.1972500000000001E-2</v>
      </c>
    </row>
    <row r="556" spans="1:50">
      <c r="A556" s="212"/>
      <c r="B556" s="215"/>
      <c r="C556" s="216"/>
      <c r="D556" s="52" t="s">
        <v>47</v>
      </c>
      <c r="E556" s="86" t="str">
        <f>A545&amp;"/"&amp;B553&amp;"/"&amp;C553&amp;"/"&amp;D556</f>
        <v>Diesel oil fired power plants/Gas turbine /Electricity only/XS</v>
      </c>
      <c r="F556" s="61" t="str">
        <f>A545</f>
        <v>Diesel oil fired power plants</v>
      </c>
      <c r="G556" s="61" t="str">
        <f>B553</f>
        <v xml:space="preserve">Gas turbine </v>
      </c>
      <c r="H556" s="61" t="str">
        <f>C553</f>
        <v>Electricity only</v>
      </c>
      <c r="I556" s="84" t="str">
        <f t="shared" si="69"/>
        <v>XS</v>
      </c>
      <c r="J556" s="61">
        <v>3.3571125E-2</v>
      </c>
      <c r="K556" s="61">
        <v>3.3571125E-2</v>
      </c>
      <c r="L556" s="61">
        <v>3.3571125E-2</v>
      </c>
      <c r="M556" s="61">
        <v>3.3571125E-2</v>
      </c>
      <c r="N556" s="61">
        <v>3.3571125E-2</v>
      </c>
      <c r="O556" s="61">
        <v>3.3571125E-2</v>
      </c>
      <c r="P556" s="61">
        <v>3.3571125E-2</v>
      </c>
      <c r="Q556" s="61">
        <v>3.3571125E-2</v>
      </c>
      <c r="R556" s="61">
        <v>3.3571125E-2</v>
      </c>
      <c r="S556" s="61">
        <v>3.3571125E-2</v>
      </c>
      <c r="T556" s="61">
        <v>3.3571125E-2</v>
      </c>
      <c r="U556" s="61">
        <v>3.3571125E-2</v>
      </c>
      <c r="V556" s="61">
        <v>3.3571125E-2</v>
      </c>
      <c r="W556" s="61">
        <v>3.3571125E-2</v>
      </c>
      <c r="X556" s="61">
        <v>3.3571125E-2</v>
      </c>
      <c r="Y556" s="61">
        <v>3.3571125E-2</v>
      </c>
      <c r="Z556" s="61">
        <v>3.3571125E-2</v>
      </c>
      <c r="AA556" s="61">
        <v>3.3571125E-2</v>
      </c>
      <c r="AB556" s="61">
        <v>3.3571125E-2</v>
      </c>
      <c r="AC556" s="61">
        <v>3.3571125E-2</v>
      </c>
      <c r="AD556" s="61">
        <v>3.3571125E-2</v>
      </c>
      <c r="AE556" s="61">
        <v>3.3571125E-2</v>
      </c>
      <c r="AF556" s="61">
        <v>3.3571125E-2</v>
      </c>
      <c r="AG556" s="61">
        <v>3.3571125E-2</v>
      </c>
      <c r="AH556" s="61">
        <v>3.3571125E-2</v>
      </c>
      <c r="AI556" s="61">
        <v>3.3571125E-2</v>
      </c>
      <c r="AJ556" s="61">
        <v>3.3571125E-2</v>
      </c>
      <c r="AK556" s="61">
        <v>3.3571125E-2</v>
      </c>
      <c r="AL556" s="61">
        <v>3.3571125E-2</v>
      </c>
      <c r="AM556" s="61">
        <v>3.3571125E-2</v>
      </c>
      <c r="AN556" s="61">
        <v>3.3571125E-2</v>
      </c>
      <c r="AO556" s="61">
        <v>3.3571125E-2</v>
      </c>
      <c r="AP556" s="61">
        <v>3.3571125E-2</v>
      </c>
      <c r="AQ556" s="61">
        <v>3.3571125E-2</v>
      </c>
      <c r="AR556" s="61">
        <v>3.3571125E-2</v>
      </c>
      <c r="AS556" s="61">
        <v>3.3571125E-2</v>
      </c>
      <c r="AT556" s="61">
        <v>3.3571125E-2</v>
      </c>
      <c r="AU556" s="61">
        <v>3.3571125E-2</v>
      </c>
      <c r="AV556" s="61">
        <v>3.3571125E-2</v>
      </c>
      <c r="AW556" s="61">
        <v>3.3571125E-2</v>
      </c>
      <c r="AX556" s="53">
        <v>3.3571125E-2</v>
      </c>
    </row>
    <row r="557" spans="1:50">
      <c r="A557" s="212"/>
      <c r="B557" s="215"/>
      <c r="C557" s="217" t="s">
        <v>26</v>
      </c>
      <c r="D557" s="83" t="s">
        <v>24</v>
      </c>
      <c r="E557" s="56" t="str">
        <f>A545&amp;"/"&amp;B553&amp;"/"&amp;C557&amp;"/"&amp;D557</f>
        <v>Diesel oil fired power plants/Gas turbine /CHP/L</v>
      </c>
      <c r="F557" s="103" t="str">
        <f>A545</f>
        <v>Diesel oil fired power plants</v>
      </c>
      <c r="G557" s="103" t="str">
        <f>B553</f>
        <v xml:space="preserve">Gas turbine </v>
      </c>
      <c r="H557" s="103" t="str">
        <f>C557</f>
        <v>CHP</v>
      </c>
      <c r="I557" s="104" t="str">
        <f t="shared" si="69"/>
        <v>L</v>
      </c>
      <c r="J557" s="103">
        <v>3.1900000000000005E-2</v>
      </c>
      <c r="K557" s="103">
        <v>3.1900000000000005E-2</v>
      </c>
      <c r="L557" s="103">
        <v>3.1900000000000005E-2</v>
      </c>
      <c r="M557" s="103">
        <v>3.1900000000000005E-2</v>
      </c>
      <c r="N557" s="103">
        <v>3.1900000000000005E-2</v>
      </c>
      <c r="O557" s="103">
        <v>3.1900000000000005E-2</v>
      </c>
      <c r="P557" s="103">
        <v>3.1900000000000005E-2</v>
      </c>
      <c r="Q557" s="103">
        <v>3.1900000000000005E-2</v>
      </c>
      <c r="R557" s="103">
        <v>3.1900000000000005E-2</v>
      </c>
      <c r="S557" s="103">
        <v>3.1900000000000005E-2</v>
      </c>
      <c r="T557" s="103">
        <v>3.1900000000000005E-2</v>
      </c>
      <c r="U557" s="103">
        <v>3.1900000000000005E-2</v>
      </c>
      <c r="V557" s="103">
        <v>3.1900000000000005E-2</v>
      </c>
      <c r="W557" s="103">
        <v>3.1900000000000005E-2</v>
      </c>
      <c r="X557" s="103">
        <v>3.1900000000000005E-2</v>
      </c>
      <c r="Y557" s="103">
        <v>3.1900000000000005E-2</v>
      </c>
      <c r="Z557" s="103">
        <v>3.1900000000000005E-2</v>
      </c>
      <c r="AA557" s="103">
        <v>3.1900000000000005E-2</v>
      </c>
      <c r="AB557" s="103">
        <v>3.1900000000000005E-2</v>
      </c>
      <c r="AC557" s="103">
        <v>3.1900000000000005E-2</v>
      </c>
      <c r="AD557" s="103">
        <v>3.1900000000000005E-2</v>
      </c>
      <c r="AE557" s="103">
        <v>3.1900000000000005E-2</v>
      </c>
      <c r="AF557" s="103">
        <v>3.1900000000000005E-2</v>
      </c>
      <c r="AG557" s="103">
        <v>3.1900000000000005E-2</v>
      </c>
      <c r="AH557" s="103">
        <v>3.1900000000000005E-2</v>
      </c>
      <c r="AI557" s="103">
        <v>3.1900000000000005E-2</v>
      </c>
      <c r="AJ557" s="103">
        <v>3.1900000000000005E-2</v>
      </c>
      <c r="AK557" s="103">
        <v>3.1900000000000005E-2</v>
      </c>
      <c r="AL557" s="103">
        <v>3.1900000000000005E-2</v>
      </c>
      <c r="AM557" s="103">
        <v>3.1900000000000005E-2</v>
      </c>
      <c r="AN557" s="103">
        <v>3.1900000000000005E-2</v>
      </c>
      <c r="AO557" s="103">
        <v>3.1900000000000005E-2</v>
      </c>
      <c r="AP557" s="103">
        <v>3.1900000000000005E-2</v>
      </c>
      <c r="AQ557" s="103">
        <v>3.1900000000000005E-2</v>
      </c>
      <c r="AR557" s="103">
        <v>3.1900000000000005E-2</v>
      </c>
      <c r="AS557" s="103">
        <v>3.1900000000000005E-2</v>
      </c>
      <c r="AT557" s="103">
        <v>3.1900000000000005E-2</v>
      </c>
      <c r="AU557" s="103">
        <v>3.1900000000000005E-2</v>
      </c>
      <c r="AV557" s="103">
        <v>3.1900000000000005E-2</v>
      </c>
      <c r="AW557" s="103">
        <v>3.1900000000000005E-2</v>
      </c>
      <c r="AX557" s="105">
        <v>3.1900000000000005E-2</v>
      </c>
    </row>
    <row r="558" spans="1:50">
      <c r="A558" s="212"/>
      <c r="B558" s="215"/>
      <c r="C558" s="206"/>
      <c r="D558" s="52" t="s">
        <v>25</v>
      </c>
      <c r="E558" s="86" t="str">
        <f>A545&amp;"/"&amp;B553&amp;"/"&amp;C557&amp;"/"&amp;D558</f>
        <v>Diesel oil fired power plants/Gas turbine /CHP/M</v>
      </c>
      <c r="F558" s="61" t="str">
        <f>A545</f>
        <v>Diesel oil fired power plants</v>
      </c>
      <c r="G558" s="61" t="str">
        <f>B553</f>
        <v xml:space="preserve">Gas turbine </v>
      </c>
      <c r="H558" s="61" t="str">
        <f>C557</f>
        <v>CHP</v>
      </c>
      <c r="I558" s="84" t="str">
        <f t="shared" si="69"/>
        <v>M</v>
      </c>
      <c r="J558" s="61">
        <v>3.3495000000000004E-2</v>
      </c>
      <c r="K558" s="61">
        <v>3.3495000000000004E-2</v>
      </c>
      <c r="L558" s="61">
        <v>3.3495000000000004E-2</v>
      </c>
      <c r="M558" s="61">
        <v>3.3495000000000004E-2</v>
      </c>
      <c r="N558" s="61">
        <v>3.3495000000000004E-2</v>
      </c>
      <c r="O558" s="61">
        <v>3.3495000000000004E-2</v>
      </c>
      <c r="P558" s="61">
        <v>3.3495000000000004E-2</v>
      </c>
      <c r="Q558" s="61">
        <v>3.3495000000000004E-2</v>
      </c>
      <c r="R558" s="61">
        <v>3.3495000000000004E-2</v>
      </c>
      <c r="S558" s="61">
        <v>3.3495000000000004E-2</v>
      </c>
      <c r="T558" s="61">
        <v>3.3495000000000004E-2</v>
      </c>
      <c r="U558" s="61">
        <v>3.3495000000000004E-2</v>
      </c>
      <c r="V558" s="61">
        <v>3.3495000000000004E-2</v>
      </c>
      <c r="W558" s="61">
        <v>3.3495000000000004E-2</v>
      </c>
      <c r="X558" s="61">
        <v>3.3495000000000004E-2</v>
      </c>
      <c r="Y558" s="61">
        <v>3.3495000000000004E-2</v>
      </c>
      <c r="Z558" s="61">
        <v>3.3495000000000004E-2</v>
      </c>
      <c r="AA558" s="61">
        <v>3.3495000000000004E-2</v>
      </c>
      <c r="AB558" s="61">
        <v>3.3495000000000004E-2</v>
      </c>
      <c r="AC558" s="61">
        <v>3.3495000000000004E-2</v>
      </c>
      <c r="AD558" s="61">
        <v>3.3495000000000004E-2</v>
      </c>
      <c r="AE558" s="61">
        <v>3.3495000000000004E-2</v>
      </c>
      <c r="AF558" s="61">
        <v>3.3495000000000004E-2</v>
      </c>
      <c r="AG558" s="61">
        <v>3.3495000000000004E-2</v>
      </c>
      <c r="AH558" s="61">
        <v>3.3495000000000004E-2</v>
      </c>
      <c r="AI558" s="61">
        <v>3.3495000000000004E-2</v>
      </c>
      <c r="AJ558" s="61">
        <v>3.3495000000000004E-2</v>
      </c>
      <c r="AK558" s="61">
        <v>3.3495000000000004E-2</v>
      </c>
      <c r="AL558" s="61">
        <v>3.3495000000000004E-2</v>
      </c>
      <c r="AM558" s="61">
        <v>3.3495000000000004E-2</v>
      </c>
      <c r="AN558" s="61">
        <v>3.3495000000000004E-2</v>
      </c>
      <c r="AO558" s="61">
        <v>3.3495000000000004E-2</v>
      </c>
      <c r="AP558" s="61">
        <v>3.3495000000000004E-2</v>
      </c>
      <c r="AQ558" s="61">
        <v>3.3495000000000004E-2</v>
      </c>
      <c r="AR558" s="61">
        <v>3.3495000000000004E-2</v>
      </c>
      <c r="AS558" s="61">
        <v>3.3495000000000004E-2</v>
      </c>
      <c r="AT558" s="61">
        <v>3.3495000000000004E-2</v>
      </c>
      <c r="AU558" s="61">
        <v>3.3495000000000004E-2</v>
      </c>
      <c r="AV558" s="61">
        <v>3.3495000000000004E-2</v>
      </c>
      <c r="AW558" s="61">
        <v>3.3495000000000004E-2</v>
      </c>
      <c r="AX558" s="53">
        <v>3.3495000000000004E-2</v>
      </c>
    </row>
    <row r="559" spans="1:50">
      <c r="A559" s="212"/>
      <c r="B559" s="215"/>
      <c r="C559" s="206"/>
      <c r="D559" s="52" t="s">
        <v>38</v>
      </c>
      <c r="E559" s="86" t="str">
        <f>A545&amp;"/"&amp;B553&amp;"/"&amp;C557&amp;"/"&amp;D559</f>
        <v>Diesel oil fired power plants/Gas turbine /CHP/S</v>
      </c>
      <c r="F559" s="61" t="str">
        <f>A545</f>
        <v>Diesel oil fired power plants</v>
      </c>
      <c r="G559" s="61" t="str">
        <f>B553</f>
        <v xml:space="preserve">Gas turbine </v>
      </c>
      <c r="H559" s="61" t="str">
        <f>C557</f>
        <v>CHP</v>
      </c>
      <c r="I559" s="84" t="str">
        <f t="shared" si="69"/>
        <v>S</v>
      </c>
      <c r="J559" s="61">
        <v>3.5169750000000007E-2</v>
      </c>
      <c r="K559" s="61">
        <v>3.5169750000000007E-2</v>
      </c>
      <c r="L559" s="61">
        <v>3.5169750000000007E-2</v>
      </c>
      <c r="M559" s="61">
        <v>3.5169750000000007E-2</v>
      </c>
      <c r="N559" s="61">
        <v>3.5169750000000007E-2</v>
      </c>
      <c r="O559" s="61">
        <v>3.5169750000000007E-2</v>
      </c>
      <c r="P559" s="61">
        <v>3.5169750000000007E-2</v>
      </c>
      <c r="Q559" s="61">
        <v>3.5169750000000007E-2</v>
      </c>
      <c r="R559" s="61">
        <v>3.5169750000000007E-2</v>
      </c>
      <c r="S559" s="61">
        <v>3.5169750000000007E-2</v>
      </c>
      <c r="T559" s="61">
        <v>3.5169750000000007E-2</v>
      </c>
      <c r="U559" s="61">
        <v>3.5169750000000007E-2</v>
      </c>
      <c r="V559" s="61">
        <v>3.5169750000000007E-2</v>
      </c>
      <c r="W559" s="61">
        <v>3.5169750000000007E-2</v>
      </c>
      <c r="X559" s="61">
        <v>3.5169750000000007E-2</v>
      </c>
      <c r="Y559" s="61">
        <v>3.5169750000000007E-2</v>
      </c>
      <c r="Z559" s="61">
        <v>3.5169750000000007E-2</v>
      </c>
      <c r="AA559" s="61">
        <v>3.5169750000000007E-2</v>
      </c>
      <c r="AB559" s="61">
        <v>3.5169750000000007E-2</v>
      </c>
      <c r="AC559" s="61">
        <v>3.5169750000000007E-2</v>
      </c>
      <c r="AD559" s="61">
        <v>3.5169750000000007E-2</v>
      </c>
      <c r="AE559" s="61">
        <v>3.5169750000000007E-2</v>
      </c>
      <c r="AF559" s="61">
        <v>3.5169750000000007E-2</v>
      </c>
      <c r="AG559" s="61">
        <v>3.5169750000000007E-2</v>
      </c>
      <c r="AH559" s="61">
        <v>3.5169750000000007E-2</v>
      </c>
      <c r="AI559" s="61">
        <v>3.5169750000000007E-2</v>
      </c>
      <c r="AJ559" s="61">
        <v>3.5169750000000007E-2</v>
      </c>
      <c r="AK559" s="61">
        <v>3.5169750000000007E-2</v>
      </c>
      <c r="AL559" s="61">
        <v>3.5169750000000007E-2</v>
      </c>
      <c r="AM559" s="61">
        <v>3.5169750000000007E-2</v>
      </c>
      <c r="AN559" s="61">
        <v>3.5169750000000007E-2</v>
      </c>
      <c r="AO559" s="61">
        <v>3.5169750000000007E-2</v>
      </c>
      <c r="AP559" s="61">
        <v>3.5169750000000007E-2</v>
      </c>
      <c r="AQ559" s="61">
        <v>3.5169750000000007E-2</v>
      </c>
      <c r="AR559" s="61">
        <v>3.5169750000000007E-2</v>
      </c>
      <c r="AS559" s="61">
        <v>3.5169750000000007E-2</v>
      </c>
      <c r="AT559" s="61">
        <v>3.5169750000000007E-2</v>
      </c>
      <c r="AU559" s="61">
        <v>3.5169750000000007E-2</v>
      </c>
      <c r="AV559" s="61">
        <v>3.5169750000000007E-2</v>
      </c>
      <c r="AW559" s="61">
        <v>3.5169750000000007E-2</v>
      </c>
      <c r="AX559" s="53">
        <v>3.5169750000000007E-2</v>
      </c>
    </row>
    <row r="560" spans="1:50">
      <c r="A560" s="212"/>
      <c r="B560" s="215"/>
      <c r="C560" s="216"/>
      <c r="D560" s="106" t="s">
        <v>47</v>
      </c>
      <c r="E560" s="107" t="str">
        <f>A545&amp;"/"&amp;B553&amp;"/"&amp;C557&amp;"/"&amp;D560</f>
        <v>Diesel oil fired power plants/Gas turbine /CHP/XS</v>
      </c>
      <c r="F560" s="108" t="str">
        <f>A545</f>
        <v>Diesel oil fired power plants</v>
      </c>
      <c r="G560" s="108" t="str">
        <f>B553</f>
        <v xml:space="preserve">Gas turbine </v>
      </c>
      <c r="H560" s="108" t="str">
        <f>C557</f>
        <v>CHP</v>
      </c>
      <c r="I560" s="109" t="str">
        <f t="shared" si="69"/>
        <v>XS</v>
      </c>
      <c r="J560" s="108">
        <v>3.6928237500000002E-2</v>
      </c>
      <c r="K560" s="108">
        <v>3.6928237500000002E-2</v>
      </c>
      <c r="L560" s="108">
        <v>3.6928237500000002E-2</v>
      </c>
      <c r="M560" s="108">
        <v>3.6928237500000002E-2</v>
      </c>
      <c r="N560" s="108">
        <v>3.6928237500000002E-2</v>
      </c>
      <c r="O560" s="108">
        <v>3.6928237500000002E-2</v>
      </c>
      <c r="P560" s="108">
        <v>3.6928237500000002E-2</v>
      </c>
      <c r="Q560" s="108">
        <v>3.6928237500000002E-2</v>
      </c>
      <c r="R560" s="108">
        <v>3.6928237500000002E-2</v>
      </c>
      <c r="S560" s="108">
        <v>3.6928237500000002E-2</v>
      </c>
      <c r="T560" s="108">
        <v>3.6928237500000002E-2</v>
      </c>
      <c r="U560" s="108">
        <v>3.6928237500000002E-2</v>
      </c>
      <c r="V560" s="108">
        <v>3.6928237500000002E-2</v>
      </c>
      <c r="W560" s="108">
        <v>3.6928237500000002E-2</v>
      </c>
      <c r="X560" s="108">
        <v>3.6928237500000002E-2</v>
      </c>
      <c r="Y560" s="108">
        <v>3.6928237500000002E-2</v>
      </c>
      <c r="Z560" s="108">
        <v>3.6928237500000002E-2</v>
      </c>
      <c r="AA560" s="108">
        <v>3.6928237500000002E-2</v>
      </c>
      <c r="AB560" s="108">
        <v>3.6928237500000002E-2</v>
      </c>
      <c r="AC560" s="108">
        <v>3.6928237500000002E-2</v>
      </c>
      <c r="AD560" s="108">
        <v>3.6928237500000002E-2</v>
      </c>
      <c r="AE560" s="108">
        <v>3.6928237500000002E-2</v>
      </c>
      <c r="AF560" s="108">
        <v>3.6928237500000002E-2</v>
      </c>
      <c r="AG560" s="108">
        <v>3.6928237500000002E-2</v>
      </c>
      <c r="AH560" s="108">
        <v>3.6928237500000002E-2</v>
      </c>
      <c r="AI560" s="108">
        <v>3.6928237500000002E-2</v>
      </c>
      <c r="AJ560" s="108">
        <v>3.6928237500000002E-2</v>
      </c>
      <c r="AK560" s="108">
        <v>3.6928237500000002E-2</v>
      </c>
      <c r="AL560" s="108">
        <v>3.6928237500000002E-2</v>
      </c>
      <c r="AM560" s="108">
        <v>3.6928237500000002E-2</v>
      </c>
      <c r="AN560" s="108">
        <v>3.6928237500000002E-2</v>
      </c>
      <c r="AO560" s="108">
        <v>3.6928237500000002E-2</v>
      </c>
      <c r="AP560" s="108">
        <v>3.6928237500000002E-2</v>
      </c>
      <c r="AQ560" s="108">
        <v>3.6928237500000002E-2</v>
      </c>
      <c r="AR560" s="108">
        <v>3.6928237500000002E-2</v>
      </c>
      <c r="AS560" s="108">
        <v>3.6928237500000002E-2</v>
      </c>
      <c r="AT560" s="108">
        <v>3.6928237500000002E-2</v>
      </c>
      <c r="AU560" s="108">
        <v>3.6928237500000002E-2</v>
      </c>
      <c r="AV560" s="108">
        <v>3.6928237500000002E-2</v>
      </c>
      <c r="AW560" s="108">
        <v>3.6928237500000002E-2</v>
      </c>
      <c r="AX560" s="110">
        <v>3.6928237500000002E-2</v>
      </c>
    </row>
    <row r="561" spans="1:50">
      <c r="A561" s="212"/>
      <c r="B561" s="215"/>
      <c r="C561" s="217" t="s">
        <v>42</v>
      </c>
      <c r="D561" s="83" t="s">
        <v>24</v>
      </c>
      <c r="E561" s="56" t="str">
        <f>A545&amp;"/"&amp;B553&amp;"/"&amp;C561&amp;"/"&amp;D561</f>
        <v>Diesel oil fired power plants/Gas turbine /Electricity only with CCS/L</v>
      </c>
      <c r="F561" s="103" t="str">
        <f>A545</f>
        <v>Diesel oil fired power plants</v>
      </c>
      <c r="G561" s="103" t="str">
        <f>B553</f>
        <v xml:space="preserve">Gas turbine </v>
      </c>
      <c r="H561" s="103" t="str">
        <f>C561</f>
        <v>Electricity only with CCS</v>
      </c>
      <c r="I561" s="104" t="str">
        <f t="shared" si="69"/>
        <v>L</v>
      </c>
      <c r="J561" s="103" t="s">
        <v>99</v>
      </c>
      <c r="K561" s="103" t="s">
        <v>99</v>
      </c>
      <c r="L561" s="103" t="s">
        <v>99</v>
      </c>
      <c r="M561" s="103" t="s">
        <v>99</v>
      </c>
      <c r="N561" s="103" t="s">
        <v>99</v>
      </c>
      <c r="O561" s="103" t="s">
        <v>99</v>
      </c>
      <c r="P561" s="103" t="s">
        <v>99</v>
      </c>
      <c r="Q561" s="103" t="s">
        <v>99</v>
      </c>
      <c r="R561" s="103" t="s">
        <v>99</v>
      </c>
      <c r="S561" s="103" t="s">
        <v>99</v>
      </c>
      <c r="T561" s="103" t="s">
        <v>99</v>
      </c>
      <c r="U561" s="103" t="s">
        <v>99</v>
      </c>
      <c r="V561" s="103" t="s">
        <v>99</v>
      </c>
      <c r="W561" s="103" t="s">
        <v>99</v>
      </c>
      <c r="X561" s="103" t="s">
        <v>99</v>
      </c>
      <c r="Y561" s="103" t="s">
        <v>99</v>
      </c>
      <c r="Z561" s="103" t="s">
        <v>99</v>
      </c>
      <c r="AA561" s="103" t="s">
        <v>99</v>
      </c>
      <c r="AB561" s="103" t="s">
        <v>99</v>
      </c>
      <c r="AC561" s="103" t="s">
        <v>99</v>
      </c>
      <c r="AD561" s="103" t="s">
        <v>99</v>
      </c>
      <c r="AE561" s="103">
        <v>0.14500000000000002</v>
      </c>
      <c r="AF561" s="103">
        <v>0.14500000000000002</v>
      </c>
      <c r="AG561" s="103">
        <v>0.14500000000000002</v>
      </c>
      <c r="AH561" s="103">
        <v>0.14500000000000002</v>
      </c>
      <c r="AI561" s="103">
        <v>0.14500000000000002</v>
      </c>
      <c r="AJ561" s="103">
        <v>0.14500000000000002</v>
      </c>
      <c r="AK561" s="103">
        <v>0.14500000000000002</v>
      </c>
      <c r="AL561" s="103">
        <v>0.14500000000000002</v>
      </c>
      <c r="AM561" s="103">
        <v>0.14500000000000002</v>
      </c>
      <c r="AN561" s="103">
        <v>0.14500000000000002</v>
      </c>
      <c r="AO561" s="103">
        <v>0.14500000000000002</v>
      </c>
      <c r="AP561" s="103">
        <v>0.14500000000000002</v>
      </c>
      <c r="AQ561" s="103">
        <v>0.14500000000000002</v>
      </c>
      <c r="AR561" s="103">
        <v>0.14500000000000002</v>
      </c>
      <c r="AS561" s="103">
        <v>0.14500000000000002</v>
      </c>
      <c r="AT561" s="103">
        <v>0.14500000000000002</v>
      </c>
      <c r="AU561" s="103">
        <v>0.14500000000000002</v>
      </c>
      <c r="AV561" s="103">
        <v>0.14500000000000002</v>
      </c>
      <c r="AW561" s="103">
        <v>0.14500000000000002</v>
      </c>
      <c r="AX561" s="105">
        <v>0.14500000000000002</v>
      </c>
    </row>
    <row r="562" spans="1:50">
      <c r="A562" s="212"/>
      <c r="B562" s="215"/>
      <c r="C562" s="216"/>
      <c r="D562" s="106" t="s">
        <v>25</v>
      </c>
      <c r="E562" s="107" t="str">
        <f>A545&amp;"/"&amp;B553&amp;"/"&amp;C561&amp;"/"&amp;D562</f>
        <v>Diesel oil fired power plants/Gas turbine /Electricity only with CCS/M</v>
      </c>
      <c r="F562" s="108" t="str">
        <f>A545</f>
        <v>Diesel oil fired power plants</v>
      </c>
      <c r="G562" s="108" t="str">
        <f>B553</f>
        <v xml:space="preserve">Gas turbine </v>
      </c>
      <c r="H562" s="108" t="str">
        <f>C561</f>
        <v>Electricity only with CCS</v>
      </c>
      <c r="I562" s="109" t="str">
        <f t="shared" si="69"/>
        <v>M</v>
      </c>
      <c r="J562" s="108" t="s">
        <v>99</v>
      </c>
      <c r="K562" s="108" t="s">
        <v>99</v>
      </c>
      <c r="L562" s="108" t="s">
        <v>99</v>
      </c>
      <c r="M562" s="108" t="s">
        <v>99</v>
      </c>
      <c r="N562" s="108" t="s">
        <v>99</v>
      </c>
      <c r="O562" s="108" t="s">
        <v>99</v>
      </c>
      <c r="P562" s="108" t="s">
        <v>99</v>
      </c>
      <c r="Q562" s="108" t="s">
        <v>99</v>
      </c>
      <c r="R562" s="108" t="s">
        <v>99</v>
      </c>
      <c r="S562" s="108" t="s">
        <v>99</v>
      </c>
      <c r="T562" s="108" t="s">
        <v>99</v>
      </c>
      <c r="U562" s="108" t="s">
        <v>99</v>
      </c>
      <c r="V562" s="108" t="s">
        <v>99</v>
      </c>
      <c r="W562" s="108" t="s">
        <v>99</v>
      </c>
      <c r="X562" s="108" t="s">
        <v>99</v>
      </c>
      <c r="Y562" s="108" t="s">
        <v>99</v>
      </c>
      <c r="Z562" s="108" t="s">
        <v>99</v>
      </c>
      <c r="AA562" s="108" t="s">
        <v>99</v>
      </c>
      <c r="AB562" s="108" t="s">
        <v>99</v>
      </c>
      <c r="AC562" s="108" t="s">
        <v>99</v>
      </c>
      <c r="AD562" s="108" t="s">
        <v>99</v>
      </c>
      <c r="AE562" s="108">
        <v>0.15225000000000002</v>
      </c>
      <c r="AF562" s="108">
        <v>0.15225000000000002</v>
      </c>
      <c r="AG562" s="108">
        <v>0.15225000000000002</v>
      </c>
      <c r="AH562" s="108">
        <v>0.15225000000000002</v>
      </c>
      <c r="AI562" s="108">
        <v>0.15225000000000002</v>
      </c>
      <c r="AJ562" s="108">
        <v>0.15225000000000002</v>
      </c>
      <c r="AK562" s="108">
        <v>0.15225000000000002</v>
      </c>
      <c r="AL562" s="108">
        <v>0.15225000000000002</v>
      </c>
      <c r="AM562" s="108">
        <v>0.15225000000000002</v>
      </c>
      <c r="AN562" s="108">
        <v>0.15225000000000002</v>
      </c>
      <c r="AO562" s="108">
        <v>0.15225000000000002</v>
      </c>
      <c r="AP562" s="108">
        <v>0.15225000000000002</v>
      </c>
      <c r="AQ562" s="108">
        <v>0.15225000000000002</v>
      </c>
      <c r="AR562" s="108">
        <v>0.15225000000000002</v>
      </c>
      <c r="AS562" s="108">
        <v>0.15225000000000002</v>
      </c>
      <c r="AT562" s="108">
        <v>0.15225000000000002</v>
      </c>
      <c r="AU562" s="108">
        <v>0.15225000000000002</v>
      </c>
      <c r="AV562" s="108">
        <v>0.15225000000000002</v>
      </c>
      <c r="AW562" s="108">
        <v>0.15225000000000002</v>
      </c>
      <c r="AX562" s="110">
        <v>0.15225000000000002</v>
      </c>
    </row>
    <row r="563" spans="1:50">
      <c r="A563" s="212"/>
      <c r="B563" s="215"/>
      <c r="C563" s="217" t="s">
        <v>43</v>
      </c>
      <c r="D563" s="52" t="s">
        <v>24</v>
      </c>
      <c r="E563" s="86" t="str">
        <f>A545&amp;"/"&amp;B553&amp;"/"&amp;C563&amp;"/"&amp;D563</f>
        <v>Diesel oil fired power plants/Gas turbine /CHP with CCS/L</v>
      </c>
      <c r="F563" s="61" t="str">
        <f>A545</f>
        <v>Diesel oil fired power plants</v>
      </c>
      <c r="G563" s="61" t="str">
        <f>B553</f>
        <v xml:space="preserve">Gas turbine </v>
      </c>
      <c r="H563" s="61" t="str">
        <f>C563</f>
        <v>CHP with CCS</v>
      </c>
      <c r="I563" s="84" t="str">
        <f t="shared" si="69"/>
        <v>L</v>
      </c>
      <c r="J563" s="61" t="s">
        <v>99</v>
      </c>
      <c r="K563" s="61" t="s">
        <v>99</v>
      </c>
      <c r="L563" s="61" t="s">
        <v>99</v>
      </c>
      <c r="M563" s="61" t="s">
        <v>99</v>
      </c>
      <c r="N563" s="61" t="s">
        <v>99</v>
      </c>
      <c r="O563" s="61" t="s">
        <v>99</v>
      </c>
      <c r="P563" s="61" t="s">
        <v>99</v>
      </c>
      <c r="Q563" s="61" t="s">
        <v>99</v>
      </c>
      <c r="R563" s="61" t="s">
        <v>99</v>
      </c>
      <c r="S563" s="61" t="s">
        <v>99</v>
      </c>
      <c r="T563" s="61" t="s">
        <v>99</v>
      </c>
      <c r="U563" s="61" t="s">
        <v>99</v>
      </c>
      <c r="V563" s="61" t="s">
        <v>99</v>
      </c>
      <c r="W563" s="61" t="s">
        <v>99</v>
      </c>
      <c r="X563" s="61" t="s">
        <v>99</v>
      </c>
      <c r="Y563" s="61" t="s">
        <v>99</v>
      </c>
      <c r="Z563" s="61" t="s">
        <v>99</v>
      </c>
      <c r="AA563" s="61" t="s">
        <v>99</v>
      </c>
      <c r="AB563" s="61" t="s">
        <v>99</v>
      </c>
      <c r="AC563" s="61" t="s">
        <v>99</v>
      </c>
      <c r="AD563" s="61" t="s">
        <v>99</v>
      </c>
      <c r="AE563" s="61">
        <v>0.15950000000000003</v>
      </c>
      <c r="AF563" s="61">
        <v>0.15950000000000003</v>
      </c>
      <c r="AG563" s="61">
        <v>0.15950000000000003</v>
      </c>
      <c r="AH563" s="61">
        <v>0.15950000000000003</v>
      </c>
      <c r="AI563" s="61">
        <v>0.15950000000000003</v>
      </c>
      <c r="AJ563" s="61">
        <v>0.15950000000000003</v>
      </c>
      <c r="AK563" s="61">
        <v>0.15950000000000003</v>
      </c>
      <c r="AL563" s="61">
        <v>0.15950000000000003</v>
      </c>
      <c r="AM563" s="61">
        <v>0.15950000000000003</v>
      </c>
      <c r="AN563" s="61">
        <v>0.15950000000000003</v>
      </c>
      <c r="AO563" s="61">
        <v>0.15950000000000003</v>
      </c>
      <c r="AP563" s="61">
        <v>0.15950000000000003</v>
      </c>
      <c r="AQ563" s="61">
        <v>0.15950000000000003</v>
      </c>
      <c r="AR563" s="61">
        <v>0.15950000000000003</v>
      </c>
      <c r="AS563" s="61">
        <v>0.15950000000000003</v>
      </c>
      <c r="AT563" s="61">
        <v>0.15950000000000003</v>
      </c>
      <c r="AU563" s="61">
        <v>0.15950000000000003</v>
      </c>
      <c r="AV563" s="61">
        <v>0.15950000000000003</v>
      </c>
      <c r="AW563" s="61">
        <v>0.15950000000000003</v>
      </c>
      <c r="AX563" s="53">
        <v>0.15950000000000003</v>
      </c>
    </row>
    <row r="564" spans="1:50">
      <c r="A564" s="212"/>
      <c r="B564" s="218"/>
      <c r="C564" s="210"/>
      <c r="D564" s="93" t="s">
        <v>25</v>
      </c>
      <c r="E564" s="73" t="str">
        <f>A545&amp;"/"&amp;B553&amp;"/"&amp;C563&amp;"/"&amp;D564</f>
        <v>Diesel oil fired power plants/Gas turbine /CHP with CCS/M</v>
      </c>
      <c r="F564" s="91" t="str">
        <f>A545</f>
        <v>Diesel oil fired power plants</v>
      </c>
      <c r="G564" s="91" t="str">
        <f>B553</f>
        <v xml:space="preserve">Gas turbine </v>
      </c>
      <c r="H564" s="91" t="str">
        <f>C563</f>
        <v>CHP with CCS</v>
      </c>
      <c r="I564" s="70" t="str">
        <f t="shared" si="69"/>
        <v>M</v>
      </c>
      <c r="J564" s="91" t="s">
        <v>99</v>
      </c>
      <c r="K564" s="91" t="s">
        <v>99</v>
      </c>
      <c r="L564" s="91" t="s">
        <v>99</v>
      </c>
      <c r="M564" s="91" t="s">
        <v>99</v>
      </c>
      <c r="N564" s="91" t="s">
        <v>99</v>
      </c>
      <c r="O564" s="91" t="s">
        <v>99</v>
      </c>
      <c r="P564" s="91" t="s">
        <v>99</v>
      </c>
      <c r="Q564" s="91" t="s">
        <v>99</v>
      </c>
      <c r="R564" s="91" t="s">
        <v>99</v>
      </c>
      <c r="S564" s="91" t="s">
        <v>99</v>
      </c>
      <c r="T564" s="91" t="s">
        <v>99</v>
      </c>
      <c r="U564" s="91" t="s">
        <v>99</v>
      </c>
      <c r="V564" s="91" t="s">
        <v>99</v>
      </c>
      <c r="W564" s="91" t="s">
        <v>99</v>
      </c>
      <c r="X564" s="91" t="s">
        <v>99</v>
      </c>
      <c r="Y564" s="91" t="s">
        <v>99</v>
      </c>
      <c r="Z564" s="91" t="s">
        <v>99</v>
      </c>
      <c r="AA564" s="91" t="s">
        <v>99</v>
      </c>
      <c r="AB564" s="91" t="s">
        <v>99</v>
      </c>
      <c r="AC564" s="91" t="s">
        <v>99</v>
      </c>
      <c r="AD564" s="91" t="s">
        <v>99</v>
      </c>
      <c r="AE564" s="91">
        <v>0.16747500000000004</v>
      </c>
      <c r="AF564" s="91">
        <v>0.16747500000000004</v>
      </c>
      <c r="AG564" s="91">
        <v>0.16747500000000004</v>
      </c>
      <c r="AH564" s="91">
        <v>0.16747500000000004</v>
      </c>
      <c r="AI564" s="91">
        <v>0.16747500000000004</v>
      </c>
      <c r="AJ564" s="91">
        <v>0.16747500000000004</v>
      </c>
      <c r="AK564" s="91">
        <v>0.16747500000000004</v>
      </c>
      <c r="AL564" s="91">
        <v>0.16747500000000004</v>
      </c>
      <c r="AM564" s="91">
        <v>0.16747500000000004</v>
      </c>
      <c r="AN564" s="91">
        <v>0.16747500000000004</v>
      </c>
      <c r="AO564" s="91">
        <v>0.16747500000000004</v>
      </c>
      <c r="AP564" s="91">
        <v>0.16747500000000004</v>
      </c>
      <c r="AQ564" s="91">
        <v>0.16747500000000004</v>
      </c>
      <c r="AR564" s="91">
        <v>0.16747500000000004</v>
      </c>
      <c r="AS564" s="91">
        <v>0.16747500000000004</v>
      </c>
      <c r="AT564" s="91">
        <v>0.16747500000000004</v>
      </c>
      <c r="AU564" s="91">
        <v>0.16747500000000004</v>
      </c>
      <c r="AV564" s="91">
        <v>0.16747500000000004</v>
      </c>
      <c r="AW564" s="91">
        <v>0.16747500000000004</v>
      </c>
      <c r="AX564" s="89">
        <v>0.16747500000000004</v>
      </c>
    </row>
    <row r="565" spans="1:50">
      <c r="A565" s="212"/>
      <c r="B565" s="214" t="s">
        <v>46</v>
      </c>
      <c r="C565" s="209" t="s">
        <v>36</v>
      </c>
      <c r="D565" s="67" t="s">
        <v>24</v>
      </c>
      <c r="E565" s="87" t="str">
        <f>A545&amp;"/"&amp;B565&amp;"/"&amp;C565&amp;"/"&amp;D565</f>
        <v>Diesel oil fired power plants/Steam turbine/Electricity only/L</v>
      </c>
      <c r="F565" s="55" t="str">
        <f>A545</f>
        <v>Diesel oil fired power plants</v>
      </c>
      <c r="G565" s="55" t="str">
        <f>B565</f>
        <v>Steam turbine</v>
      </c>
      <c r="H565" s="55" t="str">
        <f>C565</f>
        <v>Electricity only</v>
      </c>
      <c r="I565" s="85" t="str">
        <f t="shared" si="69"/>
        <v>L</v>
      </c>
      <c r="J565" s="55">
        <v>4.7E-2</v>
      </c>
      <c r="K565" s="55">
        <v>4.7E-2</v>
      </c>
      <c r="L565" s="55">
        <v>4.7E-2</v>
      </c>
      <c r="M565" s="55">
        <v>4.7E-2</v>
      </c>
      <c r="N565" s="55">
        <v>4.7E-2</v>
      </c>
      <c r="O565" s="55">
        <v>4.7E-2</v>
      </c>
      <c r="P565" s="55">
        <v>4.7E-2</v>
      </c>
      <c r="Q565" s="55">
        <v>4.7E-2</v>
      </c>
      <c r="R565" s="55">
        <v>4.7E-2</v>
      </c>
      <c r="S565" s="55">
        <v>4.7E-2</v>
      </c>
      <c r="T565" s="55">
        <v>4.7E-2</v>
      </c>
      <c r="U565" s="55">
        <v>4.7E-2</v>
      </c>
      <c r="V565" s="55">
        <v>4.7E-2</v>
      </c>
      <c r="W565" s="55">
        <v>4.7E-2</v>
      </c>
      <c r="X565" s="55">
        <v>4.7E-2</v>
      </c>
      <c r="Y565" s="55">
        <v>4.7E-2</v>
      </c>
      <c r="Z565" s="55">
        <v>4.7E-2</v>
      </c>
      <c r="AA565" s="55">
        <v>4.7E-2</v>
      </c>
      <c r="AB565" s="55">
        <v>4.7E-2</v>
      </c>
      <c r="AC565" s="55">
        <v>4.7E-2</v>
      </c>
      <c r="AD565" s="55">
        <v>4.7E-2</v>
      </c>
      <c r="AE565" s="55">
        <v>4.7E-2</v>
      </c>
      <c r="AF565" s="55">
        <v>4.7E-2</v>
      </c>
      <c r="AG565" s="55">
        <v>4.7E-2</v>
      </c>
      <c r="AH565" s="55">
        <v>4.7E-2</v>
      </c>
      <c r="AI565" s="55">
        <v>4.7E-2</v>
      </c>
      <c r="AJ565" s="55">
        <v>4.7E-2</v>
      </c>
      <c r="AK565" s="55">
        <v>4.7E-2</v>
      </c>
      <c r="AL565" s="55">
        <v>4.7E-2</v>
      </c>
      <c r="AM565" s="55">
        <v>4.7E-2</v>
      </c>
      <c r="AN565" s="55">
        <v>4.7E-2</v>
      </c>
      <c r="AO565" s="55">
        <v>4.7E-2</v>
      </c>
      <c r="AP565" s="55">
        <v>4.7E-2</v>
      </c>
      <c r="AQ565" s="55">
        <v>4.7E-2</v>
      </c>
      <c r="AR565" s="55">
        <v>4.7E-2</v>
      </c>
      <c r="AS565" s="55">
        <v>4.7E-2</v>
      </c>
      <c r="AT565" s="55">
        <v>4.7E-2</v>
      </c>
      <c r="AU565" s="55">
        <v>4.7E-2</v>
      </c>
      <c r="AV565" s="55">
        <v>4.7E-2</v>
      </c>
      <c r="AW565" s="55">
        <v>4.7E-2</v>
      </c>
      <c r="AX565" s="64">
        <v>4.7E-2</v>
      </c>
    </row>
    <row r="566" spans="1:50">
      <c r="A566" s="212"/>
      <c r="B566" s="215"/>
      <c r="C566" s="206"/>
      <c r="D566" s="52" t="s">
        <v>25</v>
      </c>
      <c r="E566" s="86" t="str">
        <f>A545&amp;"/"&amp;B565&amp;"/"&amp;C565&amp;"/"&amp;D566</f>
        <v>Diesel oil fired power plants/Steam turbine/Electricity only/M</v>
      </c>
      <c r="F566" s="61" t="str">
        <f>A545</f>
        <v>Diesel oil fired power plants</v>
      </c>
      <c r="G566" s="61" t="str">
        <f>B565</f>
        <v>Steam turbine</v>
      </c>
      <c r="H566" s="61" t="str">
        <f>C565</f>
        <v>Electricity only</v>
      </c>
      <c r="I566" s="84" t="str">
        <f t="shared" si="69"/>
        <v>M</v>
      </c>
      <c r="J566" s="61">
        <v>4.9350000000000005E-2</v>
      </c>
      <c r="K566" s="61">
        <v>4.9350000000000005E-2</v>
      </c>
      <c r="L566" s="61">
        <v>4.9350000000000005E-2</v>
      </c>
      <c r="M566" s="61">
        <v>4.9350000000000005E-2</v>
      </c>
      <c r="N566" s="61">
        <v>4.9350000000000005E-2</v>
      </c>
      <c r="O566" s="61">
        <v>4.9350000000000005E-2</v>
      </c>
      <c r="P566" s="61">
        <v>4.9350000000000005E-2</v>
      </c>
      <c r="Q566" s="61">
        <v>4.9350000000000005E-2</v>
      </c>
      <c r="R566" s="61">
        <v>4.9350000000000005E-2</v>
      </c>
      <c r="S566" s="61">
        <v>4.9350000000000005E-2</v>
      </c>
      <c r="T566" s="61">
        <v>4.9350000000000005E-2</v>
      </c>
      <c r="U566" s="61">
        <v>4.9350000000000005E-2</v>
      </c>
      <c r="V566" s="61">
        <v>4.9350000000000005E-2</v>
      </c>
      <c r="W566" s="61">
        <v>4.9350000000000005E-2</v>
      </c>
      <c r="X566" s="61">
        <v>4.9350000000000005E-2</v>
      </c>
      <c r="Y566" s="61">
        <v>4.9350000000000005E-2</v>
      </c>
      <c r="Z566" s="61">
        <v>4.9350000000000005E-2</v>
      </c>
      <c r="AA566" s="61">
        <v>4.9350000000000005E-2</v>
      </c>
      <c r="AB566" s="61">
        <v>4.9350000000000005E-2</v>
      </c>
      <c r="AC566" s="61">
        <v>4.9350000000000005E-2</v>
      </c>
      <c r="AD566" s="61">
        <v>4.9350000000000005E-2</v>
      </c>
      <c r="AE566" s="61">
        <v>4.9350000000000005E-2</v>
      </c>
      <c r="AF566" s="61">
        <v>4.9350000000000005E-2</v>
      </c>
      <c r="AG566" s="61">
        <v>4.9350000000000005E-2</v>
      </c>
      <c r="AH566" s="61">
        <v>4.9350000000000005E-2</v>
      </c>
      <c r="AI566" s="61">
        <v>4.9350000000000005E-2</v>
      </c>
      <c r="AJ566" s="61">
        <v>4.9350000000000005E-2</v>
      </c>
      <c r="AK566" s="61">
        <v>4.9350000000000005E-2</v>
      </c>
      <c r="AL566" s="61">
        <v>4.9350000000000005E-2</v>
      </c>
      <c r="AM566" s="61">
        <v>4.9350000000000005E-2</v>
      </c>
      <c r="AN566" s="61">
        <v>4.9350000000000005E-2</v>
      </c>
      <c r="AO566" s="61">
        <v>4.9350000000000005E-2</v>
      </c>
      <c r="AP566" s="61">
        <v>4.9350000000000005E-2</v>
      </c>
      <c r="AQ566" s="61">
        <v>4.9350000000000005E-2</v>
      </c>
      <c r="AR566" s="61">
        <v>4.9350000000000005E-2</v>
      </c>
      <c r="AS566" s="61">
        <v>4.9350000000000005E-2</v>
      </c>
      <c r="AT566" s="61">
        <v>4.9350000000000005E-2</v>
      </c>
      <c r="AU566" s="61">
        <v>4.9350000000000005E-2</v>
      </c>
      <c r="AV566" s="61">
        <v>4.9350000000000005E-2</v>
      </c>
      <c r="AW566" s="61">
        <v>4.9350000000000005E-2</v>
      </c>
      <c r="AX566" s="53">
        <v>4.9350000000000005E-2</v>
      </c>
    </row>
    <row r="567" spans="1:50">
      <c r="A567" s="212"/>
      <c r="B567" s="215"/>
      <c r="C567" s="216"/>
      <c r="D567" s="52" t="s">
        <v>38</v>
      </c>
      <c r="E567" s="86" t="str">
        <f>A545&amp;"/"&amp;B565&amp;"/"&amp;C565&amp;"/"&amp;D567</f>
        <v>Diesel oil fired power plants/Steam turbine/Electricity only/S</v>
      </c>
      <c r="F567" s="61" t="str">
        <f>A545</f>
        <v>Diesel oil fired power plants</v>
      </c>
      <c r="G567" s="61" t="str">
        <f>B565</f>
        <v>Steam turbine</v>
      </c>
      <c r="H567" s="61" t="str">
        <f>C565</f>
        <v>Electricity only</v>
      </c>
      <c r="I567" s="84" t="str">
        <f t="shared" si="69"/>
        <v>S</v>
      </c>
      <c r="J567" s="61">
        <v>5.1817500000000009E-2</v>
      </c>
      <c r="K567" s="61">
        <v>5.1817500000000009E-2</v>
      </c>
      <c r="L567" s="61">
        <v>5.1817500000000009E-2</v>
      </c>
      <c r="M567" s="61">
        <v>5.1817500000000009E-2</v>
      </c>
      <c r="N567" s="61">
        <v>5.1817500000000009E-2</v>
      </c>
      <c r="O567" s="61">
        <v>5.1817500000000009E-2</v>
      </c>
      <c r="P567" s="61">
        <v>5.1817500000000009E-2</v>
      </c>
      <c r="Q567" s="61">
        <v>5.1817500000000009E-2</v>
      </c>
      <c r="R567" s="61">
        <v>5.1817500000000009E-2</v>
      </c>
      <c r="S567" s="61">
        <v>5.1817500000000009E-2</v>
      </c>
      <c r="T567" s="61">
        <v>5.1817500000000009E-2</v>
      </c>
      <c r="U567" s="61">
        <v>5.1817500000000009E-2</v>
      </c>
      <c r="V567" s="61">
        <v>5.1817500000000009E-2</v>
      </c>
      <c r="W567" s="61">
        <v>5.1817500000000009E-2</v>
      </c>
      <c r="X567" s="61">
        <v>5.1817500000000009E-2</v>
      </c>
      <c r="Y567" s="61">
        <v>5.1817500000000009E-2</v>
      </c>
      <c r="Z567" s="61">
        <v>5.1817500000000009E-2</v>
      </c>
      <c r="AA567" s="61">
        <v>5.1817500000000009E-2</v>
      </c>
      <c r="AB567" s="61">
        <v>5.1817500000000009E-2</v>
      </c>
      <c r="AC567" s="61">
        <v>5.1817500000000009E-2</v>
      </c>
      <c r="AD567" s="61">
        <v>5.1817500000000009E-2</v>
      </c>
      <c r="AE567" s="61">
        <v>5.1817500000000009E-2</v>
      </c>
      <c r="AF567" s="61">
        <v>5.1817500000000009E-2</v>
      </c>
      <c r="AG567" s="61">
        <v>5.1817500000000009E-2</v>
      </c>
      <c r="AH567" s="61">
        <v>5.1817500000000009E-2</v>
      </c>
      <c r="AI567" s="61">
        <v>5.1817500000000009E-2</v>
      </c>
      <c r="AJ567" s="61">
        <v>5.1817500000000009E-2</v>
      </c>
      <c r="AK567" s="61">
        <v>5.1817500000000009E-2</v>
      </c>
      <c r="AL567" s="61">
        <v>5.1817500000000009E-2</v>
      </c>
      <c r="AM567" s="61">
        <v>5.1817500000000009E-2</v>
      </c>
      <c r="AN567" s="61">
        <v>5.1817500000000009E-2</v>
      </c>
      <c r="AO567" s="61">
        <v>5.1817500000000009E-2</v>
      </c>
      <c r="AP567" s="61">
        <v>5.1817500000000009E-2</v>
      </c>
      <c r="AQ567" s="61">
        <v>5.1817500000000009E-2</v>
      </c>
      <c r="AR567" s="61">
        <v>5.1817500000000009E-2</v>
      </c>
      <c r="AS567" s="61">
        <v>5.1817500000000009E-2</v>
      </c>
      <c r="AT567" s="61">
        <v>5.1817500000000009E-2</v>
      </c>
      <c r="AU567" s="61">
        <v>5.1817500000000009E-2</v>
      </c>
      <c r="AV567" s="61">
        <v>5.1817500000000009E-2</v>
      </c>
      <c r="AW567" s="61">
        <v>5.1817500000000009E-2</v>
      </c>
      <c r="AX567" s="53">
        <v>5.1817500000000009E-2</v>
      </c>
    </row>
    <row r="568" spans="1:50">
      <c r="A568" s="212"/>
      <c r="B568" s="215"/>
      <c r="C568" s="217" t="s">
        <v>26</v>
      </c>
      <c r="D568" s="83" t="s">
        <v>24</v>
      </c>
      <c r="E568" s="56" t="str">
        <f>A545&amp;"/"&amp;B565&amp;"/"&amp;C568&amp;"/"&amp;D568</f>
        <v>Diesel oil fired power plants/Steam turbine/CHP/L</v>
      </c>
      <c r="F568" s="103" t="str">
        <f>A545</f>
        <v>Diesel oil fired power plants</v>
      </c>
      <c r="G568" s="103" t="str">
        <f>B565</f>
        <v>Steam turbine</v>
      </c>
      <c r="H568" s="103" t="str">
        <f>C568</f>
        <v>CHP</v>
      </c>
      <c r="I568" s="104" t="str">
        <f t="shared" si="69"/>
        <v>L</v>
      </c>
      <c r="J568" s="103">
        <v>5.1700000000000003E-2</v>
      </c>
      <c r="K568" s="103">
        <v>5.1700000000000003E-2</v>
      </c>
      <c r="L568" s="103">
        <v>5.1700000000000003E-2</v>
      </c>
      <c r="M568" s="103">
        <v>5.1700000000000003E-2</v>
      </c>
      <c r="N568" s="103">
        <v>5.1700000000000003E-2</v>
      </c>
      <c r="O568" s="103">
        <v>5.1700000000000003E-2</v>
      </c>
      <c r="P568" s="103">
        <v>5.1700000000000003E-2</v>
      </c>
      <c r="Q568" s="103">
        <v>5.1700000000000003E-2</v>
      </c>
      <c r="R568" s="103">
        <v>5.1700000000000003E-2</v>
      </c>
      <c r="S568" s="103">
        <v>5.1700000000000003E-2</v>
      </c>
      <c r="T568" s="103">
        <v>5.1700000000000003E-2</v>
      </c>
      <c r="U568" s="103">
        <v>5.1700000000000003E-2</v>
      </c>
      <c r="V568" s="103">
        <v>5.1700000000000003E-2</v>
      </c>
      <c r="W568" s="103">
        <v>5.1700000000000003E-2</v>
      </c>
      <c r="X568" s="103">
        <v>5.1700000000000003E-2</v>
      </c>
      <c r="Y568" s="103">
        <v>5.1700000000000003E-2</v>
      </c>
      <c r="Z568" s="103">
        <v>5.1700000000000003E-2</v>
      </c>
      <c r="AA568" s="103">
        <v>5.1700000000000003E-2</v>
      </c>
      <c r="AB568" s="103">
        <v>5.1700000000000003E-2</v>
      </c>
      <c r="AC568" s="103">
        <v>5.1700000000000003E-2</v>
      </c>
      <c r="AD568" s="103">
        <v>5.1700000000000003E-2</v>
      </c>
      <c r="AE568" s="103">
        <v>5.1700000000000003E-2</v>
      </c>
      <c r="AF568" s="103">
        <v>5.1700000000000003E-2</v>
      </c>
      <c r="AG568" s="103">
        <v>5.1700000000000003E-2</v>
      </c>
      <c r="AH568" s="103">
        <v>5.1700000000000003E-2</v>
      </c>
      <c r="AI568" s="103">
        <v>5.1700000000000003E-2</v>
      </c>
      <c r="AJ568" s="103">
        <v>5.1700000000000003E-2</v>
      </c>
      <c r="AK568" s="103">
        <v>5.1700000000000003E-2</v>
      </c>
      <c r="AL568" s="103">
        <v>5.1700000000000003E-2</v>
      </c>
      <c r="AM568" s="103">
        <v>5.1700000000000003E-2</v>
      </c>
      <c r="AN568" s="103">
        <v>5.1700000000000003E-2</v>
      </c>
      <c r="AO568" s="103">
        <v>5.1700000000000003E-2</v>
      </c>
      <c r="AP568" s="103">
        <v>5.1700000000000003E-2</v>
      </c>
      <c r="AQ568" s="103">
        <v>5.1700000000000003E-2</v>
      </c>
      <c r="AR568" s="103">
        <v>5.1700000000000003E-2</v>
      </c>
      <c r="AS568" s="103">
        <v>5.1700000000000003E-2</v>
      </c>
      <c r="AT568" s="103">
        <v>5.1700000000000003E-2</v>
      </c>
      <c r="AU568" s="103">
        <v>5.1700000000000003E-2</v>
      </c>
      <c r="AV568" s="103">
        <v>5.1700000000000003E-2</v>
      </c>
      <c r="AW568" s="103">
        <v>5.1700000000000003E-2</v>
      </c>
      <c r="AX568" s="105">
        <v>5.1700000000000003E-2</v>
      </c>
    </row>
    <row r="569" spans="1:50">
      <c r="A569" s="212"/>
      <c r="B569" s="215"/>
      <c r="C569" s="206"/>
      <c r="D569" s="52" t="s">
        <v>25</v>
      </c>
      <c r="E569" s="86" t="str">
        <f>A545&amp;"/"&amp;B565&amp;"/"&amp;C568&amp;"/"&amp;D569</f>
        <v>Diesel oil fired power plants/Steam turbine/CHP/M</v>
      </c>
      <c r="F569" s="61" t="str">
        <f>A545</f>
        <v>Diesel oil fired power plants</v>
      </c>
      <c r="G569" s="61" t="str">
        <f>B565</f>
        <v>Steam turbine</v>
      </c>
      <c r="H569" s="61" t="str">
        <f>C568</f>
        <v>CHP</v>
      </c>
      <c r="I569" s="84" t="str">
        <f t="shared" si="69"/>
        <v>M</v>
      </c>
      <c r="J569" s="61">
        <v>5.4285000000000007E-2</v>
      </c>
      <c r="K569" s="61">
        <v>5.4285000000000007E-2</v>
      </c>
      <c r="L569" s="61">
        <v>5.4285000000000007E-2</v>
      </c>
      <c r="M569" s="61">
        <v>5.4285000000000007E-2</v>
      </c>
      <c r="N569" s="61">
        <v>5.4285000000000007E-2</v>
      </c>
      <c r="O569" s="61">
        <v>5.4285000000000007E-2</v>
      </c>
      <c r="P569" s="61">
        <v>5.4285000000000007E-2</v>
      </c>
      <c r="Q569" s="61">
        <v>5.4285000000000007E-2</v>
      </c>
      <c r="R569" s="61">
        <v>5.4285000000000007E-2</v>
      </c>
      <c r="S569" s="61">
        <v>5.4285000000000007E-2</v>
      </c>
      <c r="T569" s="61">
        <v>5.4285000000000007E-2</v>
      </c>
      <c r="U569" s="61">
        <v>5.4285000000000007E-2</v>
      </c>
      <c r="V569" s="61">
        <v>5.4285000000000007E-2</v>
      </c>
      <c r="W569" s="61">
        <v>5.4285000000000007E-2</v>
      </c>
      <c r="X569" s="61">
        <v>5.4285000000000007E-2</v>
      </c>
      <c r="Y569" s="61">
        <v>5.4285000000000007E-2</v>
      </c>
      <c r="Z569" s="61">
        <v>5.4285000000000007E-2</v>
      </c>
      <c r="AA569" s="61">
        <v>5.4285000000000007E-2</v>
      </c>
      <c r="AB569" s="61">
        <v>5.4285000000000007E-2</v>
      </c>
      <c r="AC569" s="61">
        <v>5.4285000000000007E-2</v>
      </c>
      <c r="AD569" s="61">
        <v>5.4285000000000007E-2</v>
      </c>
      <c r="AE569" s="61">
        <v>5.4285000000000007E-2</v>
      </c>
      <c r="AF569" s="61">
        <v>5.4285000000000007E-2</v>
      </c>
      <c r="AG569" s="61">
        <v>5.4285000000000007E-2</v>
      </c>
      <c r="AH569" s="61">
        <v>5.4285000000000007E-2</v>
      </c>
      <c r="AI569" s="61">
        <v>5.4285000000000007E-2</v>
      </c>
      <c r="AJ569" s="61">
        <v>5.4285000000000007E-2</v>
      </c>
      <c r="AK569" s="61">
        <v>5.4285000000000007E-2</v>
      </c>
      <c r="AL569" s="61">
        <v>5.4285000000000007E-2</v>
      </c>
      <c r="AM569" s="61">
        <v>5.4285000000000007E-2</v>
      </c>
      <c r="AN569" s="61">
        <v>5.4285000000000007E-2</v>
      </c>
      <c r="AO569" s="61">
        <v>5.4285000000000007E-2</v>
      </c>
      <c r="AP569" s="61">
        <v>5.4285000000000007E-2</v>
      </c>
      <c r="AQ569" s="61">
        <v>5.4285000000000007E-2</v>
      </c>
      <c r="AR569" s="61">
        <v>5.4285000000000007E-2</v>
      </c>
      <c r="AS569" s="61">
        <v>5.4285000000000007E-2</v>
      </c>
      <c r="AT569" s="61">
        <v>5.4285000000000007E-2</v>
      </c>
      <c r="AU569" s="61">
        <v>5.4285000000000007E-2</v>
      </c>
      <c r="AV569" s="61">
        <v>5.4285000000000007E-2</v>
      </c>
      <c r="AW569" s="61">
        <v>5.4285000000000007E-2</v>
      </c>
      <c r="AX569" s="53">
        <v>5.4285000000000007E-2</v>
      </c>
    </row>
    <row r="570" spans="1:50">
      <c r="A570" s="212"/>
      <c r="B570" s="215"/>
      <c r="C570" s="216"/>
      <c r="D570" s="106" t="s">
        <v>38</v>
      </c>
      <c r="E570" s="107" t="str">
        <f>A545&amp;"/"&amp;B565&amp;"/"&amp;C568&amp;"/"&amp;D570</f>
        <v>Diesel oil fired power plants/Steam turbine/CHP/S</v>
      </c>
      <c r="F570" s="108" t="str">
        <f>A545</f>
        <v>Diesel oil fired power plants</v>
      </c>
      <c r="G570" s="108" t="str">
        <f>B565</f>
        <v>Steam turbine</v>
      </c>
      <c r="H570" s="108" t="str">
        <f>C568</f>
        <v>CHP</v>
      </c>
      <c r="I570" s="109" t="str">
        <f t="shared" si="69"/>
        <v>S</v>
      </c>
      <c r="J570" s="108">
        <v>5.6999250000000015E-2</v>
      </c>
      <c r="K570" s="108">
        <v>5.6999250000000015E-2</v>
      </c>
      <c r="L570" s="108">
        <v>5.6999250000000015E-2</v>
      </c>
      <c r="M570" s="108">
        <v>5.6999250000000015E-2</v>
      </c>
      <c r="N570" s="108">
        <v>5.6999250000000015E-2</v>
      </c>
      <c r="O570" s="108">
        <v>5.6999250000000015E-2</v>
      </c>
      <c r="P570" s="108">
        <v>5.6999250000000015E-2</v>
      </c>
      <c r="Q570" s="108">
        <v>5.6999250000000015E-2</v>
      </c>
      <c r="R570" s="108">
        <v>5.6999250000000015E-2</v>
      </c>
      <c r="S570" s="108">
        <v>5.6999250000000015E-2</v>
      </c>
      <c r="T570" s="108">
        <v>5.6999250000000015E-2</v>
      </c>
      <c r="U570" s="108">
        <v>5.6999250000000015E-2</v>
      </c>
      <c r="V570" s="108">
        <v>5.6999250000000015E-2</v>
      </c>
      <c r="W570" s="108">
        <v>5.6999250000000015E-2</v>
      </c>
      <c r="X570" s="108">
        <v>5.6999250000000015E-2</v>
      </c>
      <c r="Y570" s="108">
        <v>5.6999250000000015E-2</v>
      </c>
      <c r="Z570" s="108">
        <v>5.6999250000000015E-2</v>
      </c>
      <c r="AA570" s="108">
        <v>5.6999250000000015E-2</v>
      </c>
      <c r="AB570" s="108">
        <v>5.6999250000000015E-2</v>
      </c>
      <c r="AC570" s="108">
        <v>5.6999250000000015E-2</v>
      </c>
      <c r="AD570" s="108">
        <v>5.6999250000000015E-2</v>
      </c>
      <c r="AE570" s="108">
        <v>5.6999250000000015E-2</v>
      </c>
      <c r="AF570" s="108">
        <v>5.6999250000000015E-2</v>
      </c>
      <c r="AG570" s="108">
        <v>5.6999250000000015E-2</v>
      </c>
      <c r="AH570" s="108">
        <v>5.6999250000000015E-2</v>
      </c>
      <c r="AI570" s="108">
        <v>5.6999250000000015E-2</v>
      </c>
      <c r="AJ570" s="108">
        <v>5.6999250000000015E-2</v>
      </c>
      <c r="AK570" s="108">
        <v>5.6999250000000015E-2</v>
      </c>
      <c r="AL570" s="108">
        <v>5.6999250000000015E-2</v>
      </c>
      <c r="AM570" s="108">
        <v>5.6999250000000015E-2</v>
      </c>
      <c r="AN570" s="108">
        <v>5.6999250000000015E-2</v>
      </c>
      <c r="AO570" s="108">
        <v>5.6999250000000015E-2</v>
      </c>
      <c r="AP570" s="108">
        <v>5.6999250000000015E-2</v>
      </c>
      <c r="AQ570" s="108">
        <v>5.6999250000000015E-2</v>
      </c>
      <c r="AR570" s="108">
        <v>5.6999250000000015E-2</v>
      </c>
      <c r="AS570" s="108">
        <v>5.6999250000000015E-2</v>
      </c>
      <c r="AT570" s="108">
        <v>5.6999250000000015E-2</v>
      </c>
      <c r="AU570" s="108">
        <v>5.6999250000000015E-2</v>
      </c>
      <c r="AV570" s="108">
        <v>5.6999250000000015E-2</v>
      </c>
      <c r="AW570" s="108">
        <v>5.6999250000000015E-2</v>
      </c>
      <c r="AX570" s="110">
        <v>5.6999250000000015E-2</v>
      </c>
    </row>
    <row r="571" spans="1:50">
      <c r="A571" s="212"/>
      <c r="B571" s="215"/>
      <c r="C571" s="217" t="s">
        <v>42</v>
      </c>
      <c r="D571" s="83" t="s">
        <v>24</v>
      </c>
      <c r="E571" s="56" t="str">
        <f>A545&amp;"/"&amp;B565&amp;"/"&amp;C571&amp;"/"&amp;D571</f>
        <v>Diesel oil fired power plants/Steam turbine/Electricity only with CCS/L</v>
      </c>
      <c r="F571" s="103" t="str">
        <f>A545</f>
        <v>Diesel oil fired power plants</v>
      </c>
      <c r="G571" s="103" t="str">
        <f>B565</f>
        <v>Steam turbine</v>
      </c>
      <c r="H571" s="103" t="str">
        <f>C571</f>
        <v>Electricity only with CCS</v>
      </c>
      <c r="I571" s="104" t="str">
        <f t="shared" si="69"/>
        <v>L</v>
      </c>
      <c r="J571" s="103" t="s">
        <v>99</v>
      </c>
      <c r="K571" s="103" t="s">
        <v>99</v>
      </c>
      <c r="L571" s="103" t="s">
        <v>99</v>
      </c>
      <c r="M571" s="103" t="s">
        <v>99</v>
      </c>
      <c r="N571" s="103" t="s">
        <v>99</v>
      </c>
      <c r="O571" s="103" t="s">
        <v>99</v>
      </c>
      <c r="P571" s="103" t="s">
        <v>99</v>
      </c>
      <c r="Q571" s="103" t="s">
        <v>99</v>
      </c>
      <c r="R571" s="103" t="s">
        <v>99</v>
      </c>
      <c r="S571" s="103" t="s">
        <v>99</v>
      </c>
      <c r="T571" s="103" t="s">
        <v>99</v>
      </c>
      <c r="U571" s="103" t="s">
        <v>99</v>
      </c>
      <c r="V571" s="103" t="s">
        <v>99</v>
      </c>
      <c r="W571" s="103" t="s">
        <v>99</v>
      </c>
      <c r="X571" s="103" t="s">
        <v>99</v>
      </c>
      <c r="Y571" s="103" t="s">
        <v>99</v>
      </c>
      <c r="Z571" s="103" t="s">
        <v>99</v>
      </c>
      <c r="AA571" s="103" t="s">
        <v>99</v>
      </c>
      <c r="AB571" s="103" t="s">
        <v>99</v>
      </c>
      <c r="AC571" s="103" t="s">
        <v>99</v>
      </c>
      <c r="AD571" s="103" t="s">
        <v>99</v>
      </c>
      <c r="AE571" s="103">
        <v>0.27024999999999999</v>
      </c>
      <c r="AF571" s="103">
        <v>0.27024999999999999</v>
      </c>
      <c r="AG571" s="103">
        <v>0.27024999999999999</v>
      </c>
      <c r="AH571" s="103">
        <v>0.27024999999999999</v>
      </c>
      <c r="AI571" s="103">
        <v>0.27024999999999999</v>
      </c>
      <c r="AJ571" s="103">
        <v>0.27024999999999999</v>
      </c>
      <c r="AK571" s="103">
        <v>0.27024999999999999</v>
      </c>
      <c r="AL571" s="103">
        <v>0.27024999999999999</v>
      </c>
      <c r="AM571" s="103">
        <v>0.27024999999999999</v>
      </c>
      <c r="AN571" s="103">
        <v>0.27024999999999999</v>
      </c>
      <c r="AO571" s="103">
        <v>0.27024999999999999</v>
      </c>
      <c r="AP571" s="103">
        <v>0.27024999999999999</v>
      </c>
      <c r="AQ571" s="103">
        <v>0.27024999999999999</v>
      </c>
      <c r="AR571" s="103">
        <v>0.27024999999999999</v>
      </c>
      <c r="AS571" s="103">
        <v>0.27024999999999999</v>
      </c>
      <c r="AT571" s="103">
        <v>0.27024999999999999</v>
      </c>
      <c r="AU571" s="103">
        <v>0.27024999999999999</v>
      </c>
      <c r="AV571" s="103">
        <v>0.27024999999999999</v>
      </c>
      <c r="AW571" s="103">
        <v>0.27024999999999999</v>
      </c>
      <c r="AX571" s="105">
        <v>0.27024999999999999</v>
      </c>
    </row>
    <row r="572" spans="1:50">
      <c r="A572" s="212"/>
      <c r="B572" s="215"/>
      <c r="C572" s="216"/>
      <c r="D572" s="106" t="s">
        <v>25</v>
      </c>
      <c r="E572" s="107" t="str">
        <f>A545&amp;"/"&amp;B565&amp;"/"&amp;C571&amp;"/"&amp;D572</f>
        <v>Diesel oil fired power plants/Steam turbine/Electricity only with CCS/M</v>
      </c>
      <c r="F572" s="108" t="str">
        <f>A545</f>
        <v>Diesel oil fired power plants</v>
      </c>
      <c r="G572" s="108" t="str">
        <f>B565</f>
        <v>Steam turbine</v>
      </c>
      <c r="H572" s="108" t="str">
        <f>C571</f>
        <v>Electricity only with CCS</v>
      </c>
      <c r="I572" s="109" t="str">
        <f t="shared" si="69"/>
        <v>M</v>
      </c>
      <c r="J572" s="108" t="s">
        <v>99</v>
      </c>
      <c r="K572" s="108" t="s">
        <v>99</v>
      </c>
      <c r="L572" s="108" t="s">
        <v>99</v>
      </c>
      <c r="M572" s="108" t="s">
        <v>99</v>
      </c>
      <c r="N572" s="108" t="s">
        <v>99</v>
      </c>
      <c r="O572" s="108" t="s">
        <v>99</v>
      </c>
      <c r="P572" s="108" t="s">
        <v>99</v>
      </c>
      <c r="Q572" s="108" t="s">
        <v>99</v>
      </c>
      <c r="R572" s="108" t="s">
        <v>99</v>
      </c>
      <c r="S572" s="108" t="s">
        <v>99</v>
      </c>
      <c r="T572" s="108" t="s">
        <v>99</v>
      </c>
      <c r="U572" s="108" t="s">
        <v>99</v>
      </c>
      <c r="V572" s="108" t="s">
        <v>99</v>
      </c>
      <c r="W572" s="108" t="s">
        <v>99</v>
      </c>
      <c r="X572" s="108" t="s">
        <v>99</v>
      </c>
      <c r="Y572" s="108" t="s">
        <v>99</v>
      </c>
      <c r="Z572" s="108" t="s">
        <v>99</v>
      </c>
      <c r="AA572" s="108" t="s">
        <v>99</v>
      </c>
      <c r="AB572" s="108" t="s">
        <v>99</v>
      </c>
      <c r="AC572" s="108" t="s">
        <v>99</v>
      </c>
      <c r="AD572" s="108" t="s">
        <v>99</v>
      </c>
      <c r="AE572" s="108">
        <v>0.28376250000000003</v>
      </c>
      <c r="AF572" s="108">
        <v>0.28376250000000003</v>
      </c>
      <c r="AG572" s="108">
        <v>0.28376250000000003</v>
      </c>
      <c r="AH572" s="108">
        <v>0.28376250000000003</v>
      </c>
      <c r="AI572" s="108">
        <v>0.28376250000000003</v>
      </c>
      <c r="AJ572" s="108">
        <v>0.28376250000000003</v>
      </c>
      <c r="AK572" s="108">
        <v>0.28376250000000003</v>
      </c>
      <c r="AL572" s="108">
        <v>0.28376250000000003</v>
      </c>
      <c r="AM572" s="108">
        <v>0.28376250000000003</v>
      </c>
      <c r="AN572" s="108">
        <v>0.28376250000000003</v>
      </c>
      <c r="AO572" s="108">
        <v>0.28376250000000003</v>
      </c>
      <c r="AP572" s="108">
        <v>0.28376250000000003</v>
      </c>
      <c r="AQ572" s="108">
        <v>0.28376250000000003</v>
      </c>
      <c r="AR572" s="108">
        <v>0.28376250000000003</v>
      </c>
      <c r="AS572" s="108">
        <v>0.28376250000000003</v>
      </c>
      <c r="AT572" s="108">
        <v>0.28376250000000003</v>
      </c>
      <c r="AU572" s="108">
        <v>0.28376250000000003</v>
      </c>
      <c r="AV572" s="108">
        <v>0.28376250000000003</v>
      </c>
      <c r="AW572" s="108">
        <v>0.28376250000000003</v>
      </c>
      <c r="AX572" s="110">
        <v>0.28376250000000003</v>
      </c>
    </row>
    <row r="573" spans="1:50">
      <c r="A573" s="212"/>
      <c r="B573" s="215"/>
      <c r="C573" s="217" t="s">
        <v>43</v>
      </c>
      <c r="D573" s="52" t="s">
        <v>24</v>
      </c>
      <c r="E573" s="86" t="str">
        <f>A545&amp;"/"&amp;B565&amp;"/"&amp;C573&amp;"/"&amp;D573</f>
        <v>Diesel oil fired power plants/Steam turbine/CHP with CCS/L</v>
      </c>
      <c r="F573" s="61" t="str">
        <f>A545</f>
        <v>Diesel oil fired power plants</v>
      </c>
      <c r="G573" s="61" t="str">
        <f>B565</f>
        <v>Steam turbine</v>
      </c>
      <c r="H573" s="61" t="str">
        <f>C573</f>
        <v>CHP with CCS</v>
      </c>
      <c r="I573" s="84" t="str">
        <f t="shared" si="69"/>
        <v>L</v>
      </c>
      <c r="J573" s="61" t="s">
        <v>99</v>
      </c>
      <c r="K573" s="61" t="s">
        <v>99</v>
      </c>
      <c r="L573" s="61" t="s">
        <v>99</v>
      </c>
      <c r="M573" s="61" t="s">
        <v>99</v>
      </c>
      <c r="N573" s="61" t="s">
        <v>99</v>
      </c>
      <c r="O573" s="61" t="s">
        <v>99</v>
      </c>
      <c r="P573" s="61" t="s">
        <v>99</v>
      </c>
      <c r="Q573" s="61" t="s">
        <v>99</v>
      </c>
      <c r="R573" s="61" t="s">
        <v>99</v>
      </c>
      <c r="S573" s="61" t="s">
        <v>99</v>
      </c>
      <c r="T573" s="61" t="s">
        <v>99</v>
      </c>
      <c r="U573" s="61" t="s">
        <v>99</v>
      </c>
      <c r="V573" s="61" t="s">
        <v>99</v>
      </c>
      <c r="W573" s="61" t="s">
        <v>99</v>
      </c>
      <c r="X573" s="61" t="s">
        <v>99</v>
      </c>
      <c r="Y573" s="61" t="s">
        <v>99</v>
      </c>
      <c r="Z573" s="61" t="s">
        <v>99</v>
      </c>
      <c r="AA573" s="61" t="s">
        <v>99</v>
      </c>
      <c r="AB573" s="61" t="s">
        <v>99</v>
      </c>
      <c r="AC573" s="61" t="s">
        <v>99</v>
      </c>
      <c r="AD573" s="61" t="s">
        <v>99</v>
      </c>
      <c r="AE573" s="61">
        <v>0.29727500000000001</v>
      </c>
      <c r="AF573" s="61">
        <v>0.29727500000000001</v>
      </c>
      <c r="AG573" s="61">
        <v>0.29727500000000001</v>
      </c>
      <c r="AH573" s="61">
        <v>0.29727500000000001</v>
      </c>
      <c r="AI573" s="61">
        <v>0.29727500000000001</v>
      </c>
      <c r="AJ573" s="61">
        <v>0.29727500000000001</v>
      </c>
      <c r="AK573" s="61">
        <v>0.29727500000000001</v>
      </c>
      <c r="AL573" s="61">
        <v>0.29727500000000001</v>
      </c>
      <c r="AM573" s="61">
        <v>0.29727500000000001</v>
      </c>
      <c r="AN573" s="61">
        <v>0.29727500000000001</v>
      </c>
      <c r="AO573" s="61">
        <v>0.29727500000000001</v>
      </c>
      <c r="AP573" s="61">
        <v>0.29727500000000001</v>
      </c>
      <c r="AQ573" s="61">
        <v>0.29727500000000001</v>
      </c>
      <c r="AR573" s="61">
        <v>0.29727500000000001</v>
      </c>
      <c r="AS573" s="61">
        <v>0.29727500000000001</v>
      </c>
      <c r="AT573" s="61">
        <v>0.29727500000000001</v>
      </c>
      <c r="AU573" s="61">
        <v>0.29727500000000001</v>
      </c>
      <c r="AV573" s="61">
        <v>0.29727500000000001</v>
      </c>
      <c r="AW573" s="61">
        <v>0.29727500000000001</v>
      </c>
      <c r="AX573" s="53">
        <v>0.29727500000000001</v>
      </c>
    </row>
    <row r="574" spans="1:50">
      <c r="A574" s="212"/>
      <c r="B574" s="218"/>
      <c r="C574" s="210"/>
      <c r="D574" s="93" t="s">
        <v>25</v>
      </c>
      <c r="E574" s="73" t="str">
        <f>A545&amp;"/"&amp;B565&amp;"/"&amp;C573&amp;"/"&amp;D574</f>
        <v>Diesel oil fired power plants/Steam turbine/CHP with CCS/M</v>
      </c>
      <c r="F574" s="91" t="str">
        <f>A545</f>
        <v>Diesel oil fired power plants</v>
      </c>
      <c r="G574" s="91" t="str">
        <f>B565</f>
        <v>Steam turbine</v>
      </c>
      <c r="H574" s="91" t="str">
        <f>C573</f>
        <v>CHP with CCS</v>
      </c>
      <c r="I574" s="70" t="str">
        <f t="shared" si="69"/>
        <v>M</v>
      </c>
      <c r="J574" s="91" t="s">
        <v>99</v>
      </c>
      <c r="K574" s="91" t="s">
        <v>99</v>
      </c>
      <c r="L574" s="91" t="s">
        <v>99</v>
      </c>
      <c r="M574" s="91" t="s">
        <v>99</v>
      </c>
      <c r="N574" s="91" t="s">
        <v>99</v>
      </c>
      <c r="O574" s="91" t="s">
        <v>99</v>
      </c>
      <c r="P574" s="91" t="s">
        <v>99</v>
      </c>
      <c r="Q574" s="91" t="s">
        <v>99</v>
      </c>
      <c r="R574" s="91" t="s">
        <v>99</v>
      </c>
      <c r="S574" s="91" t="s">
        <v>99</v>
      </c>
      <c r="T574" s="91" t="s">
        <v>99</v>
      </c>
      <c r="U574" s="91" t="s">
        <v>99</v>
      </c>
      <c r="V574" s="91" t="s">
        <v>99</v>
      </c>
      <c r="W574" s="91" t="s">
        <v>99</v>
      </c>
      <c r="X574" s="91" t="s">
        <v>99</v>
      </c>
      <c r="Y574" s="91" t="s">
        <v>99</v>
      </c>
      <c r="Z574" s="91" t="s">
        <v>99</v>
      </c>
      <c r="AA574" s="91" t="s">
        <v>99</v>
      </c>
      <c r="AB574" s="91" t="s">
        <v>99</v>
      </c>
      <c r="AC574" s="91" t="s">
        <v>99</v>
      </c>
      <c r="AD574" s="91" t="s">
        <v>99</v>
      </c>
      <c r="AE574" s="91">
        <v>0.31213875000000008</v>
      </c>
      <c r="AF574" s="91">
        <v>0.31213875000000008</v>
      </c>
      <c r="AG574" s="91">
        <v>0.31213875000000008</v>
      </c>
      <c r="AH574" s="91">
        <v>0.31213875000000008</v>
      </c>
      <c r="AI574" s="91">
        <v>0.31213875000000008</v>
      </c>
      <c r="AJ574" s="91">
        <v>0.31213875000000008</v>
      </c>
      <c r="AK574" s="91">
        <v>0.31213875000000008</v>
      </c>
      <c r="AL574" s="91">
        <v>0.31213875000000008</v>
      </c>
      <c r="AM574" s="91">
        <v>0.31213875000000008</v>
      </c>
      <c r="AN574" s="91">
        <v>0.31213875000000008</v>
      </c>
      <c r="AO574" s="91">
        <v>0.31213875000000008</v>
      </c>
      <c r="AP574" s="91">
        <v>0.31213875000000008</v>
      </c>
      <c r="AQ574" s="91">
        <v>0.31213875000000008</v>
      </c>
      <c r="AR574" s="91">
        <v>0.31213875000000008</v>
      </c>
      <c r="AS574" s="91">
        <v>0.31213875000000008</v>
      </c>
      <c r="AT574" s="91">
        <v>0.31213875000000008</v>
      </c>
      <c r="AU574" s="91">
        <v>0.31213875000000008</v>
      </c>
      <c r="AV574" s="91">
        <v>0.31213875000000008</v>
      </c>
      <c r="AW574" s="91">
        <v>0.31213875000000008</v>
      </c>
      <c r="AX574" s="89">
        <v>0.31213875000000008</v>
      </c>
    </row>
    <row r="575" spans="1:50">
      <c r="A575" s="212"/>
      <c r="B575" s="214" t="s">
        <v>52</v>
      </c>
      <c r="C575" s="209" t="s">
        <v>36</v>
      </c>
      <c r="D575" s="67" t="s">
        <v>38</v>
      </c>
      <c r="E575" s="87" t="str">
        <f>A545&amp;"/"&amp;B575&amp;"/"&amp;C575&amp;"/"&amp;D575</f>
        <v>Diesel oil fired power plants/Internal combustion engine/Electricity only/S</v>
      </c>
      <c r="F575" s="55" t="str">
        <f>A545</f>
        <v>Diesel oil fired power plants</v>
      </c>
      <c r="G575" s="55" t="str">
        <f>B575</f>
        <v>Internal combustion engine</v>
      </c>
      <c r="H575" s="55" t="str">
        <f>C575</f>
        <v>Electricity only</v>
      </c>
      <c r="I575" s="85" t="str">
        <f t="shared" si="69"/>
        <v>S</v>
      </c>
      <c r="J575" s="55">
        <v>2.5999999999999999E-2</v>
      </c>
      <c r="K575" s="55">
        <v>2.5999999999999999E-2</v>
      </c>
      <c r="L575" s="55">
        <v>2.5999999999999999E-2</v>
      </c>
      <c r="M575" s="55">
        <v>2.5999999999999999E-2</v>
      </c>
      <c r="N575" s="55">
        <v>2.5999999999999999E-2</v>
      </c>
      <c r="O575" s="55">
        <v>2.5999999999999999E-2</v>
      </c>
      <c r="P575" s="55">
        <v>2.5999999999999999E-2</v>
      </c>
      <c r="Q575" s="55">
        <v>2.5999999999999999E-2</v>
      </c>
      <c r="R575" s="55">
        <v>2.5999999999999999E-2</v>
      </c>
      <c r="S575" s="55">
        <v>2.5999999999999999E-2</v>
      </c>
      <c r="T575" s="55">
        <v>2.5999999999999999E-2</v>
      </c>
      <c r="U575" s="55">
        <v>2.5999999999999999E-2</v>
      </c>
      <c r="V575" s="55">
        <v>2.5999999999999999E-2</v>
      </c>
      <c r="W575" s="55">
        <v>2.5999999999999999E-2</v>
      </c>
      <c r="X575" s="55">
        <v>2.5999999999999999E-2</v>
      </c>
      <c r="Y575" s="55">
        <v>2.5999999999999999E-2</v>
      </c>
      <c r="Z575" s="55">
        <v>2.5999999999999999E-2</v>
      </c>
      <c r="AA575" s="55">
        <v>2.5999999999999999E-2</v>
      </c>
      <c r="AB575" s="55">
        <v>2.5999999999999999E-2</v>
      </c>
      <c r="AC575" s="55">
        <v>2.5999999999999999E-2</v>
      </c>
      <c r="AD575" s="55">
        <v>2.5999999999999999E-2</v>
      </c>
      <c r="AE575" s="55">
        <v>2.5999999999999999E-2</v>
      </c>
      <c r="AF575" s="55">
        <v>2.5999999999999999E-2</v>
      </c>
      <c r="AG575" s="55">
        <v>2.5999999999999999E-2</v>
      </c>
      <c r="AH575" s="55">
        <v>2.5999999999999999E-2</v>
      </c>
      <c r="AI575" s="55">
        <v>2.5999999999999999E-2</v>
      </c>
      <c r="AJ575" s="55">
        <v>2.5999999999999999E-2</v>
      </c>
      <c r="AK575" s="55">
        <v>2.5999999999999999E-2</v>
      </c>
      <c r="AL575" s="55">
        <v>2.5999999999999999E-2</v>
      </c>
      <c r="AM575" s="55">
        <v>2.5999999999999999E-2</v>
      </c>
      <c r="AN575" s="55">
        <v>2.5999999999999999E-2</v>
      </c>
      <c r="AO575" s="55">
        <v>2.5999999999999999E-2</v>
      </c>
      <c r="AP575" s="55">
        <v>2.5999999999999999E-2</v>
      </c>
      <c r="AQ575" s="55">
        <v>2.5999999999999999E-2</v>
      </c>
      <c r="AR575" s="55">
        <v>2.5999999999999999E-2</v>
      </c>
      <c r="AS575" s="55">
        <v>2.5999999999999999E-2</v>
      </c>
      <c r="AT575" s="55">
        <v>2.5999999999999999E-2</v>
      </c>
      <c r="AU575" s="55">
        <v>2.5999999999999999E-2</v>
      </c>
      <c r="AV575" s="55">
        <v>2.5999999999999999E-2</v>
      </c>
      <c r="AW575" s="55">
        <v>2.5999999999999999E-2</v>
      </c>
      <c r="AX575" s="64">
        <v>2.5999999999999999E-2</v>
      </c>
    </row>
    <row r="576" spans="1:50">
      <c r="A576" s="212"/>
      <c r="B576" s="215"/>
      <c r="C576" s="216"/>
      <c r="D576" s="106" t="s">
        <v>47</v>
      </c>
      <c r="E576" s="86" t="str">
        <f>A545&amp;"/"&amp;B575&amp;"/"&amp;C575&amp;"/"&amp;D576</f>
        <v>Diesel oil fired power plants/Internal combustion engine/Electricity only/XS</v>
      </c>
      <c r="F576" s="61" t="str">
        <f>A545</f>
        <v>Diesel oil fired power plants</v>
      </c>
      <c r="G576" s="61" t="str">
        <f>B575</f>
        <v>Internal combustion engine</v>
      </c>
      <c r="H576" s="61" t="str">
        <f>C575</f>
        <v>Electricity only</v>
      </c>
      <c r="I576" s="84" t="str">
        <f t="shared" si="69"/>
        <v>XS</v>
      </c>
      <c r="J576" s="61">
        <v>2.7300000000000001E-2</v>
      </c>
      <c r="K576" s="61">
        <v>2.7300000000000001E-2</v>
      </c>
      <c r="L576" s="61">
        <v>2.7300000000000001E-2</v>
      </c>
      <c r="M576" s="61">
        <v>2.7300000000000001E-2</v>
      </c>
      <c r="N576" s="61">
        <v>2.7300000000000001E-2</v>
      </c>
      <c r="O576" s="61">
        <v>2.7300000000000001E-2</v>
      </c>
      <c r="P576" s="61">
        <v>2.7300000000000001E-2</v>
      </c>
      <c r="Q576" s="61">
        <v>2.7300000000000001E-2</v>
      </c>
      <c r="R576" s="61">
        <v>2.7300000000000001E-2</v>
      </c>
      <c r="S576" s="61">
        <v>2.7300000000000001E-2</v>
      </c>
      <c r="T576" s="61">
        <v>2.7300000000000001E-2</v>
      </c>
      <c r="U576" s="61">
        <v>2.7300000000000001E-2</v>
      </c>
      <c r="V576" s="61">
        <v>2.7300000000000001E-2</v>
      </c>
      <c r="W576" s="61">
        <v>2.7300000000000001E-2</v>
      </c>
      <c r="X576" s="61">
        <v>2.7300000000000001E-2</v>
      </c>
      <c r="Y576" s="61">
        <v>2.7300000000000001E-2</v>
      </c>
      <c r="Z576" s="61">
        <v>2.7300000000000001E-2</v>
      </c>
      <c r="AA576" s="61">
        <v>2.7300000000000001E-2</v>
      </c>
      <c r="AB576" s="61">
        <v>2.7300000000000001E-2</v>
      </c>
      <c r="AC576" s="61">
        <v>2.7300000000000001E-2</v>
      </c>
      <c r="AD576" s="61">
        <v>2.7300000000000001E-2</v>
      </c>
      <c r="AE576" s="61">
        <v>2.7300000000000001E-2</v>
      </c>
      <c r="AF576" s="61">
        <v>2.7300000000000001E-2</v>
      </c>
      <c r="AG576" s="61">
        <v>2.7300000000000001E-2</v>
      </c>
      <c r="AH576" s="61">
        <v>2.7300000000000001E-2</v>
      </c>
      <c r="AI576" s="61">
        <v>2.7300000000000001E-2</v>
      </c>
      <c r="AJ576" s="61">
        <v>2.7300000000000001E-2</v>
      </c>
      <c r="AK576" s="61">
        <v>2.7300000000000001E-2</v>
      </c>
      <c r="AL576" s="61">
        <v>2.7300000000000001E-2</v>
      </c>
      <c r="AM576" s="61">
        <v>2.7300000000000001E-2</v>
      </c>
      <c r="AN576" s="61">
        <v>2.7300000000000001E-2</v>
      </c>
      <c r="AO576" s="61">
        <v>2.7300000000000001E-2</v>
      </c>
      <c r="AP576" s="61">
        <v>2.7300000000000001E-2</v>
      </c>
      <c r="AQ576" s="61">
        <v>2.7300000000000001E-2</v>
      </c>
      <c r="AR576" s="61">
        <v>2.7300000000000001E-2</v>
      </c>
      <c r="AS576" s="61">
        <v>2.7300000000000001E-2</v>
      </c>
      <c r="AT576" s="61">
        <v>2.7300000000000001E-2</v>
      </c>
      <c r="AU576" s="61">
        <v>2.7300000000000001E-2</v>
      </c>
      <c r="AV576" s="61">
        <v>2.7300000000000001E-2</v>
      </c>
      <c r="AW576" s="61">
        <v>2.7300000000000001E-2</v>
      </c>
      <c r="AX576" s="53">
        <v>2.7300000000000001E-2</v>
      </c>
    </row>
    <row r="577" spans="1:50">
      <c r="A577" s="212"/>
      <c r="B577" s="215"/>
      <c r="C577" s="206" t="s">
        <v>26</v>
      </c>
      <c r="D577" s="52" t="s">
        <v>38</v>
      </c>
      <c r="E577" s="56" t="str">
        <f>A545&amp;"/"&amp;B575&amp;"/"&amp;C577&amp;"/"&amp;D577</f>
        <v>Diesel oil fired power plants/Internal combustion engine/CHP/S</v>
      </c>
      <c r="F577" s="103" t="str">
        <f>A545</f>
        <v>Diesel oil fired power plants</v>
      </c>
      <c r="G577" s="103" t="str">
        <f>B575</f>
        <v>Internal combustion engine</v>
      </c>
      <c r="H577" s="103" t="str">
        <f>C577</f>
        <v>CHP</v>
      </c>
      <c r="I577" s="104" t="str">
        <f t="shared" si="69"/>
        <v>S</v>
      </c>
      <c r="J577" s="103">
        <v>2.86E-2</v>
      </c>
      <c r="K577" s="103">
        <v>2.86E-2</v>
      </c>
      <c r="L577" s="103">
        <v>2.86E-2</v>
      </c>
      <c r="M577" s="103">
        <v>2.86E-2</v>
      </c>
      <c r="N577" s="103">
        <v>2.86E-2</v>
      </c>
      <c r="O577" s="103">
        <v>2.86E-2</v>
      </c>
      <c r="P577" s="103">
        <v>2.86E-2</v>
      </c>
      <c r="Q577" s="103">
        <v>2.86E-2</v>
      </c>
      <c r="R577" s="103">
        <v>2.86E-2</v>
      </c>
      <c r="S577" s="103">
        <v>2.86E-2</v>
      </c>
      <c r="T577" s="103">
        <v>2.86E-2</v>
      </c>
      <c r="U577" s="103">
        <v>2.86E-2</v>
      </c>
      <c r="V577" s="103">
        <v>2.86E-2</v>
      </c>
      <c r="W577" s="103">
        <v>2.86E-2</v>
      </c>
      <c r="X577" s="103">
        <v>2.86E-2</v>
      </c>
      <c r="Y577" s="103">
        <v>2.86E-2</v>
      </c>
      <c r="Z577" s="103">
        <v>2.86E-2</v>
      </c>
      <c r="AA577" s="103">
        <v>2.86E-2</v>
      </c>
      <c r="AB577" s="103">
        <v>2.86E-2</v>
      </c>
      <c r="AC577" s="103">
        <v>2.86E-2</v>
      </c>
      <c r="AD577" s="103">
        <v>2.86E-2</v>
      </c>
      <c r="AE577" s="103">
        <v>2.86E-2</v>
      </c>
      <c r="AF577" s="103">
        <v>2.86E-2</v>
      </c>
      <c r="AG577" s="103">
        <v>2.86E-2</v>
      </c>
      <c r="AH577" s="103">
        <v>2.86E-2</v>
      </c>
      <c r="AI577" s="103">
        <v>2.86E-2</v>
      </c>
      <c r="AJ577" s="103">
        <v>2.86E-2</v>
      </c>
      <c r="AK577" s="103">
        <v>2.86E-2</v>
      </c>
      <c r="AL577" s="103">
        <v>2.86E-2</v>
      </c>
      <c r="AM577" s="103">
        <v>2.86E-2</v>
      </c>
      <c r="AN577" s="103">
        <v>2.86E-2</v>
      </c>
      <c r="AO577" s="103">
        <v>2.86E-2</v>
      </c>
      <c r="AP577" s="103">
        <v>2.86E-2</v>
      </c>
      <c r="AQ577" s="103">
        <v>2.86E-2</v>
      </c>
      <c r="AR577" s="103">
        <v>2.86E-2</v>
      </c>
      <c r="AS577" s="103">
        <v>2.86E-2</v>
      </c>
      <c r="AT577" s="103">
        <v>2.86E-2</v>
      </c>
      <c r="AU577" s="103">
        <v>2.86E-2</v>
      </c>
      <c r="AV577" s="103">
        <v>2.86E-2</v>
      </c>
      <c r="AW577" s="103">
        <v>2.86E-2</v>
      </c>
      <c r="AX577" s="105">
        <v>2.86E-2</v>
      </c>
    </row>
    <row r="578" spans="1:50">
      <c r="A578" s="213"/>
      <c r="B578" s="218"/>
      <c r="C578" s="210"/>
      <c r="D578" s="93" t="s">
        <v>47</v>
      </c>
      <c r="E578" s="73" t="str">
        <f>A545&amp;"/"&amp;B575&amp;"/"&amp;C577&amp;"/"&amp;D578</f>
        <v>Diesel oil fired power plants/Internal combustion engine/CHP/XS</v>
      </c>
      <c r="F578" s="91" t="str">
        <f>A545</f>
        <v>Diesel oil fired power plants</v>
      </c>
      <c r="G578" s="91" t="str">
        <f>B575</f>
        <v>Internal combustion engine</v>
      </c>
      <c r="H578" s="91" t="str">
        <f>C577</f>
        <v>CHP</v>
      </c>
      <c r="I578" s="70" t="str">
        <f t="shared" si="69"/>
        <v>XS</v>
      </c>
      <c r="J578" s="91">
        <v>3.0030000000000005E-2</v>
      </c>
      <c r="K578" s="91">
        <v>3.0030000000000005E-2</v>
      </c>
      <c r="L578" s="91">
        <v>3.0030000000000005E-2</v>
      </c>
      <c r="M578" s="91">
        <v>3.0030000000000005E-2</v>
      </c>
      <c r="N578" s="91">
        <v>3.0030000000000005E-2</v>
      </c>
      <c r="O578" s="91">
        <v>3.0030000000000005E-2</v>
      </c>
      <c r="P578" s="91">
        <v>3.0030000000000005E-2</v>
      </c>
      <c r="Q578" s="91">
        <v>3.0030000000000005E-2</v>
      </c>
      <c r="R578" s="91">
        <v>3.0030000000000005E-2</v>
      </c>
      <c r="S578" s="91">
        <v>3.0030000000000005E-2</v>
      </c>
      <c r="T578" s="91">
        <v>3.0030000000000005E-2</v>
      </c>
      <c r="U578" s="91">
        <v>3.0030000000000005E-2</v>
      </c>
      <c r="V578" s="91">
        <v>3.0030000000000005E-2</v>
      </c>
      <c r="W578" s="91">
        <v>3.0030000000000005E-2</v>
      </c>
      <c r="X578" s="91">
        <v>3.0030000000000005E-2</v>
      </c>
      <c r="Y578" s="91">
        <v>3.0030000000000005E-2</v>
      </c>
      <c r="Z578" s="91">
        <v>3.0030000000000005E-2</v>
      </c>
      <c r="AA578" s="91">
        <v>3.0030000000000005E-2</v>
      </c>
      <c r="AB578" s="91">
        <v>3.0030000000000005E-2</v>
      </c>
      <c r="AC578" s="91">
        <v>3.0030000000000005E-2</v>
      </c>
      <c r="AD578" s="91">
        <v>3.0030000000000005E-2</v>
      </c>
      <c r="AE578" s="91">
        <v>3.0030000000000005E-2</v>
      </c>
      <c r="AF578" s="91">
        <v>3.0030000000000005E-2</v>
      </c>
      <c r="AG578" s="91">
        <v>3.0030000000000005E-2</v>
      </c>
      <c r="AH578" s="91">
        <v>3.0030000000000005E-2</v>
      </c>
      <c r="AI578" s="91">
        <v>3.0030000000000005E-2</v>
      </c>
      <c r="AJ578" s="91">
        <v>3.0030000000000005E-2</v>
      </c>
      <c r="AK578" s="91">
        <v>3.0030000000000005E-2</v>
      </c>
      <c r="AL578" s="91">
        <v>3.0030000000000005E-2</v>
      </c>
      <c r="AM578" s="91">
        <v>3.0030000000000005E-2</v>
      </c>
      <c r="AN578" s="91">
        <v>3.0030000000000005E-2</v>
      </c>
      <c r="AO578" s="91">
        <v>3.0030000000000005E-2</v>
      </c>
      <c r="AP578" s="91">
        <v>3.0030000000000005E-2</v>
      </c>
      <c r="AQ578" s="91">
        <v>3.0030000000000005E-2</v>
      </c>
      <c r="AR578" s="91">
        <v>3.0030000000000005E-2</v>
      </c>
      <c r="AS578" s="91">
        <v>3.0030000000000005E-2</v>
      </c>
      <c r="AT578" s="91">
        <v>3.0030000000000005E-2</v>
      </c>
      <c r="AU578" s="91">
        <v>3.0030000000000005E-2</v>
      </c>
      <c r="AV578" s="91">
        <v>3.0030000000000005E-2</v>
      </c>
      <c r="AW578" s="91">
        <v>3.0030000000000005E-2</v>
      </c>
      <c r="AX578" s="89">
        <v>3.0030000000000005E-2</v>
      </c>
    </row>
    <row r="579" spans="1:50">
      <c r="A579" s="211" t="s">
        <v>56</v>
      </c>
      <c r="B579" s="214" t="s">
        <v>41</v>
      </c>
      <c r="C579" s="209" t="s">
        <v>36</v>
      </c>
      <c r="D579" s="67" t="s">
        <v>24</v>
      </c>
      <c r="E579" s="87" t="str">
        <f>A579&amp;"/"&amp;B579&amp;"/"&amp;C579&amp;"/"&amp;D579</f>
        <v>Fuel oil fired power plants/Integrated gasification combined cycle/Electricity only/L</v>
      </c>
      <c r="F579" s="55" t="str">
        <f>A579</f>
        <v>Fuel oil fired power plants</v>
      </c>
      <c r="G579" s="55" t="str">
        <f>B579</f>
        <v>Integrated gasification combined cycle</v>
      </c>
      <c r="H579" s="55" t="str">
        <f>C579</f>
        <v>Electricity only</v>
      </c>
      <c r="I579" s="85" t="str">
        <f t="shared" si="69"/>
        <v>L</v>
      </c>
      <c r="J579" s="55">
        <v>5.8999999999999997E-2</v>
      </c>
      <c r="K579" s="55">
        <v>5.8999999999999997E-2</v>
      </c>
      <c r="L579" s="55">
        <v>5.8999999999999997E-2</v>
      </c>
      <c r="M579" s="55">
        <v>5.8999999999999997E-2</v>
      </c>
      <c r="N579" s="55">
        <v>5.8999999999999997E-2</v>
      </c>
      <c r="O579" s="55">
        <v>5.8999999999999997E-2</v>
      </c>
      <c r="P579" s="55">
        <v>5.8999999999999997E-2</v>
      </c>
      <c r="Q579" s="55">
        <v>5.8999999999999997E-2</v>
      </c>
      <c r="R579" s="55">
        <v>5.8999999999999997E-2</v>
      </c>
      <c r="S579" s="55">
        <v>5.8999999999999997E-2</v>
      </c>
      <c r="T579" s="55">
        <v>5.8999999999999997E-2</v>
      </c>
      <c r="U579" s="55">
        <v>5.8999999999999997E-2</v>
      </c>
      <c r="V579" s="55">
        <v>5.8999999999999997E-2</v>
      </c>
      <c r="W579" s="55">
        <v>5.8999999999999997E-2</v>
      </c>
      <c r="X579" s="55">
        <v>5.8999999999999997E-2</v>
      </c>
      <c r="Y579" s="55">
        <v>5.8999999999999997E-2</v>
      </c>
      <c r="Z579" s="55">
        <v>5.8999999999999997E-2</v>
      </c>
      <c r="AA579" s="55">
        <v>5.8999999999999997E-2</v>
      </c>
      <c r="AB579" s="55">
        <v>5.8999999999999997E-2</v>
      </c>
      <c r="AC579" s="55">
        <v>5.8999999999999997E-2</v>
      </c>
      <c r="AD579" s="55">
        <v>5.8999999999999997E-2</v>
      </c>
      <c r="AE579" s="55">
        <v>5.8999999999999997E-2</v>
      </c>
      <c r="AF579" s="55">
        <v>5.8999999999999997E-2</v>
      </c>
      <c r="AG579" s="55">
        <v>5.8999999999999997E-2</v>
      </c>
      <c r="AH579" s="55">
        <v>5.8999999999999997E-2</v>
      </c>
      <c r="AI579" s="55">
        <v>5.8999999999999997E-2</v>
      </c>
      <c r="AJ579" s="55">
        <v>5.8999999999999997E-2</v>
      </c>
      <c r="AK579" s="55">
        <v>5.8999999999999997E-2</v>
      </c>
      <c r="AL579" s="55">
        <v>5.8999999999999997E-2</v>
      </c>
      <c r="AM579" s="55">
        <v>5.8999999999999997E-2</v>
      </c>
      <c r="AN579" s="55">
        <v>5.8999999999999997E-2</v>
      </c>
      <c r="AO579" s="55">
        <v>5.8999999999999997E-2</v>
      </c>
      <c r="AP579" s="55">
        <v>5.8999999999999997E-2</v>
      </c>
      <c r="AQ579" s="55">
        <v>5.8999999999999997E-2</v>
      </c>
      <c r="AR579" s="55">
        <v>5.8999999999999997E-2</v>
      </c>
      <c r="AS579" s="55">
        <v>5.8999999999999997E-2</v>
      </c>
      <c r="AT579" s="55">
        <v>5.8999999999999997E-2</v>
      </c>
      <c r="AU579" s="55">
        <v>5.8999999999999997E-2</v>
      </c>
      <c r="AV579" s="55">
        <v>5.8999999999999997E-2</v>
      </c>
      <c r="AW579" s="55">
        <v>5.8999999999999997E-2</v>
      </c>
      <c r="AX579" s="64">
        <v>5.8999999999999997E-2</v>
      </c>
    </row>
    <row r="580" spans="1:50">
      <c r="A580" s="212"/>
      <c r="B580" s="215"/>
      <c r="C580" s="216"/>
      <c r="D580" s="52" t="s">
        <v>25</v>
      </c>
      <c r="E580" s="86" t="str">
        <f>A579&amp;"/"&amp;B579&amp;"/"&amp;C579&amp;"/"&amp;D580</f>
        <v>Fuel oil fired power plants/Integrated gasification combined cycle/Electricity only/M</v>
      </c>
      <c r="F580" s="61" t="str">
        <f>A579</f>
        <v>Fuel oil fired power plants</v>
      </c>
      <c r="G580" s="61" t="str">
        <f>B579</f>
        <v>Integrated gasification combined cycle</v>
      </c>
      <c r="H580" s="61" t="str">
        <f>C579</f>
        <v>Electricity only</v>
      </c>
      <c r="I580" s="84" t="str">
        <f t="shared" si="69"/>
        <v>M</v>
      </c>
      <c r="J580" s="61">
        <v>6.1949999999999998E-2</v>
      </c>
      <c r="K580" s="61">
        <v>6.1949999999999998E-2</v>
      </c>
      <c r="L580" s="61">
        <v>6.1949999999999998E-2</v>
      </c>
      <c r="M580" s="61">
        <v>6.1949999999999998E-2</v>
      </c>
      <c r="N580" s="61">
        <v>6.1949999999999998E-2</v>
      </c>
      <c r="O580" s="61">
        <v>6.1949999999999998E-2</v>
      </c>
      <c r="P580" s="61">
        <v>6.1949999999999998E-2</v>
      </c>
      <c r="Q580" s="61">
        <v>6.1949999999999998E-2</v>
      </c>
      <c r="R580" s="61">
        <v>6.1949999999999998E-2</v>
      </c>
      <c r="S580" s="61">
        <v>6.1949999999999998E-2</v>
      </c>
      <c r="T580" s="61">
        <v>6.1949999999999998E-2</v>
      </c>
      <c r="U580" s="61">
        <v>6.1949999999999998E-2</v>
      </c>
      <c r="V580" s="61">
        <v>6.1949999999999998E-2</v>
      </c>
      <c r="W580" s="61">
        <v>6.1949999999999998E-2</v>
      </c>
      <c r="X580" s="61">
        <v>6.1949999999999998E-2</v>
      </c>
      <c r="Y580" s="61">
        <v>6.1949999999999998E-2</v>
      </c>
      <c r="Z580" s="61">
        <v>6.1949999999999998E-2</v>
      </c>
      <c r="AA580" s="61">
        <v>6.1949999999999998E-2</v>
      </c>
      <c r="AB580" s="61">
        <v>6.1949999999999998E-2</v>
      </c>
      <c r="AC580" s="61">
        <v>6.1949999999999998E-2</v>
      </c>
      <c r="AD580" s="61">
        <v>6.1949999999999998E-2</v>
      </c>
      <c r="AE580" s="61">
        <v>6.1949999999999998E-2</v>
      </c>
      <c r="AF580" s="61">
        <v>6.1949999999999998E-2</v>
      </c>
      <c r="AG580" s="61">
        <v>6.1949999999999998E-2</v>
      </c>
      <c r="AH580" s="61">
        <v>6.1949999999999998E-2</v>
      </c>
      <c r="AI580" s="61">
        <v>6.1949999999999998E-2</v>
      </c>
      <c r="AJ580" s="61">
        <v>6.1949999999999998E-2</v>
      </c>
      <c r="AK580" s="61">
        <v>6.1949999999999998E-2</v>
      </c>
      <c r="AL580" s="61">
        <v>6.1949999999999998E-2</v>
      </c>
      <c r="AM580" s="61">
        <v>6.1949999999999998E-2</v>
      </c>
      <c r="AN580" s="61">
        <v>6.1949999999999998E-2</v>
      </c>
      <c r="AO580" s="61">
        <v>6.1949999999999998E-2</v>
      </c>
      <c r="AP580" s="61">
        <v>6.1949999999999998E-2</v>
      </c>
      <c r="AQ580" s="61">
        <v>6.1949999999999998E-2</v>
      </c>
      <c r="AR580" s="61">
        <v>6.1949999999999998E-2</v>
      </c>
      <c r="AS580" s="61">
        <v>6.1949999999999998E-2</v>
      </c>
      <c r="AT580" s="61">
        <v>6.1949999999999998E-2</v>
      </c>
      <c r="AU580" s="61">
        <v>6.1949999999999998E-2</v>
      </c>
      <c r="AV580" s="61">
        <v>6.1949999999999998E-2</v>
      </c>
      <c r="AW580" s="61">
        <v>6.1949999999999998E-2</v>
      </c>
      <c r="AX580" s="53">
        <v>6.1949999999999998E-2</v>
      </c>
    </row>
    <row r="581" spans="1:50">
      <c r="A581" s="212"/>
      <c r="B581" s="215"/>
      <c r="C581" s="217" t="s">
        <v>26</v>
      </c>
      <c r="D581" s="83" t="s">
        <v>24</v>
      </c>
      <c r="E581" s="56" t="str">
        <f>A579&amp;"/"&amp;B579&amp;"/"&amp;C581&amp;"/"&amp;D581</f>
        <v>Fuel oil fired power plants/Integrated gasification combined cycle/CHP/L</v>
      </c>
      <c r="F581" s="103" t="str">
        <f>A579</f>
        <v>Fuel oil fired power plants</v>
      </c>
      <c r="G581" s="103" t="str">
        <f>B579</f>
        <v>Integrated gasification combined cycle</v>
      </c>
      <c r="H581" s="103" t="str">
        <f>C581</f>
        <v>CHP</v>
      </c>
      <c r="I581" s="104" t="str">
        <f t="shared" si="69"/>
        <v>L</v>
      </c>
      <c r="J581" s="103">
        <v>6.4899999999999999E-2</v>
      </c>
      <c r="K581" s="103">
        <v>6.4899999999999999E-2</v>
      </c>
      <c r="L581" s="103">
        <v>6.4899999999999999E-2</v>
      </c>
      <c r="M581" s="103">
        <v>6.4899999999999999E-2</v>
      </c>
      <c r="N581" s="103">
        <v>6.4899999999999999E-2</v>
      </c>
      <c r="O581" s="103">
        <v>6.4899999999999999E-2</v>
      </c>
      <c r="P581" s="103">
        <v>6.4899999999999999E-2</v>
      </c>
      <c r="Q581" s="103">
        <v>6.4899999999999999E-2</v>
      </c>
      <c r="R581" s="103">
        <v>6.4899999999999999E-2</v>
      </c>
      <c r="S581" s="103">
        <v>6.4899999999999999E-2</v>
      </c>
      <c r="T581" s="103">
        <v>6.4899999999999999E-2</v>
      </c>
      <c r="U581" s="103">
        <v>6.4899999999999999E-2</v>
      </c>
      <c r="V581" s="103">
        <v>6.4899999999999999E-2</v>
      </c>
      <c r="W581" s="103">
        <v>6.4899999999999999E-2</v>
      </c>
      <c r="X581" s="103">
        <v>6.4899999999999999E-2</v>
      </c>
      <c r="Y581" s="103">
        <v>6.4899999999999999E-2</v>
      </c>
      <c r="Z581" s="103">
        <v>6.4899999999999999E-2</v>
      </c>
      <c r="AA581" s="103">
        <v>6.4899999999999999E-2</v>
      </c>
      <c r="AB581" s="103">
        <v>6.4899999999999999E-2</v>
      </c>
      <c r="AC581" s="103">
        <v>6.4899999999999999E-2</v>
      </c>
      <c r="AD581" s="103">
        <v>6.4899999999999999E-2</v>
      </c>
      <c r="AE581" s="103">
        <v>6.4899999999999999E-2</v>
      </c>
      <c r="AF581" s="103">
        <v>6.4899999999999999E-2</v>
      </c>
      <c r="AG581" s="103">
        <v>6.4899999999999999E-2</v>
      </c>
      <c r="AH581" s="103">
        <v>6.4899999999999999E-2</v>
      </c>
      <c r="AI581" s="103">
        <v>6.4899999999999999E-2</v>
      </c>
      <c r="AJ581" s="103">
        <v>6.4899999999999999E-2</v>
      </c>
      <c r="AK581" s="103">
        <v>6.4899999999999999E-2</v>
      </c>
      <c r="AL581" s="103">
        <v>6.4899999999999999E-2</v>
      </c>
      <c r="AM581" s="103">
        <v>6.4899999999999999E-2</v>
      </c>
      <c r="AN581" s="103">
        <v>6.4899999999999999E-2</v>
      </c>
      <c r="AO581" s="103">
        <v>6.4899999999999999E-2</v>
      </c>
      <c r="AP581" s="103">
        <v>6.4899999999999999E-2</v>
      </c>
      <c r="AQ581" s="103">
        <v>6.4899999999999999E-2</v>
      </c>
      <c r="AR581" s="103">
        <v>6.4899999999999999E-2</v>
      </c>
      <c r="AS581" s="103">
        <v>6.4899999999999999E-2</v>
      </c>
      <c r="AT581" s="103">
        <v>6.4899999999999999E-2</v>
      </c>
      <c r="AU581" s="103">
        <v>6.4899999999999999E-2</v>
      </c>
      <c r="AV581" s="103">
        <v>6.4899999999999999E-2</v>
      </c>
      <c r="AW581" s="103">
        <v>6.4899999999999999E-2</v>
      </c>
      <c r="AX581" s="105">
        <v>6.4899999999999999E-2</v>
      </c>
    </row>
    <row r="582" spans="1:50">
      <c r="A582" s="212"/>
      <c r="B582" s="215"/>
      <c r="C582" s="216"/>
      <c r="D582" s="106" t="s">
        <v>25</v>
      </c>
      <c r="E582" s="107" t="str">
        <f>A579&amp;"/"&amp;B579&amp;"/"&amp;C581&amp;"/"&amp;D582</f>
        <v>Fuel oil fired power plants/Integrated gasification combined cycle/CHP/M</v>
      </c>
      <c r="F582" s="108" t="str">
        <f>A579</f>
        <v>Fuel oil fired power plants</v>
      </c>
      <c r="G582" s="108" t="str">
        <f>B579</f>
        <v>Integrated gasification combined cycle</v>
      </c>
      <c r="H582" s="108" t="str">
        <f>C581</f>
        <v>CHP</v>
      </c>
      <c r="I582" s="109" t="str">
        <f t="shared" si="69"/>
        <v>M</v>
      </c>
      <c r="J582" s="108">
        <v>6.8144999999999997E-2</v>
      </c>
      <c r="K582" s="108">
        <v>6.8144999999999997E-2</v>
      </c>
      <c r="L582" s="108">
        <v>6.8144999999999997E-2</v>
      </c>
      <c r="M582" s="108">
        <v>6.8144999999999997E-2</v>
      </c>
      <c r="N582" s="108">
        <v>6.8144999999999997E-2</v>
      </c>
      <c r="O582" s="108">
        <v>6.8144999999999997E-2</v>
      </c>
      <c r="P582" s="108">
        <v>6.8144999999999997E-2</v>
      </c>
      <c r="Q582" s="108">
        <v>6.8144999999999997E-2</v>
      </c>
      <c r="R582" s="108">
        <v>6.8144999999999997E-2</v>
      </c>
      <c r="S582" s="108">
        <v>6.8144999999999997E-2</v>
      </c>
      <c r="T582" s="108">
        <v>6.8144999999999997E-2</v>
      </c>
      <c r="U582" s="108">
        <v>6.8144999999999997E-2</v>
      </c>
      <c r="V582" s="108">
        <v>6.8144999999999997E-2</v>
      </c>
      <c r="W582" s="108">
        <v>6.8144999999999997E-2</v>
      </c>
      <c r="X582" s="108">
        <v>6.8144999999999997E-2</v>
      </c>
      <c r="Y582" s="108">
        <v>6.8144999999999997E-2</v>
      </c>
      <c r="Z582" s="108">
        <v>6.8144999999999997E-2</v>
      </c>
      <c r="AA582" s="108">
        <v>6.8144999999999997E-2</v>
      </c>
      <c r="AB582" s="108">
        <v>6.8144999999999997E-2</v>
      </c>
      <c r="AC582" s="108">
        <v>6.8144999999999997E-2</v>
      </c>
      <c r="AD582" s="108">
        <v>6.8144999999999997E-2</v>
      </c>
      <c r="AE582" s="108">
        <v>6.8144999999999997E-2</v>
      </c>
      <c r="AF582" s="108">
        <v>6.8144999999999997E-2</v>
      </c>
      <c r="AG582" s="108">
        <v>6.8144999999999997E-2</v>
      </c>
      <c r="AH582" s="108">
        <v>6.8144999999999997E-2</v>
      </c>
      <c r="AI582" s="108">
        <v>6.8144999999999997E-2</v>
      </c>
      <c r="AJ582" s="108">
        <v>6.8144999999999997E-2</v>
      </c>
      <c r="AK582" s="108">
        <v>6.8144999999999997E-2</v>
      </c>
      <c r="AL582" s="108">
        <v>6.8144999999999997E-2</v>
      </c>
      <c r="AM582" s="108">
        <v>6.8144999999999997E-2</v>
      </c>
      <c r="AN582" s="108">
        <v>6.8144999999999997E-2</v>
      </c>
      <c r="AO582" s="108">
        <v>6.8144999999999997E-2</v>
      </c>
      <c r="AP582" s="108">
        <v>6.8144999999999997E-2</v>
      </c>
      <c r="AQ582" s="108">
        <v>6.8144999999999997E-2</v>
      </c>
      <c r="AR582" s="108">
        <v>6.8144999999999997E-2</v>
      </c>
      <c r="AS582" s="108">
        <v>6.8144999999999997E-2</v>
      </c>
      <c r="AT582" s="108">
        <v>6.8144999999999997E-2</v>
      </c>
      <c r="AU582" s="108">
        <v>6.8144999999999997E-2</v>
      </c>
      <c r="AV582" s="108">
        <v>6.8144999999999997E-2</v>
      </c>
      <c r="AW582" s="108">
        <v>6.8144999999999997E-2</v>
      </c>
      <c r="AX582" s="110">
        <v>6.8144999999999997E-2</v>
      </c>
    </row>
    <row r="583" spans="1:50">
      <c r="A583" s="212"/>
      <c r="B583" s="215"/>
      <c r="C583" s="217" t="s">
        <v>42</v>
      </c>
      <c r="D583" s="83" t="s">
        <v>24</v>
      </c>
      <c r="E583" s="56" t="str">
        <f>A579&amp;"/"&amp;B579&amp;"/"&amp;C583&amp;"/"&amp;D583</f>
        <v>Fuel oil fired power plants/Integrated gasification combined cycle/Electricity only with CCS/L</v>
      </c>
      <c r="F583" s="103" t="str">
        <f>A579</f>
        <v>Fuel oil fired power plants</v>
      </c>
      <c r="G583" s="103" t="str">
        <f>B579</f>
        <v>Integrated gasification combined cycle</v>
      </c>
      <c r="H583" s="103" t="str">
        <f>C583</f>
        <v>Electricity only with CCS</v>
      </c>
      <c r="I583" s="104" t="str">
        <f t="shared" si="69"/>
        <v>L</v>
      </c>
      <c r="J583" s="103" t="s">
        <v>99</v>
      </c>
      <c r="K583" s="103" t="s">
        <v>99</v>
      </c>
      <c r="L583" s="103" t="s">
        <v>99</v>
      </c>
      <c r="M583" s="103" t="s">
        <v>99</v>
      </c>
      <c r="N583" s="103" t="s">
        <v>99</v>
      </c>
      <c r="O583" s="103" t="s">
        <v>99</v>
      </c>
      <c r="P583" s="103" t="s">
        <v>99</v>
      </c>
      <c r="Q583" s="103" t="s">
        <v>99</v>
      </c>
      <c r="R583" s="103" t="s">
        <v>99</v>
      </c>
      <c r="S583" s="103" t="s">
        <v>99</v>
      </c>
      <c r="T583" s="103" t="s">
        <v>99</v>
      </c>
      <c r="U583" s="103" t="s">
        <v>99</v>
      </c>
      <c r="V583" s="103" t="s">
        <v>99</v>
      </c>
      <c r="W583" s="103" t="s">
        <v>99</v>
      </c>
      <c r="X583" s="103" t="s">
        <v>99</v>
      </c>
      <c r="Y583" s="103" t="s">
        <v>99</v>
      </c>
      <c r="Z583" s="103" t="s">
        <v>99</v>
      </c>
      <c r="AA583" s="103" t="s">
        <v>99</v>
      </c>
      <c r="AB583" s="103" t="s">
        <v>99</v>
      </c>
      <c r="AC583" s="103" t="s">
        <v>99</v>
      </c>
      <c r="AD583" s="103" t="s">
        <v>99</v>
      </c>
      <c r="AE583" s="103">
        <v>0.19174999999999998</v>
      </c>
      <c r="AF583" s="103">
        <v>0.19174999999999998</v>
      </c>
      <c r="AG583" s="103">
        <v>0.19174999999999998</v>
      </c>
      <c r="AH583" s="103">
        <v>0.19174999999999998</v>
      </c>
      <c r="AI583" s="103">
        <v>0.19174999999999998</v>
      </c>
      <c r="AJ583" s="103">
        <v>0.19174999999999998</v>
      </c>
      <c r="AK583" s="103">
        <v>0.19174999999999998</v>
      </c>
      <c r="AL583" s="103">
        <v>0.19174999999999998</v>
      </c>
      <c r="AM583" s="103">
        <v>0.19174999999999998</v>
      </c>
      <c r="AN583" s="103">
        <v>0.19174999999999998</v>
      </c>
      <c r="AO583" s="103">
        <v>0.19174999999999998</v>
      </c>
      <c r="AP583" s="103">
        <v>0.19174999999999998</v>
      </c>
      <c r="AQ583" s="103">
        <v>0.19174999999999998</v>
      </c>
      <c r="AR583" s="103">
        <v>0.19174999999999998</v>
      </c>
      <c r="AS583" s="103">
        <v>0.19174999999999998</v>
      </c>
      <c r="AT583" s="103">
        <v>0.19174999999999998</v>
      </c>
      <c r="AU583" s="103">
        <v>0.19174999999999998</v>
      </c>
      <c r="AV583" s="103">
        <v>0.19174999999999998</v>
      </c>
      <c r="AW583" s="103">
        <v>0.19174999999999998</v>
      </c>
      <c r="AX583" s="105">
        <v>0.19174999999999998</v>
      </c>
    </row>
    <row r="584" spans="1:50">
      <c r="A584" s="212"/>
      <c r="B584" s="215"/>
      <c r="C584" s="216"/>
      <c r="D584" s="106" t="s">
        <v>25</v>
      </c>
      <c r="E584" s="107" t="str">
        <f>A579&amp;"/"&amp;B579&amp;"/"&amp;C583&amp;"/"&amp;D584</f>
        <v>Fuel oil fired power plants/Integrated gasification combined cycle/Electricity only with CCS/M</v>
      </c>
      <c r="F584" s="108" t="str">
        <f>A579</f>
        <v>Fuel oil fired power plants</v>
      </c>
      <c r="G584" s="108" t="str">
        <f>B579</f>
        <v>Integrated gasification combined cycle</v>
      </c>
      <c r="H584" s="108" t="str">
        <f>C583</f>
        <v>Electricity only with CCS</v>
      </c>
      <c r="I584" s="109" t="str">
        <f t="shared" si="69"/>
        <v>M</v>
      </c>
      <c r="J584" s="108" t="s">
        <v>99</v>
      </c>
      <c r="K584" s="108" t="s">
        <v>99</v>
      </c>
      <c r="L584" s="108" t="s">
        <v>99</v>
      </c>
      <c r="M584" s="108" t="s">
        <v>99</v>
      </c>
      <c r="N584" s="108" t="s">
        <v>99</v>
      </c>
      <c r="O584" s="108" t="s">
        <v>99</v>
      </c>
      <c r="P584" s="108" t="s">
        <v>99</v>
      </c>
      <c r="Q584" s="108" t="s">
        <v>99</v>
      </c>
      <c r="R584" s="108" t="s">
        <v>99</v>
      </c>
      <c r="S584" s="108" t="s">
        <v>99</v>
      </c>
      <c r="T584" s="108" t="s">
        <v>99</v>
      </c>
      <c r="U584" s="108" t="s">
        <v>99</v>
      </c>
      <c r="V584" s="108" t="s">
        <v>99</v>
      </c>
      <c r="W584" s="108" t="s">
        <v>99</v>
      </c>
      <c r="X584" s="108" t="s">
        <v>99</v>
      </c>
      <c r="Y584" s="108" t="s">
        <v>99</v>
      </c>
      <c r="Z584" s="108" t="s">
        <v>99</v>
      </c>
      <c r="AA584" s="108" t="s">
        <v>99</v>
      </c>
      <c r="AB584" s="108" t="s">
        <v>99</v>
      </c>
      <c r="AC584" s="108" t="s">
        <v>99</v>
      </c>
      <c r="AD584" s="108" t="s">
        <v>99</v>
      </c>
      <c r="AE584" s="108">
        <v>0.20133749999999997</v>
      </c>
      <c r="AF584" s="108">
        <v>0.20133749999999997</v>
      </c>
      <c r="AG584" s="108">
        <v>0.20133749999999997</v>
      </c>
      <c r="AH584" s="108">
        <v>0.20133749999999997</v>
      </c>
      <c r="AI584" s="108">
        <v>0.20133749999999997</v>
      </c>
      <c r="AJ584" s="108">
        <v>0.20133749999999997</v>
      </c>
      <c r="AK584" s="108">
        <v>0.20133749999999997</v>
      </c>
      <c r="AL584" s="108">
        <v>0.20133749999999997</v>
      </c>
      <c r="AM584" s="108">
        <v>0.20133749999999997</v>
      </c>
      <c r="AN584" s="108">
        <v>0.20133749999999997</v>
      </c>
      <c r="AO584" s="108">
        <v>0.20133749999999997</v>
      </c>
      <c r="AP584" s="108">
        <v>0.20133749999999997</v>
      </c>
      <c r="AQ584" s="108">
        <v>0.20133749999999997</v>
      </c>
      <c r="AR584" s="108">
        <v>0.20133749999999997</v>
      </c>
      <c r="AS584" s="108">
        <v>0.20133749999999997</v>
      </c>
      <c r="AT584" s="108">
        <v>0.20133749999999997</v>
      </c>
      <c r="AU584" s="108">
        <v>0.20133749999999997</v>
      </c>
      <c r="AV584" s="108">
        <v>0.20133749999999997</v>
      </c>
      <c r="AW584" s="108">
        <v>0.20133749999999997</v>
      </c>
      <c r="AX584" s="110">
        <v>0.20133749999999997</v>
      </c>
    </row>
    <row r="585" spans="1:50">
      <c r="A585" s="212"/>
      <c r="B585" s="215"/>
      <c r="C585" s="217" t="s">
        <v>43</v>
      </c>
      <c r="D585" s="52" t="s">
        <v>24</v>
      </c>
      <c r="E585" s="86" t="str">
        <f>A579&amp;"/"&amp;B579&amp;"/"&amp;C585&amp;"/"&amp;D585</f>
        <v>Fuel oil fired power plants/Integrated gasification combined cycle/CHP with CCS/L</v>
      </c>
      <c r="F585" s="61" t="str">
        <f>A579</f>
        <v>Fuel oil fired power plants</v>
      </c>
      <c r="G585" s="61" t="str">
        <f>B579</f>
        <v>Integrated gasification combined cycle</v>
      </c>
      <c r="H585" s="61" t="str">
        <f>C585</f>
        <v>CHP with CCS</v>
      </c>
      <c r="I585" s="84" t="str">
        <f t="shared" si="69"/>
        <v>L</v>
      </c>
      <c r="J585" s="61" t="s">
        <v>99</v>
      </c>
      <c r="K585" s="61" t="s">
        <v>99</v>
      </c>
      <c r="L585" s="61" t="s">
        <v>99</v>
      </c>
      <c r="M585" s="61" t="s">
        <v>99</v>
      </c>
      <c r="N585" s="61" t="s">
        <v>99</v>
      </c>
      <c r="O585" s="61" t="s">
        <v>99</v>
      </c>
      <c r="P585" s="61" t="s">
        <v>99</v>
      </c>
      <c r="Q585" s="61" t="s">
        <v>99</v>
      </c>
      <c r="R585" s="61" t="s">
        <v>99</v>
      </c>
      <c r="S585" s="61" t="s">
        <v>99</v>
      </c>
      <c r="T585" s="61" t="s">
        <v>99</v>
      </c>
      <c r="U585" s="61" t="s">
        <v>99</v>
      </c>
      <c r="V585" s="61" t="s">
        <v>99</v>
      </c>
      <c r="W585" s="61" t="s">
        <v>99</v>
      </c>
      <c r="X585" s="61" t="s">
        <v>99</v>
      </c>
      <c r="Y585" s="61" t="s">
        <v>99</v>
      </c>
      <c r="Z585" s="61" t="s">
        <v>99</v>
      </c>
      <c r="AA585" s="61" t="s">
        <v>99</v>
      </c>
      <c r="AB585" s="61" t="s">
        <v>99</v>
      </c>
      <c r="AC585" s="61" t="s">
        <v>99</v>
      </c>
      <c r="AD585" s="61" t="s">
        <v>99</v>
      </c>
      <c r="AE585" s="61">
        <v>0.210925</v>
      </c>
      <c r="AF585" s="61">
        <v>0.210925</v>
      </c>
      <c r="AG585" s="61">
        <v>0.210925</v>
      </c>
      <c r="AH585" s="61">
        <v>0.210925</v>
      </c>
      <c r="AI585" s="61">
        <v>0.210925</v>
      </c>
      <c r="AJ585" s="61">
        <v>0.210925</v>
      </c>
      <c r="AK585" s="61">
        <v>0.210925</v>
      </c>
      <c r="AL585" s="61">
        <v>0.210925</v>
      </c>
      <c r="AM585" s="61">
        <v>0.210925</v>
      </c>
      <c r="AN585" s="61">
        <v>0.210925</v>
      </c>
      <c r="AO585" s="61">
        <v>0.210925</v>
      </c>
      <c r="AP585" s="61">
        <v>0.210925</v>
      </c>
      <c r="AQ585" s="61">
        <v>0.210925</v>
      </c>
      <c r="AR585" s="61">
        <v>0.210925</v>
      </c>
      <c r="AS585" s="61">
        <v>0.210925</v>
      </c>
      <c r="AT585" s="61">
        <v>0.210925</v>
      </c>
      <c r="AU585" s="61">
        <v>0.210925</v>
      </c>
      <c r="AV585" s="61">
        <v>0.210925</v>
      </c>
      <c r="AW585" s="61">
        <v>0.210925</v>
      </c>
      <c r="AX585" s="53">
        <v>0.210925</v>
      </c>
    </row>
    <row r="586" spans="1:50">
      <c r="A586" s="212"/>
      <c r="B586" s="218"/>
      <c r="C586" s="210"/>
      <c r="D586" s="93" t="s">
        <v>25</v>
      </c>
      <c r="E586" s="73" t="str">
        <f>A579&amp;"/"&amp;B579&amp;"/"&amp;C585&amp;"/"&amp;D586</f>
        <v>Fuel oil fired power plants/Integrated gasification combined cycle/CHP with CCS/M</v>
      </c>
      <c r="F586" s="91" t="str">
        <f>A579</f>
        <v>Fuel oil fired power plants</v>
      </c>
      <c r="G586" s="91" t="str">
        <f>B579</f>
        <v>Integrated gasification combined cycle</v>
      </c>
      <c r="H586" s="91" t="str">
        <f>C585</f>
        <v>CHP with CCS</v>
      </c>
      <c r="I586" s="70" t="str">
        <f t="shared" si="69"/>
        <v>M</v>
      </c>
      <c r="J586" s="91" t="s">
        <v>99</v>
      </c>
      <c r="K586" s="91" t="s">
        <v>99</v>
      </c>
      <c r="L586" s="91" t="s">
        <v>99</v>
      </c>
      <c r="M586" s="91" t="s">
        <v>99</v>
      </c>
      <c r="N586" s="91" t="s">
        <v>99</v>
      </c>
      <c r="O586" s="91" t="s">
        <v>99</v>
      </c>
      <c r="P586" s="91" t="s">
        <v>99</v>
      </c>
      <c r="Q586" s="91" t="s">
        <v>99</v>
      </c>
      <c r="R586" s="91" t="s">
        <v>99</v>
      </c>
      <c r="S586" s="91" t="s">
        <v>99</v>
      </c>
      <c r="T586" s="91" t="s">
        <v>99</v>
      </c>
      <c r="U586" s="91" t="s">
        <v>99</v>
      </c>
      <c r="V586" s="91" t="s">
        <v>99</v>
      </c>
      <c r="W586" s="91" t="s">
        <v>99</v>
      </c>
      <c r="X586" s="91" t="s">
        <v>99</v>
      </c>
      <c r="Y586" s="91" t="s">
        <v>99</v>
      </c>
      <c r="Z586" s="91" t="s">
        <v>99</v>
      </c>
      <c r="AA586" s="91" t="s">
        <v>99</v>
      </c>
      <c r="AB586" s="91" t="s">
        <v>99</v>
      </c>
      <c r="AC586" s="91" t="s">
        <v>99</v>
      </c>
      <c r="AD586" s="91" t="s">
        <v>99</v>
      </c>
      <c r="AE586" s="91">
        <v>0.22147124999999998</v>
      </c>
      <c r="AF586" s="91">
        <v>0.22147124999999998</v>
      </c>
      <c r="AG586" s="91">
        <v>0.22147124999999998</v>
      </c>
      <c r="AH586" s="91">
        <v>0.22147124999999998</v>
      </c>
      <c r="AI586" s="91">
        <v>0.22147124999999998</v>
      </c>
      <c r="AJ586" s="91">
        <v>0.22147124999999998</v>
      </c>
      <c r="AK586" s="91">
        <v>0.22147124999999998</v>
      </c>
      <c r="AL586" s="91">
        <v>0.22147124999999998</v>
      </c>
      <c r="AM586" s="91">
        <v>0.22147124999999998</v>
      </c>
      <c r="AN586" s="91">
        <v>0.22147124999999998</v>
      </c>
      <c r="AO586" s="91">
        <v>0.22147124999999998</v>
      </c>
      <c r="AP586" s="91">
        <v>0.22147124999999998</v>
      </c>
      <c r="AQ586" s="91">
        <v>0.22147124999999998</v>
      </c>
      <c r="AR586" s="91">
        <v>0.22147124999999998</v>
      </c>
      <c r="AS586" s="91">
        <v>0.22147124999999998</v>
      </c>
      <c r="AT586" s="91">
        <v>0.22147124999999998</v>
      </c>
      <c r="AU586" s="91">
        <v>0.22147124999999998</v>
      </c>
      <c r="AV586" s="91">
        <v>0.22147124999999998</v>
      </c>
      <c r="AW586" s="91">
        <v>0.22147124999999998</v>
      </c>
      <c r="AX586" s="89">
        <v>0.22147124999999998</v>
      </c>
    </row>
    <row r="587" spans="1:50">
      <c r="A587" s="212"/>
      <c r="B587" s="214" t="s">
        <v>44</v>
      </c>
      <c r="C587" s="209" t="s">
        <v>36</v>
      </c>
      <c r="D587" s="67" t="s">
        <v>24</v>
      </c>
      <c r="E587" s="87" t="str">
        <f>A579&amp;"/"&amp;B587&amp;"/"&amp;C587&amp;"/"&amp;D587</f>
        <v>Fuel oil fired power plants/Supercritical steam turbine/Electricity only/L</v>
      </c>
      <c r="F587" s="55" t="str">
        <f>A579</f>
        <v>Fuel oil fired power plants</v>
      </c>
      <c r="G587" s="55" t="str">
        <f>B587</f>
        <v>Supercritical steam turbine</v>
      </c>
      <c r="H587" s="55" t="str">
        <f>C587</f>
        <v>Electricity only</v>
      </c>
      <c r="I587" s="85" t="str">
        <f t="shared" si="69"/>
        <v>L</v>
      </c>
      <c r="J587" s="55">
        <v>5.0999999999999997E-2</v>
      </c>
      <c r="K587" s="55">
        <v>5.0999999999999997E-2</v>
      </c>
      <c r="L587" s="55">
        <v>5.0999999999999997E-2</v>
      </c>
      <c r="M587" s="55">
        <v>5.0999999999999997E-2</v>
      </c>
      <c r="N587" s="55">
        <v>5.0999999999999997E-2</v>
      </c>
      <c r="O587" s="55">
        <v>5.0999999999999997E-2</v>
      </c>
      <c r="P587" s="55">
        <v>5.0999999999999997E-2</v>
      </c>
      <c r="Q587" s="55">
        <v>5.0999999999999997E-2</v>
      </c>
      <c r="R587" s="55">
        <v>5.0999999999999997E-2</v>
      </c>
      <c r="S587" s="55">
        <v>5.0999999999999997E-2</v>
      </c>
      <c r="T587" s="55">
        <v>5.0999999999999997E-2</v>
      </c>
      <c r="U587" s="55">
        <v>5.0999999999999997E-2</v>
      </c>
      <c r="V587" s="55">
        <v>5.0999999999999997E-2</v>
      </c>
      <c r="W587" s="55">
        <v>5.0999999999999997E-2</v>
      </c>
      <c r="X587" s="55">
        <v>5.0999999999999997E-2</v>
      </c>
      <c r="Y587" s="55">
        <v>5.0999999999999997E-2</v>
      </c>
      <c r="Z587" s="55">
        <v>5.0999999999999997E-2</v>
      </c>
      <c r="AA587" s="55">
        <v>5.0999999999999997E-2</v>
      </c>
      <c r="AB587" s="55">
        <v>5.0999999999999997E-2</v>
      </c>
      <c r="AC587" s="55">
        <v>5.0999999999999997E-2</v>
      </c>
      <c r="AD587" s="55">
        <v>5.0999999999999997E-2</v>
      </c>
      <c r="AE587" s="55">
        <v>5.0999999999999997E-2</v>
      </c>
      <c r="AF587" s="55">
        <v>5.0999999999999997E-2</v>
      </c>
      <c r="AG587" s="55">
        <v>5.0999999999999997E-2</v>
      </c>
      <c r="AH587" s="55">
        <v>5.0999999999999997E-2</v>
      </c>
      <c r="AI587" s="55">
        <v>5.0999999999999997E-2</v>
      </c>
      <c r="AJ587" s="55">
        <v>5.0999999999999997E-2</v>
      </c>
      <c r="AK587" s="55">
        <v>5.0999999999999997E-2</v>
      </c>
      <c r="AL587" s="55">
        <v>5.0999999999999997E-2</v>
      </c>
      <c r="AM587" s="55">
        <v>5.0999999999999997E-2</v>
      </c>
      <c r="AN587" s="55">
        <v>5.0999999999999997E-2</v>
      </c>
      <c r="AO587" s="55">
        <v>5.0999999999999997E-2</v>
      </c>
      <c r="AP587" s="55">
        <v>5.0999999999999997E-2</v>
      </c>
      <c r="AQ587" s="55">
        <v>5.0999999999999997E-2</v>
      </c>
      <c r="AR587" s="55">
        <v>5.0999999999999997E-2</v>
      </c>
      <c r="AS587" s="55">
        <v>5.0999999999999997E-2</v>
      </c>
      <c r="AT587" s="55">
        <v>5.0999999999999997E-2</v>
      </c>
      <c r="AU587" s="55">
        <v>5.0999999999999997E-2</v>
      </c>
      <c r="AV587" s="55">
        <v>5.0999999999999997E-2</v>
      </c>
      <c r="AW587" s="55">
        <v>5.0999999999999997E-2</v>
      </c>
      <c r="AX587" s="64">
        <v>5.0999999999999997E-2</v>
      </c>
    </row>
    <row r="588" spans="1:50">
      <c r="A588" s="212"/>
      <c r="B588" s="215"/>
      <c r="C588" s="216"/>
      <c r="D588" s="52" t="s">
        <v>25</v>
      </c>
      <c r="E588" s="86" t="str">
        <f>A579&amp;"/"&amp;B587&amp;"/"&amp;C587&amp;"/"&amp;D588</f>
        <v>Fuel oil fired power plants/Supercritical steam turbine/Electricity only/M</v>
      </c>
      <c r="F588" s="61" t="str">
        <f>A579</f>
        <v>Fuel oil fired power plants</v>
      </c>
      <c r="G588" s="61" t="str">
        <f>B587</f>
        <v>Supercritical steam turbine</v>
      </c>
      <c r="H588" s="61" t="str">
        <f>C587</f>
        <v>Electricity only</v>
      </c>
      <c r="I588" s="84" t="str">
        <f t="shared" si="69"/>
        <v>M</v>
      </c>
      <c r="J588" s="61">
        <v>5.355E-2</v>
      </c>
      <c r="K588" s="61">
        <v>5.355E-2</v>
      </c>
      <c r="L588" s="61">
        <v>5.355E-2</v>
      </c>
      <c r="M588" s="61">
        <v>5.355E-2</v>
      </c>
      <c r="N588" s="61">
        <v>5.355E-2</v>
      </c>
      <c r="O588" s="61">
        <v>5.355E-2</v>
      </c>
      <c r="P588" s="61">
        <v>5.355E-2</v>
      </c>
      <c r="Q588" s="61">
        <v>5.355E-2</v>
      </c>
      <c r="R588" s="61">
        <v>5.355E-2</v>
      </c>
      <c r="S588" s="61">
        <v>5.355E-2</v>
      </c>
      <c r="T588" s="61">
        <v>5.355E-2</v>
      </c>
      <c r="U588" s="61">
        <v>5.355E-2</v>
      </c>
      <c r="V588" s="61">
        <v>5.355E-2</v>
      </c>
      <c r="W588" s="61">
        <v>5.355E-2</v>
      </c>
      <c r="X588" s="61">
        <v>5.355E-2</v>
      </c>
      <c r="Y588" s="61">
        <v>5.355E-2</v>
      </c>
      <c r="Z588" s="61">
        <v>5.355E-2</v>
      </c>
      <c r="AA588" s="61">
        <v>5.355E-2</v>
      </c>
      <c r="AB588" s="61">
        <v>5.355E-2</v>
      </c>
      <c r="AC588" s="61">
        <v>5.355E-2</v>
      </c>
      <c r="AD588" s="61">
        <v>5.355E-2</v>
      </c>
      <c r="AE588" s="61">
        <v>5.355E-2</v>
      </c>
      <c r="AF588" s="61">
        <v>5.355E-2</v>
      </c>
      <c r="AG588" s="61">
        <v>5.355E-2</v>
      </c>
      <c r="AH588" s="61">
        <v>5.355E-2</v>
      </c>
      <c r="AI588" s="61">
        <v>5.355E-2</v>
      </c>
      <c r="AJ588" s="61">
        <v>5.355E-2</v>
      </c>
      <c r="AK588" s="61">
        <v>5.355E-2</v>
      </c>
      <c r="AL588" s="61">
        <v>5.355E-2</v>
      </c>
      <c r="AM588" s="61">
        <v>5.355E-2</v>
      </c>
      <c r="AN588" s="61">
        <v>5.355E-2</v>
      </c>
      <c r="AO588" s="61">
        <v>5.355E-2</v>
      </c>
      <c r="AP588" s="61">
        <v>5.355E-2</v>
      </c>
      <c r="AQ588" s="61">
        <v>5.355E-2</v>
      </c>
      <c r="AR588" s="61">
        <v>5.355E-2</v>
      </c>
      <c r="AS588" s="61">
        <v>5.355E-2</v>
      </c>
      <c r="AT588" s="61">
        <v>5.355E-2</v>
      </c>
      <c r="AU588" s="61">
        <v>5.355E-2</v>
      </c>
      <c r="AV588" s="61">
        <v>5.355E-2</v>
      </c>
      <c r="AW588" s="61">
        <v>5.355E-2</v>
      </c>
      <c r="AX588" s="53">
        <v>5.355E-2</v>
      </c>
    </row>
    <row r="589" spans="1:50">
      <c r="A589" s="212"/>
      <c r="B589" s="215"/>
      <c r="C589" s="217" t="s">
        <v>26</v>
      </c>
      <c r="D589" s="83" t="s">
        <v>24</v>
      </c>
      <c r="E589" s="56" t="str">
        <f>A579&amp;"/"&amp;B587&amp;"/"&amp;C589&amp;"/"&amp;D589</f>
        <v>Fuel oil fired power plants/Supercritical steam turbine/CHP/L</v>
      </c>
      <c r="F589" s="103" t="str">
        <f>A579</f>
        <v>Fuel oil fired power plants</v>
      </c>
      <c r="G589" s="103" t="str">
        <f>B587</f>
        <v>Supercritical steam turbine</v>
      </c>
      <c r="H589" s="103" t="str">
        <f>C589</f>
        <v>CHP</v>
      </c>
      <c r="I589" s="104" t="str">
        <f t="shared" si="69"/>
        <v>L</v>
      </c>
      <c r="J589" s="103">
        <v>5.6100000000000004E-2</v>
      </c>
      <c r="K589" s="103">
        <v>5.6100000000000004E-2</v>
      </c>
      <c r="L589" s="103">
        <v>5.6100000000000004E-2</v>
      </c>
      <c r="M589" s="103">
        <v>5.6100000000000004E-2</v>
      </c>
      <c r="N589" s="103">
        <v>5.6100000000000004E-2</v>
      </c>
      <c r="O589" s="103">
        <v>5.6100000000000004E-2</v>
      </c>
      <c r="P589" s="103">
        <v>5.6100000000000004E-2</v>
      </c>
      <c r="Q589" s="103">
        <v>5.6100000000000004E-2</v>
      </c>
      <c r="R589" s="103">
        <v>5.6100000000000004E-2</v>
      </c>
      <c r="S589" s="103">
        <v>5.6100000000000004E-2</v>
      </c>
      <c r="T589" s="103">
        <v>5.6100000000000004E-2</v>
      </c>
      <c r="U589" s="103">
        <v>5.6100000000000004E-2</v>
      </c>
      <c r="V589" s="103">
        <v>5.6100000000000004E-2</v>
      </c>
      <c r="W589" s="103">
        <v>5.6100000000000004E-2</v>
      </c>
      <c r="X589" s="103">
        <v>5.6100000000000004E-2</v>
      </c>
      <c r="Y589" s="103">
        <v>5.6100000000000004E-2</v>
      </c>
      <c r="Z589" s="103">
        <v>5.6100000000000004E-2</v>
      </c>
      <c r="AA589" s="103">
        <v>5.6100000000000004E-2</v>
      </c>
      <c r="AB589" s="103">
        <v>5.6100000000000004E-2</v>
      </c>
      <c r="AC589" s="103">
        <v>5.6100000000000004E-2</v>
      </c>
      <c r="AD589" s="103">
        <v>5.6100000000000004E-2</v>
      </c>
      <c r="AE589" s="103">
        <v>5.6100000000000004E-2</v>
      </c>
      <c r="AF589" s="103">
        <v>5.6100000000000004E-2</v>
      </c>
      <c r="AG589" s="103">
        <v>5.6100000000000004E-2</v>
      </c>
      <c r="AH589" s="103">
        <v>5.6100000000000004E-2</v>
      </c>
      <c r="AI589" s="103">
        <v>5.6100000000000004E-2</v>
      </c>
      <c r="AJ589" s="103">
        <v>5.6100000000000004E-2</v>
      </c>
      <c r="AK589" s="103">
        <v>5.6100000000000004E-2</v>
      </c>
      <c r="AL589" s="103">
        <v>5.6100000000000004E-2</v>
      </c>
      <c r="AM589" s="103">
        <v>5.6100000000000004E-2</v>
      </c>
      <c r="AN589" s="103">
        <v>5.6100000000000004E-2</v>
      </c>
      <c r="AO589" s="103">
        <v>5.6100000000000004E-2</v>
      </c>
      <c r="AP589" s="103">
        <v>5.6100000000000004E-2</v>
      </c>
      <c r="AQ589" s="103">
        <v>5.6100000000000004E-2</v>
      </c>
      <c r="AR589" s="103">
        <v>5.6100000000000004E-2</v>
      </c>
      <c r="AS589" s="103">
        <v>5.6100000000000004E-2</v>
      </c>
      <c r="AT589" s="103">
        <v>5.6100000000000004E-2</v>
      </c>
      <c r="AU589" s="103">
        <v>5.6100000000000004E-2</v>
      </c>
      <c r="AV589" s="103">
        <v>5.6100000000000004E-2</v>
      </c>
      <c r="AW589" s="103">
        <v>5.6100000000000004E-2</v>
      </c>
      <c r="AX589" s="105">
        <v>5.6100000000000004E-2</v>
      </c>
    </row>
    <row r="590" spans="1:50">
      <c r="A590" s="212"/>
      <c r="B590" s="215"/>
      <c r="C590" s="216"/>
      <c r="D590" s="106" t="s">
        <v>25</v>
      </c>
      <c r="E590" s="107" t="str">
        <f>A579&amp;"/"&amp;B587&amp;"/"&amp;C589&amp;"/"&amp;D590</f>
        <v>Fuel oil fired power plants/Supercritical steam turbine/CHP/M</v>
      </c>
      <c r="F590" s="108" t="str">
        <f>A579</f>
        <v>Fuel oil fired power plants</v>
      </c>
      <c r="G590" s="108" t="str">
        <f>B587</f>
        <v>Supercritical steam turbine</v>
      </c>
      <c r="H590" s="108" t="str">
        <f>C589</f>
        <v>CHP</v>
      </c>
      <c r="I590" s="109" t="str">
        <f t="shared" si="69"/>
        <v>M</v>
      </c>
      <c r="J590" s="108">
        <v>5.8905000000000006E-2</v>
      </c>
      <c r="K590" s="108">
        <v>5.8905000000000006E-2</v>
      </c>
      <c r="L590" s="108">
        <v>5.8905000000000006E-2</v>
      </c>
      <c r="M590" s="108">
        <v>5.8905000000000006E-2</v>
      </c>
      <c r="N590" s="108">
        <v>5.8905000000000006E-2</v>
      </c>
      <c r="O590" s="108">
        <v>5.8905000000000006E-2</v>
      </c>
      <c r="P590" s="108">
        <v>5.8905000000000006E-2</v>
      </c>
      <c r="Q590" s="108">
        <v>5.8905000000000006E-2</v>
      </c>
      <c r="R590" s="108">
        <v>5.8905000000000006E-2</v>
      </c>
      <c r="S590" s="108">
        <v>5.8905000000000006E-2</v>
      </c>
      <c r="T590" s="108">
        <v>5.8905000000000006E-2</v>
      </c>
      <c r="U590" s="108">
        <v>5.8905000000000006E-2</v>
      </c>
      <c r="V590" s="108">
        <v>5.8905000000000006E-2</v>
      </c>
      <c r="W590" s="108">
        <v>5.8905000000000006E-2</v>
      </c>
      <c r="X590" s="108">
        <v>5.8905000000000006E-2</v>
      </c>
      <c r="Y590" s="108">
        <v>5.8905000000000006E-2</v>
      </c>
      <c r="Z590" s="108">
        <v>5.8905000000000006E-2</v>
      </c>
      <c r="AA590" s="108">
        <v>5.8905000000000006E-2</v>
      </c>
      <c r="AB590" s="108">
        <v>5.8905000000000006E-2</v>
      </c>
      <c r="AC590" s="108">
        <v>5.8905000000000006E-2</v>
      </c>
      <c r="AD590" s="108">
        <v>5.8905000000000006E-2</v>
      </c>
      <c r="AE590" s="108">
        <v>5.8905000000000006E-2</v>
      </c>
      <c r="AF590" s="108">
        <v>5.8905000000000006E-2</v>
      </c>
      <c r="AG590" s="108">
        <v>5.8905000000000006E-2</v>
      </c>
      <c r="AH590" s="108">
        <v>5.8905000000000006E-2</v>
      </c>
      <c r="AI590" s="108">
        <v>5.8905000000000006E-2</v>
      </c>
      <c r="AJ590" s="108">
        <v>5.8905000000000006E-2</v>
      </c>
      <c r="AK590" s="108">
        <v>5.8905000000000006E-2</v>
      </c>
      <c r="AL590" s="108">
        <v>5.8905000000000006E-2</v>
      </c>
      <c r="AM590" s="108">
        <v>5.8905000000000006E-2</v>
      </c>
      <c r="AN590" s="108">
        <v>5.8905000000000006E-2</v>
      </c>
      <c r="AO590" s="108">
        <v>5.8905000000000006E-2</v>
      </c>
      <c r="AP590" s="108">
        <v>5.8905000000000006E-2</v>
      </c>
      <c r="AQ590" s="108">
        <v>5.8905000000000006E-2</v>
      </c>
      <c r="AR590" s="108">
        <v>5.8905000000000006E-2</v>
      </c>
      <c r="AS590" s="108">
        <v>5.8905000000000006E-2</v>
      </c>
      <c r="AT590" s="108">
        <v>5.8905000000000006E-2</v>
      </c>
      <c r="AU590" s="108">
        <v>5.8905000000000006E-2</v>
      </c>
      <c r="AV590" s="108">
        <v>5.8905000000000006E-2</v>
      </c>
      <c r="AW590" s="108">
        <v>5.8905000000000006E-2</v>
      </c>
      <c r="AX590" s="110">
        <v>5.8905000000000006E-2</v>
      </c>
    </row>
    <row r="591" spans="1:50">
      <c r="A591" s="212"/>
      <c r="B591" s="215"/>
      <c r="C591" s="217" t="s">
        <v>42</v>
      </c>
      <c r="D591" s="83" t="s">
        <v>24</v>
      </c>
      <c r="E591" s="56" t="str">
        <f>A579&amp;"/"&amp;B587&amp;"/"&amp;C591&amp;"/"&amp;D591</f>
        <v>Fuel oil fired power plants/Supercritical steam turbine/Electricity only with CCS/L</v>
      </c>
      <c r="F591" s="103" t="str">
        <f>A579</f>
        <v>Fuel oil fired power plants</v>
      </c>
      <c r="G591" s="103" t="str">
        <f>B587</f>
        <v>Supercritical steam turbine</v>
      </c>
      <c r="H591" s="103" t="str">
        <f>C591</f>
        <v>Electricity only with CCS</v>
      </c>
      <c r="I591" s="104" t="str">
        <f t="shared" si="69"/>
        <v>L</v>
      </c>
      <c r="J591" s="103" t="s">
        <v>99</v>
      </c>
      <c r="K591" s="103" t="s">
        <v>99</v>
      </c>
      <c r="L591" s="103" t="s">
        <v>99</v>
      </c>
      <c r="M591" s="103" t="s">
        <v>99</v>
      </c>
      <c r="N591" s="103" t="s">
        <v>99</v>
      </c>
      <c r="O591" s="103" t="s">
        <v>99</v>
      </c>
      <c r="P591" s="103" t="s">
        <v>99</v>
      </c>
      <c r="Q591" s="103" t="s">
        <v>99</v>
      </c>
      <c r="R591" s="103" t="s">
        <v>99</v>
      </c>
      <c r="S591" s="103" t="s">
        <v>99</v>
      </c>
      <c r="T591" s="103" t="s">
        <v>99</v>
      </c>
      <c r="U591" s="103" t="s">
        <v>99</v>
      </c>
      <c r="V591" s="103" t="s">
        <v>99</v>
      </c>
      <c r="W591" s="103" t="s">
        <v>99</v>
      </c>
      <c r="X591" s="103" t="s">
        <v>99</v>
      </c>
      <c r="Y591" s="103" t="s">
        <v>99</v>
      </c>
      <c r="Z591" s="103" t="s">
        <v>99</v>
      </c>
      <c r="AA591" s="103" t="s">
        <v>99</v>
      </c>
      <c r="AB591" s="103" t="s">
        <v>99</v>
      </c>
      <c r="AC591" s="103" t="s">
        <v>99</v>
      </c>
      <c r="AD591" s="103" t="s">
        <v>99</v>
      </c>
      <c r="AE591" s="103">
        <v>0.19635</v>
      </c>
      <c r="AF591" s="103">
        <v>0.19635</v>
      </c>
      <c r="AG591" s="103">
        <v>0.19635</v>
      </c>
      <c r="AH591" s="103">
        <v>0.19635</v>
      </c>
      <c r="AI591" s="103">
        <v>0.19635</v>
      </c>
      <c r="AJ591" s="103">
        <v>0.19635</v>
      </c>
      <c r="AK591" s="103">
        <v>0.19635</v>
      </c>
      <c r="AL591" s="103">
        <v>0.19635</v>
      </c>
      <c r="AM591" s="103">
        <v>0.19635</v>
      </c>
      <c r="AN591" s="103">
        <v>0.19635</v>
      </c>
      <c r="AO591" s="103">
        <v>0.19635</v>
      </c>
      <c r="AP591" s="103">
        <v>0.19635</v>
      </c>
      <c r="AQ591" s="103">
        <v>0.19635</v>
      </c>
      <c r="AR591" s="103">
        <v>0.19635</v>
      </c>
      <c r="AS591" s="103">
        <v>0.19635</v>
      </c>
      <c r="AT591" s="103">
        <v>0.19635</v>
      </c>
      <c r="AU591" s="103">
        <v>0.19635</v>
      </c>
      <c r="AV591" s="103">
        <v>0.19635</v>
      </c>
      <c r="AW591" s="103">
        <v>0.19635</v>
      </c>
      <c r="AX591" s="105">
        <v>0.19635</v>
      </c>
    </row>
    <row r="592" spans="1:50">
      <c r="A592" s="212"/>
      <c r="B592" s="215"/>
      <c r="C592" s="216"/>
      <c r="D592" s="106" t="s">
        <v>25</v>
      </c>
      <c r="E592" s="107" t="str">
        <f>A579&amp;"/"&amp;B587&amp;"/"&amp;C591&amp;"/"&amp;D592</f>
        <v>Fuel oil fired power plants/Supercritical steam turbine/Electricity only with CCS/M</v>
      </c>
      <c r="F592" s="108" t="str">
        <f>A579</f>
        <v>Fuel oil fired power plants</v>
      </c>
      <c r="G592" s="108" t="str">
        <f>B587</f>
        <v>Supercritical steam turbine</v>
      </c>
      <c r="H592" s="108" t="str">
        <f>C591</f>
        <v>Electricity only with CCS</v>
      </c>
      <c r="I592" s="109" t="str">
        <f t="shared" si="69"/>
        <v>M</v>
      </c>
      <c r="J592" s="108" t="s">
        <v>99</v>
      </c>
      <c r="K592" s="108" t="s">
        <v>99</v>
      </c>
      <c r="L592" s="108" t="s">
        <v>99</v>
      </c>
      <c r="M592" s="108" t="s">
        <v>99</v>
      </c>
      <c r="N592" s="108" t="s">
        <v>99</v>
      </c>
      <c r="O592" s="108" t="s">
        <v>99</v>
      </c>
      <c r="P592" s="108" t="s">
        <v>99</v>
      </c>
      <c r="Q592" s="108" t="s">
        <v>99</v>
      </c>
      <c r="R592" s="108" t="s">
        <v>99</v>
      </c>
      <c r="S592" s="108" t="s">
        <v>99</v>
      </c>
      <c r="T592" s="108" t="s">
        <v>99</v>
      </c>
      <c r="U592" s="108" t="s">
        <v>99</v>
      </c>
      <c r="V592" s="108" t="s">
        <v>99</v>
      </c>
      <c r="W592" s="108" t="s">
        <v>99</v>
      </c>
      <c r="X592" s="108" t="s">
        <v>99</v>
      </c>
      <c r="Y592" s="108" t="s">
        <v>99</v>
      </c>
      <c r="Z592" s="108" t="s">
        <v>99</v>
      </c>
      <c r="AA592" s="108" t="s">
        <v>99</v>
      </c>
      <c r="AB592" s="108" t="s">
        <v>99</v>
      </c>
      <c r="AC592" s="108" t="s">
        <v>99</v>
      </c>
      <c r="AD592" s="108" t="s">
        <v>99</v>
      </c>
      <c r="AE592" s="108">
        <v>0.2061675</v>
      </c>
      <c r="AF592" s="108">
        <v>0.2061675</v>
      </c>
      <c r="AG592" s="108">
        <v>0.2061675</v>
      </c>
      <c r="AH592" s="108">
        <v>0.2061675</v>
      </c>
      <c r="AI592" s="108">
        <v>0.2061675</v>
      </c>
      <c r="AJ592" s="108">
        <v>0.2061675</v>
      </c>
      <c r="AK592" s="108">
        <v>0.2061675</v>
      </c>
      <c r="AL592" s="108">
        <v>0.2061675</v>
      </c>
      <c r="AM592" s="108">
        <v>0.2061675</v>
      </c>
      <c r="AN592" s="108">
        <v>0.2061675</v>
      </c>
      <c r="AO592" s="108">
        <v>0.2061675</v>
      </c>
      <c r="AP592" s="108">
        <v>0.2061675</v>
      </c>
      <c r="AQ592" s="108">
        <v>0.2061675</v>
      </c>
      <c r="AR592" s="108">
        <v>0.2061675</v>
      </c>
      <c r="AS592" s="108">
        <v>0.2061675</v>
      </c>
      <c r="AT592" s="108">
        <v>0.2061675</v>
      </c>
      <c r="AU592" s="108">
        <v>0.2061675</v>
      </c>
      <c r="AV592" s="108">
        <v>0.2061675</v>
      </c>
      <c r="AW592" s="108">
        <v>0.2061675</v>
      </c>
      <c r="AX592" s="110">
        <v>0.2061675</v>
      </c>
    </row>
    <row r="593" spans="1:50">
      <c r="A593" s="212"/>
      <c r="B593" s="215"/>
      <c r="C593" s="217" t="s">
        <v>43</v>
      </c>
      <c r="D593" s="52" t="s">
        <v>24</v>
      </c>
      <c r="E593" s="86" t="str">
        <f>A579&amp;"/"&amp;B587&amp;"/"&amp;C593&amp;"/"&amp;D593</f>
        <v>Fuel oil fired power plants/Supercritical steam turbine/CHP with CCS/L</v>
      </c>
      <c r="F593" s="61" t="str">
        <f>A579</f>
        <v>Fuel oil fired power plants</v>
      </c>
      <c r="G593" s="61" t="str">
        <f>B587</f>
        <v>Supercritical steam turbine</v>
      </c>
      <c r="H593" s="61" t="str">
        <f>C593</f>
        <v>CHP with CCS</v>
      </c>
      <c r="I593" s="84" t="str">
        <f t="shared" si="69"/>
        <v>L</v>
      </c>
      <c r="J593" s="61" t="s">
        <v>99</v>
      </c>
      <c r="K593" s="61" t="s">
        <v>99</v>
      </c>
      <c r="L593" s="61" t="s">
        <v>99</v>
      </c>
      <c r="M593" s="61" t="s">
        <v>99</v>
      </c>
      <c r="N593" s="61" t="s">
        <v>99</v>
      </c>
      <c r="O593" s="61" t="s">
        <v>99</v>
      </c>
      <c r="P593" s="61" t="s">
        <v>99</v>
      </c>
      <c r="Q593" s="61" t="s">
        <v>99</v>
      </c>
      <c r="R593" s="61" t="s">
        <v>99</v>
      </c>
      <c r="S593" s="61" t="s">
        <v>99</v>
      </c>
      <c r="T593" s="61" t="s">
        <v>99</v>
      </c>
      <c r="U593" s="61" t="s">
        <v>99</v>
      </c>
      <c r="V593" s="61" t="s">
        <v>99</v>
      </c>
      <c r="W593" s="61" t="s">
        <v>99</v>
      </c>
      <c r="X593" s="61" t="s">
        <v>99</v>
      </c>
      <c r="Y593" s="61" t="s">
        <v>99</v>
      </c>
      <c r="Z593" s="61" t="s">
        <v>99</v>
      </c>
      <c r="AA593" s="61" t="s">
        <v>99</v>
      </c>
      <c r="AB593" s="61" t="s">
        <v>99</v>
      </c>
      <c r="AC593" s="61" t="s">
        <v>99</v>
      </c>
      <c r="AD593" s="61" t="s">
        <v>99</v>
      </c>
      <c r="AE593" s="61">
        <v>0.21598500000000001</v>
      </c>
      <c r="AF593" s="61">
        <v>0.21598500000000001</v>
      </c>
      <c r="AG593" s="61">
        <v>0.21598500000000001</v>
      </c>
      <c r="AH593" s="61">
        <v>0.21598500000000001</v>
      </c>
      <c r="AI593" s="61">
        <v>0.21598500000000001</v>
      </c>
      <c r="AJ593" s="61">
        <v>0.21598500000000001</v>
      </c>
      <c r="AK593" s="61">
        <v>0.21598500000000001</v>
      </c>
      <c r="AL593" s="61">
        <v>0.21598500000000001</v>
      </c>
      <c r="AM593" s="61">
        <v>0.21598500000000001</v>
      </c>
      <c r="AN593" s="61">
        <v>0.21598500000000001</v>
      </c>
      <c r="AO593" s="61">
        <v>0.21598500000000001</v>
      </c>
      <c r="AP593" s="61">
        <v>0.21598500000000001</v>
      </c>
      <c r="AQ593" s="61">
        <v>0.21598500000000001</v>
      </c>
      <c r="AR593" s="61">
        <v>0.21598500000000001</v>
      </c>
      <c r="AS593" s="61">
        <v>0.21598500000000001</v>
      </c>
      <c r="AT593" s="61">
        <v>0.21598500000000001</v>
      </c>
      <c r="AU593" s="61">
        <v>0.21598500000000001</v>
      </c>
      <c r="AV593" s="61">
        <v>0.21598500000000001</v>
      </c>
      <c r="AW593" s="61">
        <v>0.21598500000000001</v>
      </c>
      <c r="AX593" s="53">
        <v>0.21598500000000001</v>
      </c>
    </row>
    <row r="594" spans="1:50">
      <c r="A594" s="212"/>
      <c r="B594" s="218"/>
      <c r="C594" s="210"/>
      <c r="D594" s="93" t="s">
        <v>25</v>
      </c>
      <c r="E594" s="73" t="str">
        <f>A579&amp;"/"&amp;B587&amp;"/"&amp;C593&amp;"/"&amp;D594</f>
        <v>Fuel oil fired power plants/Supercritical steam turbine/CHP with CCS/M</v>
      </c>
      <c r="F594" s="91" t="str">
        <f>A579</f>
        <v>Fuel oil fired power plants</v>
      </c>
      <c r="G594" s="91" t="str">
        <f>B587</f>
        <v>Supercritical steam turbine</v>
      </c>
      <c r="H594" s="91" t="str">
        <f>C593</f>
        <v>CHP with CCS</v>
      </c>
      <c r="I594" s="70" t="str">
        <f t="shared" si="69"/>
        <v>M</v>
      </c>
      <c r="J594" s="91" t="s">
        <v>99</v>
      </c>
      <c r="K594" s="91" t="s">
        <v>99</v>
      </c>
      <c r="L594" s="91" t="s">
        <v>99</v>
      </c>
      <c r="M594" s="91" t="s">
        <v>99</v>
      </c>
      <c r="N594" s="91" t="s">
        <v>99</v>
      </c>
      <c r="O594" s="91" t="s">
        <v>99</v>
      </c>
      <c r="P594" s="91" t="s">
        <v>99</v>
      </c>
      <c r="Q594" s="91" t="s">
        <v>99</v>
      </c>
      <c r="R594" s="91" t="s">
        <v>99</v>
      </c>
      <c r="S594" s="91" t="s">
        <v>99</v>
      </c>
      <c r="T594" s="91" t="s">
        <v>99</v>
      </c>
      <c r="U594" s="91" t="s">
        <v>99</v>
      </c>
      <c r="V594" s="91" t="s">
        <v>99</v>
      </c>
      <c r="W594" s="91" t="s">
        <v>99</v>
      </c>
      <c r="X594" s="91" t="s">
        <v>99</v>
      </c>
      <c r="Y594" s="91" t="s">
        <v>99</v>
      </c>
      <c r="Z594" s="91" t="s">
        <v>99</v>
      </c>
      <c r="AA594" s="91" t="s">
        <v>99</v>
      </c>
      <c r="AB594" s="91" t="s">
        <v>99</v>
      </c>
      <c r="AC594" s="91" t="s">
        <v>99</v>
      </c>
      <c r="AD594" s="91" t="s">
        <v>99</v>
      </c>
      <c r="AE594" s="91">
        <v>0.22678425000000002</v>
      </c>
      <c r="AF594" s="91">
        <v>0.22678425000000002</v>
      </c>
      <c r="AG594" s="91">
        <v>0.22678425000000002</v>
      </c>
      <c r="AH594" s="91">
        <v>0.22678425000000002</v>
      </c>
      <c r="AI594" s="91">
        <v>0.22678425000000002</v>
      </c>
      <c r="AJ594" s="91">
        <v>0.22678425000000002</v>
      </c>
      <c r="AK594" s="91">
        <v>0.22678425000000002</v>
      </c>
      <c r="AL594" s="91">
        <v>0.22678425000000002</v>
      </c>
      <c r="AM594" s="91">
        <v>0.22678425000000002</v>
      </c>
      <c r="AN594" s="91">
        <v>0.22678425000000002</v>
      </c>
      <c r="AO594" s="91">
        <v>0.22678425000000002</v>
      </c>
      <c r="AP594" s="91">
        <v>0.22678425000000002</v>
      </c>
      <c r="AQ594" s="91">
        <v>0.22678425000000002</v>
      </c>
      <c r="AR594" s="91">
        <v>0.22678425000000002</v>
      </c>
      <c r="AS594" s="91">
        <v>0.22678425000000002</v>
      </c>
      <c r="AT594" s="91">
        <v>0.22678425000000002</v>
      </c>
      <c r="AU594" s="91">
        <v>0.22678425000000002</v>
      </c>
      <c r="AV594" s="91">
        <v>0.22678425000000002</v>
      </c>
      <c r="AW594" s="91">
        <v>0.22678425000000002</v>
      </c>
      <c r="AX594" s="89">
        <v>0.22678425000000002</v>
      </c>
    </row>
    <row r="595" spans="1:50">
      <c r="A595" s="212"/>
      <c r="B595" s="214" t="s">
        <v>46</v>
      </c>
      <c r="C595" s="209" t="s">
        <v>36</v>
      </c>
      <c r="D595" s="67" t="s">
        <v>24</v>
      </c>
      <c r="E595" s="87" t="str">
        <f>A579&amp;"/"&amp;B595&amp;"/"&amp;C595&amp;"/"&amp;D595</f>
        <v>Fuel oil fired power plants/Steam turbine/Electricity only/L</v>
      </c>
      <c r="F595" s="55" t="str">
        <f>A579</f>
        <v>Fuel oil fired power plants</v>
      </c>
      <c r="G595" s="55" t="str">
        <f>B595</f>
        <v>Steam turbine</v>
      </c>
      <c r="H595" s="55" t="str">
        <f>C595</f>
        <v>Electricity only</v>
      </c>
      <c r="I595" s="85" t="str">
        <f t="shared" si="69"/>
        <v>L</v>
      </c>
      <c r="J595" s="55">
        <v>4.8000000000000001E-2</v>
      </c>
      <c r="K595" s="55">
        <v>4.8000000000000001E-2</v>
      </c>
      <c r="L595" s="55">
        <v>4.8000000000000001E-2</v>
      </c>
      <c r="M595" s="55">
        <v>4.8000000000000001E-2</v>
      </c>
      <c r="N595" s="55">
        <v>4.8000000000000001E-2</v>
      </c>
      <c r="O595" s="55">
        <v>4.8000000000000001E-2</v>
      </c>
      <c r="P595" s="55">
        <v>4.8000000000000001E-2</v>
      </c>
      <c r="Q595" s="55">
        <v>4.8000000000000001E-2</v>
      </c>
      <c r="R595" s="55">
        <v>4.8000000000000001E-2</v>
      </c>
      <c r="S595" s="55">
        <v>4.8000000000000001E-2</v>
      </c>
      <c r="T595" s="55">
        <v>4.8000000000000001E-2</v>
      </c>
      <c r="U595" s="55">
        <v>4.8000000000000001E-2</v>
      </c>
      <c r="V595" s="55">
        <v>4.8000000000000001E-2</v>
      </c>
      <c r="W595" s="55">
        <v>4.8000000000000001E-2</v>
      </c>
      <c r="X595" s="55">
        <v>4.8000000000000001E-2</v>
      </c>
      <c r="Y595" s="55">
        <v>4.8000000000000001E-2</v>
      </c>
      <c r="Z595" s="55">
        <v>4.8000000000000001E-2</v>
      </c>
      <c r="AA595" s="55">
        <v>4.8000000000000001E-2</v>
      </c>
      <c r="AB595" s="55">
        <v>4.8000000000000001E-2</v>
      </c>
      <c r="AC595" s="55">
        <v>4.8000000000000001E-2</v>
      </c>
      <c r="AD595" s="55">
        <v>4.8000000000000001E-2</v>
      </c>
      <c r="AE595" s="55">
        <v>4.8000000000000001E-2</v>
      </c>
      <c r="AF595" s="55">
        <v>4.8000000000000001E-2</v>
      </c>
      <c r="AG595" s="55">
        <v>4.8000000000000001E-2</v>
      </c>
      <c r="AH595" s="55">
        <v>4.8000000000000001E-2</v>
      </c>
      <c r="AI595" s="55">
        <v>4.8000000000000001E-2</v>
      </c>
      <c r="AJ595" s="55">
        <v>4.8000000000000001E-2</v>
      </c>
      <c r="AK595" s="55">
        <v>4.8000000000000001E-2</v>
      </c>
      <c r="AL595" s="55">
        <v>4.8000000000000001E-2</v>
      </c>
      <c r="AM595" s="55">
        <v>4.8000000000000001E-2</v>
      </c>
      <c r="AN595" s="55">
        <v>4.8000000000000001E-2</v>
      </c>
      <c r="AO595" s="55">
        <v>4.8000000000000001E-2</v>
      </c>
      <c r="AP595" s="55">
        <v>4.8000000000000001E-2</v>
      </c>
      <c r="AQ595" s="55">
        <v>4.8000000000000001E-2</v>
      </c>
      <c r="AR595" s="55">
        <v>4.8000000000000001E-2</v>
      </c>
      <c r="AS595" s="55">
        <v>4.8000000000000001E-2</v>
      </c>
      <c r="AT595" s="55">
        <v>4.8000000000000001E-2</v>
      </c>
      <c r="AU595" s="55">
        <v>4.8000000000000001E-2</v>
      </c>
      <c r="AV595" s="55">
        <v>4.8000000000000001E-2</v>
      </c>
      <c r="AW595" s="55">
        <v>4.8000000000000001E-2</v>
      </c>
      <c r="AX595" s="64">
        <v>4.8000000000000001E-2</v>
      </c>
    </row>
    <row r="596" spans="1:50">
      <c r="A596" s="212"/>
      <c r="B596" s="215"/>
      <c r="C596" s="206"/>
      <c r="D596" s="52" t="s">
        <v>25</v>
      </c>
      <c r="E596" s="86" t="str">
        <f>A579&amp;"/"&amp;B595&amp;"/"&amp;C595&amp;"/"&amp;D596</f>
        <v>Fuel oil fired power plants/Steam turbine/Electricity only/M</v>
      </c>
      <c r="F596" s="61" t="str">
        <f>A579</f>
        <v>Fuel oil fired power plants</v>
      </c>
      <c r="G596" s="61" t="str">
        <f>B595</f>
        <v>Steam turbine</v>
      </c>
      <c r="H596" s="61" t="str">
        <f>C595</f>
        <v>Electricity only</v>
      </c>
      <c r="I596" s="84" t="str">
        <f t="shared" si="69"/>
        <v>M</v>
      </c>
      <c r="J596" s="61">
        <v>5.04E-2</v>
      </c>
      <c r="K596" s="61">
        <v>5.04E-2</v>
      </c>
      <c r="L596" s="61">
        <v>5.04E-2</v>
      </c>
      <c r="M596" s="61">
        <v>5.04E-2</v>
      </c>
      <c r="N596" s="61">
        <v>5.04E-2</v>
      </c>
      <c r="O596" s="61">
        <v>5.04E-2</v>
      </c>
      <c r="P596" s="61">
        <v>5.04E-2</v>
      </c>
      <c r="Q596" s="61">
        <v>5.04E-2</v>
      </c>
      <c r="R596" s="61">
        <v>5.04E-2</v>
      </c>
      <c r="S596" s="61">
        <v>5.04E-2</v>
      </c>
      <c r="T596" s="61">
        <v>5.04E-2</v>
      </c>
      <c r="U596" s="61">
        <v>5.04E-2</v>
      </c>
      <c r="V596" s="61">
        <v>5.04E-2</v>
      </c>
      <c r="W596" s="61">
        <v>5.04E-2</v>
      </c>
      <c r="X596" s="61">
        <v>5.04E-2</v>
      </c>
      <c r="Y596" s="61">
        <v>5.04E-2</v>
      </c>
      <c r="Z596" s="61">
        <v>5.04E-2</v>
      </c>
      <c r="AA596" s="61">
        <v>5.04E-2</v>
      </c>
      <c r="AB596" s="61">
        <v>5.04E-2</v>
      </c>
      <c r="AC596" s="61">
        <v>5.04E-2</v>
      </c>
      <c r="AD596" s="61">
        <v>5.04E-2</v>
      </c>
      <c r="AE596" s="61">
        <v>5.04E-2</v>
      </c>
      <c r="AF596" s="61">
        <v>5.04E-2</v>
      </c>
      <c r="AG596" s="61">
        <v>5.04E-2</v>
      </c>
      <c r="AH596" s="61">
        <v>5.04E-2</v>
      </c>
      <c r="AI596" s="61">
        <v>5.04E-2</v>
      </c>
      <c r="AJ596" s="61">
        <v>5.04E-2</v>
      </c>
      <c r="AK596" s="61">
        <v>5.04E-2</v>
      </c>
      <c r="AL596" s="61">
        <v>5.04E-2</v>
      </c>
      <c r="AM596" s="61">
        <v>5.04E-2</v>
      </c>
      <c r="AN596" s="61">
        <v>5.04E-2</v>
      </c>
      <c r="AO596" s="61">
        <v>5.04E-2</v>
      </c>
      <c r="AP596" s="61">
        <v>5.04E-2</v>
      </c>
      <c r="AQ596" s="61">
        <v>5.04E-2</v>
      </c>
      <c r="AR596" s="61">
        <v>5.04E-2</v>
      </c>
      <c r="AS596" s="61">
        <v>5.04E-2</v>
      </c>
      <c r="AT596" s="61">
        <v>5.04E-2</v>
      </c>
      <c r="AU596" s="61">
        <v>5.04E-2</v>
      </c>
      <c r="AV596" s="61">
        <v>5.04E-2</v>
      </c>
      <c r="AW596" s="61">
        <v>5.04E-2</v>
      </c>
      <c r="AX596" s="53">
        <v>5.04E-2</v>
      </c>
    </row>
    <row r="597" spans="1:50">
      <c r="A597" s="212"/>
      <c r="B597" s="215"/>
      <c r="C597" s="206"/>
      <c r="D597" s="52" t="s">
        <v>38</v>
      </c>
      <c r="E597" s="86" t="str">
        <f>A579&amp;"/"&amp;B595&amp;"/"&amp;C595&amp;"/"&amp;D597</f>
        <v>Fuel oil fired power plants/Steam turbine/Electricity only/S</v>
      </c>
      <c r="F597" s="61" t="str">
        <f>A579</f>
        <v>Fuel oil fired power plants</v>
      </c>
      <c r="G597" s="61" t="str">
        <f>B595</f>
        <v>Steam turbine</v>
      </c>
      <c r="H597" s="61" t="str">
        <f>C595</f>
        <v>Electricity only</v>
      </c>
      <c r="I597" s="84" t="str">
        <f t="shared" si="69"/>
        <v>S</v>
      </c>
      <c r="J597" s="61">
        <v>5.2920000000000002E-2</v>
      </c>
      <c r="K597" s="61">
        <v>5.2920000000000002E-2</v>
      </c>
      <c r="L597" s="61">
        <v>5.2920000000000002E-2</v>
      </c>
      <c r="M597" s="61">
        <v>5.2920000000000002E-2</v>
      </c>
      <c r="N597" s="61">
        <v>5.2920000000000002E-2</v>
      </c>
      <c r="O597" s="61">
        <v>5.2920000000000002E-2</v>
      </c>
      <c r="P597" s="61">
        <v>5.2920000000000002E-2</v>
      </c>
      <c r="Q597" s="61">
        <v>5.2920000000000002E-2</v>
      </c>
      <c r="R597" s="61">
        <v>5.2920000000000002E-2</v>
      </c>
      <c r="S597" s="61">
        <v>5.2920000000000002E-2</v>
      </c>
      <c r="T597" s="61">
        <v>5.2920000000000002E-2</v>
      </c>
      <c r="U597" s="61">
        <v>5.2920000000000002E-2</v>
      </c>
      <c r="V597" s="61">
        <v>5.2920000000000002E-2</v>
      </c>
      <c r="W597" s="61">
        <v>5.2920000000000002E-2</v>
      </c>
      <c r="X597" s="61">
        <v>5.2920000000000002E-2</v>
      </c>
      <c r="Y597" s="61">
        <v>5.2920000000000002E-2</v>
      </c>
      <c r="Z597" s="61">
        <v>5.2920000000000002E-2</v>
      </c>
      <c r="AA597" s="61">
        <v>5.2920000000000002E-2</v>
      </c>
      <c r="AB597" s="61">
        <v>5.2920000000000002E-2</v>
      </c>
      <c r="AC597" s="61">
        <v>5.2920000000000002E-2</v>
      </c>
      <c r="AD597" s="61">
        <v>5.2920000000000002E-2</v>
      </c>
      <c r="AE597" s="61">
        <v>5.2920000000000002E-2</v>
      </c>
      <c r="AF597" s="61">
        <v>5.2920000000000002E-2</v>
      </c>
      <c r="AG597" s="61">
        <v>5.2920000000000002E-2</v>
      </c>
      <c r="AH597" s="61">
        <v>5.2920000000000002E-2</v>
      </c>
      <c r="AI597" s="61">
        <v>5.2920000000000002E-2</v>
      </c>
      <c r="AJ597" s="61">
        <v>5.2920000000000002E-2</v>
      </c>
      <c r="AK597" s="61">
        <v>5.2920000000000002E-2</v>
      </c>
      <c r="AL597" s="61">
        <v>5.2920000000000002E-2</v>
      </c>
      <c r="AM597" s="61">
        <v>5.2920000000000002E-2</v>
      </c>
      <c r="AN597" s="61">
        <v>5.2920000000000002E-2</v>
      </c>
      <c r="AO597" s="61">
        <v>5.2920000000000002E-2</v>
      </c>
      <c r="AP597" s="61">
        <v>5.2920000000000002E-2</v>
      </c>
      <c r="AQ597" s="61">
        <v>5.2920000000000002E-2</v>
      </c>
      <c r="AR597" s="61">
        <v>5.2920000000000002E-2</v>
      </c>
      <c r="AS597" s="61">
        <v>5.2920000000000002E-2</v>
      </c>
      <c r="AT597" s="61">
        <v>5.2920000000000002E-2</v>
      </c>
      <c r="AU597" s="61">
        <v>5.2920000000000002E-2</v>
      </c>
      <c r="AV597" s="61">
        <v>5.2920000000000002E-2</v>
      </c>
      <c r="AW597" s="61">
        <v>5.2920000000000002E-2</v>
      </c>
      <c r="AX597" s="53">
        <v>5.2920000000000002E-2</v>
      </c>
    </row>
    <row r="598" spans="1:50">
      <c r="A598" s="212"/>
      <c r="B598" s="215"/>
      <c r="C598" s="216"/>
      <c r="D598" s="52" t="s">
        <v>47</v>
      </c>
      <c r="E598" s="86" t="str">
        <f>A579&amp;"/"&amp;B595&amp;"/"&amp;C595&amp;"/"&amp;D598</f>
        <v>Fuel oil fired power plants/Steam turbine/Electricity only/XS</v>
      </c>
      <c r="F598" s="61" t="str">
        <f>A579</f>
        <v>Fuel oil fired power plants</v>
      </c>
      <c r="G598" s="61" t="str">
        <f>B595</f>
        <v>Steam turbine</v>
      </c>
      <c r="H598" s="61" t="str">
        <f>C595</f>
        <v>Electricity only</v>
      </c>
      <c r="I598" s="84" t="str">
        <f t="shared" si="69"/>
        <v>XS</v>
      </c>
      <c r="J598" s="61">
        <v>5.5566000000000004E-2</v>
      </c>
      <c r="K598" s="61">
        <v>5.5566000000000004E-2</v>
      </c>
      <c r="L598" s="61">
        <v>5.5566000000000004E-2</v>
      </c>
      <c r="M598" s="61">
        <v>5.5566000000000004E-2</v>
      </c>
      <c r="N598" s="61">
        <v>5.5566000000000004E-2</v>
      </c>
      <c r="O598" s="61">
        <v>5.5566000000000004E-2</v>
      </c>
      <c r="P598" s="61">
        <v>5.5566000000000004E-2</v>
      </c>
      <c r="Q598" s="61">
        <v>5.5566000000000004E-2</v>
      </c>
      <c r="R598" s="61">
        <v>5.5566000000000004E-2</v>
      </c>
      <c r="S598" s="61">
        <v>5.5566000000000004E-2</v>
      </c>
      <c r="T598" s="61">
        <v>5.5566000000000004E-2</v>
      </c>
      <c r="U598" s="61">
        <v>5.5566000000000004E-2</v>
      </c>
      <c r="V598" s="61">
        <v>5.5566000000000004E-2</v>
      </c>
      <c r="W598" s="61">
        <v>5.5566000000000004E-2</v>
      </c>
      <c r="X598" s="61">
        <v>5.5566000000000004E-2</v>
      </c>
      <c r="Y598" s="61">
        <v>5.5566000000000004E-2</v>
      </c>
      <c r="Z598" s="61">
        <v>5.5566000000000004E-2</v>
      </c>
      <c r="AA598" s="61">
        <v>5.5566000000000004E-2</v>
      </c>
      <c r="AB598" s="61">
        <v>5.5566000000000004E-2</v>
      </c>
      <c r="AC598" s="61">
        <v>5.5566000000000004E-2</v>
      </c>
      <c r="AD598" s="61">
        <v>5.5566000000000004E-2</v>
      </c>
      <c r="AE598" s="61">
        <v>5.5566000000000004E-2</v>
      </c>
      <c r="AF598" s="61">
        <v>5.5566000000000004E-2</v>
      </c>
      <c r="AG598" s="61">
        <v>5.5566000000000004E-2</v>
      </c>
      <c r="AH598" s="61">
        <v>5.5566000000000004E-2</v>
      </c>
      <c r="AI598" s="61">
        <v>5.5566000000000004E-2</v>
      </c>
      <c r="AJ598" s="61">
        <v>5.5566000000000004E-2</v>
      </c>
      <c r="AK598" s="61">
        <v>5.5566000000000004E-2</v>
      </c>
      <c r="AL598" s="61">
        <v>5.5566000000000004E-2</v>
      </c>
      <c r="AM598" s="61">
        <v>5.5566000000000004E-2</v>
      </c>
      <c r="AN598" s="61">
        <v>5.5566000000000004E-2</v>
      </c>
      <c r="AO598" s="61">
        <v>5.5566000000000004E-2</v>
      </c>
      <c r="AP598" s="61">
        <v>5.5566000000000004E-2</v>
      </c>
      <c r="AQ598" s="61">
        <v>5.5566000000000004E-2</v>
      </c>
      <c r="AR598" s="61">
        <v>5.5566000000000004E-2</v>
      </c>
      <c r="AS598" s="61">
        <v>5.5566000000000004E-2</v>
      </c>
      <c r="AT598" s="61">
        <v>5.5566000000000004E-2</v>
      </c>
      <c r="AU598" s="61">
        <v>5.5566000000000004E-2</v>
      </c>
      <c r="AV598" s="61">
        <v>5.5566000000000004E-2</v>
      </c>
      <c r="AW598" s="61">
        <v>5.5566000000000004E-2</v>
      </c>
      <c r="AX598" s="53">
        <v>5.5566000000000004E-2</v>
      </c>
    </row>
    <row r="599" spans="1:50">
      <c r="A599" s="212"/>
      <c r="B599" s="215"/>
      <c r="C599" s="217" t="s">
        <v>26</v>
      </c>
      <c r="D599" s="83" t="s">
        <v>24</v>
      </c>
      <c r="E599" s="56" t="str">
        <f>A579&amp;"/"&amp;B595&amp;"/"&amp;C599&amp;"/"&amp;D599</f>
        <v>Fuel oil fired power plants/Steam turbine/CHP/L</v>
      </c>
      <c r="F599" s="103" t="str">
        <f>A579</f>
        <v>Fuel oil fired power plants</v>
      </c>
      <c r="G599" s="103" t="str">
        <f>B595</f>
        <v>Steam turbine</v>
      </c>
      <c r="H599" s="103" t="str">
        <f>C599</f>
        <v>CHP</v>
      </c>
      <c r="I599" s="104" t="str">
        <f t="shared" ref="I599:I662" si="70">D599</f>
        <v>L</v>
      </c>
      <c r="J599" s="103">
        <v>5.2800000000000007E-2</v>
      </c>
      <c r="K599" s="103">
        <v>5.2800000000000007E-2</v>
      </c>
      <c r="L599" s="103">
        <v>5.2800000000000007E-2</v>
      </c>
      <c r="M599" s="103">
        <v>5.2800000000000007E-2</v>
      </c>
      <c r="N599" s="103">
        <v>5.2800000000000007E-2</v>
      </c>
      <c r="O599" s="103">
        <v>5.2800000000000007E-2</v>
      </c>
      <c r="P599" s="103">
        <v>5.2800000000000007E-2</v>
      </c>
      <c r="Q599" s="103">
        <v>5.2800000000000007E-2</v>
      </c>
      <c r="R599" s="103">
        <v>5.2800000000000007E-2</v>
      </c>
      <c r="S599" s="103">
        <v>5.2800000000000007E-2</v>
      </c>
      <c r="T599" s="103">
        <v>5.2800000000000007E-2</v>
      </c>
      <c r="U599" s="103">
        <v>5.2800000000000007E-2</v>
      </c>
      <c r="V599" s="103">
        <v>5.2800000000000007E-2</v>
      </c>
      <c r="W599" s="103">
        <v>5.2800000000000007E-2</v>
      </c>
      <c r="X599" s="103">
        <v>5.2800000000000007E-2</v>
      </c>
      <c r="Y599" s="103">
        <v>5.2800000000000007E-2</v>
      </c>
      <c r="Z599" s="103">
        <v>5.2800000000000007E-2</v>
      </c>
      <c r="AA599" s="103">
        <v>5.2800000000000007E-2</v>
      </c>
      <c r="AB599" s="103">
        <v>5.2800000000000007E-2</v>
      </c>
      <c r="AC599" s="103">
        <v>5.2800000000000007E-2</v>
      </c>
      <c r="AD599" s="103">
        <v>5.2800000000000007E-2</v>
      </c>
      <c r="AE599" s="103">
        <v>5.2800000000000007E-2</v>
      </c>
      <c r="AF599" s="103">
        <v>5.2800000000000007E-2</v>
      </c>
      <c r="AG599" s="103">
        <v>5.2800000000000007E-2</v>
      </c>
      <c r="AH599" s="103">
        <v>5.2800000000000007E-2</v>
      </c>
      <c r="AI599" s="103">
        <v>5.2800000000000007E-2</v>
      </c>
      <c r="AJ599" s="103">
        <v>5.2800000000000007E-2</v>
      </c>
      <c r="AK599" s="103">
        <v>5.2800000000000007E-2</v>
      </c>
      <c r="AL599" s="103">
        <v>5.2800000000000007E-2</v>
      </c>
      <c r="AM599" s="103">
        <v>5.2800000000000007E-2</v>
      </c>
      <c r="AN599" s="103">
        <v>5.2800000000000007E-2</v>
      </c>
      <c r="AO599" s="103">
        <v>5.2800000000000007E-2</v>
      </c>
      <c r="AP599" s="103">
        <v>5.2800000000000007E-2</v>
      </c>
      <c r="AQ599" s="103">
        <v>5.2800000000000007E-2</v>
      </c>
      <c r="AR599" s="103">
        <v>5.2800000000000007E-2</v>
      </c>
      <c r="AS599" s="103">
        <v>5.2800000000000007E-2</v>
      </c>
      <c r="AT599" s="103">
        <v>5.2800000000000007E-2</v>
      </c>
      <c r="AU599" s="103">
        <v>5.2800000000000007E-2</v>
      </c>
      <c r="AV599" s="103">
        <v>5.2800000000000007E-2</v>
      </c>
      <c r="AW599" s="103">
        <v>5.2800000000000007E-2</v>
      </c>
      <c r="AX599" s="105">
        <v>5.2800000000000007E-2</v>
      </c>
    </row>
    <row r="600" spans="1:50">
      <c r="A600" s="212"/>
      <c r="B600" s="215"/>
      <c r="C600" s="206"/>
      <c r="D600" s="52" t="s">
        <v>25</v>
      </c>
      <c r="E600" s="86" t="str">
        <f>A579&amp;"/"&amp;B595&amp;"/"&amp;C599&amp;"/"&amp;D600</f>
        <v>Fuel oil fired power plants/Steam turbine/CHP/M</v>
      </c>
      <c r="F600" s="61" t="str">
        <f>A579</f>
        <v>Fuel oil fired power plants</v>
      </c>
      <c r="G600" s="61" t="str">
        <f>B595</f>
        <v>Steam turbine</v>
      </c>
      <c r="H600" s="61" t="str">
        <f>C599</f>
        <v>CHP</v>
      </c>
      <c r="I600" s="84" t="str">
        <f t="shared" si="70"/>
        <v>M</v>
      </c>
      <c r="J600" s="61">
        <v>5.5440000000000003E-2</v>
      </c>
      <c r="K600" s="61">
        <v>5.5440000000000003E-2</v>
      </c>
      <c r="L600" s="61">
        <v>5.5440000000000003E-2</v>
      </c>
      <c r="M600" s="61">
        <v>5.5440000000000003E-2</v>
      </c>
      <c r="N600" s="61">
        <v>5.5440000000000003E-2</v>
      </c>
      <c r="O600" s="61">
        <v>5.5440000000000003E-2</v>
      </c>
      <c r="P600" s="61">
        <v>5.5440000000000003E-2</v>
      </c>
      <c r="Q600" s="61">
        <v>5.5440000000000003E-2</v>
      </c>
      <c r="R600" s="61">
        <v>5.5440000000000003E-2</v>
      </c>
      <c r="S600" s="61">
        <v>5.5440000000000003E-2</v>
      </c>
      <c r="T600" s="61">
        <v>5.5440000000000003E-2</v>
      </c>
      <c r="U600" s="61">
        <v>5.5440000000000003E-2</v>
      </c>
      <c r="V600" s="61">
        <v>5.5440000000000003E-2</v>
      </c>
      <c r="W600" s="61">
        <v>5.5440000000000003E-2</v>
      </c>
      <c r="X600" s="61">
        <v>5.5440000000000003E-2</v>
      </c>
      <c r="Y600" s="61">
        <v>5.5440000000000003E-2</v>
      </c>
      <c r="Z600" s="61">
        <v>5.5440000000000003E-2</v>
      </c>
      <c r="AA600" s="61">
        <v>5.5440000000000003E-2</v>
      </c>
      <c r="AB600" s="61">
        <v>5.5440000000000003E-2</v>
      </c>
      <c r="AC600" s="61">
        <v>5.5440000000000003E-2</v>
      </c>
      <c r="AD600" s="61">
        <v>5.5440000000000003E-2</v>
      </c>
      <c r="AE600" s="61">
        <v>5.5440000000000003E-2</v>
      </c>
      <c r="AF600" s="61">
        <v>5.5440000000000003E-2</v>
      </c>
      <c r="AG600" s="61">
        <v>5.5440000000000003E-2</v>
      </c>
      <c r="AH600" s="61">
        <v>5.5440000000000003E-2</v>
      </c>
      <c r="AI600" s="61">
        <v>5.5440000000000003E-2</v>
      </c>
      <c r="AJ600" s="61">
        <v>5.5440000000000003E-2</v>
      </c>
      <c r="AK600" s="61">
        <v>5.5440000000000003E-2</v>
      </c>
      <c r="AL600" s="61">
        <v>5.5440000000000003E-2</v>
      </c>
      <c r="AM600" s="61">
        <v>5.5440000000000003E-2</v>
      </c>
      <c r="AN600" s="61">
        <v>5.5440000000000003E-2</v>
      </c>
      <c r="AO600" s="61">
        <v>5.5440000000000003E-2</v>
      </c>
      <c r="AP600" s="61">
        <v>5.5440000000000003E-2</v>
      </c>
      <c r="AQ600" s="61">
        <v>5.5440000000000003E-2</v>
      </c>
      <c r="AR600" s="61">
        <v>5.5440000000000003E-2</v>
      </c>
      <c r="AS600" s="61">
        <v>5.5440000000000003E-2</v>
      </c>
      <c r="AT600" s="61">
        <v>5.5440000000000003E-2</v>
      </c>
      <c r="AU600" s="61">
        <v>5.5440000000000003E-2</v>
      </c>
      <c r="AV600" s="61">
        <v>5.5440000000000003E-2</v>
      </c>
      <c r="AW600" s="61">
        <v>5.5440000000000003E-2</v>
      </c>
      <c r="AX600" s="53">
        <v>5.5440000000000003E-2</v>
      </c>
    </row>
    <row r="601" spans="1:50">
      <c r="A601" s="212"/>
      <c r="B601" s="215"/>
      <c r="C601" s="206"/>
      <c r="D601" s="52" t="s">
        <v>38</v>
      </c>
      <c r="E601" s="86" t="str">
        <f>A579&amp;"/"&amp;B595&amp;"/"&amp;C599&amp;"/"&amp;D601</f>
        <v>Fuel oil fired power plants/Steam turbine/CHP/S</v>
      </c>
      <c r="F601" s="61" t="str">
        <f>A579</f>
        <v>Fuel oil fired power plants</v>
      </c>
      <c r="G601" s="61" t="str">
        <f>B595</f>
        <v>Steam turbine</v>
      </c>
      <c r="H601" s="61" t="str">
        <f>C599</f>
        <v>CHP</v>
      </c>
      <c r="I601" s="84" t="str">
        <f t="shared" si="70"/>
        <v>S</v>
      </c>
      <c r="J601" s="61">
        <v>5.8212000000000007E-2</v>
      </c>
      <c r="K601" s="61">
        <v>5.8212000000000007E-2</v>
      </c>
      <c r="L601" s="61">
        <v>5.8212000000000007E-2</v>
      </c>
      <c r="M601" s="61">
        <v>5.8212000000000007E-2</v>
      </c>
      <c r="N601" s="61">
        <v>5.8212000000000007E-2</v>
      </c>
      <c r="O601" s="61">
        <v>5.8212000000000007E-2</v>
      </c>
      <c r="P601" s="61">
        <v>5.8212000000000007E-2</v>
      </c>
      <c r="Q601" s="61">
        <v>5.8212000000000007E-2</v>
      </c>
      <c r="R601" s="61">
        <v>5.8212000000000007E-2</v>
      </c>
      <c r="S601" s="61">
        <v>5.8212000000000007E-2</v>
      </c>
      <c r="T601" s="61">
        <v>5.8212000000000007E-2</v>
      </c>
      <c r="U601" s="61">
        <v>5.8212000000000007E-2</v>
      </c>
      <c r="V601" s="61">
        <v>5.8212000000000007E-2</v>
      </c>
      <c r="W601" s="61">
        <v>5.8212000000000007E-2</v>
      </c>
      <c r="X601" s="61">
        <v>5.8212000000000007E-2</v>
      </c>
      <c r="Y601" s="61">
        <v>5.8212000000000007E-2</v>
      </c>
      <c r="Z601" s="61">
        <v>5.8212000000000007E-2</v>
      </c>
      <c r="AA601" s="61">
        <v>5.8212000000000007E-2</v>
      </c>
      <c r="AB601" s="61">
        <v>5.8212000000000007E-2</v>
      </c>
      <c r="AC601" s="61">
        <v>5.8212000000000007E-2</v>
      </c>
      <c r="AD601" s="61">
        <v>5.8212000000000007E-2</v>
      </c>
      <c r="AE601" s="61">
        <v>5.8212000000000007E-2</v>
      </c>
      <c r="AF601" s="61">
        <v>5.8212000000000007E-2</v>
      </c>
      <c r="AG601" s="61">
        <v>5.8212000000000007E-2</v>
      </c>
      <c r="AH601" s="61">
        <v>5.8212000000000007E-2</v>
      </c>
      <c r="AI601" s="61">
        <v>5.8212000000000007E-2</v>
      </c>
      <c r="AJ601" s="61">
        <v>5.8212000000000007E-2</v>
      </c>
      <c r="AK601" s="61">
        <v>5.8212000000000007E-2</v>
      </c>
      <c r="AL601" s="61">
        <v>5.8212000000000007E-2</v>
      </c>
      <c r="AM601" s="61">
        <v>5.8212000000000007E-2</v>
      </c>
      <c r="AN601" s="61">
        <v>5.8212000000000007E-2</v>
      </c>
      <c r="AO601" s="61">
        <v>5.8212000000000007E-2</v>
      </c>
      <c r="AP601" s="61">
        <v>5.8212000000000007E-2</v>
      </c>
      <c r="AQ601" s="61">
        <v>5.8212000000000007E-2</v>
      </c>
      <c r="AR601" s="61">
        <v>5.8212000000000007E-2</v>
      </c>
      <c r="AS601" s="61">
        <v>5.8212000000000007E-2</v>
      </c>
      <c r="AT601" s="61">
        <v>5.8212000000000007E-2</v>
      </c>
      <c r="AU601" s="61">
        <v>5.8212000000000007E-2</v>
      </c>
      <c r="AV601" s="61">
        <v>5.8212000000000007E-2</v>
      </c>
      <c r="AW601" s="61">
        <v>5.8212000000000007E-2</v>
      </c>
      <c r="AX601" s="53">
        <v>5.8212000000000007E-2</v>
      </c>
    </row>
    <row r="602" spans="1:50">
      <c r="A602" s="212"/>
      <c r="B602" s="215"/>
      <c r="C602" s="216"/>
      <c r="D602" s="106" t="s">
        <v>47</v>
      </c>
      <c r="E602" s="107" t="str">
        <f>A579&amp;"/"&amp;B595&amp;"/"&amp;C599&amp;"/"&amp;D602</f>
        <v>Fuel oil fired power plants/Steam turbine/CHP/XS</v>
      </c>
      <c r="F602" s="108" t="str">
        <f>A579</f>
        <v>Fuel oil fired power plants</v>
      </c>
      <c r="G602" s="108" t="str">
        <f>B595</f>
        <v>Steam turbine</v>
      </c>
      <c r="H602" s="108" t="str">
        <f>C599</f>
        <v>CHP</v>
      </c>
      <c r="I602" s="109" t="str">
        <f t="shared" si="70"/>
        <v>XS</v>
      </c>
      <c r="J602" s="108">
        <v>6.1122600000000013E-2</v>
      </c>
      <c r="K602" s="108">
        <v>6.1122600000000013E-2</v>
      </c>
      <c r="L602" s="108">
        <v>6.1122600000000013E-2</v>
      </c>
      <c r="M602" s="108">
        <v>6.1122600000000013E-2</v>
      </c>
      <c r="N602" s="108">
        <v>6.1122600000000013E-2</v>
      </c>
      <c r="O602" s="108">
        <v>6.1122600000000013E-2</v>
      </c>
      <c r="P602" s="108">
        <v>6.1122600000000013E-2</v>
      </c>
      <c r="Q602" s="108">
        <v>6.1122600000000013E-2</v>
      </c>
      <c r="R602" s="108">
        <v>6.1122600000000013E-2</v>
      </c>
      <c r="S602" s="108">
        <v>6.1122600000000013E-2</v>
      </c>
      <c r="T602" s="108">
        <v>6.1122600000000013E-2</v>
      </c>
      <c r="U602" s="108">
        <v>6.1122600000000013E-2</v>
      </c>
      <c r="V602" s="108">
        <v>6.1122600000000013E-2</v>
      </c>
      <c r="W602" s="108">
        <v>6.1122600000000013E-2</v>
      </c>
      <c r="X602" s="108">
        <v>6.1122600000000013E-2</v>
      </c>
      <c r="Y602" s="108">
        <v>6.1122600000000013E-2</v>
      </c>
      <c r="Z602" s="108">
        <v>6.1122600000000013E-2</v>
      </c>
      <c r="AA602" s="108">
        <v>6.1122600000000013E-2</v>
      </c>
      <c r="AB602" s="108">
        <v>6.1122600000000013E-2</v>
      </c>
      <c r="AC602" s="108">
        <v>6.1122600000000013E-2</v>
      </c>
      <c r="AD602" s="108">
        <v>6.1122600000000013E-2</v>
      </c>
      <c r="AE602" s="108">
        <v>6.1122600000000013E-2</v>
      </c>
      <c r="AF602" s="108">
        <v>6.1122600000000013E-2</v>
      </c>
      <c r="AG602" s="108">
        <v>6.1122600000000013E-2</v>
      </c>
      <c r="AH602" s="108">
        <v>6.1122600000000013E-2</v>
      </c>
      <c r="AI602" s="108">
        <v>6.1122600000000013E-2</v>
      </c>
      <c r="AJ602" s="108">
        <v>6.1122600000000013E-2</v>
      </c>
      <c r="AK602" s="108">
        <v>6.1122600000000013E-2</v>
      </c>
      <c r="AL602" s="108">
        <v>6.1122600000000013E-2</v>
      </c>
      <c r="AM602" s="108">
        <v>6.1122600000000013E-2</v>
      </c>
      <c r="AN602" s="108">
        <v>6.1122600000000013E-2</v>
      </c>
      <c r="AO602" s="108">
        <v>6.1122600000000013E-2</v>
      </c>
      <c r="AP602" s="108">
        <v>6.1122600000000013E-2</v>
      </c>
      <c r="AQ602" s="108">
        <v>6.1122600000000013E-2</v>
      </c>
      <c r="AR602" s="108">
        <v>6.1122600000000013E-2</v>
      </c>
      <c r="AS602" s="108">
        <v>6.1122600000000013E-2</v>
      </c>
      <c r="AT602" s="108">
        <v>6.1122600000000013E-2</v>
      </c>
      <c r="AU602" s="108">
        <v>6.1122600000000013E-2</v>
      </c>
      <c r="AV602" s="108">
        <v>6.1122600000000013E-2</v>
      </c>
      <c r="AW602" s="108">
        <v>6.1122600000000013E-2</v>
      </c>
      <c r="AX602" s="110">
        <v>6.1122600000000013E-2</v>
      </c>
    </row>
    <row r="603" spans="1:50">
      <c r="A603" s="212"/>
      <c r="B603" s="215"/>
      <c r="C603" s="217" t="s">
        <v>42</v>
      </c>
      <c r="D603" s="83" t="s">
        <v>24</v>
      </c>
      <c r="E603" s="56" t="str">
        <f>A579&amp;"/"&amp;B595&amp;"/"&amp;C603&amp;"/"&amp;D603</f>
        <v>Fuel oil fired power plants/Steam turbine/Electricity only with CCS/L</v>
      </c>
      <c r="F603" s="103" t="str">
        <f>A579</f>
        <v>Fuel oil fired power plants</v>
      </c>
      <c r="G603" s="103" t="str">
        <f>B595</f>
        <v>Steam turbine</v>
      </c>
      <c r="H603" s="103" t="str">
        <f>C603</f>
        <v>Electricity only with CCS</v>
      </c>
      <c r="I603" s="104" t="str">
        <f t="shared" si="70"/>
        <v>L</v>
      </c>
      <c r="J603" s="103" t="s">
        <v>99</v>
      </c>
      <c r="K603" s="103" t="s">
        <v>99</v>
      </c>
      <c r="L603" s="103" t="s">
        <v>99</v>
      </c>
      <c r="M603" s="103" t="s">
        <v>99</v>
      </c>
      <c r="N603" s="103" t="s">
        <v>99</v>
      </c>
      <c r="O603" s="103" t="s">
        <v>99</v>
      </c>
      <c r="P603" s="103" t="s">
        <v>99</v>
      </c>
      <c r="Q603" s="103" t="s">
        <v>99</v>
      </c>
      <c r="R603" s="103" t="s">
        <v>99</v>
      </c>
      <c r="S603" s="103" t="s">
        <v>99</v>
      </c>
      <c r="T603" s="103" t="s">
        <v>99</v>
      </c>
      <c r="U603" s="103" t="s">
        <v>99</v>
      </c>
      <c r="V603" s="103" t="s">
        <v>99</v>
      </c>
      <c r="W603" s="103" t="s">
        <v>99</v>
      </c>
      <c r="X603" s="103" t="s">
        <v>99</v>
      </c>
      <c r="Y603" s="103" t="s">
        <v>99</v>
      </c>
      <c r="Z603" s="103" t="s">
        <v>99</v>
      </c>
      <c r="AA603" s="103" t="s">
        <v>99</v>
      </c>
      <c r="AB603" s="103" t="s">
        <v>99</v>
      </c>
      <c r="AC603" s="103" t="s">
        <v>99</v>
      </c>
      <c r="AD603" s="103" t="s">
        <v>99</v>
      </c>
      <c r="AE603" s="103">
        <v>0.24</v>
      </c>
      <c r="AF603" s="103">
        <v>0.24</v>
      </c>
      <c r="AG603" s="103">
        <v>0.24</v>
      </c>
      <c r="AH603" s="103">
        <v>0.24</v>
      </c>
      <c r="AI603" s="103">
        <v>0.24</v>
      </c>
      <c r="AJ603" s="103">
        <v>0.24</v>
      </c>
      <c r="AK603" s="103">
        <v>0.24</v>
      </c>
      <c r="AL603" s="103">
        <v>0.24</v>
      </c>
      <c r="AM603" s="103">
        <v>0.24</v>
      </c>
      <c r="AN603" s="103">
        <v>0.24</v>
      </c>
      <c r="AO603" s="103">
        <v>0.24</v>
      </c>
      <c r="AP603" s="103">
        <v>0.24</v>
      </c>
      <c r="AQ603" s="103">
        <v>0.24</v>
      </c>
      <c r="AR603" s="103">
        <v>0.24</v>
      </c>
      <c r="AS603" s="103">
        <v>0.24</v>
      </c>
      <c r="AT603" s="103">
        <v>0.24</v>
      </c>
      <c r="AU603" s="103">
        <v>0.24</v>
      </c>
      <c r="AV603" s="103">
        <v>0.24</v>
      </c>
      <c r="AW603" s="103">
        <v>0.24</v>
      </c>
      <c r="AX603" s="105">
        <v>0.24</v>
      </c>
    </row>
    <row r="604" spans="1:50">
      <c r="A604" s="212"/>
      <c r="B604" s="215"/>
      <c r="C604" s="216"/>
      <c r="D604" s="106" t="s">
        <v>25</v>
      </c>
      <c r="E604" s="107" t="str">
        <f>A579&amp;"/"&amp;B595&amp;"/"&amp;C603&amp;"/"&amp;D604</f>
        <v>Fuel oil fired power plants/Steam turbine/Electricity only with CCS/M</v>
      </c>
      <c r="F604" s="108" t="str">
        <f>A579</f>
        <v>Fuel oil fired power plants</v>
      </c>
      <c r="G604" s="108" t="str">
        <f>B595</f>
        <v>Steam turbine</v>
      </c>
      <c r="H604" s="108" t="str">
        <f>C603</f>
        <v>Electricity only with CCS</v>
      </c>
      <c r="I604" s="109" t="str">
        <f t="shared" si="70"/>
        <v>M</v>
      </c>
      <c r="J604" s="108" t="s">
        <v>99</v>
      </c>
      <c r="K604" s="108" t="s">
        <v>99</v>
      </c>
      <c r="L604" s="108" t="s">
        <v>99</v>
      </c>
      <c r="M604" s="108" t="s">
        <v>99</v>
      </c>
      <c r="N604" s="108" t="s">
        <v>99</v>
      </c>
      <c r="O604" s="108" t="s">
        <v>99</v>
      </c>
      <c r="P604" s="108" t="s">
        <v>99</v>
      </c>
      <c r="Q604" s="108" t="s">
        <v>99</v>
      </c>
      <c r="R604" s="108" t="s">
        <v>99</v>
      </c>
      <c r="S604" s="108" t="s">
        <v>99</v>
      </c>
      <c r="T604" s="108" t="s">
        <v>99</v>
      </c>
      <c r="U604" s="108" t="s">
        <v>99</v>
      </c>
      <c r="V604" s="108" t="s">
        <v>99</v>
      </c>
      <c r="W604" s="108" t="s">
        <v>99</v>
      </c>
      <c r="X604" s="108" t="s">
        <v>99</v>
      </c>
      <c r="Y604" s="108" t="s">
        <v>99</v>
      </c>
      <c r="Z604" s="108" t="s">
        <v>99</v>
      </c>
      <c r="AA604" s="108" t="s">
        <v>99</v>
      </c>
      <c r="AB604" s="108" t="s">
        <v>99</v>
      </c>
      <c r="AC604" s="108" t="s">
        <v>99</v>
      </c>
      <c r="AD604" s="108" t="s">
        <v>99</v>
      </c>
      <c r="AE604" s="108">
        <v>0.252</v>
      </c>
      <c r="AF604" s="108">
        <v>0.252</v>
      </c>
      <c r="AG604" s="108">
        <v>0.252</v>
      </c>
      <c r="AH604" s="108">
        <v>0.252</v>
      </c>
      <c r="AI604" s="108">
        <v>0.252</v>
      </c>
      <c r="AJ604" s="108">
        <v>0.252</v>
      </c>
      <c r="AK604" s="108">
        <v>0.252</v>
      </c>
      <c r="AL604" s="108">
        <v>0.252</v>
      </c>
      <c r="AM604" s="108">
        <v>0.252</v>
      </c>
      <c r="AN604" s="108">
        <v>0.252</v>
      </c>
      <c r="AO604" s="108">
        <v>0.252</v>
      </c>
      <c r="AP604" s="108">
        <v>0.252</v>
      </c>
      <c r="AQ604" s="108">
        <v>0.252</v>
      </c>
      <c r="AR604" s="108">
        <v>0.252</v>
      </c>
      <c r="AS604" s="108">
        <v>0.252</v>
      </c>
      <c r="AT604" s="108">
        <v>0.252</v>
      </c>
      <c r="AU604" s="108">
        <v>0.252</v>
      </c>
      <c r="AV604" s="108">
        <v>0.252</v>
      </c>
      <c r="AW604" s="108">
        <v>0.252</v>
      </c>
      <c r="AX604" s="110">
        <v>0.252</v>
      </c>
    </row>
    <row r="605" spans="1:50">
      <c r="A605" s="212"/>
      <c r="B605" s="215"/>
      <c r="C605" s="217" t="s">
        <v>43</v>
      </c>
      <c r="D605" s="52" t="s">
        <v>24</v>
      </c>
      <c r="E605" s="86" t="str">
        <f>A579&amp;"/"&amp;B595&amp;"/"&amp;C605&amp;"/"&amp;D605</f>
        <v>Fuel oil fired power plants/Steam turbine/CHP with CCS/L</v>
      </c>
      <c r="F605" s="61" t="str">
        <f>A579</f>
        <v>Fuel oil fired power plants</v>
      </c>
      <c r="G605" s="61" t="str">
        <f>B595</f>
        <v>Steam turbine</v>
      </c>
      <c r="H605" s="61" t="str">
        <f>C605</f>
        <v>CHP with CCS</v>
      </c>
      <c r="I605" s="84" t="str">
        <f t="shared" si="70"/>
        <v>L</v>
      </c>
      <c r="J605" s="61" t="s">
        <v>99</v>
      </c>
      <c r="K605" s="61" t="s">
        <v>99</v>
      </c>
      <c r="L605" s="61" t="s">
        <v>99</v>
      </c>
      <c r="M605" s="61" t="s">
        <v>99</v>
      </c>
      <c r="N605" s="61" t="s">
        <v>99</v>
      </c>
      <c r="O605" s="61" t="s">
        <v>99</v>
      </c>
      <c r="P605" s="61" t="s">
        <v>99</v>
      </c>
      <c r="Q605" s="61" t="s">
        <v>99</v>
      </c>
      <c r="R605" s="61" t="s">
        <v>99</v>
      </c>
      <c r="S605" s="61" t="s">
        <v>99</v>
      </c>
      <c r="T605" s="61" t="s">
        <v>99</v>
      </c>
      <c r="U605" s="61" t="s">
        <v>99</v>
      </c>
      <c r="V605" s="61" t="s">
        <v>99</v>
      </c>
      <c r="W605" s="61" t="s">
        <v>99</v>
      </c>
      <c r="X605" s="61" t="s">
        <v>99</v>
      </c>
      <c r="Y605" s="61" t="s">
        <v>99</v>
      </c>
      <c r="Z605" s="61" t="s">
        <v>99</v>
      </c>
      <c r="AA605" s="61" t="s">
        <v>99</v>
      </c>
      <c r="AB605" s="61" t="s">
        <v>99</v>
      </c>
      <c r="AC605" s="61" t="s">
        <v>99</v>
      </c>
      <c r="AD605" s="61" t="s">
        <v>99</v>
      </c>
      <c r="AE605" s="61">
        <v>0.26400000000000001</v>
      </c>
      <c r="AF605" s="61">
        <v>0.26400000000000001</v>
      </c>
      <c r="AG605" s="61">
        <v>0.26400000000000001</v>
      </c>
      <c r="AH605" s="61">
        <v>0.26400000000000001</v>
      </c>
      <c r="AI605" s="61">
        <v>0.26400000000000001</v>
      </c>
      <c r="AJ605" s="61">
        <v>0.26400000000000001</v>
      </c>
      <c r="AK605" s="61">
        <v>0.26400000000000001</v>
      </c>
      <c r="AL605" s="61">
        <v>0.26400000000000001</v>
      </c>
      <c r="AM605" s="61">
        <v>0.26400000000000001</v>
      </c>
      <c r="AN605" s="61">
        <v>0.26400000000000001</v>
      </c>
      <c r="AO605" s="61">
        <v>0.26400000000000001</v>
      </c>
      <c r="AP605" s="61">
        <v>0.26400000000000001</v>
      </c>
      <c r="AQ605" s="61">
        <v>0.26400000000000001</v>
      </c>
      <c r="AR605" s="61">
        <v>0.26400000000000001</v>
      </c>
      <c r="AS605" s="61">
        <v>0.26400000000000001</v>
      </c>
      <c r="AT605" s="61">
        <v>0.26400000000000001</v>
      </c>
      <c r="AU605" s="61">
        <v>0.26400000000000001</v>
      </c>
      <c r="AV605" s="61">
        <v>0.26400000000000001</v>
      </c>
      <c r="AW605" s="61">
        <v>0.26400000000000001</v>
      </c>
      <c r="AX605" s="53">
        <v>0.26400000000000001</v>
      </c>
    </row>
    <row r="606" spans="1:50">
      <c r="A606" s="213"/>
      <c r="B606" s="218"/>
      <c r="C606" s="210"/>
      <c r="D606" s="93" t="s">
        <v>25</v>
      </c>
      <c r="E606" s="73" t="str">
        <f>A579&amp;"/"&amp;B595&amp;"/"&amp;C605&amp;"/"&amp;D606</f>
        <v>Fuel oil fired power plants/Steam turbine/CHP with CCS/M</v>
      </c>
      <c r="F606" s="91" t="str">
        <f>A579</f>
        <v>Fuel oil fired power plants</v>
      </c>
      <c r="G606" s="91" t="str">
        <f>B595</f>
        <v>Steam turbine</v>
      </c>
      <c r="H606" s="91" t="str">
        <f>C605</f>
        <v>CHP with CCS</v>
      </c>
      <c r="I606" s="70" t="str">
        <f t="shared" si="70"/>
        <v>M</v>
      </c>
      <c r="J606" s="91" t="s">
        <v>99</v>
      </c>
      <c r="K606" s="91" t="s">
        <v>99</v>
      </c>
      <c r="L606" s="91" t="s">
        <v>99</v>
      </c>
      <c r="M606" s="91" t="s">
        <v>99</v>
      </c>
      <c r="N606" s="91" t="s">
        <v>99</v>
      </c>
      <c r="O606" s="91" t="s">
        <v>99</v>
      </c>
      <c r="P606" s="91" t="s">
        <v>99</v>
      </c>
      <c r="Q606" s="91" t="s">
        <v>99</v>
      </c>
      <c r="R606" s="91" t="s">
        <v>99</v>
      </c>
      <c r="S606" s="91" t="s">
        <v>99</v>
      </c>
      <c r="T606" s="91" t="s">
        <v>99</v>
      </c>
      <c r="U606" s="91" t="s">
        <v>99</v>
      </c>
      <c r="V606" s="91" t="s">
        <v>99</v>
      </c>
      <c r="W606" s="91" t="s">
        <v>99</v>
      </c>
      <c r="X606" s="91" t="s">
        <v>99</v>
      </c>
      <c r="Y606" s="91" t="s">
        <v>99</v>
      </c>
      <c r="Z606" s="91" t="s">
        <v>99</v>
      </c>
      <c r="AA606" s="91" t="s">
        <v>99</v>
      </c>
      <c r="AB606" s="91" t="s">
        <v>99</v>
      </c>
      <c r="AC606" s="91" t="s">
        <v>99</v>
      </c>
      <c r="AD606" s="91" t="s">
        <v>99</v>
      </c>
      <c r="AE606" s="91">
        <v>0.2772</v>
      </c>
      <c r="AF606" s="91">
        <v>0.2772</v>
      </c>
      <c r="AG606" s="91">
        <v>0.2772</v>
      </c>
      <c r="AH606" s="91">
        <v>0.2772</v>
      </c>
      <c r="AI606" s="91">
        <v>0.2772</v>
      </c>
      <c r="AJ606" s="91">
        <v>0.2772</v>
      </c>
      <c r="AK606" s="91">
        <v>0.2772</v>
      </c>
      <c r="AL606" s="91">
        <v>0.2772</v>
      </c>
      <c r="AM606" s="91">
        <v>0.2772</v>
      </c>
      <c r="AN606" s="91">
        <v>0.2772</v>
      </c>
      <c r="AO606" s="91">
        <v>0.2772</v>
      </c>
      <c r="AP606" s="91">
        <v>0.2772</v>
      </c>
      <c r="AQ606" s="91">
        <v>0.2772</v>
      </c>
      <c r="AR606" s="91">
        <v>0.2772</v>
      </c>
      <c r="AS606" s="91">
        <v>0.2772</v>
      </c>
      <c r="AT606" s="91">
        <v>0.2772</v>
      </c>
      <c r="AU606" s="91">
        <v>0.2772</v>
      </c>
      <c r="AV606" s="91">
        <v>0.2772</v>
      </c>
      <c r="AW606" s="91">
        <v>0.2772</v>
      </c>
      <c r="AX606" s="89">
        <v>0.2772</v>
      </c>
    </row>
    <row r="607" spans="1:50">
      <c r="A607" s="211" t="s">
        <v>57</v>
      </c>
      <c r="B607" s="214" t="s">
        <v>41</v>
      </c>
      <c r="C607" s="209" t="s">
        <v>36</v>
      </c>
      <c r="D607" s="67" t="s">
        <v>24</v>
      </c>
      <c r="E607" s="87" t="str">
        <f>A607&amp;"/"&amp;B607&amp;"/"&amp;C607&amp;"/"&amp;D607</f>
        <v>Biomass and waste fired power plants/Integrated gasification combined cycle/Electricity only/L</v>
      </c>
      <c r="F607" s="55" t="str">
        <f>A607</f>
        <v>Biomass and waste fired power plants</v>
      </c>
      <c r="G607" s="55" t="str">
        <f>B607</f>
        <v>Integrated gasification combined cycle</v>
      </c>
      <c r="H607" s="55" t="str">
        <f>C607</f>
        <v>Electricity only</v>
      </c>
      <c r="I607" s="85" t="str">
        <f t="shared" si="70"/>
        <v>L</v>
      </c>
      <c r="J607" s="55">
        <v>6.2E-2</v>
      </c>
      <c r="K607" s="55">
        <v>6.2E-2</v>
      </c>
      <c r="L607" s="55">
        <v>6.2E-2</v>
      </c>
      <c r="M607" s="55">
        <v>6.2E-2</v>
      </c>
      <c r="N607" s="55">
        <v>6.2E-2</v>
      </c>
      <c r="O607" s="55">
        <v>6.2E-2</v>
      </c>
      <c r="P607" s="55">
        <v>6.2E-2</v>
      </c>
      <c r="Q607" s="55">
        <v>6.2E-2</v>
      </c>
      <c r="R607" s="55">
        <v>6.2E-2</v>
      </c>
      <c r="S607" s="55">
        <v>6.2E-2</v>
      </c>
      <c r="T607" s="55">
        <v>6.2E-2</v>
      </c>
      <c r="U607" s="55">
        <v>6.2E-2</v>
      </c>
      <c r="V607" s="55">
        <v>6.2E-2</v>
      </c>
      <c r="W607" s="55">
        <v>6.2E-2</v>
      </c>
      <c r="X607" s="55">
        <v>6.2E-2</v>
      </c>
      <c r="Y607" s="55">
        <v>6.2E-2</v>
      </c>
      <c r="Z607" s="55">
        <v>6.2E-2</v>
      </c>
      <c r="AA607" s="55">
        <v>6.2E-2</v>
      </c>
      <c r="AB607" s="55">
        <v>6.2E-2</v>
      </c>
      <c r="AC607" s="55">
        <v>6.2E-2</v>
      </c>
      <c r="AD607" s="55">
        <v>6.2E-2</v>
      </c>
      <c r="AE607" s="55">
        <v>6.2E-2</v>
      </c>
      <c r="AF607" s="55">
        <v>6.2E-2</v>
      </c>
      <c r="AG607" s="55">
        <v>6.2E-2</v>
      </c>
      <c r="AH607" s="55">
        <v>6.2E-2</v>
      </c>
      <c r="AI607" s="55">
        <v>6.2E-2</v>
      </c>
      <c r="AJ607" s="55">
        <v>6.2E-2</v>
      </c>
      <c r="AK607" s="55">
        <v>6.2E-2</v>
      </c>
      <c r="AL607" s="55">
        <v>6.2E-2</v>
      </c>
      <c r="AM607" s="55">
        <v>6.2E-2</v>
      </c>
      <c r="AN607" s="55">
        <v>6.2E-2</v>
      </c>
      <c r="AO607" s="55">
        <v>6.2E-2</v>
      </c>
      <c r="AP607" s="55">
        <v>6.2E-2</v>
      </c>
      <c r="AQ607" s="55">
        <v>6.2E-2</v>
      </c>
      <c r="AR607" s="55">
        <v>6.2E-2</v>
      </c>
      <c r="AS607" s="55">
        <v>6.2E-2</v>
      </c>
      <c r="AT607" s="55">
        <v>6.2E-2</v>
      </c>
      <c r="AU607" s="55">
        <v>6.2E-2</v>
      </c>
      <c r="AV607" s="55">
        <v>6.2E-2</v>
      </c>
      <c r="AW607" s="55">
        <v>6.2E-2</v>
      </c>
      <c r="AX607" s="64">
        <v>6.2E-2</v>
      </c>
    </row>
    <row r="608" spans="1:50">
      <c r="A608" s="212"/>
      <c r="B608" s="215"/>
      <c r="C608" s="216"/>
      <c r="D608" s="52" t="s">
        <v>25</v>
      </c>
      <c r="E608" s="86" t="str">
        <f>A607&amp;"/"&amp;B607&amp;"/"&amp;C607&amp;"/"&amp;D608</f>
        <v>Biomass and waste fired power plants/Integrated gasification combined cycle/Electricity only/M</v>
      </c>
      <c r="F608" s="61" t="str">
        <f>A607</f>
        <v>Biomass and waste fired power plants</v>
      </c>
      <c r="G608" s="61" t="str">
        <f>B607</f>
        <v>Integrated gasification combined cycle</v>
      </c>
      <c r="H608" s="61" t="str">
        <f>C607</f>
        <v>Electricity only</v>
      </c>
      <c r="I608" s="84" t="str">
        <f t="shared" si="70"/>
        <v>M</v>
      </c>
      <c r="J608" s="61">
        <v>6.5100000000000005E-2</v>
      </c>
      <c r="K608" s="61">
        <v>6.5100000000000005E-2</v>
      </c>
      <c r="L608" s="61">
        <v>6.5100000000000005E-2</v>
      </c>
      <c r="M608" s="61">
        <v>6.5100000000000005E-2</v>
      </c>
      <c r="N608" s="61">
        <v>6.5100000000000005E-2</v>
      </c>
      <c r="O608" s="61">
        <v>6.5100000000000005E-2</v>
      </c>
      <c r="P608" s="61">
        <v>6.5100000000000005E-2</v>
      </c>
      <c r="Q608" s="61">
        <v>6.5100000000000005E-2</v>
      </c>
      <c r="R608" s="61">
        <v>6.5100000000000005E-2</v>
      </c>
      <c r="S608" s="61">
        <v>6.5100000000000005E-2</v>
      </c>
      <c r="T608" s="61">
        <v>6.5100000000000005E-2</v>
      </c>
      <c r="U608" s="61">
        <v>6.5100000000000005E-2</v>
      </c>
      <c r="V608" s="61">
        <v>6.5100000000000005E-2</v>
      </c>
      <c r="W608" s="61">
        <v>6.5100000000000005E-2</v>
      </c>
      <c r="X608" s="61">
        <v>6.5100000000000005E-2</v>
      </c>
      <c r="Y608" s="61">
        <v>6.5100000000000005E-2</v>
      </c>
      <c r="Z608" s="61">
        <v>6.5100000000000005E-2</v>
      </c>
      <c r="AA608" s="61">
        <v>6.5100000000000005E-2</v>
      </c>
      <c r="AB608" s="61">
        <v>6.5100000000000005E-2</v>
      </c>
      <c r="AC608" s="61">
        <v>6.5100000000000005E-2</v>
      </c>
      <c r="AD608" s="61">
        <v>6.5100000000000005E-2</v>
      </c>
      <c r="AE608" s="61">
        <v>6.5100000000000005E-2</v>
      </c>
      <c r="AF608" s="61">
        <v>6.5100000000000005E-2</v>
      </c>
      <c r="AG608" s="61">
        <v>6.5100000000000005E-2</v>
      </c>
      <c r="AH608" s="61">
        <v>6.5100000000000005E-2</v>
      </c>
      <c r="AI608" s="61">
        <v>6.5100000000000005E-2</v>
      </c>
      <c r="AJ608" s="61">
        <v>6.5100000000000005E-2</v>
      </c>
      <c r="AK608" s="61">
        <v>6.5100000000000005E-2</v>
      </c>
      <c r="AL608" s="61">
        <v>6.5100000000000005E-2</v>
      </c>
      <c r="AM608" s="61">
        <v>6.5100000000000005E-2</v>
      </c>
      <c r="AN608" s="61">
        <v>6.5100000000000005E-2</v>
      </c>
      <c r="AO608" s="61">
        <v>6.5100000000000005E-2</v>
      </c>
      <c r="AP608" s="61">
        <v>6.5100000000000005E-2</v>
      </c>
      <c r="AQ608" s="61">
        <v>6.5100000000000005E-2</v>
      </c>
      <c r="AR608" s="61">
        <v>6.5100000000000005E-2</v>
      </c>
      <c r="AS608" s="61">
        <v>6.5100000000000005E-2</v>
      </c>
      <c r="AT608" s="61">
        <v>6.5100000000000005E-2</v>
      </c>
      <c r="AU608" s="61">
        <v>6.5100000000000005E-2</v>
      </c>
      <c r="AV608" s="61">
        <v>6.5100000000000005E-2</v>
      </c>
      <c r="AW608" s="61">
        <v>6.5100000000000005E-2</v>
      </c>
      <c r="AX608" s="53">
        <v>6.5100000000000005E-2</v>
      </c>
    </row>
    <row r="609" spans="1:50">
      <c r="A609" s="212"/>
      <c r="B609" s="215"/>
      <c r="C609" s="217" t="s">
        <v>26</v>
      </c>
      <c r="D609" s="83" t="s">
        <v>24</v>
      </c>
      <c r="E609" s="56" t="str">
        <f>A607&amp;"/"&amp;B607&amp;"/"&amp;C609&amp;"/"&amp;D609</f>
        <v>Biomass and waste fired power plants/Integrated gasification combined cycle/CHP/L</v>
      </c>
      <c r="F609" s="103" t="str">
        <f>A607</f>
        <v>Biomass and waste fired power plants</v>
      </c>
      <c r="G609" s="103" t="str">
        <f>B607</f>
        <v>Integrated gasification combined cycle</v>
      </c>
      <c r="H609" s="103" t="str">
        <f>C609</f>
        <v>CHP</v>
      </c>
      <c r="I609" s="104" t="str">
        <f t="shared" si="70"/>
        <v>L</v>
      </c>
      <c r="J609" s="103">
        <v>6.8200000000000011E-2</v>
      </c>
      <c r="K609" s="103">
        <v>6.8200000000000011E-2</v>
      </c>
      <c r="L609" s="103">
        <v>6.8200000000000011E-2</v>
      </c>
      <c r="M609" s="103">
        <v>6.8200000000000011E-2</v>
      </c>
      <c r="N609" s="103">
        <v>6.8200000000000011E-2</v>
      </c>
      <c r="O609" s="103">
        <v>6.8200000000000011E-2</v>
      </c>
      <c r="P609" s="103">
        <v>6.8200000000000011E-2</v>
      </c>
      <c r="Q609" s="103">
        <v>6.8200000000000011E-2</v>
      </c>
      <c r="R609" s="103">
        <v>6.8200000000000011E-2</v>
      </c>
      <c r="S609" s="103">
        <v>6.8200000000000011E-2</v>
      </c>
      <c r="T609" s="103">
        <v>6.8200000000000011E-2</v>
      </c>
      <c r="U609" s="103">
        <v>6.8200000000000011E-2</v>
      </c>
      <c r="V609" s="103">
        <v>6.8200000000000011E-2</v>
      </c>
      <c r="W609" s="103">
        <v>6.8200000000000011E-2</v>
      </c>
      <c r="X609" s="103">
        <v>6.8200000000000011E-2</v>
      </c>
      <c r="Y609" s="103">
        <v>6.8200000000000011E-2</v>
      </c>
      <c r="Z609" s="103">
        <v>6.8200000000000011E-2</v>
      </c>
      <c r="AA609" s="103">
        <v>6.8200000000000011E-2</v>
      </c>
      <c r="AB609" s="103">
        <v>6.8200000000000011E-2</v>
      </c>
      <c r="AC609" s="103">
        <v>6.8200000000000011E-2</v>
      </c>
      <c r="AD609" s="103">
        <v>6.8200000000000011E-2</v>
      </c>
      <c r="AE609" s="103">
        <v>6.8200000000000011E-2</v>
      </c>
      <c r="AF609" s="103">
        <v>6.8200000000000011E-2</v>
      </c>
      <c r="AG609" s="103">
        <v>6.8200000000000011E-2</v>
      </c>
      <c r="AH609" s="103">
        <v>6.8200000000000011E-2</v>
      </c>
      <c r="AI609" s="103">
        <v>6.8200000000000011E-2</v>
      </c>
      <c r="AJ609" s="103">
        <v>6.8200000000000011E-2</v>
      </c>
      <c r="AK609" s="103">
        <v>6.8200000000000011E-2</v>
      </c>
      <c r="AL609" s="103">
        <v>6.8200000000000011E-2</v>
      </c>
      <c r="AM609" s="103">
        <v>6.8200000000000011E-2</v>
      </c>
      <c r="AN609" s="103">
        <v>6.8200000000000011E-2</v>
      </c>
      <c r="AO609" s="103">
        <v>6.8200000000000011E-2</v>
      </c>
      <c r="AP609" s="103">
        <v>6.8200000000000011E-2</v>
      </c>
      <c r="AQ609" s="103">
        <v>6.8200000000000011E-2</v>
      </c>
      <c r="AR609" s="103">
        <v>6.8200000000000011E-2</v>
      </c>
      <c r="AS609" s="103">
        <v>6.8200000000000011E-2</v>
      </c>
      <c r="AT609" s="103">
        <v>6.8200000000000011E-2</v>
      </c>
      <c r="AU609" s="103">
        <v>6.8200000000000011E-2</v>
      </c>
      <c r="AV609" s="103">
        <v>6.8200000000000011E-2</v>
      </c>
      <c r="AW609" s="103">
        <v>6.8200000000000011E-2</v>
      </c>
      <c r="AX609" s="105">
        <v>6.8200000000000011E-2</v>
      </c>
    </row>
    <row r="610" spans="1:50">
      <c r="A610" s="212"/>
      <c r="B610" s="215"/>
      <c r="C610" s="216"/>
      <c r="D610" s="106" t="s">
        <v>25</v>
      </c>
      <c r="E610" s="107" t="str">
        <f>A607&amp;"/"&amp;B607&amp;"/"&amp;C609&amp;"/"&amp;D610</f>
        <v>Biomass and waste fired power plants/Integrated gasification combined cycle/CHP/M</v>
      </c>
      <c r="F610" s="108" t="str">
        <f>A607</f>
        <v>Biomass and waste fired power plants</v>
      </c>
      <c r="G610" s="108" t="str">
        <f>B607</f>
        <v>Integrated gasification combined cycle</v>
      </c>
      <c r="H610" s="108" t="str">
        <f>C609</f>
        <v>CHP</v>
      </c>
      <c r="I610" s="109" t="str">
        <f t="shared" si="70"/>
        <v>M</v>
      </c>
      <c r="J610" s="108">
        <v>7.1610000000000007E-2</v>
      </c>
      <c r="K610" s="108">
        <v>7.1610000000000007E-2</v>
      </c>
      <c r="L610" s="108">
        <v>7.1610000000000007E-2</v>
      </c>
      <c r="M610" s="108">
        <v>7.1610000000000007E-2</v>
      </c>
      <c r="N610" s="108">
        <v>7.1610000000000007E-2</v>
      </c>
      <c r="O610" s="108">
        <v>7.1610000000000007E-2</v>
      </c>
      <c r="P610" s="108">
        <v>7.1610000000000007E-2</v>
      </c>
      <c r="Q610" s="108">
        <v>7.1610000000000007E-2</v>
      </c>
      <c r="R610" s="108">
        <v>7.1610000000000007E-2</v>
      </c>
      <c r="S610" s="108">
        <v>7.1610000000000007E-2</v>
      </c>
      <c r="T610" s="108">
        <v>7.1610000000000007E-2</v>
      </c>
      <c r="U610" s="108">
        <v>7.1610000000000007E-2</v>
      </c>
      <c r="V610" s="108">
        <v>7.1610000000000007E-2</v>
      </c>
      <c r="W610" s="108">
        <v>7.1610000000000007E-2</v>
      </c>
      <c r="X610" s="108">
        <v>7.1610000000000007E-2</v>
      </c>
      <c r="Y610" s="108">
        <v>7.1610000000000007E-2</v>
      </c>
      <c r="Z610" s="108">
        <v>7.1610000000000007E-2</v>
      </c>
      <c r="AA610" s="108">
        <v>7.1610000000000007E-2</v>
      </c>
      <c r="AB610" s="108">
        <v>7.1610000000000007E-2</v>
      </c>
      <c r="AC610" s="108">
        <v>7.1610000000000007E-2</v>
      </c>
      <c r="AD610" s="108">
        <v>7.1610000000000007E-2</v>
      </c>
      <c r="AE610" s="108">
        <v>7.1610000000000007E-2</v>
      </c>
      <c r="AF610" s="108">
        <v>7.1610000000000007E-2</v>
      </c>
      <c r="AG610" s="108">
        <v>7.1610000000000007E-2</v>
      </c>
      <c r="AH610" s="108">
        <v>7.1610000000000007E-2</v>
      </c>
      <c r="AI610" s="108">
        <v>7.1610000000000007E-2</v>
      </c>
      <c r="AJ610" s="108">
        <v>7.1610000000000007E-2</v>
      </c>
      <c r="AK610" s="108">
        <v>7.1610000000000007E-2</v>
      </c>
      <c r="AL610" s="108">
        <v>7.1610000000000007E-2</v>
      </c>
      <c r="AM610" s="108">
        <v>7.1610000000000007E-2</v>
      </c>
      <c r="AN610" s="108">
        <v>7.1610000000000007E-2</v>
      </c>
      <c r="AO610" s="108">
        <v>7.1610000000000007E-2</v>
      </c>
      <c r="AP610" s="108">
        <v>7.1610000000000007E-2</v>
      </c>
      <c r="AQ610" s="108">
        <v>7.1610000000000007E-2</v>
      </c>
      <c r="AR610" s="108">
        <v>7.1610000000000007E-2</v>
      </c>
      <c r="AS610" s="108">
        <v>7.1610000000000007E-2</v>
      </c>
      <c r="AT610" s="108">
        <v>7.1610000000000007E-2</v>
      </c>
      <c r="AU610" s="108">
        <v>7.1610000000000007E-2</v>
      </c>
      <c r="AV610" s="108">
        <v>7.1610000000000007E-2</v>
      </c>
      <c r="AW610" s="108">
        <v>7.1610000000000007E-2</v>
      </c>
      <c r="AX610" s="110">
        <v>7.1610000000000007E-2</v>
      </c>
    </row>
    <row r="611" spans="1:50">
      <c r="A611" s="212"/>
      <c r="B611" s="215"/>
      <c r="C611" s="217" t="s">
        <v>42</v>
      </c>
      <c r="D611" s="83" t="s">
        <v>24</v>
      </c>
      <c r="E611" s="56" t="str">
        <f>A607&amp;"/"&amp;B607&amp;"/"&amp;C611&amp;"/"&amp;D611</f>
        <v>Biomass and waste fired power plants/Integrated gasification combined cycle/Electricity only with CCS/L</v>
      </c>
      <c r="F611" s="103" t="str">
        <f>A607</f>
        <v>Biomass and waste fired power plants</v>
      </c>
      <c r="G611" s="103" t="str">
        <f>B607</f>
        <v>Integrated gasification combined cycle</v>
      </c>
      <c r="H611" s="103" t="str">
        <f>C611</f>
        <v>Electricity only with CCS</v>
      </c>
      <c r="I611" s="104" t="str">
        <f t="shared" si="70"/>
        <v>L</v>
      </c>
      <c r="J611" s="103" t="s">
        <v>99</v>
      </c>
      <c r="K611" s="103" t="s">
        <v>99</v>
      </c>
      <c r="L611" s="103" t="s">
        <v>99</v>
      </c>
      <c r="M611" s="103" t="s">
        <v>99</v>
      </c>
      <c r="N611" s="103" t="s">
        <v>99</v>
      </c>
      <c r="O611" s="103" t="s">
        <v>99</v>
      </c>
      <c r="P611" s="103" t="s">
        <v>99</v>
      </c>
      <c r="Q611" s="103" t="s">
        <v>99</v>
      </c>
      <c r="R611" s="103" t="s">
        <v>99</v>
      </c>
      <c r="S611" s="103" t="s">
        <v>99</v>
      </c>
      <c r="T611" s="103" t="s">
        <v>99</v>
      </c>
      <c r="U611" s="103" t="s">
        <v>99</v>
      </c>
      <c r="V611" s="103" t="s">
        <v>99</v>
      </c>
      <c r="W611" s="103" t="s">
        <v>99</v>
      </c>
      <c r="X611" s="103" t="s">
        <v>99</v>
      </c>
      <c r="Y611" s="103" t="s">
        <v>99</v>
      </c>
      <c r="Z611" s="103" t="s">
        <v>99</v>
      </c>
      <c r="AA611" s="103" t="s">
        <v>99</v>
      </c>
      <c r="AB611" s="103" t="s">
        <v>99</v>
      </c>
      <c r="AC611" s="103" t="s">
        <v>99</v>
      </c>
      <c r="AD611" s="103" t="s">
        <v>99</v>
      </c>
      <c r="AE611" s="103">
        <v>0.217</v>
      </c>
      <c r="AF611" s="103">
        <v>0.217</v>
      </c>
      <c r="AG611" s="103">
        <v>0.217</v>
      </c>
      <c r="AH611" s="103">
        <v>0.217</v>
      </c>
      <c r="AI611" s="103">
        <v>0.217</v>
      </c>
      <c r="AJ611" s="103">
        <v>0.217</v>
      </c>
      <c r="AK611" s="103">
        <v>0.217</v>
      </c>
      <c r="AL611" s="103">
        <v>0.217</v>
      </c>
      <c r="AM611" s="103">
        <v>0.217</v>
      </c>
      <c r="AN611" s="103">
        <v>0.217</v>
      </c>
      <c r="AO611" s="103">
        <v>0.217</v>
      </c>
      <c r="AP611" s="103">
        <v>0.217</v>
      </c>
      <c r="AQ611" s="103">
        <v>0.217</v>
      </c>
      <c r="AR611" s="103">
        <v>0.217</v>
      </c>
      <c r="AS611" s="103">
        <v>0.217</v>
      </c>
      <c r="AT611" s="103">
        <v>0.217</v>
      </c>
      <c r="AU611" s="103">
        <v>0.217</v>
      </c>
      <c r="AV611" s="103">
        <v>0.217</v>
      </c>
      <c r="AW611" s="103">
        <v>0.217</v>
      </c>
      <c r="AX611" s="105">
        <v>0.217</v>
      </c>
    </row>
    <row r="612" spans="1:50">
      <c r="A612" s="212"/>
      <c r="B612" s="215"/>
      <c r="C612" s="216"/>
      <c r="D612" s="106" t="s">
        <v>25</v>
      </c>
      <c r="E612" s="107" t="str">
        <f>A607&amp;"/"&amp;B607&amp;"/"&amp;C611&amp;"/"&amp;D612</f>
        <v>Biomass and waste fired power plants/Integrated gasification combined cycle/Electricity only with CCS/M</v>
      </c>
      <c r="F612" s="108" t="str">
        <f>A607</f>
        <v>Biomass and waste fired power plants</v>
      </c>
      <c r="G612" s="108" t="str">
        <f>B607</f>
        <v>Integrated gasification combined cycle</v>
      </c>
      <c r="H612" s="108" t="str">
        <f>C611</f>
        <v>Electricity only with CCS</v>
      </c>
      <c r="I612" s="109" t="str">
        <f t="shared" si="70"/>
        <v>M</v>
      </c>
      <c r="J612" s="108" t="s">
        <v>99</v>
      </c>
      <c r="K612" s="108" t="s">
        <v>99</v>
      </c>
      <c r="L612" s="108" t="s">
        <v>99</v>
      </c>
      <c r="M612" s="108" t="s">
        <v>99</v>
      </c>
      <c r="N612" s="108" t="s">
        <v>99</v>
      </c>
      <c r="O612" s="108" t="s">
        <v>99</v>
      </c>
      <c r="P612" s="108" t="s">
        <v>99</v>
      </c>
      <c r="Q612" s="108" t="s">
        <v>99</v>
      </c>
      <c r="R612" s="108" t="s">
        <v>99</v>
      </c>
      <c r="S612" s="108" t="s">
        <v>99</v>
      </c>
      <c r="T612" s="108" t="s">
        <v>99</v>
      </c>
      <c r="U612" s="108" t="s">
        <v>99</v>
      </c>
      <c r="V612" s="108" t="s">
        <v>99</v>
      </c>
      <c r="W612" s="108" t="s">
        <v>99</v>
      </c>
      <c r="X612" s="108" t="s">
        <v>99</v>
      </c>
      <c r="Y612" s="108" t="s">
        <v>99</v>
      </c>
      <c r="Z612" s="108" t="s">
        <v>99</v>
      </c>
      <c r="AA612" s="108" t="s">
        <v>99</v>
      </c>
      <c r="AB612" s="108" t="s">
        <v>99</v>
      </c>
      <c r="AC612" s="108" t="s">
        <v>99</v>
      </c>
      <c r="AD612" s="108" t="s">
        <v>99</v>
      </c>
      <c r="AE612" s="108">
        <v>0.22785</v>
      </c>
      <c r="AF612" s="108">
        <v>0.22785</v>
      </c>
      <c r="AG612" s="108">
        <v>0.22785</v>
      </c>
      <c r="AH612" s="108">
        <v>0.22785</v>
      </c>
      <c r="AI612" s="108">
        <v>0.22785</v>
      </c>
      <c r="AJ612" s="108">
        <v>0.22785</v>
      </c>
      <c r="AK612" s="108">
        <v>0.22785</v>
      </c>
      <c r="AL612" s="108">
        <v>0.22785</v>
      </c>
      <c r="AM612" s="108">
        <v>0.22785</v>
      </c>
      <c r="AN612" s="108">
        <v>0.22785</v>
      </c>
      <c r="AO612" s="108">
        <v>0.22785</v>
      </c>
      <c r="AP612" s="108">
        <v>0.22785</v>
      </c>
      <c r="AQ612" s="108">
        <v>0.22785</v>
      </c>
      <c r="AR612" s="108">
        <v>0.22785</v>
      </c>
      <c r="AS612" s="108">
        <v>0.22785</v>
      </c>
      <c r="AT612" s="108">
        <v>0.22785</v>
      </c>
      <c r="AU612" s="108">
        <v>0.22785</v>
      </c>
      <c r="AV612" s="108">
        <v>0.22785</v>
      </c>
      <c r="AW612" s="108">
        <v>0.22785</v>
      </c>
      <c r="AX612" s="110">
        <v>0.22785</v>
      </c>
    </row>
    <row r="613" spans="1:50">
      <c r="A613" s="212"/>
      <c r="B613" s="215"/>
      <c r="C613" s="217" t="s">
        <v>43</v>
      </c>
      <c r="D613" s="52" t="s">
        <v>24</v>
      </c>
      <c r="E613" s="86" t="str">
        <f>A607&amp;"/"&amp;B607&amp;"/"&amp;C613&amp;"/"&amp;D613</f>
        <v>Biomass and waste fired power plants/Integrated gasification combined cycle/CHP with CCS/L</v>
      </c>
      <c r="F613" s="61" t="str">
        <f>A607</f>
        <v>Biomass and waste fired power plants</v>
      </c>
      <c r="G613" s="61" t="str">
        <f>B607</f>
        <v>Integrated gasification combined cycle</v>
      </c>
      <c r="H613" s="61" t="str">
        <f>C613</f>
        <v>CHP with CCS</v>
      </c>
      <c r="I613" s="84" t="str">
        <f t="shared" si="70"/>
        <v>L</v>
      </c>
      <c r="J613" s="61" t="s">
        <v>99</v>
      </c>
      <c r="K613" s="61" t="s">
        <v>99</v>
      </c>
      <c r="L613" s="61" t="s">
        <v>99</v>
      </c>
      <c r="M613" s="61" t="s">
        <v>99</v>
      </c>
      <c r="N613" s="61" t="s">
        <v>99</v>
      </c>
      <c r="O613" s="61" t="s">
        <v>99</v>
      </c>
      <c r="P613" s="61" t="s">
        <v>99</v>
      </c>
      <c r="Q613" s="61" t="s">
        <v>99</v>
      </c>
      <c r="R613" s="61" t="s">
        <v>99</v>
      </c>
      <c r="S613" s="61" t="s">
        <v>99</v>
      </c>
      <c r="T613" s="61" t="s">
        <v>99</v>
      </c>
      <c r="U613" s="61" t="s">
        <v>99</v>
      </c>
      <c r="V613" s="61" t="s">
        <v>99</v>
      </c>
      <c r="W613" s="61" t="s">
        <v>99</v>
      </c>
      <c r="X613" s="61" t="s">
        <v>99</v>
      </c>
      <c r="Y613" s="61" t="s">
        <v>99</v>
      </c>
      <c r="Z613" s="61" t="s">
        <v>99</v>
      </c>
      <c r="AA613" s="61" t="s">
        <v>99</v>
      </c>
      <c r="AB613" s="61" t="s">
        <v>99</v>
      </c>
      <c r="AC613" s="61" t="s">
        <v>99</v>
      </c>
      <c r="AD613" s="61" t="s">
        <v>99</v>
      </c>
      <c r="AE613" s="61">
        <v>0.23870000000000002</v>
      </c>
      <c r="AF613" s="61">
        <v>0.23870000000000002</v>
      </c>
      <c r="AG613" s="61">
        <v>0.23870000000000002</v>
      </c>
      <c r="AH613" s="61">
        <v>0.23870000000000002</v>
      </c>
      <c r="AI613" s="61">
        <v>0.23870000000000002</v>
      </c>
      <c r="AJ613" s="61">
        <v>0.23870000000000002</v>
      </c>
      <c r="AK613" s="61">
        <v>0.23870000000000002</v>
      </c>
      <c r="AL613" s="61">
        <v>0.23870000000000002</v>
      </c>
      <c r="AM613" s="61">
        <v>0.23870000000000002</v>
      </c>
      <c r="AN613" s="61">
        <v>0.23870000000000002</v>
      </c>
      <c r="AO613" s="61">
        <v>0.23870000000000002</v>
      </c>
      <c r="AP613" s="61">
        <v>0.23870000000000002</v>
      </c>
      <c r="AQ613" s="61">
        <v>0.23870000000000002</v>
      </c>
      <c r="AR613" s="61">
        <v>0.23870000000000002</v>
      </c>
      <c r="AS613" s="61">
        <v>0.23870000000000002</v>
      </c>
      <c r="AT613" s="61">
        <v>0.23870000000000002</v>
      </c>
      <c r="AU613" s="61">
        <v>0.23870000000000002</v>
      </c>
      <c r="AV613" s="61">
        <v>0.23870000000000002</v>
      </c>
      <c r="AW613" s="61">
        <v>0.23870000000000002</v>
      </c>
      <c r="AX613" s="53">
        <v>0.23870000000000002</v>
      </c>
    </row>
    <row r="614" spans="1:50">
      <c r="A614" s="212"/>
      <c r="B614" s="218"/>
      <c r="C614" s="210"/>
      <c r="D614" s="93" t="s">
        <v>25</v>
      </c>
      <c r="E614" s="73" t="str">
        <f>A607&amp;"/"&amp;B607&amp;"/"&amp;C613&amp;"/"&amp;D614</f>
        <v>Biomass and waste fired power plants/Integrated gasification combined cycle/CHP with CCS/M</v>
      </c>
      <c r="F614" s="91" t="str">
        <f>A607</f>
        <v>Biomass and waste fired power plants</v>
      </c>
      <c r="G614" s="91" t="str">
        <f>B607</f>
        <v>Integrated gasification combined cycle</v>
      </c>
      <c r="H614" s="91" t="str">
        <f>C613</f>
        <v>CHP with CCS</v>
      </c>
      <c r="I614" s="70" t="str">
        <f t="shared" si="70"/>
        <v>M</v>
      </c>
      <c r="J614" s="91" t="s">
        <v>99</v>
      </c>
      <c r="K614" s="91" t="s">
        <v>99</v>
      </c>
      <c r="L614" s="91" t="s">
        <v>99</v>
      </c>
      <c r="M614" s="91" t="s">
        <v>99</v>
      </c>
      <c r="N614" s="91" t="s">
        <v>99</v>
      </c>
      <c r="O614" s="91" t="s">
        <v>99</v>
      </c>
      <c r="P614" s="91" t="s">
        <v>99</v>
      </c>
      <c r="Q614" s="91" t="s">
        <v>99</v>
      </c>
      <c r="R614" s="91" t="s">
        <v>99</v>
      </c>
      <c r="S614" s="91" t="s">
        <v>99</v>
      </c>
      <c r="T614" s="91" t="s">
        <v>99</v>
      </c>
      <c r="U614" s="91" t="s">
        <v>99</v>
      </c>
      <c r="V614" s="91" t="s">
        <v>99</v>
      </c>
      <c r="W614" s="91" t="s">
        <v>99</v>
      </c>
      <c r="X614" s="91" t="s">
        <v>99</v>
      </c>
      <c r="Y614" s="91" t="s">
        <v>99</v>
      </c>
      <c r="Z614" s="91" t="s">
        <v>99</v>
      </c>
      <c r="AA614" s="91" t="s">
        <v>99</v>
      </c>
      <c r="AB614" s="91" t="s">
        <v>99</v>
      </c>
      <c r="AC614" s="91" t="s">
        <v>99</v>
      </c>
      <c r="AD614" s="91" t="s">
        <v>99</v>
      </c>
      <c r="AE614" s="91">
        <v>0.250635</v>
      </c>
      <c r="AF614" s="91">
        <v>0.250635</v>
      </c>
      <c r="AG614" s="91">
        <v>0.250635</v>
      </c>
      <c r="AH614" s="91">
        <v>0.250635</v>
      </c>
      <c r="AI614" s="91">
        <v>0.250635</v>
      </c>
      <c r="AJ614" s="91">
        <v>0.250635</v>
      </c>
      <c r="AK614" s="91">
        <v>0.250635</v>
      </c>
      <c r="AL614" s="91">
        <v>0.250635</v>
      </c>
      <c r="AM614" s="91">
        <v>0.250635</v>
      </c>
      <c r="AN614" s="91">
        <v>0.250635</v>
      </c>
      <c r="AO614" s="91">
        <v>0.250635</v>
      </c>
      <c r="AP614" s="91">
        <v>0.250635</v>
      </c>
      <c r="AQ614" s="91">
        <v>0.250635</v>
      </c>
      <c r="AR614" s="91">
        <v>0.250635</v>
      </c>
      <c r="AS614" s="91">
        <v>0.250635</v>
      </c>
      <c r="AT614" s="91">
        <v>0.250635</v>
      </c>
      <c r="AU614" s="91">
        <v>0.250635</v>
      </c>
      <c r="AV614" s="91">
        <v>0.250635</v>
      </c>
      <c r="AW614" s="91">
        <v>0.250635</v>
      </c>
      <c r="AX614" s="89">
        <v>0.250635</v>
      </c>
    </row>
    <row r="615" spans="1:50">
      <c r="A615" s="212"/>
      <c r="B615" s="214" t="s">
        <v>45</v>
      </c>
      <c r="C615" s="209" t="s">
        <v>36</v>
      </c>
      <c r="D615" s="67" t="s">
        <v>24</v>
      </c>
      <c r="E615" s="87" t="str">
        <f>A607&amp;"/"&amp;B615&amp;"/"&amp;C615&amp;"/"&amp;D615</f>
        <v>Biomass and waste fired power plants/Fluidized bed combustion/Electricity only/L</v>
      </c>
      <c r="F615" s="55" t="str">
        <f>A607</f>
        <v>Biomass and waste fired power plants</v>
      </c>
      <c r="G615" s="55" t="str">
        <f>B615</f>
        <v>Fluidized bed combustion</v>
      </c>
      <c r="H615" s="55" t="str">
        <f>C615</f>
        <v>Electricity only</v>
      </c>
      <c r="I615" s="85" t="str">
        <f t="shared" si="70"/>
        <v>L</v>
      </c>
      <c r="J615" s="55">
        <v>6.8000000000000005E-2</v>
      </c>
      <c r="K615" s="55">
        <v>6.8000000000000005E-2</v>
      </c>
      <c r="L615" s="55">
        <v>6.8000000000000005E-2</v>
      </c>
      <c r="M615" s="55">
        <v>6.8000000000000005E-2</v>
      </c>
      <c r="N615" s="55">
        <v>6.8000000000000005E-2</v>
      </c>
      <c r="O615" s="55">
        <v>6.8000000000000005E-2</v>
      </c>
      <c r="P615" s="55">
        <v>6.8000000000000005E-2</v>
      </c>
      <c r="Q615" s="55">
        <v>6.8000000000000005E-2</v>
      </c>
      <c r="R615" s="55">
        <v>6.8000000000000005E-2</v>
      </c>
      <c r="S615" s="55">
        <v>6.8000000000000005E-2</v>
      </c>
      <c r="T615" s="55">
        <v>6.8000000000000005E-2</v>
      </c>
      <c r="U615" s="55">
        <v>6.8000000000000005E-2</v>
      </c>
      <c r="V615" s="55">
        <v>6.8000000000000005E-2</v>
      </c>
      <c r="W615" s="55">
        <v>6.8000000000000005E-2</v>
      </c>
      <c r="X615" s="55">
        <v>6.8000000000000005E-2</v>
      </c>
      <c r="Y615" s="55">
        <v>6.8000000000000005E-2</v>
      </c>
      <c r="Z615" s="55">
        <v>6.8000000000000005E-2</v>
      </c>
      <c r="AA615" s="55">
        <v>6.8000000000000005E-2</v>
      </c>
      <c r="AB615" s="55">
        <v>6.8000000000000005E-2</v>
      </c>
      <c r="AC615" s="55">
        <v>6.8000000000000005E-2</v>
      </c>
      <c r="AD615" s="55">
        <v>6.8000000000000005E-2</v>
      </c>
      <c r="AE615" s="55">
        <v>6.8000000000000005E-2</v>
      </c>
      <c r="AF615" s="55">
        <v>6.8000000000000005E-2</v>
      </c>
      <c r="AG615" s="55">
        <v>6.8000000000000005E-2</v>
      </c>
      <c r="AH615" s="55">
        <v>6.8000000000000005E-2</v>
      </c>
      <c r="AI615" s="55">
        <v>6.8000000000000005E-2</v>
      </c>
      <c r="AJ615" s="55">
        <v>6.8000000000000005E-2</v>
      </c>
      <c r="AK615" s="55">
        <v>6.8000000000000005E-2</v>
      </c>
      <c r="AL615" s="55">
        <v>6.8000000000000005E-2</v>
      </c>
      <c r="AM615" s="55">
        <v>6.8000000000000005E-2</v>
      </c>
      <c r="AN615" s="55">
        <v>6.8000000000000005E-2</v>
      </c>
      <c r="AO615" s="55">
        <v>6.8000000000000005E-2</v>
      </c>
      <c r="AP615" s="55">
        <v>6.8000000000000005E-2</v>
      </c>
      <c r="AQ615" s="55">
        <v>6.8000000000000005E-2</v>
      </c>
      <c r="AR615" s="55">
        <v>6.8000000000000005E-2</v>
      </c>
      <c r="AS615" s="55">
        <v>6.8000000000000005E-2</v>
      </c>
      <c r="AT615" s="55">
        <v>6.8000000000000005E-2</v>
      </c>
      <c r="AU615" s="55">
        <v>6.8000000000000005E-2</v>
      </c>
      <c r="AV615" s="55">
        <v>6.8000000000000005E-2</v>
      </c>
      <c r="AW615" s="55">
        <v>6.8000000000000005E-2</v>
      </c>
      <c r="AX615" s="64">
        <v>6.8000000000000005E-2</v>
      </c>
    </row>
    <row r="616" spans="1:50">
      <c r="A616" s="212"/>
      <c r="B616" s="215"/>
      <c r="C616" s="206"/>
      <c r="D616" s="52" t="s">
        <v>25</v>
      </c>
      <c r="E616" s="86" t="str">
        <f>A607&amp;"/"&amp;B615&amp;"/"&amp;C615&amp;"/"&amp;D616</f>
        <v>Biomass and waste fired power plants/Fluidized bed combustion/Electricity only/M</v>
      </c>
      <c r="F616" s="61" t="str">
        <f>A607</f>
        <v>Biomass and waste fired power plants</v>
      </c>
      <c r="G616" s="61" t="str">
        <f>B615</f>
        <v>Fluidized bed combustion</v>
      </c>
      <c r="H616" s="61" t="str">
        <f>C615</f>
        <v>Electricity only</v>
      </c>
      <c r="I616" s="84" t="str">
        <f t="shared" si="70"/>
        <v>M</v>
      </c>
      <c r="J616" s="61">
        <v>7.1400000000000005E-2</v>
      </c>
      <c r="K616" s="61">
        <v>7.1400000000000005E-2</v>
      </c>
      <c r="L616" s="61">
        <v>7.1400000000000005E-2</v>
      </c>
      <c r="M616" s="61">
        <v>7.1400000000000005E-2</v>
      </c>
      <c r="N616" s="61">
        <v>7.1400000000000005E-2</v>
      </c>
      <c r="O616" s="61">
        <v>7.1400000000000005E-2</v>
      </c>
      <c r="P616" s="61">
        <v>7.1400000000000005E-2</v>
      </c>
      <c r="Q616" s="61">
        <v>7.1400000000000005E-2</v>
      </c>
      <c r="R616" s="61">
        <v>7.1400000000000005E-2</v>
      </c>
      <c r="S616" s="61">
        <v>7.1400000000000005E-2</v>
      </c>
      <c r="T616" s="61">
        <v>7.1400000000000005E-2</v>
      </c>
      <c r="U616" s="61">
        <v>7.1400000000000005E-2</v>
      </c>
      <c r="V616" s="61">
        <v>7.1400000000000005E-2</v>
      </c>
      <c r="W616" s="61">
        <v>7.1400000000000005E-2</v>
      </c>
      <c r="X616" s="61">
        <v>7.1400000000000005E-2</v>
      </c>
      <c r="Y616" s="61">
        <v>7.1400000000000005E-2</v>
      </c>
      <c r="Z616" s="61">
        <v>7.1400000000000005E-2</v>
      </c>
      <c r="AA616" s="61">
        <v>7.1400000000000005E-2</v>
      </c>
      <c r="AB616" s="61">
        <v>7.1400000000000005E-2</v>
      </c>
      <c r="AC616" s="61">
        <v>7.1400000000000005E-2</v>
      </c>
      <c r="AD616" s="61">
        <v>7.1400000000000005E-2</v>
      </c>
      <c r="AE616" s="61">
        <v>7.1400000000000005E-2</v>
      </c>
      <c r="AF616" s="61">
        <v>7.1400000000000005E-2</v>
      </c>
      <c r="AG616" s="61">
        <v>7.1400000000000005E-2</v>
      </c>
      <c r="AH616" s="61">
        <v>7.1400000000000005E-2</v>
      </c>
      <c r="AI616" s="61">
        <v>7.1400000000000005E-2</v>
      </c>
      <c r="AJ616" s="61">
        <v>7.1400000000000005E-2</v>
      </c>
      <c r="AK616" s="61">
        <v>7.1400000000000005E-2</v>
      </c>
      <c r="AL616" s="61">
        <v>7.1400000000000005E-2</v>
      </c>
      <c r="AM616" s="61">
        <v>7.1400000000000005E-2</v>
      </c>
      <c r="AN616" s="61">
        <v>7.1400000000000005E-2</v>
      </c>
      <c r="AO616" s="61">
        <v>7.1400000000000005E-2</v>
      </c>
      <c r="AP616" s="61">
        <v>7.1400000000000005E-2</v>
      </c>
      <c r="AQ616" s="61">
        <v>7.1400000000000005E-2</v>
      </c>
      <c r="AR616" s="61">
        <v>7.1400000000000005E-2</v>
      </c>
      <c r="AS616" s="61">
        <v>7.1400000000000005E-2</v>
      </c>
      <c r="AT616" s="61">
        <v>7.1400000000000005E-2</v>
      </c>
      <c r="AU616" s="61">
        <v>7.1400000000000005E-2</v>
      </c>
      <c r="AV616" s="61">
        <v>7.1400000000000005E-2</v>
      </c>
      <c r="AW616" s="61">
        <v>7.1400000000000005E-2</v>
      </c>
      <c r="AX616" s="53">
        <v>7.1400000000000005E-2</v>
      </c>
    </row>
    <row r="617" spans="1:50">
      <c r="A617" s="212"/>
      <c r="B617" s="215"/>
      <c r="C617" s="206"/>
      <c r="D617" s="52" t="s">
        <v>38</v>
      </c>
      <c r="E617" s="86" t="str">
        <f>A607&amp;"/"&amp;B615&amp;"/"&amp;C615&amp;"/"&amp;D617</f>
        <v>Biomass and waste fired power plants/Fluidized bed combustion/Electricity only/S</v>
      </c>
      <c r="F617" s="61" t="str">
        <f>A607</f>
        <v>Biomass and waste fired power plants</v>
      </c>
      <c r="G617" s="61" t="str">
        <f>B615</f>
        <v>Fluidized bed combustion</v>
      </c>
      <c r="H617" s="61" t="str">
        <f>C615</f>
        <v>Electricity only</v>
      </c>
      <c r="I617" s="84" t="str">
        <f t="shared" si="70"/>
        <v>S</v>
      </c>
      <c r="J617" s="61">
        <v>7.4970000000000009E-2</v>
      </c>
      <c r="K617" s="61">
        <v>7.4970000000000009E-2</v>
      </c>
      <c r="L617" s="61">
        <v>7.4970000000000009E-2</v>
      </c>
      <c r="M617" s="61">
        <v>7.4970000000000009E-2</v>
      </c>
      <c r="N617" s="61">
        <v>7.4970000000000009E-2</v>
      </c>
      <c r="O617" s="61">
        <v>7.4970000000000009E-2</v>
      </c>
      <c r="P617" s="61">
        <v>7.4970000000000009E-2</v>
      </c>
      <c r="Q617" s="61">
        <v>7.4970000000000009E-2</v>
      </c>
      <c r="R617" s="61">
        <v>7.4970000000000009E-2</v>
      </c>
      <c r="S617" s="61">
        <v>7.4970000000000009E-2</v>
      </c>
      <c r="T617" s="61">
        <v>7.4970000000000009E-2</v>
      </c>
      <c r="U617" s="61">
        <v>7.4970000000000009E-2</v>
      </c>
      <c r="V617" s="61">
        <v>7.4970000000000009E-2</v>
      </c>
      <c r="W617" s="61">
        <v>7.4970000000000009E-2</v>
      </c>
      <c r="X617" s="61">
        <v>7.4970000000000009E-2</v>
      </c>
      <c r="Y617" s="61">
        <v>7.4970000000000009E-2</v>
      </c>
      <c r="Z617" s="61">
        <v>7.4970000000000009E-2</v>
      </c>
      <c r="AA617" s="61">
        <v>7.4970000000000009E-2</v>
      </c>
      <c r="AB617" s="61">
        <v>7.4970000000000009E-2</v>
      </c>
      <c r="AC617" s="61">
        <v>7.4970000000000009E-2</v>
      </c>
      <c r="AD617" s="61">
        <v>7.4970000000000009E-2</v>
      </c>
      <c r="AE617" s="61">
        <v>7.4970000000000009E-2</v>
      </c>
      <c r="AF617" s="61">
        <v>7.4970000000000009E-2</v>
      </c>
      <c r="AG617" s="61">
        <v>7.4970000000000009E-2</v>
      </c>
      <c r="AH617" s="61">
        <v>7.4970000000000009E-2</v>
      </c>
      <c r="AI617" s="61">
        <v>7.4970000000000009E-2</v>
      </c>
      <c r="AJ617" s="61">
        <v>7.4970000000000009E-2</v>
      </c>
      <c r="AK617" s="61">
        <v>7.4970000000000009E-2</v>
      </c>
      <c r="AL617" s="61">
        <v>7.4970000000000009E-2</v>
      </c>
      <c r="AM617" s="61">
        <v>7.4970000000000009E-2</v>
      </c>
      <c r="AN617" s="61">
        <v>7.4970000000000009E-2</v>
      </c>
      <c r="AO617" s="61">
        <v>7.4970000000000009E-2</v>
      </c>
      <c r="AP617" s="61">
        <v>7.4970000000000009E-2</v>
      </c>
      <c r="AQ617" s="61">
        <v>7.4970000000000009E-2</v>
      </c>
      <c r="AR617" s="61">
        <v>7.4970000000000009E-2</v>
      </c>
      <c r="AS617" s="61">
        <v>7.4970000000000009E-2</v>
      </c>
      <c r="AT617" s="61">
        <v>7.4970000000000009E-2</v>
      </c>
      <c r="AU617" s="61">
        <v>7.4970000000000009E-2</v>
      </c>
      <c r="AV617" s="61">
        <v>7.4970000000000009E-2</v>
      </c>
      <c r="AW617" s="61">
        <v>7.4970000000000009E-2</v>
      </c>
      <c r="AX617" s="53">
        <v>7.4970000000000009E-2</v>
      </c>
    </row>
    <row r="618" spans="1:50">
      <c r="A618" s="212"/>
      <c r="B618" s="215"/>
      <c r="C618" s="216"/>
      <c r="D618" s="52" t="s">
        <v>47</v>
      </c>
      <c r="E618" s="86" t="str">
        <f>A607&amp;"/"&amp;B615&amp;"/"&amp;C615&amp;"/"&amp;D618</f>
        <v>Biomass and waste fired power plants/Fluidized bed combustion/Electricity only/XS</v>
      </c>
      <c r="F618" s="61" t="str">
        <f>A607</f>
        <v>Biomass and waste fired power plants</v>
      </c>
      <c r="G618" s="61" t="str">
        <f>B615</f>
        <v>Fluidized bed combustion</v>
      </c>
      <c r="H618" s="61" t="str">
        <f>C615</f>
        <v>Electricity only</v>
      </c>
      <c r="I618" s="84" t="str">
        <f t="shared" si="70"/>
        <v>XS</v>
      </c>
      <c r="J618" s="61">
        <v>7.8718500000000011E-2</v>
      </c>
      <c r="K618" s="61">
        <v>7.8718500000000011E-2</v>
      </c>
      <c r="L618" s="61">
        <v>7.8718500000000011E-2</v>
      </c>
      <c r="M618" s="61">
        <v>7.8718500000000011E-2</v>
      </c>
      <c r="N618" s="61">
        <v>7.8718500000000011E-2</v>
      </c>
      <c r="O618" s="61">
        <v>7.8718500000000011E-2</v>
      </c>
      <c r="P618" s="61">
        <v>7.8718500000000011E-2</v>
      </c>
      <c r="Q618" s="61">
        <v>7.8718500000000011E-2</v>
      </c>
      <c r="R618" s="61">
        <v>7.8718500000000011E-2</v>
      </c>
      <c r="S618" s="61">
        <v>7.8718500000000011E-2</v>
      </c>
      <c r="T618" s="61">
        <v>7.8718500000000011E-2</v>
      </c>
      <c r="U618" s="61">
        <v>7.8718500000000011E-2</v>
      </c>
      <c r="V618" s="61">
        <v>7.8718500000000011E-2</v>
      </c>
      <c r="W618" s="61">
        <v>7.8718500000000011E-2</v>
      </c>
      <c r="X618" s="61">
        <v>7.8718500000000011E-2</v>
      </c>
      <c r="Y618" s="61">
        <v>7.8718500000000011E-2</v>
      </c>
      <c r="Z618" s="61">
        <v>7.8718500000000011E-2</v>
      </c>
      <c r="AA618" s="61">
        <v>7.8718500000000011E-2</v>
      </c>
      <c r="AB618" s="61">
        <v>7.8718500000000011E-2</v>
      </c>
      <c r="AC618" s="61">
        <v>7.8718500000000011E-2</v>
      </c>
      <c r="AD618" s="61">
        <v>7.8718500000000011E-2</v>
      </c>
      <c r="AE618" s="61">
        <v>7.8718500000000011E-2</v>
      </c>
      <c r="AF618" s="61">
        <v>7.8718500000000011E-2</v>
      </c>
      <c r="AG618" s="61">
        <v>7.8718500000000011E-2</v>
      </c>
      <c r="AH618" s="61">
        <v>7.8718500000000011E-2</v>
      </c>
      <c r="AI618" s="61">
        <v>7.8718500000000011E-2</v>
      </c>
      <c r="AJ618" s="61">
        <v>7.8718500000000011E-2</v>
      </c>
      <c r="AK618" s="61">
        <v>7.8718500000000011E-2</v>
      </c>
      <c r="AL618" s="61">
        <v>7.8718500000000011E-2</v>
      </c>
      <c r="AM618" s="61">
        <v>7.8718500000000011E-2</v>
      </c>
      <c r="AN618" s="61">
        <v>7.8718500000000011E-2</v>
      </c>
      <c r="AO618" s="61">
        <v>7.8718500000000011E-2</v>
      </c>
      <c r="AP618" s="61">
        <v>7.8718500000000011E-2</v>
      </c>
      <c r="AQ618" s="61">
        <v>7.8718500000000011E-2</v>
      </c>
      <c r="AR618" s="61">
        <v>7.8718500000000011E-2</v>
      </c>
      <c r="AS618" s="61">
        <v>7.8718500000000011E-2</v>
      </c>
      <c r="AT618" s="61">
        <v>7.8718500000000011E-2</v>
      </c>
      <c r="AU618" s="61">
        <v>7.8718500000000011E-2</v>
      </c>
      <c r="AV618" s="61">
        <v>7.8718500000000011E-2</v>
      </c>
      <c r="AW618" s="61">
        <v>7.8718500000000011E-2</v>
      </c>
      <c r="AX618" s="53">
        <v>7.8718500000000011E-2</v>
      </c>
    </row>
    <row r="619" spans="1:50">
      <c r="A619" s="212"/>
      <c r="B619" s="215"/>
      <c r="C619" s="217" t="s">
        <v>26</v>
      </c>
      <c r="D619" s="83" t="s">
        <v>24</v>
      </c>
      <c r="E619" s="56" t="str">
        <f>A607&amp;"/"&amp;B615&amp;"/"&amp;C619&amp;"/"&amp;D619</f>
        <v>Biomass and waste fired power plants/Fluidized bed combustion/CHP/L</v>
      </c>
      <c r="F619" s="103" t="str">
        <f>A607</f>
        <v>Biomass and waste fired power plants</v>
      </c>
      <c r="G619" s="103" t="str">
        <f>B615</f>
        <v>Fluidized bed combustion</v>
      </c>
      <c r="H619" s="103" t="str">
        <f>C619</f>
        <v>CHP</v>
      </c>
      <c r="I619" s="104" t="str">
        <f t="shared" si="70"/>
        <v>L</v>
      </c>
      <c r="J619" s="103">
        <v>7.4800000000000005E-2</v>
      </c>
      <c r="K619" s="103">
        <v>7.4800000000000005E-2</v>
      </c>
      <c r="L619" s="103">
        <v>7.4800000000000005E-2</v>
      </c>
      <c r="M619" s="103">
        <v>7.4800000000000005E-2</v>
      </c>
      <c r="N619" s="103">
        <v>7.4800000000000005E-2</v>
      </c>
      <c r="O619" s="103">
        <v>7.4800000000000005E-2</v>
      </c>
      <c r="P619" s="103">
        <v>7.4800000000000005E-2</v>
      </c>
      <c r="Q619" s="103">
        <v>7.4800000000000005E-2</v>
      </c>
      <c r="R619" s="103">
        <v>7.4800000000000005E-2</v>
      </c>
      <c r="S619" s="103">
        <v>7.4800000000000005E-2</v>
      </c>
      <c r="T619" s="103">
        <v>7.4800000000000005E-2</v>
      </c>
      <c r="U619" s="103">
        <v>7.4800000000000005E-2</v>
      </c>
      <c r="V619" s="103">
        <v>7.4800000000000005E-2</v>
      </c>
      <c r="W619" s="103">
        <v>7.4800000000000005E-2</v>
      </c>
      <c r="X619" s="103">
        <v>7.4800000000000005E-2</v>
      </c>
      <c r="Y619" s="103">
        <v>7.4800000000000005E-2</v>
      </c>
      <c r="Z619" s="103">
        <v>7.4800000000000005E-2</v>
      </c>
      <c r="AA619" s="103">
        <v>7.4800000000000005E-2</v>
      </c>
      <c r="AB619" s="103">
        <v>7.4800000000000005E-2</v>
      </c>
      <c r="AC619" s="103">
        <v>7.4800000000000005E-2</v>
      </c>
      <c r="AD619" s="103">
        <v>7.4800000000000005E-2</v>
      </c>
      <c r="AE619" s="103">
        <v>7.4800000000000005E-2</v>
      </c>
      <c r="AF619" s="103">
        <v>7.4800000000000005E-2</v>
      </c>
      <c r="AG619" s="103">
        <v>7.4800000000000005E-2</v>
      </c>
      <c r="AH619" s="103">
        <v>7.4800000000000005E-2</v>
      </c>
      <c r="AI619" s="103">
        <v>7.4800000000000005E-2</v>
      </c>
      <c r="AJ619" s="103">
        <v>7.4800000000000005E-2</v>
      </c>
      <c r="AK619" s="103">
        <v>7.4800000000000005E-2</v>
      </c>
      <c r="AL619" s="103">
        <v>7.4800000000000005E-2</v>
      </c>
      <c r="AM619" s="103">
        <v>7.4800000000000005E-2</v>
      </c>
      <c r="AN619" s="103">
        <v>7.4800000000000005E-2</v>
      </c>
      <c r="AO619" s="103">
        <v>7.4800000000000005E-2</v>
      </c>
      <c r="AP619" s="103">
        <v>7.4800000000000005E-2</v>
      </c>
      <c r="AQ619" s="103">
        <v>7.4800000000000005E-2</v>
      </c>
      <c r="AR619" s="103">
        <v>7.4800000000000005E-2</v>
      </c>
      <c r="AS619" s="103">
        <v>7.4800000000000005E-2</v>
      </c>
      <c r="AT619" s="103">
        <v>7.4800000000000005E-2</v>
      </c>
      <c r="AU619" s="103">
        <v>7.4800000000000005E-2</v>
      </c>
      <c r="AV619" s="103">
        <v>7.4800000000000005E-2</v>
      </c>
      <c r="AW619" s="103">
        <v>7.4800000000000005E-2</v>
      </c>
      <c r="AX619" s="105">
        <v>7.4800000000000005E-2</v>
      </c>
    </row>
    <row r="620" spans="1:50">
      <c r="A620" s="212"/>
      <c r="B620" s="215"/>
      <c r="C620" s="206"/>
      <c r="D620" s="52" t="s">
        <v>25</v>
      </c>
      <c r="E620" s="86" t="str">
        <f>A607&amp;"/"&amp;B615&amp;"/"&amp;C619&amp;"/"&amp;D620</f>
        <v>Biomass and waste fired power plants/Fluidized bed combustion/CHP/M</v>
      </c>
      <c r="F620" s="61" t="str">
        <f>A607</f>
        <v>Biomass and waste fired power plants</v>
      </c>
      <c r="G620" s="61" t="str">
        <f>B615</f>
        <v>Fluidized bed combustion</v>
      </c>
      <c r="H620" s="61" t="str">
        <f>C619</f>
        <v>CHP</v>
      </c>
      <c r="I620" s="84" t="str">
        <f t="shared" si="70"/>
        <v>M</v>
      </c>
      <c r="J620" s="61">
        <v>7.8540000000000013E-2</v>
      </c>
      <c r="K620" s="61">
        <v>7.8540000000000013E-2</v>
      </c>
      <c r="L620" s="61">
        <v>7.8540000000000013E-2</v>
      </c>
      <c r="M620" s="61">
        <v>7.8540000000000013E-2</v>
      </c>
      <c r="N620" s="61">
        <v>7.8540000000000013E-2</v>
      </c>
      <c r="O620" s="61">
        <v>7.8540000000000013E-2</v>
      </c>
      <c r="P620" s="61">
        <v>7.8540000000000013E-2</v>
      </c>
      <c r="Q620" s="61">
        <v>7.8540000000000013E-2</v>
      </c>
      <c r="R620" s="61">
        <v>7.8540000000000013E-2</v>
      </c>
      <c r="S620" s="61">
        <v>7.8540000000000013E-2</v>
      </c>
      <c r="T620" s="61">
        <v>7.8540000000000013E-2</v>
      </c>
      <c r="U620" s="61">
        <v>7.8540000000000013E-2</v>
      </c>
      <c r="V620" s="61">
        <v>7.8540000000000013E-2</v>
      </c>
      <c r="W620" s="61">
        <v>7.8540000000000013E-2</v>
      </c>
      <c r="X620" s="61">
        <v>7.8540000000000013E-2</v>
      </c>
      <c r="Y620" s="61">
        <v>7.8540000000000013E-2</v>
      </c>
      <c r="Z620" s="61">
        <v>7.8540000000000013E-2</v>
      </c>
      <c r="AA620" s="61">
        <v>7.8540000000000013E-2</v>
      </c>
      <c r="AB620" s="61">
        <v>7.8540000000000013E-2</v>
      </c>
      <c r="AC620" s="61">
        <v>7.8540000000000013E-2</v>
      </c>
      <c r="AD620" s="61">
        <v>7.8540000000000013E-2</v>
      </c>
      <c r="AE620" s="61">
        <v>7.8540000000000013E-2</v>
      </c>
      <c r="AF620" s="61">
        <v>7.8540000000000013E-2</v>
      </c>
      <c r="AG620" s="61">
        <v>7.8540000000000013E-2</v>
      </c>
      <c r="AH620" s="61">
        <v>7.8540000000000013E-2</v>
      </c>
      <c r="AI620" s="61">
        <v>7.8540000000000013E-2</v>
      </c>
      <c r="AJ620" s="61">
        <v>7.8540000000000013E-2</v>
      </c>
      <c r="AK620" s="61">
        <v>7.8540000000000013E-2</v>
      </c>
      <c r="AL620" s="61">
        <v>7.8540000000000013E-2</v>
      </c>
      <c r="AM620" s="61">
        <v>7.8540000000000013E-2</v>
      </c>
      <c r="AN620" s="61">
        <v>7.8540000000000013E-2</v>
      </c>
      <c r="AO620" s="61">
        <v>7.8540000000000013E-2</v>
      </c>
      <c r="AP620" s="61">
        <v>7.8540000000000013E-2</v>
      </c>
      <c r="AQ620" s="61">
        <v>7.8540000000000013E-2</v>
      </c>
      <c r="AR620" s="61">
        <v>7.8540000000000013E-2</v>
      </c>
      <c r="AS620" s="61">
        <v>7.8540000000000013E-2</v>
      </c>
      <c r="AT620" s="61">
        <v>7.8540000000000013E-2</v>
      </c>
      <c r="AU620" s="61">
        <v>7.8540000000000013E-2</v>
      </c>
      <c r="AV620" s="61">
        <v>7.8540000000000013E-2</v>
      </c>
      <c r="AW620" s="61">
        <v>7.8540000000000013E-2</v>
      </c>
      <c r="AX620" s="53">
        <v>7.8540000000000013E-2</v>
      </c>
    </row>
    <row r="621" spans="1:50">
      <c r="A621" s="212"/>
      <c r="B621" s="215"/>
      <c r="C621" s="206"/>
      <c r="D621" s="52" t="s">
        <v>38</v>
      </c>
      <c r="E621" s="86" t="str">
        <f>A607&amp;"/"&amp;B615&amp;"/"&amp;C619&amp;"/"&amp;D621</f>
        <v>Biomass and waste fired power plants/Fluidized bed combustion/CHP/S</v>
      </c>
      <c r="F621" s="61" t="str">
        <f>A607</f>
        <v>Biomass and waste fired power plants</v>
      </c>
      <c r="G621" s="61" t="str">
        <f>B615</f>
        <v>Fluidized bed combustion</v>
      </c>
      <c r="H621" s="61" t="str">
        <f>C619</f>
        <v>CHP</v>
      </c>
      <c r="I621" s="84" t="str">
        <f t="shared" si="70"/>
        <v>S</v>
      </c>
      <c r="J621" s="61">
        <v>8.2467000000000013E-2</v>
      </c>
      <c r="K621" s="61">
        <v>8.2467000000000013E-2</v>
      </c>
      <c r="L621" s="61">
        <v>8.2467000000000013E-2</v>
      </c>
      <c r="M621" s="61">
        <v>8.2467000000000013E-2</v>
      </c>
      <c r="N621" s="61">
        <v>8.2467000000000013E-2</v>
      </c>
      <c r="O621" s="61">
        <v>8.2467000000000013E-2</v>
      </c>
      <c r="P621" s="61">
        <v>8.2467000000000013E-2</v>
      </c>
      <c r="Q621" s="61">
        <v>8.2467000000000013E-2</v>
      </c>
      <c r="R621" s="61">
        <v>8.2467000000000013E-2</v>
      </c>
      <c r="S621" s="61">
        <v>8.2467000000000013E-2</v>
      </c>
      <c r="T621" s="61">
        <v>8.2467000000000013E-2</v>
      </c>
      <c r="U621" s="61">
        <v>8.2467000000000013E-2</v>
      </c>
      <c r="V621" s="61">
        <v>8.2467000000000013E-2</v>
      </c>
      <c r="W621" s="61">
        <v>8.2467000000000013E-2</v>
      </c>
      <c r="X621" s="61">
        <v>8.2467000000000013E-2</v>
      </c>
      <c r="Y621" s="61">
        <v>8.2467000000000013E-2</v>
      </c>
      <c r="Z621" s="61">
        <v>8.2467000000000013E-2</v>
      </c>
      <c r="AA621" s="61">
        <v>8.2467000000000013E-2</v>
      </c>
      <c r="AB621" s="61">
        <v>8.2467000000000013E-2</v>
      </c>
      <c r="AC621" s="61">
        <v>8.2467000000000013E-2</v>
      </c>
      <c r="AD621" s="61">
        <v>8.2467000000000013E-2</v>
      </c>
      <c r="AE621" s="61">
        <v>8.2467000000000013E-2</v>
      </c>
      <c r="AF621" s="61">
        <v>8.2467000000000013E-2</v>
      </c>
      <c r="AG621" s="61">
        <v>8.2467000000000013E-2</v>
      </c>
      <c r="AH621" s="61">
        <v>8.2467000000000013E-2</v>
      </c>
      <c r="AI621" s="61">
        <v>8.2467000000000013E-2</v>
      </c>
      <c r="AJ621" s="61">
        <v>8.2467000000000013E-2</v>
      </c>
      <c r="AK621" s="61">
        <v>8.2467000000000013E-2</v>
      </c>
      <c r="AL621" s="61">
        <v>8.2467000000000013E-2</v>
      </c>
      <c r="AM621" s="61">
        <v>8.2467000000000013E-2</v>
      </c>
      <c r="AN621" s="61">
        <v>8.2467000000000013E-2</v>
      </c>
      <c r="AO621" s="61">
        <v>8.2467000000000013E-2</v>
      </c>
      <c r="AP621" s="61">
        <v>8.2467000000000013E-2</v>
      </c>
      <c r="AQ621" s="61">
        <v>8.2467000000000013E-2</v>
      </c>
      <c r="AR621" s="61">
        <v>8.2467000000000013E-2</v>
      </c>
      <c r="AS621" s="61">
        <v>8.2467000000000013E-2</v>
      </c>
      <c r="AT621" s="61">
        <v>8.2467000000000013E-2</v>
      </c>
      <c r="AU621" s="61">
        <v>8.2467000000000013E-2</v>
      </c>
      <c r="AV621" s="61">
        <v>8.2467000000000013E-2</v>
      </c>
      <c r="AW621" s="61">
        <v>8.2467000000000013E-2</v>
      </c>
      <c r="AX621" s="53">
        <v>8.2467000000000013E-2</v>
      </c>
    </row>
    <row r="622" spans="1:50">
      <c r="A622" s="212"/>
      <c r="B622" s="215"/>
      <c r="C622" s="216"/>
      <c r="D622" s="106" t="s">
        <v>47</v>
      </c>
      <c r="E622" s="107" t="str">
        <f>A607&amp;"/"&amp;B615&amp;"/"&amp;C619&amp;"/"&amp;D622</f>
        <v>Biomass and waste fired power plants/Fluidized bed combustion/CHP/XS</v>
      </c>
      <c r="F622" s="108" t="str">
        <f>A607</f>
        <v>Biomass and waste fired power plants</v>
      </c>
      <c r="G622" s="108" t="str">
        <f>B615</f>
        <v>Fluidized bed combustion</v>
      </c>
      <c r="H622" s="108" t="str">
        <f>C619</f>
        <v>CHP</v>
      </c>
      <c r="I622" s="109" t="str">
        <f t="shared" si="70"/>
        <v>XS</v>
      </c>
      <c r="J622" s="108">
        <v>8.6590350000000024E-2</v>
      </c>
      <c r="K622" s="108">
        <v>8.6590350000000024E-2</v>
      </c>
      <c r="L622" s="108">
        <v>8.6590350000000024E-2</v>
      </c>
      <c r="M622" s="108">
        <v>8.6590350000000024E-2</v>
      </c>
      <c r="N622" s="108">
        <v>8.6590350000000024E-2</v>
      </c>
      <c r="O622" s="108">
        <v>8.6590350000000024E-2</v>
      </c>
      <c r="P622" s="108">
        <v>8.6590350000000024E-2</v>
      </c>
      <c r="Q622" s="108">
        <v>8.6590350000000024E-2</v>
      </c>
      <c r="R622" s="108">
        <v>8.6590350000000024E-2</v>
      </c>
      <c r="S622" s="108">
        <v>8.6590350000000024E-2</v>
      </c>
      <c r="T622" s="108">
        <v>8.6590350000000024E-2</v>
      </c>
      <c r="U622" s="108">
        <v>8.6590350000000024E-2</v>
      </c>
      <c r="V622" s="108">
        <v>8.6590350000000024E-2</v>
      </c>
      <c r="W622" s="108">
        <v>8.6590350000000024E-2</v>
      </c>
      <c r="X622" s="108">
        <v>8.6590350000000024E-2</v>
      </c>
      <c r="Y622" s="108">
        <v>8.6590350000000024E-2</v>
      </c>
      <c r="Z622" s="108">
        <v>8.6590350000000024E-2</v>
      </c>
      <c r="AA622" s="108">
        <v>8.6590350000000024E-2</v>
      </c>
      <c r="AB622" s="108">
        <v>8.6590350000000024E-2</v>
      </c>
      <c r="AC622" s="108">
        <v>8.6590350000000024E-2</v>
      </c>
      <c r="AD622" s="108">
        <v>8.6590350000000024E-2</v>
      </c>
      <c r="AE622" s="108">
        <v>8.6590350000000024E-2</v>
      </c>
      <c r="AF622" s="108">
        <v>8.6590350000000024E-2</v>
      </c>
      <c r="AG622" s="108">
        <v>8.6590350000000024E-2</v>
      </c>
      <c r="AH622" s="108">
        <v>8.6590350000000024E-2</v>
      </c>
      <c r="AI622" s="108">
        <v>8.6590350000000024E-2</v>
      </c>
      <c r="AJ622" s="108">
        <v>8.6590350000000024E-2</v>
      </c>
      <c r="AK622" s="108">
        <v>8.6590350000000024E-2</v>
      </c>
      <c r="AL622" s="108">
        <v>8.6590350000000024E-2</v>
      </c>
      <c r="AM622" s="108">
        <v>8.6590350000000024E-2</v>
      </c>
      <c r="AN622" s="108">
        <v>8.6590350000000024E-2</v>
      </c>
      <c r="AO622" s="108">
        <v>8.6590350000000024E-2</v>
      </c>
      <c r="AP622" s="108">
        <v>8.6590350000000024E-2</v>
      </c>
      <c r="AQ622" s="108">
        <v>8.6590350000000024E-2</v>
      </c>
      <c r="AR622" s="108">
        <v>8.6590350000000024E-2</v>
      </c>
      <c r="AS622" s="108">
        <v>8.6590350000000024E-2</v>
      </c>
      <c r="AT622" s="108">
        <v>8.6590350000000024E-2</v>
      </c>
      <c r="AU622" s="108">
        <v>8.6590350000000024E-2</v>
      </c>
      <c r="AV622" s="108">
        <v>8.6590350000000024E-2</v>
      </c>
      <c r="AW622" s="108">
        <v>8.6590350000000024E-2</v>
      </c>
      <c r="AX622" s="110">
        <v>8.6590350000000024E-2</v>
      </c>
    </row>
    <row r="623" spans="1:50">
      <c r="A623" s="212"/>
      <c r="B623" s="215"/>
      <c r="C623" s="217" t="s">
        <v>42</v>
      </c>
      <c r="D623" s="83" t="s">
        <v>24</v>
      </c>
      <c r="E623" s="56" t="str">
        <f>A607&amp;"/"&amp;B615&amp;"/"&amp;C623&amp;"/"&amp;D623</f>
        <v>Biomass and waste fired power plants/Fluidized bed combustion/Electricity only with CCS/L</v>
      </c>
      <c r="F623" s="103" t="str">
        <f>A607</f>
        <v>Biomass and waste fired power plants</v>
      </c>
      <c r="G623" s="103" t="str">
        <f>B615</f>
        <v>Fluidized bed combustion</v>
      </c>
      <c r="H623" s="103" t="str">
        <f>C623</f>
        <v>Electricity only with CCS</v>
      </c>
      <c r="I623" s="104" t="str">
        <f t="shared" si="70"/>
        <v>L</v>
      </c>
      <c r="J623" s="103" t="s">
        <v>99</v>
      </c>
      <c r="K623" s="103" t="s">
        <v>99</v>
      </c>
      <c r="L623" s="103" t="s">
        <v>99</v>
      </c>
      <c r="M623" s="103" t="s">
        <v>99</v>
      </c>
      <c r="N623" s="103" t="s">
        <v>99</v>
      </c>
      <c r="O623" s="103" t="s">
        <v>99</v>
      </c>
      <c r="P623" s="103" t="s">
        <v>99</v>
      </c>
      <c r="Q623" s="103" t="s">
        <v>99</v>
      </c>
      <c r="R623" s="103" t="s">
        <v>99</v>
      </c>
      <c r="S623" s="103" t="s">
        <v>99</v>
      </c>
      <c r="T623" s="103" t="s">
        <v>99</v>
      </c>
      <c r="U623" s="103" t="s">
        <v>99</v>
      </c>
      <c r="V623" s="103" t="s">
        <v>99</v>
      </c>
      <c r="W623" s="103" t="s">
        <v>99</v>
      </c>
      <c r="X623" s="103" t="s">
        <v>99</v>
      </c>
      <c r="Y623" s="103" t="s">
        <v>99</v>
      </c>
      <c r="Z623" s="103" t="s">
        <v>99</v>
      </c>
      <c r="AA623" s="103" t="s">
        <v>99</v>
      </c>
      <c r="AB623" s="103" t="s">
        <v>99</v>
      </c>
      <c r="AC623" s="103" t="s">
        <v>99</v>
      </c>
      <c r="AD623" s="103" t="s">
        <v>99</v>
      </c>
      <c r="AE623" s="103">
        <v>0.255</v>
      </c>
      <c r="AF623" s="103">
        <v>0.255</v>
      </c>
      <c r="AG623" s="103">
        <v>0.255</v>
      </c>
      <c r="AH623" s="103">
        <v>0.255</v>
      </c>
      <c r="AI623" s="103">
        <v>0.255</v>
      </c>
      <c r="AJ623" s="103">
        <v>0.255</v>
      </c>
      <c r="AK623" s="103">
        <v>0.255</v>
      </c>
      <c r="AL623" s="103">
        <v>0.255</v>
      </c>
      <c r="AM623" s="103">
        <v>0.255</v>
      </c>
      <c r="AN623" s="103">
        <v>0.255</v>
      </c>
      <c r="AO623" s="103">
        <v>0.255</v>
      </c>
      <c r="AP623" s="103">
        <v>0.255</v>
      </c>
      <c r="AQ623" s="103">
        <v>0.255</v>
      </c>
      <c r="AR623" s="103">
        <v>0.255</v>
      </c>
      <c r="AS623" s="103">
        <v>0.255</v>
      </c>
      <c r="AT623" s="103">
        <v>0.255</v>
      </c>
      <c r="AU623" s="103">
        <v>0.255</v>
      </c>
      <c r="AV623" s="103">
        <v>0.255</v>
      </c>
      <c r="AW623" s="103">
        <v>0.255</v>
      </c>
      <c r="AX623" s="105">
        <v>0.255</v>
      </c>
    </row>
    <row r="624" spans="1:50">
      <c r="A624" s="212"/>
      <c r="B624" s="215"/>
      <c r="C624" s="216"/>
      <c r="D624" s="106" t="s">
        <v>25</v>
      </c>
      <c r="E624" s="107" t="str">
        <f>A607&amp;"/"&amp;B615&amp;"/"&amp;C623&amp;"/"&amp;D624</f>
        <v>Biomass and waste fired power plants/Fluidized bed combustion/Electricity only with CCS/M</v>
      </c>
      <c r="F624" s="108" t="str">
        <f>A607</f>
        <v>Biomass and waste fired power plants</v>
      </c>
      <c r="G624" s="108" t="str">
        <f>B615</f>
        <v>Fluidized bed combustion</v>
      </c>
      <c r="H624" s="108" t="str">
        <f>C623</f>
        <v>Electricity only with CCS</v>
      </c>
      <c r="I624" s="109" t="str">
        <f t="shared" si="70"/>
        <v>M</v>
      </c>
      <c r="J624" s="108" t="s">
        <v>99</v>
      </c>
      <c r="K624" s="108" t="s">
        <v>99</v>
      </c>
      <c r="L624" s="108" t="s">
        <v>99</v>
      </c>
      <c r="M624" s="108" t="s">
        <v>99</v>
      </c>
      <c r="N624" s="108" t="s">
        <v>99</v>
      </c>
      <c r="O624" s="108" t="s">
        <v>99</v>
      </c>
      <c r="P624" s="108" t="s">
        <v>99</v>
      </c>
      <c r="Q624" s="108" t="s">
        <v>99</v>
      </c>
      <c r="R624" s="108" t="s">
        <v>99</v>
      </c>
      <c r="S624" s="108" t="s">
        <v>99</v>
      </c>
      <c r="T624" s="108" t="s">
        <v>99</v>
      </c>
      <c r="U624" s="108" t="s">
        <v>99</v>
      </c>
      <c r="V624" s="108" t="s">
        <v>99</v>
      </c>
      <c r="W624" s="108" t="s">
        <v>99</v>
      </c>
      <c r="X624" s="108" t="s">
        <v>99</v>
      </c>
      <c r="Y624" s="108" t="s">
        <v>99</v>
      </c>
      <c r="Z624" s="108" t="s">
        <v>99</v>
      </c>
      <c r="AA624" s="108" t="s">
        <v>99</v>
      </c>
      <c r="AB624" s="108" t="s">
        <v>99</v>
      </c>
      <c r="AC624" s="108" t="s">
        <v>99</v>
      </c>
      <c r="AD624" s="108" t="s">
        <v>99</v>
      </c>
      <c r="AE624" s="108">
        <v>0.26775000000000004</v>
      </c>
      <c r="AF624" s="108">
        <v>0.26775000000000004</v>
      </c>
      <c r="AG624" s="108">
        <v>0.26775000000000004</v>
      </c>
      <c r="AH624" s="108">
        <v>0.26775000000000004</v>
      </c>
      <c r="AI624" s="108">
        <v>0.26775000000000004</v>
      </c>
      <c r="AJ624" s="108">
        <v>0.26775000000000004</v>
      </c>
      <c r="AK624" s="108">
        <v>0.26775000000000004</v>
      </c>
      <c r="AL624" s="108">
        <v>0.26775000000000004</v>
      </c>
      <c r="AM624" s="108">
        <v>0.26775000000000004</v>
      </c>
      <c r="AN624" s="108">
        <v>0.26775000000000004</v>
      </c>
      <c r="AO624" s="108">
        <v>0.26775000000000004</v>
      </c>
      <c r="AP624" s="108">
        <v>0.26775000000000004</v>
      </c>
      <c r="AQ624" s="108">
        <v>0.26775000000000004</v>
      </c>
      <c r="AR624" s="108">
        <v>0.26775000000000004</v>
      </c>
      <c r="AS624" s="108">
        <v>0.26775000000000004</v>
      </c>
      <c r="AT624" s="108">
        <v>0.26775000000000004</v>
      </c>
      <c r="AU624" s="108">
        <v>0.26775000000000004</v>
      </c>
      <c r="AV624" s="108">
        <v>0.26775000000000004</v>
      </c>
      <c r="AW624" s="108">
        <v>0.26775000000000004</v>
      </c>
      <c r="AX624" s="110">
        <v>0.26775000000000004</v>
      </c>
    </row>
    <row r="625" spans="1:50">
      <c r="A625" s="212"/>
      <c r="B625" s="215"/>
      <c r="C625" s="217" t="s">
        <v>43</v>
      </c>
      <c r="D625" s="52" t="s">
        <v>24</v>
      </c>
      <c r="E625" s="86" t="str">
        <f>A607&amp;"/"&amp;B615&amp;"/"&amp;C625&amp;"/"&amp;D625</f>
        <v>Biomass and waste fired power plants/Fluidized bed combustion/CHP with CCS/L</v>
      </c>
      <c r="F625" s="61" t="str">
        <f>A607</f>
        <v>Biomass and waste fired power plants</v>
      </c>
      <c r="G625" s="61" t="str">
        <f>B615</f>
        <v>Fluidized bed combustion</v>
      </c>
      <c r="H625" s="61" t="str">
        <f>C625</f>
        <v>CHP with CCS</v>
      </c>
      <c r="I625" s="84" t="str">
        <f t="shared" si="70"/>
        <v>L</v>
      </c>
      <c r="J625" s="61" t="s">
        <v>99</v>
      </c>
      <c r="K625" s="61" t="s">
        <v>99</v>
      </c>
      <c r="L625" s="61" t="s">
        <v>99</v>
      </c>
      <c r="M625" s="61" t="s">
        <v>99</v>
      </c>
      <c r="N625" s="61" t="s">
        <v>99</v>
      </c>
      <c r="O625" s="61" t="s">
        <v>99</v>
      </c>
      <c r="P625" s="61" t="s">
        <v>99</v>
      </c>
      <c r="Q625" s="61" t="s">
        <v>99</v>
      </c>
      <c r="R625" s="61" t="s">
        <v>99</v>
      </c>
      <c r="S625" s="61" t="s">
        <v>99</v>
      </c>
      <c r="T625" s="61" t="s">
        <v>99</v>
      </c>
      <c r="U625" s="61" t="s">
        <v>99</v>
      </c>
      <c r="V625" s="61" t="s">
        <v>99</v>
      </c>
      <c r="W625" s="61" t="s">
        <v>99</v>
      </c>
      <c r="X625" s="61" t="s">
        <v>99</v>
      </c>
      <c r="Y625" s="61" t="s">
        <v>99</v>
      </c>
      <c r="Z625" s="61" t="s">
        <v>99</v>
      </c>
      <c r="AA625" s="61" t="s">
        <v>99</v>
      </c>
      <c r="AB625" s="61" t="s">
        <v>99</v>
      </c>
      <c r="AC625" s="61" t="s">
        <v>99</v>
      </c>
      <c r="AD625" s="61" t="s">
        <v>99</v>
      </c>
      <c r="AE625" s="61">
        <v>0.28050000000000003</v>
      </c>
      <c r="AF625" s="61">
        <v>0.28050000000000003</v>
      </c>
      <c r="AG625" s="61">
        <v>0.28050000000000003</v>
      </c>
      <c r="AH625" s="61">
        <v>0.28050000000000003</v>
      </c>
      <c r="AI625" s="61">
        <v>0.28050000000000003</v>
      </c>
      <c r="AJ625" s="61">
        <v>0.28050000000000003</v>
      </c>
      <c r="AK625" s="61">
        <v>0.28050000000000003</v>
      </c>
      <c r="AL625" s="61">
        <v>0.28050000000000003</v>
      </c>
      <c r="AM625" s="61">
        <v>0.28050000000000003</v>
      </c>
      <c r="AN625" s="61">
        <v>0.28050000000000003</v>
      </c>
      <c r="AO625" s="61">
        <v>0.28050000000000003</v>
      </c>
      <c r="AP625" s="61">
        <v>0.28050000000000003</v>
      </c>
      <c r="AQ625" s="61">
        <v>0.28050000000000003</v>
      </c>
      <c r="AR625" s="61">
        <v>0.28050000000000003</v>
      </c>
      <c r="AS625" s="61">
        <v>0.28050000000000003</v>
      </c>
      <c r="AT625" s="61">
        <v>0.28050000000000003</v>
      </c>
      <c r="AU625" s="61">
        <v>0.28050000000000003</v>
      </c>
      <c r="AV625" s="61">
        <v>0.28050000000000003</v>
      </c>
      <c r="AW625" s="61">
        <v>0.28050000000000003</v>
      </c>
      <c r="AX625" s="53">
        <v>0.28050000000000003</v>
      </c>
    </row>
    <row r="626" spans="1:50">
      <c r="A626" s="212"/>
      <c r="B626" s="218"/>
      <c r="C626" s="210"/>
      <c r="D626" s="93" t="s">
        <v>25</v>
      </c>
      <c r="E626" s="73" t="str">
        <f>A607&amp;"/"&amp;B615&amp;"/"&amp;C625&amp;"/"&amp;D626</f>
        <v>Biomass and waste fired power plants/Fluidized bed combustion/CHP with CCS/M</v>
      </c>
      <c r="F626" s="91" t="str">
        <f>A607</f>
        <v>Biomass and waste fired power plants</v>
      </c>
      <c r="G626" s="91" t="str">
        <f>B615</f>
        <v>Fluidized bed combustion</v>
      </c>
      <c r="H626" s="91" t="str">
        <f>C625</f>
        <v>CHP with CCS</v>
      </c>
      <c r="I626" s="70" t="str">
        <f t="shared" si="70"/>
        <v>M</v>
      </c>
      <c r="J626" s="91" t="s">
        <v>99</v>
      </c>
      <c r="K626" s="91" t="s">
        <v>99</v>
      </c>
      <c r="L626" s="91" t="s">
        <v>99</v>
      </c>
      <c r="M626" s="91" t="s">
        <v>99</v>
      </c>
      <c r="N626" s="91" t="s">
        <v>99</v>
      </c>
      <c r="O626" s="91" t="s">
        <v>99</v>
      </c>
      <c r="P626" s="91" t="s">
        <v>99</v>
      </c>
      <c r="Q626" s="91" t="s">
        <v>99</v>
      </c>
      <c r="R626" s="91" t="s">
        <v>99</v>
      </c>
      <c r="S626" s="91" t="s">
        <v>99</v>
      </c>
      <c r="T626" s="91" t="s">
        <v>99</v>
      </c>
      <c r="U626" s="91" t="s">
        <v>99</v>
      </c>
      <c r="V626" s="91" t="s">
        <v>99</v>
      </c>
      <c r="W626" s="91" t="s">
        <v>99</v>
      </c>
      <c r="X626" s="91" t="s">
        <v>99</v>
      </c>
      <c r="Y626" s="91" t="s">
        <v>99</v>
      </c>
      <c r="Z626" s="91" t="s">
        <v>99</v>
      </c>
      <c r="AA626" s="91" t="s">
        <v>99</v>
      </c>
      <c r="AB626" s="91" t="s">
        <v>99</v>
      </c>
      <c r="AC626" s="91" t="s">
        <v>99</v>
      </c>
      <c r="AD626" s="91" t="s">
        <v>99</v>
      </c>
      <c r="AE626" s="91">
        <v>0.29452500000000009</v>
      </c>
      <c r="AF626" s="91">
        <v>0.29452500000000009</v>
      </c>
      <c r="AG626" s="91">
        <v>0.29452500000000009</v>
      </c>
      <c r="AH626" s="91">
        <v>0.29452500000000009</v>
      </c>
      <c r="AI626" s="91">
        <v>0.29452500000000009</v>
      </c>
      <c r="AJ626" s="91">
        <v>0.29452500000000009</v>
      </c>
      <c r="AK626" s="91">
        <v>0.29452500000000009</v>
      </c>
      <c r="AL626" s="91">
        <v>0.29452500000000009</v>
      </c>
      <c r="AM626" s="91">
        <v>0.29452500000000009</v>
      </c>
      <c r="AN626" s="91">
        <v>0.29452500000000009</v>
      </c>
      <c r="AO626" s="91">
        <v>0.29452500000000009</v>
      </c>
      <c r="AP626" s="91">
        <v>0.29452500000000009</v>
      </c>
      <c r="AQ626" s="91">
        <v>0.29452500000000009</v>
      </c>
      <c r="AR626" s="91">
        <v>0.29452500000000009</v>
      </c>
      <c r="AS626" s="91">
        <v>0.29452500000000009</v>
      </c>
      <c r="AT626" s="91">
        <v>0.29452500000000009</v>
      </c>
      <c r="AU626" s="91">
        <v>0.29452500000000009</v>
      </c>
      <c r="AV626" s="91">
        <v>0.29452500000000009</v>
      </c>
      <c r="AW626" s="91">
        <v>0.29452500000000009</v>
      </c>
      <c r="AX626" s="89">
        <v>0.29452500000000009</v>
      </c>
    </row>
    <row r="627" spans="1:50">
      <c r="A627" s="212"/>
      <c r="B627" s="214" t="s">
        <v>46</v>
      </c>
      <c r="C627" s="209" t="s">
        <v>36</v>
      </c>
      <c r="D627" s="67" t="s">
        <v>24</v>
      </c>
      <c r="E627" s="87" t="str">
        <f>A607&amp;"/"&amp;B627&amp;"/"&amp;C627&amp;"/"&amp;D627</f>
        <v>Biomass and waste fired power plants/Steam turbine/Electricity only/L</v>
      </c>
      <c r="F627" s="55" t="str">
        <f>A607</f>
        <v>Biomass and waste fired power plants</v>
      </c>
      <c r="G627" s="55" t="str">
        <f>B627</f>
        <v>Steam turbine</v>
      </c>
      <c r="H627" s="55" t="str">
        <f>C627</f>
        <v>Electricity only</v>
      </c>
      <c r="I627" s="85" t="str">
        <f t="shared" si="70"/>
        <v>L</v>
      </c>
      <c r="J627" s="55">
        <v>7.0000000000000007E-2</v>
      </c>
      <c r="K627" s="55">
        <v>7.0000000000000007E-2</v>
      </c>
      <c r="L627" s="55">
        <v>7.0000000000000007E-2</v>
      </c>
      <c r="M627" s="55">
        <v>7.0000000000000007E-2</v>
      </c>
      <c r="N627" s="55">
        <v>7.0000000000000007E-2</v>
      </c>
      <c r="O627" s="55">
        <v>7.0000000000000007E-2</v>
      </c>
      <c r="P627" s="55">
        <v>7.0000000000000007E-2</v>
      </c>
      <c r="Q627" s="55">
        <v>7.0000000000000007E-2</v>
      </c>
      <c r="R627" s="55">
        <v>7.0000000000000007E-2</v>
      </c>
      <c r="S627" s="55">
        <v>7.0000000000000007E-2</v>
      </c>
      <c r="T627" s="55">
        <v>7.0000000000000007E-2</v>
      </c>
      <c r="U627" s="55">
        <v>7.0000000000000007E-2</v>
      </c>
      <c r="V627" s="55">
        <v>7.0000000000000007E-2</v>
      </c>
      <c r="W627" s="55">
        <v>7.0000000000000007E-2</v>
      </c>
      <c r="X627" s="55">
        <v>7.0000000000000007E-2</v>
      </c>
      <c r="Y627" s="55">
        <v>7.0000000000000007E-2</v>
      </c>
      <c r="Z627" s="55">
        <v>7.0000000000000007E-2</v>
      </c>
      <c r="AA627" s="55">
        <v>7.0000000000000007E-2</v>
      </c>
      <c r="AB627" s="55">
        <v>7.0000000000000007E-2</v>
      </c>
      <c r="AC627" s="55">
        <v>7.0000000000000007E-2</v>
      </c>
      <c r="AD627" s="55">
        <v>7.0000000000000007E-2</v>
      </c>
      <c r="AE627" s="55">
        <v>7.0000000000000007E-2</v>
      </c>
      <c r="AF627" s="55">
        <v>7.0000000000000007E-2</v>
      </c>
      <c r="AG627" s="55">
        <v>7.0000000000000007E-2</v>
      </c>
      <c r="AH627" s="55">
        <v>7.0000000000000007E-2</v>
      </c>
      <c r="AI627" s="55">
        <v>7.0000000000000007E-2</v>
      </c>
      <c r="AJ627" s="55">
        <v>7.0000000000000007E-2</v>
      </c>
      <c r="AK627" s="55">
        <v>7.0000000000000007E-2</v>
      </c>
      <c r="AL627" s="55">
        <v>7.0000000000000007E-2</v>
      </c>
      <c r="AM627" s="55">
        <v>7.0000000000000007E-2</v>
      </c>
      <c r="AN627" s="55">
        <v>7.0000000000000007E-2</v>
      </c>
      <c r="AO627" s="55">
        <v>7.0000000000000007E-2</v>
      </c>
      <c r="AP627" s="55">
        <v>7.0000000000000007E-2</v>
      </c>
      <c r="AQ627" s="55">
        <v>7.0000000000000007E-2</v>
      </c>
      <c r="AR627" s="55">
        <v>7.0000000000000007E-2</v>
      </c>
      <c r="AS627" s="55">
        <v>7.0000000000000007E-2</v>
      </c>
      <c r="AT627" s="55">
        <v>7.0000000000000007E-2</v>
      </c>
      <c r="AU627" s="55">
        <v>7.0000000000000007E-2</v>
      </c>
      <c r="AV627" s="55">
        <v>7.0000000000000007E-2</v>
      </c>
      <c r="AW627" s="55">
        <v>7.0000000000000007E-2</v>
      </c>
      <c r="AX627" s="64">
        <v>7.0000000000000007E-2</v>
      </c>
    </row>
    <row r="628" spans="1:50">
      <c r="A628" s="212"/>
      <c r="B628" s="215"/>
      <c r="C628" s="206"/>
      <c r="D628" s="52" t="s">
        <v>25</v>
      </c>
      <c r="E628" s="86" t="str">
        <f>A607&amp;"/"&amp;B627&amp;"/"&amp;C627&amp;"/"&amp;D628</f>
        <v>Biomass and waste fired power plants/Steam turbine/Electricity only/M</v>
      </c>
      <c r="F628" s="61" t="str">
        <f>A607</f>
        <v>Biomass and waste fired power plants</v>
      </c>
      <c r="G628" s="61" t="str">
        <f>B627</f>
        <v>Steam turbine</v>
      </c>
      <c r="H628" s="61" t="str">
        <f>C627</f>
        <v>Electricity only</v>
      </c>
      <c r="I628" s="84" t="str">
        <f t="shared" si="70"/>
        <v>M</v>
      </c>
      <c r="J628" s="61">
        <v>7.350000000000001E-2</v>
      </c>
      <c r="K628" s="61">
        <v>7.350000000000001E-2</v>
      </c>
      <c r="L628" s="61">
        <v>7.350000000000001E-2</v>
      </c>
      <c r="M628" s="61">
        <v>7.350000000000001E-2</v>
      </c>
      <c r="N628" s="61">
        <v>7.350000000000001E-2</v>
      </c>
      <c r="O628" s="61">
        <v>7.350000000000001E-2</v>
      </c>
      <c r="P628" s="61">
        <v>7.350000000000001E-2</v>
      </c>
      <c r="Q628" s="61">
        <v>7.350000000000001E-2</v>
      </c>
      <c r="R628" s="61">
        <v>7.350000000000001E-2</v>
      </c>
      <c r="S628" s="61">
        <v>7.350000000000001E-2</v>
      </c>
      <c r="T628" s="61">
        <v>7.350000000000001E-2</v>
      </c>
      <c r="U628" s="61">
        <v>7.350000000000001E-2</v>
      </c>
      <c r="V628" s="61">
        <v>7.350000000000001E-2</v>
      </c>
      <c r="W628" s="61">
        <v>7.350000000000001E-2</v>
      </c>
      <c r="X628" s="61">
        <v>7.350000000000001E-2</v>
      </c>
      <c r="Y628" s="61">
        <v>7.350000000000001E-2</v>
      </c>
      <c r="Z628" s="61">
        <v>7.350000000000001E-2</v>
      </c>
      <c r="AA628" s="61">
        <v>7.350000000000001E-2</v>
      </c>
      <c r="AB628" s="61">
        <v>7.350000000000001E-2</v>
      </c>
      <c r="AC628" s="61">
        <v>7.350000000000001E-2</v>
      </c>
      <c r="AD628" s="61">
        <v>7.350000000000001E-2</v>
      </c>
      <c r="AE628" s="61">
        <v>7.350000000000001E-2</v>
      </c>
      <c r="AF628" s="61">
        <v>7.350000000000001E-2</v>
      </c>
      <c r="AG628" s="61">
        <v>7.350000000000001E-2</v>
      </c>
      <c r="AH628" s="61">
        <v>7.350000000000001E-2</v>
      </c>
      <c r="AI628" s="61">
        <v>7.350000000000001E-2</v>
      </c>
      <c r="AJ628" s="61">
        <v>7.350000000000001E-2</v>
      </c>
      <c r="AK628" s="61">
        <v>7.350000000000001E-2</v>
      </c>
      <c r="AL628" s="61">
        <v>7.350000000000001E-2</v>
      </c>
      <c r="AM628" s="61">
        <v>7.350000000000001E-2</v>
      </c>
      <c r="AN628" s="61">
        <v>7.350000000000001E-2</v>
      </c>
      <c r="AO628" s="61">
        <v>7.350000000000001E-2</v>
      </c>
      <c r="AP628" s="61">
        <v>7.350000000000001E-2</v>
      </c>
      <c r="AQ628" s="61">
        <v>7.350000000000001E-2</v>
      </c>
      <c r="AR628" s="61">
        <v>7.350000000000001E-2</v>
      </c>
      <c r="AS628" s="61">
        <v>7.350000000000001E-2</v>
      </c>
      <c r="AT628" s="61">
        <v>7.350000000000001E-2</v>
      </c>
      <c r="AU628" s="61">
        <v>7.350000000000001E-2</v>
      </c>
      <c r="AV628" s="61">
        <v>7.350000000000001E-2</v>
      </c>
      <c r="AW628" s="61">
        <v>7.350000000000001E-2</v>
      </c>
      <c r="AX628" s="53">
        <v>7.350000000000001E-2</v>
      </c>
    </row>
    <row r="629" spans="1:50">
      <c r="A629" s="212"/>
      <c r="B629" s="215"/>
      <c r="C629" s="206"/>
      <c r="D629" s="52" t="s">
        <v>38</v>
      </c>
      <c r="E629" s="86" t="str">
        <f>A607&amp;"/"&amp;B627&amp;"/"&amp;C627&amp;"/"&amp;D629</f>
        <v>Biomass and waste fired power plants/Steam turbine/Electricity only/S</v>
      </c>
      <c r="F629" s="61" t="str">
        <f>A607</f>
        <v>Biomass and waste fired power plants</v>
      </c>
      <c r="G629" s="61" t="str">
        <f>B627</f>
        <v>Steam turbine</v>
      </c>
      <c r="H629" s="61" t="str">
        <f>C627</f>
        <v>Electricity only</v>
      </c>
      <c r="I629" s="84" t="str">
        <f t="shared" si="70"/>
        <v>S</v>
      </c>
      <c r="J629" s="61">
        <v>7.7175000000000007E-2</v>
      </c>
      <c r="K629" s="61">
        <v>7.7175000000000007E-2</v>
      </c>
      <c r="L629" s="61">
        <v>7.7175000000000007E-2</v>
      </c>
      <c r="M629" s="61">
        <v>7.7175000000000007E-2</v>
      </c>
      <c r="N629" s="61">
        <v>7.7175000000000007E-2</v>
      </c>
      <c r="O629" s="61">
        <v>7.7175000000000007E-2</v>
      </c>
      <c r="P629" s="61">
        <v>7.7175000000000007E-2</v>
      </c>
      <c r="Q629" s="61">
        <v>7.7175000000000007E-2</v>
      </c>
      <c r="R629" s="61">
        <v>7.7175000000000007E-2</v>
      </c>
      <c r="S629" s="61">
        <v>7.7175000000000007E-2</v>
      </c>
      <c r="T629" s="61">
        <v>7.7175000000000007E-2</v>
      </c>
      <c r="U629" s="61">
        <v>7.7175000000000007E-2</v>
      </c>
      <c r="V629" s="61">
        <v>7.7175000000000007E-2</v>
      </c>
      <c r="W629" s="61">
        <v>7.7175000000000007E-2</v>
      </c>
      <c r="X629" s="61">
        <v>7.7175000000000007E-2</v>
      </c>
      <c r="Y629" s="61">
        <v>7.7175000000000007E-2</v>
      </c>
      <c r="Z629" s="61">
        <v>7.7175000000000007E-2</v>
      </c>
      <c r="AA629" s="61">
        <v>7.7175000000000007E-2</v>
      </c>
      <c r="AB629" s="61">
        <v>7.7175000000000007E-2</v>
      </c>
      <c r="AC629" s="61">
        <v>7.7175000000000007E-2</v>
      </c>
      <c r="AD629" s="61">
        <v>7.7175000000000007E-2</v>
      </c>
      <c r="AE629" s="61">
        <v>7.7175000000000007E-2</v>
      </c>
      <c r="AF629" s="61">
        <v>7.7175000000000007E-2</v>
      </c>
      <c r="AG629" s="61">
        <v>7.7175000000000007E-2</v>
      </c>
      <c r="AH629" s="61">
        <v>7.7175000000000007E-2</v>
      </c>
      <c r="AI629" s="61">
        <v>7.7175000000000007E-2</v>
      </c>
      <c r="AJ629" s="61">
        <v>7.7175000000000007E-2</v>
      </c>
      <c r="AK629" s="61">
        <v>7.7175000000000007E-2</v>
      </c>
      <c r="AL629" s="61">
        <v>7.7175000000000007E-2</v>
      </c>
      <c r="AM629" s="61">
        <v>7.7175000000000007E-2</v>
      </c>
      <c r="AN629" s="61">
        <v>7.7175000000000007E-2</v>
      </c>
      <c r="AO629" s="61">
        <v>7.7175000000000007E-2</v>
      </c>
      <c r="AP629" s="61">
        <v>7.7175000000000007E-2</v>
      </c>
      <c r="AQ629" s="61">
        <v>7.7175000000000007E-2</v>
      </c>
      <c r="AR629" s="61">
        <v>7.7175000000000007E-2</v>
      </c>
      <c r="AS629" s="61">
        <v>7.7175000000000007E-2</v>
      </c>
      <c r="AT629" s="61">
        <v>7.7175000000000007E-2</v>
      </c>
      <c r="AU629" s="61">
        <v>7.7175000000000007E-2</v>
      </c>
      <c r="AV629" s="61">
        <v>7.7175000000000007E-2</v>
      </c>
      <c r="AW629" s="61">
        <v>7.7175000000000007E-2</v>
      </c>
      <c r="AX629" s="53">
        <v>7.7175000000000007E-2</v>
      </c>
    </row>
    <row r="630" spans="1:50">
      <c r="A630" s="212"/>
      <c r="B630" s="215"/>
      <c r="C630" s="216"/>
      <c r="D630" s="52" t="s">
        <v>47</v>
      </c>
      <c r="E630" s="86" t="str">
        <f>A607&amp;"/"&amp;B627&amp;"/"&amp;C627&amp;"/"&amp;D630</f>
        <v>Biomass and waste fired power plants/Steam turbine/Electricity only/XS</v>
      </c>
      <c r="F630" s="61" t="str">
        <f>A607</f>
        <v>Biomass and waste fired power plants</v>
      </c>
      <c r="G630" s="61" t="str">
        <f>B627</f>
        <v>Steam turbine</v>
      </c>
      <c r="H630" s="61" t="str">
        <f>C627</f>
        <v>Electricity only</v>
      </c>
      <c r="I630" s="84" t="str">
        <f t="shared" si="70"/>
        <v>XS</v>
      </c>
      <c r="J630" s="61">
        <v>8.1033750000000015E-2</v>
      </c>
      <c r="K630" s="61">
        <v>8.1033750000000015E-2</v>
      </c>
      <c r="L630" s="61">
        <v>8.1033750000000015E-2</v>
      </c>
      <c r="M630" s="61">
        <v>8.1033750000000015E-2</v>
      </c>
      <c r="N630" s="61">
        <v>8.1033750000000015E-2</v>
      </c>
      <c r="O630" s="61">
        <v>8.1033750000000015E-2</v>
      </c>
      <c r="P630" s="61">
        <v>8.1033750000000015E-2</v>
      </c>
      <c r="Q630" s="61">
        <v>8.1033750000000015E-2</v>
      </c>
      <c r="R630" s="61">
        <v>8.1033750000000015E-2</v>
      </c>
      <c r="S630" s="61">
        <v>8.1033750000000015E-2</v>
      </c>
      <c r="T630" s="61">
        <v>8.1033750000000015E-2</v>
      </c>
      <c r="U630" s="61">
        <v>8.1033750000000015E-2</v>
      </c>
      <c r="V630" s="61">
        <v>8.1033750000000015E-2</v>
      </c>
      <c r="W630" s="61">
        <v>8.1033750000000015E-2</v>
      </c>
      <c r="X630" s="61">
        <v>8.1033750000000015E-2</v>
      </c>
      <c r="Y630" s="61">
        <v>8.1033750000000015E-2</v>
      </c>
      <c r="Z630" s="61">
        <v>8.1033750000000015E-2</v>
      </c>
      <c r="AA630" s="61">
        <v>8.1033750000000015E-2</v>
      </c>
      <c r="AB630" s="61">
        <v>8.1033750000000015E-2</v>
      </c>
      <c r="AC630" s="61">
        <v>8.1033750000000015E-2</v>
      </c>
      <c r="AD630" s="61">
        <v>8.1033750000000015E-2</v>
      </c>
      <c r="AE630" s="61">
        <v>8.1033750000000015E-2</v>
      </c>
      <c r="AF630" s="61">
        <v>8.1033750000000015E-2</v>
      </c>
      <c r="AG630" s="61">
        <v>8.1033750000000015E-2</v>
      </c>
      <c r="AH630" s="61">
        <v>8.1033750000000015E-2</v>
      </c>
      <c r="AI630" s="61">
        <v>8.1033750000000015E-2</v>
      </c>
      <c r="AJ630" s="61">
        <v>8.1033750000000015E-2</v>
      </c>
      <c r="AK630" s="61">
        <v>8.1033750000000015E-2</v>
      </c>
      <c r="AL630" s="61">
        <v>8.1033750000000015E-2</v>
      </c>
      <c r="AM630" s="61">
        <v>8.1033750000000015E-2</v>
      </c>
      <c r="AN630" s="61">
        <v>8.1033750000000015E-2</v>
      </c>
      <c r="AO630" s="61">
        <v>8.1033750000000015E-2</v>
      </c>
      <c r="AP630" s="61">
        <v>8.1033750000000015E-2</v>
      </c>
      <c r="AQ630" s="61">
        <v>8.1033750000000015E-2</v>
      </c>
      <c r="AR630" s="61">
        <v>8.1033750000000015E-2</v>
      </c>
      <c r="AS630" s="61">
        <v>8.1033750000000015E-2</v>
      </c>
      <c r="AT630" s="61">
        <v>8.1033750000000015E-2</v>
      </c>
      <c r="AU630" s="61">
        <v>8.1033750000000015E-2</v>
      </c>
      <c r="AV630" s="61">
        <v>8.1033750000000015E-2</v>
      </c>
      <c r="AW630" s="61">
        <v>8.1033750000000015E-2</v>
      </c>
      <c r="AX630" s="53">
        <v>8.1033750000000015E-2</v>
      </c>
    </row>
    <row r="631" spans="1:50">
      <c r="A631" s="212"/>
      <c r="B631" s="215"/>
      <c r="C631" s="217" t="s">
        <v>26</v>
      </c>
      <c r="D631" s="83" t="s">
        <v>24</v>
      </c>
      <c r="E631" s="56" t="str">
        <f>A607&amp;"/"&amp;B627&amp;"/"&amp;C631&amp;"/"&amp;D631</f>
        <v>Biomass and waste fired power plants/Steam turbine/CHP/L</v>
      </c>
      <c r="F631" s="103" t="str">
        <f>A607</f>
        <v>Biomass and waste fired power plants</v>
      </c>
      <c r="G631" s="103" t="str">
        <f>B627</f>
        <v>Steam turbine</v>
      </c>
      <c r="H631" s="103" t="str">
        <f>C631</f>
        <v>CHP</v>
      </c>
      <c r="I631" s="104" t="str">
        <f t="shared" si="70"/>
        <v>L</v>
      </c>
      <c r="J631" s="103">
        <v>7.7000000000000013E-2</v>
      </c>
      <c r="K631" s="103">
        <v>7.7000000000000013E-2</v>
      </c>
      <c r="L631" s="103">
        <v>7.7000000000000013E-2</v>
      </c>
      <c r="M631" s="103">
        <v>7.7000000000000013E-2</v>
      </c>
      <c r="N631" s="103">
        <v>7.7000000000000013E-2</v>
      </c>
      <c r="O631" s="103">
        <v>7.7000000000000013E-2</v>
      </c>
      <c r="P631" s="103">
        <v>7.7000000000000013E-2</v>
      </c>
      <c r="Q631" s="103">
        <v>7.7000000000000013E-2</v>
      </c>
      <c r="R631" s="103">
        <v>7.7000000000000013E-2</v>
      </c>
      <c r="S631" s="103">
        <v>7.7000000000000013E-2</v>
      </c>
      <c r="T631" s="103">
        <v>7.7000000000000013E-2</v>
      </c>
      <c r="U631" s="103">
        <v>7.7000000000000013E-2</v>
      </c>
      <c r="V631" s="103">
        <v>7.7000000000000013E-2</v>
      </c>
      <c r="W631" s="103">
        <v>7.7000000000000013E-2</v>
      </c>
      <c r="X631" s="103">
        <v>7.7000000000000013E-2</v>
      </c>
      <c r="Y631" s="103">
        <v>7.7000000000000013E-2</v>
      </c>
      <c r="Z631" s="103">
        <v>7.7000000000000013E-2</v>
      </c>
      <c r="AA631" s="103">
        <v>7.7000000000000013E-2</v>
      </c>
      <c r="AB631" s="103">
        <v>7.7000000000000013E-2</v>
      </c>
      <c r="AC631" s="103">
        <v>7.7000000000000013E-2</v>
      </c>
      <c r="AD631" s="103">
        <v>7.7000000000000013E-2</v>
      </c>
      <c r="AE631" s="103">
        <v>7.7000000000000013E-2</v>
      </c>
      <c r="AF631" s="103">
        <v>7.7000000000000013E-2</v>
      </c>
      <c r="AG631" s="103">
        <v>7.7000000000000013E-2</v>
      </c>
      <c r="AH631" s="103">
        <v>7.7000000000000013E-2</v>
      </c>
      <c r="AI631" s="103">
        <v>7.7000000000000013E-2</v>
      </c>
      <c r="AJ631" s="103">
        <v>7.7000000000000013E-2</v>
      </c>
      <c r="AK631" s="103">
        <v>7.7000000000000013E-2</v>
      </c>
      <c r="AL631" s="103">
        <v>7.7000000000000013E-2</v>
      </c>
      <c r="AM631" s="103">
        <v>7.7000000000000013E-2</v>
      </c>
      <c r="AN631" s="103">
        <v>7.7000000000000013E-2</v>
      </c>
      <c r="AO631" s="103">
        <v>7.7000000000000013E-2</v>
      </c>
      <c r="AP631" s="103">
        <v>7.7000000000000013E-2</v>
      </c>
      <c r="AQ631" s="103">
        <v>7.7000000000000013E-2</v>
      </c>
      <c r="AR631" s="103">
        <v>7.7000000000000013E-2</v>
      </c>
      <c r="AS631" s="103">
        <v>7.7000000000000013E-2</v>
      </c>
      <c r="AT631" s="103">
        <v>7.7000000000000013E-2</v>
      </c>
      <c r="AU631" s="103">
        <v>7.7000000000000013E-2</v>
      </c>
      <c r="AV631" s="103">
        <v>7.7000000000000013E-2</v>
      </c>
      <c r="AW631" s="103">
        <v>7.7000000000000013E-2</v>
      </c>
      <c r="AX631" s="105">
        <v>7.7000000000000013E-2</v>
      </c>
    </row>
    <row r="632" spans="1:50">
      <c r="A632" s="212"/>
      <c r="B632" s="215"/>
      <c r="C632" s="206"/>
      <c r="D632" s="52" t="s">
        <v>25</v>
      </c>
      <c r="E632" s="86" t="str">
        <f>A607&amp;"/"&amp;B627&amp;"/"&amp;C631&amp;"/"&amp;D632</f>
        <v>Biomass and waste fired power plants/Steam turbine/CHP/M</v>
      </c>
      <c r="F632" s="61" t="str">
        <f>A607</f>
        <v>Biomass and waste fired power plants</v>
      </c>
      <c r="G632" s="61" t="str">
        <f>B627</f>
        <v>Steam turbine</v>
      </c>
      <c r="H632" s="61" t="str">
        <f>C631</f>
        <v>CHP</v>
      </c>
      <c r="I632" s="84" t="str">
        <f t="shared" si="70"/>
        <v>M</v>
      </c>
      <c r="J632" s="61">
        <v>8.0850000000000019E-2</v>
      </c>
      <c r="K632" s="61">
        <v>8.0850000000000019E-2</v>
      </c>
      <c r="L632" s="61">
        <v>8.0850000000000019E-2</v>
      </c>
      <c r="M632" s="61">
        <v>8.0850000000000019E-2</v>
      </c>
      <c r="N632" s="61">
        <v>8.0850000000000019E-2</v>
      </c>
      <c r="O632" s="61">
        <v>8.0850000000000019E-2</v>
      </c>
      <c r="P632" s="61">
        <v>8.0850000000000019E-2</v>
      </c>
      <c r="Q632" s="61">
        <v>8.0850000000000019E-2</v>
      </c>
      <c r="R632" s="61">
        <v>8.0850000000000019E-2</v>
      </c>
      <c r="S632" s="61">
        <v>8.0850000000000019E-2</v>
      </c>
      <c r="T632" s="61">
        <v>8.0850000000000019E-2</v>
      </c>
      <c r="U632" s="61">
        <v>8.0850000000000019E-2</v>
      </c>
      <c r="V632" s="61">
        <v>8.0850000000000019E-2</v>
      </c>
      <c r="W632" s="61">
        <v>8.0850000000000019E-2</v>
      </c>
      <c r="X632" s="61">
        <v>8.0850000000000019E-2</v>
      </c>
      <c r="Y632" s="61">
        <v>8.0850000000000019E-2</v>
      </c>
      <c r="Z632" s="61">
        <v>8.0850000000000019E-2</v>
      </c>
      <c r="AA632" s="61">
        <v>8.0850000000000019E-2</v>
      </c>
      <c r="AB632" s="61">
        <v>8.0850000000000019E-2</v>
      </c>
      <c r="AC632" s="61">
        <v>8.0850000000000019E-2</v>
      </c>
      <c r="AD632" s="61">
        <v>8.0850000000000019E-2</v>
      </c>
      <c r="AE632" s="61">
        <v>8.0850000000000019E-2</v>
      </c>
      <c r="AF632" s="61">
        <v>8.0850000000000019E-2</v>
      </c>
      <c r="AG632" s="61">
        <v>8.0850000000000019E-2</v>
      </c>
      <c r="AH632" s="61">
        <v>8.0850000000000019E-2</v>
      </c>
      <c r="AI632" s="61">
        <v>8.0850000000000019E-2</v>
      </c>
      <c r="AJ632" s="61">
        <v>8.0850000000000019E-2</v>
      </c>
      <c r="AK632" s="61">
        <v>8.0850000000000019E-2</v>
      </c>
      <c r="AL632" s="61">
        <v>8.0850000000000019E-2</v>
      </c>
      <c r="AM632" s="61">
        <v>8.0850000000000019E-2</v>
      </c>
      <c r="AN632" s="61">
        <v>8.0850000000000019E-2</v>
      </c>
      <c r="AO632" s="61">
        <v>8.0850000000000019E-2</v>
      </c>
      <c r="AP632" s="61">
        <v>8.0850000000000019E-2</v>
      </c>
      <c r="AQ632" s="61">
        <v>8.0850000000000019E-2</v>
      </c>
      <c r="AR632" s="61">
        <v>8.0850000000000019E-2</v>
      </c>
      <c r="AS632" s="61">
        <v>8.0850000000000019E-2</v>
      </c>
      <c r="AT632" s="61">
        <v>8.0850000000000019E-2</v>
      </c>
      <c r="AU632" s="61">
        <v>8.0850000000000019E-2</v>
      </c>
      <c r="AV632" s="61">
        <v>8.0850000000000019E-2</v>
      </c>
      <c r="AW632" s="61">
        <v>8.0850000000000019E-2</v>
      </c>
      <c r="AX632" s="53">
        <v>8.0850000000000019E-2</v>
      </c>
    </row>
    <row r="633" spans="1:50">
      <c r="A633" s="212"/>
      <c r="B633" s="215"/>
      <c r="C633" s="206"/>
      <c r="D633" s="52" t="s">
        <v>38</v>
      </c>
      <c r="E633" s="86" t="str">
        <f>A607&amp;"/"&amp;B627&amp;"/"&amp;C631&amp;"/"&amp;D633</f>
        <v>Biomass and waste fired power plants/Steam turbine/CHP/S</v>
      </c>
      <c r="F633" s="61" t="str">
        <f>A607</f>
        <v>Biomass and waste fired power plants</v>
      </c>
      <c r="G633" s="61" t="str">
        <f>B627</f>
        <v>Steam turbine</v>
      </c>
      <c r="H633" s="61" t="str">
        <f>C631</f>
        <v>CHP</v>
      </c>
      <c r="I633" s="84" t="str">
        <f t="shared" si="70"/>
        <v>S</v>
      </c>
      <c r="J633" s="61">
        <v>8.489250000000001E-2</v>
      </c>
      <c r="K633" s="61">
        <v>8.489250000000001E-2</v>
      </c>
      <c r="L633" s="61">
        <v>8.489250000000001E-2</v>
      </c>
      <c r="M633" s="61">
        <v>8.489250000000001E-2</v>
      </c>
      <c r="N633" s="61">
        <v>8.489250000000001E-2</v>
      </c>
      <c r="O633" s="61">
        <v>8.489250000000001E-2</v>
      </c>
      <c r="P633" s="61">
        <v>8.489250000000001E-2</v>
      </c>
      <c r="Q633" s="61">
        <v>8.489250000000001E-2</v>
      </c>
      <c r="R633" s="61">
        <v>8.489250000000001E-2</v>
      </c>
      <c r="S633" s="61">
        <v>8.489250000000001E-2</v>
      </c>
      <c r="T633" s="61">
        <v>8.489250000000001E-2</v>
      </c>
      <c r="U633" s="61">
        <v>8.489250000000001E-2</v>
      </c>
      <c r="V633" s="61">
        <v>8.489250000000001E-2</v>
      </c>
      <c r="W633" s="61">
        <v>8.489250000000001E-2</v>
      </c>
      <c r="X633" s="61">
        <v>8.489250000000001E-2</v>
      </c>
      <c r="Y633" s="61">
        <v>8.489250000000001E-2</v>
      </c>
      <c r="Z633" s="61">
        <v>8.489250000000001E-2</v>
      </c>
      <c r="AA633" s="61">
        <v>8.489250000000001E-2</v>
      </c>
      <c r="AB633" s="61">
        <v>8.489250000000001E-2</v>
      </c>
      <c r="AC633" s="61">
        <v>8.489250000000001E-2</v>
      </c>
      <c r="AD633" s="61">
        <v>8.489250000000001E-2</v>
      </c>
      <c r="AE633" s="61">
        <v>8.489250000000001E-2</v>
      </c>
      <c r="AF633" s="61">
        <v>8.489250000000001E-2</v>
      </c>
      <c r="AG633" s="61">
        <v>8.489250000000001E-2</v>
      </c>
      <c r="AH633" s="61">
        <v>8.489250000000001E-2</v>
      </c>
      <c r="AI633" s="61">
        <v>8.489250000000001E-2</v>
      </c>
      <c r="AJ633" s="61">
        <v>8.489250000000001E-2</v>
      </c>
      <c r="AK633" s="61">
        <v>8.489250000000001E-2</v>
      </c>
      <c r="AL633" s="61">
        <v>8.489250000000001E-2</v>
      </c>
      <c r="AM633" s="61">
        <v>8.489250000000001E-2</v>
      </c>
      <c r="AN633" s="61">
        <v>8.489250000000001E-2</v>
      </c>
      <c r="AO633" s="61">
        <v>8.489250000000001E-2</v>
      </c>
      <c r="AP633" s="61">
        <v>8.489250000000001E-2</v>
      </c>
      <c r="AQ633" s="61">
        <v>8.489250000000001E-2</v>
      </c>
      <c r="AR633" s="61">
        <v>8.489250000000001E-2</v>
      </c>
      <c r="AS633" s="61">
        <v>8.489250000000001E-2</v>
      </c>
      <c r="AT633" s="61">
        <v>8.489250000000001E-2</v>
      </c>
      <c r="AU633" s="61">
        <v>8.489250000000001E-2</v>
      </c>
      <c r="AV633" s="61">
        <v>8.489250000000001E-2</v>
      </c>
      <c r="AW633" s="61">
        <v>8.489250000000001E-2</v>
      </c>
      <c r="AX633" s="53">
        <v>8.489250000000001E-2</v>
      </c>
    </row>
    <row r="634" spans="1:50">
      <c r="A634" s="212"/>
      <c r="B634" s="215"/>
      <c r="C634" s="216"/>
      <c r="D634" s="106" t="s">
        <v>47</v>
      </c>
      <c r="E634" s="107" t="str">
        <f>A607&amp;"/"&amp;B627&amp;"/"&amp;C631&amp;"/"&amp;D634</f>
        <v>Biomass and waste fired power plants/Steam turbine/CHP/XS</v>
      </c>
      <c r="F634" s="108" t="str">
        <f>A607</f>
        <v>Biomass and waste fired power plants</v>
      </c>
      <c r="G634" s="108" t="str">
        <f>B627</f>
        <v>Steam turbine</v>
      </c>
      <c r="H634" s="108" t="str">
        <f>C631</f>
        <v>CHP</v>
      </c>
      <c r="I634" s="109" t="str">
        <f t="shared" si="70"/>
        <v>XS</v>
      </c>
      <c r="J634" s="108">
        <v>8.9137125000000025E-2</v>
      </c>
      <c r="K634" s="108">
        <v>8.9137125000000025E-2</v>
      </c>
      <c r="L634" s="108">
        <v>8.9137125000000025E-2</v>
      </c>
      <c r="M634" s="108">
        <v>8.9137125000000025E-2</v>
      </c>
      <c r="N634" s="108">
        <v>8.9137125000000025E-2</v>
      </c>
      <c r="O634" s="108">
        <v>8.9137125000000025E-2</v>
      </c>
      <c r="P634" s="108">
        <v>8.9137125000000025E-2</v>
      </c>
      <c r="Q634" s="108">
        <v>8.9137125000000025E-2</v>
      </c>
      <c r="R634" s="108">
        <v>8.9137125000000025E-2</v>
      </c>
      <c r="S634" s="108">
        <v>8.9137125000000025E-2</v>
      </c>
      <c r="T634" s="108">
        <v>8.9137125000000025E-2</v>
      </c>
      <c r="U634" s="108">
        <v>8.9137125000000025E-2</v>
      </c>
      <c r="V634" s="108">
        <v>8.9137125000000025E-2</v>
      </c>
      <c r="W634" s="108">
        <v>8.9137125000000025E-2</v>
      </c>
      <c r="X634" s="108">
        <v>8.9137125000000025E-2</v>
      </c>
      <c r="Y634" s="108">
        <v>8.9137125000000025E-2</v>
      </c>
      <c r="Z634" s="108">
        <v>8.9137125000000025E-2</v>
      </c>
      <c r="AA634" s="108">
        <v>8.9137125000000025E-2</v>
      </c>
      <c r="AB634" s="108">
        <v>8.9137125000000025E-2</v>
      </c>
      <c r="AC634" s="108">
        <v>8.9137125000000025E-2</v>
      </c>
      <c r="AD634" s="108">
        <v>8.9137125000000025E-2</v>
      </c>
      <c r="AE634" s="108">
        <v>8.9137125000000025E-2</v>
      </c>
      <c r="AF634" s="108">
        <v>8.9137125000000025E-2</v>
      </c>
      <c r="AG634" s="108">
        <v>8.9137125000000025E-2</v>
      </c>
      <c r="AH634" s="108">
        <v>8.9137125000000025E-2</v>
      </c>
      <c r="AI634" s="108">
        <v>8.9137125000000025E-2</v>
      </c>
      <c r="AJ634" s="108">
        <v>8.9137125000000025E-2</v>
      </c>
      <c r="AK634" s="108">
        <v>8.9137125000000025E-2</v>
      </c>
      <c r="AL634" s="108">
        <v>8.9137125000000025E-2</v>
      </c>
      <c r="AM634" s="108">
        <v>8.9137125000000025E-2</v>
      </c>
      <c r="AN634" s="108">
        <v>8.9137125000000025E-2</v>
      </c>
      <c r="AO634" s="108">
        <v>8.9137125000000025E-2</v>
      </c>
      <c r="AP634" s="108">
        <v>8.9137125000000025E-2</v>
      </c>
      <c r="AQ634" s="108">
        <v>8.9137125000000025E-2</v>
      </c>
      <c r="AR634" s="108">
        <v>8.9137125000000025E-2</v>
      </c>
      <c r="AS634" s="108">
        <v>8.9137125000000025E-2</v>
      </c>
      <c r="AT634" s="108">
        <v>8.9137125000000025E-2</v>
      </c>
      <c r="AU634" s="108">
        <v>8.9137125000000025E-2</v>
      </c>
      <c r="AV634" s="108">
        <v>8.9137125000000025E-2</v>
      </c>
      <c r="AW634" s="108">
        <v>8.9137125000000025E-2</v>
      </c>
      <c r="AX634" s="110">
        <v>8.9137125000000025E-2</v>
      </c>
    </row>
    <row r="635" spans="1:50">
      <c r="A635" s="212"/>
      <c r="B635" s="215"/>
      <c r="C635" s="217" t="s">
        <v>42</v>
      </c>
      <c r="D635" s="83" t="s">
        <v>24</v>
      </c>
      <c r="E635" s="56" t="str">
        <f>A607&amp;"/"&amp;B627&amp;"/"&amp;C635&amp;"/"&amp;D635</f>
        <v>Biomass and waste fired power plants/Steam turbine/Electricity only with CCS/L</v>
      </c>
      <c r="F635" s="103" t="str">
        <f>A607</f>
        <v>Biomass and waste fired power plants</v>
      </c>
      <c r="G635" s="103" t="str">
        <f>B627</f>
        <v>Steam turbine</v>
      </c>
      <c r="H635" s="103" t="str">
        <f>C635</f>
        <v>Electricity only with CCS</v>
      </c>
      <c r="I635" s="104" t="str">
        <f t="shared" si="70"/>
        <v>L</v>
      </c>
      <c r="J635" s="103" t="s">
        <v>99</v>
      </c>
      <c r="K635" s="103" t="s">
        <v>99</v>
      </c>
      <c r="L635" s="103" t="s">
        <v>99</v>
      </c>
      <c r="M635" s="103" t="s">
        <v>99</v>
      </c>
      <c r="N635" s="103" t="s">
        <v>99</v>
      </c>
      <c r="O635" s="103" t="s">
        <v>99</v>
      </c>
      <c r="P635" s="103" t="s">
        <v>99</v>
      </c>
      <c r="Q635" s="103" t="s">
        <v>99</v>
      </c>
      <c r="R635" s="103" t="s">
        <v>99</v>
      </c>
      <c r="S635" s="103" t="s">
        <v>99</v>
      </c>
      <c r="T635" s="103" t="s">
        <v>99</v>
      </c>
      <c r="U635" s="103" t="s">
        <v>99</v>
      </c>
      <c r="V635" s="103" t="s">
        <v>99</v>
      </c>
      <c r="W635" s="103" t="s">
        <v>99</v>
      </c>
      <c r="X635" s="103" t="s">
        <v>99</v>
      </c>
      <c r="Y635" s="103" t="s">
        <v>99</v>
      </c>
      <c r="Z635" s="103" t="s">
        <v>99</v>
      </c>
      <c r="AA635" s="103" t="s">
        <v>99</v>
      </c>
      <c r="AB635" s="103" t="s">
        <v>99</v>
      </c>
      <c r="AC635" s="103" t="s">
        <v>99</v>
      </c>
      <c r="AD635" s="103" t="s">
        <v>99</v>
      </c>
      <c r="AE635" s="103">
        <v>0.26250000000000001</v>
      </c>
      <c r="AF635" s="103">
        <v>0.26250000000000001</v>
      </c>
      <c r="AG635" s="103">
        <v>0.26250000000000001</v>
      </c>
      <c r="AH635" s="103">
        <v>0.26250000000000001</v>
      </c>
      <c r="AI635" s="103">
        <v>0.26250000000000001</v>
      </c>
      <c r="AJ635" s="103">
        <v>0.26250000000000001</v>
      </c>
      <c r="AK635" s="103">
        <v>0.26250000000000001</v>
      </c>
      <c r="AL635" s="103">
        <v>0.26250000000000001</v>
      </c>
      <c r="AM635" s="103">
        <v>0.26250000000000001</v>
      </c>
      <c r="AN635" s="103">
        <v>0.26250000000000001</v>
      </c>
      <c r="AO635" s="103">
        <v>0.26250000000000001</v>
      </c>
      <c r="AP635" s="103">
        <v>0.26250000000000001</v>
      </c>
      <c r="AQ635" s="103">
        <v>0.26250000000000001</v>
      </c>
      <c r="AR635" s="103">
        <v>0.26250000000000001</v>
      </c>
      <c r="AS635" s="103">
        <v>0.26250000000000001</v>
      </c>
      <c r="AT635" s="103">
        <v>0.26250000000000001</v>
      </c>
      <c r="AU635" s="103">
        <v>0.26250000000000001</v>
      </c>
      <c r="AV635" s="103">
        <v>0.26250000000000001</v>
      </c>
      <c r="AW635" s="103">
        <v>0.26250000000000001</v>
      </c>
      <c r="AX635" s="105">
        <v>0.26250000000000001</v>
      </c>
    </row>
    <row r="636" spans="1:50">
      <c r="A636" s="212"/>
      <c r="B636" s="215"/>
      <c r="C636" s="216"/>
      <c r="D636" s="106" t="s">
        <v>25</v>
      </c>
      <c r="E636" s="107" t="str">
        <f>A607&amp;"/"&amp;B627&amp;"/"&amp;C635&amp;"/"&amp;D636</f>
        <v>Biomass and waste fired power plants/Steam turbine/Electricity only with CCS/M</v>
      </c>
      <c r="F636" s="108" t="str">
        <f>A607</f>
        <v>Biomass and waste fired power plants</v>
      </c>
      <c r="G636" s="108" t="str">
        <f>B627</f>
        <v>Steam turbine</v>
      </c>
      <c r="H636" s="108" t="str">
        <f>C635</f>
        <v>Electricity only with CCS</v>
      </c>
      <c r="I636" s="109" t="str">
        <f t="shared" si="70"/>
        <v>M</v>
      </c>
      <c r="J636" s="108" t="s">
        <v>99</v>
      </c>
      <c r="K636" s="108" t="s">
        <v>99</v>
      </c>
      <c r="L636" s="108" t="s">
        <v>99</v>
      </c>
      <c r="M636" s="108" t="s">
        <v>99</v>
      </c>
      <c r="N636" s="108" t="s">
        <v>99</v>
      </c>
      <c r="O636" s="108" t="s">
        <v>99</v>
      </c>
      <c r="P636" s="108" t="s">
        <v>99</v>
      </c>
      <c r="Q636" s="108" t="s">
        <v>99</v>
      </c>
      <c r="R636" s="108" t="s">
        <v>99</v>
      </c>
      <c r="S636" s="108" t="s">
        <v>99</v>
      </c>
      <c r="T636" s="108" t="s">
        <v>99</v>
      </c>
      <c r="U636" s="108" t="s">
        <v>99</v>
      </c>
      <c r="V636" s="108" t="s">
        <v>99</v>
      </c>
      <c r="W636" s="108" t="s">
        <v>99</v>
      </c>
      <c r="X636" s="108" t="s">
        <v>99</v>
      </c>
      <c r="Y636" s="108" t="s">
        <v>99</v>
      </c>
      <c r="Z636" s="108" t="s">
        <v>99</v>
      </c>
      <c r="AA636" s="108" t="s">
        <v>99</v>
      </c>
      <c r="AB636" s="108" t="s">
        <v>99</v>
      </c>
      <c r="AC636" s="108" t="s">
        <v>99</v>
      </c>
      <c r="AD636" s="108" t="s">
        <v>99</v>
      </c>
      <c r="AE636" s="108">
        <v>0.27562500000000001</v>
      </c>
      <c r="AF636" s="108">
        <v>0.27562500000000001</v>
      </c>
      <c r="AG636" s="108">
        <v>0.27562500000000001</v>
      </c>
      <c r="AH636" s="108">
        <v>0.27562500000000001</v>
      </c>
      <c r="AI636" s="108">
        <v>0.27562500000000001</v>
      </c>
      <c r="AJ636" s="108">
        <v>0.27562500000000001</v>
      </c>
      <c r="AK636" s="108">
        <v>0.27562500000000001</v>
      </c>
      <c r="AL636" s="108">
        <v>0.27562500000000001</v>
      </c>
      <c r="AM636" s="108">
        <v>0.27562500000000001</v>
      </c>
      <c r="AN636" s="108">
        <v>0.27562500000000001</v>
      </c>
      <c r="AO636" s="108">
        <v>0.27562500000000001</v>
      </c>
      <c r="AP636" s="108">
        <v>0.27562500000000001</v>
      </c>
      <c r="AQ636" s="108">
        <v>0.27562500000000001</v>
      </c>
      <c r="AR636" s="108">
        <v>0.27562500000000001</v>
      </c>
      <c r="AS636" s="108">
        <v>0.27562500000000001</v>
      </c>
      <c r="AT636" s="108">
        <v>0.27562500000000001</v>
      </c>
      <c r="AU636" s="108">
        <v>0.27562500000000001</v>
      </c>
      <c r="AV636" s="108">
        <v>0.27562500000000001</v>
      </c>
      <c r="AW636" s="108">
        <v>0.27562500000000001</v>
      </c>
      <c r="AX636" s="110">
        <v>0.27562500000000001</v>
      </c>
    </row>
    <row r="637" spans="1:50">
      <c r="A637" s="212"/>
      <c r="B637" s="215"/>
      <c r="C637" s="217" t="s">
        <v>43</v>
      </c>
      <c r="D637" s="52" t="s">
        <v>24</v>
      </c>
      <c r="E637" s="86" t="str">
        <f>A607&amp;"/"&amp;B627&amp;"/"&amp;C637&amp;"/"&amp;D637</f>
        <v>Biomass and waste fired power plants/Steam turbine/CHP with CCS/L</v>
      </c>
      <c r="F637" s="61" t="str">
        <f>A607</f>
        <v>Biomass and waste fired power plants</v>
      </c>
      <c r="G637" s="61" t="str">
        <f>B627</f>
        <v>Steam turbine</v>
      </c>
      <c r="H637" s="61" t="str">
        <f>C637</f>
        <v>CHP with CCS</v>
      </c>
      <c r="I637" s="84" t="str">
        <f t="shared" si="70"/>
        <v>L</v>
      </c>
      <c r="J637" s="61" t="s">
        <v>99</v>
      </c>
      <c r="K637" s="61" t="s">
        <v>99</v>
      </c>
      <c r="L637" s="61" t="s">
        <v>99</v>
      </c>
      <c r="M637" s="61" t="s">
        <v>99</v>
      </c>
      <c r="N637" s="61" t="s">
        <v>99</v>
      </c>
      <c r="O637" s="61" t="s">
        <v>99</v>
      </c>
      <c r="P637" s="61" t="s">
        <v>99</v>
      </c>
      <c r="Q637" s="61" t="s">
        <v>99</v>
      </c>
      <c r="R637" s="61" t="s">
        <v>99</v>
      </c>
      <c r="S637" s="61" t="s">
        <v>99</v>
      </c>
      <c r="T637" s="61" t="s">
        <v>99</v>
      </c>
      <c r="U637" s="61" t="s">
        <v>99</v>
      </c>
      <c r="V637" s="61" t="s">
        <v>99</v>
      </c>
      <c r="W637" s="61" t="s">
        <v>99</v>
      </c>
      <c r="X637" s="61" t="s">
        <v>99</v>
      </c>
      <c r="Y637" s="61" t="s">
        <v>99</v>
      </c>
      <c r="Z637" s="61" t="s">
        <v>99</v>
      </c>
      <c r="AA637" s="61" t="s">
        <v>99</v>
      </c>
      <c r="AB637" s="61" t="s">
        <v>99</v>
      </c>
      <c r="AC637" s="61" t="s">
        <v>99</v>
      </c>
      <c r="AD637" s="61" t="s">
        <v>99</v>
      </c>
      <c r="AE637" s="61">
        <v>0.28875000000000006</v>
      </c>
      <c r="AF637" s="61">
        <v>0.28875000000000006</v>
      </c>
      <c r="AG637" s="61">
        <v>0.28875000000000006</v>
      </c>
      <c r="AH637" s="61">
        <v>0.28875000000000006</v>
      </c>
      <c r="AI637" s="61">
        <v>0.28875000000000006</v>
      </c>
      <c r="AJ637" s="61">
        <v>0.28875000000000006</v>
      </c>
      <c r="AK637" s="61">
        <v>0.28875000000000006</v>
      </c>
      <c r="AL637" s="61">
        <v>0.28875000000000006</v>
      </c>
      <c r="AM637" s="61">
        <v>0.28875000000000006</v>
      </c>
      <c r="AN637" s="61">
        <v>0.28875000000000006</v>
      </c>
      <c r="AO637" s="61">
        <v>0.28875000000000006</v>
      </c>
      <c r="AP637" s="61">
        <v>0.28875000000000006</v>
      </c>
      <c r="AQ637" s="61">
        <v>0.28875000000000006</v>
      </c>
      <c r="AR637" s="61">
        <v>0.28875000000000006</v>
      </c>
      <c r="AS637" s="61">
        <v>0.28875000000000006</v>
      </c>
      <c r="AT637" s="61">
        <v>0.28875000000000006</v>
      </c>
      <c r="AU637" s="61">
        <v>0.28875000000000006</v>
      </c>
      <c r="AV637" s="61">
        <v>0.28875000000000006</v>
      </c>
      <c r="AW637" s="61">
        <v>0.28875000000000006</v>
      </c>
      <c r="AX637" s="53">
        <v>0.28875000000000006</v>
      </c>
    </row>
    <row r="638" spans="1:50">
      <c r="A638" s="213"/>
      <c r="B638" s="218"/>
      <c r="C638" s="210"/>
      <c r="D638" s="93" t="s">
        <v>25</v>
      </c>
      <c r="E638" s="73" t="str">
        <f>A607&amp;"/"&amp;B627&amp;"/"&amp;C637&amp;"/"&amp;D638</f>
        <v>Biomass and waste fired power plants/Steam turbine/CHP with CCS/M</v>
      </c>
      <c r="F638" s="91" t="str">
        <f>A607</f>
        <v>Biomass and waste fired power plants</v>
      </c>
      <c r="G638" s="91" t="str">
        <f>B627</f>
        <v>Steam turbine</v>
      </c>
      <c r="H638" s="91" t="str">
        <f>C637</f>
        <v>CHP with CCS</v>
      </c>
      <c r="I638" s="70" t="str">
        <f t="shared" si="70"/>
        <v>M</v>
      </c>
      <c r="J638" s="91" t="s">
        <v>99</v>
      </c>
      <c r="K638" s="91" t="s">
        <v>99</v>
      </c>
      <c r="L638" s="91" t="s">
        <v>99</v>
      </c>
      <c r="M638" s="91" t="s">
        <v>99</v>
      </c>
      <c r="N638" s="91" t="s">
        <v>99</v>
      </c>
      <c r="O638" s="91" t="s">
        <v>99</v>
      </c>
      <c r="P638" s="91" t="s">
        <v>99</v>
      </c>
      <c r="Q638" s="91" t="s">
        <v>99</v>
      </c>
      <c r="R638" s="91" t="s">
        <v>99</v>
      </c>
      <c r="S638" s="91" t="s">
        <v>99</v>
      </c>
      <c r="T638" s="91" t="s">
        <v>99</v>
      </c>
      <c r="U638" s="91" t="s">
        <v>99</v>
      </c>
      <c r="V638" s="91" t="s">
        <v>99</v>
      </c>
      <c r="W638" s="91" t="s">
        <v>99</v>
      </c>
      <c r="X638" s="91" t="s">
        <v>99</v>
      </c>
      <c r="Y638" s="91" t="s">
        <v>99</v>
      </c>
      <c r="Z638" s="91" t="s">
        <v>99</v>
      </c>
      <c r="AA638" s="91" t="s">
        <v>99</v>
      </c>
      <c r="AB638" s="91" t="s">
        <v>99</v>
      </c>
      <c r="AC638" s="91" t="s">
        <v>99</v>
      </c>
      <c r="AD638" s="91" t="s">
        <v>99</v>
      </c>
      <c r="AE638" s="91">
        <v>0.30318750000000005</v>
      </c>
      <c r="AF638" s="91">
        <v>0.30318750000000005</v>
      </c>
      <c r="AG638" s="91">
        <v>0.30318750000000005</v>
      </c>
      <c r="AH638" s="91">
        <v>0.30318750000000005</v>
      </c>
      <c r="AI638" s="91">
        <v>0.30318750000000005</v>
      </c>
      <c r="AJ638" s="91">
        <v>0.30318750000000005</v>
      </c>
      <c r="AK638" s="91">
        <v>0.30318750000000005</v>
      </c>
      <c r="AL638" s="91">
        <v>0.30318750000000005</v>
      </c>
      <c r="AM638" s="91">
        <v>0.30318750000000005</v>
      </c>
      <c r="AN638" s="91">
        <v>0.30318750000000005</v>
      </c>
      <c r="AO638" s="91">
        <v>0.30318750000000005</v>
      </c>
      <c r="AP638" s="91">
        <v>0.30318750000000005</v>
      </c>
      <c r="AQ638" s="91">
        <v>0.30318750000000005</v>
      </c>
      <c r="AR638" s="91">
        <v>0.30318750000000005</v>
      </c>
      <c r="AS638" s="91">
        <v>0.30318750000000005</v>
      </c>
      <c r="AT638" s="91">
        <v>0.30318750000000005</v>
      </c>
      <c r="AU638" s="91">
        <v>0.30318750000000005</v>
      </c>
      <c r="AV638" s="91">
        <v>0.30318750000000005</v>
      </c>
      <c r="AW638" s="91">
        <v>0.30318750000000005</v>
      </c>
      <c r="AX638" s="89">
        <v>0.30318750000000005</v>
      </c>
    </row>
    <row r="639" spans="1:50">
      <c r="A639" s="211" t="s">
        <v>58</v>
      </c>
      <c r="B639" s="214" t="s">
        <v>59</v>
      </c>
      <c r="C639" s="209" t="s">
        <v>36</v>
      </c>
      <c r="D639" s="67" t="s">
        <v>25</v>
      </c>
      <c r="E639" s="87" t="str">
        <f>A639&amp;"/"&amp;B639&amp;"/"&amp;C639&amp;"/"&amp;D639</f>
        <v>Fuel cells/Natural gas fuel cell power plant/Electricity only/M</v>
      </c>
      <c r="F639" s="55" t="str">
        <f>A639</f>
        <v>Fuel cells</v>
      </c>
      <c r="G639" s="55" t="str">
        <f>B639</f>
        <v>Natural gas fuel cell power plant</v>
      </c>
      <c r="H639" s="55" t="str">
        <f>C639</f>
        <v>Electricity only</v>
      </c>
      <c r="I639" s="85" t="str">
        <f t="shared" si="70"/>
        <v>M</v>
      </c>
      <c r="J639" s="55" t="s">
        <v>99</v>
      </c>
      <c r="K639" s="55" t="s">
        <v>99</v>
      </c>
      <c r="L639" s="55" t="s">
        <v>99</v>
      </c>
      <c r="M639" s="55" t="s">
        <v>99</v>
      </c>
      <c r="N639" s="55" t="s">
        <v>99</v>
      </c>
      <c r="O639" s="55" t="s">
        <v>99</v>
      </c>
      <c r="P639" s="55" t="s">
        <v>99</v>
      </c>
      <c r="Q639" s="55" t="s">
        <v>99</v>
      </c>
      <c r="R639" s="55" t="s">
        <v>99</v>
      </c>
      <c r="S639" s="55" t="s">
        <v>99</v>
      </c>
      <c r="T639" s="55" t="s">
        <v>99</v>
      </c>
      <c r="U639" s="55" t="s">
        <v>99</v>
      </c>
      <c r="V639" s="55" t="s">
        <v>99</v>
      </c>
      <c r="W639" s="55" t="s">
        <v>99</v>
      </c>
      <c r="X639" s="55" t="s">
        <v>99</v>
      </c>
      <c r="Y639" s="55" t="s">
        <v>99</v>
      </c>
      <c r="Z639" s="55" t="s">
        <v>99</v>
      </c>
      <c r="AA639" s="55" t="s">
        <v>99</v>
      </c>
      <c r="AB639" s="55" t="s">
        <v>99</v>
      </c>
      <c r="AC639" s="55" t="s">
        <v>99</v>
      </c>
      <c r="AD639" s="55" t="s">
        <v>99</v>
      </c>
      <c r="AE639" s="55">
        <v>0.153</v>
      </c>
      <c r="AF639" s="55">
        <v>0.153</v>
      </c>
      <c r="AG639" s="55">
        <v>0.153</v>
      </c>
      <c r="AH639" s="55">
        <v>0.153</v>
      </c>
      <c r="AI639" s="55">
        <v>0.153</v>
      </c>
      <c r="AJ639" s="55">
        <v>0.153</v>
      </c>
      <c r="AK639" s="55">
        <v>0.153</v>
      </c>
      <c r="AL639" s="55">
        <v>0.153</v>
      </c>
      <c r="AM639" s="55">
        <v>0.153</v>
      </c>
      <c r="AN639" s="55">
        <v>0.153</v>
      </c>
      <c r="AO639" s="55">
        <v>0.153</v>
      </c>
      <c r="AP639" s="55">
        <v>0.153</v>
      </c>
      <c r="AQ639" s="55">
        <v>0.153</v>
      </c>
      <c r="AR639" s="55">
        <v>0.153</v>
      </c>
      <c r="AS639" s="55">
        <v>0.153</v>
      </c>
      <c r="AT639" s="55">
        <v>0.153</v>
      </c>
      <c r="AU639" s="55">
        <v>0.153</v>
      </c>
      <c r="AV639" s="55">
        <v>0.153</v>
      </c>
      <c r="AW639" s="55">
        <v>0.153</v>
      </c>
      <c r="AX639" s="64">
        <v>0.153</v>
      </c>
    </row>
    <row r="640" spans="1:50">
      <c r="A640" s="212"/>
      <c r="B640" s="215"/>
      <c r="C640" s="206"/>
      <c r="D640" s="52" t="s">
        <v>38</v>
      </c>
      <c r="E640" s="86" t="str">
        <f>A639&amp;"/"&amp;B639&amp;"/"&amp;C639&amp;"/"&amp;D640</f>
        <v>Fuel cells/Natural gas fuel cell power plant/Electricity only/S</v>
      </c>
      <c r="F640" s="61" t="str">
        <f>A639</f>
        <v>Fuel cells</v>
      </c>
      <c r="G640" s="61" t="str">
        <f>B639</f>
        <v>Natural gas fuel cell power plant</v>
      </c>
      <c r="H640" s="61" t="str">
        <f>C639</f>
        <v>Electricity only</v>
      </c>
      <c r="I640" s="84" t="str">
        <f t="shared" si="70"/>
        <v>S</v>
      </c>
      <c r="J640" s="61" t="s">
        <v>99</v>
      </c>
      <c r="K640" s="61" t="s">
        <v>99</v>
      </c>
      <c r="L640" s="61" t="s">
        <v>99</v>
      </c>
      <c r="M640" s="61" t="s">
        <v>99</v>
      </c>
      <c r="N640" s="61" t="s">
        <v>99</v>
      </c>
      <c r="O640" s="61" t="s">
        <v>99</v>
      </c>
      <c r="P640" s="61" t="s">
        <v>99</v>
      </c>
      <c r="Q640" s="61" t="s">
        <v>99</v>
      </c>
      <c r="R640" s="61" t="s">
        <v>99</v>
      </c>
      <c r="S640" s="61" t="s">
        <v>99</v>
      </c>
      <c r="T640" s="61" t="s">
        <v>99</v>
      </c>
      <c r="U640" s="61" t="s">
        <v>99</v>
      </c>
      <c r="V640" s="61" t="s">
        <v>99</v>
      </c>
      <c r="W640" s="61" t="s">
        <v>99</v>
      </c>
      <c r="X640" s="61" t="s">
        <v>99</v>
      </c>
      <c r="Y640" s="61" t="s">
        <v>99</v>
      </c>
      <c r="Z640" s="61" t="s">
        <v>99</v>
      </c>
      <c r="AA640" s="61" t="s">
        <v>99</v>
      </c>
      <c r="AB640" s="61" t="s">
        <v>99</v>
      </c>
      <c r="AC640" s="61">
        <v>0.16065000000000002</v>
      </c>
      <c r="AD640" s="61">
        <v>0.16065000000000002</v>
      </c>
      <c r="AE640" s="61">
        <v>0.16065000000000002</v>
      </c>
      <c r="AF640" s="61">
        <v>0.16065000000000002</v>
      </c>
      <c r="AG640" s="61">
        <v>0.16065000000000002</v>
      </c>
      <c r="AH640" s="61">
        <v>0.16065000000000002</v>
      </c>
      <c r="AI640" s="61">
        <v>0.16065000000000002</v>
      </c>
      <c r="AJ640" s="61">
        <v>0.16065000000000002</v>
      </c>
      <c r="AK640" s="61">
        <v>0.16065000000000002</v>
      </c>
      <c r="AL640" s="61">
        <v>0.16065000000000002</v>
      </c>
      <c r="AM640" s="61">
        <v>0.16065000000000002</v>
      </c>
      <c r="AN640" s="61">
        <v>0.16065000000000002</v>
      </c>
      <c r="AO640" s="61">
        <v>0.16065000000000002</v>
      </c>
      <c r="AP640" s="61">
        <v>0.16065000000000002</v>
      </c>
      <c r="AQ640" s="61">
        <v>0.16065000000000002</v>
      </c>
      <c r="AR640" s="61">
        <v>0.16065000000000002</v>
      </c>
      <c r="AS640" s="61">
        <v>0.16065000000000002</v>
      </c>
      <c r="AT640" s="61">
        <v>0.16065000000000002</v>
      </c>
      <c r="AU640" s="61">
        <v>0.16065000000000002</v>
      </c>
      <c r="AV640" s="61">
        <v>0.16065000000000002</v>
      </c>
      <c r="AW640" s="61">
        <v>0.16065000000000002</v>
      </c>
      <c r="AX640" s="53">
        <v>0.16065000000000002</v>
      </c>
    </row>
    <row r="641" spans="1:50">
      <c r="A641" s="212"/>
      <c r="B641" s="224"/>
      <c r="C641" s="216"/>
      <c r="D641" s="106" t="s">
        <v>47</v>
      </c>
      <c r="E641" s="107" t="str">
        <f>A639&amp;"/"&amp;B639&amp;"/"&amp;C639&amp;"/"&amp;D641</f>
        <v>Fuel cells/Natural gas fuel cell power plant/Electricity only/XS</v>
      </c>
      <c r="F641" s="108" t="str">
        <f>A639</f>
        <v>Fuel cells</v>
      </c>
      <c r="G641" s="108" t="str">
        <f>B639</f>
        <v>Natural gas fuel cell power plant</v>
      </c>
      <c r="H641" s="108" t="str">
        <f>C639</f>
        <v>Electricity only</v>
      </c>
      <c r="I641" s="109" t="str">
        <f t="shared" si="70"/>
        <v>XS</v>
      </c>
      <c r="J641" s="108" t="s">
        <v>99</v>
      </c>
      <c r="K641" s="108" t="s">
        <v>99</v>
      </c>
      <c r="L641" s="108" t="s">
        <v>99</v>
      </c>
      <c r="M641" s="108" t="s">
        <v>99</v>
      </c>
      <c r="N641" s="108" t="s">
        <v>99</v>
      </c>
      <c r="O641" s="108" t="s">
        <v>99</v>
      </c>
      <c r="P641" s="108" t="s">
        <v>99</v>
      </c>
      <c r="Q641" s="108" t="s">
        <v>99</v>
      </c>
      <c r="R641" s="108" t="s">
        <v>99</v>
      </c>
      <c r="S641" s="108" t="s">
        <v>99</v>
      </c>
      <c r="T641" s="108" t="s">
        <v>99</v>
      </c>
      <c r="U641" s="108" t="s">
        <v>99</v>
      </c>
      <c r="V641" s="108" t="s">
        <v>99</v>
      </c>
      <c r="W641" s="108" t="s">
        <v>99</v>
      </c>
      <c r="X641" s="108" t="s">
        <v>99</v>
      </c>
      <c r="Y641" s="108" t="s">
        <v>99</v>
      </c>
      <c r="Z641" s="108">
        <v>0.16868250000000001</v>
      </c>
      <c r="AA641" s="108">
        <v>0.16868250000000001</v>
      </c>
      <c r="AB641" s="108">
        <v>0.16868250000000001</v>
      </c>
      <c r="AC641" s="108">
        <v>0.16868250000000001</v>
      </c>
      <c r="AD641" s="108">
        <v>0.16868250000000001</v>
      </c>
      <c r="AE641" s="108">
        <v>0.16868250000000001</v>
      </c>
      <c r="AF641" s="108">
        <v>0.16868250000000001</v>
      </c>
      <c r="AG641" s="108">
        <v>0.16868250000000001</v>
      </c>
      <c r="AH641" s="108">
        <v>0.16868250000000001</v>
      </c>
      <c r="AI641" s="108">
        <v>0.16868250000000001</v>
      </c>
      <c r="AJ641" s="108">
        <v>0.16868250000000001</v>
      </c>
      <c r="AK641" s="108">
        <v>0.16868250000000001</v>
      </c>
      <c r="AL641" s="108">
        <v>0.16868250000000001</v>
      </c>
      <c r="AM641" s="108">
        <v>0.16868250000000001</v>
      </c>
      <c r="AN641" s="108">
        <v>0.16868250000000001</v>
      </c>
      <c r="AO641" s="108">
        <v>0.16868250000000001</v>
      </c>
      <c r="AP641" s="108">
        <v>0.16868250000000001</v>
      </c>
      <c r="AQ641" s="108">
        <v>0.16868250000000001</v>
      </c>
      <c r="AR641" s="108">
        <v>0.16868250000000001</v>
      </c>
      <c r="AS641" s="108">
        <v>0.16868250000000001</v>
      </c>
      <c r="AT641" s="108">
        <v>0.16868250000000001</v>
      </c>
      <c r="AU641" s="108">
        <v>0.16868250000000001</v>
      </c>
      <c r="AV641" s="108">
        <v>0.16868250000000001</v>
      </c>
      <c r="AW641" s="108">
        <v>0.16868250000000001</v>
      </c>
      <c r="AX641" s="110">
        <v>0.16868250000000001</v>
      </c>
    </row>
    <row r="642" spans="1:50">
      <c r="A642" s="212"/>
      <c r="B642" s="215" t="s">
        <v>60</v>
      </c>
      <c r="C642" s="206" t="s">
        <v>36</v>
      </c>
      <c r="D642" s="52" t="s">
        <v>25</v>
      </c>
      <c r="E642" s="86" t="str">
        <f>A639&amp;"/"&amp;B642&amp;"/"&amp;C642&amp;"/"&amp;D642</f>
        <v>Fuel cells/Hydrogen fuel cell power plant/Electricity only/M</v>
      </c>
      <c r="F642" s="61" t="str">
        <f>A639</f>
        <v>Fuel cells</v>
      </c>
      <c r="G642" s="61" t="str">
        <f>B642</f>
        <v>Hydrogen fuel cell power plant</v>
      </c>
      <c r="H642" s="61" t="str">
        <f>C642</f>
        <v>Electricity only</v>
      </c>
      <c r="I642" s="84" t="str">
        <f t="shared" si="70"/>
        <v>M</v>
      </c>
      <c r="J642" s="61" t="s">
        <v>99</v>
      </c>
      <c r="K642" s="61" t="s">
        <v>99</v>
      </c>
      <c r="L642" s="61" t="s">
        <v>99</v>
      </c>
      <c r="M642" s="61" t="s">
        <v>99</v>
      </c>
      <c r="N642" s="61" t="s">
        <v>99</v>
      </c>
      <c r="O642" s="61" t="s">
        <v>99</v>
      </c>
      <c r="P642" s="61" t="s">
        <v>99</v>
      </c>
      <c r="Q642" s="61" t="s">
        <v>99</v>
      </c>
      <c r="R642" s="61" t="s">
        <v>99</v>
      </c>
      <c r="S642" s="61" t="s">
        <v>99</v>
      </c>
      <c r="T642" s="61" t="s">
        <v>99</v>
      </c>
      <c r="U642" s="61" t="s">
        <v>99</v>
      </c>
      <c r="V642" s="61" t="s">
        <v>99</v>
      </c>
      <c r="W642" s="61" t="s">
        <v>99</v>
      </c>
      <c r="X642" s="61" t="s">
        <v>99</v>
      </c>
      <c r="Y642" s="61" t="s">
        <v>99</v>
      </c>
      <c r="Z642" s="61" t="s">
        <v>99</v>
      </c>
      <c r="AA642" s="61" t="s">
        <v>99</v>
      </c>
      <c r="AB642" s="61" t="s">
        <v>99</v>
      </c>
      <c r="AC642" s="61" t="s">
        <v>99</v>
      </c>
      <c r="AD642" s="61" t="s">
        <v>99</v>
      </c>
      <c r="AE642" s="61" t="s">
        <v>99</v>
      </c>
      <c r="AF642" s="61" t="s">
        <v>99</v>
      </c>
      <c r="AG642" s="61">
        <v>3.6999999999999998E-2</v>
      </c>
      <c r="AH642" s="61">
        <v>3.6999999999999998E-2</v>
      </c>
      <c r="AI642" s="61">
        <v>3.6999999999999998E-2</v>
      </c>
      <c r="AJ642" s="61">
        <v>3.6999999999999998E-2</v>
      </c>
      <c r="AK642" s="61">
        <v>3.6999999999999998E-2</v>
      </c>
      <c r="AL642" s="61">
        <v>3.6999999999999998E-2</v>
      </c>
      <c r="AM642" s="61">
        <v>3.6999999999999998E-2</v>
      </c>
      <c r="AN642" s="61">
        <v>3.6999999999999998E-2</v>
      </c>
      <c r="AO642" s="61">
        <v>3.6999999999999998E-2</v>
      </c>
      <c r="AP642" s="61">
        <v>3.6999999999999998E-2</v>
      </c>
      <c r="AQ642" s="61">
        <v>3.6999999999999998E-2</v>
      </c>
      <c r="AR642" s="61">
        <v>3.6999999999999998E-2</v>
      </c>
      <c r="AS642" s="61">
        <v>3.6999999999999998E-2</v>
      </c>
      <c r="AT642" s="61">
        <v>3.6999999999999998E-2</v>
      </c>
      <c r="AU642" s="61">
        <v>3.6999999999999998E-2</v>
      </c>
      <c r="AV642" s="61">
        <v>3.6999999999999998E-2</v>
      </c>
      <c r="AW642" s="61">
        <v>3.6999999999999998E-2</v>
      </c>
      <c r="AX642" s="53">
        <v>3.6999999999999998E-2</v>
      </c>
    </row>
    <row r="643" spans="1:50">
      <c r="A643" s="212"/>
      <c r="B643" s="215"/>
      <c r="C643" s="206"/>
      <c r="D643" s="52" t="s">
        <v>38</v>
      </c>
      <c r="E643" s="86" t="str">
        <f>A639&amp;"/"&amp;B642&amp;"/"&amp;C642&amp;"/"&amp;D643</f>
        <v>Fuel cells/Hydrogen fuel cell power plant/Electricity only/S</v>
      </c>
      <c r="F643" s="61" t="str">
        <f>A639</f>
        <v>Fuel cells</v>
      </c>
      <c r="G643" s="61" t="str">
        <f>B642</f>
        <v>Hydrogen fuel cell power plant</v>
      </c>
      <c r="H643" s="61" t="str">
        <f>C642</f>
        <v>Electricity only</v>
      </c>
      <c r="I643" s="84" t="str">
        <f t="shared" si="70"/>
        <v>S</v>
      </c>
      <c r="J643" s="61" t="s">
        <v>99</v>
      </c>
      <c r="K643" s="61" t="s">
        <v>99</v>
      </c>
      <c r="L643" s="61" t="s">
        <v>99</v>
      </c>
      <c r="M643" s="61" t="s">
        <v>99</v>
      </c>
      <c r="N643" s="61" t="s">
        <v>99</v>
      </c>
      <c r="O643" s="61" t="s">
        <v>99</v>
      </c>
      <c r="P643" s="61" t="s">
        <v>99</v>
      </c>
      <c r="Q643" s="61" t="s">
        <v>99</v>
      </c>
      <c r="R643" s="61" t="s">
        <v>99</v>
      </c>
      <c r="S643" s="61" t="s">
        <v>99</v>
      </c>
      <c r="T643" s="61" t="s">
        <v>99</v>
      </c>
      <c r="U643" s="61" t="s">
        <v>99</v>
      </c>
      <c r="V643" s="61" t="s">
        <v>99</v>
      </c>
      <c r="W643" s="61" t="s">
        <v>99</v>
      </c>
      <c r="X643" s="61" t="s">
        <v>99</v>
      </c>
      <c r="Y643" s="61" t="s">
        <v>99</v>
      </c>
      <c r="Z643" s="61" t="s">
        <v>99</v>
      </c>
      <c r="AA643" s="61" t="s">
        <v>99</v>
      </c>
      <c r="AB643" s="61" t="s">
        <v>99</v>
      </c>
      <c r="AC643" s="61" t="s">
        <v>99</v>
      </c>
      <c r="AD643" s="61" t="s">
        <v>99</v>
      </c>
      <c r="AE643" s="61">
        <v>3.8850000000000003E-2</v>
      </c>
      <c r="AF643" s="61">
        <v>3.8850000000000003E-2</v>
      </c>
      <c r="AG643" s="61">
        <v>3.8850000000000003E-2</v>
      </c>
      <c r="AH643" s="61">
        <v>3.8850000000000003E-2</v>
      </c>
      <c r="AI643" s="61">
        <v>3.8850000000000003E-2</v>
      </c>
      <c r="AJ643" s="61">
        <v>3.8850000000000003E-2</v>
      </c>
      <c r="AK643" s="61">
        <v>3.8850000000000003E-2</v>
      </c>
      <c r="AL643" s="61">
        <v>3.8850000000000003E-2</v>
      </c>
      <c r="AM643" s="61">
        <v>3.8850000000000003E-2</v>
      </c>
      <c r="AN643" s="61">
        <v>3.8850000000000003E-2</v>
      </c>
      <c r="AO643" s="61">
        <v>3.8850000000000003E-2</v>
      </c>
      <c r="AP643" s="61">
        <v>3.8850000000000003E-2</v>
      </c>
      <c r="AQ643" s="61">
        <v>3.8850000000000003E-2</v>
      </c>
      <c r="AR643" s="61">
        <v>3.8850000000000003E-2</v>
      </c>
      <c r="AS643" s="61">
        <v>3.8850000000000003E-2</v>
      </c>
      <c r="AT643" s="61">
        <v>3.8850000000000003E-2</v>
      </c>
      <c r="AU643" s="61">
        <v>3.8850000000000003E-2</v>
      </c>
      <c r="AV643" s="61">
        <v>3.8850000000000003E-2</v>
      </c>
      <c r="AW643" s="61">
        <v>3.8850000000000003E-2</v>
      </c>
      <c r="AX643" s="53">
        <v>3.8850000000000003E-2</v>
      </c>
    </row>
    <row r="644" spans="1:50">
      <c r="A644" s="213"/>
      <c r="B644" s="218"/>
      <c r="C644" s="210"/>
      <c r="D644" s="93" t="s">
        <v>47</v>
      </c>
      <c r="E644" s="86" t="str">
        <f>A639&amp;"/"&amp;B642&amp;"/"&amp;C642&amp;"/"&amp;D644</f>
        <v>Fuel cells/Hydrogen fuel cell power plant/Electricity only/XS</v>
      </c>
      <c r="F644" s="61" t="str">
        <f>A639</f>
        <v>Fuel cells</v>
      </c>
      <c r="G644" s="61" t="str">
        <f>B642</f>
        <v>Hydrogen fuel cell power plant</v>
      </c>
      <c r="H644" s="61" t="str">
        <f>C642</f>
        <v>Electricity only</v>
      </c>
      <c r="I644" s="84" t="str">
        <f t="shared" si="70"/>
        <v>XS</v>
      </c>
      <c r="J644" s="61" t="s">
        <v>99</v>
      </c>
      <c r="K644" s="61" t="s">
        <v>99</v>
      </c>
      <c r="L644" s="61" t="s">
        <v>99</v>
      </c>
      <c r="M644" s="61" t="s">
        <v>99</v>
      </c>
      <c r="N644" s="61" t="s">
        <v>99</v>
      </c>
      <c r="O644" s="61" t="s">
        <v>99</v>
      </c>
      <c r="P644" s="61" t="s">
        <v>99</v>
      </c>
      <c r="Q644" s="61" t="s">
        <v>99</v>
      </c>
      <c r="R644" s="61" t="s">
        <v>99</v>
      </c>
      <c r="S644" s="61" t="s">
        <v>99</v>
      </c>
      <c r="T644" s="61" t="s">
        <v>99</v>
      </c>
      <c r="U644" s="61" t="s">
        <v>99</v>
      </c>
      <c r="V644" s="61" t="s">
        <v>99</v>
      </c>
      <c r="W644" s="61" t="s">
        <v>99</v>
      </c>
      <c r="X644" s="61" t="s">
        <v>99</v>
      </c>
      <c r="Y644" s="61" t="s">
        <v>99</v>
      </c>
      <c r="Z644" s="61" t="s">
        <v>99</v>
      </c>
      <c r="AA644" s="61" t="s">
        <v>99</v>
      </c>
      <c r="AB644" s="61">
        <v>4.0792500000000002E-2</v>
      </c>
      <c r="AC644" s="61">
        <v>4.0792500000000002E-2</v>
      </c>
      <c r="AD644" s="61">
        <v>4.0792500000000002E-2</v>
      </c>
      <c r="AE644" s="61">
        <v>4.0792500000000002E-2</v>
      </c>
      <c r="AF644" s="61">
        <v>4.0792500000000002E-2</v>
      </c>
      <c r="AG644" s="61">
        <v>4.0792500000000002E-2</v>
      </c>
      <c r="AH644" s="61">
        <v>4.0792500000000002E-2</v>
      </c>
      <c r="AI644" s="61">
        <v>4.0792500000000002E-2</v>
      </c>
      <c r="AJ644" s="61">
        <v>4.0792500000000002E-2</v>
      </c>
      <c r="AK644" s="61">
        <v>4.0792500000000002E-2</v>
      </c>
      <c r="AL644" s="61">
        <v>4.0792500000000002E-2</v>
      </c>
      <c r="AM644" s="61">
        <v>4.0792500000000002E-2</v>
      </c>
      <c r="AN644" s="61">
        <v>4.0792500000000002E-2</v>
      </c>
      <c r="AO644" s="61">
        <v>4.0792500000000002E-2</v>
      </c>
      <c r="AP644" s="61">
        <v>4.0792500000000002E-2</v>
      </c>
      <c r="AQ644" s="61">
        <v>4.0792500000000002E-2</v>
      </c>
      <c r="AR644" s="61">
        <v>4.0792500000000002E-2</v>
      </c>
      <c r="AS644" s="61">
        <v>4.0792500000000002E-2</v>
      </c>
      <c r="AT644" s="61">
        <v>4.0792500000000002E-2</v>
      </c>
      <c r="AU644" s="61">
        <v>4.0792500000000002E-2</v>
      </c>
      <c r="AV644" s="61">
        <v>4.0792500000000002E-2</v>
      </c>
      <c r="AW644" s="61">
        <v>4.0792500000000002E-2</v>
      </c>
      <c r="AX644" s="53">
        <v>4.0792500000000002E-2</v>
      </c>
    </row>
    <row r="645" spans="1:50">
      <c r="A645" s="211" t="s">
        <v>61</v>
      </c>
      <c r="B645" s="214" t="s">
        <v>62</v>
      </c>
      <c r="C645" s="209" t="s">
        <v>36</v>
      </c>
      <c r="D645" s="67" t="s">
        <v>24</v>
      </c>
      <c r="E645" s="87" t="str">
        <f>A645&amp;"/"&amp;B645&amp;"/"&amp;C645&amp;"/"&amp;D645</f>
        <v>Wind power plants/Onshore/Electricity only/L</v>
      </c>
      <c r="F645" s="55" t="str">
        <f>A645</f>
        <v>Wind power plants</v>
      </c>
      <c r="G645" s="55" t="str">
        <f>B645</f>
        <v>Onshore</v>
      </c>
      <c r="H645" s="55" t="str">
        <f>C645</f>
        <v>Electricity only</v>
      </c>
      <c r="I645" s="85" t="str">
        <f t="shared" si="70"/>
        <v>L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0</v>
      </c>
      <c r="V645" s="55">
        <v>0</v>
      </c>
      <c r="W645" s="55">
        <v>0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>
        <v>0</v>
      </c>
      <c r="AE645" s="55">
        <v>0</v>
      </c>
      <c r="AF645" s="55">
        <v>0</v>
      </c>
      <c r="AG645" s="55">
        <v>0</v>
      </c>
      <c r="AH645" s="55">
        <v>0</v>
      </c>
      <c r="AI645" s="55">
        <v>0</v>
      </c>
      <c r="AJ645" s="55">
        <v>0</v>
      </c>
      <c r="AK645" s="55">
        <v>0</v>
      </c>
      <c r="AL645" s="55">
        <v>0</v>
      </c>
      <c r="AM645" s="55">
        <v>0</v>
      </c>
      <c r="AN645" s="55">
        <v>0</v>
      </c>
      <c r="AO645" s="55">
        <v>0</v>
      </c>
      <c r="AP645" s="55">
        <v>0</v>
      </c>
      <c r="AQ645" s="55">
        <v>0</v>
      </c>
      <c r="AR645" s="55">
        <v>0</v>
      </c>
      <c r="AS645" s="55">
        <v>0</v>
      </c>
      <c r="AT645" s="55">
        <v>0</v>
      </c>
      <c r="AU645" s="55">
        <v>0</v>
      </c>
      <c r="AV645" s="55">
        <v>0</v>
      </c>
      <c r="AW645" s="55">
        <v>0</v>
      </c>
      <c r="AX645" s="64">
        <v>0</v>
      </c>
    </row>
    <row r="646" spans="1:50">
      <c r="A646" s="212"/>
      <c r="B646" s="215"/>
      <c r="C646" s="206"/>
      <c r="D646" s="52" t="s">
        <v>25</v>
      </c>
      <c r="E646" s="86" t="str">
        <f>A645&amp;"/"&amp;B645&amp;"/"&amp;C645&amp;"/"&amp;D646</f>
        <v>Wind power plants/Onshore/Electricity only/M</v>
      </c>
      <c r="F646" s="61" t="str">
        <f>A645</f>
        <v>Wind power plants</v>
      </c>
      <c r="G646" s="61" t="str">
        <f>B645</f>
        <v>Onshore</v>
      </c>
      <c r="H646" s="61" t="str">
        <f>C645</f>
        <v>Electricity only</v>
      </c>
      <c r="I646" s="84" t="str">
        <f t="shared" si="70"/>
        <v>M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1">
        <v>0</v>
      </c>
      <c r="R646" s="61">
        <v>0</v>
      </c>
      <c r="S646" s="61">
        <v>0</v>
      </c>
      <c r="T646" s="61">
        <v>0</v>
      </c>
      <c r="U646" s="61">
        <v>0</v>
      </c>
      <c r="V646" s="61">
        <v>0</v>
      </c>
      <c r="W646" s="61">
        <v>0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61">
        <v>0</v>
      </c>
      <c r="AE646" s="61">
        <v>0</v>
      </c>
      <c r="AF646" s="61">
        <v>0</v>
      </c>
      <c r="AG646" s="61">
        <v>0</v>
      </c>
      <c r="AH646" s="61">
        <v>0</v>
      </c>
      <c r="AI646" s="61">
        <v>0</v>
      </c>
      <c r="AJ646" s="61">
        <v>0</v>
      </c>
      <c r="AK646" s="61">
        <v>0</v>
      </c>
      <c r="AL646" s="61">
        <v>0</v>
      </c>
      <c r="AM646" s="61">
        <v>0</v>
      </c>
      <c r="AN646" s="61">
        <v>0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53">
        <v>0</v>
      </c>
    </row>
    <row r="647" spans="1:50">
      <c r="A647" s="212"/>
      <c r="B647" s="215"/>
      <c r="C647" s="206"/>
      <c r="D647" s="52" t="s">
        <v>38</v>
      </c>
      <c r="E647" s="86" t="str">
        <f>A645&amp;"/"&amp;B645&amp;"/"&amp;C645&amp;"/"&amp;D647</f>
        <v>Wind power plants/Onshore/Electricity only/S</v>
      </c>
      <c r="F647" s="61" t="str">
        <f>A645</f>
        <v>Wind power plants</v>
      </c>
      <c r="G647" s="61" t="str">
        <f>B645</f>
        <v>Onshore</v>
      </c>
      <c r="H647" s="61" t="str">
        <f>C645</f>
        <v>Electricity only</v>
      </c>
      <c r="I647" s="84" t="str">
        <f t="shared" si="70"/>
        <v>S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1">
        <v>0</v>
      </c>
      <c r="R647" s="61">
        <v>0</v>
      </c>
      <c r="S647" s="61">
        <v>0</v>
      </c>
      <c r="T647" s="61">
        <v>0</v>
      </c>
      <c r="U647" s="61">
        <v>0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1">
        <v>0</v>
      </c>
      <c r="AF647" s="61">
        <v>0</v>
      </c>
      <c r="AG647" s="61">
        <v>0</v>
      </c>
      <c r="AH647" s="61">
        <v>0</v>
      </c>
      <c r="AI647" s="61">
        <v>0</v>
      </c>
      <c r="AJ647" s="61">
        <v>0</v>
      </c>
      <c r="AK647" s="61">
        <v>0</v>
      </c>
      <c r="AL647" s="61">
        <v>0</v>
      </c>
      <c r="AM647" s="61">
        <v>0</v>
      </c>
      <c r="AN647" s="61">
        <v>0</v>
      </c>
      <c r="AO647" s="61">
        <v>0</v>
      </c>
      <c r="AP647" s="61">
        <v>0</v>
      </c>
      <c r="AQ647" s="61">
        <v>0</v>
      </c>
      <c r="AR647" s="61">
        <v>0</v>
      </c>
      <c r="AS647" s="61">
        <v>0</v>
      </c>
      <c r="AT647" s="61">
        <v>0</v>
      </c>
      <c r="AU647" s="61">
        <v>0</v>
      </c>
      <c r="AV647" s="61">
        <v>0</v>
      </c>
      <c r="AW647" s="61">
        <v>0</v>
      </c>
      <c r="AX647" s="53">
        <v>0</v>
      </c>
    </row>
    <row r="648" spans="1:50">
      <c r="A648" s="212"/>
      <c r="B648" s="224"/>
      <c r="C648" s="216"/>
      <c r="D648" s="106" t="s">
        <v>47</v>
      </c>
      <c r="E648" s="107" t="str">
        <f>A645&amp;"/"&amp;B645&amp;"/"&amp;C645&amp;"/"&amp;D648</f>
        <v>Wind power plants/Onshore/Electricity only/XS</v>
      </c>
      <c r="F648" s="108" t="str">
        <f>A645</f>
        <v>Wind power plants</v>
      </c>
      <c r="G648" s="108" t="str">
        <f>B645</f>
        <v>Onshore</v>
      </c>
      <c r="H648" s="108" t="str">
        <f>C645</f>
        <v>Electricity only</v>
      </c>
      <c r="I648" s="109" t="str">
        <f t="shared" si="70"/>
        <v>XS</v>
      </c>
      <c r="J648" s="108">
        <v>0</v>
      </c>
      <c r="K648" s="108">
        <v>0</v>
      </c>
      <c r="L648" s="108">
        <v>0</v>
      </c>
      <c r="M648" s="108">
        <v>0</v>
      </c>
      <c r="N648" s="108">
        <v>0</v>
      </c>
      <c r="O648" s="108">
        <v>0</v>
      </c>
      <c r="P648" s="108">
        <v>0</v>
      </c>
      <c r="Q648" s="108">
        <v>0</v>
      </c>
      <c r="R648" s="108">
        <v>0</v>
      </c>
      <c r="S648" s="108">
        <v>0</v>
      </c>
      <c r="T648" s="108">
        <v>0</v>
      </c>
      <c r="U648" s="108">
        <v>0</v>
      </c>
      <c r="V648" s="108">
        <v>0</v>
      </c>
      <c r="W648" s="108">
        <v>0</v>
      </c>
      <c r="X648" s="108">
        <v>0</v>
      </c>
      <c r="Y648" s="108">
        <v>0</v>
      </c>
      <c r="Z648" s="108">
        <v>0</v>
      </c>
      <c r="AA648" s="108">
        <v>0</v>
      </c>
      <c r="AB648" s="108">
        <v>0</v>
      </c>
      <c r="AC648" s="108">
        <v>0</v>
      </c>
      <c r="AD648" s="108">
        <v>0</v>
      </c>
      <c r="AE648" s="108">
        <v>0</v>
      </c>
      <c r="AF648" s="108">
        <v>0</v>
      </c>
      <c r="AG648" s="108">
        <v>0</v>
      </c>
      <c r="AH648" s="108">
        <v>0</v>
      </c>
      <c r="AI648" s="108">
        <v>0</v>
      </c>
      <c r="AJ648" s="108">
        <v>0</v>
      </c>
      <c r="AK648" s="108">
        <v>0</v>
      </c>
      <c r="AL648" s="108">
        <v>0</v>
      </c>
      <c r="AM648" s="108">
        <v>0</v>
      </c>
      <c r="AN648" s="108">
        <v>0</v>
      </c>
      <c r="AO648" s="108">
        <v>0</v>
      </c>
      <c r="AP648" s="108">
        <v>0</v>
      </c>
      <c r="AQ648" s="108">
        <v>0</v>
      </c>
      <c r="AR648" s="108">
        <v>0</v>
      </c>
      <c r="AS648" s="108">
        <v>0</v>
      </c>
      <c r="AT648" s="108">
        <v>0</v>
      </c>
      <c r="AU648" s="108">
        <v>0</v>
      </c>
      <c r="AV648" s="108">
        <v>0</v>
      </c>
      <c r="AW648" s="108">
        <v>0</v>
      </c>
      <c r="AX648" s="110">
        <v>0</v>
      </c>
    </row>
    <row r="649" spans="1:50">
      <c r="A649" s="212"/>
      <c r="B649" s="215" t="s">
        <v>63</v>
      </c>
      <c r="C649" s="217" t="s">
        <v>36</v>
      </c>
      <c r="D649" s="52" t="s">
        <v>24</v>
      </c>
      <c r="E649" s="86" t="str">
        <f>A645&amp;"/"&amp;B649&amp;"/"&amp;C649&amp;"/"&amp;D649</f>
        <v>Wind power plants/Offshore/Electricity only/L</v>
      </c>
      <c r="F649" s="61" t="str">
        <f>A645</f>
        <v>Wind power plants</v>
      </c>
      <c r="G649" s="61" t="str">
        <f>B649</f>
        <v>Offshore</v>
      </c>
      <c r="H649" s="61" t="str">
        <f>C649</f>
        <v>Electricity only</v>
      </c>
      <c r="I649" s="84" t="str">
        <f t="shared" si="70"/>
        <v>L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1">
        <v>0</v>
      </c>
      <c r="S649" s="61">
        <v>0</v>
      </c>
      <c r="T649" s="61">
        <v>0</v>
      </c>
      <c r="U649" s="61">
        <v>0</v>
      </c>
      <c r="V649" s="61">
        <v>0</v>
      </c>
      <c r="W649" s="61">
        <v>0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61">
        <v>0</v>
      </c>
      <c r="AE649" s="61">
        <v>0</v>
      </c>
      <c r="AF649" s="61">
        <v>0</v>
      </c>
      <c r="AG649" s="61">
        <v>0</v>
      </c>
      <c r="AH649" s="61">
        <v>0</v>
      </c>
      <c r="AI649" s="61">
        <v>0</v>
      </c>
      <c r="AJ649" s="61">
        <v>0</v>
      </c>
      <c r="AK649" s="61">
        <v>0</v>
      </c>
      <c r="AL649" s="61">
        <v>0</v>
      </c>
      <c r="AM649" s="61">
        <v>0</v>
      </c>
      <c r="AN649" s="61">
        <v>0</v>
      </c>
      <c r="AO649" s="61">
        <v>0</v>
      </c>
      <c r="AP649" s="61">
        <v>0</v>
      </c>
      <c r="AQ649" s="61">
        <v>0</v>
      </c>
      <c r="AR649" s="61">
        <v>0</v>
      </c>
      <c r="AS649" s="61">
        <v>0</v>
      </c>
      <c r="AT649" s="61">
        <v>0</v>
      </c>
      <c r="AU649" s="61">
        <v>0</v>
      </c>
      <c r="AV649" s="61">
        <v>0</v>
      </c>
      <c r="AW649" s="61">
        <v>0</v>
      </c>
      <c r="AX649" s="53">
        <v>0</v>
      </c>
    </row>
    <row r="650" spans="1:50">
      <c r="A650" s="212"/>
      <c r="B650" s="215"/>
      <c r="C650" s="206"/>
      <c r="D650" s="52" t="s">
        <v>25</v>
      </c>
      <c r="E650" s="86" t="str">
        <f>A645&amp;"/"&amp;B649&amp;"/"&amp;C649&amp;"/"&amp;D650</f>
        <v>Wind power plants/Offshore/Electricity only/M</v>
      </c>
      <c r="F650" s="61" t="str">
        <f>A645</f>
        <v>Wind power plants</v>
      </c>
      <c r="G650" s="61" t="str">
        <f>B649</f>
        <v>Offshore</v>
      </c>
      <c r="H650" s="61" t="str">
        <f>C649</f>
        <v>Electricity only</v>
      </c>
      <c r="I650" s="84" t="str">
        <f t="shared" si="70"/>
        <v>M</v>
      </c>
      <c r="J650" s="61">
        <v>0</v>
      </c>
      <c r="K650" s="61">
        <v>0</v>
      </c>
      <c r="L650" s="61">
        <v>0</v>
      </c>
      <c r="M650" s="61">
        <v>0</v>
      </c>
      <c r="N650" s="61">
        <v>0</v>
      </c>
      <c r="O650" s="61">
        <v>0</v>
      </c>
      <c r="P650" s="61">
        <v>0</v>
      </c>
      <c r="Q650" s="61">
        <v>0</v>
      </c>
      <c r="R650" s="61">
        <v>0</v>
      </c>
      <c r="S650" s="61">
        <v>0</v>
      </c>
      <c r="T650" s="61">
        <v>0</v>
      </c>
      <c r="U650" s="61">
        <v>0</v>
      </c>
      <c r="V650" s="61">
        <v>0</v>
      </c>
      <c r="W650" s="61">
        <v>0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61">
        <v>0</v>
      </c>
      <c r="AE650" s="61">
        <v>0</v>
      </c>
      <c r="AF650" s="61">
        <v>0</v>
      </c>
      <c r="AG650" s="61">
        <v>0</v>
      </c>
      <c r="AH650" s="61">
        <v>0</v>
      </c>
      <c r="AI650" s="61">
        <v>0</v>
      </c>
      <c r="AJ650" s="61">
        <v>0</v>
      </c>
      <c r="AK650" s="61">
        <v>0</v>
      </c>
      <c r="AL650" s="61">
        <v>0</v>
      </c>
      <c r="AM650" s="61">
        <v>0</v>
      </c>
      <c r="AN650" s="61">
        <v>0</v>
      </c>
      <c r="AO650" s="61">
        <v>0</v>
      </c>
      <c r="AP650" s="61">
        <v>0</v>
      </c>
      <c r="AQ650" s="61">
        <v>0</v>
      </c>
      <c r="AR650" s="61">
        <v>0</v>
      </c>
      <c r="AS650" s="61">
        <v>0</v>
      </c>
      <c r="AT650" s="61">
        <v>0</v>
      </c>
      <c r="AU650" s="61">
        <v>0</v>
      </c>
      <c r="AV650" s="61">
        <v>0</v>
      </c>
      <c r="AW650" s="61">
        <v>0</v>
      </c>
      <c r="AX650" s="53">
        <v>0</v>
      </c>
    </row>
    <row r="651" spans="1:50">
      <c r="A651" s="212"/>
      <c r="B651" s="215"/>
      <c r="C651" s="206"/>
      <c r="D651" s="52" t="s">
        <v>38</v>
      </c>
      <c r="E651" s="86" t="str">
        <f>A645&amp;"/"&amp;B649&amp;"/"&amp;C649&amp;"/"&amp;D651</f>
        <v>Wind power plants/Offshore/Electricity only/S</v>
      </c>
      <c r="F651" s="61" t="str">
        <f>A645</f>
        <v>Wind power plants</v>
      </c>
      <c r="G651" s="61" t="str">
        <f>B649</f>
        <v>Offshore</v>
      </c>
      <c r="H651" s="61" t="str">
        <f>C649</f>
        <v>Electricity only</v>
      </c>
      <c r="I651" s="84" t="str">
        <f t="shared" si="70"/>
        <v>S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1">
        <v>0</v>
      </c>
      <c r="R651" s="61">
        <v>0</v>
      </c>
      <c r="S651" s="61">
        <v>0</v>
      </c>
      <c r="T651" s="61">
        <v>0</v>
      </c>
      <c r="U651" s="61">
        <v>0</v>
      </c>
      <c r="V651" s="61">
        <v>0</v>
      </c>
      <c r="W651" s="61">
        <v>0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61">
        <v>0</v>
      </c>
      <c r="AE651" s="61">
        <v>0</v>
      </c>
      <c r="AF651" s="61">
        <v>0</v>
      </c>
      <c r="AG651" s="61">
        <v>0</v>
      </c>
      <c r="AH651" s="61">
        <v>0</v>
      </c>
      <c r="AI651" s="61">
        <v>0</v>
      </c>
      <c r="AJ651" s="61">
        <v>0</v>
      </c>
      <c r="AK651" s="61">
        <v>0</v>
      </c>
      <c r="AL651" s="61">
        <v>0</v>
      </c>
      <c r="AM651" s="61">
        <v>0</v>
      </c>
      <c r="AN651" s="61">
        <v>0</v>
      </c>
      <c r="AO651" s="61">
        <v>0</v>
      </c>
      <c r="AP651" s="61">
        <v>0</v>
      </c>
      <c r="AQ651" s="61">
        <v>0</v>
      </c>
      <c r="AR651" s="61">
        <v>0</v>
      </c>
      <c r="AS651" s="61">
        <v>0</v>
      </c>
      <c r="AT651" s="61">
        <v>0</v>
      </c>
      <c r="AU651" s="61">
        <v>0</v>
      </c>
      <c r="AV651" s="61">
        <v>0</v>
      </c>
      <c r="AW651" s="61">
        <v>0</v>
      </c>
      <c r="AX651" s="53">
        <v>0</v>
      </c>
    </row>
    <row r="652" spans="1:50">
      <c r="A652" s="213"/>
      <c r="B652" s="218"/>
      <c r="C652" s="210"/>
      <c r="D652" s="93" t="s">
        <v>47</v>
      </c>
      <c r="E652" s="73" t="str">
        <f>A645&amp;"/"&amp;B649&amp;"/"&amp;C649&amp;"/"&amp;D652</f>
        <v>Wind power plants/Offshore/Electricity only/XS</v>
      </c>
      <c r="F652" s="91" t="str">
        <f>A645</f>
        <v>Wind power plants</v>
      </c>
      <c r="G652" s="91" t="str">
        <f>B649</f>
        <v>Offshore</v>
      </c>
      <c r="H652" s="91" t="str">
        <f>C649</f>
        <v>Electricity only</v>
      </c>
      <c r="I652" s="70" t="str">
        <f t="shared" si="70"/>
        <v>XS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s="91">
        <v>0</v>
      </c>
      <c r="R652" s="91">
        <v>0</v>
      </c>
      <c r="S652" s="91">
        <v>0</v>
      </c>
      <c r="T652" s="91">
        <v>0</v>
      </c>
      <c r="U652" s="91">
        <v>0</v>
      </c>
      <c r="V652" s="91">
        <v>0</v>
      </c>
      <c r="W652" s="91">
        <v>0</v>
      </c>
      <c r="X652" s="91">
        <v>0</v>
      </c>
      <c r="Y652" s="91">
        <v>0</v>
      </c>
      <c r="Z652" s="91">
        <v>0</v>
      </c>
      <c r="AA652" s="91">
        <v>0</v>
      </c>
      <c r="AB652" s="91">
        <v>0</v>
      </c>
      <c r="AC652" s="91">
        <v>0</v>
      </c>
      <c r="AD652" s="91">
        <v>0</v>
      </c>
      <c r="AE652" s="91">
        <v>0</v>
      </c>
      <c r="AF652" s="91">
        <v>0</v>
      </c>
      <c r="AG652" s="91">
        <v>0</v>
      </c>
      <c r="AH652" s="91">
        <v>0</v>
      </c>
      <c r="AI652" s="91">
        <v>0</v>
      </c>
      <c r="AJ652" s="91">
        <v>0</v>
      </c>
      <c r="AK652" s="91">
        <v>0</v>
      </c>
      <c r="AL652" s="91">
        <v>0</v>
      </c>
      <c r="AM652" s="91">
        <v>0</v>
      </c>
      <c r="AN652" s="91">
        <v>0</v>
      </c>
      <c r="AO652" s="91">
        <v>0</v>
      </c>
      <c r="AP652" s="91">
        <v>0</v>
      </c>
      <c r="AQ652" s="91">
        <v>0</v>
      </c>
      <c r="AR652" s="91">
        <v>0</v>
      </c>
      <c r="AS652" s="91">
        <v>0</v>
      </c>
      <c r="AT652" s="91">
        <v>0</v>
      </c>
      <c r="AU652" s="91">
        <v>0</v>
      </c>
      <c r="AV652" s="91">
        <v>0</v>
      </c>
      <c r="AW652" s="91">
        <v>0</v>
      </c>
      <c r="AX652" s="89">
        <v>0</v>
      </c>
    </row>
    <row r="653" spans="1:50">
      <c r="A653" s="211" t="s">
        <v>64</v>
      </c>
      <c r="B653" s="214" t="s">
        <v>64</v>
      </c>
      <c r="C653" s="209" t="s">
        <v>36</v>
      </c>
      <c r="D653" s="67" t="s">
        <v>24</v>
      </c>
      <c r="E653" s="87" t="str">
        <f>A653&amp;"/"&amp;B653&amp;"/"&amp;C653&amp;"/"&amp;D653</f>
        <v>Solar PV power plants/Solar PV power plants/Electricity only/L</v>
      </c>
      <c r="F653" s="55" t="str">
        <f>A653</f>
        <v>Solar PV power plants</v>
      </c>
      <c r="G653" s="55" t="str">
        <f>B653</f>
        <v>Solar PV power plants</v>
      </c>
      <c r="H653" s="55" t="str">
        <f>C653</f>
        <v>Electricity only</v>
      </c>
      <c r="I653" s="85" t="str">
        <f t="shared" si="70"/>
        <v>L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0</v>
      </c>
      <c r="V653" s="55">
        <v>0</v>
      </c>
      <c r="W653" s="55">
        <v>0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>
        <v>0</v>
      </c>
      <c r="AE653" s="55">
        <v>0</v>
      </c>
      <c r="AF653" s="55">
        <v>0</v>
      </c>
      <c r="AG653" s="55">
        <v>0</v>
      </c>
      <c r="AH653" s="55">
        <v>0</v>
      </c>
      <c r="AI653" s="55">
        <v>0</v>
      </c>
      <c r="AJ653" s="55">
        <v>0</v>
      </c>
      <c r="AK653" s="55">
        <v>0</v>
      </c>
      <c r="AL653" s="55">
        <v>0</v>
      </c>
      <c r="AM653" s="55">
        <v>0</v>
      </c>
      <c r="AN653" s="55">
        <v>0</v>
      </c>
      <c r="AO653" s="55">
        <v>0</v>
      </c>
      <c r="AP653" s="55">
        <v>0</v>
      </c>
      <c r="AQ653" s="55">
        <v>0</v>
      </c>
      <c r="AR653" s="55">
        <v>0</v>
      </c>
      <c r="AS653" s="55">
        <v>0</v>
      </c>
      <c r="AT653" s="55">
        <v>0</v>
      </c>
      <c r="AU653" s="55">
        <v>0</v>
      </c>
      <c r="AV653" s="55">
        <v>0</v>
      </c>
      <c r="AW653" s="55">
        <v>0</v>
      </c>
      <c r="AX653" s="64">
        <v>0</v>
      </c>
    </row>
    <row r="654" spans="1:50">
      <c r="A654" s="212"/>
      <c r="B654" s="215"/>
      <c r="C654" s="206"/>
      <c r="D654" s="52" t="s">
        <v>25</v>
      </c>
      <c r="E654" s="86" t="str">
        <f>A653&amp;"/"&amp;B653&amp;"/"&amp;C653&amp;"/"&amp;D654</f>
        <v>Solar PV power plants/Solar PV power plants/Electricity only/M</v>
      </c>
      <c r="F654" s="61" t="str">
        <f>A653</f>
        <v>Solar PV power plants</v>
      </c>
      <c r="G654" s="61" t="str">
        <f>B653</f>
        <v>Solar PV power plants</v>
      </c>
      <c r="H654" s="61" t="str">
        <f>C653</f>
        <v>Electricity only</v>
      </c>
      <c r="I654" s="84" t="str">
        <f t="shared" si="70"/>
        <v>M</v>
      </c>
      <c r="J654" s="61">
        <v>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1">
        <v>0</v>
      </c>
      <c r="R654" s="61">
        <v>0</v>
      </c>
      <c r="S654" s="61">
        <v>0</v>
      </c>
      <c r="T654" s="61">
        <v>0</v>
      </c>
      <c r="U654" s="61">
        <v>0</v>
      </c>
      <c r="V654" s="61">
        <v>0</v>
      </c>
      <c r="W654" s="61">
        <v>0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61">
        <v>0</v>
      </c>
      <c r="AE654" s="61">
        <v>0</v>
      </c>
      <c r="AF654" s="61">
        <v>0</v>
      </c>
      <c r="AG654" s="61">
        <v>0</v>
      </c>
      <c r="AH654" s="61">
        <v>0</v>
      </c>
      <c r="AI654" s="61">
        <v>0</v>
      </c>
      <c r="AJ654" s="61">
        <v>0</v>
      </c>
      <c r="AK654" s="61">
        <v>0</v>
      </c>
      <c r="AL654" s="61">
        <v>0</v>
      </c>
      <c r="AM654" s="61">
        <v>0</v>
      </c>
      <c r="AN654" s="61">
        <v>0</v>
      </c>
      <c r="AO654" s="61">
        <v>0</v>
      </c>
      <c r="AP654" s="61">
        <v>0</v>
      </c>
      <c r="AQ654" s="61">
        <v>0</v>
      </c>
      <c r="AR654" s="61">
        <v>0</v>
      </c>
      <c r="AS654" s="61">
        <v>0</v>
      </c>
      <c r="AT654" s="61">
        <v>0</v>
      </c>
      <c r="AU654" s="61">
        <v>0</v>
      </c>
      <c r="AV654" s="61">
        <v>0</v>
      </c>
      <c r="AW654" s="61">
        <v>0</v>
      </c>
      <c r="AX654" s="53">
        <v>0</v>
      </c>
    </row>
    <row r="655" spans="1:50">
      <c r="A655" s="212"/>
      <c r="B655" s="215"/>
      <c r="C655" s="206"/>
      <c r="D655" s="52" t="s">
        <v>38</v>
      </c>
      <c r="E655" s="86" t="str">
        <f>A653&amp;"/"&amp;B653&amp;"/"&amp;C653&amp;"/"&amp;D655</f>
        <v>Solar PV power plants/Solar PV power plants/Electricity only/S</v>
      </c>
      <c r="F655" s="61" t="str">
        <f>A653</f>
        <v>Solar PV power plants</v>
      </c>
      <c r="G655" s="61" t="str">
        <f>B653</f>
        <v>Solar PV power plants</v>
      </c>
      <c r="H655" s="61" t="str">
        <f>C653</f>
        <v>Electricity only</v>
      </c>
      <c r="I655" s="84" t="str">
        <f t="shared" si="70"/>
        <v>S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1">
        <v>0</v>
      </c>
      <c r="R655" s="61">
        <v>0</v>
      </c>
      <c r="S655" s="61">
        <v>0</v>
      </c>
      <c r="T655" s="61">
        <v>0</v>
      </c>
      <c r="U655" s="61">
        <v>0</v>
      </c>
      <c r="V655" s="61">
        <v>0</v>
      </c>
      <c r="W655" s="61">
        <v>0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61">
        <v>0</v>
      </c>
      <c r="AE655" s="61">
        <v>0</v>
      </c>
      <c r="AF655" s="61">
        <v>0</v>
      </c>
      <c r="AG655" s="61">
        <v>0</v>
      </c>
      <c r="AH655" s="61">
        <v>0</v>
      </c>
      <c r="AI655" s="61">
        <v>0</v>
      </c>
      <c r="AJ655" s="61">
        <v>0</v>
      </c>
      <c r="AK655" s="61">
        <v>0</v>
      </c>
      <c r="AL655" s="61">
        <v>0</v>
      </c>
      <c r="AM655" s="61">
        <v>0</v>
      </c>
      <c r="AN655" s="61">
        <v>0</v>
      </c>
      <c r="AO655" s="61">
        <v>0</v>
      </c>
      <c r="AP655" s="61">
        <v>0</v>
      </c>
      <c r="AQ655" s="61">
        <v>0</v>
      </c>
      <c r="AR655" s="61">
        <v>0</v>
      </c>
      <c r="AS655" s="61">
        <v>0</v>
      </c>
      <c r="AT655" s="61">
        <v>0</v>
      </c>
      <c r="AU655" s="61">
        <v>0</v>
      </c>
      <c r="AV655" s="61">
        <v>0</v>
      </c>
      <c r="AW655" s="61">
        <v>0</v>
      </c>
      <c r="AX655" s="53">
        <v>0</v>
      </c>
    </row>
    <row r="656" spans="1:50">
      <c r="A656" s="213"/>
      <c r="B656" s="218"/>
      <c r="C656" s="210"/>
      <c r="D656" s="93" t="s">
        <v>47</v>
      </c>
      <c r="E656" s="73" t="str">
        <f>A653&amp;"/"&amp;B653&amp;"/"&amp;C653&amp;"/"&amp;D656</f>
        <v>Solar PV power plants/Solar PV power plants/Electricity only/XS</v>
      </c>
      <c r="F656" s="91" t="str">
        <f>A653</f>
        <v>Solar PV power plants</v>
      </c>
      <c r="G656" s="91" t="str">
        <f>B653</f>
        <v>Solar PV power plants</v>
      </c>
      <c r="H656" s="91" t="str">
        <f>C653</f>
        <v>Electricity only</v>
      </c>
      <c r="I656" s="70" t="str">
        <f t="shared" si="70"/>
        <v>XS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1">
        <v>0</v>
      </c>
      <c r="S656" s="91">
        <v>0</v>
      </c>
      <c r="T656" s="91">
        <v>0</v>
      </c>
      <c r="U656" s="91">
        <v>0</v>
      </c>
      <c r="V656" s="91">
        <v>0</v>
      </c>
      <c r="W656" s="91">
        <v>0</v>
      </c>
      <c r="X656" s="91">
        <v>0</v>
      </c>
      <c r="Y656" s="91">
        <v>0</v>
      </c>
      <c r="Z656" s="91">
        <v>0</v>
      </c>
      <c r="AA656" s="91">
        <v>0</v>
      </c>
      <c r="AB656" s="91">
        <v>0</v>
      </c>
      <c r="AC656" s="91">
        <v>0</v>
      </c>
      <c r="AD656" s="91">
        <v>0</v>
      </c>
      <c r="AE656" s="91">
        <v>0</v>
      </c>
      <c r="AF656" s="91">
        <v>0</v>
      </c>
      <c r="AG656" s="91">
        <v>0</v>
      </c>
      <c r="AH656" s="91">
        <v>0</v>
      </c>
      <c r="AI656" s="91">
        <v>0</v>
      </c>
      <c r="AJ656" s="91">
        <v>0</v>
      </c>
      <c r="AK656" s="91">
        <v>0</v>
      </c>
      <c r="AL656" s="91">
        <v>0</v>
      </c>
      <c r="AM656" s="91">
        <v>0</v>
      </c>
      <c r="AN656" s="91">
        <v>0</v>
      </c>
      <c r="AO656" s="91">
        <v>0</v>
      </c>
      <c r="AP656" s="91">
        <v>0</v>
      </c>
      <c r="AQ656" s="91">
        <v>0</v>
      </c>
      <c r="AR656" s="91">
        <v>0</v>
      </c>
      <c r="AS656" s="91">
        <v>0</v>
      </c>
      <c r="AT656" s="91">
        <v>0</v>
      </c>
      <c r="AU656" s="91">
        <v>0</v>
      </c>
      <c r="AV656" s="91">
        <v>0</v>
      </c>
      <c r="AW656" s="91">
        <v>0</v>
      </c>
      <c r="AX656" s="89">
        <v>0</v>
      </c>
    </row>
    <row r="657" spans="1:50">
      <c r="A657" s="211" t="s">
        <v>65</v>
      </c>
      <c r="B657" s="214" t="s">
        <v>65</v>
      </c>
      <c r="C657" s="209" t="s">
        <v>36</v>
      </c>
      <c r="D657" s="67" t="s">
        <v>24</v>
      </c>
      <c r="E657" s="87" t="str">
        <f>A657&amp;"/"&amp;B657&amp;"/"&amp;C657&amp;"/"&amp;D657</f>
        <v>Solar thermal power plants/Solar thermal power plants/Electricity only/L</v>
      </c>
      <c r="F657" s="55" t="str">
        <f>A657</f>
        <v>Solar thermal power plants</v>
      </c>
      <c r="G657" s="55" t="str">
        <f>B657</f>
        <v>Solar thermal power plants</v>
      </c>
      <c r="H657" s="55" t="str">
        <f>C657</f>
        <v>Electricity only</v>
      </c>
      <c r="I657" s="85" t="str">
        <f t="shared" si="70"/>
        <v>L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0</v>
      </c>
      <c r="V657" s="55">
        <v>0</v>
      </c>
      <c r="W657" s="55">
        <v>0</v>
      </c>
      <c r="X657" s="55">
        <v>0</v>
      </c>
      <c r="Y657" s="55">
        <v>0</v>
      </c>
      <c r="Z657" s="55">
        <v>0</v>
      </c>
      <c r="AA657" s="55">
        <v>0</v>
      </c>
      <c r="AB657" s="55">
        <v>0</v>
      </c>
      <c r="AC657" s="55">
        <v>0</v>
      </c>
      <c r="AD657" s="55">
        <v>0</v>
      </c>
      <c r="AE657" s="55">
        <v>0</v>
      </c>
      <c r="AF657" s="55">
        <v>0</v>
      </c>
      <c r="AG657" s="55">
        <v>0</v>
      </c>
      <c r="AH657" s="55">
        <v>0</v>
      </c>
      <c r="AI657" s="55">
        <v>0</v>
      </c>
      <c r="AJ657" s="55">
        <v>0</v>
      </c>
      <c r="AK657" s="55">
        <v>0</v>
      </c>
      <c r="AL657" s="55">
        <v>0</v>
      </c>
      <c r="AM657" s="55">
        <v>0</v>
      </c>
      <c r="AN657" s="55">
        <v>0</v>
      </c>
      <c r="AO657" s="55">
        <v>0</v>
      </c>
      <c r="AP657" s="55">
        <v>0</v>
      </c>
      <c r="AQ657" s="55">
        <v>0</v>
      </c>
      <c r="AR657" s="55">
        <v>0</v>
      </c>
      <c r="AS657" s="55">
        <v>0</v>
      </c>
      <c r="AT657" s="55">
        <v>0</v>
      </c>
      <c r="AU657" s="55">
        <v>0</v>
      </c>
      <c r="AV657" s="55">
        <v>0</v>
      </c>
      <c r="AW657" s="55">
        <v>0</v>
      </c>
      <c r="AX657" s="64">
        <v>0</v>
      </c>
    </row>
    <row r="658" spans="1:50">
      <c r="A658" s="212"/>
      <c r="B658" s="215"/>
      <c r="C658" s="206"/>
      <c r="D658" s="52" t="s">
        <v>25</v>
      </c>
      <c r="E658" s="86" t="str">
        <f>A657&amp;"/"&amp;B657&amp;"/"&amp;C657&amp;"/"&amp;D658</f>
        <v>Solar thermal power plants/Solar thermal power plants/Electricity only/M</v>
      </c>
      <c r="F658" s="61" t="str">
        <f>A657</f>
        <v>Solar thermal power plants</v>
      </c>
      <c r="G658" s="61" t="str">
        <f>B657</f>
        <v>Solar thermal power plants</v>
      </c>
      <c r="H658" s="61" t="str">
        <f>C657</f>
        <v>Electricity only</v>
      </c>
      <c r="I658" s="84" t="str">
        <f t="shared" si="70"/>
        <v>M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1">
        <v>0</v>
      </c>
      <c r="R658" s="61">
        <v>0</v>
      </c>
      <c r="S658" s="61">
        <v>0</v>
      </c>
      <c r="T658" s="61">
        <v>0</v>
      </c>
      <c r="U658" s="61">
        <v>0</v>
      </c>
      <c r="V658" s="61">
        <v>0</v>
      </c>
      <c r="W658" s="61">
        <v>0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61">
        <v>0</v>
      </c>
      <c r="AE658" s="61">
        <v>0</v>
      </c>
      <c r="AF658" s="61">
        <v>0</v>
      </c>
      <c r="AG658" s="61">
        <v>0</v>
      </c>
      <c r="AH658" s="61">
        <v>0</v>
      </c>
      <c r="AI658" s="61">
        <v>0</v>
      </c>
      <c r="AJ658" s="61">
        <v>0</v>
      </c>
      <c r="AK658" s="61">
        <v>0</v>
      </c>
      <c r="AL658" s="61">
        <v>0</v>
      </c>
      <c r="AM658" s="61">
        <v>0</v>
      </c>
      <c r="AN658" s="61">
        <v>0</v>
      </c>
      <c r="AO658" s="61">
        <v>0</v>
      </c>
      <c r="AP658" s="61">
        <v>0</v>
      </c>
      <c r="AQ658" s="61">
        <v>0</v>
      </c>
      <c r="AR658" s="61">
        <v>0</v>
      </c>
      <c r="AS658" s="61">
        <v>0</v>
      </c>
      <c r="AT658" s="61">
        <v>0</v>
      </c>
      <c r="AU658" s="61">
        <v>0</v>
      </c>
      <c r="AV658" s="61">
        <v>0</v>
      </c>
      <c r="AW658" s="61">
        <v>0</v>
      </c>
      <c r="AX658" s="53">
        <v>0</v>
      </c>
    </row>
    <row r="659" spans="1:50">
      <c r="A659" s="212"/>
      <c r="B659" s="215"/>
      <c r="C659" s="206"/>
      <c r="D659" s="52" t="s">
        <v>38</v>
      </c>
      <c r="E659" s="86" t="str">
        <f>A657&amp;"/"&amp;B657&amp;"/"&amp;C657&amp;"/"&amp;D659</f>
        <v>Solar thermal power plants/Solar thermal power plants/Electricity only/S</v>
      </c>
      <c r="F659" s="61" t="str">
        <f>A657</f>
        <v>Solar thermal power plants</v>
      </c>
      <c r="G659" s="61" t="str">
        <f>B657</f>
        <v>Solar thermal power plants</v>
      </c>
      <c r="H659" s="61" t="str">
        <f>C657</f>
        <v>Electricity only</v>
      </c>
      <c r="I659" s="84" t="str">
        <f t="shared" si="70"/>
        <v>S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1">
        <v>0</v>
      </c>
      <c r="R659" s="61">
        <v>0</v>
      </c>
      <c r="S659" s="61">
        <v>0</v>
      </c>
      <c r="T659" s="61">
        <v>0</v>
      </c>
      <c r="U659" s="61">
        <v>0</v>
      </c>
      <c r="V659" s="61">
        <v>0</v>
      </c>
      <c r="W659" s="61">
        <v>0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61">
        <v>0</v>
      </c>
      <c r="AE659" s="61">
        <v>0</v>
      </c>
      <c r="AF659" s="61">
        <v>0</v>
      </c>
      <c r="AG659" s="61">
        <v>0</v>
      </c>
      <c r="AH659" s="61">
        <v>0</v>
      </c>
      <c r="AI659" s="61">
        <v>0</v>
      </c>
      <c r="AJ659" s="61">
        <v>0</v>
      </c>
      <c r="AK659" s="61">
        <v>0</v>
      </c>
      <c r="AL659" s="61">
        <v>0</v>
      </c>
      <c r="AM659" s="61">
        <v>0</v>
      </c>
      <c r="AN659" s="61">
        <v>0</v>
      </c>
      <c r="AO659" s="61">
        <v>0</v>
      </c>
      <c r="AP659" s="61">
        <v>0</v>
      </c>
      <c r="AQ659" s="61">
        <v>0</v>
      </c>
      <c r="AR659" s="61">
        <v>0</v>
      </c>
      <c r="AS659" s="61">
        <v>0</v>
      </c>
      <c r="AT659" s="61">
        <v>0</v>
      </c>
      <c r="AU659" s="61">
        <v>0</v>
      </c>
      <c r="AV659" s="61">
        <v>0</v>
      </c>
      <c r="AW659" s="61">
        <v>0</v>
      </c>
      <c r="AX659" s="53">
        <v>0</v>
      </c>
    </row>
    <row r="660" spans="1:50">
      <c r="A660" s="213"/>
      <c r="B660" s="218"/>
      <c r="C660" s="210"/>
      <c r="D660" s="93" t="s">
        <v>47</v>
      </c>
      <c r="E660" s="73" t="str">
        <f>A657&amp;"/"&amp;B657&amp;"/"&amp;C657&amp;"/"&amp;D660</f>
        <v>Solar thermal power plants/Solar thermal power plants/Electricity only/XS</v>
      </c>
      <c r="F660" s="91" t="str">
        <f>A657</f>
        <v>Solar thermal power plants</v>
      </c>
      <c r="G660" s="91" t="str">
        <f>B657</f>
        <v>Solar thermal power plants</v>
      </c>
      <c r="H660" s="91" t="str">
        <f>C657</f>
        <v>Electricity only</v>
      </c>
      <c r="I660" s="70" t="str">
        <f t="shared" si="70"/>
        <v>XS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s="91">
        <v>0</v>
      </c>
      <c r="R660" s="91">
        <v>0</v>
      </c>
      <c r="S660" s="91">
        <v>0</v>
      </c>
      <c r="T660" s="91">
        <v>0</v>
      </c>
      <c r="U660" s="91">
        <v>0</v>
      </c>
      <c r="V660" s="91">
        <v>0</v>
      </c>
      <c r="W660" s="91">
        <v>0</v>
      </c>
      <c r="X660" s="91">
        <v>0</v>
      </c>
      <c r="Y660" s="91">
        <v>0</v>
      </c>
      <c r="Z660" s="91">
        <v>0</v>
      </c>
      <c r="AA660" s="91">
        <v>0</v>
      </c>
      <c r="AB660" s="91">
        <v>0</v>
      </c>
      <c r="AC660" s="91">
        <v>0</v>
      </c>
      <c r="AD660" s="91">
        <v>0</v>
      </c>
      <c r="AE660" s="91">
        <v>0</v>
      </c>
      <c r="AF660" s="91">
        <v>0</v>
      </c>
      <c r="AG660" s="91">
        <v>0</v>
      </c>
      <c r="AH660" s="91">
        <v>0</v>
      </c>
      <c r="AI660" s="91">
        <v>0</v>
      </c>
      <c r="AJ660" s="91">
        <v>0</v>
      </c>
      <c r="AK660" s="91">
        <v>0</v>
      </c>
      <c r="AL660" s="91">
        <v>0</v>
      </c>
      <c r="AM660" s="91">
        <v>0</v>
      </c>
      <c r="AN660" s="91">
        <v>0</v>
      </c>
      <c r="AO660" s="91">
        <v>0</v>
      </c>
      <c r="AP660" s="91">
        <v>0</v>
      </c>
      <c r="AQ660" s="91">
        <v>0</v>
      </c>
      <c r="AR660" s="91">
        <v>0</v>
      </c>
      <c r="AS660" s="91">
        <v>0</v>
      </c>
      <c r="AT660" s="91">
        <v>0</v>
      </c>
      <c r="AU660" s="91">
        <v>0</v>
      </c>
      <c r="AV660" s="91">
        <v>0</v>
      </c>
      <c r="AW660" s="91">
        <v>0</v>
      </c>
      <c r="AX660" s="89">
        <v>0</v>
      </c>
    </row>
    <row r="661" spans="1:50">
      <c r="A661" s="211" t="s">
        <v>66</v>
      </c>
      <c r="B661" s="214" t="s">
        <v>66</v>
      </c>
      <c r="C661" s="209" t="s">
        <v>36</v>
      </c>
      <c r="D661" s="67" t="s">
        <v>24</v>
      </c>
      <c r="E661" s="87" t="str">
        <f>A661&amp;"/"&amp;B661&amp;"/"&amp;C661&amp;"/"&amp;D661</f>
        <v>Geothermal power plants/Geothermal power plants/Electricity only/L</v>
      </c>
      <c r="F661" s="55" t="str">
        <f>A661</f>
        <v>Geothermal power plants</v>
      </c>
      <c r="G661" s="55" t="str">
        <f>B661</f>
        <v>Geothermal power plants</v>
      </c>
      <c r="H661" s="55" t="str">
        <f>C661</f>
        <v>Electricity only</v>
      </c>
      <c r="I661" s="85" t="str">
        <f t="shared" si="70"/>
        <v>L</v>
      </c>
      <c r="J661" s="55">
        <v>0.05</v>
      </c>
      <c r="K661" s="55">
        <v>0.05</v>
      </c>
      <c r="L661" s="55">
        <v>0.05</v>
      </c>
      <c r="M661" s="55">
        <v>0.05</v>
      </c>
      <c r="N661" s="55">
        <v>0.05</v>
      </c>
      <c r="O661" s="55">
        <v>0.05</v>
      </c>
      <c r="P661" s="55">
        <v>0.05</v>
      </c>
      <c r="Q661" s="55">
        <v>0.05</v>
      </c>
      <c r="R661" s="55">
        <v>0.05</v>
      </c>
      <c r="S661" s="55">
        <v>0.05</v>
      </c>
      <c r="T661" s="55">
        <v>0.05</v>
      </c>
      <c r="U661" s="55">
        <v>0.05</v>
      </c>
      <c r="V661" s="55">
        <v>0.05</v>
      </c>
      <c r="W661" s="55">
        <v>0.05</v>
      </c>
      <c r="X661" s="55">
        <v>0.05</v>
      </c>
      <c r="Y661" s="55">
        <v>0.05</v>
      </c>
      <c r="Z661" s="55">
        <v>0.05</v>
      </c>
      <c r="AA661" s="55">
        <v>0.05</v>
      </c>
      <c r="AB661" s="55">
        <v>0.05</v>
      </c>
      <c r="AC661" s="55">
        <v>0.05</v>
      </c>
      <c r="AD661" s="55">
        <v>0.05</v>
      </c>
      <c r="AE661" s="55">
        <v>0.05</v>
      </c>
      <c r="AF661" s="55">
        <v>0.05</v>
      </c>
      <c r="AG661" s="55">
        <v>0.05</v>
      </c>
      <c r="AH661" s="55">
        <v>0.05</v>
      </c>
      <c r="AI661" s="55">
        <v>0.05</v>
      </c>
      <c r="AJ661" s="55">
        <v>0.05</v>
      </c>
      <c r="AK661" s="55">
        <v>0.05</v>
      </c>
      <c r="AL661" s="55">
        <v>0.05</v>
      </c>
      <c r="AM661" s="55">
        <v>0.05</v>
      </c>
      <c r="AN661" s="55">
        <v>0.05</v>
      </c>
      <c r="AO661" s="55">
        <v>0.05</v>
      </c>
      <c r="AP661" s="55">
        <v>0.05</v>
      </c>
      <c r="AQ661" s="55">
        <v>0.05</v>
      </c>
      <c r="AR661" s="55">
        <v>0.05</v>
      </c>
      <c r="AS661" s="55">
        <v>0.05</v>
      </c>
      <c r="AT661" s="55">
        <v>0.05</v>
      </c>
      <c r="AU661" s="55">
        <v>0.05</v>
      </c>
      <c r="AV661" s="55">
        <v>0.05</v>
      </c>
      <c r="AW661" s="55">
        <v>0.05</v>
      </c>
      <c r="AX661" s="64">
        <v>0.05</v>
      </c>
    </row>
    <row r="662" spans="1:50">
      <c r="A662" s="212"/>
      <c r="B662" s="215"/>
      <c r="C662" s="206"/>
      <c r="D662" s="52" t="s">
        <v>25</v>
      </c>
      <c r="E662" s="86" t="str">
        <f>A661&amp;"/"&amp;B661&amp;"/"&amp;C661&amp;"/"&amp;D662</f>
        <v>Geothermal power plants/Geothermal power plants/Electricity only/M</v>
      </c>
      <c r="F662" s="61" t="str">
        <f>A661</f>
        <v>Geothermal power plants</v>
      </c>
      <c r="G662" s="61" t="str">
        <f>B661</f>
        <v>Geothermal power plants</v>
      </c>
      <c r="H662" s="61" t="str">
        <f>C661</f>
        <v>Electricity only</v>
      </c>
      <c r="I662" s="84" t="str">
        <f t="shared" si="70"/>
        <v>M</v>
      </c>
      <c r="J662" s="61">
        <v>6.5000000000000002E-2</v>
      </c>
      <c r="K662" s="61">
        <v>6.5000000000000002E-2</v>
      </c>
      <c r="L662" s="61">
        <v>6.5000000000000002E-2</v>
      </c>
      <c r="M662" s="61">
        <v>6.5000000000000002E-2</v>
      </c>
      <c r="N662" s="61">
        <v>6.5000000000000002E-2</v>
      </c>
      <c r="O662" s="61">
        <v>6.5000000000000002E-2</v>
      </c>
      <c r="P662" s="61">
        <v>6.5000000000000002E-2</v>
      </c>
      <c r="Q662" s="61">
        <v>6.5000000000000002E-2</v>
      </c>
      <c r="R662" s="61">
        <v>6.5000000000000002E-2</v>
      </c>
      <c r="S662" s="61">
        <v>6.5000000000000002E-2</v>
      </c>
      <c r="T662" s="61">
        <v>6.5000000000000002E-2</v>
      </c>
      <c r="U662" s="61">
        <v>6.5000000000000002E-2</v>
      </c>
      <c r="V662" s="61">
        <v>6.5000000000000002E-2</v>
      </c>
      <c r="W662" s="61">
        <v>6.5000000000000002E-2</v>
      </c>
      <c r="X662" s="61">
        <v>6.5000000000000002E-2</v>
      </c>
      <c r="Y662" s="61">
        <v>6.5000000000000002E-2</v>
      </c>
      <c r="Z662" s="61">
        <v>6.5000000000000002E-2</v>
      </c>
      <c r="AA662" s="61">
        <v>6.5000000000000002E-2</v>
      </c>
      <c r="AB662" s="61">
        <v>6.5000000000000002E-2</v>
      </c>
      <c r="AC662" s="61">
        <v>6.5000000000000002E-2</v>
      </c>
      <c r="AD662" s="61">
        <v>6.5000000000000002E-2</v>
      </c>
      <c r="AE662" s="61">
        <v>6.5000000000000002E-2</v>
      </c>
      <c r="AF662" s="61">
        <v>6.5000000000000002E-2</v>
      </c>
      <c r="AG662" s="61">
        <v>6.5000000000000002E-2</v>
      </c>
      <c r="AH662" s="61">
        <v>6.5000000000000002E-2</v>
      </c>
      <c r="AI662" s="61">
        <v>6.5000000000000002E-2</v>
      </c>
      <c r="AJ662" s="61">
        <v>6.5000000000000002E-2</v>
      </c>
      <c r="AK662" s="61">
        <v>6.5000000000000002E-2</v>
      </c>
      <c r="AL662" s="61">
        <v>6.5000000000000002E-2</v>
      </c>
      <c r="AM662" s="61">
        <v>6.5000000000000002E-2</v>
      </c>
      <c r="AN662" s="61">
        <v>6.5000000000000002E-2</v>
      </c>
      <c r="AO662" s="61">
        <v>6.5000000000000002E-2</v>
      </c>
      <c r="AP662" s="61">
        <v>6.5000000000000002E-2</v>
      </c>
      <c r="AQ662" s="61">
        <v>6.5000000000000002E-2</v>
      </c>
      <c r="AR662" s="61">
        <v>6.5000000000000002E-2</v>
      </c>
      <c r="AS662" s="61">
        <v>6.5000000000000002E-2</v>
      </c>
      <c r="AT662" s="61">
        <v>6.5000000000000002E-2</v>
      </c>
      <c r="AU662" s="61">
        <v>6.5000000000000002E-2</v>
      </c>
      <c r="AV662" s="61">
        <v>6.5000000000000002E-2</v>
      </c>
      <c r="AW662" s="61">
        <v>6.5000000000000002E-2</v>
      </c>
      <c r="AX662" s="53">
        <v>6.5000000000000002E-2</v>
      </c>
    </row>
    <row r="663" spans="1:50">
      <c r="A663" s="213"/>
      <c r="B663" s="218"/>
      <c r="C663" s="210"/>
      <c r="D663" s="93" t="s">
        <v>38</v>
      </c>
      <c r="E663" s="73" t="str">
        <f>A661&amp;"/"&amp;B661&amp;"/"&amp;C661&amp;"/"&amp;D663</f>
        <v>Geothermal power plants/Geothermal power plants/Electricity only/S</v>
      </c>
      <c r="F663" s="91" t="str">
        <f>A661</f>
        <v>Geothermal power plants</v>
      </c>
      <c r="G663" s="91" t="str">
        <f>B661</f>
        <v>Geothermal power plants</v>
      </c>
      <c r="H663" s="91" t="str">
        <f>C661</f>
        <v>Electricity only</v>
      </c>
      <c r="I663" s="70" t="str">
        <f t="shared" ref="I663:I677" si="71">D663</f>
        <v>S</v>
      </c>
      <c r="J663" s="91">
        <v>0.09</v>
      </c>
      <c r="K663" s="91">
        <v>0.09</v>
      </c>
      <c r="L663" s="91">
        <v>0.09</v>
      </c>
      <c r="M663" s="91">
        <v>0.09</v>
      </c>
      <c r="N663" s="91">
        <v>0.09</v>
      </c>
      <c r="O663" s="91">
        <v>0.09</v>
      </c>
      <c r="P663" s="91">
        <v>0.09</v>
      </c>
      <c r="Q663" s="91">
        <v>0.09</v>
      </c>
      <c r="R663" s="91">
        <v>0.09</v>
      </c>
      <c r="S663" s="91">
        <v>0.09</v>
      </c>
      <c r="T663" s="91">
        <v>0.09</v>
      </c>
      <c r="U663" s="91">
        <v>0.09</v>
      </c>
      <c r="V663" s="91">
        <v>0.09</v>
      </c>
      <c r="W663" s="91">
        <v>0.09</v>
      </c>
      <c r="X663" s="91">
        <v>0.09</v>
      </c>
      <c r="Y663" s="91">
        <v>0.09</v>
      </c>
      <c r="Z663" s="91">
        <v>0.09</v>
      </c>
      <c r="AA663" s="91">
        <v>0.09</v>
      </c>
      <c r="AB663" s="91">
        <v>0.09</v>
      </c>
      <c r="AC663" s="91">
        <v>0.09</v>
      </c>
      <c r="AD663" s="91">
        <v>0.09</v>
      </c>
      <c r="AE663" s="91">
        <v>0.09</v>
      </c>
      <c r="AF663" s="91">
        <v>0.09</v>
      </c>
      <c r="AG663" s="91">
        <v>0.09</v>
      </c>
      <c r="AH663" s="91">
        <v>0.09</v>
      </c>
      <c r="AI663" s="91">
        <v>0.09</v>
      </c>
      <c r="AJ663" s="91">
        <v>0.09</v>
      </c>
      <c r="AK663" s="91">
        <v>0.09</v>
      </c>
      <c r="AL663" s="91">
        <v>0.09</v>
      </c>
      <c r="AM663" s="91">
        <v>0.09</v>
      </c>
      <c r="AN663" s="91">
        <v>0.09</v>
      </c>
      <c r="AO663" s="91">
        <v>0.09</v>
      </c>
      <c r="AP663" s="91">
        <v>0.09</v>
      </c>
      <c r="AQ663" s="91">
        <v>0.09</v>
      </c>
      <c r="AR663" s="91">
        <v>0.09</v>
      </c>
      <c r="AS663" s="91">
        <v>0.09</v>
      </c>
      <c r="AT663" s="91">
        <v>0.09</v>
      </c>
      <c r="AU663" s="91">
        <v>0.09</v>
      </c>
      <c r="AV663" s="91">
        <v>0.09</v>
      </c>
      <c r="AW663" s="91">
        <v>0.09</v>
      </c>
      <c r="AX663" s="89">
        <v>0.09</v>
      </c>
    </row>
    <row r="664" spans="1:50">
      <c r="A664" s="211" t="s">
        <v>67</v>
      </c>
      <c r="B664" s="14" t="s">
        <v>68</v>
      </c>
      <c r="C664" s="15" t="s">
        <v>36</v>
      </c>
      <c r="D664" s="111" t="s">
        <v>25</v>
      </c>
      <c r="E664" s="112" t="str">
        <f>A664&amp;"/"&amp;B664&amp;"/"&amp;C664&amp;"/"&amp;D664</f>
        <v>Tide, wave and ocean power plants/Tidal/Electricity only/M</v>
      </c>
      <c r="F664" s="113" t="str">
        <f>A664</f>
        <v>Tide, wave and ocean power plants</v>
      </c>
      <c r="G664" s="113" t="str">
        <f>B664</f>
        <v>Tidal</v>
      </c>
      <c r="H664" s="113" t="str">
        <f>C664</f>
        <v>Electricity only</v>
      </c>
      <c r="I664" s="114" t="str">
        <f t="shared" si="71"/>
        <v>M</v>
      </c>
      <c r="J664" s="113">
        <v>0</v>
      </c>
      <c r="K664" s="113">
        <v>0</v>
      </c>
      <c r="L664" s="113">
        <v>0</v>
      </c>
      <c r="M664" s="113">
        <v>0</v>
      </c>
      <c r="N664" s="113">
        <v>0</v>
      </c>
      <c r="O664" s="113">
        <v>0</v>
      </c>
      <c r="P664" s="113">
        <v>0</v>
      </c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v>0</v>
      </c>
      <c r="Z664" s="113">
        <v>0</v>
      </c>
      <c r="AA664" s="113">
        <v>0</v>
      </c>
      <c r="AB664" s="113">
        <v>0</v>
      </c>
      <c r="AC664" s="113">
        <v>0</v>
      </c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v>0</v>
      </c>
      <c r="AJ664" s="113">
        <v>0</v>
      </c>
      <c r="AK664" s="113">
        <v>0</v>
      </c>
      <c r="AL664" s="113">
        <v>0</v>
      </c>
      <c r="AM664" s="113">
        <v>0</v>
      </c>
      <c r="AN664" s="113">
        <v>0</v>
      </c>
      <c r="AO664" s="113">
        <v>0</v>
      </c>
      <c r="AP664" s="113">
        <v>0</v>
      </c>
      <c r="AQ664" s="113">
        <v>0</v>
      </c>
      <c r="AR664" s="113">
        <v>0</v>
      </c>
      <c r="AS664" s="113">
        <v>0</v>
      </c>
      <c r="AT664" s="113">
        <v>0</v>
      </c>
      <c r="AU664" s="113">
        <v>0</v>
      </c>
      <c r="AV664" s="113">
        <v>0</v>
      </c>
      <c r="AW664" s="113">
        <v>0</v>
      </c>
      <c r="AX664" s="115">
        <v>0</v>
      </c>
    </row>
    <row r="665" spans="1:50">
      <c r="A665" s="213"/>
      <c r="B665" s="16" t="s">
        <v>69</v>
      </c>
      <c r="C665" s="17" t="s">
        <v>36</v>
      </c>
      <c r="D665" s="93" t="s">
        <v>25</v>
      </c>
      <c r="E665" s="73" t="str">
        <f>A664&amp;"/"&amp;B665&amp;"/"&amp;C665&amp;"/"&amp;D665</f>
        <v>Tide, wave and ocean power plants/Wave/Electricity only/M</v>
      </c>
      <c r="F665" s="91" t="str">
        <f>A664</f>
        <v>Tide, wave and ocean power plants</v>
      </c>
      <c r="G665" s="91" t="str">
        <f>B665</f>
        <v>Wave</v>
      </c>
      <c r="H665" s="91" t="str">
        <f>C665</f>
        <v>Electricity only</v>
      </c>
      <c r="I665" s="70" t="str">
        <f t="shared" si="71"/>
        <v>M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s="91">
        <v>0</v>
      </c>
      <c r="R665" s="91">
        <v>0</v>
      </c>
      <c r="S665" s="91">
        <v>0</v>
      </c>
      <c r="T665" s="91">
        <v>0</v>
      </c>
      <c r="U665" s="91">
        <v>0</v>
      </c>
      <c r="V665" s="91">
        <v>0</v>
      </c>
      <c r="W665" s="91">
        <v>0</v>
      </c>
      <c r="X665" s="91">
        <v>0</v>
      </c>
      <c r="Y665" s="91">
        <v>0</v>
      </c>
      <c r="Z665" s="91">
        <v>0</v>
      </c>
      <c r="AA665" s="91">
        <v>0</v>
      </c>
      <c r="AB665" s="91">
        <v>0</v>
      </c>
      <c r="AC665" s="91">
        <v>0</v>
      </c>
      <c r="AD665" s="91">
        <v>0</v>
      </c>
      <c r="AE665" s="91">
        <v>0</v>
      </c>
      <c r="AF665" s="91">
        <v>0</v>
      </c>
      <c r="AG665" s="91">
        <v>0</v>
      </c>
      <c r="AH665" s="91">
        <v>0</v>
      </c>
      <c r="AI665" s="91">
        <v>0</v>
      </c>
      <c r="AJ665" s="91">
        <v>0</v>
      </c>
      <c r="AK665" s="91">
        <v>0</v>
      </c>
      <c r="AL665" s="91">
        <v>0</v>
      </c>
      <c r="AM665" s="91">
        <v>0</v>
      </c>
      <c r="AN665" s="91">
        <v>0</v>
      </c>
      <c r="AO665" s="91">
        <v>0</v>
      </c>
      <c r="AP665" s="91">
        <v>0</v>
      </c>
      <c r="AQ665" s="91">
        <v>0</v>
      </c>
      <c r="AR665" s="91">
        <v>0</v>
      </c>
      <c r="AS665" s="91">
        <v>0</v>
      </c>
      <c r="AT665" s="91">
        <v>0</v>
      </c>
      <c r="AU665" s="91">
        <v>0</v>
      </c>
      <c r="AV665" s="91">
        <v>0</v>
      </c>
      <c r="AW665" s="91">
        <v>0</v>
      </c>
      <c r="AX665" s="89">
        <v>0</v>
      </c>
    </row>
    <row r="666" spans="1:50">
      <c r="A666" s="211" t="s">
        <v>70</v>
      </c>
      <c r="B666" s="214" t="s">
        <v>71</v>
      </c>
      <c r="C666" s="209" t="s">
        <v>36</v>
      </c>
      <c r="D666" s="67" t="s">
        <v>24</v>
      </c>
      <c r="E666" s="87" t="str">
        <f>A666&amp;"/"&amp;B666&amp;"/"&amp;C666&amp;"/"&amp;D666</f>
        <v>Hydro plants/Run-of-river/Electricity only/L</v>
      </c>
      <c r="F666" s="55" t="str">
        <f>A666</f>
        <v>Hydro plants</v>
      </c>
      <c r="G666" s="55" t="str">
        <f>B666</f>
        <v>Run-of-river</v>
      </c>
      <c r="H666" s="55" t="str">
        <f>C666</f>
        <v>Electricity only</v>
      </c>
      <c r="I666" s="85" t="str">
        <f t="shared" si="71"/>
        <v>L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0</v>
      </c>
      <c r="V666" s="55">
        <v>0</v>
      </c>
      <c r="W666" s="55">
        <v>0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>
        <v>0</v>
      </c>
      <c r="AE666" s="55">
        <v>0</v>
      </c>
      <c r="AF666" s="55">
        <v>0</v>
      </c>
      <c r="AG666" s="55">
        <v>0</v>
      </c>
      <c r="AH666" s="55">
        <v>0</v>
      </c>
      <c r="AI666" s="55">
        <v>0</v>
      </c>
      <c r="AJ666" s="55">
        <v>0</v>
      </c>
      <c r="AK666" s="55">
        <v>0</v>
      </c>
      <c r="AL666" s="55">
        <v>0</v>
      </c>
      <c r="AM666" s="55">
        <v>0</v>
      </c>
      <c r="AN666" s="55">
        <v>0</v>
      </c>
      <c r="AO666" s="55">
        <v>0</v>
      </c>
      <c r="AP666" s="55">
        <v>0</v>
      </c>
      <c r="AQ666" s="55">
        <v>0</v>
      </c>
      <c r="AR666" s="55">
        <v>0</v>
      </c>
      <c r="AS666" s="55">
        <v>0</v>
      </c>
      <c r="AT666" s="55">
        <v>0</v>
      </c>
      <c r="AU666" s="55">
        <v>0</v>
      </c>
      <c r="AV666" s="55">
        <v>0</v>
      </c>
      <c r="AW666" s="55">
        <v>0</v>
      </c>
      <c r="AX666" s="64">
        <v>0</v>
      </c>
    </row>
    <row r="667" spans="1:50">
      <c r="A667" s="212"/>
      <c r="B667" s="215"/>
      <c r="C667" s="206"/>
      <c r="D667" s="52" t="s">
        <v>25</v>
      </c>
      <c r="E667" s="86" t="str">
        <f>A666&amp;"/"&amp;B666&amp;"/"&amp;C666&amp;"/"&amp;D667</f>
        <v>Hydro plants/Run-of-river/Electricity only/M</v>
      </c>
      <c r="F667" s="61" t="str">
        <f>A666</f>
        <v>Hydro plants</v>
      </c>
      <c r="G667" s="61" t="str">
        <f>B666</f>
        <v>Run-of-river</v>
      </c>
      <c r="H667" s="61" t="str">
        <f>C666</f>
        <v>Electricity only</v>
      </c>
      <c r="I667" s="84" t="str">
        <f t="shared" si="71"/>
        <v>M</v>
      </c>
      <c r="J667" s="61">
        <v>0</v>
      </c>
      <c r="K667" s="61">
        <v>0</v>
      </c>
      <c r="L667" s="61">
        <v>0</v>
      </c>
      <c r="M667" s="61">
        <v>0</v>
      </c>
      <c r="N667" s="61">
        <v>0</v>
      </c>
      <c r="O667" s="61">
        <v>0</v>
      </c>
      <c r="P667" s="61">
        <v>0</v>
      </c>
      <c r="Q667" s="61">
        <v>0</v>
      </c>
      <c r="R667" s="61">
        <v>0</v>
      </c>
      <c r="S667" s="61">
        <v>0</v>
      </c>
      <c r="T667" s="61">
        <v>0</v>
      </c>
      <c r="U667" s="61">
        <v>0</v>
      </c>
      <c r="V667" s="61">
        <v>0</v>
      </c>
      <c r="W667" s="61">
        <v>0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1">
        <v>0</v>
      </c>
      <c r="AF667" s="61">
        <v>0</v>
      </c>
      <c r="AG667" s="61">
        <v>0</v>
      </c>
      <c r="AH667" s="61">
        <v>0</v>
      </c>
      <c r="AI667" s="61">
        <v>0</v>
      </c>
      <c r="AJ667" s="61">
        <v>0</v>
      </c>
      <c r="AK667" s="61">
        <v>0</v>
      </c>
      <c r="AL667" s="61">
        <v>0</v>
      </c>
      <c r="AM667" s="61">
        <v>0</v>
      </c>
      <c r="AN667" s="61">
        <v>0</v>
      </c>
      <c r="AO667" s="61">
        <v>0</v>
      </c>
      <c r="AP667" s="61">
        <v>0</v>
      </c>
      <c r="AQ667" s="61">
        <v>0</v>
      </c>
      <c r="AR667" s="61">
        <v>0</v>
      </c>
      <c r="AS667" s="61">
        <v>0</v>
      </c>
      <c r="AT667" s="61">
        <v>0</v>
      </c>
      <c r="AU667" s="61">
        <v>0</v>
      </c>
      <c r="AV667" s="61">
        <v>0</v>
      </c>
      <c r="AW667" s="61">
        <v>0</v>
      </c>
      <c r="AX667" s="53">
        <v>0</v>
      </c>
    </row>
    <row r="668" spans="1:50">
      <c r="A668" s="212"/>
      <c r="B668" s="215"/>
      <c r="C668" s="206"/>
      <c r="D668" s="52" t="s">
        <v>38</v>
      </c>
      <c r="E668" s="86" t="str">
        <f>A666&amp;"/"&amp;B666&amp;"/"&amp;C666&amp;"/"&amp;D668</f>
        <v>Hydro plants/Run-of-river/Electricity only/S</v>
      </c>
      <c r="F668" s="61" t="str">
        <f>A666</f>
        <v>Hydro plants</v>
      </c>
      <c r="G668" s="61" t="str">
        <f>B666</f>
        <v>Run-of-river</v>
      </c>
      <c r="H668" s="61" t="str">
        <f>C666</f>
        <v>Electricity only</v>
      </c>
      <c r="I668" s="84" t="str">
        <f t="shared" si="71"/>
        <v>S</v>
      </c>
      <c r="J668" s="61">
        <v>0</v>
      </c>
      <c r="K668" s="61">
        <v>0</v>
      </c>
      <c r="L668" s="61">
        <v>0</v>
      </c>
      <c r="M668" s="61">
        <v>0</v>
      </c>
      <c r="N668" s="61">
        <v>0</v>
      </c>
      <c r="O668" s="61">
        <v>0</v>
      </c>
      <c r="P668" s="61">
        <v>0</v>
      </c>
      <c r="Q668" s="61">
        <v>0</v>
      </c>
      <c r="R668" s="61">
        <v>0</v>
      </c>
      <c r="S668" s="61">
        <v>0</v>
      </c>
      <c r="T668" s="61">
        <v>0</v>
      </c>
      <c r="U668" s="61">
        <v>0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61">
        <v>0</v>
      </c>
      <c r="AE668" s="61">
        <v>0</v>
      </c>
      <c r="AF668" s="61">
        <v>0</v>
      </c>
      <c r="AG668" s="61">
        <v>0</v>
      </c>
      <c r="AH668" s="61">
        <v>0</v>
      </c>
      <c r="AI668" s="61">
        <v>0</v>
      </c>
      <c r="AJ668" s="61">
        <v>0</v>
      </c>
      <c r="AK668" s="61">
        <v>0</v>
      </c>
      <c r="AL668" s="61">
        <v>0</v>
      </c>
      <c r="AM668" s="61">
        <v>0</v>
      </c>
      <c r="AN668" s="61">
        <v>0</v>
      </c>
      <c r="AO668" s="61">
        <v>0</v>
      </c>
      <c r="AP668" s="61">
        <v>0</v>
      </c>
      <c r="AQ668" s="61">
        <v>0</v>
      </c>
      <c r="AR668" s="61">
        <v>0</v>
      </c>
      <c r="AS668" s="61">
        <v>0</v>
      </c>
      <c r="AT668" s="61">
        <v>0</v>
      </c>
      <c r="AU668" s="61">
        <v>0</v>
      </c>
      <c r="AV668" s="61">
        <v>0</v>
      </c>
      <c r="AW668" s="61">
        <v>0</v>
      </c>
      <c r="AX668" s="53">
        <v>0</v>
      </c>
    </row>
    <row r="669" spans="1:50">
      <c r="A669" s="212"/>
      <c r="B669" s="224"/>
      <c r="C669" s="216"/>
      <c r="D669" s="106" t="s">
        <v>47</v>
      </c>
      <c r="E669" s="107" t="str">
        <f>A666&amp;"/"&amp;B666&amp;"/"&amp;C666&amp;"/"&amp;D669</f>
        <v>Hydro plants/Run-of-river/Electricity only/XS</v>
      </c>
      <c r="F669" s="108" t="str">
        <f>A666</f>
        <v>Hydro plants</v>
      </c>
      <c r="G669" s="108" t="str">
        <f>B666</f>
        <v>Run-of-river</v>
      </c>
      <c r="H669" s="108" t="str">
        <f>C666</f>
        <v>Electricity only</v>
      </c>
      <c r="I669" s="109" t="str">
        <f t="shared" si="71"/>
        <v>XS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0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  <c r="X669" s="108">
        <v>0</v>
      </c>
      <c r="Y669" s="108">
        <v>0</v>
      </c>
      <c r="Z669" s="108">
        <v>0</v>
      </c>
      <c r="AA669" s="108">
        <v>0</v>
      </c>
      <c r="AB669" s="108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H669" s="108">
        <v>0</v>
      </c>
      <c r="AI669" s="108">
        <v>0</v>
      </c>
      <c r="AJ669" s="108">
        <v>0</v>
      </c>
      <c r="AK669" s="108">
        <v>0</v>
      </c>
      <c r="AL669" s="108">
        <v>0</v>
      </c>
      <c r="AM669" s="108">
        <v>0</v>
      </c>
      <c r="AN669" s="108">
        <v>0</v>
      </c>
      <c r="AO669" s="108">
        <v>0</v>
      </c>
      <c r="AP669" s="108">
        <v>0</v>
      </c>
      <c r="AQ669" s="108">
        <v>0</v>
      </c>
      <c r="AR669" s="108">
        <v>0</v>
      </c>
      <c r="AS669" s="108">
        <v>0</v>
      </c>
      <c r="AT669" s="108">
        <v>0</v>
      </c>
      <c r="AU669" s="108">
        <v>0</v>
      </c>
      <c r="AV669" s="108">
        <v>0</v>
      </c>
      <c r="AW669" s="108">
        <v>0</v>
      </c>
      <c r="AX669" s="110">
        <v>0</v>
      </c>
    </row>
    <row r="670" spans="1:50">
      <c r="A670" s="212"/>
      <c r="B670" s="215" t="s">
        <v>72</v>
      </c>
      <c r="C670" s="206" t="s">
        <v>36</v>
      </c>
      <c r="D670" s="52" t="s">
        <v>24</v>
      </c>
      <c r="E670" s="86" t="str">
        <f>A666&amp;"/"&amp;B670&amp;"/"&amp;C670&amp;"/"&amp;D670</f>
        <v>Hydro plants/Reservoirs (dams)/Electricity only/L</v>
      </c>
      <c r="F670" s="61" t="str">
        <f>A666</f>
        <v>Hydro plants</v>
      </c>
      <c r="G670" s="61" t="str">
        <f>B670</f>
        <v>Reservoirs (dams)</v>
      </c>
      <c r="H670" s="61" t="str">
        <f>C670</f>
        <v>Electricity only</v>
      </c>
      <c r="I670" s="84" t="str">
        <f t="shared" si="71"/>
        <v>L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1">
        <v>0</v>
      </c>
      <c r="R670" s="61">
        <v>0</v>
      </c>
      <c r="S670" s="61">
        <v>0</v>
      </c>
      <c r="T670" s="61">
        <v>0</v>
      </c>
      <c r="U670" s="61">
        <v>0</v>
      </c>
      <c r="V670" s="61">
        <v>0</v>
      </c>
      <c r="W670" s="61">
        <v>0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61">
        <v>0</v>
      </c>
      <c r="AE670" s="61">
        <v>0</v>
      </c>
      <c r="AF670" s="61">
        <v>0</v>
      </c>
      <c r="AG670" s="61">
        <v>0</v>
      </c>
      <c r="AH670" s="61">
        <v>0</v>
      </c>
      <c r="AI670" s="61">
        <v>0</v>
      </c>
      <c r="AJ670" s="61">
        <v>0</v>
      </c>
      <c r="AK670" s="61">
        <v>0</v>
      </c>
      <c r="AL670" s="61">
        <v>0</v>
      </c>
      <c r="AM670" s="61">
        <v>0</v>
      </c>
      <c r="AN670" s="61">
        <v>0</v>
      </c>
      <c r="AO670" s="61">
        <v>0</v>
      </c>
      <c r="AP670" s="61">
        <v>0</v>
      </c>
      <c r="AQ670" s="61">
        <v>0</v>
      </c>
      <c r="AR670" s="61">
        <v>0</v>
      </c>
      <c r="AS670" s="61">
        <v>0</v>
      </c>
      <c r="AT670" s="61">
        <v>0</v>
      </c>
      <c r="AU670" s="61">
        <v>0</v>
      </c>
      <c r="AV670" s="61">
        <v>0</v>
      </c>
      <c r="AW670" s="61">
        <v>0</v>
      </c>
      <c r="AX670" s="53">
        <v>0</v>
      </c>
    </row>
    <row r="671" spans="1:50">
      <c r="A671" s="212"/>
      <c r="B671" s="215"/>
      <c r="C671" s="206"/>
      <c r="D671" s="52" t="s">
        <v>25</v>
      </c>
      <c r="E671" s="86" t="str">
        <f>A666&amp;"/"&amp;B670&amp;"/"&amp;C670&amp;"/"&amp;D671</f>
        <v>Hydro plants/Reservoirs (dams)/Electricity only/M</v>
      </c>
      <c r="F671" s="61" t="str">
        <f>A666</f>
        <v>Hydro plants</v>
      </c>
      <c r="G671" s="61" t="str">
        <f>B670</f>
        <v>Reservoirs (dams)</v>
      </c>
      <c r="H671" s="61" t="str">
        <f>C670</f>
        <v>Electricity only</v>
      </c>
      <c r="I671" s="84" t="str">
        <f t="shared" si="71"/>
        <v>M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1">
        <v>0</v>
      </c>
      <c r="R671" s="61">
        <v>0</v>
      </c>
      <c r="S671" s="61">
        <v>0</v>
      </c>
      <c r="T671" s="61">
        <v>0</v>
      </c>
      <c r="U671" s="61">
        <v>0</v>
      </c>
      <c r="V671" s="61">
        <v>0</v>
      </c>
      <c r="W671" s="61">
        <v>0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61">
        <v>0</v>
      </c>
      <c r="AE671" s="61">
        <v>0</v>
      </c>
      <c r="AF671" s="61">
        <v>0</v>
      </c>
      <c r="AG671" s="61">
        <v>0</v>
      </c>
      <c r="AH671" s="61">
        <v>0</v>
      </c>
      <c r="AI671" s="61">
        <v>0</v>
      </c>
      <c r="AJ671" s="61">
        <v>0</v>
      </c>
      <c r="AK671" s="61">
        <v>0</v>
      </c>
      <c r="AL671" s="61">
        <v>0</v>
      </c>
      <c r="AM671" s="61">
        <v>0</v>
      </c>
      <c r="AN671" s="61">
        <v>0</v>
      </c>
      <c r="AO671" s="61">
        <v>0</v>
      </c>
      <c r="AP671" s="61">
        <v>0</v>
      </c>
      <c r="AQ671" s="61">
        <v>0</v>
      </c>
      <c r="AR671" s="61">
        <v>0</v>
      </c>
      <c r="AS671" s="61">
        <v>0</v>
      </c>
      <c r="AT671" s="61">
        <v>0</v>
      </c>
      <c r="AU671" s="61">
        <v>0</v>
      </c>
      <c r="AV671" s="61">
        <v>0</v>
      </c>
      <c r="AW671" s="61">
        <v>0</v>
      </c>
      <c r="AX671" s="53">
        <v>0</v>
      </c>
    </row>
    <row r="672" spans="1:50">
      <c r="A672" s="212"/>
      <c r="B672" s="215"/>
      <c r="C672" s="206"/>
      <c r="D672" s="52" t="s">
        <v>38</v>
      </c>
      <c r="E672" s="86" t="str">
        <f>A666&amp;"/"&amp;B670&amp;"/"&amp;C670&amp;"/"&amp;D672</f>
        <v>Hydro plants/Reservoirs (dams)/Electricity only/S</v>
      </c>
      <c r="F672" s="61" t="str">
        <f>A666</f>
        <v>Hydro plants</v>
      </c>
      <c r="G672" s="61" t="str">
        <f>B670</f>
        <v>Reservoirs (dams)</v>
      </c>
      <c r="H672" s="61" t="str">
        <f>C670</f>
        <v>Electricity only</v>
      </c>
      <c r="I672" s="84" t="str">
        <f t="shared" si="71"/>
        <v>S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1">
        <v>0</v>
      </c>
      <c r="R672" s="61">
        <v>0</v>
      </c>
      <c r="S672" s="61">
        <v>0</v>
      </c>
      <c r="T672" s="61">
        <v>0</v>
      </c>
      <c r="U672" s="61">
        <v>0</v>
      </c>
      <c r="V672" s="61">
        <v>0</v>
      </c>
      <c r="W672" s="61">
        <v>0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1">
        <v>0</v>
      </c>
      <c r="AF672" s="61">
        <v>0</v>
      </c>
      <c r="AG672" s="61">
        <v>0</v>
      </c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0</v>
      </c>
      <c r="AS672" s="61">
        <v>0</v>
      </c>
      <c r="AT672" s="61">
        <v>0</v>
      </c>
      <c r="AU672" s="61">
        <v>0</v>
      </c>
      <c r="AV672" s="61">
        <v>0</v>
      </c>
      <c r="AW672" s="61">
        <v>0</v>
      </c>
      <c r="AX672" s="53">
        <v>0</v>
      </c>
    </row>
    <row r="673" spans="1:50">
      <c r="A673" s="213"/>
      <c r="B673" s="218"/>
      <c r="C673" s="210"/>
      <c r="D673" s="93" t="s">
        <v>47</v>
      </c>
      <c r="E673" s="73" t="str">
        <f>A666&amp;"/"&amp;B670&amp;"/"&amp;C670&amp;"/"&amp;D673</f>
        <v>Hydro plants/Reservoirs (dams)/Electricity only/XS</v>
      </c>
      <c r="F673" s="91" t="str">
        <f>A666</f>
        <v>Hydro plants</v>
      </c>
      <c r="G673" s="91" t="str">
        <f>B670</f>
        <v>Reservoirs (dams)</v>
      </c>
      <c r="H673" s="91" t="str">
        <f>C670</f>
        <v>Electricity only</v>
      </c>
      <c r="I673" s="70" t="str">
        <f t="shared" si="71"/>
        <v>XS</v>
      </c>
      <c r="J673" s="91">
        <v>0</v>
      </c>
      <c r="K673" s="91">
        <v>0</v>
      </c>
      <c r="L673" s="91">
        <v>0</v>
      </c>
      <c r="M673" s="91">
        <v>0</v>
      </c>
      <c r="N673" s="91">
        <v>0</v>
      </c>
      <c r="O673" s="91">
        <v>0</v>
      </c>
      <c r="P673" s="91">
        <v>0</v>
      </c>
      <c r="Q673" s="91">
        <v>0</v>
      </c>
      <c r="R673" s="91">
        <v>0</v>
      </c>
      <c r="S673" s="91">
        <v>0</v>
      </c>
      <c r="T673" s="91">
        <v>0</v>
      </c>
      <c r="U673" s="91">
        <v>0</v>
      </c>
      <c r="V673" s="91">
        <v>0</v>
      </c>
      <c r="W673" s="91">
        <v>0</v>
      </c>
      <c r="X673" s="91">
        <v>0</v>
      </c>
      <c r="Y673" s="91">
        <v>0</v>
      </c>
      <c r="Z673" s="91">
        <v>0</v>
      </c>
      <c r="AA673" s="91">
        <v>0</v>
      </c>
      <c r="AB673" s="91">
        <v>0</v>
      </c>
      <c r="AC673" s="91">
        <v>0</v>
      </c>
      <c r="AD673" s="91">
        <v>0</v>
      </c>
      <c r="AE673" s="91">
        <v>0</v>
      </c>
      <c r="AF673" s="91">
        <v>0</v>
      </c>
      <c r="AG673" s="91">
        <v>0</v>
      </c>
      <c r="AH673" s="91">
        <v>0</v>
      </c>
      <c r="AI673" s="91">
        <v>0</v>
      </c>
      <c r="AJ673" s="91">
        <v>0</v>
      </c>
      <c r="AK673" s="91">
        <v>0</v>
      </c>
      <c r="AL673" s="91">
        <v>0</v>
      </c>
      <c r="AM673" s="91">
        <v>0</v>
      </c>
      <c r="AN673" s="91">
        <v>0</v>
      </c>
      <c r="AO673" s="91">
        <v>0</v>
      </c>
      <c r="AP673" s="91">
        <v>0</v>
      </c>
      <c r="AQ673" s="91">
        <v>0</v>
      </c>
      <c r="AR673" s="91">
        <v>0</v>
      </c>
      <c r="AS673" s="91">
        <v>0</v>
      </c>
      <c r="AT673" s="91">
        <v>0</v>
      </c>
      <c r="AU673" s="91">
        <v>0</v>
      </c>
      <c r="AV673" s="91">
        <v>0</v>
      </c>
      <c r="AW673" s="91">
        <v>0</v>
      </c>
      <c r="AX673" s="89">
        <v>0</v>
      </c>
    </row>
    <row r="674" spans="1:50">
      <c r="A674" s="212" t="s">
        <v>73</v>
      </c>
      <c r="B674" s="215" t="s">
        <v>73</v>
      </c>
      <c r="C674" s="209" t="s">
        <v>36</v>
      </c>
      <c r="D674" s="52" t="s">
        <v>24</v>
      </c>
      <c r="E674" s="86" t="str">
        <f>A674&amp;"/"&amp;B674&amp;"/"&amp;C674&amp;"/"&amp;D674</f>
        <v>Pump storage/Pump storage/Electricity only/L</v>
      </c>
      <c r="F674" s="61" t="str">
        <f>A674</f>
        <v>Pump storage</v>
      </c>
      <c r="G674" s="61" t="str">
        <f>B674</f>
        <v>Pump storage</v>
      </c>
      <c r="H674" s="61" t="str">
        <f>C674</f>
        <v>Electricity only</v>
      </c>
      <c r="I674" s="84" t="str">
        <f t="shared" si="71"/>
        <v>L</v>
      </c>
      <c r="J674" s="61">
        <v>0</v>
      </c>
      <c r="K674" s="61">
        <v>0</v>
      </c>
      <c r="L674" s="61">
        <v>0</v>
      </c>
      <c r="M674" s="61">
        <v>0</v>
      </c>
      <c r="N674" s="61">
        <v>0</v>
      </c>
      <c r="O674" s="61">
        <v>0</v>
      </c>
      <c r="P674" s="61">
        <v>0</v>
      </c>
      <c r="Q674" s="61">
        <v>0</v>
      </c>
      <c r="R674" s="61">
        <v>0</v>
      </c>
      <c r="S674" s="61">
        <v>0</v>
      </c>
      <c r="T674" s="61">
        <v>0</v>
      </c>
      <c r="U674" s="61">
        <v>0</v>
      </c>
      <c r="V674" s="61">
        <v>0</v>
      </c>
      <c r="W674" s="61">
        <v>0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61">
        <v>0</v>
      </c>
      <c r="AE674" s="61">
        <v>0</v>
      </c>
      <c r="AF674" s="61">
        <v>0</v>
      </c>
      <c r="AG674" s="61">
        <v>0</v>
      </c>
      <c r="AH674" s="61">
        <v>0</v>
      </c>
      <c r="AI674" s="61">
        <v>0</v>
      </c>
      <c r="AJ674" s="61">
        <v>0</v>
      </c>
      <c r="AK674" s="61">
        <v>0</v>
      </c>
      <c r="AL674" s="61">
        <v>0</v>
      </c>
      <c r="AM674" s="61">
        <v>0</v>
      </c>
      <c r="AN674" s="61">
        <v>0</v>
      </c>
      <c r="AO674" s="61">
        <v>0</v>
      </c>
      <c r="AP674" s="61">
        <v>0</v>
      </c>
      <c r="AQ674" s="61">
        <v>0</v>
      </c>
      <c r="AR674" s="61">
        <v>0</v>
      </c>
      <c r="AS674" s="61">
        <v>0</v>
      </c>
      <c r="AT674" s="61">
        <v>0</v>
      </c>
      <c r="AU674" s="61">
        <v>0</v>
      </c>
      <c r="AV674" s="61">
        <v>0</v>
      </c>
      <c r="AW674" s="61">
        <v>0</v>
      </c>
      <c r="AX674" s="53">
        <v>0</v>
      </c>
    </row>
    <row r="675" spans="1:50">
      <c r="A675" s="212"/>
      <c r="B675" s="215"/>
      <c r="C675" s="206"/>
      <c r="D675" s="52" t="s">
        <v>25</v>
      </c>
      <c r="E675" s="86" t="str">
        <f>A674&amp;"/"&amp;B674&amp;"/"&amp;C674&amp;"/"&amp;D675</f>
        <v>Pump storage/Pump storage/Electricity only/M</v>
      </c>
      <c r="F675" s="61" t="str">
        <f>A674</f>
        <v>Pump storage</v>
      </c>
      <c r="G675" s="61" t="str">
        <f>B674</f>
        <v>Pump storage</v>
      </c>
      <c r="H675" s="61" t="str">
        <f>C674</f>
        <v>Electricity only</v>
      </c>
      <c r="I675" s="84" t="str">
        <f t="shared" si="71"/>
        <v>M</v>
      </c>
      <c r="J675" s="61">
        <v>0</v>
      </c>
      <c r="K675" s="61">
        <v>0</v>
      </c>
      <c r="L675" s="61">
        <v>0</v>
      </c>
      <c r="M675" s="61">
        <v>0</v>
      </c>
      <c r="N675" s="61">
        <v>0</v>
      </c>
      <c r="O675" s="61">
        <v>0</v>
      </c>
      <c r="P675" s="61">
        <v>0</v>
      </c>
      <c r="Q675" s="61">
        <v>0</v>
      </c>
      <c r="R675" s="61">
        <v>0</v>
      </c>
      <c r="S675" s="61">
        <v>0</v>
      </c>
      <c r="T675" s="61">
        <v>0</v>
      </c>
      <c r="U675" s="61">
        <v>0</v>
      </c>
      <c r="V675" s="61">
        <v>0</v>
      </c>
      <c r="W675" s="61">
        <v>0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61">
        <v>0</v>
      </c>
      <c r="AE675" s="61">
        <v>0</v>
      </c>
      <c r="AF675" s="61">
        <v>0</v>
      </c>
      <c r="AG675" s="61">
        <v>0</v>
      </c>
      <c r="AH675" s="61">
        <v>0</v>
      </c>
      <c r="AI675" s="61">
        <v>0</v>
      </c>
      <c r="AJ675" s="61">
        <v>0</v>
      </c>
      <c r="AK675" s="61">
        <v>0</v>
      </c>
      <c r="AL675" s="61">
        <v>0</v>
      </c>
      <c r="AM675" s="61">
        <v>0</v>
      </c>
      <c r="AN675" s="61">
        <v>0</v>
      </c>
      <c r="AO675" s="61">
        <v>0</v>
      </c>
      <c r="AP675" s="61">
        <v>0</v>
      </c>
      <c r="AQ675" s="61">
        <v>0</v>
      </c>
      <c r="AR675" s="61">
        <v>0</v>
      </c>
      <c r="AS675" s="61">
        <v>0</v>
      </c>
      <c r="AT675" s="61">
        <v>0</v>
      </c>
      <c r="AU675" s="61">
        <v>0</v>
      </c>
      <c r="AV675" s="61">
        <v>0</v>
      </c>
      <c r="AW675" s="61">
        <v>0</v>
      </c>
      <c r="AX675" s="53">
        <v>0</v>
      </c>
    </row>
    <row r="676" spans="1:50">
      <c r="A676" s="212"/>
      <c r="B676" s="215"/>
      <c r="C676" s="206"/>
      <c r="D676" s="52" t="s">
        <v>38</v>
      </c>
      <c r="E676" s="86" t="str">
        <f>A674&amp;"/"&amp;B674&amp;"/"&amp;C674&amp;"/"&amp;D676</f>
        <v>Pump storage/Pump storage/Electricity only/S</v>
      </c>
      <c r="F676" s="61" t="str">
        <f>A674</f>
        <v>Pump storage</v>
      </c>
      <c r="G676" s="61" t="str">
        <f>B674</f>
        <v>Pump storage</v>
      </c>
      <c r="H676" s="61" t="str">
        <f>C674</f>
        <v>Electricity only</v>
      </c>
      <c r="I676" s="84" t="str">
        <f t="shared" si="71"/>
        <v>S</v>
      </c>
      <c r="J676" s="61">
        <v>0</v>
      </c>
      <c r="K676" s="61">
        <v>0</v>
      </c>
      <c r="L676" s="61">
        <v>0</v>
      </c>
      <c r="M676" s="61">
        <v>0</v>
      </c>
      <c r="N676" s="61">
        <v>0</v>
      </c>
      <c r="O676" s="61">
        <v>0</v>
      </c>
      <c r="P676" s="61">
        <v>0</v>
      </c>
      <c r="Q676" s="61">
        <v>0</v>
      </c>
      <c r="R676" s="61">
        <v>0</v>
      </c>
      <c r="S676" s="61">
        <v>0</v>
      </c>
      <c r="T676" s="61">
        <v>0</v>
      </c>
      <c r="U676" s="61">
        <v>0</v>
      </c>
      <c r="V676" s="61">
        <v>0</v>
      </c>
      <c r="W676" s="61">
        <v>0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61">
        <v>0</v>
      </c>
      <c r="AE676" s="61">
        <v>0</v>
      </c>
      <c r="AF676" s="61">
        <v>0</v>
      </c>
      <c r="AG676" s="61">
        <v>0</v>
      </c>
      <c r="AH676" s="61">
        <v>0</v>
      </c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53">
        <v>0</v>
      </c>
    </row>
    <row r="677" spans="1:50" ht="11" thickBot="1">
      <c r="A677" s="228"/>
      <c r="B677" s="229"/>
      <c r="C677" s="230"/>
      <c r="D677" s="116" t="s">
        <v>47</v>
      </c>
      <c r="E677" s="117" t="str">
        <f>A674&amp;"/"&amp;B674&amp;"/"&amp;C674&amp;"/"&amp;D677</f>
        <v>Pump storage/Pump storage/Electricity only/XS</v>
      </c>
      <c r="F677" s="118" t="str">
        <f>A674</f>
        <v>Pump storage</v>
      </c>
      <c r="G677" s="118" t="str">
        <f>B674</f>
        <v>Pump storage</v>
      </c>
      <c r="H677" s="118" t="str">
        <f>C674</f>
        <v>Electricity only</v>
      </c>
      <c r="I677" s="119" t="str">
        <f t="shared" si="71"/>
        <v>XS</v>
      </c>
      <c r="J677" s="118">
        <v>0</v>
      </c>
      <c r="K677" s="118">
        <v>0</v>
      </c>
      <c r="L677" s="118">
        <v>0</v>
      </c>
      <c r="M677" s="118">
        <v>0</v>
      </c>
      <c r="N677" s="118">
        <v>0</v>
      </c>
      <c r="O677" s="118">
        <v>0</v>
      </c>
      <c r="P677" s="118">
        <v>0</v>
      </c>
      <c r="Q677" s="118">
        <v>0</v>
      </c>
      <c r="R677" s="118">
        <v>0</v>
      </c>
      <c r="S677" s="118">
        <v>0</v>
      </c>
      <c r="T677" s="118">
        <v>0</v>
      </c>
      <c r="U677" s="118">
        <v>0</v>
      </c>
      <c r="V677" s="118">
        <v>0</v>
      </c>
      <c r="W677" s="118">
        <v>0</v>
      </c>
      <c r="X677" s="118">
        <v>0</v>
      </c>
      <c r="Y677" s="118">
        <v>0</v>
      </c>
      <c r="Z677" s="118">
        <v>0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  <c r="AF677" s="118">
        <v>0</v>
      </c>
      <c r="AG677" s="118">
        <v>0</v>
      </c>
      <c r="AH677" s="118">
        <v>0</v>
      </c>
      <c r="AI677" s="118">
        <v>0</v>
      </c>
      <c r="AJ677" s="118">
        <v>0</v>
      </c>
      <c r="AK677" s="118">
        <v>0</v>
      </c>
      <c r="AL677" s="118">
        <v>0</v>
      </c>
      <c r="AM677" s="118">
        <v>0</v>
      </c>
      <c r="AN677" s="118">
        <v>0</v>
      </c>
      <c r="AO677" s="118">
        <v>0</v>
      </c>
      <c r="AP677" s="118">
        <v>0</v>
      </c>
      <c r="AQ677" s="118">
        <v>0</v>
      </c>
      <c r="AR677" s="118">
        <v>0</v>
      </c>
      <c r="AS677" s="118">
        <v>0</v>
      </c>
      <c r="AT677" s="118">
        <v>0</v>
      </c>
      <c r="AU677" s="118">
        <v>0</v>
      </c>
      <c r="AV677" s="118">
        <v>0</v>
      </c>
      <c r="AW677" s="118">
        <v>0</v>
      </c>
      <c r="AX677" s="120">
        <v>0</v>
      </c>
    </row>
    <row r="683" spans="1:50" ht="11" thickBot="1"/>
    <row r="684" spans="1:50">
      <c r="A684" s="199" t="s">
        <v>27</v>
      </c>
      <c r="B684" s="201" t="s">
        <v>28</v>
      </c>
      <c r="C684" s="201" t="s">
        <v>29</v>
      </c>
      <c r="D684" s="201" t="s">
        <v>30</v>
      </c>
      <c r="E684" s="10"/>
      <c r="F684" s="10"/>
      <c r="G684" s="10"/>
      <c r="H684" s="10"/>
      <c r="I684" s="10"/>
      <c r="J684" s="90" t="s">
        <v>31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2"/>
    </row>
    <row r="685" spans="1:50" ht="11" thickBot="1">
      <c r="A685" s="200"/>
      <c r="B685" s="202"/>
      <c r="C685" s="202"/>
      <c r="D685" s="202"/>
      <c r="E685" s="13"/>
      <c r="F685" s="13"/>
      <c r="G685" s="13"/>
      <c r="H685" s="13"/>
      <c r="I685" s="13"/>
      <c r="J685" s="68">
        <v>2010</v>
      </c>
      <c r="K685" s="68">
        <v>2011</v>
      </c>
      <c r="L685" s="68">
        <v>2012</v>
      </c>
      <c r="M685" s="68">
        <v>2013</v>
      </c>
      <c r="N685" s="68">
        <v>2014</v>
      </c>
      <c r="O685" s="68">
        <v>2015</v>
      </c>
      <c r="P685" s="68">
        <v>2016</v>
      </c>
      <c r="Q685" s="68">
        <v>2017</v>
      </c>
      <c r="R685" s="68">
        <v>2018</v>
      </c>
      <c r="S685" s="68">
        <v>2019</v>
      </c>
      <c r="T685" s="68">
        <v>2020</v>
      </c>
      <c r="U685" s="68">
        <v>2021</v>
      </c>
      <c r="V685" s="68">
        <v>2022</v>
      </c>
      <c r="W685" s="68">
        <v>2023</v>
      </c>
      <c r="X685" s="68">
        <v>2024</v>
      </c>
      <c r="Y685" s="68">
        <v>2025</v>
      </c>
      <c r="Z685" s="68">
        <v>2026</v>
      </c>
      <c r="AA685" s="68">
        <v>2027</v>
      </c>
      <c r="AB685" s="68">
        <v>2028</v>
      </c>
      <c r="AC685" s="68">
        <v>2029</v>
      </c>
      <c r="AD685" s="68">
        <v>2030</v>
      </c>
      <c r="AE685" s="68">
        <v>2031</v>
      </c>
      <c r="AF685" s="68">
        <v>2032</v>
      </c>
      <c r="AG685" s="68">
        <v>2033</v>
      </c>
      <c r="AH685" s="68">
        <v>2034</v>
      </c>
      <c r="AI685" s="68">
        <v>2035</v>
      </c>
      <c r="AJ685" s="68">
        <v>2036</v>
      </c>
      <c r="AK685" s="68">
        <v>2037</v>
      </c>
      <c r="AL685" s="68">
        <v>2038</v>
      </c>
      <c r="AM685" s="68">
        <v>2039</v>
      </c>
      <c r="AN685" s="68">
        <v>2040</v>
      </c>
      <c r="AO685" s="68">
        <v>2041</v>
      </c>
      <c r="AP685" s="68">
        <v>2042</v>
      </c>
      <c r="AQ685" s="68">
        <v>2043</v>
      </c>
      <c r="AR685" s="68">
        <v>2044</v>
      </c>
      <c r="AS685" s="68">
        <v>2045</v>
      </c>
      <c r="AT685" s="68">
        <v>2046</v>
      </c>
      <c r="AU685" s="68">
        <v>2047</v>
      </c>
      <c r="AV685" s="68">
        <v>2048</v>
      </c>
      <c r="AW685" s="68">
        <v>2049</v>
      </c>
      <c r="AX685" s="88">
        <v>2050</v>
      </c>
    </row>
    <row r="686" spans="1:50">
      <c r="A686" s="203" t="s">
        <v>34</v>
      </c>
      <c r="B686" s="205" t="s">
        <v>35</v>
      </c>
      <c r="C686" s="206" t="s">
        <v>36</v>
      </c>
      <c r="D686" s="52" t="s">
        <v>24</v>
      </c>
      <c r="E686" s="86" t="str">
        <f>A686&amp;"/"&amp;B686&amp;"/"&amp;C686&amp;"/"&amp;D686</f>
        <v>Nuclear power plants/Nuclear - current/Electricity only/L</v>
      </c>
      <c r="F686" s="61" t="str">
        <f>A686</f>
        <v>Nuclear power plants</v>
      </c>
      <c r="G686" s="61" t="str">
        <f>B686</f>
        <v>Nuclear - current</v>
      </c>
      <c r="H686" s="61" t="str">
        <f>C686</f>
        <v>Electricity only</v>
      </c>
      <c r="I686" s="84" t="str">
        <f>D686</f>
        <v>L</v>
      </c>
      <c r="J686" s="61">
        <v>0.92</v>
      </c>
      <c r="K686" s="61">
        <v>0.92</v>
      </c>
      <c r="L686" s="61">
        <v>0.92</v>
      </c>
      <c r="M686" s="61">
        <v>0.92</v>
      </c>
      <c r="N686" s="61">
        <v>0.92</v>
      </c>
      <c r="O686" s="61">
        <v>0.92</v>
      </c>
      <c r="P686" s="61">
        <v>0.92</v>
      </c>
      <c r="Q686" s="61">
        <v>0.92</v>
      </c>
      <c r="R686" s="61">
        <v>0.92</v>
      </c>
      <c r="S686" s="61">
        <v>0.92</v>
      </c>
      <c r="T686" s="61">
        <v>0.92</v>
      </c>
      <c r="U686" s="61">
        <v>0.92</v>
      </c>
      <c r="V686" s="61">
        <v>0.92</v>
      </c>
      <c r="W686" s="61">
        <v>0.92</v>
      </c>
      <c r="X686" s="61">
        <v>0.92</v>
      </c>
      <c r="Y686" s="61">
        <v>0.92</v>
      </c>
      <c r="Z686" s="61">
        <v>0.92</v>
      </c>
      <c r="AA686" s="61">
        <v>0.92</v>
      </c>
      <c r="AB686" s="61">
        <v>0.92</v>
      </c>
      <c r="AC686" s="61">
        <v>0.92</v>
      </c>
      <c r="AD686" s="61">
        <v>0.92</v>
      </c>
      <c r="AE686" s="61">
        <v>0.92</v>
      </c>
      <c r="AF686" s="61">
        <v>0.92</v>
      </c>
      <c r="AG686" s="61">
        <v>0.92</v>
      </c>
      <c r="AH686" s="61">
        <v>0.92</v>
      </c>
      <c r="AI686" s="61">
        <v>0.92</v>
      </c>
      <c r="AJ686" s="61">
        <v>0.92</v>
      </c>
      <c r="AK686" s="61">
        <v>0.92</v>
      </c>
      <c r="AL686" s="61">
        <v>0.92</v>
      </c>
      <c r="AM686" s="61">
        <v>0.92</v>
      </c>
      <c r="AN686" s="61">
        <v>0.92</v>
      </c>
      <c r="AO686" s="61">
        <v>0.92</v>
      </c>
      <c r="AP686" s="61">
        <v>0.92</v>
      </c>
      <c r="AQ686" s="61">
        <v>0.92</v>
      </c>
      <c r="AR686" s="61">
        <v>0.92</v>
      </c>
      <c r="AS686" s="61">
        <v>0.92</v>
      </c>
      <c r="AT686" s="61">
        <v>0.92</v>
      </c>
      <c r="AU686" s="61">
        <v>0.92</v>
      </c>
      <c r="AV686" s="61">
        <v>0.92</v>
      </c>
      <c r="AW686" s="61">
        <v>0.92</v>
      </c>
      <c r="AX686" s="53">
        <v>0.92</v>
      </c>
    </row>
    <row r="687" spans="1:50">
      <c r="A687" s="203"/>
      <c r="B687" s="205"/>
      <c r="C687" s="206"/>
      <c r="D687" s="93" t="s">
        <v>25</v>
      </c>
      <c r="E687" s="73" t="str">
        <f>A686&amp;"/"&amp;B686&amp;"/"&amp;C686&amp;"/"&amp;D687</f>
        <v>Nuclear power plants/Nuclear - current/Electricity only/M</v>
      </c>
      <c r="F687" s="91" t="str">
        <f>A686</f>
        <v>Nuclear power plants</v>
      </c>
      <c r="G687" s="91" t="str">
        <f>B686</f>
        <v>Nuclear - current</v>
      </c>
      <c r="H687" s="91" t="str">
        <f>C686</f>
        <v>Electricity only</v>
      </c>
      <c r="I687" s="70" t="str">
        <f t="shared" ref="I687:I750" si="72">D687</f>
        <v>M</v>
      </c>
      <c r="J687" s="91">
        <v>0.92</v>
      </c>
      <c r="K687" s="91">
        <v>0.92</v>
      </c>
      <c r="L687" s="91">
        <v>0.92</v>
      </c>
      <c r="M687" s="91">
        <v>0.92</v>
      </c>
      <c r="N687" s="91">
        <v>0.92</v>
      </c>
      <c r="O687" s="91">
        <v>0.92</v>
      </c>
      <c r="P687" s="91">
        <v>0.92</v>
      </c>
      <c r="Q687" s="91">
        <v>0.92</v>
      </c>
      <c r="R687" s="91">
        <v>0.92</v>
      </c>
      <c r="S687" s="91">
        <v>0.92</v>
      </c>
      <c r="T687" s="91">
        <v>0.92</v>
      </c>
      <c r="U687" s="91">
        <v>0.92</v>
      </c>
      <c r="V687" s="91">
        <v>0.92</v>
      </c>
      <c r="W687" s="91">
        <v>0.92</v>
      </c>
      <c r="X687" s="91">
        <v>0.92</v>
      </c>
      <c r="Y687" s="91">
        <v>0.92</v>
      </c>
      <c r="Z687" s="91">
        <v>0.92</v>
      </c>
      <c r="AA687" s="91">
        <v>0.92</v>
      </c>
      <c r="AB687" s="91">
        <v>0.92</v>
      </c>
      <c r="AC687" s="91">
        <v>0.92</v>
      </c>
      <c r="AD687" s="91">
        <v>0.92</v>
      </c>
      <c r="AE687" s="91">
        <v>0.92</v>
      </c>
      <c r="AF687" s="91">
        <v>0.92</v>
      </c>
      <c r="AG687" s="91">
        <v>0.92</v>
      </c>
      <c r="AH687" s="91">
        <v>0.92</v>
      </c>
      <c r="AI687" s="91">
        <v>0.92</v>
      </c>
      <c r="AJ687" s="91">
        <v>0.92</v>
      </c>
      <c r="AK687" s="91">
        <v>0.92</v>
      </c>
      <c r="AL687" s="91">
        <v>0.92</v>
      </c>
      <c r="AM687" s="91">
        <v>0.92</v>
      </c>
      <c r="AN687" s="91">
        <v>0.92</v>
      </c>
      <c r="AO687" s="91">
        <v>0.92</v>
      </c>
      <c r="AP687" s="91">
        <v>0.92</v>
      </c>
      <c r="AQ687" s="91">
        <v>0.92</v>
      </c>
      <c r="AR687" s="91">
        <v>0.92</v>
      </c>
      <c r="AS687" s="91">
        <v>0.92</v>
      </c>
      <c r="AT687" s="91">
        <v>0.92</v>
      </c>
      <c r="AU687" s="91">
        <v>0.92</v>
      </c>
      <c r="AV687" s="91">
        <v>0.92</v>
      </c>
      <c r="AW687" s="91">
        <v>0.92</v>
      </c>
      <c r="AX687" s="89">
        <v>0.92</v>
      </c>
    </row>
    <row r="688" spans="1:50">
      <c r="A688" s="203"/>
      <c r="B688" s="207" t="s">
        <v>37</v>
      </c>
      <c r="C688" s="209" t="s">
        <v>36</v>
      </c>
      <c r="D688" s="52" t="s">
        <v>24</v>
      </c>
      <c r="E688" s="86" t="str">
        <f>A686&amp;"/"&amp;B688&amp;"/"&amp;C688&amp;"/"&amp;D688</f>
        <v>Nuclear power plants/Nuclear III/Electricity only/L</v>
      </c>
      <c r="F688" s="61" t="str">
        <f>A686</f>
        <v>Nuclear power plants</v>
      </c>
      <c r="G688" s="61" t="str">
        <f>B688</f>
        <v>Nuclear III</v>
      </c>
      <c r="H688" s="61" t="str">
        <f>C688</f>
        <v>Electricity only</v>
      </c>
      <c r="I688" s="84" t="str">
        <f t="shared" si="72"/>
        <v>L</v>
      </c>
      <c r="J688" s="61">
        <v>0.94</v>
      </c>
      <c r="K688" s="61">
        <v>0.94</v>
      </c>
      <c r="L688" s="61">
        <v>0.94</v>
      </c>
      <c r="M688" s="61">
        <v>0.94</v>
      </c>
      <c r="N688" s="61">
        <v>0.94</v>
      </c>
      <c r="O688" s="61">
        <v>0.94</v>
      </c>
      <c r="P688" s="61">
        <v>0.94</v>
      </c>
      <c r="Q688" s="61">
        <v>0.94</v>
      </c>
      <c r="R688" s="61">
        <v>0.94</v>
      </c>
      <c r="S688" s="61">
        <v>0.94</v>
      </c>
      <c r="T688" s="61">
        <v>0.94</v>
      </c>
      <c r="U688" s="61">
        <v>0.94</v>
      </c>
      <c r="V688" s="61">
        <v>0.94</v>
      </c>
      <c r="W688" s="61">
        <v>0.94</v>
      </c>
      <c r="X688" s="61">
        <v>0.94</v>
      </c>
      <c r="Y688" s="61">
        <v>0.94</v>
      </c>
      <c r="Z688" s="61">
        <v>0.94</v>
      </c>
      <c r="AA688" s="61">
        <v>0.94</v>
      </c>
      <c r="AB688" s="61">
        <v>0.94</v>
      </c>
      <c r="AC688" s="61">
        <v>0.94</v>
      </c>
      <c r="AD688" s="61">
        <v>0.94</v>
      </c>
      <c r="AE688" s="61">
        <v>0.94</v>
      </c>
      <c r="AF688" s="61">
        <v>0.94</v>
      </c>
      <c r="AG688" s="61">
        <v>0.94</v>
      </c>
      <c r="AH688" s="61">
        <v>0.94</v>
      </c>
      <c r="AI688" s="61">
        <v>0.94</v>
      </c>
      <c r="AJ688" s="61">
        <v>0.94</v>
      </c>
      <c r="AK688" s="61">
        <v>0.94</v>
      </c>
      <c r="AL688" s="61">
        <v>0.94</v>
      </c>
      <c r="AM688" s="61">
        <v>0.94</v>
      </c>
      <c r="AN688" s="61">
        <v>0.94</v>
      </c>
      <c r="AO688" s="61">
        <v>0.94</v>
      </c>
      <c r="AP688" s="61">
        <v>0.94</v>
      </c>
      <c r="AQ688" s="61">
        <v>0.94</v>
      </c>
      <c r="AR688" s="61">
        <v>0.94</v>
      </c>
      <c r="AS688" s="61">
        <v>0.94</v>
      </c>
      <c r="AT688" s="61">
        <v>0.94</v>
      </c>
      <c r="AU688" s="61">
        <v>0.94</v>
      </c>
      <c r="AV688" s="61">
        <v>0.94</v>
      </c>
      <c r="AW688" s="61">
        <v>0.94</v>
      </c>
      <c r="AX688" s="53">
        <v>0.94</v>
      </c>
    </row>
    <row r="689" spans="1:50">
      <c r="A689" s="203"/>
      <c r="B689" s="205"/>
      <c r="C689" s="206"/>
      <c r="D689" s="52" t="s">
        <v>25</v>
      </c>
      <c r="E689" s="86" t="str">
        <f>A686&amp;"/"&amp;B688&amp;"/"&amp;C688&amp;"/"&amp;D689</f>
        <v>Nuclear power plants/Nuclear III/Electricity only/M</v>
      </c>
      <c r="F689" s="61" t="str">
        <f>A686</f>
        <v>Nuclear power plants</v>
      </c>
      <c r="G689" s="61" t="str">
        <f>B688</f>
        <v>Nuclear III</v>
      </c>
      <c r="H689" s="61" t="str">
        <f>C688</f>
        <v>Electricity only</v>
      </c>
      <c r="I689" s="84" t="str">
        <f t="shared" si="72"/>
        <v>M</v>
      </c>
      <c r="J689" s="61">
        <v>0.94</v>
      </c>
      <c r="K689" s="61">
        <v>0.94</v>
      </c>
      <c r="L689" s="61">
        <v>0.94</v>
      </c>
      <c r="M689" s="61">
        <v>0.94</v>
      </c>
      <c r="N689" s="61">
        <v>0.94</v>
      </c>
      <c r="O689" s="61">
        <v>0.94</v>
      </c>
      <c r="P689" s="61">
        <v>0.94</v>
      </c>
      <c r="Q689" s="61">
        <v>0.94</v>
      </c>
      <c r="R689" s="61">
        <v>0.94</v>
      </c>
      <c r="S689" s="61">
        <v>0.94</v>
      </c>
      <c r="T689" s="61">
        <v>0.94</v>
      </c>
      <c r="U689" s="61">
        <v>0.94</v>
      </c>
      <c r="V689" s="61">
        <v>0.94</v>
      </c>
      <c r="W689" s="61">
        <v>0.94</v>
      </c>
      <c r="X689" s="61">
        <v>0.94</v>
      </c>
      <c r="Y689" s="61">
        <v>0.94</v>
      </c>
      <c r="Z689" s="61">
        <v>0.94</v>
      </c>
      <c r="AA689" s="61">
        <v>0.94</v>
      </c>
      <c r="AB689" s="61">
        <v>0.94</v>
      </c>
      <c r="AC689" s="61">
        <v>0.94</v>
      </c>
      <c r="AD689" s="61">
        <v>0.94</v>
      </c>
      <c r="AE689" s="61">
        <v>0.94</v>
      </c>
      <c r="AF689" s="61">
        <v>0.94</v>
      </c>
      <c r="AG689" s="61">
        <v>0.94</v>
      </c>
      <c r="AH689" s="61">
        <v>0.94</v>
      </c>
      <c r="AI689" s="61">
        <v>0.94</v>
      </c>
      <c r="AJ689" s="61">
        <v>0.94</v>
      </c>
      <c r="AK689" s="61">
        <v>0.94</v>
      </c>
      <c r="AL689" s="61">
        <v>0.94</v>
      </c>
      <c r="AM689" s="61">
        <v>0.94</v>
      </c>
      <c r="AN689" s="61">
        <v>0.94</v>
      </c>
      <c r="AO689" s="61">
        <v>0.94</v>
      </c>
      <c r="AP689" s="61">
        <v>0.94</v>
      </c>
      <c r="AQ689" s="61">
        <v>0.94</v>
      </c>
      <c r="AR689" s="61">
        <v>0.94</v>
      </c>
      <c r="AS689" s="61">
        <v>0.94</v>
      </c>
      <c r="AT689" s="61">
        <v>0.94</v>
      </c>
      <c r="AU689" s="61">
        <v>0.94</v>
      </c>
      <c r="AV689" s="61">
        <v>0.94</v>
      </c>
      <c r="AW689" s="61">
        <v>0.94</v>
      </c>
      <c r="AX689" s="53">
        <v>0.94</v>
      </c>
    </row>
    <row r="690" spans="1:50">
      <c r="A690" s="203"/>
      <c r="B690" s="208"/>
      <c r="C690" s="210"/>
      <c r="D690" s="93" t="s">
        <v>38</v>
      </c>
      <c r="E690" s="73" t="str">
        <f>A686&amp;"/"&amp;B688&amp;"/"&amp;C688&amp;"/"&amp;D690</f>
        <v>Nuclear power plants/Nuclear III/Electricity only/S</v>
      </c>
      <c r="F690" s="91" t="str">
        <f>A686</f>
        <v>Nuclear power plants</v>
      </c>
      <c r="G690" s="91" t="str">
        <f>B688</f>
        <v>Nuclear III</v>
      </c>
      <c r="H690" s="91" t="str">
        <f>C688</f>
        <v>Electricity only</v>
      </c>
      <c r="I690" s="70" t="str">
        <f t="shared" si="72"/>
        <v>S</v>
      </c>
      <c r="J690" s="91" t="s">
        <v>99</v>
      </c>
      <c r="K690" s="91" t="s">
        <v>99</v>
      </c>
      <c r="L690" s="91" t="s">
        <v>99</v>
      </c>
      <c r="M690" s="91" t="s">
        <v>99</v>
      </c>
      <c r="N690" s="91" t="s">
        <v>99</v>
      </c>
      <c r="O690" s="91" t="s">
        <v>99</v>
      </c>
      <c r="P690" s="91" t="s">
        <v>99</v>
      </c>
      <c r="Q690" s="91" t="s">
        <v>99</v>
      </c>
      <c r="R690" s="91" t="s">
        <v>99</v>
      </c>
      <c r="S690" s="91" t="s">
        <v>99</v>
      </c>
      <c r="T690" s="91" t="s">
        <v>99</v>
      </c>
      <c r="U690" s="91" t="s">
        <v>99</v>
      </c>
      <c r="V690" s="91" t="s">
        <v>99</v>
      </c>
      <c r="W690" s="91" t="s">
        <v>99</v>
      </c>
      <c r="X690" s="91" t="s">
        <v>99</v>
      </c>
      <c r="Y690" s="91">
        <v>0.94</v>
      </c>
      <c r="Z690" s="91">
        <v>0.94</v>
      </c>
      <c r="AA690" s="91">
        <v>0.94</v>
      </c>
      <c r="AB690" s="91">
        <v>0.94</v>
      </c>
      <c r="AC690" s="91">
        <v>0.94</v>
      </c>
      <c r="AD690" s="91">
        <v>0.94</v>
      </c>
      <c r="AE690" s="91">
        <v>0.94</v>
      </c>
      <c r="AF690" s="91">
        <v>0.94</v>
      </c>
      <c r="AG690" s="91">
        <v>0.94</v>
      </c>
      <c r="AH690" s="91">
        <v>0.94</v>
      </c>
      <c r="AI690" s="91">
        <v>0.94</v>
      </c>
      <c r="AJ690" s="91">
        <v>0.94</v>
      </c>
      <c r="AK690" s="91">
        <v>0.94</v>
      </c>
      <c r="AL690" s="91">
        <v>0.94</v>
      </c>
      <c r="AM690" s="91">
        <v>0.94</v>
      </c>
      <c r="AN690" s="91">
        <v>0.94</v>
      </c>
      <c r="AO690" s="91">
        <v>0.94</v>
      </c>
      <c r="AP690" s="91">
        <v>0.94</v>
      </c>
      <c r="AQ690" s="91">
        <v>0.94</v>
      </c>
      <c r="AR690" s="91">
        <v>0.94</v>
      </c>
      <c r="AS690" s="91">
        <v>0.94</v>
      </c>
      <c r="AT690" s="91">
        <v>0.94</v>
      </c>
      <c r="AU690" s="91">
        <v>0.94</v>
      </c>
      <c r="AV690" s="91">
        <v>0.94</v>
      </c>
      <c r="AW690" s="91">
        <v>0.94</v>
      </c>
      <c r="AX690" s="89">
        <v>0.94</v>
      </c>
    </row>
    <row r="691" spans="1:50">
      <c r="A691" s="203"/>
      <c r="B691" s="205" t="s">
        <v>39</v>
      </c>
      <c r="C691" s="219" t="s">
        <v>36</v>
      </c>
      <c r="D691" s="52" t="s">
        <v>24</v>
      </c>
      <c r="E691" s="86" t="str">
        <f>A686&amp;"/"&amp;B691&amp;"/"&amp;C691&amp;"/"&amp;D691</f>
        <v>Nuclear power plants/Nuclear IV/Electricity only/L</v>
      </c>
      <c r="F691" s="61" t="str">
        <f>A686</f>
        <v>Nuclear power plants</v>
      </c>
      <c r="G691" s="61" t="str">
        <f>B691</f>
        <v>Nuclear IV</v>
      </c>
      <c r="H691" s="61" t="str">
        <f>C691</f>
        <v>Electricity only</v>
      </c>
      <c r="I691" s="84" t="str">
        <f t="shared" si="72"/>
        <v>L</v>
      </c>
      <c r="J691" s="61" t="s">
        <v>99</v>
      </c>
      <c r="K691" s="61" t="s">
        <v>99</v>
      </c>
      <c r="L691" s="61" t="s">
        <v>99</v>
      </c>
      <c r="M691" s="61" t="s">
        <v>99</v>
      </c>
      <c r="N691" s="61" t="s">
        <v>99</v>
      </c>
      <c r="O691" s="61" t="s">
        <v>99</v>
      </c>
      <c r="P691" s="61" t="s">
        <v>99</v>
      </c>
      <c r="Q691" s="61" t="s">
        <v>99</v>
      </c>
      <c r="R691" s="61" t="s">
        <v>99</v>
      </c>
      <c r="S691" s="61" t="s">
        <v>99</v>
      </c>
      <c r="T691" s="61" t="s">
        <v>99</v>
      </c>
      <c r="U691" s="61" t="s">
        <v>99</v>
      </c>
      <c r="V691" s="61" t="s">
        <v>99</v>
      </c>
      <c r="W691" s="61" t="s">
        <v>99</v>
      </c>
      <c r="X691" s="61" t="s">
        <v>99</v>
      </c>
      <c r="Y691" s="61" t="s">
        <v>99</v>
      </c>
      <c r="Z691" s="61" t="s">
        <v>99</v>
      </c>
      <c r="AA691" s="61" t="s">
        <v>99</v>
      </c>
      <c r="AB691" s="61" t="s">
        <v>99</v>
      </c>
      <c r="AC691" s="61" t="s">
        <v>99</v>
      </c>
      <c r="AD691" s="61" t="s">
        <v>99</v>
      </c>
      <c r="AE691" s="61" t="s">
        <v>99</v>
      </c>
      <c r="AF691" s="61" t="s">
        <v>99</v>
      </c>
      <c r="AG691" s="61" t="s">
        <v>99</v>
      </c>
      <c r="AH691" s="61" t="s">
        <v>99</v>
      </c>
      <c r="AI691" s="61">
        <v>0.95</v>
      </c>
      <c r="AJ691" s="61">
        <v>0.95</v>
      </c>
      <c r="AK691" s="61">
        <v>0.95</v>
      </c>
      <c r="AL691" s="61">
        <v>0.95</v>
      </c>
      <c r="AM691" s="61">
        <v>0.95</v>
      </c>
      <c r="AN691" s="61">
        <v>0.95</v>
      </c>
      <c r="AO691" s="61">
        <v>0.95</v>
      </c>
      <c r="AP691" s="61">
        <v>0.95</v>
      </c>
      <c r="AQ691" s="61">
        <v>0.95</v>
      </c>
      <c r="AR691" s="61">
        <v>0.95</v>
      </c>
      <c r="AS691" s="61">
        <v>0.95</v>
      </c>
      <c r="AT691" s="61">
        <v>0.95</v>
      </c>
      <c r="AU691" s="61">
        <v>0.95</v>
      </c>
      <c r="AV691" s="61">
        <v>0.95</v>
      </c>
      <c r="AW691" s="61">
        <v>0.95</v>
      </c>
      <c r="AX691" s="53">
        <v>0.95</v>
      </c>
    </row>
    <row r="692" spans="1:50">
      <c r="A692" s="204"/>
      <c r="B692" s="208"/>
      <c r="C692" s="220"/>
      <c r="D692" s="93" t="s">
        <v>25</v>
      </c>
      <c r="E692" s="86" t="str">
        <f>A686&amp;"/"&amp;B691&amp;"/"&amp;C691&amp;"/"&amp;D692</f>
        <v>Nuclear power plants/Nuclear IV/Electricity only/M</v>
      </c>
      <c r="F692" s="61" t="str">
        <f>A686</f>
        <v>Nuclear power plants</v>
      </c>
      <c r="G692" s="61" t="str">
        <f>B691</f>
        <v>Nuclear IV</v>
      </c>
      <c r="H692" s="61" t="str">
        <f>C691</f>
        <v>Electricity only</v>
      </c>
      <c r="I692" s="84" t="str">
        <f t="shared" si="72"/>
        <v>M</v>
      </c>
      <c r="J692" s="61" t="s">
        <v>99</v>
      </c>
      <c r="K692" s="61" t="s">
        <v>99</v>
      </c>
      <c r="L692" s="61" t="s">
        <v>99</v>
      </c>
      <c r="M692" s="61" t="s">
        <v>99</v>
      </c>
      <c r="N692" s="61" t="s">
        <v>99</v>
      </c>
      <c r="O692" s="61" t="s">
        <v>99</v>
      </c>
      <c r="P692" s="61" t="s">
        <v>99</v>
      </c>
      <c r="Q692" s="61" t="s">
        <v>99</v>
      </c>
      <c r="R692" s="61" t="s">
        <v>99</v>
      </c>
      <c r="S692" s="61" t="s">
        <v>99</v>
      </c>
      <c r="T692" s="61" t="s">
        <v>99</v>
      </c>
      <c r="U692" s="61" t="s">
        <v>99</v>
      </c>
      <c r="V692" s="61" t="s">
        <v>99</v>
      </c>
      <c r="W692" s="61" t="s">
        <v>99</v>
      </c>
      <c r="X692" s="61" t="s">
        <v>99</v>
      </c>
      <c r="Y692" s="61" t="s">
        <v>99</v>
      </c>
      <c r="Z692" s="61" t="s">
        <v>99</v>
      </c>
      <c r="AA692" s="61" t="s">
        <v>99</v>
      </c>
      <c r="AB692" s="61" t="s">
        <v>99</v>
      </c>
      <c r="AC692" s="61" t="s">
        <v>99</v>
      </c>
      <c r="AD692" s="61" t="s">
        <v>99</v>
      </c>
      <c r="AE692" s="61" t="s">
        <v>99</v>
      </c>
      <c r="AF692" s="61" t="s">
        <v>99</v>
      </c>
      <c r="AG692" s="61" t="s">
        <v>99</v>
      </c>
      <c r="AH692" s="61" t="s">
        <v>99</v>
      </c>
      <c r="AI692" s="61">
        <v>0.95</v>
      </c>
      <c r="AJ692" s="61">
        <v>0.95</v>
      </c>
      <c r="AK692" s="61">
        <v>0.95</v>
      </c>
      <c r="AL692" s="61">
        <v>0.95</v>
      </c>
      <c r="AM692" s="61">
        <v>0.95</v>
      </c>
      <c r="AN692" s="61">
        <v>0.95</v>
      </c>
      <c r="AO692" s="61">
        <v>0.95</v>
      </c>
      <c r="AP692" s="61">
        <v>0.95</v>
      </c>
      <c r="AQ692" s="61">
        <v>0.95</v>
      </c>
      <c r="AR692" s="61">
        <v>0.95</v>
      </c>
      <c r="AS692" s="61">
        <v>0.95</v>
      </c>
      <c r="AT692" s="61">
        <v>0.95</v>
      </c>
      <c r="AU692" s="61">
        <v>0.95</v>
      </c>
      <c r="AV692" s="61">
        <v>0.95</v>
      </c>
      <c r="AW692" s="61">
        <v>0.95</v>
      </c>
      <c r="AX692" s="53">
        <v>0.95</v>
      </c>
    </row>
    <row r="693" spans="1:50">
      <c r="A693" s="211" t="s">
        <v>40</v>
      </c>
      <c r="B693" s="214" t="s">
        <v>41</v>
      </c>
      <c r="C693" s="209" t="s">
        <v>36</v>
      </c>
      <c r="D693" s="67" t="s">
        <v>24</v>
      </c>
      <c r="E693" s="87" t="str">
        <f>A693&amp;"/"&amp;B693&amp;"/"&amp;C693&amp;"/"&amp;D693</f>
        <v>Coal fired power plants/Integrated gasification combined cycle/Electricity only/L</v>
      </c>
      <c r="F693" s="55" t="str">
        <f>A693</f>
        <v>Coal fired power plants</v>
      </c>
      <c r="G693" s="55" t="str">
        <f>B693</f>
        <v>Integrated gasification combined cycle</v>
      </c>
      <c r="H693" s="55" t="str">
        <f>C693</f>
        <v>Electricity only</v>
      </c>
      <c r="I693" s="85" t="str">
        <f t="shared" si="72"/>
        <v>L</v>
      </c>
      <c r="J693" s="55">
        <v>0.9</v>
      </c>
      <c r="K693" s="55">
        <v>0.9</v>
      </c>
      <c r="L693" s="55">
        <v>0.9</v>
      </c>
      <c r="M693" s="55">
        <v>0.9</v>
      </c>
      <c r="N693" s="55">
        <v>0.9</v>
      </c>
      <c r="O693" s="55">
        <v>0.9</v>
      </c>
      <c r="P693" s="55">
        <v>0.9</v>
      </c>
      <c r="Q693" s="55">
        <v>0.9</v>
      </c>
      <c r="R693" s="55">
        <v>0.9</v>
      </c>
      <c r="S693" s="55">
        <v>0.9</v>
      </c>
      <c r="T693" s="55">
        <v>0.9</v>
      </c>
      <c r="U693" s="55">
        <v>0.9</v>
      </c>
      <c r="V693" s="55">
        <v>0.9</v>
      </c>
      <c r="W693" s="55">
        <v>0.9</v>
      </c>
      <c r="X693" s="55">
        <v>0.9</v>
      </c>
      <c r="Y693" s="55">
        <v>0.9</v>
      </c>
      <c r="Z693" s="55">
        <v>0.9</v>
      </c>
      <c r="AA693" s="55">
        <v>0.9</v>
      </c>
      <c r="AB693" s="55">
        <v>0.9</v>
      </c>
      <c r="AC693" s="55">
        <v>0.9</v>
      </c>
      <c r="AD693" s="55">
        <v>0.9</v>
      </c>
      <c r="AE693" s="55">
        <v>0.9</v>
      </c>
      <c r="AF693" s="55">
        <v>0.9</v>
      </c>
      <c r="AG693" s="55">
        <v>0.9</v>
      </c>
      <c r="AH693" s="55">
        <v>0.9</v>
      </c>
      <c r="AI693" s="55">
        <v>0.9</v>
      </c>
      <c r="AJ693" s="55">
        <v>0.9</v>
      </c>
      <c r="AK693" s="55">
        <v>0.9</v>
      </c>
      <c r="AL693" s="55">
        <v>0.9</v>
      </c>
      <c r="AM693" s="55">
        <v>0.9</v>
      </c>
      <c r="AN693" s="55">
        <v>0.9</v>
      </c>
      <c r="AO693" s="55">
        <v>0.9</v>
      </c>
      <c r="AP693" s="55">
        <v>0.9</v>
      </c>
      <c r="AQ693" s="55">
        <v>0.9</v>
      </c>
      <c r="AR693" s="55">
        <v>0.9</v>
      </c>
      <c r="AS693" s="55">
        <v>0.9</v>
      </c>
      <c r="AT693" s="55">
        <v>0.9</v>
      </c>
      <c r="AU693" s="55">
        <v>0.9</v>
      </c>
      <c r="AV693" s="55">
        <v>0.9</v>
      </c>
      <c r="AW693" s="55">
        <v>0.9</v>
      </c>
      <c r="AX693" s="64">
        <v>0.9</v>
      </c>
    </row>
    <row r="694" spans="1:50">
      <c r="A694" s="212"/>
      <c r="B694" s="215"/>
      <c r="C694" s="216"/>
      <c r="D694" s="52" t="s">
        <v>25</v>
      </c>
      <c r="E694" s="86" t="str">
        <f>A693&amp;"/"&amp;B693&amp;"/"&amp;C693&amp;"/"&amp;D694</f>
        <v>Coal fired power plants/Integrated gasification combined cycle/Electricity only/M</v>
      </c>
      <c r="F694" s="61" t="str">
        <f>A693</f>
        <v>Coal fired power plants</v>
      </c>
      <c r="G694" s="61" t="str">
        <f>B693</f>
        <v>Integrated gasification combined cycle</v>
      </c>
      <c r="H694" s="61" t="str">
        <f>C693</f>
        <v>Electricity only</v>
      </c>
      <c r="I694" s="84" t="str">
        <f t="shared" si="72"/>
        <v>M</v>
      </c>
      <c r="J694" s="61">
        <v>0.9</v>
      </c>
      <c r="K694" s="61">
        <v>0.9</v>
      </c>
      <c r="L694" s="61">
        <v>0.9</v>
      </c>
      <c r="M694" s="61">
        <v>0.9</v>
      </c>
      <c r="N694" s="61">
        <v>0.9</v>
      </c>
      <c r="O694" s="61">
        <v>0.9</v>
      </c>
      <c r="P694" s="61">
        <v>0.9</v>
      </c>
      <c r="Q694" s="61">
        <v>0.9</v>
      </c>
      <c r="R694" s="61">
        <v>0.9</v>
      </c>
      <c r="S694" s="61">
        <v>0.9</v>
      </c>
      <c r="T694" s="61">
        <v>0.9</v>
      </c>
      <c r="U694" s="61">
        <v>0.9</v>
      </c>
      <c r="V694" s="61">
        <v>0.9</v>
      </c>
      <c r="W694" s="61">
        <v>0.9</v>
      </c>
      <c r="X694" s="61">
        <v>0.9</v>
      </c>
      <c r="Y694" s="61">
        <v>0.9</v>
      </c>
      <c r="Z694" s="61">
        <v>0.9</v>
      </c>
      <c r="AA694" s="61">
        <v>0.9</v>
      </c>
      <c r="AB694" s="61">
        <v>0.9</v>
      </c>
      <c r="AC694" s="61">
        <v>0.9</v>
      </c>
      <c r="AD694" s="61">
        <v>0.9</v>
      </c>
      <c r="AE694" s="61">
        <v>0.9</v>
      </c>
      <c r="AF694" s="61">
        <v>0.9</v>
      </c>
      <c r="AG694" s="61">
        <v>0.9</v>
      </c>
      <c r="AH694" s="61">
        <v>0.9</v>
      </c>
      <c r="AI694" s="61">
        <v>0.9</v>
      </c>
      <c r="AJ694" s="61">
        <v>0.9</v>
      </c>
      <c r="AK694" s="61">
        <v>0.9</v>
      </c>
      <c r="AL694" s="61">
        <v>0.9</v>
      </c>
      <c r="AM694" s="61">
        <v>0.9</v>
      </c>
      <c r="AN694" s="61">
        <v>0.9</v>
      </c>
      <c r="AO694" s="61">
        <v>0.9</v>
      </c>
      <c r="AP694" s="61">
        <v>0.9</v>
      </c>
      <c r="AQ694" s="61">
        <v>0.9</v>
      </c>
      <c r="AR694" s="61">
        <v>0.9</v>
      </c>
      <c r="AS694" s="61">
        <v>0.9</v>
      </c>
      <c r="AT694" s="61">
        <v>0.9</v>
      </c>
      <c r="AU694" s="61">
        <v>0.9</v>
      </c>
      <c r="AV694" s="61">
        <v>0.9</v>
      </c>
      <c r="AW694" s="61">
        <v>0.9</v>
      </c>
      <c r="AX694" s="53">
        <v>0.9</v>
      </c>
    </row>
    <row r="695" spans="1:50">
      <c r="A695" s="212"/>
      <c r="B695" s="215"/>
      <c r="C695" s="217" t="s">
        <v>26</v>
      </c>
      <c r="D695" s="83" t="s">
        <v>24</v>
      </c>
      <c r="E695" s="56" t="str">
        <f>A693&amp;"/"&amp;B693&amp;"/"&amp;C695&amp;"/"&amp;D695</f>
        <v>Coal fired power plants/Integrated gasification combined cycle/CHP/L</v>
      </c>
      <c r="F695" s="103" t="str">
        <f>A693</f>
        <v>Coal fired power plants</v>
      </c>
      <c r="G695" s="103" t="str">
        <f>B693</f>
        <v>Integrated gasification combined cycle</v>
      </c>
      <c r="H695" s="103" t="str">
        <f>C695</f>
        <v>CHP</v>
      </c>
      <c r="I695" s="104" t="str">
        <f t="shared" si="72"/>
        <v>L</v>
      </c>
      <c r="J695" s="103">
        <v>0.9</v>
      </c>
      <c r="K695" s="103">
        <v>0.9</v>
      </c>
      <c r="L695" s="103">
        <v>0.9</v>
      </c>
      <c r="M695" s="103">
        <v>0.9</v>
      </c>
      <c r="N695" s="103">
        <v>0.9</v>
      </c>
      <c r="O695" s="103">
        <v>0.9</v>
      </c>
      <c r="P695" s="103">
        <v>0.9</v>
      </c>
      <c r="Q695" s="103">
        <v>0.9</v>
      </c>
      <c r="R695" s="103">
        <v>0.9</v>
      </c>
      <c r="S695" s="103">
        <v>0.9</v>
      </c>
      <c r="T695" s="103">
        <v>0.9</v>
      </c>
      <c r="U695" s="103">
        <v>0.9</v>
      </c>
      <c r="V695" s="103">
        <v>0.9</v>
      </c>
      <c r="W695" s="103">
        <v>0.9</v>
      </c>
      <c r="X695" s="103">
        <v>0.9</v>
      </c>
      <c r="Y695" s="103">
        <v>0.9</v>
      </c>
      <c r="Z695" s="103">
        <v>0.9</v>
      </c>
      <c r="AA695" s="103">
        <v>0.9</v>
      </c>
      <c r="AB695" s="103">
        <v>0.9</v>
      </c>
      <c r="AC695" s="103">
        <v>0.9</v>
      </c>
      <c r="AD695" s="103">
        <v>0.9</v>
      </c>
      <c r="AE695" s="103">
        <v>0.9</v>
      </c>
      <c r="AF695" s="103">
        <v>0.9</v>
      </c>
      <c r="AG695" s="103">
        <v>0.9</v>
      </c>
      <c r="AH695" s="103">
        <v>0.9</v>
      </c>
      <c r="AI695" s="103">
        <v>0.9</v>
      </c>
      <c r="AJ695" s="103">
        <v>0.9</v>
      </c>
      <c r="AK695" s="103">
        <v>0.9</v>
      </c>
      <c r="AL695" s="103">
        <v>0.9</v>
      </c>
      <c r="AM695" s="103">
        <v>0.9</v>
      </c>
      <c r="AN695" s="103">
        <v>0.9</v>
      </c>
      <c r="AO695" s="103">
        <v>0.9</v>
      </c>
      <c r="AP695" s="103">
        <v>0.9</v>
      </c>
      <c r="AQ695" s="103">
        <v>0.9</v>
      </c>
      <c r="AR695" s="103">
        <v>0.9</v>
      </c>
      <c r="AS695" s="103">
        <v>0.9</v>
      </c>
      <c r="AT695" s="103">
        <v>0.9</v>
      </c>
      <c r="AU695" s="103">
        <v>0.9</v>
      </c>
      <c r="AV695" s="103">
        <v>0.9</v>
      </c>
      <c r="AW695" s="103">
        <v>0.9</v>
      </c>
      <c r="AX695" s="105">
        <v>0.9</v>
      </c>
    </row>
    <row r="696" spans="1:50">
      <c r="A696" s="212"/>
      <c r="B696" s="215"/>
      <c r="C696" s="216"/>
      <c r="D696" s="106" t="s">
        <v>25</v>
      </c>
      <c r="E696" s="107" t="str">
        <f>A693&amp;"/"&amp;B693&amp;"/"&amp;C695&amp;"/"&amp;D696</f>
        <v>Coal fired power plants/Integrated gasification combined cycle/CHP/M</v>
      </c>
      <c r="F696" s="108" t="str">
        <f>A693</f>
        <v>Coal fired power plants</v>
      </c>
      <c r="G696" s="108" t="str">
        <f>B693</f>
        <v>Integrated gasification combined cycle</v>
      </c>
      <c r="H696" s="108" t="str">
        <f>C695</f>
        <v>CHP</v>
      </c>
      <c r="I696" s="109" t="str">
        <f t="shared" si="72"/>
        <v>M</v>
      </c>
      <c r="J696" s="108">
        <v>0.9</v>
      </c>
      <c r="K696" s="108">
        <v>0.9</v>
      </c>
      <c r="L696" s="108">
        <v>0.9</v>
      </c>
      <c r="M696" s="108">
        <v>0.9</v>
      </c>
      <c r="N696" s="108">
        <v>0.9</v>
      </c>
      <c r="O696" s="108">
        <v>0.9</v>
      </c>
      <c r="P696" s="108">
        <v>0.9</v>
      </c>
      <c r="Q696" s="108">
        <v>0.9</v>
      </c>
      <c r="R696" s="108">
        <v>0.9</v>
      </c>
      <c r="S696" s="108">
        <v>0.9</v>
      </c>
      <c r="T696" s="108">
        <v>0.9</v>
      </c>
      <c r="U696" s="108">
        <v>0.9</v>
      </c>
      <c r="V696" s="108">
        <v>0.9</v>
      </c>
      <c r="W696" s="108">
        <v>0.9</v>
      </c>
      <c r="X696" s="108">
        <v>0.9</v>
      </c>
      <c r="Y696" s="108">
        <v>0.9</v>
      </c>
      <c r="Z696" s="108">
        <v>0.9</v>
      </c>
      <c r="AA696" s="108">
        <v>0.9</v>
      </c>
      <c r="AB696" s="108">
        <v>0.9</v>
      </c>
      <c r="AC696" s="108">
        <v>0.9</v>
      </c>
      <c r="AD696" s="108">
        <v>0.9</v>
      </c>
      <c r="AE696" s="108">
        <v>0.9</v>
      </c>
      <c r="AF696" s="108">
        <v>0.9</v>
      </c>
      <c r="AG696" s="108">
        <v>0.9</v>
      </c>
      <c r="AH696" s="108">
        <v>0.9</v>
      </c>
      <c r="AI696" s="108">
        <v>0.9</v>
      </c>
      <c r="AJ696" s="108">
        <v>0.9</v>
      </c>
      <c r="AK696" s="108">
        <v>0.9</v>
      </c>
      <c r="AL696" s="108">
        <v>0.9</v>
      </c>
      <c r="AM696" s="108">
        <v>0.9</v>
      </c>
      <c r="AN696" s="108">
        <v>0.9</v>
      </c>
      <c r="AO696" s="108">
        <v>0.9</v>
      </c>
      <c r="AP696" s="108">
        <v>0.9</v>
      </c>
      <c r="AQ696" s="108">
        <v>0.9</v>
      </c>
      <c r="AR696" s="108">
        <v>0.9</v>
      </c>
      <c r="AS696" s="108">
        <v>0.9</v>
      </c>
      <c r="AT696" s="108">
        <v>0.9</v>
      </c>
      <c r="AU696" s="108">
        <v>0.9</v>
      </c>
      <c r="AV696" s="108">
        <v>0.9</v>
      </c>
      <c r="AW696" s="108">
        <v>0.9</v>
      </c>
      <c r="AX696" s="110">
        <v>0.9</v>
      </c>
    </row>
    <row r="697" spans="1:50">
      <c r="A697" s="212"/>
      <c r="B697" s="215"/>
      <c r="C697" s="217" t="s">
        <v>42</v>
      </c>
      <c r="D697" s="83" t="s">
        <v>24</v>
      </c>
      <c r="E697" s="56" t="str">
        <f>A693&amp;"/"&amp;B693&amp;"/"&amp;C697&amp;"/"&amp;D697</f>
        <v>Coal fired power plants/Integrated gasification combined cycle/Electricity only with CCS/L</v>
      </c>
      <c r="F697" s="103" t="str">
        <f>A693</f>
        <v>Coal fired power plants</v>
      </c>
      <c r="G697" s="103" t="str">
        <f>B693</f>
        <v>Integrated gasification combined cycle</v>
      </c>
      <c r="H697" s="103" t="str">
        <f>C697</f>
        <v>Electricity only with CCS</v>
      </c>
      <c r="I697" s="104" t="str">
        <f t="shared" si="72"/>
        <v>L</v>
      </c>
      <c r="J697" s="103" t="s">
        <v>99</v>
      </c>
      <c r="K697" s="103" t="s">
        <v>99</v>
      </c>
      <c r="L697" s="103" t="s">
        <v>99</v>
      </c>
      <c r="M697" s="103" t="s">
        <v>99</v>
      </c>
      <c r="N697" s="103" t="s">
        <v>99</v>
      </c>
      <c r="O697" s="103" t="s">
        <v>99</v>
      </c>
      <c r="P697" s="103" t="s">
        <v>99</v>
      </c>
      <c r="Q697" s="103" t="s">
        <v>99</v>
      </c>
      <c r="R697" s="103" t="s">
        <v>99</v>
      </c>
      <c r="S697" s="103" t="s">
        <v>99</v>
      </c>
      <c r="T697" s="103" t="s">
        <v>99</v>
      </c>
      <c r="U697" s="103" t="s">
        <v>99</v>
      </c>
      <c r="V697" s="103" t="s">
        <v>99</v>
      </c>
      <c r="W697" s="103" t="s">
        <v>99</v>
      </c>
      <c r="X697" s="103" t="s">
        <v>99</v>
      </c>
      <c r="Y697" s="103" t="s">
        <v>99</v>
      </c>
      <c r="Z697" s="103" t="s">
        <v>99</v>
      </c>
      <c r="AA697" s="103" t="s">
        <v>99</v>
      </c>
      <c r="AB697" s="103" t="s">
        <v>99</v>
      </c>
      <c r="AC697" s="103" t="s">
        <v>99</v>
      </c>
      <c r="AD697" s="103" t="s">
        <v>99</v>
      </c>
      <c r="AE697" s="103">
        <v>0.9</v>
      </c>
      <c r="AF697" s="103">
        <v>0.9</v>
      </c>
      <c r="AG697" s="103">
        <v>0.9</v>
      </c>
      <c r="AH697" s="103">
        <v>0.9</v>
      </c>
      <c r="AI697" s="103">
        <v>0.9</v>
      </c>
      <c r="AJ697" s="103">
        <v>0.9</v>
      </c>
      <c r="AK697" s="103">
        <v>0.9</v>
      </c>
      <c r="AL697" s="103">
        <v>0.9</v>
      </c>
      <c r="AM697" s="103">
        <v>0.9</v>
      </c>
      <c r="AN697" s="103">
        <v>0.9</v>
      </c>
      <c r="AO697" s="103">
        <v>0.9</v>
      </c>
      <c r="AP697" s="103">
        <v>0.9</v>
      </c>
      <c r="AQ697" s="103">
        <v>0.9</v>
      </c>
      <c r="AR697" s="103">
        <v>0.9</v>
      </c>
      <c r="AS697" s="103">
        <v>0.9</v>
      </c>
      <c r="AT697" s="103">
        <v>0.9</v>
      </c>
      <c r="AU697" s="103">
        <v>0.9</v>
      </c>
      <c r="AV697" s="103">
        <v>0.9</v>
      </c>
      <c r="AW697" s="103">
        <v>0.9</v>
      </c>
      <c r="AX697" s="105">
        <v>0.9</v>
      </c>
    </row>
    <row r="698" spans="1:50">
      <c r="A698" s="212"/>
      <c r="B698" s="215"/>
      <c r="C698" s="216"/>
      <c r="D698" s="106" t="s">
        <v>25</v>
      </c>
      <c r="E698" s="107" t="str">
        <f>A693&amp;"/"&amp;B693&amp;"/"&amp;C697&amp;"/"&amp;D698</f>
        <v>Coal fired power plants/Integrated gasification combined cycle/Electricity only with CCS/M</v>
      </c>
      <c r="F698" s="108" t="str">
        <f>A693</f>
        <v>Coal fired power plants</v>
      </c>
      <c r="G698" s="108" t="str">
        <f>B693</f>
        <v>Integrated gasification combined cycle</v>
      </c>
      <c r="H698" s="108" t="str">
        <f>C697</f>
        <v>Electricity only with CCS</v>
      </c>
      <c r="I698" s="109" t="str">
        <f t="shared" si="72"/>
        <v>M</v>
      </c>
      <c r="J698" s="108" t="s">
        <v>99</v>
      </c>
      <c r="K698" s="108" t="s">
        <v>99</v>
      </c>
      <c r="L698" s="108" t="s">
        <v>99</v>
      </c>
      <c r="M698" s="108" t="s">
        <v>99</v>
      </c>
      <c r="N698" s="108" t="s">
        <v>99</v>
      </c>
      <c r="O698" s="108" t="s">
        <v>99</v>
      </c>
      <c r="P698" s="108" t="s">
        <v>99</v>
      </c>
      <c r="Q698" s="108" t="s">
        <v>99</v>
      </c>
      <c r="R698" s="108" t="s">
        <v>99</v>
      </c>
      <c r="S698" s="108" t="s">
        <v>99</v>
      </c>
      <c r="T698" s="108" t="s">
        <v>99</v>
      </c>
      <c r="U698" s="108" t="s">
        <v>99</v>
      </c>
      <c r="V698" s="108" t="s">
        <v>99</v>
      </c>
      <c r="W698" s="108" t="s">
        <v>99</v>
      </c>
      <c r="X698" s="108" t="s">
        <v>99</v>
      </c>
      <c r="Y698" s="108" t="s">
        <v>99</v>
      </c>
      <c r="Z698" s="108" t="s">
        <v>99</v>
      </c>
      <c r="AA698" s="108" t="s">
        <v>99</v>
      </c>
      <c r="AB698" s="108" t="s">
        <v>99</v>
      </c>
      <c r="AC698" s="108" t="s">
        <v>99</v>
      </c>
      <c r="AD698" s="108" t="s">
        <v>99</v>
      </c>
      <c r="AE698" s="108">
        <v>0.9</v>
      </c>
      <c r="AF698" s="108">
        <v>0.9</v>
      </c>
      <c r="AG698" s="108">
        <v>0.9</v>
      </c>
      <c r="AH698" s="108">
        <v>0.9</v>
      </c>
      <c r="AI698" s="108">
        <v>0.9</v>
      </c>
      <c r="AJ698" s="108">
        <v>0.9</v>
      </c>
      <c r="AK698" s="108">
        <v>0.9</v>
      </c>
      <c r="AL698" s="108">
        <v>0.9</v>
      </c>
      <c r="AM698" s="108">
        <v>0.9</v>
      </c>
      <c r="AN698" s="108">
        <v>0.9</v>
      </c>
      <c r="AO698" s="108">
        <v>0.9</v>
      </c>
      <c r="AP698" s="108">
        <v>0.9</v>
      </c>
      <c r="AQ698" s="108">
        <v>0.9</v>
      </c>
      <c r="AR698" s="108">
        <v>0.9</v>
      </c>
      <c r="AS698" s="108">
        <v>0.9</v>
      </c>
      <c r="AT698" s="108">
        <v>0.9</v>
      </c>
      <c r="AU698" s="108">
        <v>0.9</v>
      </c>
      <c r="AV698" s="108">
        <v>0.9</v>
      </c>
      <c r="AW698" s="108">
        <v>0.9</v>
      </c>
      <c r="AX698" s="110">
        <v>0.9</v>
      </c>
    </row>
    <row r="699" spans="1:50">
      <c r="A699" s="212"/>
      <c r="B699" s="215"/>
      <c r="C699" s="217" t="s">
        <v>43</v>
      </c>
      <c r="D699" s="52" t="s">
        <v>24</v>
      </c>
      <c r="E699" s="86" t="str">
        <f>A693&amp;"/"&amp;B693&amp;"/"&amp;C699&amp;"/"&amp;D699</f>
        <v>Coal fired power plants/Integrated gasification combined cycle/CHP with CCS/L</v>
      </c>
      <c r="F699" s="61" t="str">
        <f>A693</f>
        <v>Coal fired power plants</v>
      </c>
      <c r="G699" s="61" t="str">
        <f>B693</f>
        <v>Integrated gasification combined cycle</v>
      </c>
      <c r="H699" s="61" t="str">
        <f>C699</f>
        <v>CHP with CCS</v>
      </c>
      <c r="I699" s="84" t="str">
        <f t="shared" si="72"/>
        <v>L</v>
      </c>
      <c r="J699" s="61" t="s">
        <v>99</v>
      </c>
      <c r="K699" s="61" t="s">
        <v>99</v>
      </c>
      <c r="L699" s="61" t="s">
        <v>99</v>
      </c>
      <c r="M699" s="61" t="s">
        <v>99</v>
      </c>
      <c r="N699" s="61" t="s">
        <v>99</v>
      </c>
      <c r="O699" s="61" t="s">
        <v>99</v>
      </c>
      <c r="P699" s="61" t="s">
        <v>99</v>
      </c>
      <c r="Q699" s="61" t="s">
        <v>99</v>
      </c>
      <c r="R699" s="61" t="s">
        <v>99</v>
      </c>
      <c r="S699" s="61" t="s">
        <v>99</v>
      </c>
      <c r="T699" s="61" t="s">
        <v>99</v>
      </c>
      <c r="U699" s="61" t="s">
        <v>99</v>
      </c>
      <c r="V699" s="61" t="s">
        <v>99</v>
      </c>
      <c r="W699" s="61" t="s">
        <v>99</v>
      </c>
      <c r="X699" s="61" t="s">
        <v>99</v>
      </c>
      <c r="Y699" s="61" t="s">
        <v>99</v>
      </c>
      <c r="Z699" s="61" t="s">
        <v>99</v>
      </c>
      <c r="AA699" s="61" t="s">
        <v>99</v>
      </c>
      <c r="AB699" s="61" t="s">
        <v>99</v>
      </c>
      <c r="AC699" s="61" t="s">
        <v>99</v>
      </c>
      <c r="AD699" s="61" t="s">
        <v>99</v>
      </c>
      <c r="AE699" s="61">
        <v>0.9</v>
      </c>
      <c r="AF699" s="61">
        <v>0.9</v>
      </c>
      <c r="AG699" s="61">
        <v>0.9</v>
      </c>
      <c r="AH699" s="61">
        <v>0.9</v>
      </c>
      <c r="AI699" s="61">
        <v>0.9</v>
      </c>
      <c r="AJ699" s="61">
        <v>0.9</v>
      </c>
      <c r="AK699" s="61">
        <v>0.9</v>
      </c>
      <c r="AL699" s="61">
        <v>0.9</v>
      </c>
      <c r="AM699" s="61">
        <v>0.9</v>
      </c>
      <c r="AN699" s="61">
        <v>0.9</v>
      </c>
      <c r="AO699" s="61">
        <v>0.9</v>
      </c>
      <c r="AP699" s="61">
        <v>0.9</v>
      </c>
      <c r="AQ699" s="61">
        <v>0.9</v>
      </c>
      <c r="AR699" s="61">
        <v>0.9</v>
      </c>
      <c r="AS699" s="61">
        <v>0.9</v>
      </c>
      <c r="AT699" s="61">
        <v>0.9</v>
      </c>
      <c r="AU699" s="61">
        <v>0.9</v>
      </c>
      <c r="AV699" s="61">
        <v>0.9</v>
      </c>
      <c r="AW699" s="61">
        <v>0.9</v>
      </c>
      <c r="AX699" s="53">
        <v>0.9</v>
      </c>
    </row>
    <row r="700" spans="1:50">
      <c r="A700" s="212"/>
      <c r="B700" s="218"/>
      <c r="C700" s="210"/>
      <c r="D700" s="93" t="s">
        <v>25</v>
      </c>
      <c r="E700" s="73" t="str">
        <f>A693&amp;"/"&amp;B693&amp;"/"&amp;C699&amp;"/"&amp;D700</f>
        <v>Coal fired power plants/Integrated gasification combined cycle/CHP with CCS/M</v>
      </c>
      <c r="F700" s="91" t="str">
        <f>A693</f>
        <v>Coal fired power plants</v>
      </c>
      <c r="G700" s="91" t="str">
        <f>B693</f>
        <v>Integrated gasification combined cycle</v>
      </c>
      <c r="H700" s="91" t="str">
        <f>C699</f>
        <v>CHP with CCS</v>
      </c>
      <c r="I700" s="70" t="str">
        <f t="shared" si="72"/>
        <v>M</v>
      </c>
      <c r="J700" s="91" t="s">
        <v>99</v>
      </c>
      <c r="K700" s="91" t="s">
        <v>99</v>
      </c>
      <c r="L700" s="91" t="s">
        <v>99</v>
      </c>
      <c r="M700" s="91" t="s">
        <v>99</v>
      </c>
      <c r="N700" s="91" t="s">
        <v>99</v>
      </c>
      <c r="O700" s="91" t="s">
        <v>99</v>
      </c>
      <c r="P700" s="91" t="s">
        <v>99</v>
      </c>
      <c r="Q700" s="91" t="s">
        <v>99</v>
      </c>
      <c r="R700" s="91" t="s">
        <v>99</v>
      </c>
      <c r="S700" s="91" t="s">
        <v>99</v>
      </c>
      <c r="T700" s="91" t="s">
        <v>99</v>
      </c>
      <c r="U700" s="91" t="s">
        <v>99</v>
      </c>
      <c r="V700" s="91" t="s">
        <v>99</v>
      </c>
      <c r="W700" s="91" t="s">
        <v>99</v>
      </c>
      <c r="X700" s="91" t="s">
        <v>99</v>
      </c>
      <c r="Y700" s="91" t="s">
        <v>99</v>
      </c>
      <c r="Z700" s="91" t="s">
        <v>99</v>
      </c>
      <c r="AA700" s="91" t="s">
        <v>99</v>
      </c>
      <c r="AB700" s="91" t="s">
        <v>99</v>
      </c>
      <c r="AC700" s="91" t="s">
        <v>99</v>
      </c>
      <c r="AD700" s="91" t="s">
        <v>99</v>
      </c>
      <c r="AE700" s="91">
        <v>0.9</v>
      </c>
      <c r="AF700" s="91">
        <v>0.9</v>
      </c>
      <c r="AG700" s="91">
        <v>0.9</v>
      </c>
      <c r="AH700" s="91">
        <v>0.9</v>
      </c>
      <c r="AI700" s="91">
        <v>0.9</v>
      </c>
      <c r="AJ700" s="91">
        <v>0.9</v>
      </c>
      <c r="AK700" s="91">
        <v>0.9</v>
      </c>
      <c r="AL700" s="91">
        <v>0.9</v>
      </c>
      <c r="AM700" s="91">
        <v>0.9</v>
      </c>
      <c r="AN700" s="91">
        <v>0.9</v>
      </c>
      <c r="AO700" s="91">
        <v>0.9</v>
      </c>
      <c r="AP700" s="91">
        <v>0.9</v>
      </c>
      <c r="AQ700" s="91">
        <v>0.9</v>
      </c>
      <c r="AR700" s="91">
        <v>0.9</v>
      </c>
      <c r="AS700" s="91">
        <v>0.9</v>
      </c>
      <c r="AT700" s="91">
        <v>0.9</v>
      </c>
      <c r="AU700" s="91">
        <v>0.9</v>
      </c>
      <c r="AV700" s="91">
        <v>0.9</v>
      </c>
      <c r="AW700" s="91">
        <v>0.9</v>
      </c>
      <c r="AX700" s="89">
        <v>0.9</v>
      </c>
    </row>
    <row r="701" spans="1:50">
      <c r="A701" s="212"/>
      <c r="B701" s="214" t="s">
        <v>44</v>
      </c>
      <c r="C701" s="209" t="s">
        <v>36</v>
      </c>
      <c r="D701" s="67" t="s">
        <v>24</v>
      </c>
      <c r="E701" s="87" t="str">
        <f>A693&amp;"/"&amp;B701&amp;"/"&amp;C701&amp;"/"&amp;D701</f>
        <v>Coal fired power plants/Supercritical steam turbine/Electricity only/L</v>
      </c>
      <c r="F701" s="55" t="str">
        <f>A693</f>
        <v>Coal fired power plants</v>
      </c>
      <c r="G701" s="55" t="str">
        <f>B701</f>
        <v>Supercritical steam turbine</v>
      </c>
      <c r="H701" s="55" t="str">
        <f>C701</f>
        <v>Electricity only</v>
      </c>
      <c r="I701" s="85" t="str">
        <f t="shared" si="72"/>
        <v>L</v>
      </c>
      <c r="J701" s="55">
        <v>0.91</v>
      </c>
      <c r="K701" s="55">
        <v>0.91</v>
      </c>
      <c r="L701" s="55">
        <v>0.91</v>
      </c>
      <c r="M701" s="55">
        <v>0.91</v>
      </c>
      <c r="N701" s="55">
        <v>0.91</v>
      </c>
      <c r="O701" s="55">
        <v>0.91</v>
      </c>
      <c r="P701" s="55">
        <v>0.91</v>
      </c>
      <c r="Q701" s="55">
        <v>0.91</v>
      </c>
      <c r="R701" s="55">
        <v>0.91</v>
      </c>
      <c r="S701" s="55">
        <v>0.91</v>
      </c>
      <c r="T701" s="55">
        <v>0.91</v>
      </c>
      <c r="U701" s="55">
        <v>0.91</v>
      </c>
      <c r="V701" s="55">
        <v>0.91</v>
      </c>
      <c r="W701" s="55">
        <v>0.91</v>
      </c>
      <c r="X701" s="55">
        <v>0.91</v>
      </c>
      <c r="Y701" s="55">
        <v>0.91</v>
      </c>
      <c r="Z701" s="55">
        <v>0.91</v>
      </c>
      <c r="AA701" s="55">
        <v>0.91</v>
      </c>
      <c r="AB701" s="55">
        <v>0.91</v>
      </c>
      <c r="AC701" s="55">
        <v>0.91</v>
      </c>
      <c r="AD701" s="55">
        <v>0.91</v>
      </c>
      <c r="AE701" s="55">
        <v>0.91</v>
      </c>
      <c r="AF701" s="55">
        <v>0.91</v>
      </c>
      <c r="AG701" s="55">
        <v>0.91</v>
      </c>
      <c r="AH701" s="55">
        <v>0.91</v>
      </c>
      <c r="AI701" s="55">
        <v>0.91</v>
      </c>
      <c r="AJ701" s="55">
        <v>0.91</v>
      </c>
      <c r="AK701" s="55">
        <v>0.91</v>
      </c>
      <c r="AL701" s="55">
        <v>0.91</v>
      </c>
      <c r="AM701" s="55">
        <v>0.91</v>
      </c>
      <c r="AN701" s="55">
        <v>0.91</v>
      </c>
      <c r="AO701" s="55">
        <v>0.91</v>
      </c>
      <c r="AP701" s="55">
        <v>0.91</v>
      </c>
      <c r="AQ701" s="55">
        <v>0.91</v>
      </c>
      <c r="AR701" s="55">
        <v>0.91</v>
      </c>
      <c r="AS701" s="55">
        <v>0.91</v>
      </c>
      <c r="AT701" s="55">
        <v>0.91</v>
      </c>
      <c r="AU701" s="55">
        <v>0.91</v>
      </c>
      <c r="AV701" s="55">
        <v>0.91</v>
      </c>
      <c r="AW701" s="55">
        <v>0.91</v>
      </c>
      <c r="AX701" s="64">
        <v>0.91</v>
      </c>
    </row>
    <row r="702" spans="1:50">
      <c r="A702" s="212"/>
      <c r="B702" s="215"/>
      <c r="C702" s="216"/>
      <c r="D702" s="52" t="s">
        <v>25</v>
      </c>
      <c r="E702" s="86" t="str">
        <f>A693&amp;"/"&amp;B701&amp;"/"&amp;C701&amp;"/"&amp;D702</f>
        <v>Coal fired power plants/Supercritical steam turbine/Electricity only/M</v>
      </c>
      <c r="F702" s="61" t="str">
        <f>A693</f>
        <v>Coal fired power plants</v>
      </c>
      <c r="G702" s="61" t="str">
        <f>B701</f>
        <v>Supercritical steam turbine</v>
      </c>
      <c r="H702" s="61" t="str">
        <f>C701</f>
        <v>Electricity only</v>
      </c>
      <c r="I702" s="84" t="str">
        <f t="shared" si="72"/>
        <v>M</v>
      </c>
      <c r="J702" s="61">
        <v>0.91</v>
      </c>
      <c r="K702" s="61">
        <v>0.91</v>
      </c>
      <c r="L702" s="61">
        <v>0.91</v>
      </c>
      <c r="M702" s="61">
        <v>0.91</v>
      </c>
      <c r="N702" s="61">
        <v>0.91</v>
      </c>
      <c r="O702" s="61">
        <v>0.91</v>
      </c>
      <c r="P702" s="61">
        <v>0.91</v>
      </c>
      <c r="Q702" s="61">
        <v>0.91</v>
      </c>
      <c r="R702" s="61">
        <v>0.91</v>
      </c>
      <c r="S702" s="61">
        <v>0.91</v>
      </c>
      <c r="T702" s="61">
        <v>0.91</v>
      </c>
      <c r="U702" s="61">
        <v>0.91</v>
      </c>
      <c r="V702" s="61">
        <v>0.91</v>
      </c>
      <c r="W702" s="61">
        <v>0.91</v>
      </c>
      <c r="X702" s="61">
        <v>0.91</v>
      </c>
      <c r="Y702" s="61">
        <v>0.91</v>
      </c>
      <c r="Z702" s="61">
        <v>0.91</v>
      </c>
      <c r="AA702" s="61">
        <v>0.91</v>
      </c>
      <c r="AB702" s="61">
        <v>0.91</v>
      </c>
      <c r="AC702" s="61">
        <v>0.91</v>
      </c>
      <c r="AD702" s="61">
        <v>0.91</v>
      </c>
      <c r="AE702" s="61">
        <v>0.91</v>
      </c>
      <c r="AF702" s="61">
        <v>0.91</v>
      </c>
      <c r="AG702" s="61">
        <v>0.91</v>
      </c>
      <c r="AH702" s="61">
        <v>0.91</v>
      </c>
      <c r="AI702" s="61">
        <v>0.91</v>
      </c>
      <c r="AJ702" s="61">
        <v>0.91</v>
      </c>
      <c r="AK702" s="61">
        <v>0.91</v>
      </c>
      <c r="AL702" s="61">
        <v>0.91</v>
      </c>
      <c r="AM702" s="61">
        <v>0.91</v>
      </c>
      <c r="AN702" s="61">
        <v>0.91</v>
      </c>
      <c r="AO702" s="61">
        <v>0.91</v>
      </c>
      <c r="AP702" s="61">
        <v>0.91</v>
      </c>
      <c r="AQ702" s="61">
        <v>0.91</v>
      </c>
      <c r="AR702" s="61">
        <v>0.91</v>
      </c>
      <c r="AS702" s="61">
        <v>0.91</v>
      </c>
      <c r="AT702" s="61">
        <v>0.91</v>
      </c>
      <c r="AU702" s="61">
        <v>0.91</v>
      </c>
      <c r="AV702" s="61">
        <v>0.91</v>
      </c>
      <c r="AW702" s="61">
        <v>0.91</v>
      </c>
      <c r="AX702" s="53">
        <v>0.91</v>
      </c>
    </row>
    <row r="703" spans="1:50">
      <c r="A703" s="212"/>
      <c r="B703" s="215"/>
      <c r="C703" s="217" t="s">
        <v>26</v>
      </c>
      <c r="D703" s="83" t="s">
        <v>24</v>
      </c>
      <c r="E703" s="56" t="str">
        <f>A693&amp;"/"&amp;B701&amp;"/"&amp;C703&amp;"/"&amp;D703</f>
        <v>Coal fired power plants/Supercritical steam turbine/CHP/L</v>
      </c>
      <c r="F703" s="103" t="str">
        <f>A693</f>
        <v>Coal fired power plants</v>
      </c>
      <c r="G703" s="103" t="str">
        <f>B701</f>
        <v>Supercritical steam turbine</v>
      </c>
      <c r="H703" s="103" t="str">
        <f>C703</f>
        <v>CHP</v>
      </c>
      <c r="I703" s="104" t="str">
        <f t="shared" si="72"/>
        <v>L</v>
      </c>
      <c r="J703" s="103">
        <v>0.91</v>
      </c>
      <c r="K703" s="103">
        <v>0.91</v>
      </c>
      <c r="L703" s="103">
        <v>0.91</v>
      </c>
      <c r="M703" s="103">
        <v>0.91</v>
      </c>
      <c r="N703" s="103">
        <v>0.91</v>
      </c>
      <c r="O703" s="103">
        <v>0.91</v>
      </c>
      <c r="P703" s="103">
        <v>0.91</v>
      </c>
      <c r="Q703" s="103">
        <v>0.91</v>
      </c>
      <c r="R703" s="103">
        <v>0.91</v>
      </c>
      <c r="S703" s="103">
        <v>0.91</v>
      </c>
      <c r="T703" s="103">
        <v>0.91</v>
      </c>
      <c r="U703" s="103">
        <v>0.91</v>
      </c>
      <c r="V703" s="103">
        <v>0.91</v>
      </c>
      <c r="W703" s="103">
        <v>0.91</v>
      </c>
      <c r="X703" s="103">
        <v>0.91</v>
      </c>
      <c r="Y703" s="103">
        <v>0.91</v>
      </c>
      <c r="Z703" s="103">
        <v>0.91</v>
      </c>
      <c r="AA703" s="103">
        <v>0.91</v>
      </c>
      <c r="AB703" s="103">
        <v>0.91</v>
      </c>
      <c r="AC703" s="103">
        <v>0.91</v>
      </c>
      <c r="AD703" s="103">
        <v>0.91</v>
      </c>
      <c r="AE703" s="103">
        <v>0.91</v>
      </c>
      <c r="AF703" s="103">
        <v>0.91</v>
      </c>
      <c r="AG703" s="103">
        <v>0.91</v>
      </c>
      <c r="AH703" s="103">
        <v>0.91</v>
      </c>
      <c r="AI703" s="103">
        <v>0.91</v>
      </c>
      <c r="AJ703" s="103">
        <v>0.91</v>
      </c>
      <c r="AK703" s="103">
        <v>0.91</v>
      </c>
      <c r="AL703" s="103">
        <v>0.91</v>
      </c>
      <c r="AM703" s="103">
        <v>0.91</v>
      </c>
      <c r="AN703" s="103">
        <v>0.91</v>
      </c>
      <c r="AO703" s="103">
        <v>0.91</v>
      </c>
      <c r="AP703" s="103">
        <v>0.91</v>
      </c>
      <c r="AQ703" s="103">
        <v>0.91</v>
      </c>
      <c r="AR703" s="103">
        <v>0.91</v>
      </c>
      <c r="AS703" s="103">
        <v>0.91</v>
      </c>
      <c r="AT703" s="103">
        <v>0.91</v>
      </c>
      <c r="AU703" s="103">
        <v>0.91</v>
      </c>
      <c r="AV703" s="103">
        <v>0.91</v>
      </c>
      <c r="AW703" s="103">
        <v>0.91</v>
      </c>
      <c r="AX703" s="105">
        <v>0.91</v>
      </c>
    </row>
    <row r="704" spans="1:50">
      <c r="A704" s="212"/>
      <c r="B704" s="215"/>
      <c r="C704" s="216"/>
      <c r="D704" s="106" t="s">
        <v>25</v>
      </c>
      <c r="E704" s="107" t="str">
        <f>A693&amp;"/"&amp;B701&amp;"/"&amp;C703&amp;"/"&amp;D704</f>
        <v>Coal fired power plants/Supercritical steam turbine/CHP/M</v>
      </c>
      <c r="F704" s="108" t="str">
        <f>A693</f>
        <v>Coal fired power plants</v>
      </c>
      <c r="G704" s="108" t="str">
        <f>B701</f>
        <v>Supercritical steam turbine</v>
      </c>
      <c r="H704" s="108" t="str">
        <f>C703</f>
        <v>CHP</v>
      </c>
      <c r="I704" s="109" t="str">
        <f t="shared" si="72"/>
        <v>M</v>
      </c>
      <c r="J704" s="108">
        <v>0.91</v>
      </c>
      <c r="K704" s="108">
        <v>0.91</v>
      </c>
      <c r="L704" s="108">
        <v>0.91</v>
      </c>
      <c r="M704" s="108">
        <v>0.91</v>
      </c>
      <c r="N704" s="108">
        <v>0.91</v>
      </c>
      <c r="O704" s="108">
        <v>0.91</v>
      </c>
      <c r="P704" s="108">
        <v>0.91</v>
      </c>
      <c r="Q704" s="108">
        <v>0.91</v>
      </c>
      <c r="R704" s="108">
        <v>0.91</v>
      </c>
      <c r="S704" s="108">
        <v>0.91</v>
      </c>
      <c r="T704" s="108">
        <v>0.91</v>
      </c>
      <c r="U704" s="108">
        <v>0.91</v>
      </c>
      <c r="V704" s="108">
        <v>0.91</v>
      </c>
      <c r="W704" s="108">
        <v>0.91</v>
      </c>
      <c r="X704" s="108">
        <v>0.91</v>
      </c>
      <c r="Y704" s="108">
        <v>0.91</v>
      </c>
      <c r="Z704" s="108">
        <v>0.91</v>
      </c>
      <c r="AA704" s="108">
        <v>0.91</v>
      </c>
      <c r="AB704" s="108">
        <v>0.91</v>
      </c>
      <c r="AC704" s="108">
        <v>0.91</v>
      </c>
      <c r="AD704" s="108">
        <v>0.91</v>
      </c>
      <c r="AE704" s="108">
        <v>0.91</v>
      </c>
      <c r="AF704" s="108">
        <v>0.91</v>
      </c>
      <c r="AG704" s="108">
        <v>0.91</v>
      </c>
      <c r="AH704" s="108">
        <v>0.91</v>
      </c>
      <c r="AI704" s="108">
        <v>0.91</v>
      </c>
      <c r="AJ704" s="108">
        <v>0.91</v>
      </c>
      <c r="AK704" s="108">
        <v>0.91</v>
      </c>
      <c r="AL704" s="108">
        <v>0.91</v>
      </c>
      <c r="AM704" s="108">
        <v>0.91</v>
      </c>
      <c r="AN704" s="108">
        <v>0.91</v>
      </c>
      <c r="AO704" s="108">
        <v>0.91</v>
      </c>
      <c r="AP704" s="108">
        <v>0.91</v>
      </c>
      <c r="AQ704" s="108">
        <v>0.91</v>
      </c>
      <c r="AR704" s="108">
        <v>0.91</v>
      </c>
      <c r="AS704" s="108">
        <v>0.91</v>
      </c>
      <c r="AT704" s="108">
        <v>0.91</v>
      </c>
      <c r="AU704" s="108">
        <v>0.91</v>
      </c>
      <c r="AV704" s="108">
        <v>0.91</v>
      </c>
      <c r="AW704" s="108">
        <v>0.91</v>
      </c>
      <c r="AX704" s="110">
        <v>0.91</v>
      </c>
    </row>
    <row r="705" spans="1:50">
      <c r="A705" s="212"/>
      <c r="B705" s="215"/>
      <c r="C705" s="217" t="s">
        <v>42</v>
      </c>
      <c r="D705" s="83" t="s">
        <v>24</v>
      </c>
      <c r="E705" s="56" t="str">
        <f>A693&amp;"/"&amp;B701&amp;"/"&amp;C705&amp;"/"&amp;D705</f>
        <v>Coal fired power plants/Supercritical steam turbine/Electricity only with CCS/L</v>
      </c>
      <c r="F705" s="103" t="str">
        <f>A693</f>
        <v>Coal fired power plants</v>
      </c>
      <c r="G705" s="103" t="str">
        <f>B701</f>
        <v>Supercritical steam turbine</v>
      </c>
      <c r="H705" s="103" t="str">
        <f>C705</f>
        <v>Electricity only with CCS</v>
      </c>
      <c r="I705" s="104" t="str">
        <f t="shared" si="72"/>
        <v>L</v>
      </c>
      <c r="J705" s="103" t="s">
        <v>99</v>
      </c>
      <c r="K705" s="103" t="s">
        <v>99</v>
      </c>
      <c r="L705" s="103" t="s">
        <v>99</v>
      </c>
      <c r="M705" s="103" t="s">
        <v>99</v>
      </c>
      <c r="N705" s="103" t="s">
        <v>99</v>
      </c>
      <c r="O705" s="103" t="s">
        <v>99</v>
      </c>
      <c r="P705" s="103" t="s">
        <v>99</v>
      </c>
      <c r="Q705" s="103" t="s">
        <v>99</v>
      </c>
      <c r="R705" s="103" t="s">
        <v>99</v>
      </c>
      <c r="S705" s="103" t="s">
        <v>99</v>
      </c>
      <c r="T705" s="103" t="s">
        <v>99</v>
      </c>
      <c r="U705" s="103" t="s">
        <v>99</v>
      </c>
      <c r="V705" s="103" t="s">
        <v>99</v>
      </c>
      <c r="W705" s="103" t="s">
        <v>99</v>
      </c>
      <c r="X705" s="103" t="s">
        <v>99</v>
      </c>
      <c r="Y705" s="103" t="s">
        <v>99</v>
      </c>
      <c r="Z705" s="103" t="s">
        <v>99</v>
      </c>
      <c r="AA705" s="103" t="s">
        <v>99</v>
      </c>
      <c r="AB705" s="103" t="s">
        <v>99</v>
      </c>
      <c r="AC705" s="103" t="s">
        <v>99</v>
      </c>
      <c r="AD705" s="103" t="s">
        <v>99</v>
      </c>
      <c r="AE705" s="103">
        <v>0.91</v>
      </c>
      <c r="AF705" s="103">
        <v>0.91</v>
      </c>
      <c r="AG705" s="103">
        <v>0.91</v>
      </c>
      <c r="AH705" s="103">
        <v>0.91</v>
      </c>
      <c r="AI705" s="103">
        <v>0.91</v>
      </c>
      <c r="AJ705" s="103">
        <v>0.91</v>
      </c>
      <c r="AK705" s="103">
        <v>0.91</v>
      </c>
      <c r="AL705" s="103">
        <v>0.91</v>
      </c>
      <c r="AM705" s="103">
        <v>0.91</v>
      </c>
      <c r="AN705" s="103">
        <v>0.91</v>
      </c>
      <c r="AO705" s="103">
        <v>0.91</v>
      </c>
      <c r="AP705" s="103">
        <v>0.91</v>
      </c>
      <c r="AQ705" s="103">
        <v>0.91</v>
      </c>
      <c r="AR705" s="103">
        <v>0.91</v>
      </c>
      <c r="AS705" s="103">
        <v>0.91</v>
      </c>
      <c r="AT705" s="103">
        <v>0.91</v>
      </c>
      <c r="AU705" s="103">
        <v>0.91</v>
      </c>
      <c r="AV705" s="103">
        <v>0.91</v>
      </c>
      <c r="AW705" s="103">
        <v>0.91</v>
      </c>
      <c r="AX705" s="105">
        <v>0.91</v>
      </c>
    </row>
    <row r="706" spans="1:50">
      <c r="A706" s="212"/>
      <c r="B706" s="215"/>
      <c r="C706" s="216"/>
      <c r="D706" s="106" t="s">
        <v>25</v>
      </c>
      <c r="E706" s="107" t="str">
        <f>A693&amp;"/"&amp;B701&amp;"/"&amp;C705&amp;"/"&amp;D706</f>
        <v>Coal fired power plants/Supercritical steam turbine/Electricity only with CCS/M</v>
      </c>
      <c r="F706" s="108" t="str">
        <f>A693</f>
        <v>Coal fired power plants</v>
      </c>
      <c r="G706" s="108" t="str">
        <f>B701</f>
        <v>Supercritical steam turbine</v>
      </c>
      <c r="H706" s="108" t="str">
        <f>C705</f>
        <v>Electricity only with CCS</v>
      </c>
      <c r="I706" s="109" t="str">
        <f t="shared" si="72"/>
        <v>M</v>
      </c>
      <c r="J706" s="108" t="s">
        <v>99</v>
      </c>
      <c r="K706" s="108" t="s">
        <v>99</v>
      </c>
      <c r="L706" s="108" t="s">
        <v>99</v>
      </c>
      <c r="M706" s="108" t="s">
        <v>99</v>
      </c>
      <c r="N706" s="108" t="s">
        <v>99</v>
      </c>
      <c r="O706" s="108" t="s">
        <v>99</v>
      </c>
      <c r="P706" s="108" t="s">
        <v>99</v>
      </c>
      <c r="Q706" s="108" t="s">
        <v>99</v>
      </c>
      <c r="R706" s="108" t="s">
        <v>99</v>
      </c>
      <c r="S706" s="108" t="s">
        <v>99</v>
      </c>
      <c r="T706" s="108" t="s">
        <v>99</v>
      </c>
      <c r="U706" s="108" t="s">
        <v>99</v>
      </c>
      <c r="V706" s="108" t="s">
        <v>99</v>
      </c>
      <c r="W706" s="108" t="s">
        <v>99</v>
      </c>
      <c r="X706" s="108" t="s">
        <v>99</v>
      </c>
      <c r="Y706" s="108" t="s">
        <v>99</v>
      </c>
      <c r="Z706" s="108" t="s">
        <v>99</v>
      </c>
      <c r="AA706" s="108" t="s">
        <v>99</v>
      </c>
      <c r="AB706" s="108" t="s">
        <v>99</v>
      </c>
      <c r="AC706" s="108" t="s">
        <v>99</v>
      </c>
      <c r="AD706" s="108" t="s">
        <v>99</v>
      </c>
      <c r="AE706" s="108">
        <v>0.91</v>
      </c>
      <c r="AF706" s="108">
        <v>0.91</v>
      </c>
      <c r="AG706" s="108">
        <v>0.91</v>
      </c>
      <c r="AH706" s="108">
        <v>0.91</v>
      </c>
      <c r="AI706" s="108">
        <v>0.91</v>
      </c>
      <c r="AJ706" s="108">
        <v>0.91</v>
      </c>
      <c r="AK706" s="108">
        <v>0.91</v>
      </c>
      <c r="AL706" s="108">
        <v>0.91</v>
      </c>
      <c r="AM706" s="108">
        <v>0.91</v>
      </c>
      <c r="AN706" s="108">
        <v>0.91</v>
      </c>
      <c r="AO706" s="108">
        <v>0.91</v>
      </c>
      <c r="AP706" s="108">
        <v>0.91</v>
      </c>
      <c r="AQ706" s="108">
        <v>0.91</v>
      </c>
      <c r="AR706" s="108">
        <v>0.91</v>
      </c>
      <c r="AS706" s="108">
        <v>0.91</v>
      </c>
      <c r="AT706" s="108">
        <v>0.91</v>
      </c>
      <c r="AU706" s="108">
        <v>0.91</v>
      </c>
      <c r="AV706" s="108">
        <v>0.91</v>
      </c>
      <c r="AW706" s="108">
        <v>0.91</v>
      </c>
      <c r="AX706" s="110">
        <v>0.91</v>
      </c>
    </row>
    <row r="707" spans="1:50">
      <c r="A707" s="212"/>
      <c r="B707" s="215"/>
      <c r="C707" s="217" t="s">
        <v>43</v>
      </c>
      <c r="D707" s="52" t="s">
        <v>24</v>
      </c>
      <c r="E707" s="86" t="str">
        <f>A693&amp;"/"&amp;B701&amp;"/"&amp;C707&amp;"/"&amp;D707</f>
        <v>Coal fired power plants/Supercritical steam turbine/CHP with CCS/L</v>
      </c>
      <c r="F707" s="61" t="str">
        <f>A693</f>
        <v>Coal fired power plants</v>
      </c>
      <c r="G707" s="61" t="str">
        <f>B701</f>
        <v>Supercritical steam turbine</v>
      </c>
      <c r="H707" s="61" t="str">
        <f>C707</f>
        <v>CHP with CCS</v>
      </c>
      <c r="I707" s="84" t="str">
        <f t="shared" si="72"/>
        <v>L</v>
      </c>
      <c r="J707" s="61" t="s">
        <v>99</v>
      </c>
      <c r="K707" s="61" t="s">
        <v>99</v>
      </c>
      <c r="L707" s="61" t="s">
        <v>99</v>
      </c>
      <c r="M707" s="61" t="s">
        <v>99</v>
      </c>
      <c r="N707" s="61" t="s">
        <v>99</v>
      </c>
      <c r="O707" s="61" t="s">
        <v>99</v>
      </c>
      <c r="P707" s="61" t="s">
        <v>99</v>
      </c>
      <c r="Q707" s="61" t="s">
        <v>99</v>
      </c>
      <c r="R707" s="61" t="s">
        <v>99</v>
      </c>
      <c r="S707" s="61" t="s">
        <v>99</v>
      </c>
      <c r="T707" s="61" t="s">
        <v>99</v>
      </c>
      <c r="U707" s="61" t="s">
        <v>99</v>
      </c>
      <c r="V707" s="61" t="s">
        <v>99</v>
      </c>
      <c r="W707" s="61" t="s">
        <v>99</v>
      </c>
      <c r="X707" s="61" t="s">
        <v>99</v>
      </c>
      <c r="Y707" s="61" t="s">
        <v>99</v>
      </c>
      <c r="Z707" s="61" t="s">
        <v>99</v>
      </c>
      <c r="AA707" s="61" t="s">
        <v>99</v>
      </c>
      <c r="AB707" s="61" t="s">
        <v>99</v>
      </c>
      <c r="AC707" s="61" t="s">
        <v>99</v>
      </c>
      <c r="AD707" s="61" t="s">
        <v>99</v>
      </c>
      <c r="AE707" s="61">
        <v>0.91</v>
      </c>
      <c r="AF707" s="61">
        <v>0.91</v>
      </c>
      <c r="AG707" s="61">
        <v>0.91</v>
      </c>
      <c r="AH707" s="61">
        <v>0.91</v>
      </c>
      <c r="AI707" s="61">
        <v>0.91</v>
      </c>
      <c r="AJ707" s="61">
        <v>0.91</v>
      </c>
      <c r="AK707" s="61">
        <v>0.91</v>
      </c>
      <c r="AL707" s="61">
        <v>0.91</v>
      </c>
      <c r="AM707" s="61">
        <v>0.91</v>
      </c>
      <c r="AN707" s="61">
        <v>0.91</v>
      </c>
      <c r="AO707" s="61">
        <v>0.91</v>
      </c>
      <c r="AP707" s="61">
        <v>0.91</v>
      </c>
      <c r="AQ707" s="61">
        <v>0.91</v>
      </c>
      <c r="AR707" s="61">
        <v>0.91</v>
      </c>
      <c r="AS707" s="61">
        <v>0.91</v>
      </c>
      <c r="AT707" s="61">
        <v>0.91</v>
      </c>
      <c r="AU707" s="61">
        <v>0.91</v>
      </c>
      <c r="AV707" s="61">
        <v>0.91</v>
      </c>
      <c r="AW707" s="61">
        <v>0.91</v>
      </c>
      <c r="AX707" s="53">
        <v>0.91</v>
      </c>
    </row>
    <row r="708" spans="1:50">
      <c r="A708" s="212"/>
      <c r="B708" s="218"/>
      <c r="C708" s="210"/>
      <c r="D708" s="93" t="s">
        <v>25</v>
      </c>
      <c r="E708" s="73" t="str">
        <f>A693&amp;"/"&amp;B701&amp;"/"&amp;C707&amp;"/"&amp;D708</f>
        <v>Coal fired power plants/Supercritical steam turbine/CHP with CCS/M</v>
      </c>
      <c r="F708" s="91" t="str">
        <f>A693</f>
        <v>Coal fired power plants</v>
      </c>
      <c r="G708" s="91" t="str">
        <f>B701</f>
        <v>Supercritical steam turbine</v>
      </c>
      <c r="H708" s="91" t="str">
        <f>C707</f>
        <v>CHP with CCS</v>
      </c>
      <c r="I708" s="70" t="str">
        <f t="shared" si="72"/>
        <v>M</v>
      </c>
      <c r="J708" s="91" t="s">
        <v>99</v>
      </c>
      <c r="K708" s="91" t="s">
        <v>99</v>
      </c>
      <c r="L708" s="91" t="s">
        <v>99</v>
      </c>
      <c r="M708" s="91" t="s">
        <v>99</v>
      </c>
      <c r="N708" s="91" t="s">
        <v>99</v>
      </c>
      <c r="O708" s="91" t="s">
        <v>99</v>
      </c>
      <c r="P708" s="91" t="s">
        <v>99</v>
      </c>
      <c r="Q708" s="91" t="s">
        <v>99</v>
      </c>
      <c r="R708" s="91" t="s">
        <v>99</v>
      </c>
      <c r="S708" s="91" t="s">
        <v>99</v>
      </c>
      <c r="T708" s="91" t="s">
        <v>99</v>
      </c>
      <c r="U708" s="91" t="s">
        <v>99</v>
      </c>
      <c r="V708" s="91" t="s">
        <v>99</v>
      </c>
      <c r="W708" s="91" t="s">
        <v>99</v>
      </c>
      <c r="X708" s="91" t="s">
        <v>99</v>
      </c>
      <c r="Y708" s="91" t="s">
        <v>99</v>
      </c>
      <c r="Z708" s="91" t="s">
        <v>99</v>
      </c>
      <c r="AA708" s="91" t="s">
        <v>99</v>
      </c>
      <c r="AB708" s="91" t="s">
        <v>99</v>
      </c>
      <c r="AC708" s="91" t="s">
        <v>99</v>
      </c>
      <c r="AD708" s="91" t="s">
        <v>99</v>
      </c>
      <c r="AE708" s="91">
        <v>0.91</v>
      </c>
      <c r="AF708" s="91">
        <v>0.91</v>
      </c>
      <c r="AG708" s="91">
        <v>0.91</v>
      </c>
      <c r="AH708" s="91">
        <v>0.91</v>
      </c>
      <c r="AI708" s="91">
        <v>0.91</v>
      </c>
      <c r="AJ708" s="91">
        <v>0.91</v>
      </c>
      <c r="AK708" s="91">
        <v>0.91</v>
      </c>
      <c r="AL708" s="91">
        <v>0.91</v>
      </c>
      <c r="AM708" s="91">
        <v>0.91</v>
      </c>
      <c r="AN708" s="91">
        <v>0.91</v>
      </c>
      <c r="AO708" s="91">
        <v>0.91</v>
      </c>
      <c r="AP708" s="91">
        <v>0.91</v>
      </c>
      <c r="AQ708" s="91">
        <v>0.91</v>
      </c>
      <c r="AR708" s="91">
        <v>0.91</v>
      </c>
      <c r="AS708" s="91">
        <v>0.91</v>
      </c>
      <c r="AT708" s="91">
        <v>0.91</v>
      </c>
      <c r="AU708" s="91">
        <v>0.91</v>
      </c>
      <c r="AV708" s="91">
        <v>0.91</v>
      </c>
      <c r="AW708" s="91">
        <v>0.91</v>
      </c>
      <c r="AX708" s="89">
        <v>0.91</v>
      </c>
    </row>
    <row r="709" spans="1:50">
      <c r="A709" s="212"/>
      <c r="B709" s="214" t="s">
        <v>45</v>
      </c>
      <c r="C709" s="209" t="s">
        <v>36</v>
      </c>
      <c r="D709" s="67" t="s">
        <v>24</v>
      </c>
      <c r="E709" s="87" t="str">
        <f>A693&amp;"/"&amp;B709&amp;"/"&amp;C709&amp;"/"&amp;D709</f>
        <v>Coal fired power plants/Fluidized bed combustion/Electricity only/L</v>
      </c>
      <c r="F709" s="55" t="str">
        <f>A693</f>
        <v>Coal fired power plants</v>
      </c>
      <c r="G709" s="55" t="str">
        <f>B709</f>
        <v>Fluidized bed combustion</v>
      </c>
      <c r="H709" s="55" t="str">
        <f>C709</f>
        <v>Electricity only</v>
      </c>
      <c r="I709" s="85" t="str">
        <f t="shared" si="72"/>
        <v>L</v>
      </c>
      <c r="J709" s="55">
        <v>0.88</v>
      </c>
      <c r="K709" s="55">
        <v>0.88</v>
      </c>
      <c r="L709" s="55">
        <v>0.88</v>
      </c>
      <c r="M709" s="55">
        <v>0.88</v>
      </c>
      <c r="N709" s="55">
        <v>0.88</v>
      </c>
      <c r="O709" s="55">
        <v>0.88</v>
      </c>
      <c r="P709" s="55">
        <v>0.88</v>
      </c>
      <c r="Q709" s="55">
        <v>0.88</v>
      </c>
      <c r="R709" s="55">
        <v>0.88</v>
      </c>
      <c r="S709" s="55">
        <v>0.88</v>
      </c>
      <c r="T709" s="55">
        <v>0.88</v>
      </c>
      <c r="U709" s="55">
        <v>0.88</v>
      </c>
      <c r="V709" s="55">
        <v>0.88</v>
      </c>
      <c r="W709" s="55">
        <v>0.88</v>
      </c>
      <c r="X709" s="55">
        <v>0.88</v>
      </c>
      <c r="Y709" s="55">
        <v>0.88</v>
      </c>
      <c r="Z709" s="55">
        <v>0.88</v>
      </c>
      <c r="AA709" s="55">
        <v>0.88</v>
      </c>
      <c r="AB709" s="55">
        <v>0.88</v>
      </c>
      <c r="AC709" s="55">
        <v>0.88</v>
      </c>
      <c r="AD709" s="55">
        <v>0.88</v>
      </c>
      <c r="AE709" s="55">
        <v>0.88</v>
      </c>
      <c r="AF709" s="55">
        <v>0.88</v>
      </c>
      <c r="AG709" s="55">
        <v>0.88</v>
      </c>
      <c r="AH709" s="55">
        <v>0.88</v>
      </c>
      <c r="AI709" s="55">
        <v>0.88</v>
      </c>
      <c r="AJ709" s="55">
        <v>0.88</v>
      </c>
      <c r="AK709" s="55">
        <v>0.88</v>
      </c>
      <c r="AL709" s="55">
        <v>0.88</v>
      </c>
      <c r="AM709" s="55">
        <v>0.88</v>
      </c>
      <c r="AN709" s="55">
        <v>0.88</v>
      </c>
      <c r="AO709" s="55">
        <v>0.88</v>
      </c>
      <c r="AP709" s="55">
        <v>0.88</v>
      </c>
      <c r="AQ709" s="55">
        <v>0.88</v>
      </c>
      <c r="AR709" s="55">
        <v>0.88</v>
      </c>
      <c r="AS709" s="55">
        <v>0.88</v>
      </c>
      <c r="AT709" s="55">
        <v>0.88</v>
      </c>
      <c r="AU709" s="55">
        <v>0.88</v>
      </c>
      <c r="AV709" s="55">
        <v>0.88</v>
      </c>
      <c r="AW709" s="55">
        <v>0.88</v>
      </c>
      <c r="AX709" s="64">
        <v>0.88</v>
      </c>
    </row>
    <row r="710" spans="1:50">
      <c r="A710" s="212"/>
      <c r="B710" s="215"/>
      <c r="C710" s="206"/>
      <c r="D710" s="52" t="s">
        <v>25</v>
      </c>
      <c r="E710" s="86" t="str">
        <f>A693&amp;"/"&amp;B709&amp;"/"&amp;C709&amp;"/"&amp;D710</f>
        <v>Coal fired power plants/Fluidized bed combustion/Electricity only/M</v>
      </c>
      <c r="F710" s="61" t="str">
        <f>A693</f>
        <v>Coal fired power plants</v>
      </c>
      <c r="G710" s="61" t="str">
        <f>B709</f>
        <v>Fluidized bed combustion</v>
      </c>
      <c r="H710" s="61" t="str">
        <f>C709</f>
        <v>Electricity only</v>
      </c>
      <c r="I710" s="84" t="str">
        <f t="shared" si="72"/>
        <v>M</v>
      </c>
      <c r="J710" s="61">
        <v>0.88</v>
      </c>
      <c r="K710" s="61">
        <v>0.88</v>
      </c>
      <c r="L710" s="61">
        <v>0.88</v>
      </c>
      <c r="M710" s="61">
        <v>0.88</v>
      </c>
      <c r="N710" s="61">
        <v>0.88</v>
      </c>
      <c r="O710" s="61">
        <v>0.88</v>
      </c>
      <c r="P710" s="61">
        <v>0.88</v>
      </c>
      <c r="Q710" s="61">
        <v>0.88</v>
      </c>
      <c r="R710" s="61">
        <v>0.88</v>
      </c>
      <c r="S710" s="61">
        <v>0.88</v>
      </c>
      <c r="T710" s="61">
        <v>0.88</v>
      </c>
      <c r="U710" s="61">
        <v>0.88</v>
      </c>
      <c r="V710" s="61">
        <v>0.88</v>
      </c>
      <c r="W710" s="61">
        <v>0.88</v>
      </c>
      <c r="X710" s="61">
        <v>0.88</v>
      </c>
      <c r="Y710" s="61">
        <v>0.88</v>
      </c>
      <c r="Z710" s="61">
        <v>0.88</v>
      </c>
      <c r="AA710" s="61">
        <v>0.88</v>
      </c>
      <c r="AB710" s="61">
        <v>0.88</v>
      </c>
      <c r="AC710" s="61">
        <v>0.88</v>
      </c>
      <c r="AD710" s="61">
        <v>0.88</v>
      </c>
      <c r="AE710" s="61">
        <v>0.88</v>
      </c>
      <c r="AF710" s="61">
        <v>0.88</v>
      </c>
      <c r="AG710" s="61">
        <v>0.88</v>
      </c>
      <c r="AH710" s="61">
        <v>0.88</v>
      </c>
      <c r="AI710" s="61">
        <v>0.88</v>
      </c>
      <c r="AJ710" s="61">
        <v>0.88</v>
      </c>
      <c r="AK710" s="61">
        <v>0.88</v>
      </c>
      <c r="AL710" s="61">
        <v>0.88</v>
      </c>
      <c r="AM710" s="61">
        <v>0.88</v>
      </c>
      <c r="AN710" s="61">
        <v>0.88</v>
      </c>
      <c r="AO710" s="61">
        <v>0.88</v>
      </c>
      <c r="AP710" s="61">
        <v>0.88</v>
      </c>
      <c r="AQ710" s="61">
        <v>0.88</v>
      </c>
      <c r="AR710" s="61">
        <v>0.88</v>
      </c>
      <c r="AS710" s="61">
        <v>0.88</v>
      </c>
      <c r="AT710" s="61">
        <v>0.88</v>
      </c>
      <c r="AU710" s="61">
        <v>0.88</v>
      </c>
      <c r="AV710" s="61">
        <v>0.88</v>
      </c>
      <c r="AW710" s="61">
        <v>0.88</v>
      </c>
      <c r="AX710" s="53">
        <v>0.88</v>
      </c>
    </row>
    <row r="711" spans="1:50">
      <c r="A711" s="212"/>
      <c r="B711" s="215"/>
      <c r="C711" s="216"/>
      <c r="D711" s="52" t="s">
        <v>38</v>
      </c>
      <c r="E711" s="86" t="str">
        <f>A693&amp;"/"&amp;B709&amp;"/"&amp;C709&amp;"/"&amp;D711</f>
        <v>Coal fired power plants/Fluidized bed combustion/Electricity only/S</v>
      </c>
      <c r="F711" s="61" t="str">
        <f>A693</f>
        <v>Coal fired power plants</v>
      </c>
      <c r="G711" s="61" t="str">
        <f>B709</f>
        <v>Fluidized bed combustion</v>
      </c>
      <c r="H711" s="61" t="str">
        <f>C709</f>
        <v>Electricity only</v>
      </c>
      <c r="I711" s="84" t="str">
        <f t="shared" si="72"/>
        <v>S</v>
      </c>
      <c r="J711" s="61">
        <v>0.88</v>
      </c>
      <c r="K711" s="61">
        <v>0.88</v>
      </c>
      <c r="L711" s="61">
        <v>0.88</v>
      </c>
      <c r="M711" s="61">
        <v>0.88</v>
      </c>
      <c r="N711" s="61">
        <v>0.88</v>
      </c>
      <c r="O711" s="61">
        <v>0.88</v>
      </c>
      <c r="P711" s="61">
        <v>0.88</v>
      </c>
      <c r="Q711" s="61">
        <v>0.88</v>
      </c>
      <c r="R711" s="61">
        <v>0.88</v>
      </c>
      <c r="S711" s="61">
        <v>0.88</v>
      </c>
      <c r="T711" s="61">
        <v>0.88</v>
      </c>
      <c r="U711" s="61">
        <v>0.88</v>
      </c>
      <c r="V711" s="61">
        <v>0.88</v>
      </c>
      <c r="W711" s="61">
        <v>0.88</v>
      </c>
      <c r="X711" s="61">
        <v>0.88</v>
      </c>
      <c r="Y711" s="61">
        <v>0.88</v>
      </c>
      <c r="Z711" s="61">
        <v>0.88</v>
      </c>
      <c r="AA711" s="61">
        <v>0.88</v>
      </c>
      <c r="AB711" s="61">
        <v>0.88</v>
      </c>
      <c r="AC711" s="61">
        <v>0.88</v>
      </c>
      <c r="AD711" s="61">
        <v>0.88</v>
      </c>
      <c r="AE711" s="61">
        <v>0.88</v>
      </c>
      <c r="AF711" s="61">
        <v>0.88</v>
      </c>
      <c r="AG711" s="61">
        <v>0.88</v>
      </c>
      <c r="AH711" s="61">
        <v>0.88</v>
      </c>
      <c r="AI711" s="61">
        <v>0.88</v>
      </c>
      <c r="AJ711" s="61">
        <v>0.88</v>
      </c>
      <c r="AK711" s="61">
        <v>0.88</v>
      </c>
      <c r="AL711" s="61">
        <v>0.88</v>
      </c>
      <c r="AM711" s="61">
        <v>0.88</v>
      </c>
      <c r="AN711" s="61">
        <v>0.88</v>
      </c>
      <c r="AO711" s="61">
        <v>0.88</v>
      </c>
      <c r="AP711" s="61">
        <v>0.88</v>
      </c>
      <c r="AQ711" s="61">
        <v>0.88</v>
      </c>
      <c r="AR711" s="61">
        <v>0.88</v>
      </c>
      <c r="AS711" s="61">
        <v>0.88</v>
      </c>
      <c r="AT711" s="61">
        <v>0.88</v>
      </c>
      <c r="AU711" s="61">
        <v>0.88</v>
      </c>
      <c r="AV711" s="61">
        <v>0.88</v>
      </c>
      <c r="AW711" s="61">
        <v>0.88</v>
      </c>
      <c r="AX711" s="53">
        <v>0.88</v>
      </c>
    </row>
    <row r="712" spans="1:50">
      <c r="A712" s="212"/>
      <c r="B712" s="215"/>
      <c r="C712" s="217" t="s">
        <v>26</v>
      </c>
      <c r="D712" s="83" t="s">
        <v>24</v>
      </c>
      <c r="E712" s="56" t="str">
        <f>A693&amp;"/"&amp;B709&amp;"/"&amp;C712&amp;"/"&amp;D712</f>
        <v>Coal fired power plants/Fluidized bed combustion/CHP/L</v>
      </c>
      <c r="F712" s="103" t="str">
        <f>A693</f>
        <v>Coal fired power plants</v>
      </c>
      <c r="G712" s="103" t="str">
        <f>B709</f>
        <v>Fluidized bed combustion</v>
      </c>
      <c r="H712" s="103" t="str">
        <f>C712</f>
        <v>CHP</v>
      </c>
      <c r="I712" s="104" t="str">
        <f t="shared" si="72"/>
        <v>L</v>
      </c>
      <c r="J712" s="103">
        <v>0.88</v>
      </c>
      <c r="K712" s="103">
        <v>0.88</v>
      </c>
      <c r="L712" s="103">
        <v>0.88</v>
      </c>
      <c r="M712" s="103">
        <v>0.88</v>
      </c>
      <c r="N712" s="103">
        <v>0.88</v>
      </c>
      <c r="O712" s="103">
        <v>0.88</v>
      </c>
      <c r="P712" s="103">
        <v>0.88</v>
      </c>
      <c r="Q712" s="103">
        <v>0.88</v>
      </c>
      <c r="R712" s="103">
        <v>0.88</v>
      </c>
      <c r="S712" s="103">
        <v>0.88</v>
      </c>
      <c r="T712" s="103">
        <v>0.88</v>
      </c>
      <c r="U712" s="103">
        <v>0.88</v>
      </c>
      <c r="V712" s="103">
        <v>0.88</v>
      </c>
      <c r="W712" s="103">
        <v>0.88</v>
      </c>
      <c r="X712" s="103">
        <v>0.88</v>
      </c>
      <c r="Y712" s="103">
        <v>0.88</v>
      </c>
      <c r="Z712" s="103">
        <v>0.88</v>
      </c>
      <c r="AA712" s="103">
        <v>0.88</v>
      </c>
      <c r="AB712" s="103">
        <v>0.88</v>
      </c>
      <c r="AC712" s="103">
        <v>0.88</v>
      </c>
      <c r="AD712" s="103">
        <v>0.88</v>
      </c>
      <c r="AE712" s="103">
        <v>0.88</v>
      </c>
      <c r="AF712" s="103">
        <v>0.88</v>
      </c>
      <c r="AG712" s="103">
        <v>0.88</v>
      </c>
      <c r="AH712" s="103">
        <v>0.88</v>
      </c>
      <c r="AI712" s="103">
        <v>0.88</v>
      </c>
      <c r="AJ712" s="103">
        <v>0.88</v>
      </c>
      <c r="AK712" s="103">
        <v>0.88</v>
      </c>
      <c r="AL712" s="103">
        <v>0.88</v>
      </c>
      <c r="AM712" s="103">
        <v>0.88</v>
      </c>
      <c r="AN712" s="103">
        <v>0.88</v>
      </c>
      <c r="AO712" s="103">
        <v>0.88</v>
      </c>
      <c r="AP712" s="103">
        <v>0.88</v>
      </c>
      <c r="AQ712" s="103">
        <v>0.88</v>
      </c>
      <c r="AR712" s="103">
        <v>0.88</v>
      </c>
      <c r="AS712" s="103">
        <v>0.88</v>
      </c>
      <c r="AT712" s="103">
        <v>0.88</v>
      </c>
      <c r="AU712" s="103">
        <v>0.88</v>
      </c>
      <c r="AV712" s="103">
        <v>0.88</v>
      </c>
      <c r="AW712" s="103">
        <v>0.88</v>
      </c>
      <c r="AX712" s="105">
        <v>0.88</v>
      </c>
    </row>
    <row r="713" spans="1:50">
      <c r="A713" s="212"/>
      <c r="B713" s="215"/>
      <c r="C713" s="206"/>
      <c r="D713" s="52" t="s">
        <v>25</v>
      </c>
      <c r="E713" s="86" t="str">
        <f>A693&amp;"/"&amp;B709&amp;"/"&amp;C712&amp;"/"&amp;D713</f>
        <v>Coal fired power plants/Fluidized bed combustion/CHP/M</v>
      </c>
      <c r="F713" s="61" t="str">
        <f>A693</f>
        <v>Coal fired power plants</v>
      </c>
      <c r="G713" s="61" t="str">
        <f>B709</f>
        <v>Fluidized bed combustion</v>
      </c>
      <c r="H713" s="61" t="str">
        <f>C712</f>
        <v>CHP</v>
      </c>
      <c r="I713" s="84" t="str">
        <f t="shared" si="72"/>
        <v>M</v>
      </c>
      <c r="J713" s="61">
        <v>0.88</v>
      </c>
      <c r="K713" s="61">
        <v>0.88</v>
      </c>
      <c r="L713" s="61">
        <v>0.88</v>
      </c>
      <c r="M713" s="61">
        <v>0.88</v>
      </c>
      <c r="N713" s="61">
        <v>0.88</v>
      </c>
      <c r="O713" s="61">
        <v>0.88</v>
      </c>
      <c r="P713" s="61">
        <v>0.88</v>
      </c>
      <c r="Q713" s="61">
        <v>0.88</v>
      </c>
      <c r="R713" s="61">
        <v>0.88</v>
      </c>
      <c r="S713" s="61">
        <v>0.88</v>
      </c>
      <c r="T713" s="61">
        <v>0.88</v>
      </c>
      <c r="U713" s="61">
        <v>0.88</v>
      </c>
      <c r="V713" s="61">
        <v>0.88</v>
      </c>
      <c r="W713" s="61">
        <v>0.88</v>
      </c>
      <c r="X713" s="61">
        <v>0.88</v>
      </c>
      <c r="Y713" s="61">
        <v>0.88</v>
      </c>
      <c r="Z713" s="61">
        <v>0.88</v>
      </c>
      <c r="AA713" s="61">
        <v>0.88</v>
      </c>
      <c r="AB713" s="61">
        <v>0.88</v>
      </c>
      <c r="AC713" s="61">
        <v>0.88</v>
      </c>
      <c r="AD713" s="61">
        <v>0.88</v>
      </c>
      <c r="AE713" s="61">
        <v>0.88</v>
      </c>
      <c r="AF713" s="61">
        <v>0.88</v>
      </c>
      <c r="AG713" s="61">
        <v>0.88</v>
      </c>
      <c r="AH713" s="61">
        <v>0.88</v>
      </c>
      <c r="AI713" s="61">
        <v>0.88</v>
      </c>
      <c r="AJ713" s="61">
        <v>0.88</v>
      </c>
      <c r="AK713" s="61">
        <v>0.88</v>
      </c>
      <c r="AL713" s="61">
        <v>0.88</v>
      </c>
      <c r="AM713" s="61">
        <v>0.88</v>
      </c>
      <c r="AN713" s="61">
        <v>0.88</v>
      </c>
      <c r="AO713" s="61">
        <v>0.88</v>
      </c>
      <c r="AP713" s="61">
        <v>0.88</v>
      </c>
      <c r="AQ713" s="61">
        <v>0.88</v>
      </c>
      <c r="AR713" s="61">
        <v>0.88</v>
      </c>
      <c r="AS713" s="61">
        <v>0.88</v>
      </c>
      <c r="AT713" s="61">
        <v>0.88</v>
      </c>
      <c r="AU713" s="61">
        <v>0.88</v>
      </c>
      <c r="AV713" s="61">
        <v>0.88</v>
      </c>
      <c r="AW713" s="61">
        <v>0.88</v>
      </c>
      <c r="AX713" s="53">
        <v>0.88</v>
      </c>
    </row>
    <row r="714" spans="1:50">
      <c r="A714" s="212"/>
      <c r="B714" s="215"/>
      <c r="C714" s="216"/>
      <c r="D714" s="106" t="s">
        <v>38</v>
      </c>
      <c r="E714" s="107" t="str">
        <f>A693&amp;"/"&amp;B709&amp;"/"&amp;C712&amp;"/"&amp;D714</f>
        <v>Coal fired power plants/Fluidized bed combustion/CHP/S</v>
      </c>
      <c r="F714" s="108" t="str">
        <f>A693</f>
        <v>Coal fired power plants</v>
      </c>
      <c r="G714" s="108" t="str">
        <f>B709</f>
        <v>Fluidized bed combustion</v>
      </c>
      <c r="H714" s="108" t="str">
        <f>C712</f>
        <v>CHP</v>
      </c>
      <c r="I714" s="109" t="str">
        <f t="shared" si="72"/>
        <v>S</v>
      </c>
      <c r="J714" s="108">
        <v>0.88</v>
      </c>
      <c r="K714" s="108">
        <v>0.88</v>
      </c>
      <c r="L714" s="108">
        <v>0.88</v>
      </c>
      <c r="M714" s="108">
        <v>0.88</v>
      </c>
      <c r="N714" s="108">
        <v>0.88</v>
      </c>
      <c r="O714" s="108">
        <v>0.88</v>
      </c>
      <c r="P714" s="108">
        <v>0.88</v>
      </c>
      <c r="Q714" s="108">
        <v>0.88</v>
      </c>
      <c r="R714" s="108">
        <v>0.88</v>
      </c>
      <c r="S714" s="108">
        <v>0.88</v>
      </c>
      <c r="T714" s="108">
        <v>0.88</v>
      </c>
      <c r="U714" s="108">
        <v>0.88</v>
      </c>
      <c r="V714" s="108">
        <v>0.88</v>
      </c>
      <c r="W714" s="108">
        <v>0.88</v>
      </c>
      <c r="X714" s="108">
        <v>0.88</v>
      </c>
      <c r="Y714" s="108">
        <v>0.88</v>
      </c>
      <c r="Z714" s="108">
        <v>0.88</v>
      </c>
      <c r="AA714" s="108">
        <v>0.88</v>
      </c>
      <c r="AB714" s="108">
        <v>0.88</v>
      </c>
      <c r="AC714" s="108">
        <v>0.88</v>
      </c>
      <c r="AD714" s="108">
        <v>0.88</v>
      </c>
      <c r="AE714" s="108">
        <v>0.88</v>
      </c>
      <c r="AF714" s="108">
        <v>0.88</v>
      </c>
      <c r="AG714" s="108">
        <v>0.88</v>
      </c>
      <c r="AH714" s="108">
        <v>0.88</v>
      </c>
      <c r="AI714" s="108">
        <v>0.88</v>
      </c>
      <c r="AJ714" s="108">
        <v>0.88</v>
      </c>
      <c r="AK714" s="108">
        <v>0.88</v>
      </c>
      <c r="AL714" s="108">
        <v>0.88</v>
      </c>
      <c r="AM714" s="108">
        <v>0.88</v>
      </c>
      <c r="AN714" s="108">
        <v>0.88</v>
      </c>
      <c r="AO714" s="108">
        <v>0.88</v>
      </c>
      <c r="AP714" s="108">
        <v>0.88</v>
      </c>
      <c r="AQ714" s="108">
        <v>0.88</v>
      </c>
      <c r="AR714" s="108">
        <v>0.88</v>
      </c>
      <c r="AS714" s="108">
        <v>0.88</v>
      </c>
      <c r="AT714" s="108">
        <v>0.88</v>
      </c>
      <c r="AU714" s="108">
        <v>0.88</v>
      </c>
      <c r="AV714" s="108">
        <v>0.88</v>
      </c>
      <c r="AW714" s="108">
        <v>0.88</v>
      </c>
      <c r="AX714" s="110">
        <v>0.88</v>
      </c>
    </row>
    <row r="715" spans="1:50">
      <c r="A715" s="212"/>
      <c r="B715" s="215"/>
      <c r="C715" s="217" t="s">
        <v>42</v>
      </c>
      <c r="D715" s="83" t="s">
        <v>24</v>
      </c>
      <c r="E715" s="56" t="str">
        <f>A693&amp;"/"&amp;B709&amp;"/"&amp;C715&amp;"/"&amp;D715</f>
        <v>Coal fired power plants/Fluidized bed combustion/Electricity only with CCS/L</v>
      </c>
      <c r="F715" s="103" t="str">
        <f>A693</f>
        <v>Coal fired power plants</v>
      </c>
      <c r="G715" s="103" t="str">
        <f>B709</f>
        <v>Fluidized bed combustion</v>
      </c>
      <c r="H715" s="103" t="str">
        <f>C715</f>
        <v>Electricity only with CCS</v>
      </c>
      <c r="I715" s="104" t="str">
        <f t="shared" si="72"/>
        <v>L</v>
      </c>
      <c r="J715" s="103" t="s">
        <v>99</v>
      </c>
      <c r="K715" s="103" t="s">
        <v>99</v>
      </c>
      <c r="L715" s="103" t="s">
        <v>99</v>
      </c>
      <c r="M715" s="103" t="s">
        <v>99</v>
      </c>
      <c r="N715" s="103" t="s">
        <v>99</v>
      </c>
      <c r="O715" s="103" t="s">
        <v>99</v>
      </c>
      <c r="P715" s="103" t="s">
        <v>99</v>
      </c>
      <c r="Q715" s="103" t="s">
        <v>99</v>
      </c>
      <c r="R715" s="103" t="s">
        <v>99</v>
      </c>
      <c r="S715" s="103" t="s">
        <v>99</v>
      </c>
      <c r="T715" s="103" t="s">
        <v>99</v>
      </c>
      <c r="U715" s="103" t="s">
        <v>99</v>
      </c>
      <c r="V715" s="103" t="s">
        <v>99</v>
      </c>
      <c r="W715" s="103" t="s">
        <v>99</v>
      </c>
      <c r="X715" s="103" t="s">
        <v>99</v>
      </c>
      <c r="Y715" s="103" t="s">
        <v>99</v>
      </c>
      <c r="Z715" s="103" t="s">
        <v>99</v>
      </c>
      <c r="AA715" s="103" t="s">
        <v>99</v>
      </c>
      <c r="AB715" s="103" t="s">
        <v>99</v>
      </c>
      <c r="AC715" s="103" t="s">
        <v>99</v>
      </c>
      <c r="AD715" s="103" t="s">
        <v>99</v>
      </c>
      <c r="AE715" s="103">
        <v>0.88</v>
      </c>
      <c r="AF715" s="103">
        <v>0.88</v>
      </c>
      <c r="AG715" s="103">
        <v>0.88</v>
      </c>
      <c r="AH715" s="103">
        <v>0.88</v>
      </c>
      <c r="AI715" s="103">
        <v>0.88</v>
      </c>
      <c r="AJ715" s="103">
        <v>0.88</v>
      </c>
      <c r="AK715" s="103">
        <v>0.88</v>
      </c>
      <c r="AL715" s="103">
        <v>0.88</v>
      </c>
      <c r="AM715" s="103">
        <v>0.88</v>
      </c>
      <c r="AN715" s="103">
        <v>0.88</v>
      </c>
      <c r="AO715" s="103">
        <v>0.88</v>
      </c>
      <c r="AP715" s="103">
        <v>0.88</v>
      </c>
      <c r="AQ715" s="103">
        <v>0.88</v>
      </c>
      <c r="AR715" s="103">
        <v>0.88</v>
      </c>
      <c r="AS715" s="103">
        <v>0.88</v>
      </c>
      <c r="AT715" s="103">
        <v>0.88</v>
      </c>
      <c r="AU715" s="103">
        <v>0.88</v>
      </c>
      <c r="AV715" s="103">
        <v>0.88</v>
      </c>
      <c r="AW715" s="103">
        <v>0.88</v>
      </c>
      <c r="AX715" s="105">
        <v>0.88</v>
      </c>
    </row>
    <row r="716" spans="1:50">
      <c r="A716" s="212"/>
      <c r="B716" s="215"/>
      <c r="C716" s="216"/>
      <c r="D716" s="106" t="s">
        <v>25</v>
      </c>
      <c r="E716" s="107" t="str">
        <f>A693&amp;"/"&amp;B709&amp;"/"&amp;C715&amp;"/"&amp;D716</f>
        <v>Coal fired power plants/Fluidized bed combustion/Electricity only with CCS/M</v>
      </c>
      <c r="F716" s="108" t="str">
        <f>A693</f>
        <v>Coal fired power plants</v>
      </c>
      <c r="G716" s="108" t="str">
        <f>B709</f>
        <v>Fluidized bed combustion</v>
      </c>
      <c r="H716" s="108" t="str">
        <f>C715</f>
        <v>Electricity only with CCS</v>
      </c>
      <c r="I716" s="109" t="str">
        <f t="shared" si="72"/>
        <v>M</v>
      </c>
      <c r="J716" s="108" t="s">
        <v>99</v>
      </c>
      <c r="K716" s="108" t="s">
        <v>99</v>
      </c>
      <c r="L716" s="108" t="s">
        <v>99</v>
      </c>
      <c r="M716" s="108" t="s">
        <v>99</v>
      </c>
      <c r="N716" s="108" t="s">
        <v>99</v>
      </c>
      <c r="O716" s="108" t="s">
        <v>99</v>
      </c>
      <c r="P716" s="108" t="s">
        <v>99</v>
      </c>
      <c r="Q716" s="108" t="s">
        <v>99</v>
      </c>
      <c r="R716" s="108" t="s">
        <v>99</v>
      </c>
      <c r="S716" s="108" t="s">
        <v>99</v>
      </c>
      <c r="T716" s="108" t="s">
        <v>99</v>
      </c>
      <c r="U716" s="108" t="s">
        <v>99</v>
      </c>
      <c r="V716" s="108" t="s">
        <v>99</v>
      </c>
      <c r="W716" s="108" t="s">
        <v>99</v>
      </c>
      <c r="X716" s="108" t="s">
        <v>99</v>
      </c>
      <c r="Y716" s="108" t="s">
        <v>99</v>
      </c>
      <c r="Z716" s="108" t="s">
        <v>99</v>
      </c>
      <c r="AA716" s="108" t="s">
        <v>99</v>
      </c>
      <c r="AB716" s="108" t="s">
        <v>99</v>
      </c>
      <c r="AC716" s="108" t="s">
        <v>99</v>
      </c>
      <c r="AD716" s="108" t="s">
        <v>99</v>
      </c>
      <c r="AE716" s="108">
        <v>0.88</v>
      </c>
      <c r="AF716" s="108">
        <v>0.88</v>
      </c>
      <c r="AG716" s="108">
        <v>0.88</v>
      </c>
      <c r="AH716" s="108">
        <v>0.88</v>
      </c>
      <c r="AI716" s="108">
        <v>0.88</v>
      </c>
      <c r="AJ716" s="108">
        <v>0.88</v>
      </c>
      <c r="AK716" s="108">
        <v>0.88</v>
      </c>
      <c r="AL716" s="108">
        <v>0.88</v>
      </c>
      <c r="AM716" s="108">
        <v>0.88</v>
      </c>
      <c r="AN716" s="108">
        <v>0.88</v>
      </c>
      <c r="AO716" s="108">
        <v>0.88</v>
      </c>
      <c r="AP716" s="108">
        <v>0.88</v>
      </c>
      <c r="AQ716" s="108">
        <v>0.88</v>
      </c>
      <c r="AR716" s="108">
        <v>0.88</v>
      </c>
      <c r="AS716" s="108">
        <v>0.88</v>
      </c>
      <c r="AT716" s="108">
        <v>0.88</v>
      </c>
      <c r="AU716" s="108">
        <v>0.88</v>
      </c>
      <c r="AV716" s="108">
        <v>0.88</v>
      </c>
      <c r="AW716" s="108">
        <v>0.88</v>
      </c>
      <c r="AX716" s="110">
        <v>0.88</v>
      </c>
    </row>
    <row r="717" spans="1:50">
      <c r="A717" s="212"/>
      <c r="B717" s="215"/>
      <c r="C717" s="217" t="s">
        <v>43</v>
      </c>
      <c r="D717" s="52" t="s">
        <v>24</v>
      </c>
      <c r="E717" s="86" t="str">
        <f>A693&amp;"/"&amp;B709&amp;"/"&amp;C717&amp;"/"&amp;D717</f>
        <v>Coal fired power plants/Fluidized bed combustion/CHP with CCS/L</v>
      </c>
      <c r="F717" s="61" t="str">
        <f>A693</f>
        <v>Coal fired power plants</v>
      </c>
      <c r="G717" s="61" t="str">
        <f>B709</f>
        <v>Fluidized bed combustion</v>
      </c>
      <c r="H717" s="61" t="str">
        <f>C717</f>
        <v>CHP with CCS</v>
      </c>
      <c r="I717" s="84" t="str">
        <f t="shared" si="72"/>
        <v>L</v>
      </c>
      <c r="J717" s="61" t="s">
        <v>99</v>
      </c>
      <c r="K717" s="61" t="s">
        <v>99</v>
      </c>
      <c r="L717" s="61" t="s">
        <v>99</v>
      </c>
      <c r="M717" s="61" t="s">
        <v>99</v>
      </c>
      <c r="N717" s="61" t="s">
        <v>99</v>
      </c>
      <c r="O717" s="61" t="s">
        <v>99</v>
      </c>
      <c r="P717" s="61" t="s">
        <v>99</v>
      </c>
      <c r="Q717" s="61" t="s">
        <v>99</v>
      </c>
      <c r="R717" s="61" t="s">
        <v>99</v>
      </c>
      <c r="S717" s="61" t="s">
        <v>99</v>
      </c>
      <c r="T717" s="61" t="s">
        <v>99</v>
      </c>
      <c r="U717" s="61" t="s">
        <v>99</v>
      </c>
      <c r="V717" s="61" t="s">
        <v>99</v>
      </c>
      <c r="W717" s="61" t="s">
        <v>99</v>
      </c>
      <c r="X717" s="61" t="s">
        <v>99</v>
      </c>
      <c r="Y717" s="61" t="s">
        <v>99</v>
      </c>
      <c r="Z717" s="61" t="s">
        <v>99</v>
      </c>
      <c r="AA717" s="61" t="s">
        <v>99</v>
      </c>
      <c r="AB717" s="61" t="s">
        <v>99</v>
      </c>
      <c r="AC717" s="61" t="s">
        <v>99</v>
      </c>
      <c r="AD717" s="61" t="s">
        <v>99</v>
      </c>
      <c r="AE717" s="61">
        <v>0.88</v>
      </c>
      <c r="AF717" s="61">
        <v>0.88</v>
      </c>
      <c r="AG717" s="61">
        <v>0.88</v>
      </c>
      <c r="AH717" s="61">
        <v>0.88</v>
      </c>
      <c r="AI717" s="61">
        <v>0.88</v>
      </c>
      <c r="AJ717" s="61">
        <v>0.88</v>
      </c>
      <c r="AK717" s="61">
        <v>0.88</v>
      </c>
      <c r="AL717" s="61">
        <v>0.88</v>
      </c>
      <c r="AM717" s="61">
        <v>0.88</v>
      </c>
      <c r="AN717" s="61">
        <v>0.88</v>
      </c>
      <c r="AO717" s="61">
        <v>0.88</v>
      </c>
      <c r="AP717" s="61">
        <v>0.88</v>
      </c>
      <c r="AQ717" s="61">
        <v>0.88</v>
      </c>
      <c r="AR717" s="61">
        <v>0.88</v>
      </c>
      <c r="AS717" s="61">
        <v>0.88</v>
      </c>
      <c r="AT717" s="61">
        <v>0.88</v>
      </c>
      <c r="AU717" s="61">
        <v>0.88</v>
      </c>
      <c r="AV717" s="61">
        <v>0.88</v>
      </c>
      <c r="AW717" s="61">
        <v>0.88</v>
      </c>
      <c r="AX717" s="53">
        <v>0.88</v>
      </c>
    </row>
    <row r="718" spans="1:50">
      <c r="A718" s="212"/>
      <c r="B718" s="218"/>
      <c r="C718" s="210"/>
      <c r="D718" s="93" t="s">
        <v>25</v>
      </c>
      <c r="E718" s="73" t="str">
        <f>A693&amp;"/"&amp;B709&amp;"/"&amp;C717&amp;"/"&amp;D718</f>
        <v>Coal fired power plants/Fluidized bed combustion/CHP with CCS/M</v>
      </c>
      <c r="F718" s="91" t="str">
        <f>A693</f>
        <v>Coal fired power plants</v>
      </c>
      <c r="G718" s="91" t="str">
        <f>B709</f>
        <v>Fluidized bed combustion</v>
      </c>
      <c r="H718" s="91" t="str">
        <f>C717</f>
        <v>CHP with CCS</v>
      </c>
      <c r="I718" s="70" t="str">
        <f t="shared" si="72"/>
        <v>M</v>
      </c>
      <c r="J718" s="91" t="s">
        <v>99</v>
      </c>
      <c r="K718" s="91" t="s">
        <v>99</v>
      </c>
      <c r="L718" s="91" t="s">
        <v>99</v>
      </c>
      <c r="M718" s="91" t="s">
        <v>99</v>
      </c>
      <c r="N718" s="91" t="s">
        <v>99</v>
      </c>
      <c r="O718" s="91" t="s">
        <v>99</v>
      </c>
      <c r="P718" s="91" t="s">
        <v>99</v>
      </c>
      <c r="Q718" s="91" t="s">
        <v>99</v>
      </c>
      <c r="R718" s="91" t="s">
        <v>99</v>
      </c>
      <c r="S718" s="91" t="s">
        <v>99</v>
      </c>
      <c r="T718" s="91" t="s">
        <v>99</v>
      </c>
      <c r="U718" s="91" t="s">
        <v>99</v>
      </c>
      <c r="V718" s="91" t="s">
        <v>99</v>
      </c>
      <c r="W718" s="91" t="s">
        <v>99</v>
      </c>
      <c r="X718" s="91" t="s">
        <v>99</v>
      </c>
      <c r="Y718" s="91" t="s">
        <v>99</v>
      </c>
      <c r="Z718" s="91" t="s">
        <v>99</v>
      </c>
      <c r="AA718" s="91" t="s">
        <v>99</v>
      </c>
      <c r="AB718" s="91" t="s">
        <v>99</v>
      </c>
      <c r="AC718" s="91" t="s">
        <v>99</v>
      </c>
      <c r="AD718" s="91" t="s">
        <v>99</v>
      </c>
      <c r="AE718" s="91">
        <v>0.88</v>
      </c>
      <c r="AF718" s="91">
        <v>0.88</v>
      </c>
      <c r="AG718" s="91">
        <v>0.88</v>
      </c>
      <c r="AH718" s="91">
        <v>0.88</v>
      </c>
      <c r="AI718" s="91">
        <v>0.88</v>
      </c>
      <c r="AJ718" s="91">
        <v>0.88</v>
      </c>
      <c r="AK718" s="91">
        <v>0.88</v>
      </c>
      <c r="AL718" s="91">
        <v>0.88</v>
      </c>
      <c r="AM718" s="91">
        <v>0.88</v>
      </c>
      <c r="AN718" s="91">
        <v>0.88</v>
      </c>
      <c r="AO718" s="91">
        <v>0.88</v>
      </c>
      <c r="AP718" s="91">
        <v>0.88</v>
      </c>
      <c r="AQ718" s="91">
        <v>0.88</v>
      </c>
      <c r="AR718" s="91">
        <v>0.88</v>
      </c>
      <c r="AS718" s="91">
        <v>0.88</v>
      </c>
      <c r="AT718" s="91">
        <v>0.88</v>
      </c>
      <c r="AU718" s="91">
        <v>0.88</v>
      </c>
      <c r="AV718" s="91">
        <v>0.88</v>
      </c>
      <c r="AW718" s="91">
        <v>0.88</v>
      </c>
      <c r="AX718" s="89">
        <v>0.88</v>
      </c>
    </row>
    <row r="719" spans="1:50">
      <c r="A719" s="212"/>
      <c r="B719" s="214" t="s">
        <v>46</v>
      </c>
      <c r="C719" s="209" t="s">
        <v>36</v>
      </c>
      <c r="D719" s="67" t="s">
        <v>24</v>
      </c>
      <c r="E719" s="87" t="str">
        <f>A693&amp;"/"&amp;B719&amp;"/"&amp;C719&amp;"/"&amp;D719</f>
        <v>Coal fired power plants/Steam turbine/Electricity only/L</v>
      </c>
      <c r="F719" s="55" t="str">
        <f>A693</f>
        <v>Coal fired power plants</v>
      </c>
      <c r="G719" s="55" t="str">
        <f>B719</f>
        <v>Steam turbine</v>
      </c>
      <c r="H719" s="55" t="str">
        <f>C719</f>
        <v>Electricity only</v>
      </c>
      <c r="I719" s="85" t="str">
        <f t="shared" si="72"/>
        <v>L</v>
      </c>
      <c r="J719" s="55">
        <v>0.92</v>
      </c>
      <c r="K719" s="55">
        <v>0.92</v>
      </c>
      <c r="L719" s="55">
        <v>0.92</v>
      </c>
      <c r="M719" s="55">
        <v>0.92</v>
      </c>
      <c r="N719" s="55">
        <v>0.92</v>
      </c>
      <c r="O719" s="55">
        <v>0.92</v>
      </c>
      <c r="P719" s="55">
        <v>0.92</v>
      </c>
      <c r="Q719" s="55">
        <v>0.92</v>
      </c>
      <c r="R719" s="55">
        <v>0.92</v>
      </c>
      <c r="S719" s="55">
        <v>0.92</v>
      </c>
      <c r="T719" s="55">
        <v>0.92</v>
      </c>
      <c r="U719" s="55">
        <v>0.92</v>
      </c>
      <c r="V719" s="55">
        <v>0.92</v>
      </c>
      <c r="W719" s="55">
        <v>0.92</v>
      </c>
      <c r="X719" s="55">
        <v>0.92</v>
      </c>
      <c r="Y719" s="55">
        <v>0.92</v>
      </c>
      <c r="Z719" s="55">
        <v>0.92</v>
      </c>
      <c r="AA719" s="55">
        <v>0.92</v>
      </c>
      <c r="AB719" s="55">
        <v>0.92</v>
      </c>
      <c r="AC719" s="55">
        <v>0.92</v>
      </c>
      <c r="AD719" s="55">
        <v>0.92</v>
      </c>
      <c r="AE719" s="55">
        <v>0.92</v>
      </c>
      <c r="AF719" s="55">
        <v>0.92</v>
      </c>
      <c r="AG719" s="55">
        <v>0.92</v>
      </c>
      <c r="AH719" s="55">
        <v>0.92</v>
      </c>
      <c r="AI719" s="55">
        <v>0.92</v>
      </c>
      <c r="AJ719" s="55">
        <v>0.92</v>
      </c>
      <c r="AK719" s="55">
        <v>0.92</v>
      </c>
      <c r="AL719" s="55">
        <v>0.92</v>
      </c>
      <c r="AM719" s="55">
        <v>0.92</v>
      </c>
      <c r="AN719" s="55">
        <v>0.92</v>
      </c>
      <c r="AO719" s="55">
        <v>0.92</v>
      </c>
      <c r="AP719" s="55">
        <v>0.92</v>
      </c>
      <c r="AQ719" s="55">
        <v>0.92</v>
      </c>
      <c r="AR719" s="55">
        <v>0.92</v>
      </c>
      <c r="AS719" s="55">
        <v>0.92</v>
      </c>
      <c r="AT719" s="55">
        <v>0.92</v>
      </c>
      <c r="AU719" s="55">
        <v>0.92</v>
      </c>
      <c r="AV719" s="55">
        <v>0.92</v>
      </c>
      <c r="AW719" s="55">
        <v>0.92</v>
      </c>
      <c r="AX719" s="64">
        <v>0.92</v>
      </c>
    </row>
    <row r="720" spans="1:50">
      <c r="A720" s="212"/>
      <c r="B720" s="215"/>
      <c r="C720" s="206"/>
      <c r="D720" s="52" t="s">
        <v>25</v>
      </c>
      <c r="E720" s="86" t="str">
        <f>A693&amp;"/"&amp;B719&amp;"/"&amp;C719&amp;"/"&amp;D720</f>
        <v>Coal fired power plants/Steam turbine/Electricity only/M</v>
      </c>
      <c r="F720" s="61" t="str">
        <f>A693</f>
        <v>Coal fired power plants</v>
      </c>
      <c r="G720" s="61" t="str">
        <f>B719</f>
        <v>Steam turbine</v>
      </c>
      <c r="H720" s="61" t="str">
        <f>C719</f>
        <v>Electricity only</v>
      </c>
      <c r="I720" s="84" t="str">
        <f t="shared" si="72"/>
        <v>M</v>
      </c>
      <c r="J720" s="61">
        <v>0.92</v>
      </c>
      <c r="K720" s="61">
        <v>0.92</v>
      </c>
      <c r="L720" s="61">
        <v>0.92</v>
      </c>
      <c r="M720" s="61">
        <v>0.92</v>
      </c>
      <c r="N720" s="61">
        <v>0.92</v>
      </c>
      <c r="O720" s="61">
        <v>0.92</v>
      </c>
      <c r="P720" s="61">
        <v>0.92</v>
      </c>
      <c r="Q720" s="61">
        <v>0.92</v>
      </c>
      <c r="R720" s="61">
        <v>0.92</v>
      </c>
      <c r="S720" s="61">
        <v>0.92</v>
      </c>
      <c r="T720" s="61">
        <v>0.92</v>
      </c>
      <c r="U720" s="61">
        <v>0.92</v>
      </c>
      <c r="V720" s="61">
        <v>0.92</v>
      </c>
      <c r="W720" s="61">
        <v>0.92</v>
      </c>
      <c r="X720" s="61">
        <v>0.92</v>
      </c>
      <c r="Y720" s="61">
        <v>0.92</v>
      </c>
      <c r="Z720" s="61">
        <v>0.92</v>
      </c>
      <c r="AA720" s="61">
        <v>0.92</v>
      </c>
      <c r="AB720" s="61">
        <v>0.92</v>
      </c>
      <c r="AC720" s="61">
        <v>0.92</v>
      </c>
      <c r="AD720" s="61">
        <v>0.92</v>
      </c>
      <c r="AE720" s="61">
        <v>0.92</v>
      </c>
      <c r="AF720" s="61">
        <v>0.92</v>
      </c>
      <c r="AG720" s="61">
        <v>0.92</v>
      </c>
      <c r="AH720" s="61">
        <v>0.92</v>
      </c>
      <c r="AI720" s="61">
        <v>0.92</v>
      </c>
      <c r="AJ720" s="61">
        <v>0.92</v>
      </c>
      <c r="AK720" s="61">
        <v>0.92</v>
      </c>
      <c r="AL720" s="61">
        <v>0.92</v>
      </c>
      <c r="AM720" s="61">
        <v>0.92</v>
      </c>
      <c r="AN720" s="61">
        <v>0.92</v>
      </c>
      <c r="AO720" s="61">
        <v>0.92</v>
      </c>
      <c r="AP720" s="61">
        <v>0.92</v>
      </c>
      <c r="AQ720" s="61">
        <v>0.92</v>
      </c>
      <c r="AR720" s="61">
        <v>0.92</v>
      </c>
      <c r="AS720" s="61">
        <v>0.92</v>
      </c>
      <c r="AT720" s="61">
        <v>0.92</v>
      </c>
      <c r="AU720" s="61">
        <v>0.92</v>
      </c>
      <c r="AV720" s="61">
        <v>0.92</v>
      </c>
      <c r="AW720" s="61">
        <v>0.92</v>
      </c>
      <c r="AX720" s="53">
        <v>0.92</v>
      </c>
    </row>
    <row r="721" spans="1:50">
      <c r="A721" s="212"/>
      <c r="B721" s="215"/>
      <c r="C721" s="206"/>
      <c r="D721" s="52" t="s">
        <v>38</v>
      </c>
      <c r="E721" s="86" t="str">
        <f>A693&amp;"/"&amp;B719&amp;"/"&amp;C719&amp;"/"&amp;D721</f>
        <v>Coal fired power plants/Steam turbine/Electricity only/S</v>
      </c>
      <c r="F721" s="61" t="str">
        <f>A693</f>
        <v>Coal fired power plants</v>
      </c>
      <c r="G721" s="61" t="str">
        <f>B719</f>
        <v>Steam turbine</v>
      </c>
      <c r="H721" s="61" t="str">
        <f>C719</f>
        <v>Electricity only</v>
      </c>
      <c r="I721" s="84" t="str">
        <f t="shared" si="72"/>
        <v>S</v>
      </c>
      <c r="J721" s="61">
        <v>0.92</v>
      </c>
      <c r="K721" s="61">
        <v>0.92</v>
      </c>
      <c r="L721" s="61">
        <v>0.92</v>
      </c>
      <c r="M721" s="61">
        <v>0.92</v>
      </c>
      <c r="N721" s="61">
        <v>0.92</v>
      </c>
      <c r="O721" s="61">
        <v>0.92</v>
      </c>
      <c r="P721" s="61">
        <v>0.92</v>
      </c>
      <c r="Q721" s="61">
        <v>0.92</v>
      </c>
      <c r="R721" s="61">
        <v>0.92</v>
      </c>
      <c r="S721" s="61">
        <v>0.92</v>
      </c>
      <c r="T721" s="61">
        <v>0.92</v>
      </c>
      <c r="U721" s="61">
        <v>0.92</v>
      </c>
      <c r="V721" s="61">
        <v>0.92</v>
      </c>
      <c r="W721" s="61">
        <v>0.92</v>
      </c>
      <c r="X721" s="61">
        <v>0.92</v>
      </c>
      <c r="Y721" s="61">
        <v>0.92</v>
      </c>
      <c r="Z721" s="61">
        <v>0.92</v>
      </c>
      <c r="AA721" s="61">
        <v>0.92</v>
      </c>
      <c r="AB721" s="61">
        <v>0.92</v>
      </c>
      <c r="AC721" s="61">
        <v>0.92</v>
      </c>
      <c r="AD721" s="61">
        <v>0.92</v>
      </c>
      <c r="AE721" s="61">
        <v>0.92</v>
      </c>
      <c r="AF721" s="61">
        <v>0.92</v>
      </c>
      <c r="AG721" s="61">
        <v>0.92</v>
      </c>
      <c r="AH721" s="61">
        <v>0.92</v>
      </c>
      <c r="AI721" s="61">
        <v>0.92</v>
      </c>
      <c r="AJ721" s="61">
        <v>0.92</v>
      </c>
      <c r="AK721" s="61">
        <v>0.92</v>
      </c>
      <c r="AL721" s="61">
        <v>0.92</v>
      </c>
      <c r="AM721" s="61">
        <v>0.92</v>
      </c>
      <c r="AN721" s="61">
        <v>0.92</v>
      </c>
      <c r="AO721" s="61">
        <v>0.92</v>
      </c>
      <c r="AP721" s="61">
        <v>0.92</v>
      </c>
      <c r="AQ721" s="61">
        <v>0.92</v>
      </c>
      <c r="AR721" s="61">
        <v>0.92</v>
      </c>
      <c r="AS721" s="61">
        <v>0.92</v>
      </c>
      <c r="AT721" s="61">
        <v>0.92</v>
      </c>
      <c r="AU721" s="61">
        <v>0.92</v>
      </c>
      <c r="AV721" s="61">
        <v>0.92</v>
      </c>
      <c r="AW721" s="61">
        <v>0.92</v>
      </c>
      <c r="AX721" s="53">
        <v>0.92</v>
      </c>
    </row>
    <row r="722" spans="1:50">
      <c r="A722" s="212"/>
      <c r="B722" s="215"/>
      <c r="C722" s="216"/>
      <c r="D722" s="52" t="s">
        <v>47</v>
      </c>
      <c r="E722" s="86" t="str">
        <f>A693&amp;"/"&amp;B719&amp;"/"&amp;C719&amp;"/"&amp;D722</f>
        <v>Coal fired power plants/Steam turbine/Electricity only/XS</v>
      </c>
      <c r="F722" s="61" t="str">
        <f>A693</f>
        <v>Coal fired power plants</v>
      </c>
      <c r="G722" s="61" t="str">
        <f>B719</f>
        <v>Steam turbine</v>
      </c>
      <c r="H722" s="61" t="str">
        <f>C719</f>
        <v>Electricity only</v>
      </c>
      <c r="I722" s="84" t="str">
        <f t="shared" si="72"/>
        <v>XS</v>
      </c>
      <c r="J722" s="61">
        <v>0.92</v>
      </c>
      <c r="K722" s="61">
        <v>0.92</v>
      </c>
      <c r="L722" s="61">
        <v>0.92</v>
      </c>
      <c r="M722" s="61">
        <v>0.92</v>
      </c>
      <c r="N722" s="61">
        <v>0.92</v>
      </c>
      <c r="O722" s="61">
        <v>0.92</v>
      </c>
      <c r="P722" s="61">
        <v>0.92</v>
      </c>
      <c r="Q722" s="61">
        <v>0.92</v>
      </c>
      <c r="R722" s="61">
        <v>0.92</v>
      </c>
      <c r="S722" s="61">
        <v>0.92</v>
      </c>
      <c r="T722" s="61">
        <v>0.92</v>
      </c>
      <c r="U722" s="61">
        <v>0.92</v>
      </c>
      <c r="V722" s="61">
        <v>0.92</v>
      </c>
      <c r="W722" s="61">
        <v>0.92</v>
      </c>
      <c r="X722" s="61">
        <v>0.92</v>
      </c>
      <c r="Y722" s="61">
        <v>0.92</v>
      </c>
      <c r="Z722" s="61">
        <v>0.92</v>
      </c>
      <c r="AA722" s="61">
        <v>0.92</v>
      </c>
      <c r="AB722" s="61">
        <v>0.92</v>
      </c>
      <c r="AC722" s="61">
        <v>0.92</v>
      </c>
      <c r="AD722" s="61">
        <v>0.92</v>
      </c>
      <c r="AE722" s="61">
        <v>0.92</v>
      </c>
      <c r="AF722" s="61">
        <v>0.92</v>
      </c>
      <c r="AG722" s="61">
        <v>0.92</v>
      </c>
      <c r="AH722" s="61">
        <v>0.92</v>
      </c>
      <c r="AI722" s="61">
        <v>0.92</v>
      </c>
      <c r="AJ722" s="61">
        <v>0.92</v>
      </c>
      <c r="AK722" s="61">
        <v>0.92</v>
      </c>
      <c r="AL722" s="61">
        <v>0.92</v>
      </c>
      <c r="AM722" s="61">
        <v>0.92</v>
      </c>
      <c r="AN722" s="61">
        <v>0.92</v>
      </c>
      <c r="AO722" s="61">
        <v>0.92</v>
      </c>
      <c r="AP722" s="61">
        <v>0.92</v>
      </c>
      <c r="AQ722" s="61">
        <v>0.92</v>
      </c>
      <c r="AR722" s="61">
        <v>0.92</v>
      </c>
      <c r="AS722" s="61">
        <v>0.92</v>
      </c>
      <c r="AT722" s="61">
        <v>0.92</v>
      </c>
      <c r="AU722" s="61">
        <v>0.92</v>
      </c>
      <c r="AV722" s="61">
        <v>0.92</v>
      </c>
      <c r="AW722" s="61">
        <v>0.92</v>
      </c>
      <c r="AX722" s="53">
        <v>0.92</v>
      </c>
    </row>
    <row r="723" spans="1:50">
      <c r="A723" s="212"/>
      <c r="B723" s="215"/>
      <c r="C723" s="217" t="s">
        <v>26</v>
      </c>
      <c r="D723" s="83" t="s">
        <v>24</v>
      </c>
      <c r="E723" s="56" t="str">
        <f>A693&amp;"/"&amp;B719&amp;"/"&amp;C723&amp;"/"&amp;D723</f>
        <v>Coal fired power plants/Steam turbine/CHP/L</v>
      </c>
      <c r="F723" s="103" t="str">
        <f>A693</f>
        <v>Coal fired power plants</v>
      </c>
      <c r="G723" s="103" t="str">
        <f>B719</f>
        <v>Steam turbine</v>
      </c>
      <c r="H723" s="103" t="str">
        <f>C723</f>
        <v>CHP</v>
      </c>
      <c r="I723" s="104" t="str">
        <f t="shared" si="72"/>
        <v>L</v>
      </c>
      <c r="J723" s="103">
        <v>0.92</v>
      </c>
      <c r="K723" s="103">
        <v>0.92</v>
      </c>
      <c r="L723" s="103">
        <v>0.92</v>
      </c>
      <c r="M723" s="103">
        <v>0.92</v>
      </c>
      <c r="N723" s="103">
        <v>0.92</v>
      </c>
      <c r="O723" s="103">
        <v>0.92</v>
      </c>
      <c r="P723" s="103">
        <v>0.92</v>
      </c>
      <c r="Q723" s="103">
        <v>0.92</v>
      </c>
      <c r="R723" s="103">
        <v>0.92</v>
      </c>
      <c r="S723" s="103">
        <v>0.92</v>
      </c>
      <c r="T723" s="103">
        <v>0.92</v>
      </c>
      <c r="U723" s="103">
        <v>0.92</v>
      </c>
      <c r="V723" s="103">
        <v>0.92</v>
      </c>
      <c r="W723" s="103">
        <v>0.92</v>
      </c>
      <c r="X723" s="103">
        <v>0.92</v>
      </c>
      <c r="Y723" s="103">
        <v>0.92</v>
      </c>
      <c r="Z723" s="103">
        <v>0.92</v>
      </c>
      <c r="AA723" s="103">
        <v>0.92</v>
      </c>
      <c r="AB723" s="103">
        <v>0.92</v>
      </c>
      <c r="AC723" s="103">
        <v>0.92</v>
      </c>
      <c r="AD723" s="103">
        <v>0.92</v>
      </c>
      <c r="AE723" s="103">
        <v>0.92</v>
      </c>
      <c r="AF723" s="103">
        <v>0.92</v>
      </c>
      <c r="AG723" s="103">
        <v>0.92</v>
      </c>
      <c r="AH723" s="103">
        <v>0.92</v>
      </c>
      <c r="AI723" s="103">
        <v>0.92</v>
      </c>
      <c r="AJ723" s="103">
        <v>0.92</v>
      </c>
      <c r="AK723" s="103">
        <v>0.92</v>
      </c>
      <c r="AL723" s="103">
        <v>0.92</v>
      </c>
      <c r="AM723" s="103">
        <v>0.92</v>
      </c>
      <c r="AN723" s="103">
        <v>0.92</v>
      </c>
      <c r="AO723" s="103">
        <v>0.92</v>
      </c>
      <c r="AP723" s="103">
        <v>0.92</v>
      </c>
      <c r="AQ723" s="103">
        <v>0.92</v>
      </c>
      <c r="AR723" s="103">
        <v>0.92</v>
      </c>
      <c r="AS723" s="103">
        <v>0.92</v>
      </c>
      <c r="AT723" s="103">
        <v>0.92</v>
      </c>
      <c r="AU723" s="103">
        <v>0.92</v>
      </c>
      <c r="AV723" s="103">
        <v>0.92</v>
      </c>
      <c r="AW723" s="103">
        <v>0.92</v>
      </c>
      <c r="AX723" s="105">
        <v>0.92</v>
      </c>
    </row>
    <row r="724" spans="1:50">
      <c r="A724" s="212"/>
      <c r="B724" s="215"/>
      <c r="C724" s="206"/>
      <c r="D724" s="52" t="s">
        <v>25</v>
      </c>
      <c r="E724" s="86" t="str">
        <f>A693&amp;"/"&amp;B719&amp;"/"&amp;C723&amp;"/"&amp;D724</f>
        <v>Coal fired power plants/Steam turbine/CHP/M</v>
      </c>
      <c r="F724" s="61" t="str">
        <f>A693</f>
        <v>Coal fired power plants</v>
      </c>
      <c r="G724" s="61" t="str">
        <f>B719</f>
        <v>Steam turbine</v>
      </c>
      <c r="H724" s="61" t="str">
        <f>C723</f>
        <v>CHP</v>
      </c>
      <c r="I724" s="84" t="str">
        <f t="shared" si="72"/>
        <v>M</v>
      </c>
      <c r="J724" s="61">
        <v>0.92</v>
      </c>
      <c r="K724" s="61">
        <v>0.92</v>
      </c>
      <c r="L724" s="61">
        <v>0.92</v>
      </c>
      <c r="M724" s="61">
        <v>0.92</v>
      </c>
      <c r="N724" s="61">
        <v>0.92</v>
      </c>
      <c r="O724" s="61">
        <v>0.92</v>
      </c>
      <c r="P724" s="61">
        <v>0.92</v>
      </c>
      <c r="Q724" s="61">
        <v>0.92</v>
      </c>
      <c r="R724" s="61">
        <v>0.92</v>
      </c>
      <c r="S724" s="61">
        <v>0.92</v>
      </c>
      <c r="T724" s="61">
        <v>0.92</v>
      </c>
      <c r="U724" s="61">
        <v>0.92</v>
      </c>
      <c r="V724" s="61">
        <v>0.92</v>
      </c>
      <c r="W724" s="61">
        <v>0.92</v>
      </c>
      <c r="X724" s="61">
        <v>0.92</v>
      </c>
      <c r="Y724" s="61">
        <v>0.92</v>
      </c>
      <c r="Z724" s="61">
        <v>0.92</v>
      </c>
      <c r="AA724" s="61">
        <v>0.92</v>
      </c>
      <c r="AB724" s="61">
        <v>0.92</v>
      </c>
      <c r="AC724" s="61">
        <v>0.92</v>
      </c>
      <c r="AD724" s="61">
        <v>0.92</v>
      </c>
      <c r="AE724" s="61">
        <v>0.92</v>
      </c>
      <c r="AF724" s="61">
        <v>0.92</v>
      </c>
      <c r="AG724" s="61">
        <v>0.92</v>
      </c>
      <c r="AH724" s="61">
        <v>0.92</v>
      </c>
      <c r="AI724" s="61">
        <v>0.92</v>
      </c>
      <c r="AJ724" s="61">
        <v>0.92</v>
      </c>
      <c r="AK724" s="61">
        <v>0.92</v>
      </c>
      <c r="AL724" s="61">
        <v>0.92</v>
      </c>
      <c r="AM724" s="61">
        <v>0.92</v>
      </c>
      <c r="AN724" s="61">
        <v>0.92</v>
      </c>
      <c r="AO724" s="61">
        <v>0.92</v>
      </c>
      <c r="AP724" s="61">
        <v>0.92</v>
      </c>
      <c r="AQ724" s="61">
        <v>0.92</v>
      </c>
      <c r="AR724" s="61">
        <v>0.92</v>
      </c>
      <c r="AS724" s="61">
        <v>0.92</v>
      </c>
      <c r="AT724" s="61">
        <v>0.92</v>
      </c>
      <c r="AU724" s="61">
        <v>0.92</v>
      </c>
      <c r="AV724" s="61">
        <v>0.92</v>
      </c>
      <c r="AW724" s="61">
        <v>0.92</v>
      </c>
      <c r="AX724" s="53">
        <v>0.92</v>
      </c>
    </row>
    <row r="725" spans="1:50">
      <c r="A725" s="212"/>
      <c r="B725" s="215"/>
      <c r="C725" s="206"/>
      <c r="D725" s="52" t="s">
        <v>38</v>
      </c>
      <c r="E725" s="86" t="str">
        <f>A693&amp;"/"&amp;B719&amp;"/"&amp;C723&amp;"/"&amp;D725</f>
        <v>Coal fired power plants/Steam turbine/CHP/S</v>
      </c>
      <c r="F725" s="61" t="str">
        <f>A693</f>
        <v>Coal fired power plants</v>
      </c>
      <c r="G725" s="61" t="str">
        <f>B719</f>
        <v>Steam turbine</v>
      </c>
      <c r="H725" s="61" t="str">
        <f>C723</f>
        <v>CHP</v>
      </c>
      <c r="I725" s="84" t="str">
        <f t="shared" si="72"/>
        <v>S</v>
      </c>
      <c r="J725" s="61">
        <v>0.92</v>
      </c>
      <c r="K725" s="61">
        <v>0.92</v>
      </c>
      <c r="L725" s="61">
        <v>0.92</v>
      </c>
      <c r="M725" s="61">
        <v>0.92</v>
      </c>
      <c r="N725" s="61">
        <v>0.92</v>
      </c>
      <c r="O725" s="61">
        <v>0.92</v>
      </c>
      <c r="P725" s="61">
        <v>0.92</v>
      </c>
      <c r="Q725" s="61">
        <v>0.92</v>
      </c>
      <c r="R725" s="61">
        <v>0.92</v>
      </c>
      <c r="S725" s="61">
        <v>0.92</v>
      </c>
      <c r="T725" s="61">
        <v>0.92</v>
      </c>
      <c r="U725" s="61">
        <v>0.92</v>
      </c>
      <c r="V725" s="61">
        <v>0.92</v>
      </c>
      <c r="W725" s="61">
        <v>0.92</v>
      </c>
      <c r="X725" s="61">
        <v>0.92</v>
      </c>
      <c r="Y725" s="61">
        <v>0.92</v>
      </c>
      <c r="Z725" s="61">
        <v>0.92</v>
      </c>
      <c r="AA725" s="61">
        <v>0.92</v>
      </c>
      <c r="AB725" s="61">
        <v>0.92</v>
      </c>
      <c r="AC725" s="61">
        <v>0.92</v>
      </c>
      <c r="AD725" s="61">
        <v>0.92</v>
      </c>
      <c r="AE725" s="61">
        <v>0.92</v>
      </c>
      <c r="AF725" s="61">
        <v>0.92</v>
      </c>
      <c r="AG725" s="61">
        <v>0.92</v>
      </c>
      <c r="AH725" s="61">
        <v>0.92</v>
      </c>
      <c r="AI725" s="61">
        <v>0.92</v>
      </c>
      <c r="AJ725" s="61">
        <v>0.92</v>
      </c>
      <c r="AK725" s="61">
        <v>0.92</v>
      </c>
      <c r="AL725" s="61">
        <v>0.92</v>
      </c>
      <c r="AM725" s="61">
        <v>0.92</v>
      </c>
      <c r="AN725" s="61">
        <v>0.92</v>
      </c>
      <c r="AO725" s="61">
        <v>0.92</v>
      </c>
      <c r="AP725" s="61">
        <v>0.92</v>
      </c>
      <c r="AQ725" s="61">
        <v>0.92</v>
      </c>
      <c r="AR725" s="61">
        <v>0.92</v>
      </c>
      <c r="AS725" s="61">
        <v>0.92</v>
      </c>
      <c r="AT725" s="61">
        <v>0.92</v>
      </c>
      <c r="AU725" s="61">
        <v>0.92</v>
      </c>
      <c r="AV725" s="61">
        <v>0.92</v>
      </c>
      <c r="AW725" s="61">
        <v>0.92</v>
      </c>
      <c r="AX725" s="53">
        <v>0.92</v>
      </c>
    </row>
    <row r="726" spans="1:50">
      <c r="A726" s="212"/>
      <c r="B726" s="215"/>
      <c r="C726" s="216"/>
      <c r="D726" s="106" t="s">
        <v>47</v>
      </c>
      <c r="E726" s="107" t="str">
        <f>A693&amp;"/"&amp;B719&amp;"/"&amp;C723&amp;"/"&amp;D726</f>
        <v>Coal fired power plants/Steam turbine/CHP/XS</v>
      </c>
      <c r="F726" s="108" t="str">
        <f>A693</f>
        <v>Coal fired power plants</v>
      </c>
      <c r="G726" s="108" t="str">
        <f>B719</f>
        <v>Steam turbine</v>
      </c>
      <c r="H726" s="108" t="str">
        <f>C723</f>
        <v>CHP</v>
      </c>
      <c r="I726" s="109" t="str">
        <f t="shared" si="72"/>
        <v>XS</v>
      </c>
      <c r="J726" s="108">
        <v>0.92</v>
      </c>
      <c r="K726" s="108">
        <v>0.92</v>
      </c>
      <c r="L726" s="108">
        <v>0.92</v>
      </c>
      <c r="M726" s="108">
        <v>0.92</v>
      </c>
      <c r="N726" s="108">
        <v>0.92</v>
      </c>
      <c r="O726" s="108">
        <v>0.92</v>
      </c>
      <c r="P726" s="108">
        <v>0.92</v>
      </c>
      <c r="Q726" s="108">
        <v>0.92</v>
      </c>
      <c r="R726" s="108">
        <v>0.92</v>
      </c>
      <c r="S726" s="108">
        <v>0.92</v>
      </c>
      <c r="T726" s="108">
        <v>0.92</v>
      </c>
      <c r="U726" s="108">
        <v>0.92</v>
      </c>
      <c r="V726" s="108">
        <v>0.92</v>
      </c>
      <c r="W726" s="108">
        <v>0.92</v>
      </c>
      <c r="X726" s="108">
        <v>0.92</v>
      </c>
      <c r="Y726" s="108">
        <v>0.92</v>
      </c>
      <c r="Z726" s="108">
        <v>0.92</v>
      </c>
      <c r="AA726" s="108">
        <v>0.92</v>
      </c>
      <c r="AB726" s="108">
        <v>0.92</v>
      </c>
      <c r="AC726" s="108">
        <v>0.92</v>
      </c>
      <c r="AD726" s="108">
        <v>0.92</v>
      </c>
      <c r="AE726" s="108">
        <v>0.92</v>
      </c>
      <c r="AF726" s="108">
        <v>0.92</v>
      </c>
      <c r="AG726" s="108">
        <v>0.92</v>
      </c>
      <c r="AH726" s="108">
        <v>0.92</v>
      </c>
      <c r="AI726" s="108">
        <v>0.92</v>
      </c>
      <c r="AJ726" s="108">
        <v>0.92</v>
      </c>
      <c r="AK726" s="108">
        <v>0.92</v>
      </c>
      <c r="AL726" s="108">
        <v>0.92</v>
      </c>
      <c r="AM726" s="108">
        <v>0.92</v>
      </c>
      <c r="AN726" s="108">
        <v>0.92</v>
      </c>
      <c r="AO726" s="108">
        <v>0.92</v>
      </c>
      <c r="AP726" s="108">
        <v>0.92</v>
      </c>
      <c r="AQ726" s="108">
        <v>0.92</v>
      </c>
      <c r="AR726" s="108">
        <v>0.92</v>
      </c>
      <c r="AS726" s="108">
        <v>0.92</v>
      </c>
      <c r="AT726" s="108">
        <v>0.92</v>
      </c>
      <c r="AU726" s="108">
        <v>0.92</v>
      </c>
      <c r="AV726" s="108">
        <v>0.92</v>
      </c>
      <c r="AW726" s="108">
        <v>0.92</v>
      </c>
      <c r="AX726" s="110">
        <v>0.92</v>
      </c>
    </row>
    <row r="727" spans="1:50">
      <c r="A727" s="212"/>
      <c r="B727" s="215"/>
      <c r="C727" s="217" t="s">
        <v>42</v>
      </c>
      <c r="D727" s="83" t="s">
        <v>24</v>
      </c>
      <c r="E727" s="56" t="str">
        <f>A693&amp;"/"&amp;B719&amp;"/"&amp;C727&amp;"/"&amp;D727</f>
        <v>Coal fired power plants/Steam turbine/Electricity only with CCS/L</v>
      </c>
      <c r="F727" s="103" t="str">
        <f>A693</f>
        <v>Coal fired power plants</v>
      </c>
      <c r="G727" s="103" t="str">
        <f>B719</f>
        <v>Steam turbine</v>
      </c>
      <c r="H727" s="103" t="str">
        <f>C727</f>
        <v>Electricity only with CCS</v>
      </c>
      <c r="I727" s="104" t="str">
        <f t="shared" si="72"/>
        <v>L</v>
      </c>
      <c r="J727" s="103" t="s">
        <v>99</v>
      </c>
      <c r="K727" s="103" t="s">
        <v>99</v>
      </c>
      <c r="L727" s="103" t="s">
        <v>99</v>
      </c>
      <c r="M727" s="103" t="s">
        <v>99</v>
      </c>
      <c r="N727" s="103" t="s">
        <v>99</v>
      </c>
      <c r="O727" s="103" t="s">
        <v>99</v>
      </c>
      <c r="P727" s="103" t="s">
        <v>99</v>
      </c>
      <c r="Q727" s="103" t="s">
        <v>99</v>
      </c>
      <c r="R727" s="103" t="s">
        <v>99</v>
      </c>
      <c r="S727" s="103" t="s">
        <v>99</v>
      </c>
      <c r="T727" s="103" t="s">
        <v>99</v>
      </c>
      <c r="U727" s="103" t="s">
        <v>99</v>
      </c>
      <c r="V727" s="103" t="s">
        <v>99</v>
      </c>
      <c r="W727" s="103" t="s">
        <v>99</v>
      </c>
      <c r="X727" s="103" t="s">
        <v>99</v>
      </c>
      <c r="Y727" s="103" t="s">
        <v>99</v>
      </c>
      <c r="Z727" s="103" t="s">
        <v>99</v>
      </c>
      <c r="AA727" s="103" t="s">
        <v>99</v>
      </c>
      <c r="AB727" s="103" t="s">
        <v>99</v>
      </c>
      <c r="AC727" s="103" t="s">
        <v>99</v>
      </c>
      <c r="AD727" s="103" t="s">
        <v>99</v>
      </c>
      <c r="AE727" s="103">
        <v>0.92</v>
      </c>
      <c r="AF727" s="103">
        <v>0.92</v>
      </c>
      <c r="AG727" s="103">
        <v>0.92</v>
      </c>
      <c r="AH727" s="103">
        <v>0.92</v>
      </c>
      <c r="AI727" s="103">
        <v>0.92</v>
      </c>
      <c r="AJ727" s="103">
        <v>0.92</v>
      </c>
      <c r="AK727" s="103">
        <v>0.92</v>
      </c>
      <c r="AL727" s="103">
        <v>0.92</v>
      </c>
      <c r="AM727" s="103">
        <v>0.92</v>
      </c>
      <c r="AN727" s="103">
        <v>0.92</v>
      </c>
      <c r="AO727" s="103">
        <v>0.92</v>
      </c>
      <c r="AP727" s="103">
        <v>0.92</v>
      </c>
      <c r="AQ727" s="103">
        <v>0.92</v>
      </c>
      <c r="AR727" s="103">
        <v>0.92</v>
      </c>
      <c r="AS727" s="103">
        <v>0.92</v>
      </c>
      <c r="AT727" s="103">
        <v>0.92</v>
      </c>
      <c r="AU727" s="103">
        <v>0.92</v>
      </c>
      <c r="AV727" s="103">
        <v>0.92</v>
      </c>
      <c r="AW727" s="103">
        <v>0.92</v>
      </c>
      <c r="AX727" s="105">
        <v>0.92</v>
      </c>
    </row>
    <row r="728" spans="1:50">
      <c r="A728" s="212"/>
      <c r="B728" s="215"/>
      <c r="C728" s="216"/>
      <c r="D728" s="106" t="s">
        <v>25</v>
      </c>
      <c r="E728" s="107" t="str">
        <f>A693&amp;"/"&amp;B719&amp;"/"&amp;C727&amp;"/"&amp;D728</f>
        <v>Coal fired power plants/Steam turbine/Electricity only with CCS/M</v>
      </c>
      <c r="F728" s="108" t="str">
        <f>A693</f>
        <v>Coal fired power plants</v>
      </c>
      <c r="G728" s="108" t="str">
        <f>B719</f>
        <v>Steam turbine</v>
      </c>
      <c r="H728" s="108" t="str">
        <f>C727</f>
        <v>Electricity only with CCS</v>
      </c>
      <c r="I728" s="109" t="str">
        <f t="shared" si="72"/>
        <v>M</v>
      </c>
      <c r="J728" s="108" t="s">
        <v>99</v>
      </c>
      <c r="K728" s="108" t="s">
        <v>99</v>
      </c>
      <c r="L728" s="108" t="s">
        <v>99</v>
      </c>
      <c r="M728" s="108" t="s">
        <v>99</v>
      </c>
      <c r="N728" s="108" t="s">
        <v>99</v>
      </c>
      <c r="O728" s="108" t="s">
        <v>99</v>
      </c>
      <c r="P728" s="108" t="s">
        <v>99</v>
      </c>
      <c r="Q728" s="108" t="s">
        <v>99</v>
      </c>
      <c r="R728" s="108" t="s">
        <v>99</v>
      </c>
      <c r="S728" s="108" t="s">
        <v>99</v>
      </c>
      <c r="T728" s="108" t="s">
        <v>99</v>
      </c>
      <c r="U728" s="108" t="s">
        <v>99</v>
      </c>
      <c r="V728" s="108" t="s">
        <v>99</v>
      </c>
      <c r="W728" s="108" t="s">
        <v>99</v>
      </c>
      <c r="X728" s="108" t="s">
        <v>99</v>
      </c>
      <c r="Y728" s="108" t="s">
        <v>99</v>
      </c>
      <c r="Z728" s="108" t="s">
        <v>99</v>
      </c>
      <c r="AA728" s="108" t="s">
        <v>99</v>
      </c>
      <c r="AB728" s="108" t="s">
        <v>99</v>
      </c>
      <c r="AC728" s="108" t="s">
        <v>99</v>
      </c>
      <c r="AD728" s="108" t="s">
        <v>99</v>
      </c>
      <c r="AE728" s="108">
        <v>0.92</v>
      </c>
      <c r="AF728" s="108">
        <v>0.92</v>
      </c>
      <c r="AG728" s="108">
        <v>0.92</v>
      </c>
      <c r="AH728" s="108">
        <v>0.92</v>
      </c>
      <c r="AI728" s="108">
        <v>0.92</v>
      </c>
      <c r="AJ728" s="108">
        <v>0.92</v>
      </c>
      <c r="AK728" s="108">
        <v>0.92</v>
      </c>
      <c r="AL728" s="108">
        <v>0.92</v>
      </c>
      <c r="AM728" s="108">
        <v>0.92</v>
      </c>
      <c r="AN728" s="108">
        <v>0.92</v>
      </c>
      <c r="AO728" s="108">
        <v>0.92</v>
      </c>
      <c r="AP728" s="108">
        <v>0.92</v>
      </c>
      <c r="AQ728" s="108">
        <v>0.92</v>
      </c>
      <c r="AR728" s="108">
        <v>0.92</v>
      </c>
      <c r="AS728" s="108">
        <v>0.92</v>
      </c>
      <c r="AT728" s="108">
        <v>0.92</v>
      </c>
      <c r="AU728" s="108">
        <v>0.92</v>
      </c>
      <c r="AV728" s="108">
        <v>0.92</v>
      </c>
      <c r="AW728" s="108">
        <v>0.92</v>
      </c>
      <c r="AX728" s="110">
        <v>0.92</v>
      </c>
    </row>
    <row r="729" spans="1:50">
      <c r="A729" s="212"/>
      <c r="B729" s="215"/>
      <c r="C729" s="217" t="s">
        <v>43</v>
      </c>
      <c r="D729" s="52" t="s">
        <v>24</v>
      </c>
      <c r="E729" s="86" t="str">
        <f>A693&amp;"/"&amp;B719&amp;"/"&amp;C729&amp;"/"&amp;D729</f>
        <v>Coal fired power plants/Steam turbine/CHP with CCS/L</v>
      </c>
      <c r="F729" s="61" t="str">
        <f>A693</f>
        <v>Coal fired power plants</v>
      </c>
      <c r="G729" s="61" t="str">
        <f>B719</f>
        <v>Steam turbine</v>
      </c>
      <c r="H729" s="61" t="str">
        <f>C729</f>
        <v>CHP with CCS</v>
      </c>
      <c r="I729" s="84" t="str">
        <f t="shared" si="72"/>
        <v>L</v>
      </c>
      <c r="J729" s="61" t="s">
        <v>99</v>
      </c>
      <c r="K729" s="61" t="s">
        <v>99</v>
      </c>
      <c r="L729" s="61" t="s">
        <v>99</v>
      </c>
      <c r="M729" s="61" t="s">
        <v>99</v>
      </c>
      <c r="N729" s="61" t="s">
        <v>99</v>
      </c>
      <c r="O729" s="61" t="s">
        <v>99</v>
      </c>
      <c r="P729" s="61" t="s">
        <v>99</v>
      </c>
      <c r="Q729" s="61" t="s">
        <v>99</v>
      </c>
      <c r="R729" s="61" t="s">
        <v>99</v>
      </c>
      <c r="S729" s="61" t="s">
        <v>99</v>
      </c>
      <c r="T729" s="61" t="s">
        <v>99</v>
      </c>
      <c r="U729" s="61" t="s">
        <v>99</v>
      </c>
      <c r="V729" s="61" t="s">
        <v>99</v>
      </c>
      <c r="W729" s="61" t="s">
        <v>99</v>
      </c>
      <c r="X729" s="61" t="s">
        <v>99</v>
      </c>
      <c r="Y729" s="61" t="s">
        <v>99</v>
      </c>
      <c r="Z729" s="61" t="s">
        <v>99</v>
      </c>
      <c r="AA729" s="61" t="s">
        <v>99</v>
      </c>
      <c r="AB729" s="61" t="s">
        <v>99</v>
      </c>
      <c r="AC729" s="61" t="s">
        <v>99</v>
      </c>
      <c r="AD729" s="61" t="s">
        <v>99</v>
      </c>
      <c r="AE729" s="61">
        <v>0.92</v>
      </c>
      <c r="AF729" s="61">
        <v>0.92</v>
      </c>
      <c r="AG729" s="61">
        <v>0.92</v>
      </c>
      <c r="AH729" s="61">
        <v>0.92</v>
      </c>
      <c r="AI729" s="61">
        <v>0.92</v>
      </c>
      <c r="AJ729" s="61">
        <v>0.92</v>
      </c>
      <c r="AK729" s="61">
        <v>0.92</v>
      </c>
      <c r="AL729" s="61">
        <v>0.92</v>
      </c>
      <c r="AM729" s="61">
        <v>0.92</v>
      </c>
      <c r="AN729" s="61">
        <v>0.92</v>
      </c>
      <c r="AO729" s="61">
        <v>0.92</v>
      </c>
      <c r="AP729" s="61">
        <v>0.92</v>
      </c>
      <c r="AQ729" s="61">
        <v>0.92</v>
      </c>
      <c r="AR729" s="61">
        <v>0.92</v>
      </c>
      <c r="AS729" s="61">
        <v>0.92</v>
      </c>
      <c r="AT729" s="61">
        <v>0.92</v>
      </c>
      <c r="AU729" s="61">
        <v>0.92</v>
      </c>
      <c r="AV729" s="61">
        <v>0.92</v>
      </c>
      <c r="AW729" s="61">
        <v>0.92</v>
      </c>
      <c r="AX729" s="53">
        <v>0.92</v>
      </c>
    </row>
    <row r="730" spans="1:50">
      <c r="A730" s="213"/>
      <c r="B730" s="218"/>
      <c r="C730" s="210"/>
      <c r="D730" s="93" t="s">
        <v>25</v>
      </c>
      <c r="E730" s="73" t="str">
        <f>A693&amp;"/"&amp;B719&amp;"/"&amp;C729&amp;"/"&amp;D730</f>
        <v>Coal fired power plants/Steam turbine/CHP with CCS/M</v>
      </c>
      <c r="F730" s="91" t="str">
        <f>A693</f>
        <v>Coal fired power plants</v>
      </c>
      <c r="G730" s="91" t="str">
        <f>B719</f>
        <v>Steam turbine</v>
      </c>
      <c r="H730" s="91" t="str">
        <f>C729</f>
        <v>CHP with CCS</v>
      </c>
      <c r="I730" s="70" t="str">
        <f t="shared" si="72"/>
        <v>M</v>
      </c>
      <c r="J730" s="91" t="s">
        <v>99</v>
      </c>
      <c r="K730" s="91" t="s">
        <v>99</v>
      </c>
      <c r="L730" s="91" t="s">
        <v>99</v>
      </c>
      <c r="M730" s="91" t="s">
        <v>99</v>
      </c>
      <c r="N730" s="91" t="s">
        <v>99</v>
      </c>
      <c r="O730" s="91" t="s">
        <v>99</v>
      </c>
      <c r="P730" s="91" t="s">
        <v>99</v>
      </c>
      <c r="Q730" s="91" t="s">
        <v>99</v>
      </c>
      <c r="R730" s="91" t="s">
        <v>99</v>
      </c>
      <c r="S730" s="91" t="s">
        <v>99</v>
      </c>
      <c r="T730" s="91" t="s">
        <v>99</v>
      </c>
      <c r="U730" s="91" t="s">
        <v>99</v>
      </c>
      <c r="V730" s="91" t="s">
        <v>99</v>
      </c>
      <c r="W730" s="91" t="s">
        <v>99</v>
      </c>
      <c r="X730" s="91" t="s">
        <v>99</v>
      </c>
      <c r="Y730" s="91" t="s">
        <v>99</v>
      </c>
      <c r="Z730" s="91" t="s">
        <v>99</v>
      </c>
      <c r="AA730" s="91" t="s">
        <v>99</v>
      </c>
      <c r="AB730" s="91" t="s">
        <v>99</v>
      </c>
      <c r="AC730" s="91" t="s">
        <v>99</v>
      </c>
      <c r="AD730" s="91" t="s">
        <v>99</v>
      </c>
      <c r="AE730" s="91">
        <v>0.92</v>
      </c>
      <c r="AF730" s="91">
        <v>0.92</v>
      </c>
      <c r="AG730" s="91">
        <v>0.92</v>
      </c>
      <c r="AH730" s="91">
        <v>0.92</v>
      </c>
      <c r="AI730" s="91">
        <v>0.92</v>
      </c>
      <c r="AJ730" s="91">
        <v>0.92</v>
      </c>
      <c r="AK730" s="91">
        <v>0.92</v>
      </c>
      <c r="AL730" s="91">
        <v>0.92</v>
      </c>
      <c r="AM730" s="91">
        <v>0.92</v>
      </c>
      <c r="AN730" s="91">
        <v>0.92</v>
      </c>
      <c r="AO730" s="91">
        <v>0.92</v>
      </c>
      <c r="AP730" s="91">
        <v>0.92</v>
      </c>
      <c r="AQ730" s="91">
        <v>0.92</v>
      </c>
      <c r="AR730" s="91">
        <v>0.92</v>
      </c>
      <c r="AS730" s="91">
        <v>0.92</v>
      </c>
      <c r="AT730" s="91">
        <v>0.92</v>
      </c>
      <c r="AU730" s="91">
        <v>0.92</v>
      </c>
      <c r="AV730" s="91">
        <v>0.92</v>
      </c>
      <c r="AW730" s="91">
        <v>0.92</v>
      </c>
      <c r="AX730" s="89">
        <v>0.92</v>
      </c>
    </row>
    <row r="731" spans="1:50">
      <c r="A731" s="211" t="s">
        <v>48</v>
      </c>
      <c r="B731" s="214" t="s">
        <v>41</v>
      </c>
      <c r="C731" s="209" t="s">
        <v>36</v>
      </c>
      <c r="D731" s="67" t="s">
        <v>24</v>
      </c>
      <c r="E731" s="87" t="str">
        <f>A731&amp;"/"&amp;B731&amp;"/"&amp;C731&amp;"/"&amp;D731</f>
        <v>Lignite fired power plants/Integrated gasification combined cycle/Electricity only/L</v>
      </c>
      <c r="F731" s="55" t="str">
        <f>A731</f>
        <v>Lignite fired power plants</v>
      </c>
      <c r="G731" s="55" t="str">
        <f>B731</f>
        <v>Integrated gasification combined cycle</v>
      </c>
      <c r="H731" s="55" t="str">
        <f>C731</f>
        <v>Electricity only</v>
      </c>
      <c r="I731" s="85" t="str">
        <f t="shared" si="72"/>
        <v>L</v>
      </c>
      <c r="J731" s="55">
        <v>0.88</v>
      </c>
      <c r="K731" s="55">
        <v>0.88</v>
      </c>
      <c r="L731" s="55">
        <v>0.88</v>
      </c>
      <c r="M731" s="55">
        <v>0.88</v>
      </c>
      <c r="N731" s="55">
        <v>0.88</v>
      </c>
      <c r="O731" s="55">
        <v>0.88</v>
      </c>
      <c r="P731" s="55">
        <v>0.88</v>
      </c>
      <c r="Q731" s="55">
        <v>0.88</v>
      </c>
      <c r="R731" s="55">
        <v>0.88</v>
      </c>
      <c r="S731" s="55">
        <v>0.88</v>
      </c>
      <c r="T731" s="55">
        <v>0.88</v>
      </c>
      <c r="U731" s="55">
        <v>0.88</v>
      </c>
      <c r="V731" s="55">
        <v>0.88</v>
      </c>
      <c r="W731" s="55">
        <v>0.88</v>
      </c>
      <c r="X731" s="55">
        <v>0.88</v>
      </c>
      <c r="Y731" s="55">
        <v>0.88</v>
      </c>
      <c r="Z731" s="55">
        <v>0.88</v>
      </c>
      <c r="AA731" s="55">
        <v>0.88</v>
      </c>
      <c r="AB731" s="55">
        <v>0.88</v>
      </c>
      <c r="AC731" s="55">
        <v>0.88</v>
      </c>
      <c r="AD731" s="55">
        <v>0.88</v>
      </c>
      <c r="AE731" s="55">
        <v>0.88</v>
      </c>
      <c r="AF731" s="55">
        <v>0.88</v>
      </c>
      <c r="AG731" s="55">
        <v>0.88</v>
      </c>
      <c r="AH731" s="55">
        <v>0.88</v>
      </c>
      <c r="AI731" s="55">
        <v>0.88</v>
      </c>
      <c r="AJ731" s="55">
        <v>0.88</v>
      </c>
      <c r="AK731" s="55">
        <v>0.88</v>
      </c>
      <c r="AL731" s="55">
        <v>0.88</v>
      </c>
      <c r="AM731" s="55">
        <v>0.88</v>
      </c>
      <c r="AN731" s="55">
        <v>0.88</v>
      </c>
      <c r="AO731" s="55">
        <v>0.88</v>
      </c>
      <c r="AP731" s="55">
        <v>0.88</v>
      </c>
      <c r="AQ731" s="55">
        <v>0.88</v>
      </c>
      <c r="AR731" s="55">
        <v>0.88</v>
      </c>
      <c r="AS731" s="55">
        <v>0.88</v>
      </c>
      <c r="AT731" s="55">
        <v>0.88</v>
      </c>
      <c r="AU731" s="55">
        <v>0.88</v>
      </c>
      <c r="AV731" s="55">
        <v>0.88</v>
      </c>
      <c r="AW731" s="55">
        <v>0.88</v>
      </c>
      <c r="AX731" s="64">
        <v>0.88</v>
      </c>
    </row>
    <row r="732" spans="1:50">
      <c r="A732" s="212"/>
      <c r="B732" s="215"/>
      <c r="C732" s="216"/>
      <c r="D732" s="52" t="s">
        <v>25</v>
      </c>
      <c r="E732" s="86" t="str">
        <f>A731&amp;"/"&amp;B731&amp;"/"&amp;C731&amp;"/"&amp;D732</f>
        <v>Lignite fired power plants/Integrated gasification combined cycle/Electricity only/M</v>
      </c>
      <c r="F732" s="61" t="str">
        <f>A731</f>
        <v>Lignite fired power plants</v>
      </c>
      <c r="G732" s="61" t="str">
        <f>B731</f>
        <v>Integrated gasification combined cycle</v>
      </c>
      <c r="H732" s="61" t="str">
        <f>C731</f>
        <v>Electricity only</v>
      </c>
      <c r="I732" s="84" t="str">
        <f t="shared" si="72"/>
        <v>M</v>
      </c>
      <c r="J732" s="61">
        <v>0.88</v>
      </c>
      <c r="K732" s="61">
        <v>0.88</v>
      </c>
      <c r="L732" s="61">
        <v>0.88</v>
      </c>
      <c r="M732" s="61">
        <v>0.88</v>
      </c>
      <c r="N732" s="61">
        <v>0.88</v>
      </c>
      <c r="O732" s="61">
        <v>0.88</v>
      </c>
      <c r="P732" s="61">
        <v>0.88</v>
      </c>
      <c r="Q732" s="61">
        <v>0.88</v>
      </c>
      <c r="R732" s="61">
        <v>0.88</v>
      </c>
      <c r="S732" s="61">
        <v>0.88</v>
      </c>
      <c r="T732" s="61">
        <v>0.88</v>
      </c>
      <c r="U732" s="61">
        <v>0.88</v>
      </c>
      <c r="V732" s="61">
        <v>0.88</v>
      </c>
      <c r="W732" s="61">
        <v>0.88</v>
      </c>
      <c r="X732" s="61">
        <v>0.88</v>
      </c>
      <c r="Y732" s="61">
        <v>0.88</v>
      </c>
      <c r="Z732" s="61">
        <v>0.88</v>
      </c>
      <c r="AA732" s="61">
        <v>0.88</v>
      </c>
      <c r="AB732" s="61">
        <v>0.88</v>
      </c>
      <c r="AC732" s="61">
        <v>0.88</v>
      </c>
      <c r="AD732" s="61">
        <v>0.88</v>
      </c>
      <c r="AE732" s="61">
        <v>0.88</v>
      </c>
      <c r="AF732" s="61">
        <v>0.88</v>
      </c>
      <c r="AG732" s="61">
        <v>0.88</v>
      </c>
      <c r="AH732" s="61">
        <v>0.88</v>
      </c>
      <c r="AI732" s="61">
        <v>0.88</v>
      </c>
      <c r="AJ732" s="61">
        <v>0.88</v>
      </c>
      <c r="AK732" s="61">
        <v>0.88</v>
      </c>
      <c r="AL732" s="61">
        <v>0.88</v>
      </c>
      <c r="AM732" s="61">
        <v>0.88</v>
      </c>
      <c r="AN732" s="61">
        <v>0.88</v>
      </c>
      <c r="AO732" s="61">
        <v>0.88</v>
      </c>
      <c r="AP732" s="61">
        <v>0.88</v>
      </c>
      <c r="AQ732" s="61">
        <v>0.88</v>
      </c>
      <c r="AR732" s="61">
        <v>0.88</v>
      </c>
      <c r="AS732" s="61">
        <v>0.88</v>
      </c>
      <c r="AT732" s="61">
        <v>0.88</v>
      </c>
      <c r="AU732" s="61">
        <v>0.88</v>
      </c>
      <c r="AV732" s="61">
        <v>0.88</v>
      </c>
      <c r="AW732" s="61">
        <v>0.88</v>
      </c>
      <c r="AX732" s="53">
        <v>0.88</v>
      </c>
    </row>
    <row r="733" spans="1:50">
      <c r="A733" s="212"/>
      <c r="B733" s="215"/>
      <c r="C733" s="217" t="s">
        <v>26</v>
      </c>
      <c r="D733" s="83" t="s">
        <v>24</v>
      </c>
      <c r="E733" s="56" t="str">
        <f>A731&amp;"/"&amp;B731&amp;"/"&amp;C733&amp;"/"&amp;D733</f>
        <v>Lignite fired power plants/Integrated gasification combined cycle/CHP/L</v>
      </c>
      <c r="F733" s="103" t="str">
        <f>A731</f>
        <v>Lignite fired power plants</v>
      </c>
      <c r="G733" s="103" t="str">
        <f>B731</f>
        <v>Integrated gasification combined cycle</v>
      </c>
      <c r="H733" s="103" t="str">
        <f>C733</f>
        <v>CHP</v>
      </c>
      <c r="I733" s="104" t="str">
        <f t="shared" si="72"/>
        <v>L</v>
      </c>
      <c r="J733" s="103" t="s">
        <v>99</v>
      </c>
      <c r="K733" s="103" t="s">
        <v>99</v>
      </c>
      <c r="L733" s="103" t="s">
        <v>99</v>
      </c>
      <c r="M733" s="103" t="s">
        <v>99</v>
      </c>
      <c r="N733" s="103" t="s">
        <v>99</v>
      </c>
      <c r="O733" s="103" t="s">
        <v>99</v>
      </c>
      <c r="P733" s="103" t="s">
        <v>99</v>
      </c>
      <c r="Q733" s="103" t="s">
        <v>99</v>
      </c>
      <c r="R733" s="103" t="s">
        <v>99</v>
      </c>
      <c r="S733" s="103" t="s">
        <v>99</v>
      </c>
      <c r="T733" s="103">
        <v>0.88</v>
      </c>
      <c r="U733" s="103">
        <v>0.88</v>
      </c>
      <c r="V733" s="103">
        <v>0.88</v>
      </c>
      <c r="W733" s="103">
        <v>0.88</v>
      </c>
      <c r="X733" s="103">
        <v>0.88</v>
      </c>
      <c r="Y733" s="103">
        <v>0.88</v>
      </c>
      <c r="Z733" s="103">
        <v>0.88</v>
      </c>
      <c r="AA733" s="103">
        <v>0.88</v>
      </c>
      <c r="AB733" s="103">
        <v>0.88</v>
      </c>
      <c r="AC733" s="103">
        <v>0.88</v>
      </c>
      <c r="AD733" s="103">
        <v>0.88</v>
      </c>
      <c r="AE733" s="103">
        <v>0.88</v>
      </c>
      <c r="AF733" s="103">
        <v>0.88</v>
      </c>
      <c r="AG733" s="103">
        <v>0.88</v>
      </c>
      <c r="AH733" s="103">
        <v>0.88</v>
      </c>
      <c r="AI733" s="103">
        <v>0.88</v>
      </c>
      <c r="AJ733" s="103">
        <v>0.88</v>
      </c>
      <c r="AK733" s="103">
        <v>0.88</v>
      </c>
      <c r="AL733" s="103">
        <v>0.88</v>
      </c>
      <c r="AM733" s="103">
        <v>0.88</v>
      </c>
      <c r="AN733" s="103">
        <v>0.88</v>
      </c>
      <c r="AO733" s="103">
        <v>0.88</v>
      </c>
      <c r="AP733" s="103">
        <v>0.88</v>
      </c>
      <c r="AQ733" s="103">
        <v>0.88</v>
      </c>
      <c r="AR733" s="103">
        <v>0.88</v>
      </c>
      <c r="AS733" s="103">
        <v>0.88</v>
      </c>
      <c r="AT733" s="103">
        <v>0.88</v>
      </c>
      <c r="AU733" s="103">
        <v>0.88</v>
      </c>
      <c r="AV733" s="103">
        <v>0.88</v>
      </c>
      <c r="AW733" s="103">
        <v>0.88</v>
      </c>
      <c r="AX733" s="105">
        <v>0.88</v>
      </c>
    </row>
    <row r="734" spans="1:50">
      <c r="A734" s="212"/>
      <c r="B734" s="215"/>
      <c r="C734" s="216"/>
      <c r="D734" s="106" t="s">
        <v>25</v>
      </c>
      <c r="E734" s="107" t="str">
        <f>A731&amp;"/"&amp;B731&amp;"/"&amp;C733&amp;"/"&amp;D734</f>
        <v>Lignite fired power plants/Integrated gasification combined cycle/CHP/M</v>
      </c>
      <c r="F734" s="108" t="str">
        <f>A731</f>
        <v>Lignite fired power plants</v>
      </c>
      <c r="G734" s="108" t="str">
        <f>B731</f>
        <v>Integrated gasification combined cycle</v>
      </c>
      <c r="H734" s="108" t="str">
        <f>C733</f>
        <v>CHP</v>
      </c>
      <c r="I734" s="109" t="str">
        <f t="shared" si="72"/>
        <v>M</v>
      </c>
      <c r="J734" s="108" t="s">
        <v>99</v>
      </c>
      <c r="K734" s="108" t="s">
        <v>99</v>
      </c>
      <c r="L734" s="108" t="s">
        <v>99</v>
      </c>
      <c r="M734" s="108" t="s">
        <v>99</v>
      </c>
      <c r="N734" s="108" t="s">
        <v>99</v>
      </c>
      <c r="O734" s="108" t="s">
        <v>99</v>
      </c>
      <c r="P734" s="108" t="s">
        <v>99</v>
      </c>
      <c r="Q734" s="108" t="s">
        <v>99</v>
      </c>
      <c r="R734" s="108" t="s">
        <v>99</v>
      </c>
      <c r="S734" s="108" t="s">
        <v>99</v>
      </c>
      <c r="T734" s="108">
        <v>0.88</v>
      </c>
      <c r="U734" s="108">
        <v>0.88</v>
      </c>
      <c r="V734" s="108">
        <v>0.88</v>
      </c>
      <c r="W734" s="108">
        <v>0.88</v>
      </c>
      <c r="X734" s="108">
        <v>0.88</v>
      </c>
      <c r="Y734" s="108">
        <v>0.88</v>
      </c>
      <c r="Z734" s="108">
        <v>0.88</v>
      </c>
      <c r="AA734" s="108">
        <v>0.88</v>
      </c>
      <c r="AB734" s="108">
        <v>0.88</v>
      </c>
      <c r="AC734" s="108">
        <v>0.88</v>
      </c>
      <c r="AD734" s="108">
        <v>0.88</v>
      </c>
      <c r="AE734" s="108">
        <v>0.88</v>
      </c>
      <c r="AF734" s="108">
        <v>0.88</v>
      </c>
      <c r="AG734" s="108">
        <v>0.88</v>
      </c>
      <c r="AH734" s="108">
        <v>0.88</v>
      </c>
      <c r="AI734" s="108">
        <v>0.88</v>
      </c>
      <c r="AJ734" s="108">
        <v>0.88</v>
      </c>
      <c r="AK734" s="108">
        <v>0.88</v>
      </c>
      <c r="AL734" s="108">
        <v>0.88</v>
      </c>
      <c r="AM734" s="108">
        <v>0.88</v>
      </c>
      <c r="AN734" s="108">
        <v>0.88</v>
      </c>
      <c r="AO734" s="108">
        <v>0.88</v>
      </c>
      <c r="AP734" s="108">
        <v>0.88</v>
      </c>
      <c r="AQ734" s="108">
        <v>0.88</v>
      </c>
      <c r="AR734" s="108">
        <v>0.88</v>
      </c>
      <c r="AS734" s="108">
        <v>0.88</v>
      </c>
      <c r="AT734" s="108">
        <v>0.88</v>
      </c>
      <c r="AU734" s="108">
        <v>0.88</v>
      </c>
      <c r="AV734" s="108">
        <v>0.88</v>
      </c>
      <c r="AW734" s="108">
        <v>0.88</v>
      </c>
      <c r="AX734" s="110">
        <v>0.88</v>
      </c>
    </row>
    <row r="735" spans="1:50">
      <c r="A735" s="212"/>
      <c r="B735" s="215"/>
      <c r="C735" s="217" t="s">
        <v>42</v>
      </c>
      <c r="D735" s="83" t="s">
        <v>24</v>
      </c>
      <c r="E735" s="56" t="str">
        <f>A731&amp;"/"&amp;B731&amp;"/"&amp;C735&amp;"/"&amp;D735</f>
        <v>Lignite fired power plants/Integrated gasification combined cycle/Electricity only with CCS/L</v>
      </c>
      <c r="F735" s="103" t="str">
        <f>A731</f>
        <v>Lignite fired power plants</v>
      </c>
      <c r="G735" s="103" t="str">
        <f>B731</f>
        <v>Integrated gasification combined cycle</v>
      </c>
      <c r="H735" s="103" t="str">
        <f>C735</f>
        <v>Electricity only with CCS</v>
      </c>
      <c r="I735" s="104" t="str">
        <f t="shared" si="72"/>
        <v>L</v>
      </c>
      <c r="J735" s="103" t="s">
        <v>99</v>
      </c>
      <c r="K735" s="103" t="s">
        <v>99</v>
      </c>
      <c r="L735" s="103" t="s">
        <v>99</v>
      </c>
      <c r="M735" s="103" t="s">
        <v>99</v>
      </c>
      <c r="N735" s="103" t="s">
        <v>99</v>
      </c>
      <c r="O735" s="103" t="s">
        <v>99</v>
      </c>
      <c r="P735" s="103" t="s">
        <v>99</v>
      </c>
      <c r="Q735" s="103" t="s">
        <v>99</v>
      </c>
      <c r="R735" s="103" t="s">
        <v>99</v>
      </c>
      <c r="S735" s="103" t="s">
        <v>99</v>
      </c>
      <c r="T735" s="103" t="s">
        <v>99</v>
      </c>
      <c r="U735" s="103" t="s">
        <v>99</v>
      </c>
      <c r="V735" s="103" t="s">
        <v>99</v>
      </c>
      <c r="W735" s="103" t="s">
        <v>99</v>
      </c>
      <c r="X735" s="103" t="s">
        <v>99</v>
      </c>
      <c r="Y735" s="103" t="s">
        <v>99</v>
      </c>
      <c r="Z735" s="103" t="s">
        <v>99</v>
      </c>
      <c r="AA735" s="103" t="s">
        <v>99</v>
      </c>
      <c r="AB735" s="103" t="s">
        <v>99</v>
      </c>
      <c r="AC735" s="103" t="s">
        <v>99</v>
      </c>
      <c r="AD735" s="103" t="s">
        <v>99</v>
      </c>
      <c r="AE735" s="103">
        <v>0.88</v>
      </c>
      <c r="AF735" s="103">
        <v>0.88</v>
      </c>
      <c r="AG735" s="103">
        <v>0.88</v>
      </c>
      <c r="AH735" s="103">
        <v>0.88</v>
      </c>
      <c r="AI735" s="103">
        <v>0.88</v>
      </c>
      <c r="AJ735" s="103">
        <v>0.88</v>
      </c>
      <c r="AK735" s="103">
        <v>0.88</v>
      </c>
      <c r="AL735" s="103">
        <v>0.88</v>
      </c>
      <c r="AM735" s="103">
        <v>0.88</v>
      </c>
      <c r="AN735" s="103">
        <v>0.88</v>
      </c>
      <c r="AO735" s="103">
        <v>0.88</v>
      </c>
      <c r="AP735" s="103">
        <v>0.88</v>
      </c>
      <c r="AQ735" s="103">
        <v>0.88</v>
      </c>
      <c r="AR735" s="103">
        <v>0.88</v>
      </c>
      <c r="AS735" s="103">
        <v>0.88</v>
      </c>
      <c r="AT735" s="103">
        <v>0.88</v>
      </c>
      <c r="AU735" s="103">
        <v>0.88</v>
      </c>
      <c r="AV735" s="103">
        <v>0.88</v>
      </c>
      <c r="AW735" s="103">
        <v>0.88</v>
      </c>
      <c r="AX735" s="105">
        <v>0.88</v>
      </c>
    </row>
    <row r="736" spans="1:50">
      <c r="A736" s="212"/>
      <c r="B736" s="215"/>
      <c r="C736" s="216"/>
      <c r="D736" s="106" t="s">
        <v>25</v>
      </c>
      <c r="E736" s="107" t="str">
        <f>A731&amp;"/"&amp;B731&amp;"/"&amp;C735&amp;"/"&amp;D736</f>
        <v>Lignite fired power plants/Integrated gasification combined cycle/Electricity only with CCS/M</v>
      </c>
      <c r="F736" s="108" t="str">
        <f>A731</f>
        <v>Lignite fired power plants</v>
      </c>
      <c r="G736" s="108" t="str">
        <f>B731</f>
        <v>Integrated gasification combined cycle</v>
      </c>
      <c r="H736" s="108" t="str">
        <f>C735</f>
        <v>Electricity only with CCS</v>
      </c>
      <c r="I736" s="109" t="str">
        <f t="shared" si="72"/>
        <v>M</v>
      </c>
      <c r="J736" s="108" t="s">
        <v>99</v>
      </c>
      <c r="K736" s="108" t="s">
        <v>99</v>
      </c>
      <c r="L736" s="108" t="s">
        <v>99</v>
      </c>
      <c r="M736" s="108" t="s">
        <v>99</v>
      </c>
      <c r="N736" s="108" t="s">
        <v>99</v>
      </c>
      <c r="O736" s="108" t="s">
        <v>99</v>
      </c>
      <c r="P736" s="108" t="s">
        <v>99</v>
      </c>
      <c r="Q736" s="108" t="s">
        <v>99</v>
      </c>
      <c r="R736" s="108" t="s">
        <v>99</v>
      </c>
      <c r="S736" s="108" t="s">
        <v>99</v>
      </c>
      <c r="T736" s="108" t="s">
        <v>99</v>
      </c>
      <c r="U736" s="108" t="s">
        <v>99</v>
      </c>
      <c r="V736" s="108" t="s">
        <v>99</v>
      </c>
      <c r="W736" s="108" t="s">
        <v>99</v>
      </c>
      <c r="X736" s="108" t="s">
        <v>99</v>
      </c>
      <c r="Y736" s="108" t="s">
        <v>99</v>
      </c>
      <c r="Z736" s="108" t="s">
        <v>99</v>
      </c>
      <c r="AA736" s="108" t="s">
        <v>99</v>
      </c>
      <c r="AB736" s="108" t="s">
        <v>99</v>
      </c>
      <c r="AC736" s="108" t="s">
        <v>99</v>
      </c>
      <c r="AD736" s="108" t="s">
        <v>99</v>
      </c>
      <c r="AE736" s="108">
        <v>0.88</v>
      </c>
      <c r="AF736" s="108">
        <v>0.88</v>
      </c>
      <c r="AG736" s="108">
        <v>0.88</v>
      </c>
      <c r="AH736" s="108">
        <v>0.88</v>
      </c>
      <c r="AI736" s="108">
        <v>0.88</v>
      </c>
      <c r="AJ736" s="108">
        <v>0.88</v>
      </c>
      <c r="AK736" s="108">
        <v>0.88</v>
      </c>
      <c r="AL736" s="108">
        <v>0.88</v>
      </c>
      <c r="AM736" s="108">
        <v>0.88</v>
      </c>
      <c r="AN736" s="108">
        <v>0.88</v>
      </c>
      <c r="AO736" s="108">
        <v>0.88</v>
      </c>
      <c r="AP736" s="108">
        <v>0.88</v>
      </c>
      <c r="AQ736" s="108">
        <v>0.88</v>
      </c>
      <c r="AR736" s="108">
        <v>0.88</v>
      </c>
      <c r="AS736" s="108">
        <v>0.88</v>
      </c>
      <c r="AT736" s="108">
        <v>0.88</v>
      </c>
      <c r="AU736" s="108">
        <v>0.88</v>
      </c>
      <c r="AV736" s="108">
        <v>0.88</v>
      </c>
      <c r="AW736" s="108">
        <v>0.88</v>
      </c>
      <c r="AX736" s="110">
        <v>0.88</v>
      </c>
    </row>
    <row r="737" spans="1:50">
      <c r="A737" s="212"/>
      <c r="B737" s="215"/>
      <c r="C737" s="217" t="s">
        <v>43</v>
      </c>
      <c r="D737" s="52" t="s">
        <v>24</v>
      </c>
      <c r="E737" s="86" t="str">
        <f>A731&amp;"/"&amp;B731&amp;"/"&amp;C737&amp;"/"&amp;D737</f>
        <v>Lignite fired power plants/Integrated gasification combined cycle/CHP with CCS/L</v>
      </c>
      <c r="F737" s="61" t="str">
        <f>A731</f>
        <v>Lignite fired power plants</v>
      </c>
      <c r="G737" s="61" t="str">
        <f>B731</f>
        <v>Integrated gasification combined cycle</v>
      </c>
      <c r="H737" s="61" t="str">
        <f>C737</f>
        <v>CHP with CCS</v>
      </c>
      <c r="I737" s="84" t="str">
        <f t="shared" si="72"/>
        <v>L</v>
      </c>
      <c r="J737" s="61" t="s">
        <v>99</v>
      </c>
      <c r="K737" s="61" t="s">
        <v>99</v>
      </c>
      <c r="L737" s="61" t="s">
        <v>99</v>
      </c>
      <c r="M737" s="61" t="s">
        <v>99</v>
      </c>
      <c r="N737" s="61" t="s">
        <v>99</v>
      </c>
      <c r="O737" s="61" t="s">
        <v>99</v>
      </c>
      <c r="P737" s="61" t="s">
        <v>99</v>
      </c>
      <c r="Q737" s="61" t="s">
        <v>99</v>
      </c>
      <c r="R737" s="61" t="s">
        <v>99</v>
      </c>
      <c r="S737" s="61" t="s">
        <v>99</v>
      </c>
      <c r="T737" s="61" t="s">
        <v>99</v>
      </c>
      <c r="U737" s="61" t="s">
        <v>99</v>
      </c>
      <c r="V737" s="61" t="s">
        <v>99</v>
      </c>
      <c r="W737" s="61" t="s">
        <v>99</v>
      </c>
      <c r="X737" s="61" t="s">
        <v>99</v>
      </c>
      <c r="Y737" s="61" t="s">
        <v>99</v>
      </c>
      <c r="Z737" s="61" t="s">
        <v>99</v>
      </c>
      <c r="AA737" s="61" t="s">
        <v>99</v>
      </c>
      <c r="AB737" s="61" t="s">
        <v>99</v>
      </c>
      <c r="AC737" s="61" t="s">
        <v>99</v>
      </c>
      <c r="AD737" s="61" t="s">
        <v>99</v>
      </c>
      <c r="AE737" s="61">
        <v>0.88</v>
      </c>
      <c r="AF737" s="61">
        <v>0.88</v>
      </c>
      <c r="AG737" s="61">
        <v>0.88</v>
      </c>
      <c r="AH737" s="61">
        <v>0.88</v>
      </c>
      <c r="AI737" s="61">
        <v>0.88</v>
      </c>
      <c r="AJ737" s="61">
        <v>0.88</v>
      </c>
      <c r="AK737" s="61">
        <v>0.88</v>
      </c>
      <c r="AL737" s="61">
        <v>0.88</v>
      </c>
      <c r="AM737" s="61">
        <v>0.88</v>
      </c>
      <c r="AN737" s="61">
        <v>0.88</v>
      </c>
      <c r="AO737" s="61">
        <v>0.88</v>
      </c>
      <c r="AP737" s="61">
        <v>0.88</v>
      </c>
      <c r="AQ737" s="61">
        <v>0.88</v>
      </c>
      <c r="AR737" s="61">
        <v>0.88</v>
      </c>
      <c r="AS737" s="61">
        <v>0.88</v>
      </c>
      <c r="AT737" s="61">
        <v>0.88</v>
      </c>
      <c r="AU737" s="61">
        <v>0.88</v>
      </c>
      <c r="AV737" s="61">
        <v>0.88</v>
      </c>
      <c r="AW737" s="61">
        <v>0.88</v>
      </c>
      <c r="AX737" s="53">
        <v>0.88</v>
      </c>
    </row>
    <row r="738" spans="1:50">
      <c r="A738" s="212"/>
      <c r="B738" s="215"/>
      <c r="C738" s="210"/>
      <c r="D738" s="52" t="s">
        <v>25</v>
      </c>
      <c r="E738" s="73" t="str">
        <f>A731&amp;"/"&amp;B731&amp;"/"&amp;C737&amp;"/"&amp;D738</f>
        <v>Lignite fired power plants/Integrated gasification combined cycle/CHP with CCS/M</v>
      </c>
      <c r="F738" s="91" t="str">
        <f>A731</f>
        <v>Lignite fired power plants</v>
      </c>
      <c r="G738" s="91" t="str">
        <f>B731</f>
        <v>Integrated gasification combined cycle</v>
      </c>
      <c r="H738" s="91" t="str">
        <f>C737</f>
        <v>CHP with CCS</v>
      </c>
      <c r="I738" s="70" t="str">
        <f t="shared" si="72"/>
        <v>M</v>
      </c>
      <c r="J738" s="91" t="s">
        <v>99</v>
      </c>
      <c r="K738" s="91" t="s">
        <v>99</v>
      </c>
      <c r="L738" s="91" t="s">
        <v>99</v>
      </c>
      <c r="M738" s="91" t="s">
        <v>99</v>
      </c>
      <c r="N738" s="91" t="s">
        <v>99</v>
      </c>
      <c r="O738" s="91" t="s">
        <v>99</v>
      </c>
      <c r="P738" s="91" t="s">
        <v>99</v>
      </c>
      <c r="Q738" s="91" t="s">
        <v>99</v>
      </c>
      <c r="R738" s="91" t="s">
        <v>99</v>
      </c>
      <c r="S738" s="91" t="s">
        <v>99</v>
      </c>
      <c r="T738" s="91" t="s">
        <v>99</v>
      </c>
      <c r="U738" s="91" t="s">
        <v>99</v>
      </c>
      <c r="V738" s="91" t="s">
        <v>99</v>
      </c>
      <c r="W738" s="91" t="s">
        <v>99</v>
      </c>
      <c r="X738" s="91" t="s">
        <v>99</v>
      </c>
      <c r="Y738" s="91" t="s">
        <v>99</v>
      </c>
      <c r="Z738" s="91" t="s">
        <v>99</v>
      </c>
      <c r="AA738" s="91" t="s">
        <v>99</v>
      </c>
      <c r="AB738" s="91" t="s">
        <v>99</v>
      </c>
      <c r="AC738" s="91" t="s">
        <v>99</v>
      </c>
      <c r="AD738" s="91" t="s">
        <v>99</v>
      </c>
      <c r="AE738" s="91">
        <v>0.88</v>
      </c>
      <c r="AF738" s="91">
        <v>0.88</v>
      </c>
      <c r="AG738" s="91">
        <v>0.88</v>
      </c>
      <c r="AH738" s="91">
        <v>0.88</v>
      </c>
      <c r="AI738" s="91">
        <v>0.88</v>
      </c>
      <c r="AJ738" s="91">
        <v>0.88</v>
      </c>
      <c r="AK738" s="91">
        <v>0.88</v>
      </c>
      <c r="AL738" s="91">
        <v>0.88</v>
      </c>
      <c r="AM738" s="91">
        <v>0.88</v>
      </c>
      <c r="AN738" s="91">
        <v>0.88</v>
      </c>
      <c r="AO738" s="91">
        <v>0.88</v>
      </c>
      <c r="AP738" s="91">
        <v>0.88</v>
      </c>
      <c r="AQ738" s="91">
        <v>0.88</v>
      </c>
      <c r="AR738" s="91">
        <v>0.88</v>
      </c>
      <c r="AS738" s="91">
        <v>0.88</v>
      </c>
      <c r="AT738" s="91">
        <v>0.88</v>
      </c>
      <c r="AU738" s="91">
        <v>0.88</v>
      </c>
      <c r="AV738" s="91">
        <v>0.88</v>
      </c>
      <c r="AW738" s="91">
        <v>0.88</v>
      </c>
      <c r="AX738" s="89">
        <v>0.88</v>
      </c>
    </row>
    <row r="739" spans="1:50">
      <c r="A739" s="212"/>
      <c r="B739" s="214" t="s">
        <v>44</v>
      </c>
      <c r="C739" s="209" t="s">
        <v>36</v>
      </c>
      <c r="D739" s="67" t="s">
        <v>24</v>
      </c>
      <c r="E739" s="87" t="str">
        <f>A731&amp;"/"&amp;B739&amp;"/"&amp;C739&amp;"/"&amp;D739</f>
        <v>Lignite fired power plants/Supercritical steam turbine/Electricity only/L</v>
      </c>
      <c r="F739" s="55" t="str">
        <f>A731</f>
        <v>Lignite fired power plants</v>
      </c>
      <c r="G739" s="55" t="str">
        <f>B739</f>
        <v>Supercritical steam turbine</v>
      </c>
      <c r="H739" s="55" t="str">
        <f>C739</f>
        <v>Electricity only</v>
      </c>
      <c r="I739" s="85" t="str">
        <f t="shared" si="72"/>
        <v>L</v>
      </c>
      <c r="J739" s="55">
        <v>0.89</v>
      </c>
      <c r="K739" s="55">
        <v>0.89</v>
      </c>
      <c r="L739" s="55">
        <v>0.89</v>
      </c>
      <c r="M739" s="55">
        <v>0.89</v>
      </c>
      <c r="N739" s="55">
        <v>0.89</v>
      </c>
      <c r="O739" s="55">
        <v>0.89</v>
      </c>
      <c r="P739" s="55">
        <v>0.89</v>
      </c>
      <c r="Q739" s="55">
        <v>0.89</v>
      </c>
      <c r="R739" s="55">
        <v>0.89</v>
      </c>
      <c r="S739" s="55">
        <v>0.89</v>
      </c>
      <c r="T739" s="55">
        <v>0.89</v>
      </c>
      <c r="U739" s="55">
        <v>0.89</v>
      </c>
      <c r="V739" s="55">
        <v>0.89</v>
      </c>
      <c r="W739" s="55">
        <v>0.89</v>
      </c>
      <c r="X739" s="55">
        <v>0.89</v>
      </c>
      <c r="Y739" s="55">
        <v>0.89</v>
      </c>
      <c r="Z739" s="55">
        <v>0.89</v>
      </c>
      <c r="AA739" s="55">
        <v>0.89</v>
      </c>
      <c r="AB739" s="55">
        <v>0.89</v>
      </c>
      <c r="AC739" s="55">
        <v>0.89</v>
      </c>
      <c r="AD739" s="55">
        <v>0.89</v>
      </c>
      <c r="AE739" s="55">
        <v>0.89</v>
      </c>
      <c r="AF739" s="55">
        <v>0.89</v>
      </c>
      <c r="AG739" s="55">
        <v>0.89</v>
      </c>
      <c r="AH739" s="55">
        <v>0.89</v>
      </c>
      <c r="AI739" s="55">
        <v>0.89</v>
      </c>
      <c r="AJ739" s="55">
        <v>0.89</v>
      </c>
      <c r="AK739" s="55">
        <v>0.89</v>
      </c>
      <c r="AL739" s="55">
        <v>0.89</v>
      </c>
      <c r="AM739" s="55">
        <v>0.89</v>
      </c>
      <c r="AN739" s="55">
        <v>0.89</v>
      </c>
      <c r="AO739" s="55">
        <v>0.89</v>
      </c>
      <c r="AP739" s="55">
        <v>0.89</v>
      </c>
      <c r="AQ739" s="55">
        <v>0.89</v>
      </c>
      <c r="AR739" s="55">
        <v>0.89</v>
      </c>
      <c r="AS739" s="55">
        <v>0.89</v>
      </c>
      <c r="AT739" s="55">
        <v>0.89</v>
      </c>
      <c r="AU739" s="55">
        <v>0.89</v>
      </c>
      <c r="AV739" s="55">
        <v>0.89</v>
      </c>
      <c r="AW739" s="55">
        <v>0.89</v>
      </c>
      <c r="AX739" s="64">
        <v>0.89</v>
      </c>
    </row>
    <row r="740" spans="1:50">
      <c r="A740" s="212"/>
      <c r="B740" s="215"/>
      <c r="C740" s="216"/>
      <c r="D740" s="52" t="s">
        <v>25</v>
      </c>
      <c r="E740" s="86" t="str">
        <f>A731&amp;"/"&amp;B739&amp;"/"&amp;C739&amp;"/"&amp;D740</f>
        <v>Lignite fired power plants/Supercritical steam turbine/Electricity only/M</v>
      </c>
      <c r="F740" s="61" t="str">
        <f>A731</f>
        <v>Lignite fired power plants</v>
      </c>
      <c r="G740" s="61" t="str">
        <f>B739</f>
        <v>Supercritical steam turbine</v>
      </c>
      <c r="H740" s="61" t="str">
        <f>C739</f>
        <v>Electricity only</v>
      </c>
      <c r="I740" s="84" t="str">
        <f t="shared" si="72"/>
        <v>M</v>
      </c>
      <c r="J740" s="61">
        <v>0.89</v>
      </c>
      <c r="K740" s="61">
        <v>0.89</v>
      </c>
      <c r="L740" s="61">
        <v>0.89</v>
      </c>
      <c r="M740" s="61">
        <v>0.89</v>
      </c>
      <c r="N740" s="61">
        <v>0.89</v>
      </c>
      <c r="O740" s="61">
        <v>0.89</v>
      </c>
      <c r="P740" s="61">
        <v>0.89</v>
      </c>
      <c r="Q740" s="61">
        <v>0.89</v>
      </c>
      <c r="R740" s="61">
        <v>0.89</v>
      </c>
      <c r="S740" s="61">
        <v>0.89</v>
      </c>
      <c r="T740" s="61">
        <v>0.89</v>
      </c>
      <c r="U740" s="61">
        <v>0.89</v>
      </c>
      <c r="V740" s="61">
        <v>0.89</v>
      </c>
      <c r="W740" s="61">
        <v>0.89</v>
      </c>
      <c r="X740" s="61">
        <v>0.89</v>
      </c>
      <c r="Y740" s="61">
        <v>0.89</v>
      </c>
      <c r="Z740" s="61">
        <v>0.89</v>
      </c>
      <c r="AA740" s="61">
        <v>0.89</v>
      </c>
      <c r="AB740" s="61">
        <v>0.89</v>
      </c>
      <c r="AC740" s="61">
        <v>0.89</v>
      </c>
      <c r="AD740" s="61">
        <v>0.89</v>
      </c>
      <c r="AE740" s="61">
        <v>0.89</v>
      </c>
      <c r="AF740" s="61">
        <v>0.89</v>
      </c>
      <c r="AG740" s="61">
        <v>0.89</v>
      </c>
      <c r="AH740" s="61">
        <v>0.89</v>
      </c>
      <c r="AI740" s="61">
        <v>0.89</v>
      </c>
      <c r="AJ740" s="61">
        <v>0.89</v>
      </c>
      <c r="AK740" s="61">
        <v>0.89</v>
      </c>
      <c r="AL740" s="61">
        <v>0.89</v>
      </c>
      <c r="AM740" s="61">
        <v>0.89</v>
      </c>
      <c r="AN740" s="61">
        <v>0.89</v>
      </c>
      <c r="AO740" s="61">
        <v>0.89</v>
      </c>
      <c r="AP740" s="61">
        <v>0.89</v>
      </c>
      <c r="AQ740" s="61">
        <v>0.89</v>
      </c>
      <c r="AR740" s="61">
        <v>0.89</v>
      </c>
      <c r="AS740" s="61">
        <v>0.89</v>
      </c>
      <c r="AT740" s="61">
        <v>0.89</v>
      </c>
      <c r="AU740" s="61">
        <v>0.89</v>
      </c>
      <c r="AV740" s="61">
        <v>0.89</v>
      </c>
      <c r="AW740" s="61">
        <v>0.89</v>
      </c>
      <c r="AX740" s="53">
        <v>0.89</v>
      </c>
    </row>
    <row r="741" spans="1:50">
      <c r="A741" s="212"/>
      <c r="B741" s="215"/>
      <c r="C741" s="217" t="s">
        <v>26</v>
      </c>
      <c r="D741" s="83" t="s">
        <v>24</v>
      </c>
      <c r="E741" s="56" t="str">
        <f>A731&amp;"/"&amp;B739&amp;"/"&amp;C741&amp;"/"&amp;D741</f>
        <v>Lignite fired power plants/Supercritical steam turbine/CHP/L</v>
      </c>
      <c r="F741" s="103" t="str">
        <f>A731</f>
        <v>Lignite fired power plants</v>
      </c>
      <c r="G741" s="103" t="str">
        <f>B739</f>
        <v>Supercritical steam turbine</v>
      </c>
      <c r="H741" s="103" t="str">
        <f>C741</f>
        <v>CHP</v>
      </c>
      <c r="I741" s="104" t="str">
        <f t="shared" si="72"/>
        <v>L</v>
      </c>
      <c r="J741" s="103">
        <v>0.89</v>
      </c>
      <c r="K741" s="103">
        <v>0.89</v>
      </c>
      <c r="L741" s="103">
        <v>0.89</v>
      </c>
      <c r="M741" s="103">
        <v>0.89</v>
      </c>
      <c r="N741" s="103">
        <v>0.89</v>
      </c>
      <c r="O741" s="103">
        <v>0.89</v>
      </c>
      <c r="P741" s="103">
        <v>0.89</v>
      </c>
      <c r="Q741" s="103">
        <v>0.89</v>
      </c>
      <c r="R741" s="103">
        <v>0.89</v>
      </c>
      <c r="S741" s="103">
        <v>0.89</v>
      </c>
      <c r="T741" s="103">
        <v>0.89</v>
      </c>
      <c r="U741" s="103">
        <v>0.89</v>
      </c>
      <c r="V741" s="103">
        <v>0.89</v>
      </c>
      <c r="W741" s="103">
        <v>0.89</v>
      </c>
      <c r="X741" s="103">
        <v>0.89</v>
      </c>
      <c r="Y741" s="103">
        <v>0.89</v>
      </c>
      <c r="Z741" s="103">
        <v>0.89</v>
      </c>
      <c r="AA741" s="103">
        <v>0.89</v>
      </c>
      <c r="AB741" s="103">
        <v>0.89</v>
      </c>
      <c r="AC741" s="103">
        <v>0.89</v>
      </c>
      <c r="AD741" s="103">
        <v>0.89</v>
      </c>
      <c r="AE741" s="103">
        <v>0.89</v>
      </c>
      <c r="AF741" s="103">
        <v>0.89</v>
      </c>
      <c r="AG741" s="103">
        <v>0.89</v>
      </c>
      <c r="AH741" s="103">
        <v>0.89</v>
      </c>
      <c r="AI741" s="103">
        <v>0.89</v>
      </c>
      <c r="AJ741" s="103">
        <v>0.89</v>
      </c>
      <c r="AK741" s="103">
        <v>0.89</v>
      </c>
      <c r="AL741" s="103">
        <v>0.89</v>
      </c>
      <c r="AM741" s="103">
        <v>0.89</v>
      </c>
      <c r="AN741" s="103">
        <v>0.89</v>
      </c>
      <c r="AO741" s="103">
        <v>0.89</v>
      </c>
      <c r="AP741" s="103">
        <v>0.89</v>
      </c>
      <c r="AQ741" s="103">
        <v>0.89</v>
      </c>
      <c r="AR741" s="103">
        <v>0.89</v>
      </c>
      <c r="AS741" s="103">
        <v>0.89</v>
      </c>
      <c r="AT741" s="103">
        <v>0.89</v>
      </c>
      <c r="AU741" s="103">
        <v>0.89</v>
      </c>
      <c r="AV741" s="103">
        <v>0.89</v>
      </c>
      <c r="AW741" s="103">
        <v>0.89</v>
      </c>
      <c r="AX741" s="105">
        <v>0.89</v>
      </c>
    </row>
    <row r="742" spans="1:50">
      <c r="A742" s="212"/>
      <c r="B742" s="215"/>
      <c r="C742" s="216"/>
      <c r="D742" s="106" t="s">
        <v>25</v>
      </c>
      <c r="E742" s="107" t="str">
        <f>A731&amp;"/"&amp;B739&amp;"/"&amp;C741&amp;"/"&amp;D742</f>
        <v>Lignite fired power plants/Supercritical steam turbine/CHP/M</v>
      </c>
      <c r="F742" s="108" t="str">
        <f>A731</f>
        <v>Lignite fired power plants</v>
      </c>
      <c r="G742" s="108" t="str">
        <f>B739</f>
        <v>Supercritical steam turbine</v>
      </c>
      <c r="H742" s="108" t="str">
        <f>C741</f>
        <v>CHP</v>
      </c>
      <c r="I742" s="109" t="str">
        <f t="shared" si="72"/>
        <v>M</v>
      </c>
      <c r="J742" s="108">
        <v>0.89</v>
      </c>
      <c r="K742" s="108">
        <v>0.89</v>
      </c>
      <c r="L742" s="108">
        <v>0.89</v>
      </c>
      <c r="M742" s="108">
        <v>0.89</v>
      </c>
      <c r="N742" s="108">
        <v>0.89</v>
      </c>
      <c r="O742" s="108">
        <v>0.89</v>
      </c>
      <c r="P742" s="108">
        <v>0.89</v>
      </c>
      <c r="Q742" s="108">
        <v>0.89</v>
      </c>
      <c r="R742" s="108">
        <v>0.89</v>
      </c>
      <c r="S742" s="108">
        <v>0.89</v>
      </c>
      <c r="T742" s="108">
        <v>0.89</v>
      </c>
      <c r="U742" s="108">
        <v>0.89</v>
      </c>
      <c r="V742" s="108">
        <v>0.89</v>
      </c>
      <c r="W742" s="108">
        <v>0.89</v>
      </c>
      <c r="X742" s="108">
        <v>0.89</v>
      </c>
      <c r="Y742" s="108">
        <v>0.89</v>
      </c>
      <c r="Z742" s="108">
        <v>0.89</v>
      </c>
      <c r="AA742" s="108">
        <v>0.89</v>
      </c>
      <c r="AB742" s="108">
        <v>0.89</v>
      </c>
      <c r="AC742" s="108">
        <v>0.89</v>
      </c>
      <c r="AD742" s="108">
        <v>0.89</v>
      </c>
      <c r="AE742" s="108">
        <v>0.89</v>
      </c>
      <c r="AF742" s="108">
        <v>0.89</v>
      </c>
      <c r="AG742" s="108">
        <v>0.89</v>
      </c>
      <c r="AH742" s="108">
        <v>0.89</v>
      </c>
      <c r="AI742" s="108">
        <v>0.89</v>
      </c>
      <c r="AJ742" s="108">
        <v>0.89</v>
      </c>
      <c r="AK742" s="108">
        <v>0.89</v>
      </c>
      <c r="AL742" s="108">
        <v>0.89</v>
      </c>
      <c r="AM742" s="108">
        <v>0.89</v>
      </c>
      <c r="AN742" s="108">
        <v>0.89</v>
      </c>
      <c r="AO742" s="108">
        <v>0.89</v>
      </c>
      <c r="AP742" s="108">
        <v>0.89</v>
      </c>
      <c r="AQ742" s="108">
        <v>0.89</v>
      </c>
      <c r="AR742" s="108">
        <v>0.89</v>
      </c>
      <c r="AS742" s="108">
        <v>0.89</v>
      </c>
      <c r="AT742" s="108">
        <v>0.89</v>
      </c>
      <c r="AU742" s="108">
        <v>0.89</v>
      </c>
      <c r="AV742" s="108">
        <v>0.89</v>
      </c>
      <c r="AW742" s="108">
        <v>0.89</v>
      </c>
      <c r="AX742" s="110">
        <v>0.89</v>
      </c>
    </row>
    <row r="743" spans="1:50">
      <c r="A743" s="212"/>
      <c r="B743" s="215"/>
      <c r="C743" s="217" t="s">
        <v>42</v>
      </c>
      <c r="D743" s="83" t="s">
        <v>24</v>
      </c>
      <c r="E743" s="56" t="str">
        <f>A731&amp;"/"&amp;B739&amp;"/"&amp;C743&amp;"/"&amp;D743</f>
        <v>Lignite fired power plants/Supercritical steam turbine/Electricity only with CCS/L</v>
      </c>
      <c r="F743" s="103" t="str">
        <f>A731</f>
        <v>Lignite fired power plants</v>
      </c>
      <c r="G743" s="103" t="str">
        <f>B739</f>
        <v>Supercritical steam turbine</v>
      </c>
      <c r="H743" s="103" t="str">
        <f>C743</f>
        <v>Electricity only with CCS</v>
      </c>
      <c r="I743" s="104" t="str">
        <f t="shared" si="72"/>
        <v>L</v>
      </c>
      <c r="J743" s="103" t="s">
        <v>99</v>
      </c>
      <c r="K743" s="103" t="s">
        <v>99</v>
      </c>
      <c r="L743" s="103" t="s">
        <v>99</v>
      </c>
      <c r="M743" s="103" t="s">
        <v>99</v>
      </c>
      <c r="N743" s="103" t="s">
        <v>99</v>
      </c>
      <c r="O743" s="103" t="s">
        <v>99</v>
      </c>
      <c r="P743" s="103" t="s">
        <v>99</v>
      </c>
      <c r="Q743" s="103" t="s">
        <v>99</v>
      </c>
      <c r="R743" s="103" t="s">
        <v>99</v>
      </c>
      <c r="S743" s="103" t="s">
        <v>99</v>
      </c>
      <c r="T743" s="103" t="s">
        <v>99</v>
      </c>
      <c r="U743" s="103" t="s">
        <v>99</v>
      </c>
      <c r="V743" s="103" t="s">
        <v>99</v>
      </c>
      <c r="W743" s="103" t="s">
        <v>99</v>
      </c>
      <c r="X743" s="103" t="s">
        <v>99</v>
      </c>
      <c r="Y743" s="103" t="s">
        <v>99</v>
      </c>
      <c r="Z743" s="103" t="s">
        <v>99</v>
      </c>
      <c r="AA743" s="103" t="s">
        <v>99</v>
      </c>
      <c r="AB743" s="103" t="s">
        <v>99</v>
      </c>
      <c r="AC743" s="103" t="s">
        <v>99</v>
      </c>
      <c r="AD743" s="103" t="s">
        <v>99</v>
      </c>
      <c r="AE743" s="103">
        <v>0.89</v>
      </c>
      <c r="AF743" s="103">
        <v>0.89</v>
      </c>
      <c r="AG743" s="103">
        <v>0.89</v>
      </c>
      <c r="AH743" s="103">
        <v>0.89</v>
      </c>
      <c r="AI743" s="103">
        <v>0.89</v>
      </c>
      <c r="AJ743" s="103">
        <v>0.89</v>
      </c>
      <c r="AK743" s="103">
        <v>0.89</v>
      </c>
      <c r="AL743" s="103">
        <v>0.89</v>
      </c>
      <c r="AM743" s="103">
        <v>0.89</v>
      </c>
      <c r="AN743" s="103">
        <v>0.89</v>
      </c>
      <c r="AO743" s="103">
        <v>0.89</v>
      </c>
      <c r="AP743" s="103">
        <v>0.89</v>
      </c>
      <c r="AQ743" s="103">
        <v>0.89</v>
      </c>
      <c r="AR743" s="103">
        <v>0.89</v>
      </c>
      <c r="AS743" s="103">
        <v>0.89</v>
      </c>
      <c r="AT743" s="103">
        <v>0.89</v>
      </c>
      <c r="AU743" s="103">
        <v>0.89</v>
      </c>
      <c r="AV743" s="103">
        <v>0.89</v>
      </c>
      <c r="AW743" s="103">
        <v>0.89</v>
      </c>
      <c r="AX743" s="105">
        <v>0.89</v>
      </c>
    </row>
    <row r="744" spans="1:50">
      <c r="A744" s="212"/>
      <c r="B744" s="215"/>
      <c r="C744" s="216"/>
      <c r="D744" s="106" t="s">
        <v>25</v>
      </c>
      <c r="E744" s="107" t="str">
        <f>A731&amp;"/"&amp;B739&amp;"/"&amp;C743&amp;"/"&amp;D744</f>
        <v>Lignite fired power plants/Supercritical steam turbine/Electricity only with CCS/M</v>
      </c>
      <c r="F744" s="108" t="str">
        <f>A731</f>
        <v>Lignite fired power plants</v>
      </c>
      <c r="G744" s="108" t="str">
        <f>B739</f>
        <v>Supercritical steam turbine</v>
      </c>
      <c r="H744" s="108" t="str">
        <f>C743</f>
        <v>Electricity only with CCS</v>
      </c>
      <c r="I744" s="109" t="str">
        <f t="shared" si="72"/>
        <v>M</v>
      </c>
      <c r="J744" s="108" t="s">
        <v>99</v>
      </c>
      <c r="K744" s="108" t="s">
        <v>99</v>
      </c>
      <c r="L744" s="108" t="s">
        <v>99</v>
      </c>
      <c r="M744" s="108" t="s">
        <v>99</v>
      </c>
      <c r="N744" s="108" t="s">
        <v>99</v>
      </c>
      <c r="O744" s="108" t="s">
        <v>99</v>
      </c>
      <c r="P744" s="108" t="s">
        <v>99</v>
      </c>
      <c r="Q744" s="108" t="s">
        <v>99</v>
      </c>
      <c r="R744" s="108" t="s">
        <v>99</v>
      </c>
      <c r="S744" s="108" t="s">
        <v>99</v>
      </c>
      <c r="T744" s="108" t="s">
        <v>99</v>
      </c>
      <c r="U744" s="108" t="s">
        <v>99</v>
      </c>
      <c r="V744" s="108" t="s">
        <v>99</v>
      </c>
      <c r="W744" s="108" t="s">
        <v>99</v>
      </c>
      <c r="X744" s="108" t="s">
        <v>99</v>
      </c>
      <c r="Y744" s="108" t="s">
        <v>99</v>
      </c>
      <c r="Z744" s="108" t="s">
        <v>99</v>
      </c>
      <c r="AA744" s="108" t="s">
        <v>99</v>
      </c>
      <c r="AB744" s="108" t="s">
        <v>99</v>
      </c>
      <c r="AC744" s="108" t="s">
        <v>99</v>
      </c>
      <c r="AD744" s="108" t="s">
        <v>99</v>
      </c>
      <c r="AE744" s="108">
        <v>0.89</v>
      </c>
      <c r="AF744" s="108">
        <v>0.89</v>
      </c>
      <c r="AG744" s="108">
        <v>0.89</v>
      </c>
      <c r="AH744" s="108">
        <v>0.89</v>
      </c>
      <c r="AI744" s="108">
        <v>0.89</v>
      </c>
      <c r="AJ744" s="108">
        <v>0.89</v>
      </c>
      <c r="AK744" s="108">
        <v>0.89</v>
      </c>
      <c r="AL744" s="108">
        <v>0.89</v>
      </c>
      <c r="AM744" s="108">
        <v>0.89</v>
      </c>
      <c r="AN744" s="108">
        <v>0.89</v>
      </c>
      <c r="AO744" s="108">
        <v>0.89</v>
      </c>
      <c r="AP744" s="108">
        <v>0.89</v>
      </c>
      <c r="AQ744" s="108">
        <v>0.89</v>
      </c>
      <c r="AR744" s="108">
        <v>0.89</v>
      </c>
      <c r="AS744" s="108">
        <v>0.89</v>
      </c>
      <c r="AT744" s="108">
        <v>0.89</v>
      </c>
      <c r="AU744" s="108">
        <v>0.89</v>
      </c>
      <c r="AV744" s="108">
        <v>0.89</v>
      </c>
      <c r="AW744" s="108">
        <v>0.89</v>
      </c>
      <c r="AX744" s="110">
        <v>0.89</v>
      </c>
    </row>
    <row r="745" spans="1:50">
      <c r="A745" s="212"/>
      <c r="B745" s="215"/>
      <c r="C745" s="217" t="s">
        <v>43</v>
      </c>
      <c r="D745" s="52" t="s">
        <v>24</v>
      </c>
      <c r="E745" s="86" t="str">
        <f>A731&amp;"/"&amp;B739&amp;"/"&amp;C745&amp;"/"&amp;D745</f>
        <v>Lignite fired power plants/Supercritical steam turbine/CHP with CCS/L</v>
      </c>
      <c r="F745" s="61" t="str">
        <f>A731</f>
        <v>Lignite fired power plants</v>
      </c>
      <c r="G745" s="61" t="str">
        <f>B739</f>
        <v>Supercritical steam turbine</v>
      </c>
      <c r="H745" s="61" t="str">
        <f>C745</f>
        <v>CHP with CCS</v>
      </c>
      <c r="I745" s="84" t="str">
        <f t="shared" si="72"/>
        <v>L</v>
      </c>
      <c r="J745" s="61" t="s">
        <v>99</v>
      </c>
      <c r="K745" s="61" t="s">
        <v>99</v>
      </c>
      <c r="L745" s="61" t="s">
        <v>99</v>
      </c>
      <c r="M745" s="61" t="s">
        <v>99</v>
      </c>
      <c r="N745" s="61" t="s">
        <v>99</v>
      </c>
      <c r="O745" s="61" t="s">
        <v>99</v>
      </c>
      <c r="P745" s="61" t="s">
        <v>99</v>
      </c>
      <c r="Q745" s="61" t="s">
        <v>99</v>
      </c>
      <c r="R745" s="61" t="s">
        <v>99</v>
      </c>
      <c r="S745" s="61" t="s">
        <v>99</v>
      </c>
      <c r="T745" s="61" t="s">
        <v>99</v>
      </c>
      <c r="U745" s="61" t="s">
        <v>99</v>
      </c>
      <c r="V745" s="61" t="s">
        <v>99</v>
      </c>
      <c r="W745" s="61" t="s">
        <v>99</v>
      </c>
      <c r="X745" s="61" t="s">
        <v>99</v>
      </c>
      <c r="Y745" s="61" t="s">
        <v>99</v>
      </c>
      <c r="Z745" s="61" t="s">
        <v>99</v>
      </c>
      <c r="AA745" s="61" t="s">
        <v>99</v>
      </c>
      <c r="AB745" s="61" t="s">
        <v>99</v>
      </c>
      <c r="AC745" s="61" t="s">
        <v>99</v>
      </c>
      <c r="AD745" s="61" t="s">
        <v>99</v>
      </c>
      <c r="AE745" s="61">
        <v>0.89</v>
      </c>
      <c r="AF745" s="61">
        <v>0.89</v>
      </c>
      <c r="AG745" s="61">
        <v>0.89</v>
      </c>
      <c r="AH745" s="61">
        <v>0.89</v>
      </c>
      <c r="AI745" s="61">
        <v>0.89</v>
      </c>
      <c r="AJ745" s="61">
        <v>0.89</v>
      </c>
      <c r="AK745" s="61">
        <v>0.89</v>
      </c>
      <c r="AL745" s="61">
        <v>0.89</v>
      </c>
      <c r="AM745" s="61">
        <v>0.89</v>
      </c>
      <c r="AN745" s="61">
        <v>0.89</v>
      </c>
      <c r="AO745" s="61">
        <v>0.89</v>
      </c>
      <c r="AP745" s="61">
        <v>0.89</v>
      </c>
      <c r="AQ745" s="61">
        <v>0.89</v>
      </c>
      <c r="AR745" s="61">
        <v>0.89</v>
      </c>
      <c r="AS745" s="61">
        <v>0.89</v>
      </c>
      <c r="AT745" s="61">
        <v>0.89</v>
      </c>
      <c r="AU745" s="61">
        <v>0.89</v>
      </c>
      <c r="AV745" s="61">
        <v>0.89</v>
      </c>
      <c r="AW745" s="61">
        <v>0.89</v>
      </c>
      <c r="AX745" s="53">
        <v>0.89</v>
      </c>
    </row>
    <row r="746" spans="1:50">
      <c r="A746" s="212"/>
      <c r="B746" s="218"/>
      <c r="C746" s="210"/>
      <c r="D746" s="93" t="s">
        <v>25</v>
      </c>
      <c r="E746" s="73" t="str">
        <f>A731&amp;"/"&amp;B739&amp;"/"&amp;C745&amp;"/"&amp;D746</f>
        <v>Lignite fired power plants/Supercritical steam turbine/CHP with CCS/M</v>
      </c>
      <c r="F746" s="91" t="str">
        <f>A731</f>
        <v>Lignite fired power plants</v>
      </c>
      <c r="G746" s="91" t="str">
        <f>B739</f>
        <v>Supercritical steam turbine</v>
      </c>
      <c r="H746" s="91" t="str">
        <f>C745</f>
        <v>CHP with CCS</v>
      </c>
      <c r="I746" s="70" t="str">
        <f t="shared" si="72"/>
        <v>M</v>
      </c>
      <c r="J746" s="91" t="s">
        <v>99</v>
      </c>
      <c r="K746" s="91" t="s">
        <v>99</v>
      </c>
      <c r="L746" s="91" t="s">
        <v>99</v>
      </c>
      <c r="M746" s="91" t="s">
        <v>99</v>
      </c>
      <c r="N746" s="91" t="s">
        <v>99</v>
      </c>
      <c r="O746" s="91" t="s">
        <v>99</v>
      </c>
      <c r="P746" s="91" t="s">
        <v>99</v>
      </c>
      <c r="Q746" s="91" t="s">
        <v>99</v>
      </c>
      <c r="R746" s="91" t="s">
        <v>99</v>
      </c>
      <c r="S746" s="91" t="s">
        <v>99</v>
      </c>
      <c r="T746" s="91" t="s">
        <v>99</v>
      </c>
      <c r="U746" s="91" t="s">
        <v>99</v>
      </c>
      <c r="V746" s="91" t="s">
        <v>99</v>
      </c>
      <c r="W746" s="91" t="s">
        <v>99</v>
      </c>
      <c r="X746" s="91" t="s">
        <v>99</v>
      </c>
      <c r="Y746" s="91" t="s">
        <v>99</v>
      </c>
      <c r="Z746" s="91" t="s">
        <v>99</v>
      </c>
      <c r="AA746" s="91" t="s">
        <v>99</v>
      </c>
      <c r="AB746" s="91" t="s">
        <v>99</v>
      </c>
      <c r="AC746" s="91" t="s">
        <v>99</v>
      </c>
      <c r="AD746" s="91" t="s">
        <v>99</v>
      </c>
      <c r="AE746" s="91">
        <v>0.89</v>
      </c>
      <c r="AF746" s="91">
        <v>0.89</v>
      </c>
      <c r="AG746" s="91">
        <v>0.89</v>
      </c>
      <c r="AH746" s="91">
        <v>0.89</v>
      </c>
      <c r="AI746" s="91">
        <v>0.89</v>
      </c>
      <c r="AJ746" s="91">
        <v>0.89</v>
      </c>
      <c r="AK746" s="91">
        <v>0.89</v>
      </c>
      <c r="AL746" s="91">
        <v>0.89</v>
      </c>
      <c r="AM746" s="91">
        <v>0.89</v>
      </c>
      <c r="AN746" s="91">
        <v>0.89</v>
      </c>
      <c r="AO746" s="91">
        <v>0.89</v>
      </c>
      <c r="AP746" s="91">
        <v>0.89</v>
      </c>
      <c r="AQ746" s="91">
        <v>0.89</v>
      </c>
      <c r="AR746" s="91">
        <v>0.89</v>
      </c>
      <c r="AS746" s="91">
        <v>0.89</v>
      </c>
      <c r="AT746" s="91">
        <v>0.89</v>
      </c>
      <c r="AU746" s="91">
        <v>0.89</v>
      </c>
      <c r="AV746" s="91">
        <v>0.89</v>
      </c>
      <c r="AW746" s="91">
        <v>0.89</v>
      </c>
      <c r="AX746" s="89">
        <v>0.89</v>
      </c>
    </row>
    <row r="747" spans="1:50">
      <c r="A747" s="212"/>
      <c r="B747" s="214" t="s">
        <v>45</v>
      </c>
      <c r="C747" s="209" t="s">
        <v>36</v>
      </c>
      <c r="D747" s="67" t="s">
        <v>24</v>
      </c>
      <c r="E747" s="87" t="str">
        <f>A731&amp;"/"&amp;B747&amp;"/"&amp;C747&amp;"/"&amp;D747</f>
        <v>Lignite fired power plants/Fluidized bed combustion/Electricity only/L</v>
      </c>
      <c r="F747" s="55" t="str">
        <f>A731</f>
        <v>Lignite fired power plants</v>
      </c>
      <c r="G747" s="55" t="str">
        <f>B747</f>
        <v>Fluidized bed combustion</v>
      </c>
      <c r="H747" s="55" t="str">
        <f>C747</f>
        <v>Electricity only</v>
      </c>
      <c r="I747" s="85" t="str">
        <f t="shared" si="72"/>
        <v>L</v>
      </c>
      <c r="J747" s="55">
        <v>0.87</v>
      </c>
      <c r="K747" s="55">
        <v>0.87</v>
      </c>
      <c r="L747" s="55">
        <v>0.87</v>
      </c>
      <c r="M747" s="55">
        <v>0.87</v>
      </c>
      <c r="N747" s="55">
        <v>0.87</v>
      </c>
      <c r="O747" s="55">
        <v>0.87</v>
      </c>
      <c r="P747" s="55">
        <v>0.87</v>
      </c>
      <c r="Q747" s="55">
        <v>0.87</v>
      </c>
      <c r="R747" s="55">
        <v>0.87</v>
      </c>
      <c r="S747" s="55">
        <v>0.87</v>
      </c>
      <c r="T747" s="55">
        <v>0.87</v>
      </c>
      <c r="U747" s="55">
        <v>0.87</v>
      </c>
      <c r="V747" s="55">
        <v>0.87</v>
      </c>
      <c r="W747" s="55">
        <v>0.87</v>
      </c>
      <c r="X747" s="55">
        <v>0.87</v>
      </c>
      <c r="Y747" s="55">
        <v>0.87</v>
      </c>
      <c r="Z747" s="55">
        <v>0.87</v>
      </c>
      <c r="AA747" s="55">
        <v>0.87</v>
      </c>
      <c r="AB747" s="55">
        <v>0.87</v>
      </c>
      <c r="AC747" s="55">
        <v>0.87</v>
      </c>
      <c r="AD747" s="55">
        <v>0.87</v>
      </c>
      <c r="AE747" s="55">
        <v>0.87</v>
      </c>
      <c r="AF747" s="55">
        <v>0.87</v>
      </c>
      <c r="AG747" s="55">
        <v>0.87</v>
      </c>
      <c r="AH747" s="55">
        <v>0.87</v>
      </c>
      <c r="AI747" s="55">
        <v>0.87</v>
      </c>
      <c r="AJ747" s="55">
        <v>0.87</v>
      </c>
      <c r="AK747" s="55">
        <v>0.87</v>
      </c>
      <c r="AL747" s="55">
        <v>0.87</v>
      </c>
      <c r="AM747" s="55">
        <v>0.87</v>
      </c>
      <c r="AN747" s="55">
        <v>0.87</v>
      </c>
      <c r="AO747" s="55">
        <v>0.87</v>
      </c>
      <c r="AP747" s="55">
        <v>0.87</v>
      </c>
      <c r="AQ747" s="55">
        <v>0.87</v>
      </c>
      <c r="AR747" s="55">
        <v>0.87</v>
      </c>
      <c r="AS747" s="55">
        <v>0.87</v>
      </c>
      <c r="AT747" s="55">
        <v>0.87</v>
      </c>
      <c r="AU747" s="55">
        <v>0.87</v>
      </c>
      <c r="AV747" s="55">
        <v>0.87</v>
      </c>
      <c r="AW747" s="55">
        <v>0.87</v>
      </c>
      <c r="AX747" s="64">
        <v>0.87</v>
      </c>
    </row>
    <row r="748" spans="1:50">
      <c r="A748" s="212"/>
      <c r="B748" s="215"/>
      <c r="C748" s="206"/>
      <c r="D748" s="52" t="s">
        <v>25</v>
      </c>
      <c r="E748" s="86" t="str">
        <f>A731&amp;"/"&amp;B747&amp;"/"&amp;C747&amp;"/"&amp;D748</f>
        <v>Lignite fired power plants/Fluidized bed combustion/Electricity only/M</v>
      </c>
      <c r="F748" s="61" t="str">
        <f>A731</f>
        <v>Lignite fired power plants</v>
      </c>
      <c r="G748" s="61" t="str">
        <f>B747</f>
        <v>Fluidized bed combustion</v>
      </c>
      <c r="H748" s="61" t="str">
        <f>C747</f>
        <v>Electricity only</v>
      </c>
      <c r="I748" s="84" t="str">
        <f t="shared" si="72"/>
        <v>M</v>
      </c>
      <c r="J748" s="61">
        <v>0.87</v>
      </c>
      <c r="K748" s="61">
        <v>0.87</v>
      </c>
      <c r="L748" s="61">
        <v>0.87</v>
      </c>
      <c r="M748" s="61">
        <v>0.87</v>
      </c>
      <c r="N748" s="61">
        <v>0.87</v>
      </c>
      <c r="O748" s="61">
        <v>0.87</v>
      </c>
      <c r="P748" s="61">
        <v>0.87</v>
      </c>
      <c r="Q748" s="61">
        <v>0.87</v>
      </c>
      <c r="R748" s="61">
        <v>0.87</v>
      </c>
      <c r="S748" s="61">
        <v>0.87</v>
      </c>
      <c r="T748" s="61">
        <v>0.87</v>
      </c>
      <c r="U748" s="61">
        <v>0.87</v>
      </c>
      <c r="V748" s="61">
        <v>0.87</v>
      </c>
      <c r="W748" s="61">
        <v>0.87</v>
      </c>
      <c r="X748" s="61">
        <v>0.87</v>
      </c>
      <c r="Y748" s="61">
        <v>0.87</v>
      </c>
      <c r="Z748" s="61">
        <v>0.87</v>
      </c>
      <c r="AA748" s="61">
        <v>0.87</v>
      </c>
      <c r="AB748" s="61">
        <v>0.87</v>
      </c>
      <c r="AC748" s="61">
        <v>0.87</v>
      </c>
      <c r="AD748" s="61">
        <v>0.87</v>
      </c>
      <c r="AE748" s="61">
        <v>0.87</v>
      </c>
      <c r="AF748" s="61">
        <v>0.87</v>
      </c>
      <c r="AG748" s="61">
        <v>0.87</v>
      </c>
      <c r="AH748" s="61">
        <v>0.87</v>
      </c>
      <c r="AI748" s="61">
        <v>0.87</v>
      </c>
      <c r="AJ748" s="61">
        <v>0.87</v>
      </c>
      <c r="AK748" s="61">
        <v>0.87</v>
      </c>
      <c r="AL748" s="61">
        <v>0.87</v>
      </c>
      <c r="AM748" s="61">
        <v>0.87</v>
      </c>
      <c r="AN748" s="61">
        <v>0.87</v>
      </c>
      <c r="AO748" s="61">
        <v>0.87</v>
      </c>
      <c r="AP748" s="61">
        <v>0.87</v>
      </c>
      <c r="AQ748" s="61">
        <v>0.87</v>
      </c>
      <c r="AR748" s="61">
        <v>0.87</v>
      </c>
      <c r="AS748" s="61">
        <v>0.87</v>
      </c>
      <c r="AT748" s="61">
        <v>0.87</v>
      </c>
      <c r="AU748" s="61">
        <v>0.87</v>
      </c>
      <c r="AV748" s="61">
        <v>0.87</v>
      </c>
      <c r="AW748" s="61">
        <v>0.87</v>
      </c>
      <c r="AX748" s="53">
        <v>0.87</v>
      </c>
    </row>
    <row r="749" spans="1:50">
      <c r="A749" s="212"/>
      <c r="B749" s="215"/>
      <c r="C749" s="216"/>
      <c r="D749" s="52" t="s">
        <v>38</v>
      </c>
      <c r="E749" s="86" t="str">
        <f>A731&amp;"/"&amp;B747&amp;"/"&amp;C747&amp;"/"&amp;D749</f>
        <v>Lignite fired power plants/Fluidized bed combustion/Electricity only/S</v>
      </c>
      <c r="F749" s="61" t="str">
        <f>A731</f>
        <v>Lignite fired power plants</v>
      </c>
      <c r="G749" s="61" t="str">
        <f>B747</f>
        <v>Fluidized bed combustion</v>
      </c>
      <c r="H749" s="61" t="str">
        <f>C747</f>
        <v>Electricity only</v>
      </c>
      <c r="I749" s="84" t="str">
        <f t="shared" si="72"/>
        <v>S</v>
      </c>
      <c r="J749" s="61">
        <v>0.87</v>
      </c>
      <c r="K749" s="61">
        <v>0.87</v>
      </c>
      <c r="L749" s="61">
        <v>0.87</v>
      </c>
      <c r="M749" s="61">
        <v>0.87</v>
      </c>
      <c r="N749" s="61">
        <v>0.87</v>
      </c>
      <c r="O749" s="61">
        <v>0.87</v>
      </c>
      <c r="P749" s="61">
        <v>0.87</v>
      </c>
      <c r="Q749" s="61">
        <v>0.87</v>
      </c>
      <c r="R749" s="61">
        <v>0.87</v>
      </c>
      <c r="S749" s="61">
        <v>0.87</v>
      </c>
      <c r="T749" s="61">
        <v>0.87</v>
      </c>
      <c r="U749" s="61">
        <v>0.87</v>
      </c>
      <c r="V749" s="61">
        <v>0.87</v>
      </c>
      <c r="W749" s="61">
        <v>0.87</v>
      </c>
      <c r="X749" s="61">
        <v>0.87</v>
      </c>
      <c r="Y749" s="61">
        <v>0.87</v>
      </c>
      <c r="Z749" s="61">
        <v>0.87</v>
      </c>
      <c r="AA749" s="61">
        <v>0.87</v>
      </c>
      <c r="AB749" s="61">
        <v>0.87</v>
      </c>
      <c r="AC749" s="61">
        <v>0.87</v>
      </c>
      <c r="AD749" s="61">
        <v>0.87</v>
      </c>
      <c r="AE749" s="61">
        <v>0.87</v>
      </c>
      <c r="AF749" s="61">
        <v>0.87</v>
      </c>
      <c r="AG749" s="61">
        <v>0.87</v>
      </c>
      <c r="AH749" s="61">
        <v>0.87</v>
      </c>
      <c r="AI749" s="61">
        <v>0.87</v>
      </c>
      <c r="AJ749" s="61">
        <v>0.87</v>
      </c>
      <c r="AK749" s="61">
        <v>0.87</v>
      </c>
      <c r="AL749" s="61">
        <v>0.87</v>
      </c>
      <c r="AM749" s="61">
        <v>0.87</v>
      </c>
      <c r="AN749" s="61">
        <v>0.87</v>
      </c>
      <c r="AO749" s="61">
        <v>0.87</v>
      </c>
      <c r="AP749" s="61">
        <v>0.87</v>
      </c>
      <c r="AQ749" s="61">
        <v>0.87</v>
      </c>
      <c r="AR749" s="61">
        <v>0.87</v>
      </c>
      <c r="AS749" s="61">
        <v>0.87</v>
      </c>
      <c r="AT749" s="61">
        <v>0.87</v>
      </c>
      <c r="AU749" s="61">
        <v>0.87</v>
      </c>
      <c r="AV749" s="61">
        <v>0.87</v>
      </c>
      <c r="AW749" s="61">
        <v>0.87</v>
      </c>
      <c r="AX749" s="53">
        <v>0.87</v>
      </c>
    </row>
    <row r="750" spans="1:50">
      <c r="A750" s="212"/>
      <c r="B750" s="215"/>
      <c r="C750" s="217" t="s">
        <v>26</v>
      </c>
      <c r="D750" s="83" t="s">
        <v>24</v>
      </c>
      <c r="E750" s="56" t="str">
        <f>A731&amp;"/"&amp;B747&amp;"/"&amp;C750&amp;"/"&amp;D750</f>
        <v>Lignite fired power plants/Fluidized bed combustion/CHP/L</v>
      </c>
      <c r="F750" s="103" t="str">
        <f>A731</f>
        <v>Lignite fired power plants</v>
      </c>
      <c r="G750" s="103" t="str">
        <f>B747</f>
        <v>Fluidized bed combustion</v>
      </c>
      <c r="H750" s="103" t="str">
        <f>C750</f>
        <v>CHP</v>
      </c>
      <c r="I750" s="104" t="str">
        <f t="shared" si="72"/>
        <v>L</v>
      </c>
      <c r="J750" s="103">
        <v>0.87</v>
      </c>
      <c r="K750" s="103">
        <v>0.87</v>
      </c>
      <c r="L750" s="103">
        <v>0.87</v>
      </c>
      <c r="M750" s="103">
        <v>0.87</v>
      </c>
      <c r="N750" s="103">
        <v>0.87</v>
      </c>
      <c r="O750" s="103">
        <v>0.87</v>
      </c>
      <c r="P750" s="103">
        <v>0.87</v>
      </c>
      <c r="Q750" s="103">
        <v>0.87</v>
      </c>
      <c r="R750" s="103">
        <v>0.87</v>
      </c>
      <c r="S750" s="103">
        <v>0.87</v>
      </c>
      <c r="T750" s="103">
        <v>0.87</v>
      </c>
      <c r="U750" s="103">
        <v>0.87</v>
      </c>
      <c r="V750" s="103">
        <v>0.87</v>
      </c>
      <c r="W750" s="103">
        <v>0.87</v>
      </c>
      <c r="X750" s="103">
        <v>0.87</v>
      </c>
      <c r="Y750" s="103">
        <v>0.87</v>
      </c>
      <c r="Z750" s="103">
        <v>0.87</v>
      </c>
      <c r="AA750" s="103">
        <v>0.87</v>
      </c>
      <c r="AB750" s="103">
        <v>0.87</v>
      </c>
      <c r="AC750" s="103">
        <v>0.87</v>
      </c>
      <c r="AD750" s="103">
        <v>0.87</v>
      </c>
      <c r="AE750" s="103">
        <v>0.87</v>
      </c>
      <c r="AF750" s="103">
        <v>0.87</v>
      </c>
      <c r="AG750" s="103">
        <v>0.87</v>
      </c>
      <c r="AH750" s="103">
        <v>0.87</v>
      </c>
      <c r="AI750" s="103">
        <v>0.87</v>
      </c>
      <c r="AJ750" s="103">
        <v>0.87</v>
      </c>
      <c r="AK750" s="103">
        <v>0.87</v>
      </c>
      <c r="AL750" s="103">
        <v>0.87</v>
      </c>
      <c r="AM750" s="103">
        <v>0.87</v>
      </c>
      <c r="AN750" s="103">
        <v>0.87</v>
      </c>
      <c r="AO750" s="103">
        <v>0.87</v>
      </c>
      <c r="AP750" s="103">
        <v>0.87</v>
      </c>
      <c r="AQ750" s="103">
        <v>0.87</v>
      </c>
      <c r="AR750" s="103">
        <v>0.87</v>
      </c>
      <c r="AS750" s="103">
        <v>0.87</v>
      </c>
      <c r="AT750" s="103">
        <v>0.87</v>
      </c>
      <c r="AU750" s="103">
        <v>0.87</v>
      </c>
      <c r="AV750" s="103">
        <v>0.87</v>
      </c>
      <c r="AW750" s="103">
        <v>0.87</v>
      </c>
      <c r="AX750" s="105">
        <v>0.87</v>
      </c>
    </row>
    <row r="751" spans="1:50">
      <c r="A751" s="212"/>
      <c r="B751" s="215"/>
      <c r="C751" s="206"/>
      <c r="D751" s="52" t="s">
        <v>25</v>
      </c>
      <c r="E751" s="86" t="str">
        <f>A731&amp;"/"&amp;B747&amp;"/"&amp;C750&amp;"/"&amp;D751</f>
        <v>Lignite fired power plants/Fluidized bed combustion/CHP/M</v>
      </c>
      <c r="F751" s="61" t="str">
        <f>A731</f>
        <v>Lignite fired power plants</v>
      </c>
      <c r="G751" s="61" t="str">
        <f>B747</f>
        <v>Fluidized bed combustion</v>
      </c>
      <c r="H751" s="61" t="str">
        <f>C750</f>
        <v>CHP</v>
      </c>
      <c r="I751" s="84" t="str">
        <f t="shared" ref="I751:I814" si="73">D751</f>
        <v>M</v>
      </c>
      <c r="J751" s="61">
        <v>0.87</v>
      </c>
      <c r="K751" s="61">
        <v>0.87</v>
      </c>
      <c r="L751" s="61">
        <v>0.87</v>
      </c>
      <c r="M751" s="61">
        <v>0.87</v>
      </c>
      <c r="N751" s="61">
        <v>0.87</v>
      </c>
      <c r="O751" s="61">
        <v>0.87</v>
      </c>
      <c r="P751" s="61">
        <v>0.87</v>
      </c>
      <c r="Q751" s="61">
        <v>0.87</v>
      </c>
      <c r="R751" s="61">
        <v>0.87</v>
      </c>
      <c r="S751" s="61">
        <v>0.87</v>
      </c>
      <c r="T751" s="61">
        <v>0.87</v>
      </c>
      <c r="U751" s="61">
        <v>0.87</v>
      </c>
      <c r="V751" s="61">
        <v>0.87</v>
      </c>
      <c r="W751" s="61">
        <v>0.87</v>
      </c>
      <c r="X751" s="61">
        <v>0.87</v>
      </c>
      <c r="Y751" s="61">
        <v>0.87</v>
      </c>
      <c r="Z751" s="61">
        <v>0.87</v>
      </c>
      <c r="AA751" s="61">
        <v>0.87</v>
      </c>
      <c r="AB751" s="61">
        <v>0.87</v>
      </c>
      <c r="AC751" s="61">
        <v>0.87</v>
      </c>
      <c r="AD751" s="61">
        <v>0.87</v>
      </c>
      <c r="AE751" s="61">
        <v>0.87</v>
      </c>
      <c r="AF751" s="61">
        <v>0.87</v>
      </c>
      <c r="AG751" s="61">
        <v>0.87</v>
      </c>
      <c r="AH751" s="61">
        <v>0.87</v>
      </c>
      <c r="AI751" s="61">
        <v>0.87</v>
      </c>
      <c r="AJ751" s="61">
        <v>0.87</v>
      </c>
      <c r="AK751" s="61">
        <v>0.87</v>
      </c>
      <c r="AL751" s="61">
        <v>0.87</v>
      </c>
      <c r="AM751" s="61">
        <v>0.87</v>
      </c>
      <c r="AN751" s="61">
        <v>0.87</v>
      </c>
      <c r="AO751" s="61">
        <v>0.87</v>
      </c>
      <c r="AP751" s="61">
        <v>0.87</v>
      </c>
      <c r="AQ751" s="61">
        <v>0.87</v>
      </c>
      <c r="AR751" s="61">
        <v>0.87</v>
      </c>
      <c r="AS751" s="61">
        <v>0.87</v>
      </c>
      <c r="AT751" s="61">
        <v>0.87</v>
      </c>
      <c r="AU751" s="61">
        <v>0.87</v>
      </c>
      <c r="AV751" s="61">
        <v>0.87</v>
      </c>
      <c r="AW751" s="61">
        <v>0.87</v>
      </c>
      <c r="AX751" s="53">
        <v>0.87</v>
      </c>
    </row>
    <row r="752" spans="1:50">
      <c r="A752" s="212"/>
      <c r="B752" s="215"/>
      <c r="C752" s="216"/>
      <c r="D752" s="106" t="s">
        <v>38</v>
      </c>
      <c r="E752" s="107" t="str">
        <f>A731&amp;"/"&amp;B747&amp;"/"&amp;C750&amp;"/"&amp;D752</f>
        <v>Lignite fired power plants/Fluidized bed combustion/CHP/S</v>
      </c>
      <c r="F752" s="108" t="str">
        <f>A731</f>
        <v>Lignite fired power plants</v>
      </c>
      <c r="G752" s="108" t="str">
        <f>B747</f>
        <v>Fluidized bed combustion</v>
      </c>
      <c r="H752" s="108" t="str">
        <f>C750</f>
        <v>CHP</v>
      </c>
      <c r="I752" s="109" t="str">
        <f t="shared" si="73"/>
        <v>S</v>
      </c>
      <c r="J752" s="108">
        <v>0.87</v>
      </c>
      <c r="K752" s="108">
        <v>0.87</v>
      </c>
      <c r="L752" s="108">
        <v>0.87</v>
      </c>
      <c r="M752" s="108">
        <v>0.87</v>
      </c>
      <c r="N752" s="108">
        <v>0.87</v>
      </c>
      <c r="O752" s="108">
        <v>0.87</v>
      </c>
      <c r="P752" s="108">
        <v>0.87</v>
      </c>
      <c r="Q752" s="108">
        <v>0.87</v>
      </c>
      <c r="R752" s="108">
        <v>0.87</v>
      </c>
      <c r="S752" s="108">
        <v>0.87</v>
      </c>
      <c r="T752" s="108">
        <v>0.87</v>
      </c>
      <c r="U752" s="108">
        <v>0.87</v>
      </c>
      <c r="V752" s="108">
        <v>0.87</v>
      </c>
      <c r="W752" s="108">
        <v>0.87</v>
      </c>
      <c r="X752" s="108">
        <v>0.87</v>
      </c>
      <c r="Y752" s="108">
        <v>0.87</v>
      </c>
      <c r="Z752" s="108">
        <v>0.87</v>
      </c>
      <c r="AA752" s="108">
        <v>0.87</v>
      </c>
      <c r="AB752" s="108">
        <v>0.87</v>
      </c>
      <c r="AC752" s="108">
        <v>0.87</v>
      </c>
      <c r="AD752" s="108">
        <v>0.87</v>
      </c>
      <c r="AE752" s="108">
        <v>0.87</v>
      </c>
      <c r="AF752" s="108">
        <v>0.87</v>
      </c>
      <c r="AG752" s="108">
        <v>0.87</v>
      </c>
      <c r="AH752" s="108">
        <v>0.87</v>
      </c>
      <c r="AI752" s="108">
        <v>0.87</v>
      </c>
      <c r="AJ752" s="108">
        <v>0.87</v>
      </c>
      <c r="AK752" s="108">
        <v>0.87</v>
      </c>
      <c r="AL752" s="108">
        <v>0.87</v>
      </c>
      <c r="AM752" s="108">
        <v>0.87</v>
      </c>
      <c r="AN752" s="108">
        <v>0.87</v>
      </c>
      <c r="AO752" s="108">
        <v>0.87</v>
      </c>
      <c r="AP752" s="108">
        <v>0.87</v>
      </c>
      <c r="AQ752" s="108">
        <v>0.87</v>
      </c>
      <c r="AR752" s="108">
        <v>0.87</v>
      </c>
      <c r="AS752" s="108">
        <v>0.87</v>
      </c>
      <c r="AT752" s="108">
        <v>0.87</v>
      </c>
      <c r="AU752" s="108">
        <v>0.87</v>
      </c>
      <c r="AV752" s="108">
        <v>0.87</v>
      </c>
      <c r="AW752" s="108">
        <v>0.87</v>
      </c>
      <c r="AX752" s="110">
        <v>0.87</v>
      </c>
    </row>
    <row r="753" spans="1:50">
      <c r="A753" s="212"/>
      <c r="B753" s="215"/>
      <c r="C753" s="217" t="s">
        <v>42</v>
      </c>
      <c r="D753" s="83" t="s">
        <v>24</v>
      </c>
      <c r="E753" s="56" t="str">
        <f>A731&amp;"/"&amp;B747&amp;"/"&amp;C753&amp;"/"&amp;D753</f>
        <v>Lignite fired power plants/Fluidized bed combustion/Electricity only with CCS/L</v>
      </c>
      <c r="F753" s="103" t="str">
        <f>A731</f>
        <v>Lignite fired power plants</v>
      </c>
      <c r="G753" s="103" t="str">
        <f>B747</f>
        <v>Fluidized bed combustion</v>
      </c>
      <c r="H753" s="103" t="str">
        <f>C753</f>
        <v>Electricity only with CCS</v>
      </c>
      <c r="I753" s="104" t="str">
        <f t="shared" si="73"/>
        <v>L</v>
      </c>
      <c r="J753" s="103" t="s">
        <v>99</v>
      </c>
      <c r="K753" s="103" t="s">
        <v>99</v>
      </c>
      <c r="L753" s="103" t="s">
        <v>99</v>
      </c>
      <c r="M753" s="103" t="s">
        <v>99</v>
      </c>
      <c r="N753" s="103" t="s">
        <v>99</v>
      </c>
      <c r="O753" s="103" t="s">
        <v>99</v>
      </c>
      <c r="P753" s="103" t="s">
        <v>99</v>
      </c>
      <c r="Q753" s="103" t="s">
        <v>99</v>
      </c>
      <c r="R753" s="103" t="s">
        <v>99</v>
      </c>
      <c r="S753" s="103" t="s">
        <v>99</v>
      </c>
      <c r="T753" s="103" t="s">
        <v>99</v>
      </c>
      <c r="U753" s="103" t="s">
        <v>99</v>
      </c>
      <c r="V753" s="103" t="s">
        <v>99</v>
      </c>
      <c r="W753" s="103" t="s">
        <v>99</v>
      </c>
      <c r="X753" s="103" t="s">
        <v>99</v>
      </c>
      <c r="Y753" s="103" t="s">
        <v>99</v>
      </c>
      <c r="Z753" s="103" t="s">
        <v>99</v>
      </c>
      <c r="AA753" s="103" t="s">
        <v>99</v>
      </c>
      <c r="AB753" s="103" t="s">
        <v>99</v>
      </c>
      <c r="AC753" s="103" t="s">
        <v>99</v>
      </c>
      <c r="AD753" s="103" t="s">
        <v>99</v>
      </c>
      <c r="AE753" s="103">
        <v>0.87</v>
      </c>
      <c r="AF753" s="103">
        <v>0.87</v>
      </c>
      <c r="AG753" s="103">
        <v>0.87</v>
      </c>
      <c r="AH753" s="103">
        <v>0.87</v>
      </c>
      <c r="AI753" s="103">
        <v>0.87</v>
      </c>
      <c r="AJ753" s="103">
        <v>0.87</v>
      </c>
      <c r="AK753" s="103">
        <v>0.87</v>
      </c>
      <c r="AL753" s="103">
        <v>0.87</v>
      </c>
      <c r="AM753" s="103">
        <v>0.87</v>
      </c>
      <c r="AN753" s="103">
        <v>0.87</v>
      </c>
      <c r="AO753" s="103">
        <v>0.87</v>
      </c>
      <c r="AP753" s="103">
        <v>0.87</v>
      </c>
      <c r="AQ753" s="103">
        <v>0.87</v>
      </c>
      <c r="AR753" s="103">
        <v>0.87</v>
      </c>
      <c r="AS753" s="103">
        <v>0.87</v>
      </c>
      <c r="AT753" s="103">
        <v>0.87</v>
      </c>
      <c r="AU753" s="103">
        <v>0.87</v>
      </c>
      <c r="AV753" s="103">
        <v>0.87</v>
      </c>
      <c r="AW753" s="103">
        <v>0.87</v>
      </c>
      <c r="AX753" s="105">
        <v>0.87</v>
      </c>
    </row>
    <row r="754" spans="1:50">
      <c r="A754" s="212"/>
      <c r="B754" s="215"/>
      <c r="C754" s="216"/>
      <c r="D754" s="106" t="s">
        <v>25</v>
      </c>
      <c r="E754" s="107" t="str">
        <f>A731&amp;"/"&amp;B747&amp;"/"&amp;C753&amp;"/"&amp;D754</f>
        <v>Lignite fired power plants/Fluidized bed combustion/Electricity only with CCS/M</v>
      </c>
      <c r="F754" s="108" t="str">
        <f>A731</f>
        <v>Lignite fired power plants</v>
      </c>
      <c r="G754" s="108" t="str">
        <f>B747</f>
        <v>Fluidized bed combustion</v>
      </c>
      <c r="H754" s="108" t="str">
        <f>C753</f>
        <v>Electricity only with CCS</v>
      </c>
      <c r="I754" s="109" t="str">
        <f t="shared" si="73"/>
        <v>M</v>
      </c>
      <c r="J754" s="108" t="s">
        <v>99</v>
      </c>
      <c r="K754" s="108" t="s">
        <v>99</v>
      </c>
      <c r="L754" s="108" t="s">
        <v>99</v>
      </c>
      <c r="M754" s="108" t="s">
        <v>99</v>
      </c>
      <c r="N754" s="108" t="s">
        <v>99</v>
      </c>
      <c r="O754" s="108" t="s">
        <v>99</v>
      </c>
      <c r="P754" s="108" t="s">
        <v>99</v>
      </c>
      <c r="Q754" s="108" t="s">
        <v>99</v>
      </c>
      <c r="R754" s="108" t="s">
        <v>99</v>
      </c>
      <c r="S754" s="108" t="s">
        <v>99</v>
      </c>
      <c r="T754" s="108" t="s">
        <v>99</v>
      </c>
      <c r="U754" s="108" t="s">
        <v>99</v>
      </c>
      <c r="V754" s="108" t="s">
        <v>99</v>
      </c>
      <c r="W754" s="108" t="s">
        <v>99</v>
      </c>
      <c r="X754" s="108" t="s">
        <v>99</v>
      </c>
      <c r="Y754" s="108" t="s">
        <v>99</v>
      </c>
      <c r="Z754" s="108" t="s">
        <v>99</v>
      </c>
      <c r="AA754" s="108" t="s">
        <v>99</v>
      </c>
      <c r="AB754" s="108" t="s">
        <v>99</v>
      </c>
      <c r="AC754" s="108" t="s">
        <v>99</v>
      </c>
      <c r="AD754" s="108" t="s">
        <v>99</v>
      </c>
      <c r="AE754" s="108">
        <v>0.87</v>
      </c>
      <c r="AF754" s="108">
        <v>0.87</v>
      </c>
      <c r="AG754" s="108">
        <v>0.87</v>
      </c>
      <c r="AH754" s="108">
        <v>0.87</v>
      </c>
      <c r="AI754" s="108">
        <v>0.87</v>
      </c>
      <c r="AJ754" s="108">
        <v>0.87</v>
      </c>
      <c r="AK754" s="108">
        <v>0.87</v>
      </c>
      <c r="AL754" s="108">
        <v>0.87</v>
      </c>
      <c r="AM754" s="108">
        <v>0.87</v>
      </c>
      <c r="AN754" s="108">
        <v>0.87</v>
      </c>
      <c r="AO754" s="108">
        <v>0.87</v>
      </c>
      <c r="AP754" s="108">
        <v>0.87</v>
      </c>
      <c r="AQ754" s="108">
        <v>0.87</v>
      </c>
      <c r="AR754" s="108">
        <v>0.87</v>
      </c>
      <c r="AS754" s="108">
        <v>0.87</v>
      </c>
      <c r="AT754" s="108">
        <v>0.87</v>
      </c>
      <c r="AU754" s="108">
        <v>0.87</v>
      </c>
      <c r="AV754" s="108">
        <v>0.87</v>
      </c>
      <c r="AW754" s="108">
        <v>0.87</v>
      </c>
      <c r="AX754" s="110">
        <v>0.87</v>
      </c>
    </row>
    <row r="755" spans="1:50">
      <c r="A755" s="212"/>
      <c r="B755" s="215"/>
      <c r="C755" s="217" t="s">
        <v>43</v>
      </c>
      <c r="D755" s="52" t="s">
        <v>24</v>
      </c>
      <c r="E755" s="86" t="str">
        <f>A731&amp;"/"&amp;B747&amp;"/"&amp;C755&amp;"/"&amp;D755</f>
        <v>Lignite fired power plants/Fluidized bed combustion/CHP with CCS/L</v>
      </c>
      <c r="F755" s="61" t="str">
        <f>A731</f>
        <v>Lignite fired power plants</v>
      </c>
      <c r="G755" s="61" t="str">
        <f>B747</f>
        <v>Fluidized bed combustion</v>
      </c>
      <c r="H755" s="61" t="str">
        <f>C755</f>
        <v>CHP with CCS</v>
      </c>
      <c r="I755" s="84" t="str">
        <f t="shared" si="73"/>
        <v>L</v>
      </c>
      <c r="J755" s="61" t="s">
        <v>99</v>
      </c>
      <c r="K755" s="61" t="s">
        <v>99</v>
      </c>
      <c r="L755" s="61" t="s">
        <v>99</v>
      </c>
      <c r="M755" s="61" t="s">
        <v>99</v>
      </c>
      <c r="N755" s="61" t="s">
        <v>99</v>
      </c>
      <c r="O755" s="61" t="s">
        <v>99</v>
      </c>
      <c r="P755" s="61" t="s">
        <v>99</v>
      </c>
      <c r="Q755" s="61" t="s">
        <v>99</v>
      </c>
      <c r="R755" s="61" t="s">
        <v>99</v>
      </c>
      <c r="S755" s="61" t="s">
        <v>99</v>
      </c>
      <c r="T755" s="61" t="s">
        <v>99</v>
      </c>
      <c r="U755" s="61" t="s">
        <v>99</v>
      </c>
      <c r="V755" s="61" t="s">
        <v>99</v>
      </c>
      <c r="W755" s="61" t="s">
        <v>99</v>
      </c>
      <c r="X755" s="61" t="s">
        <v>99</v>
      </c>
      <c r="Y755" s="61" t="s">
        <v>99</v>
      </c>
      <c r="Z755" s="61" t="s">
        <v>99</v>
      </c>
      <c r="AA755" s="61" t="s">
        <v>99</v>
      </c>
      <c r="AB755" s="61" t="s">
        <v>99</v>
      </c>
      <c r="AC755" s="61" t="s">
        <v>99</v>
      </c>
      <c r="AD755" s="61" t="s">
        <v>99</v>
      </c>
      <c r="AE755" s="61">
        <v>0.87</v>
      </c>
      <c r="AF755" s="61">
        <v>0.87</v>
      </c>
      <c r="AG755" s="61">
        <v>0.87</v>
      </c>
      <c r="AH755" s="61">
        <v>0.87</v>
      </c>
      <c r="AI755" s="61">
        <v>0.87</v>
      </c>
      <c r="AJ755" s="61">
        <v>0.87</v>
      </c>
      <c r="AK755" s="61">
        <v>0.87</v>
      </c>
      <c r="AL755" s="61">
        <v>0.87</v>
      </c>
      <c r="AM755" s="61">
        <v>0.87</v>
      </c>
      <c r="AN755" s="61">
        <v>0.87</v>
      </c>
      <c r="AO755" s="61">
        <v>0.87</v>
      </c>
      <c r="AP755" s="61">
        <v>0.87</v>
      </c>
      <c r="AQ755" s="61">
        <v>0.87</v>
      </c>
      <c r="AR755" s="61">
        <v>0.87</v>
      </c>
      <c r="AS755" s="61">
        <v>0.87</v>
      </c>
      <c r="AT755" s="61">
        <v>0.87</v>
      </c>
      <c r="AU755" s="61">
        <v>0.87</v>
      </c>
      <c r="AV755" s="61">
        <v>0.87</v>
      </c>
      <c r="AW755" s="61">
        <v>0.87</v>
      </c>
      <c r="AX755" s="53">
        <v>0.87</v>
      </c>
    </row>
    <row r="756" spans="1:50">
      <c r="A756" s="212"/>
      <c r="B756" s="218"/>
      <c r="C756" s="210"/>
      <c r="D756" s="93" t="s">
        <v>25</v>
      </c>
      <c r="E756" s="73" t="str">
        <f>A731&amp;"/"&amp;B747&amp;"/"&amp;C755&amp;"/"&amp;D756</f>
        <v>Lignite fired power plants/Fluidized bed combustion/CHP with CCS/M</v>
      </c>
      <c r="F756" s="91" t="str">
        <f>A731</f>
        <v>Lignite fired power plants</v>
      </c>
      <c r="G756" s="91" t="str">
        <f>B747</f>
        <v>Fluidized bed combustion</v>
      </c>
      <c r="H756" s="91" t="str">
        <f>C755</f>
        <v>CHP with CCS</v>
      </c>
      <c r="I756" s="70" t="str">
        <f t="shared" si="73"/>
        <v>M</v>
      </c>
      <c r="J756" s="91" t="s">
        <v>99</v>
      </c>
      <c r="K756" s="91" t="s">
        <v>99</v>
      </c>
      <c r="L756" s="91" t="s">
        <v>99</v>
      </c>
      <c r="M756" s="91" t="s">
        <v>99</v>
      </c>
      <c r="N756" s="91" t="s">
        <v>99</v>
      </c>
      <c r="O756" s="91" t="s">
        <v>99</v>
      </c>
      <c r="P756" s="91" t="s">
        <v>99</v>
      </c>
      <c r="Q756" s="91" t="s">
        <v>99</v>
      </c>
      <c r="R756" s="91" t="s">
        <v>99</v>
      </c>
      <c r="S756" s="91" t="s">
        <v>99</v>
      </c>
      <c r="T756" s="91" t="s">
        <v>99</v>
      </c>
      <c r="U756" s="91" t="s">
        <v>99</v>
      </c>
      <c r="V756" s="91" t="s">
        <v>99</v>
      </c>
      <c r="W756" s="91" t="s">
        <v>99</v>
      </c>
      <c r="X756" s="91" t="s">
        <v>99</v>
      </c>
      <c r="Y756" s="91" t="s">
        <v>99</v>
      </c>
      <c r="Z756" s="91" t="s">
        <v>99</v>
      </c>
      <c r="AA756" s="91" t="s">
        <v>99</v>
      </c>
      <c r="AB756" s="91" t="s">
        <v>99</v>
      </c>
      <c r="AC756" s="91" t="s">
        <v>99</v>
      </c>
      <c r="AD756" s="91" t="s">
        <v>99</v>
      </c>
      <c r="AE756" s="91">
        <v>0.87</v>
      </c>
      <c r="AF756" s="91">
        <v>0.87</v>
      </c>
      <c r="AG756" s="91">
        <v>0.87</v>
      </c>
      <c r="AH756" s="91">
        <v>0.87</v>
      </c>
      <c r="AI756" s="91">
        <v>0.87</v>
      </c>
      <c r="AJ756" s="91">
        <v>0.87</v>
      </c>
      <c r="AK756" s="91">
        <v>0.87</v>
      </c>
      <c r="AL756" s="91">
        <v>0.87</v>
      </c>
      <c r="AM756" s="91">
        <v>0.87</v>
      </c>
      <c r="AN756" s="91">
        <v>0.87</v>
      </c>
      <c r="AO756" s="91">
        <v>0.87</v>
      </c>
      <c r="AP756" s="91">
        <v>0.87</v>
      </c>
      <c r="AQ756" s="91">
        <v>0.87</v>
      </c>
      <c r="AR756" s="91">
        <v>0.87</v>
      </c>
      <c r="AS756" s="91">
        <v>0.87</v>
      </c>
      <c r="AT756" s="91">
        <v>0.87</v>
      </c>
      <c r="AU756" s="91">
        <v>0.87</v>
      </c>
      <c r="AV756" s="91">
        <v>0.87</v>
      </c>
      <c r="AW756" s="91">
        <v>0.87</v>
      </c>
      <c r="AX756" s="89">
        <v>0.87</v>
      </c>
    </row>
    <row r="757" spans="1:50">
      <c r="A757" s="212"/>
      <c r="B757" s="214" t="s">
        <v>46</v>
      </c>
      <c r="C757" s="209" t="s">
        <v>36</v>
      </c>
      <c r="D757" s="67" t="s">
        <v>24</v>
      </c>
      <c r="E757" s="87" t="str">
        <f>A731&amp;"/"&amp;B757&amp;"/"&amp;C757&amp;"/"&amp;D757</f>
        <v>Lignite fired power plants/Steam turbine/Electricity only/L</v>
      </c>
      <c r="F757" s="55" t="str">
        <f>A731</f>
        <v>Lignite fired power plants</v>
      </c>
      <c r="G757" s="55" t="str">
        <f>B757</f>
        <v>Steam turbine</v>
      </c>
      <c r="H757" s="55" t="str">
        <f>C757</f>
        <v>Electricity only</v>
      </c>
      <c r="I757" s="85" t="str">
        <f t="shared" si="73"/>
        <v>L</v>
      </c>
      <c r="J757" s="55">
        <v>0.9</v>
      </c>
      <c r="K757" s="55">
        <v>0.9</v>
      </c>
      <c r="L757" s="55">
        <v>0.9</v>
      </c>
      <c r="M757" s="55">
        <v>0.9</v>
      </c>
      <c r="N757" s="55">
        <v>0.9</v>
      </c>
      <c r="O757" s="55">
        <v>0.9</v>
      </c>
      <c r="P757" s="55">
        <v>0.9</v>
      </c>
      <c r="Q757" s="55">
        <v>0.9</v>
      </c>
      <c r="R757" s="55">
        <v>0.9</v>
      </c>
      <c r="S757" s="55">
        <v>0.9</v>
      </c>
      <c r="T757" s="55">
        <v>0.9</v>
      </c>
      <c r="U757" s="55">
        <v>0.9</v>
      </c>
      <c r="V757" s="55">
        <v>0.9</v>
      </c>
      <c r="W757" s="55">
        <v>0.9</v>
      </c>
      <c r="X757" s="55">
        <v>0.9</v>
      </c>
      <c r="Y757" s="55">
        <v>0.9</v>
      </c>
      <c r="Z757" s="55">
        <v>0.9</v>
      </c>
      <c r="AA757" s="55">
        <v>0.9</v>
      </c>
      <c r="AB757" s="55">
        <v>0.9</v>
      </c>
      <c r="AC757" s="55">
        <v>0.9</v>
      </c>
      <c r="AD757" s="55">
        <v>0.9</v>
      </c>
      <c r="AE757" s="55">
        <v>0.9</v>
      </c>
      <c r="AF757" s="55">
        <v>0.9</v>
      </c>
      <c r="AG757" s="55">
        <v>0.9</v>
      </c>
      <c r="AH757" s="55">
        <v>0.9</v>
      </c>
      <c r="AI757" s="55">
        <v>0.9</v>
      </c>
      <c r="AJ757" s="55">
        <v>0.9</v>
      </c>
      <c r="AK757" s="55">
        <v>0.9</v>
      </c>
      <c r="AL757" s="55">
        <v>0.9</v>
      </c>
      <c r="AM757" s="55">
        <v>0.9</v>
      </c>
      <c r="AN757" s="55">
        <v>0.9</v>
      </c>
      <c r="AO757" s="55">
        <v>0.9</v>
      </c>
      <c r="AP757" s="55">
        <v>0.9</v>
      </c>
      <c r="AQ757" s="55">
        <v>0.9</v>
      </c>
      <c r="AR757" s="55">
        <v>0.9</v>
      </c>
      <c r="AS757" s="55">
        <v>0.9</v>
      </c>
      <c r="AT757" s="55">
        <v>0.9</v>
      </c>
      <c r="AU757" s="55">
        <v>0.9</v>
      </c>
      <c r="AV757" s="55">
        <v>0.9</v>
      </c>
      <c r="AW757" s="55">
        <v>0.9</v>
      </c>
      <c r="AX757" s="64">
        <v>0.9</v>
      </c>
    </row>
    <row r="758" spans="1:50">
      <c r="A758" s="212"/>
      <c r="B758" s="215"/>
      <c r="C758" s="206"/>
      <c r="D758" s="52" t="s">
        <v>25</v>
      </c>
      <c r="E758" s="86" t="str">
        <f>A731&amp;"/"&amp;B757&amp;"/"&amp;C757&amp;"/"&amp;D758</f>
        <v>Lignite fired power plants/Steam turbine/Electricity only/M</v>
      </c>
      <c r="F758" s="61" t="str">
        <f>A731</f>
        <v>Lignite fired power plants</v>
      </c>
      <c r="G758" s="61" t="str">
        <f>B757</f>
        <v>Steam turbine</v>
      </c>
      <c r="H758" s="61" t="str">
        <f>C757</f>
        <v>Electricity only</v>
      </c>
      <c r="I758" s="84" t="str">
        <f t="shared" si="73"/>
        <v>M</v>
      </c>
      <c r="J758" s="61">
        <v>0.9</v>
      </c>
      <c r="K758" s="61">
        <v>0.9</v>
      </c>
      <c r="L758" s="61">
        <v>0.9</v>
      </c>
      <c r="M758" s="61">
        <v>0.9</v>
      </c>
      <c r="N758" s="61">
        <v>0.9</v>
      </c>
      <c r="O758" s="61">
        <v>0.9</v>
      </c>
      <c r="P758" s="61">
        <v>0.9</v>
      </c>
      <c r="Q758" s="61">
        <v>0.9</v>
      </c>
      <c r="R758" s="61">
        <v>0.9</v>
      </c>
      <c r="S758" s="61">
        <v>0.9</v>
      </c>
      <c r="T758" s="61">
        <v>0.9</v>
      </c>
      <c r="U758" s="61">
        <v>0.9</v>
      </c>
      <c r="V758" s="61">
        <v>0.9</v>
      </c>
      <c r="W758" s="61">
        <v>0.9</v>
      </c>
      <c r="X758" s="61">
        <v>0.9</v>
      </c>
      <c r="Y758" s="61">
        <v>0.9</v>
      </c>
      <c r="Z758" s="61">
        <v>0.9</v>
      </c>
      <c r="AA758" s="61">
        <v>0.9</v>
      </c>
      <c r="AB758" s="61">
        <v>0.9</v>
      </c>
      <c r="AC758" s="61">
        <v>0.9</v>
      </c>
      <c r="AD758" s="61">
        <v>0.9</v>
      </c>
      <c r="AE758" s="61">
        <v>0.9</v>
      </c>
      <c r="AF758" s="61">
        <v>0.9</v>
      </c>
      <c r="AG758" s="61">
        <v>0.9</v>
      </c>
      <c r="AH758" s="61">
        <v>0.9</v>
      </c>
      <c r="AI758" s="61">
        <v>0.9</v>
      </c>
      <c r="AJ758" s="61">
        <v>0.9</v>
      </c>
      <c r="AK758" s="61">
        <v>0.9</v>
      </c>
      <c r="AL758" s="61">
        <v>0.9</v>
      </c>
      <c r="AM758" s="61">
        <v>0.9</v>
      </c>
      <c r="AN758" s="61">
        <v>0.9</v>
      </c>
      <c r="AO758" s="61">
        <v>0.9</v>
      </c>
      <c r="AP758" s="61">
        <v>0.9</v>
      </c>
      <c r="AQ758" s="61">
        <v>0.9</v>
      </c>
      <c r="AR758" s="61">
        <v>0.9</v>
      </c>
      <c r="AS758" s="61">
        <v>0.9</v>
      </c>
      <c r="AT758" s="61">
        <v>0.9</v>
      </c>
      <c r="AU758" s="61">
        <v>0.9</v>
      </c>
      <c r="AV758" s="61">
        <v>0.9</v>
      </c>
      <c r="AW758" s="61">
        <v>0.9</v>
      </c>
      <c r="AX758" s="53">
        <v>0.9</v>
      </c>
    </row>
    <row r="759" spans="1:50">
      <c r="A759" s="212"/>
      <c r="B759" s="215"/>
      <c r="C759" s="206"/>
      <c r="D759" s="52" t="s">
        <v>38</v>
      </c>
      <c r="E759" s="86" t="str">
        <f>A731&amp;"/"&amp;B757&amp;"/"&amp;C757&amp;"/"&amp;D759</f>
        <v>Lignite fired power plants/Steam turbine/Electricity only/S</v>
      </c>
      <c r="F759" s="61" t="str">
        <f>A731</f>
        <v>Lignite fired power plants</v>
      </c>
      <c r="G759" s="61" t="str">
        <f>B757</f>
        <v>Steam turbine</v>
      </c>
      <c r="H759" s="61" t="str">
        <f>C757</f>
        <v>Electricity only</v>
      </c>
      <c r="I759" s="84" t="str">
        <f t="shared" si="73"/>
        <v>S</v>
      </c>
      <c r="J759" s="61">
        <v>0.9</v>
      </c>
      <c r="K759" s="61">
        <v>0.9</v>
      </c>
      <c r="L759" s="61">
        <v>0.9</v>
      </c>
      <c r="M759" s="61">
        <v>0.9</v>
      </c>
      <c r="N759" s="61">
        <v>0.9</v>
      </c>
      <c r="O759" s="61">
        <v>0.9</v>
      </c>
      <c r="P759" s="61">
        <v>0.9</v>
      </c>
      <c r="Q759" s="61">
        <v>0.9</v>
      </c>
      <c r="R759" s="61">
        <v>0.9</v>
      </c>
      <c r="S759" s="61">
        <v>0.9</v>
      </c>
      <c r="T759" s="61">
        <v>0.9</v>
      </c>
      <c r="U759" s="61">
        <v>0.9</v>
      </c>
      <c r="V759" s="61">
        <v>0.9</v>
      </c>
      <c r="W759" s="61">
        <v>0.9</v>
      </c>
      <c r="X759" s="61">
        <v>0.9</v>
      </c>
      <c r="Y759" s="61">
        <v>0.9</v>
      </c>
      <c r="Z759" s="61">
        <v>0.9</v>
      </c>
      <c r="AA759" s="61">
        <v>0.9</v>
      </c>
      <c r="AB759" s="61">
        <v>0.9</v>
      </c>
      <c r="AC759" s="61">
        <v>0.9</v>
      </c>
      <c r="AD759" s="61">
        <v>0.9</v>
      </c>
      <c r="AE759" s="61">
        <v>0.9</v>
      </c>
      <c r="AF759" s="61">
        <v>0.9</v>
      </c>
      <c r="AG759" s="61">
        <v>0.9</v>
      </c>
      <c r="AH759" s="61">
        <v>0.9</v>
      </c>
      <c r="AI759" s="61">
        <v>0.9</v>
      </c>
      <c r="AJ759" s="61">
        <v>0.9</v>
      </c>
      <c r="AK759" s="61">
        <v>0.9</v>
      </c>
      <c r="AL759" s="61">
        <v>0.9</v>
      </c>
      <c r="AM759" s="61">
        <v>0.9</v>
      </c>
      <c r="AN759" s="61">
        <v>0.9</v>
      </c>
      <c r="AO759" s="61">
        <v>0.9</v>
      </c>
      <c r="AP759" s="61">
        <v>0.9</v>
      </c>
      <c r="AQ759" s="61">
        <v>0.9</v>
      </c>
      <c r="AR759" s="61">
        <v>0.9</v>
      </c>
      <c r="AS759" s="61">
        <v>0.9</v>
      </c>
      <c r="AT759" s="61">
        <v>0.9</v>
      </c>
      <c r="AU759" s="61">
        <v>0.9</v>
      </c>
      <c r="AV759" s="61">
        <v>0.9</v>
      </c>
      <c r="AW759" s="61">
        <v>0.9</v>
      </c>
      <c r="AX759" s="53">
        <v>0.9</v>
      </c>
    </row>
    <row r="760" spans="1:50">
      <c r="A760" s="212"/>
      <c r="B760" s="215"/>
      <c r="C760" s="216"/>
      <c r="D760" s="52" t="s">
        <v>47</v>
      </c>
      <c r="E760" s="86" t="str">
        <f>A731&amp;"/"&amp;B757&amp;"/"&amp;C757&amp;"/"&amp;D760</f>
        <v>Lignite fired power plants/Steam turbine/Electricity only/XS</v>
      </c>
      <c r="F760" s="61" t="str">
        <f>A731</f>
        <v>Lignite fired power plants</v>
      </c>
      <c r="G760" s="61" t="str">
        <f>B757</f>
        <v>Steam turbine</v>
      </c>
      <c r="H760" s="61" t="str">
        <f>C757</f>
        <v>Electricity only</v>
      </c>
      <c r="I760" s="84" t="str">
        <f t="shared" si="73"/>
        <v>XS</v>
      </c>
      <c r="J760" s="61">
        <v>0.9</v>
      </c>
      <c r="K760" s="61">
        <v>0.9</v>
      </c>
      <c r="L760" s="61">
        <v>0.9</v>
      </c>
      <c r="M760" s="61">
        <v>0.9</v>
      </c>
      <c r="N760" s="61">
        <v>0.9</v>
      </c>
      <c r="O760" s="61">
        <v>0.9</v>
      </c>
      <c r="P760" s="61">
        <v>0.9</v>
      </c>
      <c r="Q760" s="61">
        <v>0.9</v>
      </c>
      <c r="R760" s="61">
        <v>0.9</v>
      </c>
      <c r="S760" s="61">
        <v>0.9</v>
      </c>
      <c r="T760" s="61">
        <v>0.9</v>
      </c>
      <c r="U760" s="61">
        <v>0.9</v>
      </c>
      <c r="V760" s="61">
        <v>0.9</v>
      </c>
      <c r="W760" s="61">
        <v>0.9</v>
      </c>
      <c r="X760" s="61">
        <v>0.9</v>
      </c>
      <c r="Y760" s="61">
        <v>0.9</v>
      </c>
      <c r="Z760" s="61">
        <v>0.9</v>
      </c>
      <c r="AA760" s="61">
        <v>0.9</v>
      </c>
      <c r="AB760" s="61">
        <v>0.9</v>
      </c>
      <c r="AC760" s="61">
        <v>0.9</v>
      </c>
      <c r="AD760" s="61">
        <v>0.9</v>
      </c>
      <c r="AE760" s="61">
        <v>0.9</v>
      </c>
      <c r="AF760" s="61">
        <v>0.9</v>
      </c>
      <c r="AG760" s="61">
        <v>0.9</v>
      </c>
      <c r="AH760" s="61">
        <v>0.9</v>
      </c>
      <c r="AI760" s="61">
        <v>0.9</v>
      </c>
      <c r="AJ760" s="61">
        <v>0.9</v>
      </c>
      <c r="AK760" s="61">
        <v>0.9</v>
      </c>
      <c r="AL760" s="61">
        <v>0.9</v>
      </c>
      <c r="AM760" s="61">
        <v>0.9</v>
      </c>
      <c r="AN760" s="61">
        <v>0.9</v>
      </c>
      <c r="AO760" s="61">
        <v>0.9</v>
      </c>
      <c r="AP760" s="61">
        <v>0.9</v>
      </c>
      <c r="AQ760" s="61">
        <v>0.9</v>
      </c>
      <c r="AR760" s="61">
        <v>0.9</v>
      </c>
      <c r="AS760" s="61">
        <v>0.9</v>
      </c>
      <c r="AT760" s="61">
        <v>0.9</v>
      </c>
      <c r="AU760" s="61">
        <v>0.9</v>
      </c>
      <c r="AV760" s="61">
        <v>0.9</v>
      </c>
      <c r="AW760" s="61">
        <v>0.9</v>
      </c>
      <c r="AX760" s="53">
        <v>0.9</v>
      </c>
    </row>
    <row r="761" spans="1:50">
      <c r="A761" s="212"/>
      <c r="B761" s="215"/>
      <c r="C761" s="217" t="s">
        <v>26</v>
      </c>
      <c r="D761" s="83" t="s">
        <v>24</v>
      </c>
      <c r="E761" s="56" t="str">
        <f>A731&amp;"/"&amp;B757&amp;"/"&amp;C761&amp;"/"&amp;D761</f>
        <v>Lignite fired power plants/Steam turbine/CHP/L</v>
      </c>
      <c r="F761" s="103" t="str">
        <f>A731</f>
        <v>Lignite fired power plants</v>
      </c>
      <c r="G761" s="103" t="str">
        <f>B757</f>
        <v>Steam turbine</v>
      </c>
      <c r="H761" s="103" t="str">
        <f>C761</f>
        <v>CHP</v>
      </c>
      <c r="I761" s="104" t="str">
        <f t="shared" si="73"/>
        <v>L</v>
      </c>
      <c r="J761" s="103">
        <v>0.9</v>
      </c>
      <c r="K761" s="103">
        <v>0.9</v>
      </c>
      <c r="L761" s="103">
        <v>0.9</v>
      </c>
      <c r="M761" s="103">
        <v>0.9</v>
      </c>
      <c r="N761" s="103">
        <v>0.9</v>
      </c>
      <c r="O761" s="103">
        <v>0.9</v>
      </c>
      <c r="P761" s="103">
        <v>0.9</v>
      </c>
      <c r="Q761" s="103">
        <v>0.9</v>
      </c>
      <c r="R761" s="103">
        <v>0.9</v>
      </c>
      <c r="S761" s="103">
        <v>0.9</v>
      </c>
      <c r="T761" s="103">
        <v>0.9</v>
      </c>
      <c r="U761" s="103">
        <v>0.9</v>
      </c>
      <c r="V761" s="103">
        <v>0.9</v>
      </c>
      <c r="W761" s="103">
        <v>0.9</v>
      </c>
      <c r="X761" s="103">
        <v>0.9</v>
      </c>
      <c r="Y761" s="103">
        <v>0.9</v>
      </c>
      <c r="Z761" s="103">
        <v>0.9</v>
      </c>
      <c r="AA761" s="103">
        <v>0.9</v>
      </c>
      <c r="AB761" s="103">
        <v>0.9</v>
      </c>
      <c r="AC761" s="103">
        <v>0.9</v>
      </c>
      <c r="AD761" s="103">
        <v>0.9</v>
      </c>
      <c r="AE761" s="103">
        <v>0.9</v>
      </c>
      <c r="AF761" s="103">
        <v>0.9</v>
      </c>
      <c r="AG761" s="103">
        <v>0.9</v>
      </c>
      <c r="AH761" s="103">
        <v>0.9</v>
      </c>
      <c r="AI761" s="103">
        <v>0.9</v>
      </c>
      <c r="AJ761" s="103">
        <v>0.9</v>
      </c>
      <c r="AK761" s="103">
        <v>0.9</v>
      </c>
      <c r="AL761" s="103">
        <v>0.9</v>
      </c>
      <c r="AM761" s="103">
        <v>0.9</v>
      </c>
      <c r="AN761" s="103">
        <v>0.9</v>
      </c>
      <c r="AO761" s="103">
        <v>0.9</v>
      </c>
      <c r="AP761" s="103">
        <v>0.9</v>
      </c>
      <c r="AQ761" s="103">
        <v>0.9</v>
      </c>
      <c r="AR761" s="103">
        <v>0.9</v>
      </c>
      <c r="AS761" s="103">
        <v>0.9</v>
      </c>
      <c r="AT761" s="103">
        <v>0.9</v>
      </c>
      <c r="AU761" s="103">
        <v>0.9</v>
      </c>
      <c r="AV761" s="103">
        <v>0.9</v>
      </c>
      <c r="AW761" s="103">
        <v>0.9</v>
      </c>
      <c r="AX761" s="105">
        <v>0.9</v>
      </c>
    </row>
    <row r="762" spans="1:50">
      <c r="A762" s="212"/>
      <c r="B762" s="215"/>
      <c r="C762" s="206"/>
      <c r="D762" s="52" t="s">
        <v>25</v>
      </c>
      <c r="E762" s="86" t="str">
        <f>A731&amp;"/"&amp;B757&amp;"/"&amp;C761&amp;"/"&amp;D762</f>
        <v>Lignite fired power plants/Steam turbine/CHP/M</v>
      </c>
      <c r="F762" s="61" t="str">
        <f>A731</f>
        <v>Lignite fired power plants</v>
      </c>
      <c r="G762" s="61" t="str">
        <f>B757</f>
        <v>Steam turbine</v>
      </c>
      <c r="H762" s="61" t="str">
        <f>C761</f>
        <v>CHP</v>
      </c>
      <c r="I762" s="84" t="str">
        <f t="shared" si="73"/>
        <v>M</v>
      </c>
      <c r="J762" s="61">
        <v>0.9</v>
      </c>
      <c r="K762" s="61">
        <v>0.9</v>
      </c>
      <c r="L762" s="61">
        <v>0.9</v>
      </c>
      <c r="M762" s="61">
        <v>0.9</v>
      </c>
      <c r="N762" s="61">
        <v>0.9</v>
      </c>
      <c r="O762" s="61">
        <v>0.9</v>
      </c>
      <c r="P762" s="61">
        <v>0.9</v>
      </c>
      <c r="Q762" s="61">
        <v>0.9</v>
      </c>
      <c r="R762" s="61">
        <v>0.9</v>
      </c>
      <c r="S762" s="61">
        <v>0.9</v>
      </c>
      <c r="T762" s="61">
        <v>0.9</v>
      </c>
      <c r="U762" s="61">
        <v>0.9</v>
      </c>
      <c r="V762" s="61">
        <v>0.9</v>
      </c>
      <c r="W762" s="61">
        <v>0.9</v>
      </c>
      <c r="X762" s="61">
        <v>0.9</v>
      </c>
      <c r="Y762" s="61">
        <v>0.9</v>
      </c>
      <c r="Z762" s="61">
        <v>0.9</v>
      </c>
      <c r="AA762" s="61">
        <v>0.9</v>
      </c>
      <c r="AB762" s="61">
        <v>0.9</v>
      </c>
      <c r="AC762" s="61">
        <v>0.9</v>
      </c>
      <c r="AD762" s="61">
        <v>0.9</v>
      </c>
      <c r="AE762" s="61">
        <v>0.9</v>
      </c>
      <c r="AF762" s="61">
        <v>0.9</v>
      </c>
      <c r="AG762" s="61">
        <v>0.9</v>
      </c>
      <c r="AH762" s="61">
        <v>0.9</v>
      </c>
      <c r="AI762" s="61">
        <v>0.9</v>
      </c>
      <c r="AJ762" s="61">
        <v>0.9</v>
      </c>
      <c r="AK762" s="61">
        <v>0.9</v>
      </c>
      <c r="AL762" s="61">
        <v>0.9</v>
      </c>
      <c r="AM762" s="61">
        <v>0.9</v>
      </c>
      <c r="AN762" s="61">
        <v>0.9</v>
      </c>
      <c r="AO762" s="61">
        <v>0.9</v>
      </c>
      <c r="AP762" s="61">
        <v>0.9</v>
      </c>
      <c r="AQ762" s="61">
        <v>0.9</v>
      </c>
      <c r="AR762" s="61">
        <v>0.9</v>
      </c>
      <c r="AS762" s="61">
        <v>0.9</v>
      </c>
      <c r="AT762" s="61">
        <v>0.9</v>
      </c>
      <c r="AU762" s="61">
        <v>0.9</v>
      </c>
      <c r="AV762" s="61">
        <v>0.9</v>
      </c>
      <c r="AW762" s="61">
        <v>0.9</v>
      </c>
      <c r="AX762" s="53">
        <v>0.9</v>
      </c>
    </row>
    <row r="763" spans="1:50">
      <c r="A763" s="212"/>
      <c r="B763" s="215"/>
      <c r="C763" s="206"/>
      <c r="D763" s="52" t="s">
        <v>38</v>
      </c>
      <c r="E763" s="86" t="str">
        <f>A731&amp;"/"&amp;B757&amp;"/"&amp;C761&amp;"/"&amp;D763</f>
        <v>Lignite fired power plants/Steam turbine/CHP/S</v>
      </c>
      <c r="F763" s="61" t="str">
        <f>A731</f>
        <v>Lignite fired power plants</v>
      </c>
      <c r="G763" s="61" t="str">
        <f>B757</f>
        <v>Steam turbine</v>
      </c>
      <c r="H763" s="61" t="str">
        <f>C761</f>
        <v>CHP</v>
      </c>
      <c r="I763" s="84" t="str">
        <f t="shared" si="73"/>
        <v>S</v>
      </c>
      <c r="J763" s="61">
        <v>0.9</v>
      </c>
      <c r="K763" s="61">
        <v>0.9</v>
      </c>
      <c r="L763" s="61">
        <v>0.9</v>
      </c>
      <c r="M763" s="61">
        <v>0.9</v>
      </c>
      <c r="N763" s="61">
        <v>0.9</v>
      </c>
      <c r="O763" s="61">
        <v>0.9</v>
      </c>
      <c r="P763" s="61">
        <v>0.9</v>
      </c>
      <c r="Q763" s="61">
        <v>0.9</v>
      </c>
      <c r="R763" s="61">
        <v>0.9</v>
      </c>
      <c r="S763" s="61">
        <v>0.9</v>
      </c>
      <c r="T763" s="61">
        <v>0.9</v>
      </c>
      <c r="U763" s="61">
        <v>0.9</v>
      </c>
      <c r="V763" s="61">
        <v>0.9</v>
      </c>
      <c r="W763" s="61">
        <v>0.9</v>
      </c>
      <c r="X763" s="61">
        <v>0.9</v>
      </c>
      <c r="Y763" s="61">
        <v>0.9</v>
      </c>
      <c r="Z763" s="61">
        <v>0.9</v>
      </c>
      <c r="AA763" s="61">
        <v>0.9</v>
      </c>
      <c r="AB763" s="61">
        <v>0.9</v>
      </c>
      <c r="AC763" s="61">
        <v>0.9</v>
      </c>
      <c r="AD763" s="61">
        <v>0.9</v>
      </c>
      <c r="AE763" s="61">
        <v>0.9</v>
      </c>
      <c r="AF763" s="61">
        <v>0.9</v>
      </c>
      <c r="AG763" s="61">
        <v>0.9</v>
      </c>
      <c r="AH763" s="61">
        <v>0.9</v>
      </c>
      <c r="AI763" s="61">
        <v>0.9</v>
      </c>
      <c r="AJ763" s="61">
        <v>0.9</v>
      </c>
      <c r="AK763" s="61">
        <v>0.9</v>
      </c>
      <c r="AL763" s="61">
        <v>0.9</v>
      </c>
      <c r="AM763" s="61">
        <v>0.9</v>
      </c>
      <c r="AN763" s="61">
        <v>0.9</v>
      </c>
      <c r="AO763" s="61">
        <v>0.9</v>
      </c>
      <c r="AP763" s="61">
        <v>0.9</v>
      </c>
      <c r="AQ763" s="61">
        <v>0.9</v>
      </c>
      <c r="AR763" s="61">
        <v>0.9</v>
      </c>
      <c r="AS763" s="61">
        <v>0.9</v>
      </c>
      <c r="AT763" s="61">
        <v>0.9</v>
      </c>
      <c r="AU763" s="61">
        <v>0.9</v>
      </c>
      <c r="AV763" s="61">
        <v>0.9</v>
      </c>
      <c r="AW763" s="61">
        <v>0.9</v>
      </c>
      <c r="AX763" s="53">
        <v>0.9</v>
      </c>
    </row>
    <row r="764" spans="1:50">
      <c r="A764" s="212"/>
      <c r="B764" s="215"/>
      <c r="C764" s="216"/>
      <c r="D764" s="106" t="s">
        <v>47</v>
      </c>
      <c r="E764" s="107" t="str">
        <f>A731&amp;"/"&amp;B757&amp;"/"&amp;C761&amp;"/"&amp;D764</f>
        <v>Lignite fired power plants/Steam turbine/CHP/XS</v>
      </c>
      <c r="F764" s="108" t="str">
        <f>A731</f>
        <v>Lignite fired power plants</v>
      </c>
      <c r="G764" s="108" t="str">
        <f>B757</f>
        <v>Steam turbine</v>
      </c>
      <c r="H764" s="108" t="str">
        <f>C761</f>
        <v>CHP</v>
      </c>
      <c r="I764" s="109" t="str">
        <f t="shared" si="73"/>
        <v>XS</v>
      </c>
      <c r="J764" s="108">
        <v>0.9</v>
      </c>
      <c r="K764" s="108">
        <v>0.9</v>
      </c>
      <c r="L764" s="108">
        <v>0.9</v>
      </c>
      <c r="M764" s="108">
        <v>0.9</v>
      </c>
      <c r="N764" s="108">
        <v>0.9</v>
      </c>
      <c r="O764" s="108">
        <v>0.9</v>
      </c>
      <c r="P764" s="108">
        <v>0.9</v>
      </c>
      <c r="Q764" s="108">
        <v>0.9</v>
      </c>
      <c r="R764" s="108">
        <v>0.9</v>
      </c>
      <c r="S764" s="108">
        <v>0.9</v>
      </c>
      <c r="T764" s="108">
        <v>0.9</v>
      </c>
      <c r="U764" s="108">
        <v>0.9</v>
      </c>
      <c r="V764" s="108">
        <v>0.9</v>
      </c>
      <c r="W764" s="108">
        <v>0.9</v>
      </c>
      <c r="X764" s="108">
        <v>0.9</v>
      </c>
      <c r="Y764" s="108">
        <v>0.9</v>
      </c>
      <c r="Z764" s="108">
        <v>0.9</v>
      </c>
      <c r="AA764" s="108">
        <v>0.9</v>
      </c>
      <c r="AB764" s="108">
        <v>0.9</v>
      </c>
      <c r="AC764" s="108">
        <v>0.9</v>
      </c>
      <c r="AD764" s="108">
        <v>0.9</v>
      </c>
      <c r="AE764" s="108">
        <v>0.9</v>
      </c>
      <c r="AF764" s="108">
        <v>0.9</v>
      </c>
      <c r="AG764" s="108">
        <v>0.9</v>
      </c>
      <c r="AH764" s="108">
        <v>0.9</v>
      </c>
      <c r="AI764" s="108">
        <v>0.9</v>
      </c>
      <c r="AJ764" s="108">
        <v>0.9</v>
      </c>
      <c r="AK764" s="108">
        <v>0.9</v>
      </c>
      <c r="AL764" s="108">
        <v>0.9</v>
      </c>
      <c r="AM764" s="108">
        <v>0.9</v>
      </c>
      <c r="AN764" s="108">
        <v>0.9</v>
      </c>
      <c r="AO764" s="108">
        <v>0.9</v>
      </c>
      <c r="AP764" s="108">
        <v>0.9</v>
      </c>
      <c r="AQ764" s="108">
        <v>0.9</v>
      </c>
      <c r="AR764" s="108">
        <v>0.9</v>
      </c>
      <c r="AS764" s="108">
        <v>0.9</v>
      </c>
      <c r="AT764" s="108">
        <v>0.9</v>
      </c>
      <c r="AU764" s="108">
        <v>0.9</v>
      </c>
      <c r="AV764" s="108">
        <v>0.9</v>
      </c>
      <c r="AW764" s="108">
        <v>0.9</v>
      </c>
      <c r="AX764" s="110">
        <v>0.9</v>
      </c>
    </row>
    <row r="765" spans="1:50">
      <c r="A765" s="212"/>
      <c r="B765" s="215"/>
      <c r="C765" s="217" t="s">
        <v>42</v>
      </c>
      <c r="D765" s="83" t="s">
        <v>24</v>
      </c>
      <c r="E765" s="56" t="str">
        <f>A731&amp;"/"&amp;B757&amp;"/"&amp;C765&amp;"/"&amp;D765</f>
        <v>Lignite fired power plants/Steam turbine/Electricity only with CCS/L</v>
      </c>
      <c r="F765" s="103" t="str">
        <f>A731</f>
        <v>Lignite fired power plants</v>
      </c>
      <c r="G765" s="103" t="str">
        <f>B757</f>
        <v>Steam turbine</v>
      </c>
      <c r="H765" s="103" t="str">
        <f>C765</f>
        <v>Electricity only with CCS</v>
      </c>
      <c r="I765" s="104" t="str">
        <f t="shared" si="73"/>
        <v>L</v>
      </c>
      <c r="J765" s="103" t="s">
        <v>99</v>
      </c>
      <c r="K765" s="103" t="s">
        <v>99</v>
      </c>
      <c r="L765" s="103" t="s">
        <v>99</v>
      </c>
      <c r="M765" s="103" t="s">
        <v>99</v>
      </c>
      <c r="N765" s="103" t="s">
        <v>99</v>
      </c>
      <c r="O765" s="103" t="s">
        <v>99</v>
      </c>
      <c r="P765" s="103" t="s">
        <v>99</v>
      </c>
      <c r="Q765" s="103" t="s">
        <v>99</v>
      </c>
      <c r="R765" s="103" t="s">
        <v>99</v>
      </c>
      <c r="S765" s="103" t="s">
        <v>99</v>
      </c>
      <c r="T765" s="103" t="s">
        <v>99</v>
      </c>
      <c r="U765" s="103" t="s">
        <v>99</v>
      </c>
      <c r="V765" s="103" t="s">
        <v>99</v>
      </c>
      <c r="W765" s="103" t="s">
        <v>99</v>
      </c>
      <c r="X765" s="103" t="s">
        <v>99</v>
      </c>
      <c r="Y765" s="103" t="s">
        <v>99</v>
      </c>
      <c r="Z765" s="103" t="s">
        <v>99</v>
      </c>
      <c r="AA765" s="103" t="s">
        <v>99</v>
      </c>
      <c r="AB765" s="103" t="s">
        <v>99</v>
      </c>
      <c r="AC765" s="103" t="s">
        <v>99</v>
      </c>
      <c r="AD765" s="103" t="s">
        <v>99</v>
      </c>
      <c r="AE765" s="103">
        <v>0.9</v>
      </c>
      <c r="AF765" s="103">
        <v>0.9</v>
      </c>
      <c r="AG765" s="103">
        <v>0.9</v>
      </c>
      <c r="AH765" s="103">
        <v>0.9</v>
      </c>
      <c r="AI765" s="103">
        <v>0.9</v>
      </c>
      <c r="AJ765" s="103">
        <v>0.9</v>
      </c>
      <c r="AK765" s="103">
        <v>0.9</v>
      </c>
      <c r="AL765" s="103">
        <v>0.9</v>
      </c>
      <c r="AM765" s="103">
        <v>0.9</v>
      </c>
      <c r="AN765" s="103">
        <v>0.9</v>
      </c>
      <c r="AO765" s="103">
        <v>0.9</v>
      </c>
      <c r="AP765" s="103">
        <v>0.9</v>
      </c>
      <c r="AQ765" s="103">
        <v>0.9</v>
      </c>
      <c r="AR765" s="103">
        <v>0.9</v>
      </c>
      <c r="AS765" s="103">
        <v>0.9</v>
      </c>
      <c r="AT765" s="103">
        <v>0.9</v>
      </c>
      <c r="AU765" s="103">
        <v>0.9</v>
      </c>
      <c r="AV765" s="103">
        <v>0.9</v>
      </c>
      <c r="AW765" s="103">
        <v>0.9</v>
      </c>
      <c r="AX765" s="105">
        <v>0.9</v>
      </c>
    </row>
    <row r="766" spans="1:50">
      <c r="A766" s="212"/>
      <c r="B766" s="215"/>
      <c r="C766" s="216"/>
      <c r="D766" s="106" t="s">
        <v>25</v>
      </c>
      <c r="E766" s="107" t="str">
        <f>A731&amp;"/"&amp;B757&amp;"/"&amp;C765&amp;"/"&amp;D766</f>
        <v>Lignite fired power plants/Steam turbine/Electricity only with CCS/M</v>
      </c>
      <c r="F766" s="108" t="str">
        <f>A731</f>
        <v>Lignite fired power plants</v>
      </c>
      <c r="G766" s="108" t="str">
        <f>B757</f>
        <v>Steam turbine</v>
      </c>
      <c r="H766" s="108" t="str">
        <f>C765</f>
        <v>Electricity only with CCS</v>
      </c>
      <c r="I766" s="109" t="str">
        <f t="shared" si="73"/>
        <v>M</v>
      </c>
      <c r="J766" s="108" t="s">
        <v>99</v>
      </c>
      <c r="K766" s="108" t="s">
        <v>99</v>
      </c>
      <c r="L766" s="108" t="s">
        <v>99</v>
      </c>
      <c r="M766" s="108" t="s">
        <v>99</v>
      </c>
      <c r="N766" s="108" t="s">
        <v>99</v>
      </c>
      <c r="O766" s="108" t="s">
        <v>99</v>
      </c>
      <c r="P766" s="108" t="s">
        <v>99</v>
      </c>
      <c r="Q766" s="108" t="s">
        <v>99</v>
      </c>
      <c r="R766" s="108" t="s">
        <v>99</v>
      </c>
      <c r="S766" s="108" t="s">
        <v>99</v>
      </c>
      <c r="T766" s="108" t="s">
        <v>99</v>
      </c>
      <c r="U766" s="108" t="s">
        <v>99</v>
      </c>
      <c r="V766" s="108" t="s">
        <v>99</v>
      </c>
      <c r="W766" s="108" t="s">
        <v>99</v>
      </c>
      <c r="X766" s="108" t="s">
        <v>99</v>
      </c>
      <c r="Y766" s="108" t="s">
        <v>99</v>
      </c>
      <c r="Z766" s="108" t="s">
        <v>99</v>
      </c>
      <c r="AA766" s="108" t="s">
        <v>99</v>
      </c>
      <c r="AB766" s="108" t="s">
        <v>99</v>
      </c>
      <c r="AC766" s="108" t="s">
        <v>99</v>
      </c>
      <c r="AD766" s="108" t="s">
        <v>99</v>
      </c>
      <c r="AE766" s="108">
        <v>0.9</v>
      </c>
      <c r="AF766" s="108">
        <v>0.9</v>
      </c>
      <c r="AG766" s="108">
        <v>0.9</v>
      </c>
      <c r="AH766" s="108">
        <v>0.9</v>
      </c>
      <c r="AI766" s="108">
        <v>0.9</v>
      </c>
      <c r="AJ766" s="108">
        <v>0.9</v>
      </c>
      <c r="AK766" s="108">
        <v>0.9</v>
      </c>
      <c r="AL766" s="108">
        <v>0.9</v>
      </c>
      <c r="AM766" s="108">
        <v>0.9</v>
      </c>
      <c r="AN766" s="108">
        <v>0.9</v>
      </c>
      <c r="AO766" s="108">
        <v>0.9</v>
      </c>
      <c r="AP766" s="108">
        <v>0.9</v>
      </c>
      <c r="AQ766" s="108">
        <v>0.9</v>
      </c>
      <c r="AR766" s="108">
        <v>0.9</v>
      </c>
      <c r="AS766" s="108">
        <v>0.9</v>
      </c>
      <c r="AT766" s="108">
        <v>0.9</v>
      </c>
      <c r="AU766" s="108">
        <v>0.9</v>
      </c>
      <c r="AV766" s="108">
        <v>0.9</v>
      </c>
      <c r="AW766" s="108">
        <v>0.9</v>
      </c>
      <c r="AX766" s="110">
        <v>0.9</v>
      </c>
    </row>
    <row r="767" spans="1:50">
      <c r="A767" s="212"/>
      <c r="B767" s="215"/>
      <c r="C767" s="217" t="s">
        <v>43</v>
      </c>
      <c r="D767" s="52" t="s">
        <v>24</v>
      </c>
      <c r="E767" s="86" t="str">
        <f>A731&amp;"/"&amp;B757&amp;"/"&amp;C767&amp;"/"&amp;D767</f>
        <v>Lignite fired power plants/Steam turbine/CHP with CCS/L</v>
      </c>
      <c r="F767" s="61" t="str">
        <f>A731</f>
        <v>Lignite fired power plants</v>
      </c>
      <c r="G767" s="61" t="str">
        <f>B757</f>
        <v>Steam turbine</v>
      </c>
      <c r="H767" s="61" t="str">
        <f>C767</f>
        <v>CHP with CCS</v>
      </c>
      <c r="I767" s="84" t="str">
        <f t="shared" si="73"/>
        <v>L</v>
      </c>
      <c r="J767" s="61" t="s">
        <v>99</v>
      </c>
      <c r="K767" s="61" t="s">
        <v>99</v>
      </c>
      <c r="L767" s="61" t="s">
        <v>99</v>
      </c>
      <c r="M767" s="61" t="s">
        <v>99</v>
      </c>
      <c r="N767" s="61" t="s">
        <v>99</v>
      </c>
      <c r="O767" s="61" t="s">
        <v>99</v>
      </c>
      <c r="P767" s="61" t="s">
        <v>99</v>
      </c>
      <c r="Q767" s="61" t="s">
        <v>99</v>
      </c>
      <c r="R767" s="61" t="s">
        <v>99</v>
      </c>
      <c r="S767" s="61" t="s">
        <v>99</v>
      </c>
      <c r="T767" s="61" t="s">
        <v>99</v>
      </c>
      <c r="U767" s="61" t="s">
        <v>99</v>
      </c>
      <c r="V767" s="61" t="s">
        <v>99</v>
      </c>
      <c r="W767" s="61" t="s">
        <v>99</v>
      </c>
      <c r="X767" s="61" t="s">
        <v>99</v>
      </c>
      <c r="Y767" s="61" t="s">
        <v>99</v>
      </c>
      <c r="Z767" s="61" t="s">
        <v>99</v>
      </c>
      <c r="AA767" s="61" t="s">
        <v>99</v>
      </c>
      <c r="AB767" s="61" t="s">
        <v>99</v>
      </c>
      <c r="AC767" s="61" t="s">
        <v>99</v>
      </c>
      <c r="AD767" s="61" t="s">
        <v>99</v>
      </c>
      <c r="AE767" s="61">
        <v>0.9</v>
      </c>
      <c r="AF767" s="61">
        <v>0.9</v>
      </c>
      <c r="AG767" s="61">
        <v>0.9</v>
      </c>
      <c r="AH767" s="61">
        <v>0.9</v>
      </c>
      <c r="AI767" s="61">
        <v>0.9</v>
      </c>
      <c r="AJ767" s="61">
        <v>0.9</v>
      </c>
      <c r="AK767" s="61">
        <v>0.9</v>
      </c>
      <c r="AL767" s="61">
        <v>0.9</v>
      </c>
      <c r="AM767" s="61">
        <v>0.9</v>
      </c>
      <c r="AN767" s="61">
        <v>0.9</v>
      </c>
      <c r="AO767" s="61">
        <v>0.9</v>
      </c>
      <c r="AP767" s="61">
        <v>0.9</v>
      </c>
      <c r="AQ767" s="61">
        <v>0.9</v>
      </c>
      <c r="AR767" s="61">
        <v>0.9</v>
      </c>
      <c r="AS767" s="61">
        <v>0.9</v>
      </c>
      <c r="AT767" s="61">
        <v>0.9</v>
      </c>
      <c r="AU767" s="61">
        <v>0.9</v>
      </c>
      <c r="AV767" s="61">
        <v>0.9</v>
      </c>
      <c r="AW767" s="61">
        <v>0.9</v>
      </c>
      <c r="AX767" s="53">
        <v>0.9</v>
      </c>
    </row>
    <row r="768" spans="1:50">
      <c r="A768" s="213"/>
      <c r="B768" s="218"/>
      <c r="C768" s="210"/>
      <c r="D768" s="93" t="s">
        <v>25</v>
      </c>
      <c r="E768" s="73" t="str">
        <f>A731&amp;"/"&amp;B757&amp;"/"&amp;C767&amp;"/"&amp;D768</f>
        <v>Lignite fired power plants/Steam turbine/CHP with CCS/M</v>
      </c>
      <c r="F768" s="91" t="str">
        <f>A731</f>
        <v>Lignite fired power plants</v>
      </c>
      <c r="G768" s="91" t="str">
        <f>B757</f>
        <v>Steam turbine</v>
      </c>
      <c r="H768" s="91" t="str">
        <f>C767</f>
        <v>CHP with CCS</v>
      </c>
      <c r="I768" s="70" t="str">
        <f t="shared" si="73"/>
        <v>M</v>
      </c>
      <c r="J768" s="91" t="s">
        <v>99</v>
      </c>
      <c r="K768" s="91" t="s">
        <v>99</v>
      </c>
      <c r="L768" s="91" t="s">
        <v>99</v>
      </c>
      <c r="M768" s="91" t="s">
        <v>99</v>
      </c>
      <c r="N768" s="91" t="s">
        <v>99</v>
      </c>
      <c r="O768" s="91" t="s">
        <v>99</v>
      </c>
      <c r="P768" s="91" t="s">
        <v>99</v>
      </c>
      <c r="Q768" s="91" t="s">
        <v>99</v>
      </c>
      <c r="R768" s="91" t="s">
        <v>99</v>
      </c>
      <c r="S768" s="91" t="s">
        <v>99</v>
      </c>
      <c r="T768" s="91" t="s">
        <v>99</v>
      </c>
      <c r="U768" s="91" t="s">
        <v>99</v>
      </c>
      <c r="V768" s="91" t="s">
        <v>99</v>
      </c>
      <c r="W768" s="91" t="s">
        <v>99</v>
      </c>
      <c r="X768" s="91" t="s">
        <v>99</v>
      </c>
      <c r="Y768" s="91" t="s">
        <v>99</v>
      </c>
      <c r="Z768" s="91" t="s">
        <v>99</v>
      </c>
      <c r="AA768" s="91" t="s">
        <v>99</v>
      </c>
      <c r="AB768" s="91" t="s">
        <v>99</v>
      </c>
      <c r="AC768" s="91" t="s">
        <v>99</v>
      </c>
      <c r="AD768" s="91" t="s">
        <v>99</v>
      </c>
      <c r="AE768" s="91">
        <v>0.9</v>
      </c>
      <c r="AF768" s="91">
        <v>0.9</v>
      </c>
      <c r="AG768" s="91">
        <v>0.9</v>
      </c>
      <c r="AH768" s="91">
        <v>0.9</v>
      </c>
      <c r="AI768" s="91">
        <v>0.9</v>
      </c>
      <c r="AJ768" s="91">
        <v>0.9</v>
      </c>
      <c r="AK768" s="91">
        <v>0.9</v>
      </c>
      <c r="AL768" s="91">
        <v>0.9</v>
      </c>
      <c r="AM768" s="91">
        <v>0.9</v>
      </c>
      <c r="AN768" s="91">
        <v>0.9</v>
      </c>
      <c r="AO768" s="91">
        <v>0.9</v>
      </c>
      <c r="AP768" s="91">
        <v>0.9</v>
      </c>
      <c r="AQ768" s="91">
        <v>0.9</v>
      </c>
      <c r="AR768" s="91">
        <v>0.9</v>
      </c>
      <c r="AS768" s="91">
        <v>0.9</v>
      </c>
      <c r="AT768" s="91">
        <v>0.9</v>
      </c>
      <c r="AU768" s="91">
        <v>0.9</v>
      </c>
      <c r="AV768" s="91">
        <v>0.9</v>
      </c>
      <c r="AW768" s="91">
        <v>0.9</v>
      </c>
      <c r="AX768" s="89">
        <v>0.9</v>
      </c>
    </row>
    <row r="769" spans="1:50">
      <c r="A769" s="212" t="s">
        <v>49</v>
      </c>
      <c r="B769" s="214" t="s">
        <v>50</v>
      </c>
      <c r="C769" s="209" t="s">
        <v>36</v>
      </c>
      <c r="D769" s="67" t="s">
        <v>24</v>
      </c>
      <c r="E769" s="87" t="str">
        <f>A769&amp;"/"&amp;B769&amp;"/"&amp;C769&amp;"/"&amp;D769</f>
        <v>Gas fired power plants (Natural gas, biogas)/Gas turbine combined cycle/Electricity only/L</v>
      </c>
      <c r="F769" s="55" t="str">
        <f>A769</f>
        <v>Gas fired power plants (Natural gas, biogas)</v>
      </c>
      <c r="G769" s="55" t="str">
        <f>B769</f>
        <v>Gas turbine combined cycle</v>
      </c>
      <c r="H769" s="55" t="str">
        <f>C769</f>
        <v>Electricity only</v>
      </c>
      <c r="I769" s="85" t="str">
        <f t="shared" si="73"/>
        <v>L</v>
      </c>
      <c r="J769" s="55">
        <v>0.93</v>
      </c>
      <c r="K769" s="55">
        <v>0.93</v>
      </c>
      <c r="L769" s="55">
        <v>0.93</v>
      </c>
      <c r="M769" s="55">
        <v>0.93</v>
      </c>
      <c r="N769" s="55">
        <v>0.93</v>
      </c>
      <c r="O769" s="55">
        <v>0.93</v>
      </c>
      <c r="P769" s="55">
        <v>0.93</v>
      </c>
      <c r="Q769" s="55">
        <v>0.93</v>
      </c>
      <c r="R769" s="55">
        <v>0.93</v>
      </c>
      <c r="S769" s="55">
        <v>0.93</v>
      </c>
      <c r="T769" s="55">
        <v>0.93</v>
      </c>
      <c r="U769" s="55">
        <v>0.93</v>
      </c>
      <c r="V769" s="55">
        <v>0.93</v>
      </c>
      <c r="W769" s="55">
        <v>0.93</v>
      </c>
      <c r="X769" s="55">
        <v>0.93</v>
      </c>
      <c r="Y769" s="55">
        <v>0.93</v>
      </c>
      <c r="Z769" s="55">
        <v>0.93</v>
      </c>
      <c r="AA769" s="55">
        <v>0.93</v>
      </c>
      <c r="AB769" s="55">
        <v>0.93</v>
      </c>
      <c r="AC769" s="55">
        <v>0.93</v>
      </c>
      <c r="AD769" s="55">
        <v>0.93</v>
      </c>
      <c r="AE769" s="55">
        <v>0.93</v>
      </c>
      <c r="AF769" s="55">
        <v>0.93</v>
      </c>
      <c r="AG769" s="55">
        <v>0.93</v>
      </c>
      <c r="AH769" s="55">
        <v>0.93</v>
      </c>
      <c r="AI769" s="55">
        <v>0.93</v>
      </c>
      <c r="AJ769" s="55">
        <v>0.93</v>
      </c>
      <c r="AK769" s="55">
        <v>0.93</v>
      </c>
      <c r="AL769" s="55">
        <v>0.93</v>
      </c>
      <c r="AM769" s="55">
        <v>0.93</v>
      </c>
      <c r="AN769" s="55">
        <v>0.93</v>
      </c>
      <c r="AO769" s="55">
        <v>0.93</v>
      </c>
      <c r="AP769" s="55">
        <v>0.93</v>
      </c>
      <c r="AQ769" s="55">
        <v>0.93</v>
      </c>
      <c r="AR769" s="55">
        <v>0.93</v>
      </c>
      <c r="AS769" s="55">
        <v>0.93</v>
      </c>
      <c r="AT769" s="55">
        <v>0.93</v>
      </c>
      <c r="AU769" s="55">
        <v>0.93</v>
      </c>
      <c r="AV769" s="55">
        <v>0.93</v>
      </c>
      <c r="AW769" s="55">
        <v>0.93</v>
      </c>
      <c r="AX769" s="64">
        <v>0.93</v>
      </c>
    </row>
    <row r="770" spans="1:50">
      <c r="A770" s="212"/>
      <c r="B770" s="215"/>
      <c r="C770" s="206"/>
      <c r="D770" s="52" t="s">
        <v>25</v>
      </c>
      <c r="E770" s="86" t="str">
        <f>A769&amp;"/"&amp;B769&amp;"/"&amp;C769&amp;"/"&amp;D770</f>
        <v>Gas fired power plants (Natural gas, biogas)/Gas turbine combined cycle/Electricity only/M</v>
      </c>
      <c r="F770" s="61" t="str">
        <f>A769</f>
        <v>Gas fired power plants (Natural gas, biogas)</v>
      </c>
      <c r="G770" s="61" t="str">
        <f>B769</f>
        <v>Gas turbine combined cycle</v>
      </c>
      <c r="H770" s="61" t="str">
        <f>C769</f>
        <v>Electricity only</v>
      </c>
      <c r="I770" s="84" t="str">
        <f t="shared" si="73"/>
        <v>M</v>
      </c>
      <c r="J770" s="61">
        <v>0.93</v>
      </c>
      <c r="K770" s="61">
        <v>0.93</v>
      </c>
      <c r="L770" s="61">
        <v>0.93</v>
      </c>
      <c r="M770" s="61">
        <v>0.93</v>
      </c>
      <c r="N770" s="61">
        <v>0.93</v>
      </c>
      <c r="O770" s="61">
        <v>0.93</v>
      </c>
      <c r="P770" s="61">
        <v>0.93</v>
      </c>
      <c r="Q770" s="61">
        <v>0.93</v>
      </c>
      <c r="R770" s="61">
        <v>0.93</v>
      </c>
      <c r="S770" s="61">
        <v>0.93</v>
      </c>
      <c r="T770" s="61">
        <v>0.93</v>
      </c>
      <c r="U770" s="61">
        <v>0.93</v>
      </c>
      <c r="V770" s="61">
        <v>0.93</v>
      </c>
      <c r="W770" s="61">
        <v>0.93</v>
      </c>
      <c r="X770" s="61">
        <v>0.93</v>
      </c>
      <c r="Y770" s="61">
        <v>0.93</v>
      </c>
      <c r="Z770" s="61">
        <v>0.93</v>
      </c>
      <c r="AA770" s="61">
        <v>0.93</v>
      </c>
      <c r="AB770" s="61">
        <v>0.93</v>
      </c>
      <c r="AC770" s="61">
        <v>0.93</v>
      </c>
      <c r="AD770" s="61">
        <v>0.93</v>
      </c>
      <c r="AE770" s="61">
        <v>0.93</v>
      </c>
      <c r="AF770" s="61">
        <v>0.93</v>
      </c>
      <c r="AG770" s="61">
        <v>0.93</v>
      </c>
      <c r="AH770" s="61">
        <v>0.93</v>
      </c>
      <c r="AI770" s="61">
        <v>0.93</v>
      </c>
      <c r="AJ770" s="61">
        <v>0.93</v>
      </c>
      <c r="AK770" s="61">
        <v>0.93</v>
      </c>
      <c r="AL770" s="61">
        <v>0.93</v>
      </c>
      <c r="AM770" s="61">
        <v>0.93</v>
      </c>
      <c r="AN770" s="61">
        <v>0.93</v>
      </c>
      <c r="AO770" s="61">
        <v>0.93</v>
      </c>
      <c r="AP770" s="61">
        <v>0.93</v>
      </c>
      <c r="AQ770" s="61">
        <v>0.93</v>
      </c>
      <c r="AR770" s="61">
        <v>0.93</v>
      </c>
      <c r="AS770" s="61">
        <v>0.93</v>
      </c>
      <c r="AT770" s="61">
        <v>0.93</v>
      </c>
      <c r="AU770" s="61">
        <v>0.93</v>
      </c>
      <c r="AV770" s="61">
        <v>0.93</v>
      </c>
      <c r="AW770" s="61">
        <v>0.93</v>
      </c>
      <c r="AX770" s="53">
        <v>0.93</v>
      </c>
    </row>
    <row r="771" spans="1:50">
      <c r="A771" s="212"/>
      <c r="B771" s="215"/>
      <c r="C771" s="206"/>
      <c r="D771" s="52" t="s">
        <v>38</v>
      </c>
      <c r="E771" s="86" t="str">
        <f>A769&amp;"/"&amp;B769&amp;"/"&amp;C769&amp;"/"&amp;D771</f>
        <v>Gas fired power plants (Natural gas, biogas)/Gas turbine combined cycle/Electricity only/S</v>
      </c>
      <c r="F771" s="61" t="str">
        <f>A769</f>
        <v>Gas fired power plants (Natural gas, biogas)</v>
      </c>
      <c r="G771" s="61" t="str">
        <f>B769</f>
        <v>Gas turbine combined cycle</v>
      </c>
      <c r="H771" s="61" t="str">
        <f>C769</f>
        <v>Electricity only</v>
      </c>
      <c r="I771" s="84" t="str">
        <f t="shared" si="73"/>
        <v>S</v>
      </c>
      <c r="J771" s="61">
        <v>0.93</v>
      </c>
      <c r="K771" s="61">
        <v>0.93</v>
      </c>
      <c r="L771" s="61">
        <v>0.93</v>
      </c>
      <c r="M771" s="61">
        <v>0.93</v>
      </c>
      <c r="N771" s="61">
        <v>0.93</v>
      </c>
      <c r="O771" s="61">
        <v>0.93</v>
      </c>
      <c r="P771" s="61">
        <v>0.93</v>
      </c>
      <c r="Q771" s="61">
        <v>0.93</v>
      </c>
      <c r="R771" s="61">
        <v>0.93</v>
      </c>
      <c r="S771" s="61">
        <v>0.93</v>
      </c>
      <c r="T771" s="61">
        <v>0.93</v>
      </c>
      <c r="U771" s="61">
        <v>0.93</v>
      </c>
      <c r="V771" s="61">
        <v>0.93</v>
      </c>
      <c r="W771" s="61">
        <v>0.93</v>
      </c>
      <c r="X771" s="61">
        <v>0.93</v>
      </c>
      <c r="Y771" s="61">
        <v>0.93</v>
      </c>
      <c r="Z771" s="61">
        <v>0.93</v>
      </c>
      <c r="AA771" s="61">
        <v>0.93</v>
      </c>
      <c r="AB771" s="61">
        <v>0.93</v>
      </c>
      <c r="AC771" s="61">
        <v>0.93</v>
      </c>
      <c r="AD771" s="61">
        <v>0.93</v>
      </c>
      <c r="AE771" s="61">
        <v>0.93</v>
      </c>
      <c r="AF771" s="61">
        <v>0.93</v>
      </c>
      <c r="AG771" s="61">
        <v>0.93</v>
      </c>
      <c r="AH771" s="61">
        <v>0.93</v>
      </c>
      <c r="AI771" s="61">
        <v>0.93</v>
      </c>
      <c r="AJ771" s="61">
        <v>0.93</v>
      </c>
      <c r="AK771" s="61">
        <v>0.93</v>
      </c>
      <c r="AL771" s="61">
        <v>0.93</v>
      </c>
      <c r="AM771" s="61">
        <v>0.93</v>
      </c>
      <c r="AN771" s="61">
        <v>0.93</v>
      </c>
      <c r="AO771" s="61">
        <v>0.93</v>
      </c>
      <c r="AP771" s="61">
        <v>0.93</v>
      </c>
      <c r="AQ771" s="61">
        <v>0.93</v>
      </c>
      <c r="AR771" s="61">
        <v>0.93</v>
      </c>
      <c r="AS771" s="61">
        <v>0.93</v>
      </c>
      <c r="AT771" s="61">
        <v>0.93</v>
      </c>
      <c r="AU771" s="61">
        <v>0.93</v>
      </c>
      <c r="AV771" s="61">
        <v>0.93</v>
      </c>
      <c r="AW771" s="61">
        <v>0.93</v>
      </c>
      <c r="AX771" s="53">
        <v>0.93</v>
      </c>
    </row>
    <row r="772" spans="1:50">
      <c r="A772" s="212"/>
      <c r="B772" s="215"/>
      <c r="C772" s="216"/>
      <c r="D772" s="52" t="s">
        <v>47</v>
      </c>
      <c r="E772" s="86" t="str">
        <f>A769&amp;"/"&amp;B769&amp;"/"&amp;C769&amp;"/"&amp;D772</f>
        <v>Gas fired power plants (Natural gas, biogas)/Gas turbine combined cycle/Electricity only/XS</v>
      </c>
      <c r="F772" s="61" t="str">
        <f>A769</f>
        <v>Gas fired power plants (Natural gas, biogas)</v>
      </c>
      <c r="G772" s="61" t="str">
        <f>B769</f>
        <v>Gas turbine combined cycle</v>
      </c>
      <c r="H772" s="61" t="str">
        <f>C769</f>
        <v>Electricity only</v>
      </c>
      <c r="I772" s="84" t="str">
        <f t="shared" si="73"/>
        <v>XS</v>
      </c>
      <c r="J772" s="61">
        <v>0.93</v>
      </c>
      <c r="K772" s="61">
        <v>0.93</v>
      </c>
      <c r="L772" s="61">
        <v>0.93</v>
      </c>
      <c r="M772" s="61">
        <v>0.93</v>
      </c>
      <c r="N772" s="61">
        <v>0.93</v>
      </c>
      <c r="O772" s="61">
        <v>0.93</v>
      </c>
      <c r="P772" s="61">
        <v>0.93</v>
      </c>
      <c r="Q772" s="61">
        <v>0.93</v>
      </c>
      <c r="R772" s="61">
        <v>0.93</v>
      </c>
      <c r="S772" s="61">
        <v>0.93</v>
      </c>
      <c r="T772" s="61">
        <v>0.93</v>
      </c>
      <c r="U772" s="61">
        <v>0.93</v>
      </c>
      <c r="V772" s="61">
        <v>0.93</v>
      </c>
      <c r="W772" s="61">
        <v>0.93</v>
      </c>
      <c r="X772" s="61">
        <v>0.93</v>
      </c>
      <c r="Y772" s="61">
        <v>0.93</v>
      </c>
      <c r="Z772" s="61">
        <v>0.93</v>
      </c>
      <c r="AA772" s="61">
        <v>0.93</v>
      </c>
      <c r="AB772" s="61">
        <v>0.93</v>
      </c>
      <c r="AC772" s="61">
        <v>0.93</v>
      </c>
      <c r="AD772" s="61">
        <v>0.93</v>
      </c>
      <c r="AE772" s="61">
        <v>0.93</v>
      </c>
      <c r="AF772" s="61">
        <v>0.93</v>
      </c>
      <c r="AG772" s="61">
        <v>0.93</v>
      </c>
      <c r="AH772" s="61">
        <v>0.93</v>
      </c>
      <c r="AI772" s="61">
        <v>0.93</v>
      </c>
      <c r="AJ772" s="61">
        <v>0.93</v>
      </c>
      <c r="AK772" s="61">
        <v>0.93</v>
      </c>
      <c r="AL772" s="61">
        <v>0.93</v>
      </c>
      <c r="AM772" s="61">
        <v>0.93</v>
      </c>
      <c r="AN772" s="61">
        <v>0.93</v>
      </c>
      <c r="AO772" s="61">
        <v>0.93</v>
      </c>
      <c r="AP772" s="61">
        <v>0.93</v>
      </c>
      <c r="AQ772" s="61">
        <v>0.93</v>
      </c>
      <c r="AR772" s="61">
        <v>0.93</v>
      </c>
      <c r="AS772" s="61">
        <v>0.93</v>
      </c>
      <c r="AT772" s="61">
        <v>0.93</v>
      </c>
      <c r="AU772" s="61">
        <v>0.93</v>
      </c>
      <c r="AV772" s="61">
        <v>0.93</v>
      </c>
      <c r="AW772" s="61">
        <v>0.93</v>
      </c>
      <c r="AX772" s="53">
        <v>0.93</v>
      </c>
    </row>
    <row r="773" spans="1:50">
      <c r="A773" s="212"/>
      <c r="B773" s="215"/>
      <c r="C773" s="217" t="s">
        <v>26</v>
      </c>
      <c r="D773" s="83" t="s">
        <v>24</v>
      </c>
      <c r="E773" s="56" t="str">
        <f>A769&amp;"/"&amp;B769&amp;"/"&amp;C773&amp;"/"&amp;D773</f>
        <v>Gas fired power plants (Natural gas, biogas)/Gas turbine combined cycle/CHP/L</v>
      </c>
      <c r="F773" s="103" t="str">
        <f>A769</f>
        <v>Gas fired power plants (Natural gas, biogas)</v>
      </c>
      <c r="G773" s="103" t="str">
        <f>B769</f>
        <v>Gas turbine combined cycle</v>
      </c>
      <c r="H773" s="103" t="str">
        <f>C773</f>
        <v>CHP</v>
      </c>
      <c r="I773" s="104" t="str">
        <f t="shared" si="73"/>
        <v>L</v>
      </c>
      <c r="J773" s="103">
        <v>0.93</v>
      </c>
      <c r="K773" s="103">
        <v>0.93</v>
      </c>
      <c r="L773" s="103">
        <v>0.93</v>
      </c>
      <c r="M773" s="103">
        <v>0.93</v>
      </c>
      <c r="N773" s="103">
        <v>0.93</v>
      </c>
      <c r="O773" s="103">
        <v>0.93</v>
      </c>
      <c r="P773" s="103">
        <v>0.93</v>
      </c>
      <c r="Q773" s="103">
        <v>0.93</v>
      </c>
      <c r="R773" s="103">
        <v>0.93</v>
      </c>
      <c r="S773" s="103">
        <v>0.93</v>
      </c>
      <c r="T773" s="103">
        <v>0.93</v>
      </c>
      <c r="U773" s="103">
        <v>0.93</v>
      </c>
      <c r="V773" s="103">
        <v>0.93</v>
      </c>
      <c r="W773" s="103">
        <v>0.93</v>
      </c>
      <c r="X773" s="103">
        <v>0.93</v>
      </c>
      <c r="Y773" s="103">
        <v>0.93</v>
      </c>
      <c r="Z773" s="103">
        <v>0.93</v>
      </c>
      <c r="AA773" s="103">
        <v>0.93</v>
      </c>
      <c r="AB773" s="103">
        <v>0.93</v>
      </c>
      <c r="AC773" s="103">
        <v>0.93</v>
      </c>
      <c r="AD773" s="103">
        <v>0.93</v>
      </c>
      <c r="AE773" s="103">
        <v>0.93</v>
      </c>
      <c r="AF773" s="103">
        <v>0.93</v>
      </c>
      <c r="AG773" s="103">
        <v>0.93</v>
      </c>
      <c r="AH773" s="103">
        <v>0.93</v>
      </c>
      <c r="AI773" s="103">
        <v>0.93</v>
      </c>
      <c r="AJ773" s="103">
        <v>0.93</v>
      </c>
      <c r="AK773" s="103">
        <v>0.93</v>
      </c>
      <c r="AL773" s="103">
        <v>0.93</v>
      </c>
      <c r="AM773" s="103">
        <v>0.93</v>
      </c>
      <c r="AN773" s="103">
        <v>0.93</v>
      </c>
      <c r="AO773" s="103">
        <v>0.93</v>
      </c>
      <c r="AP773" s="103">
        <v>0.93</v>
      </c>
      <c r="AQ773" s="103">
        <v>0.93</v>
      </c>
      <c r="AR773" s="103">
        <v>0.93</v>
      </c>
      <c r="AS773" s="103">
        <v>0.93</v>
      </c>
      <c r="AT773" s="103">
        <v>0.93</v>
      </c>
      <c r="AU773" s="103">
        <v>0.93</v>
      </c>
      <c r="AV773" s="103">
        <v>0.93</v>
      </c>
      <c r="AW773" s="103">
        <v>0.93</v>
      </c>
      <c r="AX773" s="105">
        <v>0.93</v>
      </c>
    </row>
    <row r="774" spans="1:50">
      <c r="A774" s="212"/>
      <c r="B774" s="215"/>
      <c r="C774" s="206"/>
      <c r="D774" s="52" t="s">
        <v>25</v>
      </c>
      <c r="E774" s="86" t="str">
        <f>A769&amp;"/"&amp;B769&amp;"/"&amp;C773&amp;"/"&amp;D774</f>
        <v>Gas fired power plants (Natural gas, biogas)/Gas turbine combined cycle/CHP/M</v>
      </c>
      <c r="F774" s="61" t="str">
        <f>A769</f>
        <v>Gas fired power plants (Natural gas, biogas)</v>
      </c>
      <c r="G774" s="61" t="str">
        <f>B769</f>
        <v>Gas turbine combined cycle</v>
      </c>
      <c r="H774" s="61" t="str">
        <f>C773</f>
        <v>CHP</v>
      </c>
      <c r="I774" s="84" t="str">
        <f t="shared" si="73"/>
        <v>M</v>
      </c>
      <c r="J774" s="61">
        <v>0.93</v>
      </c>
      <c r="K774" s="61">
        <v>0.93</v>
      </c>
      <c r="L774" s="61">
        <v>0.93</v>
      </c>
      <c r="M774" s="61">
        <v>0.93</v>
      </c>
      <c r="N774" s="61">
        <v>0.93</v>
      </c>
      <c r="O774" s="61">
        <v>0.93</v>
      </c>
      <c r="P774" s="61">
        <v>0.93</v>
      </c>
      <c r="Q774" s="61">
        <v>0.93</v>
      </c>
      <c r="R774" s="61">
        <v>0.93</v>
      </c>
      <c r="S774" s="61">
        <v>0.93</v>
      </c>
      <c r="T774" s="61">
        <v>0.93</v>
      </c>
      <c r="U774" s="61">
        <v>0.93</v>
      </c>
      <c r="V774" s="61">
        <v>0.93</v>
      </c>
      <c r="W774" s="61">
        <v>0.93</v>
      </c>
      <c r="X774" s="61">
        <v>0.93</v>
      </c>
      <c r="Y774" s="61">
        <v>0.93</v>
      </c>
      <c r="Z774" s="61">
        <v>0.93</v>
      </c>
      <c r="AA774" s="61">
        <v>0.93</v>
      </c>
      <c r="AB774" s="61">
        <v>0.93</v>
      </c>
      <c r="AC774" s="61">
        <v>0.93</v>
      </c>
      <c r="AD774" s="61">
        <v>0.93</v>
      </c>
      <c r="AE774" s="61">
        <v>0.93</v>
      </c>
      <c r="AF774" s="61">
        <v>0.93</v>
      </c>
      <c r="AG774" s="61">
        <v>0.93</v>
      </c>
      <c r="AH774" s="61">
        <v>0.93</v>
      </c>
      <c r="AI774" s="61">
        <v>0.93</v>
      </c>
      <c r="AJ774" s="61">
        <v>0.93</v>
      </c>
      <c r="AK774" s="61">
        <v>0.93</v>
      </c>
      <c r="AL774" s="61">
        <v>0.93</v>
      </c>
      <c r="AM774" s="61">
        <v>0.93</v>
      </c>
      <c r="AN774" s="61">
        <v>0.93</v>
      </c>
      <c r="AO774" s="61">
        <v>0.93</v>
      </c>
      <c r="AP774" s="61">
        <v>0.93</v>
      </c>
      <c r="AQ774" s="61">
        <v>0.93</v>
      </c>
      <c r="AR774" s="61">
        <v>0.93</v>
      </c>
      <c r="AS774" s="61">
        <v>0.93</v>
      </c>
      <c r="AT774" s="61">
        <v>0.93</v>
      </c>
      <c r="AU774" s="61">
        <v>0.93</v>
      </c>
      <c r="AV774" s="61">
        <v>0.93</v>
      </c>
      <c r="AW774" s="61">
        <v>0.93</v>
      </c>
      <c r="AX774" s="53">
        <v>0.93</v>
      </c>
    </row>
    <row r="775" spans="1:50">
      <c r="A775" s="212"/>
      <c r="B775" s="215"/>
      <c r="C775" s="206"/>
      <c r="D775" s="52" t="s">
        <v>38</v>
      </c>
      <c r="E775" s="86" t="str">
        <f>A769&amp;"/"&amp;B769&amp;"/"&amp;C773&amp;"/"&amp;D775</f>
        <v>Gas fired power plants (Natural gas, biogas)/Gas turbine combined cycle/CHP/S</v>
      </c>
      <c r="F775" s="61" t="str">
        <f>A769</f>
        <v>Gas fired power plants (Natural gas, biogas)</v>
      </c>
      <c r="G775" s="61" t="str">
        <f>B769</f>
        <v>Gas turbine combined cycle</v>
      </c>
      <c r="H775" s="61" t="str">
        <f>C773</f>
        <v>CHP</v>
      </c>
      <c r="I775" s="84" t="str">
        <f t="shared" si="73"/>
        <v>S</v>
      </c>
      <c r="J775" s="61">
        <v>0.93</v>
      </c>
      <c r="K775" s="61">
        <v>0.93</v>
      </c>
      <c r="L775" s="61">
        <v>0.93</v>
      </c>
      <c r="M775" s="61">
        <v>0.93</v>
      </c>
      <c r="N775" s="61">
        <v>0.93</v>
      </c>
      <c r="O775" s="61">
        <v>0.93</v>
      </c>
      <c r="P775" s="61">
        <v>0.93</v>
      </c>
      <c r="Q775" s="61">
        <v>0.93</v>
      </c>
      <c r="R775" s="61">
        <v>0.93</v>
      </c>
      <c r="S775" s="61">
        <v>0.93</v>
      </c>
      <c r="T775" s="61">
        <v>0.93</v>
      </c>
      <c r="U775" s="61">
        <v>0.93</v>
      </c>
      <c r="V775" s="61">
        <v>0.93</v>
      </c>
      <c r="W775" s="61">
        <v>0.93</v>
      </c>
      <c r="X775" s="61">
        <v>0.93</v>
      </c>
      <c r="Y775" s="61">
        <v>0.93</v>
      </c>
      <c r="Z775" s="61">
        <v>0.93</v>
      </c>
      <c r="AA775" s="61">
        <v>0.93</v>
      </c>
      <c r="AB775" s="61">
        <v>0.93</v>
      </c>
      <c r="AC775" s="61">
        <v>0.93</v>
      </c>
      <c r="AD775" s="61">
        <v>0.93</v>
      </c>
      <c r="AE775" s="61">
        <v>0.93</v>
      </c>
      <c r="AF775" s="61">
        <v>0.93</v>
      </c>
      <c r="AG775" s="61">
        <v>0.93</v>
      </c>
      <c r="AH775" s="61">
        <v>0.93</v>
      </c>
      <c r="AI775" s="61">
        <v>0.93</v>
      </c>
      <c r="AJ775" s="61">
        <v>0.93</v>
      </c>
      <c r="AK775" s="61">
        <v>0.93</v>
      </c>
      <c r="AL775" s="61">
        <v>0.93</v>
      </c>
      <c r="AM775" s="61">
        <v>0.93</v>
      </c>
      <c r="AN775" s="61">
        <v>0.93</v>
      </c>
      <c r="AO775" s="61">
        <v>0.93</v>
      </c>
      <c r="AP775" s="61">
        <v>0.93</v>
      </c>
      <c r="AQ775" s="61">
        <v>0.93</v>
      </c>
      <c r="AR775" s="61">
        <v>0.93</v>
      </c>
      <c r="AS775" s="61">
        <v>0.93</v>
      </c>
      <c r="AT775" s="61">
        <v>0.93</v>
      </c>
      <c r="AU775" s="61">
        <v>0.93</v>
      </c>
      <c r="AV775" s="61">
        <v>0.93</v>
      </c>
      <c r="AW775" s="61">
        <v>0.93</v>
      </c>
      <c r="AX775" s="53">
        <v>0.93</v>
      </c>
    </row>
    <row r="776" spans="1:50">
      <c r="A776" s="212"/>
      <c r="B776" s="215"/>
      <c r="C776" s="216"/>
      <c r="D776" s="106" t="s">
        <v>47</v>
      </c>
      <c r="E776" s="107" t="str">
        <f>A769&amp;"/"&amp;B769&amp;"/"&amp;C773&amp;"/"&amp;D776</f>
        <v>Gas fired power plants (Natural gas, biogas)/Gas turbine combined cycle/CHP/XS</v>
      </c>
      <c r="F776" s="108" t="str">
        <f>A769</f>
        <v>Gas fired power plants (Natural gas, biogas)</v>
      </c>
      <c r="G776" s="108" t="str">
        <f>B769</f>
        <v>Gas turbine combined cycle</v>
      </c>
      <c r="H776" s="108" t="str">
        <f>C773</f>
        <v>CHP</v>
      </c>
      <c r="I776" s="109" t="str">
        <f t="shared" si="73"/>
        <v>XS</v>
      </c>
      <c r="J776" s="108">
        <v>0.93</v>
      </c>
      <c r="K776" s="108">
        <v>0.93</v>
      </c>
      <c r="L776" s="108">
        <v>0.93</v>
      </c>
      <c r="M776" s="108">
        <v>0.93</v>
      </c>
      <c r="N776" s="108">
        <v>0.93</v>
      </c>
      <c r="O776" s="108">
        <v>0.93</v>
      </c>
      <c r="P776" s="108">
        <v>0.93</v>
      </c>
      <c r="Q776" s="108">
        <v>0.93</v>
      </c>
      <c r="R776" s="108">
        <v>0.93</v>
      </c>
      <c r="S776" s="108">
        <v>0.93</v>
      </c>
      <c r="T776" s="108">
        <v>0.93</v>
      </c>
      <c r="U776" s="108">
        <v>0.93</v>
      </c>
      <c r="V776" s="108">
        <v>0.93</v>
      </c>
      <c r="W776" s="108">
        <v>0.93</v>
      </c>
      <c r="X776" s="108">
        <v>0.93</v>
      </c>
      <c r="Y776" s="108">
        <v>0.93</v>
      </c>
      <c r="Z776" s="108">
        <v>0.93</v>
      </c>
      <c r="AA776" s="108">
        <v>0.93</v>
      </c>
      <c r="AB776" s="108">
        <v>0.93</v>
      </c>
      <c r="AC776" s="108">
        <v>0.93</v>
      </c>
      <c r="AD776" s="108">
        <v>0.93</v>
      </c>
      <c r="AE776" s="108">
        <v>0.93</v>
      </c>
      <c r="AF776" s="108">
        <v>0.93</v>
      </c>
      <c r="AG776" s="108">
        <v>0.93</v>
      </c>
      <c r="AH776" s="108">
        <v>0.93</v>
      </c>
      <c r="AI776" s="108">
        <v>0.93</v>
      </c>
      <c r="AJ776" s="108">
        <v>0.93</v>
      </c>
      <c r="AK776" s="108">
        <v>0.93</v>
      </c>
      <c r="AL776" s="108">
        <v>0.93</v>
      </c>
      <c r="AM776" s="108">
        <v>0.93</v>
      </c>
      <c r="AN776" s="108">
        <v>0.93</v>
      </c>
      <c r="AO776" s="108">
        <v>0.93</v>
      </c>
      <c r="AP776" s="108">
        <v>0.93</v>
      </c>
      <c r="AQ776" s="108">
        <v>0.93</v>
      </c>
      <c r="AR776" s="108">
        <v>0.93</v>
      </c>
      <c r="AS776" s="108">
        <v>0.93</v>
      </c>
      <c r="AT776" s="108">
        <v>0.93</v>
      </c>
      <c r="AU776" s="108">
        <v>0.93</v>
      </c>
      <c r="AV776" s="108">
        <v>0.93</v>
      </c>
      <c r="AW776" s="108">
        <v>0.93</v>
      </c>
      <c r="AX776" s="110">
        <v>0.93</v>
      </c>
    </row>
    <row r="777" spans="1:50">
      <c r="A777" s="212"/>
      <c r="B777" s="215"/>
      <c r="C777" s="217" t="s">
        <v>42</v>
      </c>
      <c r="D777" s="83" t="s">
        <v>24</v>
      </c>
      <c r="E777" s="56" t="str">
        <f>A769&amp;"/"&amp;B769&amp;"/"&amp;C777&amp;"/"&amp;D777</f>
        <v>Gas fired power plants (Natural gas, biogas)/Gas turbine combined cycle/Electricity only with CCS/L</v>
      </c>
      <c r="F777" s="103" t="str">
        <f>A769</f>
        <v>Gas fired power plants (Natural gas, biogas)</v>
      </c>
      <c r="G777" s="103" t="str">
        <f>B769</f>
        <v>Gas turbine combined cycle</v>
      </c>
      <c r="H777" s="103" t="str">
        <f>C777</f>
        <v>Electricity only with CCS</v>
      </c>
      <c r="I777" s="104" t="str">
        <f t="shared" si="73"/>
        <v>L</v>
      </c>
      <c r="J777" s="103" t="s">
        <v>99</v>
      </c>
      <c r="K777" s="103" t="s">
        <v>99</v>
      </c>
      <c r="L777" s="103" t="s">
        <v>99</v>
      </c>
      <c r="M777" s="103" t="s">
        <v>99</v>
      </c>
      <c r="N777" s="103" t="s">
        <v>99</v>
      </c>
      <c r="O777" s="103" t="s">
        <v>99</v>
      </c>
      <c r="P777" s="103" t="s">
        <v>99</v>
      </c>
      <c r="Q777" s="103" t="s">
        <v>99</v>
      </c>
      <c r="R777" s="103" t="s">
        <v>99</v>
      </c>
      <c r="S777" s="103" t="s">
        <v>99</v>
      </c>
      <c r="T777" s="103" t="s">
        <v>99</v>
      </c>
      <c r="U777" s="103" t="s">
        <v>99</v>
      </c>
      <c r="V777" s="103" t="s">
        <v>99</v>
      </c>
      <c r="W777" s="103" t="s">
        <v>99</v>
      </c>
      <c r="X777" s="103" t="s">
        <v>99</v>
      </c>
      <c r="Y777" s="103" t="s">
        <v>99</v>
      </c>
      <c r="Z777" s="103" t="s">
        <v>99</v>
      </c>
      <c r="AA777" s="103" t="s">
        <v>99</v>
      </c>
      <c r="AB777" s="103" t="s">
        <v>99</v>
      </c>
      <c r="AC777" s="103" t="s">
        <v>99</v>
      </c>
      <c r="AD777" s="103" t="s">
        <v>99</v>
      </c>
      <c r="AE777" s="103">
        <v>0.93</v>
      </c>
      <c r="AF777" s="103">
        <v>0.93</v>
      </c>
      <c r="AG777" s="103">
        <v>0.93</v>
      </c>
      <c r="AH777" s="103">
        <v>0.93</v>
      </c>
      <c r="AI777" s="103">
        <v>0.93</v>
      </c>
      <c r="AJ777" s="103">
        <v>0.93</v>
      </c>
      <c r="AK777" s="103">
        <v>0.93</v>
      </c>
      <c r="AL777" s="103">
        <v>0.93</v>
      </c>
      <c r="AM777" s="103">
        <v>0.93</v>
      </c>
      <c r="AN777" s="103">
        <v>0.93</v>
      </c>
      <c r="AO777" s="103">
        <v>0.93</v>
      </c>
      <c r="AP777" s="103">
        <v>0.93</v>
      </c>
      <c r="AQ777" s="103">
        <v>0.93</v>
      </c>
      <c r="AR777" s="103">
        <v>0.93</v>
      </c>
      <c r="AS777" s="103">
        <v>0.93</v>
      </c>
      <c r="AT777" s="103">
        <v>0.93</v>
      </c>
      <c r="AU777" s="103">
        <v>0.93</v>
      </c>
      <c r="AV777" s="103">
        <v>0.93</v>
      </c>
      <c r="AW777" s="103">
        <v>0.93</v>
      </c>
      <c r="AX777" s="105">
        <v>0.93</v>
      </c>
    </row>
    <row r="778" spans="1:50">
      <c r="A778" s="212"/>
      <c r="B778" s="215"/>
      <c r="C778" s="216"/>
      <c r="D778" s="106" t="s">
        <v>25</v>
      </c>
      <c r="E778" s="107" t="str">
        <f>A769&amp;"/"&amp;B769&amp;"/"&amp;C777&amp;"/"&amp;D778</f>
        <v>Gas fired power plants (Natural gas, biogas)/Gas turbine combined cycle/Electricity only with CCS/M</v>
      </c>
      <c r="F778" s="108" t="str">
        <f>A769</f>
        <v>Gas fired power plants (Natural gas, biogas)</v>
      </c>
      <c r="G778" s="108" t="str">
        <f>B769</f>
        <v>Gas turbine combined cycle</v>
      </c>
      <c r="H778" s="108" t="str">
        <f>C777</f>
        <v>Electricity only with CCS</v>
      </c>
      <c r="I778" s="109" t="str">
        <f t="shared" si="73"/>
        <v>M</v>
      </c>
      <c r="J778" s="108" t="s">
        <v>99</v>
      </c>
      <c r="K778" s="108" t="s">
        <v>99</v>
      </c>
      <c r="L778" s="108" t="s">
        <v>99</v>
      </c>
      <c r="M778" s="108" t="s">
        <v>99</v>
      </c>
      <c r="N778" s="108" t="s">
        <v>99</v>
      </c>
      <c r="O778" s="108" t="s">
        <v>99</v>
      </c>
      <c r="P778" s="108" t="s">
        <v>99</v>
      </c>
      <c r="Q778" s="108" t="s">
        <v>99</v>
      </c>
      <c r="R778" s="108" t="s">
        <v>99</v>
      </c>
      <c r="S778" s="108" t="s">
        <v>99</v>
      </c>
      <c r="T778" s="108" t="s">
        <v>99</v>
      </c>
      <c r="U778" s="108" t="s">
        <v>99</v>
      </c>
      <c r="V778" s="108" t="s">
        <v>99</v>
      </c>
      <c r="W778" s="108" t="s">
        <v>99</v>
      </c>
      <c r="X778" s="108" t="s">
        <v>99</v>
      </c>
      <c r="Y778" s="108" t="s">
        <v>99</v>
      </c>
      <c r="Z778" s="108" t="s">
        <v>99</v>
      </c>
      <c r="AA778" s="108" t="s">
        <v>99</v>
      </c>
      <c r="AB778" s="108" t="s">
        <v>99</v>
      </c>
      <c r="AC778" s="108" t="s">
        <v>99</v>
      </c>
      <c r="AD778" s="108" t="s">
        <v>99</v>
      </c>
      <c r="AE778" s="108">
        <v>0.93</v>
      </c>
      <c r="AF778" s="108">
        <v>0.93</v>
      </c>
      <c r="AG778" s="108">
        <v>0.93</v>
      </c>
      <c r="AH778" s="108">
        <v>0.93</v>
      </c>
      <c r="AI778" s="108">
        <v>0.93</v>
      </c>
      <c r="AJ778" s="108">
        <v>0.93</v>
      </c>
      <c r="AK778" s="108">
        <v>0.93</v>
      </c>
      <c r="AL778" s="108">
        <v>0.93</v>
      </c>
      <c r="AM778" s="108">
        <v>0.93</v>
      </c>
      <c r="AN778" s="108">
        <v>0.93</v>
      </c>
      <c r="AO778" s="108">
        <v>0.93</v>
      </c>
      <c r="AP778" s="108">
        <v>0.93</v>
      </c>
      <c r="AQ778" s="108">
        <v>0.93</v>
      </c>
      <c r="AR778" s="108">
        <v>0.93</v>
      </c>
      <c r="AS778" s="108">
        <v>0.93</v>
      </c>
      <c r="AT778" s="108">
        <v>0.93</v>
      </c>
      <c r="AU778" s="108">
        <v>0.93</v>
      </c>
      <c r="AV778" s="108">
        <v>0.93</v>
      </c>
      <c r="AW778" s="108">
        <v>0.93</v>
      </c>
      <c r="AX778" s="110">
        <v>0.93</v>
      </c>
    </row>
    <row r="779" spans="1:50">
      <c r="A779" s="212"/>
      <c r="B779" s="215"/>
      <c r="C779" s="217" t="s">
        <v>43</v>
      </c>
      <c r="D779" s="52" t="s">
        <v>24</v>
      </c>
      <c r="E779" s="86" t="str">
        <f>A769&amp;"/"&amp;B769&amp;"/"&amp;C779&amp;"/"&amp;D779</f>
        <v>Gas fired power plants (Natural gas, biogas)/Gas turbine combined cycle/CHP with CCS/L</v>
      </c>
      <c r="F779" s="61" t="str">
        <f>A769</f>
        <v>Gas fired power plants (Natural gas, biogas)</v>
      </c>
      <c r="G779" s="61" t="str">
        <f>B769</f>
        <v>Gas turbine combined cycle</v>
      </c>
      <c r="H779" s="61" t="str">
        <f>C779</f>
        <v>CHP with CCS</v>
      </c>
      <c r="I779" s="84" t="str">
        <f t="shared" si="73"/>
        <v>L</v>
      </c>
      <c r="J779" s="61" t="s">
        <v>99</v>
      </c>
      <c r="K779" s="61" t="s">
        <v>99</v>
      </c>
      <c r="L779" s="61" t="s">
        <v>99</v>
      </c>
      <c r="M779" s="61" t="s">
        <v>99</v>
      </c>
      <c r="N779" s="61" t="s">
        <v>99</v>
      </c>
      <c r="O779" s="61" t="s">
        <v>99</v>
      </c>
      <c r="P779" s="61" t="s">
        <v>99</v>
      </c>
      <c r="Q779" s="61" t="s">
        <v>99</v>
      </c>
      <c r="R779" s="61" t="s">
        <v>99</v>
      </c>
      <c r="S779" s="61" t="s">
        <v>99</v>
      </c>
      <c r="T779" s="61" t="s">
        <v>99</v>
      </c>
      <c r="U779" s="61" t="s">
        <v>99</v>
      </c>
      <c r="V779" s="61" t="s">
        <v>99</v>
      </c>
      <c r="W779" s="61" t="s">
        <v>99</v>
      </c>
      <c r="X779" s="61" t="s">
        <v>99</v>
      </c>
      <c r="Y779" s="61" t="s">
        <v>99</v>
      </c>
      <c r="Z779" s="61" t="s">
        <v>99</v>
      </c>
      <c r="AA779" s="61" t="s">
        <v>99</v>
      </c>
      <c r="AB779" s="61" t="s">
        <v>99</v>
      </c>
      <c r="AC779" s="61" t="s">
        <v>99</v>
      </c>
      <c r="AD779" s="61" t="s">
        <v>99</v>
      </c>
      <c r="AE779" s="61">
        <v>0.93</v>
      </c>
      <c r="AF779" s="61">
        <v>0.93</v>
      </c>
      <c r="AG779" s="61">
        <v>0.93</v>
      </c>
      <c r="AH779" s="61">
        <v>0.93</v>
      </c>
      <c r="AI779" s="61">
        <v>0.93</v>
      </c>
      <c r="AJ779" s="61">
        <v>0.93</v>
      </c>
      <c r="AK779" s="61">
        <v>0.93</v>
      </c>
      <c r="AL779" s="61">
        <v>0.93</v>
      </c>
      <c r="AM779" s="61">
        <v>0.93</v>
      </c>
      <c r="AN779" s="61">
        <v>0.93</v>
      </c>
      <c r="AO779" s="61">
        <v>0.93</v>
      </c>
      <c r="AP779" s="61">
        <v>0.93</v>
      </c>
      <c r="AQ779" s="61">
        <v>0.93</v>
      </c>
      <c r="AR779" s="61">
        <v>0.93</v>
      </c>
      <c r="AS779" s="61">
        <v>0.93</v>
      </c>
      <c r="AT779" s="61">
        <v>0.93</v>
      </c>
      <c r="AU779" s="61">
        <v>0.93</v>
      </c>
      <c r="AV779" s="61">
        <v>0.93</v>
      </c>
      <c r="AW779" s="61">
        <v>0.93</v>
      </c>
      <c r="AX779" s="53">
        <v>0.93</v>
      </c>
    </row>
    <row r="780" spans="1:50">
      <c r="A780" s="212"/>
      <c r="B780" s="218"/>
      <c r="C780" s="210"/>
      <c r="D780" s="93" t="s">
        <v>25</v>
      </c>
      <c r="E780" s="73" t="str">
        <f>A769&amp;"/"&amp;B769&amp;"/"&amp;C779&amp;"/"&amp;D780</f>
        <v>Gas fired power plants (Natural gas, biogas)/Gas turbine combined cycle/CHP with CCS/M</v>
      </c>
      <c r="F780" s="91" t="str">
        <f>A769</f>
        <v>Gas fired power plants (Natural gas, biogas)</v>
      </c>
      <c r="G780" s="91" t="str">
        <f>B769</f>
        <v>Gas turbine combined cycle</v>
      </c>
      <c r="H780" s="91" t="str">
        <f>C779</f>
        <v>CHP with CCS</v>
      </c>
      <c r="I780" s="70" t="str">
        <f t="shared" si="73"/>
        <v>M</v>
      </c>
      <c r="J780" s="91" t="s">
        <v>99</v>
      </c>
      <c r="K780" s="91" t="s">
        <v>99</v>
      </c>
      <c r="L780" s="91" t="s">
        <v>99</v>
      </c>
      <c r="M780" s="91" t="s">
        <v>99</v>
      </c>
      <c r="N780" s="91" t="s">
        <v>99</v>
      </c>
      <c r="O780" s="91" t="s">
        <v>99</v>
      </c>
      <c r="P780" s="91" t="s">
        <v>99</v>
      </c>
      <c r="Q780" s="91" t="s">
        <v>99</v>
      </c>
      <c r="R780" s="91" t="s">
        <v>99</v>
      </c>
      <c r="S780" s="91" t="s">
        <v>99</v>
      </c>
      <c r="T780" s="91" t="s">
        <v>99</v>
      </c>
      <c r="U780" s="91" t="s">
        <v>99</v>
      </c>
      <c r="V780" s="91" t="s">
        <v>99</v>
      </c>
      <c r="W780" s="91" t="s">
        <v>99</v>
      </c>
      <c r="X780" s="91" t="s">
        <v>99</v>
      </c>
      <c r="Y780" s="91" t="s">
        <v>99</v>
      </c>
      <c r="Z780" s="91" t="s">
        <v>99</v>
      </c>
      <c r="AA780" s="91" t="s">
        <v>99</v>
      </c>
      <c r="AB780" s="91" t="s">
        <v>99</v>
      </c>
      <c r="AC780" s="91" t="s">
        <v>99</v>
      </c>
      <c r="AD780" s="91" t="s">
        <v>99</v>
      </c>
      <c r="AE780" s="91">
        <v>0.93</v>
      </c>
      <c r="AF780" s="91">
        <v>0.93</v>
      </c>
      <c r="AG780" s="91">
        <v>0.93</v>
      </c>
      <c r="AH780" s="91">
        <v>0.93</v>
      </c>
      <c r="AI780" s="91">
        <v>0.93</v>
      </c>
      <c r="AJ780" s="91">
        <v>0.93</v>
      </c>
      <c r="AK780" s="91">
        <v>0.93</v>
      </c>
      <c r="AL780" s="91">
        <v>0.93</v>
      </c>
      <c r="AM780" s="91">
        <v>0.93</v>
      </c>
      <c r="AN780" s="91">
        <v>0.93</v>
      </c>
      <c r="AO780" s="91">
        <v>0.93</v>
      </c>
      <c r="AP780" s="91">
        <v>0.93</v>
      </c>
      <c r="AQ780" s="91">
        <v>0.93</v>
      </c>
      <c r="AR780" s="91">
        <v>0.93</v>
      </c>
      <c r="AS780" s="91">
        <v>0.93</v>
      </c>
      <c r="AT780" s="91">
        <v>0.93</v>
      </c>
      <c r="AU780" s="91">
        <v>0.93</v>
      </c>
      <c r="AV780" s="91">
        <v>0.93</v>
      </c>
      <c r="AW780" s="91">
        <v>0.93</v>
      </c>
      <c r="AX780" s="89">
        <v>0.93</v>
      </c>
    </row>
    <row r="781" spans="1:50">
      <c r="A781" s="212"/>
      <c r="B781" s="214" t="s">
        <v>51</v>
      </c>
      <c r="C781" s="209" t="s">
        <v>36</v>
      </c>
      <c r="D781" s="67" t="s">
        <v>25</v>
      </c>
      <c r="E781" s="87" t="str">
        <f>A769&amp;"/"&amp;B781&amp;"/"&amp;C781&amp;"/"&amp;D781</f>
        <v>Gas fired power plants (Natural gas, biogas)/Gas turbine /Electricity only/M</v>
      </c>
      <c r="F781" s="55" t="str">
        <f>A769</f>
        <v>Gas fired power plants (Natural gas, biogas)</v>
      </c>
      <c r="G781" s="55" t="str">
        <f>B781</f>
        <v xml:space="preserve">Gas turbine </v>
      </c>
      <c r="H781" s="55" t="str">
        <f>C781</f>
        <v>Electricity only</v>
      </c>
      <c r="I781" s="85" t="str">
        <f t="shared" si="73"/>
        <v>M</v>
      </c>
      <c r="J781" s="55">
        <v>0.94499999999999995</v>
      </c>
      <c r="K781" s="55">
        <v>0.94499999999999995</v>
      </c>
      <c r="L781" s="55">
        <v>0.94499999999999995</v>
      </c>
      <c r="M781" s="55">
        <v>0.94499999999999995</v>
      </c>
      <c r="N781" s="55">
        <v>0.94499999999999995</v>
      </c>
      <c r="O781" s="55">
        <v>0.94499999999999995</v>
      </c>
      <c r="P781" s="55">
        <v>0.94499999999999995</v>
      </c>
      <c r="Q781" s="55">
        <v>0.94499999999999995</v>
      </c>
      <c r="R781" s="55">
        <v>0.94499999999999995</v>
      </c>
      <c r="S781" s="55">
        <v>0.94499999999999995</v>
      </c>
      <c r="T781" s="55">
        <v>0.94499999999999995</v>
      </c>
      <c r="U781" s="55">
        <v>0.94499999999999995</v>
      </c>
      <c r="V781" s="55">
        <v>0.94499999999999995</v>
      </c>
      <c r="W781" s="55">
        <v>0.94499999999999995</v>
      </c>
      <c r="X781" s="55">
        <v>0.94499999999999995</v>
      </c>
      <c r="Y781" s="55">
        <v>0.94499999999999995</v>
      </c>
      <c r="Z781" s="55">
        <v>0.94499999999999995</v>
      </c>
      <c r="AA781" s="55">
        <v>0.94499999999999995</v>
      </c>
      <c r="AB781" s="55">
        <v>0.94499999999999995</v>
      </c>
      <c r="AC781" s="55">
        <v>0.94499999999999995</v>
      </c>
      <c r="AD781" s="55">
        <v>0.94499999999999995</v>
      </c>
      <c r="AE781" s="55">
        <v>0.94499999999999995</v>
      </c>
      <c r="AF781" s="55">
        <v>0.94499999999999995</v>
      </c>
      <c r="AG781" s="55">
        <v>0.94499999999999995</v>
      </c>
      <c r="AH781" s="55">
        <v>0.94499999999999995</v>
      </c>
      <c r="AI781" s="55">
        <v>0.94499999999999995</v>
      </c>
      <c r="AJ781" s="55">
        <v>0.94499999999999995</v>
      </c>
      <c r="AK781" s="55">
        <v>0.94499999999999995</v>
      </c>
      <c r="AL781" s="55">
        <v>0.94499999999999995</v>
      </c>
      <c r="AM781" s="55">
        <v>0.94499999999999995</v>
      </c>
      <c r="AN781" s="55">
        <v>0.94499999999999995</v>
      </c>
      <c r="AO781" s="55">
        <v>0.94499999999999995</v>
      </c>
      <c r="AP781" s="55">
        <v>0.94499999999999995</v>
      </c>
      <c r="AQ781" s="55">
        <v>0.94499999999999995</v>
      </c>
      <c r="AR781" s="55">
        <v>0.94499999999999995</v>
      </c>
      <c r="AS781" s="55">
        <v>0.94499999999999995</v>
      </c>
      <c r="AT781" s="55">
        <v>0.94499999999999995</v>
      </c>
      <c r="AU781" s="55">
        <v>0.94499999999999995</v>
      </c>
      <c r="AV781" s="55">
        <v>0.94499999999999995</v>
      </c>
      <c r="AW781" s="55">
        <v>0.94499999999999995</v>
      </c>
      <c r="AX781" s="64">
        <v>0.94499999999999995</v>
      </c>
    </row>
    <row r="782" spans="1:50">
      <c r="A782" s="212"/>
      <c r="B782" s="215"/>
      <c r="C782" s="206"/>
      <c r="D782" s="52" t="s">
        <v>38</v>
      </c>
      <c r="E782" s="86" t="str">
        <f>A769&amp;"/"&amp;B781&amp;"/"&amp;C781&amp;"/"&amp;D782</f>
        <v>Gas fired power plants (Natural gas, biogas)/Gas turbine /Electricity only/S</v>
      </c>
      <c r="F782" s="61" t="str">
        <f>A769</f>
        <v>Gas fired power plants (Natural gas, biogas)</v>
      </c>
      <c r="G782" s="61" t="str">
        <f>B781</f>
        <v xml:space="preserve">Gas turbine </v>
      </c>
      <c r="H782" s="61" t="str">
        <f>C781</f>
        <v>Electricity only</v>
      </c>
      <c r="I782" s="84" t="str">
        <f t="shared" si="73"/>
        <v>S</v>
      </c>
      <c r="J782" s="61">
        <v>0.94499999999999995</v>
      </c>
      <c r="K782" s="61">
        <v>0.94499999999999995</v>
      </c>
      <c r="L782" s="61">
        <v>0.94499999999999995</v>
      </c>
      <c r="M782" s="61">
        <v>0.94499999999999995</v>
      </c>
      <c r="N782" s="61">
        <v>0.94499999999999995</v>
      </c>
      <c r="O782" s="61">
        <v>0.94499999999999995</v>
      </c>
      <c r="P782" s="61">
        <v>0.94499999999999995</v>
      </c>
      <c r="Q782" s="61">
        <v>0.94499999999999995</v>
      </c>
      <c r="R782" s="61">
        <v>0.94499999999999995</v>
      </c>
      <c r="S782" s="61">
        <v>0.94499999999999995</v>
      </c>
      <c r="T782" s="61">
        <v>0.94499999999999995</v>
      </c>
      <c r="U782" s="61">
        <v>0.94499999999999995</v>
      </c>
      <c r="V782" s="61">
        <v>0.94499999999999995</v>
      </c>
      <c r="W782" s="61">
        <v>0.94499999999999995</v>
      </c>
      <c r="X782" s="61">
        <v>0.94499999999999995</v>
      </c>
      <c r="Y782" s="61">
        <v>0.94499999999999995</v>
      </c>
      <c r="Z782" s="61">
        <v>0.94499999999999995</v>
      </c>
      <c r="AA782" s="61">
        <v>0.94499999999999995</v>
      </c>
      <c r="AB782" s="61">
        <v>0.94499999999999995</v>
      </c>
      <c r="AC782" s="61">
        <v>0.94499999999999995</v>
      </c>
      <c r="AD782" s="61">
        <v>0.94499999999999995</v>
      </c>
      <c r="AE782" s="61">
        <v>0.94499999999999995</v>
      </c>
      <c r="AF782" s="61">
        <v>0.94499999999999995</v>
      </c>
      <c r="AG782" s="61">
        <v>0.94499999999999995</v>
      </c>
      <c r="AH782" s="61">
        <v>0.94499999999999995</v>
      </c>
      <c r="AI782" s="61">
        <v>0.94499999999999995</v>
      </c>
      <c r="AJ782" s="61">
        <v>0.94499999999999995</v>
      </c>
      <c r="AK782" s="61">
        <v>0.94499999999999995</v>
      </c>
      <c r="AL782" s="61">
        <v>0.94499999999999995</v>
      </c>
      <c r="AM782" s="61">
        <v>0.94499999999999995</v>
      </c>
      <c r="AN782" s="61">
        <v>0.94499999999999995</v>
      </c>
      <c r="AO782" s="61">
        <v>0.94499999999999995</v>
      </c>
      <c r="AP782" s="61">
        <v>0.94499999999999995</v>
      </c>
      <c r="AQ782" s="61">
        <v>0.94499999999999995</v>
      </c>
      <c r="AR782" s="61">
        <v>0.94499999999999995</v>
      </c>
      <c r="AS782" s="61">
        <v>0.94499999999999995</v>
      </c>
      <c r="AT782" s="61">
        <v>0.94499999999999995</v>
      </c>
      <c r="AU782" s="61">
        <v>0.94499999999999995</v>
      </c>
      <c r="AV782" s="61">
        <v>0.94499999999999995</v>
      </c>
      <c r="AW782" s="61">
        <v>0.94499999999999995</v>
      </c>
      <c r="AX782" s="53">
        <v>0.94499999999999995</v>
      </c>
    </row>
    <row r="783" spans="1:50">
      <c r="A783" s="212"/>
      <c r="B783" s="215"/>
      <c r="C783" s="216"/>
      <c r="D783" s="106" t="s">
        <v>47</v>
      </c>
      <c r="E783" s="86" t="str">
        <f>A769&amp;"/"&amp;B781&amp;"/"&amp;C781&amp;"/"&amp;D783</f>
        <v>Gas fired power plants (Natural gas, biogas)/Gas turbine /Electricity only/XS</v>
      </c>
      <c r="F783" s="61" t="str">
        <f>A769</f>
        <v>Gas fired power plants (Natural gas, biogas)</v>
      </c>
      <c r="G783" s="61" t="str">
        <f>B781</f>
        <v xml:space="preserve">Gas turbine </v>
      </c>
      <c r="H783" s="61" t="str">
        <f>C781</f>
        <v>Electricity only</v>
      </c>
      <c r="I783" s="84" t="str">
        <f t="shared" si="73"/>
        <v>XS</v>
      </c>
      <c r="J783" s="61">
        <v>0.94499999999999995</v>
      </c>
      <c r="K783" s="61">
        <v>0.94499999999999995</v>
      </c>
      <c r="L783" s="61">
        <v>0.94499999999999995</v>
      </c>
      <c r="M783" s="61">
        <v>0.94499999999999995</v>
      </c>
      <c r="N783" s="61">
        <v>0.94499999999999995</v>
      </c>
      <c r="O783" s="61">
        <v>0.94499999999999995</v>
      </c>
      <c r="P783" s="61">
        <v>0.94499999999999995</v>
      </c>
      <c r="Q783" s="61">
        <v>0.94499999999999995</v>
      </c>
      <c r="R783" s="61">
        <v>0.94499999999999995</v>
      </c>
      <c r="S783" s="61">
        <v>0.94499999999999995</v>
      </c>
      <c r="T783" s="61">
        <v>0.94499999999999995</v>
      </c>
      <c r="U783" s="61">
        <v>0.94499999999999995</v>
      </c>
      <c r="V783" s="61">
        <v>0.94499999999999995</v>
      </c>
      <c r="W783" s="61">
        <v>0.94499999999999995</v>
      </c>
      <c r="X783" s="61">
        <v>0.94499999999999995</v>
      </c>
      <c r="Y783" s="61">
        <v>0.94499999999999995</v>
      </c>
      <c r="Z783" s="61">
        <v>0.94499999999999995</v>
      </c>
      <c r="AA783" s="61">
        <v>0.94499999999999995</v>
      </c>
      <c r="AB783" s="61">
        <v>0.94499999999999995</v>
      </c>
      <c r="AC783" s="61">
        <v>0.94499999999999995</v>
      </c>
      <c r="AD783" s="61">
        <v>0.94499999999999995</v>
      </c>
      <c r="AE783" s="61">
        <v>0.94499999999999995</v>
      </c>
      <c r="AF783" s="61">
        <v>0.94499999999999995</v>
      </c>
      <c r="AG783" s="61">
        <v>0.94499999999999995</v>
      </c>
      <c r="AH783" s="61">
        <v>0.94499999999999995</v>
      </c>
      <c r="AI783" s="61">
        <v>0.94499999999999995</v>
      </c>
      <c r="AJ783" s="61">
        <v>0.94499999999999995</v>
      </c>
      <c r="AK783" s="61">
        <v>0.94499999999999995</v>
      </c>
      <c r="AL783" s="61">
        <v>0.94499999999999995</v>
      </c>
      <c r="AM783" s="61">
        <v>0.94499999999999995</v>
      </c>
      <c r="AN783" s="61">
        <v>0.94499999999999995</v>
      </c>
      <c r="AO783" s="61">
        <v>0.94499999999999995</v>
      </c>
      <c r="AP783" s="61">
        <v>0.94499999999999995</v>
      </c>
      <c r="AQ783" s="61">
        <v>0.94499999999999995</v>
      </c>
      <c r="AR783" s="61">
        <v>0.94499999999999995</v>
      </c>
      <c r="AS783" s="61">
        <v>0.94499999999999995</v>
      </c>
      <c r="AT783" s="61">
        <v>0.94499999999999995</v>
      </c>
      <c r="AU783" s="61">
        <v>0.94499999999999995</v>
      </c>
      <c r="AV783" s="61">
        <v>0.94499999999999995</v>
      </c>
      <c r="AW783" s="61">
        <v>0.94499999999999995</v>
      </c>
      <c r="AX783" s="53">
        <v>0.94499999999999995</v>
      </c>
    </row>
    <row r="784" spans="1:50">
      <c r="A784" s="212"/>
      <c r="B784" s="215"/>
      <c r="C784" s="217" t="s">
        <v>26</v>
      </c>
      <c r="D784" s="52" t="s">
        <v>25</v>
      </c>
      <c r="E784" s="56" t="str">
        <f>A769&amp;"/"&amp;B781&amp;"/"&amp;C784&amp;"/"&amp;D784</f>
        <v>Gas fired power plants (Natural gas, biogas)/Gas turbine /CHP/M</v>
      </c>
      <c r="F784" s="103" t="str">
        <f>A769</f>
        <v>Gas fired power plants (Natural gas, biogas)</v>
      </c>
      <c r="G784" s="103" t="str">
        <f>B781</f>
        <v xml:space="preserve">Gas turbine </v>
      </c>
      <c r="H784" s="103" t="str">
        <f>C784</f>
        <v>CHP</v>
      </c>
      <c r="I784" s="104" t="str">
        <f t="shared" si="73"/>
        <v>M</v>
      </c>
      <c r="J784" s="103">
        <v>0.94499999999999995</v>
      </c>
      <c r="K784" s="103">
        <v>0.94499999999999995</v>
      </c>
      <c r="L784" s="103">
        <v>0.94499999999999995</v>
      </c>
      <c r="M784" s="103">
        <v>0.94499999999999995</v>
      </c>
      <c r="N784" s="103">
        <v>0.94499999999999995</v>
      </c>
      <c r="O784" s="103">
        <v>0.94499999999999995</v>
      </c>
      <c r="P784" s="103">
        <v>0.94499999999999995</v>
      </c>
      <c r="Q784" s="103">
        <v>0.94499999999999995</v>
      </c>
      <c r="R784" s="103">
        <v>0.94499999999999995</v>
      </c>
      <c r="S784" s="103">
        <v>0.94499999999999995</v>
      </c>
      <c r="T784" s="103">
        <v>0.94499999999999995</v>
      </c>
      <c r="U784" s="103">
        <v>0.94499999999999995</v>
      </c>
      <c r="V784" s="103">
        <v>0.94499999999999995</v>
      </c>
      <c r="W784" s="103">
        <v>0.94499999999999995</v>
      </c>
      <c r="X784" s="103">
        <v>0.94499999999999995</v>
      </c>
      <c r="Y784" s="103">
        <v>0.94499999999999995</v>
      </c>
      <c r="Z784" s="103">
        <v>0.94499999999999995</v>
      </c>
      <c r="AA784" s="103">
        <v>0.94499999999999995</v>
      </c>
      <c r="AB784" s="103">
        <v>0.94499999999999995</v>
      </c>
      <c r="AC784" s="103">
        <v>0.94499999999999995</v>
      </c>
      <c r="AD784" s="103">
        <v>0.94499999999999995</v>
      </c>
      <c r="AE784" s="103">
        <v>0.94499999999999995</v>
      </c>
      <c r="AF784" s="103">
        <v>0.94499999999999995</v>
      </c>
      <c r="AG784" s="103">
        <v>0.94499999999999995</v>
      </c>
      <c r="AH784" s="103">
        <v>0.94499999999999995</v>
      </c>
      <c r="AI784" s="103">
        <v>0.94499999999999995</v>
      </c>
      <c r="AJ784" s="103">
        <v>0.94499999999999995</v>
      </c>
      <c r="AK784" s="103">
        <v>0.94499999999999995</v>
      </c>
      <c r="AL784" s="103">
        <v>0.94499999999999995</v>
      </c>
      <c r="AM784" s="103">
        <v>0.94499999999999995</v>
      </c>
      <c r="AN784" s="103">
        <v>0.94499999999999995</v>
      </c>
      <c r="AO784" s="103">
        <v>0.94499999999999995</v>
      </c>
      <c r="AP784" s="103">
        <v>0.94499999999999995</v>
      </c>
      <c r="AQ784" s="103">
        <v>0.94499999999999995</v>
      </c>
      <c r="AR784" s="103">
        <v>0.94499999999999995</v>
      </c>
      <c r="AS784" s="103">
        <v>0.94499999999999995</v>
      </c>
      <c r="AT784" s="103">
        <v>0.94499999999999995</v>
      </c>
      <c r="AU784" s="103">
        <v>0.94499999999999995</v>
      </c>
      <c r="AV784" s="103">
        <v>0.94499999999999995</v>
      </c>
      <c r="AW784" s="103">
        <v>0.94499999999999995</v>
      </c>
      <c r="AX784" s="105">
        <v>0.94499999999999995</v>
      </c>
    </row>
    <row r="785" spans="1:50">
      <c r="A785" s="212"/>
      <c r="B785" s="215"/>
      <c r="C785" s="206"/>
      <c r="D785" s="52" t="s">
        <v>38</v>
      </c>
      <c r="E785" s="86" t="str">
        <f>A769&amp;"/"&amp;B781&amp;"/"&amp;C784&amp;"/"&amp;D785</f>
        <v>Gas fired power plants (Natural gas, biogas)/Gas turbine /CHP/S</v>
      </c>
      <c r="F785" s="61" t="str">
        <f>A769</f>
        <v>Gas fired power plants (Natural gas, biogas)</v>
      </c>
      <c r="G785" s="61" t="str">
        <f>B781</f>
        <v xml:space="preserve">Gas turbine </v>
      </c>
      <c r="H785" s="61" t="str">
        <f>C784</f>
        <v>CHP</v>
      </c>
      <c r="I785" s="84" t="str">
        <f t="shared" si="73"/>
        <v>S</v>
      </c>
      <c r="J785" s="61">
        <v>0.94499999999999995</v>
      </c>
      <c r="K785" s="61">
        <v>0.94499999999999995</v>
      </c>
      <c r="L785" s="61">
        <v>0.94499999999999995</v>
      </c>
      <c r="M785" s="61">
        <v>0.94499999999999995</v>
      </c>
      <c r="N785" s="61">
        <v>0.94499999999999995</v>
      </c>
      <c r="O785" s="61">
        <v>0.94499999999999995</v>
      </c>
      <c r="P785" s="61">
        <v>0.94499999999999995</v>
      </c>
      <c r="Q785" s="61">
        <v>0.94499999999999995</v>
      </c>
      <c r="R785" s="61">
        <v>0.94499999999999995</v>
      </c>
      <c r="S785" s="61">
        <v>0.94499999999999995</v>
      </c>
      <c r="T785" s="61">
        <v>0.94499999999999995</v>
      </c>
      <c r="U785" s="61">
        <v>0.94499999999999995</v>
      </c>
      <c r="V785" s="61">
        <v>0.94499999999999995</v>
      </c>
      <c r="W785" s="61">
        <v>0.94499999999999995</v>
      </c>
      <c r="X785" s="61">
        <v>0.94499999999999995</v>
      </c>
      <c r="Y785" s="61">
        <v>0.94499999999999995</v>
      </c>
      <c r="Z785" s="61">
        <v>0.94499999999999995</v>
      </c>
      <c r="AA785" s="61">
        <v>0.94499999999999995</v>
      </c>
      <c r="AB785" s="61">
        <v>0.94499999999999995</v>
      </c>
      <c r="AC785" s="61">
        <v>0.94499999999999995</v>
      </c>
      <c r="AD785" s="61">
        <v>0.94499999999999995</v>
      </c>
      <c r="AE785" s="61">
        <v>0.94499999999999995</v>
      </c>
      <c r="AF785" s="61">
        <v>0.94499999999999995</v>
      </c>
      <c r="AG785" s="61">
        <v>0.94499999999999995</v>
      </c>
      <c r="AH785" s="61">
        <v>0.94499999999999995</v>
      </c>
      <c r="AI785" s="61">
        <v>0.94499999999999995</v>
      </c>
      <c r="AJ785" s="61">
        <v>0.94499999999999995</v>
      </c>
      <c r="AK785" s="61">
        <v>0.94499999999999995</v>
      </c>
      <c r="AL785" s="61">
        <v>0.94499999999999995</v>
      </c>
      <c r="AM785" s="61">
        <v>0.94499999999999995</v>
      </c>
      <c r="AN785" s="61">
        <v>0.94499999999999995</v>
      </c>
      <c r="AO785" s="61">
        <v>0.94499999999999995</v>
      </c>
      <c r="AP785" s="61">
        <v>0.94499999999999995</v>
      </c>
      <c r="AQ785" s="61">
        <v>0.94499999999999995</v>
      </c>
      <c r="AR785" s="61">
        <v>0.94499999999999995</v>
      </c>
      <c r="AS785" s="61">
        <v>0.94499999999999995</v>
      </c>
      <c r="AT785" s="61">
        <v>0.94499999999999995</v>
      </c>
      <c r="AU785" s="61">
        <v>0.94499999999999995</v>
      </c>
      <c r="AV785" s="61">
        <v>0.94499999999999995</v>
      </c>
      <c r="AW785" s="61">
        <v>0.94499999999999995</v>
      </c>
      <c r="AX785" s="53">
        <v>0.94499999999999995</v>
      </c>
    </row>
    <row r="786" spans="1:50">
      <c r="A786" s="212"/>
      <c r="B786" s="218"/>
      <c r="C786" s="210"/>
      <c r="D786" s="93" t="s">
        <v>47</v>
      </c>
      <c r="E786" s="73" t="str">
        <f>A769&amp;"/"&amp;B781&amp;"/"&amp;C784&amp;"/"&amp;D786</f>
        <v>Gas fired power plants (Natural gas, biogas)/Gas turbine /CHP/XS</v>
      </c>
      <c r="F786" s="91" t="str">
        <f>A769</f>
        <v>Gas fired power plants (Natural gas, biogas)</v>
      </c>
      <c r="G786" s="91" t="str">
        <f>B781</f>
        <v xml:space="preserve">Gas turbine </v>
      </c>
      <c r="H786" s="91" t="str">
        <f>C784</f>
        <v>CHP</v>
      </c>
      <c r="I786" s="70" t="str">
        <f t="shared" si="73"/>
        <v>XS</v>
      </c>
      <c r="J786" s="91">
        <v>0.94499999999999995</v>
      </c>
      <c r="K786" s="91">
        <v>0.94499999999999995</v>
      </c>
      <c r="L786" s="91">
        <v>0.94499999999999995</v>
      </c>
      <c r="M786" s="91">
        <v>0.94499999999999995</v>
      </c>
      <c r="N786" s="91">
        <v>0.94499999999999995</v>
      </c>
      <c r="O786" s="91">
        <v>0.94499999999999995</v>
      </c>
      <c r="P786" s="91">
        <v>0.94499999999999995</v>
      </c>
      <c r="Q786" s="91">
        <v>0.94499999999999995</v>
      </c>
      <c r="R786" s="91">
        <v>0.94499999999999995</v>
      </c>
      <c r="S786" s="91">
        <v>0.94499999999999995</v>
      </c>
      <c r="T786" s="91">
        <v>0.94499999999999995</v>
      </c>
      <c r="U786" s="91">
        <v>0.94499999999999995</v>
      </c>
      <c r="V786" s="91">
        <v>0.94499999999999995</v>
      </c>
      <c r="W786" s="91">
        <v>0.94499999999999995</v>
      </c>
      <c r="X786" s="91">
        <v>0.94499999999999995</v>
      </c>
      <c r="Y786" s="91">
        <v>0.94499999999999995</v>
      </c>
      <c r="Z786" s="91">
        <v>0.94499999999999995</v>
      </c>
      <c r="AA786" s="91">
        <v>0.94499999999999995</v>
      </c>
      <c r="AB786" s="91">
        <v>0.94499999999999995</v>
      </c>
      <c r="AC786" s="91">
        <v>0.94499999999999995</v>
      </c>
      <c r="AD786" s="91">
        <v>0.94499999999999995</v>
      </c>
      <c r="AE786" s="91">
        <v>0.94499999999999995</v>
      </c>
      <c r="AF786" s="91">
        <v>0.94499999999999995</v>
      </c>
      <c r="AG786" s="91">
        <v>0.94499999999999995</v>
      </c>
      <c r="AH786" s="91">
        <v>0.94499999999999995</v>
      </c>
      <c r="AI786" s="91">
        <v>0.94499999999999995</v>
      </c>
      <c r="AJ786" s="91">
        <v>0.94499999999999995</v>
      </c>
      <c r="AK786" s="91">
        <v>0.94499999999999995</v>
      </c>
      <c r="AL786" s="91">
        <v>0.94499999999999995</v>
      </c>
      <c r="AM786" s="91">
        <v>0.94499999999999995</v>
      </c>
      <c r="AN786" s="91">
        <v>0.94499999999999995</v>
      </c>
      <c r="AO786" s="91">
        <v>0.94499999999999995</v>
      </c>
      <c r="AP786" s="91">
        <v>0.94499999999999995</v>
      </c>
      <c r="AQ786" s="91">
        <v>0.94499999999999995</v>
      </c>
      <c r="AR786" s="91">
        <v>0.94499999999999995</v>
      </c>
      <c r="AS786" s="91">
        <v>0.94499999999999995</v>
      </c>
      <c r="AT786" s="91">
        <v>0.94499999999999995</v>
      </c>
      <c r="AU786" s="91">
        <v>0.94499999999999995</v>
      </c>
      <c r="AV786" s="91">
        <v>0.94499999999999995</v>
      </c>
      <c r="AW786" s="91">
        <v>0.94499999999999995</v>
      </c>
      <c r="AX786" s="89">
        <v>0.94499999999999995</v>
      </c>
    </row>
    <row r="787" spans="1:50">
      <c r="A787" s="212"/>
      <c r="B787" s="214" t="s">
        <v>46</v>
      </c>
      <c r="C787" s="209" t="s">
        <v>36</v>
      </c>
      <c r="D787" s="67" t="s">
        <v>24</v>
      </c>
      <c r="E787" s="87" t="str">
        <f>A769&amp;"/"&amp;B787&amp;"/"&amp;C787&amp;"/"&amp;D787</f>
        <v>Gas fired power plants (Natural gas, biogas)/Steam turbine/Electricity only/L</v>
      </c>
      <c r="F787" s="55" t="str">
        <f>A769</f>
        <v>Gas fired power plants (Natural gas, biogas)</v>
      </c>
      <c r="G787" s="55" t="str">
        <f>B787</f>
        <v>Steam turbine</v>
      </c>
      <c r="H787" s="55" t="str">
        <f>C787</f>
        <v>Electricity only</v>
      </c>
      <c r="I787" s="85" t="str">
        <f t="shared" si="73"/>
        <v>L</v>
      </c>
      <c r="J787" s="55">
        <v>0.91500000000000004</v>
      </c>
      <c r="K787" s="55">
        <v>0.91500000000000004</v>
      </c>
      <c r="L787" s="55">
        <v>0.91500000000000004</v>
      </c>
      <c r="M787" s="55">
        <v>0.91500000000000004</v>
      </c>
      <c r="N787" s="55">
        <v>0.91500000000000004</v>
      </c>
      <c r="O787" s="55">
        <v>0.91500000000000004</v>
      </c>
      <c r="P787" s="55">
        <v>0.91500000000000004</v>
      </c>
      <c r="Q787" s="55">
        <v>0.91500000000000004</v>
      </c>
      <c r="R787" s="55">
        <v>0.91500000000000004</v>
      </c>
      <c r="S787" s="55">
        <v>0.91500000000000004</v>
      </c>
      <c r="T787" s="55">
        <v>0.91500000000000004</v>
      </c>
      <c r="U787" s="55">
        <v>0.91500000000000004</v>
      </c>
      <c r="V787" s="55">
        <v>0.91500000000000004</v>
      </c>
      <c r="W787" s="55">
        <v>0.91500000000000004</v>
      </c>
      <c r="X787" s="55">
        <v>0.91500000000000004</v>
      </c>
      <c r="Y787" s="55">
        <v>0.91500000000000004</v>
      </c>
      <c r="Z787" s="55">
        <v>0.91500000000000004</v>
      </c>
      <c r="AA787" s="55">
        <v>0.91500000000000004</v>
      </c>
      <c r="AB787" s="55">
        <v>0.91500000000000004</v>
      </c>
      <c r="AC787" s="55">
        <v>0.91500000000000004</v>
      </c>
      <c r="AD787" s="55">
        <v>0.91500000000000004</v>
      </c>
      <c r="AE787" s="55">
        <v>0.91500000000000004</v>
      </c>
      <c r="AF787" s="55">
        <v>0.91500000000000004</v>
      </c>
      <c r="AG787" s="55">
        <v>0.91500000000000004</v>
      </c>
      <c r="AH787" s="55">
        <v>0.91500000000000004</v>
      </c>
      <c r="AI787" s="55">
        <v>0.91500000000000004</v>
      </c>
      <c r="AJ787" s="55">
        <v>0.91500000000000004</v>
      </c>
      <c r="AK787" s="55">
        <v>0.91500000000000004</v>
      </c>
      <c r="AL787" s="55">
        <v>0.91500000000000004</v>
      </c>
      <c r="AM787" s="55">
        <v>0.91500000000000004</v>
      </c>
      <c r="AN787" s="55">
        <v>0.91500000000000004</v>
      </c>
      <c r="AO787" s="55">
        <v>0.91500000000000004</v>
      </c>
      <c r="AP787" s="55">
        <v>0.91500000000000004</v>
      </c>
      <c r="AQ787" s="55">
        <v>0.91500000000000004</v>
      </c>
      <c r="AR787" s="55">
        <v>0.91500000000000004</v>
      </c>
      <c r="AS787" s="55">
        <v>0.91500000000000004</v>
      </c>
      <c r="AT787" s="55">
        <v>0.91500000000000004</v>
      </c>
      <c r="AU787" s="55">
        <v>0.91500000000000004</v>
      </c>
      <c r="AV787" s="55">
        <v>0.91500000000000004</v>
      </c>
      <c r="AW787" s="55">
        <v>0.91500000000000004</v>
      </c>
      <c r="AX787" s="64">
        <v>0.91500000000000004</v>
      </c>
    </row>
    <row r="788" spans="1:50">
      <c r="A788" s="212"/>
      <c r="B788" s="215"/>
      <c r="C788" s="206"/>
      <c r="D788" s="52" t="s">
        <v>25</v>
      </c>
      <c r="E788" s="86" t="str">
        <f>A769&amp;"/"&amp;B787&amp;"/"&amp;C787&amp;"/"&amp;D788</f>
        <v>Gas fired power plants (Natural gas, biogas)/Steam turbine/Electricity only/M</v>
      </c>
      <c r="F788" s="61" t="str">
        <f>A769</f>
        <v>Gas fired power plants (Natural gas, biogas)</v>
      </c>
      <c r="G788" s="61" t="str">
        <f>B787</f>
        <v>Steam turbine</v>
      </c>
      <c r="H788" s="61" t="str">
        <f>C787</f>
        <v>Electricity only</v>
      </c>
      <c r="I788" s="84" t="str">
        <f t="shared" si="73"/>
        <v>M</v>
      </c>
      <c r="J788" s="61">
        <v>0.91500000000000004</v>
      </c>
      <c r="K788" s="61">
        <v>0.91500000000000004</v>
      </c>
      <c r="L788" s="61">
        <v>0.91500000000000004</v>
      </c>
      <c r="M788" s="61">
        <v>0.91500000000000004</v>
      </c>
      <c r="N788" s="61">
        <v>0.91500000000000004</v>
      </c>
      <c r="O788" s="61">
        <v>0.91500000000000004</v>
      </c>
      <c r="P788" s="61">
        <v>0.91500000000000004</v>
      </c>
      <c r="Q788" s="61">
        <v>0.91500000000000004</v>
      </c>
      <c r="R788" s="61">
        <v>0.91500000000000004</v>
      </c>
      <c r="S788" s="61">
        <v>0.91500000000000004</v>
      </c>
      <c r="T788" s="61">
        <v>0.91500000000000004</v>
      </c>
      <c r="U788" s="61">
        <v>0.91500000000000004</v>
      </c>
      <c r="V788" s="61">
        <v>0.91500000000000004</v>
      </c>
      <c r="W788" s="61">
        <v>0.91500000000000004</v>
      </c>
      <c r="X788" s="61">
        <v>0.91500000000000004</v>
      </c>
      <c r="Y788" s="61">
        <v>0.91500000000000004</v>
      </c>
      <c r="Z788" s="61">
        <v>0.91500000000000004</v>
      </c>
      <c r="AA788" s="61">
        <v>0.91500000000000004</v>
      </c>
      <c r="AB788" s="61">
        <v>0.91500000000000004</v>
      </c>
      <c r="AC788" s="61">
        <v>0.91500000000000004</v>
      </c>
      <c r="AD788" s="61">
        <v>0.91500000000000004</v>
      </c>
      <c r="AE788" s="61">
        <v>0.91500000000000004</v>
      </c>
      <c r="AF788" s="61">
        <v>0.91500000000000004</v>
      </c>
      <c r="AG788" s="61">
        <v>0.91500000000000004</v>
      </c>
      <c r="AH788" s="61">
        <v>0.91500000000000004</v>
      </c>
      <c r="AI788" s="61">
        <v>0.91500000000000004</v>
      </c>
      <c r="AJ788" s="61">
        <v>0.91500000000000004</v>
      </c>
      <c r="AK788" s="61">
        <v>0.91500000000000004</v>
      </c>
      <c r="AL788" s="61">
        <v>0.91500000000000004</v>
      </c>
      <c r="AM788" s="61">
        <v>0.91500000000000004</v>
      </c>
      <c r="AN788" s="61">
        <v>0.91500000000000004</v>
      </c>
      <c r="AO788" s="61">
        <v>0.91500000000000004</v>
      </c>
      <c r="AP788" s="61">
        <v>0.91500000000000004</v>
      </c>
      <c r="AQ788" s="61">
        <v>0.91500000000000004</v>
      </c>
      <c r="AR788" s="61">
        <v>0.91500000000000004</v>
      </c>
      <c r="AS788" s="61">
        <v>0.91500000000000004</v>
      </c>
      <c r="AT788" s="61">
        <v>0.91500000000000004</v>
      </c>
      <c r="AU788" s="61">
        <v>0.91500000000000004</v>
      </c>
      <c r="AV788" s="61">
        <v>0.91500000000000004</v>
      </c>
      <c r="AW788" s="61">
        <v>0.91500000000000004</v>
      </c>
      <c r="AX788" s="53">
        <v>0.91500000000000004</v>
      </c>
    </row>
    <row r="789" spans="1:50">
      <c r="A789" s="212"/>
      <c r="B789" s="215"/>
      <c r="C789" s="206"/>
      <c r="D789" s="52" t="s">
        <v>38</v>
      </c>
      <c r="E789" s="86" t="str">
        <f>A769&amp;"/"&amp;B787&amp;"/"&amp;C787&amp;"/"&amp;D789</f>
        <v>Gas fired power plants (Natural gas, biogas)/Steam turbine/Electricity only/S</v>
      </c>
      <c r="F789" s="61" t="str">
        <f>A769</f>
        <v>Gas fired power plants (Natural gas, biogas)</v>
      </c>
      <c r="G789" s="61" t="str">
        <f>B787</f>
        <v>Steam turbine</v>
      </c>
      <c r="H789" s="61" t="str">
        <f>C787</f>
        <v>Electricity only</v>
      </c>
      <c r="I789" s="84" t="str">
        <f t="shared" si="73"/>
        <v>S</v>
      </c>
      <c r="J789" s="61">
        <v>0.91500000000000004</v>
      </c>
      <c r="K789" s="61">
        <v>0.91500000000000004</v>
      </c>
      <c r="L789" s="61">
        <v>0.91500000000000004</v>
      </c>
      <c r="M789" s="61">
        <v>0.91500000000000004</v>
      </c>
      <c r="N789" s="61">
        <v>0.91500000000000004</v>
      </c>
      <c r="O789" s="61">
        <v>0.91500000000000004</v>
      </c>
      <c r="P789" s="61">
        <v>0.91500000000000004</v>
      </c>
      <c r="Q789" s="61">
        <v>0.91500000000000004</v>
      </c>
      <c r="R789" s="61">
        <v>0.91500000000000004</v>
      </c>
      <c r="S789" s="61">
        <v>0.91500000000000004</v>
      </c>
      <c r="T789" s="61">
        <v>0.91500000000000004</v>
      </c>
      <c r="U789" s="61">
        <v>0.91500000000000004</v>
      </c>
      <c r="V789" s="61">
        <v>0.91500000000000004</v>
      </c>
      <c r="W789" s="61">
        <v>0.91500000000000004</v>
      </c>
      <c r="X789" s="61">
        <v>0.91500000000000004</v>
      </c>
      <c r="Y789" s="61">
        <v>0.91500000000000004</v>
      </c>
      <c r="Z789" s="61">
        <v>0.91500000000000004</v>
      </c>
      <c r="AA789" s="61">
        <v>0.91500000000000004</v>
      </c>
      <c r="AB789" s="61">
        <v>0.91500000000000004</v>
      </c>
      <c r="AC789" s="61">
        <v>0.91500000000000004</v>
      </c>
      <c r="AD789" s="61">
        <v>0.91500000000000004</v>
      </c>
      <c r="AE789" s="61">
        <v>0.91500000000000004</v>
      </c>
      <c r="AF789" s="61">
        <v>0.91500000000000004</v>
      </c>
      <c r="AG789" s="61">
        <v>0.91500000000000004</v>
      </c>
      <c r="AH789" s="61">
        <v>0.91500000000000004</v>
      </c>
      <c r="AI789" s="61">
        <v>0.91500000000000004</v>
      </c>
      <c r="AJ789" s="61">
        <v>0.91500000000000004</v>
      </c>
      <c r="AK789" s="61">
        <v>0.91500000000000004</v>
      </c>
      <c r="AL789" s="61">
        <v>0.91500000000000004</v>
      </c>
      <c r="AM789" s="61">
        <v>0.91500000000000004</v>
      </c>
      <c r="AN789" s="61">
        <v>0.91500000000000004</v>
      </c>
      <c r="AO789" s="61">
        <v>0.91500000000000004</v>
      </c>
      <c r="AP789" s="61">
        <v>0.91500000000000004</v>
      </c>
      <c r="AQ789" s="61">
        <v>0.91500000000000004</v>
      </c>
      <c r="AR789" s="61">
        <v>0.91500000000000004</v>
      </c>
      <c r="AS789" s="61">
        <v>0.91500000000000004</v>
      </c>
      <c r="AT789" s="61">
        <v>0.91500000000000004</v>
      </c>
      <c r="AU789" s="61">
        <v>0.91500000000000004</v>
      </c>
      <c r="AV789" s="61">
        <v>0.91500000000000004</v>
      </c>
      <c r="AW789" s="61">
        <v>0.91500000000000004</v>
      </c>
      <c r="AX789" s="53">
        <v>0.91500000000000004</v>
      </c>
    </row>
    <row r="790" spans="1:50">
      <c r="A790" s="212"/>
      <c r="B790" s="215"/>
      <c r="C790" s="216"/>
      <c r="D790" s="52" t="s">
        <v>47</v>
      </c>
      <c r="E790" s="86" t="str">
        <f>A769&amp;"/"&amp;B787&amp;"/"&amp;C787&amp;"/"&amp;D790</f>
        <v>Gas fired power plants (Natural gas, biogas)/Steam turbine/Electricity only/XS</v>
      </c>
      <c r="F790" s="61" t="str">
        <f>A769</f>
        <v>Gas fired power plants (Natural gas, biogas)</v>
      </c>
      <c r="G790" s="61" t="str">
        <f>B787</f>
        <v>Steam turbine</v>
      </c>
      <c r="H790" s="61" t="str">
        <f>C787</f>
        <v>Electricity only</v>
      </c>
      <c r="I790" s="84" t="str">
        <f t="shared" si="73"/>
        <v>XS</v>
      </c>
      <c r="J790" s="61">
        <v>0.91500000000000004</v>
      </c>
      <c r="K790" s="61">
        <v>0.91500000000000004</v>
      </c>
      <c r="L790" s="61">
        <v>0.91500000000000004</v>
      </c>
      <c r="M790" s="61">
        <v>0.91500000000000004</v>
      </c>
      <c r="N790" s="61">
        <v>0.91500000000000004</v>
      </c>
      <c r="O790" s="61">
        <v>0.91500000000000004</v>
      </c>
      <c r="P790" s="61">
        <v>0.91500000000000004</v>
      </c>
      <c r="Q790" s="61">
        <v>0.91500000000000004</v>
      </c>
      <c r="R790" s="61">
        <v>0.91500000000000004</v>
      </c>
      <c r="S790" s="61">
        <v>0.91500000000000004</v>
      </c>
      <c r="T790" s="61">
        <v>0.91500000000000004</v>
      </c>
      <c r="U790" s="61">
        <v>0.91500000000000004</v>
      </c>
      <c r="V790" s="61">
        <v>0.91500000000000004</v>
      </c>
      <c r="W790" s="61">
        <v>0.91500000000000004</v>
      </c>
      <c r="X790" s="61">
        <v>0.91500000000000004</v>
      </c>
      <c r="Y790" s="61">
        <v>0.91500000000000004</v>
      </c>
      <c r="Z790" s="61">
        <v>0.91500000000000004</v>
      </c>
      <c r="AA790" s="61">
        <v>0.91500000000000004</v>
      </c>
      <c r="AB790" s="61">
        <v>0.91500000000000004</v>
      </c>
      <c r="AC790" s="61">
        <v>0.91500000000000004</v>
      </c>
      <c r="AD790" s="61">
        <v>0.91500000000000004</v>
      </c>
      <c r="AE790" s="61">
        <v>0.91500000000000004</v>
      </c>
      <c r="AF790" s="61">
        <v>0.91500000000000004</v>
      </c>
      <c r="AG790" s="61">
        <v>0.91500000000000004</v>
      </c>
      <c r="AH790" s="61">
        <v>0.91500000000000004</v>
      </c>
      <c r="AI790" s="61">
        <v>0.91500000000000004</v>
      </c>
      <c r="AJ790" s="61">
        <v>0.91500000000000004</v>
      </c>
      <c r="AK790" s="61">
        <v>0.91500000000000004</v>
      </c>
      <c r="AL790" s="61">
        <v>0.91500000000000004</v>
      </c>
      <c r="AM790" s="61">
        <v>0.91500000000000004</v>
      </c>
      <c r="AN790" s="61">
        <v>0.91500000000000004</v>
      </c>
      <c r="AO790" s="61">
        <v>0.91500000000000004</v>
      </c>
      <c r="AP790" s="61">
        <v>0.91500000000000004</v>
      </c>
      <c r="AQ790" s="61">
        <v>0.91500000000000004</v>
      </c>
      <c r="AR790" s="61">
        <v>0.91500000000000004</v>
      </c>
      <c r="AS790" s="61">
        <v>0.91500000000000004</v>
      </c>
      <c r="AT790" s="61">
        <v>0.91500000000000004</v>
      </c>
      <c r="AU790" s="61">
        <v>0.91500000000000004</v>
      </c>
      <c r="AV790" s="61">
        <v>0.91500000000000004</v>
      </c>
      <c r="AW790" s="61">
        <v>0.91500000000000004</v>
      </c>
      <c r="AX790" s="53">
        <v>0.91500000000000004</v>
      </c>
    </row>
    <row r="791" spans="1:50">
      <c r="A791" s="212"/>
      <c r="B791" s="215"/>
      <c r="C791" s="217" t="s">
        <v>26</v>
      </c>
      <c r="D791" s="83" t="s">
        <v>24</v>
      </c>
      <c r="E791" s="56" t="str">
        <f>A769&amp;"/"&amp;B787&amp;"/"&amp;C791&amp;"/"&amp;D791</f>
        <v>Gas fired power plants (Natural gas, biogas)/Steam turbine/CHP/L</v>
      </c>
      <c r="F791" s="103" t="str">
        <f>A769</f>
        <v>Gas fired power plants (Natural gas, biogas)</v>
      </c>
      <c r="G791" s="103" t="str">
        <f>B787</f>
        <v>Steam turbine</v>
      </c>
      <c r="H791" s="103" t="str">
        <f>C791</f>
        <v>CHP</v>
      </c>
      <c r="I791" s="104" t="str">
        <f t="shared" si="73"/>
        <v>L</v>
      </c>
      <c r="J791" s="103">
        <v>0.91500000000000004</v>
      </c>
      <c r="K791" s="103">
        <v>0.91500000000000004</v>
      </c>
      <c r="L791" s="103">
        <v>0.91500000000000004</v>
      </c>
      <c r="M791" s="103">
        <v>0.91500000000000004</v>
      </c>
      <c r="N791" s="103">
        <v>0.91500000000000004</v>
      </c>
      <c r="O791" s="103">
        <v>0.91500000000000004</v>
      </c>
      <c r="P791" s="103">
        <v>0.91500000000000004</v>
      </c>
      <c r="Q791" s="103">
        <v>0.91500000000000004</v>
      </c>
      <c r="R791" s="103">
        <v>0.91500000000000004</v>
      </c>
      <c r="S791" s="103">
        <v>0.91500000000000004</v>
      </c>
      <c r="T791" s="103">
        <v>0.91500000000000004</v>
      </c>
      <c r="U791" s="103">
        <v>0.91500000000000004</v>
      </c>
      <c r="V791" s="103">
        <v>0.91500000000000004</v>
      </c>
      <c r="W791" s="103">
        <v>0.91500000000000004</v>
      </c>
      <c r="X791" s="103">
        <v>0.91500000000000004</v>
      </c>
      <c r="Y791" s="103">
        <v>0.91500000000000004</v>
      </c>
      <c r="Z791" s="103">
        <v>0.91500000000000004</v>
      </c>
      <c r="AA791" s="103">
        <v>0.91500000000000004</v>
      </c>
      <c r="AB791" s="103">
        <v>0.91500000000000004</v>
      </c>
      <c r="AC791" s="103">
        <v>0.91500000000000004</v>
      </c>
      <c r="AD791" s="103">
        <v>0.91500000000000004</v>
      </c>
      <c r="AE791" s="103">
        <v>0.91500000000000004</v>
      </c>
      <c r="AF791" s="103">
        <v>0.91500000000000004</v>
      </c>
      <c r="AG791" s="103">
        <v>0.91500000000000004</v>
      </c>
      <c r="AH791" s="103">
        <v>0.91500000000000004</v>
      </c>
      <c r="AI791" s="103">
        <v>0.91500000000000004</v>
      </c>
      <c r="AJ791" s="103">
        <v>0.91500000000000004</v>
      </c>
      <c r="AK791" s="103">
        <v>0.91500000000000004</v>
      </c>
      <c r="AL791" s="103">
        <v>0.91500000000000004</v>
      </c>
      <c r="AM791" s="103">
        <v>0.91500000000000004</v>
      </c>
      <c r="AN791" s="103">
        <v>0.91500000000000004</v>
      </c>
      <c r="AO791" s="103">
        <v>0.91500000000000004</v>
      </c>
      <c r="AP791" s="103">
        <v>0.91500000000000004</v>
      </c>
      <c r="AQ791" s="103">
        <v>0.91500000000000004</v>
      </c>
      <c r="AR791" s="103">
        <v>0.91500000000000004</v>
      </c>
      <c r="AS791" s="103">
        <v>0.91500000000000004</v>
      </c>
      <c r="AT791" s="103">
        <v>0.91500000000000004</v>
      </c>
      <c r="AU791" s="103">
        <v>0.91500000000000004</v>
      </c>
      <c r="AV791" s="103">
        <v>0.91500000000000004</v>
      </c>
      <c r="AW791" s="103">
        <v>0.91500000000000004</v>
      </c>
      <c r="AX791" s="105">
        <v>0.91500000000000004</v>
      </c>
    </row>
    <row r="792" spans="1:50">
      <c r="A792" s="212"/>
      <c r="B792" s="215"/>
      <c r="C792" s="206"/>
      <c r="D792" s="52" t="s">
        <v>25</v>
      </c>
      <c r="E792" s="86" t="str">
        <f>A769&amp;"/"&amp;B787&amp;"/"&amp;C791&amp;"/"&amp;D792</f>
        <v>Gas fired power plants (Natural gas, biogas)/Steam turbine/CHP/M</v>
      </c>
      <c r="F792" s="61" t="str">
        <f>A769</f>
        <v>Gas fired power plants (Natural gas, biogas)</v>
      </c>
      <c r="G792" s="61" t="str">
        <f>B787</f>
        <v>Steam turbine</v>
      </c>
      <c r="H792" s="61" t="str">
        <f>C791</f>
        <v>CHP</v>
      </c>
      <c r="I792" s="84" t="str">
        <f t="shared" si="73"/>
        <v>M</v>
      </c>
      <c r="J792" s="61">
        <v>0.91500000000000004</v>
      </c>
      <c r="K792" s="61">
        <v>0.91500000000000004</v>
      </c>
      <c r="L792" s="61">
        <v>0.91500000000000004</v>
      </c>
      <c r="M792" s="61">
        <v>0.91500000000000004</v>
      </c>
      <c r="N792" s="61">
        <v>0.91500000000000004</v>
      </c>
      <c r="O792" s="61">
        <v>0.91500000000000004</v>
      </c>
      <c r="P792" s="61">
        <v>0.91500000000000004</v>
      </c>
      <c r="Q792" s="61">
        <v>0.91500000000000004</v>
      </c>
      <c r="R792" s="61">
        <v>0.91500000000000004</v>
      </c>
      <c r="S792" s="61">
        <v>0.91500000000000004</v>
      </c>
      <c r="T792" s="61">
        <v>0.91500000000000004</v>
      </c>
      <c r="U792" s="61">
        <v>0.91500000000000004</v>
      </c>
      <c r="V792" s="61">
        <v>0.91500000000000004</v>
      </c>
      <c r="W792" s="61">
        <v>0.91500000000000004</v>
      </c>
      <c r="X792" s="61">
        <v>0.91500000000000004</v>
      </c>
      <c r="Y792" s="61">
        <v>0.91500000000000004</v>
      </c>
      <c r="Z792" s="61">
        <v>0.91500000000000004</v>
      </c>
      <c r="AA792" s="61">
        <v>0.91500000000000004</v>
      </c>
      <c r="AB792" s="61">
        <v>0.91500000000000004</v>
      </c>
      <c r="AC792" s="61">
        <v>0.91500000000000004</v>
      </c>
      <c r="AD792" s="61">
        <v>0.91500000000000004</v>
      </c>
      <c r="AE792" s="61">
        <v>0.91500000000000004</v>
      </c>
      <c r="AF792" s="61">
        <v>0.91500000000000004</v>
      </c>
      <c r="AG792" s="61">
        <v>0.91500000000000004</v>
      </c>
      <c r="AH792" s="61">
        <v>0.91500000000000004</v>
      </c>
      <c r="AI792" s="61">
        <v>0.91500000000000004</v>
      </c>
      <c r="AJ792" s="61">
        <v>0.91500000000000004</v>
      </c>
      <c r="AK792" s="61">
        <v>0.91500000000000004</v>
      </c>
      <c r="AL792" s="61">
        <v>0.91500000000000004</v>
      </c>
      <c r="AM792" s="61">
        <v>0.91500000000000004</v>
      </c>
      <c r="AN792" s="61">
        <v>0.91500000000000004</v>
      </c>
      <c r="AO792" s="61">
        <v>0.91500000000000004</v>
      </c>
      <c r="AP792" s="61">
        <v>0.91500000000000004</v>
      </c>
      <c r="AQ792" s="61">
        <v>0.91500000000000004</v>
      </c>
      <c r="AR792" s="61">
        <v>0.91500000000000004</v>
      </c>
      <c r="AS792" s="61">
        <v>0.91500000000000004</v>
      </c>
      <c r="AT792" s="61">
        <v>0.91500000000000004</v>
      </c>
      <c r="AU792" s="61">
        <v>0.91500000000000004</v>
      </c>
      <c r="AV792" s="61">
        <v>0.91500000000000004</v>
      </c>
      <c r="AW792" s="61">
        <v>0.91500000000000004</v>
      </c>
      <c r="AX792" s="53">
        <v>0.91500000000000004</v>
      </c>
    </row>
    <row r="793" spans="1:50">
      <c r="A793" s="212"/>
      <c r="B793" s="215"/>
      <c r="C793" s="206"/>
      <c r="D793" s="52" t="s">
        <v>38</v>
      </c>
      <c r="E793" s="86" t="str">
        <f>A769&amp;"/"&amp;B787&amp;"/"&amp;C791&amp;"/"&amp;D793</f>
        <v>Gas fired power plants (Natural gas, biogas)/Steam turbine/CHP/S</v>
      </c>
      <c r="F793" s="61" t="str">
        <f>A769</f>
        <v>Gas fired power plants (Natural gas, biogas)</v>
      </c>
      <c r="G793" s="61" t="str">
        <f>B787</f>
        <v>Steam turbine</v>
      </c>
      <c r="H793" s="61" t="str">
        <f>C791</f>
        <v>CHP</v>
      </c>
      <c r="I793" s="84" t="str">
        <f t="shared" si="73"/>
        <v>S</v>
      </c>
      <c r="J793" s="61">
        <v>0.91500000000000004</v>
      </c>
      <c r="K793" s="61">
        <v>0.91500000000000004</v>
      </c>
      <c r="L793" s="61">
        <v>0.91500000000000004</v>
      </c>
      <c r="M793" s="61">
        <v>0.91500000000000004</v>
      </c>
      <c r="N793" s="61">
        <v>0.91500000000000004</v>
      </c>
      <c r="O793" s="61">
        <v>0.91500000000000004</v>
      </c>
      <c r="P793" s="61">
        <v>0.91500000000000004</v>
      </c>
      <c r="Q793" s="61">
        <v>0.91500000000000004</v>
      </c>
      <c r="R793" s="61">
        <v>0.91500000000000004</v>
      </c>
      <c r="S793" s="61">
        <v>0.91500000000000004</v>
      </c>
      <c r="T793" s="61">
        <v>0.91500000000000004</v>
      </c>
      <c r="U793" s="61">
        <v>0.91500000000000004</v>
      </c>
      <c r="V793" s="61">
        <v>0.91500000000000004</v>
      </c>
      <c r="W793" s="61">
        <v>0.91500000000000004</v>
      </c>
      <c r="X793" s="61">
        <v>0.91500000000000004</v>
      </c>
      <c r="Y793" s="61">
        <v>0.91500000000000004</v>
      </c>
      <c r="Z793" s="61">
        <v>0.91500000000000004</v>
      </c>
      <c r="AA793" s="61">
        <v>0.91500000000000004</v>
      </c>
      <c r="AB793" s="61">
        <v>0.91500000000000004</v>
      </c>
      <c r="AC793" s="61">
        <v>0.91500000000000004</v>
      </c>
      <c r="AD793" s="61">
        <v>0.91500000000000004</v>
      </c>
      <c r="AE793" s="61">
        <v>0.91500000000000004</v>
      </c>
      <c r="AF793" s="61">
        <v>0.91500000000000004</v>
      </c>
      <c r="AG793" s="61">
        <v>0.91500000000000004</v>
      </c>
      <c r="AH793" s="61">
        <v>0.91500000000000004</v>
      </c>
      <c r="AI793" s="61">
        <v>0.91500000000000004</v>
      </c>
      <c r="AJ793" s="61">
        <v>0.91500000000000004</v>
      </c>
      <c r="AK793" s="61">
        <v>0.91500000000000004</v>
      </c>
      <c r="AL793" s="61">
        <v>0.91500000000000004</v>
      </c>
      <c r="AM793" s="61">
        <v>0.91500000000000004</v>
      </c>
      <c r="AN793" s="61">
        <v>0.91500000000000004</v>
      </c>
      <c r="AO793" s="61">
        <v>0.91500000000000004</v>
      </c>
      <c r="AP793" s="61">
        <v>0.91500000000000004</v>
      </c>
      <c r="AQ793" s="61">
        <v>0.91500000000000004</v>
      </c>
      <c r="AR793" s="61">
        <v>0.91500000000000004</v>
      </c>
      <c r="AS793" s="61">
        <v>0.91500000000000004</v>
      </c>
      <c r="AT793" s="61">
        <v>0.91500000000000004</v>
      </c>
      <c r="AU793" s="61">
        <v>0.91500000000000004</v>
      </c>
      <c r="AV793" s="61">
        <v>0.91500000000000004</v>
      </c>
      <c r="AW793" s="61">
        <v>0.91500000000000004</v>
      </c>
      <c r="AX793" s="53">
        <v>0.91500000000000004</v>
      </c>
    </row>
    <row r="794" spans="1:50">
      <c r="A794" s="212"/>
      <c r="B794" s="215"/>
      <c r="C794" s="216"/>
      <c r="D794" s="106" t="s">
        <v>47</v>
      </c>
      <c r="E794" s="107" t="str">
        <f>A769&amp;"/"&amp;B787&amp;"/"&amp;C791&amp;"/"&amp;D794</f>
        <v>Gas fired power plants (Natural gas, biogas)/Steam turbine/CHP/XS</v>
      </c>
      <c r="F794" s="108" t="str">
        <f>A769</f>
        <v>Gas fired power plants (Natural gas, biogas)</v>
      </c>
      <c r="G794" s="108" t="str">
        <f>B787</f>
        <v>Steam turbine</v>
      </c>
      <c r="H794" s="108" t="str">
        <f>C791</f>
        <v>CHP</v>
      </c>
      <c r="I794" s="109" t="str">
        <f t="shared" si="73"/>
        <v>XS</v>
      </c>
      <c r="J794" s="108">
        <v>0.91500000000000004</v>
      </c>
      <c r="K794" s="108">
        <v>0.91500000000000004</v>
      </c>
      <c r="L794" s="108">
        <v>0.91500000000000004</v>
      </c>
      <c r="M794" s="108">
        <v>0.91500000000000004</v>
      </c>
      <c r="N794" s="108">
        <v>0.91500000000000004</v>
      </c>
      <c r="O794" s="108">
        <v>0.91500000000000004</v>
      </c>
      <c r="P794" s="108">
        <v>0.91500000000000004</v>
      </c>
      <c r="Q794" s="108">
        <v>0.91500000000000004</v>
      </c>
      <c r="R794" s="108">
        <v>0.91500000000000004</v>
      </c>
      <c r="S794" s="108">
        <v>0.91500000000000004</v>
      </c>
      <c r="T794" s="108">
        <v>0.91500000000000004</v>
      </c>
      <c r="U794" s="108">
        <v>0.91500000000000004</v>
      </c>
      <c r="V794" s="108">
        <v>0.91500000000000004</v>
      </c>
      <c r="W794" s="108">
        <v>0.91500000000000004</v>
      </c>
      <c r="X794" s="108">
        <v>0.91500000000000004</v>
      </c>
      <c r="Y794" s="108">
        <v>0.91500000000000004</v>
      </c>
      <c r="Z794" s="108">
        <v>0.91500000000000004</v>
      </c>
      <c r="AA794" s="108">
        <v>0.91500000000000004</v>
      </c>
      <c r="AB794" s="108">
        <v>0.91500000000000004</v>
      </c>
      <c r="AC794" s="108">
        <v>0.91500000000000004</v>
      </c>
      <c r="AD794" s="108">
        <v>0.91500000000000004</v>
      </c>
      <c r="AE794" s="108">
        <v>0.91500000000000004</v>
      </c>
      <c r="AF794" s="108">
        <v>0.91500000000000004</v>
      </c>
      <c r="AG794" s="108">
        <v>0.91500000000000004</v>
      </c>
      <c r="AH794" s="108">
        <v>0.91500000000000004</v>
      </c>
      <c r="AI794" s="108">
        <v>0.91500000000000004</v>
      </c>
      <c r="AJ794" s="108">
        <v>0.91500000000000004</v>
      </c>
      <c r="AK794" s="108">
        <v>0.91500000000000004</v>
      </c>
      <c r="AL794" s="108">
        <v>0.91500000000000004</v>
      </c>
      <c r="AM794" s="108">
        <v>0.91500000000000004</v>
      </c>
      <c r="AN794" s="108">
        <v>0.91500000000000004</v>
      </c>
      <c r="AO794" s="108">
        <v>0.91500000000000004</v>
      </c>
      <c r="AP794" s="108">
        <v>0.91500000000000004</v>
      </c>
      <c r="AQ794" s="108">
        <v>0.91500000000000004</v>
      </c>
      <c r="AR794" s="108">
        <v>0.91500000000000004</v>
      </c>
      <c r="AS794" s="108">
        <v>0.91500000000000004</v>
      </c>
      <c r="AT794" s="108">
        <v>0.91500000000000004</v>
      </c>
      <c r="AU794" s="108">
        <v>0.91500000000000004</v>
      </c>
      <c r="AV794" s="108">
        <v>0.91500000000000004</v>
      </c>
      <c r="AW794" s="108">
        <v>0.91500000000000004</v>
      </c>
      <c r="AX794" s="110">
        <v>0.91500000000000004</v>
      </c>
    </row>
    <row r="795" spans="1:50">
      <c r="A795" s="212"/>
      <c r="B795" s="215"/>
      <c r="C795" s="217" t="s">
        <v>42</v>
      </c>
      <c r="D795" s="83" t="s">
        <v>24</v>
      </c>
      <c r="E795" s="56" t="str">
        <f>A769&amp;"/"&amp;B787&amp;"/"&amp;C795&amp;"/"&amp;D795</f>
        <v>Gas fired power plants (Natural gas, biogas)/Steam turbine/Electricity only with CCS/L</v>
      </c>
      <c r="F795" s="103" t="str">
        <f>A769</f>
        <v>Gas fired power plants (Natural gas, biogas)</v>
      </c>
      <c r="G795" s="103" t="str">
        <f>B787</f>
        <v>Steam turbine</v>
      </c>
      <c r="H795" s="103" t="str">
        <f>C795</f>
        <v>Electricity only with CCS</v>
      </c>
      <c r="I795" s="104" t="str">
        <f t="shared" si="73"/>
        <v>L</v>
      </c>
      <c r="J795" s="103" t="s">
        <v>99</v>
      </c>
      <c r="K795" s="103" t="s">
        <v>99</v>
      </c>
      <c r="L795" s="103" t="s">
        <v>99</v>
      </c>
      <c r="M795" s="103" t="s">
        <v>99</v>
      </c>
      <c r="N795" s="103" t="s">
        <v>99</v>
      </c>
      <c r="O795" s="103" t="s">
        <v>99</v>
      </c>
      <c r="P795" s="103" t="s">
        <v>99</v>
      </c>
      <c r="Q795" s="103" t="s">
        <v>99</v>
      </c>
      <c r="R795" s="103" t="s">
        <v>99</v>
      </c>
      <c r="S795" s="103" t="s">
        <v>99</v>
      </c>
      <c r="T795" s="103" t="s">
        <v>99</v>
      </c>
      <c r="U795" s="103" t="s">
        <v>99</v>
      </c>
      <c r="V795" s="103" t="s">
        <v>99</v>
      </c>
      <c r="W795" s="103" t="s">
        <v>99</v>
      </c>
      <c r="X795" s="103" t="s">
        <v>99</v>
      </c>
      <c r="Y795" s="103" t="s">
        <v>99</v>
      </c>
      <c r="Z795" s="103" t="s">
        <v>99</v>
      </c>
      <c r="AA795" s="103" t="s">
        <v>99</v>
      </c>
      <c r="AB795" s="103" t="s">
        <v>99</v>
      </c>
      <c r="AC795" s="103" t="s">
        <v>99</v>
      </c>
      <c r="AD795" s="103" t="s">
        <v>99</v>
      </c>
      <c r="AE795" s="103">
        <v>0.91500000000000004</v>
      </c>
      <c r="AF795" s="103">
        <v>0.91500000000000004</v>
      </c>
      <c r="AG795" s="103">
        <v>0.91500000000000004</v>
      </c>
      <c r="AH795" s="103">
        <v>0.91500000000000004</v>
      </c>
      <c r="AI795" s="103">
        <v>0.91500000000000004</v>
      </c>
      <c r="AJ795" s="103">
        <v>0.91500000000000004</v>
      </c>
      <c r="AK795" s="103">
        <v>0.91500000000000004</v>
      </c>
      <c r="AL795" s="103">
        <v>0.91500000000000004</v>
      </c>
      <c r="AM795" s="103">
        <v>0.91500000000000004</v>
      </c>
      <c r="AN795" s="103">
        <v>0.91500000000000004</v>
      </c>
      <c r="AO795" s="103">
        <v>0.91500000000000004</v>
      </c>
      <c r="AP795" s="103">
        <v>0.91500000000000004</v>
      </c>
      <c r="AQ795" s="103">
        <v>0.91500000000000004</v>
      </c>
      <c r="AR795" s="103">
        <v>0.91500000000000004</v>
      </c>
      <c r="AS795" s="103">
        <v>0.91500000000000004</v>
      </c>
      <c r="AT795" s="103">
        <v>0.91500000000000004</v>
      </c>
      <c r="AU795" s="103">
        <v>0.91500000000000004</v>
      </c>
      <c r="AV795" s="103">
        <v>0.91500000000000004</v>
      </c>
      <c r="AW795" s="103">
        <v>0.91500000000000004</v>
      </c>
      <c r="AX795" s="105">
        <v>0.91500000000000004</v>
      </c>
    </row>
    <row r="796" spans="1:50">
      <c r="A796" s="212"/>
      <c r="B796" s="215"/>
      <c r="C796" s="216"/>
      <c r="D796" s="106" t="s">
        <v>25</v>
      </c>
      <c r="E796" s="107" t="str">
        <f>A769&amp;"/"&amp;B787&amp;"/"&amp;C795&amp;"/"&amp;D796</f>
        <v>Gas fired power plants (Natural gas, biogas)/Steam turbine/Electricity only with CCS/M</v>
      </c>
      <c r="F796" s="108" t="str">
        <f>A769</f>
        <v>Gas fired power plants (Natural gas, biogas)</v>
      </c>
      <c r="G796" s="108" t="str">
        <f>B787</f>
        <v>Steam turbine</v>
      </c>
      <c r="H796" s="108" t="str">
        <f>C795</f>
        <v>Electricity only with CCS</v>
      </c>
      <c r="I796" s="109" t="str">
        <f t="shared" si="73"/>
        <v>M</v>
      </c>
      <c r="J796" s="108" t="s">
        <v>99</v>
      </c>
      <c r="K796" s="108" t="s">
        <v>99</v>
      </c>
      <c r="L796" s="108" t="s">
        <v>99</v>
      </c>
      <c r="M796" s="108" t="s">
        <v>99</v>
      </c>
      <c r="N796" s="108" t="s">
        <v>99</v>
      </c>
      <c r="O796" s="108" t="s">
        <v>99</v>
      </c>
      <c r="P796" s="108" t="s">
        <v>99</v>
      </c>
      <c r="Q796" s="108" t="s">
        <v>99</v>
      </c>
      <c r="R796" s="108" t="s">
        <v>99</v>
      </c>
      <c r="S796" s="108" t="s">
        <v>99</v>
      </c>
      <c r="T796" s="108" t="s">
        <v>99</v>
      </c>
      <c r="U796" s="108" t="s">
        <v>99</v>
      </c>
      <c r="V796" s="108" t="s">
        <v>99</v>
      </c>
      <c r="W796" s="108" t="s">
        <v>99</v>
      </c>
      <c r="X796" s="108" t="s">
        <v>99</v>
      </c>
      <c r="Y796" s="108" t="s">
        <v>99</v>
      </c>
      <c r="Z796" s="108" t="s">
        <v>99</v>
      </c>
      <c r="AA796" s="108" t="s">
        <v>99</v>
      </c>
      <c r="AB796" s="108" t="s">
        <v>99</v>
      </c>
      <c r="AC796" s="108" t="s">
        <v>99</v>
      </c>
      <c r="AD796" s="108" t="s">
        <v>99</v>
      </c>
      <c r="AE796" s="108">
        <v>0.91500000000000004</v>
      </c>
      <c r="AF796" s="108">
        <v>0.91500000000000004</v>
      </c>
      <c r="AG796" s="108">
        <v>0.91500000000000004</v>
      </c>
      <c r="AH796" s="108">
        <v>0.91500000000000004</v>
      </c>
      <c r="AI796" s="108">
        <v>0.91500000000000004</v>
      </c>
      <c r="AJ796" s="108">
        <v>0.91500000000000004</v>
      </c>
      <c r="AK796" s="108">
        <v>0.91500000000000004</v>
      </c>
      <c r="AL796" s="108">
        <v>0.91500000000000004</v>
      </c>
      <c r="AM796" s="108">
        <v>0.91500000000000004</v>
      </c>
      <c r="AN796" s="108">
        <v>0.91500000000000004</v>
      </c>
      <c r="AO796" s="108">
        <v>0.91500000000000004</v>
      </c>
      <c r="AP796" s="108">
        <v>0.91500000000000004</v>
      </c>
      <c r="AQ796" s="108">
        <v>0.91500000000000004</v>
      </c>
      <c r="AR796" s="108">
        <v>0.91500000000000004</v>
      </c>
      <c r="AS796" s="108">
        <v>0.91500000000000004</v>
      </c>
      <c r="AT796" s="108">
        <v>0.91500000000000004</v>
      </c>
      <c r="AU796" s="108">
        <v>0.91500000000000004</v>
      </c>
      <c r="AV796" s="108">
        <v>0.91500000000000004</v>
      </c>
      <c r="AW796" s="108">
        <v>0.91500000000000004</v>
      </c>
      <c r="AX796" s="110">
        <v>0.91500000000000004</v>
      </c>
    </row>
    <row r="797" spans="1:50">
      <c r="A797" s="212"/>
      <c r="B797" s="215"/>
      <c r="C797" s="217" t="s">
        <v>43</v>
      </c>
      <c r="D797" s="52" t="s">
        <v>24</v>
      </c>
      <c r="E797" s="86" t="str">
        <f>A769&amp;"/"&amp;B787&amp;"/"&amp;C797&amp;"/"&amp;D797</f>
        <v>Gas fired power plants (Natural gas, biogas)/Steam turbine/CHP with CCS/L</v>
      </c>
      <c r="F797" s="61" t="str">
        <f>A769</f>
        <v>Gas fired power plants (Natural gas, biogas)</v>
      </c>
      <c r="G797" s="61" t="str">
        <f>B787</f>
        <v>Steam turbine</v>
      </c>
      <c r="H797" s="61" t="str">
        <f>C797</f>
        <v>CHP with CCS</v>
      </c>
      <c r="I797" s="84" t="str">
        <f t="shared" si="73"/>
        <v>L</v>
      </c>
      <c r="J797" s="61" t="s">
        <v>99</v>
      </c>
      <c r="K797" s="61" t="s">
        <v>99</v>
      </c>
      <c r="L797" s="61" t="s">
        <v>99</v>
      </c>
      <c r="M797" s="61" t="s">
        <v>99</v>
      </c>
      <c r="N797" s="61" t="s">
        <v>99</v>
      </c>
      <c r="O797" s="61" t="s">
        <v>99</v>
      </c>
      <c r="P797" s="61" t="s">
        <v>99</v>
      </c>
      <c r="Q797" s="61" t="s">
        <v>99</v>
      </c>
      <c r="R797" s="61" t="s">
        <v>99</v>
      </c>
      <c r="S797" s="61" t="s">
        <v>99</v>
      </c>
      <c r="T797" s="61" t="s">
        <v>99</v>
      </c>
      <c r="U797" s="61" t="s">
        <v>99</v>
      </c>
      <c r="V797" s="61" t="s">
        <v>99</v>
      </c>
      <c r="W797" s="61" t="s">
        <v>99</v>
      </c>
      <c r="X797" s="61" t="s">
        <v>99</v>
      </c>
      <c r="Y797" s="61" t="s">
        <v>99</v>
      </c>
      <c r="Z797" s="61" t="s">
        <v>99</v>
      </c>
      <c r="AA797" s="61" t="s">
        <v>99</v>
      </c>
      <c r="AB797" s="61" t="s">
        <v>99</v>
      </c>
      <c r="AC797" s="61" t="s">
        <v>99</v>
      </c>
      <c r="AD797" s="61" t="s">
        <v>99</v>
      </c>
      <c r="AE797" s="61">
        <v>0.91500000000000004</v>
      </c>
      <c r="AF797" s="61">
        <v>0.91500000000000004</v>
      </c>
      <c r="AG797" s="61">
        <v>0.91500000000000004</v>
      </c>
      <c r="AH797" s="61">
        <v>0.91500000000000004</v>
      </c>
      <c r="AI797" s="61">
        <v>0.91500000000000004</v>
      </c>
      <c r="AJ797" s="61">
        <v>0.91500000000000004</v>
      </c>
      <c r="AK797" s="61">
        <v>0.91500000000000004</v>
      </c>
      <c r="AL797" s="61">
        <v>0.91500000000000004</v>
      </c>
      <c r="AM797" s="61">
        <v>0.91500000000000004</v>
      </c>
      <c r="AN797" s="61">
        <v>0.91500000000000004</v>
      </c>
      <c r="AO797" s="61">
        <v>0.91500000000000004</v>
      </c>
      <c r="AP797" s="61">
        <v>0.91500000000000004</v>
      </c>
      <c r="AQ797" s="61">
        <v>0.91500000000000004</v>
      </c>
      <c r="AR797" s="61">
        <v>0.91500000000000004</v>
      </c>
      <c r="AS797" s="61">
        <v>0.91500000000000004</v>
      </c>
      <c r="AT797" s="61">
        <v>0.91500000000000004</v>
      </c>
      <c r="AU797" s="61">
        <v>0.91500000000000004</v>
      </c>
      <c r="AV797" s="61">
        <v>0.91500000000000004</v>
      </c>
      <c r="AW797" s="61">
        <v>0.91500000000000004</v>
      </c>
      <c r="AX797" s="53">
        <v>0.91500000000000004</v>
      </c>
    </row>
    <row r="798" spans="1:50">
      <c r="A798" s="212"/>
      <c r="B798" s="218"/>
      <c r="C798" s="210"/>
      <c r="D798" s="93" t="s">
        <v>25</v>
      </c>
      <c r="E798" s="73" t="str">
        <f>A769&amp;"/"&amp;B787&amp;"/"&amp;C797&amp;"/"&amp;D798</f>
        <v>Gas fired power plants (Natural gas, biogas)/Steam turbine/CHP with CCS/M</v>
      </c>
      <c r="F798" s="91" t="str">
        <f>A769</f>
        <v>Gas fired power plants (Natural gas, biogas)</v>
      </c>
      <c r="G798" s="91" t="str">
        <f>B787</f>
        <v>Steam turbine</v>
      </c>
      <c r="H798" s="91" t="str">
        <f>C797</f>
        <v>CHP with CCS</v>
      </c>
      <c r="I798" s="70" t="str">
        <f t="shared" si="73"/>
        <v>M</v>
      </c>
      <c r="J798" s="91" t="s">
        <v>99</v>
      </c>
      <c r="K798" s="91" t="s">
        <v>99</v>
      </c>
      <c r="L798" s="91" t="s">
        <v>99</v>
      </c>
      <c r="M798" s="91" t="s">
        <v>99</v>
      </c>
      <c r="N798" s="91" t="s">
        <v>99</v>
      </c>
      <c r="O798" s="91" t="s">
        <v>99</v>
      </c>
      <c r="P798" s="91" t="s">
        <v>99</v>
      </c>
      <c r="Q798" s="91" t="s">
        <v>99</v>
      </c>
      <c r="R798" s="91" t="s">
        <v>99</v>
      </c>
      <c r="S798" s="91" t="s">
        <v>99</v>
      </c>
      <c r="T798" s="91" t="s">
        <v>99</v>
      </c>
      <c r="U798" s="91" t="s">
        <v>99</v>
      </c>
      <c r="V798" s="91" t="s">
        <v>99</v>
      </c>
      <c r="W798" s="91" t="s">
        <v>99</v>
      </c>
      <c r="X798" s="91" t="s">
        <v>99</v>
      </c>
      <c r="Y798" s="91" t="s">
        <v>99</v>
      </c>
      <c r="Z798" s="91" t="s">
        <v>99</v>
      </c>
      <c r="AA798" s="91" t="s">
        <v>99</v>
      </c>
      <c r="AB798" s="91" t="s">
        <v>99</v>
      </c>
      <c r="AC798" s="91" t="s">
        <v>99</v>
      </c>
      <c r="AD798" s="91" t="s">
        <v>99</v>
      </c>
      <c r="AE798" s="91">
        <v>0.91500000000000004</v>
      </c>
      <c r="AF798" s="91">
        <v>0.91500000000000004</v>
      </c>
      <c r="AG798" s="91">
        <v>0.91500000000000004</v>
      </c>
      <c r="AH798" s="91">
        <v>0.91500000000000004</v>
      </c>
      <c r="AI798" s="91">
        <v>0.91500000000000004</v>
      </c>
      <c r="AJ798" s="91">
        <v>0.91500000000000004</v>
      </c>
      <c r="AK798" s="91">
        <v>0.91500000000000004</v>
      </c>
      <c r="AL798" s="91">
        <v>0.91500000000000004</v>
      </c>
      <c r="AM798" s="91">
        <v>0.91500000000000004</v>
      </c>
      <c r="AN798" s="91">
        <v>0.91500000000000004</v>
      </c>
      <c r="AO798" s="91">
        <v>0.91500000000000004</v>
      </c>
      <c r="AP798" s="91">
        <v>0.91500000000000004</v>
      </c>
      <c r="AQ798" s="91">
        <v>0.91500000000000004</v>
      </c>
      <c r="AR798" s="91">
        <v>0.91500000000000004</v>
      </c>
      <c r="AS798" s="91">
        <v>0.91500000000000004</v>
      </c>
      <c r="AT798" s="91">
        <v>0.91500000000000004</v>
      </c>
      <c r="AU798" s="91">
        <v>0.91500000000000004</v>
      </c>
      <c r="AV798" s="91">
        <v>0.91500000000000004</v>
      </c>
      <c r="AW798" s="91">
        <v>0.91500000000000004</v>
      </c>
      <c r="AX798" s="89">
        <v>0.91500000000000004</v>
      </c>
    </row>
    <row r="799" spans="1:50">
      <c r="A799" s="212"/>
      <c r="B799" s="214" t="s">
        <v>52</v>
      </c>
      <c r="C799" s="209" t="s">
        <v>36</v>
      </c>
      <c r="D799" s="67" t="s">
        <v>38</v>
      </c>
      <c r="E799" s="87" t="str">
        <f>A769&amp;"/"&amp;B799&amp;"/"&amp;C799&amp;"/"&amp;D799</f>
        <v>Gas fired power plants (Natural gas, biogas)/Internal combustion engine/Electricity only/S</v>
      </c>
      <c r="F799" s="55" t="str">
        <f>A769</f>
        <v>Gas fired power plants (Natural gas, biogas)</v>
      </c>
      <c r="G799" s="55" t="str">
        <f>B799</f>
        <v>Internal combustion engine</v>
      </c>
      <c r="H799" s="55" t="str">
        <f>C799</f>
        <v>Electricity only</v>
      </c>
      <c r="I799" s="85" t="str">
        <f t="shared" si="73"/>
        <v>S</v>
      </c>
      <c r="J799" s="55">
        <v>0.95499999999999996</v>
      </c>
      <c r="K799" s="55">
        <v>0.95499999999999996</v>
      </c>
      <c r="L799" s="55">
        <v>0.95499999999999996</v>
      </c>
      <c r="M799" s="55">
        <v>0.95499999999999996</v>
      </c>
      <c r="N799" s="55">
        <v>0.95499999999999996</v>
      </c>
      <c r="O799" s="55">
        <v>0.95499999999999996</v>
      </c>
      <c r="P799" s="55">
        <v>0.95499999999999996</v>
      </c>
      <c r="Q799" s="55">
        <v>0.95499999999999996</v>
      </c>
      <c r="R799" s="55">
        <v>0.95499999999999996</v>
      </c>
      <c r="S799" s="55">
        <v>0.95499999999999996</v>
      </c>
      <c r="T799" s="55">
        <v>0.95499999999999996</v>
      </c>
      <c r="U799" s="55">
        <v>0.95499999999999996</v>
      </c>
      <c r="V799" s="55">
        <v>0.95499999999999996</v>
      </c>
      <c r="W799" s="55">
        <v>0.95499999999999996</v>
      </c>
      <c r="X799" s="55">
        <v>0.95499999999999996</v>
      </c>
      <c r="Y799" s="55">
        <v>0.95499999999999996</v>
      </c>
      <c r="Z799" s="55">
        <v>0.95499999999999996</v>
      </c>
      <c r="AA799" s="55">
        <v>0.95499999999999996</v>
      </c>
      <c r="AB799" s="55">
        <v>0.95499999999999996</v>
      </c>
      <c r="AC799" s="55">
        <v>0.95499999999999996</v>
      </c>
      <c r="AD799" s="55">
        <v>0.95499999999999996</v>
      </c>
      <c r="AE799" s="55">
        <v>0.95499999999999996</v>
      </c>
      <c r="AF799" s="55">
        <v>0.95499999999999996</v>
      </c>
      <c r="AG799" s="55">
        <v>0.95499999999999996</v>
      </c>
      <c r="AH799" s="55">
        <v>0.95499999999999996</v>
      </c>
      <c r="AI799" s="55">
        <v>0.95499999999999996</v>
      </c>
      <c r="AJ799" s="55">
        <v>0.95499999999999996</v>
      </c>
      <c r="AK799" s="55">
        <v>0.95499999999999996</v>
      </c>
      <c r="AL799" s="55">
        <v>0.95499999999999996</v>
      </c>
      <c r="AM799" s="55">
        <v>0.95499999999999996</v>
      </c>
      <c r="AN799" s="55">
        <v>0.95499999999999996</v>
      </c>
      <c r="AO799" s="55">
        <v>0.95499999999999996</v>
      </c>
      <c r="AP799" s="55">
        <v>0.95499999999999996</v>
      </c>
      <c r="AQ799" s="55">
        <v>0.95499999999999996</v>
      </c>
      <c r="AR799" s="55">
        <v>0.95499999999999996</v>
      </c>
      <c r="AS799" s="55">
        <v>0.95499999999999996</v>
      </c>
      <c r="AT799" s="55">
        <v>0.95499999999999996</v>
      </c>
      <c r="AU799" s="55">
        <v>0.95499999999999996</v>
      </c>
      <c r="AV799" s="55">
        <v>0.95499999999999996</v>
      </c>
      <c r="AW799" s="55">
        <v>0.95499999999999996</v>
      </c>
      <c r="AX799" s="64">
        <v>0.95499999999999996</v>
      </c>
    </row>
    <row r="800" spans="1:50">
      <c r="A800" s="212"/>
      <c r="B800" s="215"/>
      <c r="C800" s="216"/>
      <c r="D800" s="106" t="s">
        <v>47</v>
      </c>
      <c r="E800" s="86" t="str">
        <f>A769&amp;"/"&amp;B799&amp;"/"&amp;C799&amp;"/"&amp;D800</f>
        <v>Gas fired power plants (Natural gas, biogas)/Internal combustion engine/Electricity only/XS</v>
      </c>
      <c r="F800" s="61" t="str">
        <f>A769</f>
        <v>Gas fired power plants (Natural gas, biogas)</v>
      </c>
      <c r="G800" s="61" t="str">
        <f>B799</f>
        <v>Internal combustion engine</v>
      </c>
      <c r="H800" s="61" t="str">
        <f>C799</f>
        <v>Electricity only</v>
      </c>
      <c r="I800" s="84" t="str">
        <f t="shared" si="73"/>
        <v>XS</v>
      </c>
      <c r="J800" s="61">
        <v>0.95499999999999996</v>
      </c>
      <c r="K800" s="61">
        <v>0.95499999999999996</v>
      </c>
      <c r="L800" s="61">
        <v>0.95499999999999996</v>
      </c>
      <c r="M800" s="61">
        <v>0.95499999999999996</v>
      </c>
      <c r="N800" s="61">
        <v>0.95499999999999996</v>
      </c>
      <c r="O800" s="61">
        <v>0.95499999999999996</v>
      </c>
      <c r="P800" s="61">
        <v>0.95499999999999996</v>
      </c>
      <c r="Q800" s="61">
        <v>0.95499999999999996</v>
      </c>
      <c r="R800" s="61">
        <v>0.95499999999999996</v>
      </c>
      <c r="S800" s="61">
        <v>0.95499999999999996</v>
      </c>
      <c r="T800" s="61">
        <v>0.95499999999999996</v>
      </c>
      <c r="U800" s="61">
        <v>0.95499999999999996</v>
      </c>
      <c r="V800" s="61">
        <v>0.95499999999999996</v>
      </c>
      <c r="W800" s="61">
        <v>0.95499999999999996</v>
      </c>
      <c r="X800" s="61">
        <v>0.95499999999999996</v>
      </c>
      <c r="Y800" s="61">
        <v>0.95499999999999996</v>
      </c>
      <c r="Z800" s="61">
        <v>0.95499999999999996</v>
      </c>
      <c r="AA800" s="61">
        <v>0.95499999999999996</v>
      </c>
      <c r="AB800" s="61">
        <v>0.95499999999999996</v>
      </c>
      <c r="AC800" s="61">
        <v>0.95499999999999996</v>
      </c>
      <c r="AD800" s="61">
        <v>0.95499999999999996</v>
      </c>
      <c r="AE800" s="61">
        <v>0.95499999999999996</v>
      </c>
      <c r="AF800" s="61">
        <v>0.95499999999999996</v>
      </c>
      <c r="AG800" s="61">
        <v>0.95499999999999996</v>
      </c>
      <c r="AH800" s="61">
        <v>0.95499999999999996</v>
      </c>
      <c r="AI800" s="61">
        <v>0.95499999999999996</v>
      </c>
      <c r="AJ800" s="61">
        <v>0.95499999999999996</v>
      </c>
      <c r="AK800" s="61">
        <v>0.95499999999999996</v>
      </c>
      <c r="AL800" s="61">
        <v>0.95499999999999996</v>
      </c>
      <c r="AM800" s="61">
        <v>0.95499999999999996</v>
      </c>
      <c r="AN800" s="61">
        <v>0.95499999999999996</v>
      </c>
      <c r="AO800" s="61">
        <v>0.95499999999999996</v>
      </c>
      <c r="AP800" s="61">
        <v>0.95499999999999996</v>
      </c>
      <c r="AQ800" s="61">
        <v>0.95499999999999996</v>
      </c>
      <c r="AR800" s="61">
        <v>0.95499999999999996</v>
      </c>
      <c r="AS800" s="61">
        <v>0.95499999999999996</v>
      </c>
      <c r="AT800" s="61">
        <v>0.95499999999999996</v>
      </c>
      <c r="AU800" s="61">
        <v>0.95499999999999996</v>
      </c>
      <c r="AV800" s="61">
        <v>0.95499999999999996</v>
      </c>
      <c r="AW800" s="61">
        <v>0.95499999999999996</v>
      </c>
      <c r="AX800" s="53">
        <v>0.95499999999999996</v>
      </c>
    </row>
    <row r="801" spans="1:50">
      <c r="A801" s="212"/>
      <c r="B801" s="215"/>
      <c r="C801" s="217" t="s">
        <v>26</v>
      </c>
      <c r="D801" s="52" t="s">
        <v>38</v>
      </c>
      <c r="E801" s="56" t="str">
        <f>A769&amp;"/"&amp;B799&amp;"/"&amp;C801&amp;"/"&amp;D801</f>
        <v>Gas fired power plants (Natural gas, biogas)/Internal combustion engine/CHP/S</v>
      </c>
      <c r="F801" s="103" t="str">
        <f>A769</f>
        <v>Gas fired power plants (Natural gas, biogas)</v>
      </c>
      <c r="G801" s="103" t="str">
        <f>B799</f>
        <v>Internal combustion engine</v>
      </c>
      <c r="H801" s="103" t="str">
        <f>C801</f>
        <v>CHP</v>
      </c>
      <c r="I801" s="104" t="str">
        <f t="shared" si="73"/>
        <v>S</v>
      </c>
      <c r="J801" s="103">
        <v>0.95499999999999996</v>
      </c>
      <c r="K801" s="103">
        <v>0.95499999999999996</v>
      </c>
      <c r="L801" s="103">
        <v>0.95499999999999996</v>
      </c>
      <c r="M801" s="103">
        <v>0.95499999999999996</v>
      </c>
      <c r="N801" s="103">
        <v>0.95499999999999996</v>
      </c>
      <c r="O801" s="103">
        <v>0.95499999999999996</v>
      </c>
      <c r="P801" s="103">
        <v>0.95499999999999996</v>
      </c>
      <c r="Q801" s="103">
        <v>0.95499999999999996</v>
      </c>
      <c r="R801" s="103">
        <v>0.95499999999999996</v>
      </c>
      <c r="S801" s="103">
        <v>0.95499999999999996</v>
      </c>
      <c r="T801" s="103">
        <v>0.95499999999999996</v>
      </c>
      <c r="U801" s="103">
        <v>0.95499999999999996</v>
      </c>
      <c r="V801" s="103">
        <v>0.95499999999999996</v>
      </c>
      <c r="W801" s="103">
        <v>0.95499999999999996</v>
      </c>
      <c r="X801" s="103">
        <v>0.95499999999999996</v>
      </c>
      <c r="Y801" s="103">
        <v>0.95499999999999996</v>
      </c>
      <c r="Z801" s="103">
        <v>0.95499999999999996</v>
      </c>
      <c r="AA801" s="103">
        <v>0.95499999999999996</v>
      </c>
      <c r="AB801" s="103">
        <v>0.95499999999999996</v>
      </c>
      <c r="AC801" s="103">
        <v>0.95499999999999996</v>
      </c>
      <c r="AD801" s="103">
        <v>0.95499999999999996</v>
      </c>
      <c r="AE801" s="103">
        <v>0.95499999999999996</v>
      </c>
      <c r="AF801" s="103">
        <v>0.95499999999999996</v>
      </c>
      <c r="AG801" s="103">
        <v>0.95499999999999996</v>
      </c>
      <c r="AH801" s="103">
        <v>0.95499999999999996</v>
      </c>
      <c r="AI801" s="103">
        <v>0.95499999999999996</v>
      </c>
      <c r="AJ801" s="103">
        <v>0.95499999999999996</v>
      </c>
      <c r="AK801" s="103">
        <v>0.95499999999999996</v>
      </c>
      <c r="AL801" s="103">
        <v>0.95499999999999996</v>
      </c>
      <c r="AM801" s="103">
        <v>0.95499999999999996</v>
      </c>
      <c r="AN801" s="103">
        <v>0.95499999999999996</v>
      </c>
      <c r="AO801" s="103">
        <v>0.95499999999999996</v>
      </c>
      <c r="AP801" s="103">
        <v>0.95499999999999996</v>
      </c>
      <c r="AQ801" s="103">
        <v>0.95499999999999996</v>
      </c>
      <c r="AR801" s="103">
        <v>0.95499999999999996</v>
      </c>
      <c r="AS801" s="103">
        <v>0.95499999999999996</v>
      </c>
      <c r="AT801" s="103">
        <v>0.95499999999999996</v>
      </c>
      <c r="AU801" s="103">
        <v>0.95499999999999996</v>
      </c>
      <c r="AV801" s="103">
        <v>0.95499999999999996</v>
      </c>
      <c r="AW801" s="103">
        <v>0.95499999999999996</v>
      </c>
      <c r="AX801" s="105">
        <v>0.95499999999999996</v>
      </c>
    </row>
    <row r="802" spans="1:50">
      <c r="A802" s="212"/>
      <c r="B802" s="218"/>
      <c r="C802" s="210"/>
      <c r="D802" s="93" t="s">
        <v>47</v>
      </c>
      <c r="E802" s="73" t="str">
        <f>A769&amp;"/"&amp;B799&amp;"/"&amp;C801&amp;"/"&amp;D802</f>
        <v>Gas fired power plants (Natural gas, biogas)/Internal combustion engine/CHP/XS</v>
      </c>
      <c r="F802" s="91" t="str">
        <f>A769</f>
        <v>Gas fired power plants (Natural gas, biogas)</v>
      </c>
      <c r="G802" s="91" t="str">
        <f>B799</f>
        <v>Internal combustion engine</v>
      </c>
      <c r="H802" s="91" t="str">
        <f>C801</f>
        <v>CHP</v>
      </c>
      <c r="I802" s="70" t="str">
        <f t="shared" si="73"/>
        <v>XS</v>
      </c>
      <c r="J802" s="91">
        <v>0.95499999999999996</v>
      </c>
      <c r="K802" s="91">
        <v>0.95499999999999996</v>
      </c>
      <c r="L802" s="91">
        <v>0.95499999999999996</v>
      </c>
      <c r="M802" s="91">
        <v>0.95499999999999996</v>
      </c>
      <c r="N802" s="91">
        <v>0.95499999999999996</v>
      </c>
      <c r="O802" s="91">
        <v>0.95499999999999996</v>
      </c>
      <c r="P802" s="91">
        <v>0.95499999999999996</v>
      </c>
      <c r="Q802" s="91">
        <v>0.95499999999999996</v>
      </c>
      <c r="R802" s="91">
        <v>0.95499999999999996</v>
      </c>
      <c r="S802" s="91">
        <v>0.95499999999999996</v>
      </c>
      <c r="T802" s="91">
        <v>0.95499999999999996</v>
      </c>
      <c r="U802" s="91">
        <v>0.95499999999999996</v>
      </c>
      <c r="V802" s="91">
        <v>0.95499999999999996</v>
      </c>
      <c r="W802" s="91">
        <v>0.95499999999999996</v>
      </c>
      <c r="X802" s="91">
        <v>0.95499999999999996</v>
      </c>
      <c r="Y802" s="91">
        <v>0.95499999999999996</v>
      </c>
      <c r="Z802" s="91">
        <v>0.95499999999999996</v>
      </c>
      <c r="AA802" s="91">
        <v>0.95499999999999996</v>
      </c>
      <c r="AB802" s="91">
        <v>0.95499999999999996</v>
      </c>
      <c r="AC802" s="91">
        <v>0.95499999999999996</v>
      </c>
      <c r="AD802" s="91">
        <v>0.95499999999999996</v>
      </c>
      <c r="AE802" s="91">
        <v>0.95499999999999996</v>
      </c>
      <c r="AF802" s="91">
        <v>0.95499999999999996</v>
      </c>
      <c r="AG802" s="91">
        <v>0.95499999999999996</v>
      </c>
      <c r="AH802" s="91">
        <v>0.95499999999999996</v>
      </c>
      <c r="AI802" s="91">
        <v>0.95499999999999996</v>
      </c>
      <c r="AJ802" s="91">
        <v>0.95499999999999996</v>
      </c>
      <c r="AK802" s="91">
        <v>0.95499999999999996</v>
      </c>
      <c r="AL802" s="91">
        <v>0.95499999999999996</v>
      </c>
      <c r="AM802" s="91">
        <v>0.95499999999999996</v>
      </c>
      <c r="AN802" s="91">
        <v>0.95499999999999996</v>
      </c>
      <c r="AO802" s="91">
        <v>0.95499999999999996</v>
      </c>
      <c r="AP802" s="91">
        <v>0.95499999999999996</v>
      </c>
      <c r="AQ802" s="91">
        <v>0.95499999999999996</v>
      </c>
      <c r="AR802" s="91">
        <v>0.95499999999999996</v>
      </c>
      <c r="AS802" s="91">
        <v>0.95499999999999996</v>
      </c>
      <c r="AT802" s="91">
        <v>0.95499999999999996</v>
      </c>
      <c r="AU802" s="91">
        <v>0.95499999999999996</v>
      </c>
      <c r="AV802" s="91">
        <v>0.95499999999999996</v>
      </c>
      <c r="AW802" s="91">
        <v>0.95499999999999996</v>
      </c>
      <c r="AX802" s="89">
        <v>0.95499999999999996</v>
      </c>
    </row>
    <row r="803" spans="1:50">
      <c r="A803" s="211" t="s">
        <v>53</v>
      </c>
      <c r="B803" s="214" t="s">
        <v>46</v>
      </c>
      <c r="C803" s="209" t="s">
        <v>36</v>
      </c>
      <c r="D803" s="67" t="s">
        <v>24</v>
      </c>
      <c r="E803" s="87" t="str">
        <f>A803&amp;"/"&amp;B803&amp;"/"&amp;C803&amp;"/"&amp;D803</f>
        <v>Derived gas fired power plants/Steam turbine/Electricity only/L</v>
      </c>
      <c r="F803" s="55" t="str">
        <f>A803</f>
        <v>Derived gas fired power plants</v>
      </c>
      <c r="G803" s="55" t="str">
        <f>B803</f>
        <v>Steam turbine</v>
      </c>
      <c r="H803" s="55" t="str">
        <f>C803</f>
        <v>Electricity only</v>
      </c>
      <c r="I803" s="85" t="str">
        <f t="shared" si="73"/>
        <v>L</v>
      </c>
      <c r="J803" s="55">
        <v>0.89500000000000002</v>
      </c>
      <c r="K803" s="55">
        <v>0.89500000000000002</v>
      </c>
      <c r="L803" s="55">
        <v>0.89500000000000002</v>
      </c>
      <c r="M803" s="55">
        <v>0.89500000000000002</v>
      </c>
      <c r="N803" s="55">
        <v>0.89500000000000002</v>
      </c>
      <c r="O803" s="55">
        <v>0.89500000000000002</v>
      </c>
      <c r="P803" s="55">
        <v>0.89500000000000002</v>
      </c>
      <c r="Q803" s="55">
        <v>0.89500000000000002</v>
      </c>
      <c r="R803" s="55">
        <v>0.89500000000000002</v>
      </c>
      <c r="S803" s="55">
        <v>0.89500000000000002</v>
      </c>
      <c r="T803" s="55">
        <v>0.89500000000000002</v>
      </c>
      <c r="U803" s="55">
        <v>0.89500000000000002</v>
      </c>
      <c r="V803" s="55">
        <v>0.89500000000000002</v>
      </c>
      <c r="W803" s="55">
        <v>0.89500000000000002</v>
      </c>
      <c r="X803" s="55">
        <v>0.89500000000000002</v>
      </c>
      <c r="Y803" s="55">
        <v>0.89500000000000002</v>
      </c>
      <c r="Z803" s="55">
        <v>0.89500000000000002</v>
      </c>
      <c r="AA803" s="55">
        <v>0.89500000000000002</v>
      </c>
      <c r="AB803" s="55">
        <v>0.89500000000000002</v>
      </c>
      <c r="AC803" s="55">
        <v>0.89500000000000002</v>
      </c>
      <c r="AD803" s="55">
        <v>0.89500000000000002</v>
      </c>
      <c r="AE803" s="55">
        <v>0.89500000000000002</v>
      </c>
      <c r="AF803" s="55">
        <v>0.89500000000000002</v>
      </c>
      <c r="AG803" s="55">
        <v>0.89500000000000002</v>
      </c>
      <c r="AH803" s="55">
        <v>0.89500000000000002</v>
      </c>
      <c r="AI803" s="55">
        <v>0.89500000000000002</v>
      </c>
      <c r="AJ803" s="55">
        <v>0.89500000000000002</v>
      </c>
      <c r="AK803" s="55">
        <v>0.89500000000000002</v>
      </c>
      <c r="AL803" s="55">
        <v>0.89500000000000002</v>
      </c>
      <c r="AM803" s="55">
        <v>0.89500000000000002</v>
      </c>
      <c r="AN803" s="55">
        <v>0.89500000000000002</v>
      </c>
      <c r="AO803" s="55">
        <v>0.89500000000000002</v>
      </c>
      <c r="AP803" s="55">
        <v>0.89500000000000002</v>
      </c>
      <c r="AQ803" s="55">
        <v>0.89500000000000002</v>
      </c>
      <c r="AR803" s="55">
        <v>0.89500000000000002</v>
      </c>
      <c r="AS803" s="55">
        <v>0.89500000000000002</v>
      </c>
      <c r="AT803" s="55">
        <v>0.89500000000000002</v>
      </c>
      <c r="AU803" s="55">
        <v>0.89500000000000002</v>
      </c>
      <c r="AV803" s="55">
        <v>0.89500000000000002</v>
      </c>
      <c r="AW803" s="55">
        <v>0.89500000000000002</v>
      </c>
      <c r="AX803" s="64">
        <v>0.89500000000000002</v>
      </c>
    </row>
    <row r="804" spans="1:50">
      <c r="A804" s="212"/>
      <c r="B804" s="215"/>
      <c r="C804" s="206"/>
      <c r="D804" s="52" t="s">
        <v>25</v>
      </c>
      <c r="E804" s="86" t="str">
        <f>A803&amp;"/"&amp;B803&amp;"/"&amp;C803&amp;"/"&amp;D804</f>
        <v>Derived gas fired power plants/Steam turbine/Electricity only/M</v>
      </c>
      <c r="F804" s="61" t="str">
        <f>A803</f>
        <v>Derived gas fired power plants</v>
      </c>
      <c r="G804" s="61" t="str">
        <f>B803</f>
        <v>Steam turbine</v>
      </c>
      <c r="H804" s="61" t="str">
        <f>C803</f>
        <v>Electricity only</v>
      </c>
      <c r="I804" s="84" t="str">
        <f t="shared" si="73"/>
        <v>M</v>
      </c>
      <c r="J804" s="61">
        <v>0.89500000000000002</v>
      </c>
      <c r="K804" s="61">
        <v>0.89500000000000002</v>
      </c>
      <c r="L804" s="61">
        <v>0.89500000000000002</v>
      </c>
      <c r="M804" s="61">
        <v>0.89500000000000002</v>
      </c>
      <c r="N804" s="61">
        <v>0.89500000000000002</v>
      </c>
      <c r="O804" s="61">
        <v>0.89500000000000002</v>
      </c>
      <c r="P804" s="61">
        <v>0.89500000000000002</v>
      </c>
      <c r="Q804" s="61">
        <v>0.89500000000000002</v>
      </c>
      <c r="R804" s="61">
        <v>0.89500000000000002</v>
      </c>
      <c r="S804" s="61">
        <v>0.89500000000000002</v>
      </c>
      <c r="T804" s="61">
        <v>0.89500000000000002</v>
      </c>
      <c r="U804" s="61">
        <v>0.89500000000000002</v>
      </c>
      <c r="V804" s="61">
        <v>0.89500000000000002</v>
      </c>
      <c r="W804" s="61">
        <v>0.89500000000000002</v>
      </c>
      <c r="X804" s="61">
        <v>0.89500000000000002</v>
      </c>
      <c r="Y804" s="61">
        <v>0.89500000000000002</v>
      </c>
      <c r="Z804" s="61">
        <v>0.89500000000000002</v>
      </c>
      <c r="AA804" s="61">
        <v>0.89500000000000002</v>
      </c>
      <c r="AB804" s="61">
        <v>0.89500000000000002</v>
      </c>
      <c r="AC804" s="61">
        <v>0.89500000000000002</v>
      </c>
      <c r="AD804" s="61">
        <v>0.89500000000000002</v>
      </c>
      <c r="AE804" s="61">
        <v>0.89500000000000002</v>
      </c>
      <c r="AF804" s="61">
        <v>0.89500000000000002</v>
      </c>
      <c r="AG804" s="61">
        <v>0.89500000000000002</v>
      </c>
      <c r="AH804" s="61">
        <v>0.89500000000000002</v>
      </c>
      <c r="AI804" s="61">
        <v>0.89500000000000002</v>
      </c>
      <c r="AJ804" s="61">
        <v>0.89500000000000002</v>
      </c>
      <c r="AK804" s="61">
        <v>0.89500000000000002</v>
      </c>
      <c r="AL804" s="61">
        <v>0.89500000000000002</v>
      </c>
      <c r="AM804" s="61">
        <v>0.89500000000000002</v>
      </c>
      <c r="AN804" s="61">
        <v>0.89500000000000002</v>
      </c>
      <c r="AO804" s="61">
        <v>0.89500000000000002</v>
      </c>
      <c r="AP804" s="61">
        <v>0.89500000000000002</v>
      </c>
      <c r="AQ804" s="61">
        <v>0.89500000000000002</v>
      </c>
      <c r="AR804" s="61">
        <v>0.89500000000000002</v>
      </c>
      <c r="AS804" s="61">
        <v>0.89500000000000002</v>
      </c>
      <c r="AT804" s="61">
        <v>0.89500000000000002</v>
      </c>
      <c r="AU804" s="61">
        <v>0.89500000000000002</v>
      </c>
      <c r="AV804" s="61">
        <v>0.89500000000000002</v>
      </c>
      <c r="AW804" s="61">
        <v>0.89500000000000002</v>
      </c>
      <c r="AX804" s="53">
        <v>0.89500000000000002</v>
      </c>
    </row>
    <row r="805" spans="1:50">
      <c r="A805" s="212"/>
      <c r="B805" s="215"/>
      <c r="C805" s="206"/>
      <c r="D805" s="52" t="s">
        <v>38</v>
      </c>
      <c r="E805" s="86" t="str">
        <f>A803&amp;"/"&amp;B803&amp;"/"&amp;C803&amp;"/"&amp;D805</f>
        <v>Derived gas fired power plants/Steam turbine/Electricity only/S</v>
      </c>
      <c r="F805" s="61" t="str">
        <f>A803</f>
        <v>Derived gas fired power plants</v>
      </c>
      <c r="G805" s="61" t="str">
        <f>B803</f>
        <v>Steam turbine</v>
      </c>
      <c r="H805" s="61" t="str">
        <f>C803</f>
        <v>Electricity only</v>
      </c>
      <c r="I805" s="84" t="str">
        <f t="shared" si="73"/>
        <v>S</v>
      </c>
      <c r="J805" s="61">
        <v>0.89500000000000002</v>
      </c>
      <c r="K805" s="61">
        <v>0.89500000000000002</v>
      </c>
      <c r="L805" s="61">
        <v>0.89500000000000002</v>
      </c>
      <c r="M805" s="61">
        <v>0.89500000000000002</v>
      </c>
      <c r="N805" s="61">
        <v>0.89500000000000002</v>
      </c>
      <c r="O805" s="61">
        <v>0.89500000000000002</v>
      </c>
      <c r="P805" s="61">
        <v>0.89500000000000002</v>
      </c>
      <c r="Q805" s="61">
        <v>0.89500000000000002</v>
      </c>
      <c r="R805" s="61">
        <v>0.89500000000000002</v>
      </c>
      <c r="S805" s="61">
        <v>0.89500000000000002</v>
      </c>
      <c r="T805" s="61">
        <v>0.89500000000000002</v>
      </c>
      <c r="U805" s="61">
        <v>0.89500000000000002</v>
      </c>
      <c r="V805" s="61">
        <v>0.89500000000000002</v>
      </c>
      <c r="W805" s="61">
        <v>0.89500000000000002</v>
      </c>
      <c r="X805" s="61">
        <v>0.89500000000000002</v>
      </c>
      <c r="Y805" s="61">
        <v>0.89500000000000002</v>
      </c>
      <c r="Z805" s="61">
        <v>0.89500000000000002</v>
      </c>
      <c r="AA805" s="61">
        <v>0.89500000000000002</v>
      </c>
      <c r="AB805" s="61">
        <v>0.89500000000000002</v>
      </c>
      <c r="AC805" s="61">
        <v>0.89500000000000002</v>
      </c>
      <c r="AD805" s="61">
        <v>0.89500000000000002</v>
      </c>
      <c r="AE805" s="61">
        <v>0.89500000000000002</v>
      </c>
      <c r="AF805" s="61">
        <v>0.89500000000000002</v>
      </c>
      <c r="AG805" s="61">
        <v>0.89500000000000002</v>
      </c>
      <c r="AH805" s="61">
        <v>0.89500000000000002</v>
      </c>
      <c r="AI805" s="61">
        <v>0.89500000000000002</v>
      </c>
      <c r="AJ805" s="61">
        <v>0.89500000000000002</v>
      </c>
      <c r="AK805" s="61">
        <v>0.89500000000000002</v>
      </c>
      <c r="AL805" s="61">
        <v>0.89500000000000002</v>
      </c>
      <c r="AM805" s="61">
        <v>0.89500000000000002</v>
      </c>
      <c r="AN805" s="61">
        <v>0.89500000000000002</v>
      </c>
      <c r="AO805" s="61">
        <v>0.89500000000000002</v>
      </c>
      <c r="AP805" s="61">
        <v>0.89500000000000002</v>
      </c>
      <c r="AQ805" s="61">
        <v>0.89500000000000002</v>
      </c>
      <c r="AR805" s="61">
        <v>0.89500000000000002</v>
      </c>
      <c r="AS805" s="61">
        <v>0.89500000000000002</v>
      </c>
      <c r="AT805" s="61">
        <v>0.89500000000000002</v>
      </c>
      <c r="AU805" s="61">
        <v>0.89500000000000002</v>
      </c>
      <c r="AV805" s="61">
        <v>0.89500000000000002</v>
      </c>
      <c r="AW805" s="61">
        <v>0.89500000000000002</v>
      </c>
      <c r="AX805" s="53">
        <v>0.89500000000000002</v>
      </c>
    </row>
    <row r="806" spans="1:50">
      <c r="A806" s="212"/>
      <c r="B806" s="215"/>
      <c r="C806" s="216"/>
      <c r="D806" s="52" t="s">
        <v>47</v>
      </c>
      <c r="E806" s="86" t="str">
        <f>A803&amp;"/"&amp;B803&amp;"/"&amp;C803&amp;"/"&amp;D806</f>
        <v>Derived gas fired power plants/Steam turbine/Electricity only/XS</v>
      </c>
      <c r="F806" s="61" t="str">
        <f>A803</f>
        <v>Derived gas fired power plants</v>
      </c>
      <c r="G806" s="61" t="str">
        <f>B803</f>
        <v>Steam turbine</v>
      </c>
      <c r="H806" s="61" t="str">
        <f>C803</f>
        <v>Electricity only</v>
      </c>
      <c r="I806" s="84" t="str">
        <f t="shared" si="73"/>
        <v>XS</v>
      </c>
      <c r="J806" s="61">
        <v>0.89500000000000002</v>
      </c>
      <c r="K806" s="61">
        <v>0.89500000000000002</v>
      </c>
      <c r="L806" s="61">
        <v>0.89500000000000002</v>
      </c>
      <c r="M806" s="61">
        <v>0.89500000000000002</v>
      </c>
      <c r="N806" s="61">
        <v>0.89500000000000002</v>
      </c>
      <c r="O806" s="61">
        <v>0.89500000000000002</v>
      </c>
      <c r="P806" s="61">
        <v>0.89500000000000002</v>
      </c>
      <c r="Q806" s="61">
        <v>0.89500000000000002</v>
      </c>
      <c r="R806" s="61">
        <v>0.89500000000000002</v>
      </c>
      <c r="S806" s="61">
        <v>0.89500000000000002</v>
      </c>
      <c r="T806" s="61">
        <v>0.89500000000000002</v>
      </c>
      <c r="U806" s="61">
        <v>0.89500000000000002</v>
      </c>
      <c r="V806" s="61">
        <v>0.89500000000000002</v>
      </c>
      <c r="W806" s="61">
        <v>0.89500000000000002</v>
      </c>
      <c r="X806" s="61">
        <v>0.89500000000000002</v>
      </c>
      <c r="Y806" s="61">
        <v>0.89500000000000002</v>
      </c>
      <c r="Z806" s="61">
        <v>0.89500000000000002</v>
      </c>
      <c r="AA806" s="61">
        <v>0.89500000000000002</v>
      </c>
      <c r="AB806" s="61">
        <v>0.89500000000000002</v>
      </c>
      <c r="AC806" s="61">
        <v>0.89500000000000002</v>
      </c>
      <c r="AD806" s="61">
        <v>0.89500000000000002</v>
      </c>
      <c r="AE806" s="61">
        <v>0.89500000000000002</v>
      </c>
      <c r="AF806" s="61">
        <v>0.89500000000000002</v>
      </c>
      <c r="AG806" s="61">
        <v>0.89500000000000002</v>
      </c>
      <c r="AH806" s="61">
        <v>0.89500000000000002</v>
      </c>
      <c r="AI806" s="61">
        <v>0.89500000000000002</v>
      </c>
      <c r="AJ806" s="61">
        <v>0.89500000000000002</v>
      </c>
      <c r="AK806" s="61">
        <v>0.89500000000000002</v>
      </c>
      <c r="AL806" s="61">
        <v>0.89500000000000002</v>
      </c>
      <c r="AM806" s="61">
        <v>0.89500000000000002</v>
      </c>
      <c r="AN806" s="61">
        <v>0.89500000000000002</v>
      </c>
      <c r="AO806" s="61">
        <v>0.89500000000000002</v>
      </c>
      <c r="AP806" s="61">
        <v>0.89500000000000002</v>
      </c>
      <c r="AQ806" s="61">
        <v>0.89500000000000002</v>
      </c>
      <c r="AR806" s="61">
        <v>0.89500000000000002</v>
      </c>
      <c r="AS806" s="61">
        <v>0.89500000000000002</v>
      </c>
      <c r="AT806" s="61">
        <v>0.89500000000000002</v>
      </c>
      <c r="AU806" s="61">
        <v>0.89500000000000002</v>
      </c>
      <c r="AV806" s="61">
        <v>0.89500000000000002</v>
      </c>
      <c r="AW806" s="61">
        <v>0.89500000000000002</v>
      </c>
      <c r="AX806" s="53">
        <v>0.89500000000000002</v>
      </c>
    </row>
    <row r="807" spans="1:50">
      <c r="A807" s="212"/>
      <c r="B807" s="215"/>
      <c r="C807" s="217" t="s">
        <v>26</v>
      </c>
      <c r="D807" s="83" t="s">
        <v>24</v>
      </c>
      <c r="E807" s="56" t="str">
        <f>A803&amp;"/"&amp;B803&amp;"/"&amp;C807&amp;"/"&amp;D807</f>
        <v>Derived gas fired power plants/Steam turbine/CHP/L</v>
      </c>
      <c r="F807" s="103" t="str">
        <f>A803</f>
        <v>Derived gas fired power plants</v>
      </c>
      <c r="G807" s="103" t="str">
        <f>B803</f>
        <v>Steam turbine</v>
      </c>
      <c r="H807" s="103" t="str">
        <f>C807</f>
        <v>CHP</v>
      </c>
      <c r="I807" s="104" t="str">
        <f t="shared" si="73"/>
        <v>L</v>
      </c>
      <c r="J807" s="103">
        <v>0.89500000000000002</v>
      </c>
      <c r="K807" s="103">
        <v>0.89500000000000002</v>
      </c>
      <c r="L807" s="103">
        <v>0.89500000000000002</v>
      </c>
      <c r="M807" s="103">
        <v>0.89500000000000002</v>
      </c>
      <c r="N807" s="103">
        <v>0.89500000000000002</v>
      </c>
      <c r="O807" s="103">
        <v>0.89500000000000002</v>
      </c>
      <c r="P807" s="103">
        <v>0.89500000000000002</v>
      </c>
      <c r="Q807" s="103">
        <v>0.89500000000000002</v>
      </c>
      <c r="R807" s="103">
        <v>0.89500000000000002</v>
      </c>
      <c r="S807" s="103">
        <v>0.89500000000000002</v>
      </c>
      <c r="T807" s="103">
        <v>0.89500000000000002</v>
      </c>
      <c r="U807" s="103">
        <v>0.89500000000000002</v>
      </c>
      <c r="V807" s="103">
        <v>0.89500000000000002</v>
      </c>
      <c r="W807" s="103">
        <v>0.89500000000000002</v>
      </c>
      <c r="X807" s="103">
        <v>0.89500000000000002</v>
      </c>
      <c r="Y807" s="103">
        <v>0.89500000000000002</v>
      </c>
      <c r="Z807" s="103">
        <v>0.89500000000000002</v>
      </c>
      <c r="AA807" s="103">
        <v>0.89500000000000002</v>
      </c>
      <c r="AB807" s="103">
        <v>0.89500000000000002</v>
      </c>
      <c r="AC807" s="103">
        <v>0.89500000000000002</v>
      </c>
      <c r="AD807" s="103">
        <v>0.89500000000000002</v>
      </c>
      <c r="AE807" s="103">
        <v>0.89500000000000002</v>
      </c>
      <c r="AF807" s="103">
        <v>0.89500000000000002</v>
      </c>
      <c r="AG807" s="103">
        <v>0.89500000000000002</v>
      </c>
      <c r="AH807" s="103">
        <v>0.89500000000000002</v>
      </c>
      <c r="AI807" s="103">
        <v>0.89500000000000002</v>
      </c>
      <c r="AJ807" s="103">
        <v>0.89500000000000002</v>
      </c>
      <c r="AK807" s="103">
        <v>0.89500000000000002</v>
      </c>
      <c r="AL807" s="103">
        <v>0.89500000000000002</v>
      </c>
      <c r="AM807" s="103">
        <v>0.89500000000000002</v>
      </c>
      <c r="AN807" s="103">
        <v>0.89500000000000002</v>
      </c>
      <c r="AO807" s="103">
        <v>0.89500000000000002</v>
      </c>
      <c r="AP807" s="103">
        <v>0.89500000000000002</v>
      </c>
      <c r="AQ807" s="103">
        <v>0.89500000000000002</v>
      </c>
      <c r="AR807" s="103">
        <v>0.89500000000000002</v>
      </c>
      <c r="AS807" s="103">
        <v>0.89500000000000002</v>
      </c>
      <c r="AT807" s="103">
        <v>0.89500000000000002</v>
      </c>
      <c r="AU807" s="103">
        <v>0.89500000000000002</v>
      </c>
      <c r="AV807" s="103">
        <v>0.89500000000000002</v>
      </c>
      <c r="AW807" s="103">
        <v>0.89500000000000002</v>
      </c>
      <c r="AX807" s="105">
        <v>0.89500000000000002</v>
      </c>
    </row>
    <row r="808" spans="1:50">
      <c r="A808" s="212"/>
      <c r="B808" s="215"/>
      <c r="C808" s="206"/>
      <c r="D808" s="52" t="s">
        <v>25</v>
      </c>
      <c r="E808" s="86" t="str">
        <f>A803&amp;"/"&amp;B803&amp;"/"&amp;C807&amp;"/"&amp;D808</f>
        <v>Derived gas fired power plants/Steam turbine/CHP/M</v>
      </c>
      <c r="F808" s="61" t="str">
        <f>A803</f>
        <v>Derived gas fired power plants</v>
      </c>
      <c r="G808" s="61" t="str">
        <f>B803</f>
        <v>Steam turbine</v>
      </c>
      <c r="H808" s="61" t="str">
        <f>C807</f>
        <v>CHP</v>
      </c>
      <c r="I808" s="84" t="str">
        <f t="shared" si="73"/>
        <v>M</v>
      </c>
      <c r="J808" s="61">
        <v>0.89500000000000002</v>
      </c>
      <c r="K808" s="61">
        <v>0.89500000000000002</v>
      </c>
      <c r="L808" s="61">
        <v>0.89500000000000002</v>
      </c>
      <c r="M808" s="61">
        <v>0.89500000000000002</v>
      </c>
      <c r="N808" s="61">
        <v>0.89500000000000002</v>
      </c>
      <c r="O808" s="61">
        <v>0.89500000000000002</v>
      </c>
      <c r="P808" s="61">
        <v>0.89500000000000002</v>
      </c>
      <c r="Q808" s="61">
        <v>0.89500000000000002</v>
      </c>
      <c r="R808" s="61">
        <v>0.89500000000000002</v>
      </c>
      <c r="S808" s="61">
        <v>0.89500000000000002</v>
      </c>
      <c r="T808" s="61">
        <v>0.89500000000000002</v>
      </c>
      <c r="U808" s="61">
        <v>0.89500000000000002</v>
      </c>
      <c r="V808" s="61">
        <v>0.89500000000000002</v>
      </c>
      <c r="W808" s="61">
        <v>0.89500000000000002</v>
      </c>
      <c r="X808" s="61">
        <v>0.89500000000000002</v>
      </c>
      <c r="Y808" s="61">
        <v>0.89500000000000002</v>
      </c>
      <c r="Z808" s="61">
        <v>0.89500000000000002</v>
      </c>
      <c r="AA808" s="61">
        <v>0.89500000000000002</v>
      </c>
      <c r="AB808" s="61">
        <v>0.89500000000000002</v>
      </c>
      <c r="AC808" s="61">
        <v>0.89500000000000002</v>
      </c>
      <c r="AD808" s="61">
        <v>0.89500000000000002</v>
      </c>
      <c r="AE808" s="61">
        <v>0.89500000000000002</v>
      </c>
      <c r="AF808" s="61">
        <v>0.89500000000000002</v>
      </c>
      <c r="AG808" s="61">
        <v>0.89500000000000002</v>
      </c>
      <c r="AH808" s="61">
        <v>0.89500000000000002</v>
      </c>
      <c r="AI808" s="61">
        <v>0.89500000000000002</v>
      </c>
      <c r="AJ808" s="61">
        <v>0.89500000000000002</v>
      </c>
      <c r="AK808" s="61">
        <v>0.89500000000000002</v>
      </c>
      <c r="AL808" s="61">
        <v>0.89500000000000002</v>
      </c>
      <c r="AM808" s="61">
        <v>0.89500000000000002</v>
      </c>
      <c r="AN808" s="61">
        <v>0.89500000000000002</v>
      </c>
      <c r="AO808" s="61">
        <v>0.89500000000000002</v>
      </c>
      <c r="AP808" s="61">
        <v>0.89500000000000002</v>
      </c>
      <c r="AQ808" s="61">
        <v>0.89500000000000002</v>
      </c>
      <c r="AR808" s="61">
        <v>0.89500000000000002</v>
      </c>
      <c r="AS808" s="61">
        <v>0.89500000000000002</v>
      </c>
      <c r="AT808" s="61">
        <v>0.89500000000000002</v>
      </c>
      <c r="AU808" s="61">
        <v>0.89500000000000002</v>
      </c>
      <c r="AV808" s="61">
        <v>0.89500000000000002</v>
      </c>
      <c r="AW808" s="61">
        <v>0.89500000000000002</v>
      </c>
      <c r="AX808" s="53">
        <v>0.89500000000000002</v>
      </c>
    </row>
    <row r="809" spans="1:50">
      <c r="A809" s="212"/>
      <c r="B809" s="215"/>
      <c r="C809" s="206"/>
      <c r="D809" s="52" t="s">
        <v>38</v>
      </c>
      <c r="E809" s="86" t="str">
        <f>A803&amp;"/"&amp;B803&amp;"/"&amp;C807&amp;"/"&amp;D809</f>
        <v>Derived gas fired power plants/Steam turbine/CHP/S</v>
      </c>
      <c r="F809" s="61" t="str">
        <f>A803</f>
        <v>Derived gas fired power plants</v>
      </c>
      <c r="G809" s="61" t="str">
        <f>B803</f>
        <v>Steam turbine</v>
      </c>
      <c r="H809" s="61" t="str">
        <f>C807</f>
        <v>CHP</v>
      </c>
      <c r="I809" s="84" t="str">
        <f t="shared" si="73"/>
        <v>S</v>
      </c>
      <c r="J809" s="61">
        <v>0.89500000000000002</v>
      </c>
      <c r="K809" s="61">
        <v>0.89500000000000002</v>
      </c>
      <c r="L809" s="61">
        <v>0.89500000000000002</v>
      </c>
      <c r="M809" s="61">
        <v>0.89500000000000002</v>
      </c>
      <c r="N809" s="61">
        <v>0.89500000000000002</v>
      </c>
      <c r="O809" s="61">
        <v>0.89500000000000002</v>
      </c>
      <c r="P809" s="61">
        <v>0.89500000000000002</v>
      </c>
      <c r="Q809" s="61">
        <v>0.89500000000000002</v>
      </c>
      <c r="R809" s="61">
        <v>0.89500000000000002</v>
      </c>
      <c r="S809" s="61">
        <v>0.89500000000000002</v>
      </c>
      <c r="T809" s="61">
        <v>0.89500000000000002</v>
      </c>
      <c r="U809" s="61">
        <v>0.89500000000000002</v>
      </c>
      <c r="V809" s="61">
        <v>0.89500000000000002</v>
      </c>
      <c r="W809" s="61">
        <v>0.89500000000000002</v>
      </c>
      <c r="X809" s="61">
        <v>0.89500000000000002</v>
      </c>
      <c r="Y809" s="61">
        <v>0.89500000000000002</v>
      </c>
      <c r="Z809" s="61">
        <v>0.89500000000000002</v>
      </c>
      <c r="AA809" s="61">
        <v>0.89500000000000002</v>
      </c>
      <c r="AB809" s="61">
        <v>0.89500000000000002</v>
      </c>
      <c r="AC809" s="61">
        <v>0.89500000000000002</v>
      </c>
      <c r="AD809" s="61">
        <v>0.89500000000000002</v>
      </c>
      <c r="AE809" s="61">
        <v>0.89500000000000002</v>
      </c>
      <c r="AF809" s="61">
        <v>0.89500000000000002</v>
      </c>
      <c r="AG809" s="61">
        <v>0.89500000000000002</v>
      </c>
      <c r="AH809" s="61">
        <v>0.89500000000000002</v>
      </c>
      <c r="AI809" s="61">
        <v>0.89500000000000002</v>
      </c>
      <c r="AJ809" s="61">
        <v>0.89500000000000002</v>
      </c>
      <c r="AK809" s="61">
        <v>0.89500000000000002</v>
      </c>
      <c r="AL809" s="61">
        <v>0.89500000000000002</v>
      </c>
      <c r="AM809" s="61">
        <v>0.89500000000000002</v>
      </c>
      <c r="AN809" s="61">
        <v>0.89500000000000002</v>
      </c>
      <c r="AO809" s="61">
        <v>0.89500000000000002</v>
      </c>
      <c r="AP809" s="61">
        <v>0.89500000000000002</v>
      </c>
      <c r="AQ809" s="61">
        <v>0.89500000000000002</v>
      </c>
      <c r="AR809" s="61">
        <v>0.89500000000000002</v>
      </c>
      <c r="AS809" s="61">
        <v>0.89500000000000002</v>
      </c>
      <c r="AT809" s="61">
        <v>0.89500000000000002</v>
      </c>
      <c r="AU809" s="61">
        <v>0.89500000000000002</v>
      </c>
      <c r="AV809" s="61">
        <v>0.89500000000000002</v>
      </c>
      <c r="AW809" s="61">
        <v>0.89500000000000002</v>
      </c>
      <c r="AX809" s="53">
        <v>0.89500000000000002</v>
      </c>
    </row>
    <row r="810" spans="1:50">
      <c r="A810" s="212"/>
      <c r="B810" s="215"/>
      <c r="C810" s="216"/>
      <c r="D810" s="106" t="s">
        <v>47</v>
      </c>
      <c r="E810" s="107" t="str">
        <f>A803&amp;"/"&amp;B803&amp;"/"&amp;C807&amp;"/"&amp;D810</f>
        <v>Derived gas fired power plants/Steam turbine/CHP/XS</v>
      </c>
      <c r="F810" s="108" t="str">
        <f>A803</f>
        <v>Derived gas fired power plants</v>
      </c>
      <c r="G810" s="108" t="str">
        <f>B803</f>
        <v>Steam turbine</v>
      </c>
      <c r="H810" s="108" t="str">
        <f>C807</f>
        <v>CHP</v>
      </c>
      <c r="I810" s="109" t="str">
        <f t="shared" si="73"/>
        <v>XS</v>
      </c>
      <c r="J810" s="108">
        <v>0.89500000000000002</v>
      </c>
      <c r="K810" s="108">
        <v>0.89500000000000002</v>
      </c>
      <c r="L810" s="108">
        <v>0.89500000000000002</v>
      </c>
      <c r="M810" s="108">
        <v>0.89500000000000002</v>
      </c>
      <c r="N810" s="108">
        <v>0.89500000000000002</v>
      </c>
      <c r="O810" s="108">
        <v>0.89500000000000002</v>
      </c>
      <c r="P810" s="108">
        <v>0.89500000000000002</v>
      </c>
      <c r="Q810" s="108">
        <v>0.89500000000000002</v>
      </c>
      <c r="R810" s="108">
        <v>0.89500000000000002</v>
      </c>
      <c r="S810" s="108">
        <v>0.89500000000000002</v>
      </c>
      <c r="T810" s="108">
        <v>0.89500000000000002</v>
      </c>
      <c r="U810" s="108">
        <v>0.89500000000000002</v>
      </c>
      <c r="V810" s="108">
        <v>0.89500000000000002</v>
      </c>
      <c r="W810" s="108">
        <v>0.89500000000000002</v>
      </c>
      <c r="X810" s="108">
        <v>0.89500000000000002</v>
      </c>
      <c r="Y810" s="108">
        <v>0.89500000000000002</v>
      </c>
      <c r="Z810" s="108">
        <v>0.89500000000000002</v>
      </c>
      <c r="AA810" s="108">
        <v>0.89500000000000002</v>
      </c>
      <c r="AB810" s="108">
        <v>0.89500000000000002</v>
      </c>
      <c r="AC810" s="108">
        <v>0.89500000000000002</v>
      </c>
      <c r="AD810" s="108">
        <v>0.89500000000000002</v>
      </c>
      <c r="AE810" s="108">
        <v>0.89500000000000002</v>
      </c>
      <c r="AF810" s="108">
        <v>0.89500000000000002</v>
      </c>
      <c r="AG810" s="108">
        <v>0.89500000000000002</v>
      </c>
      <c r="AH810" s="108">
        <v>0.89500000000000002</v>
      </c>
      <c r="AI810" s="108">
        <v>0.89500000000000002</v>
      </c>
      <c r="AJ810" s="108">
        <v>0.89500000000000002</v>
      </c>
      <c r="AK810" s="108">
        <v>0.89500000000000002</v>
      </c>
      <c r="AL810" s="108">
        <v>0.89500000000000002</v>
      </c>
      <c r="AM810" s="108">
        <v>0.89500000000000002</v>
      </c>
      <c r="AN810" s="108">
        <v>0.89500000000000002</v>
      </c>
      <c r="AO810" s="108">
        <v>0.89500000000000002</v>
      </c>
      <c r="AP810" s="108">
        <v>0.89500000000000002</v>
      </c>
      <c r="AQ810" s="108">
        <v>0.89500000000000002</v>
      </c>
      <c r="AR810" s="108">
        <v>0.89500000000000002</v>
      </c>
      <c r="AS810" s="108">
        <v>0.89500000000000002</v>
      </c>
      <c r="AT810" s="108">
        <v>0.89500000000000002</v>
      </c>
      <c r="AU810" s="108">
        <v>0.89500000000000002</v>
      </c>
      <c r="AV810" s="108">
        <v>0.89500000000000002</v>
      </c>
      <c r="AW810" s="108">
        <v>0.89500000000000002</v>
      </c>
      <c r="AX810" s="110">
        <v>0.89500000000000002</v>
      </c>
    </row>
    <row r="811" spans="1:50">
      <c r="A811" s="212"/>
      <c r="B811" s="215"/>
      <c r="C811" s="217" t="s">
        <v>42</v>
      </c>
      <c r="D811" s="83" t="s">
        <v>24</v>
      </c>
      <c r="E811" s="56" t="str">
        <f>A803&amp;"/"&amp;B803&amp;"/"&amp;C811&amp;"/"&amp;D811</f>
        <v>Derived gas fired power plants/Steam turbine/Electricity only with CCS/L</v>
      </c>
      <c r="F811" s="103" t="str">
        <f>A803</f>
        <v>Derived gas fired power plants</v>
      </c>
      <c r="G811" s="103" t="str">
        <f>B803</f>
        <v>Steam turbine</v>
      </c>
      <c r="H811" s="103" t="str">
        <f>C811</f>
        <v>Electricity only with CCS</v>
      </c>
      <c r="I811" s="104" t="str">
        <f t="shared" si="73"/>
        <v>L</v>
      </c>
      <c r="J811" s="103" t="s">
        <v>99</v>
      </c>
      <c r="K811" s="103" t="s">
        <v>99</v>
      </c>
      <c r="L811" s="103" t="s">
        <v>99</v>
      </c>
      <c r="M811" s="103" t="s">
        <v>99</v>
      </c>
      <c r="N811" s="103" t="s">
        <v>99</v>
      </c>
      <c r="O811" s="103" t="s">
        <v>99</v>
      </c>
      <c r="P811" s="103" t="s">
        <v>99</v>
      </c>
      <c r="Q811" s="103" t="s">
        <v>99</v>
      </c>
      <c r="R811" s="103" t="s">
        <v>99</v>
      </c>
      <c r="S811" s="103" t="s">
        <v>99</v>
      </c>
      <c r="T811" s="103" t="s">
        <v>99</v>
      </c>
      <c r="U811" s="103" t="s">
        <v>99</v>
      </c>
      <c r="V811" s="103" t="s">
        <v>99</v>
      </c>
      <c r="W811" s="103" t="s">
        <v>99</v>
      </c>
      <c r="X811" s="103" t="s">
        <v>99</v>
      </c>
      <c r="Y811" s="103" t="s">
        <v>99</v>
      </c>
      <c r="Z811" s="103" t="s">
        <v>99</v>
      </c>
      <c r="AA811" s="103" t="s">
        <v>99</v>
      </c>
      <c r="AB811" s="103" t="s">
        <v>99</v>
      </c>
      <c r="AC811" s="103" t="s">
        <v>99</v>
      </c>
      <c r="AD811" s="103" t="s">
        <v>99</v>
      </c>
      <c r="AE811" s="103">
        <v>0.89500000000000002</v>
      </c>
      <c r="AF811" s="103">
        <v>0.89500000000000002</v>
      </c>
      <c r="AG811" s="103">
        <v>0.89500000000000002</v>
      </c>
      <c r="AH811" s="103">
        <v>0.89500000000000002</v>
      </c>
      <c r="AI811" s="103">
        <v>0.89500000000000002</v>
      </c>
      <c r="AJ811" s="103">
        <v>0.89500000000000002</v>
      </c>
      <c r="AK811" s="103">
        <v>0.89500000000000002</v>
      </c>
      <c r="AL811" s="103">
        <v>0.89500000000000002</v>
      </c>
      <c r="AM811" s="103">
        <v>0.89500000000000002</v>
      </c>
      <c r="AN811" s="103">
        <v>0.89500000000000002</v>
      </c>
      <c r="AO811" s="103">
        <v>0.89500000000000002</v>
      </c>
      <c r="AP811" s="103">
        <v>0.89500000000000002</v>
      </c>
      <c r="AQ811" s="103">
        <v>0.89500000000000002</v>
      </c>
      <c r="AR811" s="103">
        <v>0.89500000000000002</v>
      </c>
      <c r="AS811" s="103">
        <v>0.89500000000000002</v>
      </c>
      <c r="AT811" s="103">
        <v>0.89500000000000002</v>
      </c>
      <c r="AU811" s="103">
        <v>0.89500000000000002</v>
      </c>
      <c r="AV811" s="103">
        <v>0.89500000000000002</v>
      </c>
      <c r="AW811" s="103">
        <v>0.89500000000000002</v>
      </c>
      <c r="AX811" s="105">
        <v>0.89500000000000002</v>
      </c>
    </row>
    <row r="812" spans="1:50">
      <c r="A812" s="212"/>
      <c r="B812" s="215"/>
      <c r="C812" s="216"/>
      <c r="D812" s="106" t="s">
        <v>25</v>
      </c>
      <c r="E812" s="107" t="str">
        <f>A803&amp;"/"&amp;B803&amp;"/"&amp;C811&amp;"/"&amp;D812</f>
        <v>Derived gas fired power plants/Steam turbine/Electricity only with CCS/M</v>
      </c>
      <c r="F812" s="108" t="str">
        <f>A803</f>
        <v>Derived gas fired power plants</v>
      </c>
      <c r="G812" s="108" t="str">
        <f>B803</f>
        <v>Steam turbine</v>
      </c>
      <c r="H812" s="108" t="str">
        <f>C811</f>
        <v>Electricity only with CCS</v>
      </c>
      <c r="I812" s="109" t="str">
        <f t="shared" si="73"/>
        <v>M</v>
      </c>
      <c r="J812" s="108" t="s">
        <v>99</v>
      </c>
      <c r="K812" s="108" t="s">
        <v>99</v>
      </c>
      <c r="L812" s="108" t="s">
        <v>99</v>
      </c>
      <c r="M812" s="108" t="s">
        <v>99</v>
      </c>
      <c r="N812" s="108" t="s">
        <v>99</v>
      </c>
      <c r="O812" s="108" t="s">
        <v>99</v>
      </c>
      <c r="P812" s="108" t="s">
        <v>99</v>
      </c>
      <c r="Q812" s="108" t="s">
        <v>99</v>
      </c>
      <c r="R812" s="108" t="s">
        <v>99</v>
      </c>
      <c r="S812" s="108" t="s">
        <v>99</v>
      </c>
      <c r="T812" s="108" t="s">
        <v>99</v>
      </c>
      <c r="U812" s="108" t="s">
        <v>99</v>
      </c>
      <c r="V812" s="108" t="s">
        <v>99</v>
      </c>
      <c r="W812" s="108" t="s">
        <v>99</v>
      </c>
      <c r="X812" s="108" t="s">
        <v>99</v>
      </c>
      <c r="Y812" s="108" t="s">
        <v>99</v>
      </c>
      <c r="Z812" s="108" t="s">
        <v>99</v>
      </c>
      <c r="AA812" s="108" t="s">
        <v>99</v>
      </c>
      <c r="AB812" s="108" t="s">
        <v>99</v>
      </c>
      <c r="AC812" s="108" t="s">
        <v>99</v>
      </c>
      <c r="AD812" s="108" t="s">
        <v>99</v>
      </c>
      <c r="AE812" s="108">
        <v>0.89500000000000002</v>
      </c>
      <c r="AF812" s="108">
        <v>0.89500000000000002</v>
      </c>
      <c r="AG812" s="108">
        <v>0.89500000000000002</v>
      </c>
      <c r="AH812" s="108">
        <v>0.89500000000000002</v>
      </c>
      <c r="AI812" s="108">
        <v>0.89500000000000002</v>
      </c>
      <c r="AJ812" s="108">
        <v>0.89500000000000002</v>
      </c>
      <c r="AK812" s="108">
        <v>0.89500000000000002</v>
      </c>
      <c r="AL812" s="108">
        <v>0.89500000000000002</v>
      </c>
      <c r="AM812" s="108">
        <v>0.89500000000000002</v>
      </c>
      <c r="AN812" s="108">
        <v>0.89500000000000002</v>
      </c>
      <c r="AO812" s="108">
        <v>0.89500000000000002</v>
      </c>
      <c r="AP812" s="108">
        <v>0.89500000000000002</v>
      </c>
      <c r="AQ812" s="108">
        <v>0.89500000000000002</v>
      </c>
      <c r="AR812" s="108">
        <v>0.89500000000000002</v>
      </c>
      <c r="AS812" s="108">
        <v>0.89500000000000002</v>
      </c>
      <c r="AT812" s="108">
        <v>0.89500000000000002</v>
      </c>
      <c r="AU812" s="108">
        <v>0.89500000000000002</v>
      </c>
      <c r="AV812" s="108">
        <v>0.89500000000000002</v>
      </c>
      <c r="AW812" s="108">
        <v>0.89500000000000002</v>
      </c>
      <c r="AX812" s="110">
        <v>0.89500000000000002</v>
      </c>
    </row>
    <row r="813" spans="1:50">
      <c r="A813" s="212"/>
      <c r="B813" s="215"/>
      <c r="C813" s="217" t="s">
        <v>43</v>
      </c>
      <c r="D813" s="52" t="s">
        <v>24</v>
      </c>
      <c r="E813" s="86" t="str">
        <f>A803&amp;"/"&amp;B803&amp;"/"&amp;C813&amp;"/"&amp;D813</f>
        <v>Derived gas fired power plants/Steam turbine/CHP with CCS/L</v>
      </c>
      <c r="F813" s="61" t="str">
        <f>A803</f>
        <v>Derived gas fired power plants</v>
      </c>
      <c r="G813" s="61" t="str">
        <f>B803</f>
        <v>Steam turbine</v>
      </c>
      <c r="H813" s="61" t="str">
        <f>C813</f>
        <v>CHP with CCS</v>
      </c>
      <c r="I813" s="84" t="str">
        <f t="shared" si="73"/>
        <v>L</v>
      </c>
      <c r="J813" s="61" t="s">
        <v>99</v>
      </c>
      <c r="K813" s="61" t="s">
        <v>99</v>
      </c>
      <c r="L813" s="61" t="s">
        <v>99</v>
      </c>
      <c r="M813" s="61" t="s">
        <v>99</v>
      </c>
      <c r="N813" s="61" t="s">
        <v>99</v>
      </c>
      <c r="O813" s="61" t="s">
        <v>99</v>
      </c>
      <c r="P813" s="61" t="s">
        <v>99</v>
      </c>
      <c r="Q813" s="61" t="s">
        <v>99</v>
      </c>
      <c r="R813" s="61" t="s">
        <v>99</v>
      </c>
      <c r="S813" s="61" t="s">
        <v>99</v>
      </c>
      <c r="T813" s="61" t="s">
        <v>99</v>
      </c>
      <c r="U813" s="61" t="s">
        <v>99</v>
      </c>
      <c r="V813" s="61" t="s">
        <v>99</v>
      </c>
      <c r="W813" s="61" t="s">
        <v>99</v>
      </c>
      <c r="X813" s="61" t="s">
        <v>99</v>
      </c>
      <c r="Y813" s="61" t="s">
        <v>99</v>
      </c>
      <c r="Z813" s="61" t="s">
        <v>99</v>
      </c>
      <c r="AA813" s="61" t="s">
        <v>99</v>
      </c>
      <c r="AB813" s="61" t="s">
        <v>99</v>
      </c>
      <c r="AC813" s="61" t="s">
        <v>99</v>
      </c>
      <c r="AD813" s="61" t="s">
        <v>99</v>
      </c>
      <c r="AE813" s="61">
        <v>0.89500000000000002</v>
      </c>
      <c r="AF813" s="61">
        <v>0.89500000000000002</v>
      </c>
      <c r="AG813" s="61">
        <v>0.89500000000000002</v>
      </c>
      <c r="AH813" s="61">
        <v>0.89500000000000002</v>
      </c>
      <c r="AI813" s="61">
        <v>0.89500000000000002</v>
      </c>
      <c r="AJ813" s="61">
        <v>0.89500000000000002</v>
      </c>
      <c r="AK813" s="61">
        <v>0.89500000000000002</v>
      </c>
      <c r="AL813" s="61">
        <v>0.89500000000000002</v>
      </c>
      <c r="AM813" s="61">
        <v>0.89500000000000002</v>
      </c>
      <c r="AN813" s="61">
        <v>0.89500000000000002</v>
      </c>
      <c r="AO813" s="61">
        <v>0.89500000000000002</v>
      </c>
      <c r="AP813" s="61">
        <v>0.89500000000000002</v>
      </c>
      <c r="AQ813" s="61">
        <v>0.89500000000000002</v>
      </c>
      <c r="AR813" s="61">
        <v>0.89500000000000002</v>
      </c>
      <c r="AS813" s="61">
        <v>0.89500000000000002</v>
      </c>
      <c r="AT813" s="61">
        <v>0.89500000000000002</v>
      </c>
      <c r="AU813" s="61">
        <v>0.89500000000000002</v>
      </c>
      <c r="AV813" s="61">
        <v>0.89500000000000002</v>
      </c>
      <c r="AW813" s="61">
        <v>0.89500000000000002</v>
      </c>
      <c r="AX813" s="53">
        <v>0.89500000000000002</v>
      </c>
    </row>
    <row r="814" spans="1:50">
      <c r="A814" s="213"/>
      <c r="B814" s="218"/>
      <c r="C814" s="210"/>
      <c r="D814" s="93" t="s">
        <v>25</v>
      </c>
      <c r="E814" s="73" t="str">
        <f>A803&amp;"/"&amp;B803&amp;"/"&amp;C813&amp;"/"&amp;D814</f>
        <v>Derived gas fired power plants/Steam turbine/CHP with CCS/M</v>
      </c>
      <c r="F814" s="91" t="str">
        <f>A803</f>
        <v>Derived gas fired power plants</v>
      </c>
      <c r="G814" s="91" t="str">
        <f>B803</f>
        <v>Steam turbine</v>
      </c>
      <c r="H814" s="91" t="str">
        <f>C813</f>
        <v>CHP with CCS</v>
      </c>
      <c r="I814" s="70" t="str">
        <f t="shared" si="73"/>
        <v>M</v>
      </c>
      <c r="J814" s="91" t="s">
        <v>99</v>
      </c>
      <c r="K814" s="91" t="s">
        <v>99</v>
      </c>
      <c r="L814" s="91" t="s">
        <v>99</v>
      </c>
      <c r="M814" s="91" t="s">
        <v>99</v>
      </c>
      <c r="N814" s="91" t="s">
        <v>99</v>
      </c>
      <c r="O814" s="91" t="s">
        <v>99</v>
      </c>
      <c r="P814" s="91" t="s">
        <v>99</v>
      </c>
      <c r="Q814" s="91" t="s">
        <v>99</v>
      </c>
      <c r="R814" s="91" t="s">
        <v>99</v>
      </c>
      <c r="S814" s="91" t="s">
        <v>99</v>
      </c>
      <c r="T814" s="91" t="s">
        <v>99</v>
      </c>
      <c r="U814" s="91" t="s">
        <v>99</v>
      </c>
      <c r="V814" s="91" t="s">
        <v>99</v>
      </c>
      <c r="W814" s="91" t="s">
        <v>99</v>
      </c>
      <c r="X814" s="91" t="s">
        <v>99</v>
      </c>
      <c r="Y814" s="91" t="s">
        <v>99</v>
      </c>
      <c r="Z814" s="91" t="s">
        <v>99</v>
      </c>
      <c r="AA814" s="91" t="s">
        <v>99</v>
      </c>
      <c r="AB814" s="91" t="s">
        <v>99</v>
      </c>
      <c r="AC814" s="91" t="s">
        <v>99</v>
      </c>
      <c r="AD814" s="91" t="s">
        <v>99</v>
      </c>
      <c r="AE814" s="91">
        <v>0.89500000000000002</v>
      </c>
      <c r="AF814" s="91">
        <v>0.89500000000000002</v>
      </c>
      <c r="AG814" s="91">
        <v>0.89500000000000002</v>
      </c>
      <c r="AH814" s="91">
        <v>0.89500000000000002</v>
      </c>
      <c r="AI814" s="91">
        <v>0.89500000000000002</v>
      </c>
      <c r="AJ814" s="91">
        <v>0.89500000000000002</v>
      </c>
      <c r="AK814" s="91">
        <v>0.89500000000000002</v>
      </c>
      <c r="AL814" s="91">
        <v>0.89500000000000002</v>
      </c>
      <c r="AM814" s="91">
        <v>0.89500000000000002</v>
      </c>
      <c r="AN814" s="91">
        <v>0.89500000000000002</v>
      </c>
      <c r="AO814" s="91">
        <v>0.89500000000000002</v>
      </c>
      <c r="AP814" s="91">
        <v>0.89500000000000002</v>
      </c>
      <c r="AQ814" s="91">
        <v>0.89500000000000002</v>
      </c>
      <c r="AR814" s="91">
        <v>0.89500000000000002</v>
      </c>
      <c r="AS814" s="91">
        <v>0.89500000000000002</v>
      </c>
      <c r="AT814" s="91">
        <v>0.89500000000000002</v>
      </c>
      <c r="AU814" s="91">
        <v>0.89500000000000002</v>
      </c>
      <c r="AV814" s="91">
        <v>0.89500000000000002</v>
      </c>
      <c r="AW814" s="91">
        <v>0.89500000000000002</v>
      </c>
      <c r="AX814" s="89">
        <v>0.89500000000000002</v>
      </c>
    </row>
    <row r="815" spans="1:50">
      <c r="A815" s="212" t="s">
        <v>54</v>
      </c>
      <c r="B815" s="221" t="s">
        <v>46</v>
      </c>
      <c r="C815" s="209" t="s">
        <v>36</v>
      </c>
      <c r="D815" s="52" t="s">
        <v>24</v>
      </c>
      <c r="E815" s="87" t="str">
        <f>A815&amp;"/"&amp;B815&amp;"/"&amp;C815&amp;"/"&amp;D815</f>
        <v>Refinery gas fired power plants/Steam turbine/Electricity only/L</v>
      </c>
      <c r="F815" s="55" t="str">
        <f>A815</f>
        <v>Refinery gas fired power plants</v>
      </c>
      <c r="G815" s="55" t="str">
        <f>B815</f>
        <v>Steam turbine</v>
      </c>
      <c r="H815" s="55" t="str">
        <f>C815</f>
        <v>Electricity only</v>
      </c>
      <c r="I815" s="85" t="str">
        <f t="shared" ref="I815:I878" si="74">D815</f>
        <v>L</v>
      </c>
      <c r="J815" s="55">
        <v>0.90500000000000003</v>
      </c>
      <c r="K815" s="55">
        <v>0.90500000000000003</v>
      </c>
      <c r="L815" s="55">
        <v>0.90500000000000003</v>
      </c>
      <c r="M815" s="55">
        <v>0.90500000000000003</v>
      </c>
      <c r="N815" s="55">
        <v>0.90500000000000003</v>
      </c>
      <c r="O815" s="55">
        <v>0.90500000000000003</v>
      </c>
      <c r="P815" s="55">
        <v>0.90500000000000003</v>
      </c>
      <c r="Q815" s="55">
        <v>0.90500000000000003</v>
      </c>
      <c r="R815" s="55">
        <v>0.90500000000000003</v>
      </c>
      <c r="S815" s="55">
        <v>0.90500000000000003</v>
      </c>
      <c r="T815" s="55">
        <v>0.90500000000000003</v>
      </c>
      <c r="U815" s="55">
        <v>0.90500000000000003</v>
      </c>
      <c r="V815" s="55">
        <v>0.90500000000000003</v>
      </c>
      <c r="W815" s="55">
        <v>0.90500000000000003</v>
      </c>
      <c r="X815" s="55">
        <v>0.90500000000000003</v>
      </c>
      <c r="Y815" s="55">
        <v>0.90500000000000003</v>
      </c>
      <c r="Z815" s="55">
        <v>0.90500000000000003</v>
      </c>
      <c r="AA815" s="55">
        <v>0.90500000000000003</v>
      </c>
      <c r="AB815" s="55">
        <v>0.90500000000000003</v>
      </c>
      <c r="AC815" s="55">
        <v>0.90500000000000003</v>
      </c>
      <c r="AD815" s="55">
        <v>0.90500000000000003</v>
      </c>
      <c r="AE815" s="55">
        <v>0.90500000000000003</v>
      </c>
      <c r="AF815" s="55">
        <v>0.90500000000000003</v>
      </c>
      <c r="AG815" s="55">
        <v>0.90500000000000003</v>
      </c>
      <c r="AH815" s="55">
        <v>0.90500000000000003</v>
      </c>
      <c r="AI815" s="55">
        <v>0.90500000000000003</v>
      </c>
      <c r="AJ815" s="55">
        <v>0.90500000000000003</v>
      </c>
      <c r="AK815" s="55">
        <v>0.90500000000000003</v>
      </c>
      <c r="AL815" s="55">
        <v>0.90500000000000003</v>
      </c>
      <c r="AM815" s="55">
        <v>0.90500000000000003</v>
      </c>
      <c r="AN815" s="55">
        <v>0.90500000000000003</v>
      </c>
      <c r="AO815" s="55">
        <v>0.90500000000000003</v>
      </c>
      <c r="AP815" s="55">
        <v>0.90500000000000003</v>
      </c>
      <c r="AQ815" s="55">
        <v>0.90500000000000003</v>
      </c>
      <c r="AR815" s="55">
        <v>0.90500000000000003</v>
      </c>
      <c r="AS815" s="55">
        <v>0.90500000000000003</v>
      </c>
      <c r="AT815" s="55">
        <v>0.90500000000000003</v>
      </c>
      <c r="AU815" s="55">
        <v>0.90500000000000003</v>
      </c>
      <c r="AV815" s="55">
        <v>0.90500000000000003</v>
      </c>
      <c r="AW815" s="55">
        <v>0.90500000000000003</v>
      </c>
      <c r="AX815" s="64">
        <v>0.90500000000000003</v>
      </c>
    </row>
    <row r="816" spans="1:50">
      <c r="A816" s="212"/>
      <c r="B816" s="222"/>
      <c r="C816" s="206"/>
      <c r="D816" s="52" t="s">
        <v>25</v>
      </c>
      <c r="E816" s="86" t="str">
        <f>A815&amp;"/"&amp;B815&amp;"/"&amp;C815&amp;"/"&amp;D816</f>
        <v>Refinery gas fired power plants/Steam turbine/Electricity only/M</v>
      </c>
      <c r="F816" s="61" t="str">
        <f>A815</f>
        <v>Refinery gas fired power plants</v>
      </c>
      <c r="G816" s="61" t="str">
        <f>B815</f>
        <v>Steam turbine</v>
      </c>
      <c r="H816" s="61" t="str">
        <f>C815</f>
        <v>Electricity only</v>
      </c>
      <c r="I816" s="84" t="str">
        <f t="shared" si="74"/>
        <v>M</v>
      </c>
      <c r="J816" s="61">
        <v>0.90500000000000003</v>
      </c>
      <c r="K816" s="61">
        <v>0.90500000000000003</v>
      </c>
      <c r="L816" s="61">
        <v>0.90500000000000003</v>
      </c>
      <c r="M816" s="61">
        <v>0.90500000000000003</v>
      </c>
      <c r="N816" s="61">
        <v>0.90500000000000003</v>
      </c>
      <c r="O816" s="61">
        <v>0.90500000000000003</v>
      </c>
      <c r="P816" s="61">
        <v>0.90500000000000003</v>
      </c>
      <c r="Q816" s="61">
        <v>0.90500000000000003</v>
      </c>
      <c r="R816" s="61">
        <v>0.90500000000000003</v>
      </c>
      <c r="S816" s="61">
        <v>0.90500000000000003</v>
      </c>
      <c r="T816" s="61">
        <v>0.90500000000000003</v>
      </c>
      <c r="U816" s="61">
        <v>0.90500000000000003</v>
      </c>
      <c r="V816" s="61">
        <v>0.90500000000000003</v>
      </c>
      <c r="W816" s="61">
        <v>0.90500000000000003</v>
      </c>
      <c r="X816" s="61">
        <v>0.90500000000000003</v>
      </c>
      <c r="Y816" s="61">
        <v>0.90500000000000003</v>
      </c>
      <c r="Z816" s="61">
        <v>0.90500000000000003</v>
      </c>
      <c r="AA816" s="61">
        <v>0.90500000000000003</v>
      </c>
      <c r="AB816" s="61">
        <v>0.90500000000000003</v>
      </c>
      <c r="AC816" s="61">
        <v>0.90500000000000003</v>
      </c>
      <c r="AD816" s="61">
        <v>0.90500000000000003</v>
      </c>
      <c r="AE816" s="61">
        <v>0.90500000000000003</v>
      </c>
      <c r="AF816" s="61">
        <v>0.90500000000000003</v>
      </c>
      <c r="AG816" s="61">
        <v>0.90500000000000003</v>
      </c>
      <c r="AH816" s="61">
        <v>0.90500000000000003</v>
      </c>
      <c r="AI816" s="61">
        <v>0.90500000000000003</v>
      </c>
      <c r="AJ816" s="61">
        <v>0.90500000000000003</v>
      </c>
      <c r="AK816" s="61">
        <v>0.90500000000000003</v>
      </c>
      <c r="AL816" s="61">
        <v>0.90500000000000003</v>
      </c>
      <c r="AM816" s="61">
        <v>0.90500000000000003</v>
      </c>
      <c r="AN816" s="61">
        <v>0.90500000000000003</v>
      </c>
      <c r="AO816" s="61">
        <v>0.90500000000000003</v>
      </c>
      <c r="AP816" s="61">
        <v>0.90500000000000003</v>
      </c>
      <c r="AQ816" s="61">
        <v>0.90500000000000003</v>
      </c>
      <c r="AR816" s="61">
        <v>0.90500000000000003</v>
      </c>
      <c r="AS816" s="61">
        <v>0.90500000000000003</v>
      </c>
      <c r="AT816" s="61">
        <v>0.90500000000000003</v>
      </c>
      <c r="AU816" s="61">
        <v>0.90500000000000003</v>
      </c>
      <c r="AV816" s="61">
        <v>0.90500000000000003</v>
      </c>
      <c r="AW816" s="61">
        <v>0.90500000000000003</v>
      </c>
      <c r="AX816" s="53">
        <v>0.90500000000000003</v>
      </c>
    </row>
    <row r="817" spans="1:50">
      <c r="A817" s="212"/>
      <c r="B817" s="222"/>
      <c r="C817" s="216"/>
      <c r="D817" s="52" t="s">
        <v>38</v>
      </c>
      <c r="E817" s="86" t="str">
        <f>A815&amp;"/"&amp;B815&amp;"/"&amp;C815&amp;"/"&amp;D817</f>
        <v>Refinery gas fired power plants/Steam turbine/Electricity only/S</v>
      </c>
      <c r="F817" s="61" t="str">
        <f>A815</f>
        <v>Refinery gas fired power plants</v>
      </c>
      <c r="G817" s="61" t="str">
        <f>B815</f>
        <v>Steam turbine</v>
      </c>
      <c r="H817" s="61" t="str">
        <f>C815</f>
        <v>Electricity only</v>
      </c>
      <c r="I817" s="84" t="str">
        <f t="shared" si="74"/>
        <v>S</v>
      </c>
      <c r="J817" s="61">
        <v>0.90500000000000003</v>
      </c>
      <c r="K817" s="61">
        <v>0.90500000000000003</v>
      </c>
      <c r="L817" s="61">
        <v>0.90500000000000003</v>
      </c>
      <c r="M817" s="61">
        <v>0.90500000000000003</v>
      </c>
      <c r="N817" s="61">
        <v>0.90500000000000003</v>
      </c>
      <c r="O817" s="61">
        <v>0.90500000000000003</v>
      </c>
      <c r="P817" s="61">
        <v>0.90500000000000003</v>
      </c>
      <c r="Q817" s="61">
        <v>0.90500000000000003</v>
      </c>
      <c r="R817" s="61">
        <v>0.90500000000000003</v>
      </c>
      <c r="S817" s="61">
        <v>0.90500000000000003</v>
      </c>
      <c r="T817" s="61">
        <v>0.90500000000000003</v>
      </c>
      <c r="U817" s="61">
        <v>0.90500000000000003</v>
      </c>
      <c r="V817" s="61">
        <v>0.90500000000000003</v>
      </c>
      <c r="W817" s="61">
        <v>0.90500000000000003</v>
      </c>
      <c r="X817" s="61">
        <v>0.90500000000000003</v>
      </c>
      <c r="Y817" s="61">
        <v>0.90500000000000003</v>
      </c>
      <c r="Z817" s="61">
        <v>0.90500000000000003</v>
      </c>
      <c r="AA817" s="61">
        <v>0.90500000000000003</v>
      </c>
      <c r="AB817" s="61">
        <v>0.90500000000000003</v>
      </c>
      <c r="AC817" s="61">
        <v>0.90500000000000003</v>
      </c>
      <c r="AD817" s="61">
        <v>0.90500000000000003</v>
      </c>
      <c r="AE817" s="61">
        <v>0.90500000000000003</v>
      </c>
      <c r="AF817" s="61">
        <v>0.90500000000000003</v>
      </c>
      <c r="AG817" s="61">
        <v>0.90500000000000003</v>
      </c>
      <c r="AH817" s="61">
        <v>0.90500000000000003</v>
      </c>
      <c r="AI817" s="61">
        <v>0.90500000000000003</v>
      </c>
      <c r="AJ817" s="61">
        <v>0.90500000000000003</v>
      </c>
      <c r="AK817" s="61">
        <v>0.90500000000000003</v>
      </c>
      <c r="AL817" s="61">
        <v>0.90500000000000003</v>
      </c>
      <c r="AM817" s="61">
        <v>0.90500000000000003</v>
      </c>
      <c r="AN817" s="61">
        <v>0.90500000000000003</v>
      </c>
      <c r="AO817" s="61">
        <v>0.90500000000000003</v>
      </c>
      <c r="AP817" s="61">
        <v>0.90500000000000003</v>
      </c>
      <c r="AQ817" s="61">
        <v>0.90500000000000003</v>
      </c>
      <c r="AR817" s="61">
        <v>0.90500000000000003</v>
      </c>
      <c r="AS817" s="61">
        <v>0.90500000000000003</v>
      </c>
      <c r="AT817" s="61">
        <v>0.90500000000000003</v>
      </c>
      <c r="AU817" s="61">
        <v>0.90500000000000003</v>
      </c>
      <c r="AV817" s="61">
        <v>0.90500000000000003</v>
      </c>
      <c r="AW817" s="61">
        <v>0.90500000000000003</v>
      </c>
      <c r="AX817" s="53">
        <v>0.90500000000000003</v>
      </c>
    </row>
    <row r="818" spans="1:50">
      <c r="A818" s="212"/>
      <c r="B818" s="222"/>
      <c r="C818" s="217" t="s">
        <v>26</v>
      </c>
      <c r="D818" s="83" t="s">
        <v>24</v>
      </c>
      <c r="E818" s="56" t="str">
        <f>A815&amp;"/"&amp;B815&amp;"/"&amp;C818&amp;"/"&amp;D818</f>
        <v>Refinery gas fired power plants/Steam turbine/CHP/L</v>
      </c>
      <c r="F818" s="103" t="str">
        <f>A815</f>
        <v>Refinery gas fired power plants</v>
      </c>
      <c r="G818" s="103" t="str">
        <f>B815</f>
        <v>Steam turbine</v>
      </c>
      <c r="H818" s="103" t="str">
        <f>C818</f>
        <v>CHP</v>
      </c>
      <c r="I818" s="104" t="str">
        <f t="shared" si="74"/>
        <v>L</v>
      </c>
      <c r="J818" s="103">
        <v>0.90500000000000003</v>
      </c>
      <c r="K818" s="103">
        <v>0.90500000000000003</v>
      </c>
      <c r="L818" s="103">
        <v>0.90500000000000003</v>
      </c>
      <c r="M818" s="103">
        <v>0.90500000000000003</v>
      </c>
      <c r="N818" s="103">
        <v>0.90500000000000003</v>
      </c>
      <c r="O818" s="103">
        <v>0.90500000000000003</v>
      </c>
      <c r="P818" s="103">
        <v>0.90500000000000003</v>
      </c>
      <c r="Q818" s="103">
        <v>0.90500000000000003</v>
      </c>
      <c r="R818" s="103">
        <v>0.90500000000000003</v>
      </c>
      <c r="S818" s="103">
        <v>0.90500000000000003</v>
      </c>
      <c r="T818" s="103">
        <v>0.90500000000000003</v>
      </c>
      <c r="U818" s="103">
        <v>0.90500000000000003</v>
      </c>
      <c r="V818" s="103">
        <v>0.90500000000000003</v>
      </c>
      <c r="W818" s="103">
        <v>0.90500000000000003</v>
      </c>
      <c r="X818" s="103">
        <v>0.90500000000000003</v>
      </c>
      <c r="Y818" s="103">
        <v>0.90500000000000003</v>
      </c>
      <c r="Z818" s="103">
        <v>0.90500000000000003</v>
      </c>
      <c r="AA818" s="103">
        <v>0.90500000000000003</v>
      </c>
      <c r="AB818" s="103">
        <v>0.90500000000000003</v>
      </c>
      <c r="AC818" s="103">
        <v>0.90500000000000003</v>
      </c>
      <c r="AD818" s="103">
        <v>0.90500000000000003</v>
      </c>
      <c r="AE818" s="103">
        <v>0.90500000000000003</v>
      </c>
      <c r="AF818" s="103">
        <v>0.90500000000000003</v>
      </c>
      <c r="AG818" s="103">
        <v>0.90500000000000003</v>
      </c>
      <c r="AH818" s="103">
        <v>0.90500000000000003</v>
      </c>
      <c r="AI818" s="103">
        <v>0.90500000000000003</v>
      </c>
      <c r="AJ818" s="103">
        <v>0.90500000000000003</v>
      </c>
      <c r="AK818" s="103">
        <v>0.90500000000000003</v>
      </c>
      <c r="AL818" s="103">
        <v>0.90500000000000003</v>
      </c>
      <c r="AM818" s="103">
        <v>0.90500000000000003</v>
      </c>
      <c r="AN818" s="103">
        <v>0.90500000000000003</v>
      </c>
      <c r="AO818" s="103">
        <v>0.90500000000000003</v>
      </c>
      <c r="AP818" s="103">
        <v>0.90500000000000003</v>
      </c>
      <c r="AQ818" s="103">
        <v>0.90500000000000003</v>
      </c>
      <c r="AR818" s="103">
        <v>0.90500000000000003</v>
      </c>
      <c r="AS818" s="103">
        <v>0.90500000000000003</v>
      </c>
      <c r="AT818" s="103">
        <v>0.90500000000000003</v>
      </c>
      <c r="AU818" s="103">
        <v>0.90500000000000003</v>
      </c>
      <c r="AV818" s="103">
        <v>0.90500000000000003</v>
      </c>
      <c r="AW818" s="103">
        <v>0.90500000000000003</v>
      </c>
      <c r="AX818" s="105">
        <v>0.90500000000000003</v>
      </c>
    </row>
    <row r="819" spans="1:50">
      <c r="A819" s="212"/>
      <c r="B819" s="222"/>
      <c r="C819" s="206"/>
      <c r="D819" s="52" t="s">
        <v>25</v>
      </c>
      <c r="E819" s="86" t="str">
        <f>A815&amp;"/"&amp;B815&amp;"/"&amp;C818&amp;"/"&amp;D819</f>
        <v>Refinery gas fired power plants/Steam turbine/CHP/M</v>
      </c>
      <c r="F819" s="61" t="str">
        <f>A815</f>
        <v>Refinery gas fired power plants</v>
      </c>
      <c r="G819" s="61" t="str">
        <f>B815</f>
        <v>Steam turbine</v>
      </c>
      <c r="H819" s="61" t="str">
        <f>C818</f>
        <v>CHP</v>
      </c>
      <c r="I819" s="84" t="str">
        <f t="shared" si="74"/>
        <v>M</v>
      </c>
      <c r="J819" s="61">
        <v>0.90500000000000003</v>
      </c>
      <c r="K819" s="61">
        <v>0.90500000000000003</v>
      </c>
      <c r="L819" s="61">
        <v>0.90500000000000003</v>
      </c>
      <c r="M819" s="61">
        <v>0.90500000000000003</v>
      </c>
      <c r="N819" s="61">
        <v>0.90500000000000003</v>
      </c>
      <c r="O819" s="61">
        <v>0.90500000000000003</v>
      </c>
      <c r="P819" s="61">
        <v>0.90500000000000003</v>
      </c>
      <c r="Q819" s="61">
        <v>0.90500000000000003</v>
      </c>
      <c r="R819" s="61">
        <v>0.90500000000000003</v>
      </c>
      <c r="S819" s="61">
        <v>0.90500000000000003</v>
      </c>
      <c r="T819" s="61">
        <v>0.90500000000000003</v>
      </c>
      <c r="U819" s="61">
        <v>0.90500000000000003</v>
      </c>
      <c r="V819" s="61">
        <v>0.90500000000000003</v>
      </c>
      <c r="W819" s="61">
        <v>0.90500000000000003</v>
      </c>
      <c r="X819" s="61">
        <v>0.90500000000000003</v>
      </c>
      <c r="Y819" s="61">
        <v>0.90500000000000003</v>
      </c>
      <c r="Z819" s="61">
        <v>0.90500000000000003</v>
      </c>
      <c r="AA819" s="61">
        <v>0.90500000000000003</v>
      </c>
      <c r="AB819" s="61">
        <v>0.90500000000000003</v>
      </c>
      <c r="AC819" s="61">
        <v>0.90500000000000003</v>
      </c>
      <c r="AD819" s="61">
        <v>0.90500000000000003</v>
      </c>
      <c r="AE819" s="61">
        <v>0.90500000000000003</v>
      </c>
      <c r="AF819" s="61">
        <v>0.90500000000000003</v>
      </c>
      <c r="AG819" s="61">
        <v>0.90500000000000003</v>
      </c>
      <c r="AH819" s="61">
        <v>0.90500000000000003</v>
      </c>
      <c r="AI819" s="61">
        <v>0.90500000000000003</v>
      </c>
      <c r="AJ819" s="61">
        <v>0.90500000000000003</v>
      </c>
      <c r="AK819" s="61">
        <v>0.90500000000000003</v>
      </c>
      <c r="AL819" s="61">
        <v>0.90500000000000003</v>
      </c>
      <c r="AM819" s="61">
        <v>0.90500000000000003</v>
      </c>
      <c r="AN819" s="61">
        <v>0.90500000000000003</v>
      </c>
      <c r="AO819" s="61">
        <v>0.90500000000000003</v>
      </c>
      <c r="AP819" s="61">
        <v>0.90500000000000003</v>
      </c>
      <c r="AQ819" s="61">
        <v>0.90500000000000003</v>
      </c>
      <c r="AR819" s="61">
        <v>0.90500000000000003</v>
      </c>
      <c r="AS819" s="61">
        <v>0.90500000000000003</v>
      </c>
      <c r="AT819" s="61">
        <v>0.90500000000000003</v>
      </c>
      <c r="AU819" s="61">
        <v>0.90500000000000003</v>
      </c>
      <c r="AV819" s="61">
        <v>0.90500000000000003</v>
      </c>
      <c r="AW819" s="61">
        <v>0.90500000000000003</v>
      </c>
      <c r="AX819" s="53">
        <v>0.90500000000000003</v>
      </c>
    </row>
    <row r="820" spans="1:50">
      <c r="A820" s="212"/>
      <c r="B820" s="222"/>
      <c r="C820" s="216"/>
      <c r="D820" s="106" t="s">
        <v>38</v>
      </c>
      <c r="E820" s="107" t="str">
        <f>A815&amp;"/"&amp;B815&amp;"/"&amp;C818&amp;"/"&amp;D820</f>
        <v>Refinery gas fired power plants/Steam turbine/CHP/S</v>
      </c>
      <c r="F820" s="108" t="str">
        <f>A815</f>
        <v>Refinery gas fired power plants</v>
      </c>
      <c r="G820" s="108" t="str">
        <f>B815</f>
        <v>Steam turbine</v>
      </c>
      <c r="H820" s="108" t="str">
        <f>C818</f>
        <v>CHP</v>
      </c>
      <c r="I820" s="109" t="str">
        <f t="shared" si="74"/>
        <v>S</v>
      </c>
      <c r="J820" s="108">
        <v>0.90500000000000003</v>
      </c>
      <c r="K820" s="108">
        <v>0.90500000000000003</v>
      </c>
      <c r="L820" s="108">
        <v>0.90500000000000003</v>
      </c>
      <c r="M820" s="108">
        <v>0.90500000000000003</v>
      </c>
      <c r="N820" s="108">
        <v>0.90500000000000003</v>
      </c>
      <c r="O820" s="108">
        <v>0.90500000000000003</v>
      </c>
      <c r="P820" s="108">
        <v>0.90500000000000003</v>
      </c>
      <c r="Q820" s="108">
        <v>0.90500000000000003</v>
      </c>
      <c r="R820" s="108">
        <v>0.90500000000000003</v>
      </c>
      <c r="S820" s="108">
        <v>0.90500000000000003</v>
      </c>
      <c r="T820" s="108">
        <v>0.90500000000000003</v>
      </c>
      <c r="U820" s="108">
        <v>0.90500000000000003</v>
      </c>
      <c r="V820" s="108">
        <v>0.90500000000000003</v>
      </c>
      <c r="W820" s="108">
        <v>0.90500000000000003</v>
      </c>
      <c r="X820" s="108">
        <v>0.90500000000000003</v>
      </c>
      <c r="Y820" s="108">
        <v>0.90500000000000003</v>
      </c>
      <c r="Z820" s="108">
        <v>0.90500000000000003</v>
      </c>
      <c r="AA820" s="108">
        <v>0.90500000000000003</v>
      </c>
      <c r="AB820" s="108">
        <v>0.90500000000000003</v>
      </c>
      <c r="AC820" s="108">
        <v>0.90500000000000003</v>
      </c>
      <c r="AD820" s="108">
        <v>0.90500000000000003</v>
      </c>
      <c r="AE820" s="108">
        <v>0.90500000000000003</v>
      </c>
      <c r="AF820" s="108">
        <v>0.90500000000000003</v>
      </c>
      <c r="AG820" s="108">
        <v>0.90500000000000003</v>
      </c>
      <c r="AH820" s="108">
        <v>0.90500000000000003</v>
      </c>
      <c r="AI820" s="108">
        <v>0.90500000000000003</v>
      </c>
      <c r="AJ820" s="108">
        <v>0.90500000000000003</v>
      </c>
      <c r="AK820" s="108">
        <v>0.90500000000000003</v>
      </c>
      <c r="AL820" s="108">
        <v>0.90500000000000003</v>
      </c>
      <c r="AM820" s="108">
        <v>0.90500000000000003</v>
      </c>
      <c r="AN820" s="108">
        <v>0.90500000000000003</v>
      </c>
      <c r="AO820" s="108">
        <v>0.90500000000000003</v>
      </c>
      <c r="AP820" s="108">
        <v>0.90500000000000003</v>
      </c>
      <c r="AQ820" s="108">
        <v>0.90500000000000003</v>
      </c>
      <c r="AR820" s="108">
        <v>0.90500000000000003</v>
      </c>
      <c r="AS820" s="108">
        <v>0.90500000000000003</v>
      </c>
      <c r="AT820" s="108">
        <v>0.90500000000000003</v>
      </c>
      <c r="AU820" s="108">
        <v>0.90500000000000003</v>
      </c>
      <c r="AV820" s="108">
        <v>0.90500000000000003</v>
      </c>
      <c r="AW820" s="108">
        <v>0.90500000000000003</v>
      </c>
      <c r="AX820" s="110">
        <v>0.90500000000000003</v>
      </c>
    </row>
    <row r="821" spans="1:50">
      <c r="A821" s="212"/>
      <c r="B821" s="222"/>
      <c r="C821" s="217" t="s">
        <v>42</v>
      </c>
      <c r="D821" s="83" t="s">
        <v>24</v>
      </c>
      <c r="E821" s="56" t="str">
        <f>A815&amp;"/"&amp;B815&amp;"/"&amp;C821&amp;"/"&amp;D821</f>
        <v>Refinery gas fired power plants/Steam turbine/Electricity only with CCS/L</v>
      </c>
      <c r="F821" s="103" t="str">
        <f>A815</f>
        <v>Refinery gas fired power plants</v>
      </c>
      <c r="G821" s="103" t="str">
        <f>B815</f>
        <v>Steam turbine</v>
      </c>
      <c r="H821" s="103" t="str">
        <f>C821</f>
        <v>Electricity only with CCS</v>
      </c>
      <c r="I821" s="104" t="str">
        <f t="shared" si="74"/>
        <v>L</v>
      </c>
      <c r="J821" s="103" t="s">
        <v>99</v>
      </c>
      <c r="K821" s="103" t="s">
        <v>99</v>
      </c>
      <c r="L821" s="103" t="s">
        <v>99</v>
      </c>
      <c r="M821" s="103" t="s">
        <v>99</v>
      </c>
      <c r="N821" s="103" t="s">
        <v>99</v>
      </c>
      <c r="O821" s="103" t="s">
        <v>99</v>
      </c>
      <c r="P821" s="103" t="s">
        <v>99</v>
      </c>
      <c r="Q821" s="103" t="s">
        <v>99</v>
      </c>
      <c r="R821" s="103" t="s">
        <v>99</v>
      </c>
      <c r="S821" s="103" t="s">
        <v>99</v>
      </c>
      <c r="T821" s="103" t="s">
        <v>99</v>
      </c>
      <c r="U821" s="103" t="s">
        <v>99</v>
      </c>
      <c r="V821" s="103" t="s">
        <v>99</v>
      </c>
      <c r="W821" s="103" t="s">
        <v>99</v>
      </c>
      <c r="X821" s="103" t="s">
        <v>99</v>
      </c>
      <c r="Y821" s="103" t="s">
        <v>99</v>
      </c>
      <c r="Z821" s="103" t="s">
        <v>99</v>
      </c>
      <c r="AA821" s="103" t="s">
        <v>99</v>
      </c>
      <c r="AB821" s="103" t="s">
        <v>99</v>
      </c>
      <c r="AC821" s="103" t="s">
        <v>99</v>
      </c>
      <c r="AD821" s="103" t="s">
        <v>99</v>
      </c>
      <c r="AE821" s="103">
        <v>0.90500000000000003</v>
      </c>
      <c r="AF821" s="103">
        <v>0.90500000000000003</v>
      </c>
      <c r="AG821" s="103">
        <v>0.90500000000000003</v>
      </c>
      <c r="AH821" s="103">
        <v>0.90500000000000003</v>
      </c>
      <c r="AI821" s="103">
        <v>0.90500000000000003</v>
      </c>
      <c r="AJ821" s="103">
        <v>0.90500000000000003</v>
      </c>
      <c r="AK821" s="103">
        <v>0.90500000000000003</v>
      </c>
      <c r="AL821" s="103">
        <v>0.90500000000000003</v>
      </c>
      <c r="AM821" s="103">
        <v>0.90500000000000003</v>
      </c>
      <c r="AN821" s="103">
        <v>0.90500000000000003</v>
      </c>
      <c r="AO821" s="103">
        <v>0.90500000000000003</v>
      </c>
      <c r="AP821" s="103">
        <v>0.90500000000000003</v>
      </c>
      <c r="AQ821" s="103">
        <v>0.90500000000000003</v>
      </c>
      <c r="AR821" s="103">
        <v>0.90500000000000003</v>
      </c>
      <c r="AS821" s="103">
        <v>0.90500000000000003</v>
      </c>
      <c r="AT821" s="103">
        <v>0.90500000000000003</v>
      </c>
      <c r="AU821" s="103">
        <v>0.90500000000000003</v>
      </c>
      <c r="AV821" s="103">
        <v>0.90500000000000003</v>
      </c>
      <c r="AW821" s="103">
        <v>0.90500000000000003</v>
      </c>
      <c r="AX821" s="105">
        <v>0.90500000000000003</v>
      </c>
    </row>
    <row r="822" spans="1:50">
      <c r="A822" s="212"/>
      <c r="B822" s="222"/>
      <c r="C822" s="216"/>
      <c r="D822" s="106" t="s">
        <v>25</v>
      </c>
      <c r="E822" s="107" t="str">
        <f>A815&amp;"/"&amp;B815&amp;"/"&amp;C821&amp;"/"&amp;D822</f>
        <v>Refinery gas fired power plants/Steam turbine/Electricity only with CCS/M</v>
      </c>
      <c r="F822" s="108" t="str">
        <f>A815</f>
        <v>Refinery gas fired power plants</v>
      </c>
      <c r="G822" s="108" t="str">
        <f>B815</f>
        <v>Steam turbine</v>
      </c>
      <c r="H822" s="108" t="str">
        <f>C821</f>
        <v>Electricity only with CCS</v>
      </c>
      <c r="I822" s="109" t="str">
        <f t="shared" si="74"/>
        <v>M</v>
      </c>
      <c r="J822" s="108" t="s">
        <v>99</v>
      </c>
      <c r="K822" s="108" t="s">
        <v>99</v>
      </c>
      <c r="L822" s="108" t="s">
        <v>99</v>
      </c>
      <c r="M822" s="108" t="s">
        <v>99</v>
      </c>
      <c r="N822" s="108" t="s">
        <v>99</v>
      </c>
      <c r="O822" s="108" t="s">
        <v>99</v>
      </c>
      <c r="P822" s="108" t="s">
        <v>99</v>
      </c>
      <c r="Q822" s="108" t="s">
        <v>99</v>
      </c>
      <c r="R822" s="108" t="s">
        <v>99</v>
      </c>
      <c r="S822" s="108" t="s">
        <v>99</v>
      </c>
      <c r="T822" s="108" t="s">
        <v>99</v>
      </c>
      <c r="U822" s="108" t="s">
        <v>99</v>
      </c>
      <c r="V822" s="108" t="s">
        <v>99</v>
      </c>
      <c r="W822" s="108" t="s">
        <v>99</v>
      </c>
      <c r="X822" s="108" t="s">
        <v>99</v>
      </c>
      <c r="Y822" s="108" t="s">
        <v>99</v>
      </c>
      <c r="Z822" s="108" t="s">
        <v>99</v>
      </c>
      <c r="AA822" s="108" t="s">
        <v>99</v>
      </c>
      <c r="AB822" s="108" t="s">
        <v>99</v>
      </c>
      <c r="AC822" s="108" t="s">
        <v>99</v>
      </c>
      <c r="AD822" s="108" t="s">
        <v>99</v>
      </c>
      <c r="AE822" s="108">
        <v>0.90500000000000003</v>
      </c>
      <c r="AF822" s="108">
        <v>0.90500000000000003</v>
      </c>
      <c r="AG822" s="108">
        <v>0.90500000000000003</v>
      </c>
      <c r="AH822" s="108">
        <v>0.90500000000000003</v>
      </c>
      <c r="AI822" s="108">
        <v>0.90500000000000003</v>
      </c>
      <c r="AJ822" s="108">
        <v>0.90500000000000003</v>
      </c>
      <c r="AK822" s="108">
        <v>0.90500000000000003</v>
      </c>
      <c r="AL822" s="108">
        <v>0.90500000000000003</v>
      </c>
      <c r="AM822" s="108">
        <v>0.90500000000000003</v>
      </c>
      <c r="AN822" s="108">
        <v>0.90500000000000003</v>
      </c>
      <c r="AO822" s="108">
        <v>0.90500000000000003</v>
      </c>
      <c r="AP822" s="108">
        <v>0.90500000000000003</v>
      </c>
      <c r="AQ822" s="108">
        <v>0.90500000000000003</v>
      </c>
      <c r="AR822" s="108">
        <v>0.90500000000000003</v>
      </c>
      <c r="AS822" s="108">
        <v>0.90500000000000003</v>
      </c>
      <c r="AT822" s="108">
        <v>0.90500000000000003</v>
      </c>
      <c r="AU822" s="108">
        <v>0.90500000000000003</v>
      </c>
      <c r="AV822" s="108">
        <v>0.90500000000000003</v>
      </c>
      <c r="AW822" s="108">
        <v>0.90500000000000003</v>
      </c>
      <c r="AX822" s="110">
        <v>0.90500000000000003</v>
      </c>
    </row>
    <row r="823" spans="1:50">
      <c r="A823" s="212"/>
      <c r="B823" s="222"/>
      <c r="C823" s="217" t="s">
        <v>43</v>
      </c>
      <c r="D823" s="52" t="s">
        <v>24</v>
      </c>
      <c r="E823" s="86" t="str">
        <f>A815&amp;"/"&amp;B815&amp;"/"&amp;C823&amp;"/"&amp;D823</f>
        <v>Refinery gas fired power plants/Steam turbine/CHP with CCS/L</v>
      </c>
      <c r="F823" s="61" t="str">
        <f>A815</f>
        <v>Refinery gas fired power plants</v>
      </c>
      <c r="G823" s="61" t="str">
        <f>B815</f>
        <v>Steam turbine</v>
      </c>
      <c r="H823" s="61" t="str">
        <f>C823</f>
        <v>CHP with CCS</v>
      </c>
      <c r="I823" s="84" t="str">
        <f t="shared" si="74"/>
        <v>L</v>
      </c>
      <c r="J823" s="61" t="s">
        <v>99</v>
      </c>
      <c r="K823" s="61" t="s">
        <v>99</v>
      </c>
      <c r="L823" s="61" t="s">
        <v>99</v>
      </c>
      <c r="M823" s="61" t="s">
        <v>99</v>
      </c>
      <c r="N823" s="61" t="s">
        <v>99</v>
      </c>
      <c r="O823" s="61" t="s">
        <v>99</v>
      </c>
      <c r="P823" s="61" t="s">
        <v>99</v>
      </c>
      <c r="Q823" s="61" t="s">
        <v>99</v>
      </c>
      <c r="R823" s="61" t="s">
        <v>99</v>
      </c>
      <c r="S823" s="61" t="s">
        <v>99</v>
      </c>
      <c r="T823" s="61" t="s">
        <v>99</v>
      </c>
      <c r="U823" s="61" t="s">
        <v>99</v>
      </c>
      <c r="V823" s="61" t="s">
        <v>99</v>
      </c>
      <c r="W823" s="61" t="s">
        <v>99</v>
      </c>
      <c r="X823" s="61" t="s">
        <v>99</v>
      </c>
      <c r="Y823" s="61" t="s">
        <v>99</v>
      </c>
      <c r="Z823" s="61" t="s">
        <v>99</v>
      </c>
      <c r="AA823" s="61" t="s">
        <v>99</v>
      </c>
      <c r="AB823" s="61" t="s">
        <v>99</v>
      </c>
      <c r="AC823" s="61" t="s">
        <v>99</v>
      </c>
      <c r="AD823" s="61" t="s">
        <v>99</v>
      </c>
      <c r="AE823" s="61">
        <v>0.90500000000000003</v>
      </c>
      <c r="AF823" s="61">
        <v>0.90500000000000003</v>
      </c>
      <c r="AG823" s="61">
        <v>0.90500000000000003</v>
      </c>
      <c r="AH823" s="61">
        <v>0.90500000000000003</v>
      </c>
      <c r="AI823" s="61">
        <v>0.90500000000000003</v>
      </c>
      <c r="AJ823" s="61">
        <v>0.90500000000000003</v>
      </c>
      <c r="AK823" s="61">
        <v>0.90500000000000003</v>
      </c>
      <c r="AL823" s="61">
        <v>0.90500000000000003</v>
      </c>
      <c r="AM823" s="61">
        <v>0.90500000000000003</v>
      </c>
      <c r="AN823" s="61">
        <v>0.90500000000000003</v>
      </c>
      <c r="AO823" s="61">
        <v>0.90500000000000003</v>
      </c>
      <c r="AP823" s="61">
        <v>0.90500000000000003</v>
      </c>
      <c r="AQ823" s="61">
        <v>0.90500000000000003</v>
      </c>
      <c r="AR823" s="61">
        <v>0.90500000000000003</v>
      </c>
      <c r="AS823" s="61">
        <v>0.90500000000000003</v>
      </c>
      <c r="AT823" s="61">
        <v>0.90500000000000003</v>
      </c>
      <c r="AU823" s="61">
        <v>0.90500000000000003</v>
      </c>
      <c r="AV823" s="61">
        <v>0.90500000000000003</v>
      </c>
      <c r="AW823" s="61">
        <v>0.90500000000000003</v>
      </c>
      <c r="AX823" s="53">
        <v>0.90500000000000003</v>
      </c>
    </row>
    <row r="824" spans="1:50">
      <c r="A824" s="213"/>
      <c r="B824" s="223"/>
      <c r="C824" s="210"/>
      <c r="D824" s="93" t="s">
        <v>25</v>
      </c>
      <c r="E824" s="73" t="str">
        <f>A815&amp;"/"&amp;B815&amp;"/"&amp;C823&amp;"/"&amp;D824</f>
        <v>Refinery gas fired power plants/Steam turbine/CHP with CCS/M</v>
      </c>
      <c r="F824" s="91" t="str">
        <f>A815</f>
        <v>Refinery gas fired power plants</v>
      </c>
      <c r="G824" s="91" t="str">
        <f>B815</f>
        <v>Steam turbine</v>
      </c>
      <c r="H824" s="91" t="str">
        <f>C823</f>
        <v>CHP with CCS</v>
      </c>
      <c r="I824" s="70" t="str">
        <f t="shared" si="74"/>
        <v>M</v>
      </c>
      <c r="J824" s="91" t="s">
        <v>99</v>
      </c>
      <c r="K824" s="91" t="s">
        <v>99</v>
      </c>
      <c r="L824" s="91" t="s">
        <v>99</v>
      </c>
      <c r="M824" s="91" t="s">
        <v>99</v>
      </c>
      <c r="N824" s="91" t="s">
        <v>99</v>
      </c>
      <c r="O824" s="91" t="s">
        <v>99</v>
      </c>
      <c r="P824" s="91" t="s">
        <v>99</v>
      </c>
      <c r="Q824" s="91" t="s">
        <v>99</v>
      </c>
      <c r="R824" s="91" t="s">
        <v>99</v>
      </c>
      <c r="S824" s="91" t="s">
        <v>99</v>
      </c>
      <c r="T824" s="91" t="s">
        <v>99</v>
      </c>
      <c r="U824" s="91" t="s">
        <v>99</v>
      </c>
      <c r="V824" s="91" t="s">
        <v>99</v>
      </c>
      <c r="W824" s="91" t="s">
        <v>99</v>
      </c>
      <c r="X824" s="91" t="s">
        <v>99</v>
      </c>
      <c r="Y824" s="91" t="s">
        <v>99</v>
      </c>
      <c r="Z824" s="91" t="s">
        <v>99</v>
      </c>
      <c r="AA824" s="91" t="s">
        <v>99</v>
      </c>
      <c r="AB824" s="91" t="s">
        <v>99</v>
      </c>
      <c r="AC824" s="91" t="s">
        <v>99</v>
      </c>
      <c r="AD824" s="91" t="s">
        <v>99</v>
      </c>
      <c r="AE824" s="91">
        <v>0.90500000000000003</v>
      </c>
      <c r="AF824" s="91">
        <v>0.90500000000000003</v>
      </c>
      <c r="AG824" s="91">
        <v>0.90500000000000003</v>
      </c>
      <c r="AH824" s="91">
        <v>0.90500000000000003</v>
      </c>
      <c r="AI824" s="91">
        <v>0.90500000000000003</v>
      </c>
      <c r="AJ824" s="91">
        <v>0.90500000000000003</v>
      </c>
      <c r="AK824" s="91">
        <v>0.90500000000000003</v>
      </c>
      <c r="AL824" s="91">
        <v>0.90500000000000003</v>
      </c>
      <c r="AM824" s="91">
        <v>0.90500000000000003</v>
      </c>
      <c r="AN824" s="91">
        <v>0.90500000000000003</v>
      </c>
      <c r="AO824" s="91">
        <v>0.90500000000000003</v>
      </c>
      <c r="AP824" s="91">
        <v>0.90500000000000003</v>
      </c>
      <c r="AQ824" s="91">
        <v>0.90500000000000003</v>
      </c>
      <c r="AR824" s="91">
        <v>0.90500000000000003</v>
      </c>
      <c r="AS824" s="91">
        <v>0.90500000000000003</v>
      </c>
      <c r="AT824" s="91">
        <v>0.90500000000000003</v>
      </c>
      <c r="AU824" s="91">
        <v>0.90500000000000003</v>
      </c>
      <c r="AV824" s="91">
        <v>0.90500000000000003</v>
      </c>
      <c r="AW824" s="91">
        <v>0.90500000000000003</v>
      </c>
      <c r="AX824" s="89">
        <v>0.90500000000000003</v>
      </c>
    </row>
    <row r="825" spans="1:50">
      <c r="A825" s="211" t="s">
        <v>55</v>
      </c>
      <c r="B825" s="214" t="s">
        <v>50</v>
      </c>
      <c r="C825" s="209" t="s">
        <v>36</v>
      </c>
      <c r="D825" s="67" t="s">
        <v>24</v>
      </c>
      <c r="E825" s="87" t="str">
        <f>A825&amp;"/"&amp;B825&amp;"/"&amp;C825&amp;"/"&amp;D825</f>
        <v>Diesel oil fired power plants/Gas turbine combined cycle/Electricity only/L</v>
      </c>
      <c r="F825" s="55" t="str">
        <f>A825</f>
        <v>Diesel oil fired power plants</v>
      </c>
      <c r="G825" s="55" t="str">
        <f>B825</f>
        <v>Gas turbine combined cycle</v>
      </c>
      <c r="H825" s="55" t="str">
        <f>C825</f>
        <v>Electricity only</v>
      </c>
      <c r="I825" s="85" t="str">
        <f t="shared" si="74"/>
        <v>L</v>
      </c>
      <c r="J825" s="55">
        <v>0.91500000000000004</v>
      </c>
      <c r="K825" s="55">
        <v>0.91500000000000004</v>
      </c>
      <c r="L825" s="55">
        <v>0.91500000000000004</v>
      </c>
      <c r="M825" s="55">
        <v>0.91500000000000004</v>
      </c>
      <c r="N825" s="55">
        <v>0.91500000000000004</v>
      </c>
      <c r="O825" s="55">
        <v>0.91500000000000004</v>
      </c>
      <c r="P825" s="55">
        <v>0.91500000000000004</v>
      </c>
      <c r="Q825" s="55">
        <v>0.91500000000000004</v>
      </c>
      <c r="R825" s="55">
        <v>0.91500000000000004</v>
      </c>
      <c r="S825" s="55">
        <v>0.91500000000000004</v>
      </c>
      <c r="T825" s="55">
        <v>0.91500000000000004</v>
      </c>
      <c r="U825" s="55">
        <v>0.91500000000000004</v>
      </c>
      <c r="V825" s="55">
        <v>0.91500000000000004</v>
      </c>
      <c r="W825" s="55">
        <v>0.91500000000000004</v>
      </c>
      <c r="X825" s="55">
        <v>0.91500000000000004</v>
      </c>
      <c r="Y825" s="55">
        <v>0.91500000000000004</v>
      </c>
      <c r="Z825" s="55">
        <v>0.91500000000000004</v>
      </c>
      <c r="AA825" s="55">
        <v>0.91500000000000004</v>
      </c>
      <c r="AB825" s="55">
        <v>0.91500000000000004</v>
      </c>
      <c r="AC825" s="55">
        <v>0.91500000000000004</v>
      </c>
      <c r="AD825" s="55">
        <v>0.91500000000000004</v>
      </c>
      <c r="AE825" s="55">
        <v>0.91500000000000004</v>
      </c>
      <c r="AF825" s="55">
        <v>0.91500000000000004</v>
      </c>
      <c r="AG825" s="55">
        <v>0.91500000000000004</v>
      </c>
      <c r="AH825" s="55">
        <v>0.91500000000000004</v>
      </c>
      <c r="AI825" s="55">
        <v>0.91500000000000004</v>
      </c>
      <c r="AJ825" s="55">
        <v>0.91500000000000004</v>
      </c>
      <c r="AK825" s="55">
        <v>0.91500000000000004</v>
      </c>
      <c r="AL825" s="55">
        <v>0.91500000000000004</v>
      </c>
      <c r="AM825" s="55">
        <v>0.91500000000000004</v>
      </c>
      <c r="AN825" s="55">
        <v>0.91500000000000004</v>
      </c>
      <c r="AO825" s="55">
        <v>0.91500000000000004</v>
      </c>
      <c r="AP825" s="55">
        <v>0.91500000000000004</v>
      </c>
      <c r="AQ825" s="55">
        <v>0.91500000000000004</v>
      </c>
      <c r="AR825" s="55">
        <v>0.91500000000000004</v>
      </c>
      <c r="AS825" s="55">
        <v>0.91500000000000004</v>
      </c>
      <c r="AT825" s="55">
        <v>0.91500000000000004</v>
      </c>
      <c r="AU825" s="55">
        <v>0.91500000000000004</v>
      </c>
      <c r="AV825" s="55">
        <v>0.91500000000000004</v>
      </c>
      <c r="AW825" s="55">
        <v>0.91500000000000004</v>
      </c>
      <c r="AX825" s="64">
        <v>0.91500000000000004</v>
      </c>
    </row>
    <row r="826" spans="1:50">
      <c r="A826" s="212"/>
      <c r="B826" s="215"/>
      <c r="C826" s="216"/>
      <c r="D826" s="52" t="s">
        <v>25</v>
      </c>
      <c r="E826" s="86" t="str">
        <f>A825&amp;"/"&amp;B825&amp;"/"&amp;C825&amp;"/"&amp;D826</f>
        <v>Diesel oil fired power plants/Gas turbine combined cycle/Electricity only/M</v>
      </c>
      <c r="F826" s="61" t="str">
        <f>A825</f>
        <v>Diesel oil fired power plants</v>
      </c>
      <c r="G826" s="61" t="str">
        <f>B825</f>
        <v>Gas turbine combined cycle</v>
      </c>
      <c r="H826" s="61" t="str">
        <f>C825</f>
        <v>Electricity only</v>
      </c>
      <c r="I826" s="84" t="str">
        <f t="shared" si="74"/>
        <v>M</v>
      </c>
      <c r="J826" s="61">
        <v>0.91500000000000004</v>
      </c>
      <c r="K826" s="61">
        <v>0.91500000000000004</v>
      </c>
      <c r="L826" s="61">
        <v>0.91500000000000004</v>
      </c>
      <c r="M826" s="61">
        <v>0.91500000000000004</v>
      </c>
      <c r="N826" s="61">
        <v>0.91500000000000004</v>
      </c>
      <c r="O826" s="61">
        <v>0.91500000000000004</v>
      </c>
      <c r="P826" s="61">
        <v>0.91500000000000004</v>
      </c>
      <c r="Q826" s="61">
        <v>0.91500000000000004</v>
      </c>
      <c r="R826" s="61">
        <v>0.91500000000000004</v>
      </c>
      <c r="S826" s="61">
        <v>0.91500000000000004</v>
      </c>
      <c r="T826" s="61">
        <v>0.91500000000000004</v>
      </c>
      <c r="U826" s="61">
        <v>0.91500000000000004</v>
      </c>
      <c r="V826" s="61">
        <v>0.91500000000000004</v>
      </c>
      <c r="W826" s="61">
        <v>0.91500000000000004</v>
      </c>
      <c r="X826" s="61">
        <v>0.91500000000000004</v>
      </c>
      <c r="Y826" s="61">
        <v>0.91500000000000004</v>
      </c>
      <c r="Z826" s="61">
        <v>0.91500000000000004</v>
      </c>
      <c r="AA826" s="61">
        <v>0.91500000000000004</v>
      </c>
      <c r="AB826" s="61">
        <v>0.91500000000000004</v>
      </c>
      <c r="AC826" s="61">
        <v>0.91500000000000004</v>
      </c>
      <c r="AD826" s="61">
        <v>0.91500000000000004</v>
      </c>
      <c r="AE826" s="61">
        <v>0.91500000000000004</v>
      </c>
      <c r="AF826" s="61">
        <v>0.91500000000000004</v>
      </c>
      <c r="AG826" s="61">
        <v>0.91500000000000004</v>
      </c>
      <c r="AH826" s="61">
        <v>0.91500000000000004</v>
      </c>
      <c r="AI826" s="61">
        <v>0.91500000000000004</v>
      </c>
      <c r="AJ826" s="61">
        <v>0.91500000000000004</v>
      </c>
      <c r="AK826" s="61">
        <v>0.91500000000000004</v>
      </c>
      <c r="AL826" s="61">
        <v>0.91500000000000004</v>
      </c>
      <c r="AM826" s="61">
        <v>0.91500000000000004</v>
      </c>
      <c r="AN826" s="61">
        <v>0.91500000000000004</v>
      </c>
      <c r="AO826" s="61">
        <v>0.91500000000000004</v>
      </c>
      <c r="AP826" s="61">
        <v>0.91500000000000004</v>
      </c>
      <c r="AQ826" s="61">
        <v>0.91500000000000004</v>
      </c>
      <c r="AR826" s="61">
        <v>0.91500000000000004</v>
      </c>
      <c r="AS826" s="61">
        <v>0.91500000000000004</v>
      </c>
      <c r="AT826" s="61">
        <v>0.91500000000000004</v>
      </c>
      <c r="AU826" s="61">
        <v>0.91500000000000004</v>
      </c>
      <c r="AV826" s="61">
        <v>0.91500000000000004</v>
      </c>
      <c r="AW826" s="61">
        <v>0.91500000000000004</v>
      </c>
      <c r="AX826" s="53">
        <v>0.91500000000000004</v>
      </c>
    </row>
    <row r="827" spans="1:50">
      <c r="A827" s="212"/>
      <c r="B827" s="215"/>
      <c r="C827" s="217" t="s">
        <v>26</v>
      </c>
      <c r="D827" s="83" t="s">
        <v>24</v>
      </c>
      <c r="E827" s="56" t="str">
        <f>A825&amp;"/"&amp;B825&amp;"/"&amp;C827&amp;"/"&amp;D827</f>
        <v>Diesel oil fired power plants/Gas turbine combined cycle/CHP/L</v>
      </c>
      <c r="F827" s="103" t="str">
        <f>A825</f>
        <v>Diesel oil fired power plants</v>
      </c>
      <c r="G827" s="103" t="str">
        <f>B825</f>
        <v>Gas turbine combined cycle</v>
      </c>
      <c r="H827" s="103" t="str">
        <f>C827</f>
        <v>CHP</v>
      </c>
      <c r="I827" s="104" t="str">
        <f t="shared" si="74"/>
        <v>L</v>
      </c>
      <c r="J827" s="103">
        <v>0.91500000000000004</v>
      </c>
      <c r="K827" s="103">
        <v>0.91500000000000004</v>
      </c>
      <c r="L827" s="103">
        <v>0.91500000000000004</v>
      </c>
      <c r="M827" s="103">
        <v>0.91500000000000004</v>
      </c>
      <c r="N827" s="103">
        <v>0.91500000000000004</v>
      </c>
      <c r="O827" s="103">
        <v>0.91500000000000004</v>
      </c>
      <c r="P827" s="103">
        <v>0.91500000000000004</v>
      </c>
      <c r="Q827" s="103">
        <v>0.91500000000000004</v>
      </c>
      <c r="R827" s="103">
        <v>0.91500000000000004</v>
      </c>
      <c r="S827" s="103">
        <v>0.91500000000000004</v>
      </c>
      <c r="T827" s="103">
        <v>0.91500000000000004</v>
      </c>
      <c r="U827" s="103">
        <v>0.91500000000000004</v>
      </c>
      <c r="V827" s="103">
        <v>0.91500000000000004</v>
      </c>
      <c r="W827" s="103">
        <v>0.91500000000000004</v>
      </c>
      <c r="X827" s="103">
        <v>0.91500000000000004</v>
      </c>
      <c r="Y827" s="103">
        <v>0.91500000000000004</v>
      </c>
      <c r="Z827" s="103">
        <v>0.91500000000000004</v>
      </c>
      <c r="AA827" s="103">
        <v>0.91500000000000004</v>
      </c>
      <c r="AB827" s="103">
        <v>0.91500000000000004</v>
      </c>
      <c r="AC827" s="103">
        <v>0.91500000000000004</v>
      </c>
      <c r="AD827" s="103">
        <v>0.91500000000000004</v>
      </c>
      <c r="AE827" s="103">
        <v>0.91500000000000004</v>
      </c>
      <c r="AF827" s="103">
        <v>0.91500000000000004</v>
      </c>
      <c r="AG827" s="103">
        <v>0.91500000000000004</v>
      </c>
      <c r="AH827" s="103">
        <v>0.91500000000000004</v>
      </c>
      <c r="AI827" s="103">
        <v>0.91500000000000004</v>
      </c>
      <c r="AJ827" s="103">
        <v>0.91500000000000004</v>
      </c>
      <c r="AK827" s="103">
        <v>0.91500000000000004</v>
      </c>
      <c r="AL827" s="103">
        <v>0.91500000000000004</v>
      </c>
      <c r="AM827" s="103">
        <v>0.91500000000000004</v>
      </c>
      <c r="AN827" s="103">
        <v>0.91500000000000004</v>
      </c>
      <c r="AO827" s="103">
        <v>0.91500000000000004</v>
      </c>
      <c r="AP827" s="103">
        <v>0.91500000000000004</v>
      </c>
      <c r="AQ827" s="103">
        <v>0.91500000000000004</v>
      </c>
      <c r="AR827" s="103">
        <v>0.91500000000000004</v>
      </c>
      <c r="AS827" s="103">
        <v>0.91500000000000004</v>
      </c>
      <c r="AT827" s="103">
        <v>0.91500000000000004</v>
      </c>
      <c r="AU827" s="103">
        <v>0.91500000000000004</v>
      </c>
      <c r="AV827" s="103">
        <v>0.91500000000000004</v>
      </c>
      <c r="AW827" s="103">
        <v>0.91500000000000004</v>
      </c>
      <c r="AX827" s="105">
        <v>0.91500000000000004</v>
      </c>
    </row>
    <row r="828" spans="1:50">
      <c r="A828" s="212"/>
      <c r="B828" s="215"/>
      <c r="C828" s="216"/>
      <c r="D828" s="106" t="s">
        <v>25</v>
      </c>
      <c r="E828" s="107" t="str">
        <f>A825&amp;"/"&amp;B825&amp;"/"&amp;C827&amp;"/"&amp;D828</f>
        <v>Diesel oil fired power plants/Gas turbine combined cycle/CHP/M</v>
      </c>
      <c r="F828" s="108" t="str">
        <f>A825</f>
        <v>Diesel oil fired power plants</v>
      </c>
      <c r="G828" s="108" t="str">
        <f>B825</f>
        <v>Gas turbine combined cycle</v>
      </c>
      <c r="H828" s="108" t="str">
        <f>C827</f>
        <v>CHP</v>
      </c>
      <c r="I828" s="109" t="str">
        <f t="shared" si="74"/>
        <v>M</v>
      </c>
      <c r="J828" s="108">
        <v>0.91500000000000004</v>
      </c>
      <c r="K828" s="108">
        <v>0.91500000000000004</v>
      </c>
      <c r="L828" s="108">
        <v>0.91500000000000004</v>
      </c>
      <c r="M828" s="108">
        <v>0.91500000000000004</v>
      </c>
      <c r="N828" s="108">
        <v>0.91500000000000004</v>
      </c>
      <c r="O828" s="108">
        <v>0.91500000000000004</v>
      </c>
      <c r="P828" s="108">
        <v>0.91500000000000004</v>
      </c>
      <c r="Q828" s="108">
        <v>0.91500000000000004</v>
      </c>
      <c r="R828" s="108">
        <v>0.91500000000000004</v>
      </c>
      <c r="S828" s="108">
        <v>0.91500000000000004</v>
      </c>
      <c r="T828" s="108">
        <v>0.91500000000000004</v>
      </c>
      <c r="U828" s="108">
        <v>0.91500000000000004</v>
      </c>
      <c r="V828" s="108">
        <v>0.91500000000000004</v>
      </c>
      <c r="W828" s="108">
        <v>0.91500000000000004</v>
      </c>
      <c r="X828" s="108">
        <v>0.91500000000000004</v>
      </c>
      <c r="Y828" s="108">
        <v>0.91500000000000004</v>
      </c>
      <c r="Z828" s="108">
        <v>0.91500000000000004</v>
      </c>
      <c r="AA828" s="108">
        <v>0.91500000000000004</v>
      </c>
      <c r="AB828" s="108">
        <v>0.91500000000000004</v>
      </c>
      <c r="AC828" s="108">
        <v>0.91500000000000004</v>
      </c>
      <c r="AD828" s="108">
        <v>0.91500000000000004</v>
      </c>
      <c r="AE828" s="108">
        <v>0.91500000000000004</v>
      </c>
      <c r="AF828" s="108">
        <v>0.91500000000000004</v>
      </c>
      <c r="AG828" s="108">
        <v>0.91500000000000004</v>
      </c>
      <c r="AH828" s="108">
        <v>0.91500000000000004</v>
      </c>
      <c r="AI828" s="108">
        <v>0.91500000000000004</v>
      </c>
      <c r="AJ828" s="108">
        <v>0.91500000000000004</v>
      </c>
      <c r="AK828" s="108">
        <v>0.91500000000000004</v>
      </c>
      <c r="AL828" s="108">
        <v>0.91500000000000004</v>
      </c>
      <c r="AM828" s="108">
        <v>0.91500000000000004</v>
      </c>
      <c r="AN828" s="108">
        <v>0.91500000000000004</v>
      </c>
      <c r="AO828" s="108">
        <v>0.91500000000000004</v>
      </c>
      <c r="AP828" s="108">
        <v>0.91500000000000004</v>
      </c>
      <c r="AQ828" s="108">
        <v>0.91500000000000004</v>
      </c>
      <c r="AR828" s="108">
        <v>0.91500000000000004</v>
      </c>
      <c r="AS828" s="108">
        <v>0.91500000000000004</v>
      </c>
      <c r="AT828" s="108">
        <v>0.91500000000000004</v>
      </c>
      <c r="AU828" s="108">
        <v>0.91500000000000004</v>
      </c>
      <c r="AV828" s="108">
        <v>0.91500000000000004</v>
      </c>
      <c r="AW828" s="108">
        <v>0.91500000000000004</v>
      </c>
      <c r="AX828" s="110">
        <v>0.91500000000000004</v>
      </c>
    </row>
    <row r="829" spans="1:50">
      <c r="A829" s="212"/>
      <c r="B829" s="215"/>
      <c r="C829" s="217" t="s">
        <v>42</v>
      </c>
      <c r="D829" s="83" t="s">
        <v>24</v>
      </c>
      <c r="E829" s="56" t="str">
        <f>A825&amp;"/"&amp;B825&amp;"/"&amp;C829&amp;"/"&amp;D829</f>
        <v>Diesel oil fired power plants/Gas turbine combined cycle/Electricity only with CCS/L</v>
      </c>
      <c r="F829" s="103" t="str">
        <f>A825</f>
        <v>Diesel oil fired power plants</v>
      </c>
      <c r="G829" s="103" t="str">
        <f>B825</f>
        <v>Gas turbine combined cycle</v>
      </c>
      <c r="H829" s="103" t="str">
        <f>C829</f>
        <v>Electricity only with CCS</v>
      </c>
      <c r="I829" s="104" t="str">
        <f t="shared" si="74"/>
        <v>L</v>
      </c>
      <c r="J829" s="103" t="s">
        <v>99</v>
      </c>
      <c r="K829" s="103" t="s">
        <v>99</v>
      </c>
      <c r="L829" s="103" t="s">
        <v>99</v>
      </c>
      <c r="M829" s="103" t="s">
        <v>99</v>
      </c>
      <c r="N829" s="103" t="s">
        <v>99</v>
      </c>
      <c r="O829" s="103" t="s">
        <v>99</v>
      </c>
      <c r="P829" s="103" t="s">
        <v>99</v>
      </c>
      <c r="Q829" s="103" t="s">
        <v>99</v>
      </c>
      <c r="R829" s="103" t="s">
        <v>99</v>
      </c>
      <c r="S829" s="103" t="s">
        <v>99</v>
      </c>
      <c r="T829" s="103" t="s">
        <v>99</v>
      </c>
      <c r="U829" s="103" t="s">
        <v>99</v>
      </c>
      <c r="V829" s="103" t="s">
        <v>99</v>
      </c>
      <c r="W829" s="103" t="s">
        <v>99</v>
      </c>
      <c r="X829" s="103" t="s">
        <v>99</v>
      </c>
      <c r="Y829" s="103" t="s">
        <v>99</v>
      </c>
      <c r="Z829" s="103" t="s">
        <v>99</v>
      </c>
      <c r="AA829" s="103" t="s">
        <v>99</v>
      </c>
      <c r="AB829" s="103" t="s">
        <v>99</v>
      </c>
      <c r="AC829" s="103" t="s">
        <v>99</v>
      </c>
      <c r="AD829" s="103" t="s">
        <v>99</v>
      </c>
      <c r="AE829" s="103">
        <v>0.91500000000000004</v>
      </c>
      <c r="AF829" s="103">
        <v>0.91500000000000004</v>
      </c>
      <c r="AG829" s="103">
        <v>0.91500000000000004</v>
      </c>
      <c r="AH829" s="103">
        <v>0.91500000000000004</v>
      </c>
      <c r="AI829" s="103">
        <v>0.91500000000000004</v>
      </c>
      <c r="AJ829" s="103">
        <v>0.91500000000000004</v>
      </c>
      <c r="AK829" s="103">
        <v>0.91500000000000004</v>
      </c>
      <c r="AL829" s="103">
        <v>0.91500000000000004</v>
      </c>
      <c r="AM829" s="103">
        <v>0.91500000000000004</v>
      </c>
      <c r="AN829" s="103">
        <v>0.91500000000000004</v>
      </c>
      <c r="AO829" s="103">
        <v>0.91500000000000004</v>
      </c>
      <c r="AP829" s="103">
        <v>0.91500000000000004</v>
      </c>
      <c r="AQ829" s="103">
        <v>0.91500000000000004</v>
      </c>
      <c r="AR829" s="103">
        <v>0.91500000000000004</v>
      </c>
      <c r="AS829" s="103">
        <v>0.91500000000000004</v>
      </c>
      <c r="AT829" s="103">
        <v>0.91500000000000004</v>
      </c>
      <c r="AU829" s="103">
        <v>0.91500000000000004</v>
      </c>
      <c r="AV829" s="103">
        <v>0.91500000000000004</v>
      </c>
      <c r="AW829" s="103">
        <v>0.91500000000000004</v>
      </c>
      <c r="AX829" s="105">
        <v>0.91500000000000004</v>
      </c>
    </row>
    <row r="830" spans="1:50">
      <c r="A830" s="212"/>
      <c r="B830" s="215"/>
      <c r="C830" s="216"/>
      <c r="D830" s="106" t="s">
        <v>25</v>
      </c>
      <c r="E830" s="107" t="str">
        <f>A825&amp;"/"&amp;B825&amp;"/"&amp;C829&amp;"/"&amp;D830</f>
        <v>Diesel oil fired power plants/Gas turbine combined cycle/Electricity only with CCS/M</v>
      </c>
      <c r="F830" s="108" t="str">
        <f>A825</f>
        <v>Diesel oil fired power plants</v>
      </c>
      <c r="G830" s="108" t="str">
        <f>B825</f>
        <v>Gas turbine combined cycle</v>
      </c>
      <c r="H830" s="108" t="str">
        <f>C829</f>
        <v>Electricity only with CCS</v>
      </c>
      <c r="I830" s="109" t="str">
        <f t="shared" si="74"/>
        <v>M</v>
      </c>
      <c r="J830" s="108" t="s">
        <v>99</v>
      </c>
      <c r="K830" s="108" t="s">
        <v>99</v>
      </c>
      <c r="L830" s="108" t="s">
        <v>99</v>
      </c>
      <c r="M830" s="108" t="s">
        <v>99</v>
      </c>
      <c r="N830" s="108" t="s">
        <v>99</v>
      </c>
      <c r="O830" s="108" t="s">
        <v>99</v>
      </c>
      <c r="P830" s="108" t="s">
        <v>99</v>
      </c>
      <c r="Q830" s="108" t="s">
        <v>99</v>
      </c>
      <c r="R830" s="108" t="s">
        <v>99</v>
      </c>
      <c r="S830" s="108" t="s">
        <v>99</v>
      </c>
      <c r="T830" s="108" t="s">
        <v>99</v>
      </c>
      <c r="U830" s="108" t="s">
        <v>99</v>
      </c>
      <c r="V830" s="108" t="s">
        <v>99</v>
      </c>
      <c r="W830" s="108" t="s">
        <v>99</v>
      </c>
      <c r="X830" s="108" t="s">
        <v>99</v>
      </c>
      <c r="Y830" s="108" t="s">
        <v>99</v>
      </c>
      <c r="Z830" s="108" t="s">
        <v>99</v>
      </c>
      <c r="AA830" s="108" t="s">
        <v>99</v>
      </c>
      <c r="AB830" s="108" t="s">
        <v>99</v>
      </c>
      <c r="AC830" s="108" t="s">
        <v>99</v>
      </c>
      <c r="AD830" s="108" t="s">
        <v>99</v>
      </c>
      <c r="AE830" s="108">
        <v>0.91500000000000004</v>
      </c>
      <c r="AF830" s="108">
        <v>0.91500000000000004</v>
      </c>
      <c r="AG830" s="108">
        <v>0.91500000000000004</v>
      </c>
      <c r="AH830" s="108">
        <v>0.91500000000000004</v>
      </c>
      <c r="AI830" s="108">
        <v>0.91500000000000004</v>
      </c>
      <c r="AJ830" s="108">
        <v>0.91500000000000004</v>
      </c>
      <c r="AK830" s="108">
        <v>0.91500000000000004</v>
      </c>
      <c r="AL830" s="108">
        <v>0.91500000000000004</v>
      </c>
      <c r="AM830" s="108">
        <v>0.91500000000000004</v>
      </c>
      <c r="AN830" s="108">
        <v>0.91500000000000004</v>
      </c>
      <c r="AO830" s="108">
        <v>0.91500000000000004</v>
      </c>
      <c r="AP830" s="108">
        <v>0.91500000000000004</v>
      </c>
      <c r="AQ830" s="108">
        <v>0.91500000000000004</v>
      </c>
      <c r="AR830" s="108">
        <v>0.91500000000000004</v>
      </c>
      <c r="AS830" s="108">
        <v>0.91500000000000004</v>
      </c>
      <c r="AT830" s="108">
        <v>0.91500000000000004</v>
      </c>
      <c r="AU830" s="108">
        <v>0.91500000000000004</v>
      </c>
      <c r="AV830" s="108">
        <v>0.91500000000000004</v>
      </c>
      <c r="AW830" s="108">
        <v>0.91500000000000004</v>
      </c>
      <c r="AX830" s="110">
        <v>0.91500000000000004</v>
      </c>
    </row>
    <row r="831" spans="1:50">
      <c r="A831" s="212"/>
      <c r="B831" s="215"/>
      <c r="C831" s="217" t="s">
        <v>43</v>
      </c>
      <c r="D831" s="52" t="s">
        <v>24</v>
      </c>
      <c r="E831" s="86" t="str">
        <f>A825&amp;"/"&amp;B825&amp;"/"&amp;C831&amp;"/"&amp;D831</f>
        <v>Diesel oil fired power plants/Gas turbine combined cycle/CHP with CCS/L</v>
      </c>
      <c r="F831" s="61" t="str">
        <f>A825</f>
        <v>Diesel oil fired power plants</v>
      </c>
      <c r="G831" s="61" t="str">
        <f>B825</f>
        <v>Gas turbine combined cycle</v>
      </c>
      <c r="H831" s="61" t="str">
        <f>C831</f>
        <v>CHP with CCS</v>
      </c>
      <c r="I831" s="84" t="str">
        <f t="shared" si="74"/>
        <v>L</v>
      </c>
      <c r="J831" s="61" t="s">
        <v>99</v>
      </c>
      <c r="K831" s="61" t="s">
        <v>99</v>
      </c>
      <c r="L831" s="61" t="s">
        <v>99</v>
      </c>
      <c r="M831" s="61" t="s">
        <v>99</v>
      </c>
      <c r="N831" s="61" t="s">
        <v>99</v>
      </c>
      <c r="O831" s="61" t="s">
        <v>99</v>
      </c>
      <c r="P831" s="61" t="s">
        <v>99</v>
      </c>
      <c r="Q831" s="61" t="s">
        <v>99</v>
      </c>
      <c r="R831" s="61" t="s">
        <v>99</v>
      </c>
      <c r="S831" s="61" t="s">
        <v>99</v>
      </c>
      <c r="T831" s="61" t="s">
        <v>99</v>
      </c>
      <c r="U831" s="61" t="s">
        <v>99</v>
      </c>
      <c r="V831" s="61" t="s">
        <v>99</v>
      </c>
      <c r="W831" s="61" t="s">
        <v>99</v>
      </c>
      <c r="X831" s="61" t="s">
        <v>99</v>
      </c>
      <c r="Y831" s="61" t="s">
        <v>99</v>
      </c>
      <c r="Z831" s="61" t="s">
        <v>99</v>
      </c>
      <c r="AA831" s="61" t="s">
        <v>99</v>
      </c>
      <c r="AB831" s="61" t="s">
        <v>99</v>
      </c>
      <c r="AC831" s="61" t="s">
        <v>99</v>
      </c>
      <c r="AD831" s="61" t="s">
        <v>99</v>
      </c>
      <c r="AE831" s="61">
        <v>0.91500000000000004</v>
      </c>
      <c r="AF831" s="61">
        <v>0.91500000000000004</v>
      </c>
      <c r="AG831" s="61">
        <v>0.91500000000000004</v>
      </c>
      <c r="AH831" s="61">
        <v>0.91500000000000004</v>
      </c>
      <c r="AI831" s="61">
        <v>0.91500000000000004</v>
      </c>
      <c r="AJ831" s="61">
        <v>0.91500000000000004</v>
      </c>
      <c r="AK831" s="61">
        <v>0.91500000000000004</v>
      </c>
      <c r="AL831" s="61">
        <v>0.91500000000000004</v>
      </c>
      <c r="AM831" s="61">
        <v>0.91500000000000004</v>
      </c>
      <c r="AN831" s="61">
        <v>0.91500000000000004</v>
      </c>
      <c r="AO831" s="61">
        <v>0.91500000000000004</v>
      </c>
      <c r="AP831" s="61">
        <v>0.91500000000000004</v>
      </c>
      <c r="AQ831" s="61">
        <v>0.91500000000000004</v>
      </c>
      <c r="AR831" s="61">
        <v>0.91500000000000004</v>
      </c>
      <c r="AS831" s="61">
        <v>0.91500000000000004</v>
      </c>
      <c r="AT831" s="61">
        <v>0.91500000000000004</v>
      </c>
      <c r="AU831" s="61">
        <v>0.91500000000000004</v>
      </c>
      <c r="AV831" s="61">
        <v>0.91500000000000004</v>
      </c>
      <c r="AW831" s="61">
        <v>0.91500000000000004</v>
      </c>
      <c r="AX831" s="53">
        <v>0.91500000000000004</v>
      </c>
    </row>
    <row r="832" spans="1:50">
      <c r="A832" s="212"/>
      <c r="B832" s="218"/>
      <c r="C832" s="210"/>
      <c r="D832" s="93" t="s">
        <v>25</v>
      </c>
      <c r="E832" s="73" t="str">
        <f>A825&amp;"/"&amp;B825&amp;"/"&amp;C831&amp;"/"&amp;D832</f>
        <v>Diesel oil fired power plants/Gas turbine combined cycle/CHP with CCS/M</v>
      </c>
      <c r="F832" s="91" t="str">
        <f>A825</f>
        <v>Diesel oil fired power plants</v>
      </c>
      <c r="G832" s="91" t="str">
        <f>B825</f>
        <v>Gas turbine combined cycle</v>
      </c>
      <c r="H832" s="91" t="str">
        <f>C831</f>
        <v>CHP with CCS</v>
      </c>
      <c r="I832" s="70" t="str">
        <f t="shared" si="74"/>
        <v>M</v>
      </c>
      <c r="J832" s="91" t="s">
        <v>99</v>
      </c>
      <c r="K832" s="91" t="s">
        <v>99</v>
      </c>
      <c r="L832" s="91" t="s">
        <v>99</v>
      </c>
      <c r="M832" s="91" t="s">
        <v>99</v>
      </c>
      <c r="N832" s="91" t="s">
        <v>99</v>
      </c>
      <c r="O832" s="91" t="s">
        <v>99</v>
      </c>
      <c r="P832" s="91" t="s">
        <v>99</v>
      </c>
      <c r="Q832" s="91" t="s">
        <v>99</v>
      </c>
      <c r="R832" s="91" t="s">
        <v>99</v>
      </c>
      <c r="S832" s="91" t="s">
        <v>99</v>
      </c>
      <c r="T832" s="91" t="s">
        <v>99</v>
      </c>
      <c r="U832" s="91" t="s">
        <v>99</v>
      </c>
      <c r="V832" s="91" t="s">
        <v>99</v>
      </c>
      <c r="W832" s="91" t="s">
        <v>99</v>
      </c>
      <c r="X832" s="91" t="s">
        <v>99</v>
      </c>
      <c r="Y832" s="91" t="s">
        <v>99</v>
      </c>
      <c r="Z832" s="91" t="s">
        <v>99</v>
      </c>
      <c r="AA832" s="91" t="s">
        <v>99</v>
      </c>
      <c r="AB832" s="91" t="s">
        <v>99</v>
      </c>
      <c r="AC832" s="91" t="s">
        <v>99</v>
      </c>
      <c r="AD832" s="91" t="s">
        <v>99</v>
      </c>
      <c r="AE832" s="91">
        <v>0.91500000000000004</v>
      </c>
      <c r="AF832" s="91">
        <v>0.91500000000000004</v>
      </c>
      <c r="AG832" s="91">
        <v>0.91500000000000004</v>
      </c>
      <c r="AH832" s="91">
        <v>0.91500000000000004</v>
      </c>
      <c r="AI832" s="91">
        <v>0.91500000000000004</v>
      </c>
      <c r="AJ832" s="91">
        <v>0.91500000000000004</v>
      </c>
      <c r="AK832" s="91">
        <v>0.91500000000000004</v>
      </c>
      <c r="AL832" s="91">
        <v>0.91500000000000004</v>
      </c>
      <c r="AM832" s="91">
        <v>0.91500000000000004</v>
      </c>
      <c r="AN832" s="91">
        <v>0.91500000000000004</v>
      </c>
      <c r="AO832" s="91">
        <v>0.91500000000000004</v>
      </c>
      <c r="AP832" s="91">
        <v>0.91500000000000004</v>
      </c>
      <c r="AQ832" s="91">
        <v>0.91500000000000004</v>
      </c>
      <c r="AR832" s="91">
        <v>0.91500000000000004</v>
      </c>
      <c r="AS832" s="91">
        <v>0.91500000000000004</v>
      </c>
      <c r="AT832" s="91">
        <v>0.91500000000000004</v>
      </c>
      <c r="AU832" s="91">
        <v>0.91500000000000004</v>
      </c>
      <c r="AV832" s="91">
        <v>0.91500000000000004</v>
      </c>
      <c r="AW832" s="91">
        <v>0.91500000000000004</v>
      </c>
      <c r="AX832" s="89">
        <v>0.91500000000000004</v>
      </c>
    </row>
    <row r="833" spans="1:50">
      <c r="A833" s="212"/>
      <c r="B833" s="214" t="s">
        <v>51</v>
      </c>
      <c r="C833" s="209" t="s">
        <v>36</v>
      </c>
      <c r="D833" s="67" t="s">
        <v>24</v>
      </c>
      <c r="E833" s="87" t="str">
        <f>A825&amp;"/"&amp;B833&amp;"/"&amp;C833&amp;"/"&amp;D833</f>
        <v>Diesel oil fired power plants/Gas turbine /Electricity only/L</v>
      </c>
      <c r="F833" s="55" t="str">
        <f>A825</f>
        <v>Diesel oil fired power plants</v>
      </c>
      <c r="G833" s="55" t="str">
        <f>B833</f>
        <v xml:space="preserve">Gas turbine </v>
      </c>
      <c r="H833" s="55" t="str">
        <f>C833</f>
        <v>Electricity only</v>
      </c>
      <c r="I833" s="85" t="str">
        <f t="shared" si="74"/>
        <v>L</v>
      </c>
      <c r="J833" s="55">
        <v>0.94</v>
      </c>
      <c r="K833" s="55">
        <v>0.94</v>
      </c>
      <c r="L833" s="55">
        <v>0.94</v>
      </c>
      <c r="M833" s="55">
        <v>0.94</v>
      </c>
      <c r="N833" s="55">
        <v>0.94</v>
      </c>
      <c r="O833" s="55">
        <v>0.94</v>
      </c>
      <c r="P833" s="55">
        <v>0.94</v>
      </c>
      <c r="Q833" s="55">
        <v>0.94</v>
      </c>
      <c r="R833" s="55">
        <v>0.94</v>
      </c>
      <c r="S833" s="55">
        <v>0.94</v>
      </c>
      <c r="T833" s="55">
        <v>0.94</v>
      </c>
      <c r="U833" s="55">
        <v>0.94</v>
      </c>
      <c r="V833" s="55">
        <v>0.94</v>
      </c>
      <c r="W833" s="55">
        <v>0.94</v>
      </c>
      <c r="X833" s="55">
        <v>0.94</v>
      </c>
      <c r="Y833" s="55">
        <v>0.94</v>
      </c>
      <c r="Z833" s="55">
        <v>0.94</v>
      </c>
      <c r="AA833" s="55">
        <v>0.94</v>
      </c>
      <c r="AB833" s="55">
        <v>0.94</v>
      </c>
      <c r="AC833" s="55">
        <v>0.94</v>
      </c>
      <c r="AD833" s="55">
        <v>0.94</v>
      </c>
      <c r="AE833" s="55">
        <v>0.94</v>
      </c>
      <c r="AF833" s="55">
        <v>0.94</v>
      </c>
      <c r="AG833" s="55">
        <v>0.94</v>
      </c>
      <c r="AH833" s="55">
        <v>0.94</v>
      </c>
      <c r="AI833" s="55">
        <v>0.94</v>
      </c>
      <c r="AJ833" s="55">
        <v>0.94</v>
      </c>
      <c r="AK833" s="55">
        <v>0.94</v>
      </c>
      <c r="AL833" s="55">
        <v>0.94</v>
      </c>
      <c r="AM833" s="55">
        <v>0.94</v>
      </c>
      <c r="AN833" s="55">
        <v>0.94</v>
      </c>
      <c r="AO833" s="55">
        <v>0.94</v>
      </c>
      <c r="AP833" s="55">
        <v>0.94</v>
      </c>
      <c r="AQ833" s="55">
        <v>0.94</v>
      </c>
      <c r="AR833" s="55">
        <v>0.94</v>
      </c>
      <c r="AS833" s="55">
        <v>0.94</v>
      </c>
      <c r="AT833" s="55">
        <v>0.94</v>
      </c>
      <c r="AU833" s="55">
        <v>0.94</v>
      </c>
      <c r="AV833" s="55">
        <v>0.94</v>
      </c>
      <c r="AW833" s="55">
        <v>0.94</v>
      </c>
      <c r="AX833" s="64">
        <v>0.94</v>
      </c>
    </row>
    <row r="834" spans="1:50">
      <c r="A834" s="212"/>
      <c r="B834" s="215"/>
      <c r="C834" s="206"/>
      <c r="D834" s="52" t="s">
        <v>25</v>
      </c>
      <c r="E834" s="86" t="str">
        <f>A825&amp;"/"&amp;B833&amp;"/"&amp;C833&amp;"/"&amp;D834</f>
        <v>Diesel oil fired power plants/Gas turbine /Electricity only/M</v>
      </c>
      <c r="F834" s="61" t="str">
        <f>A825</f>
        <v>Diesel oil fired power plants</v>
      </c>
      <c r="G834" s="61" t="str">
        <f>B833</f>
        <v xml:space="preserve">Gas turbine </v>
      </c>
      <c r="H834" s="61" t="str">
        <f>C833</f>
        <v>Electricity only</v>
      </c>
      <c r="I834" s="84" t="str">
        <f t="shared" si="74"/>
        <v>M</v>
      </c>
      <c r="J834" s="61">
        <v>0.94</v>
      </c>
      <c r="K834" s="61">
        <v>0.94</v>
      </c>
      <c r="L834" s="61">
        <v>0.94</v>
      </c>
      <c r="M834" s="61">
        <v>0.94</v>
      </c>
      <c r="N834" s="61">
        <v>0.94</v>
      </c>
      <c r="O834" s="61">
        <v>0.94</v>
      </c>
      <c r="P834" s="61">
        <v>0.94</v>
      </c>
      <c r="Q834" s="61">
        <v>0.94</v>
      </c>
      <c r="R834" s="61">
        <v>0.94</v>
      </c>
      <c r="S834" s="61">
        <v>0.94</v>
      </c>
      <c r="T834" s="61">
        <v>0.94</v>
      </c>
      <c r="U834" s="61">
        <v>0.94</v>
      </c>
      <c r="V834" s="61">
        <v>0.94</v>
      </c>
      <c r="W834" s="61">
        <v>0.94</v>
      </c>
      <c r="X834" s="61">
        <v>0.94</v>
      </c>
      <c r="Y834" s="61">
        <v>0.94</v>
      </c>
      <c r="Z834" s="61">
        <v>0.94</v>
      </c>
      <c r="AA834" s="61">
        <v>0.94</v>
      </c>
      <c r="AB834" s="61">
        <v>0.94</v>
      </c>
      <c r="AC834" s="61">
        <v>0.94</v>
      </c>
      <c r="AD834" s="61">
        <v>0.94</v>
      </c>
      <c r="AE834" s="61">
        <v>0.94</v>
      </c>
      <c r="AF834" s="61">
        <v>0.94</v>
      </c>
      <c r="AG834" s="61">
        <v>0.94</v>
      </c>
      <c r="AH834" s="61">
        <v>0.94</v>
      </c>
      <c r="AI834" s="61">
        <v>0.94</v>
      </c>
      <c r="AJ834" s="61">
        <v>0.94</v>
      </c>
      <c r="AK834" s="61">
        <v>0.94</v>
      </c>
      <c r="AL834" s="61">
        <v>0.94</v>
      </c>
      <c r="AM834" s="61">
        <v>0.94</v>
      </c>
      <c r="AN834" s="61">
        <v>0.94</v>
      </c>
      <c r="AO834" s="61">
        <v>0.94</v>
      </c>
      <c r="AP834" s="61">
        <v>0.94</v>
      </c>
      <c r="AQ834" s="61">
        <v>0.94</v>
      </c>
      <c r="AR834" s="61">
        <v>0.94</v>
      </c>
      <c r="AS834" s="61">
        <v>0.94</v>
      </c>
      <c r="AT834" s="61">
        <v>0.94</v>
      </c>
      <c r="AU834" s="61">
        <v>0.94</v>
      </c>
      <c r="AV834" s="61">
        <v>0.94</v>
      </c>
      <c r="AW834" s="61">
        <v>0.94</v>
      </c>
      <c r="AX834" s="53">
        <v>0.94</v>
      </c>
    </row>
    <row r="835" spans="1:50">
      <c r="A835" s="212"/>
      <c r="B835" s="215"/>
      <c r="C835" s="206"/>
      <c r="D835" s="52" t="s">
        <v>38</v>
      </c>
      <c r="E835" s="86" t="str">
        <f>A825&amp;"/"&amp;B833&amp;"/"&amp;C833&amp;"/"&amp;D835</f>
        <v>Diesel oil fired power plants/Gas turbine /Electricity only/S</v>
      </c>
      <c r="F835" s="61" t="str">
        <f>A825</f>
        <v>Diesel oil fired power plants</v>
      </c>
      <c r="G835" s="61" t="str">
        <f>B833</f>
        <v xml:space="preserve">Gas turbine </v>
      </c>
      <c r="H835" s="61" t="str">
        <f>C833</f>
        <v>Electricity only</v>
      </c>
      <c r="I835" s="84" t="str">
        <f t="shared" si="74"/>
        <v>S</v>
      </c>
      <c r="J835" s="61">
        <v>0.94</v>
      </c>
      <c r="K835" s="61">
        <v>0.94</v>
      </c>
      <c r="L835" s="61">
        <v>0.94</v>
      </c>
      <c r="M835" s="61">
        <v>0.94</v>
      </c>
      <c r="N835" s="61">
        <v>0.94</v>
      </c>
      <c r="O835" s="61">
        <v>0.94</v>
      </c>
      <c r="P835" s="61">
        <v>0.94</v>
      </c>
      <c r="Q835" s="61">
        <v>0.94</v>
      </c>
      <c r="R835" s="61">
        <v>0.94</v>
      </c>
      <c r="S835" s="61">
        <v>0.94</v>
      </c>
      <c r="T835" s="61">
        <v>0.94</v>
      </c>
      <c r="U835" s="61">
        <v>0.94</v>
      </c>
      <c r="V835" s="61">
        <v>0.94</v>
      </c>
      <c r="W835" s="61">
        <v>0.94</v>
      </c>
      <c r="X835" s="61">
        <v>0.94</v>
      </c>
      <c r="Y835" s="61">
        <v>0.94</v>
      </c>
      <c r="Z835" s="61">
        <v>0.94</v>
      </c>
      <c r="AA835" s="61">
        <v>0.94</v>
      </c>
      <c r="AB835" s="61">
        <v>0.94</v>
      </c>
      <c r="AC835" s="61">
        <v>0.94</v>
      </c>
      <c r="AD835" s="61">
        <v>0.94</v>
      </c>
      <c r="AE835" s="61">
        <v>0.94</v>
      </c>
      <c r="AF835" s="61">
        <v>0.94</v>
      </c>
      <c r="AG835" s="61">
        <v>0.94</v>
      </c>
      <c r="AH835" s="61">
        <v>0.94</v>
      </c>
      <c r="AI835" s="61">
        <v>0.94</v>
      </c>
      <c r="AJ835" s="61">
        <v>0.94</v>
      </c>
      <c r="AK835" s="61">
        <v>0.94</v>
      </c>
      <c r="AL835" s="61">
        <v>0.94</v>
      </c>
      <c r="AM835" s="61">
        <v>0.94</v>
      </c>
      <c r="AN835" s="61">
        <v>0.94</v>
      </c>
      <c r="AO835" s="61">
        <v>0.94</v>
      </c>
      <c r="AP835" s="61">
        <v>0.94</v>
      </c>
      <c r="AQ835" s="61">
        <v>0.94</v>
      </c>
      <c r="AR835" s="61">
        <v>0.94</v>
      </c>
      <c r="AS835" s="61">
        <v>0.94</v>
      </c>
      <c r="AT835" s="61">
        <v>0.94</v>
      </c>
      <c r="AU835" s="61">
        <v>0.94</v>
      </c>
      <c r="AV835" s="61">
        <v>0.94</v>
      </c>
      <c r="AW835" s="61">
        <v>0.94</v>
      </c>
      <c r="AX835" s="53">
        <v>0.94</v>
      </c>
    </row>
    <row r="836" spans="1:50">
      <c r="A836" s="212"/>
      <c r="B836" s="215"/>
      <c r="C836" s="216"/>
      <c r="D836" s="52" t="s">
        <v>47</v>
      </c>
      <c r="E836" s="86" t="str">
        <f>A825&amp;"/"&amp;B833&amp;"/"&amp;C833&amp;"/"&amp;D836</f>
        <v>Diesel oil fired power plants/Gas turbine /Electricity only/XS</v>
      </c>
      <c r="F836" s="61" t="str">
        <f>A825</f>
        <v>Diesel oil fired power plants</v>
      </c>
      <c r="G836" s="61" t="str">
        <f>B833</f>
        <v xml:space="preserve">Gas turbine </v>
      </c>
      <c r="H836" s="61" t="str">
        <f>C833</f>
        <v>Electricity only</v>
      </c>
      <c r="I836" s="84" t="str">
        <f t="shared" si="74"/>
        <v>XS</v>
      </c>
      <c r="J836" s="61">
        <v>0.94</v>
      </c>
      <c r="K836" s="61">
        <v>0.94</v>
      </c>
      <c r="L836" s="61">
        <v>0.94</v>
      </c>
      <c r="M836" s="61">
        <v>0.94</v>
      </c>
      <c r="N836" s="61">
        <v>0.94</v>
      </c>
      <c r="O836" s="61">
        <v>0.94</v>
      </c>
      <c r="P836" s="61">
        <v>0.94</v>
      </c>
      <c r="Q836" s="61">
        <v>0.94</v>
      </c>
      <c r="R836" s="61">
        <v>0.94</v>
      </c>
      <c r="S836" s="61">
        <v>0.94</v>
      </c>
      <c r="T836" s="61">
        <v>0.94</v>
      </c>
      <c r="U836" s="61">
        <v>0.94</v>
      </c>
      <c r="V836" s="61">
        <v>0.94</v>
      </c>
      <c r="W836" s="61">
        <v>0.94</v>
      </c>
      <c r="X836" s="61">
        <v>0.94</v>
      </c>
      <c r="Y836" s="61">
        <v>0.94</v>
      </c>
      <c r="Z836" s="61">
        <v>0.94</v>
      </c>
      <c r="AA836" s="61">
        <v>0.94</v>
      </c>
      <c r="AB836" s="61">
        <v>0.94</v>
      </c>
      <c r="AC836" s="61">
        <v>0.94</v>
      </c>
      <c r="AD836" s="61">
        <v>0.94</v>
      </c>
      <c r="AE836" s="61">
        <v>0.94</v>
      </c>
      <c r="AF836" s="61">
        <v>0.94</v>
      </c>
      <c r="AG836" s="61">
        <v>0.94</v>
      </c>
      <c r="AH836" s="61">
        <v>0.94</v>
      </c>
      <c r="AI836" s="61">
        <v>0.94</v>
      </c>
      <c r="AJ836" s="61">
        <v>0.94</v>
      </c>
      <c r="AK836" s="61">
        <v>0.94</v>
      </c>
      <c r="AL836" s="61">
        <v>0.94</v>
      </c>
      <c r="AM836" s="61">
        <v>0.94</v>
      </c>
      <c r="AN836" s="61">
        <v>0.94</v>
      </c>
      <c r="AO836" s="61">
        <v>0.94</v>
      </c>
      <c r="AP836" s="61">
        <v>0.94</v>
      </c>
      <c r="AQ836" s="61">
        <v>0.94</v>
      </c>
      <c r="AR836" s="61">
        <v>0.94</v>
      </c>
      <c r="AS836" s="61">
        <v>0.94</v>
      </c>
      <c r="AT836" s="61">
        <v>0.94</v>
      </c>
      <c r="AU836" s="61">
        <v>0.94</v>
      </c>
      <c r="AV836" s="61">
        <v>0.94</v>
      </c>
      <c r="AW836" s="61">
        <v>0.94</v>
      </c>
      <c r="AX836" s="53">
        <v>0.94</v>
      </c>
    </row>
    <row r="837" spans="1:50">
      <c r="A837" s="212"/>
      <c r="B837" s="215"/>
      <c r="C837" s="217" t="s">
        <v>26</v>
      </c>
      <c r="D837" s="83" t="s">
        <v>24</v>
      </c>
      <c r="E837" s="56" t="str">
        <f>A825&amp;"/"&amp;B833&amp;"/"&amp;C837&amp;"/"&amp;D837</f>
        <v>Diesel oil fired power plants/Gas turbine /CHP/L</v>
      </c>
      <c r="F837" s="103" t="str">
        <f>A825</f>
        <v>Diesel oil fired power plants</v>
      </c>
      <c r="G837" s="103" t="str">
        <f>B833</f>
        <v xml:space="preserve">Gas turbine </v>
      </c>
      <c r="H837" s="103" t="str">
        <f>C837</f>
        <v>CHP</v>
      </c>
      <c r="I837" s="104" t="str">
        <f t="shared" si="74"/>
        <v>L</v>
      </c>
      <c r="J837" s="103">
        <v>0.94</v>
      </c>
      <c r="K837" s="103">
        <v>0.94</v>
      </c>
      <c r="L837" s="103">
        <v>0.94</v>
      </c>
      <c r="M837" s="103">
        <v>0.94</v>
      </c>
      <c r="N837" s="103">
        <v>0.94</v>
      </c>
      <c r="O837" s="103">
        <v>0.94</v>
      </c>
      <c r="P837" s="103">
        <v>0.94</v>
      </c>
      <c r="Q837" s="103">
        <v>0.94</v>
      </c>
      <c r="R837" s="103">
        <v>0.94</v>
      </c>
      <c r="S837" s="103">
        <v>0.94</v>
      </c>
      <c r="T837" s="103">
        <v>0.94</v>
      </c>
      <c r="U837" s="103">
        <v>0.94</v>
      </c>
      <c r="V837" s="103">
        <v>0.94</v>
      </c>
      <c r="W837" s="103">
        <v>0.94</v>
      </c>
      <c r="X837" s="103">
        <v>0.94</v>
      </c>
      <c r="Y837" s="103">
        <v>0.94</v>
      </c>
      <c r="Z837" s="103">
        <v>0.94</v>
      </c>
      <c r="AA837" s="103">
        <v>0.94</v>
      </c>
      <c r="AB837" s="103">
        <v>0.94</v>
      </c>
      <c r="AC837" s="103">
        <v>0.94</v>
      </c>
      <c r="AD837" s="103">
        <v>0.94</v>
      </c>
      <c r="AE837" s="103">
        <v>0.94</v>
      </c>
      <c r="AF837" s="103">
        <v>0.94</v>
      </c>
      <c r="AG837" s="103">
        <v>0.94</v>
      </c>
      <c r="AH837" s="103">
        <v>0.94</v>
      </c>
      <c r="AI837" s="103">
        <v>0.94</v>
      </c>
      <c r="AJ837" s="103">
        <v>0.94</v>
      </c>
      <c r="AK837" s="103">
        <v>0.94</v>
      </c>
      <c r="AL837" s="103">
        <v>0.94</v>
      </c>
      <c r="AM837" s="103">
        <v>0.94</v>
      </c>
      <c r="AN837" s="103">
        <v>0.94</v>
      </c>
      <c r="AO837" s="103">
        <v>0.94</v>
      </c>
      <c r="AP837" s="103">
        <v>0.94</v>
      </c>
      <c r="AQ837" s="103">
        <v>0.94</v>
      </c>
      <c r="AR837" s="103">
        <v>0.94</v>
      </c>
      <c r="AS837" s="103">
        <v>0.94</v>
      </c>
      <c r="AT837" s="103">
        <v>0.94</v>
      </c>
      <c r="AU837" s="103">
        <v>0.94</v>
      </c>
      <c r="AV837" s="103">
        <v>0.94</v>
      </c>
      <c r="AW837" s="103">
        <v>0.94</v>
      </c>
      <c r="AX837" s="105">
        <v>0.94</v>
      </c>
    </row>
    <row r="838" spans="1:50">
      <c r="A838" s="212"/>
      <c r="B838" s="215"/>
      <c r="C838" s="206"/>
      <c r="D838" s="52" t="s">
        <v>25</v>
      </c>
      <c r="E838" s="86" t="str">
        <f>A825&amp;"/"&amp;B833&amp;"/"&amp;C837&amp;"/"&amp;D838</f>
        <v>Diesel oil fired power plants/Gas turbine /CHP/M</v>
      </c>
      <c r="F838" s="61" t="str">
        <f>A825</f>
        <v>Diesel oil fired power plants</v>
      </c>
      <c r="G838" s="61" t="str">
        <f>B833</f>
        <v xml:space="preserve">Gas turbine </v>
      </c>
      <c r="H838" s="61" t="str">
        <f>C837</f>
        <v>CHP</v>
      </c>
      <c r="I838" s="84" t="str">
        <f t="shared" si="74"/>
        <v>M</v>
      </c>
      <c r="J838" s="61">
        <v>0.94</v>
      </c>
      <c r="K838" s="61">
        <v>0.94</v>
      </c>
      <c r="L838" s="61">
        <v>0.94</v>
      </c>
      <c r="M838" s="61">
        <v>0.94</v>
      </c>
      <c r="N838" s="61">
        <v>0.94</v>
      </c>
      <c r="O838" s="61">
        <v>0.94</v>
      </c>
      <c r="P838" s="61">
        <v>0.94</v>
      </c>
      <c r="Q838" s="61">
        <v>0.94</v>
      </c>
      <c r="R838" s="61">
        <v>0.94</v>
      </c>
      <c r="S838" s="61">
        <v>0.94</v>
      </c>
      <c r="T838" s="61">
        <v>0.94</v>
      </c>
      <c r="U838" s="61">
        <v>0.94</v>
      </c>
      <c r="V838" s="61">
        <v>0.94</v>
      </c>
      <c r="W838" s="61">
        <v>0.94</v>
      </c>
      <c r="X838" s="61">
        <v>0.94</v>
      </c>
      <c r="Y838" s="61">
        <v>0.94</v>
      </c>
      <c r="Z838" s="61">
        <v>0.94</v>
      </c>
      <c r="AA838" s="61">
        <v>0.94</v>
      </c>
      <c r="AB838" s="61">
        <v>0.94</v>
      </c>
      <c r="AC838" s="61">
        <v>0.94</v>
      </c>
      <c r="AD838" s="61">
        <v>0.94</v>
      </c>
      <c r="AE838" s="61">
        <v>0.94</v>
      </c>
      <c r="AF838" s="61">
        <v>0.94</v>
      </c>
      <c r="AG838" s="61">
        <v>0.94</v>
      </c>
      <c r="AH838" s="61">
        <v>0.94</v>
      </c>
      <c r="AI838" s="61">
        <v>0.94</v>
      </c>
      <c r="AJ838" s="61">
        <v>0.94</v>
      </c>
      <c r="AK838" s="61">
        <v>0.94</v>
      </c>
      <c r="AL838" s="61">
        <v>0.94</v>
      </c>
      <c r="AM838" s="61">
        <v>0.94</v>
      </c>
      <c r="AN838" s="61">
        <v>0.94</v>
      </c>
      <c r="AO838" s="61">
        <v>0.94</v>
      </c>
      <c r="AP838" s="61">
        <v>0.94</v>
      </c>
      <c r="AQ838" s="61">
        <v>0.94</v>
      </c>
      <c r="AR838" s="61">
        <v>0.94</v>
      </c>
      <c r="AS838" s="61">
        <v>0.94</v>
      </c>
      <c r="AT838" s="61">
        <v>0.94</v>
      </c>
      <c r="AU838" s="61">
        <v>0.94</v>
      </c>
      <c r="AV838" s="61">
        <v>0.94</v>
      </c>
      <c r="AW838" s="61">
        <v>0.94</v>
      </c>
      <c r="AX838" s="53">
        <v>0.94</v>
      </c>
    </row>
    <row r="839" spans="1:50">
      <c r="A839" s="212"/>
      <c r="B839" s="215"/>
      <c r="C839" s="206"/>
      <c r="D839" s="52" t="s">
        <v>38</v>
      </c>
      <c r="E839" s="86" t="str">
        <f>A825&amp;"/"&amp;B833&amp;"/"&amp;C837&amp;"/"&amp;D839</f>
        <v>Diesel oil fired power plants/Gas turbine /CHP/S</v>
      </c>
      <c r="F839" s="61" t="str">
        <f>A825</f>
        <v>Diesel oil fired power plants</v>
      </c>
      <c r="G839" s="61" t="str">
        <f>B833</f>
        <v xml:space="preserve">Gas turbine </v>
      </c>
      <c r="H839" s="61" t="str">
        <f>C837</f>
        <v>CHP</v>
      </c>
      <c r="I839" s="84" t="str">
        <f t="shared" si="74"/>
        <v>S</v>
      </c>
      <c r="J839" s="61">
        <v>0.94</v>
      </c>
      <c r="K839" s="61">
        <v>0.94</v>
      </c>
      <c r="L839" s="61">
        <v>0.94</v>
      </c>
      <c r="M839" s="61">
        <v>0.94</v>
      </c>
      <c r="N839" s="61">
        <v>0.94</v>
      </c>
      <c r="O839" s="61">
        <v>0.94</v>
      </c>
      <c r="P839" s="61">
        <v>0.94</v>
      </c>
      <c r="Q839" s="61">
        <v>0.94</v>
      </c>
      <c r="R839" s="61">
        <v>0.94</v>
      </c>
      <c r="S839" s="61">
        <v>0.94</v>
      </c>
      <c r="T839" s="61">
        <v>0.94</v>
      </c>
      <c r="U839" s="61">
        <v>0.94</v>
      </c>
      <c r="V839" s="61">
        <v>0.94</v>
      </c>
      <c r="W839" s="61">
        <v>0.94</v>
      </c>
      <c r="X839" s="61">
        <v>0.94</v>
      </c>
      <c r="Y839" s="61">
        <v>0.94</v>
      </c>
      <c r="Z839" s="61">
        <v>0.94</v>
      </c>
      <c r="AA839" s="61">
        <v>0.94</v>
      </c>
      <c r="AB839" s="61">
        <v>0.94</v>
      </c>
      <c r="AC839" s="61">
        <v>0.94</v>
      </c>
      <c r="AD839" s="61">
        <v>0.94</v>
      </c>
      <c r="AE839" s="61">
        <v>0.94</v>
      </c>
      <c r="AF839" s="61">
        <v>0.94</v>
      </c>
      <c r="AG839" s="61">
        <v>0.94</v>
      </c>
      <c r="AH839" s="61">
        <v>0.94</v>
      </c>
      <c r="AI839" s="61">
        <v>0.94</v>
      </c>
      <c r="AJ839" s="61">
        <v>0.94</v>
      </c>
      <c r="AK839" s="61">
        <v>0.94</v>
      </c>
      <c r="AL839" s="61">
        <v>0.94</v>
      </c>
      <c r="AM839" s="61">
        <v>0.94</v>
      </c>
      <c r="AN839" s="61">
        <v>0.94</v>
      </c>
      <c r="AO839" s="61">
        <v>0.94</v>
      </c>
      <c r="AP839" s="61">
        <v>0.94</v>
      </c>
      <c r="AQ839" s="61">
        <v>0.94</v>
      </c>
      <c r="AR839" s="61">
        <v>0.94</v>
      </c>
      <c r="AS839" s="61">
        <v>0.94</v>
      </c>
      <c r="AT839" s="61">
        <v>0.94</v>
      </c>
      <c r="AU839" s="61">
        <v>0.94</v>
      </c>
      <c r="AV839" s="61">
        <v>0.94</v>
      </c>
      <c r="AW839" s="61">
        <v>0.94</v>
      </c>
      <c r="AX839" s="53">
        <v>0.94</v>
      </c>
    </row>
    <row r="840" spans="1:50">
      <c r="A840" s="212"/>
      <c r="B840" s="215"/>
      <c r="C840" s="216"/>
      <c r="D840" s="106" t="s">
        <v>47</v>
      </c>
      <c r="E840" s="107" t="str">
        <f>A825&amp;"/"&amp;B833&amp;"/"&amp;C837&amp;"/"&amp;D840</f>
        <v>Diesel oil fired power plants/Gas turbine /CHP/XS</v>
      </c>
      <c r="F840" s="108" t="str">
        <f>A825</f>
        <v>Diesel oil fired power plants</v>
      </c>
      <c r="G840" s="108" t="str">
        <f>B833</f>
        <v xml:space="preserve">Gas turbine </v>
      </c>
      <c r="H840" s="108" t="str">
        <f>C837</f>
        <v>CHP</v>
      </c>
      <c r="I840" s="109" t="str">
        <f t="shared" si="74"/>
        <v>XS</v>
      </c>
      <c r="J840" s="108">
        <v>0.94</v>
      </c>
      <c r="K840" s="108">
        <v>0.94</v>
      </c>
      <c r="L840" s="108">
        <v>0.94</v>
      </c>
      <c r="M840" s="108">
        <v>0.94</v>
      </c>
      <c r="N840" s="108">
        <v>0.94</v>
      </c>
      <c r="O840" s="108">
        <v>0.94</v>
      </c>
      <c r="P840" s="108">
        <v>0.94</v>
      </c>
      <c r="Q840" s="108">
        <v>0.94</v>
      </c>
      <c r="R840" s="108">
        <v>0.94</v>
      </c>
      <c r="S840" s="108">
        <v>0.94</v>
      </c>
      <c r="T840" s="108">
        <v>0.94</v>
      </c>
      <c r="U840" s="108">
        <v>0.94</v>
      </c>
      <c r="V840" s="108">
        <v>0.94</v>
      </c>
      <c r="W840" s="108">
        <v>0.94</v>
      </c>
      <c r="X840" s="108">
        <v>0.94</v>
      </c>
      <c r="Y840" s="108">
        <v>0.94</v>
      </c>
      <c r="Z840" s="108">
        <v>0.94</v>
      </c>
      <c r="AA840" s="108">
        <v>0.94</v>
      </c>
      <c r="AB840" s="108">
        <v>0.94</v>
      </c>
      <c r="AC840" s="108">
        <v>0.94</v>
      </c>
      <c r="AD840" s="108">
        <v>0.94</v>
      </c>
      <c r="AE840" s="108">
        <v>0.94</v>
      </c>
      <c r="AF840" s="108">
        <v>0.94</v>
      </c>
      <c r="AG840" s="108">
        <v>0.94</v>
      </c>
      <c r="AH840" s="108">
        <v>0.94</v>
      </c>
      <c r="AI840" s="108">
        <v>0.94</v>
      </c>
      <c r="AJ840" s="108">
        <v>0.94</v>
      </c>
      <c r="AK840" s="108">
        <v>0.94</v>
      </c>
      <c r="AL840" s="108">
        <v>0.94</v>
      </c>
      <c r="AM840" s="108">
        <v>0.94</v>
      </c>
      <c r="AN840" s="108">
        <v>0.94</v>
      </c>
      <c r="AO840" s="108">
        <v>0.94</v>
      </c>
      <c r="AP840" s="108">
        <v>0.94</v>
      </c>
      <c r="AQ840" s="108">
        <v>0.94</v>
      </c>
      <c r="AR840" s="108">
        <v>0.94</v>
      </c>
      <c r="AS840" s="108">
        <v>0.94</v>
      </c>
      <c r="AT840" s="108">
        <v>0.94</v>
      </c>
      <c r="AU840" s="108">
        <v>0.94</v>
      </c>
      <c r="AV840" s="108">
        <v>0.94</v>
      </c>
      <c r="AW840" s="108">
        <v>0.94</v>
      </c>
      <c r="AX840" s="110">
        <v>0.94</v>
      </c>
    </row>
    <row r="841" spans="1:50">
      <c r="A841" s="212"/>
      <c r="B841" s="215"/>
      <c r="C841" s="217" t="s">
        <v>42</v>
      </c>
      <c r="D841" s="83" t="s">
        <v>24</v>
      </c>
      <c r="E841" s="56" t="str">
        <f>A825&amp;"/"&amp;B833&amp;"/"&amp;C841&amp;"/"&amp;D841</f>
        <v>Diesel oil fired power plants/Gas turbine /Electricity only with CCS/L</v>
      </c>
      <c r="F841" s="103" t="str">
        <f>A825</f>
        <v>Diesel oil fired power plants</v>
      </c>
      <c r="G841" s="103" t="str">
        <f>B833</f>
        <v xml:space="preserve">Gas turbine </v>
      </c>
      <c r="H841" s="103" t="str">
        <f>C841</f>
        <v>Electricity only with CCS</v>
      </c>
      <c r="I841" s="104" t="str">
        <f t="shared" si="74"/>
        <v>L</v>
      </c>
      <c r="J841" s="103" t="s">
        <v>99</v>
      </c>
      <c r="K841" s="103" t="s">
        <v>99</v>
      </c>
      <c r="L841" s="103" t="s">
        <v>99</v>
      </c>
      <c r="M841" s="103" t="s">
        <v>99</v>
      </c>
      <c r="N841" s="103" t="s">
        <v>99</v>
      </c>
      <c r="O841" s="103" t="s">
        <v>99</v>
      </c>
      <c r="P841" s="103" t="s">
        <v>99</v>
      </c>
      <c r="Q841" s="103" t="s">
        <v>99</v>
      </c>
      <c r="R841" s="103" t="s">
        <v>99</v>
      </c>
      <c r="S841" s="103" t="s">
        <v>99</v>
      </c>
      <c r="T841" s="103" t="s">
        <v>99</v>
      </c>
      <c r="U841" s="103" t="s">
        <v>99</v>
      </c>
      <c r="V841" s="103" t="s">
        <v>99</v>
      </c>
      <c r="W841" s="103" t="s">
        <v>99</v>
      </c>
      <c r="X841" s="103" t="s">
        <v>99</v>
      </c>
      <c r="Y841" s="103" t="s">
        <v>99</v>
      </c>
      <c r="Z841" s="103" t="s">
        <v>99</v>
      </c>
      <c r="AA841" s="103" t="s">
        <v>99</v>
      </c>
      <c r="AB841" s="103" t="s">
        <v>99</v>
      </c>
      <c r="AC841" s="103" t="s">
        <v>99</v>
      </c>
      <c r="AD841" s="103" t="s">
        <v>99</v>
      </c>
      <c r="AE841" s="103">
        <v>0.94</v>
      </c>
      <c r="AF841" s="103">
        <v>0.94</v>
      </c>
      <c r="AG841" s="103">
        <v>0.94</v>
      </c>
      <c r="AH841" s="103">
        <v>0.94</v>
      </c>
      <c r="AI841" s="103">
        <v>0.94</v>
      </c>
      <c r="AJ841" s="103">
        <v>0.94</v>
      </c>
      <c r="AK841" s="103">
        <v>0.94</v>
      </c>
      <c r="AL841" s="103">
        <v>0.94</v>
      </c>
      <c r="AM841" s="103">
        <v>0.94</v>
      </c>
      <c r="AN841" s="103">
        <v>0.94</v>
      </c>
      <c r="AO841" s="103">
        <v>0.94</v>
      </c>
      <c r="AP841" s="103">
        <v>0.94</v>
      </c>
      <c r="AQ841" s="103">
        <v>0.94</v>
      </c>
      <c r="AR841" s="103">
        <v>0.94</v>
      </c>
      <c r="AS841" s="103">
        <v>0.94</v>
      </c>
      <c r="AT841" s="103">
        <v>0.94</v>
      </c>
      <c r="AU841" s="103">
        <v>0.94</v>
      </c>
      <c r="AV841" s="103">
        <v>0.94</v>
      </c>
      <c r="AW841" s="103">
        <v>0.94</v>
      </c>
      <c r="AX841" s="105">
        <v>0.94</v>
      </c>
    </row>
    <row r="842" spans="1:50">
      <c r="A842" s="212"/>
      <c r="B842" s="215"/>
      <c r="C842" s="216"/>
      <c r="D842" s="106" t="s">
        <v>25</v>
      </c>
      <c r="E842" s="107" t="str">
        <f>A825&amp;"/"&amp;B833&amp;"/"&amp;C841&amp;"/"&amp;D842</f>
        <v>Diesel oil fired power plants/Gas turbine /Electricity only with CCS/M</v>
      </c>
      <c r="F842" s="108" t="str">
        <f>A825</f>
        <v>Diesel oil fired power plants</v>
      </c>
      <c r="G842" s="108" t="str">
        <f>B833</f>
        <v xml:space="preserve">Gas turbine </v>
      </c>
      <c r="H842" s="108" t="str">
        <f>C841</f>
        <v>Electricity only with CCS</v>
      </c>
      <c r="I842" s="109" t="str">
        <f t="shared" si="74"/>
        <v>M</v>
      </c>
      <c r="J842" s="108" t="s">
        <v>99</v>
      </c>
      <c r="K842" s="108" t="s">
        <v>99</v>
      </c>
      <c r="L842" s="108" t="s">
        <v>99</v>
      </c>
      <c r="M842" s="108" t="s">
        <v>99</v>
      </c>
      <c r="N842" s="108" t="s">
        <v>99</v>
      </c>
      <c r="O842" s="108" t="s">
        <v>99</v>
      </c>
      <c r="P842" s="108" t="s">
        <v>99</v>
      </c>
      <c r="Q842" s="108" t="s">
        <v>99</v>
      </c>
      <c r="R842" s="108" t="s">
        <v>99</v>
      </c>
      <c r="S842" s="108" t="s">
        <v>99</v>
      </c>
      <c r="T842" s="108" t="s">
        <v>99</v>
      </c>
      <c r="U842" s="108" t="s">
        <v>99</v>
      </c>
      <c r="V842" s="108" t="s">
        <v>99</v>
      </c>
      <c r="W842" s="108" t="s">
        <v>99</v>
      </c>
      <c r="X842" s="108" t="s">
        <v>99</v>
      </c>
      <c r="Y842" s="108" t="s">
        <v>99</v>
      </c>
      <c r="Z842" s="108" t="s">
        <v>99</v>
      </c>
      <c r="AA842" s="108" t="s">
        <v>99</v>
      </c>
      <c r="AB842" s="108" t="s">
        <v>99</v>
      </c>
      <c r="AC842" s="108" t="s">
        <v>99</v>
      </c>
      <c r="AD842" s="108" t="s">
        <v>99</v>
      </c>
      <c r="AE842" s="108">
        <v>0.94</v>
      </c>
      <c r="AF842" s="108">
        <v>0.94</v>
      </c>
      <c r="AG842" s="108">
        <v>0.94</v>
      </c>
      <c r="AH842" s="108">
        <v>0.94</v>
      </c>
      <c r="AI842" s="108">
        <v>0.94</v>
      </c>
      <c r="AJ842" s="108">
        <v>0.94</v>
      </c>
      <c r="AK842" s="108">
        <v>0.94</v>
      </c>
      <c r="AL842" s="108">
        <v>0.94</v>
      </c>
      <c r="AM842" s="108">
        <v>0.94</v>
      </c>
      <c r="AN842" s="108">
        <v>0.94</v>
      </c>
      <c r="AO842" s="108">
        <v>0.94</v>
      </c>
      <c r="AP842" s="108">
        <v>0.94</v>
      </c>
      <c r="AQ842" s="108">
        <v>0.94</v>
      </c>
      <c r="AR842" s="108">
        <v>0.94</v>
      </c>
      <c r="AS842" s="108">
        <v>0.94</v>
      </c>
      <c r="AT842" s="108">
        <v>0.94</v>
      </c>
      <c r="AU842" s="108">
        <v>0.94</v>
      </c>
      <c r="AV842" s="108">
        <v>0.94</v>
      </c>
      <c r="AW842" s="108">
        <v>0.94</v>
      </c>
      <c r="AX842" s="110">
        <v>0.94</v>
      </c>
    </row>
    <row r="843" spans="1:50">
      <c r="A843" s="212"/>
      <c r="B843" s="215"/>
      <c r="C843" s="217" t="s">
        <v>43</v>
      </c>
      <c r="D843" s="52" t="s">
        <v>24</v>
      </c>
      <c r="E843" s="86" t="str">
        <f>A825&amp;"/"&amp;B833&amp;"/"&amp;C843&amp;"/"&amp;D843</f>
        <v>Diesel oil fired power plants/Gas turbine /CHP with CCS/L</v>
      </c>
      <c r="F843" s="61" t="str">
        <f>A825</f>
        <v>Diesel oil fired power plants</v>
      </c>
      <c r="G843" s="61" t="str">
        <f>B833</f>
        <v xml:space="preserve">Gas turbine </v>
      </c>
      <c r="H843" s="61" t="str">
        <f>C843</f>
        <v>CHP with CCS</v>
      </c>
      <c r="I843" s="84" t="str">
        <f t="shared" si="74"/>
        <v>L</v>
      </c>
      <c r="J843" s="61" t="s">
        <v>99</v>
      </c>
      <c r="K843" s="61" t="s">
        <v>99</v>
      </c>
      <c r="L843" s="61" t="s">
        <v>99</v>
      </c>
      <c r="M843" s="61" t="s">
        <v>99</v>
      </c>
      <c r="N843" s="61" t="s">
        <v>99</v>
      </c>
      <c r="O843" s="61" t="s">
        <v>99</v>
      </c>
      <c r="P843" s="61" t="s">
        <v>99</v>
      </c>
      <c r="Q843" s="61" t="s">
        <v>99</v>
      </c>
      <c r="R843" s="61" t="s">
        <v>99</v>
      </c>
      <c r="S843" s="61" t="s">
        <v>99</v>
      </c>
      <c r="T843" s="61" t="s">
        <v>99</v>
      </c>
      <c r="U843" s="61" t="s">
        <v>99</v>
      </c>
      <c r="V843" s="61" t="s">
        <v>99</v>
      </c>
      <c r="W843" s="61" t="s">
        <v>99</v>
      </c>
      <c r="X843" s="61" t="s">
        <v>99</v>
      </c>
      <c r="Y843" s="61" t="s">
        <v>99</v>
      </c>
      <c r="Z843" s="61" t="s">
        <v>99</v>
      </c>
      <c r="AA843" s="61" t="s">
        <v>99</v>
      </c>
      <c r="AB843" s="61" t="s">
        <v>99</v>
      </c>
      <c r="AC843" s="61" t="s">
        <v>99</v>
      </c>
      <c r="AD843" s="61" t="s">
        <v>99</v>
      </c>
      <c r="AE843" s="61">
        <v>0.94</v>
      </c>
      <c r="AF843" s="61">
        <v>0.94</v>
      </c>
      <c r="AG843" s="61">
        <v>0.94</v>
      </c>
      <c r="AH843" s="61">
        <v>0.94</v>
      </c>
      <c r="AI843" s="61">
        <v>0.94</v>
      </c>
      <c r="AJ843" s="61">
        <v>0.94</v>
      </c>
      <c r="AK843" s="61">
        <v>0.94</v>
      </c>
      <c r="AL843" s="61">
        <v>0.94</v>
      </c>
      <c r="AM843" s="61">
        <v>0.94</v>
      </c>
      <c r="AN843" s="61">
        <v>0.94</v>
      </c>
      <c r="AO843" s="61">
        <v>0.94</v>
      </c>
      <c r="AP843" s="61">
        <v>0.94</v>
      </c>
      <c r="AQ843" s="61">
        <v>0.94</v>
      </c>
      <c r="AR843" s="61">
        <v>0.94</v>
      </c>
      <c r="AS843" s="61">
        <v>0.94</v>
      </c>
      <c r="AT843" s="61">
        <v>0.94</v>
      </c>
      <c r="AU843" s="61">
        <v>0.94</v>
      </c>
      <c r="AV843" s="61">
        <v>0.94</v>
      </c>
      <c r="AW843" s="61">
        <v>0.94</v>
      </c>
      <c r="AX843" s="53">
        <v>0.94</v>
      </c>
    </row>
    <row r="844" spans="1:50">
      <c r="A844" s="212"/>
      <c r="B844" s="218"/>
      <c r="C844" s="210"/>
      <c r="D844" s="93" t="s">
        <v>25</v>
      </c>
      <c r="E844" s="73" t="str">
        <f>A825&amp;"/"&amp;B833&amp;"/"&amp;C843&amp;"/"&amp;D844</f>
        <v>Diesel oil fired power plants/Gas turbine /CHP with CCS/M</v>
      </c>
      <c r="F844" s="91" t="str">
        <f>A825</f>
        <v>Diesel oil fired power plants</v>
      </c>
      <c r="G844" s="91" t="str">
        <f>B833</f>
        <v xml:space="preserve">Gas turbine </v>
      </c>
      <c r="H844" s="91" t="str">
        <f>C843</f>
        <v>CHP with CCS</v>
      </c>
      <c r="I844" s="70" t="str">
        <f t="shared" si="74"/>
        <v>M</v>
      </c>
      <c r="J844" s="91" t="s">
        <v>99</v>
      </c>
      <c r="K844" s="91" t="s">
        <v>99</v>
      </c>
      <c r="L844" s="91" t="s">
        <v>99</v>
      </c>
      <c r="M844" s="91" t="s">
        <v>99</v>
      </c>
      <c r="N844" s="91" t="s">
        <v>99</v>
      </c>
      <c r="O844" s="91" t="s">
        <v>99</v>
      </c>
      <c r="P844" s="91" t="s">
        <v>99</v>
      </c>
      <c r="Q844" s="91" t="s">
        <v>99</v>
      </c>
      <c r="R844" s="91" t="s">
        <v>99</v>
      </c>
      <c r="S844" s="91" t="s">
        <v>99</v>
      </c>
      <c r="T844" s="91" t="s">
        <v>99</v>
      </c>
      <c r="U844" s="91" t="s">
        <v>99</v>
      </c>
      <c r="V844" s="91" t="s">
        <v>99</v>
      </c>
      <c r="W844" s="91" t="s">
        <v>99</v>
      </c>
      <c r="X844" s="91" t="s">
        <v>99</v>
      </c>
      <c r="Y844" s="91" t="s">
        <v>99</v>
      </c>
      <c r="Z844" s="91" t="s">
        <v>99</v>
      </c>
      <c r="AA844" s="91" t="s">
        <v>99</v>
      </c>
      <c r="AB844" s="91" t="s">
        <v>99</v>
      </c>
      <c r="AC844" s="91" t="s">
        <v>99</v>
      </c>
      <c r="AD844" s="91" t="s">
        <v>99</v>
      </c>
      <c r="AE844" s="91">
        <v>0.94</v>
      </c>
      <c r="AF844" s="91">
        <v>0.94</v>
      </c>
      <c r="AG844" s="91">
        <v>0.94</v>
      </c>
      <c r="AH844" s="91">
        <v>0.94</v>
      </c>
      <c r="AI844" s="91">
        <v>0.94</v>
      </c>
      <c r="AJ844" s="91">
        <v>0.94</v>
      </c>
      <c r="AK844" s="91">
        <v>0.94</v>
      </c>
      <c r="AL844" s="91">
        <v>0.94</v>
      </c>
      <c r="AM844" s="91">
        <v>0.94</v>
      </c>
      <c r="AN844" s="91">
        <v>0.94</v>
      </c>
      <c r="AO844" s="91">
        <v>0.94</v>
      </c>
      <c r="AP844" s="91">
        <v>0.94</v>
      </c>
      <c r="AQ844" s="91">
        <v>0.94</v>
      </c>
      <c r="AR844" s="91">
        <v>0.94</v>
      </c>
      <c r="AS844" s="91">
        <v>0.94</v>
      </c>
      <c r="AT844" s="91">
        <v>0.94</v>
      </c>
      <c r="AU844" s="91">
        <v>0.94</v>
      </c>
      <c r="AV844" s="91">
        <v>0.94</v>
      </c>
      <c r="AW844" s="91">
        <v>0.94</v>
      </c>
      <c r="AX844" s="89">
        <v>0.94</v>
      </c>
    </row>
    <row r="845" spans="1:50">
      <c r="A845" s="212"/>
      <c r="B845" s="214" t="s">
        <v>46</v>
      </c>
      <c r="C845" s="209" t="s">
        <v>36</v>
      </c>
      <c r="D845" s="67" t="s">
        <v>24</v>
      </c>
      <c r="E845" s="87" t="str">
        <f>A825&amp;"/"&amp;B845&amp;"/"&amp;C845&amp;"/"&amp;D845</f>
        <v>Diesel oil fired power plants/Steam turbine/Electricity only/L</v>
      </c>
      <c r="F845" s="55" t="str">
        <f>A825</f>
        <v>Diesel oil fired power plants</v>
      </c>
      <c r="G845" s="55" t="str">
        <f>B845</f>
        <v>Steam turbine</v>
      </c>
      <c r="H845" s="55" t="str">
        <f>C845</f>
        <v>Electricity only</v>
      </c>
      <c r="I845" s="85" t="str">
        <f t="shared" si="74"/>
        <v>L</v>
      </c>
      <c r="J845" s="55">
        <v>0.90500000000000003</v>
      </c>
      <c r="K845" s="55">
        <v>0.90500000000000003</v>
      </c>
      <c r="L845" s="55">
        <v>0.90500000000000003</v>
      </c>
      <c r="M845" s="55">
        <v>0.90500000000000003</v>
      </c>
      <c r="N845" s="55">
        <v>0.90500000000000003</v>
      </c>
      <c r="O845" s="55">
        <v>0.90500000000000003</v>
      </c>
      <c r="P845" s="55">
        <v>0.90500000000000003</v>
      </c>
      <c r="Q845" s="55">
        <v>0.90500000000000003</v>
      </c>
      <c r="R845" s="55">
        <v>0.90500000000000003</v>
      </c>
      <c r="S845" s="55">
        <v>0.90500000000000003</v>
      </c>
      <c r="T845" s="55">
        <v>0.90500000000000003</v>
      </c>
      <c r="U845" s="55">
        <v>0.90500000000000003</v>
      </c>
      <c r="V845" s="55">
        <v>0.90500000000000003</v>
      </c>
      <c r="W845" s="55">
        <v>0.90500000000000003</v>
      </c>
      <c r="X845" s="55">
        <v>0.90500000000000003</v>
      </c>
      <c r="Y845" s="55">
        <v>0.90500000000000003</v>
      </c>
      <c r="Z845" s="55">
        <v>0.90500000000000003</v>
      </c>
      <c r="AA845" s="55">
        <v>0.90500000000000003</v>
      </c>
      <c r="AB845" s="55">
        <v>0.90500000000000003</v>
      </c>
      <c r="AC845" s="55">
        <v>0.90500000000000003</v>
      </c>
      <c r="AD845" s="55">
        <v>0.90500000000000003</v>
      </c>
      <c r="AE845" s="55">
        <v>0.90500000000000003</v>
      </c>
      <c r="AF845" s="55">
        <v>0.90500000000000003</v>
      </c>
      <c r="AG845" s="55">
        <v>0.90500000000000003</v>
      </c>
      <c r="AH845" s="55">
        <v>0.90500000000000003</v>
      </c>
      <c r="AI845" s="55">
        <v>0.90500000000000003</v>
      </c>
      <c r="AJ845" s="55">
        <v>0.90500000000000003</v>
      </c>
      <c r="AK845" s="55">
        <v>0.90500000000000003</v>
      </c>
      <c r="AL845" s="55">
        <v>0.90500000000000003</v>
      </c>
      <c r="AM845" s="55">
        <v>0.90500000000000003</v>
      </c>
      <c r="AN845" s="55">
        <v>0.90500000000000003</v>
      </c>
      <c r="AO845" s="55">
        <v>0.90500000000000003</v>
      </c>
      <c r="AP845" s="55">
        <v>0.90500000000000003</v>
      </c>
      <c r="AQ845" s="55">
        <v>0.90500000000000003</v>
      </c>
      <c r="AR845" s="55">
        <v>0.90500000000000003</v>
      </c>
      <c r="AS845" s="55">
        <v>0.90500000000000003</v>
      </c>
      <c r="AT845" s="55">
        <v>0.90500000000000003</v>
      </c>
      <c r="AU845" s="55">
        <v>0.90500000000000003</v>
      </c>
      <c r="AV845" s="55">
        <v>0.90500000000000003</v>
      </c>
      <c r="AW845" s="55">
        <v>0.90500000000000003</v>
      </c>
      <c r="AX845" s="64">
        <v>0.90500000000000003</v>
      </c>
    </row>
    <row r="846" spans="1:50">
      <c r="A846" s="212"/>
      <c r="B846" s="215"/>
      <c r="C846" s="206"/>
      <c r="D846" s="52" t="s">
        <v>25</v>
      </c>
      <c r="E846" s="86" t="str">
        <f>A825&amp;"/"&amp;B845&amp;"/"&amp;C845&amp;"/"&amp;D846</f>
        <v>Diesel oil fired power plants/Steam turbine/Electricity only/M</v>
      </c>
      <c r="F846" s="61" t="str">
        <f>A825</f>
        <v>Diesel oil fired power plants</v>
      </c>
      <c r="G846" s="61" t="str">
        <f>B845</f>
        <v>Steam turbine</v>
      </c>
      <c r="H846" s="61" t="str">
        <f>C845</f>
        <v>Electricity only</v>
      </c>
      <c r="I846" s="84" t="str">
        <f t="shared" si="74"/>
        <v>M</v>
      </c>
      <c r="J846" s="61">
        <v>0.90500000000000003</v>
      </c>
      <c r="K846" s="61">
        <v>0.90500000000000003</v>
      </c>
      <c r="L846" s="61">
        <v>0.90500000000000003</v>
      </c>
      <c r="M846" s="61">
        <v>0.90500000000000003</v>
      </c>
      <c r="N846" s="61">
        <v>0.90500000000000003</v>
      </c>
      <c r="O846" s="61">
        <v>0.90500000000000003</v>
      </c>
      <c r="P846" s="61">
        <v>0.90500000000000003</v>
      </c>
      <c r="Q846" s="61">
        <v>0.90500000000000003</v>
      </c>
      <c r="R846" s="61">
        <v>0.90500000000000003</v>
      </c>
      <c r="S846" s="61">
        <v>0.90500000000000003</v>
      </c>
      <c r="T846" s="61">
        <v>0.90500000000000003</v>
      </c>
      <c r="U846" s="61">
        <v>0.90500000000000003</v>
      </c>
      <c r="V846" s="61">
        <v>0.90500000000000003</v>
      </c>
      <c r="W846" s="61">
        <v>0.90500000000000003</v>
      </c>
      <c r="X846" s="61">
        <v>0.90500000000000003</v>
      </c>
      <c r="Y846" s="61">
        <v>0.90500000000000003</v>
      </c>
      <c r="Z846" s="61">
        <v>0.90500000000000003</v>
      </c>
      <c r="AA846" s="61">
        <v>0.90500000000000003</v>
      </c>
      <c r="AB846" s="61">
        <v>0.90500000000000003</v>
      </c>
      <c r="AC846" s="61">
        <v>0.90500000000000003</v>
      </c>
      <c r="AD846" s="61">
        <v>0.90500000000000003</v>
      </c>
      <c r="AE846" s="61">
        <v>0.90500000000000003</v>
      </c>
      <c r="AF846" s="61">
        <v>0.90500000000000003</v>
      </c>
      <c r="AG846" s="61">
        <v>0.90500000000000003</v>
      </c>
      <c r="AH846" s="61">
        <v>0.90500000000000003</v>
      </c>
      <c r="AI846" s="61">
        <v>0.90500000000000003</v>
      </c>
      <c r="AJ846" s="61">
        <v>0.90500000000000003</v>
      </c>
      <c r="AK846" s="61">
        <v>0.90500000000000003</v>
      </c>
      <c r="AL846" s="61">
        <v>0.90500000000000003</v>
      </c>
      <c r="AM846" s="61">
        <v>0.90500000000000003</v>
      </c>
      <c r="AN846" s="61">
        <v>0.90500000000000003</v>
      </c>
      <c r="AO846" s="61">
        <v>0.90500000000000003</v>
      </c>
      <c r="AP846" s="61">
        <v>0.90500000000000003</v>
      </c>
      <c r="AQ846" s="61">
        <v>0.90500000000000003</v>
      </c>
      <c r="AR846" s="61">
        <v>0.90500000000000003</v>
      </c>
      <c r="AS846" s="61">
        <v>0.90500000000000003</v>
      </c>
      <c r="AT846" s="61">
        <v>0.90500000000000003</v>
      </c>
      <c r="AU846" s="61">
        <v>0.90500000000000003</v>
      </c>
      <c r="AV846" s="61">
        <v>0.90500000000000003</v>
      </c>
      <c r="AW846" s="61">
        <v>0.90500000000000003</v>
      </c>
      <c r="AX846" s="53">
        <v>0.90500000000000003</v>
      </c>
    </row>
    <row r="847" spans="1:50">
      <c r="A847" s="212"/>
      <c r="B847" s="215"/>
      <c r="C847" s="216"/>
      <c r="D847" s="52" t="s">
        <v>38</v>
      </c>
      <c r="E847" s="86" t="str">
        <f>A825&amp;"/"&amp;B845&amp;"/"&amp;C845&amp;"/"&amp;D847</f>
        <v>Diesel oil fired power plants/Steam turbine/Electricity only/S</v>
      </c>
      <c r="F847" s="61" t="str">
        <f>A825</f>
        <v>Diesel oil fired power plants</v>
      </c>
      <c r="G847" s="61" t="str">
        <f>B845</f>
        <v>Steam turbine</v>
      </c>
      <c r="H847" s="61" t="str">
        <f>C845</f>
        <v>Electricity only</v>
      </c>
      <c r="I847" s="84" t="str">
        <f t="shared" si="74"/>
        <v>S</v>
      </c>
      <c r="J847" s="61">
        <v>0.90500000000000003</v>
      </c>
      <c r="K847" s="61">
        <v>0.90500000000000003</v>
      </c>
      <c r="L847" s="61">
        <v>0.90500000000000003</v>
      </c>
      <c r="M847" s="61">
        <v>0.90500000000000003</v>
      </c>
      <c r="N847" s="61">
        <v>0.90500000000000003</v>
      </c>
      <c r="O847" s="61">
        <v>0.90500000000000003</v>
      </c>
      <c r="P847" s="61">
        <v>0.90500000000000003</v>
      </c>
      <c r="Q847" s="61">
        <v>0.90500000000000003</v>
      </c>
      <c r="R847" s="61">
        <v>0.90500000000000003</v>
      </c>
      <c r="S847" s="61">
        <v>0.90500000000000003</v>
      </c>
      <c r="T847" s="61">
        <v>0.90500000000000003</v>
      </c>
      <c r="U847" s="61">
        <v>0.90500000000000003</v>
      </c>
      <c r="V847" s="61">
        <v>0.90500000000000003</v>
      </c>
      <c r="W847" s="61">
        <v>0.90500000000000003</v>
      </c>
      <c r="X847" s="61">
        <v>0.90500000000000003</v>
      </c>
      <c r="Y847" s="61">
        <v>0.90500000000000003</v>
      </c>
      <c r="Z847" s="61">
        <v>0.90500000000000003</v>
      </c>
      <c r="AA847" s="61">
        <v>0.90500000000000003</v>
      </c>
      <c r="AB847" s="61">
        <v>0.90500000000000003</v>
      </c>
      <c r="AC847" s="61">
        <v>0.90500000000000003</v>
      </c>
      <c r="AD847" s="61">
        <v>0.90500000000000003</v>
      </c>
      <c r="AE847" s="61">
        <v>0.90500000000000003</v>
      </c>
      <c r="AF847" s="61">
        <v>0.90500000000000003</v>
      </c>
      <c r="AG847" s="61">
        <v>0.90500000000000003</v>
      </c>
      <c r="AH847" s="61">
        <v>0.90500000000000003</v>
      </c>
      <c r="AI847" s="61">
        <v>0.90500000000000003</v>
      </c>
      <c r="AJ847" s="61">
        <v>0.90500000000000003</v>
      </c>
      <c r="AK847" s="61">
        <v>0.90500000000000003</v>
      </c>
      <c r="AL847" s="61">
        <v>0.90500000000000003</v>
      </c>
      <c r="AM847" s="61">
        <v>0.90500000000000003</v>
      </c>
      <c r="AN847" s="61">
        <v>0.90500000000000003</v>
      </c>
      <c r="AO847" s="61">
        <v>0.90500000000000003</v>
      </c>
      <c r="AP847" s="61">
        <v>0.90500000000000003</v>
      </c>
      <c r="AQ847" s="61">
        <v>0.90500000000000003</v>
      </c>
      <c r="AR847" s="61">
        <v>0.90500000000000003</v>
      </c>
      <c r="AS847" s="61">
        <v>0.90500000000000003</v>
      </c>
      <c r="AT847" s="61">
        <v>0.90500000000000003</v>
      </c>
      <c r="AU847" s="61">
        <v>0.90500000000000003</v>
      </c>
      <c r="AV847" s="61">
        <v>0.90500000000000003</v>
      </c>
      <c r="AW847" s="61">
        <v>0.90500000000000003</v>
      </c>
      <c r="AX847" s="53">
        <v>0.90500000000000003</v>
      </c>
    </row>
    <row r="848" spans="1:50">
      <c r="A848" s="212"/>
      <c r="B848" s="215"/>
      <c r="C848" s="217" t="s">
        <v>26</v>
      </c>
      <c r="D848" s="83" t="s">
        <v>24</v>
      </c>
      <c r="E848" s="56" t="str">
        <f>A825&amp;"/"&amp;B845&amp;"/"&amp;C848&amp;"/"&amp;D848</f>
        <v>Diesel oil fired power plants/Steam turbine/CHP/L</v>
      </c>
      <c r="F848" s="103" t="str">
        <f>A825</f>
        <v>Diesel oil fired power plants</v>
      </c>
      <c r="G848" s="103" t="str">
        <f>B845</f>
        <v>Steam turbine</v>
      </c>
      <c r="H848" s="103" t="str">
        <f>C848</f>
        <v>CHP</v>
      </c>
      <c r="I848" s="104" t="str">
        <f t="shared" si="74"/>
        <v>L</v>
      </c>
      <c r="J848" s="103">
        <v>0.90500000000000003</v>
      </c>
      <c r="K848" s="103">
        <v>0.90500000000000003</v>
      </c>
      <c r="L848" s="103">
        <v>0.90500000000000003</v>
      </c>
      <c r="M848" s="103">
        <v>0.90500000000000003</v>
      </c>
      <c r="N848" s="103">
        <v>0.90500000000000003</v>
      </c>
      <c r="O848" s="103">
        <v>0.90500000000000003</v>
      </c>
      <c r="P848" s="103">
        <v>0.90500000000000003</v>
      </c>
      <c r="Q848" s="103">
        <v>0.90500000000000003</v>
      </c>
      <c r="R848" s="103">
        <v>0.90500000000000003</v>
      </c>
      <c r="S848" s="103">
        <v>0.90500000000000003</v>
      </c>
      <c r="T848" s="103">
        <v>0.90500000000000003</v>
      </c>
      <c r="U848" s="103">
        <v>0.90500000000000003</v>
      </c>
      <c r="V848" s="103">
        <v>0.90500000000000003</v>
      </c>
      <c r="W848" s="103">
        <v>0.90500000000000003</v>
      </c>
      <c r="X848" s="103">
        <v>0.90500000000000003</v>
      </c>
      <c r="Y848" s="103">
        <v>0.90500000000000003</v>
      </c>
      <c r="Z848" s="103">
        <v>0.90500000000000003</v>
      </c>
      <c r="AA848" s="103">
        <v>0.90500000000000003</v>
      </c>
      <c r="AB848" s="103">
        <v>0.90500000000000003</v>
      </c>
      <c r="AC848" s="103">
        <v>0.90500000000000003</v>
      </c>
      <c r="AD848" s="103">
        <v>0.90500000000000003</v>
      </c>
      <c r="AE848" s="103">
        <v>0.90500000000000003</v>
      </c>
      <c r="AF848" s="103">
        <v>0.90500000000000003</v>
      </c>
      <c r="AG848" s="103">
        <v>0.90500000000000003</v>
      </c>
      <c r="AH848" s="103">
        <v>0.90500000000000003</v>
      </c>
      <c r="AI848" s="103">
        <v>0.90500000000000003</v>
      </c>
      <c r="AJ848" s="103">
        <v>0.90500000000000003</v>
      </c>
      <c r="AK848" s="103">
        <v>0.90500000000000003</v>
      </c>
      <c r="AL848" s="103">
        <v>0.90500000000000003</v>
      </c>
      <c r="AM848" s="103">
        <v>0.90500000000000003</v>
      </c>
      <c r="AN848" s="103">
        <v>0.90500000000000003</v>
      </c>
      <c r="AO848" s="103">
        <v>0.90500000000000003</v>
      </c>
      <c r="AP848" s="103">
        <v>0.90500000000000003</v>
      </c>
      <c r="AQ848" s="103">
        <v>0.90500000000000003</v>
      </c>
      <c r="AR848" s="103">
        <v>0.90500000000000003</v>
      </c>
      <c r="AS848" s="103">
        <v>0.90500000000000003</v>
      </c>
      <c r="AT848" s="103">
        <v>0.90500000000000003</v>
      </c>
      <c r="AU848" s="103">
        <v>0.90500000000000003</v>
      </c>
      <c r="AV848" s="103">
        <v>0.90500000000000003</v>
      </c>
      <c r="AW848" s="103">
        <v>0.90500000000000003</v>
      </c>
      <c r="AX848" s="105">
        <v>0.90500000000000003</v>
      </c>
    </row>
    <row r="849" spans="1:50">
      <c r="A849" s="212"/>
      <c r="B849" s="215"/>
      <c r="C849" s="206"/>
      <c r="D849" s="52" t="s">
        <v>25</v>
      </c>
      <c r="E849" s="86" t="str">
        <f>A825&amp;"/"&amp;B845&amp;"/"&amp;C848&amp;"/"&amp;D849</f>
        <v>Diesel oil fired power plants/Steam turbine/CHP/M</v>
      </c>
      <c r="F849" s="61" t="str">
        <f>A825</f>
        <v>Diesel oil fired power plants</v>
      </c>
      <c r="G849" s="61" t="str">
        <f>B845</f>
        <v>Steam turbine</v>
      </c>
      <c r="H849" s="61" t="str">
        <f>C848</f>
        <v>CHP</v>
      </c>
      <c r="I849" s="84" t="str">
        <f t="shared" si="74"/>
        <v>M</v>
      </c>
      <c r="J849" s="61">
        <v>0.90500000000000003</v>
      </c>
      <c r="K849" s="61">
        <v>0.90500000000000003</v>
      </c>
      <c r="L849" s="61">
        <v>0.90500000000000003</v>
      </c>
      <c r="M849" s="61">
        <v>0.90500000000000003</v>
      </c>
      <c r="N849" s="61">
        <v>0.90500000000000003</v>
      </c>
      <c r="O849" s="61">
        <v>0.90500000000000003</v>
      </c>
      <c r="P849" s="61">
        <v>0.90500000000000003</v>
      </c>
      <c r="Q849" s="61">
        <v>0.90500000000000003</v>
      </c>
      <c r="R849" s="61">
        <v>0.90500000000000003</v>
      </c>
      <c r="S849" s="61">
        <v>0.90500000000000003</v>
      </c>
      <c r="T849" s="61">
        <v>0.90500000000000003</v>
      </c>
      <c r="U849" s="61">
        <v>0.90500000000000003</v>
      </c>
      <c r="V849" s="61">
        <v>0.90500000000000003</v>
      </c>
      <c r="W849" s="61">
        <v>0.90500000000000003</v>
      </c>
      <c r="X849" s="61">
        <v>0.90500000000000003</v>
      </c>
      <c r="Y849" s="61">
        <v>0.90500000000000003</v>
      </c>
      <c r="Z849" s="61">
        <v>0.90500000000000003</v>
      </c>
      <c r="AA849" s="61">
        <v>0.90500000000000003</v>
      </c>
      <c r="AB849" s="61">
        <v>0.90500000000000003</v>
      </c>
      <c r="AC849" s="61">
        <v>0.90500000000000003</v>
      </c>
      <c r="AD849" s="61">
        <v>0.90500000000000003</v>
      </c>
      <c r="AE849" s="61">
        <v>0.90500000000000003</v>
      </c>
      <c r="AF849" s="61">
        <v>0.90500000000000003</v>
      </c>
      <c r="AG849" s="61">
        <v>0.90500000000000003</v>
      </c>
      <c r="AH849" s="61">
        <v>0.90500000000000003</v>
      </c>
      <c r="AI849" s="61">
        <v>0.90500000000000003</v>
      </c>
      <c r="AJ849" s="61">
        <v>0.90500000000000003</v>
      </c>
      <c r="AK849" s="61">
        <v>0.90500000000000003</v>
      </c>
      <c r="AL849" s="61">
        <v>0.90500000000000003</v>
      </c>
      <c r="AM849" s="61">
        <v>0.90500000000000003</v>
      </c>
      <c r="AN849" s="61">
        <v>0.90500000000000003</v>
      </c>
      <c r="AO849" s="61">
        <v>0.90500000000000003</v>
      </c>
      <c r="AP849" s="61">
        <v>0.90500000000000003</v>
      </c>
      <c r="AQ849" s="61">
        <v>0.90500000000000003</v>
      </c>
      <c r="AR849" s="61">
        <v>0.90500000000000003</v>
      </c>
      <c r="AS849" s="61">
        <v>0.90500000000000003</v>
      </c>
      <c r="AT849" s="61">
        <v>0.90500000000000003</v>
      </c>
      <c r="AU849" s="61">
        <v>0.90500000000000003</v>
      </c>
      <c r="AV849" s="61">
        <v>0.90500000000000003</v>
      </c>
      <c r="AW849" s="61">
        <v>0.90500000000000003</v>
      </c>
      <c r="AX849" s="53">
        <v>0.90500000000000003</v>
      </c>
    </row>
    <row r="850" spans="1:50">
      <c r="A850" s="212"/>
      <c r="B850" s="215"/>
      <c r="C850" s="216"/>
      <c r="D850" s="106" t="s">
        <v>38</v>
      </c>
      <c r="E850" s="107" t="str">
        <f>A825&amp;"/"&amp;B845&amp;"/"&amp;C848&amp;"/"&amp;D850</f>
        <v>Diesel oil fired power plants/Steam turbine/CHP/S</v>
      </c>
      <c r="F850" s="108" t="str">
        <f>A825</f>
        <v>Diesel oil fired power plants</v>
      </c>
      <c r="G850" s="108" t="str">
        <f>B845</f>
        <v>Steam turbine</v>
      </c>
      <c r="H850" s="108" t="str">
        <f>C848</f>
        <v>CHP</v>
      </c>
      <c r="I850" s="109" t="str">
        <f t="shared" si="74"/>
        <v>S</v>
      </c>
      <c r="J850" s="108">
        <v>0.90500000000000003</v>
      </c>
      <c r="K850" s="108">
        <v>0.90500000000000003</v>
      </c>
      <c r="L850" s="108">
        <v>0.90500000000000003</v>
      </c>
      <c r="M850" s="108">
        <v>0.90500000000000003</v>
      </c>
      <c r="N850" s="108">
        <v>0.90500000000000003</v>
      </c>
      <c r="O850" s="108">
        <v>0.90500000000000003</v>
      </c>
      <c r="P850" s="108">
        <v>0.90500000000000003</v>
      </c>
      <c r="Q850" s="108">
        <v>0.90500000000000003</v>
      </c>
      <c r="R850" s="108">
        <v>0.90500000000000003</v>
      </c>
      <c r="S850" s="108">
        <v>0.90500000000000003</v>
      </c>
      <c r="T850" s="108">
        <v>0.90500000000000003</v>
      </c>
      <c r="U850" s="108">
        <v>0.90500000000000003</v>
      </c>
      <c r="V850" s="108">
        <v>0.90500000000000003</v>
      </c>
      <c r="W850" s="108">
        <v>0.90500000000000003</v>
      </c>
      <c r="X850" s="108">
        <v>0.90500000000000003</v>
      </c>
      <c r="Y850" s="108">
        <v>0.90500000000000003</v>
      </c>
      <c r="Z850" s="108">
        <v>0.90500000000000003</v>
      </c>
      <c r="AA850" s="108">
        <v>0.90500000000000003</v>
      </c>
      <c r="AB850" s="108">
        <v>0.90500000000000003</v>
      </c>
      <c r="AC850" s="108">
        <v>0.90500000000000003</v>
      </c>
      <c r="AD850" s="108">
        <v>0.90500000000000003</v>
      </c>
      <c r="AE850" s="108">
        <v>0.90500000000000003</v>
      </c>
      <c r="AF850" s="108">
        <v>0.90500000000000003</v>
      </c>
      <c r="AG850" s="108">
        <v>0.90500000000000003</v>
      </c>
      <c r="AH850" s="108">
        <v>0.90500000000000003</v>
      </c>
      <c r="AI850" s="108">
        <v>0.90500000000000003</v>
      </c>
      <c r="AJ850" s="108">
        <v>0.90500000000000003</v>
      </c>
      <c r="AK850" s="108">
        <v>0.90500000000000003</v>
      </c>
      <c r="AL850" s="108">
        <v>0.90500000000000003</v>
      </c>
      <c r="AM850" s="108">
        <v>0.90500000000000003</v>
      </c>
      <c r="AN850" s="108">
        <v>0.90500000000000003</v>
      </c>
      <c r="AO850" s="108">
        <v>0.90500000000000003</v>
      </c>
      <c r="AP850" s="108">
        <v>0.90500000000000003</v>
      </c>
      <c r="AQ850" s="108">
        <v>0.90500000000000003</v>
      </c>
      <c r="AR850" s="108">
        <v>0.90500000000000003</v>
      </c>
      <c r="AS850" s="108">
        <v>0.90500000000000003</v>
      </c>
      <c r="AT850" s="108">
        <v>0.90500000000000003</v>
      </c>
      <c r="AU850" s="108">
        <v>0.90500000000000003</v>
      </c>
      <c r="AV850" s="108">
        <v>0.90500000000000003</v>
      </c>
      <c r="AW850" s="108">
        <v>0.90500000000000003</v>
      </c>
      <c r="AX850" s="110">
        <v>0.90500000000000003</v>
      </c>
    </row>
    <row r="851" spans="1:50">
      <c r="A851" s="212"/>
      <c r="B851" s="215"/>
      <c r="C851" s="217" t="s">
        <v>42</v>
      </c>
      <c r="D851" s="83" t="s">
        <v>24</v>
      </c>
      <c r="E851" s="56" t="str">
        <f>A825&amp;"/"&amp;B845&amp;"/"&amp;C851&amp;"/"&amp;D851</f>
        <v>Diesel oil fired power plants/Steam turbine/Electricity only with CCS/L</v>
      </c>
      <c r="F851" s="103" t="str">
        <f>A825</f>
        <v>Diesel oil fired power plants</v>
      </c>
      <c r="G851" s="103" t="str">
        <f>B845</f>
        <v>Steam turbine</v>
      </c>
      <c r="H851" s="103" t="str">
        <f>C851</f>
        <v>Electricity only with CCS</v>
      </c>
      <c r="I851" s="104" t="str">
        <f t="shared" si="74"/>
        <v>L</v>
      </c>
      <c r="J851" s="103" t="s">
        <v>99</v>
      </c>
      <c r="K851" s="103" t="s">
        <v>99</v>
      </c>
      <c r="L851" s="103" t="s">
        <v>99</v>
      </c>
      <c r="M851" s="103" t="s">
        <v>99</v>
      </c>
      <c r="N851" s="103" t="s">
        <v>99</v>
      </c>
      <c r="O851" s="103" t="s">
        <v>99</v>
      </c>
      <c r="P851" s="103" t="s">
        <v>99</v>
      </c>
      <c r="Q851" s="103" t="s">
        <v>99</v>
      </c>
      <c r="R851" s="103" t="s">
        <v>99</v>
      </c>
      <c r="S851" s="103" t="s">
        <v>99</v>
      </c>
      <c r="T851" s="103" t="s">
        <v>99</v>
      </c>
      <c r="U851" s="103" t="s">
        <v>99</v>
      </c>
      <c r="V851" s="103" t="s">
        <v>99</v>
      </c>
      <c r="W851" s="103" t="s">
        <v>99</v>
      </c>
      <c r="X851" s="103" t="s">
        <v>99</v>
      </c>
      <c r="Y851" s="103" t="s">
        <v>99</v>
      </c>
      <c r="Z851" s="103" t="s">
        <v>99</v>
      </c>
      <c r="AA851" s="103" t="s">
        <v>99</v>
      </c>
      <c r="AB851" s="103" t="s">
        <v>99</v>
      </c>
      <c r="AC851" s="103" t="s">
        <v>99</v>
      </c>
      <c r="AD851" s="103" t="s">
        <v>99</v>
      </c>
      <c r="AE851" s="103">
        <v>0.90500000000000003</v>
      </c>
      <c r="AF851" s="103">
        <v>0.90500000000000003</v>
      </c>
      <c r="AG851" s="103">
        <v>0.90500000000000003</v>
      </c>
      <c r="AH851" s="103">
        <v>0.90500000000000003</v>
      </c>
      <c r="AI851" s="103">
        <v>0.90500000000000003</v>
      </c>
      <c r="AJ851" s="103">
        <v>0.90500000000000003</v>
      </c>
      <c r="AK851" s="103">
        <v>0.90500000000000003</v>
      </c>
      <c r="AL851" s="103">
        <v>0.90500000000000003</v>
      </c>
      <c r="AM851" s="103">
        <v>0.90500000000000003</v>
      </c>
      <c r="AN851" s="103">
        <v>0.90500000000000003</v>
      </c>
      <c r="AO851" s="103">
        <v>0.90500000000000003</v>
      </c>
      <c r="AP851" s="103">
        <v>0.90500000000000003</v>
      </c>
      <c r="AQ851" s="103">
        <v>0.90500000000000003</v>
      </c>
      <c r="AR851" s="103">
        <v>0.90500000000000003</v>
      </c>
      <c r="AS851" s="103">
        <v>0.90500000000000003</v>
      </c>
      <c r="AT851" s="103">
        <v>0.90500000000000003</v>
      </c>
      <c r="AU851" s="103">
        <v>0.90500000000000003</v>
      </c>
      <c r="AV851" s="103">
        <v>0.90500000000000003</v>
      </c>
      <c r="AW851" s="103">
        <v>0.90500000000000003</v>
      </c>
      <c r="AX851" s="105">
        <v>0.90500000000000003</v>
      </c>
    </row>
    <row r="852" spans="1:50">
      <c r="A852" s="212"/>
      <c r="B852" s="215"/>
      <c r="C852" s="216"/>
      <c r="D852" s="106" t="s">
        <v>25</v>
      </c>
      <c r="E852" s="107" t="str">
        <f>A825&amp;"/"&amp;B845&amp;"/"&amp;C851&amp;"/"&amp;D852</f>
        <v>Diesel oil fired power plants/Steam turbine/Electricity only with CCS/M</v>
      </c>
      <c r="F852" s="108" t="str">
        <f>A825</f>
        <v>Diesel oil fired power plants</v>
      </c>
      <c r="G852" s="108" t="str">
        <f>B845</f>
        <v>Steam turbine</v>
      </c>
      <c r="H852" s="108" t="str">
        <f>C851</f>
        <v>Electricity only with CCS</v>
      </c>
      <c r="I852" s="109" t="str">
        <f t="shared" si="74"/>
        <v>M</v>
      </c>
      <c r="J852" s="108" t="s">
        <v>99</v>
      </c>
      <c r="K852" s="108" t="s">
        <v>99</v>
      </c>
      <c r="L852" s="108" t="s">
        <v>99</v>
      </c>
      <c r="M852" s="108" t="s">
        <v>99</v>
      </c>
      <c r="N852" s="108" t="s">
        <v>99</v>
      </c>
      <c r="O852" s="108" t="s">
        <v>99</v>
      </c>
      <c r="P852" s="108" t="s">
        <v>99</v>
      </c>
      <c r="Q852" s="108" t="s">
        <v>99</v>
      </c>
      <c r="R852" s="108" t="s">
        <v>99</v>
      </c>
      <c r="S852" s="108" t="s">
        <v>99</v>
      </c>
      <c r="T852" s="108" t="s">
        <v>99</v>
      </c>
      <c r="U852" s="108" t="s">
        <v>99</v>
      </c>
      <c r="V852" s="108" t="s">
        <v>99</v>
      </c>
      <c r="W852" s="108" t="s">
        <v>99</v>
      </c>
      <c r="X852" s="108" t="s">
        <v>99</v>
      </c>
      <c r="Y852" s="108" t="s">
        <v>99</v>
      </c>
      <c r="Z852" s="108" t="s">
        <v>99</v>
      </c>
      <c r="AA852" s="108" t="s">
        <v>99</v>
      </c>
      <c r="AB852" s="108" t="s">
        <v>99</v>
      </c>
      <c r="AC852" s="108" t="s">
        <v>99</v>
      </c>
      <c r="AD852" s="108" t="s">
        <v>99</v>
      </c>
      <c r="AE852" s="108">
        <v>0.90500000000000003</v>
      </c>
      <c r="AF852" s="108">
        <v>0.90500000000000003</v>
      </c>
      <c r="AG852" s="108">
        <v>0.90500000000000003</v>
      </c>
      <c r="AH852" s="108">
        <v>0.90500000000000003</v>
      </c>
      <c r="AI852" s="108">
        <v>0.90500000000000003</v>
      </c>
      <c r="AJ852" s="108">
        <v>0.90500000000000003</v>
      </c>
      <c r="AK852" s="108">
        <v>0.90500000000000003</v>
      </c>
      <c r="AL852" s="108">
        <v>0.90500000000000003</v>
      </c>
      <c r="AM852" s="108">
        <v>0.90500000000000003</v>
      </c>
      <c r="AN852" s="108">
        <v>0.90500000000000003</v>
      </c>
      <c r="AO852" s="108">
        <v>0.90500000000000003</v>
      </c>
      <c r="AP852" s="108">
        <v>0.90500000000000003</v>
      </c>
      <c r="AQ852" s="108">
        <v>0.90500000000000003</v>
      </c>
      <c r="AR852" s="108">
        <v>0.90500000000000003</v>
      </c>
      <c r="AS852" s="108">
        <v>0.90500000000000003</v>
      </c>
      <c r="AT852" s="108">
        <v>0.90500000000000003</v>
      </c>
      <c r="AU852" s="108">
        <v>0.90500000000000003</v>
      </c>
      <c r="AV852" s="108">
        <v>0.90500000000000003</v>
      </c>
      <c r="AW852" s="108">
        <v>0.90500000000000003</v>
      </c>
      <c r="AX852" s="110">
        <v>0.90500000000000003</v>
      </c>
    </row>
    <row r="853" spans="1:50">
      <c r="A853" s="212"/>
      <c r="B853" s="215"/>
      <c r="C853" s="217" t="s">
        <v>43</v>
      </c>
      <c r="D853" s="52" t="s">
        <v>24</v>
      </c>
      <c r="E853" s="86" t="str">
        <f>A825&amp;"/"&amp;B845&amp;"/"&amp;C853&amp;"/"&amp;D853</f>
        <v>Diesel oil fired power plants/Steam turbine/CHP with CCS/L</v>
      </c>
      <c r="F853" s="61" t="str">
        <f>A825</f>
        <v>Diesel oil fired power plants</v>
      </c>
      <c r="G853" s="61" t="str">
        <f>B845</f>
        <v>Steam turbine</v>
      </c>
      <c r="H853" s="61" t="str">
        <f>C853</f>
        <v>CHP with CCS</v>
      </c>
      <c r="I853" s="84" t="str">
        <f t="shared" si="74"/>
        <v>L</v>
      </c>
      <c r="J853" s="61" t="s">
        <v>99</v>
      </c>
      <c r="K853" s="61" t="s">
        <v>99</v>
      </c>
      <c r="L853" s="61" t="s">
        <v>99</v>
      </c>
      <c r="M853" s="61" t="s">
        <v>99</v>
      </c>
      <c r="N853" s="61" t="s">
        <v>99</v>
      </c>
      <c r="O853" s="61" t="s">
        <v>99</v>
      </c>
      <c r="P853" s="61" t="s">
        <v>99</v>
      </c>
      <c r="Q853" s="61" t="s">
        <v>99</v>
      </c>
      <c r="R853" s="61" t="s">
        <v>99</v>
      </c>
      <c r="S853" s="61" t="s">
        <v>99</v>
      </c>
      <c r="T853" s="61" t="s">
        <v>99</v>
      </c>
      <c r="U853" s="61" t="s">
        <v>99</v>
      </c>
      <c r="V853" s="61" t="s">
        <v>99</v>
      </c>
      <c r="W853" s="61" t="s">
        <v>99</v>
      </c>
      <c r="X853" s="61" t="s">
        <v>99</v>
      </c>
      <c r="Y853" s="61" t="s">
        <v>99</v>
      </c>
      <c r="Z853" s="61" t="s">
        <v>99</v>
      </c>
      <c r="AA853" s="61" t="s">
        <v>99</v>
      </c>
      <c r="AB853" s="61" t="s">
        <v>99</v>
      </c>
      <c r="AC853" s="61" t="s">
        <v>99</v>
      </c>
      <c r="AD853" s="61" t="s">
        <v>99</v>
      </c>
      <c r="AE853" s="61">
        <v>0.90500000000000003</v>
      </c>
      <c r="AF853" s="61">
        <v>0.90500000000000003</v>
      </c>
      <c r="AG853" s="61">
        <v>0.90500000000000003</v>
      </c>
      <c r="AH853" s="61">
        <v>0.90500000000000003</v>
      </c>
      <c r="AI853" s="61">
        <v>0.90500000000000003</v>
      </c>
      <c r="AJ853" s="61">
        <v>0.90500000000000003</v>
      </c>
      <c r="AK853" s="61">
        <v>0.90500000000000003</v>
      </c>
      <c r="AL853" s="61">
        <v>0.90500000000000003</v>
      </c>
      <c r="AM853" s="61">
        <v>0.90500000000000003</v>
      </c>
      <c r="AN853" s="61">
        <v>0.90500000000000003</v>
      </c>
      <c r="AO853" s="61">
        <v>0.90500000000000003</v>
      </c>
      <c r="AP853" s="61">
        <v>0.90500000000000003</v>
      </c>
      <c r="AQ853" s="61">
        <v>0.90500000000000003</v>
      </c>
      <c r="AR853" s="61">
        <v>0.90500000000000003</v>
      </c>
      <c r="AS853" s="61">
        <v>0.90500000000000003</v>
      </c>
      <c r="AT853" s="61">
        <v>0.90500000000000003</v>
      </c>
      <c r="AU853" s="61">
        <v>0.90500000000000003</v>
      </c>
      <c r="AV853" s="61">
        <v>0.90500000000000003</v>
      </c>
      <c r="AW853" s="61">
        <v>0.90500000000000003</v>
      </c>
      <c r="AX853" s="53">
        <v>0.90500000000000003</v>
      </c>
    </row>
    <row r="854" spans="1:50">
      <c r="A854" s="212"/>
      <c r="B854" s="218"/>
      <c r="C854" s="210"/>
      <c r="D854" s="93" t="s">
        <v>25</v>
      </c>
      <c r="E854" s="73" t="str">
        <f>A825&amp;"/"&amp;B845&amp;"/"&amp;C853&amp;"/"&amp;D854</f>
        <v>Diesel oil fired power plants/Steam turbine/CHP with CCS/M</v>
      </c>
      <c r="F854" s="91" t="str">
        <f>A825</f>
        <v>Diesel oil fired power plants</v>
      </c>
      <c r="G854" s="91" t="str">
        <f>B845</f>
        <v>Steam turbine</v>
      </c>
      <c r="H854" s="91" t="str">
        <f>C853</f>
        <v>CHP with CCS</v>
      </c>
      <c r="I854" s="70" t="str">
        <f t="shared" si="74"/>
        <v>M</v>
      </c>
      <c r="J854" s="91" t="s">
        <v>99</v>
      </c>
      <c r="K854" s="91" t="s">
        <v>99</v>
      </c>
      <c r="L854" s="91" t="s">
        <v>99</v>
      </c>
      <c r="M854" s="91" t="s">
        <v>99</v>
      </c>
      <c r="N854" s="91" t="s">
        <v>99</v>
      </c>
      <c r="O854" s="91" t="s">
        <v>99</v>
      </c>
      <c r="P854" s="91" t="s">
        <v>99</v>
      </c>
      <c r="Q854" s="91" t="s">
        <v>99</v>
      </c>
      <c r="R854" s="91" t="s">
        <v>99</v>
      </c>
      <c r="S854" s="91" t="s">
        <v>99</v>
      </c>
      <c r="T854" s="91" t="s">
        <v>99</v>
      </c>
      <c r="U854" s="91" t="s">
        <v>99</v>
      </c>
      <c r="V854" s="91" t="s">
        <v>99</v>
      </c>
      <c r="W854" s="91" t="s">
        <v>99</v>
      </c>
      <c r="X854" s="91" t="s">
        <v>99</v>
      </c>
      <c r="Y854" s="91" t="s">
        <v>99</v>
      </c>
      <c r="Z854" s="91" t="s">
        <v>99</v>
      </c>
      <c r="AA854" s="91" t="s">
        <v>99</v>
      </c>
      <c r="AB854" s="91" t="s">
        <v>99</v>
      </c>
      <c r="AC854" s="91" t="s">
        <v>99</v>
      </c>
      <c r="AD854" s="91" t="s">
        <v>99</v>
      </c>
      <c r="AE854" s="91">
        <v>0.90500000000000003</v>
      </c>
      <c r="AF854" s="91">
        <v>0.90500000000000003</v>
      </c>
      <c r="AG854" s="91">
        <v>0.90500000000000003</v>
      </c>
      <c r="AH854" s="91">
        <v>0.90500000000000003</v>
      </c>
      <c r="AI854" s="91">
        <v>0.90500000000000003</v>
      </c>
      <c r="AJ854" s="91">
        <v>0.90500000000000003</v>
      </c>
      <c r="AK854" s="91">
        <v>0.90500000000000003</v>
      </c>
      <c r="AL854" s="91">
        <v>0.90500000000000003</v>
      </c>
      <c r="AM854" s="91">
        <v>0.90500000000000003</v>
      </c>
      <c r="AN854" s="91">
        <v>0.90500000000000003</v>
      </c>
      <c r="AO854" s="91">
        <v>0.90500000000000003</v>
      </c>
      <c r="AP854" s="91">
        <v>0.90500000000000003</v>
      </c>
      <c r="AQ854" s="91">
        <v>0.90500000000000003</v>
      </c>
      <c r="AR854" s="91">
        <v>0.90500000000000003</v>
      </c>
      <c r="AS854" s="91">
        <v>0.90500000000000003</v>
      </c>
      <c r="AT854" s="91">
        <v>0.90500000000000003</v>
      </c>
      <c r="AU854" s="91">
        <v>0.90500000000000003</v>
      </c>
      <c r="AV854" s="91">
        <v>0.90500000000000003</v>
      </c>
      <c r="AW854" s="91">
        <v>0.90500000000000003</v>
      </c>
      <c r="AX854" s="89">
        <v>0.90500000000000003</v>
      </c>
    </row>
    <row r="855" spans="1:50">
      <c r="A855" s="212"/>
      <c r="B855" s="214" t="s">
        <v>52</v>
      </c>
      <c r="C855" s="209" t="s">
        <v>36</v>
      </c>
      <c r="D855" s="67" t="s">
        <v>38</v>
      </c>
      <c r="E855" s="87" t="str">
        <f>A825&amp;"/"&amp;B855&amp;"/"&amp;C855&amp;"/"&amp;D855</f>
        <v>Diesel oil fired power plants/Internal combustion engine/Electricity only/S</v>
      </c>
      <c r="F855" s="55" t="str">
        <f>A825</f>
        <v>Diesel oil fired power plants</v>
      </c>
      <c r="G855" s="55" t="str">
        <f>B855</f>
        <v>Internal combustion engine</v>
      </c>
      <c r="H855" s="55" t="str">
        <f>C855</f>
        <v>Electricity only</v>
      </c>
      <c r="I855" s="85" t="str">
        <f t="shared" si="74"/>
        <v>S</v>
      </c>
      <c r="J855" s="55">
        <v>0.95499999999999996</v>
      </c>
      <c r="K855" s="55">
        <v>0.95499999999999996</v>
      </c>
      <c r="L855" s="55">
        <v>0.95499999999999996</v>
      </c>
      <c r="M855" s="55">
        <v>0.95499999999999996</v>
      </c>
      <c r="N855" s="55">
        <v>0.95499999999999996</v>
      </c>
      <c r="O855" s="55">
        <v>0.95499999999999996</v>
      </c>
      <c r="P855" s="55">
        <v>0.95499999999999996</v>
      </c>
      <c r="Q855" s="55">
        <v>0.95499999999999996</v>
      </c>
      <c r="R855" s="55">
        <v>0.95499999999999996</v>
      </c>
      <c r="S855" s="55">
        <v>0.95499999999999996</v>
      </c>
      <c r="T855" s="55">
        <v>0.95499999999999996</v>
      </c>
      <c r="U855" s="55">
        <v>0.95499999999999996</v>
      </c>
      <c r="V855" s="55">
        <v>0.95499999999999996</v>
      </c>
      <c r="W855" s="55">
        <v>0.95499999999999996</v>
      </c>
      <c r="X855" s="55">
        <v>0.95499999999999996</v>
      </c>
      <c r="Y855" s="55">
        <v>0.95499999999999996</v>
      </c>
      <c r="Z855" s="55">
        <v>0.95499999999999996</v>
      </c>
      <c r="AA855" s="55">
        <v>0.95499999999999996</v>
      </c>
      <c r="AB855" s="55">
        <v>0.95499999999999996</v>
      </c>
      <c r="AC855" s="55">
        <v>0.95499999999999996</v>
      </c>
      <c r="AD855" s="55">
        <v>0.95499999999999996</v>
      </c>
      <c r="AE855" s="55">
        <v>0.95499999999999996</v>
      </c>
      <c r="AF855" s="55">
        <v>0.95499999999999996</v>
      </c>
      <c r="AG855" s="55">
        <v>0.95499999999999996</v>
      </c>
      <c r="AH855" s="55">
        <v>0.95499999999999996</v>
      </c>
      <c r="AI855" s="55">
        <v>0.95499999999999996</v>
      </c>
      <c r="AJ855" s="55">
        <v>0.95499999999999996</v>
      </c>
      <c r="AK855" s="55">
        <v>0.95499999999999996</v>
      </c>
      <c r="AL855" s="55">
        <v>0.95499999999999996</v>
      </c>
      <c r="AM855" s="55">
        <v>0.95499999999999996</v>
      </c>
      <c r="AN855" s="55">
        <v>0.95499999999999996</v>
      </c>
      <c r="AO855" s="55">
        <v>0.95499999999999996</v>
      </c>
      <c r="AP855" s="55">
        <v>0.95499999999999996</v>
      </c>
      <c r="AQ855" s="55">
        <v>0.95499999999999996</v>
      </c>
      <c r="AR855" s="55">
        <v>0.95499999999999996</v>
      </c>
      <c r="AS855" s="55">
        <v>0.95499999999999996</v>
      </c>
      <c r="AT855" s="55">
        <v>0.95499999999999996</v>
      </c>
      <c r="AU855" s="55">
        <v>0.95499999999999996</v>
      </c>
      <c r="AV855" s="55">
        <v>0.95499999999999996</v>
      </c>
      <c r="AW855" s="55">
        <v>0.95499999999999996</v>
      </c>
      <c r="AX855" s="64">
        <v>0.95499999999999996</v>
      </c>
    </row>
    <row r="856" spans="1:50">
      <c r="A856" s="212"/>
      <c r="B856" s="215"/>
      <c r="C856" s="216"/>
      <c r="D856" s="106" t="s">
        <v>47</v>
      </c>
      <c r="E856" s="86" t="str">
        <f>A825&amp;"/"&amp;B855&amp;"/"&amp;C855&amp;"/"&amp;D856</f>
        <v>Diesel oil fired power plants/Internal combustion engine/Electricity only/XS</v>
      </c>
      <c r="F856" s="61" t="str">
        <f>A825</f>
        <v>Diesel oil fired power plants</v>
      </c>
      <c r="G856" s="61" t="str">
        <f>B855</f>
        <v>Internal combustion engine</v>
      </c>
      <c r="H856" s="61" t="str">
        <f>C855</f>
        <v>Electricity only</v>
      </c>
      <c r="I856" s="84" t="str">
        <f t="shared" si="74"/>
        <v>XS</v>
      </c>
      <c r="J856" s="61">
        <v>0.95499999999999996</v>
      </c>
      <c r="K856" s="61">
        <v>0.95499999999999996</v>
      </c>
      <c r="L856" s="61">
        <v>0.95499999999999996</v>
      </c>
      <c r="M856" s="61">
        <v>0.95499999999999996</v>
      </c>
      <c r="N856" s="61">
        <v>0.95499999999999996</v>
      </c>
      <c r="O856" s="61">
        <v>0.95499999999999996</v>
      </c>
      <c r="P856" s="61">
        <v>0.95499999999999996</v>
      </c>
      <c r="Q856" s="61">
        <v>0.95499999999999996</v>
      </c>
      <c r="R856" s="61">
        <v>0.95499999999999996</v>
      </c>
      <c r="S856" s="61">
        <v>0.95499999999999996</v>
      </c>
      <c r="T856" s="61">
        <v>0.95499999999999996</v>
      </c>
      <c r="U856" s="61">
        <v>0.95499999999999996</v>
      </c>
      <c r="V856" s="61">
        <v>0.95499999999999996</v>
      </c>
      <c r="W856" s="61">
        <v>0.95499999999999996</v>
      </c>
      <c r="X856" s="61">
        <v>0.95499999999999996</v>
      </c>
      <c r="Y856" s="61">
        <v>0.95499999999999996</v>
      </c>
      <c r="Z856" s="61">
        <v>0.95499999999999996</v>
      </c>
      <c r="AA856" s="61">
        <v>0.95499999999999996</v>
      </c>
      <c r="AB856" s="61">
        <v>0.95499999999999996</v>
      </c>
      <c r="AC856" s="61">
        <v>0.95499999999999996</v>
      </c>
      <c r="AD856" s="61">
        <v>0.95499999999999996</v>
      </c>
      <c r="AE856" s="61">
        <v>0.95499999999999996</v>
      </c>
      <c r="AF856" s="61">
        <v>0.95499999999999996</v>
      </c>
      <c r="AG856" s="61">
        <v>0.95499999999999996</v>
      </c>
      <c r="AH856" s="61">
        <v>0.95499999999999996</v>
      </c>
      <c r="AI856" s="61">
        <v>0.95499999999999996</v>
      </c>
      <c r="AJ856" s="61">
        <v>0.95499999999999996</v>
      </c>
      <c r="AK856" s="61">
        <v>0.95499999999999996</v>
      </c>
      <c r="AL856" s="61">
        <v>0.95499999999999996</v>
      </c>
      <c r="AM856" s="61">
        <v>0.95499999999999996</v>
      </c>
      <c r="AN856" s="61">
        <v>0.95499999999999996</v>
      </c>
      <c r="AO856" s="61">
        <v>0.95499999999999996</v>
      </c>
      <c r="AP856" s="61">
        <v>0.95499999999999996</v>
      </c>
      <c r="AQ856" s="61">
        <v>0.95499999999999996</v>
      </c>
      <c r="AR856" s="61">
        <v>0.95499999999999996</v>
      </c>
      <c r="AS856" s="61">
        <v>0.95499999999999996</v>
      </c>
      <c r="AT856" s="61">
        <v>0.95499999999999996</v>
      </c>
      <c r="AU856" s="61">
        <v>0.95499999999999996</v>
      </c>
      <c r="AV856" s="61">
        <v>0.95499999999999996</v>
      </c>
      <c r="AW856" s="61">
        <v>0.95499999999999996</v>
      </c>
      <c r="AX856" s="53">
        <v>0.95499999999999996</v>
      </c>
    </row>
    <row r="857" spans="1:50">
      <c r="A857" s="212"/>
      <c r="B857" s="215"/>
      <c r="C857" s="206" t="s">
        <v>26</v>
      </c>
      <c r="D857" s="52" t="s">
        <v>38</v>
      </c>
      <c r="E857" s="56" t="str">
        <f>A825&amp;"/"&amp;B855&amp;"/"&amp;C857&amp;"/"&amp;D857</f>
        <v>Diesel oil fired power plants/Internal combustion engine/CHP/S</v>
      </c>
      <c r="F857" s="103" t="str">
        <f>A825</f>
        <v>Diesel oil fired power plants</v>
      </c>
      <c r="G857" s="103" t="str">
        <f>B855</f>
        <v>Internal combustion engine</v>
      </c>
      <c r="H857" s="103" t="str">
        <f>C857</f>
        <v>CHP</v>
      </c>
      <c r="I857" s="104" t="str">
        <f t="shared" si="74"/>
        <v>S</v>
      </c>
      <c r="J857" s="103">
        <v>0.95499999999999996</v>
      </c>
      <c r="K857" s="103">
        <v>0.95499999999999996</v>
      </c>
      <c r="L857" s="103">
        <v>0.95499999999999996</v>
      </c>
      <c r="M857" s="103">
        <v>0.95499999999999996</v>
      </c>
      <c r="N857" s="103">
        <v>0.95499999999999996</v>
      </c>
      <c r="O857" s="103">
        <v>0.95499999999999996</v>
      </c>
      <c r="P857" s="103">
        <v>0.95499999999999996</v>
      </c>
      <c r="Q857" s="103">
        <v>0.95499999999999996</v>
      </c>
      <c r="R857" s="103">
        <v>0.95499999999999996</v>
      </c>
      <c r="S857" s="103">
        <v>0.95499999999999996</v>
      </c>
      <c r="T857" s="103">
        <v>0.95499999999999996</v>
      </c>
      <c r="U857" s="103">
        <v>0.95499999999999996</v>
      </c>
      <c r="V857" s="103">
        <v>0.95499999999999996</v>
      </c>
      <c r="W857" s="103">
        <v>0.95499999999999996</v>
      </c>
      <c r="X857" s="103">
        <v>0.95499999999999996</v>
      </c>
      <c r="Y857" s="103">
        <v>0.95499999999999996</v>
      </c>
      <c r="Z857" s="103">
        <v>0.95499999999999996</v>
      </c>
      <c r="AA857" s="103">
        <v>0.95499999999999996</v>
      </c>
      <c r="AB857" s="103">
        <v>0.95499999999999996</v>
      </c>
      <c r="AC857" s="103">
        <v>0.95499999999999996</v>
      </c>
      <c r="AD857" s="103">
        <v>0.95499999999999996</v>
      </c>
      <c r="AE857" s="103">
        <v>0.95499999999999996</v>
      </c>
      <c r="AF857" s="103">
        <v>0.95499999999999996</v>
      </c>
      <c r="AG857" s="103">
        <v>0.95499999999999996</v>
      </c>
      <c r="AH857" s="103">
        <v>0.95499999999999996</v>
      </c>
      <c r="AI857" s="103">
        <v>0.95499999999999996</v>
      </c>
      <c r="AJ857" s="103">
        <v>0.95499999999999996</v>
      </c>
      <c r="AK857" s="103">
        <v>0.95499999999999996</v>
      </c>
      <c r="AL857" s="103">
        <v>0.95499999999999996</v>
      </c>
      <c r="AM857" s="103">
        <v>0.95499999999999996</v>
      </c>
      <c r="AN857" s="103">
        <v>0.95499999999999996</v>
      </c>
      <c r="AO857" s="103">
        <v>0.95499999999999996</v>
      </c>
      <c r="AP857" s="103">
        <v>0.95499999999999996</v>
      </c>
      <c r="AQ857" s="103">
        <v>0.95499999999999996</v>
      </c>
      <c r="AR857" s="103">
        <v>0.95499999999999996</v>
      </c>
      <c r="AS857" s="103">
        <v>0.95499999999999996</v>
      </c>
      <c r="AT857" s="103">
        <v>0.95499999999999996</v>
      </c>
      <c r="AU857" s="103">
        <v>0.95499999999999996</v>
      </c>
      <c r="AV857" s="103">
        <v>0.95499999999999996</v>
      </c>
      <c r="AW857" s="103">
        <v>0.95499999999999996</v>
      </c>
      <c r="AX857" s="105">
        <v>0.95499999999999996</v>
      </c>
    </row>
    <row r="858" spans="1:50">
      <c r="A858" s="213"/>
      <c r="B858" s="218"/>
      <c r="C858" s="210"/>
      <c r="D858" s="93" t="s">
        <v>47</v>
      </c>
      <c r="E858" s="73" t="str">
        <f>A825&amp;"/"&amp;B855&amp;"/"&amp;C857&amp;"/"&amp;D858</f>
        <v>Diesel oil fired power plants/Internal combustion engine/CHP/XS</v>
      </c>
      <c r="F858" s="91" t="str">
        <f>A825</f>
        <v>Diesel oil fired power plants</v>
      </c>
      <c r="G858" s="91" t="str">
        <f>B855</f>
        <v>Internal combustion engine</v>
      </c>
      <c r="H858" s="91" t="str">
        <f>C857</f>
        <v>CHP</v>
      </c>
      <c r="I858" s="70" t="str">
        <f t="shared" si="74"/>
        <v>XS</v>
      </c>
      <c r="J858" s="91">
        <v>0.95499999999999996</v>
      </c>
      <c r="K858" s="91">
        <v>0.95499999999999996</v>
      </c>
      <c r="L858" s="91">
        <v>0.95499999999999996</v>
      </c>
      <c r="M858" s="91">
        <v>0.95499999999999996</v>
      </c>
      <c r="N858" s="91">
        <v>0.95499999999999996</v>
      </c>
      <c r="O858" s="91">
        <v>0.95499999999999996</v>
      </c>
      <c r="P858" s="91">
        <v>0.95499999999999996</v>
      </c>
      <c r="Q858" s="91">
        <v>0.95499999999999996</v>
      </c>
      <c r="R858" s="91">
        <v>0.95499999999999996</v>
      </c>
      <c r="S858" s="91">
        <v>0.95499999999999996</v>
      </c>
      <c r="T858" s="91">
        <v>0.95499999999999996</v>
      </c>
      <c r="U858" s="91">
        <v>0.95499999999999996</v>
      </c>
      <c r="V858" s="91">
        <v>0.95499999999999996</v>
      </c>
      <c r="W858" s="91">
        <v>0.95499999999999996</v>
      </c>
      <c r="X858" s="91">
        <v>0.95499999999999996</v>
      </c>
      <c r="Y858" s="91">
        <v>0.95499999999999996</v>
      </c>
      <c r="Z858" s="91">
        <v>0.95499999999999996</v>
      </c>
      <c r="AA858" s="91">
        <v>0.95499999999999996</v>
      </c>
      <c r="AB858" s="91">
        <v>0.95499999999999996</v>
      </c>
      <c r="AC858" s="91">
        <v>0.95499999999999996</v>
      </c>
      <c r="AD858" s="91">
        <v>0.95499999999999996</v>
      </c>
      <c r="AE858" s="91">
        <v>0.95499999999999996</v>
      </c>
      <c r="AF858" s="91">
        <v>0.95499999999999996</v>
      </c>
      <c r="AG858" s="91">
        <v>0.95499999999999996</v>
      </c>
      <c r="AH858" s="91">
        <v>0.95499999999999996</v>
      </c>
      <c r="AI858" s="91">
        <v>0.95499999999999996</v>
      </c>
      <c r="AJ858" s="91">
        <v>0.95499999999999996</v>
      </c>
      <c r="AK858" s="91">
        <v>0.95499999999999996</v>
      </c>
      <c r="AL858" s="91">
        <v>0.95499999999999996</v>
      </c>
      <c r="AM858" s="91">
        <v>0.95499999999999996</v>
      </c>
      <c r="AN858" s="91">
        <v>0.95499999999999996</v>
      </c>
      <c r="AO858" s="91">
        <v>0.95499999999999996</v>
      </c>
      <c r="AP858" s="91">
        <v>0.95499999999999996</v>
      </c>
      <c r="AQ858" s="91">
        <v>0.95499999999999996</v>
      </c>
      <c r="AR858" s="91">
        <v>0.95499999999999996</v>
      </c>
      <c r="AS858" s="91">
        <v>0.95499999999999996</v>
      </c>
      <c r="AT858" s="91">
        <v>0.95499999999999996</v>
      </c>
      <c r="AU858" s="91">
        <v>0.95499999999999996</v>
      </c>
      <c r="AV858" s="91">
        <v>0.95499999999999996</v>
      </c>
      <c r="AW858" s="91">
        <v>0.95499999999999996</v>
      </c>
      <c r="AX858" s="89">
        <v>0.95499999999999996</v>
      </c>
    </row>
    <row r="859" spans="1:50">
      <c r="A859" s="211" t="s">
        <v>56</v>
      </c>
      <c r="B859" s="214" t="s">
        <v>41</v>
      </c>
      <c r="C859" s="209" t="s">
        <v>36</v>
      </c>
      <c r="D859" s="67" t="s">
        <v>24</v>
      </c>
      <c r="E859" s="87" t="str">
        <f>A859&amp;"/"&amp;B859&amp;"/"&amp;C859&amp;"/"&amp;D859</f>
        <v>Fuel oil fired power plants/Integrated gasification combined cycle/Electricity only/L</v>
      </c>
      <c r="F859" s="55" t="str">
        <f>A859</f>
        <v>Fuel oil fired power plants</v>
      </c>
      <c r="G859" s="55" t="str">
        <f>B859</f>
        <v>Integrated gasification combined cycle</v>
      </c>
      <c r="H859" s="55" t="str">
        <f>C859</f>
        <v>Electricity only</v>
      </c>
      <c r="I859" s="85" t="str">
        <f t="shared" si="74"/>
        <v>L</v>
      </c>
      <c r="J859" s="55">
        <v>0.90500000000000003</v>
      </c>
      <c r="K859" s="55">
        <v>0.90500000000000003</v>
      </c>
      <c r="L859" s="55">
        <v>0.90500000000000003</v>
      </c>
      <c r="M859" s="55">
        <v>0.90500000000000003</v>
      </c>
      <c r="N859" s="55">
        <v>0.90500000000000003</v>
      </c>
      <c r="O859" s="55">
        <v>0.90500000000000003</v>
      </c>
      <c r="P859" s="55">
        <v>0.90500000000000003</v>
      </c>
      <c r="Q859" s="55">
        <v>0.90500000000000003</v>
      </c>
      <c r="R859" s="55">
        <v>0.90500000000000003</v>
      </c>
      <c r="S859" s="55">
        <v>0.90500000000000003</v>
      </c>
      <c r="T859" s="55">
        <v>0.90500000000000003</v>
      </c>
      <c r="U859" s="55">
        <v>0.90500000000000003</v>
      </c>
      <c r="V859" s="55">
        <v>0.90500000000000003</v>
      </c>
      <c r="W859" s="55">
        <v>0.90500000000000003</v>
      </c>
      <c r="X859" s="55">
        <v>0.90500000000000003</v>
      </c>
      <c r="Y859" s="55">
        <v>0.90500000000000003</v>
      </c>
      <c r="Z859" s="55">
        <v>0.90500000000000003</v>
      </c>
      <c r="AA859" s="55">
        <v>0.90500000000000003</v>
      </c>
      <c r="AB859" s="55">
        <v>0.90500000000000003</v>
      </c>
      <c r="AC859" s="55">
        <v>0.90500000000000003</v>
      </c>
      <c r="AD859" s="55">
        <v>0.90500000000000003</v>
      </c>
      <c r="AE859" s="55">
        <v>0.90500000000000003</v>
      </c>
      <c r="AF859" s="55">
        <v>0.90500000000000003</v>
      </c>
      <c r="AG859" s="55">
        <v>0.90500000000000003</v>
      </c>
      <c r="AH859" s="55">
        <v>0.90500000000000003</v>
      </c>
      <c r="AI859" s="55">
        <v>0.90500000000000003</v>
      </c>
      <c r="AJ859" s="55">
        <v>0.90500000000000003</v>
      </c>
      <c r="AK859" s="55">
        <v>0.90500000000000003</v>
      </c>
      <c r="AL859" s="55">
        <v>0.90500000000000003</v>
      </c>
      <c r="AM859" s="55">
        <v>0.90500000000000003</v>
      </c>
      <c r="AN859" s="55">
        <v>0.90500000000000003</v>
      </c>
      <c r="AO859" s="55">
        <v>0.90500000000000003</v>
      </c>
      <c r="AP859" s="55">
        <v>0.90500000000000003</v>
      </c>
      <c r="AQ859" s="55">
        <v>0.90500000000000003</v>
      </c>
      <c r="AR859" s="55">
        <v>0.90500000000000003</v>
      </c>
      <c r="AS859" s="55">
        <v>0.90500000000000003</v>
      </c>
      <c r="AT859" s="55">
        <v>0.90500000000000003</v>
      </c>
      <c r="AU859" s="55">
        <v>0.90500000000000003</v>
      </c>
      <c r="AV859" s="55">
        <v>0.90500000000000003</v>
      </c>
      <c r="AW859" s="55">
        <v>0.90500000000000003</v>
      </c>
      <c r="AX859" s="64">
        <v>0.90500000000000003</v>
      </c>
    </row>
    <row r="860" spans="1:50">
      <c r="A860" s="212"/>
      <c r="B860" s="215"/>
      <c r="C860" s="216"/>
      <c r="D860" s="52" t="s">
        <v>25</v>
      </c>
      <c r="E860" s="86" t="str">
        <f>A859&amp;"/"&amp;B859&amp;"/"&amp;C859&amp;"/"&amp;D860</f>
        <v>Fuel oil fired power plants/Integrated gasification combined cycle/Electricity only/M</v>
      </c>
      <c r="F860" s="61" t="str">
        <f>A859</f>
        <v>Fuel oil fired power plants</v>
      </c>
      <c r="G860" s="61" t="str">
        <f>B859</f>
        <v>Integrated gasification combined cycle</v>
      </c>
      <c r="H860" s="61" t="str">
        <f>C859</f>
        <v>Electricity only</v>
      </c>
      <c r="I860" s="84" t="str">
        <f t="shared" si="74"/>
        <v>M</v>
      </c>
      <c r="J860" s="61">
        <v>0.90500000000000003</v>
      </c>
      <c r="K860" s="61">
        <v>0.90500000000000003</v>
      </c>
      <c r="L860" s="61">
        <v>0.90500000000000003</v>
      </c>
      <c r="M860" s="61">
        <v>0.90500000000000003</v>
      </c>
      <c r="N860" s="61">
        <v>0.90500000000000003</v>
      </c>
      <c r="O860" s="61">
        <v>0.90500000000000003</v>
      </c>
      <c r="P860" s="61">
        <v>0.90500000000000003</v>
      </c>
      <c r="Q860" s="61">
        <v>0.90500000000000003</v>
      </c>
      <c r="R860" s="61">
        <v>0.90500000000000003</v>
      </c>
      <c r="S860" s="61">
        <v>0.90500000000000003</v>
      </c>
      <c r="T860" s="61">
        <v>0.90500000000000003</v>
      </c>
      <c r="U860" s="61">
        <v>0.90500000000000003</v>
      </c>
      <c r="V860" s="61">
        <v>0.90500000000000003</v>
      </c>
      <c r="W860" s="61">
        <v>0.90500000000000003</v>
      </c>
      <c r="X860" s="61">
        <v>0.90500000000000003</v>
      </c>
      <c r="Y860" s="61">
        <v>0.90500000000000003</v>
      </c>
      <c r="Z860" s="61">
        <v>0.90500000000000003</v>
      </c>
      <c r="AA860" s="61">
        <v>0.90500000000000003</v>
      </c>
      <c r="AB860" s="61">
        <v>0.90500000000000003</v>
      </c>
      <c r="AC860" s="61">
        <v>0.90500000000000003</v>
      </c>
      <c r="AD860" s="61">
        <v>0.90500000000000003</v>
      </c>
      <c r="AE860" s="61">
        <v>0.90500000000000003</v>
      </c>
      <c r="AF860" s="61">
        <v>0.90500000000000003</v>
      </c>
      <c r="AG860" s="61">
        <v>0.90500000000000003</v>
      </c>
      <c r="AH860" s="61">
        <v>0.90500000000000003</v>
      </c>
      <c r="AI860" s="61">
        <v>0.90500000000000003</v>
      </c>
      <c r="AJ860" s="61">
        <v>0.90500000000000003</v>
      </c>
      <c r="AK860" s="61">
        <v>0.90500000000000003</v>
      </c>
      <c r="AL860" s="61">
        <v>0.90500000000000003</v>
      </c>
      <c r="AM860" s="61">
        <v>0.90500000000000003</v>
      </c>
      <c r="AN860" s="61">
        <v>0.90500000000000003</v>
      </c>
      <c r="AO860" s="61">
        <v>0.90500000000000003</v>
      </c>
      <c r="AP860" s="61">
        <v>0.90500000000000003</v>
      </c>
      <c r="AQ860" s="61">
        <v>0.90500000000000003</v>
      </c>
      <c r="AR860" s="61">
        <v>0.90500000000000003</v>
      </c>
      <c r="AS860" s="61">
        <v>0.90500000000000003</v>
      </c>
      <c r="AT860" s="61">
        <v>0.90500000000000003</v>
      </c>
      <c r="AU860" s="61">
        <v>0.90500000000000003</v>
      </c>
      <c r="AV860" s="61">
        <v>0.90500000000000003</v>
      </c>
      <c r="AW860" s="61">
        <v>0.90500000000000003</v>
      </c>
      <c r="AX860" s="53">
        <v>0.90500000000000003</v>
      </c>
    </row>
    <row r="861" spans="1:50">
      <c r="A861" s="212"/>
      <c r="B861" s="215"/>
      <c r="C861" s="217" t="s">
        <v>26</v>
      </c>
      <c r="D861" s="83" t="s">
        <v>24</v>
      </c>
      <c r="E861" s="56" t="str">
        <f>A859&amp;"/"&amp;B859&amp;"/"&amp;C861&amp;"/"&amp;D861</f>
        <v>Fuel oil fired power plants/Integrated gasification combined cycle/CHP/L</v>
      </c>
      <c r="F861" s="103" t="str">
        <f>A859</f>
        <v>Fuel oil fired power plants</v>
      </c>
      <c r="G861" s="103" t="str">
        <f>B859</f>
        <v>Integrated gasification combined cycle</v>
      </c>
      <c r="H861" s="103" t="str">
        <f>C861</f>
        <v>CHP</v>
      </c>
      <c r="I861" s="104" t="str">
        <f t="shared" si="74"/>
        <v>L</v>
      </c>
      <c r="J861" s="103">
        <v>0.90500000000000003</v>
      </c>
      <c r="K861" s="103">
        <v>0.90500000000000003</v>
      </c>
      <c r="L861" s="103">
        <v>0.90500000000000003</v>
      </c>
      <c r="M861" s="103">
        <v>0.90500000000000003</v>
      </c>
      <c r="N861" s="103">
        <v>0.90500000000000003</v>
      </c>
      <c r="O861" s="103">
        <v>0.90500000000000003</v>
      </c>
      <c r="P861" s="103">
        <v>0.90500000000000003</v>
      </c>
      <c r="Q861" s="103">
        <v>0.90500000000000003</v>
      </c>
      <c r="R861" s="103">
        <v>0.90500000000000003</v>
      </c>
      <c r="S861" s="103">
        <v>0.90500000000000003</v>
      </c>
      <c r="T861" s="103">
        <v>0.90500000000000003</v>
      </c>
      <c r="U861" s="103">
        <v>0.90500000000000003</v>
      </c>
      <c r="V861" s="103">
        <v>0.90500000000000003</v>
      </c>
      <c r="W861" s="103">
        <v>0.90500000000000003</v>
      </c>
      <c r="X861" s="103">
        <v>0.90500000000000003</v>
      </c>
      <c r="Y861" s="103">
        <v>0.90500000000000003</v>
      </c>
      <c r="Z861" s="103">
        <v>0.90500000000000003</v>
      </c>
      <c r="AA861" s="103">
        <v>0.90500000000000003</v>
      </c>
      <c r="AB861" s="103">
        <v>0.90500000000000003</v>
      </c>
      <c r="AC861" s="103">
        <v>0.90500000000000003</v>
      </c>
      <c r="AD861" s="103">
        <v>0.90500000000000003</v>
      </c>
      <c r="AE861" s="103">
        <v>0.90500000000000003</v>
      </c>
      <c r="AF861" s="103">
        <v>0.90500000000000003</v>
      </c>
      <c r="AG861" s="103">
        <v>0.90500000000000003</v>
      </c>
      <c r="AH861" s="103">
        <v>0.90500000000000003</v>
      </c>
      <c r="AI861" s="103">
        <v>0.90500000000000003</v>
      </c>
      <c r="AJ861" s="103">
        <v>0.90500000000000003</v>
      </c>
      <c r="AK861" s="103">
        <v>0.90500000000000003</v>
      </c>
      <c r="AL861" s="103">
        <v>0.90500000000000003</v>
      </c>
      <c r="AM861" s="103">
        <v>0.90500000000000003</v>
      </c>
      <c r="AN861" s="103">
        <v>0.90500000000000003</v>
      </c>
      <c r="AO861" s="103">
        <v>0.90500000000000003</v>
      </c>
      <c r="AP861" s="103">
        <v>0.90500000000000003</v>
      </c>
      <c r="AQ861" s="103">
        <v>0.90500000000000003</v>
      </c>
      <c r="AR861" s="103">
        <v>0.90500000000000003</v>
      </c>
      <c r="AS861" s="103">
        <v>0.90500000000000003</v>
      </c>
      <c r="AT861" s="103">
        <v>0.90500000000000003</v>
      </c>
      <c r="AU861" s="103">
        <v>0.90500000000000003</v>
      </c>
      <c r="AV861" s="103">
        <v>0.90500000000000003</v>
      </c>
      <c r="AW861" s="103">
        <v>0.90500000000000003</v>
      </c>
      <c r="AX861" s="105">
        <v>0.90500000000000003</v>
      </c>
    </row>
    <row r="862" spans="1:50">
      <c r="A862" s="212"/>
      <c r="B862" s="215"/>
      <c r="C862" s="216"/>
      <c r="D862" s="106" t="s">
        <v>25</v>
      </c>
      <c r="E862" s="107" t="str">
        <f>A859&amp;"/"&amp;B859&amp;"/"&amp;C861&amp;"/"&amp;D862</f>
        <v>Fuel oil fired power plants/Integrated gasification combined cycle/CHP/M</v>
      </c>
      <c r="F862" s="108" t="str">
        <f>A859</f>
        <v>Fuel oil fired power plants</v>
      </c>
      <c r="G862" s="108" t="str">
        <f>B859</f>
        <v>Integrated gasification combined cycle</v>
      </c>
      <c r="H862" s="108" t="str">
        <f>C861</f>
        <v>CHP</v>
      </c>
      <c r="I862" s="109" t="str">
        <f t="shared" si="74"/>
        <v>M</v>
      </c>
      <c r="J862" s="108">
        <v>0.90500000000000003</v>
      </c>
      <c r="K862" s="108">
        <v>0.90500000000000003</v>
      </c>
      <c r="L862" s="108">
        <v>0.90500000000000003</v>
      </c>
      <c r="M862" s="108">
        <v>0.90500000000000003</v>
      </c>
      <c r="N862" s="108">
        <v>0.90500000000000003</v>
      </c>
      <c r="O862" s="108">
        <v>0.90500000000000003</v>
      </c>
      <c r="P862" s="108">
        <v>0.90500000000000003</v>
      </c>
      <c r="Q862" s="108">
        <v>0.90500000000000003</v>
      </c>
      <c r="R862" s="108">
        <v>0.90500000000000003</v>
      </c>
      <c r="S862" s="108">
        <v>0.90500000000000003</v>
      </c>
      <c r="T862" s="108">
        <v>0.90500000000000003</v>
      </c>
      <c r="U862" s="108">
        <v>0.90500000000000003</v>
      </c>
      <c r="V862" s="108">
        <v>0.90500000000000003</v>
      </c>
      <c r="W862" s="108">
        <v>0.90500000000000003</v>
      </c>
      <c r="X862" s="108">
        <v>0.90500000000000003</v>
      </c>
      <c r="Y862" s="108">
        <v>0.90500000000000003</v>
      </c>
      <c r="Z862" s="108">
        <v>0.90500000000000003</v>
      </c>
      <c r="AA862" s="108">
        <v>0.90500000000000003</v>
      </c>
      <c r="AB862" s="108">
        <v>0.90500000000000003</v>
      </c>
      <c r="AC862" s="108">
        <v>0.90500000000000003</v>
      </c>
      <c r="AD862" s="108">
        <v>0.90500000000000003</v>
      </c>
      <c r="AE862" s="108">
        <v>0.90500000000000003</v>
      </c>
      <c r="AF862" s="108">
        <v>0.90500000000000003</v>
      </c>
      <c r="AG862" s="108">
        <v>0.90500000000000003</v>
      </c>
      <c r="AH862" s="108">
        <v>0.90500000000000003</v>
      </c>
      <c r="AI862" s="108">
        <v>0.90500000000000003</v>
      </c>
      <c r="AJ862" s="108">
        <v>0.90500000000000003</v>
      </c>
      <c r="AK862" s="108">
        <v>0.90500000000000003</v>
      </c>
      <c r="AL862" s="108">
        <v>0.90500000000000003</v>
      </c>
      <c r="AM862" s="108">
        <v>0.90500000000000003</v>
      </c>
      <c r="AN862" s="108">
        <v>0.90500000000000003</v>
      </c>
      <c r="AO862" s="108">
        <v>0.90500000000000003</v>
      </c>
      <c r="AP862" s="108">
        <v>0.90500000000000003</v>
      </c>
      <c r="AQ862" s="108">
        <v>0.90500000000000003</v>
      </c>
      <c r="AR862" s="108">
        <v>0.90500000000000003</v>
      </c>
      <c r="AS862" s="108">
        <v>0.90500000000000003</v>
      </c>
      <c r="AT862" s="108">
        <v>0.90500000000000003</v>
      </c>
      <c r="AU862" s="108">
        <v>0.90500000000000003</v>
      </c>
      <c r="AV862" s="108">
        <v>0.90500000000000003</v>
      </c>
      <c r="AW862" s="108">
        <v>0.90500000000000003</v>
      </c>
      <c r="AX862" s="110">
        <v>0.90500000000000003</v>
      </c>
    </row>
    <row r="863" spans="1:50">
      <c r="A863" s="212"/>
      <c r="B863" s="215"/>
      <c r="C863" s="217" t="s">
        <v>42</v>
      </c>
      <c r="D863" s="83" t="s">
        <v>24</v>
      </c>
      <c r="E863" s="56" t="str">
        <f>A859&amp;"/"&amp;B859&amp;"/"&amp;C863&amp;"/"&amp;D863</f>
        <v>Fuel oil fired power plants/Integrated gasification combined cycle/Electricity only with CCS/L</v>
      </c>
      <c r="F863" s="103" t="str">
        <f>A859</f>
        <v>Fuel oil fired power plants</v>
      </c>
      <c r="G863" s="103" t="str">
        <f>B859</f>
        <v>Integrated gasification combined cycle</v>
      </c>
      <c r="H863" s="103" t="str">
        <f>C863</f>
        <v>Electricity only with CCS</v>
      </c>
      <c r="I863" s="104" t="str">
        <f t="shared" si="74"/>
        <v>L</v>
      </c>
      <c r="J863" s="103" t="s">
        <v>99</v>
      </c>
      <c r="K863" s="103" t="s">
        <v>99</v>
      </c>
      <c r="L863" s="103" t="s">
        <v>99</v>
      </c>
      <c r="M863" s="103" t="s">
        <v>99</v>
      </c>
      <c r="N863" s="103" t="s">
        <v>99</v>
      </c>
      <c r="O863" s="103" t="s">
        <v>99</v>
      </c>
      <c r="P863" s="103" t="s">
        <v>99</v>
      </c>
      <c r="Q863" s="103" t="s">
        <v>99</v>
      </c>
      <c r="R863" s="103" t="s">
        <v>99</v>
      </c>
      <c r="S863" s="103" t="s">
        <v>99</v>
      </c>
      <c r="T863" s="103" t="s">
        <v>99</v>
      </c>
      <c r="U863" s="103" t="s">
        <v>99</v>
      </c>
      <c r="V863" s="103" t="s">
        <v>99</v>
      </c>
      <c r="W863" s="103" t="s">
        <v>99</v>
      </c>
      <c r="X863" s="103" t="s">
        <v>99</v>
      </c>
      <c r="Y863" s="103" t="s">
        <v>99</v>
      </c>
      <c r="Z863" s="103" t="s">
        <v>99</v>
      </c>
      <c r="AA863" s="103" t="s">
        <v>99</v>
      </c>
      <c r="AB863" s="103" t="s">
        <v>99</v>
      </c>
      <c r="AC863" s="103" t="s">
        <v>99</v>
      </c>
      <c r="AD863" s="103" t="s">
        <v>99</v>
      </c>
      <c r="AE863" s="103">
        <v>0.90500000000000003</v>
      </c>
      <c r="AF863" s="103">
        <v>0.90500000000000003</v>
      </c>
      <c r="AG863" s="103">
        <v>0.90500000000000003</v>
      </c>
      <c r="AH863" s="103">
        <v>0.90500000000000003</v>
      </c>
      <c r="AI863" s="103">
        <v>0.90500000000000003</v>
      </c>
      <c r="AJ863" s="103">
        <v>0.90500000000000003</v>
      </c>
      <c r="AK863" s="103">
        <v>0.90500000000000003</v>
      </c>
      <c r="AL863" s="103">
        <v>0.90500000000000003</v>
      </c>
      <c r="AM863" s="103">
        <v>0.90500000000000003</v>
      </c>
      <c r="AN863" s="103">
        <v>0.90500000000000003</v>
      </c>
      <c r="AO863" s="103">
        <v>0.90500000000000003</v>
      </c>
      <c r="AP863" s="103">
        <v>0.90500000000000003</v>
      </c>
      <c r="AQ863" s="103">
        <v>0.90500000000000003</v>
      </c>
      <c r="AR863" s="103">
        <v>0.90500000000000003</v>
      </c>
      <c r="AS863" s="103">
        <v>0.90500000000000003</v>
      </c>
      <c r="AT863" s="103">
        <v>0.90500000000000003</v>
      </c>
      <c r="AU863" s="103">
        <v>0.90500000000000003</v>
      </c>
      <c r="AV863" s="103">
        <v>0.90500000000000003</v>
      </c>
      <c r="AW863" s="103">
        <v>0.90500000000000003</v>
      </c>
      <c r="AX863" s="105">
        <v>0.90500000000000003</v>
      </c>
    </row>
    <row r="864" spans="1:50">
      <c r="A864" s="212"/>
      <c r="B864" s="215"/>
      <c r="C864" s="216"/>
      <c r="D864" s="106" t="s">
        <v>25</v>
      </c>
      <c r="E864" s="107" t="str">
        <f>A859&amp;"/"&amp;B859&amp;"/"&amp;C863&amp;"/"&amp;D864</f>
        <v>Fuel oil fired power plants/Integrated gasification combined cycle/Electricity only with CCS/M</v>
      </c>
      <c r="F864" s="108" t="str">
        <f>A859</f>
        <v>Fuel oil fired power plants</v>
      </c>
      <c r="G864" s="108" t="str">
        <f>B859</f>
        <v>Integrated gasification combined cycle</v>
      </c>
      <c r="H864" s="108" t="str">
        <f>C863</f>
        <v>Electricity only with CCS</v>
      </c>
      <c r="I864" s="109" t="str">
        <f t="shared" si="74"/>
        <v>M</v>
      </c>
      <c r="J864" s="108" t="s">
        <v>99</v>
      </c>
      <c r="K864" s="108" t="s">
        <v>99</v>
      </c>
      <c r="L864" s="108" t="s">
        <v>99</v>
      </c>
      <c r="M864" s="108" t="s">
        <v>99</v>
      </c>
      <c r="N864" s="108" t="s">
        <v>99</v>
      </c>
      <c r="O864" s="108" t="s">
        <v>99</v>
      </c>
      <c r="P864" s="108" t="s">
        <v>99</v>
      </c>
      <c r="Q864" s="108" t="s">
        <v>99</v>
      </c>
      <c r="R864" s="108" t="s">
        <v>99</v>
      </c>
      <c r="S864" s="108" t="s">
        <v>99</v>
      </c>
      <c r="T864" s="108" t="s">
        <v>99</v>
      </c>
      <c r="U864" s="108" t="s">
        <v>99</v>
      </c>
      <c r="V864" s="108" t="s">
        <v>99</v>
      </c>
      <c r="W864" s="108" t="s">
        <v>99</v>
      </c>
      <c r="X864" s="108" t="s">
        <v>99</v>
      </c>
      <c r="Y864" s="108" t="s">
        <v>99</v>
      </c>
      <c r="Z864" s="108" t="s">
        <v>99</v>
      </c>
      <c r="AA864" s="108" t="s">
        <v>99</v>
      </c>
      <c r="AB864" s="108" t="s">
        <v>99</v>
      </c>
      <c r="AC864" s="108" t="s">
        <v>99</v>
      </c>
      <c r="AD864" s="108" t="s">
        <v>99</v>
      </c>
      <c r="AE864" s="108">
        <v>0.90500000000000003</v>
      </c>
      <c r="AF864" s="108">
        <v>0.90500000000000003</v>
      </c>
      <c r="AG864" s="108">
        <v>0.90500000000000003</v>
      </c>
      <c r="AH864" s="108">
        <v>0.90500000000000003</v>
      </c>
      <c r="AI864" s="108">
        <v>0.90500000000000003</v>
      </c>
      <c r="AJ864" s="108">
        <v>0.90500000000000003</v>
      </c>
      <c r="AK864" s="108">
        <v>0.90500000000000003</v>
      </c>
      <c r="AL864" s="108">
        <v>0.90500000000000003</v>
      </c>
      <c r="AM864" s="108">
        <v>0.90500000000000003</v>
      </c>
      <c r="AN864" s="108">
        <v>0.90500000000000003</v>
      </c>
      <c r="AO864" s="108">
        <v>0.90500000000000003</v>
      </c>
      <c r="AP864" s="108">
        <v>0.90500000000000003</v>
      </c>
      <c r="AQ864" s="108">
        <v>0.90500000000000003</v>
      </c>
      <c r="AR864" s="108">
        <v>0.90500000000000003</v>
      </c>
      <c r="AS864" s="108">
        <v>0.90500000000000003</v>
      </c>
      <c r="AT864" s="108">
        <v>0.90500000000000003</v>
      </c>
      <c r="AU864" s="108">
        <v>0.90500000000000003</v>
      </c>
      <c r="AV864" s="108">
        <v>0.90500000000000003</v>
      </c>
      <c r="AW864" s="108">
        <v>0.90500000000000003</v>
      </c>
      <c r="AX864" s="110">
        <v>0.90500000000000003</v>
      </c>
    </row>
    <row r="865" spans="1:50">
      <c r="A865" s="212"/>
      <c r="B865" s="215"/>
      <c r="C865" s="217" t="s">
        <v>43</v>
      </c>
      <c r="D865" s="52" t="s">
        <v>24</v>
      </c>
      <c r="E865" s="86" t="str">
        <f>A859&amp;"/"&amp;B859&amp;"/"&amp;C865&amp;"/"&amp;D865</f>
        <v>Fuel oil fired power plants/Integrated gasification combined cycle/CHP with CCS/L</v>
      </c>
      <c r="F865" s="61" t="str">
        <f>A859</f>
        <v>Fuel oil fired power plants</v>
      </c>
      <c r="G865" s="61" t="str">
        <f>B859</f>
        <v>Integrated gasification combined cycle</v>
      </c>
      <c r="H865" s="61" t="str">
        <f>C865</f>
        <v>CHP with CCS</v>
      </c>
      <c r="I865" s="84" t="str">
        <f t="shared" si="74"/>
        <v>L</v>
      </c>
      <c r="J865" s="61" t="s">
        <v>99</v>
      </c>
      <c r="K865" s="61" t="s">
        <v>99</v>
      </c>
      <c r="L865" s="61" t="s">
        <v>99</v>
      </c>
      <c r="M865" s="61" t="s">
        <v>99</v>
      </c>
      <c r="N865" s="61" t="s">
        <v>99</v>
      </c>
      <c r="O865" s="61" t="s">
        <v>99</v>
      </c>
      <c r="P865" s="61" t="s">
        <v>99</v>
      </c>
      <c r="Q865" s="61" t="s">
        <v>99</v>
      </c>
      <c r="R865" s="61" t="s">
        <v>99</v>
      </c>
      <c r="S865" s="61" t="s">
        <v>99</v>
      </c>
      <c r="T865" s="61" t="s">
        <v>99</v>
      </c>
      <c r="U865" s="61" t="s">
        <v>99</v>
      </c>
      <c r="V865" s="61" t="s">
        <v>99</v>
      </c>
      <c r="W865" s="61" t="s">
        <v>99</v>
      </c>
      <c r="X865" s="61" t="s">
        <v>99</v>
      </c>
      <c r="Y865" s="61" t="s">
        <v>99</v>
      </c>
      <c r="Z865" s="61" t="s">
        <v>99</v>
      </c>
      <c r="AA865" s="61" t="s">
        <v>99</v>
      </c>
      <c r="AB865" s="61" t="s">
        <v>99</v>
      </c>
      <c r="AC865" s="61" t="s">
        <v>99</v>
      </c>
      <c r="AD865" s="61" t="s">
        <v>99</v>
      </c>
      <c r="AE865" s="61">
        <v>0.90500000000000003</v>
      </c>
      <c r="AF865" s="61">
        <v>0.90500000000000003</v>
      </c>
      <c r="AG865" s="61">
        <v>0.90500000000000003</v>
      </c>
      <c r="AH865" s="61">
        <v>0.90500000000000003</v>
      </c>
      <c r="AI865" s="61">
        <v>0.90500000000000003</v>
      </c>
      <c r="AJ865" s="61">
        <v>0.90500000000000003</v>
      </c>
      <c r="AK865" s="61">
        <v>0.90500000000000003</v>
      </c>
      <c r="AL865" s="61">
        <v>0.90500000000000003</v>
      </c>
      <c r="AM865" s="61">
        <v>0.90500000000000003</v>
      </c>
      <c r="AN865" s="61">
        <v>0.90500000000000003</v>
      </c>
      <c r="AO865" s="61">
        <v>0.90500000000000003</v>
      </c>
      <c r="AP865" s="61">
        <v>0.90500000000000003</v>
      </c>
      <c r="AQ865" s="61">
        <v>0.90500000000000003</v>
      </c>
      <c r="AR865" s="61">
        <v>0.90500000000000003</v>
      </c>
      <c r="AS865" s="61">
        <v>0.90500000000000003</v>
      </c>
      <c r="AT865" s="61">
        <v>0.90500000000000003</v>
      </c>
      <c r="AU865" s="61">
        <v>0.90500000000000003</v>
      </c>
      <c r="AV865" s="61">
        <v>0.90500000000000003</v>
      </c>
      <c r="AW865" s="61">
        <v>0.90500000000000003</v>
      </c>
      <c r="AX865" s="53">
        <v>0.90500000000000003</v>
      </c>
    </row>
    <row r="866" spans="1:50">
      <c r="A866" s="212"/>
      <c r="B866" s="218"/>
      <c r="C866" s="210"/>
      <c r="D866" s="93" t="s">
        <v>25</v>
      </c>
      <c r="E866" s="73" t="str">
        <f>A859&amp;"/"&amp;B859&amp;"/"&amp;C865&amp;"/"&amp;D866</f>
        <v>Fuel oil fired power plants/Integrated gasification combined cycle/CHP with CCS/M</v>
      </c>
      <c r="F866" s="91" t="str">
        <f>A859</f>
        <v>Fuel oil fired power plants</v>
      </c>
      <c r="G866" s="91" t="str">
        <f>B859</f>
        <v>Integrated gasification combined cycle</v>
      </c>
      <c r="H866" s="91" t="str">
        <f>C865</f>
        <v>CHP with CCS</v>
      </c>
      <c r="I866" s="70" t="str">
        <f t="shared" si="74"/>
        <v>M</v>
      </c>
      <c r="J866" s="91" t="s">
        <v>99</v>
      </c>
      <c r="K866" s="91" t="s">
        <v>99</v>
      </c>
      <c r="L866" s="91" t="s">
        <v>99</v>
      </c>
      <c r="M866" s="91" t="s">
        <v>99</v>
      </c>
      <c r="N866" s="91" t="s">
        <v>99</v>
      </c>
      <c r="O866" s="91" t="s">
        <v>99</v>
      </c>
      <c r="P866" s="91" t="s">
        <v>99</v>
      </c>
      <c r="Q866" s="91" t="s">
        <v>99</v>
      </c>
      <c r="R866" s="91" t="s">
        <v>99</v>
      </c>
      <c r="S866" s="91" t="s">
        <v>99</v>
      </c>
      <c r="T866" s="91" t="s">
        <v>99</v>
      </c>
      <c r="U866" s="91" t="s">
        <v>99</v>
      </c>
      <c r="V866" s="91" t="s">
        <v>99</v>
      </c>
      <c r="W866" s="91" t="s">
        <v>99</v>
      </c>
      <c r="X866" s="91" t="s">
        <v>99</v>
      </c>
      <c r="Y866" s="91" t="s">
        <v>99</v>
      </c>
      <c r="Z866" s="91" t="s">
        <v>99</v>
      </c>
      <c r="AA866" s="91" t="s">
        <v>99</v>
      </c>
      <c r="AB866" s="91" t="s">
        <v>99</v>
      </c>
      <c r="AC866" s="91" t="s">
        <v>99</v>
      </c>
      <c r="AD866" s="91" t="s">
        <v>99</v>
      </c>
      <c r="AE866" s="91">
        <v>0.90500000000000003</v>
      </c>
      <c r="AF866" s="91">
        <v>0.90500000000000003</v>
      </c>
      <c r="AG866" s="91">
        <v>0.90500000000000003</v>
      </c>
      <c r="AH866" s="91">
        <v>0.90500000000000003</v>
      </c>
      <c r="AI866" s="91">
        <v>0.90500000000000003</v>
      </c>
      <c r="AJ866" s="91">
        <v>0.90500000000000003</v>
      </c>
      <c r="AK866" s="91">
        <v>0.90500000000000003</v>
      </c>
      <c r="AL866" s="91">
        <v>0.90500000000000003</v>
      </c>
      <c r="AM866" s="91">
        <v>0.90500000000000003</v>
      </c>
      <c r="AN866" s="91">
        <v>0.90500000000000003</v>
      </c>
      <c r="AO866" s="91">
        <v>0.90500000000000003</v>
      </c>
      <c r="AP866" s="91">
        <v>0.90500000000000003</v>
      </c>
      <c r="AQ866" s="91">
        <v>0.90500000000000003</v>
      </c>
      <c r="AR866" s="91">
        <v>0.90500000000000003</v>
      </c>
      <c r="AS866" s="91">
        <v>0.90500000000000003</v>
      </c>
      <c r="AT866" s="91">
        <v>0.90500000000000003</v>
      </c>
      <c r="AU866" s="91">
        <v>0.90500000000000003</v>
      </c>
      <c r="AV866" s="91">
        <v>0.90500000000000003</v>
      </c>
      <c r="AW866" s="91">
        <v>0.90500000000000003</v>
      </c>
      <c r="AX866" s="89">
        <v>0.90500000000000003</v>
      </c>
    </row>
    <row r="867" spans="1:50">
      <c r="A867" s="212"/>
      <c r="B867" s="214" t="s">
        <v>44</v>
      </c>
      <c r="C867" s="209" t="s">
        <v>36</v>
      </c>
      <c r="D867" s="67" t="s">
        <v>24</v>
      </c>
      <c r="E867" s="87" t="str">
        <f>A859&amp;"/"&amp;B867&amp;"/"&amp;C867&amp;"/"&amp;D867</f>
        <v>Fuel oil fired power plants/Supercritical steam turbine/Electricity only/L</v>
      </c>
      <c r="F867" s="55" t="str">
        <f>A859</f>
        <v>Fuel oil fired power plants</v>
      </c>
      <c r="G867" s="55" t="str">
        <f>B867</f>
        <v>Supercritical steam turbine</v>
      </c>
      <c r="H867" s="55" t="str">
        <f>C867</f>
        <v>Electricity only</v>
      </c>
      <c r="I867" s="85" t="str">
        <f t="shared" si="74"/>
        <v>L</v>
      </c>
      <c r="J867" s="55">
        <v>0.91500000000000004</v>
      </c>
      <c r="K867" s="55">
        <v>0.91500000000000004</v>
      </c>
      <c r="L867" s="55">
        <v>0.91500000000000004</v>
      </c>
      <c r="M867" s="55">
        <v>0.91500000000000004</v>
      </c>
      <c r="N867" s="55">
        <v>0.91500000000000004</v>
      </c>
      <c r="O867" s="55">
        <v>0.91500000000000004</v>
      </c>
      <c r="P867" s="55">
        <v>0.91500000000000004</v>
      </c>
      <c r="Q867" s="55">
        <v>0.91500000000000004</v>
      </c>
      <c r="R867" s="55">
        <v>0.91500000000000004</v>
      </c>
      <c r="S867" s="55">
        <v>0.91500000000000004</v>
      </c>
      <c r="T867" s="55">
        <v>0.91500000000000004</v>
      </c>
      <c r="U867" s="55">
        <v>0.91500000000000004</v>
      </c>
      <c r="V867" s="55">
        <v>0.91500000000000004</v>
      </c>
      <c r="W867" s="55">
        <v>0.91500000000000004</v>
      </c>
      <c r="X867" s="55">
        <v>0.91500000000000004</v>
      </c>
      <c r="Y867" s="55">
        <v>0.91500000000000004</v>
      </c>
      <c r="Z867" s="55">
        <v>0.91500000000000004</v>
      </c>
      <c r="AA867" s="55">
        <v>0.91500000000000004</v>
      </c>
      <c r="AB867" s="55">
        <v>0.91500000000000004</v>
      </c>
      <c r="AC867" s="55">
        <v>0.91500000000000004</v>
      </c>
      <c r="AD867" s="55">
        <v>0.91500000000000004</v>
      </c>
      <c r="AE867" s="55">
        <v>0.91500000000000004</v>
      </c>
      <c r="AF867" s="55">
        <v>0.91500000000000004</v>
      </c>
      <c r="AG867" s="55">
        <v>0.91500000000000004</v>
      </c>
      <c r="AH867" s="55">
        <v>0.91500000000000004</v>
      </c>
      <c r="AI867" s="55">
        <v>0.91500000000000004</v>
      </c>
      <c r="AJ867" s="55">
        <v>0.91500000000000004</v>
      </c>
      <c r="AK867" s="55">
        <v>0.91500000000000004</v>
      </c>
      <c r="AL867" s="55">
        <v>0.91500000000000004</v>
      </c>
      <c r="AM867" s="55">
        <v>0.91500000000000004</v>
      </c>
      <c r="AN867" s="55">
        <v>0.91500000000000004</v>
      </c>
      <c r="AO867" s="55">
        <v>0.91500000000000004</v>
      </c>
      <c r="AP867" s="55">
        <v>0.91500000000000004</v>
      </c>
      <c r="AQ867" s="55">
        <v>0.91500000000000004</v>
      </c>
      <c r="AR867" s="55">
        <v>0.91500000000000004</v>
      </c>
      <c r="AS867" s="55">
        <v>0.91500000000000004</v>
      </c>
      <c r="AT867" s="55">
        <v>0.91500000000000004</v>
      </c>
      <c r="AU867" s="55">
        <v>0.91500000000000004</v>
      </c>
      <c r="AV867" s="55">
        <v>0.91500000000000004</v>
      </c>
      <c r="AW867" s="55">
        <v>0.91500000000000004</v>
      </c>
      <c r="AX867" s="64">
        <v>0.91500000000000004</v>
      </c>
    </row>
    <row r="868" spans="1:50">
      <c r="A868" s="212"/>
      <c r="B868" s="215"/>
      <c r="C868" s="216"/>
      <c r="D868" s="52" t="s">
        <v>25</v>
      </c>
      <c r="E868" s="86" t="str">
        <f>A859&amp;"/"&amp;B867&amp;"/"&amp;C867&amp;"/"&amp;D868</f>
        <v>Fuel oil fired power plants/Supercritical steam turbine/Electricity only/M</v>
      </c>
      <c r="F868" s="61" t="str">
        <f>A859</f>
        <v>Fuel oil fired power plants</v>
      </c>
      <c r="G868" s="61" t="str">
        <f>B867</f>
        <v>Supercritical steam turbine</v>
      </c>
      <c r="H868" s="61" t="str">
        <f>C867</f>
        <v>Electricity only</v>
      </c>
      <c r="I868" s="84" t="str">
        <f t="shared" si="74"/>
        <v>M</v>
      </c>
      <c r="J868" s="61">
        <v>0.91500000000000004</v>
      </c>
      <c r="K868" s="61">
        <v>0.91500000000000004</v>
      </c>
      <c r="L868" s="61">
        <v>0.91500000000000004</v>
      </c>
      <c r="M868" s="61">
        <v>0.91500000000000004</v>
      </c>
      <c r="N868" s="61">
        <v>0.91500000000000004</v>
      </c>
      <c r="O868" s="61">
        <v>0.91500000000000004</v>
      </c>
      <c r="P868" s="61">
        <v>0.91500000000000004</v>
      </c>
      <c r="Q868" s="61">
        <v>0.91500000000000004</v>
      </c>
      <c r="R868" s="61">
        <v>0.91500000000000004</v>
      </c>
      <c r="S868" s="61">
        <v>0.91500000000000004</v>
      </c>
      <c r="T868" s="61">
        <v>0.91500000000000004</v>
      </c>
      <c r="U868" s="61">
        <v>0.91500000000000004</v>
      </c>
      <c r="V868" s="61">
        <v>0.91500000000000004</v>
      </c>
      <c r="W868" s="61">
        <v>0.91500000000000004</v>
      </c>
      <c r="X868" s="61">
        <v>0.91500000000000004</v>
      </c>
      <c r="Y868" s="61">
        <v>0.91500000000000004</v>
      </c>
      <c r="Z868" s="61">
        <v>0.91500000000000004</v>
      </c>
      <c r="AA868" s="61">
        <v>0.91500000000000004</v>
      </c>
      <c r="AB868" s="61">
        <v>0.91500000000000004</v>
      </c>
      <c r="AC868" s="61">
        <v>0.91500000000000004</v>
      </c>
      <c r="AD868" s="61">
        <v>0.91500000000000004</v>
      </c>
      <c r="AE868" s="61">
        <v>0.91500000000000004</v>
      </c>
      <c r="AF868" s="61">
        <v>0.91500000000000004</v>
      </c>
      <c r="AG868" s="61">
        <v>0.91500000000000004</v>
      </c>
      <c r="AH868" s="61">
        <v>0.91500000000000004</v>
      </c>
      <c r="AI868" s="61">
        <v>0.91500000000000004</v>
      </c>
      <c r="AJ868" s="61">
        <v>0.91500000000000004</v>
      </c>
      <c r="AK868" s="61">
        <v>0.91500000000000004</v>
      </c>
      <c r="AL868" s="61">
        <v>0.91500000000000004</v>
      </c>
      <c r="AM868" s="61">
        <v>0.91500000000000004</v>
      </c>
      <c r="AN868" s="61">
        <v>0.91500000000000004</v>
      </c>
      <c r="AO868" s="61">
        <v>0.91500000000000004</v>
      </c>
      <c r="AP868" s="61">
        <v>0.91500000000000004</v>
      </c>
      <c r="AQ868" s="61">
        <v>0.91500000000000004</v>
      </c>
      <c r="AR868" s="61">
        <v>0.91500000000000004</v>
      </c>
      <c r="AS868" s="61">
        <v>0.91500000000000004</v>
      </c>
      <c r="AT868" s="61">
        <v>0.91500000000000004</v>
      </c>
      <c r="AU868" s="61">
        <v>0.91500000000000004</v>
      </c>
      <c r="AV868" s="61">
        <v>0.91500000000000004</v>
      </c>
      <c r="AW868" s="61">
        <v>0.91500000000000004</v>
      </c>
      <c r="AX868" s="53">
        <v>0.91500000000000004</v>
      </c>
    </row>
    <row r="869" spans="1:50">
      <c r="A869" s="212"/>
      <c r="B869" s="215"/>
      <c r="C869" s="217" t="s">
        <v>26</v>
      </c>
      <c r="D869" s="83" t="s">
        <v>24</v>
      </c>
      <c r="E869" s="56" t="str">
        <f>A859&amp;"/"&amp;B867&amp;"/"&amp;C869&amp;"/"&amp;D869</f>
        <v>Fuel oil fired power plants/Supercritical steam turbine/CHP/L</v>
      </c>
      <c r="F869" s="103" t="str">
        <f>A859</f>
        <v>Fuel oil fired power plants</v>
      </c>
      <c r="G869" s="103" t="str">
        <f>B867</f>
        <v>Supercritical steam turbine</v>
      </c>
      <c r="H869" s="103" t="str">
        <f>C869</f>
        <v>CHP</v>
      </c>
      <c r="I869" s="104" t="str">
        <f t="shared" si="74"/>
        <v>L</v>
      </c>
      <c r="J869" s="103">
        <v>0.91500000000000004</v>
      </c>
      <c r="K869" s="103">
        <v>0.91500000000000004</v>
      </c>
      <c r="L869" s="103">
        <v>0.91500000000000004</v>
      </c>
      <c r="M869" s="103">
        <v>0.91500000000000004</v>
      </c>
      <c r="N869" s="103">
        <v>0.91500000000000004</v>
      </c>
      <c r="O869" s="103">
        <v>0.91500000000000004</v>
      </c>
      <c r="P869" s="103">
        <v>0.91500000000000004</v>
      </c>
      <c r="Q869" s="103">
        <v>0.91500000000000004</v>
      </c>
      <c r="R869" s="103">
        <v>0.91500000000000004</v>
      </c>
      <c r="S869" s="103">
        <v>0.91500000000000004</v>
      </c>
      <c r="T869" s="103">
        <v>0.91500000000000004</v>
      </c>
      <c r="U869" s="103">
        <v>0.91500000000000004</v>
      </c>
      <c r="V869" s="103">
        <v>0.91500000000000004</v>
      </c>
      <c r="W869" s="103">
        <v>0.91500000000000004</v>
      </c>
      <c r="X869" s="103">
        <v>0.91500000000000004</v>
      </c>
      <c r="Y869" s="103">
        <v>0.91500000000000004</v>
      </c>
      <c r="Z869" s="103">
        <v>0.91500000000000004</v>
      </c>
      <c r="AA869" s="103">
        <v>0.91500000000000004</v>
      </c>
      <c r="AB869" s="103">
        <v>0.91500000000000004</v>
      </c>
      <c r="AC869" s="103">
        <v>0.91500000000000004</v>
      </c>
      <c r="AD869" s="103">
        <v>0.91500000000000004</v>
      </c>
      <c r="AE869" s="103">
        <v>0.91500000000000004</v>
      </c>
      <c r="AF869" s="103">
        <v>0.91500000000000004</v>
      </c>
      <c r="AG869" s="103">
        <v>0.91500000000000004</v>
      </c>
      <c r="AH869" s="103">
        <v>0.91500000000000004</v>
      </c>
      <c r="AI869" s="103">
        <v>0.91500000000000004</v>
      </c>
      <c r="AJ869" s="103">
        <v>0.91500000000000004</v>
      </c>
      <c r="AK869" s="103">
        <v>0.91500000000000004</v>
      </c>
      <c r="AL869" s="103">
        <v>0.91500000000000004</v>
      </c>
      <c r="AM869" s="103">
        <v>0.91500000000000004</v>
      </c>
      <c r="AN869" s="103">
        <v>0.91500000000000004</v>
      </c>
      <c r="AO869" s="103">
        <v>0.91500000000000004</v>
      </c>
      <c r="AP869" s="103">
        <v>0.91500000000000004</v>
      </c>
      <c r="AQ869" s="103">
        <v>0.91500000000000004</v>
      </c>
      <c r="AR869" s="103">
        <v>0.91500000000000004</v>
      </c>
      <c r="AS869" s="103">
        <v>0.91500000000000004</v>
      </c>
      <c r="AT869" s="103">
        <v>0.91500000000000004</v>
      </c>
      <c r="AU869" s="103">
        <v>0.91500000000000004</v>
      </c>
      <c r="AV869" s="103">
        <v>0.91500000000000004</v>
      </c>
      <c r="AW869" s="103">
        <v>0.91500000000000004</v>
      </c>
      <c r="AX869" s="105">
        <v>0.91500000000000004</v>
      </c>
    </row>
    <row r="870" spans="1:50">
      <c r="A870" s="212"/>
      <c r="B870" s="215"/>
      <c r="C870" s="216"/>
      <c r="D870" s="106" t="s">
        <v>25</v>
      </c>
      <c r="E870" s="107" t="str">
        <f>A859&amp;"/"&amp;B867&amp;"/"&amp;C869&amp;"/"&amp;D870</f>
        <v>Fuel oil fired power plants/Supercritical steam turbine/CHP/M</v>
      </c>
      <c r="F870" s="108" t="str">
        <f>A859</f>
        <v>Fuel oil fired power plants</v>
      </c>
      <c r="G870" s="108" t="str">
        <f>B867</f>
        <v>Supercritical steam turbine</v>
      </c>
      <c r="H870" s="108" t="str">
        <f>C869</f>
        <v>CHP</v>
      </c>
      <c r="I870" s="109" t="str">
        <f t="shared" si="74"/>
        <v>M</v>
      </c>
      <c r="J870" s="108">
        <v>0.91500000000000004</v>
      </c>
      <c r="K870" s="108">
        <v>0.91500000000000004</v>
      </c>
      <c r="L870" s="108">
        <v>0.91500000000000004</v>
      </c>
      <c r="M870" s="108">
        <v>0.91500000000000004</v>
      </c>
      <c r="N870" s="108">
        <v>0.91500000000000004</v>
      </c>
      <c r="O870" s="108">
        <v>0.91500000000000004</v>
      </c>
      <c r="P870" s="108">
        <v>0.91500000000000004</v>
      </c>
      <c r="Q870" s="108">
        <v>0.91500000000000004</v>
      </c>
      <c r="R870" s="108">
        <v>0.91500000000000004</v>
      </c>
      <c r="S870" s="108">
        <v>0.91500000000000004</v>
      </c>
      <c r="T870" s="108">
        <v>0.91500000000000004</v>
      </c>
      <c r="U870" s="108">
        <v>0.91500000000000004</v>
      </c>
      <c r="V870" s="108">
        <v>0.91500000000000004</v>
      </c>
      <c r="W870" s="108">
        <v>0.91500000000000004</v>
      </c>
      <c r="X870" s="108">
        <v>0.91500000000000004</v>
      </c>
      <c r="Y870" s="108">
        <v>0.91500000000000004</v>
      </c>
      <c r="Z870" s="108">
        <v>0.91500000000000004</v>
      </c>
      <c r="AA870" s="108">
        <v>0.91500000000000004</v>
      </c>
      <c r="AB870" s="108">
        <v>0.91500000000000004</v>
      </c>
      <c r="AC870" s="108">
        <v>0.91500000000000004</v>
      </c>
      <c r="AD870" s="108">
        <v>0.91500000000000004</v>
      </c>
      <c r="AE870" s="108">
        <v>0.91500000000000004</v>
      </c>
      <c r="AF870" s="108">
        <v>0.91500000000000004</v>
      </c>
      <c r="AG870" s="108">
        <v>0.91500000000000004</v>
      </c>
      <c r="AH870" s="108">
        <v>0.91500000000000004</v>
      </c>
      <c r="AI870" s="108">
        <v>0.91500000000000004</v>
      </c>
      <c r="AJ870" s="108">
        <v>0.91500000000000004</v>
      </c>
      <c r="AK870" s="108">
        <v>0.91500000000000004</v>
      </c>
      <c r="AL870" s="108">
        <v>0.91500000000000004</v>
      </c>
      <c r="AM870" s="108">
        <v>0.91500000000000004</v>
      </c>
      <c r="AN870" s="108">
        <v>0.91500000000000004</v>
      </c>
      <c r="AO870" s="108">
        <v>0.91500000000000004</v>
      </c>
      <c r="AP870" s="108">
        <v>0.91500000000000004</v>
      </c>
      <c r="AQ870" s="108">
        <v>0.91500000000000004</v>
      </c>
      <c r="AR870" s="108">
        <v>0.91500000000000004</v>
      </c>
      <c r="AS870" s="108">
        <v>0.91500000000000004</v>
      </c>
      <c r="AT870" s="108">
        <v>0.91500000000000004</v>
      </c>
      <c r="AU870" s="108">
        <v>0.91500000000000004</v>
      </c>
      <c r="AV870" s="108">
        <v>0.91500000000000004</v>
      </c>
      <c r="AW870" s="108">
        <v>0.91500000000000004</v>
      </c>
      <c r="AX870" s="110">
        <v>0.91500000000000004</v>
      </c>
    </row>
    <row r="871" spans="1:50">
      <c r="A871" s="212"/>
      <c r="B871" s="215"/>
      <c r="C871" s="217" t="s">
        <v>42</v>
      </c>
      <c r="D871" s="83" t="s">
        <v>24</v>
      </c>
      <c r="E871" s="56" t="str">
        <f>A859&amp;"/"&amp;B867&amp;"/"&amp;C871&amp;"/"&amp;D871</f>
        <v>Fuel oil fired power plants/Supercritical steam turbine/Electricity only with CCS/L</v>
      </c>
      <c r="F871" s="103" t="str">
        <f>A859</f>
        <v>Fuel oil fired power plants</v>
      </c>
      <c r="G871" s="103" t="str">
        <f>B867</f>
        <v>Supercritical steam turbine</v>
      </c>
      <c r="H871" s="103" t="str">
        <f>C871</f>
        <v>Electricity only with CCS</v>
      </c>
      <c r="I871" s="104" t="str">
        <f t="shared" si="74"/>
        <v>L</v>
      </c>
      <c r="J871" s="103" t="s">
        <v>99</v>
      </c>
      <c r="K871" s="103" t="s">
        <v>99</v>
      </c>
      <c r="L871" s="103" t="s">
        <v>99</v>
      </c>
      <c r="M871" s="103" t="s">
        <v>99</v>
      </c>
      <c r="N871" s="103" t="s">
        <v>99</v>
      </c>
      <c r="O871" s="103" t="s">
        <v>99</v>
      </c>
      <c r="P871" s="103" t="s">
        <v>99</v>
      </c>
      <c r="Q871" s="103" t="s">
        <v>99</v>
      </c>
      <c r="R871" s="103" t="s">
        <v>99</v>
      </c>
      <c r="S871" s="103" t="s">
        <v>99</v>
      </c>
      <c r="T871" s="103" t="s">
        <v>99</v>
      </c>
      <c r="U871" s="103" t="s">
        <v>99</v>
      </c>
      <c r="V871" s="103" t="s">
        <v>99</v>
      </c>
      <c r="W871" s="103" t="s">
        <v>99</v>
      </c>
      <c r="X871" s="103" t="s">
        <v>99</v>
      </c>
      <c r="Y871" s="103" t="s">
        <v>99</v>
      </c>
      <c r="Z871" s="103" t="s">
        <v>99</v>
      </c>
      <c r="AA871" s="103" t="s">
        <v>99</v>
      </c>
      <c r="AB871" s="103" t="s">
        <v>99</v>
      </c>
      <c r="AC871" s="103" t="s">
        <v>99</v>
      </c>
      <c r="AD871" s="103" t="s">
        <v>99</v>
      </c>
      <c r="AE871" s="103">
        <v>0.91500000000000004</v>
      </c>
      <c r="AF871" s="103">
        <v>0.91500000000000004</v>
      </c>
      <c r="AG871" s="103">
        <v>0.91500000000000004</v>
      </c>
      <c r="AH871" s="103">
        <v>0.91500000000000004</v>
      </c>
      <c r="AI871" s="103">
        <v>0.91500000000000004</v>
      </c>
      <c r="AJ871" s="103">
        <v>0.91500000000000004</v>
      </c>
      <c r="AK871" s="103">
        <v>0.91500000000000004</v>
      </c>
      <c r="AL871" s="103">
        <v>0.91500000000000004</v>
      </c>
      <c r="AM871" s="103">
        <v>0.91500000000000004</v>
      </c>
      <c r="AN871" s="103">
        <v>0.91500000000000004</v>
      </c>
      <c r="AO871" s="103">
        <v>0.91500000000000004</v>
      </c>
      <c r="AP871" s="103">
        <v>0.91500000000000004</v>
      </c>
      <c r="AQ871" s="103">
        <v>0.91500000000000004</v>
      </c>
      <c r="AR871" s="103">
        <v>0.91500000000000004</v>
      </c>
      <c r="AS871" s="103">
        <v>0.91500000000000004</v>
      </c>
      <c r="AT871" s="103">
        <v>0.91500000000000004</v>
      </c>
      <c r="AU871" s="103">
        <v>0.91500000000000004</v>
      </c>
      <c r="AV871" s="103">
        <v>0.91500000000000004</v>
      </c>
      <c r="AW871" s="103">
        <v>0.91500000000000004</v>
      </c>
      <c r="AX871" s="105">
        <v>0.91500000000000004</v>
      </c>
    </row>
    <row r="872" spans="1:50">
      <c r="A872" s="212"/>
      <c r="B872" s="215"/>
      <c r="C872" s="216"/>
      <c r="D872" s="106" t="s">
        <v>25</v>
      </c>
      <c r="E872" s="107" t="str">
        <f>A859&amp;"/"&amp;B867&amp;"/"&amp;C871&amp;"/"&amp;D872</f>
        <v>Fuel oil fired power plants/Supercritical steam turbine/Electricity only with CCS/M</v>
      </c>
      <c r="F872" s="108" t="str">
        <f>A859</f>
        <v>Fuel oil fired power plants</v>
      </c>
      <c r="G872" s="108" t="str">
        <f>B867</f>
        <v>Supercritical steam turbine</v>
      </c>
      <c r="H872" s="108" t="str">
        <f>C871</f>
        <v>Electricity only with CCS</v>
      </c>
      <c r="I872" s="109" t="str">
        <f t="shared" si="74"/>
        <v>M</v>
      </c>
      <c r="J872" s="108" t="s">
        <v>99</v>
      </c>
      <c r="K872" s="108" t="s">
        <v>99</v>
      </c>
      <c r="L872" s="108" t="s">
        <v>99</v>
      </c>
      <c r="M872" s="108" t="s">
        <v>99</v>
      </c>
      <c r="N872" s="108" t="s">
        <v>99</v>
      </c>
      <c r="O872" s="108" t="s">
        <v>99</v>
      </c>
      <c r="P872" s="108" t="s">
        <v>99</v>
      </c>
      <c r="Q872" s="108" t="s">
        <v>99</v>
      </c>
      <c r="R872" s="108" t="s">
        <v>99</v>
      </c>
      <c r="S872" s="108" t="s">
        <v>99</v>
      </c>
      <c r="T872" s="108" t="s">
        <v>99</v>
      </c>
      <c r="U872" s="108" t="s">
        <v>99</v>
      </c>
      <c r="V872" s="108" t="s">
        <v>99</v>
      </c>
      <c r="W872" s="108" t="s">
        <v>99</v>
      </c>
      <c r="X872" s="108" t="s">
        <v>99</v>
      </c>
      <c r="Y872" s="108" t="s">
        <v>99</v>
      </c>
      <c r="Z872" s="108" t="s">
        <v>99</v>
      </c>
      <c r="AA872" s="108" t="s">
        <v>99</v>
      </c>
      <c r="AB872" s="108" t="s">
        <v>99</v>
      </c>
      <c r="AC872" s="108" t="s">
        <v>99</v>
      </c>
      <c r="AD872" s="108" t="s">
        <v>99</v>
      </c>
      <c r="AE872" s="108">
        <v>0.91500000000000004</v>
      </c>
      <c r="AF872" s="108">
        <v>0.91500000000000004</v>
      </c>
      <c r="AG872" s="108">
        <v>0.91500000000000004</v>
      </c>
      <c r="AH872" s="108">
        <v>0.91500000000000004</v>
      </c>
      <c r="AI872" s="108">
        <v>0.91500000000000004</v>
      </c>
      <c r="AJ872" s="108">
        <v>0.91500000000000004</v>
      </c>
      <c r="AK872" s="108">
        <v>0.91500000000000004</v>
      </c>
      <c r="AL872" s="108">
        <v>0.91500000000000004</v>
      </c>
      <c r="AM872" s="108">
        <v>0.91500000000000004</v>
      </c>
      <c r="AN872" s="108">
        <v>0.91500000000000004</v>
      </c>
      <c r="AO872" s="108">
        <v>0.91500000000000004</v>
      </c>
      <c r="AP872" s="108">
        <v>0.91500000000000004</v>
      </c>
      <c r="AQ872" s="108">
        <v>0.91500000000000004</v>
      </c>
      <c r="AR872" s="108">
        <v>0.91500000000000004</v>
      </c>
      <c r="AS872" s="108">
        <v>0.91500000000000004</v>
      </c>
      <c r="AT872" s="108">
        <v>0.91500000000000004</v>
      </c>
      <c r="AU872" s="108">
        <v>0.91500000000000004</v>
      </c>
      <c r="AV872" s="108">
        <v>0.91500000000000004</v>
      </c>
      <c r="AW872" s="108">
        <v>0.91500000000000004</v>
      </c>
      <c r="AX872" s="110">
        <v>0.91500000000000004</v>
      </c>
    </row>
    <row r="873" spans="1:50">
      <c r="A873" s="212"/>
      <c r="B873" s="215"/>
      <c r="C873" s="217" t="s">
        <v>43</v>
      </c>
      <c r="D873" s="52" t="s">
        <v>24</v>
      </c>
      <c r="E873" s="86" t="str">
        <f>A859&amp;"/"&amp;B867&amp;"/"&amp;C873&amp;"/"&amp;D873</f>
        <v>Fuel oil fired power plants/Supercritical steam turbine/CHP with CCS/L</v>
      </c>
      <c r="F873" s="61" t="str">
        <f>A859</f>
        <v>Fuel oil fired power plants</v>
      </c>
      <c r="G873" s="61" t="str">
        <f>B867</f>
        <v>Supercritical steam turbine</v>
      </c>
      <c r="H873" s="61" t="str">
        <f>C873</f>
        <v>CHP with CCS</v>
      </c>
      <c r="I873" s="84" t="str">
        <f t="shared" si="74"/>
        <v>L</v>
      </c>
      <c r="J873" s="61" t="s">
        <v>99</v>
      </c>
      <c r="K873" s="61" t="s">
        <v>99</v>
      </c>
      <c r="L873" s="61" t="s">
        <v>99</v>
      </c>
      <c r="M873" s="61" t="s">
        <v>99</v>
      </c>
      <c r="N873" s="61" t="s">
        <v>99</v>
      </c>
      <c r="O873" s="61" t="s">
        <v>99</v>
      </c>
      <c r="P873" s="61" t="s">
        <v>99</v>
      </c>
      <c r="Q873" s="61" t="s">
        <v>99</v>
      </c>
      <c r="R873" s="61" t="s">
        <v>99</v>
      </c>
      <c r="S873" s="61" t="s">
        <v>99</v>
      </c>
      <c r="T873" s="61" t="s">
        <v>99</v>
      </c>
      <c r="U873" s="61" t="s">
        <v>99</v>
      </c>
      <c r="V873" s="61" t="s">
        <v>99</v>
      </c>
      <c r="W873" s="61" t="s">
        <v>99</v>
      </c>
      <c r="X873" s="61" t="s">
        <v>99</v>
      </c>
      <c r="Y873" s="61" t="s">
        <v>99</v>
      </c>
      <c r="Z873" s="61" t="s">
        <v>99</v>
      </c>
      <c r="AA873" s="61" t="s">
        <v>99</v>
      </c>
      <c r="AB873" s="61" t="s">
        <v>99</v>
      </c>
      <c r="AC873" s="61" t="s">
        <v>99</v>
      </c>
      <c r="AD873" s="61" t="s">
        <v>99</v>
      </c>
      <c r="AE873" s="61">
        <v>0.91500000000000004</v>
      </c>
      <c r="AF873" s="61">
        <v>0.91500000000000004</v>
      </c>
      <c r="AG873" s="61">
        <v>0.91500000000000004</v>
      </c>
      <c r="AH873" s="61">
        <v>0.91500000000000004</v>
      </c>
      <c r="AI873" s="61">
        <v>0.91500000000000004</v>
      </c>
      <c r="AJ873" s="61">
        <v>0.91500000000000004</v>
      </c>
      <c r="AK873" s="61">
        <v>0.91500000000000004</v>
      </c>
      <c r="AL873" s="61">
        <v>0.91500000000000004</v>
      </c>
      <c r="AM873" s="61">
        <v>0.91500000000000004</v>
      </c>
      <c r="AN873" s="61">
        <v>0.91500000000000004</v>
      </c>
      <c r="AO873" s="61">
        <v>0.91500000000000004</v>
      </c>
      <c r="AP873" s="61">
        <v>0.91500000000000004</v>
      </c>
      <c r="AQ873" s="61">
        <v>0.91500000000000004</v>
      </c>
      <c r="AR873" s="61">
        <v>0.91500000000000004</v>
      </c>
      <c r="AS873" s="61">
        <v>0.91500000000000004</v>
      </c>
      <c r="AT873" s="61">
        <v>0.91500000000000004</v>
      </c>
      <c r="AU873" s="61">
        <v>0.91500000000000004</v>
      </c>
      <c r="AV873" s="61">
        <v>0.91500000000000004</v>
      </c>
      <c r="AW873" s="61">
        <v>0.91500000000000004</v>
      </c>
      <c r="AX873" s="53">
        <v>0.91500000000000004</v>
      </c>
    </row>
    <row r="874" spans="1:50">
      <c r="A874" s="212"/>
      <c r="B874" s="218"/>
      <c r="C874" s="210"/>
      <c r="D874" s="93" t="s">
        <v>25</v>
      </c>
      <c r="E874" s="73" t="str">
        <f>A859&amp;"/"&amp;B867&amp;"/"&amp;C873&amp;"/"&amp;D874</f>
        <v>Fuel oil fired power plants/Supercritical steam turbine/CHP with CCS/M</v>
      </c>
      <c r="F874" s="91" t="str">
        <f>A859</f>
        <v>Fuel oil fired power plants</v>
      </c>
      <c r="G874" s="91" t="str">
        <f>B867</f>
        <v>Supercritical steam turbine</v>
      </c>
      <c r="H874" s="91" t="str">
        <f>C873</f>
        <v>CHP with CCS</v>
      </c>
      <c r="I874" s="70" t="str">
        <f t="shared" si="74"/>
        <v>M</v>
      </c>
      <c r="J874" s="91" t="s">
        <v>99</v>
      </c>
      <c r="K874" s="91" t="s">
        <v>99</v>
      </c>
      <c r="L874" s="91" t="s">
        <v>99</v>
      </c>
      <c r="M874" s="91" t="s">
        <v>99</v>
      </c>
      <c r="N874" s="91" t="s">
        <v>99</v>
      </c>
      <c r="O874" s="91" t="s">
        <v>99</v>
      </c>
      <c r="P874" s="91" t="s">
        <v>99</v>
      </c>
      <c r="Q874" s="91" t="s">
        <v>99</v>
      </c>
      <c r="R874" s="91" t="s">
        <v>99</v>
      </c>
      <c r="S874" s="91" t="s">
        <v>99</v>
      </c>
      <c r="T874" s="91" t="s">
        <v>99</v>
      </c>
      <c r="U874" s="91" t="s">
        <v>99</v>
      </c>
      <c r="V874" s="91" t="s">
        <v>99</v>
      </c>
      <c r="W874" s="91" t="s">
        <v>99</v>
      </c>
      <c r="X874" s="91" t="s">
        <v>99</v>
      </c>
      <c r="Y874" s="91" t="s">
        <v>99</v>
      </c>
      <c r="Z874" s="91" t="s">
        <v>99</v>
      </c>
      <c r="AA874" s="91" t="s">
        <v>99</v>
      </c>
      <c r="AB874" s="91" t="s">
        <v>99</v>
      </c>
      <c r="AC874" s="91" t="s">
        <v>99</v>
      </c>
      <c r="AD874" s="91" t="s">
        <v>99</v>
      </c>
      <c r="AE874" s="91">
        <v>0.91500000000000004</v>
      </c>
      <c r="AF874" s="91">
        <v>0.91500000000000004</v>
      </c>
      <c r="AG874" s="91">
        <v>0.91500000000000004</v>
      </c>
      <c r="AH874" s="91">
        <v>0.91500000000000004</v>
      </c>
      <c r="AI874" s="91">
        <v>0.91500000000000004</v>
      </c>
      <c r="AJ874" s="91">
        <v>0.91500000000000004</v>
      </c>
      <c r="AK874" s="91">
        <v>0.91500000000000004</v>
      </c>
      <c r="AL874" s="91">
        <v>0.91500000000000004</v>
      </c>
      <c r="AM874" s="91">
        <v>0.91500000000000004</v>
      </c>
      <c r="AN874" s="91">
        <v>0.91500000000000004</v>
      </c>
      <c r="AO874" s="91">
        <v>0.91500000000000004</v>
      </c>
      <c r="AP874" s="91">
        <v>0.91500000000000004</v>
      </c>
      <c r="AQ874" s="91">
        <v>0.91500000000000004</v>
      </c>
      <c r="AR874" s="91">
        <v>0.91500000000000004</v>
      </c>
      <c r="AS874" s="91">
        <v>0.91500000000000004</v>
      </c>
      <c r="AT874" s="91">
        <v>0.91500000000000004</v>
      </c>
      <c r="AU874" s="91">
        <v>0.91500000000000004</v>
      </c>
      <c r="AV874" s="91">
        <v>0.91500000000000004</v>
      </c>
      <c r="AW874" s="91">
        <v>0.91500000000000004</v>
      </c>
      <c r="AX874" s="89">
        <v>0.91500000000000004</v>
      </c>
    </row>
    <row r="875" spans="1:50">
      <c r="A875" s="212"/>
      <c r="B875" s="214" t="s">
        <v>46</v>
      </c>
      <c r="C875" s="209" t="s">
        <v>36</v>
      </c>
      <c r="D875" s="67" t="s">
        <v>24</v>
      </c>
      <c r="E875" s="87" t="str">
        <f>A859&amp;"/"&amp;B875&amp;"/"&amp;C875&amp;"/"&amp;D875</f>
        <v>Fuel oil fired power plants/Steam turbine/Electricity only/L</v>
      </c>
      <c r="F875" s="55" t="str">
        <f>A859</f>
        <v>Fuel oil fired power plants</v>
      </c>
      <c r="G875" s="55" t="str">
        <f>B875</f>
        <v>Steam turbine</v>
      </c>
      <c r="H875" s="55" t="str">
        <f>C875</f>
        <v>Electricity only</v>
      </c>
      <c r="I875" s="85" t="str">
        <f t="shared" si="74"/>
        <v>L</v>
      </c>
      <c r="J875" s="55">
        <v>0.92500000000000004</v>
      </c>
      <c r="K875" s="55">
        <v>0.92500000000000004</v>
      </c>
      <c r="L875" s="55">
        <v>0.92500000000000004</v>
      </c>
      <c r="M875" s="55">
        <v>0.92500000000000004</v>
      </c>
      <c r="N875" s="55">
        <v>0.92500000000000004</v>
      </c>
      <c r="O875" s="55">
        <v>0.92500000000000004</v>
      </c>
      <c r="P875" s="55">
        <v>0.92500000000000004</v>
      </c>
      <c r="Q875" s="55">
        <v>0.92500000000000004</v>
      </c>
      <c r="R875" s="55">
        <v>0.92500000000000004</v>
      </c>
      <c r="S875" s="55">
        <v>0.92500000000000004</v>
      </c>
      <c r="T875" s="55">
        <v>0.92500000000000004</v>
      </c>
      <c r="U875" s="55">
        <v>0.92500000000000004</v>
      </c>
      <c r="V875" s="55">
        <v>0.92500000000000004</v>
      </c>
      <c r="W875" s="55">
        <v>0.92500000000000004</v>
      </c>
      <c r="X875" s="55">
        <v>0.92500000000000004</v>
      </c>
      <c r="Y875" s="55">
        <v>0.92500000000000004</v>
      </c>
      <c r="Z875" s="55">
        <v>0.92500000000000004</v>
      </c>
      <c r="AA875" s="55">
        <v>0.92500000000000004</v>
      </c>
      <c r="AB875" s="55">
        <v>0.92500000000000004</v>
      </c>
      <c r="AC875" s="55">
        <v>0.92500000000000004</v>
      </c>
      <c r="AD875" s="55">
        <v>0.92500000000000004</v>
      </c>
      <c r="AE875" s="55">
        <v>0.92500000000000004</v>
      </c>
      <c r="AF875" s="55">
        <v>0.92500000000000004</v>
      </c>
      <c r="AG875" s="55">
        <v>0.92500000000000004</v>
      </c>
      <c r="AH875" s="55">
        <v>0.92500000000000004</v>
      </c>
      <c r="AI875" s="55">
        <v>0.92500000000000004</v>
      </c>
      <c r="AJ875" s="55">
        <v>0.92500000000000004</v>
      </c>
      <c r="AK875" s="55">
        <v>0.92500000000000004</v>
      </c>
      <c r="AL875" s="55">
        <v>0.92500000000000004</v>
      </c>
      <c r="AM875" s="55">
        <v>0.92500000000000004</v>
      </c>
      <c r="AN875" s="55">
        <v>0.92500000000000004</v>
      </c>
      <c r="AO875" s="55">
        <v>0.92500000000000004</v>
      </c>
      <c r="AP875" s="55">
        <v>0.92500000000000004</v>
      </c>
      <c r="AQ875" s="55">
        <v>0.92500000000000004</v>
      </c>
      <c r="AR875" s="55">
        <v>0.92500000000000004</v>
      </c>
      <c r="AS875" s="55">
        <v>0.92500000000000004</v>
      </c>
      <c r="AT875" s="55">
        <v>0.92500000000000004</v>
      </c>
      <c r="AU875" s="55">
        <v>0.92500000000000004</v>
      </c>
      <c r="AV875" s="55">
        <v>0.92500000000000004</v>
      </c>
      <c r="AW875" s="55">
        <v>0.92500000000000004</v>
      </c>
      <c r="AX875" s="64">
        <v>0.92500000000000004</v>
      </c>
    </row>
    <row r="876" spans="1:50">
      <c r="A876" s="212"/>
      <c r="B876" s="215"/>
      <c r="C876" s="206"/>
      <c r="D876" s="52" t="s">
        <v>25</v>
      </c>
      <c r="E876" s="86" t="str">
        <f>A859&amp;"/"&amp;B875&amp;"/"&amp;C875&amp;"/"&amp;D876</f>
        <v>Fuel oil fired power plants/Steam turbine/Electricity only/M</v>
      </c>
      <c r="F876" s="61" t="str">
        <f>A859</f>
        <v>Fuel oil fired power plants</v>
      </c>
      <c r="G876" s="61" t="str">
        <f>B875</f>
        <v>Steam turbine</v>
      </c>
      <c r="H876" s="61" t="str">
        <f>C875</f>
        <v>Electricity only</v>
      </c>
      <c r="I876" s="84" t="str">
        <f t="shared" si="74"/>
        <v>M</v>
      </c>
      <c r="J876" s="61">
        <v>0.92500000000000004</v>
      </c>
      <c r="K876" s="61">
        <v>0.92500000000000004</v>
      </c>
      <c r="L876" s="61">
        <v>0.92500000000000004</v>
      </c>
      <c r="M876" s="61">
        <v>0.92500000000000004</v>
      </c>
      <c r="N876" s="61">
        <v>0.92500000000000004</v>
      </c>
      <c r="O876" s="61">
        <v>0.92500000000000004</v>
      </c>
      <c r="P876" s="61">
        <v>0.92500000000000004</v>
      </c>
      <c r="Q876" s="61">
        <v>0.92500000000000004</v>
      </c>
      <c r="R876" s="61">
        <v>0.92500000000000004</v>
      </c>
      <c r="S876" s="61">
        <v>0.92500000000000004</v>
      </c>
      <c r="T876" s="61">
        <v>0.92500000000000004</v>
      </c>
      <c r="U876" s="61">
        <v>0.92500000000000004</v>
      </c>
      <c r="V876" s="61">
        <v>0.92500000000000004</v>
      </c>
      <c r="W876" s="61">
        <v>0.92500000000000004</v>
      </c>
      <c r="X876" s="61">
        <v>0.92500000000000004</v>
      </c>
      <c r="Y876" s="61">
        <v>0.92500000000000004</v>
      </c>
      <c r="Z876" s="61">
        <v>0.92500000000000004</v>
      </c>
      <c r="AA876" s="61">
        <v>0.92500000000000004</v>
      </c>
      <c r="AB876" s="61">
        <v>0.92500000000000004</v>
      </c>
      <c r="AC876" s="61">
        <v>0.92500000000000004</v>
      </c>
      <c r="AD876" s="61">
        <v>0.92500000000000004</v>
      </c>
      <c r="AE876" s="61">
        <v>0.92500000000000004</v>
      </c>
      <c r="AF876" s="61">
        <v>0.92500000000000004</v>
      </c>
      <c r="AG876" s="61">
        <v>0.92500000000000004</v>
      </c>
      <c r="AH876" s="61">
        <v>0.92500000000000004</v>
      </c>
      <c r="AI876" s="61">
        <v>0.92500000000000004</v>
      </c>
      <c r="AJ876" s="61">
        <v>0.92500000000000004</v>
      </c>
      <c r="AK876" s="61">
        <v>0.92500000000000004</v>
      </c>
      <c r="AL876" s="61">
        <v>0.92500000000000004</v>
      </c>
      <c r="AM876" s="61">
        <v>0.92500000000000004</v>
      </c>
      <c r="AN876" s="61">
        <v>0.92500000000000004</v>
      </c>
      <c r="AO876" s="61">
        <v>0.92500000000000004</v>
      </c>
      <c r="AP876" s="61">
        <v>0.92500000000000004</v>
      </c>
      <c r="AQ876" s="61">
        <v>0.92500000000000004</v>
      </c>
      <c r="AR876" s="61">
        <v>0.92500000000000004</v>
      </c>
      <c r="AS876" s="61">
        <v>0.92500000000000004</v>
      </c>
      <c r="AT876" s="61">
        <v>0.92500000000000004</v>
      </c>
      <c r="AU876" s="61">
        <v>0.92500000000000004</v>
      </c>
      <c r="AV876" s="61">
        <v>0.92500000000000004</v>
      </c>
      <c r="AW876" s="61">
        <v>0.92500000000000004</v>
      </c>
      <c r="AX876" s="53">
        <v>0.92500000000000004</v>
      </c>
    </row>
    <row r="877" spans="1:50">
      <c r="A877" s="212"/>
      <c r="B877" s="215"/>
      <c r="C877" s="206"/>
      <c r="D877" s="52" t="s">
        <v>38</v>
      </c>
      <c r="E877" s="86" t="str">
        <f>A859&amp;"/"&amp;B875&amp;"/"&amp;C875&amp;"/"&amp;D877</f>
        <v>Fuel oil fired power plants/Steam turbine/Electricity only/S</v>
      </c>
      <c r="F877" s="61" t="str">
        <f>A859</f>
        <v>Fuel oil fired power plants</v>
      </c>
      <c r="G877" s="61" t="str">
        <f>B875</f>
        <v>Steam turbine</v>
      </c>
      <c r="H877" s="61" t="str">
        <f>C875</f>
        <v>Electricity only</v>
      </c>
      <c r="I877" s="84" t="str">
        <f t="shared" si="74"/>
        <v>S</v>
      </c>
      <c r="J877" s="61">
        <v>0.92500000000000004</v>
      </c>
      <c r="K877" s="61">
        <v>0.92500000000000004</v>
      </c>
      <c r="L877" s="61">
        <v>0.92500000000000004</v>
      </c>
      <c r="M877" s="61">
        <v>0.92500000000000004</v>
      </c>
      <c r="N877" s="61">
        <v>0.92500000000000004</v>
      </c>
      <c r="O877" s="61">
        <v>0.92500000000000004</v>
      </c>
      <c r="P877" s="61">
        <v>0.92500000000000004</v>
      </c>
      <c r="Q877" s="61">
        <v>0.92500000000000004</v>
      </c>
      <c r="R877" s="61">
        <v>0.92500000000000004</v>
      </c>
      <c r="S877" s="61">
        <v>0.92500000000000004</v>
      </c>
      <c r="T877" s="61">
        <v>0.92500000000000004</v>
      </c>
      <c r="U877" s="61">
        <v>0.92500000000000004</v>
      </c>
      <c r="V877" s="61">
        <v>0.92500000000000004</v>
      </c>
      <c r="W877" s="61">
        <v>0.92500000000000004</v>
      </c>
      <c r="X877" s="61">
        <v>0.92500000000000004</v>
      </c>
      <c r="Y877" s="61">
        <v>0.92500000000000004</v>
      </c>
      <c r="Z877" s="61">
        <v>0.92500000000000004</v>
      </c>
      <c r="AA877" s="61">
        <v>0.92500000000000004</v>
      </c>
      <c r="AB877" s="61">
        <v>0.92500000000000004</v>
      </c>
      <c r="AC877" s="61">
        <v>0.92500000000000004</v>
      </c>
      <c r="AD877" s="61">
        <v>0.92500000000000004</v>
      </c>
      <c r="AE877" s="61">
        <v>0.92500000000000004</v>
      </c>
      <c r="AF877" s="61">
        <v>0.92500000000000004</v>
      </c>
      <c r="AG877" s="61">
        <v>0.92500000000000004</v>
      </c>
      <c r="AH877" s="61">
        <v>0.92500000000000004</v>
      </c>
      <c r="AI877" s="61">
        <v>0.92500000000000004</v>
      </c>
      <c r="AJ877" s="61">
        <v>0.92500000000000004</v>
      </c>
      <c r="AK877" s="61">
        <v>0.92500000000000004</v>
      </c>
      <c r="AL877" s="61">
        <v>0.92500000000000004</v>
      </c>
      <c r="AM877" s="61">
        <v>0.92500000000000004</v>
      </c>
      <c r="AN877" s="61">
        <v>0.92500000000000004</v>
      </c>
      <c r="AO877" s="61">
        <v>0.92500000000000004</v>
      </c>
      <c r="AP877" s="61">
        <v>0.92500000000000004</v>
      </c>
      <c r="AQ877" s="61">
        <v>0.92500000000000004</v>
      </c>
      <c r="AR877" s="61">
        <v>0.92500000000000004</v>
      </c>
      <c r="AS877" s="61">
        <v>0.92500000000000004</v>
      </c>
      <c r="AT877" s="61">
        <v>0.92500000000000004</v>
      </c>
      <c r="AU877" s="61">
        <v>0.92500000000000004</v>
      </c>
      <c r="AV877" s="61">
        <v>0.92500000000000004</v>
      </c>
      <c r="AW877" s="61">
        <v>0.92500000000000004</v>
      </c>
      <c r="AX877" s="53">
        <v>0.92500000000000004</v>
      </c>
    </row>
    <row r="878" spans="1:50">
      <c r="A878" s="212"/>
      <c r="B878" s="215"/>
      <c r="C878" s="216"/>
      <c r="D878" s="52" t="s">
        <v>47</v>
      </c>
      <c r="E878" s="86" t="str">
        <f>A859&amp;"/"&amp;B875&amp;"/"&amp;C875&amp;"/"&amp;D878</f>
        <v>Fuel oil fired power plants/Steam turbine/Electricity only/XS</v>
      </c>
      <c r="F878" s="61" t="str">
        <f>A859</f>
        <v>Fuel oil fired power plants</v>
      </c>
      <c r="G878" s="61" t="str">
        <f>B875</f>
        <v>Steam turbine</v>
      </c>
      <c r="H878" s="61" t="str">
        <f>C875</f>
        <v>Electricity only</v>
      </c>
      <c r="I878" s="84" t="str">
        <f t="shared" si="74"/>
        <v>XS</v>
      </c>
      <c r="J878" s="61">
        <v>0.92500000000000004</v>
      </c>
      <c r="K878" s="61">
        <v>0.92500000000000004</v>
      </c>
      <c r="L878" s="61">
        <v>0.92500000000000004</v>
      </c>
      <c r="M878" s="61">
        <v>0.92500000000000004</v>
      </c>
      <c r="N878" s="61">
        <v>0.92500000000000004</v>
      </c>
      <c r="O878" s="61">
        <v>0.92500000000000004</v>
      </c>
      <c r="P878" s="61">
        <v>0.92500000000000004</v>
      </c>
      <c r="Q878" s="61">
        <v>0.92500000000000004</v>
      </c>
      <c r="R878" s="61">
        <v>0.92500000000000004</v>
      </c>
      <c r="S878" s="61">
        <v>0.92500000000000004</v>
      </c>
      <c r="T878" s="61">
        <v>0.92500000000000004</v>
      </c>
      <c r="U878" s="61">
        <v>0.92500000000000004</v>
      </c>
      <c r="V878" s="61">
        <v>0.92500000000000004</v>
      </c>
      <c r="W878" s="61">
        <v>0.92500000000000004</v>
      </c>
      <c r="X878" s="61">
        <v>0.92500000000000004</v>
      </c>
      <c r="Y878" s="61">
        <v>0.92500000000000004</v>
      </c>
      <c r="Z878" s="61">
        <v>0.92500000000000004</v>
      </c>
      <c r="AA878" s="61">
        <v>0.92500000000000004</v>
      </c>
      <c r="AB878" s="61">
        <v>0.92500000000000004</v>
      </c>
      <c r="AC878" s="61">
        <v>0.92500000000000004</v>
      </c>
      <c r="AD878" s="61">
        <v>0.92500000000000004</v>
      </c>
      <c r="AE878" s="61">
        <v>0.92500000000000004</v>
      </c>
      <c r="AF878" s="61">
        <v>0.92500000000000004</v>
      </c>
      <c r="AG878" s="61">
        <v>0.92500000000000004</v>
      </c>
      <c r="AH878" s="61">
        <v>0.92500000000000004</v>
      </c>
      <c r="AI878" s="61">
        <v>0.92500000000000004</v>
      </c>
      <c r="AJ878" s="61">
        <v>0.92500000000000004</v>
      </c>
      <c r="AK878" s="61">
        <v>0.92500000000000004</v>
      </c>
      <c r="AL878" s="61">
        <v>0.92500000000000004</v>
      </c>
      <c r="AM878" s="61">
        <v>0.92500000000000004</v>
      </c>
      <c r="AN878" s="61">
        <v>0.92500000000000004</v>
      </c>
      <c r="AO878" s="61">
        <v>0.92500000000000004</v>
      </c>
      <c r="AP878" s="61">
        <v>0.92500000000000004</v>
      </c>
      <c r="AQ878" s="61">
        <v>0.92500000000000004</v>
      </c>
      <c r="AR878" s="61">
        <v>0.92500000000000004</v>
      </c>
      <c r="AS878" s="61">
        <v>0.92500000000000004</v>
      </c>
      <c r="AT878" s="61">
        <v>0.92500000000000004</v>
      </c>
      <c r="AU878" s="61">
        <v>0.92500000000000004</v>
      </c>
      <c r="AV878" s="61">
        <v>0.92500000000000004</v>
      </c>
      <c r="AW878" s="61">
        <v>0.92500000000000004</v>
      </c>
      <c r="AX878" s="53">
        <v>0.92500000000000004</v>
      </c>
    </row>
    <row r="879" spans="1:50">
      <c r="A879" s="212"/>
      <c r="B879" s="215"/>
      <c r="C879" s="217" t="s">
        <v>26</v>
      </c>
      <c r="D879" s="83" t="s">
        <v>24</v>
      </c>
      <c r="E879" s="56" t="str">
        <f>A859&amp;"/"&amp;B875&amp;"/"&amp;C879&amp;"/"&amp;D879</f>
        <v>Fuel oil fired power plants/Steam turbine/CHP/L</v>
      </c>
      <c r="F879" s="103" t="str">
        <f>A859</f>
        <v>Fuel oil fired power plants</v>
      </c>
      <c r="G879" s="103" t="str">
        <f>B875</f>
        <v>Steam turbine</v>
      </c>
      <c r="H879" s="103" t="str">
        <f>C879</f>
        <v>CHP</v>
      </c>
      <c r="I879" s="104" t="str">
        <f t="shared" ref="I879:I942" si="75">D879</f>
        <v>L</v>
      </c>
      <c r="J879" s="103">
        <v>0.92500000000000004</v>
      </c>
      <c r="K879" s="103">
        <v>0.92500000000000004</v>
      </c>
      <c r="L879" s="103">
        <v>0.92500000000000004</v>
      </c>
      <c r="M879" s="103">
        <v>0.92500000000000004</v>
      </c>
      <c r="N879" s="103">
        <v>0.92500000000000004</v>
      </c>
      <c r="O879" s="103">
        <v>0.92500000000000004</v>
      </c>
      <c r="P879" s="103">
        <v>0.92500000000000004</v>
      </c>
      <c r="Q879" s="103">
        <v>0.92500000000000004</v>
      </c>
      <c r="R879" s="103">
        <v>0.92500000000000004</v>
      </c>
      <c r="S879" s="103">
        <v>0.92500000000000004</v>
      </c>
      <c r="T879" s="103">
        <v>0.92500000000000004</v>
      </c>
      <c r="U879" s="103">
        <v>0.92500000000000004</v>
      </c>
      <c r="V879" s="103">
        <v>0.92500000000000004</v>
      </c>
      <c r="W879" s="103">
        <v>0.92500000000000004</v>
      </c>
      <c r="X879" s="103">
        <v>0.92500000000000004</v>
      </c>
      <c r="Y879" s="103">
        <v>0.92500000000000004</v>
      </c>
      <c r="Z879" s="103">
        <v>0.92500000000000004</v>
      </c>
      <c r="AA879" s="103">
        <v>0.92500000000000004</v>
      </c>
      <c r="AB879" s="103">
        <v>0.92500000000000004</v>
      </c>
      <c r="AC879" s="103">
        <v>0.92500000000000004</v>
      </c>
      <c r="AD879" s="103">
        <v>0.92500000000000004</v>
      </c>
      <c r="AE879" s="103">
        <v>0.92500000000000004</v>
      </c>
      <c r="AF879" s="103">
        <v>0.92500000000000004</v>
      </c>
      <c r="AG879" s="103">
        <v>0.92500000000000004</v>
      </c>
      <c r="AH879" s="103">
        <v>0.92500000000000004</v>
      </c>
      <c r="AI879" s="103">
        <v>0.92500000000000004</v>
      </c>
      <c r="AJ879" s="103">
        <v>0.92500000000000004</v>
      </c>
      <c r="AK879" s="103">
        <v>0.92500000000000004</v>
      </c>
      <c r="AL879" s="103">
        <v>0.92500000000000004</v>
      </c>
      <c r="AM879" s="103">
        <v>0.92500000000000004</v>
      </c>
      <c r="AN879" s="103">
        <v>0.92500000000000004</v>
      </c>
      <c r="AO879" s="103">
        <v>0.92500000000000004</v>
      </c>
      <c r="AP879" s="103">
        <v>0.92500000000000004</v>
      </c>
      <c r="AQ879" s="103">
        <v>0.92500000000000004</v>
      </c>
      <c r="AR879" s="103">
        <v>0.92500000000000004</v>
      </c>
      <c r="AS879" s="103">
        <v>0.92500000000000004</v>
      </c>
      <c r="AT879" s="103">
        <v>0.92500000000000004</v>
      </c>
      <c r="AU879" s="103">
        <v>0.92500000000000004</v>
      </c>
      <c r="AV879" s="103">
        <v>0.92500000000000004</v>
      </c>
      <c r="AW879" s="103">
        <v>0.92500000000000004</v>
      </c>
      <c r="AX879" s="105">
        <v>0.92500000000000004</v>
      </c>
    </row>
    <row r="880" spans="1:50">
      <c r="A880" s="212"/>
      <c r="B880" s="215"/>
      <c r="C880" s="206"/>
      <c r="D880" s="52" t="s">
        <v>25</v>
      </c>
      <c r="E880" s="86" t="str">
        <f>A859&amp;"/"&amp;B875&amp;"/"&amp;C879&amp;"/"&amp;D880</f>
        <v>Fuel oil fired power plants/Steam turbine/CHP/M</v>
      </c>
      <c r="F880" s="61" t="str">
        <f>A859</f>
        <v>Fuel oil fired power plants</v>
      </c>
      <c r="G880" s="61" t="str">
        <f>B875</f>
        <v>Steam turbine</v>
      </c>
      <c r="H880" s="61" t="str">
        <f>C879</f>
        <v>CHP</v>
      </c>
      <c r="I880" s="84" t="str">
        <f t="shared" si="75"/>
        <v>M</v>
      </c>
      <c r="J880" s="61">
        <v>0.92500000000000004</v>
      </c>
      <c r="K880" s="61">
        <v>0.92500000000000004</v>
      </c>
      <c r="L880" s="61">
        <v>0.92500000000000004</v>
      </c>
      <c r="M880" s="61">
        <v>0.92500000000000004</v>
      </c>
      <c r="N880" s="61">
        <v>0.92500000000000004</v>
      </c>
      <c r="O880" s="61">
        <v>0.92500000000000004</v>
      </c>
      <c r="P880" s="61">
        <v>0.92500000000000004</v>
      </c>
      <c r="Q880" s="61">
        <v>0.92500000000000004</v>
      </c>
      <c r="R880" s="61">
        <v>0.92500000000000004</v>
      </c>
      <c r="S880" s="61">
        <v>0.92500000000000004</v>
      </c>
      <c r="T880" s="61">
        <v>0.92500000000000004</v>
      </c>
      <c r="U880" s="61">
        <v>0.92500000000000004</v>
      </c>
      <c r="V880" s="61">
        <v>0.92500000000000004</v>
      </c>
      <c r="W880" s="61">
        <v>0.92500000000000004</v>
      </c>
      <c r="X880" s="61">
        <v>0.92500000000000004</v>
      </c>
      <c r="Y880" s="61">
        <v>0.92500000000000004</v>
      </c>
      <c r="Z880" s="61">
        <v>0.92500000000000004</v>
      </c>
      <c r="AA880" s="61">
        <v>0.92500000000000004</v>
      </c>
      <c r="AB880" s="61">
        <v>0.92500000000000004</v>
      </c>
      <c r="AC880" s="61">
        <v>0.92500000000000004</v>
      </c>
      <c r="AD880" s="61">
        <v>0.92500000000000004</v>
      </c>
      <c r="AE880" s="61">
        <v>0.92500000000000004</v>
      </c>
      <c r="AF880" s="61">
        <v>0.92500000000000004</v>
      </c>
      <c r="AG880" s="61">
        <v>0.92500000000000004</v>
      </c>
      <c r="AH880" s="61">
        <v>0.92500000000000004</v>
      </c>
      <c r="AI880" s="61">
        <v>0.92500000000000004</v>
      </c>
      <c r="AJ880" s="61">
        <v>0.92500000000000004</v>
      </c>
      <c r="AK880" s="61">
        <v>0.92500000000000004</v>
      </c>
      <c r="AL880" s="61">
        <v>0.92500000000000004</v>
      </c>
      <c r="AM880" s="61">
        <v>0.92500000000000004</v>
      </c>
      <c r="AN880" s="61">
        <v>0.92500000000000004</v>
      </c>
      <c r="AO880" s="61">
        <v>0.92500000000000004</v>
      </c>
      <c r="AP880" s="61">
        <v>0.92500000000000004</v>
      </c>
      <c r="AQ880" s="61">
        <v>0.92500000000000004</v>
      </c>
      <c r="AR880" s="61">
        <v>0.92500000000000004</v>
      </c>
      <c r="AS880" s="61">
        <v>0.92500000000000004</v>
      </c>
      <c r="AT880" s="61">
        <v>0.92500000000000004</v>
      </c>
      <c r="AU880" s="61">
        <v>0.92500000000000004</v>
      </c>
      <c r="AV880" s="61">
        <v>0.92500000000000004</v>
      </c>
      <c r="AW880" s="61">
        <v>0.92500000000000004</v>
      </c>
      <c r="AX880" s="53">
        <v>0.92500000000000004</v>
      </c>
    </row>
    <row r="881" spans="1:50">
      <c r="A881" s="212"/>
      <c r="B881" s="215"/>
      <c r="C881" s="206"/>
      <c r="D881" s="52" t="s">
        <v>38</v>
      </c>
      <c r="E881" s="86" t="str">
        <f>A859&amp;"/"&amp;B875&amp;"/"&amp;C879&amp;"/"&amp;D881</f>
        <v>Fuel oil fired power plants/Steam turbine/CHP/S</v>
      </c>
      <c r="F881" s="61" t="str">
        <f>A859</f>
        <v>Fuel oil fired power plants</v>
      </c>
      <c r="G881" s="61" t="str">
        <f>B875</f>
        <v>Steam turbine</v>
      </c>
      <c r="H881" s="61" t="str">
        <f>C879</f>
        <v>CHP</v>
      </c>
      <c r="I881" s="84" t="str">
        <f t="shared" si="75"/>
        <v>S</v>
      </c>
      <c r="J881" s="61">
        <v>0.92500000000000004</v>
      </c>
      <c r="K881" s="61">
        <v>0.92500000000000004</v>
      </c>
      <c r="L881" s="61">
        <v>0.92500000000000004</v>
      </c>
      <c r="M881" s="61">
        <v>0.92500000000000004</v>
      </c>
      <c r="N881" s="61">
        <v>0.92500000000000004</v>
      </c>
      <c r="O881" s="61">
        <v>0.92500000000000004</v>
      </c>
      <c r="P881" s="61">
        <v>0.92500000000000004</v>
      </c>
      <c r="Q881" s="61">
        <v>0.92500000000000004</v>
      </c>
      <c r="R881" s="61">
        <v>0.92500000000000004</v>
      </c>
      <c r="S881" s="61">
        <v>0.92500000000000004</v>
      </c>
      <c r="T881" s="61">
        <v>0.92500000000000004</v>
      </c>
      <c r="U881" s="61">
        <v>0.92500000000000004</v>
      </c>
      <c r="V881" s="61">
        <v>0.92500000000000004</v>
      </c>
      <c r="W881" s="61">
        <v>0.92500000000000004</v>
      </c>
      <c r="X881" s="61">
        <v>0.92500000000000004</v>
      </c>
      <c r="Y881" s="61">
        <v>0.92500000000000004</v>
      </c>
      <c r="Z881" s="61">
        <v>0.92500000000000004</v>
      </c>
      <c r="AA881" s="61">
        <v>0.92500000000000004</v>
      </c>
      <c r="AB881" s="61">
        <v>0.92500000000000004</v>
      </c>
      <c r="AC881" s="61">
        <v>0.92500000000000004</v>
      </c>
      <c r="AD881" s="61">
        <v>0.92500000000000004</v>
      </c>
      <c r="AE881" s="61">
        <v>0.92500000000000004</v>
      </c>
      <c r="AF881" s="61">
        <v>0.92500000000000004</v>
      </c>
      <c r="AG881" s="61">
        <v>0.92500000000000004</v>
      </c>
      <c r="AH881" s="61">
        <v>0.92500000000000004</v>
      </c>
      <c r="AI881" s="61">
        <v>0.92500000000000004</v>
      </c>
      <c r="AJ881" s="61">
        <v>0.92500000000000004</v>
      </c>
      <c r="AK881" s="61">
        <v>0.92500000000000004</v>
      </c>
      <c r="AL881" s="61">
        <v>0.92500000000000004</v>
      </c>
      <c r="AM881" s="61">
        <v>0.92500000000000004</v>
      </c>
      <c r="AN881" s="61">
        <v>0.92500000000000004</v>
      </c>
      <c r="AO881" s="61">
        <v>0.92500000000000004</v>
      </c>
      <c r="AP881" s="61">
        <v>0.92500000000000004</v>
      </c>
      <c r="AQ881" s="61">
        <v>0.92500000000000004</v>
      </c>
      <c r="AR881" s="61">
        <v>0.92500000000000004</v>
      </c>
      <c r="AS881" s="61">
        <v>0.92500000000000004</v>
      </c>
      <c r="AT881" s="61">
        <v>0.92500000000000004</v>
      </c>
      <c r="AU881" s="61">
        <v>0.92500000000000004</v>
      </c>
      <c r="AV881" s="61">
        <v>0.92500000000000004</v>
      </c>
      <c r="AW881" s="61">
        <v>0.92500000000000004</v>
      </c>
      <c r="AX881" s="53">
        <v>0.92500000000000004</v>
      </c>
    </row>
    <row r="882" spans="1:50">
      <c r="A882" s="212"/>
      <c r="B882" s="215"/>
      <c r="C882" s="216"/>
      <c r="D882" s="106" t="s">
        <v>47</v>
      </c>
      <c r="E882" s="107" t="str">
        <f>A859&amp;"/"&amp;B875&amp;"/"&amp;C879&amp;"/"&amp;D882</f>
        <v>Fuel oil fired power plants/Steam turbine/CHP/XS</v>
      </c>
      <c r="F882" s="108" t="str">
        <f>A859</f>
        <v>Fuel oil fired power plants</v>
      </c>
      <c r="G882" s="108" t="str">
        <f>B875</f>
        <v>Steam turbine</v>
      </c>
      <c r="H882" s="108" t="str">
        <f>C879</f>
        <v>CHP</v>
      </c>
      <c r="I882" s="109" t="str">
        <f t="shared" si="75"/>
        <v>XS</v>
      </c>
      <c r="J882" s="108">
        <v>0.92500000000000004</v>
      </c>
      <c r="K882" s="108">
        <v>0.92500000000000004</v>
      </c>
      <c r="L882" s="108">
        <v>0.92500000000000004</v>
      </c>
      <c r="M882" s="108">
        <v>0.92500000000000004</v>
      </c>
      <c r="N882" s="108">
        <v>0.92500000000000004</v>
      </c>
      <c r="O882" s="108">
        <v>0.92500000000000004</v>
      </c>
      <c r="P882" s="108">
        <v>0.92500000000000004</v>
      </c>
      <c r="Q882" s="108">
        <v>0.92500000000000004</v>
      </c>
      <c r="R882" s="108">
        <v>0.92500000000000004</v>
      </c>
      <c r="S882" s="108">
        <v>0.92500000000000004</v>
      </c>
      <c r="T882" s="108">
        <v>0.92500000000000004</v>
      </c>
      <c r="U882" s="108">
        <v>0.92500000000000004</v>
      </c>
      <c r="V882" s="108">
        <v>0.92500000000000004</v>
      </c>
      <c r="W882" s="108">
        <v>0.92500000000000004</v>
      </c>
      <c r="X882" s="108">
        <v>0.92500000000000004</v>
      </c>
      <c r="Y882" s="108">
        <v>0.92500000000000004</v>
      </c>
      <c r="Z882" s="108">
        <v>0.92500000000000004</v>
      </c>
      <c r="AA882" s="108">
        <v>0.92500000000000004</v>
      </c>
      <c r="AB882" s="108">
        <v>0.92500000000000004</v>
      </c>
      <c r="AC882" s="108">
        <v>0.92500000000000004</v>
      </c>
      <c r="AD882" s="108">
        <v>0.92500000000000004</v>
      </c>
      <c r="AE882" s="108">
        <v>0.92500000000000004</v>
      </c>
      <c r="AF882" s="108">
        <v>0.92500000000000004</v>
      </c>
      <c r="AG882" s="108">
        <v>0.92500000000000004</v>
      </c>
      <c r="AH882" s="108">
        <v>0.92500000000000004</v>
      </c>
      <c r="AI882" s="108">
        <v>0.92500000000000004</v>
      </c>
      <c r="AJ882" s="108">
        <v>0.92500000000000004</v>
      </c>
      <c r="AK882" s="108">
        <v>0.92500000000000004</v>
      </c>
      <c r="AL882" s="108">
        <v>0.92500000000000004</v>
      </c>
      <c r="AM882" s="108">
        <v>0.92500000000000004</v>
      </c>
      <c r="AN882" s="108">
        <v>0.92500000000000004</v>
      </c>
      <c r="AO882" s="108">
        <v>0.92500000000000004</v>
      </c>
      <c r="AP882" s="108">
        <v>0.92500000000000004</v>
      </c>
      <c r="AQ882" s="108">
        <v>0.92500000000000004</v>
      </c>
      <c r="AR882" s="108">
        <v>0.92500000000000004</v>
      </c>
      <c r="AS882" s="108">
        <v>0.92500000000000004</v>
      </c>
      <c r="AT882" s="108">
        <v>0.92500000000000004</v>
      </c>
      <c r="AU882" s="108">
        <v>0.92500000000000004</v>
      </c>
      <c r="AV882" s="108">
        <v>0.92500000000000004</v>
      </c>
      <c r="AW882" s="108">
        <v>0.92500000000000004</v>
      </c>
      <c r="AX882" s="110">
        <v>0.92500000000000004</v>
      </c>
    </row>
    <row r="883" spans="1:50">
      <c r="A883" s="212"/>
      <c r="B883" s="215"/>
      <c r="C883" s="217" t="s">
        <v>42</v>
      </c>
      <c r="D883" s="83" t="s">
        <v>24</v>
      </c>
      <c r="E883" s="56" t="str">
        <f>A859&amp;"/"&amp;B875&amp;"/"&amp;C883&amp;"/"&amp;D883</f>
        <v>Fuel oil fired power plants/Steam turbine/Electricity only with CCS/L</v>
      </c>
      <c r="F883" s="103" t="str">
        <f>A859</f>
        <v>Fuel oil fired power plants</v>
      </c>
      <c r="G883" s="103" t="str">
        <f>B875</f>
        <v>Steam turbine</v>
      </c>
      <c r="H883" s="103" t="str">
        <f>C883</f>
        <v>Electricity only with CCS</v>
      </c>
      <c r="I883" s="104" t="str">
        <f t="shared" si="75"/>
        <v>L</v>
      </c>
      <c r="J883" s="103" t="s">
        <v>99</v>
      </c>
      <c r="K883" s="103" t="s">
        <v>99</v>
      </c>
      <c r="L883" s="103" t="s">
        <v>99</v>
      </c>
      <c r="M883" s="103" t="s">
        <v>99</v>
      </c>
      <c r="N883" s="103" t="s">
        <v>99</v>
      </c>
      <c r="O883" s="103" t="s">
        <v>99</v>
      </c>
      <c r="P883" s="103" t="s">
        <v>99</v>
      </c>
      <c r="Q883" s="103" t="s">
        <v>99</v>
      </c>
      <c r="R883" s="103" t="s">
        <v>99</v>
      </c>
      <c r="S883" s="103" t="s">
        <v>99</v>
      </c>
      <c r="T883" s="103" t="s">
        <v>99</v>
      </c>
      <c r="U883" s="103" t="s">
        <v>99</v>
      </c>
      <c r="V883" s="103" t="s">
        <v>99</v>
      </c>
      <c r="W883" s="103" t="s">
        <v>99</v>
      </c>
      <c r="X883" s="103" t="s">
        <v>99</v>
      </c>
      <c r="Y883" s="103" t="s">
        <v>99</v>
      </c>
      <c r="Z883" s="103" t="s">
        <v>99</v>
      </c>
      <c r="AA883" s="103" t="s">
        <v>99</v>
      </c>
      <c r="AB883" s="103" t="s">
        <v>99</v>
      </c>
      <c r="AC883" s="103" t="s">
        <v>99</v>
      </c>
      <c r="AD883" s="103" t="s">
        <v>99</v>
      </c>
      <c r="AE883" s="103">
        <v>0.92500000000000004</v>
      </c>
      <c r="AF883" s="103">
        <v>0.92500000000000004</v>
      </c>
      <c r="AG883" s="103">
        <v>0.92500000000000004</v>
      </c>
      <c r="AH883" s="103">
        <v>0.92500000000000004</v>
      </c>
      <c r="AI883" s="103">
        <v>0.92500000000000004</v>
      </c>
      <c r="AJ883" s="103">
        <v>0.92500000000000004</v>
      </c>
      <c r="AK883" s="103">
        <v>0.92500000000000004</v>
      </c>
      <c r="AL883" s="103">
        <v>0.92500000000000004</v>
      </c>
      <c r="AM883" s="103">
        <v>0.92500000000000004</v>
      </c>
      <c r="AN883" s="103">
        <v>0.92500000000000004</v>
      </c>
      <c r="AO883" s="103">
        <v>0.92500000000000004</v>
      </c>
      <c r="AP883" s="103">
        <v>0.92500000000000004</v>
      </c>
      <c r="AQ883" s="103">
        <v>0.92500000000000004</v>
      </c>
      <c r="AR883" s="103">
        <v>0.92500000000000004</v>
      </c>
      <c r="AS883" s="103">
        <v>0.92500000000000004</v>
      </c>
      <c r="AT883" s="103">
        <v>0.92500000000000004</v>
      </c>
      <c r="AU883" s="103">
        <v>0.92500000000000004</v>
      </c>
      <c r="AV883" s="103">
        <v>0.92500000000000004</v>
      </c>
      <c r="AW883" s="103">
        <v>0.92500000000000004</v>
      </c>
      <c r="AX883" s="105">
        <v>0.92500000000000004</v>
      </c>
    </row>
    <row r="884" spans="1:50">
      <c r="A884" s="212"/>
      <c r="B884" s="215"/>
      <c r="C884" s="216"/>
      <c r="D884" s="106" t="s">
        <v>25</v>
      </c>
      <c r="E884" s="107" t="str">
        <f>A859&amp;"/"&amp;B875&amp;"/"&amp;C883&amp;"/"&amp;D884</f>
        <v>Fuel oil fired power plants/Steam turbine/Electricity only with CCS/M</v>
      </c>
      <c r="F884" s="108" t="str">
        <f>A859</f>
        <v>Fuel oil fired power plants</v>
      </c>
      <c r="G884" s="108" t="str">
        <f>B875</f>
        <v>Steam turbine</v>
      </c>
      <c r="H884" s="108" t="str">
        <f>C883</f>
        <v>Electricity only with CCS</v>
      </c>
      <c r="I884" s="109" t="str">
        <f t="shared" si="75"/>
        <v>M</v>
      </c>
      <c r="J884" s="108" t="s">
        <v>99</v>
      </c>
      <c r="K884" s="108" t="s">
        <v>99</v>
      </c>
      <c r="L884" s="108" t="s">
        <v>99</v>
      </c>
      <c r="M884" s="108" t="s">
        <v>99</v>
      </c>
      <c r="N884" s="108" t="s">
        <v>99</v>
      </c>
      <c r="O884" s="108" t="s">
        <v>99</v>
      </c>
      <c r="P884" s="108" t="s">
        <v>99</v>
      </c>
      <c r="Q884" s="108" t="s">
        <v>99</v>
      </c>
      <c r="R884" s="108" t="s">
        <v>99</v>
      </c>
      <c r="S884" s="108" t="s">
        <v>99</v>
      </c>
      <c r="T884" s="108" t="s">
        <v>99</v>
      </c>
      <c r="U884" s="108" t="s">
        <v>99</v>
      </c>
      <c r="V884" s="108" t="s">
        <v>99</v>
      </c>
      <c r="W884" s="108" t="s">
        <v>99</v>
      </c>
      <c r="X884" s="108" t="s">
        <v>99</v>
      </c>
      <c r="Y884" s="108" t="s">
        <v>99</v>
      </c>
      <c r="Z884" s="108" t="s">
        <v>99</v>
      </c>
      <c r="AA884" s="108" t="s">
        <v>99</v>
      </c>
      <c r="AB884" s="108" t="s">
        <v>99</v>
      </c>
      <c r="AC884" s="108" t="s">
        <v>99</v>
      </c>
      <c r="AD884" s="108" t="s">
        <v>99</v>
      </c>
      <c r="AE884" s="108">
        <v>0.92500000000000004</v>
      </c>
      <c r="AF884" s="108">
        <v>0.92500000000000004</v>
      </c>
      <c r="AG884" s="108">
        <v>0.92500000000000004</v>
      </c>
      <c r="AH884" s="108">
        <v>0.92500000000000004</v>
      </c>
      <c r="AI884" s="108">
        <v>0.92500000000000004</v>
      </c>
      <c r="AJ884" s="108">
        <v>0.92500000000000004</v>
      </c>
      <c r="AK884" s="108">
        <v>0.92500000000000004</v>
      </c>
      <c r="AL884" s="108">
        <v>0.92500000000000004</v>
      </c>
      <c r="AM884" s="108">
        <v>0.92500000000000004</v>
      </c>
      <c r="AN884" s="108">
        <v>0.92500000000000004</v>
      </c>
      <c r="AO884" s="108">
        <v>0.92500000000000004</v>
      </c>
      <c r="AP884" s="108">
        <v>0.92500000000000004</v>
      </c>
      <c r="AQ884" s="108">
        <v>0.92500000000000004</v>
      </c>
      <c r="AR884" s="108">
        <v>0.92500000000000004</v>
      </c>
      <c r="AS884" s="108">
        <v>0.92500000000000004</v>
      </c>
      <c r="AT884" s="108">
        <v>0.92500000000000004</v>
      </c>
      <c r="AU884" s="108">
        <v>0.92500000000000004</v>
      </c>
      <c r="AV884" s="108">
        <v>0.92500000000000004</v>
      </c>
      <c r="AW884" s="108">
        <v>0.92500000000000004</v>
      </c>
      <c r="AX884" s="110">
        <v>0.92500000000000004</v>
      </c>
    </row>
    <row r="885" spans="1:50">
      <c r="A885" s="212"/>
      <c r="B885" s="215"/>
      <c r="C885" s="217" t="s">
        <v>43</v>
      </c>
      <c r="D885" s="52" t="s">
        <v>24</v>
      </c>
      <c r="E885" s="86" t="str">
        <f>A859&amp;"/"&amp;B875&amp;"/"&amp;C885&amp;"/"&amp;D885</f>
        <v>Fuel oil fired power plants/Steam turbine/CHP with CCS/L</v>
      </c>
      <c r="F885" s="61" t="str">
        <f>A859</f>
        <v>Fuel oil fired power plants</v>
      </c>
      <c r="G885" s="61" t="str">
        <f>B875</f>
        <v>Steam turbine</v>
      </c>
      <c r="H885" s="61" t="str">
        <f>C885</f>
        <v>CHP with CCS</v>
      </c>
      <c r="I885" s="84" t="str">
        <f t="shared" si="75"/>
        <v>L</v>
      </c>
      <c r="J885" s="61" t="s">
        <v>99</v>
      </c>
      <c r="K885" s="61" t="s">
        <v>99</v>
      </c>
      <c r="L885" s="61" t="s">
        <v>99</v>
      </c>
      <c r="M885" s="61" t="s">
        <v>99</v>
      </c>
      <c r="N885" s="61" t="s">
        <v>99</v>
      </c>
      <c r="O885" s="61" t="s">
        <v>99</v>
      </c>
      <c r="P885" s="61" t="s">
        <v>99</v>
      </c>
      <c r="Q885" s="61" t="s">
        <v>99</v>
      </c>
      <c r="R885" s="61" t="s">
        <v>99</v>
      </c>
      <c r="S885" s="61" t="s">
        <v>99</v>
      </c>
      <c r="T885" s="61" t="s">
        <v>99</v>
      </c>
      <c r="U885" s="61" t="s">
        <v>99</v>
      </c>
      <c r="V885" s="61" t="s">
        <v>99</v>
      </c>
      <c r="W885" s="61" t="s">
        <v>99</v>
      </c>
      <c r="X885" s="61" t="s">
        <v>99</v>
      </c>
      <c r="Y885" s="61" t="s">
        <v>99</v>
      </c>
      <c r="Z885" s="61" t="s">
        <v>99</v>
      </c>
      <c r="AA885" s="61" t="s">
        <v>99</v>
      </c>
      <c r="AB885" s="61" t="s">
        <v>99</v>
      </c>
      <c r="AC885" s="61" t="s">
        <v>99</v>
      </c>
      <c r="AD885" s="61" t="s">
        <v>99</v>
      </c>
      <c r="AE885" s="61">
        <v>0.92500000000000004</v>
      </c>
      <c r="AF885" s="61">
        <v>0.92500000000000004</v>
      </c>
      <c r="AG885" s="61">
        <v>0.92500000000000004</v>
      </c>
      <c r="AH885" s="61">
        <v>0.92500000000000004</v>
      </c>
      <c r="AI885" s="61">
        <v>0.92500000000000004</v>
      </c>
      <c r="AJ885" s="61">
        <v>0.92500000000000004</v>
      </c>
      <c r="AK885" s="61">
        <v>0.92500000000000004</v>
      </c>
      <c r="AL885" s="61">
        <v>0.92500000000000004</v>
      </c>
      <c r="AM885" s="61">
        <v>0.92500000000000004</v>
      </c>
      <c r="AN885" s="61">
        <v>0.92500000000000004</v>
      </c>
      <c r="AO885" s="61">
        <v>0.92500000000000004</v>
      </c>
      <c r="AP885" s="61">
        <v>0.92500000000000004</v>
      </c>
      <c r="AQ885" s="61">
        <v>0.92500000000000004</v>
      </c>
      <c r="AR885" s="61">
        <v>0.92500000000000004</v>
      </c>
      <c r="AS885" s="61">
        <v>0.92500000000000004</v>
      </c>
      <c r="AT885" s="61">
        <v>0.92500000000000004</v>
      </c>
      <c r="AU885" s="61">
        <v>0.92500000000000004</v>
      </c>
      <c r="AV885" s="61">
        <v>0.92500000000000004</v>
      </c>
      <c r="AW885" s="61">
        <v>0.92500000000000004</v>
      </c>
      <c r="AX885" s="53">
        <v>0.92500000000000004</v>
      </c>
    </row>
    <row r="886" spans="1:50">
      <c r="A886" s="213"/>
      <c r="B886" s="218"/>
      <c r="C886" s="210"/>
      <c r="D886" s="93" t="s">
        <v>25</v>
      </c>
      <c r="E886" s="73" t="str">
        <f>A859&amp;"/"&amp;B875&amp;"/"&amp;C885&amp;"/"&amp;D886</f>
        <v>Fuel oil fired power plants/Steam turbine/CHP with CCS/M</v>
      </c>
      <c r="F886" s="91" t="str">
        <f>A859</f>
        <v>Fuel oil fired power plants</v>
      </c>
      <c r="G886" s="91" t="str">
        <f>B875</f>
        <v>Steam turbine</v>
      </c>
      <c r="H886" s="91" t="str">
        <f>C885</f>
        <v>CHP with CCS</v>
      </c>
      <c r="I886" s="70" t="str">
        <f t="shared" si="75"/>
        <v>M</v>
      </c>
      <c r="J886" s="91" t="s">
        <v>99</v>
      </c>
      <c r="K886" s="91" t="s">
        <v>99</v>
      </c>
      <c r="L886" s="91" t="s">
        <v>99</v>
      </c>
      <c r="M886" s="91" t="s">
        <v>99</v>
      </c>
      <c r="N886" s="91" t="s">
        <v>99</v>
      </c>
      <c r="O886" s="91" t="s">
        <v>99</v>
      </c>
      <c r="P886" s="91" t="s">
        <v>99</v>
      </c>
      <c r="Q886" s="91" t="s">
        <v>99</v>
      </c>
      <c r="R886" s="91" t="s">
        <v>99</v>
      </c>
      <c r="S886" s="91" t="s">
        <v>99</v>
      </c>
      <c r="T886" s="91" t="s">
        <v>99</v>
      </c>
      <c r="U886" s="91" t="s">
        <v>99</v>
      </c>
      <c r="V886" s="91" t="s">
        <v>99</v>
      </c>
      <c r="W886" s="91" t="s">
        <v>99</v>
      </c>
      <c r="X886" s="91" t="s">
        <v>99</v>
      </c>
      <c r="Y886" s="91" t="s">
        <v>99</v>
      </c>
      <c r="Z886" s="91" t="s">
        <v>99</v>
      </c>
      <c r="AA886" s="91" t="s">
        <v>99</v>
      </c>
      <c r="AB886" s="91" t="s">
        <v>99</v>
      </c>
      <c r="AC886" s="91" t="s">
        <v>99</v>
      </c>
      <c r="AD886" s="91" t="s">
        <v>99</v>
      </c>
      <c r="AE886" s="91">
        <v>0.92500000000000004</v>
      </c>
      <c r="AF886" s="91">
        <v>0.92500000000000004</v>
      </c>
      <c r="AG886" s="91">
        <v>0.92500000000000004</v>
      </c>
      <c r="AH886" s="91">
        <v>0.92500000000000004</v>
      </c>
      <c r="AI886" s="91">
        <v>0.92500000000000004</v>
      </c>
      <c r="AJ886" s="91">
        <v>0.92500000000000004</v>
      </c>
      <c r="AK886" s="91">
        <v>0.92500000000000004</v>
      </c>
      <c r="AL886" s="91">
        <v>0.92500000000000004</v>
      </c>
      <c r="AM886" s="91">
        <v>0.92500000000000004</v>
      </c>
      <c r="AN886" s="91">
        <v>0.92500000000000004</v>
      </c>
      <c r="AO886" s="91">
        <v>0.92500000000000004</v>
      </c>
      <c r="AP886" s="91">
        <v>0.92500000000000004</v>
      </c>
      <c r="AQ886" s="91">
        <v>0.92500000000000004</v>
      </c>
      <c r="AR886" s="91">
        <v>0.92500000000000004</v>
      </c>
      <c r="AS886" s="91">
        <v>0.92500000000000004</v>
      </c>
      <c r="AT886" s="91">
        <v>0.92500000000000004</v>
      </c>
      <c r="AU886" s="91">
        <v>0.92500000000000004</v>
      </c>
      <c r="AV886" s="91">
        <v>0.92500000000000004</v>
      </c>
      <c r="AW886" s="91">
        <v>0.92500000000000004</v>
      </c>
      <c r="AX886" s="89">
        <v>0.92500000000000004</v>
      </c>
    </row>
    <row r="887" spans="1:50">
      <c r="A887" s="211" t="s">
        <v>57</v>
      </c>
      <c r="B887" s="214" t="s">
        <v>41</v>
      </c>
      <c r="C887" s="209" t="s">
        <v>36</v>
      </c>
      <c r="D887" s="67" t="s">
        <v>24</v>
      </c>
      <c r="E887" s="87" t="str">
        <f>A887&amp;"/"&amp;B887&amp;"/"&amp;C887&amp;"/"&amp;D887</f>
        <v>Biomass and waste fired power plants/Integrated gasification combined cycle/Electricity only/L</v>
      </c>
      <c r="F887" s="55" t="str">
        <f>A887</f>
        <v>Biomass and waste fired power plants</v>
      </c>
      <c r="G887" s="55" t="str">
        <f>B887</f>
        <v>Integrated gasification combined cycle</v>
      </c>
      <c r="H887" s="55" t="str">
        <f>C887</f>
        <v>Electricity only</v>
      </c>
      <c r="I887" s="85" t="str">
        <f t="shared" si="75"/>
        <v>L</v>
      </c>
      <c r="J887" s="55">
        <v>0.87</v>
      </c>
      <c r="K887" s="55">
        <v>0.87</v>
      </c>
      <c r="L887" s="55">
        <v>0.87</v>
      </c>
      <c r="M887" s="55">
        <v>0.87</v>
      </c>
      <c r="N887" s="55">
        <v>0.87</v>
      </c>
      <c r="O887" s="55">
        <v>0.87</v>
      </c>
      <c r="P887" s="55">
        <v>0.87</v>
      </c>
      <c r="Q887" s="55">
        <v>0.87</v>
      </c>
      <c r="R887" s="55">
        <v>0.87</v>
      </c>
      <c r="S887" s="55">
        <v>0.87</v>
      </c>
      <c r="T887" s="55">
        <v>0.87</v>
      </c>
      <c r="U887" s="55">
        <v>0.87</v>
      </c>
      <c r="V887" s="55">
        <v>0.87</v>
      </c>
      <c r="W887" s="55">
        <v>0.87</v>
      </c>
      <c r="X887" s="55">
        <v>0.87</v>
      </c>
      <c r="Y887" s="55">
        <v>0.87</v>
      </c>
      <c r="Z887" s="55">
        <v>0.87</v>
      </c>
      <c r="AA887" s="55">
        <v>0.87</v>
      </c>
      <c r="AB887" s="55">
        <v>0.87</v>
      </c>
      <c r="AC887" s="55">
        <v>0.87</v>
      </c>
      <c r="AD887" s="55">
        <v>0.87</v>
      </c>
      <c r="AE887" s="55">
        <v>0.87</v>
      </c>
      <c r="AF887" s="55">
        <v>0.87</v>
      </c>
      <c r="AG887" s="55">
        <v>0.87</v>
      </c>
      <c r="AH887" s="55">
        <v>0.87</v>
      </c>
      <c r="AI887" s="55">
        <v>0.87</v>
      </c>
      <c r="AJ887" s="55">
        <v>0.87</v>
      </c>
      <c r="AK887" s="55">
        <v>0.87</v>
      </c>
      <c r="AL887" s="55">
        <v>0.87</v>
      </c>
      <c r="AM887" s="55">
        <v>0.87</v>
      </c>
      <c r="AN887" s="55">
        <v>0.87</v>
      </c>
      <c r="AO887" s="55">
        <v>0.87</v>
      </c>
      <c r="AP887" s="55">
        <v>0.87</v>
      </c>
      <c r="AQ887" s="55">
        <v>0.87</v>
      </c>
      <c r="AR887" s="55">
        <v>0.87</v>
      </c>
      <c r="AS887" s="55">
        <v>0.87</v>
      </c>
      <c r="AT887" s="55">
        <v>0.87</v>
      </c>
      <c r="AU887" s="55">
        <v>0.87</v>
      </c>
      <c r="AV887" s="55">
        <v>0.87</v>
      </c>
      <c r="AW887" s="55">
        <v>0.87</v>
      </c>
      <c r="AX887" s="64">
        <v>0.87</v>
      </c>
    </row>
    <row r="888" spans="1:50">
      <c r="A888" s="212"/>
      <c r="B888" s="215"/>
      <c r="C888" s="216"/>
      <c r="D888" s="52" t="s">
        <v>25</v>
      </c>
      <c r="E888" s="86" t="str">
        <f>A887&amp;"/"&amp;B887&amp;"/"&amp;C887&amp;"/"&amp;D888</f>
        <v>Biomass and waste fired power plants/Integrated gasification combined cycle/Electricity only/M</v>
      </c>
      <c r="F888" s="61" t="str">
        <f>A887</f>
        <v>Biomass and waste fired power plants</v>
      </c>
      <c r="G888" s="61" t="str">
        <f>B887</f>
        <v>Integrated gasification combined cycle</v>
      </c>
      <c r="H888" s="61" t="str">
        <f>C887</f>
        <v>Electricity only</v>
      </c>
      <c r="I888" s="84" t="str">
        <f t="shared" si="75"/>
        <v>M</v>
      </c>
      <c r="J888" s="61">
        <v>0.87</v>
      </c>
      <c r="K888" s="61">
        <v>0.87</v>
      </c>
      <c r="L888" s="61">
        <v>0.87</v>
      </c>
      <c r="M888" s="61">
        <v>0.87</v>
      </c>
      <c r="N888" s="61">
        <v>0.87</v>
      </c>
      <c r="O888" s="61">
        <v>0.87</v>
      </c>
      <c r="P888" s="61">
        <v>0.87</v>
      </c>
      <c r="Q888" s="61">
        <v>0.87</v>
      </c>
      <c r="R888" s="61">
        <v>0.87</v>
      </c>
      <c r="S888" s="61">
        <v>0.87</v>
      </c>
      <c r="T888" s="61">
        <v>0.87</v>
      </c>
      <c r="U888" s="61">
        <v>0.87</v>
      </c>
      <c r="V888" s="61">
        <v>0.87</v>
      </c>
      <c r="W888" s="61">
        <v>0.87</v>
      </c>
      <c r="X888" s="61">
        <v>0.87</v>
      </c>
      <c r="Y888" s="61">
        <v>0.87</v>
      </c>
      <c r="Z888" s="61">
        <v>0.87</v>
      </c>
      <c r="AA888" s="61">
        <v>0.87</v>
      </c>
      <c r="AB888" s="61">
        <v>0.87</v>
      </c>
      <c r="AC888" s="61">
        <v>0.87</v>
      </c>
      <c r="AD888" s="61">
        <v>0.87</v>
      </c>
      <c r="AE888" s="61">
        <v>0.87</v>
      </c>
      <c r="AF888" s="61">
        <v>0.87</v>
      </c>
      <c r="AG888" s="61">
        <v>0.87</v>
      </c>
      <c r="AH888" s="61">
        <v>0.87</v>
      </c>
      <c r="AI888" s="61">
        <v>0.87</v>
      </c>
      <c r="AJ888" s="61">
        <v>0.87</v>
      </c>
      <c r="AK888" s="61">
        <v>0.87</v>
      </c>
      <c r="AL888" s="61">
        <v>0.87</v>
      </c>
      <c r="AM888" s="61">
        <v>0.87</v>
      </c>
      <c r="AN888" s="61">
        <v>0.87</v>
      </c>
      <c r="AO888" s="61">
        <v>0.87</v>
      </c>
      <c r="AP888" s="61">
        <v>0.87</v>
      </c>
      <c r="AQ888" s="61">
        <v>0.87</v>
      </c>
      <c r="AR888" s="61">
        <v>0.87</v>
      </c>
      <c r="AS888" s="61">
        <v>0.87</v>
      </c>
      <c r="AT888" s="61">
        <v>0.87</v>
      </c>
      <c r="AU888" s="61">
        <v>0.87</v>
      </c>
      <c r="AV888" s="61">
        <v>0.87</v>
      </c>
      <c r="AW888" s="61">
        <v>0.87</v>
      </c>
      <c r="AX888" s="53">
        <v>0.87</v>
      </c>
    </row>
    <row r="889" spans="1:50">
      <c r="A889" s="212"/>
      <c r="B889" s="215"/>
      <c r="C889" s="217" t="s">
        <v>26</v>
      </c>
      <c r="D889" s="83" t="s">
        <v>24</v>
      </c>
      <c r="E889" s="56" t="str">
        <f>A887&amp;"/"&amp;B887&amp;"/"&amp;C889&amp;"/"&amp;D889</f>
        <v>Biomass and waste fired power plants/Integrated gasification combined cycle/CHP/L</v>
      </c>
      <c r="F889" s="103" t="str">
        <f>A887</f>
        <v>Biomass and waste fired power plants</v>
      </c>
      <c r="G889" s="103" t="str">
        <f>B887</f>
        <v>Integrated gasification combined cycle</v>
      </c>
      <c r="H889" s="103" t="str">
        <f>C889</f>
        <v>CHP</v>
      </c>
      <c r="I889" s="104" t="str">
        <f t="shared" si="75"/>
        <v>L</v>
      </c>
      <c r="J889" s="103">
        <v>0.87</v>
      </c>
      <c r="K889" s="103">
        <v>0.87</v>
      </c>
      <c r="L889" s="103">
        <v>0.87</v>
      </c>
      <c r="M889" s="103">
        <v>0.87</v>
      </c>
      <c r="N889" s="103">
        <v>0.87</v>
      </c>
      <c r="O889" s="103">
        <v>0.87</v>
      </c>
      <c r="P889" s="103">
        <v>0.87</v>
      </c>
      <c r="Q889" s="103">
        <v>0.87</v>
      </c>
      <c r="R889" s="103">
        <v>0.87</v>
      </c>
      <c r="S889" s="103">
        <v>0.87</v>
      </c>
      <c r="T889" s="103">
        <v>0.87</v>
      </c>
      <c r="U889" s="103">
        <v>0.87</v>
      </c>
      <c r="V889" s="103">
        <v>0.87</v>
      </c>
      <c r="W889" s="103">
        <v>0.87</v>
      </c>
      <c r="X889" s="103">
        <v>0.87</v>
      </c>
      <c r="Y889" s="103">
        <v>0.87</v>
      </c>
      <c r="Z889" s="103">
        <v>0.87</v>
      </c>
      <c r="AA889" s="103">
        <v>0.87</v>
      </c>
      <c r="AB889" s="103">
        <v>0.87</v>
      </c>
      <c r="AC889" s="103">
        <v>0.87</v>
      </c>
      <c r="AD889" s="103">
        <v>0.87</v>
      </c>
      <c r="AE889" s="103">
        <v>0.87</v>
      </c>
      <c r="AF889" s="103">
        <v>0.87</v>
      </c>
      <c r="AG889" s="103">
        <v>0.87</v>
      </c>
      <c r="AH889" s="103">
        <v>0.87</v>
      </c>
      <c r="AI889" s="103">
        <v>0.87</v>
      </c>
      <c r="AJ889" s="103">
        <v>0.87</v>
      </c>
      <c r="AK889" s="103">
        <v>0.87</v>
      </c>
      <c r="AL889" s="103">
        <v>0.87</v>
      </c>
      <c r="AM889" s="103">
        <v>0.87</v>
      </c>
      <c r="AN889" s="103">
        <v>0.87</v>
      </c>
      <c r="AO889" s="103">
        <v>0.87</v>
      </c>
      <c r="AP889" s="103">
        <v>0.87</v>
      </c>
      <c r="AQ889" s="103">
        <v>0.87</v>
      </c>
      <c r="AR889" s="103">
        <v>0.87</v>
      </c>
      <c r="AS889" s="103">
        <v>0.87</v>
      </c>
      <c r="AT889" s="103">
        <v>0.87</v>
      </c>
      <c r="AU889" s="103">
        <v>0.87</v>
      </c>
      <c r="AV889" s="103">
        <v>0.87</v>
      </c>
      <c r="AW889" s="103">
        <v>0.87</v>
      </c>
      <c r="AX889" s="105">
        <v>0.87</v>
      </c>
    </row>
    <row r="890" spans="1:50">
      <c r="A890" s="212"/>
      <c r="B890" s="215"/>
      <c r="C890" s="216"/>
      <c r="D890" s="106" t="s">
        <v>25</v>
      </c>
      <c r="E890" s="107" t="str">
        <f>A887&amp;"/"&amp;B887&amp;"/"&amp;C889&amp;"/"&amp;D890</f>
        <v>Biomass and waste fired power plants/Integrated gasification combined cycle/CHP/M</v>
      </c>
      <c r="F890" s="108" t="str">
        <f>A887</f>
        <v>Biomass and waste fired power plants</v>
      </c>
      <c r="G890" s="108" t="str">
        <f>B887</f>
        <v>Integrated gasification combined cycle</v>
      </c>
      <c r="H890" s="108" t="str">
        <f>C889</f>
        <v>CHP</v>
      </c>
      <c r="I890" s="109" t="str">
        <f t="shared" si="75"/>
        <v>M</v>
      </c>
      <c r="J890" s="108">
        <v>0.87</v>
      </c>
      <c r="K890" s="108">
        <v>0.87</v>
      </c>
      <c r="L890" s="108">
        <v>0.87</v>
      </c>
      <c r="M890" s="108">
        <v>0.87</v>
      </c>
      <c r="N890" s="108">
        <v>0.87</v>
      </c>
      <c r="O890" s="108">
        <v>0.87</v>
      </c>
      <c r="P890" s="108">
        <v>0.87</v>
      </c>
      <c r="Q890" s="108">
        <v>0.87</v>
      </c>
      <c r="R890" s="108">
        <v>0.87</v>
      </c>
      <c r="S890" s="108">
        <v>0.87</v>
      </c>
      <c r="T890" s="108">
        <v>0.87</v>
      </c>
      <c r="U890" s="108">
        <v>0.87</v>
      </c>
      <c r="V890" s="108">
        <v>0.87</v>
      </c>
      <c r="W890" s="108">
        <v>0.87</v>
      </c>
      <c r="X890" s="108">
        <v>0.87</v>
      </c>
      <c r="Y890" s="108">
        <v>0.87</v>
      </c>
      <c r="Z890" s="108">
        <v>0.87</v>
      </c>
      <c r="AA890" s="108">
        <v>0.87</v>
      </c>
      <c r="AB890" s="108">
        <v>0.87</v>
      </c>
      <c r="AC890" s="108">
        <v>0.87</v>
      </c>
      <c r="AD890" s="108">
        <v>0.87</v>
      </c>
      <c r="AE890" s="108">
        <v>0.87</v>
      </c>
      <c r="AF890" s="108">
        <v>0.87</v>
      </c>
      <c r="AG890" s="108">
        <v>0.87</v>
      </c>
      <c r="AH890" s="108">
        <v>0.87</v>
      </c>
      <c r="AI890" s="108">
        <v>0.87</v>
      </c>
      <c r="AJ890" s="108">
        <v>0.87</v>
      </c>
      <c r="AK890" s="108">
        <v>0.87</v>
      </c>
      <c r="AL890" s="108">
        <v>0.87</v>
      </c>
      <c r="AM890" s="108">
        <v>0.87</v>
      </c>
      <c r="AN890" s="108">
        <v>0.87</v>
      </c>
      <c r="AO890" s="108">
        <v>0.87</v>
      </c>
      <c r="AP890" s="108">
        <v>0.87</v>
      </c>
      <c r="AQ890" s="108">
        <v>0.87</v>
      </c>
      <c r="AR890" s="108">
        <v>0.87</v>
      </c>
      <c r="AS890" s="108">
        <v>0.87</v>
      </c>
      <c r="AT890" s="108">
        <v>0.87</v>
      </c>
      <c r="AU890" s="108">
        <v>0.87</v>
      </c>
      <c r="AV890" s="108">
        <v>0.87</v>
      </c>
      <c r="AW890" s="108">
        <v>0.87</v>
      </c>
      <c r="AX890" s="110">
        <v>0.87</v>
      </c>
    </row>
    <row r="891" spans="1:50">
      <c r="A891" s="212"/>
      <c r="B891" s="215"/>
      <c r="C891" s="217" t="s">
        <v>42</v>
      </c>
      <c r="D891" s="83" t="s">
        <v>24</v>
      </c>
      <c r="E891" s="56" t="str">
        <f>A887&amp;"/"&amp;B887&amp;"/"&amp;C891&amp;"/"&amp;D891</f>
        <v>Biomass and waste fired power plants/Integrated gasification combined cycle/Electricity only with CCS/L</v>
      </c>
      <c r="F891" s="103" t="str">
        <f>A887</f>
        <v>Biomass and waste fired power plants</v>
      </c>
      <c r="G891" s="103" t="str">
        <f>B887</f>
        <v>Integrated gasification combined cycle</v>
      </c>
      <c r="H891" s="103" t="str">
        <f>C891</f>
        <v>Electricity only with CCS</v>
      </c>
      <c r="I891" s="104" t="str">
        <f t="shared" si="75"/>
        <v>L</v>
      </c>
      <c r="J891" s="103" t="s">
        <v>99</v>
      </c>
      <c r="K891" s="103" t="s">
        <v>99</v>
      </c>
      <c r="L891" s="103" t="s">
        <v>99</v>
      </c>
      <c r="M891" s="103" t="s">
        <v>99</v>
      </c>
      <c r="N891" s="103" t="s">
        <v>99</v>
      </c>
      <c r="O891" s="103" t="s">
        <v>99</v>
      </c>
      <c r="P891" s="103" t="s">
        <v>99</v>
      </c>
      <c r="Q891" s="103" t="s">
        <v>99</v>
      </c>
      <c r="R891" s="103" t="s">
        <v>99</v>
      </c>
      <c r="S891" s="103" t="s">
        <v>99</v>
      </c>
      <c r="T891" s="103" t="s">
        <v>99</v>
      </c>
      <c r="U891" s="103" t="s">
        <v>99</v>
      </c>
      <c r="V891" s="103" t="s">
        <v>99</v>
      </c>
      <c r="W891" s="103" t="s">
        <v>99</v>
      </c>
      <c r="X891" s="103" t="s">
        <v>99</v>
      </c>
      <c r="Y891" s="103" t="s">
        <v>99</v>
      </c>
      <c r="Z891" s="103" t="s">
        <v>99</v>
      </c>
      <c r="AA891" s="103" t="s">
        <v>99</v>
      </c>
      <c r="AB891" s="103" t="s">
        <v>99</v>
      </c>
      <c r="AC891" s="103" t="s">
        <v>99</v>
      </c>
      <c r="AD891" s="103" t="s">
        <v>99</v>
      </c>
      <c r="AE891" s="103">
        <v>0.87</v>
      </c>
      <c r="AF891" s="103">
        <v>0.87</v>
      </c>
      <c r="AG891" s="103">
        <v>0.87</v>
      </c>
      <c r="AH891" s="103">
        <v>0.87</v>
      </c>
      <c r="AI891" s="103">
        <v>0.87</v>
      </c>
      <c r="AJ891" s="103">
        <v>0.87</v>
      </c>
      <c r="AK891" s="103">
        <v>0.87</v>
      </c>
      <c r="AL891" s="103">
        <v>0.87</v>
      </c>
      <c r="AM891" s="103">
        <v>0.87</v>
      </c>
      <c r="AN891" s="103">
        <v>0.87</v>
      </c>
      <c r="AO891" s="103">
        <v>0.87</v>
      </c>
      <c r="AP891" s="103">
        <v>0.87</v>
      </c>
      <c r="AQ891" s="103">
        <v>0.87</v>
      </c>
      <c r="AR891" s="103">
        <v>0.87</v>
      </c>
      <c r="AS891" s="103">
        <v>0.87</v>
      </c>
      <c r="AT891" s="103">
        <v>0.87</v>
      </c>
      <c r="AU891" s="103">
        <v>0.87</v>
      </c>
      <c r="AV891" s="103">
        <v>0.87</v>
      </c>
      <c r="AW891" s="103">
        <v>0.87</v>
      </c>
      <c r="AX891" s="105">
        <v>0.87</v>
      </c>
    </row>
    <row r="892" spans="1:50">
      <c r="A892" s="212"/>
      <c r="B892" s="215"/>
      <c r="C892" s="216"/>
      <c r="D892" s="106" t="s">
        <v>25</v>
      </c>
      <c r="E892" s="107" t="str">
        <f>A887&amp;"/"&amp;B887&amp;"/"&amp;C891&amp;"/"&amp;D892</f>
        <v>Biomass and waste fired power plants/Integrated gasification combined cycle/Electricity only with CCS/M</v>
      </c>
      <c r="F892" s="108" t="str">
        <f>A887</f>
        <v>Biomass and waste fired power plants</v>
      </c>
      <c r="G892" s="108" t="str">
        <f>B887</f>
        <v>Integrated gasification combined cycle</v>
      </c>
      <c r="H892" s="108" t="str">
        <f>C891</f>
        <v>Electricity only with CCS</v>
      </c>
      <c r="I892" s="109" t="str">
        <f t="shared" si="75"/>
        <v>M</v>
      </c>
      <c r="J892" s="108" t="s">
        <v>99</v>
      </c>
      <c r="K892" s="108" t="s">
        <v>99</v>
      </c>
      <c r="L892" s="108" t="s">
        <v>99</v>
      </c>
      <c r="M892" s="108" t="s">
        <v>99</v>
      </c>
      <c r="N892" s="108" t="s">
        <v>99</v>
      </c>
      <c r="O892" s="108" t="s">
        <v>99</v>
      </c>
      <c r="P892" s="108" t="s">
        <v>99</v>
      </c>
      <c r="Q892" s="108" t="s">
        <v>99</v>
      </c>
      <c r="R892" s="108" t="s">
        <v>99</v>
      </c>
      <c r="S892" s="108" t="s">
        <v>99</v>
      </c>
      <c r="T892" s="108" t="s">
        <v>99</v>
      </c>
      <c r="U892" s="108" t="s">
        <v>99</v>
      </c>
      <c r="V892" s="108" t="s">
        <v>99</v>
      </c>
      <c r="W892" s="108" t="s">
        <v>99</v>
      </c>
      <c r="X892" s="108" t="s">
        <v>99</v>
      </c>
      <c r="Y892" s="108" t="s">
        <v>99</v>
      </c>
      <c r="Z892" s="108" t="s">
        <v>99</v>
      </c>
      <c r="AA892" s="108" t="s">
        <v>99</v>
      </c>
      <c r="AB892" s="108" t="s">
        <v>99</v>
      </c>
      <c r="AC892" s="108" t="s">
        <v>99</v>
      </c>
      <c r="AD892" s="108" t="s">
        <v>99</v>
      </c>
      <c r="AE892" s="108">
        <v>0.87</v>
      </c>
      <c r="AF892" s="108">
        <v>0.87</v>
      </c>
      <c r="AG892" s="108">
        <v>0.87</v>
      </c>
      <c r="AH892" s="108">
        <v>0.87</v>
      </c>
      <c r="AI892" s="108">
        <v>0.87</v>
      </c>
      <c r="AJ892" s="108">
        <v>0.87</v>
      </c>
      <c r="AK892" s="108">
        <v>0.87</v>
      </c>
      <c r="AL892" s="108">
        <v>0.87</v>
      </c>
      <c r="AM892" s="108">
        <v>0.87</v>
      </c>
      <c r="AN892" s="108">
        <v>0.87</v>
      </c>
      <c r="AO892" s="108">
        <v>0.87</v>
      </c>
      <c r="AP892" s="108">
        <v>0.87</v>
      </c>
      <c r="AQ892" s="108">
        <v>0.87</v>
      </c>
      <c r="AR892" s="108">
        <v>0.87</v>
      </c>
      <c r="AS892" s="108">
        <v>0.87</v>
      </c>
      <c r="AT892" s="108">
        <v>0.87</v>
      </c>
      <c r="AU892" s="108">
        <v>0.87</v>
      </c>
      <c r="AV892" s="108">
        <v>0.87</v>
      </c>
      <c r="AW892" s="108">
        <v>0.87</v>
      </c>
      <c r="AX892" s="110">
        <v>0.87</v>
      </c>
    </row>
    <row r="893" spans="1:50">
      <c r="A893" s="212"/>
      <c r="B893" s="215"/>
      <c r="C893" s="217" t="s">
        <v>43</v>
      </c>
      <c r="D893" s="52" t="s">
        <v>24</v>
      </c>
      <c r="E893" s="86" t="str">
        <f>A887&amp;"/"&amp;B887&amp;"/"&amp;C893&amp;"/"&amp;D893</f>
        <v>Biomass and waste fired power plants/Integrated gasification combined cycle/CHP with CCS/L</v>
      </c>
      <c r="F893" s="61" t="str">
        <f>A887</f>
        <v>Biomass and waste fired power plants</v>
      </c>
      <c r="G893" s="61" t="str">
        <f>B887</f>
        <v>Integrated gasification combined cycle</v>
      </c>
      <c r="H893" s="61" t="str">
        <f>C893</f>
        <v>CHP with CCS</v>
      </c>
      <c r="I893" s="84" t="str">
        <f t="shared" si="75"/>
        <v>L</v>
      </c>
      <c r="J893" s="61" t="s">
        <v>99</v>
      </c>
      <c r="K893" s="61" t="s">
        <v>99</v>
      </c>
      <c r="L893" s="61" t="s">
        <v>99</v>
      </c>
      <c r="M893" s="61" t="s">
        <v>99</v>
      </c>
      <c r="N893" s="61" t="s">
        <v>99</v>
      </c>
      <c r="O893" s="61" t="s">
        <v>99</v>
      </c>
      <c r="P893" s="61" t="s">
        <v>99</v>
      </c>
      <c r="Q893" s="61" t="s">
        <v>99</v>
      </c>
      <c r="R893" s="61" t="s">
        <v>99</v>
      </c>
      <c r="S893" s="61" t="s">
        <v>99</v>
      </c>
      <c r="T893" s="61" t="s">
        <v>99</v>
      </c>
      <c r="U893" s="61" t="s">
        <v>99</v>
      </c>
      <c r="V893" s="61" t="s">
        <v>99</v>
      </c>
      <c r="W893" s="61" t="s">
        <v>99</v>
      </c>
      <c r="X893" s="61" t="s">
        <v>99</v>
      </c>
      <c r="Y893" s="61" t="s">
        <v>99</v>
      </c>
      <c r="Z893" s="61" t="s">
        <v>99</v>
      </c>
      <c r="AA893" s="61" t="s">
        <v>99</v>
      </c>
      <c r="AB893" s="61" t="s">
        <v>99</v>
      </c>
      <c r="AC893" s="61" t="s">
        <v>99</v>
      </c>
      <c r="AD893" s="61" t="s">
        <v>99</v>
      </c>
      <c r="AE893" s="61">
        <v>0.87</v>
      </c>
      <c r="AF893" s="61">
        <v>0.87</v>
      </c>
      <c r="AG893" s="61">
        <v>0.87</v>
      </c>
      <c r="AH893" s="61">
        <v>0.87</v>
      </c>
      <c r="AI893" s="61">
        <v>0.87</v>
      </c>
      <c r="AJ893" s="61">
        <v>0.87</v>
      </c>
      <c r="AK893" s="61">
        <v>0.87</v>
      </c>
      <c r="AL893" s="61">
        <v>0.87</v>
      </c>
      <c r="AM893" s="61">
        <v>0.87</v>
      </c>
      <c r="AN893" s="61">
        <v>0.87</v>
      </c>
      <c r="AO893" s="61">
        <v>0.87</v>
      </c>
      <c r="AP893" s="61">
        <v>0.87</v>
      </c>
      <c r="AQ893" s="61">
        <v>0.87</v>
      </c>
      <c r="AR893" s="61">
        <v>0.87</v>
      </c>
      <c r="AS893" s="61">
        <v>0.87</v>
      </c>
      <c r="AT893" s="61">
        <v>0.87</v>
      </c>
      <c r="AU893" s="61">
        <v>0.87</v>
      </c>
      <c r="AV893" s="61">
        <v>0.87</v>
      </c>
      <c r="AW893" s="61">
        <v>0.87</v>
      </c>
      <c r="AX893" s="53">
        <v>0.87</v>
      </c>
    </row>
    <row r="894" spans="1:50">
      <c r="A894" s="212"/>
      <c r="B894" s="218"/>
      <c r="C894" s="210"/>
      <c r="D894" s="93" t="s">
        <v>25</v>
      </c>
      <c r="E894" s="73" t="str">
        <f>A887&amp;"/"&amp;B887&amp;"/"&amp;C893&amp;"/"&amp;D894</f>
        <v>Biomass and waste fired power plants/Integrated gasification combined cycle/CHP with CCS/M</v>
      </c>
      <c r="F894" s="91" t="str">
        <f>A887</f>
        <v>Biomass and waste fired power plants</v>
      </c>
      <c r="G894" s="91" t="str">
        <f>B887</f>
        <v>Integrated gasification combined cycle</v>
      </c>
      <c r="H894" s="91" t="str">
        <f>C893</f>
        <v>CHP with CCS</v>
      </c>
      <c r="I894" s="70" t="str">
        <f t="shared" si="75"/>
        <v>M</v>
      </c>
      <c r="J894" s="91" t="s">
        <v>99</v>
      </c>
      <c r="K894" s="91" t="s">
        <v>99</v>
      </c>
      <c r="L894" s="91" t="s">
        <v>99</v>
      </c>
      <c r="M894" s="91" t="s">
        <v>99</v>
      </c>
      <c r="N894" s="91" t="s">
        <v>99</v>
      </c>
      <c r="O894" s="91" t="s">
        <v>99</v>
      </c>
      <c r="P894" s="91" t="s">
        <v>99</v>
      </c>
      <c r="Q894" s="91" t="s">
        <v>99</v>
      </c>
      <c r="R894" s="91" t="s">
        <v>99</v>
      </c>
      <c r="S894" s="91" t="s">
        <v>99</v>
      </c>
      <c r="T894" s="91" t="s">
        <v>99</v>
      </c>
      <c r="U894" s="91" t="s">
        <v>99</v>
      </c>
      <c r="V894" s="91" t="s">
        <v>99</v>
      </c>
      <c r="W894" s="91" t="s">
        <v>99</v>
      </c>
      <c r="X894" s="91" t="s">
        <v>99</v>
      </c>
      <c r="Y894" s="91" t="s">
        <v>99</v>
      </c>
      <c r="Z894" s="91" t="s">
        <v>99</v>
      </c>
      <c r="AA894" s="91" t="s">
        <v>99</v>
      </c>
      <c r="AB894" s="91" t="s">
        <v>99</v>
      </c>
      <c r="AC894" s="91" t="s">
        <v>99</v>
      </c>
      <c r="AD894" s="91" t="s">
        <v>99</v>
      </c>
      <c r="AE894" s="91">
        <v>0.87</v>
      </c>
      <c r="AF894" s="91">
        <v>0.87</v>
      </c>
      <c r="AG894" s="91">
        <v>0.87</v>
      </c>
      <c r="AH894" s="91">
        <v>0.87</v>
      </c>
      <c r="AI894" s="91">
        <v>0.87</v>
      </c>
      <c r="AJ894" s="91">
        <v>0.87</v>
      </c>
      <c r="AK894" s="91">
        <v>0.87</v>
      </c>
      <c r="AL894" s="91">
        <v>0.87</v>
      </c>
      <c r="AM894" s="91">
        <v>0.87</v>
      </c>
      <c r="AN894" s="91">
        <v>0.87</v>
      </c>
      <c r="AO894" s="91">
        <v>0.87</v>
      </c>
      <c r="AP894" s="91">
        <v>0.87</v>
      </c>
      <c r="AQ894" s="91">
        <v>0.87</v>
      </c>
      <c r="AR894" s="91">
        <v>0.87</v>
      </c>
      <c r="AS894" s="91">
        <v>0.87</v>
      </c>
      <c r="AT894" s="91">
        <v>0.87</v>
      </c>
      <c r="AU894" s="91">
        <v>0.87</v>
      </c>
      <c r="AV894" s="91">
        <v>0.87</v>
      </c>
      <c r="AW894" s="91">
        <v>0.87</v>
      </c>
      <c r="AX894" s="89">
        <v>0.87</v>
      </c>
    </row>
    <row r="895" spans="1:50">
      <c r="A895" s="212"/>
      <c r="B895" s="214" t="s">
        <v>45</v>
      </c>
      <c r="C895" s="209" t="s">
        <v>36</v>
      </c>
      <c r="D895" s="67" t="s">
        <v>24</v>
      </c>
      <c r="E895" s="87" t="str">
        <f>A887&amp;"/"&amp;B895&amp;"/"&amp;C895&amp;"/"&amp;D895</f>
        <v>Biomass and waste fired power plants/Fluidized bed combustion/Electricity only/L</v>
      </c>
      <c r="F895" s="55" t="str">
        <f>A887</f>
        <v>Biomass and waste fired power plants</v>
      </c>
      <c r="G895" s="55" t="str">
        <f>B895</f>
        <v>Fluidized bed combustion</v>
      </c>
      <c r="H895" s="55" t="str">
        <f>C895</f>
        <v>Electricity only</v>
      </c>
      <c r="I895" s="85" t="str">
        <f t="shared" si="75"/>
        <v>L</v>
      </c>
      <c r="J895" s="55">
        <v>0.86499999999999999</v>
      </c>
      <c r="K895" s="55">
        <v>0.86499999999999999</v>
      </c>
      <c r="L895" s="55">
        <v>0.86499999999999999</v>
      </c>
      <c r="M895" s="55">
        <v>0.86499999999999999</v>
      </c>
      <c r="N895" s="55">
        <v>0.86499999999999999</v>
      </c>
      <c r="O895" s="55">
        <v>0.86499999999999999</v>
      </c>
      <c r="P895" s="55">
        <v>0.86499999999999999</v>
      </c>
      <c r="Q895" s="55">
        <v>0.86499999999999999</v>
      </c>
      <c r="R895" s="55">
        <v>0.86499999999999999</v>
      </c>
      <c r="S895" s="55">
        <v>0.86499999999999999</v>
      </c>
      <c r="T895" s="55">
        <v>0.86499999999999999</v>
      </c>
      <c r="U895" s="55">
        <v>0.86499999999999999</v>
      </c>
      <c r="V895" s="55">
        <v>0.86499999999999999</v>
      </c>
      <c r="W895" s="55">
        <v>0.86499999999999999</v>
      </c>
      <c r="X895" s="55">
        <v>0.86499999999999999</v>
      </c>
      <c r="Y895" s="55">
        <v>0.86499999999999999</v>
      </c>
      <c r="Z895" s="55">
        <v>0.86499999999999999</v>
      </c>
      <c r="AA895" s="55">
        <v>0.86499999999999999</v>
      </c>
      <c r="AB895" s="55">
        <v>0.86499999999999999</v>
      </c>
      <c r="AC895" s="55">
        <v>0.86499999999999999</v>
      </c>
      <c r="AD895" s="55">
        <v>0.86499999999999999</v>
      </c>
      <c r="AE895" s="55">
        <v>0.86499999999999999</v>
      </c>
      <c r="AF895" s="55">
        <v>0.86499999999999999</v>
      </c>
      <c r="AG895" s="55">
        <v>0.86499999999999999</v>
      </c>
      <c r="AH895" s="55">
        <v>0.86499999999999999</v>
      </c>
      <c r="AI895" s="55">
        <v>0.86499999999999999</v>
      </c>
      <c r="AJ895" s="55">
        <v>0.86499999999999999</v>
      </c>
      <c r="AK895" s="55">
        <v>0.86499999999999999</v>
      </c>
      <c r="AL895" s="55">
        <v>0.86499999999999999</v>
      </c>
      <c r="AM895" s="55">
        <v>0.86499999999999999</v>
      </c>
      <c r="AN895" s="55">
        <v>0.86499999999999999</v>
      </c>
      <c r="AO895" s="55">
        <v>0.86499999999999999</v>
      </c>
      <c r="AP895" s="55">
        <v>0.86499999999999999</v>
      </c>
      <c r="AQ895" s="55">
        <v>0.86499999999999999</v>
      </c>
      <c r="AR895" s="55">
        <v>0.86499999999999999</v>
      </c>
      <c r="AS895" s="55">
        <v>0.86499999999999999</v>
      </c>
      <c r="AT895" s="55">
        <v>0.86499999999999999</v>
      </c>
      <c r="AU895" s="55">
        <v>0.86499999999999999</v>
      </c>
      <c r="AV895" s="55">
        <v>0.86499999999999999</v>
      </c>
      <c r="AW895" s="55">
        <v>0.86499999999999999</v>
      </c>
      <c r="AX895" s="64">
        <v>0.86499999999999999</v>
      </c>
    </row>
    <row r="896" spans="1:50">
      <c r="A896" s="212"/>
      <c r="B896" s="215"/>
      <c r="C896" s="206"/>
      <c r="D896" s="52" t="s">
        <v>25</v>
      </c>
      <c r="E896" s="86" t="str">
        <f>A887&amp;"/"&amp;B895&amp;"/"&amp;C895&amp;"/"&amp;D896</f>
        <v>Biomass and waste fired power plants/Fluidized bed combustion/Electricity only/M</v>
      </c>
      <c r="F896" s="61" t="str">
        <f>A887</f>
        <v>Biomass and waste fired power plants</v>
      </c>
      <c r="G896" s="61" t="str">
        <f>B895</f>
        <v>Fluidized bed combustion</v>
      </c>
      <c r="H896" s="61" t="str">
        <f>C895</f>
        <v>Electricity only</v>
      </c>
      <c r="I896" s="84" t="str">
        <f t="shared" si="75"/>
        <v>M</v>
      </c>
      <c r="J896" s="61">
        <v>0.86499999999999999</v>
      </c>
      <c r="K896" s="61">
        <v>0.86499999999999999</v>
      </c>
      <c r="L896" s="61">
        <v>0.86499999999999999</v>
      </c>
      <c r="M896" s="61">
        <v>0.86499999999999999</v>
      </c>
      <c r="N896" s="61">
        <v>0.86499999999999999</v>
      </c>
      <c r="O896" s="61">
        <v>0.86499999999999999</v>
      </c>
      <c r="P896" s="61">
        <v>0.86499999999999999</v>
      </c>
      <c r="Q896" s="61">
        <v>0.86499999999999999</v>
      </c>
      <c r="R896" s="61">
        <v>0.86499999999999999</v>
      </c>
      <c r="S896" s="61">
        <v>0.86499999999999999</v>
      </c>
      <c r="T896" s="61">
        <v>0.86499999999999999</v>
      </c>
      <c r="U896" s="61">
        <v>0.86499999999999999</v>
      </c>
      <c r="V896" s="61">
        <v>0.86499999999999999</v>
      </c>
      <c r="W896" s="61">
        <v>0.86499999999999999</v>
      </c>
      <c r="X896" s="61">
        <v>0.86499999999999999</v>
      </c>
      <c r="Y896" s="61">
        <v>0.86499999999999999</v>
      </c>
      <c r="Z896" s="61">
        <v>0.86499999999999999</v>
      </c>
      <c r="AA896" s="61">
        <v>0.86499999999999999</v>
      </c>
      <c r="AB896" s="61">
        <v>0.86499999999999999</v>
      </c>
      <c r="AC896" s="61">
        <v>0.86499999999999999</v>
      </c>
      <c r="AD896" s="61">
        <v>0.86499999999999999</v>
      </c>
      <c r="AE896" s="61">
        <v>0.86499999999999999</v>
      </c>
      <c r="AF896" s="61">
        <v>0.86499999999999999</v>
      </c>
      <c r="AG896" s="61">
        <v>0.86499999999999999</v>
      </c>
      <c r="AH896" s="61">
        <v>0.86499999999999999</v>
      </c>
      <c r="AI896" s="61">
        <v>0.86499999999999999</v>
      </c>
      <c r="AJ896" s="61">
        <v>0.86499999999999999</v>
      </c>
      <c r="AK896" s="61">
        <v>0.86499999999999999</v>
      </c>
      <c r="AL896" s="61">
        <v>0.86499999999999999</v>
      </c>
      <c r="AM896" s="61">
        <v>0.86499999999999999</v>
      </c>
      <c r="AN896" s="61">
        <v>0.86499999999999999</v>
      </c>
      <c r="AO896" s="61">
        <v>0.86499999999999999</v>
      </c>
      <c r="AP896" s="61">
        <v>0.86499999999999999</v>
      </c>
      <c r="AQ896" s="61">
        <v>0.86499999999999999</v>
      </c>
      <c r="AR896" s="61">
        <v>0.86499999999999999</v>
      </c>
      <c r="AS896" s="61">
        <v>0.86499999999999999</v>
      </c>
      <c r="AT896" s="61">
        <v>0.86499999999999999</v>
      </c>
      <c r="AU896" s="61">
        <v>0.86499999999999999</v>
      </c>
      <c r="AV896" s="61">
        <v>0.86499999999999999</v>
      </c>
      <c r="AW896" s="61">
        <v>0.86499999999999999</v>
      </c>
      <c r="AX896" s="53">
        <v>0.86499999999999999</v>
      </c>
    </row>
    <row r="897" spans="1:50">
      <c r="A897" s="212"/>
      <c r="B897" s="215"/>
      <c r="C897" s="206"/>
      <c r="D897" s="52" t="s">
        <v>38</v>
      </c>
      <c r="E897" s="86" t="str">
        <f>A887&amp;"/"&amp;B895&amp;"/"&amp;C895&amp;"/"&amp;D897</f>
        <v>Biomass and waste fired power plants/Fluidized bed combustion/Electricity only/S</v>
      </c>
      <c r="F897" s="61" t="str">
        <f>A887</f>
        <v>Biomass and waste fired power plants</v>
      </c>
      <c r="G897" s="61" t="str">
        <f>B895</f>
        <v>Fluidized bed combustion</v>
      </c>
      <c r="H897" s="61" t="str">
        <f>C895</f>
        <v>Electricity only</v>
      </c>
      <c r="I897" s="84" t="str">
        <f t="shared" si="75"/>
        <v>S</v>
      </c>
      <c r="J897" s="61">
        <v>0.86499999999999999</v>
      </c>
      <c r="K897" s="61">
        <v>0.86499999999999999</v>
      </c>
      <c r="L897" s="61">
        <v>0.86499999999999999</v>
      </c>
      <c r="M897" s="61">
        <v>0.86499999999999999</v>
      </c>
      <c r="N897" s="61">
        <v>0.86499999999999999</v>
      </c>
      <c r="O897" s="61">
        <v>0.86499999999999999</v>
      </c>
      <c r="P897" s="61">
        <v>0.86499999999999999</v>
      </c>
      <c r="Q897" s="61">
        <v>0.86499999999999999</v>
      </c>
      <c r="R897" s="61">
        <v>0.86499999999999999</v>
      </c>
      <c r="S897" s="61">
        <v>0.86499999999999999</v>
      </c>
      <c r="T897" s="61">
        <v>0.86499999999999999</v>
      </c>
      <c r="U897" s="61">
        <v>0.86499999999999999</v>
      </c>
      <c r="V897" s="61">
        <v>0.86499999999999999</v>
      </c>
      <c r="W897" s="61">
        <v>0.86499999999999999</v>
      </c>
      <c r="X897" s="61">
        <v>0.86499999999999999</v>
      </c>
      <c r="Y897" s="61">
        <v>0.86499999999999999</v>
      </c>
      <c r="Z897" s="61">
        <v>0.86499999999999999</v>
      </c>
      <c r="AA897" s="61">
        <v>0.86499999999999999</v>
      </c>
      <c r="AB897" s="61">
        <v>0.86499999999999999</v>
      </c>
      <c r="AC897" s="61">
        <v>0.86499999999999999</v>
      </c>
      <c r="AD897" s="61">
        <v>0.86499999999999999</v>
      </c>
      <c r="AE897" s="61">
        <v>0.86499999999999999</v>
      </c>
      <c r="AF897" s="61">
        <v>0.86499999999999999</v>
      </c>
      <c r="AG897" s="61">
        <v>0.86499999999999999</v>
      </c>
      <c r="AH897" s="61">
        <v>0.86499999999999999</v>
      </c>
      <c r="AI897" s="61">
        <v>0.86499999999999999</v>
      </c>
      <c r="AJ897" s="61">
        <v>0.86499999999999999</v>
      </c>
      <c r="AK897" s="61">
        <v>0.86499999999999999</v>
      </c>
      <c r="AL897" s="61">
        <v>0.86499999999999999</v>
      </c>
      <c r="AM897" s="61">
        <v>0.86499999999999999</v>
      </c>
      <c r="AN897" s="61">
        <v>0.86499999999999999</v>
      </c>
      <c r="AO897" s="61">
        <v>0.86499999999999999</v>
      </c>
      <c r="AP897" s="61">
        <v>0.86499999999999999</v>
      </c>
      <c r="AQ897" s="61">
        <v>0.86499999999999999</v>
      </c>
      <c r="AR897" s="61">
        <v>0.86499999999999999</v>
      </c>
      <c r="AS897" s="61">
        <v>0.86499999999999999</v>
      </c>
      <c r="AT897" s="61">
        <v>0.86499999999999999</v>
      </c>
      <c r="AU897" s="61">
        <v>0.86499999999999999</v>
      </c>
      <c r="AV897" s="61">
        <v>0.86499999999999999</v>
      </c>
      <c r="AW897" s="61">
        <v>0.86499999999999999</v>
      </c>
      <c r="AX897" s="53">
        <v>0.86499999999999999</v>
      </c>
    </row>
    <row r="898" spans="1:50">
      <c r="A898" s="212"/>
      <c r="B898" s="215"/>
      <c r="C898" s="216"/>
      <c r="D898" s="52" t="s">
        <v>47</v>
      </c>
      <c r="E898" s="86" t="str">
        <f>A887&amp;"/"&amp;B895&amp;"/"&amp;C895&amp;"/"&amp;D898</f>
        <v>Biomass and waste fired power plants/Fluidized bed combustion/Electricity only/XS</v>
      </c>
      <c r="F898" s="61" t="str">
        <f>A887</f>
        <v>Biomass and waste fired power plants</v>
      </c>
      <c r="G898" s="61" t="str">
        <f>B895</f>
        <v>Fluidized bed combustion</v>
      </c>
      <c r="H898" s="61" t="str">
        <f>C895</f>
        <v>Electricity only</v>
      </c>
      <c r="I898" s="84" t="str">
        <f t="shared" si="75"/>
        <v>XS</v>
      </c>
      <c r="J898" s="61">
        <v>0.86499999999999999</v>
      </c>
      <c r="K898" s="61">
        <v>0.86499999999999999</v>
      </c>
      <c r="L898" s="61">
        <v>0.86499999999999999</v>
      </c>
      <c r="M898" s="61">
        <v>0.86499999999999999</v>
      </c>
      <c r="N898" s="61">
        <v>0.86499999999999999</v>
      </c>
      <c r="O898" s="61">
        <v>0.86499999999999999</v>
      </c>
      <c r="P898" s="61">
        <v>0.86499999999999999</v>
      </c>
      <c r="Q898" s="61">
        <v>0.86499999999999999</v>
      </c>
      <c r="R898" s="61">
        <v>0.86499999999999999</v>
      </c>
      <c r="S898" s="61">
        <v>0.86499999999999999</v>
      </c>
      <c r="T898" s="61">
        <v>0.86499999999999999</v>
      </c>
      <c r="U898" s="61">
        <v>0.86499999999999999</v>
      </c>
      <c r="V898" s="61">
        <v>0.86499999999999999</v>
      </c>
      <c r="W898" s="61">
        <v>0.86499999999999999</v>
      </c>
      <c r="X898" s="61">
        <v>0.86499999999999999</v>
      </c>
      <c r="Y898" s="61">
        <v>0.86499999999999999</v>
      </c>
      <c r="Z898" s="61">
        <v>0.86499999999999999</v>
      </c>
      <c r="AA898" s="61">
        <v>0.86499999999999999</v>
      </c>
      <c r="AB898" s="61">
        <v>0.86499999999999999</v>
      </c>
      <c r="AC898" s="61">
        <v>0.86499999999999999</v>
      </c>
      <c r="AD898" s="61">
        <v>0.86499999999999999</v>
      </c>
      <c r="AE898" s="61">
        <v>0.86499999999999999</v>
      </c>
      <c r="AF898" s="61">
        <v>0.86499999999999999</v>
      </c>
      <c r="AG898" s="61">
        <v>0.86499999999999999</v>
      </c>
      <c r="AH898" s="61">
        <v>0.86499999999999999</v>
      </c>
      <c r="AI898" s="61">
        <v>0.86499999999999999</v>
      </c>
      <c r="AJ898" s="61">
        <v>0.86499999999999999</v>
      </c>
      <c r="AK898" s="61">
        <v>0.86499999999999999</v>
      </c>
      <c r="AL898" s="61">
        <v>0.86499999999999999</v>
      </c>
      <c r="AM898" s="61">
        <v>0.86499999999999999</v>
      </c>
      <c r="AN898" s="61">
        <v>0.86499999999999999</v>
      </c>
      <c r="AO898" s="61">
        <v>0.86499999999999999</v>
      </c>
      <c r="AP898" s="61">
        <v>0.86499999999999999</v>
      </c>
      <c r="AQ898" s="61">
        <v>0.86499999999999999</v>
      </c>
      <c r="AR898" s="61">
        <v>0.86499999999999999</v>
      </c>
      <c r="AS898" s="61">
        <v>0.86499999999999999</v>
      </c>
      <c r="AT898" s="61">
        <v>0.86499999999999999</v>
      </c>
      <c r="AU898" s="61">
        <v>0.86499999999999999</v>
      </c>
      <c r="AV898" s="61">
        <v>0.86499999999999999</v>
      </c>
      <c r="AW898" s="61">
        <v>0.86499999999999999</v>
      </c>
      <c r="AX898" s="53">
        <v>0.86499999999999999</v>
      </c>
    </row>
    <row r="899" spans="1:50">
      <c r="A899" s="212"/>
      <c r="B899" s="215"/>
      <c r="C899" s="217" t="s">
        <v>26</v>
      </c>
      <c r="D899" s="83" t="s">
        <v>24</v>
      </c>
      <c r="E899" s="56" t="str">
        <f>A887&amp;"/"&amp;B895&amp;"/"&amp;C899&amp;"/"&amp;D899</f>
        <v>Biomass and waste fired power plants/Fluidized bed combustion/CHP/L</v>
      </c>
      <c r="F899" s="103" t="str">
        <f>A887</f>
        <v>Biomass and waste fired power plants</v>
      </c>
      <c r="G899" s="103" t="str">
        <f>B895</f>
        <v>Fluidized bed combustion</v>
      </c>
      <c r="H899" s="103" t="str">
        <f>C899</f>
        <v>CHP</v>
      </c>
      <c r="I899" s="104" t="str">
        <f t="shared" si="75"/>
        <v>L</v>
      </c>
      <c r="J899" s="103">
        <v>0.86499999999999999</v>
      </c>
      <c r="K899" s="103">
        <v>0.86499999999999999</v>
      </c>
      <c r="L899" s="103">
        <v>0.86499999999999999</v>
      </c>
      <c r="M899" s="103">
        <v>0.86499999999999999</v>
      </c>
      <c r="N899" s="103">
        <v>0.86499999999999999</v>
      </c>
      <c r="O899" s="103">
        <v>0.86499999999999999</v>
      </c>
      <c r="P899" s="103">
        <v>0.86499999999999999</v>
      </c>
      <c r="Q899" s="103">
        <v>0.86499999999999999</v>
      </c>
      <c r="R899" s="103">
        <v>0.86499999999999999</v>
      </c>
      <c r="S899" s="103">
        <v>0.86499999999999999</v>
      </c>
      <c r="T899" s="103">
        <v>0.86499999999999999</v>
      </c>
      <c r="U899" s="103">
        <v>0.86499999999999999</v>
      </c>
      <c r="V899" s="103">
        <v>0.86499999999999999</v>
      </c>
      <c r="W899" s="103">
        <v>0.86499999999999999</v>
      </c>
      <c r="X899" s="103">
        <v>0.86499999999999999</v>
      </c>
      <c r="Y899" s="103">
        <v>0.86499999999999999</v>
      </c>
      <c r="Z899" s="103">
        <v>0.86499999999999999</v>
      </c>
      <c r="AA899" s="103">
        <v>0.86499999999999999</v>
      </c>
      <c r="AB899" s="103">
        <v>0.86499999999999999</v>
      </c>
      <c r="AC899" s="103">
        <v>0.86499999999999999</v>
      </c>
      <c r="AD899" s="103">
        <v>0.86499999999999999</v>
      </c>
      <c r="AE899" s="103">
        <v>0.86499999999999999</v>
      </c>
      <c r="AF899" s="103">
        <v>0.86499999999999999</v>
      </c>
      <c r="AG899" s="103">
        <v>0.86499999999999999</v>
      </c>
      <c r="AH899" s="103">
        <v>0.86499999999999999</v>
      </c>
      <c r="AI899" s="103">
        <v>0.86499999999999999</v>
      </c>
      <c r="AJ899" s="103">
        <v>0.86499999999999999</v>
      </c>
      <c r="AK899" s="103">
        <v>0.86499999999999999</v>
      </c>
      <c r="AL899" s="103">
        <v>0.86499999999999999</v>
      </c>
      <c r="AM899" s="103">
        <v>0.86499999999999999</v>
      </c>
      <c r="AN899" s="103">
        <v>0.86499999999999999</v>
      </c>
      <c r="AO899" s="103">
        <v>0.86499999999999999</v>
      </c>
      <c r="AP899" s="103">
        <v>0.86499999999999999</v>
      </c>
      <c r="AQ899" s="103">
        <v>0.86499999999999999</v>
      </c>
      <c r="AR899" s="103">
        <v>0.86499999999999999</v>
      </c>
      <c r="AS899" s="103">
        <v>0.86499999999999999</v>
      </c>
      <c r="AT899" s="103">
        <v>0.86499999999999999</v>
      </c>
      <c r="AU899" s="103">
        <v>0.86499999999999999</v>
      </c>
      <c r="AV899" s="103">
        <v>0.86499999999999999</v>
      </c>
      <c r="AW899" s="103">
        <v>0.86499999999999999</v>
      </c>
      <c r="AX899" s="105">
        <v>0.86499999999999999</v>
      </c>
    </row>
    <row r="900" spans="1:50">
      <c r="A900" s="212"/>
      <c r="B900" s="215"/>
      <c r="C900" s="206"/>
      <c r="D900" s="52" t="s">
        <v>25</v>
      </c>
      <c r="E900" s="86" t="str">
        <f>A887&amp;"/"&amp;B895&amp;"/"&amp;C899&amp;"/"&amp;D900</f>
        <v>Biomass and waste fired power plants/Fluidized bed combustion/CHP/M</v>
      </c>
      <c r="F900" s="61" t="str">
        <f>A887</f>
        <v>Biomass and waste fired power plants</v>
      </c>
      <c r="G900" s="61" t="str">
        <f>B895</f>
        <v>Fluidized bed combustion</v>
      </c>
      <c r="H900" s="61" t="str">
        <f>C899</f>
        <v>CHP</v>
      </c>
      <c r="I900" s="84" t="str">
        <f t="shared" si="75"/>
        <v>M</v>
      </c>
      <c r="J900" s="61">
        <v>0.86499999999999999</v>
      </c>
      <c r="K900" s="61">
        <v>0.86499999999999999</v>
      </c>
      <c r="L900" s="61">
        <v>0.86499999999999999</v>
      </c>
      <c r="M900" s="61">
        <v>0.86499999999999999</v>
      </c>
      <c r="N900" s="61">
        <v>0.86499999999999999</v>
      </c>
      <c r="O900" s="61">
        <v>0.86499999999999999</v>
      </c>
      <c r="P900" s="61">
        <v>0.86499999999999999</v>
      </c>
      <c r="Q900" s="61">
        <v>0.86499999999999999</v>
      </c>
      <c r="R900" s="61">
        <v>0.86499999999999999</v>
      </c>
      <c r="S900" s="61">
        <v>0.86499999999999999</v>
      </c>
      <c r="T900" s="61">
        <v>0.86499999999999999</v>
      </c>
      <c r="U900" s="61">
        <v>0.86499999999999999</v>
      </c>
      <c r="V900" s="61">
        <v>0.86499999999999999</v>
      </c>
      <c r="W900" s="61">
        <v>0.86499999999999999</v>
      </c>
      <c r="X900" s="61">
        <v>0.86499999999999999</v>
      </c>
      <c r="Y900" s="61">
        <v>0.86499999999999999</v>
      </c>
      <c r="Z900" s="61">
        <v>0.86499999999999999</v>
      </c>
      <c r="AA900" s="61">
        <v>0.86499999999999999</v>
      </c>
      <c r="AB900" s="61">
        <v>0.86499999999999999</v>
      </c>
      <c r="AC900" s="61">
        <v>0.86499999999999999</v>
      </c>
      <c r="AD900" s="61">
        <v>0.86499999999999999</v>
      </c>
      <c r="AE900" s="61">
        <v>0.86499999999999999</v>
      </c>
      <c r="AF900" s="61">
        <v>0.86499999999999999</v>
      </c>
      <c r="AG900" s="61">
        <v>0.86499999999999999</v>
      </c>
      <c r="AH900" s="61">
        <v>0.86499999999999999</v>
      </c>
      <c r="AI900" s="61">
        <v>0.86499999999999999</v>
      </c>
      <c r="AJ900" s="61">
        <v>0.86499999999999999</v>
      </c>
      <c r="AK900" s="61">
        <v>0.86499999999999999</v>
      </c>
      <c r="AL900" s="61">
        <v>0.86499999999999999</v>
      </c>
      <c r="AM900" s="61">
        <v>0.86499999999999999</v>
      </c>
      <c r="AN900" s="61">
        <v>0.86499999999999999</v>
      </c>
      <c r="AO900" s="61">
        <v>0.86499999999999999</v>
      </c>
      <c r="AP900" s="61">
        <v>0.86499999999999999</v>
      </c>
      <c r="AQ900" s="61">
        <v>0.86499999999999999</v>
      </c>
      <c r="AR900" s="61">
        <v>0.86499999999999999</v>
      </c>
      <c r="AS900" s="61">
        <v>0.86499999999999999</v>
      </c>
      <c r="AT900" s="61">
        <v>0.86499999999999999</v>
      </c>
      <c r="AU900" s="61">
        <v>0.86499999999999999</v>
      </c>
      <c r="AV900" s="61">
        <v>0.86499999999999999</v>
      </c>
      <c r="AW900" s="61">
        <v>0.86499999999999999</v>
      </c>
      <c r="AX900" s="53">
        <v>0.86499999999999999</v>
      </c>
    </row>
    <row r="901" spans="1:50">
      <c r="A901" s="212"/>
      <c r="B901" s="215"/>
      <c r="C901" s="206"/>
      <c r="D901" s="52" t="s">
        <v>38</v>
      </c>
      <c r="E901" s="86" t="str">
        <f>A887&amp;"/"&amp;B895&amp;"/"&amp;C899&amp;"/"&amp;D901</f>
        <v>Biomass and waste fired power plants/Fluidized bed combustion/CHP/S</v>
      </c>
      <c r="F901" s="61" t="str">
        <f>A887</f>
        <v>Biomass and waste fired power plants</v>
      </c>
      <c r="G901" s="61" t="str">
        <f>B895</f>
        <v>Fluidized bed combustion</v>
      </c>
      <c r="H901" s="61" t="str">
        <f>C899</f>
        <v>CHP</v>
      </c>
      <c r="I901" s="84" t="str">
        <f t="shared" si="75"/>
        <v>S</v>
      </c>
      <c r="J901" s="61">
        <v>0.86499999999999999</v>
      </c>
      <c r="K901" s="61">
        <v>0.86499999999999999</v>
      </c>
      <c r="L901" s="61">
        <v>0.86499999999999999</v>
      </c>
      <c r="M901" s="61">
        <v>0.86499999999999999</v>
      </c>
      <c r="N901" s="61">
        <v>0.86499999999999999</v>
      </c>
      <c r="O901" s="61">
        <v>0.86499999999999999</v>
      </c>
      <c r="P901" s="61">
        <v>0.86499999999999999</v>
      </c>
      <c r="Q901" s="61">
        <v>0.86499999999999999</v>
      </c>
      <c r="R901" s="61">
        <v>0.86499999999999999</v>
      </c>
      <c r="S901" s="61">
        <v>0.86499999999999999</v>
      </c>
      <c r="T901" s="61">
        <v>0.86499999999999999</v>
      </c>
      <c r="U901" s="61">
        <v>0.86499999999999999</v>
      </c>
      <c r="V901" s="61">
        <v>0.86499999999999999</v>
      </c>
      <c r="W901" s="61">
        <v>0.86499999999999999</v>
      </c>
      <c r="X901" s="61">
        <v>0.86499999999999999</v>
      </c>
      <c r="Y901" s="61">
        <v>0.86499999999999999</v>
      </c>
      <c r="Z901" s="61">
        <v>0.86499999999999999</v>
      </c>
      <c r="AA901" s="61">
        <v>0.86499999999999999</v>
      </c>
      <c r="AB901" s="61">
        <v>0.86499999999999999</v>
      </c>
      <c r="AC901" s="61">
        <v>0.86499999999999999</v>
      </c>
      <c r="AD901" s="61">
        <v>0.86499999999999999</v>
      </c>
      <c r="AE901" s="61">
        <v>0.86499999999999999</v>
      </c>
      <c r="AF901" s="61">
        <v>0.86499999999999999</v>
      </c>
      <c r="AG901" s="61">
        <v>0.86499999999999999</v>
      </c>
      <c r="AH901" s="61">
        <v>0.86499999999999999</v>
      </c>
      <c r="AI901" s="61">
        <v>0.86499999999999999</v>
      </c>
      <c r="AJ901" s="61">
        <v>0.86499999999999999</v>
      </c>
      <c r="AK901" s="61">
        <v>0.86499999999999999</v>
      </c>
      <c r="AL901" s="61">
        <v>0.86499999999999999</v>
      </c>
      <c r="AM901" s="61">
        <v>0.86499999999999999</v>
      </c>
      <c r="AN901" s="61">
        <v>0.86499999999999999</v>
      </c>
      <c r="AO901" s="61">
        <v>0.86499999999999999</v>
      </c>
      <c r="AP901" s="61">
        <v>0.86499999999999999</v>
      </c>
      <c r="AQ901" s="61">
        <v>0.86499999999999999</v>
      </c>
      <c r="AR901" s="61">
        <v>0.86499999999999999</v>
      </c>
      <c r="AS901" s="61">
        <v>0.86499999999999999</v>
      </c>
      <c r="AT901" s="61">
        <v>0.86499999999999999</v>
      </c>
      <c r="AU901" s="61">
        <v>0.86499999999999999</v>
      </c>
      <c r="AV901" s="61">
        <v>0.86499999999999999</v>
      </c>
      <c r="AW901" s="61">
        <v>0.86499999999999999</v>
      </c>
      <c r="AX901" s="53">
        <v>0.86499999999999999</v>
      </c>
    </row>
    <row r="902" spans="1:50">
      <c r="A902" s="212"/>
      <c r="B902" s="215"/>
      <c r="C902" s="216"/>
      <c r="D902" s="106" t="s">
        <v>47</v>
      </c>
      <c r="E902" s="107" t="str">
        <f>A887&amp;"/"&amp;B895&amp;"/"&amp;C899&amp;"/"&amp;D902</f>
        <v>Biomass and waste fired power plants/Fluidized bed combustion/CHP/XS</v>
      </c>
      <c r="F902" s="108" t="str">
        <f>A887</f>
        <v>Biomass and waste fired power plants</v>
      </c>
      <c r="G902" s="108" t="str">
        <f>B895</f>
        <v>Fluidized bed combustion</v>
      </c>
      <c r="H902" s="108" t="str">
        <f>C899</f>
        <v>CHP</v>
      </c>
      <c r="I902" s="109" t="str">
        <f t="shared" si="75"/>
        <v>XS</v>
      </c>
      <c r="J902" s="108">
        <v>0.86499999999999999</v>
      </c>
      <c r="K902" s="108">
        <v>0.86499999999999999</v>
      </c>
      <c r="L902" s="108">
        <v>0.86499999999999999</v>
      </c>
      <c r="M902" s="108">
        <v>0.86499999999999999</v>
      </c>
      <c r="N902" s="108">
        <v>0.86499999999999999</v>
      </c>
      <c r="O902" s="108">
        <v>0.86499999999999999</v>
      </c>
      <c r="P902" s="108">
        <v>0.86499999999999999</v>
      </c>
      <c r="Q902" s="108">
        <v>0.86499999999999999</v>
      </c>
      <c r="R902" s="108">
        <v>0.86499999999999999</v>
      </c>
      <c r="S902" s="108">
        <v>0.86499999999999999</v>
      </c>
      <c r="T902" s="108">
        <v>0.86499999999999999</v>
      </c>
      <c r="U902" s="108">
        <v>0.86499999999999999</v>
      </c>
      <c r="V902" s="108">
        <v>0.86499999999999999</v>
      </c>
      <c r="W902" s="108">
        <v>0.86499999999999999</v>
      </c>
      <c r="X902" s="108">
        <v>0.86499999999999999</v>
      </c>
      <c r="Y902" s="108">
        <v>0.86499999999999999</v>
      </c>
      <c r="Z902" s="108">
        <v>0.86499999999999999</v>
      </c>
      <c r="AA902" s="108">
        <v>0.86499999999999999</v>
      </c>
      <c r="AB902" s="108">
        <v>0.86499999999999999</v>
      </c>
      <c r="AC902" s="108">
        <v>0.86499999999999999</v>
      </c>
      <c r="AD902" s="108">
        <v>0.86499999999999999</v>
      </c>
      <c r="AE902" s="108">
        <v>0.86499999999999999</v>
      </c>
      <c r="AF902" s="108">
        <v>0.86499999999999999</v>
      </c>
      <c r="AG902" s="108">
        <v>0.86499999999999999</v>
      </c>
      <c r="AH902" s="108">
        <v>0.86499999999999999</v>
      </c>
      <c r="AI902" s="108">
        <v>0.86499999999999999</v>
      </c>
      <c r="AJ902" s="108">
        <v>0.86499999999999999</v>
      </c>
      <c r="AK902" s="108">
        <v>0.86499999999999999</v>
      </c>
      <c r="AL902" s="108">
        <v>0.86499999999999999</v>
      </c>
      <c r="AM902" s="108">
        <v>0.86499999999999999</v>
      </c>
      <c r="AN902" s="108">
        <v>0.86499999999999999</v>
      </c>
      <c r="AO902" s="108">
        <v>0.86499999999999999</v>
      </c>
      <c r="AP902" s="108">
        <v>0.86499999999999999</v>
      </c>
      <c r="AQ902" s="108">
        <v>0.86499999999999999</v>
      </c>
      <c r="AR902" s="108">
        <v>0.86499999999999999</v>
      </c>
      <c r="AS902" s="108">
        <v>0.86499999999999999</v>
      </c>
      <c r="AT902" s="108">
        <v>0.86499999999999999</v>
      </c>
      <c r="AU902" s="108">
        <v>0.86499999999999999</v>
      </c>
      <c r="AV902" s="108">
        <v>0.86499999999999999</v>
      </c>
      <c r="AW902" s="108">
        <v>0.86499999999999999</v>
      </c>
      <c r="AX902" s="110">
        <v>0.86499999999999999</v>
      </c>
    </row>
    <row r="903" spans="1:50">
      <c r="A903" s="212"/>
      <c r="B903" s="215"/>
      <c r="C903" s="217" t="s">
        <v>42</v>
      </c>
      <c r="D903" s="83" t="s">
        <v>24</v>
      </c>
      <c r="E903" s="56" t="str">
        <f>A887&amp;"/"&amp;B895&amp;"/"&amp;C903&amp;"/"&amp;D903</f>
        <v>Biomass and waste fired power plants/Fluidized bed combustion/Electricity only with CCS/L</v>
      </c>
      <c r="F903" s="103" t="str">
        <f>A887</f>
        <v>Biomass and waste fired power plants</v>
      </c>
      <c r="G903" s="103" t="str">
        <f>B895</f>
        <v>Fluidized bed combustion</v>
      </c>
      <c r="H903" s="103" t="str">
        <f>C903</f>
        <v>Electricity only with CCS</v>
      </c>
      <c r="I903" s="104" t="str">
        <f t="shared" si="75"/>
        <v>L</v>
      </c>
      <c r="J903" s="103" t="s">
        <v>99</v>
      </c>
      <c r="K903" s="103" t="s">
        <v>99</v>
      </c>
      <c r="L903" s="103" t="s">
        <v>99</v>
      </c>
      <c r="M903" s="103" t="s">
        <v>99</v>
      </c>
      <c r="N903" s="103" t="s">
        <v>99</v>
      </c>
      <c r="O903" s="103" t="s">
        <v>99</v>
      </c>
      <c r="P903" s="103" t="s">
        <v>99</v>
      </c>
      <c r="Q903" s="103" t="s">
        <v>99</v>
      </c>
      <c r="R903" s="103" t="s">
        <v>99</v>
      </c>
      <c r="S903" s="103" t="s">
        <v>99</v>
      </c>
      <c r="T903" s="103" t="s">
        <v>99</v>
      </c>
      <c r="U903" s="103" t="s">
        <v>99</v>
      </c>
      <c r="V903" s="103" t="s">
        <v>99</v>
      </c>
      <c r="W903" s="103" t="s">
        <v>99</v>
      </c>
      <c r="X903" s="103" t="s">
        <v>99</v>
      </c>
      <c r="Y903" s="103" t="s">
        <v>99</v>
      </c>
      <c r="Z903" s="103" t="s">
        <v>99</v>
      </c>
      <c r="AA903" s="103" t="s">
        <v>99</v>
      </c>
      <c r="AB903" s="103" t="s">
        <v>99</v>
      </c>
      <c r="AC903" s="103" t="s">
        <v>99</v>
      </c>
      <c r="AD903" s="103" t="s">
        <v>99</v>
      </c>
      <c r="AE903" s="103">
        <v>0.86499999999999999</v>
      </c>
      <c r="AF903" s="103">
        <v>0.86499999999999999</v>
      </c>
      <c r="AG903" s="103">
        <v>0.86499999999999999</v>
      </c>
      <c r="AH903" s="103">
        <v>0.86499999999999999</v>
      </c>
      <c r="AI903" s="103">
        <v>0.86499999999999999</v>
      </c>
      <c r="AJ903" s="103">
        <v>0.86499999999999999</v>
      </c>
      <c r="AK903" s="103">
        <v>0.86499999999999999</v>
      </c>
      <c r="AL903" s="103">
        <v>0.86499999999999999</v>
      </c>
      <c r="AM903" s="103">
        <v>0.86499999999999999</v>
      </c>
      <c r="AN903" s="103">
        <v>0.86499999999999999</v>
      </c>
      <c r="AO903" s="103">
        <v>0.86499999999999999</v>
      </c>
      <c r="AP903" s="103">
        <v>0.86499999999999999</v>
      </c>
      <c r="AQ903" s="103">
        <v>0.86499999999999999</v>
      </c>
      <c r="AR903" s="103">
        <v>0.86499999999999999</v>
      </c>
      <c r="AS903" s="103">
        <v>0.86499999999999999</v>
      </c>
      <c r="AT903" s="103">
        <v>0.86499999999999999</v>
      </c>
      <c r="AU903" s="103">
        <v>0.86499999999999999</v>
      </c>
      <c r="AV903" s="103">
        <v>0.86499999999999999</v>
      </c>
      <c r="AW903" s="103">
        <v>0.86499999999999999</v>
      </c>
      <c r="AX903" s="105">
        <v>0.86499999999999999</v>
      </c>
    </row>
    <row r="904" spans="1:50">
      <c r="A904" s="212"/>
      <c r="B904" s="215"/>
      <c r="C904" s="216"/>
      <c r="D904" s="106" t="s">
        <v>25</v>
      </c>
      <c r="E904" s="107" t="str">
        <f>A887&amp;"/"&amp;B895&amp;"/"&amp;C903&amp;"/"&amp;D904</f>
        <v>Biomass and waste fired power plants/Fluidized bed combustion/Electricity only with CCS/M</v>
      </c>
      <c r="F904" s="108" t="str">
        <f>A887</f>
        <v>Biomass and waste fired power plants</v>
      </c>
      <c r="G904" s="108" t="str">
        <f>B895</f>
        <v>Fluidized bed combustion</v>
      </c>
      <c r="H904" s="108" t="str">
        <f>C903</f>
        <v>Electricity only with CCS</v>
      </c>
      <c r="I904" s="109" t="str">
        <f t="shared" si="75"/>
        <v>M</v>
      </c>
      <c r="J904" s="108" t="s">
        <v>99</v>
      </c>
      <c r="K904" s="108" t="s">
        <v>99</v>
      </c>
      <c r="L904" s="108" t="s">
        <v>99</v>
      </c>
      <c r="M904" s="108" t="s">
        <v>99</v>
      </c>
      <c r="N904" s="108" t="s">
        <v>99</v>
      </c>
      <c r="O904" s="108" t="s">
        <v>99</v>
      </c>
      <c r="P904" s="108" t="s">
        <v>99</v>
      </c>
      <c r="Q904" s="108" t="s">
        <v>99</v>
      </c>
      <c r="R904" s="108" t="s">
        <v>99</v>
      </c>
      <c r="S904" s="108" t="s">
        <v>99</v>
      </c>
      <c r="T904" s="108" t="s">
        <v>99</v>
      </c>
      <c r="U904" s="108" t="s">
        <v>99</v>
      </c>
      <c r="V904" s="108" t="s">
        <v>99</v>
      </c>
      <c r="W904" s="108" t="s">
        <v>99</v>
      </c>
      <c r="X904" s="108" t="s">
        <v>99</v>
      </c>
      <c r="Y904" s="108" t="s">
        <v>99</v>
      </c>
      <c r="Z904" s="108" t="s">
        <v>99</v>
      </c>
      <c r="AA904" s="108" t="s">
        <v>99</v>
      </c>
      <c r="AB904" s="108" t="s">
        <v>99</v>
      </c>
      <c r="AC904" s="108" t="s">
        <v>99</v>
      </c>
      <c r="AD904" s="108" t="s">
        <v>99</v>
      </c>
      <c r="AE904" s="108">
        <v>0.86499999999999999</v>
      </c>
      <c r="AF904" s="108">
        <v>0.86499999999999999</v>
      </c>
      <c r="AG904" s="108">
        <v>0.86499999999999999</v>
      </c>
      <c r="AH904" s="108">
        <v>0.86499999999999999</v>
      </c>
      <c r="AI904" s="108">
        <v>0.86499999999999999</v>
      </c>
      <c r="AJ904" s="108">
        <v>0.86499999999999999</v>
      </c>
      <c r="AK904" s="108">
        <v>0.86499999999999999</v>
      </c>
      <c r="AL904" s="108">
        <v>0.86499999999999999</v>
      </c>
      <c r="AM904" s="108">
        <v>0.86499999999999999</v>
      </c>
      <c r="AN904" s="108">
        <v>0.86499999999999999</v>
      </c>
      <c r="AO904" s="108">
        <v>0.86499999999999999</v>
      </c>
      <c r="AP904" s="108">
        <v>0.86499999999999999</v>
      </c>
      <c r="AQ904" s="108">
        <v>0.86499999999999999</v>
      </c>
      <c r="AR904" s="108">
        <v>0.86499999999999999</v>
      </c>
      <c r="AS904" s="108">
        <v>0.86499999999999999</v>
      </c>
      <c r="AT904" s="108">
        <v>0.86499999999999999</v>
      </c>
      <c r="AU904" s="108">
        <v>0.86499999999999999</v>
      </c>
      <c r="AV904" s="108">
        <v>0.86499999999999999</v>
      </c>
      <c r="AW904" s="108">
        <v>0.86499999999999999</v>
      </c>
      <c r="AX904" s="110">
        <v>0.86499999999999999</v>
      </c>
    </row>
    <row r="905" spans="1:50">
      <c r="A905" s="212"/>
      <c r="B905" s="215"/>
      <c r="C905" s="217" t="s">
        <v>43</v>
      </c>
      <c r="D905" s="52" t="s">
        <v>24</v>
      </c>
      <c r="E905" s="86" t="str">
        <f>A887&amp;"/"&amp;B895&amp;"/"&amp;C905&amp;"/"&amp;D905</f>
        <v>Biomass and waste fired power plants/Fluidized bed combustion/CHP with CCS/L</v>
      </c>
      <c r="F905" s="61" t="str">
        <f>A887</f>
        <v>Biomass and waste fired power plants</v>
      </c>
      <c r="G905" s="61" t="str">
        <f>B895</f>
        <v>Fluidized bed combustion</v>
      </c>
      <c r="H905" s="61" t="str">
        <f>C905</f>
        <v>CHP with CCS</v>
      </c>
      <c r="I905" s="84" t="str">
        <f t="shared" si="75"/>
        <v>L</v>
      </c>
      <c r="J905" s="61" t="s">
        <v>99</v>
      </c>
      <c r="K905" s="61" t="s">
        <v>99</v>
      </c>
      <c r="L905" s="61" t="s">
        <v>99</v>
      </c>
      <c r="M905" s="61" t="s">
        <v>99</v>
      </c>
      <c r="N905" s="61" t="s">
        <v>99</v>
      </c>
      <c r="O905" s="61" t="s">
        <v>99</v>
      </c>
      <c r="P905" s="61" t="s">
        <v>99</v>
      </c>
      <c r="Q905" s="61" t="s">
        <v>99</v>
      </c>
      <c r="R905" s="61" t="s">
        <v>99</v>
      </c>
      <c r="S905" s="61" t="s">
        <v>99</v>
      </c>
      <c r="T905" s="61" t="s">
        <v>99</v>
      </c>
      <c r="U905" s="61" t="s">
        <v>99</v>
      </c>
      <c r="V905" s="61" t="s">
        <v>99</v>
      </c>
      <c r="W905" s="61" t="s">
        <v>99</v>
      </c>
      <c r="X905" s="61" t="s">
        <v>99</v>
      </c>
      <c r="Y905" s="61" t="s">
        <v>99</v>
      </c>
      <c r="Z905" s="61" t="s">
        <v>99</v>
      </c>
      <c r="AA905" s="61" t="s">
        <v>99</v>
      </c>
      <c r="AB905" s="61" t="s">
        <v>99</v>
      </c>
      <c r="AC905" s="61" t="s">
        <v>99</v>
      </c>
      <c r="AD905" s="61" t="s">
        <v>99</v>
      </c>
      <c r="AE905" s="61">
        <v>0.86499999999999999</v>
      </c>
      <c r="AF905" s="61">
        <v>0.86499999999999999</v>
      </c>
      <c r="AG905" s="61">
        <v>0.86499999999999999</v>
      </c>
      <c r="AH905" s="61">
        <v>0.86499999999999999</v>
      </c>
      <c r="AI905" s="61">
        <v>0.86499999999999999</v>
      </c>
      <c r="AJ905" s="61">
        <v>0.86499999999999999</v>
      </c>
      <c r="AK905" s="61">
        <v>0.86499999999999999</v>
      </c>
      <c r="AL905" s="61">
        <v>0.86499999999999999</v>
      </c>
      <c r="AM905" s="61">
        <v>0.86499999999999999</v>
      </c>
      <c r="AN905" s="61">
        <v>0.86499999999999999</v>
      </c>
      <c r="AO905" s="61">
        <v>0.86499999999999999</v>
      </c>
      <c r="AP905" s="61">
        <v>0.86499999999999999</v>
      </c>
      <c r="AQ905" s="61">
        <v>0.86499999999999999</v>
      </c>
      <c r="AR905" s="61">
        <v>0.86499999999999999</v>
      </c>
      <c r="AS905" s="61">
        <v>0.86499999999999999</v>
      </c>
      <c r="AT905" s="61">
        <v>0.86499999999999999</v>
      </c>
      <c r="AU905" s="61">
        <v>0.86499999999999999</v>
      </c>
      <c r="AV905" s="61">
        <v>0.86499999999999999</v>
      </c>
      <c r="AW905" s="61">
        <v>0.86499999999999999</v>
      </c>
      <c r="AX905" s="53">
        <v>0.86499999999999999</v>
      </c>
    </row>
    <row r="906" spans="1:50">
      <c r="A906" s="212"/>
      <c r="B906" s="218"/>
      <c r="C906" s="210"/>
      <c r="D906" s="93" t="s">
        <v>25</v>
      </c>
      <c r="E906" s="73" t="str">
        <f>A887&amp;"/"&amp;B895&amp;"/"&amp;C905&amp;"/"&amp;D906</f>
        <v>Biomass and waste fired power plants/Fluidized bed combustion/CHP with CCS/M</v>
      </c>
      <c r="F906" s="91" t="str">
        <f>A887</f>
        <v>Biomass and waste fired power plants</v>
      </c>
      <c r="G906" s="91" t="str">
        <f>B895</f>
        <v>Fluidized bed combustion</v>
      </c>
      <c r="H906" s="91" t="str">
        <f>C905</f>
        <v>CHP with CCS</v>
      </c>
      <c r="I906" s="70" t="str">
        <f t="shared" si="75"/>
        <v>M</v>
      </c>
      <c r="J906" s="91" t="s">
        <v>99</v>
      </c>
      <c r="K906" s="91" t="s">
        <v>99</v>
      </c>
      <c r="L906" s="91" t="s">
        <v>99</v>
      </c>
      <c r="M906" s="91" t="s">
        <v>99</v>
      </c>
      <c r="N906" s="91" t="s">
        <v>99</v>
      </c>
      <c r="O906" s="91" t="s">
        <v>99</v>
      </c>
      <c r="P906" s="91" t="s">
        <v>99</v>
      </c>
      <c r="Q906" s="91" t="s">
        <v>99</v>
      </c>
      <c r="R906" s="91" t="s">
        <v>99</v>
      </c>
      <c r="S906" s="91" t="s">
        <v>99</v>
      </c>
      <c r="T906" s="91" t="s">
        <v>99</v>
      </c>
      <c r="U906" s="91" t="s">
        <v>99</v>
      </c>
      <c r="V906" s="91" t="s">
        <v>99</v>
      </c>
      <c r="W906" s="91" t="s">
        <v>99</v>
      </c>
      <c r="X906" s="91" t="s">
        <v>99</v>
      </c>
      <c r="Y906" s="91" t="s">
        <v>99</v>
      </c>
      <c r="Z906" s="91" t="s">
        <v>99</v>
      </c>
      <c r="AA906" s="91" t="s">
        <v>99</v>
      </c>
      <c r="AB906" s="91" t="s">
        <v>99</v>
      </c>
      <c r="AC906" s="91" t="s">
        <v>99</v>
      </c>
      <c r="AD906" s="91" t="s">
        <v>99</v>
      </c>
      <c r="AE906" s="91">
        <v>0.86499999999999999</v>
      </c>
      <c r="AF906" s="91">
        <v>0.86499999999999999</v>
      </c>
      <c r="AG906" s="91">
        <v>0.86499999999999999</v>
      </c>
      <c r="AH906" s="91">
        <v>0.86499999999999999</v>
      </c>
      <c r="AI906" s="91">
        <v>0.86499999999999999</v>
      </c>
      <c r="AJ906" s="91">
        <v>0.86499999999999999</v>
      </c>
      <c r="AK906" s="91">
        <v>0.86499999999999999</v>
      </c>
      <c r="AL906" s="91">
        <v>0.86499999999999999</v>
      </c>
      <c r="AM906" s="91">
        <v>0.86499999999999999</v>
      </c>
      <c r="AN906" s="91">
        <v>0.86499999999999999</v>
      </c>
      <c r="AO906" s="91">
        <v>0.86499999999999999</v>
      </c>
      <c r="AP906" s="91">
        <v>0.86499999999999999</v>
      </c>
      <c r="AQ906" s="91">
        <v>0.86499999999999999</v>
      </c>
      <c r="AR906" s="91">
        <v>0.86499999999999999</v>
      </c>
      <c r="AS906" s="91">
        <v>0.86499999999999999</v>
      </c>
      <c r="AT906" s="91">
        <v>0.86499999999999999</v>
      </c>
      <c r="AU906" s="91">
        <v>0.86499999999999999</v>
      </c>
      <c r="AV906" s="91">
        <v>0.86499999999999999</v>
      </c>
      <c r="AW906" s="91">
        <v>0.86499999999999999</v>
      </c>
      <c r="AX906" s="89">
        <v>0.86499999999999999</v>
      </c>
    </row>
    <row r="907" spans="1:50">
      <c r="A907" s="212"/>
      <c r="B907" s="214" t="s">
        <v>46</v>
      </c>
      <c r="C907" s="209" t="s">
        <v>36</v>
      </c>
      <c r="D907" s="67" t="s">
        <v>24</v>
      </c>
      <c r="E907" s="87" t="str">
        <f>A887&amp;"/"&amp;B907&amp;"/"&amp;C907&amp;"/"&amp;D907</f>
        <v>Biomass and waste fired power plants/Steam turbine/Electricity only/L</v>
      </c>
      <c r="F907" s="55" t="str">
        <f>A887</f>
        <v>Biomass and waste fired power plants</v>
      </c>
      <c r="G907" s="55" t="str">
        <f>B907</f>
        <v>Steam turbine</v>
      </c>
      <c r="H907" s="55" t="str">
        <f>C907</f>
        <v>Electricity only</v>
      </c>
      <c r="I907" s="85" t="str">
        <f t="shared" si="75"/>
        <v>L</v>
      </c>
      <c r="J907" s="55">
        <v>0.89</v>
      </c>
      <c r="K907" s="55">
        <v>0.89</v>
      </c>
      <c r="L907" s="55">
        <v>0.89</v>
      </c>
      <c r="M907" s="55">
        <v>0.89</v>
      </c>
      <c r="N907" s="55">
        <v>0.89</v>
      </c>
      <c r="O907" s="55">
        <v>0.89</v>
      </c>
      <c r="P907" s="55">
        <v>0.89</v>
      </c>
      <c r="Q907" s="55">
        <v>0.89</v>
      </c>
      <c r="R907" s="55">
        <v>0.89</v>
      </c>
      <c r="S907" s="55">
        <v>0.89</v>
      </c>
      <c r="T907" s="55">
        <v>0.89</v>
      </c>
      <c r="U907" s="55">
        <v>0.89</v>
      </c>
      <c r="V907" s="55">
        <v>0.89</v>
      </c>
      <c r="W907" s="55">
        <v>0.89</v>
      </c>
      <c r="X907" s="55">
        <v>0.89</v>
      </c>
      <c r="Y907" s="55">
        <v>0.89</v>
      </c>
      <c r="Z907" s="55">
        <v>0.89</v>
      </c>
      <c r="AA907" s="55">
        <v>0.89</v>
      </c>
      <c r="AB907" s="55">
        <v>0.89</v>
      </c>
      <c r="AC907" s="55">
        <v>0.89</v>
      </c>
      <c r="AD907" s="55">
        <v>0.89</v>
      </c>
      <c r="AE907" s="55">
        <v>0.89</v>
      </c>
      <c r="AF907" s="55">
        <v>0.89</v>
      </c>
      <c r="AG907" s="55">
        <v>0.89</v>
      </c>
      <c r="AH907" s="55">
        <v>0.89</v>
      </c>
      <c r="AI907" s="55">
        <v>0.89</v>
      </c>
      <c r="AJ907" s="55">
        <v>0.89</v>
      </c>
      <c r="AK907" s="55">
        <v>0.89</v>
      </c>
      <c r="AL907" s="55">
        <v>0.89</v>
      </c>
      <c r="AM907" s="55">
        <v>0.89</v>
      </c>
      <c r="AN907" s="55">
        <v>0.89</v>
      </c>
      <c r="AO907" s="55">
        <v>0.89</v>
      </c>
      <c r="AP907" s="55">
        <v>0.89</v>
      </c>
      <c r="AQ907" s="55">
        <v>0.89</v>
      </c>
      <c r="AR907" s="55">
        <v>0.89</v>
      </c>
      <c r="AS907" s="55">
        <v>0.89</v>
      </c>
      <c r="AT907" s="55">
        <v>0.89</v>
      </c>
      <c r="AU907" s="55">
        <v>0.89</v>
      </c>
      <c r="AV907" s="55">
        <v>0.89</v>
      </c>
      <c r="AW907" s="55">
        <v>0.89</v>
      </c>
      <c r="AX907" s="64">
        <v>0.89</v>
      </c>
    </row>
    <row r="908" spans="1:50">
      <c r="A908" s="212"/>
      <c r="B908" s="215"/>
      <c r="C908" s="206"/>
      <c r="D908" s="52" t="s">
        <v>25</v>
      </c>
      <c r="E908" s="86" t="str">
        <f>A887&amp;"/"&amp;B907&amp;"/"&amp;C907&amp;"/"&amp;D908</f>
        <v>Biomass and waste fired power plants/Steam turbine/Electricity only/M</v>
      </c>
      <c r="F908" s="61" t="str">
        <f>A887</f>
        <v>Biomass and waste fired power plants</v>
      </c>
      <c r="G908" s="61" t="str">
        <f>B907</f>
        <v>Steam turbine</v>
      </c>
      <c r="H908" s="61" t="str">
        <f>C907</f>
        <v>Electricity only</v>
      </c>
      <c r="I908" s="84" t="str">
        <f t="shared" si="75"/>
        <v>M</v>
      </c>
      <c r="J908" s="61">
        <v>0.89</v>
      </c>
      <c r="K908" s="61">
        <v>0.89</v>
      </c>
      <c r="L908" s="61">
        <v>0.89</v>
      </c>
      <c r="M908" s="61">
        <v>0.89</v>
      </c>
      <c r="N908" s="61">
        <v>0.89</v>
      </c>
      <c r="O908" s="61">
        <v>0.89</v>
      </c>
      <c r="P908" s="61">
        <v>0.89</v>
      </c>
      <c r="Q908" s="61">
        <v>0.89</v>
      </c>
      <c r="R908" s="61">
        <v>0.89</v>
      </c>
      <c r="S908" s="61">
        <v>0.89</v>
      </c>
      <c r="T908" s="61">
        <v>0.89</v>
      </c>
      <c r="U908" s="61">
        <v>0.89</v>
      </c>
      <c r="V908" s="61">
        <v>0.89</v>
      </c>
      <c r="W908" s="61">
        <v>0.89</v>
      </c>
      <c r="X908" s="61">
        <v>0.89</v>
      </c>
      <c r="Y908" s="61">
        <v>0.89</v>
      </c>
      <c r="Z908" s="61">
        <v>0.89</v>
      </c>
      <c r="AA908" s="61">
        <v>0.89</v>
      </c>
      <c r="AB908" s="61">
        <v>0.89</v>
      </c>
      <c r="AC908" s="61">
        <v>0.89</v>
      </c>
      <c r="AD908" s="61">
        <v>0.89</v>
      </c>
      <c r="AE908" s="61">
        <v>0.89</v>
      </c>
      <c r="AF908" s="61">
        <v>0.89</v>
      </c>
      <c r="AG908" s="61">
        <v>0.89</v>
      </c>
      <c r="AH908" s="61">
        <v>0.89</v>
      </c>
      <c r="AI908" s="61">
        <v>0.89</v>
      </c>
      <c r="AJ908" s="61">
        <v>0.89</v>
      </c>
      <c r="AK908" s="61">
        <v>0.89</v>
      </c>
      <c r="AL908" s="61">
        <v>0.89</v>
      </c>
      <c r="AM908" s="61">
        <v>0.89</v>
      </c>
      <c r="AN908" s="61">
        <v>0.89</v>
      </c>
      <c r="AO908" s="61">
        <v>0.89</v>
      </c>
      <c r="AP908" s="61">
        <v>0.89</v>
      </c>
      <c r="AQ908" s="61">
        <v>0.89</v>
      </c>
      <c r="AR908" s="61">
        <v>0.89</v>
      </c>
      <c r="AS908" s="61">
        <v>0.89</v>
      </c>
      <c r="AT908" s="61">
        <v>0.89</v>
      </c>
      <c r="AU908" s="61">
        <v>0.89</v>
      </c>
      <c r="AV908" s="61">
        <v>0.89</v>
      </c>
      <c r="AW908" s="61">
        <v>0.89</v>
      </c>
      <c r="AX908" s="53">
        <v>0.89</v>
      </c>
    </row>
    <row r="909" spans="1:50">
      <c r="A909" s="212"/>
      <c r="B909" s="215"/>
      <c r="C909" s="206"/>
      <c r="D909" s="52" t="s">
        <v>38</v>
      </c>
      <c r="E909" s="86" t="str">
        <f>A887&amp;"/"&amp;B907&amp;"/"&amp;C907&amp;"/"&amp;D909</f>
        <v>Biomass and waste fired power plants/Steam turbine/Electricity only/S</v>
      </c>
      <c r="F909" s="61" t="str">
        <f>A887</f>
        <v>Biomass and waste fired power plants</v>
      </c>
      <c r="G909" s="61" t="str">
        <f>B907</f>
        <v>Steam turbine</v>
      </c>
      <c r="H909" s="61" t="str">
        <f>C907</f>
        <v>Electricity only</v>
      </c>
      <c r="I909" s="84" t="str">
        <f t="shared" si="75"/>
        <v>S</v>
      </c>
      <c r="J909" s="61">
        <v>0.89</v>
      </c>
      <c r="K909" s="61">
        <v>0.89</v>
      </c>
      <c r="L909" s="61">
        <v>0.89</v>
      </c>
      <c r="M909" s="61">
        <v>0.89</v>
      </c>
      <c r="N909" s="61">
        <v>0.89</v>
      </c>
      <c r="O909" s="61">
        <v>0.89</v>
      </c>
      <c r="P909" s="61">
        <v>0.89</v>
      </c>
      <c r="Q909" s="61">
        <v>0.89</v>
      </c>
      <c r="R909" s="61">
        <v>0.89</v>
      </c>
      <c r="S909" s="61">
        <v>0.89</v>
      </c>
      <c r="T909" s="61">
        <v>0.89</v>
      </c>
      <c r="U909" s="61">
        <v>0.89</v>
      </c>
      <c r="V909" s="61">
        <v>0.89</v>
      </c>
      <c r="W909" s="61">
        <v>0.89</v>
      </c>
      <c r="X909" s="61">
        <v>0.89</v>
      </c>
      <c r="Y909" s="61">
        <v>0.89</v>
      </c>
      <c r="Z909" s="61">
        <v>0.89</v>
      </c>
      <c r="AA909" s="61">
        <v>0.89</v>
      </c>
      <c r="AB909" s="61">
        <v>0.89</v>
      </c>
      <c r="AC909" s="61">
        <v>0.89</v>
      </c>
      <c r="AD909" s="61">
        <v>0.89</v>
      </c>
      <c r="AE909" s="61">
        <v>0.89</v>
      </c>
      <c r="AF909" s="61">
        <v>0.89</v>
      </c>
      <c r="AG909" s="61">
        <v>0.89</v>
      </c>
      <c r="AH909" s="61">
        <v>0.89</v>
      </c>
      <c r="AI909" s="61">
        <v>0.89</v>
      </c>
      <c r="AJ909" s="61">
        <v>0.89</v>
      </c>
      <c r="AK909" s="61">
        <v>0.89</v>
      </c>
      <c r="AL909" s="61">
        <v>0.89</v>
      </c>
      <c r="AM909" s="61">
        <v>0.89</v>
      </c>
      <c r="AN909" s="61">
        <v>0.89</v>
      </c>
      <c r="AO909" s="61">
        <v>0.89</v>
      </c>
      <c r="AP909" s="61">
        <v>0.89</v>
      </c>
      <c r="AQ909" s="61">
        <v>0.89</v>
      </c>
      <c r="AR909" s="61">
        <v>0.89</v>
      </c>
      <c r="AS909" s="61">
        <v>0.89</v>
      </c>
      <c r="AT909" s="61">
        <v>0.89</v>
      </c>
      <c r="AU909" s="61">
        <v>0.89</v>
      </c>
      <c r="AV909" s="61">
        <v>0.89</v>
      </c>
      <c r="AW909" s="61">
        <v>0.89</v>
      </c>
      <c r="AX909" s="53">
        <v>0.89</v>
      </c>
    </row>
    <row r="910" spans="1:50">
      <c r="A910" s="212"/>
      <c r="B910" s="215"/>
      <c r="C910" s="216"/>
      <c r="D910" s="52" t="s">
        <v>47</v>
      </c>
      <c r="E910" s="86" t="str">
        <f>A887&amp;"/"&amp;B907&amp;"/"&amp;C907&amp;"/"&amp;D910</f>
        <v>Biomass and waste fired power plants/Steam turbine/Electricity only/XS</v>
      </c>
      <c r="F910" s="61" t="str">
        <f>A887</f>
        <v>Biomass and waste fired power plants</v>
      </c>
      <c r="G910" s="61" t="str">
        <f>B907</f>
        <v>Steam turbine</v>
      </c>
      <c r="H910" s="61" t="str">
        <f>C907</f>
        <v>Electricity only</v>
      </c>
      <c r="I910" s="84" t="str">
        <f t="shared" si="75"/>
        <v>XS</v>
      </c>
      <c r="J910" s="61">
        <v>0.89</v>
      </c>
      <c r="K910" s="61">
        <v>0.89</v>
      </c>
      <c r="L910" s="61">
        <v>0.89</v>
      </c>
      <c r="M910" s="61">
        <v>0.89</v>
      </c>
      <c r="N910" s="61">
        <v>0.89</v>
      </c>
      <c r="O910" s="61">
        <v>0.89</v>
      </c>
      <c r="P910" s="61">
        <v>0.89</v>
      </c>
      <c r="Q910" s="61">
        <v>0.89</v>
      </c>
      <c r="R910" s="61">
        <v>0.89</v>
      </c>
      <c r="S910" s="61">
        <v>0.89</v>
      </c>
      <c r="T910" s="61">
        <v>0.89</v>
      </c>
      <c r="U910" s="61">
        <v>0.89</v>
      </c>
      <c r="V910" s="61">
        <v>0.89</v>
      </c>
      <c r="W910" s="61">
        <v>0.89</v>
      </c>
      <c r="X910" s="61">
        <v>0.89</v>
      </c>
      <c r="Y910" s="61">
        <v>0.89</v>
      </c>
      <c r="Z910" s="61">
        <v>0.89</v>
      </c>
      <c r="AA910" s="61">
        <v>0.89</v>
      </c>
      <c r="AB910" s="61">
        <v>0.89</v>
      </c>
      <c r="AC910" s="61">
        <v>0.89</v>
      </c>
      <c r="AD910" s="61">
        <v>0.89</v>
      </c>
      <c r="AE910" s="61">
        <v>0.89</v>
      </c>
      <c r="AF910" s="61">
        <v>0.89</v>
      </c>
      <c r="AG910" s="61">
        <v>0.89</v>
      </c>
      <c r="AH910" s="61">
        <v>0.89</v>
      </c>
      <c r="AI910" s="61">
        <v>0.89</v>
      </c>
      <c r="AJ910" s="61">
        <v>0.89</v>
      </c>
      <c r="AK910" s="61">
        <v>0.89</v>
      </c>
      <c r="AL910" s="61">
        <v>0.89</v>
      </c>
      <c r="AM910" s="61">
        <v>0.89</v>
      </c>
      <c r="AN910" s="61">
        <v>0.89</v>
      </c>
      <c r="AO910" s="61">
        <v>0.89</v>
      </c>
      <c r="AP910" s="61">
        <v>0.89</v>
      </c>
      <c r="AQ910" s="61">
        <v>0.89</v>
      </c>
      <c r="AR910" s="61">
        <v>0.89</v>
      </c>
      <c r="AS910" s="61">
        <v>0.89</v>
      </c>
      <c r="AT910" s="61">
        <v>0.89</v>
      </c>
      <c r="AU910" s="61">
        <v>0.89</v>
      </c>
      <c r="AV910" s="61">
        <v>0.89</v>
      </c>
      <c r="AW910" s="61">
        <v>0.89</v>
      </c>
      <c r="AX910" s="53">
        <v>0.89</v>
      </c>
    </row>
    <row r="911" spans="1:50">
      <c r="A911" s="212"/>
      <c r="B911" s="215"/>
      <c r="C911" s="217" t="s">
        <v>26</v>
      </c>
      <c r="D911" s="83" t="s">
        <v>24</v>
      </c>
      <c r="E911" s="56" t="str">
        <f>A887&amp;"/"&amp;B907&amp;"/"&amp;C911&amp;"/"&amp;D911</f>
        <v>Biomass and waste fired power plants/Steam turbine/CHP/L</v>
      </c>
      <c r="F911" s="103" t="str">
        <f>A887</f>
        <v>Biomass and waste fired power plants</v>
      </c>
      <c r="G911" s="103" t="str">
        <f>B907</f>
        <v>Steam turbine</v>
      </c>
      <c r="H911" s="103" t="str">
        <f>C911</f>
        <v>CHP</v>
      </c>
      <c r="I911" s="104" t="str">
        <f t="shared" si="75"/>
        <v>L</v>
      </c>
      <c r="J911" s="103">
        <v>0.89</v>
      </c>
      <c r="K911" s="103">
        <v>0.89</v>
      </c>
      <c r="L911" s="103">
        <v>0.89</v>
      </c>
      <c r="M911" s="103">
        <v>0.89</v>
      </c>
      <c r="N911" s="103">
        <v>0.89</v>
      </c>
      <c r="O911" s="103">
        <v>0.89</v>
      </c>
      <c r="P911" s="103">
        <v>0.89</v>
      </c>
      <c r="Q911" s="103">
        <v>0.89</v>
      </c>
      <c r="R911" s="103">
        <v>0.89</v>
      </c>
      <c r="S911" s="103">
        <v>0.89</v>
      </c>
      <c r="T911" s="103">
        <v>0.89</v>
      </c>
      <c r="U911" s="103">
        <v>0.89</v>
      </c>
      <c r="V911" s="103">
        <v>0.89</v>
      </c>
      <c r="W911" s="103">
        <v>0.89</v>
      </c>
      <c r="X911" s="103">
        <v>0.89</v>
      </c>
      <c r="Y911" s="103">
        <v>0.89</v>
      </c>
      <c r="Z911" s="103">
        <v>0.89</v>
      </c>
      <c r="AA911" s="103">
        <v>0.89</v>
      </c>
      <c r="AB911" s="103">
        <v>0.89</v>
      </c>
      <c r="AC911" s="103">
        <v>0.89</v>
      </c>
      <c r="AD911" s="103">
        <v>0.89</v>
      </c>
      <c r="AE911" s="103">
        <v>0.89</v>
      </c>
      <c r="AF911" s="103">
        <v>0.89</v>
      </c>
      <c r="AG911" s="103">
        <v>0.89</v>
      </c>
      <c r="AH911" s="103">
        <v>0.89</v>
      </c>
      <c r="AI911" s="103">
        <v>0.89</v>
      </c>
      <c r="AJ911" s="103">
        <v>0.89</v>
      </c>
      <c r="AK911" s="103">
        <v>0.89</v>
      </c>
      <c r="AL911" s="103">
        <v>0.89</v>
      </c>
      <c r="AM911" s="103">
        <v>0.89</v>
      </c>
      <c r="AN911" s="103">
        <v>0.89</v>
      </c>
      <c r="AO911" s="103">
        <v>0.89</v>
      </c>
      <c r="AP911" s="103">
        <v>0.89</v>
      </c>
      <c r="AQ911" s="103">
        <v>0.89</v>
      </c>
      <c r="AR911" s="103">
        <v>0.89</v>
      </c>
      <c r="AS911" s="103">
        <v>0.89</v>
      </c>
      <c r="AT911" s="103">
        <v>0.89</v>
      </c>
      <c r="AU911" s="103">
        <v>0.89</v>
      </c>
      <c r="AV911" s="103">
        <v>0.89</v>
      </c>
      <c r="AW911" s="103">
        <v>0.89</v>
      </c>
      <c r="AX911" s="105">
        <v>0.89</v>
      </c>
    </row>
    <row r="912" spans="1:50">
      <c r="A912" s="212"/>
      <c r="B912" s="215"/>
      <c r="C912" s="206"/>
      <c r="D912" s="52" t="s">
        <v>25</v>
      </c>
      <c r="E912" s="86" t="str">
        <f>A887&amp;"/"&amp;B907&amp;"/"&amp;C911&amp;"/"&amp;D912</f>
        <v>Biomass and waste fired power plants/Steam turbine/CHP/M</v>
      </c>
      <c r="F912" s="61" t="str">
        <f>A887</f>
        <v>Biomass and waste fired power plants</v>
      </c>
      <c r="G912" s="61" t="str">
        <f>B907</f>
        <v>Steam turbine</v>
      </c>
      <c r="H912" s="61" t="str">
        <f>C911</f>
        <v>CHP</v>
      </c>
      <c r="I912" s="84" t="str">
        <f t="shared" si="75"/>
        <v>M</v>
      </c>
      <c r="J912" s="61">
        <v>0.89</v>
      </c>
      <c r="K912" s="61">
        <v>0.89</v>
      </c>
      <c r="L912" s="61">
        <v>0.89</v>
      </c>
      <c r="M912" s="61">
        <v>0.89</v>
      </c>
      <c r="N912" s="61">
        <v>0.89</v>
      </c>
      <c r="O912" s="61">
        <v>0.89</v>
      </c>
      <c r="P912" s="61">
        <v>0.89</v>
      </c>
      <c r="Q912" s="61">
        <v>0.89</v>
      </c>
      <c r="R912" s="61">
        <v>0.89</v>
      </c>
      <c r="S912" s="61">
        <v>0.89</v>
      </c>
      <c r="T912" s="61">
        <v>0.89</v>
      </c>
      <c r="U912" s="61">
        <v>0.89</v>
      </c>
      <c r="V912" s="61">
        <v>0.89</v>
      </c>
      <c r="W912" s="61">
        <v>0.89</v>
      </c>
      <c r="X912" s="61">
        <v>0.89</v>
      </c>
      <c r="Y912" s="61">
        <v>0.89</v>
      </c>
      <c r="Z912" s="61">
        <v>0.89</v>
      </c>
      <c r="AA912" s="61">
        <v>0.89</v>
      </c>
      <c r="AB912" s="61">
        <v>0.89</v>
      </c>
      <c r="AC912" s="61">
        <v>0.89</v>
      </c>
      <c r="AD912" s="61">
        <v>0.89</v>
      </c>
      <c r="AE912" s="61">
        <v>0.89</v>
      </c>
      <c r="AF912" s="61">
        <v>0.89</v>
      </c>
      <c r="AG912" s="61">
        <v>0.89</v>
      </c>
      <c r="AH912" s="61">
        <v>0.89</v>
      </c>
      <c r="AI912" s="61">
        <v>0.89</v>
      </c>
      <c r="AJ912" s="61">
        <v>0.89</v>
      </c>
      <c r="AK912" s="61">
        <v>0.89</v>
      </c>
      <c r="AL912" s="61">
        <v>0.89</v>
      </c>
      <c r="AM912" s="61">
        <v>0.89</v>
      </c>
      <c r="AN912" s="61">
        <v>0.89</v>
      </c>
      <c r="AO912" s="61">
        <v>0.89</v>
      </c>
      <c r="AP912" s="61">
        <v>0.89</v>
      </c>
      <c r="AQ912" s="61">
        <v>0.89</v>
      </c>
      <c r="AR912" s="61">
        <v>0.89</v>
      </c>
      <c r="AS912" s="61">
        <v>0.89</v>
      </c>
      <c r="AT912" s="61">
        <v>0.89</v>
      </c>
      <c r="AU912" s="61">
        <v>0.89</v>
      </c>
      <c r="AV912" s="61">
        <v>0.89</v>
      </c>
      <c r="AW912" s="61">
        <v>0.89</v>
      </c>
      <c r="AX912" s="53">
        <v>0.89</v>
      </c>
    </row>
    <row r="913" spans="1:50">
      <c r="A913" s="212"/>
      <c r="B913" s="215"/>
      <c r="C913" s="206"/>
      <c r="D913" s="52" t="s">
        <v>38</v>
      </c>
      <c r="E913" s="86" t="str">
        <f>A887&amp;"/"&amp;B907&amp;"/"&amp;C911&amp;"/"&amp;D913</f>
        <v>Biomass and waste fired power plants/Steam turbine/CHP/S</v>
      </c>
      <c r="F913" s="61" t="str">
        <f>A887</f>
        <v>Biomass and waste fired power plants</v>
      </c>
      <c r="G913" s="61" t="str">
        <f>B907</f>
        <v>Steam turbine</v>
      </c>
      <c r="H913" s="61" t="str">
        <f>C911</f>
        <v>CHP</v>
      </c>
      <c r="I913" s="84" t="str">
        <f t="shared" si="75"/>
        <v>S</v>
      </c>
      <c r="J913" s="61">
        <v>0.89</v>
      </c>
      <c r="K913" s="61">
        <v>0.89</v>
      </c>
      <c r="L913" s="61">
        <v>0.89</v>
      </c>
      <c r="M913" s="61">
        <v>0.89</v>
      </c>
      <c r="N913" s="61">
        <v>0.89</v>
      </c>
      <c r="O913" s="61">
        <v>0.89</v>
      </c>
      <c r="P913" s="61">
        <v>0.89</v>
      </c>
      <c r="Q913" s="61">
        <v>0.89</v>
      </c>
      <c r="R913" s="61">
        <v>0.89</v>
      </c>
      <c r="S913" s="61">
        <v>0.89</v>
      </c>
      <c r="T913" s="61">
        <v>0.89</v>
      </c>
      <c r="U913" s="61">
        <v>0.89</v>
      </c>
      <c r="V913" s="61">
        <v>0.89</v>
      </c>
      <c r="W913" s="61">
        <v>0.89</v>
      </c>
      <c r="X913" s="61">
        <v>0.89</v>
      </c>
      <c r="Y913" s="61">
        <v>0.89</v>
      </c>
      <c r="Z913" s="61">
        <v>0.89</v>
      </c>
      <c r="AA913" s="61">
        <v>0.89</v>
      </c>
      <c r="AB913" s="61">
        <v>0.89</v>
      </c>
      <c r="AC913" s="61">
        <v>0.89</v>
      </c>
      <c r="AD913" s="61">
        <v>0.89</v>
      </c>
      <c r="AE913" s="61">
        <v>0.89</v>
      </c>
      <c r="AF913" s="61">
        <v>0.89</v>
      </c>
      <c r="AG913" s="61">
        <v>0.89</v>
      </c>
      <c r="AH913" s="61">
        <v>0.89</v>
      </c>
      <c r="AI913" s="61">
        <v>0.89</v>
      </c>
      <c r="AJ913" s="61">
        <v>0.89</v>
      </c>
      <c r="AK913" s="61">
        <v>0.89</v>
      </c>
      <c r="AL913" s="61">
        <v>0.89</v>
      </c>
      <c r="AM913" s="61">
        <v>0.89</v>
      </c>
      <c r="AN913" s="61">
        <v>0.89</v>
      </c>
      <c r="AO913" s="61">
        <v>0.89</v>
      </c>
      <c r="AP913" s="61">
        <v>0.89</v>
      </c>
      <c r="AQ913" s="61">
        <v>0.89</v>
      </c>
      <c r="AR913" s="61">
        <v>0.89</v>
      </c>
      <c r="AS913" s="61">
        <v>0.89</v>
      </c>
      <c r="AT913" s="61">
        <v>0.89</v>
      </c>
      <c r="AU913" s="61">
        <v>0.89</v>
      </c>
      <c r="AV913" s="61">
        <v>0.89</v>
      </c>
      <c r="AW913" s="61">
        <v>0.89</v>
      </c>
      <c r="AX913" s="53">
        <v>0.89</v>
      </c>
    </row>
    <row r="914" spans="1:50">
      <c r="A914" s="212"/>
      <c r="B914" s="215"/>
      <c r="C914" s="216"/>
      <c r="D914" s="106" t="s">
        <v>47</v>
      </c>
      <c r="E914" s="107" t="str">
        <f>A887&amp;"/"&amp;B907&amp;"/"&amp;C911&amp;"/"&amp;D914</f>
        <v>Biomass and waste fired power plants/Steam turbine/CHP/XS</v>
      </c>
      <c r="F914" s="108" t="str">
        <f>A887</f>
        <v>Biomass and waste fired power plants</v>
      </c>
      <c r="G914" s="108" t="str">
        <f>B907</f>
        <v>Steam turbine</v>
      </c>
      <c r="H914" s="108" t="str">
        <f>C911</f>
        <v>CHP</v>
      </c>
      <c r="I914" s="109" t="str">
        <f t="shared" si="75"/>
        <v>XS</v>
      </c>
      <c r="J914" s="108">
        <v>0.89</v>
      </c>
      <c r="K914" s="108">
        <v>0.89</v>
      </c>
      <c r="L914" s="108">
        <v>0.89</v>
      </c>
      <c r="M914" s="108">
        <v>0.89</v>
      </c>
      <c r="N914" s="108">
        <v>0.89</v>
      </c>
      <c r="O914" s="108">
        <v>0.89</v>
      </c>
      <c r="P914" s="108">
        <v>0.89</v>
      </c>
      <c r="Q914" s="108">
        <v>0.89</v>
      </c>
      <c r="R914" s="108">
        <v>0.89</v>
      </c>
      <c r="S914" s="108">
        <v>0.89</v>
      </c>
      <c r="T914" s="108">
        <v>0.89</v>
      </c>
      <c r="U914" s="108">
        <v>0.89</v>
      </c>
      <c r="V914" s="108">
        <v>0.89</v>
      </c>
      <c r="W914" s="108">
        <v>0.89</v>
      </c>
      <c r="X914" s="108">
        <v>0.89</v>
      </c>
      <c r="Y914" s="108">
        <v>0.89</v>
      </c>
      <c r="Z914" s="108">
        <v>0.89</v>
      </c>
      <c r="AA914" s="108">
        <v>0.89</v>
      </c>
      <c r="AB914" s="108">
        <v>0.89</v>
      </c>
      <c r="AC914" s="108">
        <v>0.89</v>
      </c>
      <c r="AD914" s="108">
        <v>0.89</v>
      </c>
      <c r="AE914" s="108">
        <v>0.89</v>
      </c>
      <c r="AF914" s="108">
        <v>0.89</v>
      </c>
      <c r="AG914" s="108">
        <v>0.89</v>
      </c>
      <c r="AH914" s="108">
        <v>0.89</v>
      </c>
      <c r="AI914" s="108">
        <v>0.89</v>
      </c>
      <c r="AJ914" s="108">
        <v>0.89</v>
      </c>
      <c r="AK914" s="108">
        <v>0.89</v>
      </c>
      <c r="AL914" s="108">
        <v>0.89</v>
      </c>
      <c r="AM914" s="108">
        <v>0.89</v>
      </c>
      <c r="AN914" s="108">
        <v>0.89</v>
      </c>
      <c r="AO914" s="108">
        <v>0.89</v>
      </c>
      <c r="AP914" s="108">
        <v>0.89</v>
      </c>
      <c r="AQ914" s="108">
        <v>0.89</v>
      </c>
      <c r="AR914" s="108">
        <v>0.89</v>
      </c>
      <c r="AS914" s="108">
        <v>0.89</v>
      </c>
      <c r="AT914" s="108">
        <v>0.89</v>
      </c>
      <c r="AU914" s="108">
        <v>0.89</v>
      </c>
      <c r="AV914" s="108">
        <v>0.89</v>
      </c>
      <c r="AW914" s="108">
        <v>0.89</v>
      </c>
      <c r="AX914" s="110">
        <v>0.89</v>
      </c>
    </row>
    <row r="915" spans="1:50">
      <c r="A915" s="212"/>
      <c r="B915" s="215"/>
      <c r="C915" s="217" t="s">
        <v>42</v>
      </c>
      <c r="D915" s="83" t="s">
        <v>24</v>
      </c>
      <c r="E915" s="56" t="str">
        <f>A887&amp;"/"&amp;B907&amp;"/"&amp;C915&amp;"/"&amp;D915</f>
        <v>Biomass and waste fired power plants/Steam turbine/Electricity only with CCS/L</v>
      </c>
      <c r="F915" s="103" t="str">
        <f>A887</f>
        <v>Biomass and waste fired power plants</v>
      </c>
      <c r="G915" s="103" t="str">
        <f>B907</f>
        <v>Steam turbine</v>
      </c>
      <c r="H915" s="103" t="str">
        <f>C915</f>
        <v>Electricity only with CCS</v>
      </c>
      <c r="I915" s="104" t="str">
        <f t="shared" si="75"/>
        <v>L</v>
      </c>
      <c r="J915" s="103" t="s">
        <v>99</v>
      </c>
      <c r="K915" s="103" t="s">
        <v>99</v>
      </c>
      <c r="L915" s="103" t="s">
        <v>99</v>
      </c>
      <c r="M915" s="103" t="s">
        <v>99</v>
      </c>
      <c r="N915" s="103" t="s">
        <v>99</v>
      </c>
      <c r="O915" s="103" t="s">
        <v>99</v>
      </c>
      <c r="P915" s="103" t="s">
        <v>99</v>
      </c>
      <c r="Q915" s="103" t="s">
        <v>99</v>
      </c>
      <c r="R915" s="103" t="s">
        <v>99</v>
      </c>
      <c r="S915" s="103" t="s">
        <v>99</v>
      </c>
      <c r="T915" s="103" t="s">
        <v>99</v>
      </c>
      <c r="U915" s="103" t="s">
        <v>99</v>
      </c>
      <c r="V915" s="103" t="s">
        <v>99</v>
      </c>
      <c r="W915" s="103" t="s">
        <v>99</v>
      </c>
      <c r="X915" s="103" t="s">
        <v>99</v>
      </c>
      <c r="Y915" s="103" t="s">
        <v>99</v>
      </c>
      <c r="Z915" s="103" t="s">
        <v>99</v>
      </c>
      <c r="AA915" s="103" t="s">
        <v>99</v>
      </c>
      <c r="AB915" s="103" t="s">
        <v>99</v>
      </c>
      <c r="AC915" s="103" t="s">
        <v>99</v>
      </c>
      <c r="AD915" s="103" t="s">
        <v>99</v>
      </c>
      <c r="AE915" s="103">
        <v>0.89</v>
      </c>
      <c r="AF915" s="103">
        <v>0.89</v>
      </c>
      <c r="AG915" s="103">
        <v>0.89</v>
      </c>
      <c r="AH915" s="103">
        <v>0.89</v>
      </c>
      <c r="AI915" s="103">
        <v>0.89</v>
      </c>
      <c r="AJ915" s="103">
        <v>0.89</v>
      </c>
      <c r="AK915" s="103">
        <v>0.89</v>
      </c>
      <c r="AL915" s="103">
        <v>0.89</v>
      </c>
      <c r="AM915" s="103">
        <v>0.89</v>
      </c>
      <c r="AN915" s="103">
        <v>0.89</v>
      </c>
      <c r="AO915" s="103">
        <v>0.89</v>
      </c>
      <c r="AP915" s="103">
        <v>0.89</v>
      </c>
      <c r="AQ915" s="103">
        <v>0.89</v>
      </c>
      <c r="AR915" s="103">
        <v>0.89</v>
      </c>
      <c r="AS915" s="103">
        <v>0.89</v>
      </c>
      <c r="AT915" s="103">
        <v>0.89</v>
      </c>
      <c r="AU915" s="103">
        <v>0.89</v>
      </c>
      <c r="AV915" s="103">
        <v>0.89</v>
      </c>
      <c r="AW915" s="103">
        <v>0.89</v>
      </c>
      <c r="AX915" s="105">
        <v>0.89</v>
      </c>
    </row>
    <row r="916" spans="1:50">
      <c r="A916" s="212"/>
      <c r="B916" s="215"/>
      <c r="C916" s="216"/>
      <c r="D916" s="106" t="s">
        <v>25</v>
      </c>
      <c r="E916" s="107" t="str">
        <f>A887&amp;"/"&amp;B907&amp;"/"&amp;C915&amp;"/"&amp;D916</f>
        <v>Biomass and waste fired power plants/Steam turbine/Electricity only with CCS/M</v>
      </c>
      <c r="F916" s="108" t="str">
        <f>A887</f>
        <v>Biomass and waste fired power plants</v>
      </c>
      <c r="G916" s="108" t="str">
        <f>B907</f>
        <v>Steam turbine</v>
      </c>
      <c r="H916" s="108" t="str">
        <f>C915</f>
        <v>Electricity only with CCS</v>
      </c>
      <c r="I916" s="109" t="str">
        <f t="shared" si="75"/>
        <v>M</v>
      </c>
      <c r="J916" s="108" t="s">
        <v>99</v>
      </c>
      <c r="K916" s="108" t="s">
        <v>99</v>
      </c>
      <c r="L916" s="108" t="s">
        <v>99</v>
      </c>
      <c r="M916" s="108" t="s">
        <v>99</v>
      </c>
      <c r="N916" s="108" t="s">
        <v>99</v>
      </c>
      <c r="O916" s="108" t="s">
        <v>99</v>
      </c>
      <c r="P916" s="108" t="s">
        <v>99</v>
      </c>
      <c r="Q916" s="108" t="s">
        <v>99</v>
      </c>
      <c r="R916" s="108" t="s">
        <v>99</v>
      </c>
      <c r="S916" s="108" t="s">
        <v>99</v>
      </c>
      <c r="T916" s="108" t="s">
        <v>99</v>
      </c>
      <c r="U916" s="108" t="s">
        <v>99</v>
      </c>
      <c r="V916" s="108" t="s">
        <v>99</v>
      </c>
      <c r="W916" s="108" t="s">
        <v>99</v>
      </c>
      <c r="X916" s="108" t="s">
        <v>99</v>
      </c>
      <c r="Y916" s="108" t="s">
        <v>99</v>
      </c>
      <c r="Z916" s="108" t="s">
        <v>99</v>
      </c>
      <c r="AA916" s="108" t="s">
        <v>99</v>
      </c>
      <c r="AB916" s="108" t="s">
        <v>99</v>
      </c>
      <c r="AC916" s="108" t="s">
        <v>99</v>
      </c>
      <c r="AD916" s="108" t="s">
        <v>99</v>
      </c>
      <c r="AE916" s="108">
        <v>0.89</v>
      </c>
      <c r="AF916" s="108">
        <v>0.89</v>
      </c>
      <c r="AG916" s="108">
        <v>0.89</v>
      </c>
      <c r="AH916" s="108">
        <v>0.89</v>
      </c>
      <c r="AI916" s="108">
        <v>0.89</v>
      </c>
      <c r="AJ916" s="108">
        <v>0.89</v>
      </c>
      <c r="AK916" s="108">
        <v>0.89</v>
      </c>
      <c r="AL916" s="108">
        <v>0.89</v>
      </c>
      <c r="AM916" s="108">
        <v>0.89</v>
      </c>
      <c r="AN916" s="108">
        <v>0.89</v>
      </c>
      <c r="AO916" s="108">
        <v>0.89</v>
      </c>
      <c r="AP916" s="108">
        <v>0.89</v>
      </c>
      <c r="AQ916" s="108">
        <v>0.89</v>
      </c>
      <c r="AR916" s="108">
        <v>0.89</v>
      </c>
      <c r="AS916" s="108">
        <v>0.89</v>
      </c>
      <c r="AT916" s="108">
        <v>0.89</v>
      </c>
      <c r="AU916" s="108">
        <v>0.89</v>
      </c>
      <c r="AV916" s="108">
        <v>0.89</v>
      </c>
      <c r="AW916" s="108">
        <v>0.89</v>
      </c>
      <c r="AX916" s="110">
        <v>0.89</v>
      </c>
    </row>
    <row r="917" spans="1:50">
      <c r="A917" s="212"/>
      <c r="B917" s="215"/>
      <c r="C917" s="217" t="s">
        <v>43</v>
      </c>
      <c r="D917" s="52" t="s">
        <v>24</v>
      </c>
      <c r="E917" s="86" t="str">
        <f>A887&amp;"/"&amp;B907&amp;"/"&amp;C917&amp;"/"&amp;D917</f>
        <v>Biomass and waste fired power plants/Steam turbine/CHP with CCS/L</v>
      </c>
      <c r="F917" s="61" t="str">
        <f>A887</f>
        <v>Biomass and waste fired power plants</v>
      </c>
      <c r="G917" s="61" t="str">
        <f>B907</f>
        <v>Steam turbine</v>
      </c>
      <c r="H917" s="61" t="str">
        <f>C917</f>
        <v>CHP with CCS</v>
      </c>
      <c r="I917" s="84" t="str">
        <f t="shared" si="75"/>
        <v>L</v>
      </c>
      <c r="J917" s="61" t="s">
        <v>99</v>
      </c>
      <c r="K917" s="61" t="s">
        <v>99</v>
      </c>
      <c r="L917" s="61" t="s">
        <v>99</v>
      </c>
      <c r="M917" s="61" t="s">
        <v>99</v>
      </c>
      <c r="N917" s="61" t="s">
        <v>99</v>
      </c>
      <c r="O917" s="61" t="s">
        <v>99</v>
      </c>
      <c r="P917" s="61" t="s">
        <v>99</v>
      </c>
      <c r="Q917" s="61" t="s">
        <v>99</v>
      </c>
      <c r="R917" s="61" t="s">
        <v>99</v>
      </c>
      <c r="S917" s="61" t="s">
        <v>99</v>
      </c>
      <c r="T917" s="61" t="s">
        <v>99</v>
      </c>
      <c r="U917" s="61" t="s">
        <v>99</v>
      </c>
      <c r="V917" s="61" t="s">
        <v>99</v>
      </c>
      <c r="W917" s="61" t="s">
        <v>99</v>
      </c>
      <c r="X917" s="61" t="s">
        <v>99</v>
      </c>
      <c r="Y917" s="61" t="s">
        <v>99</v>
      </c>
      <c r="Z917" s="61" t="s">
        <v>99</v>
      </c>
      <c r="AA917" s="61" t="s">
        <v>99</v>
      </c>
      <c r="AB917" s="61" t="s">
        <v>99</v>
      </c>
      <c r="AC917" s="61" t="s">
        <v>99</v>
      </c>
      <c r="AD917" s="61" t="s">
        <v>99</v>
      </c>
      <c r="AE917" s="61">
        <v>0.89</v>
      </c>
      <c r="AF917" s="61">
        <v>0.89</v>
      </c>
      <c r="AG917" s="61">
        <v>0.89</v>
      </c>
      <c r="AH917" s="61">
        <v>0.89</v>
      </c>
      <c r="AI917" s="61">
        <v>0.89</v>
      </c>
      <c r="AJ917" s="61">
        <v>0.89</v>
      </c>
      <c r="AK917" s="61">
        <v>0.89</v>
      </c>
      <c r="AL917" s="61">
        <v>0.89</v>
      </c>
      <c r="AM917" s="61">
        <v>0.89</v>
      </c>
      <c r="AN917" s="61">
        <v>0.89</v>
      </c>
      <c r="AO917" s="61">
        <v>0.89</v>
      </c>
      <c r="AP917" s="61">
        <v>0.89</v>
      </c>
      <c r="AQ917" s="61">
        <v>0.89</v>
      </c>
      <c r="AR917" s="61">
        <v>0.89</v>
      </c>
      <c r="AS917" s="61">
        <v>0.89</v>
      </c>
      <c r="AT917" s="61">
        <v>0.89</v>
      </c>
      <c r="AU917" s="61">
        <v>0.89</v>
      </c>
      <c r="AV917" s="61">
        <v>0.89</v>
      </c>
      <c r="AW917" s="61">
        <v>0.89</v>
      </c>
      <c r="AX917" s="53">
        <v>0.89</v>
      </c>
    </row>
    <row r="918" spans="1:50">
      <c r="A918" s="213"/>
      <c r="B918" s="218"/>
      <c r="C918" s="210"/>
      <c r="D918" s="93" t="s">
        <v>25</v>
      </c>
      <c r="E918" s="73" t="str">
        <f>A887&amp;"/"&amp;B907&amp;"/"&amp;C917&amp;"/"&amp;D918</f>
        <v>Biomass and waste fired power plants/Steam turbine/CHP with CCS/M</v>
      </c>
      <c r="F918" s="91" t="str">
        <f>A887</f>
        <v>Biomass and waste fired power plants</v>
      </c>
      <c r="G918" s="91" t="str">
        <f>B907</f>
        <v>Steam turbine</v>
      </c>
      <c r="H918" s="91" t="str">
        <f>C917</f>
        <v>CHP with CCS</v>
      </c>
      <c r="I918" s="70" t="str">
        <f t="shared" si="75"/>
        <v>M</v>
      </c>
      <c r="J918" s="91" t="s">
        <v>99</v>
      </c>
      <c r="K918" s="91" t="s">
        <v>99</v>
      </c>
      <c r="L918" s="91" t="s">
        <v>99</v>
      </c>
      <c r="M918" s="91" t="s">
        <v>99</v>
      </c>
      <c r="N918" s="91" t="s">
        <v>99</v>
      </c>
      <c r="O918" s="91" t="s">
        <v>99</v>
      </c>
      <c r="P918" s="91" t="s">
        <v>99</v>
      </c>
      <c r="Q918" s="91" t="s">
        <v>99</v>
      </c>
      <c r="R918" s="91" t="s">
        <v>99</v>
      </c>
      <c r="S918" s="91" t="s">
        <v>99</v>
      </c>
      <c r="T918" s="91" t="s">
        <v>99</v>
      </c>
      <c r="U918" s="91" t="s">
        <v>99</v>
      </c>
      <c r="V918" s="91" t="s">
        <v>99</v>
      </c>
      <c r="W918" s="91" t="s">
        <v>99</v>
      </c>
      <c r="X918" s="91" t="s">
        <v>99</v>
      </c>
      <c r="Y918" s="91" t="s">
        <v>99</v>
      </c>
      <c r="Z918" s="91" t="s">
        <v>99</v>
      </c>
      <c r="AA918" s="91" t="s">
        <v>99</v>
      </c>
      <c r="AB918" s="91" t="s">
        <v>99</v>
      </c>
      <c r="AC918" s="91" t="s">
        <v>99</v>
      </c>
      <c r="AD918" s="91" t="s">
        <v>99</v>
      </c>
      <c r="AE918" s="91">
        <v>0.89</v>
      </c>
      <c r="AF918" s="91">
        <v>0.89</v>
      </c>
      <c r="AG918" s="91">
        <v>0.89</v>
      </c>
      <c r="AH918" s="91">
        <v>0.89</v>
      </c>
      <c r="AI918" s="91">
        <v>0.89</v>
      </c>
      <c r="AJ918" s="91">
        <v>0.89</v>
      </c>
      <c r="AK918" s="91">
        <v>0.89</v>
      </c>
      <c r="AL918" s="91">
        <v>0.89</v>
      </c>
      <c r="AM918" s="91">
        <v>0.89</v>
      </c>
      <c r="AN918" s="91">
        <v>0.89</v>
      </c>
      <c r="AO918" s="91">
        <v>0.89</v>
      </c>
      <c r="AP918" s="91">
        <v>0.89</v>
      </c>
      <c r="AQ918" s="91">
        <v>0.89</v>
      </c>
      <c r="AR918" s="91">
        <v>0.89</v>
      </c>
      <c r="AS918" s="91">
        <v>0.89</v>
      </c>
      <c r="AT918" s="91">
        <v>0.89</v>
      </c>
      <c r="AU918" s="91">
        <v>0.89</v>
      </c>
      <c r="AV918" s="91">
        <v>0.89</v>
      </c>
      <c r="AW918" s="91">
        <v>0.89</v>
      </c>
      <c r="AX918" s="89">
        <v>0.89</v>
      </c>
    </row>
    <row r="919" spans="1:50">
      <c r="A919" s="211" t="s">
        <v>58</v>
      </c>
      <c r="B919" s="214" t="s">
        <v>59</v>
      </c>
      <c r="C919" s="209" t="s">
        <v>36</v>
      </c>
      <c r="D919" s="67" t="s">
        <v>25</v>
      </c>
      <c r="E919" s="87" t="str">
        <f>A919&amp;"/"&amp;B919&amp;"/"&amp;C919&amp;"/"&amp;D919</f>
        <v>Fuel cells/Natural gas fuel cell power plant/Electricity only/M</v>
      </c>
      <c r="F919" s="55" t="str">
        <f>A919</f>
        <v>Fuel cells</v>
      </c>
      <c r="G919" s="55" t="str">
        <f>B919</f>
        <v>Natural gas fuel cell power plant</v>
      </c>
      <c r="H919" s="55" t="str">
        <f>C919</f>
        <v>Electricity only</v>
      </c>
      <c r="I919" s="85" t="str">
        <f t="shared" si="75"/>
        <v>M</v>
      </c>
      <c r="J919" s="55" t="s">
        <v>99</v>
      </c>
      <c r="K919" s="55" t="s">
        <v>99</v>
      </c>
      <c r="L919" s="55" t="s">
        <v>99</v>
      </c>
      <c r="M919" s="55" t="s">
        <v>99</v>
      </c>
      <c r="N919" s="55" t="s">
        <v>99</v>
      </c>
      <c r="O919" s="55" t="s">
        <v>99</v>
      </c>
      <c r="P919" s="55" t="s">
        <v>99</v>
      </c>
      <c r="Q919" s="55" t="s">
        <v>99</v>
      </c>
      <c r="R919" s="55" t="s">
        <v>99</v>
      </c>
      <c r="S919" s="55" t="s">
        <v>99</v>
      </c>
      <c r="T919" s="55" t="s">
        <v>99</v>
      </c>
      <c r="U919" s="55" t="s">
        <v>99</v>
      </c>
      <c r="V919" s="55" t="s">
        <v>99</v>
      </c>
      <c r="W919" s="55" t="s">
        <v>99</v>
      </c>
      <c r="X919" s="55" t="s">
        <v>99</v>
      </c>
      <c r="Y919" s="55" t="s">
        <v>99</v>
      </c>
      <c r="Z919" s="55" t="s">
        <v>99</v>
      </c>
      <c r="AA919" s="55" t="s">
        <v>99</v>
      </c>
      <c r="AB919" s="55" t="s">
        <v>99</v>
      </c>
      <c r="AC919" s="55" t="s">
        <v>99</v>
      </c>
      <c r="AD919" s="55" t="s">
        <v>99</v>
      </c>
      <c r="AE919" s="55">
        <v>0.96499999999999997</v>
      </c>
      <c r="AF919" s="55">
        <v>0.96499999999999997</v>
      </c>
      <c r="AG919" s="55">
        <v>0.96499999999999997</v>
      </c>
      <c r="AH919" s="55">
        <v>0.96499999999999997</v>
      </c>
      <c r="AI919" s="55">
        <v>0.96499999999999997</v>
      </c>
      <c r="AJ919" s="55">
        <v>0.96499999999999997</v>
      </c>
      <c r="AK919" s="55">
        <v>0.96499999999999997</v>
      </c>
      <c r="AL919" s="55">
        <v>0.96499999999999997</v>
      </c>
      <c r="AM919" s="55">
        <v>0.96499999999999997</v>
      </c>
      <c r="AN919" s="55">
        <v>0.96499999999999997</v>
      </c>
      <c r="AO919" s="55">
        <v>0.96499999999999997</v>
      </c>
      <c r="AP919" s="55">
        <v>0.96499999999999997</v>
      </c>
      <c r="AQ919" s="55">
        <v>0.96499999999999997</v>
      </c>
      <c r="AR919" s="55">
        <v>0.96499999999999997</v>
      </c>
      <c r="AS919" s="55">
        <v>0.96499999999999997</v>
      </c>
      <c r="AT919" s="55">
        <v>0.96499999999999997</v>
      </c>
      <c r="AU919" s="55">
        <v>0.96499999999999997</v>
      </c>
      <c r="AV919" s="55">
        <v>0.96499999999999997</v>
      </c>
      <c r="AW919" s="55">
        <v>0.96499999999999997</v>
      </c>
      <c r="AX919" s="64">
        <v>0.96499999999999997</v>
      </c>
    </row>
    <row r="920" spans="1:50">
      <c r="A920" s="212"/>
      <c r="B920" s="215"/>
      <c r="C920" s="206"/>
      <c r="D920" s="52" t="s">
        <v>38</v>
      </c>
      <c r="E920" s="86" t="str">
        <f>A919&amp;"/"&amp;B919&amp;"/"&amp;C919&amp;"/"&amp;D920</f>
        <v>Fuel cells/Natural gas fuel cell power plant/Electricity only/S</v>
      </c>
      <c r="F920" s="61" t="str">
        <f>A919</f>
        <v>Fuel cells</v>
      </c>
      <c r="G920" s="61" t="str">
        <f>B919</f>
        <v>Natural gas fuel cell power plant</v>
      </c>
      <c r="H920" s="61" t="str">
        <f>C919</f>
        <v>Electricity only</v>
      </c>
      <c r="I920" s="84" t="str">
        <f t="shared" si="75"/>
        <v>S</v>
      </c>
      <c r="J920" s="61" t="s">
        <v>99</v>
      </c>
      <c r="K920" s="61" t="s">
        <v>99</v>
      </c>
      <c r="L920" s="61" t="s">
        <v>99</v>
      </c>
      <c r="M920" s="61" t="s">
        <v>99</v>
      </c>
      <c r="N920" s="61" t="s">
        <v>99</v>
      </c>
      <c r="O920" s="61" t="s">
        <v>99</v>
      </c>
      <c r="P920" s="61" t="s">
        <v>99</v>
      </c>
      <c r="Q920" s="61" t="s">
        <v>99</v>
      </c>
      <c r="R920" s="61" t="s">
        <v>99</v>
      </c>
      <c r="S920" s="61" t="s">
        <v>99</v>
      </c>
      <c r="T920" s="61" t="s">
        <v>99</v>
      </c>
      <c r="U920" s="61" t="s">
        <v>99</v>
      </c>
      <c r="V920" s="61" t="s">
        <v>99</v>
      </c>
      <c r="W920" s="61" t="s">
        <v>99</v>
      </c>
      <c r="X920" s="61" t="s">
        <v>99</v>
      </c>
      <c r="Y920" s="61" t="s">
        <v>99</v>
      </c>
      <c r="Z920" s="61" t="s">
        <v>99</v>
      </c>
      <c r="AA920" s="61" t="s">
        <v>99</v>
      </c>
      <c r="AB920" s="61" t="s">
        <v>99</v>
      </c>
      <c r="AC920" s="61">
        <v>0.96499999999999997</v>
      </c>
      <c r="AD920" s="61">
        <v>0.96499999999999997</v>
      </c>
      <c r="AE920" s="61">
        <v>0.96499999999999997</v>
      </c>
      <c r="AF920" s="61">
        <v>0.96499999999999997</v>
      </c>
      <c r="AG920" s="61">
        <v>0.96499999999999997</v>
      </c>
      <c r="AH920" s="61">
        <v>0.96499999999999997</v>
      </c>
      <c r="AI920" s="61">
        <v>0.96499999999999997</v>
      </c>
      <c r="AJ920" s="61">
        <v>0.96499999999999997</v>
      </c>
      <c r="AK920" s="61">
        <v>0.96499999999999997</v>
      </c>
      <c r="AL920" s="61">
        <v>0.96499999999999997</v>
      </c>
      <c r="AM920" s="61">
        <v>0.96499999999999997</v>
      </c>
      <c r="AN920" s="61">
        <v>0.96499999999999997</v>
      </c>
      <c r="AO920" s="61">
        <v>0.96499999999999997</v>
      </c>
      <c r="AP920" s="61">
        <v>0.96499999999999997</v>
      </c>
      <c r="AQ920" s="61">
        <v>0.96499999999999997</v>
      </c>
      <c r="AR920" s="61">
        <v>0.96499999999999997</v>
      </c>
      <c r="AS920" s="61">
        <v>0.96499999999999997</v>
      </c>
      <c r="AT920" s="61">
        <v>0.96499999999999997</v>
      </c>
      <c r="AU920" s="61">
        <v>0.96499999999999997</v>
      </c>
      <c r="AV920" s="61">
        <v>0.96499999999999997</v>
      </c>
      <c r="AW920" s="61">
        <v>0.96499999999999997</v>
      </c>
      <c r="AX920" s="53">
        <v>0.96499999999999997</v>
      </c>
    </row>
    <row r="921" spans="1:50">
      <c r="A921" s="212"/>
      <c r="B921" s="224"/>
      <c r="C921" s="216"/>
      <c r="D921" s="106" t="s">
        <v>47</v>
      </c>
      <c r="E921" s="107" t="str">
        <f>A919&amp;"/"&amp;B919&amp;"/"&amp;C919&amp;"/"&amp;D921</f>
        <v>Fuel cells/Natural gas fuel cell power plant/Electricity only/XS</v>
      </c>
      <c r="F921" s="108" t="str">
        <f>A919</f>
        <v>Fuel cells</v>
      </c>
      <c r="G921" s="108" t="str">
        <f>B919</f>
        <v>Natural gas fuel cell power plant</v>
      </c>
      <c r="H921" s="108" t="str">
        <f>C919</f>
        <v>Electricity only</v>
      </c>
      <c r="I921" s="109" t="str">
        <f t="shared" si="75"/>
        <v>XS</v>
      </c>
      <c r="J921" s="108" t="s">
        <v>99</v>
      </c>
      <c r="K921" s="108" t="s">
        <v>99</v>
      </c>
      <c r="L921" s="108" t="s">
        <v>99</v>
      </c>
      <c r="M921" s="108" t="s">
        <v>99</v>
      </c>
      <c r="N921" s="108" t="s">
        <v>99</v>
      </c>
      <c r="O921" s="108" t="s">
        <v>99</v>
      </c>
      <c r="P921" s="108" t="s">
        <v>99</v>
      </c>
      <c r="Q921" s="108" t="s">
        <v>99</v>
      </c>
      <c r="R921" s="108" t="s">
        <v>99</v>
      </c>
      <c r="S921" s="108" t="s">
        <v>99</v>
      </c>
      <c r="T921" s="108" t="s">
        <v>99</v>
      </c>
      <c r="U921" s="108" t="s">
        <v>99</v>
      </c>
      <c r="V921" s="108" t="s">
        <v>99</v>
      </c>
      <c r="W921" s="108" t="s">
        <v>99</v>
      </c>
      <c r="X921" s="108" t="s">
        <v>99</v>
      </c>
      <c r="Y921" s="108" t="s">
        <v>99</v>
      </c>
      <c r="Z921" s="108">
        <v>0.96499999999999997</v>
      </c>
      <c r="AA921" s="108">
        <v>0.96499999999999997</v>
      </c>
      <c r="AB921" s="108">
        <v>0.96499999999999997</v>
      </c>
      <c r="AC921" s="108">
        <v>0.96499999999999997</v>
      </c>
      <c r="AD921" s="108">
        <v>0.96499999999999997</v>
      </c>
      <c r="AE921" s="108">
        <v>0.96499999999999997</v>
      </c>
      <c r="AF921" s="108">
        <v>0.96499999999999997</v>
      </c>
      <c r="AG921" s="108">
        <v>0.96499999999999997</v>
      </c>
      <c r="AH921" s="108">
        <v>0.96499999999999997</v>
      </c>
      <c r="AI921" s="108">
        <v>0.96499999999999997</v>
      </c>
      <c r="AJ921" s="108">
        <v>0.96499999999999997</v>
      </c>
      <c r="AK921" s="108">
        <v>0.96499999999999997</v>
      </c>
      <c r="AL921" s="108">
        <v>0.96499999999999997</v>
      </c>
      <c r="AM921" s="108">
        <v>0.96499999999999997</v>
      </c>
      <c r="AN921" s="108">
        <v>0.96499999999999997</v>
      </c>
      <c r="AO921" s="108">
        <v>0.96499999999999997</v>
      </c>
      <c r="AP921" s="108">
        <v>0.96499999999999997</v>
      </c>
      <c r="AQ921" s="108">
        <v>0.96499999999999997</v>
      </c>
      <c r="AR921" s="108">
        <v>0.96499999999999997</v>
      </c>
      <c r="AS921" s="108">
        <v>0.96499999999999997</v>
      </c>
      <c r="AT921" s="108">
        <v>0.96499999999999997</v>
      </c>
      <c r="AU921" s="108">
        <v>0.96499999999999997</v>
      </c>
      <c r="AV921" s="108">
        <v>0.96499999999999997</v>
      </c>
      <c r="AW921" s="108">
        <v>0.96499999999999997</v>
      </c>
      <c r="AX921" s="110">
        <v>0.96499999999999997</v>
      </c>
    </row>
    <row r="922" spans="1:50">
      <c r="A922" s="212"/>
      <c r="B922" s="215" t="s">
        <v>60</v>
      </c>
      <c r="C922" s="206" t="s">
        <v>36</v>
      </c>
      <c r="D922" s="52" t="s">
        <v>25</v>
      </c>
      <c r="E922" s="86" t="str">
        <f>A919&amp;"/"&amp;B922&amp;"/"&amp;C922&amp;"/"&amp;D922</f>
        <v>Fuel cells/Hydrogen fuel cell power plant/Electricity only/M</v>
      </c>
      <c r="F922" s="61" t="str">
        <f>A919</f>
        <v>Fuel cells</v>
      </c>
      <c r="G922" s="61" t="str">
        <f>B922</f>
        <v>Hydrogen fuel cell power plant</v>
      </c>
      <c r="H922" s="61" t="str">
        <f>C922</f>
        <v>Electricity only</v>
      </c>
      <c r="I922" s="84" t="str">
        <f t="shared" si="75"/>
        <v>M</v>
      </c>
      <c r="J922" s="61" t="s">
        <v>99</v>
      </c>
      <c r="K922" s="61" t="s">
        <v>99</v>
      </c>
      <c r="L922" s="61" t="s">
        <v>99</v>
      </c>
      <c r="M922" s="61" t="s">
        <v>99</v>
      </c>
      <c r="N922" s="61" t="s">
        <v>99</v>
      </c>
      <c r="O922" s="61" t="s">
        <v>99</v>
      </c>
      <c r="P922" s="61" t="s">
        <v>99</v>
      </c>
      <c r="Q922" s="61" t="s">
        <v>99</v>
      </c>
      <c r="R922" s="61" t="s">
        <v>99</v>
      </c>
      <c r="S922" s="61" t="s">
        <v>99</v>
      </c>
      <c r="T922" s="61" t="s">
        <v>99</v>
      </c>
      <c r="U922" s="61" t="s">
        <v>99</v>
      </c>
      <c r="V922" s="61" t="s">
        <v>99</v>
      </c>
      <c r="W922" s="61" t="s">
        <v>99</v>
      </c>
      <c r="X922" s="61" t="s">
        <v>99</v>
      </c>
      <c r="Y922" s="61" t="s">
        <v>99</v>
      </c>
      <c r="Z922" s="61" t="s">
        <v>99</v>
      </c>
      <c r="AA922" s="61" t="s">
        <v>99</v>
      </c>
      <c r="AB922" s="61" t="s">
        <v>99</v>
      </c>
      <c r="AC922" s="61" t="s">
        <v>99</v>
      </c>
      <c r="AD922" s="61" t="s">
        <v>99</v>
      </c>
      <c r="AE922" s="61" t="s">
        <v>99</v>
      </c>
      <c r="AF922" s="61" t="s">
        <v>99</v>
      </c>
      <c r="AG922" s="61">
        <v>0.96499999999999997</v>
      </c>
      <c r="AH922" s="61">
        <v>0.96499999999999997</v>
      </c>
      <c r="AI922" s="61">
        <v>0.96499999999999997</v>
      </c>
      <c r="AJ922" s="61">
        <v>0.96499999999999997</v>
      </c>
      <c r="AK922" s="61">
        <v>0.96499999999999997</v>
      </c>
      <c r="AL922" s="61">
        <v>0.96499999999999997</v>
      </c>
      <c r="AM922" s="61">
        <v>0.96499999999999997</v>
      </c>
      <c r="AN922" s="61">
        <v>0.96499999999999997</v>
      </c>
      <c r="AO922" s="61">
        <v>0.96499999999999997</v>
      </c>
      <c r="AP922" s="61">
        <v>0.96499999999999997</v>
      </c>
      <c r="AQ922" s="61">
        <v>0.96499999999999997</v>
      </c>
      <c r="AR922" s="61">
        <v>0.96499999999999997</v>
      </c>
      <c r="AS922" s="61">
        <v>0.96499999999999997</v>
      </c>
      <c r="AT922" s="61">
        <v>0.96499999999999997</v>
      </c>
      <c r="AU922" s="61">
        <v>0.96499999999999997</v>
      </c>
      <c r="AV922" s="61">
        <v>0.96499999999999997</v>
      </c>
      <c r="AW922" s="61">
        <v>0.96499999999999997</v>
      </c>
      <c r="AX922" s="53">
        <v>0.96499999999999997</v>
      </c>
    </row>
    <row r="923" spans="1:50">
      <c r="A923" s="212"/>
      <c r="B923" s="215"/>
      <c r="C923" s="206"/>
      <c r="D923" s="52" t="s">
        <v>38</v>
      </c>
      <c r="E923" s="86" t="str">
        <f>A919&amp;"/"&amp;B922&amp;"/"&amp;C922&amp;"/"&amp;D923</f>
        <v>Fuel cells/Hydrogen fuel cell power plant/Electricity only/S</v>
      </c>
      <c r="F923" s="61" t="str">
        <f>A919</f>
        <v>Fuel cells</v>
      </c>
      <c r="G923" s="61" t="str">
        <f>B922</f>
        <v>Hydrogen fuel cell power plant</v>
      </c>
      <c r="H923" s="61" t="str">
        <f>C922</f>
        <v>Electricity only</v>
      </c>
      <c r="I923" s="84" t="str">
        <f t="shared" si="75"/>
        <v>S</v>
      </c>
      <c r="J923" s="61" t="s">
        <v>99</v>
      </c>
      <c r="K923" s="61" t="s">
        <v>99</v>
      </c>
      <c r="L923" s="61" t="s">
        <v>99</v>
      </c>
      <c r="M923" s="61" t="s">
        <v>99</v>
      </c>
      <c r="N923" s="61" t="s">
        <v>99</v>
      </c>
      <c r="O923" s="61" t="s">
        <v>99</v>
      </c>
      <c r="P923" s="61" t="s">
        <v>99</v>
      </c>
      <c r="Q923" s="61" t="s">
        <v>99</v>
      </c>
      <c r="R923" s="61" t="s">
        <v>99</v>
      </c>
      <c r="S923" s="61" t="s">
        <v>99</v>
      </c>
      <c r="T923" s="61" t="s">
        <v>99</v>
      </c>
      <c r="U923" s="61" t="s">
        <v>99</v>
      </c>
      <c r="V923" s="61" t="s">
        <v>99</v>
      </c>
      <c r="W923" s="61" t="s">
        <v>99</v>
      </c>
      <c r="X923" s="61" t="s">
        <v>99</v>
      </c>
      <c r="Y923" s="61" t="s">
        <v>99</v>
      </c>
      <c r="Z923" s="61" t="s">
        <v>99</v>
      </c>
      <c r="AA923" s="61" t="s">
        <v>99</v>
      </c>
      <c r="AB923" s="61" t="s">
        <v>99</v>
      </c>
      <c r="AC923" s="61" t="s">
        <v>99</v>
      </c>
      <c r="AD923" s="61" t="s">
        <v>99</v>
      </c>
      <c r="AE923" s="61">
        <v>0.96499999999999997</v>
      </c>
      <c r="AF923" s="61">
        <v>0.96499999999999997</v>
      </c>
      <c r="AG923" s="61">
        <v>0.96499999999999997</v>
      </c>
      <c r="AH923" s="61">
        <v>0.96499999999999997</v>
      </c>
      <c r="AI923" s="61">
        <v>0.96499999999999997</v>
      </c>
      <c r="AJ923" s="61">
        <v>0.96499999999999997</v>
      </c>
      <c r="AK923" s="61">
        <v>0.96499999999999997</v>
      </c>
      <c r="AL923" s="61">
        <v>0.96499999999999997</v>
      </c>
      <c r="AM923" s="61">
        <v>0.96499999999999997</v>
      </c>
      <c r="AN923" s="61">
        <v>0.96499999999999997</v>
      </c>
      <c r="AO923" s="61">
        <v>0.96499999999999997</v>
      </c>
      <c r="AP923" s="61">
        <v>0.96499999999999997</v>
      </c>
      <c r="AQ923" s="61">
        <v>0.96499999999999997</v>
      </c>
      <c r="AR923" s="61">
        <v>0.96499999999999997</v>
      </c>
      <c r="AS923" s="61">
        <v>0.96499999999999997</v>
      </c>
      <c r="AT923" s="61">
        <v>0.96499999999999997</v>
      </c>
      <c r="AU923" s="61">
        <v>0.96499999999999997</v>
      </c>
      <c r="AV923" s="61">
        <v>0.96499999999999997</v>
      </c>
      <c r="AW923" s="61">
        <v>0.96499999999999997</v>
      </c>
      <c r="AX923" s="53">
        <v>0.96499999999999997</v>
      </c>
    </row>
    <row r="924" spans="1:50">
      <c r="A924" s="213"/>
      <c r="B924" s="218"/>
      <c r="C924" s="210"/>
      <c r="D924" s="93" t="s">
        <v>47</v>
      </c>
      <c r="E924" s="86" t="str">
        <f>A919&amp;"/"&amp;B922&amp;"/"&amp;C922&amp;"/"&amp;D924</f>
        <v>Fuel cells/Hydrogen fuel cell power plant/Electricity only/XS</v>
      </c>
      <c r="F924" s="61" t="str">
        <f>A919</f>
        <v>Fuel cells</v>
      </c>
      <c r="G924" s="61" t="str">
        <f>B922</f>
        <v>Hydrogen fuel cell power plant</v>
      </c>
      <c r="H924" s="61" t="str">
        <f>C922</f>
        <v>Electricity only</v>
      </c>
      <c r="I924" s="84" t="str">
        <f t="shared" si="75"/>
        <v>XS</v>
      </c>
      <c r="J924" s="61" t="s">
        <v>99</v>
      </c>
      <c r="K924" s="61" t="s">
        <v>99</v>
      </c>
      <c r="L924" s="61" t="s">
        <v>99</v>
      </c>
      <c r="M924" s="61" t="s">
        <v>99</v>
      </c>
      <c r="N924" s="61" t="s">
        <v>99</v>
      </c>
      <c r="O924" s="61" t="s">
        <v>99</v>
      </c>
      <c r="P924" s="61" t="s">
        <v>99</v>
      </c>
      <c r="Q924" s="61" t="s">
        <v>99</v>
      </c>
      <c r="R924" s="61" t="s">
        <v>99</v>
      </c>
      <c r="S924" s="61" t="s">
        <v>99</v>
      </c>
      <c r="T924" s="61" t="s">
        <v>99</v>
      </c>
      <c r="U924" s="61" t="s">
        <v>99</v>
      </c>
      <c r="V924" s="61" t="s">
        <v>99</v>
      </c>
      <c r="W924" s="61" t="s">
        <v>99</v>
      </c>
      <c r="X924" s="61" t="s">
        <v>99</v>
      </c>
      <c r="Y924" s="61" t="s">
        <v>99</v>
      </c>
      <c r="Z924" s="61" t="s">
        <v>99</v>
      </c>
      <c r="AA924" s="61" t="s">
        <v>99</v>
      </c>
      <c r="AB924" s="61">
        <v>0.96499999999999997</v>
      </c>
      <c r="AC924" s="61">
        <v>0.96499999999999997</v>
      </c>
      <c r="AD924" s="61">
        <v>0.96499999999999997</v>
      </c>
      <c r="AE924" s="61">
        <v>0.96499999999999997</v>
      </c>
      <c r="AF924" s="61">
        <v>0.96499999999999997</v>
      </c>
      <c r="AG924" s="61">
        <v>0.96499999999999997</v>
      </c>
      <c r="AH924" s="61">
        <v>0.96499999999999997</v>
      </c>
      <c r="AI924" s="61">
        <v>0.96499999999999997</v>
      </c>
      <c r="AJ924" s="61">
        <v>0.96499999999999997</v>
      </c>
      <c r="AK924" s="61">
        <v>0.96499999999999997</v>
      </c>
      <c r="AL924" s="61">
        <v>0.96499999999999997</v>
      </c>
      <c r="AM924" s="61">
        <v>0.96499999999999997</v>
      </c>
      <c r="AN924" s="61">
        <v>0.96499999999999997</v>
      </c>
      <c r="AO924" s="61">
        <v>0.96499999999999997</v>
      </c>
      <c r="AP924" s="61">
        <v>0.96499999999999997</v>
      </c>
      <c r="AQ924" s="61">
        <v>0.96499999999999997</v>
      </c>
      <c r="AR924" s="61">
        <v>0.96499999999999997</v>
      </c>
      <c r="AS924" s="61">
        <v>0.96499999999999997</v>
      </c>
      <c r="AT924" s="61">
        <v>0.96499999999999997</v>
      </c>
      <c r="AU924" s="61">
        <v>0.96499999999999997</v>
      </c>
      <c r="AV924" s="61">
        <v>0.96499999999999997</v>
      </c>
      <c r="AW924" s="61">
        <v>0.96499999999999997</v>
      </c>
      <c r="AX924" s="53">
        <v>0.96499999999999997</v>
      </c>
    </row>
    <row r="925" spans="1:50">
      <c r="A925" s="211" t="s">
        <v>61</v>
      </c>
      <c r="B925" s="214" t="s">
        <v>62</v>
      </c>
      <c r="C925" s="209" t="s">
        <v>36</v>
      </c>
      <c r="D925" s="67" t="s">
        <v>24</v>
      </c>
      <c r="E925" s="87" t="str">
        <f>A925&amp;"/"&amp;B925&amp;"/"&amp;C925&amp;"/"&amp;D925</f>
        <v>Wind power plants/Onshore/Electricity only/L</v>
      </c>
      <c r="F925" s="55" t="str">
        <f>A925</f>
        <v>Wind power plants</v>
      </c>
      <c r="G925" s="55" t="str">
        <f>B925</f>
        <v>Onshore</v>
      </c>
      <c r="H925" s="55" t="str">
        <f>C925</f>
        <v>Electricity only</v>
      </c>
      <c r="I925" s="85" t="str">
        <f t="shared" si="75"/>
        <v>L</v>
      </c>
      <c r="J925" s="55">
        <v>0.96999999999999986</v>
      </c>
      <c r="K925" s="55">
        <v>0.96999999999999986</v>
      </c>
      <c r="L925" s="55">
        <v>0.96999999999999986</v>
      </c>
      <c r="M925" s="55">
        <v>0.96999999999999986</v>
      </c>
      <c r="N925" s="55">
        <v>0.96999999999999986</v>
      </c>
      <c r="O925" s="55">
        <v>0.96999999999999986</v>
      </c>
      <c r="P925" s="55">
        <v>0.96999999999999986</v>
      </c>
      <c r="Q925" s="55">
        <v>0.96999999999999986</v>
      </c>
      <c r="R925" s="55">
        <v>0.96999999999999986</v>
      </c>
      <c r="S925" s="55">
        <v>0.96999999999999986</v>
      </c>
      <c r="T925" s="55">
        <v>0.96999999999999986</v>
      </c>
      <c r="U925" s="55">
        <v>0.96999999999999986</v>
      </c>
      <c r="V925" s="55">
        <v>0.96999999999999986</v>
      </c>
      <c r="W925" s="55">
        <v>0.96999999999999986</v>
      </c>
      <c r="X925" s="55">
        <v>0.96999999999999986</v>
      </c>
      <c r="Y925" s="55">
        <v>0.96999999999999986</v>
      </c>
      <c r="Z925" s="55">
        <v>0.96999999999999986</v>
      </c>
      <c r="AA925" s="55">
        <v>0.96999999999999986</v>
      </c>
      <c r="AB925" s="55">
        <v>0.96999999999999986</v>
      </c>
      <c r="AC925" s="55">
        <v>0.96999999999999986</v>
      </c>
      <c r="AD925" s="55">
        <v>0.96999999999999986</v>
      </c>
      <c r="AE925" s="55">
        <v>0.96999999999999986</v>
      </c>
      <c r="AF925" s="55">
        <v>0.96999999999999986</v>
      </c>
      <c r="AG925" s="55">
        <v>0.96999999999999986</v>
      </c>
      <c r="AH925" s="55">
        <v>0.96999999999999986</v>
      </c>
      <c r="AI925" s="55">
        <v>0.96999999999999986</v>
      </c>
      <c r="AJ925" s="55">
        <v>0.96999999999999986</v>
      </c>
      <c r="AK925" s="55">
        <v>0.96999999999999986</v>
      </c>
      <c r="AL925" s="55">
        <v>0.96999999999999986</v>
      </c>
      <c r="AM925" s="55">
        <v>0.96999999999999986</v>
      </c>
      <c r="AN925" s="55">
        <v>0.96999999999999986</v>
      </c>
      <c r="AO925" s="55">
        <v>0.96999999999999986</v>
      </c>
      <c r="AP925" s="55">
        <v>0.96999999999999986</v>
      </c>
      <c r="AQ925" s="55">
        <v>0.96999999999999986</v>
      </c>
      <c r="AR925" s="55">
        <v>0.96999999999999986</v>
      </c>
      <c r="AS925" s="55">
        <v>0.96999999999999986</v>
      </c>
      <c r="AT925" s="55">
        <v>0.96999999999999986</v>
      </c>
      <c r="AU925" s="55">
        <v>0.96999999999999986</v>
      </c>
      <c r="AV925" s="55">
        <v>0.96999999999999986</v>
      </c>
      <c r="AW925" s="55">
        <v>0.96999999999999986</v>
      </c>
      <c r="AX925" s="64">
        <v>0.96999999999999986</v>
      </c>
    </row>
    <row r="926" spans="1:50">
      <c r="A926" s="212"/>
      <c r="B926" s="215"/>
      <c r="C926" s="206"/>
      <c r="D926" s="52" t="s">
        <v>25</v>
      </c>
      <c r="E926" s="86" t="str">
        <f>A925&amp;"/"&amp;B925&amp;"/"&amp;C925&amp;"/"&amp;D926</f>
        <v>Wind power plants/Onshore/Electricity only/M</v>
      </c>
      <c r="F926" s="61" t="str">
        <f>A925</f>
        <v>Wind power plants</v>
      </c>
      <c r="G926" s="61" t="str">
        <f>B925</f>
        <v>Onshore</v>
      </c>
      <c r="H926" s="61" t="str">
        <f>C925</f>
        <v>Electricity only</v>
      </c>
      <c r="I926" s="84" t="str">
        <f t="shared" si="75"/>
        <v>M</v>
      </c>
      <c r="J926" s="61">
        <v>0.96999999999999986</v>
      </c>
      <c r="K926" s="61">
        <v>0.96999999999999986</v>
      </c>
      <c r="L926" s="61">
        <v>0.96999999999999986</v>
      </c>
      <c r="M926" s="61">
        <v>0.96999999999999986</v>
      </c>
      <c r="N926" s="61">
        <v>0.96999999999999986</v>
      </c>
      <c r="O926" s="61">
        <v>0.96999999999999986</v>
      </c>
      <c r="P926" s="61">
        <v>0.96999999999999986</v>
      </c>
      <c r="Q926" s="61">
        <v>0.96999999999999986</v>
      </c>
      <c r="R926" s="61">
        <v>0.96999999999999986</v>
      </c>
      <c r="S926" s="61">
        <v>0.96999999999999986</v>
      </c>
      <c r="T926" s="61">
        <v>0.96999999999999986</v>
      </c>
      <c r="U926" s="61">
        <v>0.96999999999999986</v>
      </c>
      <c r="V926" s="61">
        <v>0.96999999999999986</v>
      </c>
      <c r="W926" s="61">
        <v>0.96999999999999986</v>
      </c>
      <c r="X926" s="61">
        <v>0.96999999999999986</v>
      </c>
      <c r="Y926" s="61">
        <v>0.96999999999999986</v>
      </c>
      <c r="Z926" s="61">
        <v>0.96999999999999986</v>
      </c>
      <c r="AA926" s="61">
        <v>0.96999999999999986</v>
      </c>
      <c r="AB926" s="61">
        <v>0.96999999999999986</v>
      </c>
      <c r="AC926" s="61">
        <v>0.96999999999999986</v>
      </c>
      <c r="AD926" s="61">
        <v>0.96999999999999986</v>
      </c>
      <c r="AE926" s="61">
        <v>0.96999999999999986</v>
      </c>
      <c r="AF926" s="61">
        <v>0.96999999999999986</v>
      </c>
      <c r="AG926" s="61">
        <v>0.96999999999999986</v>
      </c>
      <c r="AH926" s="61">
        <v>0.96999999999999986</v>
      </c>
      <c r="AI926" s="61">
        <v>0.96999999999999986</v>
      </c>
      <c r="AJ926" s="61">
        <v>0.96999999999999986</v>
      </c>
      <c r="AK926" s="61">
        <v>0.96999999999999986</v>
      </c>
      <c r="AL926" s="61">
        <v>0.96999999999999986</v>
      </c>
      <c r="AM926" s="61">
        <v>0.96999999999999986</v>
      </c>
      <c r="AN926" s="61">
        <v>0.96999999999999986</v>
      </c>
      <c r="AO926" s="61">
        <v>0.96999999999999986</v>
      </c>
      <c r="AP926" s="61">
        <v>0.96999999999999986</v>
      </c>
      <c r="AQ926" s="61">
        <v>0.96999999999999986</v>
      </c>
      <c r="AR926" s="61">
        <v>0.96999999999999986</v>
      </c>
      <c r="AS926" s="61">
        <v>0.96999999999999986</v>
      </c>
      <c r="AT926" s="61">
        <v>0.96999999999999986</v>
      </c>
      <c r="AU926" s="61">
        <v>0.96999999999999986</v>
      </c>
      <c r="AV926" s="61">
        <v>0.96999999999999986</v>
      </c>
      <c r="AW926" s="61">
        <v>0.96999999999999986</v>
      </c>
      <c r="AX926" s="53">
        <v>0.96999999999999986</v>
      </c>
    </row>
    <row r="927" spans="1:50">
      <c r="A927" s="212"/>
      <c r="B927" s="215"/>
      <c r="C927" s="206"/>
      <c r="D927" s="52" t="s">
        <v>38</v>
      </c>
      <c r="E927" s="86" t="str">
        <f>A925&amp;"/"&amp;B925&amp;"/"&amp;C925&amp;"/"&amp;D927</f>
        <v>Wind power plants/Onshore/Electricity only/S</v>
      </c>
      <c r="F927" s="61" t="str">
        <f>A925</f>
        <v>Wind power plants</v>
      </c>
      <c r="G927" s="61" t="str">
        <f>B925</f>
        <v>Onshore</v>
      </c>
      <c r="H927" s="61" t="str">
        <f>C925</f>
        <v>Electricity only</v>
      </c>
      <c r="I927" s="84" t="str">
        <f t="shared" si="75"/>
        <v>S</v>
      </c>
      <c r="J927" s="61">
        <v>0.96999999999999986</v>
      </c>
      <c r="K927" s="61">
        <v>0.96999999999999986</v>
      </c>
      <c r="L927" s="61">
        <v>0.96999999999999986</v>
      </c>
      <c r="M927" s="61">
        <v>0.96999999999999986</v>
      </c>
      <c r="N927" s="61">
        <v>0.96999999999999986</v>
      </c>
      <c r="O927" s="61">
        <v>0.96999999999999986</v>
      </c>
      <c r="P927" s="61">
        <v>0.96999999999999986</v>
      </c>
      <c r="Q927" s="61">
        <v>0.96999999999999986</v>
      </c>
      <c r="R927" s="61">
        <v>0.96999999999999986</v>
      </c>
      <c r="S927" s="61">
        <v>0.96999999999999986</v>
      </c>
      <c r="T927" s="61">
        <v>0.96999999999999986</v>
      </c>
      <c r="U927" s="61">
        <v>0.96999999999999986</v>
      </c>
      <c r="V927" s="61">
        <v>0.96999999999999986</v>
      </c>
      <c r="W927" s="61">
        <v>0.96999999999999986</v>
      </c>
      <c r="X927" s="61">
        <v>0.96999999999999986</v>
      </c>
      <c r="Y927" s="61">
        <v>0.96999999999999986</v>
      </c>
      <c r="Z927" s="61">
        <v>0.96999999999999986</v>
      </c>
      <c r="AA927" s="61">
        <v>0.96999999999999986</v>
      </c>
      <c r="AB927" s="61">
        <v>0.96999999999999986</v>
      </c>
      <c r="AC927" s="61">
        <v>0.96999999999999986</v>
      </c>
      <c r="AD927" s="61">
        <v>0.96999999999999986</v>
      </c>
      <c r="AE927" s="61">
        <v>0.96999999999999986</v>
      </c>
      <c r="AF927" s="61">
        <v>0.96999999999999986</v>
      </c>
      <c r="AG927" s="61">
        <v>0.96999999999999986</v>
      </c>
      <c r="AH927" s="61">
        <v>0.96999999999999986</v>
      </c>
      <c r="AI927" s="61">
        <v>0.96999999999999986</v>
      </c>
      <c r="AJ927" s="61">
        <v>0.96999999999999986</v>
      </c>
      <c r="AK927" s="61">
        <v>0.96999999999999986</v>
      </c>
      <c r="AL927" s="61">
        <v>0.96999999999999986</v>
      </c>
      <c r="AM927" s="61">
        <v>0.96999999999999986</v>
      </c>
      <c r="AN927" s="61">
        <v>0.96999999999999986</v>
      </c>
      <c r="AO927" s="61">
        <v>0.96999999999999986</v>
      </c>
      <c r="AP927" s="61">
        <v>0.96999999999999986</v>
      </c>
      <c r="AQ927" s="61">
        <v>0.96999999999999986</v>
      </c>
      <c r="AR927" s="61">
        <v>0.96999999999999986</v>
      </c>
      <c r="AS927" s="61">
        <v>0.96999999999999986</v>
      </c>
      <c r="AT927" s="61">
        <v>0.96999999999999986</v>
      </c>
      <c r="AU927" s="61">
        <v>0.96999999999999986</v>
      </c>
      <c r="AV927" s="61">
        <v>0.96999999999999986</v>
      </c>
      <c r="AW927" s="61">
        <v>0.96999999999999986</v>
      </c>
      <c r="AX927" s="53">
        <v>0.96999999999999986</v>
      </c>
    </row>
    <row r="928" spans="1:50">
      <c r="A928" s="212"/>
      <c r="B928" s="224"/>
      <c r="C928" s="216"/>
      <c r="D928" s="106" t="s">
        <v>47</v>
      </c>
      <c r="E928" s="107" t="str">
        <f>A925&amp;"/"&amp;B925&amp;"/"&amp;C925&amp;"/"&amp;D928</f>
        <v>Wind power plants/Onshore/Electricity only/XS</v>
      </c>
      <c r="F928" s="108" t="str">
        <f>A925</f>
        <v>Wind power plants</v>
      </c>
      <c r="G928" s="108" t="str">
        <f>B925</f>
        <v>Onshore</v>
      </c>
      <c r="H928" s="108" t="str">
        <f>C925</f>
        <v>Electricity only</v>
      </c>
      <c r="I928" s="109" t="str">
        <f t="shared" si="75"/>
        <v>XS</v>
      </c>
      <c r="J928" s="108">
        <v>0.96999999999999986</v>
      </c>
      <c r="K928" s="108">
        <v>0.96999999999999986</v>
      </c>
      <c r="L928" s="108">
        <v>0.96999999999999986</v>
      </c>
      <c r="M928" s="108">
        <v>0.96999999999999986</v>
      </c>
      <c r="N928" s="108">
        <v>0.96999999999999986</v>
      </c>
      <c r="O928" s="108">
        <v>0.96999999999999986</v>
      </c>
      <c r="P928" s="108">
        <v>0.96999999999999986</v>
      </c>
      <c r="Q928" s="108">
        <v>0.96999999999999986</v>
      </c>
      <c r="R928" s="108">
        <v>0.96999999999999986</v>
      </c>
      <c r="S928" s="108">
        <v>0.96999999999999986</v>
      </c>
      <c r="T928" s="108">
        <v>0.96999999999999986</v>
      </c>
      <c r="U928" s="108">
        <v>0.96999999999999986</v>
      </c>
      <c r="V928" s="108">
        <v>0.96999999999999986</v>
      </c>
      <c r="W928" s="108">
        <v>0.96999999999999986</v>
      </c>
      <c r="X928" s="108">
        <v>0.96999999999999986</v>
      </c>
      <c r="Y928" s="108">
        <v>0.96999999999999986</v>
      </c>
      <c r="Z928" s="108">
        <v>0.96999999999999986</v>
      </c>
      <c r="AA928" s="108">
        <v>0.96999999999999986</v>
      </c>
      <c r="AB928" s="108">
        <v>0.96999999999999986</v>
      </c>
      <c r="AC928" s="108">
        <v>0.96999999999999986</v>
      </c>
      <c r="AD928" s="108">
        <v>0.96999999999999986</v>
      </c>
      <c r="AE928" s="108">
        <v>0.96999999999999986</v>
      </c>
      <c r="AF928" s="108">
        <v>0.96999999999999986</v>
      </c>
      <c r="AG928" s="108">
        <v>0.96999999999999986</v>
      </c>
      <c r="AH928" s="108">
        <v>0.96999999999999986</v>
      </c>
      <c r="AI928" s="108">
        <v>0.96999999999999986</v>
      </c>
      <c r="AJ928" s="108">
        <v>0.96999999999999986</v>
      </c>
      <c r="AK928" s="108">
        <v>0.96999999999999986</v>
      </c>
      <c r="AL928" s="108">
        <v>0.96999999999999986</v>
      </c>
      <c r="AM928" s="108">
        <v>0.96999999999999986</v>
      </c>
      <c r="AN928" s="108">
        <v>0.96999999999999986</v>
      </c>
      <c r="AO928" s="108">
        <v>0.96999999999999986</v>
      </c>
      <c r="AP928" s="108">
        <v>0.96999999999999986</v>
      </c>
      <c r="AQ928" s="108">
        <v>0.96999999999999986</v>
      </c>
      <c r="AR928" s="108">
        <v>0.96999999999999986</v>
      </c>
      <c r="AS928" s="108">
        <v>0.96999999999999986</v>
      </c>
      <c r="AT928" s="108">
        <v>0.96999999999999986</v>
      </c>
      <c r="AU928" s="108">
        <v>0.96999999999999986</v>
      </c>
      <c r="AV928" s="108">
        <v>0.96999999999999986</v>
      </c>
      <c r="AW928" s="108">
        <v>0.96999999999999986</v>
      </c>
      <c r="AX928" s="110">
        <v>0.96999999999999986</v>
      </c>
    </row>
    <row r="929" spans="1:50">
      <c r="A929" s="212"/>
      <c r="B929" s="215" t="s">
        <v>63</v>
      </c>
      <c r="C929" s="217" t="s">
        <v>36</v>
      </c>
      <c r="D929" s="52" t="s">
        <v>24</v>
      </c>
      <c r="E929" s="86" t="str">
        <f>A925&amp;"/"&amp;B929&amp;"/"&amp;C929&amp;"/"&amp;D929</f>
        <v>Wind power plants/Offshore/Electricity only/L</v>
      </c>
      <c r="F929" s="61" t="str">
        <f>A925</f>
        <v>Wind power plants</v>
      </c>
      <c r="G929" s="61" t="str">
        <f>B929</f>
        <v>Offshore</v>
      </c>
      <c r="H929" s="61" t="str">
        <f>C929</f>
        <v>Electricity only</v>
      </c>
      <c r="I929" s="84" t="str">
        <f t="shared" si="75"/>
        <v>L</v>
      </c>
      <c r="J929" s="61">
        <v>0.95</v>
      </c>
      <c r="K929" s="61">
        <v>0.95</v>
      </c>
      <c r="L929" s="61">
        <v>0.95</v>
      </c>
      <c r="M929" s="61">
        <v>0.95</v>
      </c>
      <c r="N929" s="61">
        <v>0.95</v>
      </c>
      <c r="O929" s="61">
        <v>0.95</v>
      </c>
      <c r="P929" s="61">
        <v>0.95</v>
      </c>
      <c r="Q929" s="61">
        <v>0.95</v>
      </c>
      <c r="R929" s="61">
        <v>0.95</v>
      </c>
      <c r="S929" s="61">
        <v>0.95</v>
      </c>
      <c r="T929" s="61">
        <v>0.95</v>
      </c>
      <c r="U929" s="61">
        <v>0.95</v>
      </c>
      <c r="V929" s="61">
        <v>0.95</v>
      </c>
      <c r="W929" s="61">
        <v>0.95</v>
      </c>
      <c r="X929" s="61">
        <v>0.95</v>
      </c>
      <c r="Y929" s="61">
        <v>0.95</v>
      </c>
      <c r="Z929" s="61">
        <v>0.95</v>
      </c>
      <c r="AA929" s="61">
        <v>0.95</v>
      </c>
      <c r="AB929" s="61">
        <v>0.95</v>
      </c>
      <c r="AC929" s="61">
        <v>0.95</v>
      </c>
      <c r="AD929" s="61">
        <v>0.95</v>
      </c>
      <c r="AE929" s="61">
        <v>0.95</v>
      </c>
      <c r="AF929" s="61">
        <v>0.95</v>
      </c>
      <c r="AG929" s="61">
        <v>0.95</v>
      </c>
      <c r="AH929" s="61">
        <v>0.95</v>
      </c>
      <c r="AI929" s="61">
        <v>0.95</v>
      </c>
      <c r="AJ929" s="61">
        <v>0.95</v>
      </c>
      <c r="AK929" s="61">
        <v>0.95</v>
      </c>
      <c r="AL929" s="61">
        <v>0.95</v>
      </c>
      <c r="AM929" s="61">
        <v>0.95</v>
      </c>
      <c r="AN929" s="61">
        <v>0.95</v>
      </c>
      <c r="AO929" s="61">
        <v>0.95</v>
      </c>
      <c r="AP929" s="61">
        <v>0.95</v>
      </c>
      <c r="AQ929" s="61">
        <v>0.95</v>
      </c>
      <c r="AR929" s="61">
        <v>0.95</v>
      </c>
      <c r="AS929" s="61">
        <v>0.95</v>
      </c>
      <c r="AT929" s="61">
        <v>0.95</v>
      </c>
      <c r="AU929" s="61">
        <v>0.95</v>
      </c>
      <c r="AV929" s="61">
        <v>0.95</v>
      </c>
      <c r="AW929" s="61">
        <v>0.95</v>
      </c>
      <c r="AX929" s="53">
        <v>0.95</v>
      </c>
    </row>
    <row r="930" spans="1:50">
      <c r="A930" s="212"/>
      <c r="B930" s="215"/>
      <c r="C930" s="206"/>
      <c r="D930" s="52" t="s">
        <v>25</v>
      </c>
      <c r="E930" s="86" t="str">
        <f>A925&amp;"/"&amp;B929&amp;"/"&amp;C929&amp;"/"&amp;D930</f>
        <v>Wind power plants/Offshore/Electricity only/M</v>
      </c>
      <c r="F930" s="61" t="str">
        <f>A925</f>
        <v>Wind power plants</v>
      </c>
      <c r="G930" s="61" t="str">
        <f>B929</f>
        <v>Offshore</v>
      </c>
      <c r="H930" s="61" t="str">
        <f>C929</f>
        <v>Electricity only</v>
      </c>
      <c r="I930" s="84" t="str">
        <f t="shared" si="75"/>
        <v>M</v>
      </c>
      <c r="J930" s="61">
        <v>0.95</v>
      </c>
      <c r="K930" s="61">
        <v>0.95</v>
      </c>
      <c r="L930" s="61">
        <v>0.95</v>
      </c>
      <c r="M930" s="61">
        <v>0.95</v>
      </c>
      <c r="N930" s="61">
        <v>0.95</v>
      </c>
      <c r="O930" s="61">
        <v>0.95</v>
      </c>
      <c r="P930" s="61">
        <v>0.95</v>
      </c>
      <c r="Q930" s="61">
        <v>0.95</v>
      </c>
      <c r="R930" s="61">
        <v>0.95</v>
      </c>
      <c r="S930" s="61">
        <v>0.95</v>
      </c>
      <c r="T930" s="61">
        <v>0.95</v>
      </c>
      <c r="U930" s="61">
        <v>0.95</v>
      </c>
      <c r="V930" s="61">
        <v>0.95</v>
      </c>
      <c r="W930" s="61">
        <v>0.95</v>
      </c>
      <c r="X930" s="61">
        <v>0.95</v>
      </c>
      <c r="Y930" s="61">
        <v>0.95</v>
      </c>
      <c r="Z930" s="61">
        <v>0.95</v>
      </c>
      <c r="AA930" s="61">
        <v>0.95</v>
      </c>
      <c r="AB930" s="61">
        <v>0.95</v>
      </c>
      <c r="AC930" s="61">
        <v>0.95</v>
      </c>
      <c r="AD930" s="61">
        <v>0.95</v>
      </c>
      <c r="AE930" s="61">
        <v>0.95</v>
      </c>
      <c r="AF930" s="61">
        <v>0.95</v>
      </c>
      <c r="AG930" s="61">
        <v>0.95</v>
      </c>
      <c r="AH930" s="61">
        <v>0.95</v>
      </c>
      <c r="AI930" s="61">
        <v>0.95</v>
      </c>
      <c r="AJ930" s="61">
        <v>0.95</v>
      </c>
      <c r="AK930" s="61">
        <v>0.95</v>
      </c>
      <c r="AL930" s="61">
        <v>0.95</v>
      </c>
      <c r="AM930" s="61">
        <v>0.95</v>
      </c>
      <c r="AN930" s="61">
        <v>0.95</v>
      </c>
      <c r="AO930" s="61">
        <v>0.95</v>
      </c>
      <c r="AP930" s="61">
        <v>0.95</v>
      </c>
      <c r="AQ930" s="61">
        <v>0.95</v>
      </c>
      <c r="AR930" s="61">
        <v>0.95</v>
      </c>
      <c r="AS930" s="61">
        <v>0.95</v>
      </c>
      <c r="AT930" s="61">
        <v>0.95</v>
      </c>
      <c r="AU930" s="61">
        <v>0.95</v>
      </c>
      <c r="AV930" s="61">
        <v>0.95</v>
      </c>
      <c r="AW930" s="61">
        <v>0.95</v>
      </c>
      <c r="AX930" s="53">
        <v>0.95</v>
      </c>
    </row>
    <row r="931" spans="1:50">
      <c r="A931" s="212"/>
      <c r="B931" s="215"/>
      <c r="C931" s="206"/>
      <c r="D931" s="52" t="s">
        <v>38</v>
      </c>
      <c r="E931" s="86" t="str">
        <f>A925&amp;"/"&amp;B929&amp;"/"&amp;C929&amp;"/"&amp;D931</f>
        <v>Wind power plants/Offshore/Electricity only/S</v>
      </c>
      <c r="F931" s="61" t="str">
        <f>A925</f>
        <v>Wind power plants</v>
      </c>
      <c r="G931" s="61" t="str">
        <f>B929</f>
        <v>Offshore</v>
      </c>
      <c r="H931" s="61" t="str">
        <f>C929</f>
        <v>Electricity only</v>
      </c>
      <c r="I931" s="84" t="str">
        <f t="shared" si="75"/>
        <v>S</v>
      </c>
      <c r="J931" s="61">
        <v>0.95</v>
      </c>
      <c r="K931" s="61">
        <v>0.95</v>
      </c>
      <c r="L931" s="61">
        <v>0.95</v>
      </c>
      <c r="M931" s="61">
        <v>0.95</v>
      </c>
      <c r="N931" s="61">
        <v>0.95</v>
      </c>
      <c r="O931" s="61">
        <v>0.95</v>
      </c>
      <c r="P931" s="61">
        <v>0.95</v>
      </c>
      <c r="Q931" s="61">
        <v>0.95</v>
      </c>
      <c r="R931" s="61">
        <v>0.95</v>
      </c>
      <c r="S931" s="61">
        <v>0.95</v>
      </c>
      <c r="T931" s="61">
        <v>0.95</v>
      </c>
      <c r="U931" s="61">
        <v>0.95</v>
      </c>
      <c r="V931" s="61">
        <v>0.95</v>
      </c>
      <c r="W931" s="61">
        <v>0.95</v>
      </c>
      <c r="X931" s="61">
        <v>0.95</v>
      </c>
      <c r="Y931" s="61">
        <v>0.95</v>
      </c>
      <c r="Z931" s="61">
        <v>0.95</v>
      </c>
      <c r="AA931" s="61">
        <v>0.95</v>
      </c>
      <c r="AB931" s="61">
        <v>0.95</v>
      </c>
      <c r="AC931" s="61">
        <v>0.95</v>
      </c>
      <c r="AD931" s="61">
        <v>0.95</v>
      </c>
      <c r="AE931" s="61">
        <v>0.95</v>
      </c>
      <c r="AF931" s="61">
        <v>0.95</v>
      </c>
      <c r="AG931" s="61">
        <v>0.95</v>
      </c>
      <c r="AH931" s="61">
        <v>0.95</v>
      </c>
      <c r="AI931" s="61">
        <v>0.95</v>
      </c>
      <c r="AJ931" s="61">
        <v>0.95</v>
      </c>
      <c r="AK931" s="61">
        <v>0.95</v>
      </c>
      <c r="AL931" s="61">
        <v>0.95</v>
      </c>
      <c r="AM931" s="61">
        <v>0.95</v>
      </c>
      <c r="AN931" s="61">
        <v>0.95</v>
      </c>
      <c r="AO931" s="61">
        <v>0.95</v>
      </c>
      <c r="AP931" s="61">
        <v>0.95</v>
      </c>
      <c r="AQ931" s="61">
        <v>0.95</v>
      </c>
      <c r="AR931" s="61">
        <v>0.95</v>
      </c>
      <c r="AS931" s="61">
        <v>0.95</v>
      </c>
      <c r="AT931" s="61">
        <v>0.95</v>
      </c>
      <c r="AU931" s="61">
        <v>0.95</v>
      </c>
      <c r="AV931" s="61">
        <v>0.95</v>
      </c>
      <c r="AW931" s="61">
        <v>0.95</v>
      </c>
      <c r="AX931" s="53">
        <v>0.95</v>
      </c>
    </row>
    <row r="932" spans="1:50">
      <c r="A932" s="213"/>
      <c r="B932" s="218"/>
      <c r="C932" s="210"/>
      <c r="D932" s="93" t="s">
        <v>47</v>
      </c>
      <c r="E932" s="73" t="str">
        <f>A925&amp;"/"&amp;B929&amp;"/"&amp;C929&amp;"/"&amp;D932</f>
        <v>Wind power plants/Offshore/Electricity only/XS</v>
      </c>
      <c r="F932" s="91" t="str">
        <f>A925</f>
        <v>Wind power plants</v>
      </c>
      <c r="G932" s="91" t="str">
        <f>B929</f>
        <v>Offshore</v>
      </c>
      <c r="H932" s="91" t="str">
        <f>C929</f>
        <v>Electricity only</v>
      </c>
      <c r="I932" s="70" t="str">
        <f t="shared" si="75"/>
        <v>XS</v>
      </c>
      <c r="J932" s="91">
        <v>0.95</v>
      </c>
      <c r="K932" s="91">
        <v>0.95</v>
      </c>
      <c r="L932" s="91">
        <v>0.95</v>
      </c>
      <c r="M932" s="91">
        <v>0.95</v>
      </c>
      <c r="N932" s="91">
        <v>0.95</v>
      </c>
      <c r="O932" s="91">
        <v>0.95</v>
      </c>
      <c r="P932" s="91">
        <v>0.95</v>
      </c>
      <c r="Q932" s="91">
        <v>0.95</v>
      </c>
      <c r="R932" s="91">
        <v>0.95</v>
      </c>
      <c r="S932" s="91">
        <v>0.95</v>
      </c>
      <c r="T932" s="91">
        <v>0.95</v>
      </c>
      <c r="U932" s="91">
        <v>0.95</v>
      </c>
      <c r="V932" s="91">
        <v>0.95</v>
      </c>
      <c r="W932" s="91">
        <v>0.95</v>
      </c>
      <c r="X932" s="91">
        <v>0.95</v>
      </c>
      <c r="Y932" s="91">
        <v>0.95</v>
      </c>
      <c r="Z932" s="91">
        <v>0.95</v>
      </c>
      <c r="AA932" s="91">
        <v>0.95</v>
      </c>
      <c r="AB932" s="91">
        <v>0.95</v>
      </c>
      <c r="AC932" s="91">
        <v>0.95</v>
      </c>
      <c r="AD932" s="91">
        <v>0.95</v>
      </c>
      <c r="AE932" s="91">
        <v>0.95</v>
      </c>
      <c r="AF932" s="91">
        <v>0.95</v>
      </c>
      <c r="AG932" s="91">
        <v>0.95</v>
      </c>
      <c r="AH932" s="91">
        <v>0.95</v>
      </c>
      <c r="AI932" s="91">
        <v>0.95</v>
      </c>
      <c r="AJ932" s="91">
        <v>0.95</v>
      </c>
      <c r="AK932" s="91">
        <v>0.95</v>
      </c>
      <c r="AL932" s="91">
        <v>0.95</v>
      </c>
      <c r="AM932" s="91">
        <v>0.95</v>
      </c>
      <c r="AN932" s="91">
        <v>0.95</v>
      </c>
      <c r="AO932" s="91">
        <v>0.95</v>
      </c>
      <c r="AP932" s="91">
        <v>0.95</v>
      </c>
      <c r="AQ932" s="91">
        <v>0.95</v>
      </c>
      <c r="AR932" s="91">
        <v>0.95</v>
      </c>
      <c r="AS932" s="91">
        <v>0.95</v>
      </c>
      <c r="AT932" s="91">
        <v>0.95</v>
      </c>
      <c r="AU932" s="91">
        <v>0.95</v>
      </c>
      <c r="AV932" s="91">
        <v>0.95</v>
      </c>
      <c r="AW932" s="91">
        <v>0.95</v>
      </c>
      <c r="AX932" s="89">
        <v>0.95</v>
      </c>
    </row>
    <row r="933" spans="1:50">
      <c r="A933" s="211" t="s">
        <v>64</v>
      </c>
      <c r="B933" s="214" t="s">
        <v>64</v>
      </c>
      <c r="C933" s="209" t="s">
        <v>36</v>
      </c>
      <c r="D933" s="67" t="s">
        <v>24</v>
      </c>
      <c r="E933" s="87" t="str">
        <f>A933&amp;"/"&amp;B933&amp;"/"&amp;C933&amp;"/"&amp;D933</f>
        <v>Solar PV power plants/Solar PV power plants/Electricity only/L</v>
      </c>
      <c r="F933" s="55" t="str">
        <f>A933</f>
        <v>Solar PV power plants</v>
      </c>
      <c r="G933" s="55" t="str">
        <f>B933</f>
        <v>Solar PV power plants</v>
      </c>
      <c r="H933" s="55" t="str">
        <f>C933</f>
        <v>Electricity only</v>
      </c>
      <c r="I933" s="85" t="str">
        <f t="shared" si="75"/>
        <v>L</v>
      </c>
      <c r="J933" s="55">
        <v>0.97</v>
      </c>
      <c r="K933" s="55">
        <v>0.97</v>
      </c>
      <c r="L933" s="55">
        <v>0.97</v>
      </c>
      <c r="M933" s="55">
        <v>0.97</v>
      </c>
      <c r="N933" s="55">
        <v>0.97</v>
      </c>
      <c r="O933" s="55">
        <v>0.97</v>
      </c>
      <c r="P933" s="55">
        <v>0.97</v>
      </c>
      <c r="Q933" s="55">
        <v>0.97</v>
      </c>
      <c r="R933" s="55">
        <v>0.97</v>
      </c>
      <c r="S933" s="55">
        <v>0.97</v>
      </c>
      <c r="T933" s="55">
        <v>0.97</v>
      </c>
      <c r="U933" s="55">
        <v>0.97</v>
      </c>
      <c r="V933" s="55">
        <v>0.97</v>
      </c>
      <c r="W933" s="55">
        <v>0.97</v>
      </c>
      <c r="X933" s="55">
        <v>0.97</v>
      </c>
      <c r="Y933" s="55">
        <v>0.97</v>
      </c>
      <c r="Z933" s="55">
        <v>0.97</v>
      </c>
      <c r="AA933" s="55">
        <v>0.97</v>
      </c>
      <c r="AB933" s="55">
        <v>0.97</v>
      </c>
      <c r="AC933" s="55">
        <v>0.97</v>
      </c>
      <c r="AD933" s="55">
        <v>0.97</v>
      </c>
      <c r="AE933" s="55">
        <v>0.97</v>
      </c>
      <c r="AF933" s="55">
        <v>0.97</v>
      </c>
      <c r="AG933" s="55">
        <v>0.97</v>
      </c>
      <c r="AH933" s="55">
        <v>0.97</v>
      </c>
      <c r="AI933" s="55">
        <v>0.97</v>
      </c>
      <c r="AJ933" s="55">
        <v>0.97</v>
      </c>
      <c r="AK933" s="55">
        <v>0.97</v>
      </c>
      <c r="AL933" s="55">
        <v>0.97</v>
      </c>
      <c r="AM933" s="55">
        <v>0.97</v>
      </c>
      <c r="AN933" s="55">
        <v>0.97</v>
      </c>
      <c r="AO933" s="55">
        <v>0.97</v>
      </c>
      <c r="AP933" s="55">
        <v>0.97</v>
      </c>
      <c r="AQ933" s="55">
        <v>0.97</v>
      </c>
      <c r="AR933" s="55">
        <v>0.97</v>
      </c>
      <c r="AS933" s="55">
        <v>0.97</v>
      </c>
      <c r="AT933" s="55">
        <v>0.97</v>
      </c>
      <c r="AU933" s="55">
        <v>0.97</v>
      </c>
      <c r="AV933" s="55">
        <v>0.97</v>
      </c>
      <c r="AW933" s="55">
        <v>0.97</v>
      </c>
      <c r="AX933" s="64">
        <v>0.97</v>
      </c>
    </row>
    <row r="934" spans="1:50">
      <c r="A934" s="212"/>
      <c r="B934" s="215"/>
      <c r="C934" s="206"/>
      <c r="D934" s="52" t="s">
        <v>25</v>
      </c>
      <c r="E934" s="86" t="str">
        <f>A933&amp;"/"&amp;B933&amp;"/"&amp;C933&amp;"/"&amp;D934</f>
        <v>Solar PV power plants/Solar PV power plants/Electricity only/M</v>
      </c>
      <c r="F934" s="61" t="str">
        <f>A933</f>
        <v>Solar PV power plants</v>
      </c>
      <c r="G934" s="61" t="str">
        <f>B933</f>
        <v>Solar PV power plants</v>
      </c>
      <c r="H934" s="61" t="str">
        <f>C933</f>
        <v>Electricity only</v>
      </c>
      <c r="I934" s="84" t="str">
        <f t="shared" si="75"/>
        <v>M</v>
      </c>
      <c r="J934" s="61">
        <v>0.98</v>
      </c>
      <c r="K934" s="61">
        <v>0.98</v>
      </c>
      <c r="L934" s="61">
        <v>0.98</v>
      </c>
      <c r="M934" s="61">
        <v>0.98</v>
      </c>
      <c r="N934" s="61">
        <v>0.98</v>
      </c>
      <c r="O934" s="61">
        <v>0.98</v>
      </c>
      <c r="P934" s="61">
        <v>0.98</v>
      </c>
      <c r="Q934" s="61">
        <v>0.98</v>
      </c>
      <c r="R934" s="61">
        <v>0.98</v>
      </c>
      <c r="S934" s="61">
        <v>0.98</v>
      </c>
      <c r="T934" s="61">
        <v>0.98</v>
      </c>
      <c r="U934" s="61">
        <v>0.98</v>
      </c>
      <c r="V934" s="61">
        <v>0.98</v>
      </c>
      <c r="W934" s="61">
        <v>0.98</v>
      </c>
      <c r="X934" s="61">
        <v>0.98</v>
      </c>
      <c r="Y934" s="61">
        <v>0.98</v>
      </c>
      <c r="Z934" s="61">
        <v>0.98</v>
      </c>
      <c r="AA934" s="61">
        <v>0.98</v>
      </c>
      <c r="AB934" s="61">
        <v>0.98</v>
      </c>
      <c r="AC934" s="61">
        <v>0.98</v>
      </c>
      <c r="AD934" s="61">
        <v>0.98</v>
      </c>
      <c r="AE934" s="61">
        <v>0.98</v>
      </c>
      <c r="AF934" s="61">
        <v>0.98</v>
      </c>
      <c r="AG934" s="61">
        <v>0.98</v>
      </c>
      <c r="AH934" s="61">
        <v>0.98</v>
      </c>
      <c r="AI934" s="61">
        <v>0.98</v>
      </c>
      <c r="AJ934" s="61">
        <v>0.98</v>
      </c>
      <c r="AK934" s="61">
        <v>0.98</v>
      </c>
      <c r="AL934" s="61">
        <v>0.98</v>
      </c>
      <c r="AM934" s="61">
        <v>0.98</v>
      </c>
      <c r="AN934" s="61">
        <v>0.98</v>
      </c>
      <c r="AO934" s="61">
        <v>0.98</v>
      </c>
      <c r="AP934" s="61">
        <v>0.98</v>
      </c>
      <c r="AQ934" s="61">
        <v>0.98</v>
      </c>
      <c r="AR934" s="61">
        <v>0.98</v>
      </c>
      <c r="AS934" s="61">
        <v>0.98</v>
      </c>
      <c r="AT934" s="61">
        <v>0.98</v>
      </c>
      <c r="AU934" s="61">
        <v>0.98</v>
      </c>
      <c r="AV934" s="61">
        <v>0.98</v>
      </c>
      <c r="AW934" s="61">
        <v>0.98</v>
      </c>
      <c r="AX934" s="53">
        <v>0.98</v>
      </c>
    </row>
    <row r="935" spans="1:50">
      <c r="A935" s="212"/>
      <c r="B935" s="215"/>
      <c r="C935" s="206"/>
      <c r="D935" s="52" t="s">
        <v>38</v>
      </c>
      <c r="E935" s="86" t="str">
        <f>A933&amp;"/"&amp;B933&amp;"/"&amp;C933&amp;"/"&amp;D935</f>
        <v>Solar PV power plants/Solar PV power plants/Electricity only/S</v>
      </c>
      <c r="F935" s="61" t="str">
        <f>A933</f>
        <v>Solar PV power plants</v>
      </c>
      <c r="G935" s="61" t="str">
        <f>B933</f>
        <v>Solar PV power plants</v>
      </c>
      <c r="H935" s="61" t="str">
        <f>C933</f>
        <v>Electricity only</v>
      </c>
      <c r="I935" s="84" t="str">
        <f t="shared" si="75"/>
        <v>S</v>
      </c>
      <c r="J935" s="61">
        <v>0.99</v>
      </c>
      <c r="K935" s="61">
        <v>0.99</v>
      </c>
      <c r="L935" s="61">
        <v>0.99</v>
      </c>
      <c r="M935" s="61">
        <v>0.99</v>
      </c>
      <c r="N935" s="61">
        <v>0.99</v>
      </c>
      <c r="O935" s="61">
        <v>0.99</v>
      </c>
      <c r="P935" s="61">
        <v>0.99</v>
      </c>
      <c r="Q935" s="61">
        <v>0.99</v>
      </c>
      <c r="R935" s="61">
        <v>0.99</v>
      </c>
      <c r="S935" s="61">
        <v>0.99</v>
      </c>
      <c r="T935" s="61">
        <v>0.99</v>
      </c>
      <c r="U935" s="61">
        <v>0.99</v>
      </c>
      <c r="V935" s="61">
        <v>0.99</v>
      </c>
      <c r="W935" s="61">
        <v>0.99</v>
      </c>
      <c r="X935" s="61">
        <v>0.99</v>
      </c>
      <c r="Y935" s="61">
        <v>0.99</v>
      </c>
      <c r="Z935" s="61">
        <v>0.99</v>
      </c>
      <c r="AA935" s="61">
        <v>0.99</v>
      </c>
      <c r="AB935" s="61">
        <v>0.99</v>
      </c>
      <c r="AC935" s="61">
        <v>0.99</v>
      </c>
      <c r="AD935" s="61">
        <v>0.99</v>
      </c>
      <c r="AE935" s="61">
        <v>0.99</v>
      </c>
      <c r="AF935" s="61">
        <v>0.99</v>
      </c>
      <c r="AG935" s="61">
        <v>0.99</v>
      </c>
      <c r="AH935" s="61">
        <v>0.99</v>
      </c>
      <c r="AI935" s="61">
        <v>0.99</v>
      </c>
      <c r="AJ935" s="61">
        <v>0.99</v>
      </c>
      <c r="AK935" s="61">
        <v>0.99</v>
      </c>
      <c r="AL935" s="61">
        <v>0.99</v>
      </c>
      <c r="AM935" s="61">
        <v>0.99</v>
      </c>
      <c r="AN935" s="61">
        <v>0.99</v>
      </c>
      <c r="AO935" s="61">
        <v>0.99</v>
      </c>
      <c r="AP935" s="61">
        <v>0.99</v>
      </c>
      <c r="AQ935" s="61">
        <v>0.99</v>
      </c>
      <c r="AR935" s="61">
        <v>0.99</v>
      </c>
      <c r="AS935" s="61">
        <v>0.99</v>
      </c>
      <c r="AT935" s="61">
        <v>0.99</v>
      </c>
      <c r="AU935" s="61">
        <v>0.99</v>
      </c>
      <c r="AV935" s="61">
        <v>0.99</v>
      </c>
      <c r="AW935" s="61">
        <v>0.99</v>
      </c>
      <c r="AX935" s="53">
        <v>0.99</v>
      </c>
    </row>
    <row r="936" spans="1:50">
      <c r="A936" s="213"/>
      <c r="B936" s="218"/>
      <c r="C936" s="210"/>
      <c r="D936" s="93" t="s">
        <v>47</v>
      </c>
      <c r="E936" s="73" t="str">
        <f>A933&amp;"/"&amp;B933&amp;"/"&amp;C933&amp;"/"&amp;D936</f>
        <v>Solar PV power plants/Solar PV power plants/Electricity only/XS</v>
      </c>
      <c r="F936" s="91" t="str">
        <f>A933</f>
        <v>Solar PV power plants</v>
      </c>
      <c r="G936" s="91" t="str">
        <f>B933</f>
        <v>Solar PV power plants</v>
      </c>
      <c r="H936" s="91" t="str">
        <f>C933</f>
        <v>Electricity only</v>
      </c>
      <c r="I936" s="70" t="str">
        <f t="shared" si="75"/>
        <v>XS</v>
      </c>
      <c r="J936" s="91">
        <v>0.99</v>
      </c>
      <c r="K936" s="91">
        <v>0.99</v>
      </c>
      <c r="L936" s="91">
        <v>0.99</v>
      </c>
      <c r="M936" s="91">
        <v>0.99</v>
      </c>
      <c r="N936" s="91">
        <v>0.99</v>
      </c>
      <c r="O936" s="91">
        <v>0.99</v>
      </c>
      <c r="P936" s="91">
        <v>0.99</v>
      </c>
      <c r="Q936" s="91">
        <v>0.99</v>
      </c>
      <c r="R936" s="91">
        <v>0.99</v>
      </c>
      <c r="S936" s="91">
        <v>0.99</v>
      </c>
      <c r="T936" s="91">
        <v>0.99</v>
      </c>
      <c r="U936" s="91">
        <v>0.99</v>
      </c>
      <c r="V936" s="91">
        <v>0.99</v>
      </c>
      <c r="W936" s="91">
        <v>0.99</v>
      </c>
      <c r="X936" s="91">
        <v>0.99</v>
      </c>
      <c r="Y936" s="91">
        <v>0.99</v>
      </c>
      <c r="Z936" s="91">
        <v>0.99</v>
      </c>
      <c r="AA936" s="91">
        <v>0.99</v>
      </c>
      <c r="AB936" s="91">
        <v>0.99</v>
      </c>
      <c r="AC936" s="91">
        <v>0.99</v>
      </c>
      <c r="AD936" s="91">
        <v>0.99</v>
      </c>
      <c r="AE936" s="91">
        <v>0.99</v>
      </c>
      <c r="AF936" s="91">
        <v>0.99</v>
      </c>
      <c r="AG936" s="91">
        <v>0.99</v>
      </c>
      <c r="AH936" s="91">
        <v>0.99</v>
      </c>
      <c r="AI936" s="91">
        <v>0.99</v>
      </c>
      <c r="AJ936" s="91">
        <v>0.99</v>
      </c>
      <c r="AK936" s="91">
        <v>0.99</v>
      </c>
      <c r="AL936" s="91">
        <v>0.99</v>
      </c>
      <c r="AM936" s="91">
        <v>0.99</v>
      </c>
      <c r="AN936" s="91">
        <v>0.99</v>
      </c>
      <c r="AO936" s="91">
        <v>0.99</v>
      </c>
      <c r="AP936" s="91">
        <v>0.99</v>
      </c>
      <c r="AQ936" s="91">
        <v>0.99</v>
      </c>
      <c r="AR936" s="91">
        <v>0.99</v>
      </c>
      <c r="AS936" s="91">
        <v>0.99</v>
      </c>
      <c r="AT936" s="91">
        <v>0.99</v>
      </c>
      <c r="AU936" s="91">
        <v>0.99</v>
      </c>
      <c r="AV936" s="91">
        <v>0.99</v>
      </c>
      <c r="AW936" s="91">
        <v>0.99</v>
      </c>
      <c r="AX936" s="89">
        <v>0.99</v>
      </c>
    </row>
    <row r="937" spans="1:50">
      <c r="A937" s="211" t="s">
        <v>65</v>
      </c>
      <c r="B937" s="214" t="s">
        <v>65</v>
      </c>
      <c r="C937" s="209" t="s">
        <v>36</v>
      </c>
      <c r="D937" s="67" t="s">
        <v>24</v>
      </c>
      <c r="E937" s="87" t="str">
        <f>A937&amp;"/"&amp;B937&amp;"/"&amp;C937&amp;"/"&amp;D937</f>
        <v>Solar thermal power plants/Solar thermal power plants/Electricity only/L</v>
      </c>
      <c r="F937" s="55" t="str">
        <f>A937</f>
        <v>Solar thermal power plants</v>
      </c>
      <c r="G937" s="55" t="str">
        <f>B937</f>
        <v>Solar thermal power plants</v>
      </c>
      <c r="H937" s="55" t="str">
        <f>C937</f>
        <v>Electricity only</v>
      </c>
      <c r="I937" s="85" t="str">
        <f t="shared" si="75"/>
        <v>L</v>
      </c>
      <c r="J937" s="55">
        <v>0.95</v>
      </c>
      <c r="K937" s="55">
        <v>0.95</v>
      </c>
      <c r="L937" s="55">
        <v>0.95</v>
      </c>
      <c r="M937" s="55">
        <v>0.95</v>
      </c>
      <c r="N937" s="55">
        <v>0.95</v>
      </c>
      <c r="O937" s="55">
        <v>0.95</v>
      </c>
      <c r="P937" s="55">
        <v>0.95</v>
      </c>
      <c r="Q937" s="55">
        <v>0.95</v>
      </c>
      <c r="R937" s="55">
        <v>0.95</v>
      </c>
      <c r="S937" s="55">
        <v>0.95</v>
      </c>
      <c r="T937" s="55">
        <v>0.95</v>
      </c>
      <c r="U937" s="55">
        <v>0.95</v>
      </c>
      <c r="V937" s="55">
        <v>0.95</v>
      </c>
      <c r="W937" s="55">
        <v>0.95</v>
      </c>
      <c r="X937" s="55">
        <v>0.95</v>
      </c>
      <c r="Y937" s="55">
        <v>0.95</v>
      </c>
      <c r="Z937" s="55">
        <v>0.95</v>
      </c>
      <c r="AA937" s="55">
        <v>0.95</v>
      </c>
      <c r="AB937" s="55">
        <v>0.95</v>
      </c>
      <c r="AC937" s="55">
        <v>0.95</v>
      </c>
      <c r="AD937" s="55">
        <v>0.95</v>
      </c>
      <c r="AE937" s="55">
        <v>0.95</v>
      </c>
      <c r="AF937" s="55">
        <v>0.95</v>
      </c>
      <c r="AG937" s="55">
        <v>0.95</v>
      </c>
      <c r="AH937" s="55">
        <v>0.95</v>
      </c>
      <c r="AI937" s="55">
        <v>0.95</v>
      </c>
      <c r="AJ937" s="55">
        <v>0.95</v>
      </c>
      <c r="AK937" s="55">
        <v>0.95</v>
      </c>
      <c r="AL937" s="55">
        <v>0.95</v>
      </c>
      <c r="AM937" s="55">
        <v>0.95</v>
      </c>
      <c r="AN937" s="55">
        <v>0.95</v>
      </c>
      <c r="AO937" s="55">
        <v>0.95</v>
      </c>
      <c r="AP937" s="55">
        <v>0.95</v>
      </c>
      <c r="AQ937" s="55">
        <v>0.95</v>
      </c>
      <c r="AR937" s="55">
        <v>0.95</v>
      </c>
      <c r="AS937" s="55">
        <v>0.95</v>
      </c>
      <c r="AT937" s="55">
        <v>0.95</v>
      </c>
      <c r="AU937" s="55">
        <v>0.95</v>
      </c>
      <c r="AV937" s="55">
        <v>0.95</v>
      </c>
      <c r="AW937" s="55">
        <v>0.95</v>
      </c>
      <c r="AX937" s="64">
        <v>0.95</v>
      </c>
    </row>
    <row r="938" spans="1:50">
      <c r="A938" s="212"/>
      <c r="B938" s="215"/>
      <c r="C938" s="206"/>
      <c r="D938" s="52" t="s">
        <v>25</v>
      </c>
      <c r="E938" s="86" t="str">
        <f>A937&amp;"/"&amp;B937&amp;"/"&amp;C937&amp;"/"&amp;D938</f>
        <v>Solar thermal power plants/Solar thermal power plants/Electricity only/M</v>
      </c>
      <c r="F938" s="61" t="str">
        <f>A937</f>
        <v>Solar thermal power plants</v>
      </c>
      <c r="G938" s="61" t="str">
        <f>B937</f>
        <v>Solar thermal power plants</v>
      </c>
      <c r="H938" s="61" t="str">
        <f>C937</f>
        <v>Electricity only</v>
      </c>
      <c r="I938" s="84" t="str">
        <f t="shared" si="75"/>
        <v>M</v>
      </c>
      <c r="J938" s="61">
        <v>0.96</v>
      </c>
      <c r="K938" s="61">
        <v>0.96</v>
      </c>
      <c r="L938" s="61">
        <v>0.96</v>
      </c>
      <c r="M938" s="61">
        <v>0.96</v>
      </c>
      <c r="N938" s="61">
        <v>0.96</v>
      </c>
      <c r="O938" s="61">
        <v>0.96</v>
      </c>
      <c r="P938" s="61">
        <v>0.96</v>
      </c>
      <c r="Q938" s="61">
        <v>0.96</v>
      </c>
      <c r="R938" s="61">
        <v>0.96</v>
      </c>
      <c r="S938" s="61">
        <v>0.96</v>
      </c>
      <c r="T938" s="61">
        <v>0.96</v>
      </c>
      <c r="U938" s="61">
        <v>0.96</v>
      </c>
      <c r="V938" s="61">
        <v>0.96</v>
      </c>
      <c r="W938" s="61">
        <v>0.96</v>
      </c>
      <c r="X938" s="61">
        <v>0.96</v>
      </c>
      <c r="Y938" s="61">
        <v>0.96</v>
      </c>
      <c r="Z938" s="61">
        <v>0.96</v>
      </c>
      <c r="AA938" s="61">
        <v>0.96</v>
      </c>
      <c r="AB938" s="61">
        <v>0.96</v>
      </c>
      <c r="AC938" s="61">
        <v>0.96</v>
      </c>
      <c r="AD938" s="61">
        <v>0.96</v>
      </c>
      <c r="AE938" s="61">
        <v>0.96</v>
      </c>
      <c r="AF938" s="61">
        <v>0.96</v>
      </c>
      <c r="AG938" s="61">
        <v>0.96</v>
      </c>
      <c r="AH938" s="61">
        <v>0.96</v>
      </c>
      <c r="AI938" s="61">
        <v>0.96</v>
      </c>
      <c r="AJ938" s="61">
        <v>0.96</v>
      </c>
      <c r="AK938" s="61">
        <v>0.96</v>
      </c>
      <c r="AL938" s="61">
        <v>0.96</v>
      </c>
      <c r="AM938" s="61">
        <v>0.96</v>
      </c>
      <c r="AN938" s="61">
        <v>0.96</v>
      </c>
      <c r="AO938" s="61">
        <v>0.96</v>
      </c>
      <c r="AP938" s="61">
        <v>0.96</v>
      </c>
      <c r="AQ938" s="61">
        <v>0.96</v>
      </c>
      <c r="AR938" s="61">
        <v>0.96</v>
      </c>
      <c r="AS938" s="61">
        <v>0.96</v>
      </c>
      <c r="AT938" s="61">
        <v>0.96</v>
      </c>
      <c r="AU938" s="61">
        <v>0.96</v>
      </c>
      <c r="AV938" s="61">
        <v>0.96</v>
      </c>
      <c r="AW938" s="61">
        <v>0.96</v>
      </c>
      <c r="AX938" s="53">
        <v>0.96</v>
      </c>
    </row>
    <row r="939" spans="1:50">
      <c r="A939" s="212"/>
      <c r="B939" s="215"/>
      <c r="C939" s="206"/>
      <c r="D939" s="52" t="s">
        <v>38</v>
      </c>
      <c r="E939" s="86" t="str">
        <f>A937&amp;"/"&amp;B937&amp;"/"&amp;C937&amp;"/"&amp;D939</f>
        <v>Solar thermal power plants/Solar thermal power plants/Electricity only/S</v>
      </c>
      <c r="F939" s="61" t="str">
        <f>A937</f>
        <v>Solar thermal power plants</v>
      </c>
      <c r="G939" s="61" t="str">
        <f>B937</f>
        <v>Solar thermal power plants</v>
      </c>
      <c r="H939" s="61" t="str">
        <f>C937</f>
        <v>Electricity only</v>
      </c>
      <c r="I939" s="84" t="str">
        <f t="shared" si="75"/>
        <v>S</v>
      </c>
      <c r="J939" s="61">
        <v>0.97</v>
      </c>
      <c r="K939" s="61">
        <v>0.97</v>
      </c>
      <c r="L939" s="61">
        <v>0.97</v>
      </c>
      <c r="M939" s="61">
        <v>0.97</v>
      </c>
      <c r="N939" s="61">
        <v>0.97</v>
      </c>
      <c r="O939" s="61">
        <v>0.97</v>
      </c>
      <c r="P939" s="61">
        <v>0.97</v>
      </c>
      <c r="Q939" s="61">
        <v>0.97</v>
      </c>
      <c r="R939" s="61">
        <v>0.97</v>
      </c>
      <c r="S939" s="61">
        <v>0.97</v>
      </c>
      <c r="T939" s="61">
        <v>0.97</v>
      </c>
      <c r="U939" s="61">
        <v>0.97</v>
      </c>
      <c r="V939" s="61">
        <v>0.97</v>
      </c>
      <c r="W939" s="61">
        <v>0.97</v>
      </c>
      <c r="X939" s="61">
        <v>0.97</v>
      </c>
      <c r="Y939" s="61">
        <v>0.97</v>
      </c>
      <c r="Z939" s="61">
        <v>0.97</v>
      </c>
      <c r="AA939" s="61">
        <v>0.97</v>
      </c>
      <c r="AB939" s="61">
        <v>0.97</v>
      </c>
      <c r="AC939" s="61">
        <v>0.97</v>
      </c>
      <c r="AD939" s="61">
        <v>0.97</v>
      </c>
      <c r="AE939" s="61">
        <v>0.97</v>
      </c>
      <c r="AF939" s="61">
        <v>0.97</v>
      </c>
      <c r="AG939" s="61">
        <v>0.97</v>
      </c>
      <c r="AH939" s="61">
        <v>0.97</v>
      </c>
      <c r="AI939" s="61">
        <v>0.97</v>
      </c>
      <c r="AJ939" s="61">
        <v>0.97</v>
      </c>
      <c r="AK939" s="61">
        <v>0.97</v>
      </c>
      <c r="AL939" s="61">
        <v>0.97</v>
      </c>
      <c r="AM939" s="61">
        <v>0.97</v>
      </c>
      <c r="AN939" s="61">
        <v>0.97</v>
      </c>
      <c r="AO939" s="61">
        <v>0.97</v>
      </c>
      <c r="AP939" s="61">
        <v>0.97</v>
      </c>
      <c r="AQ939" s="61">
        <v>0.97</v>
      </c>
      <c r="AR939" s="61">
        <v>0.97</v>
      </c>
      <c r="AS939" s="61">
        <v>0.97</v>
      </c>
      <c r="AT939" s="61">
        <v>0.97</v>
      </c>
      <c r="AU939" s="61">
        <v>0.97</v>
      </c>
      <c r="AV939" s="61">
        <v>0.97</v>
      </c>
      <c r="AW939" s="61">
        <v>0.97</v>
      </c>
      <c r="AX939" s="53">
        <v>0.97</v>
      </c>
    </row>
    <row r="940" spans="1:50">
      <c r="A940" s="213"/>
      <c r="B940" s="218"/>
      <c r="C940" s="210"/>
      <c r="D940" s="93" t="s">
        <v>47</v>
      </c>
      <c r="E940" s="73" t="str">
        <f>A937&amp;"/"&amp;B937&amp;"/"&amp;C937&amp;"/"&amp;D940</f>
        <v>Solar thermal power plants/Solar thermal power plants/Electricity only/XS</v>
      </c>
      <c r="F940" s="91" t="str">
        <f>A937</f>
        <v>Solar thermal power plants</v>
      </c>
      <c r="G940" s="91" t="str">
        <f>B937</f>
        <v>Solar thermal power plants</v>
      </c>
      <c r="H940" s="91" t="str">
        <f>C937</f>
        <v>Electricity only</v>
      </c>
      <c r="I940" s="70" t="str">
        <f t="shared" si="75"/>
        <v>XS</v>
      </c>
      <c r="J940" s="91">
        <v>0.98</v>
      </c>
      <c r="K940" s="91">
        <v>0.98</v>
      </c>
      <c r="L940" s="91">
        <v>0.98</v>
      </c>
      <c r="M940" s="91">
        <v>0.98</v>
      </c>
      <c r="N940" s="91">
        <v>0.98</v>
      </c>
      <c r="O940" s="91">
        <v>0.98</v>
      </c>
      <c r="P940" s="91">
        <v>0.98</v>
      </c>
      <c r="Q940" s="91">
        <v>0.98</v>
      </c>
      <c r="R940" s="91">
        <v>0.98</v>
      </c>
      <c r="S940" s="91">
        <v>0.98</v>
      </c>
      <c r="T940" s="91">
        <v>0.98</v>
      </c>
      <c r="U940" s="91">
        <v>0.98</v>
      </c>
      <c r="V940" s="91">
        <v>0.98</v>
      </c>
      <c r="W940" s="91">
        <v>0.98</v>
      </c>
      <c r="X940" s="91">
        <v>0.98</v>
      </c>
      <c r="Y940" s="91">
        <v>0.98</v>
      </c>
      <c r="Z940" s="91">
        <v>0.98</v>
      </c>
      <c r="AA940" s="91">
        <v>0.98</v>
      </c>
      <c r="AB940" s="91">
        <v>0.98</v>
      </c>
      <c r="AC940" s="91">
        <v>0.98</v>
      </c>
      <c r="AD940" s="91">
        <v>0.98</v>
      </c>
      <c r="AE940" s="91">
        <v>0.98</v>
      </c>
      <c r="AF940" s="91">
        <v>0.98</v>
      </c>
      <c r="AG940" s="91">
        <v>0.98</v>
      </c>
      <c r="AH940" s="91">
        <v>0.98</v>
      </c>
      <c r="AI940" s="91">
        <v>0.98</v>
      </c>
      <c r="AJ940" s="91">
        <v>0.98</v>
      </c>
      <c r="AK940" s="91">
        <v>0.98</v>
      </c>
      <c r="AL940" s="91">
        <v>0.98</v>
      </c>
      <c r="AM940" s="91">
        <v>0.98</v>
      </c>
      <c r="AN940" s="91">
        <v>0.98</v>
      </c>
      <c r="AO940" s="91">
        <v>0.98</v>
      </c>
      <c r="AP940" s="91">
        <v>0.98</v>
      </c>
      <c r="AQ940" s="91">
        <v>0.98</v>
      </c>
      <c r="AR940" s="91">
        <v>0.98</v>
      </c>
      <c r="AS940" s="91">
        <v>0.98</v>
      </c>
      <c r="AT940" s="91">
        <v>0.98</v>
      </c>
      <c r="AU940" s="91">
        <v>0.98</v>
      </c>
      <c r="AV940" s="91">
        <v>0.98</v>
      </c>
      <c r="AW940" s="91">
        <v>0.98</v>
      </c>
      <c r="AX940" s="89">
        <v>0.98</v>
      </c>
    </row>
    <row r="941" spans="1:50">
      <c r="A941" s="211" t="s">
        <v>66</v>
      </c>
      <c r="B941" s="214" t="s">
        <v>66</v>
      </c>
      <c r="C941" s="209" t="s">
        <v>36</v>
      </c>
      <c r="D941" s="67" t="s">
        <v>24</v>
      </c>
      <c r="E941" s="87" t="str">
        <f>A941&amp;"/"&amp;B941&amp;"/"&amp;C941&amp;"/"&amp;D941</f>
        <v>Geothermal power plants/Geothermal power plants/Electricity only/L</v>
      </c>
      <c r="F941" s="55" t="str">
        <f>A941</f>
        <v>Geothermal power plants</v>
      </c>
      <c r="G941" s="55" t="str">
        <f>B941</f>
        <v>Geothermal power plants</v>
      </c>
      <c r="H941" s="55" t="str">
        <f>C941</f>
        <v>Electricity only</v>
      </c>
      <c r="I941" s="85" t="str">
        <f t="shared" si="75"/>
        <v>L</v>
      </c>
      <c r="J941" s="55">
        <v>0.95</v>
      </c>
      <c r="K941" s="55">
        <v>0.95</v>
      </c>
      <c r="L941" s="55">
        <v>0.95</v>
      </c>
      <c r="M941" s="55">
        <v>0.95</v>
      </c>
      <c r="N941" s="55">
        <v>0.95</v>
      </c>
      <c r="O941" s="55">
        <v>0.95</v>
      </c>
      <c r="P941" s="55">
        <v>0.95</v>
      </c>
      <c r="Q941" s="55">
        <v>0.95</v>
      </c>
      <c r="R941" s="55">
        <v>0.95</v>
      </c>
      <c r="S941" s="55">
        <v>0.95</v>
      </c>
      <c r="T941" s="55">
        <v>0.95</v>
      </c>
      <c r="U941" s="55">
        <v>0.95</v>
      </c>
      <c r="V941" s="55">
        <v>0.95</v>
      </c>
      <c r="W941" s="55">
        <v>0.95</v>
      </c>
      <c r="X941" s="55">
        <v>0.95</v>
      </c>
      <c r="Y941" s="55">
        <v>0.95</v>
      </c>
      <c r="Z941" s="55">
        <v>0.95</v>
      </c>
      <c r="AA941" s="55">
        <v>0.95</v>
      </c>
      <c r="AB941" s="55">
        <v>0.95</v>
      </c>
      <c r="AC941" s="55">
        <v>0.95</v>
      </c>
      <c r="AD941" s="55">
        <v>0.95</v>
      </c>
      <c r="AE941" s="55">
        <v>0.95</v>
      </c>
      <c r="AF941" s="55">
        <v>0.95</v>
      </c>
      <c r="AG941" s="55">
        <v>0.95</v>
      </c>
      <c r="AH941" s="55">
        <v>0.95</v>
      </c>
      <c r="AI941" s="55">
        <v>0.95</v>
      </c>
      <c r="AJ941" s="55">
        <v>0.95</v>
      </c>
      <c r="AK941" s="55">
        <v>0.95</v>
      </c>
      <c r="AL941" s="55">
        <v>0.95</v>
      </c>
      <c r="AM941" s="55">
        <v>0.95</v>
      </c>
      <c r="AN941" s="55">
        <v>0.95</v>
      </c>
      <c r="AO941" s="55">
        <v>0.95</v>
      </c>
      <c r="AP941" s="55">
        <v>0.95</v>
      </c>
      <c r="AQ941" s="55">
        <v>0.95</v>
      </c>
      <c r="AR941" s="55">
        <v>0.95</v>
      </c>
      <c r="AS941" s="55">
        <v>0.95</v>
      </c>
      <c r="AT941" s="55">
        <v>0.95</v>
      </c>
      <c r="AU941" s="55">
        <v>0.95</v>
      </c>
      <c r="AV941" s="55">
        <v>0.95</v>
      </c>
      <c r="AW941" s="55">
        <v>0.95</v>
      </c>
      <c r="AX941" s="64">
        <v>0.95</v>
      </c>
    </row>
    <row r="942" spans="1:50">
      <c r="A942" s="212"/>
      <c r="B942" s="215"/>
      <c r="C942" s="206"/>
      <c r="D942" s="52" t="s">
        <v>25</v>
      </c>
      <c r="E942" s="86" t="str">
        <f>A941&amp;"/"&amp;B941&amp;"/"&amp;C941&amp;"/"&amp;D942</f>
        <v>Geothermal power plants/Geothermal power plants/Electricity only/M</v>
      </c>
      <c r="F942" s="61" t="str">
        <f>A941</f>
        <v>Geothermal power plants</v>
      </c>
      <c r="G942" s="61" t="str">
        <f>B941</f>
        <v>Geothermal power plants</v>
      </c>
      <c r="H942" s="61" t="str">
        <f>C941</f>
        <v>Electricity only</v>
      </c>
      <c r="I942" s="84" t="str">
        <f t="shared" si="75"/>
        <v>M</v>
      </c>
      <c r="J942" s="61">
        <v>0.95</v>
      </c>
      <c r="K942" s="61">
        <v>0.95</v>
      </c>
      <c r="L942" s="61">
        <v>0.95</v>
      </c>
      <c r="M942" s="61">
        <v>0.95</v>
      </c>
      <c r="N942" s="61">
        <v>0.95</v>
      </c>
      <c r="O942" s="61">
        <v>0.95</v>
      </c>
      <c r="P942" s="61">
        <v>0.95</v>
      </c>
      <c r="Q942" s="61">
        <v>0.95</v>
      </c>
      <c r="R942" s="61">
        <v>0.95</v>
      </c>
      <c r="S942" s="61">
        <v>0.95</v>
      </c>
      <c r="T942" s="61">
        <v>0.95</v>
      </c>
      <c r="U942" s="61">
        <v>0.95</v>
      </c>
      <c r="V942" s="61">
        <v>0.95</v>
      </c>
      <c r="W942" s="61">
        <v>0.95</v>
      </c>
      <c r="X942" s="61">
        <v>0.95</v>
      </c>
      <c r="Y942" s="61">
        <v>0.95</v>
      </c>
      <c r="Z942" s="61">
        <v>0.95</v>
      </c>
      <c r="AA942" s="61">
        <v>0.95</v>
      </c>
      <c r="AB942" s="61">
        <v>0.95</v>
      </c>
      <c r="AC942" s="61">
        <v>0.95</v>
      </c>
      <c r="AD942" s="61">
        <v>0.95</v>
      </c>
      <c r="AE942" s="61">
        <v>0.95</v>
      </c>
      <c r="AF942" s="61">
        <v>0.95</v>
      </c>
      <c r="AG942" s="61">
        <v>0.95</v>
      </c>
      <c r="AH942" s="61">
        <v>0.95</v>
      </c>
      <c r="AI942" s="61">
        <v>0.95</v>
      </c>
      <c r="AJ942" s="61">
        <v>0.95</v>
      </c>
      <c r="AK942" s="61">
        <v>0.95</v>
      </c>
      <c r="AL942" s="61">
        <v>0.95</v>
      </c>
      <c r="AM942" s="61">
        <v>0.95</v>
      </c>
      <c r="AN942" s="61">
        <v>0.95</v>
      </c>
      <c r="AO942" s="61">
        <v>0.95</v>
      </c>
      <c r="AP942" s="61">
        <v>0.95</v>
      </c>
      <c r="AQ942" s="61">
        <v>0.95</v>
      </c>
      <c r="AR942" s="61">
        <v>0.95</v>
      </c>
      <c r="AS942" s="61">
        <v>0.95</v>
      </c>
      <c r="AT942" s="61">
        <v>0.95</v>
      </c>
      <c r="AU942" s="61">
        <v>0.95</v>
      </c>
      <c r="AV942" s="61">
        <v>0.95</v>
      </c>
      <c r="AW942" s="61">
        <v>0.95</v>
      </c>
      <c r="AX942" s="53">
        <v>0.95</v>
      </c>
    </row>
    <row r="943" spans="1:50">
      <c r="A943" s="213"/>
      <c r="B943" s="218"/>
      <c r="C943" s="210"/>
      <c r="D943" s="93" t="s">
        <v>38</v>
      </c>
      <c r="E943" s="73" t="str">
        <f>A941&amp;"/"&amp;B941&amp;"/"&amp;C941&amp;"/"&amp;D943</f>
        <v>Geothermal power plants/Geothermal power plants/Electricity only/S</v>
      </c>
      <c r="F943" s="91" t="str">
        <f>A941</f>
        <v>Geothermal power plants</v>
      </c>
      <c r="G943" s="91" t="str">
        <f>B941</f>
        <v>Geothermal power plants</v>
      </c>
      <c r="H943" s="91" t="str">
        <f>C941</f>
        <v>Electricity only</v>
      </c>
      <c r="I943" s="70" t="str">
        <f t="shared" ref="I943:I957" si="76">D943</f>
        <v>S</v>
      </c>
      <c r="J943" s="91">
        <v>0.95</v>
      </c>
      <c r="K943" s="91">
        <v>0.95</v>
      </c>
      <c r="L943" s="91">
        <v>0.95</v>
      </c>
      <c r="M943" s="91">
        <v>0.95</v>
      </c>
      <c r="N943" s="91">
        <v>0.95</v>
      </c>
      <c r="O943" s="91">
        <v>0.95</v>
      </c>
      <c r="P943" s="91">
        <v>0.95</v>
      </c>
      <c r="Q943" s="91">
        <v>0.95</v>
      </c>
      <c r="R943" s="91">
        <v>0.95</v>
      </c>
      <c r="S943" s="91">
        <v>0.95</v>
      </c>
      <c r="T943" s="91">
        <v>0.95</v>
      </c>
      <c r="U943" s="91">
        <v>0.95</v>
      </c>
      <c r="V943" s="91">
        <v>0.95</v>
      </c>
      <c r="W943" s="91">
        <v>0.95</v>
      </c>
      <c r="X943" s="91">
        <v>0.95</v>
      </c>
      <c r="Y943" s="91">
        <v>0.95</v>
      </c>
      <c r="Z943" s="91">
        <v>0.95</v>
      </c>
      <c r="AA943" s="91">
        <v>0.95</v>
      </c>
      <c r="AB943" s="91">
        <v>0.95</v>
      </c>
      <c r="AC943" s="91">
        <v>0.95</v>
      </c>
      <c r="AD943" s="91">
        <v>0.95</v>
      </c>
      <c r="AE943" s="91">
        <v>0.95</v>
      </c>
      <c r="AF943" s="91">
        <v>0.95</v>
      </c>
      <c r="AG943" s="91">
        <v>0.95</v>
      </c>
      <c r="AH943" s="91">
        <v>0.95</v>
      </c>
      <c r="AI943" s="91">
        <v>0.95</v>
      </c>
      <c r="AJ943" s="91">
        <v>0.95</v>
      </c>
      <c r="AK943" s="91">
        <v>0.95</v>
      </c>
      <c r="AL943" s="91">
        <v>0.95</v>
      </c>
      <c r="AM943" s="91">
        <v>0.95</v>
      </c>
      <c r="AN943" s="91">
        <v>0.95</v>
      </c>
      <c r="AO943" s="91">
        <v>0.95</v>
      </c>
      <c r="AP943" s="91">
        <v>0.95</v>
      </c>
      <c r="AQ943" s="91">
        <v>0.95</v>
      </c>
      <c r="AR943" s="91">
        <v>0.95</v>
      </c>
      <c r="AS943" s="91">
        <v>0.95</v>
      </c>
      <c r="AT943" s="91">
        <v>0.95</v>
      </c>
      <c r="AU943" s="91">
        <v>0.95</v>
      </c>
      <c r="AV943" s="91">
        <v>0.95</v>
      </c>
      <c r="AW943" s="91">
        <v>0.95</v>
      </c>
      <c r="AX943" s="89">
        <v>0.95</v>
      </c>
    </row>
    <row r="944" spans="1:50">
      <c r="A944" s="211" t="s">
        <v>67</v>
      </c>
      <c r="B944" s="14" t="s">
        <v>68</v>
      </c>
      <c r="C944" s="15" t="s">
        <v>36</v>
      </c>
      <c r="D944" s="111" t="s">
        <v>25</v>
      </c>
      <c r="E944" s="112" t="str">
        <f>A944&amp;"/"&amp;B944&amp;"/"&amp;C944&amp;"/"&amp;D944</f>
        <v>Tide, wave and ocean power plants/Tidal/Electricity only/M</v>
      </c>
      <c r="F944" s="113" t="str">
        <f>A944</f>
        <v>Tide, wave and ocean power plants</v>
      </c>
      <c r="G944" s="113" t="str">
        <f>B944</f>
        <v>Tidal</v>
      </c>
      <c r="H944" s="113" t="str">
        <f>C944</f>
        <v>Electricity only</v>
      </c>
      <c r="I944" s="114" t="str">
        <f t="shared" si="76"/>
        <v>M</v>
      </c>
      <c r="J944" s="113">
        <v>0.9</v>
      </c>
      <c r="K944" s="113">
        <v>0.9</v>
      </c>
      <c r="L944" s="113">
        <v>0.9</v>
      </c>
      <c r="M944" s="113">
        <v>0.9</v>
      </c>
      <c r="N944" s="113">
        <v>0.9</v>
      </c>
      <c r="O944" s="113">
        <v>0.9</v>
      </c>
      <c r="P944" s="113">
        <v>0.9</v>
      </c>
      <c r="Q944" s="113">
        <v>0.9</v>
      </c>
      <c r="R944" s="113">
        <v>0.9</v>
      </c>
      <c r="S944" s="113">
        <v>0.9</v>
      </c>
      <c r="T944" s="113">
        <v>0.9</v>
      </c>
      <c r="U944" s="113">
        <v>0.9</v>
      </c>
      <c r="V944" s="113">
        <v>0.9</v>
      </c>
      <c r="W944" s="113">
        <v>0.9</v>
      </c>
      <c r="X944" s="113">
        <v>0.9</v>
      </c>
      <c r="Y944" s="113">
        <v>0.9</v>
      </c>
      <c r="Z944" s="113">
        <v>0.9</v>
      </c>
      <c r="AA944" s="113">
        <v>0.9</v>
      </c>
      <c r="AB944" s="113">
        <v>0.9</v>
      </c>
      <c r="AC944" s="113">
        <v>0.9</v>
      </c>
      <c r="AD944" s="113">
        <v>0.9</v>
      </c>
      <c r="AE944" s="113">
        <v>0.9</v>
      </c>
      <c r="AF944" s="113">
        <v>0.9</v>
      </c>
      <c r="AG944" s="113">
        <v>0.9</v>
      </c>
      <c r="AH944" s="113">
        <v>0.9</v>
      </c>
      <c r="AI944" s="113">
        <v>0.9</v>
      </c>
      <c r="AJ944" s="113">
        <v>0.9</v>
      </c>
      <c r="AK944" s="113">
        <v>0.9</v>
      </c>
      <c r="AL944" s="113">
        <v>0.9</v>
      </c>
      <c r="AM944" s="113">
        <v>0.9</v>
      </c>
      <c r="AN944" s="113">
        <v>0.9</v>
      </c>
      <c r="AO944" s="113">
        <v>0.9</v>
      </c>
      <c r="AP944" s="113">
        <v>0.9</v>
      </c>
      <c r="AQ944" s="113">
        <v>0.9</v>
      </c>
      <c r="AR944" s="113">
        <v>0.9</v>
      </c>
      <c r="AS944" s="113">
        <v>0.9</v>
      </c>
      <c r="AT944" s="113">
        <v>0.9</v>
      </c>
      <c r="AU944" s="113">
        <v>0.9</v>
      </c>
      <c r="AV944" s="113">
        <v>0.9</v>
      </c>
      <c r="AW944" s="113">
        <v>0.9</v>
      </c>
      <c r="AX944" s="115">
        <v>0.9</v>
      </c>
    </row>
    <row r="945" spans="1:50">
      <c r="A945" s="213"/>
      <c r="B945" s="16" t="s">
        <v>69</v>
      </c>
      <c r="C945" s="17" t="s">
        <v>36</v>
      </c>
      <c r="D945" s="93" t="s">
        <v>25</v>
      </c>
      <c r="E945" s="73" t="str">
        <f>A944&amp;"/"&amp;B945&amp;"/"&amp;C945&amp;"/"&amp;D945</f>
        <v>Tide, wave and ocean power plants/Wave/Electricity only/M</v>
      </c>
      <c r="F945" s="91" t="str">
        <f>A944</f>
        <v>Tide, wave and ocean power plants</v>
      </c>
      <c r="G945" s="91" t="str">
        <f>B945</f>
        <v>Wave</v>
      </c>
      <c r="H945" s="91" t="str">
        <f>C945</f>
        <v>Electricity only</v>
      </c>
      <c r="I945" s="70" t="str">
        <f t="shared" si="76"/>
        <v>M</v>
      </c>
      <c r="J945" s="91">
        <v>0.92</v>
      </c>
      <c r="K945" s="91">
        <v>0.92</v>
      </c>
      <c r="L945" s="91">
        <v>0.92</v>
      </c>
      <c r="M945" s="91">
        <v>0.92</v>
      </c>
      <c r="N945" s="91">
        <v>0.92</v>
      </c>
      <c r="O945" s="91">
        <v>0.92</v>
      </c>
      <c r="P945" s="91">
        <v>0.92</v>
      </c>
      <c r="Q945" s="91">
        <v>0.92</v>
      </c>
      <c r="R945" s="91">
        <v>0.92</v>
      </c>
      <c r="S945" s="91">
        <v>0.92</v>
      </c>
      <c r="T945" s="91">
        <v>0.92</v>
      </c>
      <c r="U945" s="91">
        <v>0.92</v>
      </c>
      <c r="V945" s="91">
        <v>0.92</v>
      </c>
      <c r="W945" s="91">
        <v>0.92</v>
      </c>
      <c r="X945" s="91">
        <v>0.92</v>
      </c>
      <c r="Y945" s="91">
        <v>0.92</v>
      </c>
      <c r="Z945" s="91">
        <v>0.92</v>
      </c>
      <c r="AA945" s="91">
        <v>0.92</v>
      </c>
      <c r="AB945" s="91">
        <v>0.92</v>
      </c>
      <c r="AC945" s="91">
        <v>0.92</v>
      </c>
      <c r="AD945" s="91">
        <v>0.92</v>
      </c>
      <c r="AE945" s="91">
        <v>0.92</v>
      </c>
      <c r="AF945" s="91">
        <v>0.92</v>
      </c>
      <c r="AG945" s="91">
        <v>0.92</v>
      </c>
      <c r="AH945" s="91">
        <v>0.92</v>
      </c>
      <c r="AI945" s="91">
        <v>0.92</v>
      </c>
      <c r="AJ945" s="91">
        <v>0.92</v>
      </c>
      <c r="AK945" s="91">
        <v>0.92</v>
      </c>
      <c r="AL945" s="91">
        <v>0.92</v>
      </c>
      <c r="AM945" s="91">
        <v>0.92</v>
      </c>
      <c r="AN945" s="91">
        <v>0.92</v>
      </c>
      <c r="AO945" s="91">
        <v>0.92</v>
      </c>
      <c r="AP945" s="91">
        <v>0.92</v>
      </c>
      <c r="AQ945" s="91">
        <v>0.92</v>
      </c>
      <c r="AR945" s="91">
        <v>0.92</v>
      </c>
      <c r="AS945" s="91">
        <v>0.92</v>
      </c>
      <c r="AT945" s="91">
        <v>0.92</v>
      </c>
      <c r="AU945" s="91">
        <v>0.92</v>
      </c>
      <c r="AV945" s="91">
        <v>0.92</v>
      </c>
      <c r="AW945" s="91">
        <v>0.92</v>
      </c>
      <c r="AX945" s="89">
        <v>0.92</v>
      </c>
    </row>
    <row r="946" spans="1:50">
      <c r="A946" s="211" t="s">
        <v>70</v>
      </c>
      <c r="B946" s="214" t="s">
        <v>71</v>
      </c>
      <c r="C946" s="209" t="s">
        <v>36</v>
      </c>
      <c r="D946" s="67" t="s">
        <v>24</v>
      </c>
      <c r="E946" s="87" t="str">
        <f>A946&amp;"/"&amp;B946&amp;"/"&amp;C946&amp;"/"&amp;D946</f>
        <v>Hydro plants/Run-of-river/Electricity only/L</v>
      </c>
      <c r="F946" s="55" t="str">
        <f>A946</f>
        <v>Hydro plants</v>
      </c>
      <c r="G946" s="55" t="str">
        <f>B946</f>
        <v>Run-of-river</v>
      </c>
      <c r="H946" s="55" t="str">
        <f>C946</f>
        <v>Electricity only</v>
      </c>
      <c r="I946" s="85" t="str">
        <f t="shared" si="76"/>
        <v>L</v>
      </c>
      <c r="J946" s="55">
        <v>0.93</v>
      </c>
      <c r="K946" s="55">
        <v>0.93</v>
      </c>
      <c r="L946" s="55">
        <v>0.93</v>
      </c>
      <c r="M946" s="55">
        <v>0.93</v>
      </c>
      <c r="N946" s="55">
        <v>0.93</v>
      </c>
      <c r="O946" s="55">
        <v>0.93</v>
      </c>
      <c r="P946" s="55">
        <v>0.93</v>
      </c>
      <c r="Q946" s="55">
        <v>0.93</v>
      </c>
      <c r="R946" s="55">
        <v>0.93</v>
      </c>
      <c r="S946" s="55">
        <v>0.93</v>
      </c>
      <c r="T946" s="55">
        <v>0.93</v>
      </c>
      <c r="U946" s="55">
        <v>0.93</v>
      </c>
      <c r="V946" s="55">
        <v>0.93</v>
      </c>
      <c r="W946" s="55">
        <v>0.93</v>
      </c>
      <c r="X946" s="55">
        <v>0.93</v>
      </c>
      <c r="Y946" s="55">
        <v>0.93</v>
      </c>
      <c r="Z946" s="55">
        <v>0.93</v>
      </c>
      <c r="AA946" s="55">
        <v>0.93</v>
      </c>
      <c r="AB946" s="55">
        <v>0.93</v>
      </c>
      <c r="AC946" s="55">
        <v>0.93</v>
      </c>
      <c r="AD946" s="55">
        <v>0.93</v>
      </c>
      <c r="AE946" s="55">
        <v>0.93</v>
      </c>
      <c r="AF946" s="55">
        <v>0.93</v>
      </c>
      <c r="AG946" s="55">
        <v>0.93</v>
      </c>
      <c r="AH946" s="55">
        <v>0.93</v>
      </c>
      <c r="AI946" s="55">
        <v>0.93</v>
      </c>
      <c r="AJ946" s="55">
        <v>0.93</v>
      </c>
      <c r="AK946" s="55">
        <v>0.93</v>
      </c>
      <c r="AL946" s="55">
        <v>0.93</v>
      </c>
      <c r="AM946" s="55">
        <v>0.93</v>
      </c>
      <c r="AN946" s="55">
        <v>0.93</v>
      </c>
      <c r="AO946" s="55">
        <v>0.93</v>
      </c>
      <c r="AP946" s="55">
        <v>0.93</v>
      </c>
      <c r="AQ946" s="55">
        <v>0.93</v>
      </c>
      <c r="AR946" s="55">
        <v>0.93</v>
      </c>
      <c r="AS946" s="55">
        <v>0.93</v>
      </c>
      <c r="AT946" s="55">
        <v>0.93</v>
      </c>
      <c r="AU946" s="55">
        <v>0.93</v>
      </c>
      <c r="AV946" s="55">
        <v>0.93</v>
      </c>
      <c r="AW946" s="55">
        <v>0.93</v>
      </c>
      <c r="AX946" s="64">
        <v>0.93</v>
      </c>
    </row>
    <row r="947" spans="1:50">
      <c r="A947" s="212"/>
      <c r="B947" s="215"/>
      <c r="C947" s="206"/>
      <c r="D947" s="52" t="s">
        <v>25</v>
      </c>
      <c r="E947" s="86" t="str">
        <f>A946&amp;"/"&amp;B946&amp;"/"&amp;C946&amp;"/"&amp;D947</f>
        <v>Hydro plants/Run-of-river/Electricity only/M</v>
      </c>
      <c r="F947" s="61" t="str">
        <f>A946</f>
        <v>Hydro plants</v>
      </c>
      <c r="G947" s="61" t="str">
        <f>B946</f>
        <v>Run-of-river</v>
      </c>
      <c r="H947" s="61" t="str">
        <f>C946</f>
        <v>Electricity only</v>
      </c>
      <c r="I947" s="84" t="str">
        <f t="shared" si="76"/>
        <v>M</v>
      </c>
      <c r="J947" s="61">
        <v>0.93</v>
      </c>
      <c r="K947" s="61">
        <v>0.93</v>
      </c>
      <c r="L947" s="61">
        <v>0.93</v>
      </c>
      <c r="M947" s="61">
        <v>0.93</v>
      </c>
      <c r="N947" s="61">
        <v>0.93</v>
      </c>
      <c r="O947" s="61">
        <v>0.93</v>
      </c>
      <c r="P947" s="61">
        <v>0.93</v>
      </c>
      <c r="Q947" s="61">
        <v>0.93</v>
      </c>
      <c r="R947" s="61">
        <v>0.93</v>
      </c>
      <c r="S947" s="61">
        <v>0.93</v>
      </c>
      <c r="T947" s="61">
        <v>0.93</v>
      </c>
      <c r="U947" s="61">
        <v>0.93</v>
      </c>
      <c r="V947" s="61">
        <v>0.93</v>
      </c>
      <c r="W947" s="61">
        <v>0.93</v>
      </c>
      <c r="X947" s="61">
        <v>0.93</v>
      </c>
      <c r="Y947" s="61">
        <v>0.93</v>
      </c>
      <c r="Z947" s="61">
        <v>0.93</v>
      </c>
      <c r="AA947" s="61">
        <v>0.93</v>
      </c>
      <c r="AB947" s="61">
        <v>0.93</v>
      </c>
      <c r="AC947" s="61">
        <v>0.93</v>
      </c>
      <c r="AD947" s="61">
        <v>0.93</v>
      </c>
      <c r="AE947" s="61">
        <v>0.93</v>
      </c>
      <c r="AF947" s="61">
        <v>0.93</v>
      </c>
      <c r="AG947" s="61">
        <v>0.93</v>
      </c>
      <c r="AH947" s="61">
        <v>0.93</v>
      </c>
      <c r="AI947" s="61">
        <v>0.93</v>
      </c>
      <c r="AJ947" s="61">
        <v>0.93</v>
      </c>
      <c r="AK947" s="61">
        <v>0.93</v>
      </c>
      <c r="AL947" s="61">
        <v>0.93</v>
      </c>
      <c r="AM947" s="61">
        <v>0.93</v>
      </c>
      <c r="AN947" s="61">
        <v>0.93</v>
      </c>
      <c r="AO947" s="61">
        <v>0.93</v>
      </c>
      <c r="AP947" s="61">
        <v>0.93</v>
      </c>
      <c r="AQ947" s="61">
        <v>0.93</v>
      </c>
      <c r="AR947" s="61">
        <v>0.93</v>
      </c>
      <c r="AS947" s="61">
        <v>0.93</v>
      </c>
      <c r="AT947" s="61">
        <v>0.93</v>
      </c>
      <c r="AU947" s="61">
        <v>0.93</v>
      </c>
      <c r="AV947" s="61">
        <v>0.93</v>
      </c>
      <c r="AW947" s="61">
        <v>0.93</v>
      </c>
      <c r="AX947" s="53">
        <v>0.93</v>
      </c>
    </row>
    <row r="948" spans="1:50">
      <c r="A948" s="212"/>
      <c r="B948" s="215"/>
      <c r="C948" s="206"/>
      <c r="D948" s="52" t="s">
        <v>38</v>
      </c>
      <c r="E948" s="86" t="str">
        <f>A946&amp;"/"&amp;B946&amp;"/"&amp;C946&amp;"/"&amp;D948</f>
        <v>Hydro plants/Run-of-river/Electricity only/S</v>
      </c>
      <c r="F948" s="61" t="str">
        <f>A946</f>
        <v>Hydro plants</v>
      </c>
      <c r="G948" s="61" t="str">
        <f>B946</f>
        <v>Run-of-river</v>
      </c>
      <c r="H948" s="61" t="str">
        <f>C946</f>
        <v>Electricity only</v>
      </c>
      <c r="I948" s="84" t="str">
        <f t="shared" si="76"/>
        <v>S</v>
      </c>
      <c r="J948" s="61">
        <v>0.93</v>
      </c>
      <c r="K948" s="61">
        <v>0.93</v>
      </c>
      <c r="L948" s="61">
        <v>0.93</v>
      </c>
      <c r="M948" s="61">
        <v>0.93</v>
      </c>
      <c r="N948" s="61">
        <v>0.93</v>
      </c>
      <c r="O948" s="61">
        <v>0.93</v>
      </c>
      <c r="P948" s="61">
        <v>0.93</v>
      </c>
      <c r="Q948" s="61">
        <v>0.93</v>
      </c>
      <c r="R948" s="61">
        <v>0.93</v>
      </c>
      <c r="S948" s="61">
        <v>0.93</v>
      </c>
      <c r="T948" s="61">
        <v>0.93</v>
      </c>
      <c r="U948" s="61">
        <v>0.93</v>
      </c>
      <c r="V948" s="61">
        <v>0.93</v>
      </c>
      <c r="W948" s="61">
        <v>0.93</v>
      </c>
      <c r="X948" s="61">
        <v>0.93</v>
      </c>
      <c r="Y948" s="61">
        <v>0.93</v>
      </c>
      <c r="Z948" s="61">
        <v>0.93</v>
      </c>
      <c r="AA948" s="61">
        <v>0.93</v>
      </c>
      <c r="AB948" s="61">
        <v>0.93</v>
      </c>
      <c r="AC948" s="61">
        <v>0.93</v>
      </c>
      <c r="AD948" s="61">
        <v>0.93</v>
      </c>
      <c r="AE948" s="61">
        <v>0.93</v>
      </c>
      <c r="AF948" s="61">
        <v>0.93</v>
      </c>
      <c r="AG948" s="61">
        <v>0.93</v>
      </c>
      <c r="AH948" s="61">
        <v>0.93</v>
      </c>
      <c r="AI948" s="61">
        <v>0.93</v>
      </c>
      <c r="AJ948" s="61">
        <v>0.93</v>
      </c>
      <c r="AK948" s="61">
        <v>0.93</v>
      </c>
      <c r="AL948" s="61">
        <v>0.93</v>
      </c>
      <c r="AM948" s="61">
        <v>0.93</v>
      </c>
      <c r="AN948" s="61">
        <v>0.93</v>
      </c>
      <c r="AO948" s="61">
        <v>0.93</v>
      </c>
      <c r="AP948" s="61">
        <v>0.93</v>
      </c>
      <c r="AQ948" s="61">
        <v>0.93</v>
      </c>
      <c r="AR948" s="61">
        <v>0.93</v>
      </c>
      <c r="AS948" s="61">
        <v>0.93</v>
      </c>
      <c r="AT948" s="61">
        <v>0.93</v>
      </c>
      <c r="AU948" s="61">
        <v>0.93</v>
      </c>
      <c r="AV948" s="61">
        <v>0.93</v>
      </c>
      <c r="AW948" s="61">
        <v>0.93</v>
      </c>
      <c r="AX948" s="53">
        <v>0.93</v>
      </c>
    </row>
    <row r="949" spans="1:50">
      <c r="A949" s="212"/>
      <c r="B949" s="224"/>
      <c r="C949" s="216"/>
      <c r="D949" s="106" t="s">
        <v>47</v>
      </c>
      <c r="E949" s="107" t="str">
        <f>A946&amp;"/"&amp;B946&amp;"/"&amp;C946&amp;"/"&amp;D949</f>
        <v>Hydro plants/Run-of-river/Electricity only/XS</v>
      </c>
      <c r="F949" s="108" t="str">
        <f>A946</f>
        <v>Hydro plants</v>
      </c>
      <c r="G949" s="108" t="str">
        <f>B946</f>
        <v>Run-of-river</v>
      </c>
      <c r="H949" s="108" t="str">
        <f>C946</f>
        <v>Electricity only</v>
      </c>
      <c r="I949" s="109" t="str">
        <f t="shared" si="76"/>
        <v>XS</v>
      </c>
      <c r="J949" s="108">
        <v>0.93</v>
      </c>
      <c r="K949" s="108">
        <v>0.93</v>
      </c>
      <c r="L949" s="108">
        <v>0.93</v>
      </c>
      <c r="M949" s="108">
        <v>0.93</v>
      </c>
      <c r="N949" s="108">
        <v>0.93</v>
      </c>
      <c r="O949" s="108">
        <v>0.93</v>
      </c>
      <c r="P949" s="108">
        <v>0.93</v>
      </c>
      <c r="Q949" s="108">
        <v>0.93</v>
      </c>
      <c r="R949" s="108">
        <v>0.93</v>
      </c>
      <c r="S949" s="108">
        <v>0.93</v>
      </c>
      <c r="T949" s="108">
        <v>0.93</v>
      </c>
      <c r="U949" s="108">
        <v>0.93</v>
      </c>
      <c r="V949" s="108">
        <v>0.93</v>
      </c>
      <c r="W949" s="108">
        <v>0.93</v>
      </c>
      <c r="X949" s="108">
        <v>0.93</v>
      </c>
      <c r="Y949" s="108">
        <v>0.93</v>
      </c>
      <c r="Z949" s="108">
        <v>0.93</v>
      </c>
      <c r="AA949" s="108">
        <v>0.93</v>
      </c>
      <c r="AB949" s="108">
        <v>0.93</v>
      </c>
      <c r="AC949" s="108">
        <v>0.93</v>
      </c>
      <c r="AD949" s="108">
        <v>0.93</v>
      </c>
      <c r="AE949" s="108">
        <v>0.93</v>
      </c>
      <c r="AF949" s="108">
        <v>0.93</v>
      </c>
      <c r="AG949" s="108">
        <v>0.93</v>
      </c>
      <c r="AH949" s="108">
        <v>0.93</v>
      </c>
      <c r="AI949" s="108">
        <v>0.93</v>
      </c>
      <c r="AJ949" s="108">
        <v>0.93</v>
      </c>
      <c r="AK949" s="108">
        <v>0.93</v>
      </c>
      <c r="AL949" s="108">
        <v>0.93</v>
      </c>
      <c r="AM949" s="108">
        <v>0.93</v>
      </c>
      <c r="AN949" s="108">
        <v>0.93</v>
      </c>
      <c r="AO949" s="108">
        <v>0.93</v>
      </c>
      <c r="AP949" s="108">
        <v>0.93</v>
      </c>
      <c r="AQ949" s="108">
        <v>0.93</v>
      </c>
      <c r="AR949" s="108">
        <v>0.93</v>
      </c>
      <c r="AS949" s="108">
        <v>0.93</v>
      </c>
      <c r="AT949" s="108">
        <v>0.93</v>
      </c>
      <c r="AU949" s="108">
        <v>0.93</v>
      </c>
      <c r="AV949" s="108">
        <v>0.93</v>
      </c>
      <c r="AW949" s="108">
        <v>0.93</v>
      </c>
      <c r="AX949" s="110">
        <v>0.93</v>
      </c>
    </row>
    <row r="950" spans="1:50">
      <c r="A950" s="212"/>
      <c r="B950" s="215" t="s">
        <v>72</v>
      </c>
      <c r="C950" s="206" t="s">
        <v>36</v>
      </c>
      <c r="D950" s="52" t="s">
        <v>24</v>
      </c>
      <c r="E950" s="86" t="str">
        <f>A946&amp;"/"&amp;B950&amp;"/"&amp;C950&amp;"/"&amp;D950</f>
        <v>Hydro plants/Reservoirs (dams)/Electricity only/L</v>
      </c>
      <c r="F950" s="61" t="str">
        <f>A946</f>
        <v>Hydro plants</v>
      </c>
      <c r="G950" s="61" t="str">
        <f>B950</f>
        <v>Reservoirs (dams)</v>
      </c>
      <c r="H950" s="61" t="str">
        <f>C950</f>
        <v>Electricity only</v>
      </c>
      <c r="I950" s="84" t="str">
        <f t="shared" si="76"/>
        <v>L</v>
      </c>
      <c r="J950" s="61">
        <v>0.96</v>
      </c>
      <c r="K950" s="61">
        <v>0.96</v>
      </c>
      <c r="L950" s="61">
        <v>0.96</v>
      </c>
      <c r="M950" s="61">
        <v>0.96</v>
      </c>
      <c r="N950" s="61">
        <v>0.96</v>
      </c>
      <c r="O950" s="61">
        <v>0.96</v>
      </c>
      <c r="P950" s="61">
        <v>0.96</v>
      </c>
      <c r="Q950" s="61">
        <v>0.96</v>
      </c>
      <c r="R950" s="61">
        <v>0.96</v>
      </c>
      <c r="S950" s="61">
        <v>0.96</v>
      </c>
      <c r="T950" s="61">
        <v>0.96</v>
      </c>
      <c r="U950" s="61">
        <v>0.96</v>
      </c>
      <c r="V950" s="61">
        <v>0.96</v>
      </c>
      <c r="W950" s="61">
        <v>0.96</v>
      </c>
      <c r="X950" s="61">
        <v>0.96</v>
      </c>
      <c r="Y950" s="61">
        <v>0.96</v>
      </c>
      <c r="Z950" s="61">
        <v>0.96</v>
      </c>
      <c r="AA950" s="61">
        <v>0.96</v>
      </c>
      <c r="AB950" s="61">
        <v>0.96</v>
      </c>
      <c r="AC950" s="61">
        <v>0.96</v>
      </c>
      <c r="AD950" s="61">
        <v>0.96</v>
      </c>
      <c r="AE950" s="61">
        <v>0.96</v>
      </c>
      <c r="AF950" s="61">
        <v>0.96</v>
      </c>
      <c r="AG950" s="61">
        <v>0.96</v>
      </c>
      <c r="AH950" s="61">
        <v>0.96</v>
      </c>
      <c r="AI950" s="61">
        <v>0.96</v>
      </c>
      <c r="AJ950" s="61">
        <v>0.96</v>
      </c>
      <c r="AK950" s="61">
        <v>0.96</v>
      </c>
      <c r="AL950" s="61">
        <v>0.96</v>
      </c>
      <c r="AM950" s="61">
        <v>0.96</v>
      </c>
      <c r="AN950" s="61">
        <v>0.96</v>
      </c>
      <c r="AO950" s="61">
        <v>0.96</v>
      </c>
      <c r="AP950" s="61">
        <v>0.96</v>
      </c>
      <c r="AQ950" s="61">
        <v>0.96</v>
      </c>
      <c r="AR950" s="61">
        <v>0.96</v>
      </c>
      <c r="AS950" s="61">
        <v>0.96</v>
      </c>
      <c r="AT950" s="61">
        <v>0.96</v>
      </c>
      <c r="AU950" s="61">
        <v>0.96</v>
      </c>
      <c r="AV950" s="61">
        <v>0.96</v>
      </c>
      <c r="AW950" s="61">
        <v>0.96</v>
      </c>
      <c r="AX950" s="53">
        <v>0.96</v>
      </c>
    </row>
    <row r="951" spans="1:50">
      <c r="A951" s="212"/>
      <c r="B951" s="215"/>
      <c r="C951" s="206"/>
      <c r="D951" s="52" t="s">
        <v>25</v>
      </c>
      <c r="E951" s="86" t="str">
        <f>A946&amp;"/"&amp;B950&amp;"/"&amp;C950&amp;"/"&amp;D951</f>
        <v>Hydro plants/Reservoirs (dams)/Electricity only/M</v>
      </c>
      <c r="F951" s="61" t="str">
        <f>A946</f>
        <v>Hydro plants</v>
      </c>
      <c r="G951" s="61" t="str">
        <f>B950</f>
        <v>Reservoirs (dams)</v>
      </c>
      <c r="H951" s="61" t="str">
        <f>C950</f>
        <v>Electricity only</v>
      </c>
      <c r="I951" s="84" t="str">
        <f t="shared" si="76"/>
        <v>M</v>
      </c>
      <c r="J951" s="61">
        <v>0.96</v>
      </c>
      <c r="K951" s="61">
        <v>0.96</v>
      </c>
      <c r="L951" s="61">
        <v>0.96</v>
      </c>
      <c r="M951" s="61">
        <v>0.96</v>
      </c>
      <c r="N951" s="61">
        <v>0.96</v>
      </c>
      <c r="O951" s="61">
        <v>0.96</v>
      </c>
      <c r="P951" s="61">
        <v>0.96</v>
      </c>
      <c r="Q951" s="61">
        <v>0.96</v>
      </c>
      <c r="R951" s="61">
        <v>0.96</v>
      </c>
      <c r="S951" s="61">
        <v>0.96</v>
      </c>
      <c r="T951" s="61">
        <v>0.96</v>
      </c>
      <c r="U951" s="61">
        <v>0.96</v>
      </c>
      <c r="V951" s="61">
        <v>0.96</v>
      </c>
      <c r="W951" s="61">
        <v>0.96</v>
      </c>
      <c r="X951" s="61">
        <v>0.96</v>
      </c>
      <c r="Y951" s="61">
        <v>0.96</v>
      </c>
      <c r="Z951" s="61">
        <v>0.96</v>
      </c>
      <c r="AA951" s="61">
        <v>0.96</v>
      </c>
      <c r="AB951" s="61">
        <v>0.96</v>
      </c>
      <c r="AC951" s="61">
        <v>0.96</v>
      </c>
      <c r="AD951" s="61">
        <v>0.96</v>
      </c>
      <c r="AE951" s="61">
        <v>0.96</v>
      </c>
      <c r="AF951" s="61">
        <v>0.96</v>
      </c>
      <c r="AG951" s="61">
        <v>0.96</v>
      </c>
      <c r="AH951" s="61">
        <v>0.96</v>
      </c>
      <c r="AI951" s="61">
        <v>0.96</v>
      </c>
      <c r="AJ951" s="61">
        <v>0.96</v>
      </c>
      <c r="AK951" s="61">
        <v>0.96</v>
      </c>
      <c r="AL951" s="61">
        <v>0.96</v>
      </c>
      <c r="AM951" s="61">
        <v>0.96</v>
      </c>
      <c r="AN951" s="61">
        <v>0.96</v>
      </c>
      <c r="AO951" s="61">
        <v>0.96</v>
      </c>
      <c r="AP951" s="61">
        <v>0.96</v>
      </c>
      <c r="AQ951" s="61">
        <v>0.96</v>
      </c>
      <c r="AR951" s="61">
        <v>0.96</v>
      </c>
      <c r="AS951" s="61">
        <v>0.96</v>
      </c>
      <c r="AT951" s="61">
        <v>0.96</v>
      </c>
      <c r="AU951" s="61">
        <v>0.96</v>
      </c>
      <c r="AV951" s="61">
        <v>0.96</v>
      </c>
      <c r="AW951" s="61">
        <v>0.96</v>
      </c>
      <c r="AX951" s="53">
        <v>0.96</v>
      </c>
    </row>
    <row r="952" spans="1:50">
      <c r="A952" s="212"/>
      <c r="B952" s="215"/>
      <c r="C952" s="206"/>
      <c r="D952" s="52" t="s">
        <v>38</v>
      </c>
      <c r="E952" s="86" t="str">
        <f>A946&amp;"/"&amp;B950&amp;"/"&amp;C950&amp;"/"&amp;D952</f>
        <v>Hydro plants/Reservoirs (dams)/Electricity only/S</v>
      </c>
      <c r="F952" s="61" t="str">
        <f>A946</f>
        <v>Hydro plants</v>
      </c>
      <c r="G952" s="61" t="str">
        <f>B950</f>
        <v>Reservoirs (dams)</v>
      </c>
      <c r="H952" s="61" t="str">
        <f>C950</f>
        <v>Electricity only</v>
      </c>
      <c r="I952" s="84" t="str">
        <f t="shared" si="76"/>
        <v>S</v>
      </c>
      <c r="J952" s="61">
        <v>0.96</v>
      </c>
      <c r="K952" s="61">
        <v>0.96</v>
      </c>
      <c r="L952" s="61">
        <v>0.96</v>
      </c>
      <c r="M952" s="61">
        <v>0.96</v>
      </c>
      <c r="N952" s="61">
        <v>0.96</v>
      </c>
      <c r="O952" s="61">
        <v>0.96</v>
      </c>
      <c r="P952" s="61">
        <v>0.96</v>
      </c>
      <c r="Q952" s="61">
        <v>0.96</v>
      </c>
      <c r="R952" s="61">
        <v>0.96</v>
      </c>
      <c r="S952" s="61">
        <v>0.96</v>
      </c>
      <c r="T952" s="61">
        <v>0.96</v>
      </c>
      <c r="U952" s="61">
        <v>0.96</v>
      </c>
      <c r="V952" s="61">
        <v>0.96</v>
      </c>
      <c r="W952" s="61">
        <v>0.96</v>
      </c>
      <c r="X952" s="61">
        <v>0.96</v>
      </c>
      <c r="Y952" s="61">
        <v>0.96</v>
      </c>
      <c r="Z952" s="61">
        <v>0.96</v>
      </c>
      <c r="AA952" s="61">
        <v>0.96</v>
      </c>
      <c r="AB952" s="61">
        <v>0.96</v>
      </c>
      <c r="AC952" s="61">
        <v>0.96</v>
      </c>
      <c r="AD952" s="61">
        <v>0.96</v>
      </c>
      <c r="AE952" s="61">
        <v>0.96</v>
      </c>
      <c r="AF952" s="61">
        <v>0.96</v>
      </c>
      <c r="AG952" s="61">
        <v>0.96</v>
      </c>
      <c r="AH952" s="61">
        <v>0.96</v>
      </c>
      <c r="AI952" s="61">
        <v>0.96</v>
      </c>
      <c r="AJ952" s="61">
        <v>0.96</v>
      </c>
      <c r="AK952" s="61">
        <v>0.96</v>
      </c>
      <c r="AL952" s="61">
        <v>0.96</v>
      </c>
      <c r="AM952" s="61">
        <v>0.96</v>
      </c>
      <c r="AN952" s="61">
        <v>0.96</v>
      </c>
      <c r="AO952" s="61">
        <v>0.96</v>
      </c>
      <c r="AP952" s="61">
        <v>0.96</v>
      </c>
      <c r="AQ952" s="61">
        <v>0.96</v>
      </c>
      <c r="AR952" s="61">
        <v>0.96</v>
      </c>
      <c r="AS952" s="61">
        <v>0.96</v>
      </c>
      <c r="AT952" s="61">
        <v>0.96</v>
      </c>
      <c r="AU952" s="61">
        <v>0.96</v>
      </c>
      <c r="AV952" s="61">
        <v>0.96</v>
      </c>
      <c r="AW952" s="61">
        <v>0.96</v>
      </c>
      <c r="AX952" s="53">
        <v>0.96</v>
      </c>
    </row>
    <row r="953" spans="1:50">
      <c r="A953" s="213"/>
      <c r="B953" s="218"/>
      <c r="C953" s="210"/>
      <c r="D953" s="93" t="s">
        <v>47</v>
      </c>
      <c r="E953" s="73" t="str">
        <f>A946&amp;"/"&amp;B950&amp;"/"&amp;C950&amp;"/"&amp;D953</f>
        <v>Hydro plants/Reservoirs (dams)/Electricity only/XS</v>
      </c>
      <c r="F953" s="91" t="str">
        <f>A946</f>
        <v>Hydro plants</v>
      </c>
      <c r="G953" s="91" t="str">
        <f>B950</f>
        <v>Reservoirs (dams)</v>
      </c>
      <c r="H953" s="91" t="str">
        <f>C950</f>
        <v>Electricity only</v>
      </c>
      <c r="I953" s="70" t="str">
        <f t="shared" si="76"/>
        <v>XS</v>
      </c>
      <c r="J953" s="91">
        <v>0.96</v>
      </c>
      <c r="K953" s="91">
        <v>0.96</v>
      </c>
      <c r="L953" s="91">
        <v>0.96</v>
      </c>
      <c r="M953" s="91">
        <v>0.96</v>
      </c>
      <c r="N953" s="91">
        <v>0.96</v>
      </c>
      <c r="O953" s="91">
        <v>0.96</v>
      </c>
      <c r="P953" s="91">
        <v>0.96</v>
      </c>
      <c r="Q953" s="91">
        <v>0.96</v>
      </c>
      <c r="R953" s="91">
        <v>0.96</v>
      </c>
      <c r="S953" s="91">
        <v>0.96</v>
      </c>
      <c r="T953" s="91">
        <v>0.96</v>
      </c>
      <c r="U953" s="91">
        <v>0.96</v>
      </c>
      <c r="V953" s="91">
        <v>0.96</v>
      </c>
      <c r="W953" s="91">
        <v>0.96</v>
      </c>
      <c r="X953" s="91">
        <v>0.96</v>
      </c>
      <c r="Y953" s="91">
        <v>0.96</v>
      </c>
      <c r="Z953" s="91">
        <v>0.96</v>
      </c>
      <c r="AA953" s="91">
        <v>0.96</v>
      </c>
      <c r="AB953" s="91">
        <v>0.96</v>
      </c>
      <c r="AC953" s="91">
        <v>0.96</v>
      </c>
      <c r="AD953" s="91">
        <v>0.96</v>
      </c>
      <c r="AE953" s="91">
        <v>0.96</v>
      </c>
      <c r="AF953" s="91">
        <v>0.96</v>
      </c>
      <c r="AG953" s="91">
        <v>0.96</v>
      </c>
      <c r="AH953" s="91">
        <v>0.96</v>
      </c>
      <c r="AI953" s="91">
        <v>0.96</v>
      </c>
      <c r="AJ953" s="91">
        <v>0.96</v>
      </c>
      <c r="AK953" s="91">
        <v>0.96</v>
      </c>
      <c r="AL953" s="91">
        <v>0.96</v>
      </c>
      <c r="AM953" s="91">
        <v>0.96</v>
      </c>
      <c r="AN953" s="91">
        <v>0.96</v>
      </c>
      <c r="AO953" s="91">
        <v>0.96</v>
      </c>
      <c r="AP953" s="91">
        <v>0.96</v>
      </c>
      <c r="AQ953" s="91">
        <v>0.96</v>
      </c>
      <c r="AR953" s="91">
        <v>0.96</v>
      </c>
      <c r="AS953" s="91">
        <v>0.96</v>
      </c>
      <c r="AT953" s="91">
        <v>0.96</v>
      </c>
      <c r="AU953" s="91">
        <v>0.96</v>
      </c>
      <c r="AV953" s="91">
        <v>0.96</v>
      </c>
      <c r="AW953" s="91">
        <v>0.96</v>
      </c>
      <c r="AX953" s="89">
        <v>0.96</v>
      </c>
    </row>
    <row r="954" spans="1:50">
      <c r="A954" s="212" t="s">
        <v>73</v>
      </c>
      <c r="B954" s="215" t="s">
        <v>73</v>
      </c>
      <c r="C954" s="209" t="s">
        <v>36</v>
      </c>
      <c r="D954" s="52" t="s">
        <v>24</v>
      </c>
      <c r="E954" s="86" t="str">
        <f>A954&amp;"/"&amp;B954&amp;"/"&amp;C954&amp;"/"&amp;D954</f>
        <v>Pump storage/Pump storage/Electricity only/L</v>
      </c>
      <c r="F954" s="61" t="str">
        <f>A954</f>
        <v>Pump storage</v>
      </c>
      <c r="G954" s="61" t="str">
        <f>B954</f>
        <v>Pump storage</v>
      </c>
      <c r="H954" s="61" t="str">
        <f>C954</f>
        <v>Electricity only</v>
      </c>
      <c r="I954" s="84" t="str">
        <f t="shared" si="76"/>
        <v>L</v>
      </c>
      <c r="J954" s="61">
        <v>0.95</v>
      </c>
      <c r="K954" s="61">
        <v>0.95</v>
      </c>
      <c r="L954" s="61">
        <v>0.95</v>
      </c>
      <c r="M954" s="61">
        <v>0.95</v>
      </c>
      <c r="N954" s="61">
        <v>0.95</v>
      </c>
      <c r="O954" s="61">
        <v>0.95</v>
      </c>
      <c r="P954" s="61">
        <v>0.95</v>
      </c>
      <c r="Q954" s="61">
        <v>0.95</v>
      </c>
      <c r="R954" s="61">
        <v>0.95</v>
      </c>
      <c r="S954" s="61">
        <v>0.95</v>
      </c>
      <c r="T954" s="61">
        <v>0.95</v>
      </c>
      <c r="U954" s="61">
        <v>0.95</v>
      </c>
      <c r="V954" s="61">
        <v>0.95</v>
      </c>
      <c r="W954" s="61">
        <v>0.95</v>
      </c>
      <c r="X954" s="61">
        <v>0.95</v>
      </c>
      <c r="Y954" s="61">
        <v>0.95</v>
      </c>
      <c r="Z954" s="61">
        <v>0.95</v>
      </c>
      <c r="AA954" s="61">
        <v>0.95</v>
      </c>
      <c r="AB954" s="61">
        <v>0.95</v>
      </c>
      <c r="AC954" s="61">
        <v>0.95</v>
      </c>
      <c r="AD954" s="61">
        <v>0.95</v>
      </c>
      <c r="AE954" s="61">
        <v>0.95</v>
      </c>
      <c r="AF954" s="61">
        <v>0.95</v>
      </c>
      <c r="AG954" s="61">
        <v>0.95</v>
      </c>
      <c r="AH954" s="61">
        <v>0.95</v>
      </c>
      <c r="AI954" s="61">
        <v>0.95</v>
      </c>
      <c r="AJ954" s="61">
        <v>0.95</v>
      </c>
      <c r="AK954" s="61">
        <v>0.95</v>
      </c>
      <c r="AL954" s="61">
        <v>0.95</v>
      </c>
      <c r="AM954" s="61">
        <v>0.95</v>
      </c>
      <c r="AN954" s="61">
        <v>0.95</v>
      </c>
      <c r="AO954" s="61">
        <v>0.95</v>
      </c>
      <c r="AP954" s="61">
        <v>0.95</v>
      </c>
      <c r="AQ954" s="61">
        <v>0.95</v>
      </c>
      <c r="AR954" s="61">
        <v>0.95</v>
      </c>
      <c r="AS954" s="61">
        <v>0.95</v>
      </c>
      <c r="AT954" s="61">
        <v>0.95</v>
      </c>
      <c r="AU954" s="61">
        <v>0.95</v>
      </c>
      <c r="AV954" s="61">
        <v>0.95</v>
      </c>
      <c r="AW954" s="61">
        <v>0.95</v>
      </c>
      <c r="AX954" s="53">
        <v>0.95</v>
      </c>
    </row>
    <row r="955" spans="1:50">
      <c r="A955" s="212"/>
      <c r="B955" s="215"/>
      <c r="C955" s="206"/>
      <c r="D955" s="52" t="s">
        <v>25</v>
      </c>
      <c r="E955" s="86" t="str">
        <f>A954&amp;"/"&amp;B954&amp;"/"&amp;C954&amp;"/"&amp;D955</f>
        <v>Pump storage/Pump storage/Electricity only/M</v>
      </c>
      <c r="F955" s="61" t="str">
        <f>A954</f>
        <v>Pump storage</v>
      </c>
      <c r="G955" s="61" t="str">
        <f>B954</f>
        <v>Pump storage</v>
      </c>
      <c r="H955" s="61" t="str">
        <f>C954</f>
        <v>Electricity only</v>
      </c>
      <c r="I955" s="84" t="str">
        <f t="shared" si="76"/>
        <v>M</v>
      </c>
      <c r="J955" s="61">
        <v>0.95</v>
      </c>
      <c r="K955" s="61">
        <v>0.95</v>
      </c>
      <c r="L955" s="61">
        <v>0.95</v>
      </c>
      <c r="M955" s="61">
        <v>0.95</v>
      </c>
      <c r="N955" s="61">
        <v>0.95</v>
      </c>
      <c r="O955" s="61">
        <v>0.95</v>
      </c>
      <c r="P955" s="61">
        <v>0.95</v>
      </c>
      <c r="Q955" s="61">
        <v>0.95</v>
      </c>
      <c r="R955" s="61">
        <v>0.95</v>
      </c>
      <c r="S955" s="61">
        <v>0.95</v>
      </c>
      <c r="T955" s="61">
        <v>0.95</v>
      </c>
      <c r="U955" s="61">
        <v>0.95</v>
      </c>
      <c r="V955" s="61">
        <v>0.95</v>
      </c>
      <c r="W955" s="61">
        <v>0.95</v>
      </c>
      <c r="X955" s="61">
        <v>0.95</v>
      </c>
      <c r="Y955" s="61">
        <v>0.95</v>
      </c>
      <c r="Z955" s="61">
        <v>0.95</v>
      </c>
      <c r="AA955" s="61">
        <v>0.95</v>
      </c>
      <c r="AB955" s="61">
        <v>0.95</v>
      </c>
      <c r="AC955" s="61">
        <v>0.95</v>
      </c>
      <c r="AD955" s="61">
        <v>0.95</v>
      </c>
      <c r="AE955" s="61">
        <v>0.95</v>
      </c>
      <c r="AF955" s="61">
        <v>0.95</v>
      </c>
      <c r="AG955" s="61">
        <v>0.95</v>
      </c>
      <c r="AH955" s="61">
        <v>0.95</v>
      </c>
      <c r="AI955" s="61">
        <v>0.95</v>
      </c>
      <c r="AJ955" s="61">
        <v>0.95</v>
      </c>
      <c r="AK955" s="61">
        <v>0.95</v>
      </c>
      <c r="AL955" s="61">
        <v>0.95</v>
      </c>
      <c r="AM955" s="61">
        <v>0.95</v>
      </c>
      <c r="AN955" s="61">
        <v>0.95</v>
      </c>
      <c r="AO955" s="61">
        <v>0.95</v>
      </c>
      <c r="AP955" s="61">
        <v>0.95</v>
      </c>
      <c r="AQ955" s="61">
        <v>0.95</v>
      </c>
      <c r="AR955" s="61">
        <v>0.95</v>
      </c>
      <c r="AS955" s="61">
        <v>0.95</v>
      </c>
      <c r="AT955" s="61">
        <v>0.95</v>
      </c>
      <c r="AU955" s="61">
        <v>0.95</v>
      </c>
      <c r="AV955" s="61">
        <v>0.95</v>
      </c>
      <c r="AW955" s="61">
        <v>0.95</v>
      </c>
      <c r="AX955" s="53">
        <v>0.95</v>
      </c>
    </row>
    <row r="956" spans="1:50">
      <c r="A956" s="212"/>
      <c r="B956" s="215"/>
      <c r="C956" s="206"/>
      <c r="D956" s="52" t="s">
        <v>38</v>
      </c>
      <c r="E956" s="86" t="str">
        <f>A954&amp;"/"&amp;B954&amp;"/"&amp;C954&amp;"/"&amp;D956</f>
        <v>Pump storage/Pump storage/Electricity only/S</v>
      </c>
      <c r="F956" s="61" t="str">
        <f>A954</f>
        <v>Pump storage</v>
      </c>
      <c r="G956" s="61" t="str">
        <f>B954</f>
        <v>Pump storage</v>
      </c>
      <c r="H956" s="61" t="str">
        <f>C954</f>
        <v>Electricity only</v>
      </c>
      <c r="I956" s="84" t="str">
        <f t="shared" si="76"/>
        <v>S</v>
      </c>
      <c r="J956" s="61">
        <v>0.95</v>
      </c>
      <c r="K956" s="61">
        <v>0.95</v>
      </c>
      <c r="L956" s="61">
        <v>0.95</v>
      </c>
      <c r="M956" s="61">
        <v>0.95</v>
      </c>
      <c r="N956" s="61">
        <v>0.95</v>
      </c>
      <c r="O956" s="61">
        <v>0.95</v>
      </c>
      <c r="P956" s="61">
        <v>0.95</v>
      </c>
      <c r="Q956" s="61">
        <v>0.95</v>
      </c>
      <c r="R956" s="61">
        <v>0.95</v>
      </c>
      <c r="S956" s="61">
        <v>0.95</v>
      </c>
      <c r="T956" s="61">
        <v>0.95</v>
      </c>
      <c r="U956" s="61">
        <v>0.95</v>
      </c>
      <c r="V956" s="61">
        <v>0.95</v>
      </c>
      <c r="W956" s="61">
        <v>0.95</v>
      </c>
      <c r="X956" s="61">
        <v>0.95</v>
      </c>
      <c r="Y956" s="61">
        <v>0.95</v>
      </c>
      <c r="Z956" s="61">
        <v>0.95</v>
      </c>
      <c r="AA956" s="61">
        <v>0.95</v>
      </c>
      <c r="AB956" s="61">
        <v>0.95</v>
      </c>
      <c r="AC956" s="61">
        <v>0.95</v>
      </c>
      <c r="AD956" s="61">
        <v>0.95</v>
      </c>
      <c r="AE956" s="61">
        <v>0.95</v>
      </c>
      <c r="AF956" s="61">
        <v>0.95</v>
      </c>
      <c r="AG956" s="61">
        <v>0.95</v>
      </c>
      <c r="AH956" s="61">
        <v>0.95</v>
      </c>
      <c r="AI956" s="61">
        <v>0.95</v>
      </c>
      <c r="AJ956" s="61">
        <v>0.95</v>
      </c>
      <c r="AK956" s="61">
        <v>0.95</v>
      </c>
      <c r="AL956" s="61">
        <v>0.95</v>
      </c>
      <c r="AM956" s="61">
        <v>0.95</v>
      </c>
      <c r="AN956" s="61">
        <v>0.95</v>
      </c>
      <c r="AO956" s="61">
        <v>0.95</v>
      </c>
      <c r="AP956" s="61">
        <v>0.95</v>
      </c>
      <c r="AQ956" s="61">
        <v>0.95</v>
      </c>
      <c r="AR956" s="61">
        <v>0.95</v>
      </c>
      <c r="AS956" s="61">
        <v>0.95</v>
      </c>
      <c r="AT956" s="61">
        <v>0.95</v>
      </c>
      <c r="AU956" s="61">
        <v>0.95</v>
      </c>
      <c r="AV956" s="61">
        <v>0.95</v>
      </c>
      <c r="AW956" s="61">
        <v>0.95</v>
      </c>
      <c r="AX956" s="53">
        <v>0.95</v>
      </c>
    </row>
    <row r="957" spans="1:50" ht="11" thickBot="1">
      <c r="A957" s="228"/>
      <c r="B957" s="229"/>
      <c r="C957" s="230"/>
      <c r="D957" s="116" t="s">
        <v>47</v>
      </c>
      <c r="E957" s="117" t="str">
        <f>A954&amp;"/"&amp;B954&amp;"/"&amp;C954&amp;"/"&amp;D957</f>
        <v>Pump storage/Pump storage/Electricity only/XS</v>
      </c>
      <c r="F957" s="118" t="str">
        <f>A954</f>
        <v>Pump storage</v>
      </c>
      <c r="G957" s="118" t="str">
        <f>B954</f>
        <v>Pump storage</v>
      </c>
      <c r="H957" s="118" t="str">
        <f>C954</f>
        <v>Electricity only</v>
      </c>
      <c r="I957" s="119" t="str">
        <f t="shared" si="76"/>
        <v>XS</v>
      </c>
      <c r="J957" s="118">
        <v>0.95</v>
      </c>
      <c r="K957" s="118">
        <v>0.95</v>
      </c>
      <c r="L957" s="118">
        <v>0.95</v>
      </c>
      <c r="M957" s="118">
        <v>0.95</v>
      </c>
      <c r="N957" s="118">
        <v>0.95</v>
      </c>
      <c r="O957" s="118">
        <v>0.95</v>
      </c>
      <c r="P957" s="118">
        <v>0.95</v>
      </c>
      <c r="Q957" s="118">
        <v>0.95</v>
      </c>
      <c r="R957" s="118">
        <v>0.95</v>
      </c>
      <c r="S957" s="118">
        <v>0.95</v>
      </c>
      <c r="T957" s="118">
        <v>0.95</v>
      </c>
      <c r="U957" s="118">
        <v>0.95</v>
      </c>
      <c r="V957" s="118">
        <v>0.95</v>
      </c>
      <c r="W957" s="118">
        <v>0.95</v>
      </c>
      <c r="X957" s="118">
        <v>0.95</v>
      </c>
      <c r="Y957" s="118">
        <v>0.95</v>
      </c>
      <c r="Z957" s="118">
        <v>0.95</v>
      </c>
      <c r="AA957" s="118">
        <v>0.95</v>
      </c>
      <c r="AB957" s="118">
        <v>0.95</v>
      </c>
      <c r="AC957" s="118">
        <v>0.95</v>
      </c>
      <c r="AD957" s="118">
        <v>0.95</v>
      </c>
      <c r="AE957" s="118">
        <v>0.95</v>
      </c>
      <c r="AF957" s="118">
        <v>0.95</v>
      </c>
      <c r="AG957" s="118">
        <v>0.95</v>
      </c>
      <c r="AH957" s="118">
        <v>0.95</v>
      </c>
      <c r="AI957" s="118">
        <v>0.95</v>
      </c>
      <c r="AJ957" s="118">
        <v>0.95</v>
      </c>
      <c r="AK957" s="118">
        <v>0.95</v>
      </c>
      <c r="AL957" s="118">
        <v>0.95</v>
      </c>
      <c r="AM957" s="118">
        <v>0.95</v>
      </c>
      <c r="AN957" s="118">
        <v>0.95</v>
      </c>
      <c r="AO957" s="118">
        <v>0.95</v>
      </c>
      <c r="AP957" s="118">
        <v>0.95</v>
      </c>
      <c r="AQ957" s="118">
        <v>0.95</v>
      </c>
      <c r="AR957" s="118">
        <v>0.95</v>
      </c>
      <c r="AS957" s="118">
        <v>0.95</v>
      </c>
      <c r="AT957" s="118">
        <v>0.95</v>
      </c>
      <c r="AU957" s="118">
        <v>0.95</v>
      </c>
      <c r="AV957" s="118">
        <v>0.95</v>
      </c>
      <c r="AW957" s="118">
        <v>0.95</v>
      </c>
      <c r="AX957" s="120">
        <v>0.95</v>
      </c>
    </row>
    <row r="963" spans="1:50" ht="11" thickBot="1"/>
    <row r="964" spans="1:50">
      <c r="A964" s="199" t="s">
        <v>27</v>
      </c>
      <c r="B964" s="201" t="s">
        <v>28</v>
      </c>
      <c r="C964" s="201" t="s">
        <v>29</v>
      </c>
      <c r="D964" s="201" t="s">
        <v>30</v>
      </c>
      <c r="E964" s="10"/>
      <c r="F964" s="10"/>
      <c r="G964" s="10"/>
      <c r="H964" s="10"/>
      <c r="I964" s="10"/>
      <c r="J964" s="90" t="s">
        <v>101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2"/>
    </row>
    <row r="965" spans="1:50" ht="11" thickBot="1">
      <c r="A965" s="200"/>
      <c r="B965" s="202"/>
      <c r="C965" s="202"/>
      <c r="D965" s="202"/>
      <c r="E965" s="13"/>
      <c r="F965" s="13"/>
      <c r="G965" s="13"/>
      <c r="H965" s="13"/>
      <c r="I965" s="13"/>
      <c r="J965" s="68">
        <v>2010</v>
      </c>
      <c r="K965" s="68">
        <v>2011</v>
      </c>
      <c r="L965" s="68">
        <v>2012</v>
      </c>
      <c r="M965" s="68">
        <v>2013</v>
      </c>
      <c r="N965" s="68">
        <v>2014</v>
      </c>
      <c r="O965" s="68">
        <v>2015</v>
      </c>
      <c r="P965" s="68">
        <v>2016</v>
      </c>
      <c r="Q965" s="68">
        <v>2017</v>
      </c>
      <c r="R965" s="68">
        <v>2018</v>
      </c>
      <c r="S965" s="68">
        <v>2019</v>
      </c>
      <c r="T965" s="68">
        <v>2020</v>
      </c>
      <c r="U965" s="68">
        <v>2021</v>
      </c>
      <c r="V965" s="68">
        <v>2022</v>
      </c>
      <c r="W965" s="68">
        <v>2023</v>
      </c>
      <c r="X965" s="68">
        <v>2024</v>
      </c>
      <c r="Y965" s="68">
        <v>2025</v>
      </c>
      <c r="Z965" s="68">
        <v>2026</v>
      </c>
      <c r="AA965" s="68">
        <v>2027</v>
      </c>
      <c r="AB965" s="68">
        <v>2028</v>
      </c>
      <c r="AC965" s="68">
        <v>2029</v>
      </c>
      <c r="AD965" s="68">
        <v>2030</v>
      </c>
      <c r="AE965" s="68">
        <v>2031</v>
      </c>
      <c r="AF965" s="68">
        <v>2032</v>
      </c>
      <c r="AG965" s="68">
        <v>2033</v>
      </c>
      <c r="AH965" s="68">
        <v>2034</v>
      </c>
      <c r="AI965" s="68">
        <v>2035</v>
      </c>
      <c r="AJ965" s="68">
        <v>2036</v>
      </c>
      <c r="AK965" s="68">
        <v>2037</v>
      </c>
      <c r="AL965" s="68">
        <v>2038</v>
      </c>
      <c r="AM965" s="68">
        <v>2039</v>
      </c>
      <c r="AN965" s="68">
        <v>2040</v>
      </c>
      <c r="AO965" s="68">
        <v>2041</v>
      </c>
      <c r="AP965" s="68">
        <v>2042</v>
      </c>
      <c r="AQ965" s="68">
        <v>2043</v>
      </c>
      <c r="AR965" s="68">
        <v>2044</v>
      </c>
      <c r="AS965" s="68">
        <v>2045</v>
      </c>
      <c r="AT965" s="68">
        <v>2046</v>
      </c>
      <c r="AU965" s="68">
        <v>2047</v>
      </c>
      <c r="AV965" s="68">
        <v>2048</v>
      </c>
      <c r="AW965" s="68">
        <v>2049</v>
      </c>
      <c r="AX965" s="88">
        <v>2050</v>
      </c>
    </row>
    <row r="966" spans="1:50">
      <c r="A966" s="203" t="s">
        <v>34</v>
      </c>
      <c r="B966" s="205" t="s">
        <v>35</v>
      </c>
      <c r="C966" s="206" t="s">
        <v>36</v>
      </c>
      <c r="D966" s="52" t="s">
        <v>24</v>
      </c>
      <c r="E966" s="86" t="str">
        <f>A966&amp;"/"&amp;B966&amp;"/"&amp;C966&amp;"/"&amp;D966</f>
        <v>Nuclear power plants/Nuclear - current/Electricity only/L</v>
      </c>
      <c r="F966" s="61" t="str">
        <f>A966</f>
        <v>Nuclear power plants</v>
      </c>
      <c r="G966" s="61" t="str">
        <f>B966</f>
        <v>Nuclear - current</v>
      </c>
      <c r="H966" s="61" t="str">
        <f>C966</f>
        <v>Electricity only</v>
      </c>
      <c r="I966" s="84" t="str">
        <f>D966</f>
        <v>L</v>
      </c>
      <c r="J966" s="121">
        <v>4900</v>
      </c>
      <c r="K966" s="121">
        <v>4900</v>
      </c>
      <c r="L966" s="121">
        <v>4900</v>
      </c>
      <c r="M966" s="121">
        <v>4900</v>
      </c>
      <c r="N966" s="121">
        <v>4900</v>
      </c>
      <c r="O966" s="121">
        <v>4900</v>
      </c>
      <c r="P966" s="121">
        <v>4900</v>
      </c>
      <c r="Q966" s="121">
        <v>4900</v>
      </c>
      <c r="R966" s="121">
        <v>4900</v>
      </c>
      <c r="S966" s="121">
        <v>4900</v>
      </c>
      <c r="T966" s="121">
        <v>4900</v>
      </c>
      <c r="U966" s="121">
        <v>4900</v>
      </c>
      <c r="V966" s="121">
        <v>4900</v>
      </c>
      <c r="W966" s="121">
        <v>4900</v>
      </c>
      <c r="X966" s="121">
        <v>4900</v>
      </c>
      <c r="Y966" s="121">
        <v>4900</v>
      </c>
      <c r="Z966" s="121">
        <v>4900</v>
      </c>
      <c r="AA966" s="121">
        <v>4900</v>
      </c>
      <c r="AB966" s="121">
        <v>4900</v>
      </c>
      <c r="AC966" s="121">
        <v>4900</v>
      </c>
      <c r="AD966" s="121">
        <v>4900</v>
      </c>
      <c r="AE966" s="121">
        <v>4900</v>
      </c>
      <c r="AF966" s="121">
        <v>4900</v>
      </c>
      <c r="AG966" s="121">
        <v>4900</v>
      </c>
      <c r="AH966" s="121">
        <v>4900</v>
      </c>
      <c r="AI966" s="121">
        <v>4900</v>
      </c>
      <c r="AJ966" s="121">
        <v>4900</v>
      </c>
      <c r="AK966" s="121">
        <v>4900</v>
      </c>
      <c r="AL966" s="121">
        <v>4900</v>
      </c>
      <c r="AM966" s="121">
        <v>4900</v>
      </c>
      <c r="AN966" s="121">
        <v>4900</v>
      </c>
      <c r="AO966" s="121">
        <v>4900</v>
      </c>
      <c r="AP966" s="121">
        <v>4900</v>
      </c>
      <c r="AQ966" s="121">
        <v>4900</v>
      </c>
      <c r="AR966" s="121">
        <v>4900</v>
      </c>
      <c r="AS966" s="121">
        <v>4900</v>
      </c>
      <c r="AT966" s="121">
        <v>4900</v>
      </c>
      <c r="AU966" s="121">
        <v>4900</v>
      </c>
      <c r="AV966" s="121">
        <v>4900</v>
      </c>
      <c r="AW966" s="121">
        <v>4900</v>
      </c>
      <c r="AX966" s="122">
        <v>4900</v>
      </c>
    </row>
    <row r="967" spans="1:50">
      <c r="A967" s="203"/>
      <c r="B967" s="205"/>
      <c r="C967" s="206"/>
      <c r="D967" s="93" t="s">
        <v>25</v>
      </c>
      <c r="E967" s="73" t="str">
        <f>A966&amp;"/"&amp;B966&amp;"/"&amp;C966&amp;"/"&amp;D967</f>
        <v>Nuclear power plants/Nuclear - current/Electricity only/M</v>
      </c>
      <c r="F967" s="91" t="str">
        <f>A966</f>
        <v>Nuclear power plants</v>
      </c>
      <c r="G967" s="91" t="str">
        <f>B966</f>
        <v>Nuclear - current</v>
      </c>
      <c r="H967" s="91" t="str">
        <f>C966</f>
        <v>Electricity only</v>
      </c>
      <c r="I967" s="70" t="str">
        <f t="shared" ref="I967:I1030" si="77">D967</f>
        <v>M</v>
      </c>
      <c r="J967" s="123">
        <v>5145</v>
      </c>
      <c r="K967" s="123">
        <v>5145</v>
      </c>
      <c r="L967" s="123">
        <v>5145</v>
      </c>
      <c r="M967" s="123">
        <v>5145</v>
      </c>
      <c r="N967" s="123">
        <v>5145</v>
      </c>
      <c r="O967" s="123">
        <v>5145</v>
      </c>
      <c r="P967" s="123">
        <v>5145</v>
      </c>
      <c r="Q967" s="123">
        <v>5145</v>
      </c>
      <c r="R967" s="123">
        <v>5145</v>
      </c>
      <c r="S967" s="123">
        <v>5145</v>
      </c>
      <c r="T967" s="123">
        <v>5145</v>
      </c>
      <c r="U967" s="123">
        <v>5145</v>
      </c>
      <c r="V967" s="123">
        <v>5145</v>
      </c>
      <c r="W967" s="123">
        <v>5145</v>
      </c>
      <c r="X967" s="123">
        <v>5145</v>
      </c>
      <c r="Y967" s="123">
        <v>5145</v>
      </c>
      <c r="Z967" s="123">
        <v>5145</v>
      </c>
      <c r="AA967" s="123">
        <v>5145</v>
      </c>
      <c r="AB967" s="123">
        <v>5145</v>
      </c>
      <c r="AC967" s="123">
        <v>5145</v>
      </c>
      <c r="AD967" s="123">
        <v>5145</v>
      </c>
      <c r="AE967" s="123">
        <v>5145</v>
      </c>
      <c r="AF967" s="123">
        <v>5145</v>
      </c>
      <c r="AG967" s="123">
        <v>5145</v>
      </c>
      <c r="AH967" s="123">
        <v>5145</v>
      </c>
      <c r="AI967" s="123">
        <v>5145</v>
      </c>
      <c r="AJ967" s="123">
        <v>5145</v>
      </c>
      <c r="AK967" s="123">
        <v>5145</v>
      </c>
      <c r="AL967" s="123">
        <v>5145</v>
      </c>
      <c r="AM967" s="123">
        <v>5145</v>
      </c>
      <c r="AN967" s="123">
        <v>5145</v>
      </c>
      <c r="AO967" s="123">
        <v>5145</v>
      </c>
      <c r="AP967" s="123">
        <v>5145</v>
      </c>
      <c r="AQ967" s="123">
        <v>5145</v>
      </c>
      <c r="AR967" s="123">
        <v>5145</v>
      </c>
      <c r="AS967" s="123">
        <v>5145</v>
      </c>
      <c r="AT967" s="123">
        <v>5145</v>
      </c>
      <c r="AU967" s="123">
        <v>5145</v>
      </c>
      <c r="AV967" s="123">
        <v>5145</v>
      </c>
      <c r="AW967" s="123">
        <v>5145</v>
      </c>
      <c r="AX967" s="124">
        <v>5145</v>
      </c>
    </row>
    <row r="968" spans="1:50">
      <c r="A968" s="203"/>
      <c r="B968" s="207" t="s">
        <v>37</v>
      </c>
      <c r="C968" s="209" t="s">
        <v>36</v>
      </c>
      <c r="D968" s="52" t="s">
        <v>24</v>
      </c>
      <c r="E968" s="86" t="str">
        <f>A966&amp;"/"&amp;B968&amp;"/"&amp;C968&amp;"/"&amp;D968</f>
        <v>Nuclear power plants/Nuclear III/Electricity only/L</v>
      </c>
      <c r="F968" s="61" t="str">
        <f>A966</f>
        <v>Nuclear power plants</v>
      </c>
      <c r="G968" s="61" t="str">
        <f>B968</f>
        <v>Nuclear III</v>
      </c>
      <c r="H968" s="61" t="str">
        <f>C968</f>
        <v>Electricity only</v>
      </c>
      <c r="I968" s="84" t="str">
        <f t="shared" si="77"/>
        <v>L</v>
      </c>
      <c r="J968" s="121">
        <v>6945.7500000000009</v>
      </c>
      <c r="K968" s="121">
        <v>6942.9158233104772</v>
      </c>
      <c r="L968" s="121">
        <v>6939.4648052455013</v>
      </c>
      <c r="M968" s="121">
        <v>6935.2655380990482</v>
      </c>
      <c r="N968" s="121">
        <v>6930.1599970944853</v>
      </c>
      <c r="O968" s="121">
        <v>6923.9588155807223</v>
      </c>
      <c r="P968" s="121">
        <v>6916.4360490842919</v>
      </c>
      <c r="Q968" s="121">
        <v>6907.3235472083379</v>
      </c>
      <c r="R968" s="121">
        <v>6896.3051694026326</v>
      </c>
      <c r="S968" s="121">
        <v>6883.0112510815106</v>
      </c>
      <c r="T968" s="121">
        <v>6867.0139642093127</v>
      </c>
      <c r="U968" s="121">
        <v>6847.8245321817303</v>
      </c>
      <c r="V968" s="121">
        <v>6824.8936539717215</v>
      </c>
      <c r="W968" s="121">
        <v>6797.6169477452167</v>
      </c>
      <c r="X968" s="121">
        <v>6765.3476827120185</v>
      </c>
      <c r="Y968" s="121">
        <v>6727.4194141699827</v>
      </c>
      <c r="Z968" s="121">
        <v>6683.1811747396787</v>
      </c>
      <c r="AA968" s="121">
        <v>6632.0473206204188</v>
      </c>
      <c r="AB968" s="121">
        <v>6573.5626410238738</v>
      </c>
      <c r="AC968" s="121">
        <v>6507.4806030601103</v>
      </c>
      <c r="AD968" s="121">
        <v>6433.8485399188012</v>
      </c>
      <c r="AE968" s="121">
        <v>6353.0886104111132</v>
      </c>
      <c r="AF968" s="121">
        <v>6266.058627553095</v>
      </c>
      <c r="AG968" s="121">
        <v>6174.0743184632574</v>
      </c>
      <c r="AH968" s="121">
        <v>6078.8765067631266</v>
      </c>
      <c r="AI968" s="121">
        <v>5982.5346418210638</v>
      </c>
      <c r="AJ968" s="121">
        <v>5887.2915165945251</v>
      </c>
      <c r="AK968" s="121">
        <v>5795.3695638531381</v>
      </c>
      <c r="AL968" s="121">
        <v>5708.7713241925194</v>
      </c>
      <c r="AM968" s="121">
        <v>5629.110309978505</v>
      </c>
      <c r="AN968" s="121">
        <v>5557.5014310275728</v>
      </c>
      <c r="AO968" s="121">
        <v>5494.5248357378614</v>
      </c>
      <c r="AP968" s="121">
        <v>5440.259291673</v>
      </c>
      <c r="AQ968" s="121">
        <v>5394.3672809247273</v>
      </c>
      <c r="AR968" s="121">
        <v>5356.2074910750243</v>
      </c>
      <c r="AS968" s="121">
        <v>5324.951439930489</v>
      </c>
      <c r="AT968" s="121">
        <v>5299.6870501834646</v>
      </c>
      <c r="AU968" s="121">
        <v>5279.4997726574402</v>
      </c>
      <c r="AV968" s="121">
        <v>5263.5287461319822</v>
      </c>
      <c r="AW968" s="121">
        <v>5251.0001952696475</v>
      </c>
      <c r="AX968" s="122">
        <v>5241.2426700765336</v>
      </c>
    </row>
    <row r="969" spans="1:50">
      <c r="A969" s="203"/>
      <c r="B969" s="205"/>
      <c r="C969" s="206"/>
      <c r="D969" s="52" t="s">
        <v>25</v>
      </c>
      <c r="E969" s="86" t="str">
        <f>A966&amp;"/"&amp;B968&amp;"/"&amp;C968&amp;"/"&amp;D969</f>
        <v>Nuclear power plants/Nuclear III/Electricity only/M</v>
      </c>
      <c r="F969" s="61" t="str">
        <f>A966</f>
        <v>Nuclear power plants</v>
      </c>
      <c r="G969" s="61" t="str">
        <f>B968</f>
        <v>Nuclear III</v>
      </c>
      <c r="H969" s="61" t="str">
        <f>C968</f>
        <v>Electricity only</v>
      </c>
      <c r="I969" s="84" t="str">
        <f t="shared" si="77"/>
        <v>M</v>
      </c>
      <c r="J969" s="121">
        <v>7293.0375000000004</v>
      </c>
      <c r="K969" s="121">
        <v>7288.7798030273998</v>
      </c>
      <c r="L969" s="121">
        <v>7283.8517602959473</v>
      </c>
      <c r="M969" s="121">
        <v>7278.1512787846896</v>
      </c>
      <c r="N969" s="121">
        <v>7271.5618969222469</v>
      </c>
      <c r="O969" s="121">
        <v>7263.9511673052311</v>
      </c>
      <c r="P969" s="121">
        <v>7255.1690008329533</v>
      </c>
      <c r="Q969" s="121">
        <v>7245.0460310973212</v>
      </c>
      <c r="R969" s="121">
        <v>7233.3920835295776</v>
      </c>
      <c r="S969" s="121">
        <v>7219.9948660670179</v>
      </c>
      <c r="T969" s="121">
        <v>7204.6190374785856</v>
      </c>
      <c r="U969" s="121">
        <v>7187.0058558698547</v>
      </c>
      <c r="V969" s="121">
        <v>7166.8736620829213</v>
      </c>
      <c r="W969" s="121">
        <v>7143.919507821769</v>
      </c>
      <c r="X969" s="121">
        <v>7117.8222910067716</v>
      </c>
      <c r="Y969" s="121">
        <v>7088.2478024185721</v>
      </c>
      <c r="Z969" s="121">
        <v>7054.8561053854883</v>
      </c>
      <c r="AA969" s="121">
        <v>7017.311646921773</v>
      </c>
      <c r="AB969" s="121">
        <v>6975.2964132449233</v>
      </c>
      <c r="AC969" s="121">
        <v>6928.5262720304418</v>
      </c>
      <c r="AD969" s="121">
        <v>6876.7703675540715</v>
      </c>
      <c r="AE969" s="121">
        <v>6819.8730418900577</v>
      </c>
      <c r="AF969" s="121">
        <v>6757.7772534152391</v>
      </c>
      <c r="AG969" s="121">
        <v>6690.5478904917763</v>
      </c>
      <c r="AH969" s="121">
        <v>6618.3928090431073</v>
      </c>
      <c r="AI969" s="121">
        <v>6541.6789730669607</v>
      </c>
      <c r="AJ969" s="121">
        <v>6460.9408902485902</v>
      </c>
      <c r="AK969" s="121">
        <v>6376.8787535616048</v>
      </c>
      <c r="AL969" s="121">
        <v>6290.3444223050656</v>
      </c>
      <c r="AM969" s="121">
        <v>6202.314606326966</v>
      </c>
      <c r="AN969" s="121">
        <v>6113.8522278461323</v>
      </c>
      <c r="AO969" s="121">
        <v>6026.0586650068853</v>
      </c>
      <c r="AP969" s="121">
        <v>5940.0210805952811</v>
      </c>
      <c r="AQ969" s="121">
        <v>5856.7599602061491</v>
      </c>
      <c r="AR969" s="121">
        <v>5777.1820867010119</v>
      </c>
      <c r="AS969" s="121">
        <v>5702.043412903744</v>
      </c>
      <c r="AT969" s="121">
        <v>5631.9248262416004</v>
      </c>
      <c r="AU969" s="121">
        <v>5567.2219553345631</v>
      </c>
      <c r="AV969" s="121">
        <v>5508.1483393744011</v>
      </c>
      <c r="AW969" s="121">
        <v>5454.7498061079805</v>
      </c>
      <c r="AX969" s="122">
        <v>5406.9269908878578</v>
      </c>
    </row>
    <row r="970" spans="1:50">
      <c r="A970" s="203"/>
      <c r="B970" s="208"/>
      <c r="C970" s="210"/>
      <c r="D970" s="93" t="s">
        <v>38</v>
      </c>
      <c r="E970" s="91" t="str">
        <f>A966&amp;"/"&amp;B968&amp;"/"&amp;C968&amp;"/"&amp;D970</f>
        <v>Nuclear power plants/Nuclear III/Electricity only/S</v>
      </c>
      <c r="F970" s="91" t="str">
        <f>A966</f>
        <v>Nuclear power plants</v>
      </c>
      <c r="G970" s="91" t="str">
        <f>B968</f>
        <v>Nuclear III</v>
      </c>
      <c r="H970" s="91" t="str">
        <f>C968</f>
        <v>Electricity only</v>
      </c>
      <c r="I970" s="91" t="str">
        <f t="shared" si="77"/>
        <v>S</v>
      </c>
      <c r="J970" s="123" t="s">
        <v>99</v>
      </c>
      <c r="K970" s="123" t="s">
        <v>99</v>
      </c>
      <c r="L970" s="123" t="s">
        <v>99</v>
      </c>
      <c r="M970" s="123" t="s">
        <v>99</v>
      </c>
      <c r="N970" s="123" t="s">
        <v>99</v>
      </c>
      <c r="O970" s="123" t="s">
        <v>99</v>
      </c>
      <c r="P970" s="123" t="s">
        <v>99</v>
      </c>
      <c r="Q970" s="123" t="s">
        <v>99</v>
      </c>
      <c r="R970" s="123" t="s">
        <v>99</v>
      </c>
      <c r="S970" s="123" t="s">
        <v>99</v>
      </c>
      <c r="T970" s="123" t="s">
        <v>99</v>
      </c>
      <c r="U970" s="123" t="s">
        <v>99</v>
      </c>
      <c r="V970" s="123" t="s">
        <v>99</v>
      </c>
      <c r="W970" s="123" t="s">
        <v>99</v>
      </c>
      <c r="X970" s="123" t="s">
        <v>99</v>
      </c>
      <c r="Y970" s="123">
        <v>7736.4149353557041</v>
      </c>
      <c r="Z970" s="123">
        <v>7701.7145820886426</v>
      </c>
      <c r="AA970" s="123">
        <v>7664.3524177057425</v>
      </c>
      <c r="AB970" s="123">
        <v>7624.2205171136829</v>
      </c>
      <c r="AC970" s="123">
        <v>7581.2246785969655</v>
      </c>
      <c r="AD970" s="123">
        <v>7535.2881609407086</v>
      </c>
      <c r="AE970" s="123">
        <v>7486.3556482798595</v>
      </c>
      <c r="AF970" s="123">
        <v>7434.397342791357</v>
      </c>
      <c r="AG970" s="123">
        <v>7379.4130547309887</v>
      </c>
      <c r="AH970" s="123">
        <v>7321.4361291158639</v>
      </c>
      <c r="AI970" s="123">
        <v>7260.5370212402286</v>
      </c>
      <c r="AJ970" s="123">
        <v>7196.8263123994957</v>
      </c>
      <c r="AK970" s="123">
        <v>7130.4569462117925</v>
      </c>
      <c r="AL970" s="123">
        <v>7061.6254682552399</v>
      </c>
      <c r="AM970" s="123">
        <v>6990.5720703566776</v>
      </c>
      <c r="AN970" s="123">
        <v>6917.5792776883018</v>
      </c>
      <c r="AO970" s="123">
        <v>6842.969172162233</v>
      </c>
      <c r="AP970" s="123">
        <v>6767.0991177228398</v>
      </c>
      <c r="AQ970" s="123">
        <v>6690.3560380169474</v>
      </c>
      <c r="AR970" s="123">
        <v>6613.1493883929506</v>
      </c>
      <c r="AS970" s="123">
        <v>6535.9030543575664</v>
      </c>
      <c r="AT970" s="123">
        <v>6459.0464887506714</v>
      </c>
      <c r="AU970" s="123">
        <v>6383.0054614676455</v>
      </c>
      <c r="AV970" s="123">
        <v>6308.1928314897941</v>
      </c>
      <c r="AW970" s="123">
        <v>6234.9997567348455</v>
      </c>
      <c r="AX970" s="124">
        <v>6163.7877315615333</v>
      </c>
    </row>
    <row r="971" spans="1:50">
      <c r="A971" s="203"/>
      <c r="B971" s="205" t="s">
        <v>39</v>
      </c>
      <c r="C971" s="219" t="s">
        <v>36</v>
      </c>
      <c r="D971" s="52" t="s">
        <v>24</v>
      </c>
      <c r="E971" s="86" t="str">
        <f>A966&amp;"/"&amp;B971&amp;"/"&amp;C971&amp;"/"&amp;D971</f>
        <v>Nuclear power plants/Nuclear IV/Electricity only/L</v>
      </c>
      <c r="F971" s="61" t="str">
        <f>A966</f>
        <v>Nuclear power plants</v>
      </c>
      <c r="G971" s="61" t="str">
        <f>B971</f>
        <v>Nuclear IV</v>
      </c>
      <c r="H971" s="61" t="str">
        <f>C971</f>
        <v>Electricity only</v>
      </c>
      <c r="I971" s="84" t="str">
        <f t="shared" si="77"/>
        <v>L</v>
      </c>
      <c r="J971" s="121" t="s">
        <v>99</v>
      </c>
      <c r="K971" s="121" t="s">
        <v>99</v>
      </c>
      <c r="L971" s="121" t="s">
        <v>99</v>
      </c>
      <c r="M971" s="121" t="s">
        <v>99</v>
      </c>
      <c r="N971" s="121" t="s">
        <v>99</v>
      </c>
      <c r="O971" s="121" t="s">
        <v>99</v>
      </c>
      <c r="P971" s="121" t="s">
        <v>99</v>
      </c>
      <c r="Q971" s="121" t="s">
        <v>99</v>
      </c>
      <c r="R971" s="121" t="s">
        <v>99</v>
      </c>
      <c r="S971" s="121" t="s">
        <v>99</v>
      </c>
      <c r="T971" s="121" t="s">
        <v>99</v>
      </c>
      <c r="U971" s="121" t="s">
        <v>99</v>
      </c>
      <c r="V971" s="121" t="s">
        <v>99</v>
      </c>
      <c r="W971" s="121" t="s">
        <v>99</v>
      </c>
      <c r="X971" s="121" t="s">
        <v>99</v>
      </c>
      <c r="Y971" s="121" t="s">
        <v>99</v>
      </c>
      <c r="Z971" s="121" t="s">
        <v>99</v>
      </c>
      <c r="AA971" s="121" t="s">
        <v>99</v>
      </c>
      <c r="AB971" s="121" t="s">
        <v>99</v>
      </c>
      <c r="AC971" s="121" t="s">
        <v>99</v>
      </c>
      <c r="AD971" s="121" t="s">
        <v>99</v>
      </c>
      <c r="AE971" s="121" t="s">
        <v>99</v>
      </c>
      <c r="AF971" s="121" t="s">
        <v>99</v>
      </c>
      <c r="AG971" s="121" t="s">
        <v>99</v>
      </c>
      <c r="AH971" s="121" t="s">
        <v>99</v>
      </c>
      <c r="AI971" s="121">
        <v>9448.0816581055224</v>
      </c>
      <c r="AJ971" s="121">
        <v>9410.3120291159357</v>
      </c>
      <c r="AK971" s="121">
        <v>9365.0239331582616</v>
      </c>
      <c r="AL971" s="121">
        <v>9310.9350369784115</v>
      </c>
      <c r="AM971" s="121">
        <v>9246.6422913097504</v>
      </c>
      <c r="AN971" s="121">
        <v>9170.6574245971242</v>
      </c>
      <c r="AO971" s="121">
        <v>9081.4686178210559</v>
      </c>
      <c r="AP971" s="121">
        <v>8977.6356990322365</v>
      </c>
      <c r="AQ971" s="121">
        <v>8857.9249307487426</v>
      </c>
      <c r="AR971" s="121">
        <v>8721.4855794010273</v>
      </c>
      <c r="AS971" s="121">
        <v>8568.0628444776194</v>
      </c>
      <c r="AT971" s="121">
        <v>8398.2297451935174</v>
      </c>
      <c r="AU971" s="121">
        <v>8213.6049234016918</v>
      </c>
      <c r="AV971" s="121">
        <v>8017.0071609931929</v>
      </c>
      <c r="AW971" s="121">
        <v>7812.4869739594187</v>
      </c>
      <c r="AX971" s="122">
        <v>7605.1795050000019</v>
      </c>
    </row>
    <row r="972" spans="1:50">
      <c r="A972" s="204"/>
      <c r="B972" s="208"/>
      <c r="C972" s="220"/>
      <c r="D972" s="93" t="s">
        <v>25</v>
      </c>
      <c r="E972" s="86" t="str">
        <f>A966&amp;"/"&amp;B971&amp;"/"&amp;C971&amp;"/"&amp;D972</f>
        <v>Nuclear power plants/Nuclear IV/Electricity only/M</v>
      </c>
      <c r="F972" s="61" t="str">
        <f>A966</f>
        <v>Nuclear power plants</v>
      </c>
      <c r="G972" s="61" t="str">
        <f>B971</f>
        <v>Nuclear IV</v>
      </c>
      <c r="H972" s="61" t="str">
        <f>C971</f>
        <v>Electricity only</v>
      </c>
      <c r="I972" s="84" t="str">
        <f t="shared" si="77"/>
        <v>M</v>
      </c>
      <c r="J972" s="121" t="s">
        <v>99</v>
      </c>
      <c r="K972" s="121" t="s">
        <v>99</v>
      </c>
      <c r="L972" s="121" t="s">
        <v>99</v>
      </c>
      <c r="M972" s="121" t="s">
        <v>99</v>
      </c>
      <c r="N972" s="121" t="s">
        <v>99</v>
      </c>
      <c r="O972" s="121" t="s">
        <v>99</v>
      </c>
      <c r="P972" s="121" t="s">
        <v>99</v>
      </c>
      <c r="Q972" s="121" t="s">
        <v>99</v>
      </c>
      <c r="R972" s="121" t="s">
        <v>99</v>
      </c>
      <c r="S972" s="121" t="s">
        <v>99</v>
      </c>
      <c r="T972" s="121" t="s">
        <v>99</v>
      </c>
      <c r="U972" s="121" t="s">
        <v>99</v>
      </c>
      <c r="V972" s="121" t="s">
        <v>99</v>
      </c>
      <c r="W972" s="121" t="s">
        <v>99</v>
      </c>
      <c r="X972" s="121" t="s">
        <v>99</v>
      </c>
      <c r="Y972" s="121" t="s">
        <v>99</v>
      </c>
      <c r="Z972" s="121" t="s">
        <v>99</v>
      </c>
      <c r="AA972" s="121" t="s">
        <v>99</v>
      </c>
      <c r="AB972" s="121" t="s">
        <v>99</v>
      </c>
      <c r="AC972" s="121" t="s">
        <v>99</v>
      </c>
      <c r="AD972" s="121" t="s">
        <v>99</v>
      </c>
      <c r="AE972" s="121" t="s">
        <v>99</v>
      </c>
      <c r="AF972" s="121" t="s">
        <v>99</v>
      </c>
      <c r="AG972" s="121" t="s">
        <v>99</v>
      </c>
      <c r="AH972" s="121" t="s">
        <v>99</v>
      </c>
      <c r="AI972" s="121">
        <v>10060.140268527684</v>
      </c>
      <c r="AJ972" s="121">
        <v>10046.676561664042</v>
      </c>
      <c r="AK972" s="121">
        <v>10029.498994477961</v>
      </c>
      <c r="AL972" s="121">
        <v>10007.62247299831</v>
      </c>
      <c r="AM972" s="121">
        <v>9979.8254621910655</v>
      </c>
      <c r="AN972" s="121">
        <v>9944.6089263471913</v>
      </c>
      <c r="AO972" s="121">
        <v>9900.1584092624817</v>
      </c>
      <c r="AP972" s="121">
        <v>9844.317593174077</v>
      </c>
      <c r="AQ972" s="121">
        <v>9774.5868139049198</v>
      </c>
      <c r="AR972" s="121">
        <v>9688.1666212813325</v>
      </c>
      <c r="AS972" s="121">
        <v>9582.0737217566111</v>
      </c>
      <c r="AT972" s="121">
        <v>9453.3621382212623</v>
      </c>
      <c r="AU972" s="121">
        <v>9299.4813303635401</v>
      </c>
      <c r="AV972" s="121">
        <v>9118.7875975056941</v>
      </c>
      <c r="AW972" s="121">
        <v>8911.1861141475456</v>
      </c>
      <c r="AX972" s="122">
        <v>8678.8131168292839</v>
      </c>
    </row>
    <row r="973" spans="1:50">
      <c r="A973" s="211" t="s">
        <v>40</v>
      </c>
      <c r="B973" s="214" t="s">
        <v>41</v>
      </c>
      <c r="C973" s="209" t="s">
        <v>36</v>
      </c>
      <c r="D973" s="67" t="s">
        <v>24</v>
      </c>
      <c r="E973" s="87" t="str">
        <f>A973&amp;"/"&amp;B973&amp;"/"&amp;C973&amp;"/"&amp;D973</f>
        <v>Coal fired power plants/Integrated gasification combined cycle/Electricity only/L</v>
      </c>
      <c r="F973" s="55" t="str">
        <f>A973</f>
        <v>Coal fired power plants</v>
      </c>
      <c r="G973" s="55" t="str">
        <f>B973</f>
        <v>Integrated gasification combined cycle</v>
      </c>
      <c r="H973" s="55" t="str">
        <f>C973</f>
        <v>Electricity only</v>
      </c>
      <c r="I973" s="85" t="str">
        <f t="shared" si="77"/>
        <v>L</v>
      </c>
      <c r="J973" s="125">
        <v>2480</v>
      </c>
      <c r="K973" s="125">
        <v>2479.9799854764105</v>
      </c>
      <c r="L973" s="125">
        <v>2479.9542875826196</v>
      </c>
      <c r="M973" s="125">
        <v>2479.9212929163427</v>
      </c>
      <c r="N973" s="125">
        <v>2479.8789303593576</v>
      </c>
      <c r="O973" s="125">
        <v>2479.8245414190228</v>
      </c>
      <c r="P973" s="125">
        <v>2479.7547139667345</v>
      </c>
      <c r="Q973" s="125">
        <v>2479.665069121696</v>
      </c>
      <c r="R973" s="125">
        <v>2479.5499882101585</v>
      </c>
      <c r="S973" s="125">
        <v>2479.4022631719786</v>
      </c>
      <c r="T973" s="125">
        <v>2479.212649316516</v>
      </c>
      <c r="U973" s="125">
        <v>2478.96929375329</v>
      </c>
      <c r="V973" s="125">
        <v>2478.6570059290225</v>
      </c>
      <c r="W973" s="125">
        <v>2478.2563282874589</v>
      </c>
      <c r="X973" s="125">
        <v>2477.7423549757932</v>
      </c>
      <c r="Y973" s="125">
        <v>2477.0832347231849</v>
      </c>
      <c r="Z973" s="125">
        <v>2476.238280750827</v>
      </c>
      <c r="AA973" s="125">
        <v>2475.1555965805119</v>
      </c>
      <c r="AB973" s="125">
        <v>2473.7691135231125</v>
      </c>
      <c r="AC973" s="125">
        <v>2471.9949265971195</v>
      </c>
      <c r="AD973" s="125">
        <v>2469.7268162694945</v>
      </c>
      <c r="AE973" s="125">
        <v>2466.8308632343642</v>
      </c>
      <c r="AF973" s="125">
        <v>2463.1391178174163</v>
      </c>
      <c r="AG973" s="125">
        <v>2458.4423982380836</v>
      </c>
      <c r="AH973" s="125">
        <v>2452.4824975707943</v>
      </c>
      <c r="AI973" s="125">
        <v>2444.9444249761482</v>
      </c>
      <c r="AJ973" s="125">
        <v>2435.4498496978222</v>
      </c>
      <c r="AK973" s="125">
        <v>2423.5537110739697</v>
      </c>
      <c r="AL973" s="125">
        <v>2408.7470245681584</v>
      </c>
      <c r="AM973" s="125">
        <v>2390.4701731461232</v>
      </c>
      <c r="AN973" s="125">
        <v>2368.1421366409104</v>
      </c>
      <c r="AO973" s="125">
        <v>2341.2115370887041</v>
      </c>
      <c r="AP973" s="125">
        <v>2309.2339599684851</v>
      </c>
      <c r="AQ973" s="125">
        <v>2271.9752848953194</v>
      </c>
      <c r="AR973" s="125">
        <v>2229.5315172762325</v>
      </c>
      <c r="AS973" s="125">
        <v>2182.4422845348086</v>
      </c>
      <c r="AT973" s="125">
        <v>2131.7616572125057</v>
      </c>
      <c r="AU973" s="125">
        <v>2079.0444770403265</v>
      </c>
      <c r="AV973" s="125">
        <v>2026.2186588743632</v>
      </c>
      <c r="AW973" s="125">
        <v>1975.3477826067251</v>
      </c>
      <c r="AX973" s="126">
        <v>1928.3334705977479</v>
      </c>
    </row>
    <row r="974" spans="1:50">
      <c r="A974" s="212"/>
      <c r="B974" s="215"/>
      <c r="C974" s="216"/>
      <c r="D974" s="52" t="s">
        <v>25</v>
      </c>
      <c r="E974" s="86" t="str">
        <f>A973&amp;"/"&amp;B973&amp;"/"&amp;C973&amp;"/"&amp;D974</f>
        <v>Coal fired power plants/Integrated gasification combined cycle/Electricity only/M</v>
      </c>
      <c r="F974" s="61" t="str">
        <f>A973</f>
        <v>Coal fired power plants</v>
      </c>
      <c r="G974" s="61" t="str">
        <f>B973</f>
        <v>Integrated gasification combined cycle</v>
      </c>
      <c r="H974" s="61" t="str">
        <f>C973</f>
        <v>Electricity only</v>
      </c>
      <c r="I974" s="84" t="str">
        <f t="shared" si="77"/>
        <v>M</v>
      </c>
      <c r="J974" s="121">
        <v>2666</v>
      </c>
      <c r="K974" s="121">
        <v>2665.8874380065199</v>
      </c>
      <c r="L974" s="121">
        <v>2665.7499839479988</v>
      </c>
      <c r="M974" s="121">
        <v>2665.5821411325969</v>
      </c>
      <c r="N974" s="121">
        <v>2665.3772029955148</v>
      </c>
      <c r="O974" s="121">
        <v>2665.1269887168073</v>
      </c>
      <c r="P974" s="121">
        <v>2664.8215220112793</v>
      </c>
      <c r="Q974" s="121">
        <v>2664.4486413416139</v>
      </c>
      <c r="R974" s="121">
        <v>2663.99352760901</v>
      </c>
      <c r="S974" s="121">
        <v>2663.4381328868367</v>
      </c>
      <c r="T974" s="121">
        <v>2662.7604910096206</v>
      </c>
      <c r="U974" s="121">
        <v>2661.9338878881458</v>
      </c>
      <c r="V974" s="121">
        <v>2660.9258664452855</v>
      </c>
      <c r="W974" s="121">
        <v>2659.6970383313892</v>
      </c>
      <c r="X974" s="121">
        <v>2658.1996725404579</v>
      </c>
      <c r="Y974" s="121">
        <v>2656.376030437822</v>
      </c>
      <c r="Z974" s="121">
        <v>2654.1564186466926</v>
      </c>
      <c r="AA974" s="121">
        <v>2651.4569373953245</v>
      </c>
      <c r="AB974" s="121">
        <v>2648.1769147212008</v>
      </c>
      <c r="AC974" s="121">
        <v>2644.1960397726771</v>
      </c>
      <c r="AD974" s="121">
        <v>2639.3712459765165</v>
      </c>
      <c r="AE974" s="121">
        <v>2633.5334530819473</v>
      </c>
      <c r="AF974" s="121">
        <v>2626.484363429719</v>
      </c>
      <c r="AG974" s="121">
        <v>2617.9936304370749</v>
      </c>
      <c r="AH974" s="121">
        <v>2607.7968838342326</v>
      </c>
      <c r="AI974" s="121">
        <v>2595.595310619914</v>
      </c>
      <c r="AJ974" s="121">
        <v>2581.0577479997905</v>
      </c>
      <c r="AK974" s="121">
        <v>2563.8265220999365</v>
      </c>
      <c r="AL974" s="121">
        <v>2543.5285117393705</v>
      </c>
      <c r="AM974" s="121">
        <v>2519.7930341933011</v>
      </c>
      <c r="AN974" s="121">
        <v>2492.2779897776227</v>
      </c>
      <c r="AO974" s="121">
        <v>2460.7050641770588</v>
      </c>
      <c r="AP974" s="121">
        <v>2424.9034579357563</v>
      </c>
      <c r="AQ974" s="121">
        <v>2384.8594534804897</v>
      </c>
      <c r="AR974" s="121">
        <v>2340.7662309100028</v>
      </c>
      <c r="AS974" s="121">
        <v>2293.0652047358167</v>
      </c>
      <c r="AT974" s="121">
        <v>2242.4678015538357</v>
      </c>
      <c r="AU974" s="121">
        <v>2189.9464682445537</v>
      </c>
      <c r="AV974" s="121">
        <v>2136.6871302846976</v>
      </c>
      <c r="AW974" s="121">
        <v>2084.0027002742445</v>
      </c>
      <c r="AX974" s="122">
        <v>2033.2172062580605</v>
      </c>
    </row>
    <row r="975" spans="1:50">
      <c r="A975" s="212"/>
      <c r="B975" s="215"/>
      <c r="C975" s="217" t="s">
        <v>26</v>
      </c>
      <c r="D975" s="83" t="s">
        <v>24</v>
      </c>
      <c r="E975" s="56" t="str">
        <f>A973&amp;"/"&amp;B973&amp;"/"&amp;C975&amp;"/"&amp;D975</f>
        <v>Coal fired power plants/Integrated gasification combined cycle/CHP/L</v>
      </c>
      <c r="F975" s="103" t="str">
        <f>A973</f>
        <v>Coal fired power plants</v>
      </c>
      <c r="G975" s="103" t="str">
        <f>B973</f>
        <v>Integrated gasification combined cycle</v>
      </c>
      <c r="H975" s="103" t="str">
        <f>C975</f>
        <v>CHP</v>
      </c>
      <c r="I975" s="104" t="str">
        <f t="shared" si="77"/>
        <v>L</v>
      </c>
      <c r="J975" s="127">
        <v>2870</v>
      </c>
      <c r="K975" s="127">
        <v>2869.9783821624242</v>
      </c>
      <c r="L975" s="127">
        <v>2869.9506256739155</v>
      </c>
      <c r="M975" s="127">
        <v>2869.9149878865228</v>
      </c>
      <c r="N975" s="127">
        <v>2869.8692317698656</v>
      </c>
      <c r="O975" s="127">
        <v>2869.8104858660308</v>
      </c>
      <c r="P975" s="127">
        <v>2869.7350647092308</v>
      </c>
      <c r="Q975" s="127">
        <v>2869.6382386373584</v>
      </c>
      <c r="R975" s="127">
        <v>2869.513938878607</v>
      </c>
      <c r="S975" s="127">
        <v>2869.3543799529598</v>
      </c>
      <c r="T975" s="127">
        <v>2869.1495766004737</v>
      </c>
      <c r="U975" s="127">
        <v>2868.8867264249247</v>
      </c>
      <c r="V975" s="127">
        <v>2868.5494219953798</v>
      </c>
      <c r="W975" s="127">
        <v>2868.1166470588732</v>
      </c>
      <c r="X975" s="127">
        <v>2867.5615006163271</v>
      </c>
      <c r="Y975" s="127">
        <v>2866.8495798703648</v>
      </c>
      <c r="Z975" s="127">
        <v>2865.9369387249521</v>
      </c>
      <c r="AA975" s="127">
        <v>2864.7675234033591</v>
      </c>
      <c r="AB975" s="127">
        <v>2863.2699726171682</v>
      </c>
      <c r="AC975" s="127">
        <v>2861.353659964308</v>
      </c>
      <c r="AD975" s="127">
        <v>2858.9038569276418</v>
      </c>
      <c r="AE975" s="127">
        <v>2855.7759162569018</v>
      </c>
      <c r="AF975" s="127">
        <v>2851.7884342447251</v>
      </c>
      <c r="AG975" s="127">
        <v>2846.7154720754352</v>
      </c>
      <c r="AH975" s="127">
        <v>2840.2781385052285</v>
      </c>
      <c r="AI975" s="127">
        <v>2832.136209557571</v>
      </c>
      <c r="AJ975" s="127">
        <v>2821.8810473349058</v>
      </c>
      <c r="AK975" s="127">
        <v>2809.0319384664544</v>
      </c>
      <c r="AL975" s="127">
        <v>2793.0391249233494</v>
      </c>
      <c r="AM975" s="127">
        <v>2773.2981601347105</v>
      </c>
      <c r="AN975" s="127">
        <v>2749.1814798449404</v>
      </c>
      <c r="AO975" s="127">
        <v>2720.0935365651649</v>
      </c>
      <c r="AP975" s="127">
        <v>2685.5543148261754</v>
      </c>
      <c r="AQ975" s="127">
        <v>2645.310939438009</v>
      </c>
      <c r="AR975" s="127">
        <v>2599.4671065634143</v>
      </c>
      <c r="AS975" s="127">
        <v>2548.6056718443174</v>
      </c>
      <c r="AT975" s="127">
        <v>2493.8651448064106</v>
      </c>
      <c r="AU975" s="127">
        <v>2436.9249217064603</v>
      </c>
      <c r="AV975" s="127">
        <v>2379.8673578917178</v>
      </c>
      <c r="AW975" s="127">
        <v>2324.9213415359736</v>
      </c>
      <c r="AX975" s="128">
        <v>2274.1408292639117</v>
      </c>
    </row>
    <row r="976" spans="1:50">
      <c r="A976" s="212"/>
      <c r="B976" s="215"/>
      <c r="C976" s="216"/>
      <c r="D976" s="106" t="s">
        <v>25</v>
      </c>
      <c r="E976" s="107" t="str">
        <f>A973&amp;"/"&amp;B973&amp;"/"&amp;C975&amp;"/"&amp;D976</f>
        <v>Coal fired power plants/Integrated gasification combined cycle/CHP/M</v>
      </c>
      <c r="F976" s="108" t="str">
        <f>A973</f>
        <v>Coal fired power plants</v>
      </c>
      <c r="G976" s="108" t="str">
        <f>B973</f>
        <v>Integrated gasification combined cycle</v>
      </c>
      <c r="H976" s="108" t="str">
        <f>C975</f>
        <v>CHP</v>
      </c>
      <c r="I976" s="109" t="str">
        <f t="shared" si="77"/>
        <v>M</v>
      </c>
      <c r="J976" s="129">
        <v>3056</v>
      </c>
      <c r="K976" s="129">
        <v>3055.8783447442024</v>
      </c>
      <c r="L976" s="129">
        <v>3055.7297865307874</v>
      </c>
      <c r="M976" s="129">
        <v>3055.5483846205138</v>
      </c>
      <c r="N976" s="129">
        <v>3055.3268906622193</v>
      </c>
      <c r="O976" s="129">
        <v>3055.0564629526589</v>
      </c>
      <c r="P976" s="129">
        <v>3054.7263192776072</v>
      </c>
      <c r="Q976" s="129">
        <v>3054.3233156362567</v>
      </c>
      <c r="R976" s="129">
        <v>3053.8314357765885</v>
      </c>
      <c r="S976" s="129">
        <v>3053.2311737795699</v>
      </c>
      <c r="T976" s="129">
        <v>3052.4987889544341</v>
      </c>
      <c r="U976" s="129">
        <v>3051.605409128108</v>
      </c>
      <c r="V976" s="129">
        <v>3050.5159551953075</v>
      </c>
      <c r="W976" s="129">
        <v>3049.1878568389666</v>
      </c>
      <c r="X976" s="129">
        <v>3047.5695271284976</v>
      </c>
      <c r="Y976" s="129">
        <v>3045.598563043548</v>
      </c>
      <c r="Z976" s="129">
        <v>3043.1996410639981</v>
      </c>
      <c r="AA976" s="129">
        <v>3040.282083618516</v>
      </c>
      <c r="AB976" s="129">
        <v>3036.7370860122569</v>
      </c>
      <c r="AC976" s="129">
        <v>3032.4346181437677</v>
      </c>
      <c r="AD976" s="129">
        <v>3027.2200558808245</v>
      </c>
      <c r="AE976" s="129">
        <v>3020.9106599122092</v>
      </c>
      <c r="AF976" s="129">
        <v>3013.2921132050187</v>
      </c>
      <c r="AG976" s="129">
        <v>3004.1154607471672</v>
      </c>
      <c r="AH976" s="129">
        <v>2993.0949752536139</v>
      </c>
      <c r="AI976" s="129">
        <v>2979.9077042696081</v>
      </c>
      <c r="AJ976" s="129">
        <v>2964.1957321860773</v>
      </c>
      <c r="AK976" s="129">
        <v>2945.5724906305259</v>
      </c>
      <c r="AL976" s="129">
        <v>2923.6347160207056</v>
      </c>
      <c r="AM976" s="129">
        <v>2897.9817802199768</v>
      </c>
      <c r="AN976" s="129">
        <v>2868.2439471985176</v>
      </c>
      <c r="AO976" s="129">
        <v>2834.1204191633055</v>
      </c>
      <c r="AP976" s="129">
        <v>2795.4265987129475</v>
      </c>
      <c r="AQ976" s="129">
        <v>2752.1476601071745</v>
      </c>
      <c r="AR976" s="129">
        <v>2704.4923893989062</v>
      </c>
      <c r="AS976" s="129">
        <v>2652.9378605422535</v>
      </c>
      <c r="AT976" s="129">
        <v>2598.2529723620323</v>
      </c>
      <c r="AU976" s="129">
        <v>2541.4887303560899</v>
      </c>
      <c r="AV976" s="129">
        <v>2483.9268643762853</v>
      </c>
      <c r="AW976" s="129">
        <v>2426.9863499866788</v>
      </c>
      <c r="AX976" s="130">
        <v>2372.0981761516759</v>
      </c>
    </row>
    <row r="977" spans="1:50">
      <c r="A977" s="212"/>
      <c r="B977" s="215"/>
      <c r="C977" s="217" t="s">
        <v>42</v>
      </c>
      <c r="D977" s="83" t="s">
        <v>24</v>
      </c>
      <c r="E977" s="56" t="str">
        <f>A973&amp;"/"&amp;B973&amp;"/"&amp;C977&amp;"/"&amp;D977</f>
        <v>Coal fired power plants/Integrated gasification combined cycle/Electricity only with CCS/L</v>
      </c>
      <c r="F977" s="103" t="str">
        <f>A973</f>
        <v>Coal fired power plants</v>
      </c>
      <c r="G977" s="103" t="str">
        <f>B973</f>
        <v>Integrated gasification combined cycle</v>
      </c>
      <c r="H977" s="103" t="str">
        <f>C977</f>
        <v>Electricity only with CCS</v>
      </c>
      <c r="I977" s="104" t="str">
        <f t="shared" si="77"/>
        <v>L</v>
      </c>
      <c r="J977" s="127" t="s">
        <v>99</v>
      </c>
      <c r="K977" s="127" t="s">
        <v>99</v>
      </c>
      <c r="L977" s="127" t="s">
        <v>99</v>
      </c>
      <c r="M977" s="127" t="s">
        <v>99</v>
      </c>
      <c r="N977" s="127" t="s">
        <v>99</v>
      </c>
      <c r="O977" s="127" t="s">
        <v>99</v>
      </c>
      <c r="P977" s="127" t="s">
        <v>99</v>
      </c>
      <c r="Q977" s="127" t="s">
        <v>99</v>
      </c>
      <c r="R977" s="127" t="s">
        <v>99</v>
      </c>
      <c r="S977" s="127" t="s">
        <v>99</v>
      </c>
      <c r="T977" s="127" t="s">
        <v>99</v>
      </c>
      <c r="U977" s="127" t="s">
        <v>99</v>
      </c>
      <c r="V977" s="127" t="s">
        <v>99</v>
      </c>
      <c r="W977" s="127" t="s">
        <v>99</v>
      </c>
      <c r="X977" s="127" t="s">
        <v>99</v>
      </c>
      <c r="Y977" s="127" t="s">
        <v>99</v>
      </c>
      <c r="Z977" s="127" t="s">
        <v>99</v>
      </c>
      <c r="AA977" s="127" t="s">
        <v>99</v>
      </c>
      <c r="AB977" s="127" t="s">
        <v>99</v>
      </c>
      <c r="AC977" s="127" t="s">
        <v>99</v>
      </c>
      <c r="AD977" s="127" t="s">
        <v>99</v>
      </c>
      <c r="AE977" s="127">
        <v>3594.2957836636369</v>
      </c>
      <c r="AF977" s="127">
        <v>3593.7004746644161</v>
      </c>
      <c r="AG977" s="127">
        <v>3592.8976514278265</v>
      </c>
      <c r="AH977" s="127">
        <v>3591.8153357784813</v>
      </c>
      <c r="AI977" s="127">
        <v>3590.3568759400341</v>
      </c>
      <c r="AJ977" s="127">
        <v>3588.3927277776811</v>
      </c>
      <c r="AK977" s="127">
        <v>3585.7496939405255</v>
      </c>
      <c r="AL977" s="127">
        <v>3582.196995985898</v>
      </c>
      <c r="AM977" s="127">
        <v>3577.4285397633803</v>
      </c>
      <c r="AN977" s="127">
        <v>3571.0408629125345</v>
      </c>
      <c r="AO977" s="127">
        <v>3562.5066716642523</v>
      </c>
      <c r="AP977" s="127">
        <v>3551.1448250977255</v>
      </c>
      <c r="AQ977" s="127">
        <v>3536.0894780437961</v>
      </c>
      <c r="AR977" s="127">
        <v>3516.2643400715842</v>
      </c>
      <c r="AS977" s="127">
        <v>3490.3731406321017</v>
      </c>
      <c r="AT977" s="127">
        <v>3456.9245153942929</v>
      </c>
      <c r="AU977" s="127">
        <v>3414.3174850885816</v>
      </c>
      <c r="AV977" s="127">
        <v>3361.0185712803668</v>
      </c>
      <c r="AW977" s="127">
        <v>3295.8551589757922</v>
      </c>
      <c r="AX977" s="128">
        <v>3218.42</v>
      </c>
    </row>
    <row r="978" spans="1:50">
      <c r="A978" s="212"/>
      <c r="B978" s="215"/>
      <c r="C978" s="216"/>
      <c r="D978" s="106" t="s">
        <v>25</v>
      </c>
      <c r="E978" s="107" t="str">
        <f>A973&amp;"/"&amp;B973&amp;"/"&amp;C977&amp;"/"&amp;D978</f>
        <v>Coal fired power plants/Integrated gasification combined cycle/Electricity only with CCS/M</v>
      </c>
      <c r="F978" s="108" t="str">
        <f>A973</f>
        <v>Coal fired power plants</v>
      </c>
      <c r="G978" s="108" t="str">
        <f>B973</f>
        <v>Integrated gasification combined cycle</v>
      </c>
      <c r="H978" s="108" t="str">
        <f>C977</f>
        <v>Electricity only with CCS</v>
      </c>
      <c r="I978" s="109" t="str">
        <f t="shared" si="77"/>
        <v>M</v>
      </c>
      <c r="J978" s="129" t="s">
        <v>99</v>
      </c>
      <c r="K978" s="129" t="s">
        <v>99</v>
      </c>
      <c r="L978" s="129" t="s">
        <v>99</v>
      </c>
      <c r="M978" s="129" t="s">
        <v>99</v>
      </c>
      <c r="N978" s="129" t="s">
        <v>99</v>
      </c>
      <c r="O978" s="129" t="s">
        <v>99</v>
      </c>
      <c r="P978" s="129" t="s">
        <v>99</v>
      </c>
      <c r="Q978" s="129" t="s">
        <v>99</v>
      </c>
      <c r="R978" s="129" t="s">
        <v>99</v>
      </c>
      <c r="S978" s="129" t="s">
        <v>99</v>
      </c>
      <c r="T978" s="129" t="s">
        <v>99</v>
      </c>
      <c r="U978" s="129" t="s">
        <v>99</v>
      </c>
      <c r="V978" s="129" t="s">
        <v>99</v>
      </c>
      <c r="W978" s="129" t="s">
        <v>99</v>
      </c>
      <c r="X978" s="129" t="s">
        <v>99</v>
      </c>
      <c r="Y978" s="129" t="s">
        <v>99</v>
      </c>
      <c r="Z978" s="129" t="s">
        <v>99</v>
      </c>
      <c r="AA978" s="129" t="s">
        <v>99</v>
      </c>
      <c r="AB978" s="129" t="s">
        <v>99</v>
      </c>
      <c r="AC978" s="129" t="s">
        <v>99</v>
      </c>
      <c r="AD978" s="129" t="s">
        <v>99</v>
      </c>
      <c r="AE978" s="129">
        <v>3837.0458156432901</v>
      </c>
      <c r="AF978" s="129">
        <v>3836.7299612070178</v>
      </c>
      <c r="AG978" s="129">
        <v>3836.2819447559568</v>
      </c>
      <c r="AH978" s="129">
        <v>3835.6465862735622</v>
      </c>
      <c r="AI978" s="129">
        <v>3834.7457886125771</v>
      </c>
      <c r="AJ978" s="129">
        <v>3833.4691424511716</v>
      </c>
      <c r="AK978" s="129">
        <v>3831.6608037321839</v>
      </c>
      <c r="AL978" s="129">
        <v>3829.101290322139</v>
      </c>
      <c r="AM978" s="129">
        <v>3825.4824824187199</v>
      </c>
      <c r="AN978" s="129">
        <v>3820.3737926327985</v>
      </c>
      <c r="AO978" s="129">
        <v>3813.1773909976027</v>
      </c>
      <c r="AP978" s="129">
        <v>3803.0709432499916</v>
      </c>
      <c r="AQ978" s="129">
        <v>3788.9383557796473</v>
      </c>
      <c r="AR978" s="129">
        <v>3769.2939413345625</v>
      </c>
      <c r="AS978" s="129">
        <v>3742.2154144748674</v>
      </c>
      <c r="AT978" s="129">
        <v>3705.318788787717</v>
      </c>
      <c r="AU978" s="129">
        <v>3655.8346512138291</v>
      </c>
      <c r="AV978" s="129">
        <v>3590.8747014010069</v>
      </c>
      <c r="AW978" s="129">
        <v>3507.9876577116984</v>
      </c>
      <c r="AX978" s="130">
        <v>3406.0475000000001</v>
      </c>
    </row>
    <row r="979" spans="1:50">
      <c r="A979" s="212"/>
      <c r="B979" s="215"/>
      <c r="C979" s="217" t="s">
        <v>43</v>
      </c>
      <c r="D979" s="52" t="s">
        <v>24</v>
      </c>
      <c r="E979" s="86" t="str">
        <f>A973&amp;"/"&amp;B973&amp;"/"&amp;C979&amp;"/"&amp;D979</f>
        <v>Coal fired power plants/Integrated gasification combined cycle/CHP with CCS/L</v>
      </c>
      <c r="F979" s="61" t="str">
        <f>A973</f>
        <v>Coal fired power plants</v>
      </c>
      <c r="G979" s="61" t="str">
        <f>B973</f>
        <v>Integrated gasification combined cycle</v>
      </c>
      <c r="H979" s="61" t="str">
        <f>C979</f>
        <v>CHP with CCS</v>
      </c>
      <c r="I979" s="84" t="str">
        <f t="shared" si="77"/>
        <v>L</v>
      </c>
      <c r="J979" s="121" t="s">
        <v>99</v>
      </c>
      <c r="K979" s="121" t="s">
        <v>99</v>
      </c>
      <c r="L979" s="121" t="s">
        <v>99</v>
      </c>
      <c r="M979" s="121" t="s">
        <v>99</v>
      </c>
      <c r="N979" s="121" t="s">
        <v>99</v>
      </c>
      <c r="O979" s="121" t="s">
        <v>99</v>
      </c>
      <c r="P979" s="121" t="s">
        <v>99</v>
      </c>
      <c r="Q979" s="121" t="s">
        <v>99</v>
      </c>
      <c r="R979" s="121" t="s">
        <v>99</v>
      </c>
      <c r="S979" s="121" t="s">
        <v>99</v>
      </c>
      <c r="T979" s="121" t="s">
        <v>99</v>
      </c>
      <c r="U979" s="121" t="s">
        <v>99</v>
      </c>
      <c r="V979" s="121" t="s">
        <v>99</v>
      </c>
      <c r="W979" s="121" t="s">
        <v>99</v>
      </c>
      <c r="X979" s="121" t="s">
        <v>99</v>
      </c>
      <c r="Y979" s="121" t="s">
        <v>99</v>
      </c>
      <c r="Z979" s="121" t="s">
        <v>99</v>
      </c>
      <c r="AA979" s="121" t="s">
        <v>99</v>
      </c>
      <c r="AB979" s="121" t="s">
        <v>99</v>
      </c>
      <c r="AC979" s="121" t="s">
        <v>99</v>
      </c>
      <c r="AD979" s="121" t="s">
        <v>99</v>
      </c>
      <c r="AE979" s="121">
        <v>3984.2189002983273</v>
      </c>
      <c r="AF979" s="121">
        <v>3983.5967347561418</v>
      </c>
      <c r="AG979" s="121">
        <v>3982.7576932584898</v>
      </c>
      <c r="AH979" s="121">
        <v>3981.6265504340527</v>
      </c>
      <c r="AI979" s="121">
        <v>3980.1022941951392</v>
      </c>
      <c r="AJ979" s="121">
        <v>3978.0495362022934</v>
      </c>
      <c r="AK979" s="121">
        <v>3975.2872655454385</v>
      </c>
      <c r="AL979" s="121">
        <v>3971.5742925313289</v>
      </c>
      <c r="AM979" s="121">
        <v>3966.5907139948795</v>
      </c>
      <c r="AN979" s="121">
        <v>3959.9148659287225</v>
      </c>
      <c r="AO979" s="121">
        <v>3950.9956664339143</v>
      </c>
      <c r="AP979" s="121">
        <v>3939.1212458581335</v>
      </c>
      <c r="AQ979" s="121">
        <v>3923.3866976237478</v>
      </c>
      <c r="AR979" s="121">
        <v>3902.6671759441924</v>
      </c>
      <c r="AS979" s="121">
        <v>3875.6079308157114</v>
      </c>
      <c r="AT979" s="121">
        <v>3840.6503170660617</v>
      </c>
      <c r="AU979" s="121">
        <v>3796.1211294579839</v>
      </c>
      <c r="AV979" s="121">
        <v>3740.4177087960979</v>
      </c>
      <c r="AW979" s="121">
        <v>3672.314539181295</v>
      </c>
      <c r="AX979" s="122">
        <v>3591.3860000000004</v>
      </c>
    </row>
    <row r="980" spans="1:50">
      <c r="A980" s="212"/>
      <c r="B980" s="218"/>
      <c r="C980" s="210"/>
      <c r="D980" s="93" t="s">
        <v>25</v>
      </c>
      <c r="E980" s="73" t="str">
        <f>A973&amp;"/"&amp;B973&amp;"/"&amp;C979&amp;"/"&amp;D980</f>
        <v>Coal fired power plants/Integrated gasification combined cycle/CHP with CCS/M</v>
      </c>
      <c r="F980" s="91" t="str">
        <f>A973</f>
        <v>Coal fired power plants</v>
      </c>
      <c r="G980" s="91" t="str">
        <f>B973</f>
        <v>Integrated gasification combined cycle</v>
      </c>
      <c r="H980" s="91" t="str">
        <f>C979</f>
        <v>CHP with CCS</v>
      </c>
      <c r="I980" s="70" t="str">
        <f t="shared" si="77"/>
        <v>M</v>
      </c>
      <c r="J980" s="123" t="s">
        <v>99</v>
      </c>
      <c r="K980" s="123" t="s">
        <v>99</v>
      </c>
      <c r="L980" s="123" t="s">
        <v>99</v>
      </c>
      <c r="M980" s="123" t="s">
        <v>99</v>
      </c>
      <c r="N980" s="123" t="s">
        <v>99</v>
      </c>
      <c r="O980" s="123" t="s">
        <v>99</v>
      </c>
      <c r="P980" s="123" t="s">
        <v>99</v>
      </c>
      <c r="Q980" s="123" t="s">
        <v>99</v>
      </c>
      <c r="R980" s="123" t="s">
        <v>99</v>
      </c>
      <c r="S980" s="123" t="s">
        <v>99</v>
      </c>
      <c r="T980" s="123" t="s">
        <v>99</v>
      </c>
      <c r="U980" s="123" t="s">
        <v>99</v>
      </c>
      <c r="V980" s="123" t="s">
        <v>99</v>
      </c>
      <c r="W980" s="123" t="s">
        <v>99</v>
      </c>
      <c r="X980" s="123" t="s">
        <v>99</v>
      </c>
      <c r="Y980" s="123" t="s">
        <v>99</v>
      </c>
      <c r="Z980" s="123" t="s">
        <v>99</v>
      </c>
      <c r="AA980" s="123" t="s">
        <v>99</v>
      </c>
      <c r="AB980" s="123" t="s">
        <v>99</v>
      </c>
      <c r="AC980" s="123" t="s">
        <v>99</v>
      </c>
      <c r="AD980" s="123" t="s">
        <v>99</v>
      </c>
      <c r="AE980" s="123">
        <v>4227.0245632267415</v>
      </c>
      <c r="AF980" s="123">
        <v>4226.6998082212795</v>
      </c>
      <c r="AG980" s="123">
        <v>4226.2391669628305</v>
      </c>
      <c r="AH980" s="123">
        <v>4225.5859044984645</v>
      </c>
      <c r="AI980" s="123">
        <v>4224.6597229549488</v>
      </c>
      <c r="AJ980" s="123">
        <v>4223.3471017487609</v>
      </c>
      <c r="AK980" s="123">
        <v>4221.487805240241</v>
      </c>
      <c r="AL980" s="123">
        <v>4218.8561664345052</v>
      </c>
      <c r="AM980" s="123">
        <v>4215.1353829169157</v>
      </c>
      <c r="AN980" s="123">
        <v>4209.8827336304003</v>
      </c>
      <c r="AO980" s="123">
        <v>4202.4835421549724</v>
      </c>
      <c r="AP980" s="123">
        <v>4192.0923013916381</v>
      </c>
      <c r="AQ980" s="123">
        <v>4177.5614669500355</v>
      </c>
      <c r="AR980" s="123">
        <v>4157.3634858936493</v>
      </c>
      <c r="AS980" s="123">
        <v>4129.5219040498177</v>
      </c>
      <c r="AT980" s="123">
        <v>4091.5855558447365</v>
      </c>
      <c r="AU980" s="123">
        <v>4040.706987990091</v>
      </c>
      <c r="AV980" s="123">
        <v>3973.9165097393379</v>
      </c>
      <c r="AW980" s="123">
        <v>3888.693763959026</v>
      </c>
      <c r="AX980" s="124">
        <v>3783.8810000000003</v>
      </c>
    </row>
    <row r="981" spans="1:50">
      <c r="A981" s="212"/>
      <c r="B981" s="214" t="s">
        <v>44</v>
      </c>
      <c r="C981" s="209" t="s">
        <v>36</v>
      </c>
      <c r="D981" s="67" t="s">
        <v>24</v>
      </c>
      <c r="E981" s="87" t="str">
        <f>A973&amp;"/"&amp;B981&amp;"/"&amp;C981&amp;"/"&amp;D981</f>
        <v>Coal fired power plants/Supercritical steam turbine/Electricity only/L</v>
      </c>
      <c r="F981" s="55" t="str">
        <f>A973</f>
        <v>Coal fired power plants</v>
      </c>
      <c r="G981" s="55" t="str">
        <f>B981</f>
        <v>Supercritical steam turbine</v>
      </c>
      <c r="H981" s="55" t="str">
        <f>C981</f>
        <v>Electricity only</v>
      </c>
      <c r="I981" s="85" t="str">
        <f t="shared" si="77"/>
        <v>L</v>
      </c>
      <c r="J981" s="125">
        <v>1745</v>
      </c>
      <c r="K981" s="125">
        <v>1744.8811597531308</v>
      </c>
      <c r="L981" s="125">
        <v>1744.7361177118908</v>
      </c>
      <c r="M981" s="125">
        <v>1744.5591265274952</v>
      </c>
      <c r="N981" s="125">
        <v>1744.3431926821479</v>
      </c>
      <c r="O981" s="125">
        <v>1744.0798134003915</v>
      </c>
      <c r="P981" s="125">
        <v>1743.7586615148953</v>
      </c>
      <c r="Q981" s="125">
        <v>1743.3672097327421</v>
      </c>
      <c r="R981" s="125">
        <v>1742.890285248664</v>
      </c>
      <c r="S981" s="125">
        <v>1742.3095456743174</v>
      </c>
      <c r="T981" s="125">
        <v>1741.6028681826526</v>
      </c>
      <c r="U981" s="125">
        <v>1740.7436461742268</v>
      </c>
      <c r="V981" s="125">
        <v>1739.6999924798588</v>
      </c>
      <c r="W981" s="125">
        <v>1738.433856270444</v>
      </c>
      <c r="X981" s="125">
        <v>1736.900074000087</v>
      </c>
      <c r="Y981" s="125">
        <v>1735.045394859688</v>
      </c>
      <c r="Z981" s="125">
        <v>1732.8075507724657</v>
      </c>
      <c r="AA981" s="125">
        <v>1730.1144825291703</v>
      </c>
      <c r="AB981" s="125">
        <v>1726.8838895095355</v>
      </c>
      <c r="AC981" s="125">
        <v>1723.0233414095444</v>
      </c>
      <c r="AD981" s="125">
        <v>1718.4312739780898</v>
      </c>
      <c r="AE981" s="125">
        <v>1712.9992780708039</v>
      </c>
      <c r="AF981" s="125">
        <v>1706.6161629388612</v>
      </c>
      <c r="AG981" s="125">
        <v>1699.1742960128279</v>
      </c>
      <c r="AH981" s="125">
        <v>1690.5786396434785</v>
      </c>
      <c r="AI981" s="125">
        <v>1680.7586516216252</v>
      </c>
      <c r="AJ981" s="125">
        <v>1669.6827208582508</v>
      </c>
      <c r="AK981" s="125">
        <v>1657.3740349855643</v>
      </c>
      <c r="AL981" s="125">
        <v>1643.9257734257787</v>
      </c>
      <c r="AM981" s="125">
        <v>1629.5124903081235</v>
      </c>
      <c r="AN981" s="125">
        <v>1614.3938852682049</v>
      </c>
      <c r="AO981" s="125">
        <v>1598.9073729812958</v>
      </c>
      <c r="AP981" s="125">
        <v>1583.4473940347243</v>
      </c>
      <c r="AQ981" s="125">
        <v>1568.4322998163218</v>
      </c>
      <c r="AR981" s="125">
        <v>1554.263253532702</v>
      </c>
      <c r="AS981" s="125">
        <v>1541.2826331081337</v>
      </c>
      <c r="AT981" s="125">
        <v>1529.7404740361467</v>
      </c>
      <c r="AU981" s="125">
        <v>1519.7757874397093</v>
      </c>
      <c r="AV981" s="125">
        <v>1511.415604104041</v>
      </c>
      <c r="AW981" s="125">
        <v>1504.5898992475784</v>
      </c>
      <c r="AX981" s="126">
        <v>1499.1569719094248</v>
      </c>
    </row>
    <row r="982" spans="1:50">
      <c r="A982" s="212"/>
      <c r="B982" s="215"/>
      <c r="C982" s="216"/>
      <c r="D982" s="52" t="s">
        <v>25</v>
      </c>
      <c r="E982" s="86" t="str">
        <f>A973&amp;"/"&amp;B981&amp;"/"&amp;C981&amp;"/"&amp;D982</f>
        <v>Coal fired power plants/Supercritical steam turbine/Electricity only/M</v>
      </c>
      <c r="F982" s="61" t="str">
        <f>A973</f>
        <v>Coal fired power plants</v>
      </c>
      <c r="G982" s="61" t="str">
        <f>B981</f>
        <v>Supercritical steam turbine</v>
      </c>
      <c r="H982" s="61" t="str">
        <f>C981</f>
        <v>Electricity only</v>
      </c>
      <c r="I982" s="84" t="str">
        <f t="shared" si="77"/>
        <v>M</v>
      </c>
      <c r="J982" s="121">
        <v>1902.0500000000002</v>
      </c>
      <c r="K982" s="121">
        <v>1901.8223330331557</v>
      </c>
      <c r="L982" s="121">
        <v>1901.5514100260577</v>
      </c>
      <c r="M982" s="121">
        <v>1901.2290769710319</v>
      </c>
      <c r="N982" s="121">
        <v>1900.8456696775004</v>
      </c>
      <c r="O982" s="121">
        <v>1900.3897452896858</v>
      </c>
      <c r="P982" s="121">
        <v>1899.8477707745483</v>
      </c>
      <c r="Q982" s="121">
        <v>1899.2037634966746</v>
      </c>
      <c r="R982" s="121">
        <v>1898.4388793714916</v>
      </c>
      <c r="S982" s="121">
        <v>1897.5309450205596</v>
      </c>
      <c r="T982" s="121">
        <v>1896.4539321126645</v>
      </c>
      <c r="U982" s="121">
        <v>1895.1773750258549</v>
      </c>
      <c r="V982" s="121">
        <v>1893.6657375870227</v>
      </c>
      <c r="W982" s="121">
        <v>1891.8777415464956</v>
      </c>
      <c r="X982" s="121">
        <v>1889.7656793703377</v>
      </c>
      <c r="Y982" s="121">
        <v>1887.2747477414357</v>
      </c>
      <c r="Z982" s="121">
        <v>1884.3424567546647</v>
      </c>
      <c r="AA982" s="121">
        <v>1880.8981939655391</v>
      </c>
      <c r="AB982" s="121">
        <v>1876.8630526103689</v>
      </c>
      <c r="AC982" s="121">
        <v>1872.1500690085925</v>
      </c>
      <c r="AD982" s="121">
        <v>1866.6650533749355</v>
      </c>
      <c r="AE982" s="121">
        <v>1860.308236474569</v>
      </c>
      <c r="AF982" s="121">
        <v>1852.9769835196087</v>
      </c>
      <c r="AG982" s="121">
        <v>1844.5698333775192</v>
      </c>
      <c r="AH982" s="121">
        <v>1834.9920870999701</v>
      </c>
      <c r="AI982" s="121">
        <v>1824.1630720806002</v>
      </c>
      <c r="AJ982" s="121">
        <v>1812.0250231728739</v>
      </c>
      <c r="AK982" s="121">
        <v>1798.5532333823253</v>
      </c>
      <c r="AL982" s="121">
        <v>1783.7667377210653</v>
      </c>
      <c r="AM982" s="121">
        <v>1767.7383437180099</v>
      </c>
      <c r="AN982" s="121">
        <v>1750.6023995725973</v>
      </c>
      <c r="AO982" s="121">
        <v>1732.5584352694357</v>
      </c>
      <c r="AP982" s="121">
        <v>1713.8688894506681</v>
      </c>
      <c r="AQ982" s="121">
        <v>1694.8496835072781</v>
      </c>
      <c r="AR982" s="121">
        <v>1675.8534555891861</v>
      </c>
      <c r="AS982" s="121">
        <v>1657.2466764148637</v>
      </c>
      <c r="AT982" s="121">
        <v>1639.3833028961719</v>
      </c>
      <c r="AU982" s="121">
        <v>1622.5786448382642</v>
      </c>
      <c r="AV982" s="121">
        <v>1607.0873429264752</v>
      </c>
      <c r="AW982" s="121">
        <v>1593.0886378881441</v>
      </c>
      <c r="AX982" s="122">
        <v>1580.6806327602785</v>
      </c>
    </row>
    <row r="983" spans="1:50">
      <c r="A983" s="212"/>
      <c r="B983" s="215"/>
      <c r="C983" s="217" t="s">
        <v>26</v>
      </c>
      <c r="D983" s="83" t="s">
        <v>24</v>
      </c>
      <c r="E983" s="56" t="str">
        <f>A973&amp;"/"&amp;B981&amp;"/"&amp;C983&amp;"/"&amp;D983</f>
        <v>Coal fired power plants/Supercritical steam turbine/CHP/L</v>
      </c>
      <c r="F983" s="103" t="str">
        <f>A973</f>
        <v>Coal fired power plants</v>
      </c>
      <c r="G983" s="103" t="str">
        <f>B981</f>
        <v>Supercritical steam turbine</v>
      </c>
      <c r="H983" s="103" t="str">
        <f>C983</f>
        <v>CHP</v>
      </c>
      <c r="I983" s="104" t="str">
        <f t="shared" si="77"/>
        <v>L</v>
      </c>
      <c r="J983" s="127">
        <v>2160</v>
      </c>
      <c r="K983" s="127">
        <v>2159.8725106348775</v>
      </c>
      <c r="L983" s="127">
        <v>2159.7169125253063</v>
      </c>
      <c r="M983" s="127">
        <v>2159.527040034081</v>
      </c>
      <c r="N983" s="127">
        <v>2159.2953906595881</v>
      </c>
      <c r="O983" s="127">
        <v>2159.0128427997324</v>
      </c>
      <c r="P983" s="127">
        <v>2158.6683176824549</v>
      </c>
      <c r="Q983" s="127">
        <v>2158.2483762863571</v>
      </c>
      <c r="R983" s="127">
        <v>2157.7367415389681</v>
      </c>
      <c r="S983" s="127">
        <v>2157.1137361044825</v>
      </c>
      <c r="T983" s="127">
        <v>2156.3556270704444</v>
      </c>
      <c r="U983" s="127">
        <v>2155.4338714258752</v>
      </c>
      <c r="V983" s="127">
        <v>2154.3142612735219</v>
      </c>
      <c r="W983" s="127">
        <v>2152.9559764689234</v>
      </c>
      <c r="X983" s="127">
        <v>2151.3105664917839</v>
      </c>
      <c r="Y983" s="127">
        <v>2149.3209049726852</v>
      </c>
      <c r="Z983" s="127">
        <v>2146.9201920034702</v>
      </c>
      <c r="AA983" s="127">
        <v>2144.0311239510643</v>
      </c>
      <c r="AB983" s="127">
        <v>2140.5654104079372</v>
      </c>
      <c r="AC983" s="127">
        <v>2136.4238940508121</v>
      </c>
      <c r="AD983" s="127">
        <v>2131.4976188464093</v>
      </c>
      <c r="AE983" s="127">
        <v>2125.6702857011719</v>
      </c>
      <c r="AF983" s="127">
        <v>2118.8226114736667</v>
      </c>
      <c r="AG983" s="127">
        <v>2110.8391301639049</v>
      </c>
      <c r="AH983" s="127">
        <v>2101.6178873424597</v>
      </c>
      <c r="AI983" s="127">
        <v>2091.0832067826259</v>
      </c>
      <c r="AJ983" s="127">
        <v>2079.2011767602553</v>
      </c>
      <c r="AK983" s="127">
        <v>2065.9966724888118</v>
      </c>
      <c r="AL983" s="127">
        <v>2051.5696549301192</v>
      </c>
      <c r="AM983" s="127">
        <v>2036.107382152898</v>
      </c>
      <c r="AN983" s="127">
        <v>2019.8884545685271</v>
      </c>
      <c r="AO983" s="127">
        <v>2003.2748436796478</v>
      </c>
      <c r="AP983" s="127">
        <v>1986.6896972108905</v>
      </c>
      <c r="AQ983" s="127">
        <v>1970.5818139003752</v>
      </c>
      <c r="AR983" s="127">
        <v>1955.3815533600105</v>
      </c>
      <c r="AS983" s="127">
        <v>1941.4562115635681</v>
      </c>
      <c r="AT983" s="127">
        <v>1929.0740214301816</v>
      </c>
      <c r="AU983" s="127">
        <v>1918.3841112247196</v>
      </c>
      <c r="AV983" s="127">
        <v>1909.4154790159112</v>
      </c>
      <c r="AW983" s="127">
        <v>1902.0930036627317</v>
      </c>
      <c r="AX983" s="128">
        <v>1896.2646712976752</v>
      </c>
    </row>
    <row r="984" spans="1:50">
      <c r="A984" s="212"/>
      <c r="B984" s="215"/>
      <c r="C984" s="216"/>
      <c r="D984" s="106" t="s">
        <v>25</v>
      </c>
      <c r="E984" s="107" t="str">
        <f>A973&amp;"/"&amp;B981&amp;"/"&amp;C983&amp;"/"&amp;D984</f>
        <v>Coal fired power plants/Supercritical steam turbine/CHP/M</v>
      </c>
      <c r="F984" s="108" t="str">
        <f>A973</f>
        <v>Coal fired power plants</v>
      </c>
      <c r="G984" s="108" t="str">
        <f>B981</f>
        <v>Supercritical steam turbine</v>
      </c>
      <c r="H984" s="108" t="str">
        <f>C983</f>
        <v>CHP</v>
      </c>
      <c r="I984" s="109" t="str">
        <f t="shared" si="77"/>
        <v>M</v>
      </c>
      <c r="J984" s="129">
        <v>2317.0500000000002</v>
      </c>
      <c r="K984" s="129">
        <v>2316.8003934328885</v>
      </c>
      <c r="L984" s="129">
        <v>2316.5033623673348</v>
      </c>
      <c r="M984" s="129">
        <v>2316.1499670177736</v>
      </c>
      <c r="N984" s="129">
        <v>2315.7296118838235</v>
      </c>
      <c r="O984" s="129">
        <v>2315.2297513951366</v>
      </c>
      <c r="P984" s="129">
        <v>2314.635548379827</v>
      </c>
      <c r="Q984" s="129">
        <v>2313.9294800026146</v>
      </c>
      <c r="R984" s="129">
        <v>2313.0908862295641</v>
      </c>
      <c r="S984" s="129">
        <v>2312.0954568985558</v>
      </c>
      <c r="T984" s="129">
        <v>2310.9146554041608</v>
      </c>
      <c r="U984" s="129">
        <v>2309.5150802414719</v>
      </c>
      <c r="V984" s="129">
        <v>2307.857770720228</v>
      </c>
      <c r="W984" s="129">
        <v>2305.897470726467</v>
      </c>
      <c r="X984" s="129">
        <v>2303.5818752906266</v>
      </c>
      <c r="Y984" s="129">
        <v>2300.8508998600792</v>
      </c>
      <c r="Z984" s="129">
        <v>2297.6360325601618</v>
      </c>
      <c r="AA984" s="129">
        <v>2293.8598562314696</v>
      </c>
      <c r="AB984" s="129">
        <v>2289.4358600960909</v>
      </c>
      <c r="AC984" s="129">
        <v>2284.2687000377082</v>
      </c>
      <c r="AD984" s="129">
        <v>2278.2551094766986</v>
      </c>
      <c r="AE984" s="129">
        <v>2271.2857047086354</v>
      </c>
      <c r="AF984" s="129">
        <v>2263.2479603310626</v>
      </c>
      <c r="AG984" s="129">
        <v>2254.0306376986105</v>
      </c>
      <c r="AH984" s="129">
        <v>2243.5299120020436</v>
      </c>
      <c r="AI984" s="129">
        <v>2231.6573364516803</v>
      </c>
      <c r="AJ984" s="129">
        <v>2218.3495792426256</v>
      </c>
      <c r="AK984" s="129">
        <v>2203.5795524395598</v>
      </c>
      <c r="AL984" s="129">
        <v>2187.3681254030835</v>
      </c>
      <c r="AM984" s="129">
        <v>2169.7951219109032</v>
      </c>
      <c r="AN984" s="129">
        <v>2151.007836905821</v>
      </c>
      <c r="AO984" s="129">
        <v>2131.2250284939623</v>
      </c>
      <c r="AP984" s="129">
        <v>2110.7344257624686</v>
      </c>
      <c r="AQ984" s="129">
        <v>2089.8823945235322</v>
      </c>
      <c r="AR984" s="129">
        <v>2069.0555556350414</v>
      </c>
      <c r="AS984" s="129">
        <v>2048.6556955276433</v>
      </c>
      <c r="AT984" s="129">
        <v>2029.0708809063995</v>
      </c>
      <c r="AU984" s="129">
        <v>2010.646807060934</v>
      </c>
      <c r="AV984" s="129">
        <v>1993.6626536552719</v>
      </c>
      <c r="AW984" s="129">
        <v>1978.3149343218377</v>
      </c>
      <c r="AX984" s="130">
        <v>1964.7112060006216</v>
      </c>
    </row>
    <row r="985" spans="1:50">
      <c r="A985" s="212"/>
      <c r="B985" s="215"/>
      <c r="C985" s="217" t="s">
        <v>42</v>
      </c>
      <c r="D985" s="83" t="s">
        <v>24</v>
      </c>
      <c r="E985" s="56" t="str">
        <f>A973&amp;"/"&amp;B981&amp;"/"&amp;C985&amp;"/"&amp;D985</f>
        <v>Coal fired power plants/Supercritical steam turbine/Electricity only with CCS/L</v>
      </c>
      <c r="F985" s="103" t="str">
        <f>A973</f>
        <v>Coal fired power plants</v>
      </c>
      <c r="G985" s="103" t="str">
        <f>B981</f>
        <v>Supercritical steam turbine</v>
      </c>
      <c r="H985" s="103" t="str">
        <f>C985</f>
        <v>Electricity only with CCS</v>
      </c>
      <c r="I985" s="104" t="str">
        <f t="shared" si="77"/>
        <v>L</v>
      </c>
      <c r="J985" s="127" t="s">
        <v>99</v>
      </c>
      <c r="K985" s="127" t="s">
        <v>99</v>
      </c>
      <c r="L985" s="127" t="s">
        <v>99</v>
      </c>
      <c r="M985" s="127" t="s">
        <v>99</v>
      </c>
      <c r="N985" s="127" t="s">
        <v>99</v>
      </c>
      <c r="O985" s="127" t="s">
        <v>99</v>
      </c>
      <c r="P985" s="127" t="s">
        <v>99</v>
      </c>
      <c r="Q985" s="127" t="s">
        <v>99</v>
      </c>
      <c r="R985" s="127" t="s">
        <v>99</v>
      </c>
      <c r="S985" s="127" t="s">
        <v>99</v>
      </c>
      <c r="T985" s="127" t="s">
        <v>99</v>
      </c>
      <c r="U985" s="127" t="s">
        <v>99</v>
      </c>
      <c r="V985" s="127" t="s">
        <v>99</v>
      </c>
      <c r="W985" s="127" t="s">
        <v>99</v>
      </c>
      <c r="X985" s="127" t="s">
        <v>99</v>
      </c>
      <c r="Y985" s="127" t="s">
        <v>99</v>
      </c>
      <c r="Z985" s="127" t="s">
        <v>99</v>
      </c>
      <c r="AA985" s="127" t="s">
        <v>99</v>
      </c>
      <c r="AB985" s="127" t="s">
        <v>99</v>
      </c>
      <c r="AC985" s="127" t="s">
        <v>99</v>
      </c>
      <c r="AD985" s="127" t="s">
        <v>99</v>
      </c>
      <c r="AE985" s="127">
        <v>3134.2740239956056</v>
      </c>
      <c r="AF985" s="127">
        <v>3132.7962259869719</v>
      </c>
      <c r="AG985" s="127">
        <v>3130.996772996089</v>
      </c>
      <c r="AH985" s="127">
        <v>3128.807131053522</v>
      </c>
      <c r="AI985" s="127">
        <v>3126.1448787793015</v>
      </c>
      <c r="AJ985" s="127">
        <v>3122.9112391236517</v>
      </c>
      <c r="AK985" s="127">
        <v>3118.9883421569625</v>
      </c>
      <c r="AL985" s="127">
        <v>3114.2362796893899</v>
      </c>
      <c r="AM985" s="127">
        <v>3108.4900728728194</v>
      </c>
      <c r="AN985" s="127">
        <v>3101.556761843271</v>
      </c>
      <c r="AO985" s="127">
        <v>3093.2129489436502</v>
      </c>
      <c r="AP985" s="127">
        <v>3083.2032896290511</v>
      </c>
      <c r="AQ985" s="127">
        <v>3071.240628342061</v>
      </c>
      <c r="AR985" s="127">
        <v>3057.0087102801949</v>
      </c>
      <c r="AS985" s="127">
        <v>3040.1686346222987</v>
      </c>
      <c r="AT985" s="127">
        <v>3020.3703908657071</v>
      </c>
      <c r="AU985" s="127">
        <v>2997.2708372512416</v>
      </c>
      <c r="AV985" s="127">
        <v>2970.5591944387215</v>
      </c>
      <c r="AW985" s="127">
        <v>2939.9903652752746</v>
      </c>
      <c r="AX985" s="128">
        <v>2905.4250000000002</v>
      </c>
    </row>
    <row r="986" spans="1:50">
      <c r="A986" s="212"/>
      <c r="B986" s="215"/>
      <c r="C986" s="216"/>
      <c r="D986" s="106" t="s">
        <v>25</v>
      </c>
      <c r="E986" s="107" t="str">
        <f>A973&amp;"/"&amp;B981&amp;"/"&amp;C985&amp;"/"&amp;D986</f>
        <v>Coal fired power plants/Supercritical steam turbine/Electricity only with CCS/M</v>
      </c>
      <c r="F986" s="108" t="str">
        <f>A973</f>
        <v>Coal fired power plants</v>
      </c>
      <c r="G986" s="108" t="str">
        <f>B981</f>
        <v>Supercritical steam turbine</v>
      </c>
      <c r="H986" s="108" t="str">
        <f>C985</f>
        <v>Electricity only with CCS</v>
      </c>
      <c r="I986" s="109" t="str">
        <f t="shared" si="77"/>
        <v>M</v>
      </c>
      <c r="J986" s="129" t="s">
        <v>99</v>
      </c>
      <c r="K986" s="129" t="s">
        <v>99</v>
      </c>
      <c r="L986" s="129" t="s">
        <v>99</v>
      </c>
      <c r="M986" s="129" t="s">
        <v>99</v>
      </c>
      <c r="N986" s="129" t="s">
        <v>99</v>
      </c>
      <c r="O986" s="129" t="s">
        <v>99</v>
      </c>
      <c r="P986" s="129" t="s">
        <v>99</v>
      </c>
      <c r="Q986" s="129" t="s">
        <v>99</v>
      </c>
      <c r="R986" s="129" t="s">
        <v>99</v>
      </c>
      <c r="S986" s="129" t="s">
        <v>99</v>
      </c>
      <c r="T986" s="129" t="s">
        <v>99</v>
      </c>
      <c r="U986" s="129" t="s">
        <v>99</v>
      </c>
      <c r="V986" s="129" t="s">
        <v>99</v>
      </c>
      <c r="W986" s="129" t="s">
        <v>99</v>
      </c>
      <c r="X986" s="129" t="s">
        <v>99</v>
      </c>
      <c r="Y986" s="129" t="s">
        <v>99</v>
      </c>
      <c r="Z986" s="129" t="s">
        <v>99</v>
      </c>
      <c r="AA986" s="129" t="s">
        <v>99</v>
      </c>
      <c r="AB986" s="129" t="s">
        <v>99</v>
      </c>
      <c r="AC986" s="129" t="s">
        <v>99</v>
      </c>
      <c r="AD986" s="129" t="s">
        <v>99</v>
      </c>
      <c r="AE986" s="129">
        <v>3364.8168787445766</v>
      </c>
      <c r="AF986" s="129">
        <v>3363.9580762225105</v>
      </c>
      <c r="AG986" s="129">
        <v>3362.8570845679715</v>
      </c>
      <c r="AH986" s="129">
        <v>3361.4462325408904</v>
      </c>
      <c r="AI986" s="129">
        <v>3359.6393447770233</v>
      </c>
      <c r="AJ986" s="129">
        <v>3357.3269417738675</v>
      </c>
      <c r="AK986" s="129">
        <v>3354.3703622409089</v>
      </c>
      <c r="AL986" s="129">
        <v>3350.5946763228094</v>
      </c>
      <c r="AM986" s="129">
        <v>3345.7803225971056</v>
      </c>
      <c r="AN986" s="129">
        <v>3339.6535383759615</v>
      </c>
      <c r="AO986" s="129">
        <v>3331.8759050656217</v>
      </c>
      <c r="AP986" s="129">
        <v>3322.0337571596147</v>
      </c>
      <c r="AQ986" s="129">
        <v>3309.6288764249293</v>
      </c>
      <c r="AR986" s="129">
        <v>3294.0728809680422</v>
      </c>
      <c r="AS986" s="129">
        <v>3274.6890494359277</v>
      </c>
      <c r="AT986" s="129">
        <v>3250.7269001237723</v>
      </c>
      <c r="AU986" s="129">
        <v>3221.3963272888777</v>
      </c>
      <c r="AV986" s="129">
        <v>3185.9287135156387</v>
      </c>
      <c r="AW986" s="129">
        <v>3143.6708710486018</v>
      </c>
      <c r="AX986" s="130">
        <v>3094.2121875000003</v>
      </c>
    </row>
    <row r="987" spans="1:50">
      <c r="A987" s="212"/>
      <c r="B987" s="215"/>
      <c r="C987" s="217" t="s">
        <v>43</v>
      </c>
      <c r="D987" s="52" t="s">
        <v>24</v>
      </c>
      <c r="E987" s="86" t="str">
        <f>A973&amp;"/"&amp;B981&amp;"/"&amp;C987&amp;"/"&amp;D987</f>
        <v>Coal fired power plants/Supercritical steam turbine/CHP with CCS/L</v>
      </c>
      <c r="F987" s="61" t="str">
        <f>A973</f>
        <v>Coal fired power plants</v>
      </c>
      <c r="G987" s="61" t="str">
        <f>B981</f>
        <v>Supercritical steam turbine</v>
      </c>
      <c r="H987" s="61" t="str">
        <f>C987</f>
        <v>CHP with CCS</v>
      </c>
      <c r="I987" s="84" t="str">
        <f t="shared" si="77"/>
        <v>L</v>
      </c>
      <c r="J987" s="121" t="s">
        <v>99</v>
      </c>
      <c r="K987" s="121" t="s">
        <v>99</v>
      </c>
      <c r="L987" s="121" t="s">
        <v>99</v>
      </c>
      <c r="M987" s="121" t="s">
        <v>99</v>
      </c>
      <c r="N987" s="121" t="s">
        <v>99</v>
      </c>
      <c r="O987" s="121" t="s">
        <v>99</v>
      </c>
      <c r="P987" s="121" t="s">
        <v>99</v>
      </c>
      <c r="Q987" s="121" t="s">
        <v>99</v>
      </c>
      <c r="R987" s="121" t="s">
        <v>99</v>
      </c>
      <c r="S987" s="121" t="s">
        <v>99</v>
      </c>
      <c r="T987" s="121" t="s">
        <v>99</v>
      </c>
      <c r="U987" s="121" t="s">
        <v>99</v>
      </c>
      <c r="V987" s="121" t="s">
        <v>99</v>
      </c>
      <c r="W987" s="121" t="s">
        <v>99</v>
      </c>
      <c r="X987" s="121" t="s">
        <v>99</v>
      </c>
      <c r="Y987" s="121" t="s">
        <v>99</v>
      </c>
      <c r="Z987" s="121" t="s">
        <v>99</v>
      </c>
      <c r="AA987" s="121" t="s">
        <v>99</v>
      </c>
      <c r="AB987" s="121" t="s">
        <v>99</v>
      </c>
      <c r="AC987" s="121" t="s">
        <v>99</v>
      </c>
      <c r="AD987" s="121" t="s">
        <v>99</v>
      </c>
      <c r="AE987" s="121">
        <v>3549.6544702664687</v>
      </c>
      <c r="AF987" s="121">
        <v>3548.2602620210314</v>
      </c>
      <c r="AG987" s="121">
        <v>3546.5625927979654</v>
      </c>
      <c r="AH987" s="121">
        <v>3544.4968051645774</v>
      </c>
      <c r="AI987" s="121">
        <v>3541.9851398013361</v>
      </c>
      <c r="AJ987" s="121">
        <v>3538.9344068565492</v>
      </c>
      <c r="AK987" s="121">
        <v>3535.2334035631325</v>
      </c>
      <c r="AL987" s="121">
        <v>3530.750135459904</v>
      </c>
      <c r="AM987" s="121">
        <v>3525.3289555172837</v>
      </c>
      <c r="AN987" s="121">
        <v>3518.7878184003694</v>
      </c>
      <c r="AO987" s="121">
        <v>3510.9159626561659</v>
      </c>
      <c r="AP987" s="121">
        <v>3501.4724869789097</v>
      </c>
      <c r="AQ987" s="121">
        <v>3490.186478399758</v>
      </c>
      <c r="AR987" s="121">
        <v>3476.7595706665534</v>
      </c>
      <c r="AS987" s="121">
        <v>3460.8720324516858</v>
      </c>
      <c r="AT987" s="121">
        <v>3442.1936511510276</v>
      </c>
      <c r="AU987" s="121">
        <v>3420.4006943822069</v>
      </c>
      <c r="AV987" s="121">
        <v>3395.1999616428138</v>
      </c>
      <c r="AW987" s="121">
        <v>3366.3602193884317</v>
      </c>
      <c r="AX987" s="122">
        <v>3333.75</v>
      </c>
    </row>
    <row r="988" spans="1:50">
      <c r="A988" s="212"/>
      <c r="B988" s="218"/>
      <c r="C988" s="210"/>
      <c r="D988" s="93" t="s">
        <v>25</v>
      </c>
      <c r="E988" s="73" t="str">
        <f>A973&amp;"/"&amp;B981&amp;"/"&amp;C987&amp;"/"&amp;D988</f>
        <v>Coal fired power plants/Supercritical steam turbine/CHP with CCS/M</v>
      </c>
      <c r="F988" s="91" t="str">
        <f>A973</f>
        <v>Coal fired power plants</v>
      </c>
      <c r="G988" s="91" t="str">
        <f>B981</f>
        <v>Supercritical steam turbine</v>
      </c>
      <c r="H988" s="91" t="str">
        <f>C987</f>
        <v>CHP with CCS</v>
      </c>
      <c r="I988" s="70" t="str">
        <f t="shared" si="77"/>
        <v>M</v>
      </c>
      <c r="J988" s="123" t="s">
        <v>99</v>
      </c>
      <c r="K988" s="123" t="s">
        <v>99</v>
      </c>
      <c r="L988" s="123" t="s">
        <v>99</v>
      </c>
      <c r="M988" s="123" t="s">
        <v>99</v>
      </c>
      <c r="N988" s="123" t="s">
        <v>99</v>
      </c>
      <c r="O988" s="123" t="s">
        <v>99</v>
      </c>
      <c r="P988" s="123" t="s">
        <v>99</v>
      </c>
      <c r="Q988" s="123" t="s">
        <v>99</v>
      </c>
      <c r="R988" s="123" t="s">
        <v>99</v>
      </c>
      <c r="S988" s="123" t="s">
        <v>99</v>
      </c>
      <c r="T988" s="123" t="s">
        <v>99</v>
      </c>
      <c r="U988" s="123" t="s">
        <v>99</v>
      </c>
      <c r="V988" s="123" t="s">
        <v>99</v>
      </c>
      <c r="W988" s="123" t="s">
        <v>99</v>
      </c>
      <c r="X988" s="123" t="s">
        <v>99</v>
      </c>
      <c r="Y988" s="123" t="s">
        <v>99</v>
      </c>
      <c r="Z988" s="123" t="s">
        <v>99</v>
      </c>
      <c r="AA988" s="123" t="s">
        <v>99</v>
      </c>
      <c r="AB988" s="123" t="s">
        <v>99</v>
      </c>
      <c r="AC988" s="123" t="s">
        <v>99</v>
      </c>
      <c r="AD988" s="123" t="s">
        <v>99</v>
      </c>
      <c r="AE988" s="123">
        <v>3779.9672599238306</v>
      </c>
      <c r="AF988" s="123">
        <v>3779.1510365554277</v>
      </c>
      <c r="AG988" s="123">
        <v>3778.1046317140804</v>
      </c>
      <c r="AH988" s="123">
        <v>3776.7637292781037</v>
      </c>
      <c r="AI988" s="123">
        <v>3775.0464264301786</v>
      </c>
      <c r="AJ988" s="123">
        <v>3772.8486716264315</v>
      </c>
      <c r="AK988" s="123">
        <v>3770.0386783586709</v>
      </c>
      <c r="AL988" s="123">
        <v>3766.4501897376922</v>
      </c>
      <c r="AM988" s="123">
        <v>3761.8745301259551</v>
      </c>
      <c r="AN988" s="123">
        <v>3756.0515099019021</v>
      </c>
      <c r="AO988" s="123">
        <v>3748.6594891571403</v>
      </c>
      <c r="AP988" s="123">
        <v>3739.3053117883637</v>
      </c>
      <c r="AQ988" s="123">
        <v>3727.5154610627987</v>
      </c>
      <c r="AR988" s="123">
        <v>3712.7307268725322</v>
      </c>
      <c r="AS988" s="123">
        <v>3694.3079394922279</v>
      </c>
      <c r="AT988" s="123">
        <v>3671.5338258593497</v>
      </c>
      <c r="AU988" s="123">
        <v>3643.6574534205697</v>
      </c>
      <c r="AV988" s="123">
        <v>3609.948312565286</v>
      </c>
      <c r="AW988" s="123">
        <v>3569.7856003775119</v>
      </c>
      <c r="AX988" s="124">
        <v>3522.7790625000007</v>
      </c>
    </row>
    <row r="989" spans="1:50">
      <c r="A989" s="212"/>
      <c r="B989" s="214" t="s">
        <v>45</v>
      </c>
      <c r="C989" s="209" t="s">
        <v>36</v>
      </c>
      <c r="D989" s="67" t="s">
        <v>24</v>
      </c>
      <c r="E989" s="87" t="str">
        <f>A973&amp;"/"&amp;B989&amp;"/"&amp;C989&amp;"/"&amp;D989</f>
        <v>Coal fired power plants/Fluidized bed combustion/Electricity only/L</v>
      </c>
      <c r="F989" s="55" t="str">
        <f>A973</f>
        <v>Coal fired power plants</v>
      </c>
      <c r="G989" s="55" t="str">
        <f>B989</f>
        <v>Fluidized bed combustion</v>
      </c>
      <c r="H989" s="55" t="str">
        <f>C989</f>
        <v>Electricity only</v>
      </c>
      <c r="I989" s="85" t="str">
        <f t="shared" si="77"/>
        <v>L</v>
      </c>
      <c r="J989" s="125">
        <v>1815</v>
      </c>
      <c r="K989" s="125">
        <v>1814.9189347858303</v>
      </c>
      <c r="L989" s="125">
        <v>1814.8199558887927</v>
      </c>
      <c r="M989" s="125">
        <v>1814.6991140530909</v>
      </c>
      <c r="N989" s="125">
        <v>1814.5515939293364</v>
      </c>
      <c r="O989" s="125">
        <v>1814.3715263754161</v>
      </c>
      <c r="P989" s="125">
        <v>1814.1517611812062</v>
      </c>
      <c r="Q989" s="125">
        <v>1813.8835924176269</v>
      </c>
      <c r="R989" s="125">
        <v>1813.5564273478285</v>
      </c>
      <c r="S989" s="125">
        <v>1813.1573885166299</v>
      </c>
      <c r="T989" s="125">
        <v>1812.6708373430324</v>
      </c>
      <c r="U989" s="125">
        <v>1812.0778064340823</v>
      </c>
      <c r="V989" s="125">
        <v>1811.3553271690034</v>
      </c>
      <c r="W989" s="125">
        <v>1810.4756392668205</v>
      </c>
      <c r="X989" s="125">
        <v>1809.4052706522</v>
      </c>
      <c r="Y989" s="125">
        <v>1808.1039798665479</v>
      </c>
      <c r="Z989" s="125">
        <v>1806.5235608220357</v>
      </c>
      <c r="AA989" s="125">
        <v>1804.6065226660571</v>
      </c>
      <c r="AB989" s="125">
        <v>1802.2846783449595</v>
      </c>
      <c r="AC989" s="125">
        <v>1799.4777072672177</v>
      </c>
      <c r="AD989" s="125">
        <v>1796.0918040624574</v>
      </c>
      <c r="AE989" s="125">
        <v>1792.0185909416391</v>
      </c>
      <c r="AF989" s="125">
        <v>1787.1345592048556</v>
      </c>
      <c r="AG989" s="125">
        <v>1781.3014174053667</v>
      </c>
      <c r="AH989" s="125">
        <v>1774.3678556459108</v>
      </c>
      <c r="AI989" s="125">
        <v>1766.1733733500207</v>
      </c>
      <c r="AJ989" s="125">
        <v>1756.5549304976807</v>
      </c>
      <c r="AK989" s="125">
        <v>1745.3572137475348</v>
      </c>
      <c r="AL989" s="125">
        <v>1732.4471723963209</v>
      </c>
      <c r="AM989" s="125">
        <v>1717.7330602651509</v>
      </c>
      <c r="AN989" s="125">
        <v>1701.1873987471581</v>
      </c>
      <c r="AO989" s="125">
        <v>1682.8719843028175</v>
      </c>
      <c r="AP989" s="125">
        <v>1662.9613771120889</v>
      </c>
      <c r="AQ989" s="125">
        <v>1641.7595647885782</v>
      </c>
      <c r="AR989" s="125">
        <v>1619.7033695972548</v>
      </c>
      <c r="AS989" s="125">
        <v>1597.346583862294</v>
      </c>
      <c r="AT989" s="125">
        <v>1575.3215971968341</v>
      </c>
      <c r="AU989" s="125">
        <v>1554.2805328110335</v>
      </c>
      <c r="AV989" s="125">
        <v>1534.8244726490498</v>
      </c>
      <c r="AW989" s="125">
        <v>1517.4347726677595</v>
      </c>
      <c r="AX989" s="126">
        <v>1502.4219685959101</v>
      </c>
    </row>
    <row r="990" spans="1:50">
      <c r="A990" s="212"/>
      <c r="B990" s="215"/>
      <c r="C990" s="206"/>
      <c r="D990" s="52" t="s">
        <v>25</v>
      </c>
      <c r="E990" s="86" t="str">
        <f>A973&amp;"/"&amp;B989&amp;"/"&amp;C989&amp;"/"&amp;D990</f>
        <v>Coal fired power plants/Fluidized bed combustion/Electricity only/M</v>
      </c>
      <c r="F990" s="61" t="str">
        <f>A973</f>
        <v>Coal fired power plants</v>
      </c>
      <c r="G990" s="61" t="str">
        <f>B989</f>
        <v>Fluidized bed combustion</v>
      </c>
      <c r="H990" s="61" t="str">
        <f>C989</f>
        <v>Electricity only</v>
      </c>
      <c r="I990" s="84" t="str">
        <f t="shared" si="77"/>
        <v>M</v>
      </c>
      <c r="J990" s="121">
        <v>1969.2749999999999</v>
      </c>
      <c r="K990" s="121">
        <v>1969.1010712240834</v>
      </c>
      <c r="L990" s="121">
        <v>1968.8940113406397</v>
      </c>
      <c r="M990" s="121">
        <v>1968.6475393428921</v>
      </c>
      <c r="N990" s="121">
        <v>1968.3541960161349</v>
      </c>
      <c r="O990" s="121">
        <v>1968.0051281716444</v>
      </c>
      <c r="P990" s="121">
        <v>1967.5898355673207</v>
      </c>
      <c r="Q990" s="121">
        <v>1967.0958749966915</v>
      </c>
      <c r="R990" s="121">
        <v>1966.508515624444</v>
      </c>
      <c r="S990" s="121">
        <v>1965.8103394217032</v>
      </c>
      <c r="T990" s="121">
        <v>1964.9807806372778</v>
      </c>
      <c r="U990" s="121">
        <v>1963.9955988186425</v>
      </c>
      <c r="V990" s="121">
        <v>1962.8262812313501</v>
      </c>
      <c r="W990" s="121">
        <v>1961.4393729809331</v>
      </c>
      <c r="X990" s="121">
        <v>1959.7957372071696</v>
      </c>
      <c r="Y990" s="121">
        <v>1957.8497540419169</v>
      </c>
      <c r="Z990" s="121">
        <v>1955.5484764219013</v>
      </c>
      <c r="AA990" s="121">
        <v>1952.8307743359005</v>
      </c>
      <c r="AB990" s="121">
        <v>1949.6265178299</v>
      </c>
      <c r="AC990" s="121">
        <v>1945.8558743292303</v>
      </c>
      <c r="AD990" s="121">
        <v>1941.4288286620647</v>
      </c>
      <c r="AE990" s="121">
        <v>1936.2450751654262</v>
      </c>
      <c r="AF990" s="121">
        <v>1930.1944798483578</v>
      </c>
      <c r="AG990" s="121">
        <v>1923.1583640651725</v>
      </c>
      <c r="AH990" s="121">
        <v>1915.0119132930226</v>
      </c>
      <c r="AI990" s="121">
        <v>1905.6280539775619</v>
      </c>
      <c r="AJ990" s="121">
        <v>1894.8831496238868</v>
      </c>
      <c r="AK990" s="121">
        <v>1882.6648179782183</v>
      </c>
      <c r="AL990" s="121">
        <v>1868.8820308186987</v>
      </c>
      <c r="AM990" s="121">
        <v>1853.4773909585099</v>
      </c>
      <c r="AN990" s="121">
        <v>1836.4410610139173</v>
      </c>
      <c r="AO990" s="121">
        <v>1817.8252467428908</v>
      </c>
      <c r="AP990" s="121">
        <v>1797.757468905261</v>
      </c>
      <c r="AQ990" s="121">
        <v>1776.4502232398718</v>
      </c>
      <c r="AR990" s="121">
        <v>1754.204243938264</v>
      </c>
      <c r="AS990" s="121">
        <v>1731.4027204657082</v>
      </c>
      <c r="AT990" s="121">
        <v>1708.4947065077904</v>
      </c>
      <c r="AU990" s="121">
        <v>1685.9676733632498</v>
      </c>
      <c r="AV990" s="121">
        <v>1664.3114717585072</v>
      </c>
      <c r="AW990" s="121">
        <v>1643.9783098968951</v>
      </c>
      <c r="AX990" s="122">
        <v>1625.3449525789481</v>
      </c>
    </row>
    <row r="991" spans="1:50">
      <c r="A991" s="212"/>
      <c r="B991" s="215"/>
      <c r="C991" s="216"/>
      <c r="D991" s="52" t="s">
        <v>38</v>
      </c>
      <c r="E991" s="86" t="str">
        <f>A973&amp;"/"&amp;B989&amp;"/"&amp;C989&amp;"/"&amp;D991</f>
        <v>Coal fired power plants/Fluidized bed combustion/Electricity only/S</v>
      </c>
      <c r="F991" s="61" t="str">
        <f>A973</f>
        <v>Coal fired power plants</v>
      </c>
      <c r="G991" s="61" t="str">
        <f>B989</f>
        <v>Fluidized bed combustion</v>
      </c>
      <c r="H991" s="61" t="str">
        <f>C989</f>
        <v>Electricity only</v>
      </c>
      <c r="I991" s="84" t="str">
        <f t="shared" si="77"/>
        <v>S</v>
      </c>
      <c r="J991" s="121">
        <v>2235.127125</v>
      </c>
      <c r="K991" s="121">
        <v>2234.6906719012595</v>
      </c>
      <c r="L991" s="121">
        <v>2234.1842321007348</v>
      </c>
      <c r="M991" s="121">
        <v>2233.5967039092211</v>
      </c>
      <c r="N991" s="121">
        <v>2232.9152666764362</v>
      </c>
      <c r="O991" s="121">
        <v>2232.1251292774973</v>
      </c>
      <c r="P991" s="121">
        <v>2231.209246946963</v>
      </c>
      <c r="Q991" s="121">
        <v>2230.1480043482225</v>
      </c>
      <c r="R991" s="121">
        <v>2228.9188633911272</v>
      </c>
      <c r="S991" s="121">
        <v>2227.4959753283583</v>
      </c>
      <c r="T991" s="121">
        <v>2225.8497582116706</v>
      </c>
      <c r="U991" s="121">
        <v>2223.9464430499875</v>
      </c>
      <c r="V991" s="121">
        <v>2221.7475952009581</v>
      </c>
      <c r="W991" s="121">
        <v>2219.2096219078085</v>
      </c>
      <c r="X991" s="121">
        <v>2216.2832827659072</v>
      </c>
      <c r="Y991" s="121">
        <v>2212.9132275979423</v>
      </c>
      <c r="Z991" s="121">
        <v>2209.0375960621204</v>
      </c>
      <c r="AA991" s="121">
        <v>2204.5877255928913</v>
      </c>
      <c r="AB991" s="121">
        <v>2199.4880291208488</v>
      </c>
      <c r="AC991" s="121">
        <v>2193.6561213135387</v>
      </c>
      <c r="AD991" s="121">
        <v>2187.0032912408174</v>
      </c>
      <c r="AE991" s="121">
        <v>2179.4354391015663</v>
      </c>
      <c r="AF991" s="121">
        <v>2170.8546126206088</v>
      </c>
      <c r="AG991" s="121">
        <v>2161.1612912061796</v>
      </c>
      <c r="AH991" s="121">
        <v>2150.2575674937125</v>
      </c>
      <c r="AI991" s="121">
        <v>2138.0513591435874</v>
      </c>
      <c r="AJ991" s="121">
        <v>2124.461739683617</v>
      </c>
      <c r="AK991" s="121">
        <v>2109.4253959851653</v>
      </c>
      <c r="AL991" s="121">
        <v>2092.9040929794623</v>
      </c>
      <c r="AM991" s="121">
        <v>2074.8928492115087</v>
      </c>
      <c r="AN991" s="121">
        <v>2055.4283045519169</v>
      </c>
      <c r="AO991" s="121">
        <v>2034.5965129553813</v>
      </c>
      <c r="AP991" s="121">
        <v>2012.5391566100704</v>
      </c>
      <c r="AQ991" s="121">
        <v>1989.4570113116929</v>
      </c>
      <c r="AR991" s="121">
        <v>1965.6094691047847</v>
      </c>
      <c r="AS991" s="121">
        <v>1941.309115266035</v>
      </c>
      <c r="AT991" s="121">
        <v>1916.9108092962654</v>
      </c>
      <c r="AU991" s="121">
        <v>1892.7954256278176</v>
      </c>
      <c r="AV991" s="121">
        <v>1869.3492831380086</v>
      </c>
      <c r="AW991" s="121">
        <v>1846.9411669728081</v>
      </c>
      <c r="AX991" s="122">
        <v>1825.8995051963664</v>
      </c>
    </row>
    <row r="992" spans="1:50">
      <c r="A992" s="212"/>
      <c r="B992" s="215"/>
      <c r="C992" s="217" t="s">
        <v>26</v>
      </c>
      <c r="D992" s="83" t="s">
        <v>24</v>
      </c>
      <c r="E992" s="56" t="str">
        <f>A973&amp;"/"&amp;B989&amp;"/"&amp;C992&amp;"/"&amp;D992</f>
        <v>Coal fired power plants/Fluidized bed combustion/CHP/L</v>
      </c>
      <c r="F992" s="103" t="str">
        <f>A973</f>
        <v>Coal fired power plants</v>
      </c>
      <c r="G992" s="103" t="str">
        <f>B989</f>
        <v>Fluidized bed combustion</v>
      </c>
      <c r="H992" s="103" t="str">
        <f>C992</f>
        <v>CHP</v>
      </c>
      <c r="I992" s="104" t="str">
        <f t="shared" si="77"/>
        <v>L</v>
      </c>
      <c r="J992" s="127">
        <v>2163</v>
      </c>
      <c r="K992" s="127">
        <v>2162.9680024919348</v>
      </c>
      <c r="L992" s="127">
        <v>2162.9289256415595</v>
      </c>
      <c r="M992" s="127">
        <v>2162.881204517882</v>
      </c>
      <c r="N992" s="127">
        <v>2162.8229289161427</v>
      </c>
      <c r="O992" s="127">
        <v>2162.7517675056024</v>
      </c>
      <c r="P992" s="127">
        <v>2162.6648754740199</v>
      </c>
      <c r="Q992" s="127">
        <v>2162.5587821572317</v>
      </c>
      <c r="R992" s="127">
        <v>2162.4292544342516</v>
      </c>
      <c r="S992" s="127">
        <v>2162.2711308372973</v>
      </c>
      <c r="T992" s="127">
        <v>2162.078120361195</v>
      </c>
      <c r="U992" s="127">
        <v>2161.8425588519626</v>
      </c>
      <c r="V992" s="127">
        <v>2161.5551146144671</v>
      </c>
      <c r="W992" s="127">
        <v>2161.2044335255582</v>
      </c>
      <c r="X992" s="127">
        <v>2160.7767125224332</v>
      </c>
      <c r="Y992" s="127">
        <v>2160.2551889518627</v>
      </c>
      <c r="Z992" s="127">
        <v>2159.6195320798274</v>
      </c>
      <c r="AA992" s="127">
        <v>2158.8451223436409</v>
      </c>
      <c r="AB992" s="127">
        <v>2157.9022041047601</v>
      </c>
      <c r="AC992" s="127">
        <v>2156.7548993770874</v>
      </c>
      <c r="AD992" s="127">
        <v>2155.3600742205363</v>
      </c>
      <c r="AE992" s="127">
        <v>2153.6660575829915</v>
      </c>
      <c r="AF992" s="127">
        <v>2151.6112262758693</v>
      </c>
      <c r="AG992" s="127">
        <v>2149.1224920864238</v>
      </c>
      <c r="AH992" s="127">
        <v>2146.1137611278127</v>
      </c>
      <c r="AI992" s="127">
        <v>2142.4844854734242</v>
      </c>
      <c r="AJ992" s="127">
        <v>2138.1184973395229</v>
      </c>
      <c r="AK992" s="127">
        <v>2132.8834104496646</v>
      </c>
      <c r="AL992" s="127">
        <v>2126.6309932241165</v>
      </c>
      <c r="AM992" s="127">
        <v>2119.199059890519</v>
      </c>
      <c r="AN992" s="127">
        <v>2110.4155733883117</v>
      </c>
      <c r="AO992" s="127">
        <v>2100.1057746828888</v>
      </c>
      <c r="AP992" s="127">
        <v>2088.1031867976508</v>
      </c>
      <c r="AQ992" s="127">
        <v>2074.2651955912752</v>
      </c>
      <c r="AR992" s="127">
        <v>2058.493460339505</v>
      </c>
      <c r="AS992" s="127">
        <v>2040.7585273241189</v>
      </c>
      <c r="AT992" s="127">
        <v>2021.1266348206859</v>
      </c>
      <c r="AU992" s="127">
        <v>1999.7848900715112</v>
      </c>
      <c r="AV992" s="127">
        <v>1977.0591307566992</v>
      </c>
      <c r="AW992" s="127">
        <v>1953.4175771163668</v>
      </c>
      <c r="AX992" s="128">
        <v>1929.4538270409951</v>
      </c>
    </row>
    <row r="993" spans="1:50">
      <c r="A993" s="212"/>
      <c r="B993" s="215"/>
      <c r="C993" s="206"/>
      <c r="D993" s="52" t="s">
        <v>25</v>
      </c>
      <c r="E993" s="86" t="str">
        <f>A973&amp;"/"&amp;B989&amp;"/"&amp;C992&amp;"/"&amp;D993</f>
        <v>Coal fired power plants/Fluidized bed combustion/CHP/M</v>
      </c>
      <c r="F993" s="61" t="str">
        <f>A973</f>
        <v>Coal fired power plants</v>
      </c>
      <c r="G993" s="61" t="str">
        <f>B989</f>
        <v>Fluidized bed combustion</v>
      </c>
      <c r="H993" s="61" t="str">
        <f>C992</f>
        <v>CHP</v>
      </c>
      <c r="I993" s="84" t="str">
        <f t="shared" si="77"/>
        <v>M</v>
      </c>
      <c r="J993" s="121">
        <v>2317.2749999999996</v>
      </c>
      <c r="K993" s="121">
        <v>2317.1973832682406</v>
      </c>
      <c r="L993" s="121">
        <v>2317.1049472277632</v>
      </c>
      <c r="M993" s="121">
        <v>2316.9948680365242</v>
      </c>
      <c r="N993" s="121">
        <v>2316.8637861083253</v>
      </c>
      <c r="O993" s="121">
        <v>2316.7077054514853</v>
      </c>
      <c r="P993" s="121">
        <v>2316.5218745054035</v>
      </c>
      <c r="Q993" s="121">
        <v>2316.3006452474315</v>
      </c>
      <c r="R993" s="121">
        <v>2316.0373068534091</v>
      </c>
      <c r="S993" s="121">
        <v>2315.7238896649606</v>
      </c>
      <c r="T993" s="121">
        <v>2315.3509346582537</v>
      </c>
      <c r="U993" s="121">
        <v>2314.9072230460979</v>
      </c>
      <c r="V993" s="121">
        <v>2314.3794601173731</v>
      </c>
      <c r="W993" s="121">
        <v>2313.751906986733</v>
      </c>
      <c r="X993" s="121">
        <v>2313.0059536871508</v>
      </c>
      <c r="Y993" s="121">
        <v>2312.1196271265921</v>
      </c>
      <c r="Z993" s="121">
        <v>2311.0670280471418</v>
      </c>
      <c r="AA993" s="121">
        <v>2309.8176925512084</v>
      </c>
      <c r="AB993" s="121">
        <v>2308.3358763828051</v>
      </c>
      <c r="AC993" s="121">
        <v>2306.5797644959539</v>
      </c>
      <c r="AD993" s="121">
        <v>2304.5006151961743</v>
      </c>
      <c r="AE993" s="121">
        <v>2302.0418581844551</v>
      </c>
      <c r="AF993" s="121">
        <v>2299.1381802441665</v>
      </c>
      <c r="AG993" s="121">
        <v>2295.7146523382098</v>
      </c>
      <c r="AH993" s="121">
        <v>2291.6859788460029</v>
      </c>
      <c r="AI993" s="121">
        <v>2286.9559847415658</v>
      </c>
      <c r="AJ993" s="121">
        <v>2281.4175003162063</v>
      </c>
      <c r="AK993" s="121">
        <v>2274.9528549681067</v>
      </c>
      <c r="AL993" s="121">
        <v>2267.4352487189917</v>
      </c>
      <c r="AM993" s="121">
        <v>2258.731325827448</v>
      </c>
      <c r="AN993" s="121">
        <v>2248.7053169321271</v>
      </c>
      <c r="AO993" s="121">
        <v>2237.22512493353</v>
      </c>
      <c r="AP993" s="121">
        <v>2224.1706771154959</v>
      </c>
      <c r="AQ993" s="121">
        <v>2209.4447160776981</v>
      </c>
      <c r="AR993" s="121">
        <v>2192.9859168698927</v>
      </c>
      <c r="AS993" s="121">
        <v>2174.7837689235048</v>
      </c>
      <c r="AT993" s="121">
        <v>2154.8940505037672</v>
      </c>
      <c r="AU993" s="121">
        <v>2133.4530087803578</v>
      </c>
      <c r="AV993" s="121">
        <v>2110.6876808492361</v>
      </c>
      <c r="AW993" s="121">
        <v>2086.9193805300315</v>
      </c>
      <c r="AX993" s="122">
        <v>2062.5575194366907</v>
      </c>
    </row>
    <row r="994" spans="1:50">
      <c r="A994" s="212"/>
      <c r="B994" s="215"/>
      <c r="C994" s="216"/>
      <c r="D994" s="106" t="s">
        <v>38</v>
      </c>
      <c r="E994" s="107" t="str">
        <f>A973&amp;"/"&amp;B989&amp;"/"&amp;C992&amp;"/"&amp;D994</f>
        <v>Coal fired power plants/Fluidized bed combustion/CHP/S</v>
      </c>
      <c r="F994" s="108" t="str">
        <f>A973</f>
        <v>Coal fired power plants</v>
      </c>
      <c r="G994" s="108" t="str">
        <f>B989</f>
        <v>Fluidized bed combustion</v>
      </c>
      <c r="H994" s="108" t="str">
        <f>C992</f>
        <v>CHP</v>
      </c>
      <c r="I994" s="109" t="str">
        <f t="shared" si="77"/>
        <v>S</v>
      </c>
      <c r="J994" s="129">
        <v>2630.127125</v>
      </c>
      <c r="K994" s="129">
        <v>2629.9044062563526</v>
      </c>
      <c r="L994" s="129">
        <v>2629.6458000659677</v>
      </c>
      <c r="M994" s="129">
        <v>2629.3455530341416</v>
      </c>
      <c r="N994" s="129">
        <v>2628.99699960816</v>
      </c>
      <c r="O994" s="129">
        <v>2628.5924210268408</v>
      </c>
      <c r="P994" s="129">
        <v>2628.1228837085246</v>
      </c>
      <c r="Q994" s="129">
        <v>2627.5780545240982</v>
      </c>
      <c r="R994" s="129">
        <v>2626.9459902489798</v>
      </c>
      <c r="S994" s="129">
        <v>2626.212898396026</v>
      </c>
      <c r="T994" s="129">
        <v>2625.362866636669</v>
      </c>
      <c r="U994" s="129">
        <v>2624.3775581702757</v>
      </c>
      <c r="V994" s="129">
        <v>2623.2358707694216</v>
      </c>
      <c r="W994" s="129">
        <v>2621.9135579012277</v>
      </c>
      <c r="X994" s="129">
        <v>2620.3828114196813</v>
      </c>
      <c r="Y994" s="129">
        <v>2618.6118069920194</v>
      </c>
      <c r="Z994" s="129">
        <v>2616.5642158544906</v>
      </c>
      <c r="AA994" s="129">
        <v>2614.1986899242165</v>
      </c>
      <c r="AB994" s="129">
        <v>2611.4683320061185</v>
      </c>
      <c r="AC994" s="129">
        <v>2608.3201691516492</v>
      </c>
      <c r="AD994" s="129">
        <v>2604.6946555037653</v>
      </c>
      <c r="AE994" s="129">
        <v>2600.5252415544446</v>
      </c>
      <c r="AF994" s="129">
        <v>2595.7380599465996</v>
      </c>
      <c r="AG994" s="129">
        <v>2590.2517939248414</v>
      </c>
      <c r="AH994" s="129">
        <v>2583.9778131456569</v>
      </c>
      <c r="AI994" s="129">
        <v>2576.8206821719614</v>
      </c>
      <c r="AJ994" s="129">
        <v>2568.679168206007</v>
      </c>
      <c r="AK994" s="129">
        <v>2559.4478939489682</v>
      </c>
      <c r="AL994" s="129">
        <v>2549.0197949031708</v>
      </c>
      <c r="AM994" s="129">
        <v>2537.2895420847349</v>
      </c>
      <c r="AN994" s="129">
        <v>2524.1580730859591</v>
      </c>
      <c r="AO994" s="129">
        <v>2509.5383270087978</v>
      </c>
      <c r="AP994" s="129">
        <v>2493.3621914335658</v>
      </c>
      <c r="AQ994" s="129">
        <v>2475.5885329791336</v>
      </c>
      <c r="AR994" s="129">
        <v>2456.2119925839465</v>
      </c>
      <c r="AS994" s="129">
        <v>2435.2719875110288</v>
      </c>
      <c r="AT994" s="129">
        <v>2412.8610948167343</v>
      </c>
      <c r="AU994" s="129">
        <v>2389.1317365479626</v>
      </c>
      <c r="AV994" s="129">
        <v>2364.2999078001135</v>
      </c>
      <c r="AW994" s="129">
        <v>2338.644663173407</v>
      </c>
      <c r="AX994" s="130">
        <v>2312.5022826781942</v>
      </c>
    </row>
    <row r="995" spans="1:50">
      <c r="A995" s="212"/>
      <c r="B995" s="215"/>
      <c r="C995" s="217" t="s">
        <v>42</v>
      </c>
      <c r="D995" s="83" t="s">
        <v>24</v>
      </c>
      <c r="E995" s="56" t="str">
        <f>A973&amp;"/"&amp;B989&amp;"/"&amp;C995&amp;"/"&amp;D995</f>
        <v>Coal fired power plants/Fluidized bed combustion/Electricity only with CCS/L</v>
      </c>
      <c r="F995" s="103" t="str">
        <f>A973</f>
        <v>Coal fired power plants</v>
      </c>
      <c r="G995" s="103" t="str">
        <f>B989</f>
        <v>Fluidized bed combustion</v>
      </c>
      <c r="H995" s="103" t="str">
        <f>C995</f>
        <v>Electricity only with CCS</v>
      </c>
      <c r="I995" s="104" t="str">
        <f t="shared" si="77"/>
        <v>L</v>
      </c>
      <c r="J995" s="127" t="s">
        <v>99</v>
      </c>
      <c r="K995" s="127" t="s">
        <v>99</v>
      </c>
      <c r="L995" s="127" t="s">
        <v>99</v>
      </c>
      <c r="M995" s="127" t="s">
        <v>99</v>
      </c>
      <c r="N995" s="127" t="s">
        <v>99</v>
      </c>
      <c r="O995" s="127" t="s">
        <v>99</v>
      </c>
      <c r="P995" s="127" t="s">
        <v>99</v>
      </c>
      <c r="Q995" s="127" t="s">
        <v>99</v>
      </c>
      <c r="R995" s="127" t="s">
        <v>99</v>
      </c>
      <c r="S995" s="127" t="s">
        <v>99</v>
      </c>
      <c r="T995" s="127" t="s">
        <v>99</v>
      </c>
      <c r="U995" s="127" t="s">
        <v>99</v>
      </c>
      <c r="V995" s="127" t="s">
        <v>99</v>
      </c>
      <c r="W995" s="127" t="s">
        <v>99</v>
      </c>
      <c r="X995" s="127" t="s">
        <v>99</v>
      </c>
      <c r="Y995" s="127" t="s">
        <v>99</v>
      </c>
      <c r="Z995" s="127" t="s">
        <v>99</v>
      </c>
      <c r="AA995" s="127" t="s">
        <v>99</v>
      </c>
      <c r="AB995" s="127" t="s">
        <v>99</v>
      </c>
      <c r="AC995" s="127" t="s">
        <v>99</v>
      </c>
      <c r="AD995" s="127" t="s">
        <v>99</v>
      </c>
      <c r="AE995" s="127">
        <v>3762.4722794665131</v>
      </c>
      <c r="AF995" s="127">
        <v>3761.4380426713469</v>
      </c>
      <c r="AG995" s="127">
        <v>3760.1121428852625</v>
      </c>
      <c r="AH995" s="127">
        <v>3758.4130851374675</v>
      </c>
      <c r="AI995" s="127">
        <v>3756.2370903515739</v>
      </c>
      <c r="AJ995" s="127">
        <v>3753.4523147952978</v>
      </c>
      <c r="AK995" s="127">
        <v>3749.8917717574577</v>
      </c>
      <c r="AL995" s="127">
        <v>3745.344797100121</v>
      </c>
      <c r="AM995" s="127">
        <v>3739.5469778807601</v>
      </c>
      <c r="AN995" s="127">
        <v>3732.1686277772824</v>
      </c>
      <c r="AO995" s="127">
        <v>3722.802196796717</v>
      </c>
      <c r="AP995" s="127">
        <v>3710.9495167610594</v>
      </c>
      <c r="AQ995" s="127">
        <v>3696.0105945224523</v>
      </c>
      <c r="AR995" s="127">
        <v>3677.2768548400718</v>
      </c>
      <c r="AS995" s="127">
        <v>3653.9333372248757</v>
      </c>
      <c r="AT995" s="127">
        <v>3625.0762532350814</v>
      </c>
      <c r="AU995" s="127">
        <v>3589.7540960805068</v>
      </c>
      <c r="AV995" s="127">
        <v>3547.0412368858283</v>
      </c>
      <c r="AW995" s="127">
        <v>3496.1510561506557</v>
      </c>
      <c r="AX995" s="128">
        <v>3436.5890625000002</v>
      </c>
    </row>
    <row r="996" spans="1:50">
      <c r="A996" s="212"/>
      <c r="B996" s="215"/>
      <c r="C996" s="216"/>
      <c r="D996" s="106" t="s">
        <v>25</v>
      </c>
      <c r="E996" s="107" t="str">
        <f>A973&amp;"/"&amp;B989&amp;"/"&amp;C995&amp;"/"&amp;D996</f>
        <v>Coal fired power plants/Fluidized bed combustion/Electricity only with CCS/M</v>
      </c>
      <c r="F996" s="108" t="str">
        <f>A973</f>
        <v>Coal fired power plants</v>
      </c>
      <c r="G996" s="108" t="str">
        <f>B989</f>
        <v>Fluidized bed combustion</v>
      </c>
      <c r="H996" s="108" t="str">
        <f>C995</f>
        <v>Electricity only with CCS</v>
      </c>
      <c r="I996" s="109" t="str">
        <f t="shared" si="77"/>
        <v>M</v>
      </c>
      <c r="J996" s="129" t="s">
        <v>99</v>
      </c>
      <c r="K996" s="129" t="s">
        <v>99</v>
      </c>
      <c r="L996" s="129" t="s">
        <v>99</v>
      </c>
      <c r="M996" s="129" t="s">
        <v>99</v>
      </c>
      <c r="N996" s="129" t="s">
        <v>99</v>
      </c>
      <c r="O996" s="129" t="s">
        <v>99</v>
      </c>
      <c r="P996" s="129" t="s">
        <v>99</v>
      </c>
      <c r="Q996" s="129" t="s">
        <v>99</v>
      </c>
      <c r="R996" s="129" t="s">
        <v>99</v>
      </c>
      <c r="S996" s="129" t="s">
        <v>99</v>
      </c>
      <c r="T996" s="129" t="s">
        <v>99</v>
      </c>
      <c r="U996" s="129" t="s">
        <v>99</v>
      </c>
      <c r="V996" s="129" t="s">
        <v>99</v>
      </c>
      <c r="W996" s="129" t="s">
        <v>99</v>
      </c>
      <c r="X996" s="129" t="s">
        <v>99</v>
      </c>
      <c r="Y996" s="129" t="s">
        <v>99</v>
      </c>
      <c r="Z996" s="129" t="s">
        <v>99</v>
      </c>
      <c r="AA996" s="129" t="s">
        <v>99</v>
      </c>
      <c r="AB996" s="129" t="s">
        <v>99</v>
      </c>
      <c r="AC996" s="129" t="s">
        <v>99</v>
      </c>
      <c r="AD996" s="129" t="s">
        <v>99</v>
      </c>
      <c r="AE996" s="129">
        <v>4207.3046139400931</v>
      </c>
      <c r="AF996" s="129">
        <v>4206.0654066120997</v>
      </c>
      <c r="AG996" s="129">
        <v>4204.4767329749029</v>
      </c>
      <c r="AH996" s="129">
        <v>4202.4409469522125</v>
      </c>
      <c r="AI996" s="129">
        <v>4199.8337019799237</v>
      </c>
      <c r="AJ996" s="129">
        <v>4196.4970248356931</v>
      </c>
      <c r="AK996" s="129">
        <v>4192.2308344963558</v>
      </c>
      <c r="AL996" s="129">
        <v>4186.7827162879294</v>
      </c>
      <c r="AM996" s="129">
        <v>4179.8358545087021</v>
      </c>
      <c r="AN996" s="129">
        <v>4170.9952238528776</v>
      </c>
      <c r="AO996" s="129">
        <v>4159.7725039085626</v>
      </c>
      <c r="AP996" s="129">
        <v>4145.5707968863499</v>
      </c>
      <c r="AQ996" s="129">
        <v>4127.6711998144592</v>
      </c>
      <c r="AR996" s="129">
        <v>4105.2247082531267</v>
      </c>
      <c r="AS996" s="129">
        <v>4077.2548485216953</v>
      </c>
      <c r="AT996" s="129">
        <v>4042.6787145920243</v>
      </c>
      <c r="AU996" s="129">
        <v>4000.3562250122241</v>
      </c>
      <c r="AV996" s="129">
        <v>3949.1783048676698</v>
      </c>
      <c r="AW996" s="129">
        <v>3888.2024382337845</v>
      </c>
      <c r="AX996" s="130">
        <v>3816.8361328125006</v>
      </c>
    </row>
    <row r="997" spans="1:50">
      <c r="A997" s="212"/>
      <c r="B997" s="215"/>
      <c r="C997" s="217" t="s">
        <v>43</v>
      </c>
      <c r="D997" s="52" t="s">
        <v>24</v>
      </c>
      <c r="E997" s="86" t="str">
        <f>A973&amp;"/"&amp;B989&amp;"/"&amp;C997&amp;"/"&amp;D997</f>
        <v>Coal fired power plants/Fluidized bed combustion/CHP with CCS/L</v>
      </c>
      <c r="F997" s="61" t="str">
        <f>A973</f>
        <v>Coal fired power plants</v>
      </c>
      <c r="G997" s="61" t="str">
        <f>B989</f>
        <v>Fluidized bed combustion</v>
      </c>
      <c r="H997" s="61" t="str">
        <f>C997</f>
        <v>CHP with CCS</v>
      </c>
      <c r="I997" s="84" t="str">
        <f t="shared" si="77"/>
        <v>L</v>
      </c>
      <c r="J997" s="121" t="s">
        <v>99</v>
      </c>
      <c r="K997" s="121" t="s">
        <v>99</v>
      </c>
      <c r="L997" s="121" t="s">
        <v>99</v>
      </c>
      <c r="M997" s="121" t="s">
        <v>99</v>
      </c>
      <c r="N997" s="121" t="s">
        <v>99</v>
      </c>
      <c r="O997" s="121" t="s">
        <v>99</v>
      </c>
      <c r="P997" s="121" t="s">
        <v>99</v>
      </c>
      <c r="Q997" s="121" t="s">
        <v>99</v>
      </c>
      <c r="R997" s="121" t="s">
        <v>99</v>
      </c>
      <c r="S997" s="121" t="s">
        <v>99</v>
      </c>
      <c r="T997" s="121" t="s">
        <v>99</v>
      </c>
      <c r="U997" s="121" t="s">
        <v>99</v>
      </c>
      <c r="V997" s="121" t="s">
        <v>99</v>
      </c>
      <c r="W997" s="121" t="s">
        <v>99</v>
      </c>
      <c r="X997" s="121" t="s">
        <v>99</v>
      </c>
      <c r="Y997" s="121" t="s">
        <v>99</v>
      </c>
      <c r="Z997" s="121" t="s">
        <v>99</v>
      </c>
      <c r="AA997" s="121" t="s">
        <v>99</v>
      </c>
      <c r="AB997" s="121" t="s">
        <v>99</v>
      </c>
      <c r="AC997" s="121" t="s">
        <v>99</v>
      </c>
      <c r="AD997" s="121" t="s">
        <v>99</v>
      </c>
      <c r="AE997" s="121">
        <v>4110.7047928644351</v>
      </c>
      <c r="AF997" s="121">
        <v>4109.7363902630696</v>
      </c>
      <c r="AG997" s="121">
        <v>4108.4948904363418</v>
      </c>
      <c r="AH997" s="121">
        <v>4106.9039859640534</v>
      </c>
      <c r="AI997" s="121">
        <v>4104.8665038119325</v>
      </c>
      <c r="AJ997" s="121">
        <v>4102.2589927414301</v>
      </c>
      <c r="AK997" s="121">
        <v>4098.9250955563421</v>
      </c>
      <c r="AL997" s="121">
        <v>4094.667557914006</v>
      </c>
      <c r="AM997" s="121">
        <v>4089.238798039557</v>
      </c>
      <c r="AN997" s="121">
        <v>4082.330115746111</v>
      </c>
      <c r="AO997" s="121">
        <v>4073.5599035766299</v>
      </c>
      <c r="AP997" s="121">
        <v>4062.4617041765196</v>
      </c>
      <c r="AQ997" s="121">
        <v>4048.4737168750789</v>
      </c>
      <c r="AR997" s="121">
        <v>4030.9324706860857</v>
      </c>
      <c r="AS997" s="121">
        <v>4009.074881312707</v>
      </c>
      <c r="AT997" s="121">
        <v>3982.0546908358692</v>
      </c>
      <c r="AU997" s="121">
        <v>3948.9809604926731</v>
      </c>
      <c r="AV997" s="121">
        <v>3908.9869821801467</v>
      </c>
      <c r="AW997" s="121">
        <v>3861.3362085485705</v>
      </c>
      <c r="AX997" s="122">
        <v>3805.5656250000002</v>
      </c>
    </row>
    <row r="998" spans="1:50">
      <c r="A998" s="212"/>
      <c r="B998" s="218"/>
      <c r="C998" s="210"/>
      <c r="D998" s="93" t="s">
        <v>25</v>
      </c>
      <c r="E998" s="73" t="str">
        <f>A973&amp;"/"&amp;B989&amp;"/"&amp;C997&amp;"/"&amp;D998</f>
        <v>Coal fired power plants/Fluidized bed combustion/CHP with CCS/M</v>
      </c>
      <c r="F998" s="91" t="str">
        <f>A973</f>
        <v>Coal fired power plants</v>
      </c>
      <c r="G998" s="91" t="str">
        <f>B989</f>
        <v>Fluidized bed combustion</v>
      </c>
      <c r="H998" s="91" t="str">
        <f>C997</f>
        <v>CHP with CCS</v>
      </c>
      <c r="I998" s="70" t="str">
        <f t="shared" si="77"/>
        <v>M</v>
      </c>
      <c r="J998" s="123" t="s">
        <v>99</v>
      </c>
      <c r="K998" s="123" t="s">
        <v>99</v>
      </c>
      <c r="L998" s="123" t="s">
        <v>99</v>
      </c>
      <c r="M998" s="123" t="s">
        <v>99</v>
      </c>
      <c r="N998" s="123" t="s">
        <v>99</v>
      </c>
      <c r="O998" s="123" t="s">
        <v>99</v>
      </c>
      <c r="P998" s="123" t="s">
        <v>99</v>
      </c>
      <c r="Q998" s="123" t="s">
        <v>99</v>
      </c>
      <c r="R998" s="123" t="s">
        <v>99</v>
      </c>
      <c r="S998" s="123" t="s">
        <v>99</v>
      </c>
      <c r="T998" s="123" t="s">
        <v>99</v>
      </c>
      <c r="U998" s="123" t="s">
        <v>99</v>
      </c>
      <c r="V998" s="123" t="s">
        <v>99</v>
      </c>
      <c r="W998" s="123" t="s">
        <v>99</v>
      </c>
      <c r="X998" s="123" t="s">
        <v>99</v>
      </c>
      <c r="Y998" s="123" t="s">
        <v>99</v>
      </c>
      <c r="Z998" s="123" t="s">
        <v>99</v>
      </c>
      <c r="AA998" s="123" t="s">
        <v>99</v>
      </c>
      <c r="AB998" s="123" t="s">
        <v>99</v>
      </c>
      <c r="AC998" s="123" t="s">
        <v>99</v>
      </c>
      <c r="AD998" s="123" t="s">
        <v>99</v>
      </c>
      <c r="AE998" s="123">
        <v>4555.5747529418386</v>
      </c>
      <c r="AF998" s="123">
        <v>4554.4120331777995</v>
      </c>
      <c r="AG998" s="123">
        <v>4552.9214172051143</v>
      </c>
      <c r="AH998" s="123">
        <v>4551.0112859538986</v>
      </c>
      <c r="AI998" s="123">
        <v>4548.5649679000189</v>
      </c>
      <c r="AJ998" s="123">
        <v>4545.4342403985165</v>
      </c>
      <c r="AK998" s="123">
        <v>4541.4313720223827</v>
      </c>
      <c r="AL998" s="123">
        <v>4536.3195278824569</v>
      </c>
      <c r="AM998" s="123">
        <v>4529.8014470849275</v>
      </c>
      <c r="AN998" s="123">
        <v>4521.5064864614005</v>
      </c>
      <c r="AO998" s="123">
        <v>4510.9764661889621</v>
      </c>
      <c r="AP998" s="123">
        <v>4497.651330786035</v>
      </c>
      <c r="AQ998" s="123">
        <v>4480.85655011159</v>
      </c>
      <c r="AR998" s="123">
        <v>4459.7955228063793</v>
      </c>
      <c r="AS998" s="123">
        <v>4433.552046051137</v>
      </c>
      <c r="AT998" s="123">
        <v>4401.1100540003226</v>
      </c>
      <c r="AU998" s="123">
        <v>4361.399834421949</v>
      </c>
      <c r="AV998" s="123">
        <v>4313.3807678055373</v>
      </c>
      <c r="AW998" s="123">
        <v>4256.1685131141467</v>
      </c>
      <c r="AX998" s="124">
        <v>4189.207148437501</v>
      </c>
    </row>
    <row r="999" spans="1:50">
      <c r="A999" s="212"/>
      <c r="B999" s="214" t="s">
        <v>46</v>
      </c>
      <c r="C999" s="209" t="s">
        <v>36</v>
      </c>
      <c r="D999" s="67" t="s">
        <v>24</v>
      </c>
      <c r="E999" s="87" t="str">
        <f>A973&amp;"/"&amp;B999&amp;"/"&amp;C999&amp;"/"&amp;D999</f>
        <v>Coal fired power plants/Steam turbine/Electricity only/L</v>
      </c>
      <c r="F999" s="55" t="str">
        <f>A973</f>
        <v>Coal fired power plants</v>
      </c>
      <c r="G999" s="55" t="str">
        <f>B999</f>
        <v>Steam turbine</v>
      </c>
      <c r="H999" s="55" t="str">
        <f>C999</f>
        <v>Electricity only</v>
      </c>
      <c r="I999" s="85" t="str">
        <f t="shared" si="77"/>
        <v>L</v>
      </c>
      <c r="J999" s="125">
        <v>1485</v>
      </c>
      <c r="K999" s="125">
        <v>1487.6403180409582</v>
      </c>
      <c r="L999" s="125">
        <v>1490.282175801671</v>
      </c>
      <c r="M999" s="125">
        <v>1492.9242116406831</v>
      </c>
      <c r="N999" s="125">
        <v>1495.5650693843572</v>
      </c>
      <c r="O999" s="125">
        <v>1498.2034009796857</v>
      </c>
      <c r="P999" s="125">
        <v>1500.8378690979982</v>
      </c>
      <c r="Q999" s="125">
        <v>1503.4671496795006</v>
      </c>
      <c r="R999" s="125">
        <v>1506.089934409056</v>
      </c>
      <c r="S999" s="125">
        <v>1508.7049331141507</v>
      </c>
      <c r="T999" s="125">
        <v>1511.3108760765629</v>
      </c>
      <c r="U999" s="125">
        <v>1513.906516249885</v>
      </c>
      <c r="V999" s="125">
        <v>1516.4906313757137</v>
      </c>
      <c r="W999" s="125">
        <v>1519.062025992019</v>
      </c>
      <c r="X999" s="125">
        <v>1521.6195333279306</v>
      </c>
      <c r="Y999" s="125">
        <v>1524.1620170799172</v>
      </c>
      <c r="Z999" s="125">
        <v>1526.688373065097</v>
      </c>
      <c r="AA999" s="125">
        <v>1529.1975307481682</v>
      </c>
      <c r="AB999" s="125">
        <v>1531.6884546392155</v>
      </c>
      <c r="AC999" s="125">
        <v>1534.1601455603939</v>
      </c>
      <c r="AD999" s="125">
        <v>1536.6116417802339</v>
      </c>
      <c r="AE999" s="125">
        <v>1539.0420200150306</v>
      </c>
      <c r="AF999" s="125">
        <v>1541.4503962974727</v>
      </c>
      <c r="AG999" s="125">
        <v>1543.8359267133385</v>
      </c>
      <c r="AH999" s="125">
        <v>1546.1978080077229</v>
      </c>
      <c r="AI999" s="125">
        <v>1548.5352780628505</v>
      </c>
      <c r="AJ999" s="125">
        <v>1550.847616250102</v>
      </c>
      <c r="AK999" s="125">
        <v>1553.1341436593896</v>
      </c>
      <c r="AL999" s="125">
        <v>1555.3942232095003</v>
      </c>
      <c r="AM999" s="125">
        <v>1557.6272596434494</v>
      </c>
      <c r="AN999" s="125">
        <v>1559.8326994132783</v>
      </c>
      <c r="AO999" s="125">
        <v>1562.0100304590633</v>
      </c>
      <c r="AP999" s="125">
        <v>1564.1587818871956</v>
      </c>
      <c r="AQ999" s="125">
        <v>1566.2785235532388</v>
      </c>
      <c r="AR999" s="125">
        <v>1568.3688655548722</v>
      </c>
      <c r="AS999" s="125">
        <v>1570.4294576405807</v>
      </c>
      <c r="AT999" s="125">
        <v>1572.45998853987</v>
      </c>
      <c r="AU999" s="125">
        <v>1574.4601852208589</v>
      </c>
      <c r="AV999" s="125">
        <v>1576.429812081132</v>
      </c>
      <c r="AW999" s="125">
        <v>1578.3686700777398</v>
      </c>
      <c r="AX999" s="126">
        <v>1580.2765958021905</v>
      </c>
    </row>
    <row r="1000" spans="1:50">
      <c r="A1000" s="212"/>
      <c r="B1000" s="215"/>
      <c r="C1000" s="206"/>
      <c r="D1000" s="52" t="s">
        <v>25</v>
      </c>
      <c r="E1000" s="86" t="str">
        <f>A973&amp;"/"&amp;B999&amp;"/"&amp;C999&amp;"/"&amp;D1000</f>
        <v>Coal fired power plants/Steam turbine/Electricity only/M</v>
      </c>
      <c r="F1000" s="61" t="str">
        <f>A973</f>
        <v>Coal fired power plants</v>
      </c>
      <c r="G1000" s="61" t="str">
        <f>B999</f>
        <v>Steam turbine</v>
      </c>
      <c r="H1000" s="61" t="str">
        <f>C999</f>
        <v>Electricity only</v>
      </c>
      <c r="I1000" s="84" t="str">
        <f t="shared" si="77"/>
        <v>M</v>
      </c>
      <c r="J1000" s="121">
        <v>1603.8000000000002</v>
      </c>
      <c r="K1000" s="121">
        <v>1606.0812347873882</v>
      </c>
      <c r="L1000" s="121">
        <v>1608.363799892644</v>
      </c>
      <c r="M1000" s="121">
        <v>1610.6465188575505</v>
      </c>
      <c r="N1000" s="121">
        <v>1612.9282199480849</v>
      </c>
      <c r="O1000" s="121">
        <v>1615.2077384464487</v>
      </c>
      <c r="P1000" s="121">
        <v>1617.4839189006709</v>
      </c>
      <c r="Q1000" s="121">
        <v>1619.7556173230887</v>
      </c>
      <c r="R1000" s="121">
        <v>1622.0217033294248</v>
      </c>
      <c r="S1000" s="121">
        <v>1624.2810622106265</v>
      </c>
      <c r="T1000" s="121">
        <v>1626.5325969301507</v>
      </c>
      <c r="U1000" s="121">
        <v>1628.7752300399009</v>
      </c>
      <c r="V1000" s="121">
        <v>1631.0079055086169</v>
      </c>
      <c r="W1000" s="121">
        <v>1633.2295904571047</v>
      </c>
      <c r="X1000" s="121">
        <v>1635.4392767953323</v>
      </c>
      <c r="Y1000" s="121">
        <v>1637.6359827570486</v>
      </c>
      <c r="Z1000" s="121">
        <v>1639.818754328244</v>
      </c>
      <c r="AA1000" s="121">
        <v>1641.9866665664176</v>
      </c>
      <c r="AB1000" s="121">
        <v>1644.1388248082826</v>
      </c>
      <c r="AC1000" s="121">
        <v>1646.2743657641806</v>
      </c>
      <c r="AD1000" s="121">
        <v>1648.3924584981223</v>
      </c>
      <c r="AE1000" s="121">
        <v>1650.4923052929869</v>
      </c>
      <c r="AF1000" s="121">
        <v>1652.5731424010166</v>
      </c>
      <c r="AG1000" s="121">
        <v>1654.6342406803246</v>
      </c>
      <c r="AH1000" s="121">
        <v>1656.6749061186729</v>
      </c>
      <c r="AI1000" s="121">
        <v>1658.6944802463031</v>
      </c>
      <c r="AJ1000" s="121">
        <v>1660.6923404400882</v>
      </c>
      <c r="AK1000" s="121">
        <v>1662.6679001217128</v>
      </c>
      <c r="AL1000" s="121">
        <v>1664.6206088530087</v>
      </c>
      <c r="AM1000" s="121">
        <v>1666.5499523319406</v>
      </c>
      <c r="AN1000" s="121">
        <v>1668.4554522930728</v>
      </c>
      <c r="AO1000" s="121">
        <v>1670.336666316631</v>
      </c>
      <c r="AP1000" s="121">
        <v>1672.1931875505372</v>
      </c>
      <c r="AQ1000" s="121">
        <v>1674.0246443499987</v>
      </c>
      <c r="AR1000" s="121">
        <v>1675.8306998394098</v>
      </c>
      <c r="AS1000" s="121">
        <v>1677.611051401462</v>
      </c>
      <c r="AT1000" s="121">
        <v>1679.3654300984481</v>
      </c>
      <c r="AU1000" s="121">
        <v>1681.0936000308222</v>
      </c>
      <c r="AV1000" s="121">
        <v>1682.7953576380983</v>
      </c>
      <c r="AW1000" s="121">
        <v>1684.4705309471674</v>
      </c>
      <c r="AX1000" s="122">
        <v>1686.1189787730927</v>
      </c>
    </row>
    <row r="1001" spans="1:50">
      <c r="A1001" s="212"/>
      <c r="B1001" s="215"/>
      <c r="C1001" s="206"/>
      <c r="D1001" s="52" t="s">
        <v>38</v>
      </c>
      <c r="E1001" s="86" t="str">
        <f>A973&amp;"/"&amp;B999&amp;"/"&amp;C999&amp;"/"&amp;D1001</f>
        <v>Coal fired power plants/Steam turbine/Electricity only/S</v>
      </c>
      <c r="F1001" s="61" t="str">
        <f>A973</f>
        <v>Coal fired power plants</v>
      </c>
      <c r="G1001" s="61" t="str">
        <f>B999</f>
        <v>Steam turbine</v>
      </c>
      <c r="H1001" s="61" t="str">
        <f>C999</f>
        <v>Electricity only</v>
      </c>
      <c r="I1001" s="84" t="str">
        <f t="shared" si="77"/>
        <v>S</v>
      </c>
      <c r="J1001" s="121">
        <v>1772.1990000000001</v>
      </c>
      <c r="K1001" s="121">
        <v>1774.0895733300479</v>
      </c>
      <c r="L1001" s="121">
        <v>1775.9812491610287</v>
      </c>
      <c r="M1001" s="121">
        <v>1777.8730525031949</v>
      </c>
      <c r="N1001" s="121">
        <v>1779.7640122819753</v>
      </c>
      <c r="O1001" s="121">
        <v>1781.6531632374945</v>
      </c>
      <c r="P1001" s="121">
        <v>1783.5395477889308</v>
      </c>
      <c r="Q1001" s="121">
        <v>1785.4222178565099</v>
      </c>
      <c r="R1001" s="121">
        <v>1787.3002366342607</v>
      </c>
      <c r="S1001" s="121">
        <v>1789.1726803070567</v>
      </c>
      <c r="T1001" s="121">
        <v>1791.0386397058624</v>
      </c>
      <c r="U1001" s="121">
        <v>1792.8972218955678</v>
      </c>
      <c r="V1001" s="121">
        <v>1794.7475516902662</v>
      </c>
      <c r="W1001" s="121">
        <v>1796.5887730913255</v>
      </c>
      <c r="X1001" s="121">
        <v>1798.4200506441316</v>
      </c>
      <c r="Y1001" s="121">
        <v>1800.240570709904</v>
      </c>
      <c r="Z1001" s="121">
        <v>1802.0495426495322</v>
      </c>
      <c r="AA1001" s="121">
        <v>1803.8461999169185</v>
      </c>
      <c r="AB1001" s="121">
        <v>1805.6298010598641</v>
      </c>
      <c r="AC1001" s="121">
        <v>1807.3996306270647</v>
      </c>
      <c r="AD1001" s="121">
        <v>1809.154999980319</v>
      </c>
      <c r="AE1001" s="121">
        <v>1810.8952480115629</v>
      </c>
      <c r="AF1001" s="121">
        <v>1812.6197417648425</v>
      </c>
      <c r="AG1001" s="121">
        <v>1814.3278769638191</v>
      </c>
      <c r="AH1001" s="121">
        <v>1816.01907844585</v>
      </c>
      <c r="AI1001" s="121">
        <v>1817.6928005041236</v>
      </c>
      <c r="AJ1001" s="121">
        <v>1819.348527139723</v>
      </c>
      <c r="AK1001" s="121">
        <v>1820.9857722258696</v>
      </c>
      <c r="AL1001" s="121">
        <v>1822.6040795869308</v>
      </c>
      <c r="AM1001" s="121">
        <v>1824.2030229950956</v>
      </c>
      <c r="AN1001" s="121">
        <v>1825.7822060878841</v>
      </c>
      <c r="AO1001" s="121">
        <v>1827.3412622099079</v>
      </c>
      <c r="AP1001" s="121">
        <v>1828.8798541825076</v>
      </c>
      <c r="AQ1001" s="121">
        <v>1830.3976740050614</v>
      </c>
      <c r="AR1001" s="121">
        <v>1831.8944424919109</v>
      </c>
      <c r="AS1001" s="121">
        <v>1833.3699088489616</v>
      </c>
      <c r="AT1001" s="121">
        <v>1834.8238501940887</v>
      </c>
      <c r="AU1001" s="121">
        <v>1836.2560710255441</v>
      </c>
      <c r="AV1001" s="121">
        <v>1837.666402642574</v>
      </c>
      <c r="AW1001" s="121">
        <v>1839.054702522465</v>
      </c>
      <c r="AX1001" s="122">
        <v>1840.4208536582007</v>
      </c>
    </row>
    <row r="1002" spans="1:50">
      <c r="A1002" s="212"/>
      <c r="B1002" s="215"/>
      <c r="C1002" s="216"/>
      <c r="D1002" s="52" t="s">
        <v>47</v>
      </c>
      <c r="E1002" s="86" t="str">
        <f>A973&amp;"/"&amp;B999&amp;"/"&amp;C999&amp;"/"&amp;D1002</f>
        <v>Coal fired power plants/Steam turbine/Electricity only/XS</v>
      </c>
      <c r="F1002" s="61" t="str">
        <f>A973</f>
        <v>Coal fired power plants</v>
      </c>
      <c r="G1002" s="61" t="str">
        <f>B999</f>
        <v>Steam turbine</v>
      </c>
      <c r="H1002" s="61" t="str">
        <f>C999</f>
        <v>Electricity only</v>
      </c>
      <c r="I1002" s="84" t="str">
        <f t="shared" si="77"/>
        <v>XS</v>
      </c>
      <c r="J1002" s="121">
        <v>2126.6388000000002</v>
      </c>
      <c r="K1002" s="121">
        <v>2128.5184325407413</v>
      </c>
      <c r="L1002" s="121">
        <v>2130.3907150390833</v>
      </c>
      <c r="M1002" s="121">
        <v>2132.2547842244753</v>
      </c>
      <c r="N1002" s="121">
        <v>2134.1097948547358</v>
      </c>
      <c r="O1002" s="121">
        <v>2135.9549210660975</v>
      </c>
      <c r="P1002" s="121">
        <v>2137.789357644931</v>
      </c>
      <c r="Q1002" s="121">
        <v>2139.6123212178345</v>
      </c>
      <c r="R1002" s="121">
        <v>2141.4230513572734</v>
      </c>
      <c r="S1002" s="121">
        <v>2143.2208116004736</v>
      </c>
      <c r="T1002" s="121">
        <v>2145.0048903797692</v>
      </c>
      <c r="U1002" s="121">
        <v>2146.7746018631251</v>
      </c>
      <c r="V1002" s="121">
        <v>2148.5292867040353</v>
      </c>
      <c r="W1002" s="121">
        <v>2150.2683127004912</v>
      </c>
      <c r="X1002" s="121">
        <v>2151.9910753631825</v>
      </c>
      <c r="Y1002" s="121">
        <v>2153.6969983935314</v>
      </c>
      <c r="Z1002" s="121">
        <v>2155.3855340726059</v>
      </c>
      <c r="AA1002" s="121">
        <v>2157.0561635623467</v>
      </c>
      <c r="AB1002" s="121">
        <v>2158.7083971209281</v>
      </c>
      <c r="AC1002" s="121">
        <v>2160.34177423442</v>
      </c>
      <c r="AD1002" s="121">
        <v>2161.9558636672436</v>
      </c>
      <c r="AE1002" s="121">
        <v>2163.5502634341969</v>
      </c>
      <c r="AF1002" s="121">
        <v>2165.1246006970955</v>
      </c>
      <c r="AG1002" s="121">
        <v>2166.6785315892935</v>
      </c>
      <c r="AH1002" s="121">
        <v>2168.2117409715552</v>
      </c>
      <c r="AI1002" s="121">
        <v>2169.7239421229156</v>
      </c>
      <c r="AJ1002" s="121">
        <v>2171.2148763702889</v>
      </c>
      <c r="AK1002" s="121">
        <v>2172.6843126607182</v>
      </c>
      <c r="AL1002" s="121">
        <v>2174.1320470802093</v>
      </c>
      <c r="AM1002" s="121">
        <v>2175.5579023231608</v>
      </c>
      <c r="AN1002" s="121">
        <v>2176.9617271164207</v>
      </c>
      <c r="AO1002" s="121">
        <v>2178.3433956019962</v>
      </c>
      <c r="AP1002" s="121">
        <v>2179.7028066824264</v>
      </c>
      <c r="AQ1002" s="121">
        <v>2181.0398833327727</v>
      </c>
      <c r="AR1002" s="121">
        <v>2182.3545718831292</v>
      </c>
      <c r="AS1002" s="121">
        <v>2183.6468412754612</v>
      </c>
      <c r="AT1002" s="121">
        <v>2184.9166822984807</v>
      </c>
      <c r="AU1002" s="121">
        <v>2186.1641068041699</v>
      </c>
      <c r="AV1002" s="121">
        <v>2187.3891469094119</v>
      </c>
      <c r="AW1002" s="121">
        <v>2188.5918541860729</v>
      </c>
      <c r="AX1002" s="122">
        <v>2189.7722988427204</v>
      </c>
    </row>
    <row r="1003" spans="1:50">
      <c r="A1003" s="212"/>
      <c r="B1003" s="215"/>
      <c r="C1003" s="217" t="s">
        <v>26</v>
      </c>
      <c r="D1003" s="83" t="s">
        <v>24</v>
      </c>
      <c r="E1003" s="56" t="str">
        <f>A973&amp;"/"&amp;B999&amp;"/"&amp;C1003&amp;"/"&amp;D1003</f>
        <v>Coal fired power plants/Steam turbine/CHP/L</v>
      </c>
      <c r="F1003" s="103" t="str">
        <f>A973</f>
        <v>Coal fired power plants</v>
      </c>
      <c r="G1003" s="103" t="str">
        <f>B999</f>
        <v>Steam turbine</v>
      </c>
      <c r="H1003" s="103" t="str">
        <f>C1003</f>
        <v>CHP</v>
      </c>
      <c r="I1003" s="104" t="str">
        <f t="shared" si="77"/>
        <v>L</v>
      </c>
      <c r="J1003" s="127">
        <v>1875</v>
      </c>
      <c r="K1003" s="127">
        <v>1877.0715898593089</v>
      </c>
      <c r="L1003" s="127">
        <v>1879.1402084228494</v>
      </c>
      <c r="M1003" s="127">
        <v>1881.2053873331665</v>
      </c>
      <c r="N1003" s="127">
        <v>1883.2666628895086</v>
      </c>
      <c r="O1003" s="127">
        <v>1885.3235764198384</v>
      </c>
      <c r="P1003" s="127">
        <v>1887.3756746420943</v>
      </c>
      <c r="Q1003" s="127">
        <v>1889.4225100141912</v>
      </c>
      <c r="R1003" s="127">
        <v>1891.463641072279</v>
      </c>
      <c r="S1003" s="127">
        <v>1893.4986327568186</v>
      </c>
      <c r="T1003" s="127">
        <v>1895.5270567260691</v>
      </c>
      <c r="U1003" s="127">
        <v>1897.548491656617</v>
      </c>
      <c r="V1003" s="127">
        <v>1899.5625235306193</v>
      </c>
      <c r="W1003" s="127">
        <v>1901.568745909465</v>
      </c>
      <c r="X1003" s="127">
        <v>1903.5667601936013</v>
      </c>
      <c r="Y1003" s="127">
        <v>1905.5561758683089</v>
      </c>
      <c r="Z1003" s="127">
        <v>1907.5366107352443</v>
      </c>
      <c r="AA1003" s="127">
        <v>1909.5076911296101</v>
      </c>
      <c r="AB1003" s="127">
        <v>1911.4690521228433</v>
      </c>
      <c r="AC1003" s="127">
        <v>1913.4203377107583</v>
      </c>
      <c r="AD1003" s="127">
        <v>1915.3612009871051</v>
      </c>
      <c r="AE1003" s="127">
        <v>1917.2913043025453</v>
      </c>
      <c r="AF1003" s="127">
        <v>1919.2103194090814</v>
      </c>
      <c r="AG1003" s="127">
        <v>1921.1179275900035</v>
      </c>
      <c r="AH1003" s="127">
        <v>1923.0138197754536</v>
      </c>
      <c r="AI1003" s="127">
        <v>1924.8976966437335</v>
      </c>
      <c r="AJ1003" s="127">
        <v>1926.7692687085171</v>
      </c>
      <c r="AK1003" s="127">
        <v>1928.6282563921475</v>
      </c>
      <c r="AL1003" s="127">
        <v>1930.4743900852343</v>
      </c>
      <c r="AM1003" s="127">
        <v>1932.3074101927839</v>
      </c>
      <c r="AN1003" s="127">
        <v>1934.1270671671248</v>
      </c>
      <c r="AO1003" s="127">
        <v>1935.9331215279071</v>
      </c>
      <c r="AP1003" s="127">
        <v>1937.7253438694784</v>
      </c>
      <c r="AQ1003" s="127">
        <v>1939.5035148559575</v>
      </c>
      <c r="AR1003" s="127">
        <v>1941.2674252043425</v>
      </c>
      <c r="AS1003" s="127">
        <v>1943.0168756560061</v>
      </c>
      <c r="AT1003" s="127">
        <v>1944.751676936949</v>
      </c>
      <c r="AU1003" s="127">
        <v>1946.4716497071877</v>
      </c>
      <c r="AV1003" s="127">
        <v>1948.1766244996693</v>
      </c>
      <c r="AW1003" s="127">
        <v>1949.8664416491185</v>
      </c>
      <c r="AX1003" s="128">
        <v>1951.5409512112196</v>
      </c>
    </row>
    <row r="1004" spans="1:50">
      <c r="A1004" s="212"/>
      <c r="B1004" s="215"/>
      <c r="C1004" s="206"/>
      <c r="D1004" s="52" t="s">
        <v>25</v>
      </c>
      <c r="E1004" s="86" t="str">
        <f>A973&amp;"/"&amp;B999&amp;"/"&amp;C1003&amp;"/"&amp;D1004</f>
        <v>Coal fired power plants/Steam turbine/CHP/M</v>
      </c>
      <c r="F1004" s="61" t="str">
        <f>A973</f>
        <v>Coal fired power plants</v>
      </c>
      <c r="G1004" s="61" t="str">
        <f>B999</f>
        <v>Steam turbine</v>
      </c>
      <c r="H1004" s="61" t="str">
        <f>C1003</f>
        <v>CHP</v>
      </c>
      <c r="I1004" s="84" t="str">
        <f t="shared" si="77"/>
        <v>M</v>
      </c>
      <c r="J1004" s="121">
        <v>1993.8000000000002</v>
      </c>
      <c r="K1004" s="121">
        <v>1995.2813306227772</v>
      </c>
      <c r="L1004" s="121">
        <v>1996.7568540280604</v>
      </c>
      <c r="M1004" s="121">
        <v>1998.2262842680586</v>
      </c>
      <c r="N1004" s="121">
        <v>1999.6893410919702</v>
      </c>
      <c r="O1004" s="121">
        <v>2001.145750113516</v>
      </c>
      <c r="P1004" s="121">
        <v>2002.5952429685508</v>
      </c>
      <c r="Q1004" s="121">
        <v>2004.0375574626567</v>
      </c>
      <c r="R1004" s="121">
        <v>2005.4724377086457</v>
      </c>
      <c r="S1004" s="121">
        <v>2006.8996342539319</v>
      </c>
      <c r="T1004" s="121">
        <v>2008.318904197745</v>
      </c>
      <c r="U1004" s="121">
        <v>2009.7300112981941</v>
      </c>
      <c r="V1004" s="121">
        <v>2011.1327260692021</v>
      </c>
      <c r="W1004" s="121">
        <v>2012.5268258673627</v>
      </c>
      <c r="X1004" s="121">
        <v>2013.9120949687867</v>
      </c>
      <c r="Y1004" s="121">
        <v>2015.2883246360277</v>
      </c>
      <c r="Z1004" s="121">
        <v>2016.6553131751998</v>
      </c>
      <c r="AA1004" s="121">
        <v>2018.0128659834147</v>
      </c>
      <c r="AB1004" s="121">
        <v>2019.3607955866837</v>
      </c>
      <c r="AC1004" s="121">
        <v>2020.6989216684533</v>
      </c>
      <c r="AD1004" s="121">
        <v>2022.0270710889508</v>
      </c>
      <c r="AE1004" s="121">
        <v>2023.3450778955385</v>
      </c>
      <c r="AF1004" s="121">
        <v>2024.652783324284</v>
      </c>
      <c r="AG1004" s="121">
        <v>2025.9500357929696</v>
      </c>
      <c r="AH1004" s="121">
        <v>2027.2366908857798</v>
      </c>
      <c r="AI1004" s="121">
        <v>2028.5126113299043</v>
      </c>
      <c r="AJ1004" s="121">
        <v>2029.7776669643206</v>
      </c>
      <c r="AK1004" s="121">
        <v>2031.0317347010157</v>
      </c>
      <c r="AL1004" s="121">
        <v>2032.274698478921</v>
      </c>
      <c r="AM1004" s="121">
        <v>2033.5064492108381</v>
      </c>
      <c r="AN1004" s="121">
        <v>2034.7268847236433</v>
      </c>
      <c r="AO1004" s="121">
        <v>2035.9359096920557</v>
      </c>
      <c r="AP1004" s="121">
        <v>2037.1334355662684</v>
      </c>
      <c r="AQ1004" s="121">
        <v>2038.3193804937343</v>
      </c>
      <c r="AR1004" s="121">
        <v>2039.4936692354077</v>
      </c>
      <c r="AS1004" s="121">
        <v>2040.6562330767399</v>
      </c>
      <c r="AT1004" s="121">
        <v>2041.8070097337313</v>
      </c>
      <c r="AU1004" s="121">
        <v>2042.945943254336</v>
      </c>
      <c r="AV1004" s="121">
        <v>2044.0729839155206</v>
      </c>
      <c r="AW1004" s="121">
        <v>2045.188088116271</v>
      </c>
      <c r="AX1004" s="122">
        <v>2046.2912182668431</v>
      </c>
    </row>
    <row r="1005" spans="1:50">
      <c r="A1005" s="212"/>
      <c r="B1005" s="215"/>
      <c r="C1005" s="206"/>
      <c r="D1005" s="52" t="s">
        <v>38</v>
      </c>
      <c r="E1005" s="86" t="str">
        <f>A973&amp;"/"&amp;B999&amp;"/"&amp;C1003&amp;"/"&amp;D1005</f>
        <v>Coal fired power plants/Steam turbine/CHP/S</v>
      </c>
      <c r="F1005" s="61" t="str">
        <f>A973</f>
        <v>Coal fired power plants</v>
      </c>
      <c r="G1005" s="61" t="str">
        <f>B999</f>
        <v>Steam turbine</v>
      </c>
      <c r="H1005" s="61" t="str">
        <f>C1003</f>
        <v>CHP</v>
      </c>
      <c r="I1005" s="84" t="str">
        <f t="shared" si="77"/>
        <v>S</v>
      </c>
      <c r="J1005" s="121">
        <v>2526.6388000000002</v>
      </c>
      <c r="K1005" s="121">
        <v>2527.7839193101363</v>
      </c>
      <c r="L1005" s="121">
        <v>2528.9215638884534</v>
      </c>
      <c r="M1005" s="121">
        <v>2530.0515702448665</v>
      </c>
      <c r="N1005" s="121">
        <v>2531.1737805701018</v>
      </c>
      <c r="O1005" s="121">
        <v>2532.2880427696032</v>
      </c>
      <c r="P1005" s="121">
        <v>2533.3942104899634</v>
      </c>
      <c r="Q1005" s="121">
        <v>2534.4921431380153</v>
      </c>
      <c r="R1005" s="121">
        <v>2535.5817058927237</v>
      </c>
      <c r="S1005" s="121">
        <v>2536.6627697100307</v>
      </c>
      <c r="T1005" s="121">
        <v>2537.7352113208244</v>
      </c>
      <c r="U1005" s="121">
        <v>2538.7989132222028</v>
      </c>
      <c r="V1005" s="121">
        <v>2539.8537636622186</v>
      </c>
      <c r="W1005" s="121">
        <v>2540.8996566183014</v>
      </c>
      <c r="X1005" s="121">
        <v>2541.9364917695516</v>
      </c>
      <c r="Y1005" s="121">
        <v>2542.9641744631235</v>
      </c>
      <c r="Z1005" s="121">
        <v>2543.9826156749014</v>
      </c>
      <c r="AA1005" s="121">
        <v>2544.9917319646984</v>
      </c>
      <c r="AB1005" s="121">
        <v>2545.9914454261952</v>
      </c>
      <c r="AC1005" s="121">
        <v>2546.9816836318446</v>
      </c>
      <c r="AD1005" s="121">
        <v>2547.962379572984</v>
      </c>
      <c r="AE1005" s="121">
        <v>2548.9334715953742</v>
      </c>
      <c r="AF1005" s="121">
        <v>2549.894903330412</v>
      </c>
      <c r="AG1005" s="121">
        <v>2550.8466236222416</v>
      </c>
      <c r="AH1005" s="121">
        <v>2551.7885864510108</v>
      </c>
      <c r="AI1005" s="121">
        <v>2552.7207508524989</v>
      </c>
      <c r="AJ1005" s="121">
        <v>2553.6430808343575</v>
      </c>
      <c r="AK1005" s="121">
        <v>2554.5555452891908</v>
      </c>
      <c r="AL1005" s="121">
        <v>2555.4581179047159</v>
      </c>
      <c r="AM1005" s="121">
        <v>2556.3507770712213</v>
      </c>
      <c r="AN1005" s="121">
        <v>2557.2335057865548</v>
      </c>
      <c r="AO1005" s="121">
        <v>2558.1062915588641</v>
      </c>
      <c r="AP1005" s="121">
        <v>2558.9691263073032</v>
      </c>
      <c r="AQ1005" s="121">
        <v>2559.8220062609244</v>
      </c>
      <c r="AR1005" s="121">
        <v>2560.6649318559589</v>
      </c>
      <c r="AS1005" s="121">
        <v>2561.4979076316968</v>
      </c>
      <c r="AT1005" s="121">
        <v>2562.3209421251599</v>
      </c>
      <c r="AU1005" s="121">
        <v>2563.1340477647677</v>
      </c>
      <c r="AV1005" s="121">
        <v>2563.9372407631736</v>
      </c>
      <c r="AW1005" s="121">
        <v>2564.7305410094655</v>
      </c>
      <c r="AX1005" s="122">
        <v>2565.5139719609019</v>
      </c>
    </row>
    <row r="1006" spans="1:50">
      <c r="A1006" s="212"/>
      <c r="B1006" s="215"/>
      <c r="C1006" s="216"/>
      <c r="D1006" s="106" t="s">
        <v>47</v>
      </c>
      <c r="E1006" s="107" t="str">
        <f>A973&amp;"/"&amp;B999&amp;"/"&amp;C1003&amp;"/"&amp;D1006</f>
        <v>Coal fired power plants/Steam turbine/CHP/XS</v>
      </c>
      <c r="F1006" s="108" t="str">
        <f>A973</f>
        <v>Coal fired power plants</v>
      </c>
      <c r="G1006" s="108" t="str">
        <f>B999</f>
        <v>Steam turbine</v>
      </c>
      <c r="H1006" s="108" t="str">
        <f>C1003</f>
        <v>CHP</v>
      </c>
      <c r="I1006" s="109" t="str">
        <f t="shared" si="77"/>
        <v>XS</v>
      </c>
      <c r="J1006" s="129">
        <v>2566.6388000000002</v>
      </c>
      <c r="K1006" s="129">
        <v>2567.533070989527</v>
      </c>
      <c r="L1006" s="129">
        <v>2568.4190031689313</v>
      </c>
      <c r="M1006" s="129">
        <v>2569.2965339920243</v>
      </c>
      <c r="N1006" s="129">
        <v>2570.1656056133297</v>
      </c>
      <c r="O1006" s="129">
        <v>2571.0261648338651</v>
      </c>
      <c r="P1006" s="129">
        <v>2571.8781630431304</v>
      </c>
      <c r="Q1006" s="129">
        <v>2572.7215561575122</v>
      </c>
      <c r="R1006" s="129">
        <v>2573.5563045552894</v>
      </c>
      <c r="S1006" s="129">
        <v>2574.3823730084528</v>
      </c>
      <c r="T1006" s="129">
        <v>2575.199730611529</v>
      </c>
      <c r="U1006" s="129">
        <v>2576.0083507076151</v>
      </c>
      <c r="V1006" s="129">
        <v>2576.8082108118133</v>
      </c>
      <c r="W1006" s="129">
        <v>2577.5992925322676</v>
      </c>
      <c r="X1006" s="129">
        <v>2578.381581488989</v>
      </c>
      <c r="Y1006" s="129">
        <v>2579.1550672306685</v>
      </c>
      <c r="Z1006" s="129">
        <v>2579.919743149655</v>
      </c>
      <c r="AA1006" s="129">
        <v>2580.675606395293</v>
      </c>
      <c r="AB1006" s="129">
        <v>2581.4226577857871</v>
      </c>
      <c r="AC1006" s="129">
        <v>2582.1609017187861</v>
      </c>
      <c r="AD1006" s="129">
        <v>2582.8903460808428</v>
      </c>
      <c r="AE1006" s="129">
        <v>2583.6110021559316</v>
      </c>
      <c r="AF1006" s="129">
        <v>2584.3228845331732</v>
      </c>
      <c r="AG1006" s="129">
        <v>2585.0260110139366</v>
      </c>
      <c r="AH1006" s="129">
        <v>2585.7204025184647</v>
      </c>
      <c r="AI1006" s="129">
        <v>2586.4060829921732</v>
      </c>
      <c r="AJ1006" s="129">
        <v>2587.0830793117648</v>
      </c>
      <c r="AK1006" s="129">
        <v>2587.7514211912976</v>
      </c>
      <c r="AL1006" s="129">
        <v>2588.4111410883388</v>
      </c>
      <c r="AM1006" s="129">
        <v>2589.062274110328</v>
      </c>
      <c r="AN1006" s="129">
        <v>2589.7048579212737</v>
      </c>
      <c r="AO1006" s="129">
        <v>2590.3389326488973</v>
      </c>
      <c r="AP1006" s="129">
        <v>2590.9645407923313</v>
      </c>
      <c r="AQ1006" s="129">
        <v>2591.5817271304804</v>
      </c>
      <c r="AR1006" s="129">
        <v>2592.1905386311387</v>
      </c>
      <c r="AS1006" s="129">
        <v>2592.7910243609613</v>
      </c>
      <c r="AT1006" s="129">
        <v>2593.3832353963703</v>
      </c>
      <c r="AU1006" s="129">
        <v>2593.9672247354852</v>
      </c>
      <c r="AV1006" s="129">
        <v>2594.5430472111493</v>
      </c>
      <c r="AW1006" s="129">
        <v>2595.1107594051232</v>
      </c>
      <c r="AX1006" s="130">
        <v>2595.6704195635143</v>
      </c>
    </row>
    <row r="1007" spans="1:50">
      <c r="A1007" s="212"/>
      <c r="B1007" s="215"/>
      <c r="C1007" s="217" t="s">
        <v>42</v>
      </c>
      <c r="D1007" s="83" t="s">
        <v>24</v>
      </c>
      <c r="E1007" s="56" t="str">
        <f>A973&amp;"/"&amp;B999&amp;"/"&amp;C1007&amp;"/"&amp;D1007</f>
        <v>Coal fired power plants/Steam turbine/Electricity only with CCS/L</v>
      </c>
      <c r="F1007" s="103" t="str">
        <f>A973</f>
        <v>Coal fired power plants</v>
      </c>
      <c r="G1007" s="103" t="str">
        <f>B999</f>
        <v>Steam turbine</v>
      </c>
      <c r="H1007" s="103" t="str">
        <f>C1007</f>
        <v>Electricity only with CCS</v>
      </c>
      <c r="I1007" s="104" t="str">
        <f t="shared" si="77"/>
        <v>L</v>
      </c>
      <c r="J1007" s="127" t="s">
        <v>99</v>
      </c>
      <c r="K1007" s="127" t="s">
        <v>99</v>
      </c>
      <c r="L1007" s="127" t="s">
        <v>99</v>
      </c>
      <c r="M1007" s="127" t="s">
        <v>99</v>
      </c>
      <c r="N1007" s="127" t="s">
        <v>99</v>
      </c>
      <c r="O1007" s="127" t="s">
        <v>99</v>
      </c>
      <c r="P1007" s="127" t="s">
        <v>99</v>
      </c>
      <c r="Q1007" s="127" t="s">
        <v>99</v>
      </c>
      <c r="R1007" s="127" t="s">
        <v>99</v>
      </c>
      <c r="S1007" s="127" t="s">
        <v>99</v>
      </c>
      <c r="T1007" s="127" t="s">
        <v>99</v>
      </c>
      <c r="U1007" s="127" t="s">
        <v>99</v>
      </c>
      <c r="V1007" s="127" t="s">
        <v>99</v>
      </c>
      <c r="W1007" s="127" t="s">
        <v>99</v>
      </c>
      <c r="X1007" s="127" t="s">
        <v>99</v>
      </c>
      <c r="Y1007" s="127" t="s">
        <v>99</v>
      </c>
      <c r="Z1007" s="127" t="s">
        <v>99</v>
      </c>
      <c r="AA1007" s="127" t="s">
        <v>99</v>
      </c>
      <c r="AB1007" s="127" t="s">
        <v>99</v>
      </c>
      <c r="AC1007" s="127" t="s">
        <v>99</v>
      </c>
      <c r="AD1007" s="127" t="s">
        <v>99</v>
      </c>
      <c r="AE1007" s="127">
        <v>3192.75</v>
      </c>
      <c r="AF1007" s="127">
        <v>3192.75</v>
      </c>
      <c r="AG1007" s="127">
        <v>3192.75</v>
      </c>
      <c r="AH1007" s="127">
        <v>3192.75</v>
      </c>
      <c r="AI1007" s="127">
        <v>3192.75</v>
      </c>
      <c r="AJ1007" s="127">
        <v>3192.75</v>
      </c>
      <c r="AK1007" s="127">
        <v>3192.75</v>
      </c>
      <c r="AL1007" s="127">
        <v>3192.75</v>
      </c>
      <c r="AM1007" s="127">
        <v>3192.75</v>
      </c>
      <c r="AN1007" s="127">
        <v>3192.75</v>
      </c>
      <c r="AO1007" s="127">
        <v>3192.75</v>
      </c>
      <c r="AP1007" s="127">
        <v>3192.75</v>
      </c>
      <c r="AQ1007" s="127">
        <v>3192.75</v>
      </c>
      <c r="AR1007" s="127">
        <v>3192.75</v>
      </c>
      <c r="AS1007" s="127">
        <v>3192.75</v>
      </c>
      <c r="AT1007" s="127">
        <v>3192.75</v>
      </c>
      <c r="AU1007" s="127">
        <v>3192.75</v>
      </c>
      <c r="AV1007" s="127">
        <v>3192.75</v>
      </c>
      <c r="AW1007" s="127">
        <v>3192.75</v>
      </c>
      <c r="AX1007" s="128">
        <v>3192.75</v>
      </c>
    </row>
    <row r="1008" spans="1:50">
      <c r="A1008" s="212"/>
      <c r="B1008" s="215"/>
      <c r="C1008" s="216"/>
      <c r="D1008" s="106" t="s">
        <v>25</v>
      </c>
      <c r="E1008" s="107" t="str">
        <f>A973&amp;"/"&amp;B999&amp;"/"&amp;C1007&amp;"/"&amp;D1008</f>
        <v>Coal fired power plants/Steam turbine/Electricity only with CCS/M</v>
      </c>
      <c r="F1008" s="108" t="str">
        <f>A973</f>
        <v>Coal fired power plants</v>
      </c>
      <c r="G1008" s="108" t="str">
        <f>B999</f>
        <v>Steam turbine</v>
      </c>
      <c r="H1008" s="108" t="str">
        <f>C1007</f>
        <v>Electricity only with CCS</v>
      </c>
      <c r="I1008" s="109" t="str">
        <f t="shared" si="77"/>
        <v>M</v>
      </c>
      <c r="J1008" s="129" t="s">
        <v>99</v>
      </c>
      <c r="K1008" s="129" t="s">
        <v>99</v>
      </c>
      <c r="L1008" s="129" t="s">
        <v>99</v>
      </c>
      <c r="M1008" s="129" t="s">
        <v>99</v>
      </c>
      <c r="N1008" s="129" t="s">
        <v>99</v>
      </c>
      <c r="O1008" s="129" t="s">
        <v>99</v>
      </c>
      <c r="P1008" s="129" t="s">
        <v>99</v>
      </c>
      <c r="Q1008" s="129" t="s">
        <v>99</v>
      </c>
      <c r="R1008" s="129" t="s">
        <v>99</v>
      </c>
      <c r="S1008" s="129" t="s">
        <v>99</v>
      </c>
      <c r="T1008" s="129" t="s">
        <v>99</v>
      </c>
      <c r="U1008" s="129" t="s">
        <v>99</v>
      </c>
      <c r="V1008" s="129" t="s">
        <v>99</v>
      </c>
      <c r="W1008" s="129" t="s">
        <v>99</v>
      </c>
      <c r="X1008" s="129" t="s">
        <v>99</v>
      </c>
      <c r="Y1008" s="129" t="s">
        <v>99</v>
      </c>
      <c r="Z1008" s="129" t="s">
        <v>99</v>
      </c>
      <c r="AA1008" s="129" t="s">
        <v>99</v>
      </c>
      <c r="AB1008" s="129" t="s">
        <v>99</v>
      </c>
      <c r="AC1008" s="129" t="s">
        <v>99</v>
      </c>
      <c r="AD1008" s="129" t="s">
        <v>99</v>
      </c>
      <c r="AE1008" s="129">
        <v>3668.1374999999998</v>
      </c>
      <c r="AF1008" s="129">
        <v>3668.1374999999998</v>
      </c>
      <c r="AG1008" s="129">
        <v>3668.1374999999998</v>
      </c>
      <c r="AH1008" s="129">
        <v>3668.1374999999998</v>
      </c>
      <c r="AI1008" s="129">
        <v>3668.1374999999998</v>
      </c>
      <c r="AJ1008" s="129">
        <v>3668.1374999999998</v>
      </c>
      <c r="AK1008" s="129">
        <v>3668.1374999999998</v>
      </c>
      <c r="AL1008" s="129">
        <v>3668.1374999999998</v>
      </c>
      <c r="AM1008" s="129">
        <v>3668.1374999999998</v>
      </c>
      <c r="AN1008" s="129">
        <v>3668.1374999999998</v>
      </c>
      <c r="AO1008" s="129">
        <v>3668.1374999999998</v>
      </c>
      <c r="AP1008" s="129">
        <v>3668.1374999999998</v>
      </c>
      <c r="AQ1008" s="129">
        <v>3668.1374999999998</v>
      </c>
      <c r="AR1008" s="129">
        <v>3668.1374999999998</v>
      </c>
      <c r="AS1008" s="129">
        <v>3668.1374999999998</v>
      </c>
      <c r="AT1008" s="129">
        <v>3668.1374999999998</v>
      </c>
      <c r="AU1008" s="129">
        <v>3668.1374999999998</v>
      </c>
      <c r="AV1008" s="129">
        <v>3668.1374999999998</v>
      </c>
      <c r="AW1008" s="129">
        <v>3668.1374999999998</v>
      </c>
      <c r="AX1008" s="130">
        <v>3668.1374999999998</v>
      </c>
    </row>
    <row r="1009" spans="1:50">
      <c r="A1009" s="212"/>
      <c r="B1009" s="215"/>
      <c r="C1009" s="217" t="s">
        <v>43</v>
      </c>
      <c r="D1009" s="52" t="s">
        <v>24</v>
      </c>
      <c r="E1009" s="86" t="str">
        <f>A973&amp;"/"&amp;B999&amp;"/"&amp;C1009&amp;"/"&amp;D1009</f>
        <v>Coal fired power plants/Steam turbine/CHP with CCS/L</v>
      </c>
      <c r="F1009" s="61" t="str">
        <f>A973</f>
        <v>Coal fired power plants</v>
      </c>
      <c r="G1009" s="61" t="str">
        <f>B999</f>
        <v>Steam turbine</v>
      </c>
      <c r="H1009" s="61" t="str">
        <f>C1009</f>
        <v>CHP with CCS</v>
      </c>
      <c r="I1009" s="84" t="str">
        <f t="shared" si="77"/>
        <v>L</v>
      </c>
      <c r="J1009" s="121" t="s">
        <v>99</v>
      </c>
      <c r="K1009" s="121" t="s">
        <v>99</v>
      </c>
      <c r="L1009" s="121" t="s">
        <v>99</v>
      </c>
      <c r="M1009" s="121" t="s">
        <v>99</v>
      </c>
      <c r="N1009" s="121" t="s">
        <v>99</v>
      </c>
      <c r="O1009" s="121" t="s">
        <v>99</v>
      </c>
      <c r="P1009" s="121" t="s">
        <v>99</v>
      </c>
      <c r="Q1009" s="121" t="s">
        <v>99</v>
      </c>
      <c r="R1009" s="121" t="s">
        <v>99</v>
      </c>
      <c r="S1009" s="121" t="s">
        <v>99</v>
      </c>
      <c r="T1009" s="121" t="s">
        <v>99</v>
      </c>
      <c r="U1009" s="121" t="s">
        <v>99</v>
      </c>
      <c r="V1009" s="121" t="s">
        <v>99</v>
      </c>
      <c r="W1009" s="121" t="s">
        <v>99</v>
      </c>
      <c r="X1009" s="121" t="s">
        <v>99</v>
      </c>
      <c r="Y1009" s="121" t="s">
        <v>99</v>
      </c>
      <c r="Z1009" s="121" t="s">
        <v>99</v>
      </c>
      <c r="AA1009" s="121" t="s">
        <v>99</v>
      </c>
      <c r="AB1009" s="121" t="s">
        <v>99</v>
      </c>
      <c r="AC1009" s="121" t="s">
        <v>99</v>
      </c>
      <c r="AD1009" s="121" t="s">
        <v>99</v>
      </c>
      <c r="AE1009" s="121">
        <v>3582.75</v>
      </c>
      <c r="AF1009" s="121">
        <v>3582.75</v>
      </c>
      <c r="AG1009" s="121">
        <v>3582.75</v>
      </c>
      <c r="AH1009" s="121">
        <v>3582.75</v>
      </c>
      <c r="AI1009" s="121">
        <v>3582.75</v>
      </c>
      <c r="AJ1009" s="121">
        <v>3582.75</v>
      </c>
      <c r="AK1009" s="121">
        <v>3582.75</v>
      </c>
      <c r="AL1009" s="121">
        <v>3582.75</v>
      </c>
      <c r="AM1009" s="121">
        <v>3582.75</v>
      </c>
      <c r="AN1009" s="121">
        <v>3582.75</v>
      </c>
      <c r="AO1009" s="121">
        <v>3582.75</v>
      </c>
      <c r="AP1009" s="121">
        <v>3582.75</v>
      </c>
      <c r="AQ1009" s="121">
        <v>3582.75</v>
      </c>
      <c r="AR1009" s="121">
        <v>3582.75</v>
      </c>
      <c r="AS1009" s="121">
        <v>3582.75</v>
      </c>
      <c r="AT1009" s="121">
        <v>3582.75</v>
      </c>
      <c r="AU1009" s="121">
        <v>3582.75</v>
      </c>
      <c r="AV1009" s="121">
        <v>3582.75</v>
      </c>
      <c r="AW1009" s="121">
        <v>3582.75</v>
      </c>
      <c r="AX1009" s="122">
        <v>3582.75</v>
      </c>
    </row>
    <row r="1010" spans="1:50">
      <c r="A1010" s="213"/>
      <c r="B1010" s="218"/>
      <c r="C1010" s="210"/>
      <c r="D1010" s="93" t="s">
        <v>25</v>
      </c>
      <c r="E1010" s="73" t="str">
        <f>A973&amp;"/"&amp;B999&amp;"/"&amp;C1009&amp;"/"&amp;D1010</f>
        <v>Coal fired power plants/Steam turbine/CHP with CCS/M</v>
      </c>
      <c r="F1010" s="91" t="str">
        <f>A973</f>
        <v>Coal fired power plants</v>
      </c>
      <c r="G1010" s="91" t="str">
        <f>B999</f>
        <v>Steam turbine</v>
      </c>
      <c r="H1010" s="91" t="str">
        <f>C1009</f>
        <v>CHP with CCS</v>
      </c>
      <c r="I1010" s="70" t="str">
        <f t="shared" si="77"/>
        <v>M</v>
      </c>
      <c r="J1010" s="123" t="s">
        <v>99</v>
      </c>
      <c r="K1010" s="123" t="s">
        <v>99</v>
      </c>
      <c r="L1010" s="123" t="s">
        <v>99</v>
      </c>
      <c r="M1010" s="123" t="s">
        <v>99</v>
      </c>
      <c r="N1010" s="123" t="s">
        <v>99</v>
      </c>
      <c r="O1010" s="123" t="s">
        <v>99</v>
      </c>
      <c r="P1010" s="123" t="s">
        <v>99</v>
      </c>
      <c r="Q1010" s="123" t="s">
        <v>99</v>
      </c>
      <c r="R1010" s="123" t="s">
        <v>99</v>
      </c>
      <c r="S1010" s="123" t="s">
        <v>99</v>
      </c>
      <c r="T1010" s="123" t="s">
        <v>99</v>
      </c>
      <c r="U1010" s="123" t="s">
        <v>99</v>
      </c>
      <c r="V1010" s="123" t="s">
        <v>99</v>
      </c>
      <c r="W1010" s="123" t="s">
        <v>99</v>
      </c>
      <c r="X1010" s="123" t="s">
        <v>99</v>
      </c>
      <c r="Y1010" s="123" t="s">
        <v>99</v>
      </c>
      <c r="Z1010" s="123" t="s">
        <v>99</v>
      </c>
      <c r="AA1010" s="123" t="s">
        <v>99</v>
      </c>
      <c r="AB1010" s="123" t="s">
        <v>99</v>
      </c>
      <c r="AC1010" s="123" t="s">
        <v>99</v>
      </c>
      <c r="AD1010" s="123" t="s">
        <v>99</v>
      </c>
      <c r="AE1010" s="123">
        <v>4058.1374999999998</v>
      </c>
      <c r="AF1010" s="123">
        <v>4058.1374999999998</v>
      </c>
      <c r="AG1010" s="123">
        <v>4058.1374999999998</v>
      </c>
      <c r="AH1010" s="123">
        <v>4058.1374999999998</v>
      </c>
      <c r="AI1010" s="123">
        <v>4058.1374999999998</v>
      </c>
      <c r="AJ1010" s="123">
        <v>4058.1374999999998</v>
      </c>
      <c r="AK1010" s="123">
        <v>4058.1374999999998</v>
      </c>
      <c r="AL1010" s="123">
        <v>4058.1374999999998</v>
      </c>
      <c r="AM1010" s="123">
        <v>4058.1374999999998</v>
      </c>
      <c r="AN1010" s="123">
        <v>4058.1374999999998</v>
      </c>
      <c r="AO1010" s="123">
        <v>4058.1374999999998</v>
      </c>
      <c r="AP1010" s="123">
        <v>4058.1374999999998</v>
      </c>
      <c r="AQ1010" s="123">
        <v>4058.1374999999998</v>
      </c>
      <c r="AR1010" s="123">
        <v>4058.1374999999998</v>
      </c>
      <c r="AS1010" s="123">
        <v>4058.1374999999998</v>
      </c>
      <c r="AT1010" s="123">
        <v>4058.1374999999998</v>
      </c>
      <c r="AU1010" s="123">
        <v>4058.1374999999998</v>
      </c>
      <c r="AV1010" s="123">
        <v>4058.1374999999998</v>
      </c>
      <c r="AW1010" s="123">
        <v>4058.1374999999998</v>
      </c>
      <c r="AX1010" s="124">
        <v>4058.1374999999998</v>
      </c>
    </row>
    <row r="1011" spans="1:50">
      <c r="A1011" s="211" t="s">
        <v>48</v>
      </c>
      <c r="B1011" s="214" t="s">
        <v>41</v>
      </c>
      <c r="C1011" s="209" t="s">
        <v>36</v>
      </c>
      <c r="D1011" s="67" t="s">
        <v>24</v>
      </c>
      <c r="E1011" s="87" t="str">
        <f>A1011&amp;"/"&amp;B1011&amp;"/"&amp;C1011&amp;"/"&amp;D1011</f>
        <v>Lignite fired power plants/Integrated gasification combined cycle/Electricity only/L</v>
      </c>
      <c r="F1011" s="55" t="str">
        <f>A1011</f>
        <v>Lignite fired power plants</v>
      </c>
      <c r="G1011" s="55" t="str">
        <f>B1011</f>
        <v>Integrated gasification combined cycle</v>
      </c>
      <c r="H1011" s="55" t="str">
        <f>C1011</f>
        <v>Electricity only</v>
      </c>
      <c r="I1011" s="85" t="str">
        <f t="shared" si="77"/>
        <v>L</v>
      </c>
      <c r="J1011" s="125">
        <v>2940</v>
      </c>
      <c r="K1011" s="125">
        <v>2939.9778548980926</v>
      </c>
      <c r="L1011" s="125">
        <v>2939.9494214220595</v>
      </c>
      <c r="M1011" s="125">
        <v>2939.9129144203403</v>
      </c>
      <c r="N1011" s="125">
        <v>2939.8660423008373</v>
      </c>
      <c r="O1011" s="125">
        <v>2939.80586357008</v>
      </c>
      <c r="P1011" s="125">
        <v>2939.7286028728704</v>
      </c>
      <c r="Q1011" s="125">
        <v>2939.629415189489</v>
      </c>
      <c r="R1011" s="125">
        <v>2939.5020837293041</v>
      </c>
      <c r="S1011" s="125">
        <v>2939.3386331225438</v>
      </c>
      <c r="T1011" s="125">
        <v>2939.1288345663384</v>
      </c>
      <c r="U1011" s="125">
        <v>2938.8595734108981</v>
      </c>
      <c r="V1011" s="125">
        <v>2938.5140420440471</v>
      </c>
      <c r="W1011" s="125">
        <v>2938.0707116212848</v>
      </c>
      <c r="X1011" s="125">
        <v>2937.502025021603</v>
      </c>
      <c r="Y1011" s="125">
        <v>2936.772740355007</v>
      </c>
      <c r="Z1011" s="125">
        <v>2935.8378396694629</v>
      </c>
      <c r="AA1011" s="125">
        <v>2934.6399020229528</v>
      </c>
      <c r="AB1011" s="125">
        <v>2933.1058256078304</v>
      </c>
      <c r="AC1011" s="125">
        <v>2931.1427736219739</v>
      </c>
      <c r="AD1011" s="125">
        <v>2928.6332192917303</v>
      </c>
      <c r="AE1011" s="125">
        <v>2925.4289873851185</v>
      </c>
      <c r="AF1011" s="125">
        <v>2921.3442497141086</v>
      </c>
      <c r="AG1011" s="125">
        <v>2916.147556760202</v>
      </c>
      <c r="AH1011" s="125">
        <v>2909.5532150541367</v>
      </c>
      <c r="AI1011" s="125">
        <v>2901.2127024736087</v>
      </c>
      <c r="AJ1011" s="125">
        <v>2890.7074143430741</v>
      </c>
      <c r="AK1011" s="125">
        <v>2877.5449125753921</v>
      </c>
      <c r="AL1011" s="125">
        <v>2861.1620304092849</v>
      </c>
      <c r="AM1011" s="125">
        <v>2840.9395786745813</v>
      </c>
      <c r="AN1011" s="125">
        <v>2816.2346866704265</v>
      </c>
      <c r="AO1011" s="125">
        <v>2786.4372813594373</v>
      </c>
      <c r="AP1011" s="125">
        <v>2751.0556395780332</v>
      </c>
      <c r="AQ1011" s="125">
        <v>2709.8307184486921</v>
      </c>
      <c r="AR1011" s="125">
        <v>2662.8687433088635</v>
      </c>
      <c r="AS1011" s="125">
        <v>2610.7667857917395</v>
      </c>
      <c r="AT1011" s="125">
        <v>2554.6911239480301</v>
      </c>
      <c r="AU1011" s="125">
        <v>2496.3621149188129</v>
      </c>
      <c r="AV1011" s="125">
        <v>2437.9129032061501</v>
      </c>
      <c r="AW1011" s="125">
        <v>2381.6267401100213</v>
      </c>
      <c r="AX1011" s="126">
        <v>2329.6076787581528</v>
      </c>
    </row>
    <row r="1012" spans="1:50">
      <c r="A1012" s="212"/>
      <c r="B1012" s="215"/>
      <c r="C1012" s="216"/>
      <c r="D1012" s="52" t="s">
        <v>25</v>
      </c>
      <c r="E1012" s="86" t="str">
        <f>A1011&amp;"/"&amp;B1011&amp;"/"&amp;C1011&amp;"/"&amp;D1012</f>
        <v>Lignite fired power plants/Integrated gasification combined cycle/Electricity only/M</v>
      </c>
      <c r="F1012" s="61" t="str">
        <f>A1011</f>
        <v>Lignite fired power plants</v>
      </c>
      <c r="G1012" s="61" t="str">
        <f>B1011</f>
        <v>Integrated gasification combined cycle</v>
      </c>
      <c r="H1012" s="61" t="str">
        <f>C1011</f>
        <v>Electricity only</v>
      </c>
      <c r="I1012" s="84" t="str">
        <f t="shared" si="77"/>
        <v>M</v>
      </c>
      <c r="J1012" s="121">
        <v>3160.5</v>
      </c>
      <c r="K1012" s="121">
        <v>3160.3741847395459</v>
      </c>
      <c r="L1012" s="121">
        <v>3160.2205465741345</v>
      </c>
      <c r="M1012" s="121">
        <v>3160.0329416207901</v>
      </c>
      <c r="N1012" s="121">
        <v>3159.8038736707931</v>
      </c>
      <c r="O1012" s="121">
        <v>3159.524198678625</v>
      </c>
      <c r="P1012" s="121">
        <v>3159.1827657319627</v>
      </c>
      <c r="Q1012" s="121">
        <v>3158.7659813705459</v>
      </c>
      <c r="R1012" s="121">
        <v>3158.2572816662005</v>
      </c>
      <c r="S1012" s="121">
        <v>3157.6364936944801</v>
      </c>
      <c r="T1012" s="121">
        <v>3156.8790649510765</v>
      </c>
      <c r="U1012" s="121">
        <v>3155.9551359782022</v>
      </c>
      <c r="V1012" s="121">
        <v>3154.82842813965</v>
      </c>
      <c r="W1012" s="121">
        <v>3153.4549154252468</v>
      </c>
      <c r="X1012" s="121">
        <v>3151.7812468879633</v>
      </c>
      <c r="Y1012" s="121">
        <v>3149.7428856345336</v>
      </c>
      <c r="Z1012" s="121">
        <v>3147.2619324550938</v>
      </c>
      <c r="AA1012" s="121">
        <v>3144.2446090563872</v>
      </c>
      <c r="AB1012" s="121">
        <v>3140.5783901641812</v>
      </c>
      <c r="AC1012" s="121">
        <v>3136.1287992942989</v>
      </c>
      <c r="AD1012" s="121">
        <v>3130.735924938268</v>
      </c>
      <c r="AE1012" s="121">
        <v>3124.2107790093382</v>
      </c>
      <c r="AF1012" s="121">
        <v>3116.3317158980572</v>
      </c>
      <c r="AG1012" s="121">
        <v>3106.8412675691825</v>
      </c>
      <c r="AH1012" s="121">
        <v>3095.4439362856829</v>
      </c>
      <c r="AI1012" s="121">
        <v>3081.8057262251623</v>
      </c>
      <c r="AJ1012" s="121">
        <v>3065.5564828449274</v>
      </c>
      <c r="AK1012" s="121">
        <v>3046.2964190568646</v>
      </c>
      <c r="AL1012" s="121">
        <v>3023.608481669974</v>
      </c>
      <c r="AM1012" s="121">
        <v>2997.0783430579968</v>
      </c>
      <c r="AN1012" s="121">
        <v>2966.3236240578913</v>
      </c>
      <c r="AO1012" s="121">
        <v>2931.0332410882288</v>
      </c>
      <c r="AP1012" s="121">
        <v>2891.0162844346441</v>
      </c>
      <c r="AQ1012" s="121">
        <v>2846.2574213902894</v>
      </c>
      <c r="AR1012" s="121">
        <v>2796.9725774526323</v>
      </c>
      <c r="AS1012" s="121">
        <v>2743.6551401321308</v>
      </c>
      <c r="AT1012" s="121">
        <v>2687.1003007690456</v>
      </c>
      <c r="AU1012" s="121">
        <v>2628.3950040217351</v>
      </c>
      <c r="AV1012" s="121">
        <v>2568.864808527896</v>
      </c>
      <c r="AW1012" s="121">
        <v>2509.9772117581479</v>
      </c>
      <c r="AX1012" s="122">
        <v>2453.2121353819939</v>
      </c>
    </row>
    <row r="1013" spans="1:50">
      <c r="A1013" s="212"/>
      <c r="B1013" s="215"/>
      <c r="C1013" s="217" t="s">
        <v>26</v>
      </c>
      <c r="D1013" s="83" t="s">
        <v>24</v>
      </c>
      <c r="E1013" s="56" t="str">
        <f>A1011&amp;"/"&amp;B1011&amp;"/"&amp;C1013&amp;"/"&amp;D1013</f>
        <v>Lignite fired power plants/Integrated gasification combined cycle/CHP/L</v>
      </c>
      <c r="F1013" s="103" t="str">
        <f>A1011</f>
        <v>Lignite fired power plants</v>
      </c>
      <c r="G1013" s="103" t="str">
        <f>B1011</f>
        <v>Integrated gasification combined cycle</v>
      </c>
      <c r="H1013" s="103" t="str">
        <f>C1013</f>
        <v>CHP</v>
      </c>
      <c r="I1013" s="104" t="str">
        <f t="shared" si="77"/>
        <v>L</v>
      </c>
      <c r="J1013" s="127" t="s">
        <v>99</v>
      </c>
      <c r="K1013" s="127" t="s">
        <v>99</v>
      </c>
      <c r="L1013" s="127" t="s">
        <v>99</v>
      </c>
      <c r="M1013" s="127" t="s">
        <v>99</v>
      </c>
      <c r="N1013" s="127" t="s">
        <v>99</v>
      </c>
      <c r="O1013" s="127" t="s">
        <v>99</v>
      </c>
      <c r="P1013" s="127" t="s">
        <v>99</v>
      </c>
      <c r="Q1013" s="127" t="s">
        <v>99</v>
      </c>
      <c r="R1013" s="127" t="s">
        <v>99</v>
      </c>
      <c r="S1013" s="127" t="s">
        <v>99</v>
      </c>
      <c r="T1013" s="127">
        <v>3309.0892553787548</v>
      </c>
      <c r="U1013" s="127">
        <v>3308.8077610269911</v>
      </c>
      <c r="V1013" s="127">
        <v>3308.4465313205869</v>
      </c>
      <c r="W1013" s="127">
        <v>3307.9830593067027</v>
      </c>
      <c r="X1013" s="127">
        <v>3307.3885358765692</v>
      </c>
      <c r="Y1013" s="127">
        <v>3306.6261180144797</v>
      </c>
      <c r="Z1013" s="127">
        <v>3305.6487424921529</v>
      </c>
      <c r="AA1013" s="127">
        <v>3304.3963795929949</v>
      </c>
      <c r="AB1013" s="127">
        <v>3302.7926063145032</v>
      </c>
      <c r="AC1013" s="127">
        <v>3300.7403680503776</v>
      </c>
      <c r="AD1013" s="127">
        <v>3298.1167984966755</v>
      </c>
      <c r="AE1013" s="127">
        <v>3294.766990456309</v>
      </c>
      <c r="AF1013" s="127">
        <v>3290.4966731097693</v>
      </c>
      <c r="AG1013" s="127">
        <v>3285.0638816178694</v>
      </c>
      <c r="AH1013" s="127">
        <v>3278.1699427546041</v>
      </c>
      <c r="AI1013" s="127">
        <v>3269.4505001807438</v>
      </c>
      <c r="AJ1013" s="127">
        <v>3258.4679309811099</v>
      </c>
      <c r="AK1013" s="127">
        <v>3244.7074243955085</v>
      </c>
      <c r="AL1013" s="127">
        <v>3227.5802276120389</v>
      </c>
      <c r="AM1013" s="127">
        <v>3206.4390201741312</v>
      </c>
      <c r="AN1013" s="127">
        <v>3180.6117241843649</v>
      </c>
      <c r="AO1013" s="127">
        <v>3149.4605494872835</v>
      </c>
      <c r="AP1013" s="127">
        <v>3112.4714327269867</v>
      </c>
      <c r="AQ1013" s="127">
        <v>3069.3735620711182</v>
      </c>
      <c r="AR1013" s="127">
        <v>3020.2779889353837</v>
      </c>
      <c r="AS1013" s="127">
        <v>2965.8089113852907</v>
      </c>
      <c r="AT1013" s="127">
        <v>2907.1855943509172</v>
      </c>
      <c r="AU1013" s="127">
        <v>2846.2065550280981</v>
      </c>
      <c r="AV1013" s="127">
        <v>2785.1018519183831</v>
      </c>
      <c r="AW1013" s="127">
        <v>2726.2584700421339</v>
      </c>
      <c r="AX1013" s="128">
        <v>2671.8760548339005</v>
      </c>
    </row>
    <row r="1014" spans="1:50">
      <c r="A1014" s="212"/>
      <c r="B1014" s="215"/>
      <c r="C1014" s="216"/>
      <c r="D1014" s="106" t="s">
        <v>25</v>
      </c>
      <c r="E1014" s="107" t="str">
        <f>A1011&amp;"/"&amp;B1011&amp;"/"&amp;C1013&amp;"/"&amp;D1014</f>
        <v>Lignite fired power plants/Integrated gasification combined cycle/CHP/M</v>
      </c>
      <c r="F1014" s="108" t="str">
        <f>A1011</f>
        <v>Lignite fired power plants</v>
      </c>
      <c r="G1014" s="108" t="str">
        <f>B1011</f>
        <v>Integrated gasification combined cycle</v>
      </c>
      <c r="H1014" s="108" t="str">
        <f>C1013</f>
        <v>CHP</v>
      </c>
      <c r="I1014" s="109" t="str">
        <f t="shared" si="77"/>
        <v>M</v>
      </c>
      <c r="J1014" s="129" t="s">
        <v>99</v>
      </c>
      <c r="K1014" s="129" t="s">
        <v>99</v>
      </c>
      <c r="L1014" s="129" t="s">
        <v>99</v>
      </c>
      <c r="M1014" s="129" t="s">
        <v>99</v>
      </c>
      <c r="N1014" s="129" t="s">
        <v>99</v>
      </c>
      <c r="O1014" s="129" t="s">
        <v>99</v>
      </c>
      <c r="P1014" s="129" t="s">
        <v>99</v>
      </c>
      <c r="Q1014" s="129" t="s">
        <v>99</v>
      </c>
      <c r="R1014" s="129" t="s">
        <v>99</v>
      </c>
      <c r="S1014" s="129" t="s">
        <v>99</v>
      </c>
      <c r="T1014" s="129">
        <v>3526.7003034915169</v>
      </c>
      <c r="U1014" s="129">
        <v>3525.7307611923916</v>
      </c>
      <c r="V1014" s="129">
        <v>3524.5484290648101</v>
      </c>
      <c r="W1014" s="129">
        <v>3523.1071075843752</v>
      </c>
      <c r="X1014" s="129">
        <v>3521.3508119282678</v>
      </c>
      <c r="Y1014" s="129">
        <v>3519.2118190899437</v>
      </c>
      <c r="Z1014" s="129">
        <v>3516.6083840638366</v>
      </c>
      <c r="AA1014" s="129">
        <v>3513.4420988286356</v>
      </c>
      <c r="AB1014" s="129">
        <v>3509.5948828648502</v>
      </c>
      <c r="AC1014" s="129">
        <v>3504.9256207366898</v>
      </c>
      <c r="AD1014" s="129">
        <v>3499.2665062857441</v>
      </c>
      <c r="AE1014" s="129">
        <v>3492.4192212976131</v>
      </c>
      <c r="AF1014" s="129">
        <v>3484.1511777703063</v>
      </c>
      <c r="AG1014" s="129">
        <v>3474.1921967634862</v>
      </c>
      <c r="AH1014" s="129">
        <v>3462.2321921517469</v>
      </c>
      <c r="AI1014" s="129">
        <v>3447.920679117477</v>
      </c>
      <c r="AJ1014" s="129">
        <v>3430.8692290077274</v>
      </c>
      <c r="AK1014" s="129">
        <v>3410.6583176989452</v>
      </c>
      <c r="AL1014" s="129">
        <v>3386.8503025567597</v>
      </c>
      <c r="AM1014" s="129">
        <v>3359.0104010695845</v>
      </c>
      <c r="AN1014" s="129">
        <v>3326.7373564484701</v>
      </c>
      <c r="AO1014" s="129">
        <v>3289.7047272681411</v>
      </c>
      <c r="AP1014" s="129">
        <v>3247.712178818002</v>
      </c>
      <c r="AQ1014" s="129">
        <v>3200.7436214328463</v>
      </c>
      <c r="AR1014" s="129">
        <v>3149.0256406072303</v>
      </c>
      <c r="AS1014" s="129">
        <v>3093.0759818338206</v>
      </c>
      <c r="AT1014" s="129">
        <v>3033.7290941481115</v>
      </c>
      <c r="AU1014" s="129">
        <v>2972.1255834343506</v>
      </c>
      <c r="AV1014" s="129">
        <v>2909.6564496578485</v>
      </c>
      <c r="AW1014" s="129">
        <v>2847.8616389761523</v>
      </c>
      <c r="AX1014" s="130">
        <v>2788.2941351143127</v>
      </c>
    </row>
    <row r="1015" spans="1:50">
      <c r="A1015" s="212"/>
      <c r="B1015" s="215"/>
      <c r="C1015" s="217" t="s">
        <v>42</v>
      </c>
      <c r="D1015" s="83" t="s">
        <v>24</v>
      </c>
      <c r="E1015" s="56" t="str">
        <f>A1011&amp;"/"&amp;B1011&amp;"/"&amp;C1015&amp;"/"&amp;D1015</f>
        <v>Lignite fired power plants/Integrated gasification combined cycle/Electricity only with CCS/L</v>
      </c>
      <c r="F1015" s="103" t="str">
        <f>A1011</f>
        <v>Lignite fired power plants</v>
      </c>
      <c r="G1015" s="103" t="str">
        <f>B1011</f>
        <v>Integrated gasification combined cycle</v>
      </c>
      <c r="H1015" s="103" t="str">
        <f>C1015</f>
        <v>Electricity only with CCS</v>
      </c>
      <c r="I1015" s="104" t="str">
        <f t="shared" si="77"/>
        <v>L</v>
      </c>
      <c r="J1015" s="127" t="s">
        <v>99</v>
      </c>
      <c r="K1015" s="127" t="s">
        <v>99</v>
      </c>
      <c r="L1015" s="127" t="s">
        <v>99</v>
      </c>
      <c r="M1015" s="127" t="s">
        <v>99</v>
      </c>
      <c r="N1015" s="127" t="s">
        <v>99</v>
      </c>
      <c r="O1015" s="127" t="s">
        <v>99</v>
      </c>
      <c r="P1015" s="127" t="s">
        <v>99</v>
      </c>
      <c r="Q1015" s="127" t="s">
        <v>99</v>
      </c>
      <c r="R1015" s="127" t="s">
        <v>99</v>
      </c>
      <c r="S1015" s="127" t="s">
        <v>99</v>
      </c>
      <c r="T1015" s="127" t="s">
        <v>99</v>
      </c>
      <c r="U1015" s="127" t="s">
        <v>99</v>
      </c>
      <c r="V1015" s="127" t="s">
        <v>99</v>
      </c>
      <c r="W1015" s="127" t="s">
        <v>99</v>
      </c>
      <c r="X1015" s="127" t="s">
        <v>99</v>
      </c>
      <c r="Y1015" s="127" t="s">
        <v>99</v>
      </c>
      <c r="Z1015" s="127" t="s">
        <v>99</v>
      </c>
      <c r="AA1015" s="127" t="s">
        <v>99</v>
      </c>
      <c r="AB1015" s="127" t="s">
        <v>99</v>
      </c>
      <c r="AC1015" s="127" t="s">
        <v>99</v>
      </c>
      <c r="AD1015" s="127" t="s">
        <v>99</v>
      </c>
      <c r="AE1015" s="127">
        <v>4408.0294406210796</v>
      </c>
      <c r="AF1015" s="127">
        <v>4407.3410938972866</v>
      </c>
      <c r="AG1015" s="127">
        <v>4406.4128016231662</v>
      </c>
      <c r="AH1015" s="127">
        <v>4405.1613365314024</v>
      </c>
      <c r="AI1015" s="127">
        <v>4403.4749416459017</v>
      </c>
      <c r="AJ1015" s="127">
        <v>4401.2038270577305</v>
      </c>
      <c r="AK1015" s="127">
        <v>4398.1477273094279</v>
      </c>
      <c r="AL1015" s="127">
        <v>4394.0397968046063</v>
      </c>
      <c r="AM1015" s="127">
        <v>4388.5261035417507</v>
      </c>
      <c r="AN1015" s="127">
        <v>4381.1401301419128</v>
      </c>
      <c r="AO1015" s="127">
        <v>4371.272174855384</v>
      </c>
      <c r="AP1015" s="127">
        <v>4358.1346448154463</v>
      </c>
      <c r="AQ1015" s="127">
        <v>4340.7263764477484</v>
      </c>
      <c r="AR1015" s="127">
        <v>4317.8028715288228</v>
      </c>
      <c r="AS1015" s="127">
        <v>4287.8652721769413</v>
      </c>
      <c r="AT1015" s="127">
        <v>4249.1891365432339</v>
      </c>
      <c r="AU1015" s="127">
        <v>4199.923276695863</v>
      </c>
      <c r="AV1015" s="127">
        <v>4138.2945548898124</v>
      </c>
      <c r="AW1015" s="127">
        <v>4062.9470942773478</v>
      </c>
      <c r="AX1015" s="128">
        <v>3973.41</v>
      </c>
    </row>
    <row r="1016" spans="1:50">
      <c r="A1016" s="212"/>
      <c r="B1016" s="215"/>
      <c r="C1016" s="216"/>
      <c r="D1016" s="106" t="s">
        <v>25</v>
      </c>
      <c r="E1016" s="107" t="str">
        <f>A1011&amp;"/"&amp;B1011&amp;"/"&amp;C1015&amp;"/"&amp;D1016</f>
        <v>Lignite fired power plants/Integrated gasification combined cycle/Electricity only with CCS/M</v>
      </c>
      <c r="F1016" s="108" t="str">
        <f>A1011</f>
        <v>Lignite fired power plants</v>
      </c>
      <c r="G1016" s="108" t="str">
        <f>B1011</f>
        <v>Integrated gasification combined cycle</v>
      </c>
      <c r="H1016" s="108" t="str">
        <f>C1015</f>
        <v>Electricity only with CCS</v>
      </c>
      <c r="I1016" s="109" t="str">
        <f t="shared" si="77"/>
        <v>M</v>
      </c>
      <c r="J1016" s="129" t="s">
        <v>99</v>
      </c>
      <c r="K1016" s="129" t="s">
        <v>99</v>
      </c>
      <c r="L1016" s="129" t="s">
        <v>99</v>
      </c>
      <c r="M1016" s="129" t="s">
        <v>99</v>
      </c>
      <c r="N1016" s="129" t="s">
        <v>99</v>
      </c>
      <c r="O1016" s="129" t="s">
        <v>99</v>
      </c>
      <c r="P1016" s="129" t="s">
        <v>99</v>
      </c>
      <c r="Q1016" s="129" t="s">
        <v>99</v>
      </c>
      <c r="R1016" s="129" t="s">
        <v>99</v>
      </c>
      <c r="S1016" s="129" t="s">
        <v>99</v>
      </c>
      <c r="T1016" s="129" t="s">
        <v>99</v>
      </c>
      <c r="U1016" s="129" t="s">
        <v>99</v>
      </c>
      <c r="V1016" s="129" t="s">
        <v>99</v>
      </c>
      <c r="W1016" s="129" t="s">
        <v>99</v>
      </c>
      <c r="X1016" s="129" t="s">
        <v>99</v>
      </c>
      <c r="Y1016" s="129" t="s">
        <v>99</v>
      </c>
      <c r="Z1016" s="129" t="s">
        <v>99</v>
      </c>
      <c r="AA1016" s="129" t="s">
        <v>99</v>
      </c>
      <c r="AB1016" s="129" t="s">
        <v>99</v>
      </c>
      <c r="AC1016" s="129" t="s">
        <v>99</v>
      </c>
      <c r="AD1016" s="129" t="s">
        <v>99</v>
      </c>
      <c r="AE1016" s="129">
        <v>4703.1372215853607</v>
      </c>
      <c r="AF1016" s="129">
        <v>4702.7758876656653</v>
      </c>
      <c r="AG1016" s="129">
        <v>4702.2633618887257</v>
      </c>
      <c r="AH1016" s="129">
        <v>4701.5365189367467</v>
      </c>
      <c r="AI1016" s="129">
        <v>4700.5060165523628</v>
      </c>
      <c r="AJ1016" s="129">
        <v>4699.0455477142168</v>
      </c>
      <c r="AK1016" s="129">
        <v>4696.976828575167</v>
      </c>
      <c r="AL1016" s="129">
        <v>4694.048774045109</v>
      </c>
      <c r="AM1016" s="129">
        <v>4689.9088985385233</v>
      </c>
      <c r="AN1016" s="129">
        <v>4684.0646149291351</v>
      </c>
      <c r="AO1016" s="129">
        <v>4675.8320124643997</v>
      </c>
      <c r="AP1016" s="129">
        <v>4664.270350003846</v>
      </c>
      <c r="AQ1016" s="129">
        <v>4648.1028290205231</v>
      </c>
      <c r="AR1016" s="129">
        <v>4625.6298400216947</v>
      </c>
      <c r="AS1016" s="129">
        <v>4594.6523101022613</v>
      </c>
      <c r="AT1016" s="129">
        <v>4552.4429856411462</v>
      </c>
      <c r="AU1016" s="129">
        <v>4495.83368927229</v>
      </c>
      <c r="AV1016" s="129">
        <v>4421.5202379047842</v>
      </c>
      <c r="AW1016" s="129">
        <v>4326.6983929379949</v>
      </c>
      <c r="AX1016" s="130">
        <v>4210.08</v>
      </c>
    </row>
    <row r="1017" spans="1:50">
      <c r="A1017" s="212"/>
      <c r="B1017" s="215"/>
      <c r="C1017" s="217" t="s">
        <v>43</v>
      </c>
      <c r="D1017" s="52" t="s">
        <v>24</v>
      </c>
      <c r="E1017" s="86" t="str">
        <f>A1011&amp;"/"&amp;B1011&amp;"/"&amp;C1017&amp;"/"&amp;D1017</f>
        <v>Lignite fired power plants/Integrated gasification combined cycle/CHP with CCS/L</v>
      </c>
      <c r="F1017" s="61" t="str">
        <f>A1011</f>
        <v>Lignite fired power plants</v>
      </c>
      <c r="G1017" s="61" t="str">
        <f>B1011</f>
        <v>Integrated gasification combined cycle</v>
      </c>
      <c r="H1017" s="61" t="str">
        <f>C1017</f>
        <v>CHP with CCS</v>
      </c>
      <c r="I1017" s="84" t="str">
        <f t="shared" si="77"/>
        <v>L</v>
      </c>
      <c r="J1017" s="121" t="s">
        <v>99</v>
      </c>
      <c r="K1017" s="121" t="s">
        <v>99</v>
      </c>
      <c r="L1017" s="121" t="s">
        <v>99</v>
      </c>
      <c r="M1017" s="121" t="s">
        <v>99</v>
      </c>
      <c r="N1017" s="121" t="s">
        <v>99</v>
      </c>
      <c r="O1017" s="121" t="s">
        <v>99</v>
      </c>
      <c r="P1017" s="121" t="s">
        <v>99</v>
      </c>
      <c r="Q1017" s="121" t="s">
        <v>99</v>
      </c>
      <c r="R1017" s="121" t="s">
        <v>99</v>
      </c>
      <c r="S1017" s="121" t="s">
        <v>99</v>
      </c>
      <c r="T1017" s="121" t="s">
        <v>99</v>
      </c>
      <c r="U1017" s="121" t="s">
        <v>99</v>
      </c>
      <c r="V1017" s="121" t="s">
        <v>99</v>
      </c>
      <c r="W1017" s="121" t="s">
        <v>99</v>
      </c>
      <c r="X1017" s="121" t="s">
        <v>99</v>
      </c>
      <c r="Y1017" s="121" t="s">
        <v>99</v>
      </c>
      <c r="Z1017" s="121" t="s">
        <v>99</v>
      </c>
      <c r="AA1017" s="121" t="s">
        <v>99</v>
      </c>
      <c r="AB1017" s="121" t="s">
        <v>99</v>
      </c>
      <c r="AC1017" s="121" t="s">
        <v>99</v>
      </c>
      <c r="AD1017" s="121" t="s">
        <v>99</v>
      </c>
      <c r="AE1017" s="121">
        <v>4777.9935581064492</v>
      </c>
      <c r="AF1017" s="121">
        <v>4777.2926770679578</v>
      </c>
      <c r="AG1017" s="121">
        <v>4776.347481237688</v>
      </c>
      <c r="AH1017" s="121">
        <v>4775.0732278377191</v>
      </c>
      <c r="AI1017" s="121">
        <v>4773.3561248752121</v>
      </c>
      <c r="AJ1017" s="121">
        <v>4771.0436548712605</v>
      </c>
      <c r="AK1017" s="121">
        <v>4767.9319056738204</v>
      </c>
      <c r="AL1017" s="121">
        <v>4763.7491726139397</v>
      </c>
      <c r="AM1017" s="121">
        <v>4758.135078834719</v>
      </c>
      <c r="AN1017" s="121">
        <v>4750.6146120004723</v>
      </c>
      <c r="AO1017" s="121">
        <v>4740.5669681170257</v>
      </c>
      <c r="AP1017" s="121">
        <v>4727.1902127997855</v>
      </c>
      <c r="AQ1017" s="121">
        <v>4709.4649519825971</v>
      </c>
      <c r="AR1017" s="121">
        <v>4686.1240259956085</v>
      </c>
      <c r="AS1017" s="121">
        <v>4655.6412837983862</v>
      </c>
      <c r="AT1017" s="121">
        <v>4616.2608826563346</v>
      </c>
      <c r="AU1017" s="121">
        <v>4566.0979257939453</v>
      </c>
      <c r="AV1017" s="121">
        <v>4503.3469878621072</v>
      </c>
      <c r="AW1017" s="121">
        <v>4426.627502439479</v>
      </c>
      <c r="AX1017" s="122">
        <v>4335.46</v>
      </c>
    </row>
    <row r="1018" spans="1:50">
      <c r="A1018" s="212"/>
      <c r="B1018" s="215"/>
      <c r="C1018" s="210"/>
      <c r="D1018" s="52" t="s">
        <v>25</v>
      </c>
      <c r="E1018" s="73" t="str">
        <f>A1011&amp;"/"&amp;B1011&amp;"/"&amp;C1017&amp;"/"&amp;D1018</f>
        <v>Lignite fired power plants/Integrated gasification combined cycle/CHP with CCS/M</v>
      </c>
      <c r="F1018" s="91" t="str">
        <f>A1011</f>
        <v>Lignite fired power plants</v>
      </c>
      <c r="G1018" s="91" t="str">
        <f>B1011</f>
        <v>Integrated gasification combined cycle</v>
      </c>
      <c r="H1018" s="91" t="str">
        <f>C1017</f>
        <v>CHP with CCS</v>
      </c>
      <c r="I1018" s="70" t="str">
        <f t="shared" si="77"/>
        <v>M</v>
      </c>
      <c r="J1018" s="123" t="s">
        <v>99</v>
      </c>
      <c r="K1018" s="123" t="s">
        <v>99</v>
      </c>
      <c r="L1018" s="123" t="s">
        <v>99</v>
      </c>
      <c r="M1018" s="123" t="s">
        <v>99</v>
      </c>
      <c r="N1018" s="123" t="s">
        <v>99</v>
      </c>
      <c r="O1018" s="123" t="s">
        <v>99</v>
      </c>
      <c r="P1018" s="123" t="s">
        <v>99</v>
      </c>
      <c r="Q1018" s="123" t="s">
        <v>99</v>
      </c>
      <c r="R1018" s="123" t="s">
        <v>99</v>
      </c>
      <c r="S1018" s="123" t="s">
        <v>99</v>
      </c>
      <c r="T1018" s="123" t="s">
        <v>99</v>
      </c>
      <c r="U1018" s="123" t="s">
        <v>99</v>
      </c>
      <c r="V1018" s="123" t="s">
        <v>99</v>
      </c>
      <c r="W1018" s="123" t="s">
        <v>99</v>
      </c>
      <c r="X1018" s="123" t="s">
        <v>99</v>
      </c>
      <c r="Y1018" s="123" t="s">
        <v>99</v>
      </c>
      <c r="Z1018" s="123" t="s">
        <v>99</v>
      </c>
      <c r="AA1018" s="123" t="s">
        <v>99</v>
      </c>
      <c r="AB1018" s="123" t="s">
        <v>99</v>
      </c>
      <c r="AC1018" s="123" t="s">
        <v>99</v>
      </c>
      <c r="AD1018" s="123" t="s">
        <v>99</v>
      </c>
      <c r="AE1018" s="123">
        <v>5073.1225380022843</v>
      </c>
      <c r="AF1018" s="123">
        <v>5072.7550545585182</v>
      </c>
      <c r="AG1018" s="123">
        <v>5072.2338061307828</v>
      </c>
      <c r="AH1018" s="123">
        <v>5071.494593074628</v>
      </c>
      <c r="AI1018" s="123">
        <v>5070.4465526212389</v>
      </c>
      <c r="AJ1018" s="123">
        <v>5068.9612281363216</v>
      </c>
      <c r="AK1018" s="123">
        <v>5066.8573015687762</v>
      </c>
      <c r="AL1018" s="123">
        <v>5063.8794146237924</v>
      </c>
      <c r="AM1018" s="123">
        <v>5059.6690827811435</v>
      </c>
      <c r="AN1018" s="123">
        <v>5053.7253355986659</v>
      </c>
      <c r="AO1018" s="123">
        <v>5045.3526228806131</v>
      </c>
      <c r="AP1018" s="123">
        <v>5033.59419305967</v>
      </c>
      <c r="AQ1018" s="123">
        <v>5017.1515178380378</v>
      </c>
      <c r="AR1018" s="123">
        <v>4994.2960621532602</v>
      </c>
      <c r="AS1018" s="123">
        <v>4962.7913271874568</v>
      </c>
      <c r="AT1018" s="123">
        <v>4919.8636443253454</v>
      </c>
      <c r="AU1018" s="123">
        <v>4862.2909171472966</v>
      </c>
      <c r="AV1018" s="123">
        <v>4786.7127288341408</v>
      </c>
      <c r="AW1018" s="123">
        <v>4690.2771155874871</v>
      </c>
      <c r="AX1018" s="124">
        <v>4571.674</v>
      </c>
    </row>
    <row r="1019" spans="1:50">
      <c r="A1019" s="212"/>
      <c r="B1019" s="214" t="s">
        <v>44</v>
      </c>
      <c r="C1019" s="209" t="s">
        <v>36</v>
      </c>
      <c r="D1019" s="67" t="s">
        <v>24</v>
      </c>
      <c r="E1019" s="87" t="str">
        <f>A1011&amp;"/"&amp;B1019&amp;"/"&amp;C1019&amp;"/"&amp;D1019</f>
        <v>Lignite fired power plants/Supercritical steam turbine/Electricity only/L</v>
      </c>
      <c r="F1019" s="55" t="str">
        <f>A1011</f>
        <v>Lignite fired power plants</v>
      </c>
      <c r="G1019" s="55" t="str">
        <f>B1019</f>
        <v>Supercritical steam turbine</v>
      </c>
      <c r="H1019" s="55" t="str">
        <f>C1019</f>
        <v>Electricity only</v>
      </c>
      <c r="I1019" s="85" t="str">
        <f t="shared" si="77"/>
        <v>L</v>
      </c>
      <c r="J1019" s="125">
        <v>1865</v>
      </c>
      <c r="K1019" s="125">
        <v>1864.8899223768731</v>
      </c>
      <c r="L1019" s="125">
        <v>1864.7555749350445</v>
      </c>
      <c r="M1019" s="125">
        <v>1864.5916341035004</v>
      </c>
      <c r="N1019" s="125">
        <v>1864.3916220278386</v>
      </c>
      <c r="O1019" s="125">
        <v>1864.1476628803243</v>
      </c>
      <c r="P1019" s="125">
        <v>1863.8501909619345</v>
      </c>
      <c r="Q1019" s="125">
        <v>1863.487602673174</v>
      </c>
      <c r="R1019" s="125">
        <v>1863.0458439676736</v>
      </c>
      <c r="S1019" s="125">
        <v>1862.5079249235462</v>
      </c>
      <c r="T1019" s="125">
        <v>1861.853353928879</v>
      </c>
      <c r="U1019" s="125">
        <v>1861.0574862079895</v>
      </c>
      <c r="V1019" s="125">
        <v>1860.0907857755178</v>
      </c>
      <c r="W1019" s="125">
        <v>1858.918007460436</v>
      </c>
      <c r="X1019" s="125">
        <v>1857.4973178273965</v>
      </c>
      <c r="Y1019" s="125">
        <v>1855.7793924879898</v>
      </c>
      <c r="Z1019" s="125">
        <v>1853.7065546696629</v>
      </c>
      <c r="AA1019" s="125">
        <v>1851.2120584114512</v>
      </c>
      <c r="AB1019" s="125">
        <v>1848.2196714864826</v>
      </c>
      <c r="AC1019" s="125">
        <v>1844.6437788910946</v>
      </c>
      <c r="AD1019" s="125">
        <v>1840.390305161367</v>
      </c>
      <c r="AE1019" s="125">
        <v>1835.3588346447618</v>
      </c>
      <c r="AF1019" s="125">
        <v>1829.4463751844389</v>
      </c>
      <c r="AG1019" s="125">
        <v>1822.5532304424455</v>
      </c>
      <c r="AH1019" s="125">
        <v>1814.5913703211513</v>
      </c>
      <c r="AI1019" s="125">
        <v>1805.4954540044432</v>
      </c>
      <c r="AJ1019" s="125">
        <v>1795.2362012304982</v>
      </c>
      <c r="AK1019" s="125">
        <v>1783.8350899035343</v>
      </c>
      <c r="AL1019" s="125">
        <v>1771.3784289095704</v>
      </c>
      <c r="AM1019" s="125">
        <v>1758.0279017199789</v>
      </c>
      <c r="AN1019" s="125">
        <v>1744.024059152918</v>
      </c>
      <c r="AO1019" s="125">
        <v>1729.6794367882144</v>
      </c>
      <c r="AP1019" s="125">
        <v>1715.3593913418104</v>
      </c>
      <c r="AQ1019" s="125">
        <v>1701.4514272797219</v>
      </c>
      <c r="AR1019" s="125">
        <v>1688.3271282483422</v>
      </c>
      <c r="AS1019" s="125">
        <v>1676.303627113914</v>
      </c>
      <c r="AT1019" s="125">
        <v>1665.6125231330038</v>
      </c>
      <c r="AU1019" s="125">
        <v>1656.3825775157879</v>
      </c>
      <c r="AV1019" s="125">
        <v>1648.6388279466084</v>
      </c>
      <c r="AW1019" s="125">
        <v>1642.3164128847195</v>
      </c>
      <c r="AX1019" s="126">
        <v>1637.2840796158166</v>
      </c>
    </row>
    <row r="1020" spans="1:50">
      <c r="A1020" s="212"/>
      <c r="B1020" s="215"/>
      <c r="C1020" s="216"/>
      <c r="D1020" s="52" t="s">
        <v>25</v>
      </c>
      <c r="E1020" s="86" t="str">
        <f>A1011&amp;"/"&amp;B1019&amp;"/"&amp;C1019&amp;"/"&amp;D1020</f>
        <v>Lignite fired power plants/Supercritical steam turbine/Electricity only/M</v>
      </c>
      <c r="F1020" s="61" t="str">
        <f>A1011</f>
        <v>Lignite fired power plants</v>
      </c>
      <c r="G1020" s="61" t="str">
        <f>B1019</f>
        <v>Supercritical steam turbine</v>
      </c>
      <c r="H1020" s="61" t="str">
        <f>C1019</f>
        <v>Electricity only</v>
      </c>
      <c r="I1020" s="84" t="str">
        <f t="shared" si="77"/>
        <v>M</v>
      </c>
      <c r="J1020" s="121">
        <v>2032.8500000000004</v>
      </c>
      <c r="K1020" s="121">
        <v>2032.631009166849</v>
      </c>
      <c r="L1020" s="121">
        <v>2032.370410732801</v>
      </c>
      <c r="M1020" s="121">
        <v>2032.060361430302</v>
      </c>
      <c r="N1020" s="121">
        <v>2031.6915653602775</v>
      </c>
      <c r="O1020" s="121">
        <v>2031.2530157413971</v>
      </c>
      <c r="P1020" s="121">
        <v>2030.7316952693864</v>
      </c>
      <c r="Q1020" s="121">
        <v>2030.1122303892082</v>
      </c>
      <c r="R1020" s="121">
        <v>2029.3764951432941</v>
      </c>
      <c r="S1020" s="121">
        <v>2028.5031611558791</v>
      </c>
      <c r="T1020" s="121">
        <v>2027.4671920063652</v>
      </c>
      <c r="U1020" s="121">
        <v>2026.2392830836088</v>
      </c>
      <c r="V1020" s="121">
        <v>2024.7852524583482</v>
      </c>
      <c r="W1020" s="121">
        <v>2023.0653949488783</v>
      </c>
      <c r="X1020" s="121">
        <v>2021.0338211020696</v>
      </c>
      <c r="Y1020" s="121">
        <v>2018.6378160939828</v>
      </c>
      <c r="Z1020" s="121">
        <v>2015.8172714399454</v>
      </c>
      <c r="AA1020" s="121">
        <v>2012.5042656568239</v>
      </c>
      <c r="AB1020" s="121">
        <v>2008.6228990295153</v>
      </c>
      <c r="AC1020" s="121">
        <v>2004.0895219661447</v>
      </c>
      <c r="AD1020" s="121">
        <v>1998.8135341488992</v>
      </c>
      <c r="AE1020" s="121">
        <v>1992.6989684369994</v>
      </c>
      <c r="AF1020" s="121">
        <v>1985.6471013396349</v>
      </c>
      <c r="AG1020" s="121">
        <v>1977.5603382946508</v>
      </c>
      <c r="AH1020" s="121">
        <v>1968.3475892248136</v>
      </c>
      <c r="AI1020" s="121">
        <v>1957.9312558666402</v>
      </c>
      <c r="AJ1020" s="121">
        <v>1946.2557744387786</v>
      </c>
      <c r="AK1020" s="121">
        <v>1933.2973795027124</v>
      </c>
      <c r="AL1020" s="121">
        <v>1919.0743806675118</v>
      </c>
      <c r="AM1020" s="121">
        <v>1903.6568108485269</v>
      </c>
      <c r="AN1020" s="121">
        <v>1887.1738983854466</v>
      </c>
      <c r="AO1020" s="121">
        <v>1869.8175693981361</v>
      </c>
      <c r="AP1020" s="121">
        <v>1851.8402612853561</v>
      </c>
      <c r="AQ1020" s="121">
        <v>1833.5458560269146</v>
      </c>
      <c r="AR1020" s="121">
        <v>1815.2735531269047</v>
      </c>
      <c r="AS1020" s="121">
        <v>1797.3758575142399</v>
      </c>
      <c r="AT1020" s="121">
        <v>1780.1932371984094</v>
      </c>
      <c r="AU1020" s="121">
        <v>1764.0289858802441</v>
      </c>
      <c r="AV1020" s="121">
        <v>1749.1280401731167</v>
      </c>
      <c r="AW1020" s="121">
        <v>1735.6628101405443</v>
      </c>
      <c r="AX1020" s="122">
        <v>1723.7276602224224</v>
      </c>
    </row>
    <row r="1021" spans="1:50">
      <c r="A1021" s="212"/>
      <c r="B1021" s="215"/>
      <c r="C1021" s="217" t="s">
        <v>26</v>
      </c>
      <c r="D1021" s="83" t="s">
        <v>24</v>
      </c>
      <c r="E1021" s="56" t="str">
        <f>A1011&amp;"/"&amp;B1019&amp;"/"&amp;C1021&amp;"/"&amp;D1021</f>
        <v>Lignite fired power plants/Supercritical steam turbine/CHP/L</v>
      </c>
      <c r="F1021" s="103" t="str">
        <f>A1011</f>
        <v>Lignite fired power plants</v>
      </c>
      <c r="G1021" s="103" t="str">
        <f>B1019</f>
        <v>Supercritical steam turbine</v>
      </c>
      <c r="H1021" s="103" t="str">
        <f>C1021</f>
        <v>CHP</v>
      </c>
      <c r="I1021" s="104" t="str">
        <f t="shared" si="77"/>
        <v>L</v>
      </c>
      <c r="J1021" s="127">
        <v>2260</v>
      </c>
      <c r="K1021" s="127">
        <v>2259.8871301418467</v>
      </c>
      <c r="L1021" s="127">
        <v>2259.7493748354386</v>
      </c>
      <c r="M1021" s="127">
        <v>2259.5812754717681</v>
      </c>
      <c r="N1021" s="127">
        <v>2259.3761898788234</v>
      </c>
      <c r="O1021" s="127">
        <v>2259.1260424501902</v>
      </c>
      <c r="P1021" s="127">
        <v>2258.8210248428004</v>
      </c>
      <c r="Q1021" s="127">
        <v>2258.4492391196168</v>
      </c>
      <c r="R1021" s="127">
        <v>2257.9962747385594</v>
      </c>
      <c r="S1021" s="127">
        <v>2257.44471081045</v>
      </c>
      <c r="T1021" s="127">
        <v>2256.7735359320245</v>
      </c>
      <c r="U1021" s="127">
        <v>2255.9574801868685</v>
      </c>
      <c r="V1021" s="127">
        <v>2254.9662583781965</v>
      </c>
      <c r="W1021" s="127">
        <v>2253.7637313040395</v>
      </c>
      <c r="X1021" s="127">
        <v>2252.3070043798343</v>
      </c>
      <c r="Y1021" s="127">
        <v>2250.5455020520285</v>
      </c>
      <c r="Z1021" s="127">
        <v>2248.420084515893</v>
      </c>
      <c r="AA1021" s="127">
        <v>2245.8623127287556</v>
      </c>
      <c r="AB1021" s="127">
        <v>2242.7940207528959</v>
      </c>
      <c r="AC1021" s="127">
        <v>2239.1274218697718</v>
      </c>
      <c r="AD1021" s="127">
        <v>2234.7660542920844</v>
      </c>
      <c r="AE1021" s="127">
        <v>2229.6069552183453</v>
      </c>
      <c r="AF1021" s="127">
        <v>2223.5445199870137</v>
      </c>
      <c r="AG1021" s="127">
        <v>2216.4765233573603</v>
      </c>
      <c r="AH1021" s="127">
        <v>2208.3127022554681</v>
      </c>
      <c r="AI1021" s="127">
        <v>2198.9860584264989</v>
      </c>
      <c r="AJ1021" s="127">
        <v>2188.4665688839013</v>
      </c>
      <c r="AK1021" s="127">
        <v>2176.7762563415904</v>
      </c>
      <c r="AL1021" s="127">
        <v>2164.003619001523</v>
      </c>
      <c r="AM1021" s="127">
        <v>2150.3144416068749</v>
      </c>
      <c r="AN1021" s="127">
        <v>2135.9553768010537</v>
      </c>
      <c r="AO1021" s="127">
        <v>2121.2468879585485</v>
      </c>
      <c r="AP1021" s="127">
        <v>2106.5635994538011</v>
      </c>
      <c r="AQ1021" s="127">
        <v>2092.302845212369</v>
      </c>
      <c r="AR1021" s="127">
        <v>2078.845634491804</v>
      </c>
      <c r="AS1021" s="127">
        <v>2066.5171445680307</v>
      </c>
      <c r="AT1021" s="127">
        <v>2055.5548494570626</v>
      </c>
      <c r="AU1021" s="127">
        <v>2046.0907765329962</v>
      </c>
      <c r="AV1021" s="127">
        <v>2038.1505985874485</v>
      </c>
      <c r="AW1021" s="127">
        <v>2031.6678087982732</v>
      </c>
      <c r="AX1021" s="128">
        <v>2026.5078250876143</v>
      </c>
    </row>
    <row r="1022" spans="1:50">
      <c r="A1022" s="212"/>
      <c r="B1022" s="215"/>
      <c r="C1022" s="216"/>
      <c r="D1022" s="106" t="s">
        <v>25</v>
      </c>
      <c r="E1022" s="107" t="str">
        <f>A1011&amp;"/"&amp;B1019&amp;"/"&amp;C1021&amp;"/"&amp;D1022</f>
        <v>Lignite fired power plants/Supercritical steam turbine/CHP/M</v>
      </c>
      <c r="F1022" s="108" t="str">
        <f>A1011</f>
        <v>Lignite fired power plants</v>
      </c>
      <c r="G1022" s="108" t="str">
        <f>B1019</f>
        <v>Supercritical steam turbine</v>
      </c>
      <c r="H1022" s="108" t="str">
        <f>C1021</f>
        <v>CHP</v>
      </c>
      <c r="I1022" s="109" t="str">
        <f t="shared" si="77"/>
        <v>M</v>
      </c>
      <c r="J1022" s="129">
        <v>2447.8500000000004</v>
      </c>
      <c r="K1022" s="129">
        <v>2447.6156025510204</v>
      </c>
      <c r="L1022" s="129">
        <v>2447.3366702903859</v>
      </c>
      <c r="M1022" s="129">
        <v>2447.0048081547975</v>
      </c>
      <c r="N1022" s="129">
        <v>2446.610066252757</v>
      </c>
      <c r="O1022" s="129">
        <v>2446.1406634451705</v>
      </c>
      <c r="P1022" s="129">
        <v>2445.5826666241069</v>
      </c>
      <c r="Q1022" s="129">
        <v>2444.9196206620586</v>
      </c>
      <c r="R1022" s="129">
        <v>2444.1321243897924</v>
      </c>
      <c r="S1022" s="129">
        <v>2443.1973489208285</v>
      </c>
      <c r="T1022" s="129">
        <v>2442.0884964525585</v>
      </c>
      <c r="U1022" s="129">
        <v>2440.7742007127213</v>
      </c>
      <c r="V1022" s="129">
        <v>2439.2178749780055</v>
      </c>
      <c r="W1022" s="129">
        <v>2437.3770206964441</v>
      </c>
      <c r="X1022" s="129">
        <v>2435.2025199639047</v>
      </c>
      <c r="Y1022" s="129">
        <v>2432.6379493215736</v>
      </c>
      <c r="Z1022" s="129">
        <v>2429.618971485253</v>
      </c>
      <c r="AA1022" s="129">
        <v>2426.0728865060523</v>
      </c>
      <c r="AB1022" s="129">
        <v>2421.9184549122438</v>
      </c>
      <c r="AC1022" s="129">
        <v>2417.0661421298846</v>
      </c>
      <c r="AD1022" s="129">
        <v>2411.418973856139</v>
      </c>
      <c r="AE1022" s="129">
        <v>2404.874231394243</v>
      </c>
      <c r="AF1022" s="129">
        <v>2397.3262457804894</v>
      </c>
      <c r="AG1022" s="129">
        <v>2388.6705564031063</v>
      </c>
      <c r="AH1022" s="129">
        <v>2378.8096647438974</v>
      </c>
      <c r="AI1022" s="129">
        <v>2367.6605132851387</v>
      </c>
      <c r="AJ1022" s="129">
        <v>2355.1636291785053</v>
      </c>
      <c r="AK1022" s="129">
        <v>2341.2935750206043</v>
      </c>
      <c r="AL1022" s="129">
        <v>2326.0699485525661</v>
      </c>
      <c r="AM1022" s="129">
        <v>2309.5677097006414</v>
      </c>
      <c r="AN1022" s="129">
        <v>2291.9251783786053</v>
      </c>
      <c r="AO1022" s="129">
        <v>2273.3477832440949</v>
      </c>
      <c r="AP1022" s="129">
        <v>2254.1057213708655</v>
      </c>
      <c r="AQ1022" s="129">
        <v>2234.5242536834639</v>
      </c>
      <c r="AR1022" s="129">
        <v>2214.9664433170483</v>
      </c>
      <c r="AS1022" s="129">
        <v>2195.8095949053391</v>
      </c>
      <c r="AT1022" s="129">
        <v>2177.418129331782</v>
      </c>
      <c r="AU1022" s="129">
        <v>2160.1166778548809</v>
      </c>
      <c r="AV1022" s="129">
        <v>2144.1674090618326</v>
      </c>
      <c r="AW1022" s="129">
        <v>2129.7548625449358</v>
      </c>
      <c r="AX1022" s="130">
        <v>2116.9800415455948</v>
      </c>
    </row>
    <row r="1023" spans="1:50">
      <c r="A1023" s="212"/>
      <c r="B1023" s="215"/>
      <c r="C1023" s="217" t="s">
        <v>42</v>
      </c>
      <c r="D1023" s="83" t="s">
        <v>24</v>
      </c>
      <c r="E1023" s="56" t="str">
        <f>A1011&amp;"/"&amp;B1019&amp;"/"&amp;C1023&amp;"/"&amp;D1023</f>
        <v>Lignite fired power plants/Supercritical steam turbine/Electricity only with CCS/L</v>
      </c>
      <c r="F1023" s="103" t="str">
        <f>A1011</f>
        <v>Lignite fired power plants</v>
      </c>
      <c r="G1023" s="103" t="str">
        <f>B1019</f>
        <v>Supercritical steam turbine</v>
      </c>
      <c r="H1023" s="103" t="str">
        <f>C1023</f>
        <v>Electricity only with CCS</v>
      </c>
      <c r="I1023" s="104" t="str">
        <f t="shared" si="77"/>
        <v>L</v>
      </c>
      <c r="J1023" s="127" t="s">
        <v>99</v>
      </c>
      <c r="K1023" s="127" t="s">
        <v>99</v>
      </c>
      <c r="L1023" s="127" t="s">
        <v>99</v>
      </c>
      <c r="M1023" s="127" t="s">
        <v>99</v>
      </c>
      <c r="N1023" s="127" t="s">
        <v>99</v>
      </c>
      <c r="O1023" s="127" t="s">
        <v>99</v>
      </c>
      <c r="P1023" s="127" t="s">
        <v>99</v>
      </c>
      <c r="Q1023" s="127" t="s">
        <v>99</v>
      </c>
      <c r="R1023" s="127" t="s">
        <v>99</v>
      </c>
      <c r="S1023" s="127" t="s">
        <v>99</v>
      </c>
      <c r="T1023" s="127" t="s">
        <v>99</v>
      </c>
      <c r="U1023" s="127" t="s">
        <v>99</v>
      </c>
      <c r="V1023" s="127" t="s">
        <v>99</v>
      </c>
      <c r="W1023" s="127" t="s">
        <v>99</v>
      </c>
      <c r="X1023" s="127" t="s">
        <v>99</v>
      </c>
      <c r="Y1023" s="127" t="s">
        <v>99</v>
      </c>
      <c r="Z1023" s="127" t="s">
        <v>99</v>
      </c>
      <c r="AA1023" s="127" t="s">
        <v>99</v>
      </c>
      <c r="AB1023" s="127" t="s">
        <v>99</v>
      </c>
      <c r="AC1023" s="127" t="s">
        <v>99</v>
      </c>
      <c r="AD1023" s="127" t="s">
        <v>99</v>
      </c>
      <c r="AE1023" s="127">
        <v>3536.6709180597218</v>
      </c>
      <c r="AF1023" s="127">
        <v>3535.1704661274603</v>
      </c>
      <c r="AG1023" s="127">
        <v>3533.3434283987508</v>
      </c>
      <c r="AH1023" s="127">
        <v>3531.1202203117928</v>
      </c>
      <c r="AI1023" s="127">
        <v>3528.4171570070071</v>
      </c>
      <c r="AJ1023" s="127">
        <v>3525.1339472305617</v>
      </c>
      <c r="AK1023" s="127">
        <v>3521.15091416424</v>
      </c>
      <c r="AL1023" s="127">
        <v>3516.3260048937977</v>
      </c>
      <c r="AM1023" s="127">
        <v>3510.4917115257408</v>
      </c>
      <c r="AN1023" s="127">
        <v>3503.4521162153669</v>
      </c>
      <c r="AO1023" s="127">
        <v>3494.9803967283169</v>
      </c>
      <c r="AP1023" s="127">
        <v>3484.8172942121901</v>
      </c>
      <c r="AQ1023" s="127">
        <v>3472.6712511547548</v>
      </c>
      <c r="AR1023" s="127">
        <v>3458.2211647214535</v>
      </c>
      <c r="AS1023" s="127">
        <v>3441.1229389066239</v>
      </c>
      <c r="AT1023" s="127">
        <v>3421.021197717087</v>
      </c>
      <c r="AU1023" s="127">
        <v>3397.5675391976433</v>
      </c>
      <c r="AV1023" s="127">
        <v>3370.4464199122094</v>
      </c>
      <c r="AW1023" s="127">
        <v>3339.4089854879476</v>
      </c>
      <c r="AX1023" s="128">
        <v>3304.3137500000003</v>
      </c>
    </row>
    <row r="1024" spans="1:50">
      <c r="A1024" s="212"/>
      <c r="B1024" s="215"/>
      <c r="C1024" s="216"/>
      <c r="D1024" s="106" t="s">
        <v>25</v>
      </c>
      <c r="E1024" s="107" t="str">
        <f>A1011&amp;"/"&amp;B1019&amp;"/"&amp;C1023&amp;"/"&amp;D1024</f>
        <v>Lignite fired power plants/Supercritical steam turbine/Electricity only with CCS/M</v>
      </c>
      <c r="F1024" s="108" t="str">
        <f>A1011</f>
        <v>Lignite fired power plants</v>
      </c>
      <c r="G1024" s="108" t="str">
        <f>B1019</f>
        <v>Supercritical steam turbine</v>
      </c>
      <c r="H1024" s="108" t="str">
        <f>C1023</f>
        <v>Electricity only with CCS</v>
      </c>
      <c r="I1024" s="109" t="str">
        <f t="shared" si="77"/>
        <v>M</v>
      </c>
      <c r="J1024" s="129" t="s">
        <v>99</v>
      </c>
      <c r="K1024" s="129" t="s">
        <v>99</v>
      </c>
      <c r="L1024" s="129" t="s">
        <v>99</v>
      </c>
      <c r="M1024" s="129" t="s">
        <v>99</v>
      </c>
      <c r="N1024" s="129" t="s">
        <v>99</v>
      </c>
      <c r="O1024" s="129" t="s">
        <v>99</v>
      </c>
      <c r="P1024" s="129" t="s">
        <v>99</v>
      </c>
      <c r="Q1024" s="129" t="s">
        <v>99</v>
      </c>
      <c r="R1024" s="129" t="s">
        <v>99</v>
      </c>
      <c r="S1024" s="129" t="s">
        <v>99</v>
      </c>
      <c r="T1024" s="129" t="s">
        <v>99</v>
      </c>
      <c r="U1024" s="129" t="s">
        <v>99</v>
      </c>
      <c r="V1024" s="129" t="s">
        <v>99</v>
      </c>
      <c r="W1024" s="129" t="s">
        <v>99</v>
      </c>
      <c r="X1024" s="129" t="s">
        <v>99</v>
      </c>
      <c r="Y1024" s="129" t="s">
        <v>99</v>
      </c>
      <c r="Z1024" s="129" t="s">
        <v>99</v>
      </c>
      <c r="AA1024" s="129" t="s">
        <v>99</v>
      </c>
      <c r="AB1024" s="129" t="s">
        <v>99</v>
      </c>
      <c r="AC1024" s="129" t="s">
        <v>99</v>
      </c>
      <c r="AD1024" s="129" t="s">
        <v>99</v>
      </c>
      <c r="AE1024" s="129">
        <v>3792.1198633338977</v>
      </c>
      <c r="AF1024" s="129">
        <v>3791.2265131846198</v>
      </c>
      <c r="AG1024" s="129">
        <v>3790.081231197591</v>
      </c>
      <c r="AH1024" s="129">
        <v>3788.6136238762128</v>
      </c>
      <c r="AI1024" s="129">
        <v>3786.7340492218482</v>
      </c>
      <c r="AJ1024" s="129">
        <v>3784.3286236263439</v>
      </c>
      <c r="AK1024" s="129">
        <v>3781.253107778105</v>
      </c>
      <c r="AL1024" s="129">
        <v>3777.3255348007369</v>
      </c>
      <c r="AM1024" s="129">
        <v>3772.3175108266232</v>
      </c>
      <c r="AN1024" s="129">
        <v>3765.944260331984</v>
      </c>
      <c r="AO1024" s="129">
        <v>3757.8537509304642</v>
      </c>
      <c r="AP1024" s="129">
        <v>3747.6156763147792</v>
      </c>
      <c r="AQ1024" s="129">
        <v>3734.7117760916517</v>
      </c>
      <c r="AR1024" s="129">
        <v>3718.5299991330203</v>
      </c>
      <c r="AS1024" s="129">
        <v>3698.3664011604133</v>
      </c>
      <c r="AT1024" s="129">
        <v>3673.4403103362451</v>
      </c>
      <c r="AU1024" s="129">
        <v>3642.9298368021955</v>
      </c>
      <c r="AV1024" s="129">
        <v>3606.0354434524374</v>
      </c>
      <c r="AW1024" s="129">
        <v>3562.0776663079459</v>
      </c>
      <c r="AX1024" s="130">
        <v>3510.6293750000004</v>
      </c>
    </row>
    <row r="1025" spans="1:50">
      <c r="A1025" s="212"/>
      <c r="B1025" s="215"/>
      <c r="C1025" s="217" t="s">
        <v>43</v>
      </c>
      <c r="D1025" s="52" t="s">
        <v>24</v>
      </c>
      <c r="E1025" s="86" t="str">
        <f>A1011&amp;"/"&amp;B1019&amp;"/"&amp;C1025&amp;"/"&amp;D1025</f>
        <v>Lignite fired power plants/Supercritical steam turbine/CHP with CCS/L</v>
      </c>
      <c r="F1025" s="61" t="str">
        <f>A1011</f>
        <v>Lignite fired power plants</v>
      </c>
      <c r="G1025" s="61" t="str">
        <f>B1019</f>
        <v>Supercritical steam turbine</v>
      </c>
      <c r="H1025" s="61" t="str">
        <f>C1025</f>
        <v>CHP with CCS</v>
      </c>
      <c r="I1025" s="84" t="str">
        <f t="shared" si="77"/>
        <v>L</v>
      </c>
      <c r="J1025" s="121" t="s">
        <v>99</v>
      </c>
      <c r="K1025" s="121" t="s">
        <v>99</v>
      </c>
      <c r="L1025" s="121" t="s">
        <v>99</v>
      </c>
      <c r="M1025" s="121" t="s">
        <v>99</v>
      </c>
      <c r="N1025" s="121" t="s">
        <v>99</v>
      </c>
      <c r="O1025" s="121" t="s">
        <v>99</v>
      </c>
      <c r="P1025" s="121" t="s">
        <v>99</v>
      </c>
      <c r="Q1025" s="121" t="s">
        <v>99</v>
      </c>
      <c r="R1025" s="121" t="s">
        <v>99</v>
      </c>
      <c r="S1025" s="121" t="s">
        <v>99</v>
      </c>
      <c r="T1025" s="121" t="s">
        <v>99</v>
      </c>
      <c r="U1025" s="121" t="s">
        <v>99</v>
      </c>
      <c r="V1025" s="121" t="s">
        <v>99</v>
      </c>
      <c r="W1025" s="121" t="s">
        <v>99</v>
      </c>
      <c r="X1025" s="121" t="s">
        <v>99</v>
      </c>
      <c r="Y1025" s="121" t="s">
        <v>99</v>
      </c>
      <c r="Z1025" s="121" t="s">
        <v>99</v>
      </c>
      <c r="AA1025" s="121" t="s">
        <v>99</v>
      </c>
      <c r="AB1025" s="121" t="s">
        <v>99</v>
      </c>
      <c r="AC1025" s="121" t="s">
        <v>99</v>
      </c>
      <c r="AD1025" s="121" t="s">
        <v>99</v>
      </c>
      <c r="AE1025" s="121">
        <v>3932.1747238554663</v>
      </c>
      <c r="AF1025" s="121">
        <v>3930.7849656279104</v>
      </c>
      <c r="AG1025" s="121">
        <v>3929.0927150059924</v>
      </c>
      <c r="AH1025" s="121">
        <v>3927.0335209298701</v>
      </c>
      <c r="AI1025" s="121">
        <v>3924.5298722713178</v>
      </c>
      <c r="AJ1025" s="121">
        <v>3921.4888766209415</v>
      </c>
      <c r="AK1025" s="121">
        <v>3917.799686147373</v>
      </c>
      <c r="AL1025" s="121">
        <v>3913.3307276878372</v>
      </c>
      <c r="AM1025" s="121">
        <v>3907.9268510051575</v>
      </c>
      <c r="AN1025" s="121">
        <v>3901.4065918146425</v>
      </c>
      <c r="AO1025" s="121">
        <v>3893.5598613692855</v>
      </c>
      <c r="AP1025" s="121">
        <v>3884.1465272693449</v>
      </c>
      <c r="AQ1025" s="121">
        <v>3872.8965412428861</v>
      </c>
      <c r="AR1025" s="121">
        <v>3859.5124893597299</v>
      </c>
      <c r="AS1025" s="121">
        <v>3843.6756608070496</v>
      </c>
      <c r="AT1025" s="121">
        <v>3825.0568969495193</v>
      </c>
      <c r="AU1025" s="121">
        <v>3803.3334986900704</v>
      </c>
      <c r="AV1025" s="121">
        <v>3778.2132013602923</v>
      </c>
      <c r="AW1025" s="121">
        <v>3749.4655094643431</v>
      </c>
      <c r="AX1025" s="122">
        <v>3716.9593749999999</v>
      </c>
    </row>
    <row r="1026" spans="1:50">
      <c r="A1026" s="212"/>
      <c r="B1026" s="218"/>
      <c r="C1026" s="210"/>
      <c r="D1026" s="93" t="s">
        <v>25</v>
      </c>
      <c r="E1026" s="73" t="str">
        <f>A1011&amp;"/"&amp;B1019&amp;"/"&amp;C1025&amp;"/"&amp;D1026</f>
        <v>Lignite fired power plants/Supercritical steam turbine/CHP with CCS/M</v>
      </c>
      <c r="F1026" s="91" t="str">
        <f>A1011</f>
        <v>Lignite fired power plants</v>
      </c>
      <c r="G1026" s="91" t="str">
        <f>B1019</f>
        <v>Supercritical steam turbine</v>
      </c>
      <c r="H1026" s="91" t="str">
        <f>C1025</f>
        <v>CHP with CCS</v>
      </c>
      <c r="I1026" s="70" t="str">
        <f t="shared" si="77"/>
        <v>M</v>
      </c>
      <c r="J1026" s="123" t="s">
        <v>99</v>
      </c>
      <c r="K1026" s="123" t="s">
        <v>99</v>
      </c>
      <c r="L1026" s="123" t="s">
        <v>99</v>
      </c>
      <c r="M1026" s="123" t="s">
        <v>99</v>
      </c>
      <c r="N1026" s="123" t="s">
        <v>99</v>
      </c>
      <c r="O1026" s="123" t="s">
        <v>99</v>
      </c>
      <c r="P1026" s="123" t="s">
        <v>99</v>
      </c>
      <c r="Q1026" s="123" t="s">
        <v>99</v>
      </c>
      <c r="R1026" s="123" t="s">
        <v>99</v>
      </c>
      <c r="S1026" s="123" t="s">
        <v>99</v>
      </c>
      <c r="T1026" s="123" t="s">
        <v>99</v>
      </c>
      <c r="U1026" s="123" t="s">
        <v>99</v>
      </c>
      <c r="V1026" s="123" t="s">
        <v>99</v>
      </c>
      <c r="W1026" s="123" t="s">
        <v>99</v>
      </c>
      <c r="X1026" s="123" t="s">
        <v>99</v>
      </c>
      <c r="Y1026" s="123" t="s">
        <v>99</v>
      </c>
      <c r="Z1026" s="123" t="s">
        <v>99</v>
      </c>
      <c r="AA1026" s="123" t="s">
        <v>99</v>
      </c>
      <c r="AB1026" s="123" t="s">
        <v>99</v>
      </c>
      <c r="AC1026" s="123" t="s">
        <v>99</v>
      </c>
      <c r="AD1026" s="123" t="s">
        <v>99</v>
      </c>
      <c r="AE1026" s="123">
        <v>4207.3582168448766</v>
      </c>
      <c r="AF1026" s="123">
        <v>4206.5323544678085</v>
      </c>
      <c r="AG1026" s="123">
        <v>4205.4735923407916</v>
      </c>
      <c r="AH1026" s="123">
        <v>4204.1168548151809</v>
      </c>
      <c r="AI1026" s="123">
        <v>4202.3792718605182</v>
      </c>
      <c r="AJ1026" s="123">
        <v>4200.1555631593237</v>
      </c>
      <c r="AK1026" s="123">
        <v>4197.3123858998933</v>
      </c>
      <c r="AL1026" s="123">
        <v>4193.6815198191989</v>
      </c>
      <c r="AM1026" s="123">
        <v>4189.0518249710849</v>
      </c>
      <c r="AN1026" s="123">
        <v>4183.1600390824206</v>
      </c>
      <c r="AO1026" s="123">
        <v>4175.6807239097216</v>
      </c>
      <c r="AP1026" s="123">
        <v>4166.2160804599589</v>
      </c>
      <c r="AQ1026" s="123">
        <v>4154.2870001096271</v>
      </c>
      <c r="AR1026" s="123">
        <v>4139.3276688831893</v>
      </c>
      <c r="AS1026" s="123">
        <v>4120.6873216852227</v>
      </c>
      <c r="AT1026" s="123">
        <v>4097.6442622133081</v>
      </c>
      <c r="AU1026" s="123">
        <v>4069.4386899428373</v>
      </c>
      <c r="AV1026" s="123">
        <v>4035.3314684721377</v>
      </c>
      <c r="AW1026" s="123">
        <v>3994.6944636510061</v>
      </c>
      <c r="AX1026" s="124">
        <v>3947.1328125</v>
      </c>
    </row>
    <row r="1027" spans="1:50">
      <c r="A1027" s="212"/>
      <c r="B1027" s="214" t="s">
        <v>45</v>
      </c>
      <c r="C1027" s="209" t="s">
        <v>36</v>
      </c>
      <c r="D1027" s="67" t="s">
        <v>24</v>
      </c>
      <c r="E1027" s="87" t="str">
        <f>A1011&amp;"/"&amp;B1027&amp;"/"&amp;C1027&amp;"/"&amp;D1027</f>
        <v>Lignite fired power plants/Fluidized bed combustion/Electricity only/L</v>
      </c>
      <c r="F1027" s="55" t="str">
        <f>A1011</f>
        <v>Lignite fired power plants</v>
      </c>
      <c r="G1027" s="55" t="str">
        <f>B1027</f>
        <v>Fluidized bed combustion</v>
      </c>
      <c r="H1027" s="55" t="str">
        <f>C1027</f>
        <v>Electricity only</v>
      </c>
      <c r="I1027" s="85" t="str">
        <f t="shared" si="77"/>
        <v>L</v>
      </c>
      <c r="J1027" s="125">
        <v>1930</v>
      </c>
      <c r="K1027" s="125">
        <v>1929.9224185801581</v>
      </c>
      <c r="L1027" s="125">
        <v>1929.8276933216712</v>
      </c>
      <c r="M1027" s="125">
        <v>1929.7120446888259</v>
      </c>
      <c r="N1027" s="125">
        <v>1929.5708642728691</v>
      </c>
      <c r="O1027" s="125">
        <v>1929.3985351592823</v>
      </c>
      <c r="P1027" s="125">
        <v>1929.1882144196998</v>
      </c>
      <c r="Q1027" s="125">
        <v>1928.9315702641422</v>
      </c>
      <c r="R1027" s="125">
        <v>1928.6184651808146</v>
      </c>
      <c r="S1027" s="125">
        <v>1928.2365751258328</v>
      </c>
      <c r="T1027" s="125">
        <v>1927.7709335894476</v>
      </c>
      <c r="U1027" s="125">
        <v>1927.2033883063368</v>
      </c>
      <c r="V1027" s="125">
        <v>1926.5119577369471</v>
      </c>
      <c r="W1027" s="125">
        <v>1925.6700746041142</v>
      </c>
      <c r="X1027" s="125">
        <v>1924.6457053018576</v>
      </c>
      <c r="Y1027" s="125">
        <v>1923.4003377565807</v>
      </c>
      <c r="Z1027" s="125">
        <v>1921.8878375470392</v>
      </c>
      <c r="AA1027" s="125">
        <v>1920.0531845018959</v>
      </c>
      <c r="AB1027" s="125">
        <v>1917.8311219202176</v>
      </c>
      <c r="AC1027" s="125">
        <v>1915.1447810044942</v>
      </c>
      <c r="AD1027" s="125">
        <v>1911.9043876895255</v>
      </c>
      <c r="AE1027" s="125">
        <v>1908.0062217441471</v>
      </c>
      <c r="AF1027" s="125">
        <v>1903.3320822803494</v>
      </c>
      <c r="AG1027" s="125">
        <v>1897.7496209548881</v>
      </c>
      <c r="AH1027" s="125">
        <v>1891.1140304445989</v>
      </c>
      <c r="AI1027" s="125">
        <v>1883.2717077184498</v>
      </c>
      <c r="AJ1027" s="125">
        <v>1874.0666194349706</v>
      </c>
      <c r="AK1027" s="125">
        <v>1863.35012687574</v>
      </c>
      <c r="AL1027" s="125">
        <v>1850.9948972189582</v>
      </c>
      <c r="AM1027" s="125">
        <v>1836.9131270967312</v>
      </c>
      <c r="AN1027" s="125">
        <v>1821.0785188009993</v>
      </c>
      <c r="AO1027" s="125">
        <v>1803.5502130765808</v>
      </c>
      <c r="AP1027" s="125">
        <v>1784.4952683436354</v>
      </c>
      <c r="AQ1027" s="125">
        <v>1764.2046082852676</v>
      </c>
      <c r="AR1027" s="125">
        <v>1743.0962826393561</v>
      </c>
      <c r="AS1027" s="125">
        <v>1721.7002843905259</v>
      </c>
      <c r="AT1027" s="125">
        <v>1700.6218260776313</v>
      </c>
      <c r="AU1027" s="125">
        <v>1680.4850057811379</v>
      </c>
      <c r="AV1027" s="125">
        <v>1661.8650738244626</v>
      </c>
      <c r="AW1027" s="125">
        <v>1645.2226997927814</v>
      </c>
      <c r="AX1027" s="126">
        <v>1630.8550740777387</v>
      </c>
    </row>
    <row r="1028" spans="1:50">
      <c r="A1028" s="212"/>
      <c r="B1028" s="215"/>
      <c r="C1028" s="206"/>
      <c r="D1028" s="52" t="s">
        <v>25</v>
      </c>
      <c r="E1028" s="86" t="str">
        <f>A1011&amp;"/"&amp;B1027&amp;"/"&amp;C1027&amp;"/"&amp;D1028</f>
        <v>Lignite fired power plants/Fluidized bed combustion/Electricity only/M</v>
      </c>
      <c r="F1028" s="61" t="str">
        <f>A1011</f>
        <v>Lignite fired power plants</v>
      </c>
      <c r="G1028" s="61" t="str">
        <f>B1027</f>
        <v>Fluidized bed combustion</v>
      </c>
      <c r="H1028" s="61" t="str">
        <f>C1027</f>
        <v>Electricity only</v>
      </c>
      <c r="I1028" s="84" t="str">
        <f t="shared" si="77"/>
        <v>M</v>
      </c>
      <c r="J1028" s="121">
        <v>2094.0499999999997</v>
      </c>
      <c r="K1028" s="121">
        <v>2093.8818644941048</v>
      </c>
      <c r="L1028" s="121">
        <v>2093.6817014212043</v>
      </c>
      <c r="M1028" s="121">
        <v>2093.4434389841126</v>
      </c>
      <c r="N1028" s="121">
        <v>2093.1598664218081</v>
      </c>
      <c r="O1028" s="121">
        <v>2092.8224254301394</v>
      </c>
      <c r="P1028" s="121">
        <v>2092.4209655121103</v>
      </c>
      <c r="Q1028" s="121">
        <v>2091.9434579231724</v>
      </c>
      <c r="R1028" s="121">
        <v>2091.3756624869402</v>
      </c>
      <c r="S1028" s="121">
        <v>2090.7007413392871</v>
      </c>
      <c r="T1028" s="121">
        <v>2089.8988137390161</v>
      </c>
      <c r="U1028" s="121">
        <v>2088.9464466416125</v>
      </c>
      <c r="V1028" s="121">
        <v>2087.8160770230429</v>
      </c>
      <c r="W1028" s="121">
        <v>2086.4753643141498</v>
      </c>
      <c r="X1028" s="121">
        <v>2084.8864752365821</v>
      </c>
      <c r="Y1028" s="121">
        <v>2083.0053094419727</v>
      </c>
      <c r="Z1028" s="121">
        <v>2080.7806834431603</v>
      </c>
      <c r="AA1028" s="121">
        <v>2078.1535033650325</v>
      </c>
      <c r="AB1028" s="121">
        <v>2075.0559751623873</v>
      </c>
      <c r="AC1028" s="121">
        <v>2071.4109253470642</v>
      </c>
      <c r="AD1028" s="121">
        <v>2067.1313369986397</v>
      </c>
      <c r="AE1028" s="121">
        <v>2062.1202454641984</v>
      </c>
      <c r="AF1028" s="121">
        <v>2056.2711851276385</v>
      </c>
      <c r="AG1028" s="121">
        <v>2049.4694303259616</v>
      </c>
      <c r="AH1028" s="121">
        <v>2041.5943238945822</v>
      </c>
      <c r="AI1028" s="121">
        <v>2032.5230248818903</v>
      </c>
      <c r="AJ1028" s="121">
        <v>2022.1360149131485</v>
      </c>
      <c r="AK1028" s="121">
        <v>2010.3246549952219</v>
      </c>
      <c r="AL1028" s="121">
        <v>1997.0009489006202</v>
      </c>
      <c r="AM1028" s="121">
        <v>1982.1094112446399</v>
      </c>
      <c r="AN1028" s="121">
        <v>1965.6405323099723</v>
      </c>
      <c r="AO1028" s="121">
        <v>1947.6447789700869</v>
      </c>
      <c r="AP1028" s="121">
        <v>1928.2454244864277</v>
      </c>
      <c r="AQ1028" s="121">
        <v>1907.6478867282503</v>
      </c>
      <c r="AR1028" s="121">
        <v>1886.1428829455792</v>
      </c>
      <c r="AS1028" s="121">
        <v>1864.1008392180397</v>
      </c>
      <c r="AT1028" s="121">
        <v>1841.9558520210542</v>
      </c>
      <c r="AU1028" s="121">
        <v>1820.1791558182176</v>
      </c>
      <c r="AV1028" s="121">
        <v>1799.24428524614</v>
      </c>
      <c r="AW1028" s="121">
        <v>1779.5883862263997</v>
      </c>
      <c r="AX1028" s="122">
        <v>1761.5756741684795</v>
      </c>
    </row>
    <row r="1029" spans="1:50">
      <c r="A1029" s="212"/>
      <c r="B1029" s="215"/>
      <c r="C1029" s="216"/>
      <c r="D1029" s="52" t="s">
        <v>38</v>
      </c>
      <c r="E1029" s="86" t="str">
        <f>A1011&amp;"/"&amp;B1027&amp;"/"&amp;C1027&amp;"/"&amp;D1029</f>
        <v>Lignite fired power plants/Fluidized bed combustion/Electricity only/S</v>
      </c>
      <c r="F1029" s="61" t="str">
        <f>A1011</f>
        <v>Lignite fired power plants</v>
      </c>
      <c r="G1029" s="61" t="str">
        <f>B1027</f>
        <v>Fluidized bed combustion</v>
      </c>
      <c r="H1029" s="61" t="str">
        <f>C1027</f>
        <v>Electricity only</v>
      </c>
      <c r="I1029" s="84" t="str">
        <f t="shared" si="77"/>
        <v>S</v>
      </c>
      <c r="J1029" s="121">
        <v>2376.7467499999998</v>
      </c>
      <c r="K1029" s="121">
        <v>2376.321318444157</v>
      </c>
      <c r="L1029" s="121">
        <v>2375.8276675274838</v>
      </c>
      <c r="M1029" s="121">
        <v>2375.2549759064632</v>
      </c>
      <c r="N1029" s="121">
        <v>2374.5907466846065</v>
      </c>
      <c r="O1029" s="121">
        <v>2373.8205622502874</v>
      </c>
      <c r="P1029" s="121">
        <v>2372.9278082614333</v>
      </c>
      <c r="Q1029" s="121">
        <v>2371.8933647182166</v>
      </c>
      <c r="R1029" s="121">
        <v>2370.6952626741795</v>
      </c>
      <c r="S1029" s="121">
        <v>2369.3083061281468</v>
      </c>
      <c r="T1029" s="121">
        <v>2367.7036601507698</v>
      </c>
      <c r="U1029" s="121">
        <v>2365.8484085032701</v>
      </c>
      <c r="V1029" s="121">
        <v>2363.705087115075</v>
      </c>
      <c r="W1029" s="121">
        <v>2361.2312040566007</v>
      </c>
      <c r="X1029" s="121">
        <v>2358.3787623677781</v>
      </c>
      <c r="Y1029" s="121">
        <v>2355.0938096030445</v>
      </c>
      <c r="Z1029" s="121">
        <v>2351.3160475504501</v>
      </c>
      <c r="AA1029" s="121">
        <v>2346.978547547616</v>
      </c>
      <c r="AB1029" s="121">
        <v>2342.0076312895139</v>
      </c>
      <c r="AC1029" s="121">
        <v>2336.3229938813784</v>
      </c>
      <c r="AD1029" s="121">
        <v>2329.8381645680693</v>
      </c>
      <c r="AE1029" s="121">
        <v>2322.4614198060717</v>
      </c>
      <c r="AF1029" s="121">
        <v>2314.0972808625124</v>
      </c>
      <c r="AG1029" s="121">
        <v>2304.6487402918819</v>
      </c>
      <c r="AH1029" s="121">
        <v>2294.0203631378108</v>
      </c>
      <c r="AI1029" s="121">
        <v>2282.1223923722846</v>
      </c>
      <c r="AJ1029" s="121">
        <v>2268.8759451208989</v>
      </c>
      <c r="AK1029" s="121">
        <v>2254.2193070713984</v>
      </c>
      <c r="AL1029" s="121">
        <v>2238.1152086870516</v>
      </c>
      <c r="AM1029" s="121">
        <v>2220.5587943071773</v>
      </c>
      <c r="AN1029" s="121">
        <v>2201.5857785531307</v>
      </c>
      <c r="AO1029" s="121">
        <v>2181.2800422999421</v>
      </c>
      <c r="AP1029" s="121">
        <v>2159.7796899027453</v>
      </c>
      <c r="AQ1029" s="121">
        <v>2137.2804270613974</v>
      </c>
      <c r="AR1029" s="121">
        <v>2114.0350955162799</v>
      </c>
      <c r="AS1029" s="121">
        <v>2090.3483869764887</v>
      </c>
      <c r="AT1029" s="121">
        <v>2066.5661998443393</v>
      </c>
      <c r="AU1029" s="121">
        <v>2043.0597905109535</v>
      </c>
      <c r="AV1029" s="121">
        <v>2020.2057223264426</v>
      </c>
      <c r="AW1029" s="121">
        <v>1998.3634676805652</v>
      </c>
      <c r="AX1029" s="122">
        <v>1977.8531609994882</v>
      </c>
    </row>
    <row r="1030" spans="1:50">
      <c r="A1030" s="212"/>
      <c r="B1030" s="215"/>
      <c r="C1030" s="217" t="s">
        <v>26</v>
      </c>
      <c r="D1030" s="83" t="s">
        <v>24</v>
      </c>
      <c r="E1030" s="56" t="str">
        <f>A1011&amp;"/"&amp;B1027&amp;"/"&amp;C1030&amp;"/"&amp;D1030</f>
        <v>Lignite fired power plants/Fluidized bed combustion/CHP/L</v>
      </c>
      <c r="F1030" s="103" t="str">
        <f>A1011</f>
        <v>Lignite fired power plants</v>
      </c>
      <c r="G1030" s="103" t="str">
        <f>B1027</f>
        <v>Fluidized bed combustion</v>
      </c>
      <c r="H1030" s="103" t="str">
        <f>C1030</f>
        <v>CHP</v>
      </c>
      <c r="I1030" s="104" t="str">
        <f t="shared" si="77"/>
        <v>L</v>
      </c>
      <c r="J1030" s="127">
        <v>2260</v>
      </c>
      <c r="K1030" s="127">
        <v>2259.970282275347</v>
      </c>
      <c r="L1030" s="127">
        <v>2259.9339896028864</v>
      </c>
      <c r="M1030" s="127">
        <v>2259.8896685510508</v>
      </c>
      <c r="N1030" s="127">
        <v>2259.8355450148383</v>
      </c>
      <c r="O1030" s="127">
        <v>2259.7694537679813</v>
      </c>
      <c r="P1030" s="127">
        <v>2259.6887526876394</v>
      </c>
      <c r="Q1030" s="127">
        <v>2259.5902183902376</v>
      </c>
      <c r="R1030" s="127">
        <v>2259.4699193594938</v>
      </c>
      <c r="S1030" s="127">
        <v>2259.3230618759098</v>
      </c>
      <c r="T1030" s="127">
        <v>2259.143803160754</v>
      </c>
      <c r="U1030" s="127">
        <v>2258.9250251216667</v>
      </c>
      <c r="V1030" s="127">
        <v>2258.6580609354069</v>
      </c>
      <c r="W1030" s="127">
        <v>2258.332365446247</v>
      </c>
      <c r="X1030" s="127">
        <v>2257.9351190427692</v>
      </c>
      <c r="Y1030" s="127">
        <v>2257.4507533903366</v>
      </c>
      <c r="Z1030" s="127">
        <v>2256.8603862949235</v>
      </c>
      <c r="AA1030" s="127">
        <v>2256.1411523076504</v>
      </c>
      <c r="AB1030" s="127">
        <v>2255.2654158429173</v>
      </c>
      <c r="AC1030" s="127">
        <v>2254.199855177364</v>
      </c>
      <c r="AD1030" s="127">
        <v>2252.9044096115117</v>
      </c>
      <c r="AE1030" s="127">
        <v>2251.3310895926688</v>
      </c>
      <c r="AF1030" s="127">
        <v>2249.4226625092574</v>
      </c>
      <c r="AG1030" s="127">
        <v>2247.111247594521</v>
      </c>
      <c r="AH1030" s="127">
        <v>2244.3168850460193</v>
      </c>
      <c r="AI1030" s="127">
        <v>2240.9461908542412</v>
      </c>
      <c r="AJ1030" s="127">
        <v>2236.8912740483165</v>
      </c>
      <c r="AK1030" s="127">
        <v>2232.0291807124845</v>
      </c>
      <c r="AL1030" s="127">
        <v>2226.222240586224</v>
      </c>
      <c r="AM1030" s="127">
        <v>2219.3198234355878</v>
      </c>
      <c r="AN1030" s="127">
        <v>2211.1621496306916</v>
      </c>
      <c r="AO1030" s="127">
        <v>2201.5869115049381</v>
      </c>
      <c r="AP1030" s="127">
        <v>2190.4394933632057</v>
      </c>
      <c r="AQ1030" s="127">
        <v>2177.5874421477502</v>
      </c>
      <c r="AR1030" s="127">
        <v>2162.939423790941</v>
      </c>
      <c r="AS1030" s="127">
        <v>2146.4680831160458</v>
      </c>
      <c r="AT1030" s="127">
        <v>2128.2349390023119</v>
      </c>
      <c r="AU1030" s="127">
        <v>2108.4137675293023</v>
      </c>
      <c r="AV1030" s="127">
        <v>2087.3071908399406</v>
      </c>
      <c r="AW1030" s="127">
        <v>2065.3500690534706</v>
      </c>
      <c r="AX1030" s="128">
        <v>2043.093706934874</v>
      </c>
    </row>
    <row r="1031" spans="1:50">
      <c r="A1031" s="212"/>
      <c r="B1031" s="215"/>
      <c r="C1031" s="206"/>
      <c r="D1031" s="52" t="s">
        <v>25</v>
      </c>
      <c r="E1031" s="86" t="str">
        <f>A1011&amp;"/"&amp;B1027&amp;"/"&amp;C1030&amp;"/"&amp;D1031</f>
        <v>Lignite fired power plants/Fluidized bed combustion/CHP/M</v>
      </c>
      <c r="F1031" s="61" t="str">
        <f>A1011</f>
        <v>Lignite fired power plants</v>
      </c>
      <c r="G1031" s="61" t="str">
        <f>B1027</f>
        <v>Fluidized bed combustion</v>
      </c>
      <c r="H1031" s="61" t="str">
        <f>C1030</f>
        <v>CHP</v>
      </c>
      <c r="I1031" s="84" t="str">
        <f t="shared" ref="I1031:I1094" si="78">D1031</f>
        <v>M</v>
      </c>
      <c r="J1031" s="121">
        <v>2424.0499999999997</v>
      </c>
      <c r="K1031" s="121">
        <v>2423.9769261720085</v>
      </c>
      <c r="L1031" s="121">
        <v>2423.8899004087616</v>
      </c>
      <c r="M1031" s="121">
        <v>2423.7862641475626</v>
      </c>
      <c r="N1031" s="121">
        <v>2423.662854438639</v>
      </c>
      <c r="O1031" s="121">
        <v>2423.5159091755208</v>
      </c>
      <c r="P1031" s="121">
        <v>2423.340954906233</v>
      </c>
      <c r="Q1031" s="121">
        <v>2423.1326741866342</v>
      </c>
      <c r="R1031" s="121">
        <v>2422.8847489767963</v>
      </c>
      <c r="S1031" s="121">
        <v>2422.5896760820847</v>
      </c>
      <c r="T1031" s="121">
        <v>2422.2385501149006</v>
      </c>
      <c r="U1031" s="121">
        <v>2421.8208089231548</v>
      </c>
      <c r="V1031" s="121">
        <v>2421.3239359345639</v>
      </c>
      <c r="W1031" s="121">
        <v>2420.7331134600217</v>
      </c>
      <c r="X1031" s="121">
        <v>2420.0308207730222</v>
      </c>
      <c r="Y1031" s="121">
        <v>2419.1963708656049</v>
      </c>
      <c r="Z1031" s="121">
        <v>2418.2053803622389</v>
      </c>
      <c r="AA1031" s="121">
        <v>2417.0291684158683</v>
      </c>
      <c r="AB1031" s="121">
        <v>2415.6340828801781</v>
      </c>
      <c r="AC1031" s="121">
        <v>2413.9807561419234</v>
      </c>
      <c r="AD1031" s="121">
        <v>2412.023299355777</v>
      </c>
      <c r="AE1031" s="121">
        <v>2409.7084532797471</v>
      </c>
      <c r="AF1031" s="121">
        <v>2406.9747274767929</v>
      </c>
      <c r="AG1031" s="121">
        <v>2403.7515785029373</v>
      </c>
      <c r="AH1031" s="121">
        <v>2399.9587030863786</v>
      </c>
      <c r="AI1031" s="121">
        <v>2395.5055553210186</v>
      </c>
      <c r="AJ1031" s="121">
        <v>2390.291238136324</v>
      </c>
      <c r="AK1031" s="121">
        <v>2384.2049681854314</v>
      </c>
      <c r="AL1031" s="121">
        <v>2377.1273670870073</v>
      </c>
      <c r="AM1031" s="121">
        <v>2368.9328844050979</v>
      </c>
      <c r="AN1031" s="121">
        <v>2359.4936973528779</v>
      </c>
      <c r="AO1031" s="121">
        <v>2348.6854404680544</v>
      </c>
      <c r="AP1031" s="121">
        <v>2336.3950688850641</v>
      </c>
      <c r="AQ1031" s="121">
        <v>2322.5310176747817</v>
      </c>
      <c r="AR1031" s="121">
        <v>2307.0355512335036</v>
      </c>
      <c r="AS1031" s="121">
        <v>2289.8987741757537</v>
      </c>
      <c r="AT1031" s="121">
        <v>2271.173200067446</v>
      </c>
      <c r="AU1031" s="121">
        <v>2250.9871015376352</v>
      </c>
      <c r="AV1031" s="121">
        <v>2229.5542272114149</v>
      </c>
      <c r="AW1031" s="121">
        <v>2207.1770844252151</v>
      </c>
      <c r="AX1031" s="122">
        <v>2184.2411219499018</v>
      </c>
    </row>
    <row r="1032" spans="1:50">
      <c r="A1032" s="212"/>
      <c r="B1032" s="215"/>
      <c r="C1032" s="216"/>
      <c r="D1032" s="106" t="s">
        <v>38</v>
      </c>
      <c r="E1032" s="107" t="str">
        <f>A1011&amp;"/"&amp;B1027&amp;"/"&amp;C1030&amp;"/"&amp;D1032</f>
        <v>Lignite fired power plants/Fluidized bed combustion/CHP/S</v>
      </c>
      <c r="F1032" s="108" t="str">
        <f>A1011</f>
        <v>Lignite fired power plants</v>
      </c>
      <c r="G1032" s="108" t="str">
        <f>B1027</f>
        <v>Fluidized bed combustion</v>
      </c>
      <c r="H1032" s="108" t="str">
        <f>C1030</f>
        <v>CHP</v>
      </c>
      <c r="I1032" s="109" t="str">
        <f t="shared" si="78"/>
        <v>S</v>
      </c>
      <c r="J1032" s="129">
        <v>2756.7467499999998</v>
      </c>
      <c r="K1032" s="129">
        <v>2756.5345310243542</v>
      </c>
      <c r="L1032" s="129">
        <v>2756.2881164661521</v>
      </c>
      <c r="M1032" s="129">
        <v>2756.0020241665493</v>
      </c>
      <c r="N1032" s="129">
        <v>2755.6699028111202</v>
      </c>
      <c r="O1032" s="129">
        <v>2755.2843975290339</v>
      </c>
      <c r="P1032" s="129">
        <v>2754.8369959000165</v>
      </c>
      <c r="Q1032" s="129">
        <v>2754.3178519360763</v>
      </c>
      <c r="R1032" s="129">
        <v>2753.715585459483</v>
      </c>
      <c r="S1032" s="129">
        <v>2753.0170542108763</v>
      </c>
      <c r="T1032" s="129">
        <v>2752.2070960264737</v>
      </c>
      <c r="U1032" s="129">
        <v>2751.2682385688181</v>
      </c>
      <c r="V1032" s="129">
        <v>2750.1803744458934</v>
      </c>
      <c r="W1032" s="129">
        <v>2748.920400194173</v>
      </c>
      <c r="X1032" s="129">
        <v>2747.4618186443354</v>
      </c>
      <c r="Y1032" s="129">
        <v>2745.7743057778953</v>
      </c>
      <c r="Z1032" s="129">
        <v>2743.8232455005641</v>
      </c>
      <c r="AA1032" s="129">
        <v>2741.5692390278045</v>
      </c>
      <c r="AB1032" s="129">
        <v>2738.9676000681202</v>
      </c>
      <c r="AC1032" s="129">
        <v>2735.9678530095653</v>
      </c>
      <c r="AD1032" s="129">
        <v>2732.513259202402</v>
      </c>
      <c r="AE1032" s="129">
        <v>2728.5404065233811</v>
      </c>
      <c r="AF1032" s="129">
        <v>2723.9789099900886</v>
      </c>
      <c r="AG1032" s="129">
        <v>2718.7512864134192</v>
      </c>
      <c r="AH1032" s="129">
        <v>2712.7730838051675</v>
      </c>
      <c r="AI1032" s="129">
        <v>2705.9533659003082</v>
      </c>
      <c r="AJ1032" s="129">
        <v>2698.1956723817266</v>
      </c>
      <c r="AK1032" s="129">
        <v>2689.399593818016</v>
      </c>
      <c r="AL1032" s="129">
        <v>2679.4631131195852</v>
      </c>
      <c r="AM1032" s="129">
        <v>2668.2858668922322</v>
      </c>
      <c r="AN1032" s="129">
        <v>2655.7734628888429</v>
      </c>
      <c r="AO1032" s="129">
        <v>2641.8429445773372</v>
      </c>
      <c r="AP1032" s="129">
        <v>2626.4294106041184</v>
      </c>
      <c r="AQ1032" s="129">
        <v>2609.4936667645793</v>
      </c>
      <c r="AR1032" s="129">
        <v>2591.0306066427311</v>
      </c>
      <c r="AS1032" s="129">
        <v>2571.0777892290971</v>
      </c>
      <c r="AT1032" s="129">
        <v>2549.7234271623875</v>
      </c>
      <c r="AU1032" s="129">
        <v>2527.1127567623184</v>
      </c>
      <c r="AV1032" s="129">
        <v>2503.4515903334109</v>
      </c>
      <c r="AW1032" s="129">
        <v>2479.0058268316229</v>
      </c>
      <c r="AX1032" s="130">
        <v>2454.095892810004</v>
      </c>
    </row>
    <row r="1033" spans="1:50">
      <c r="A1033" s="212"/>
      <c r="B1033" s="215"/>
      <c r="C1033" s="217" t="s">
        <v>42</v>
      </c>
      <c r="D1033" s="83" t="s">
        <v>24</v>
      </c>
      <c r="E1033" s="56" t="str">
        <f>A1011&amp;"/"&amp;B1027&amp;"/"&amp;C1033&amp;"/"&amp;D1033</f>
        <v>Lignite fired power plants/Fluidized bed combustion/Electricity only with CCS/L</v>
      </c>
      <c r="F1033" s="103" t="str">
        <f>A1011</f>
        <v>Lignite fired power plants</v>
      </c>
      <c r="G1033" s="103" t="str">
        <f>B1027</f>
        <v>Fluidized bed combustion</v>
      </c>
      <c r="H1033" s="103" t="str">
        <f>C1033</f>
        <v>Electricity only with CCS</v>
      </c>
      <c r="I1033" s="104" t="str">
        <f t="shared" si="78"/>
        <v>L</v>
      </c>
      <c r="J1033" s="127" t="s">
        <v>99</v>
      </c>
      <c r="K1033" s="127" t="s">
        <v>99</v>
      </c>
      <c r="L1033" s="127" t="s">
        <v>99</v>
      </c>
      <c r="M1033" s="127" t="s">
        <v>99</v>
      </c>
      <c r="N1033" s="127" t="s">
        <v>99</v>
      </c>
      <c r="O1033" s="127" t="s">
        <v>99</v>
      </c>
      <c r="P1033" s="127" t="s">
        <v>99</v>
      </c>
      <c r="Q1033" s="127" t="s">
        <v>99</v>
      </c>
      <c r="R1033" s="127" t="s">
        <v>99</v>
      </c>
      <c r="S1033" s="127" t="s">
        <v>99</v>
      </c>
      <c r="T1033" s="127" t="s">
        <v>99</v>
      </c>
      <c r="U1033" s="127" t="s">
        <v>99</v>
      </c>
      <c r="V1033" s="127" t="s">
        <v>99</v>
      </c>
      <c r="W1033" s="127" t="s">
        <v>99</v>
      </c>
      <c r="X1033" s="127" t="s">
        <v>99</v>
      </c>
      <c r="Y1033" s="127" t="s">
        <v>99</v>
      </c>
      <c r="Z1033" s="127" t="s">
        <v>99</v>
      </c>
      <c r="AA1033" s="127" t="s">
        <v>99</v>
      </c>
      <c r="AB1033" s="127" t="s">
        <v>99</v>
      </c>
      <c r="AC1033" s="127" t="s">
        <v>99</v>
      </c>
      <c r="AD1033" s="127" t="s">
        <v>99</v>
      </c>
      <c r="AE1033" s="127">
        <v>4001.0877918807118</v>
      </c>
      <c r="AF1033" s="127">
        <v>4000.0508687562069</v>
      </c>
      <c r="AG1033" s="127">
        <v>3998.7215250745749</v>
      </c>
      <c r="AH1033" s="127">
        <v>3997.0180541897726</v>
      </c>
      <c r="AI1033" s="127">
        <v>3994.83640746937</v>
      </c>
      <c r="AJ1033" s="127">
        <v>3992.0443987298313</v>
      </c>
      <c r="AK1033" s="127">
        <v>3988.4746075282565</v>
      </c>
      <c r="AL1033" s="127">
        <v>3983.9158225471342</v>
      </c>
      <c r="AM1033" s="127">
        <v>3978.1029440570737</v>
      </c>
      <c r="AN1033" s="127">
        <v>3970.7054294078725</v>
      </c>
      <c r="AO1033" s="127">
        <v>3961.3146700351499</v>
      </c>
      <c r="AP1033" s="127">
        <v>3949.4312038175813</v>
      </c>
      <c r="AQ1033" s="127">
        <v>3934.4534791835495</v>
      </c>
      <c r="AR1033" s="127">
        <v>3915.6710804370587</v>
      </c>
      <c r="AS1033" s="127">
        <v>3892.2669303085759</v>
      </c>
      <c r="AT1033" s="127">
        <v>3863.3348928538735</v>
      </c>
      <c r="AU1033" s="127">
        <v>3827.9209898365598</v>
      </c>
      <c r="AV1033" s="127">
        <v>3785.0971881504665</v>
      </c>
      <c r="AW1033" s="127">
        <v>3734.0748251276705</v>
      </c>
      <c r="AX1033" s="128">
        <v>3674.3581250000002</v>
      </c>
    </row>
    <row r="1034" spans="1:50">
      <c r="A1034" s="212"/>
      <c r="B1034" s="215"/>
      <c r="C1034" s="216"/>
      <c r="D1034" s="106" t="s">
        <v>25</v>
      </c>
      <c r="E1034" s="107" t="str">
        <f>A1011&amp;"/"&amp;B1027&amp;"/"&amp;C1033&amp;"/"&amp;D1034</f>
        <v>Lignite fired power plants/Fluidized bed combustion/Electricity only with CCS/M</v>
      </c>
      <c r="F1034" s="108" t="str">
        <f>A1011</f>
        <v>Lignite fired power plants</v>
      </c>
      <c r="G1034" s="108" t="str">
        <f>B1027</f>
        <v>Fluidized bed combustion</v>
      </c>
      <c r="H1034" s="108" t="str">
        <f>C1033</f>
        <v>Electricity only with CCS</v>
      </c>
      <c r="I1034" s="109" t="str">
        <f t="shared" si="78"/>
        <v>M</v>
      </c>
      <c r="J1034" s="129" t="s">
        <v>99</v>
      </c>
      <c r="K1034" s="129" t="s">
        <v>99</v>
      </c>
      <c r="L1034" s="129" t="s">
        <v>99</v>
      </c>
      <c r="M1034" s="129" t="s">
        <v>99</v>
      </c>
      <c r="N1034" s="129" t="s">
        <v>99</v>
      </c>
      <c r="O1034" s="129" t="s">
        <v>99</v>
      </c>
      <c r="P1034" s="129" t="s">
        <v>99</v>
      </c>
      <c r="Q1034" s="129" t="s">
        <v>99</v>
      </c>
      <c r="R1034" s="129" t="s">
        <v>99</v>
      </c>
      <c r="S1034" s="129" t="s">
        <v>99</v>
      </c>
      <c r="T1034" s="129" t="s">
        <v>99</v>
      </c>
      <c r="U1034" s="129" t="s">
        <v>99</v>
      </c>
      <c r="V1034" s="129" t="s">
        <v>99</v>
      </c>
      <c r="W1034" s="129" t="s">
        <v>99</v>
      </c>
      <c r="X1034" s="129" t="s">
        <v>99</v>
      </c>
      <c r="Y1034" s="129" t="s">
        <v>99</v>
      </c>
      <c r="Z1034" s="129" t="s">
        <v>99</v>
      </c>
      <c r="AA1034" s="129" t="s">
        <v>99</v>
      </c>
      <c r="AB1034" s="129" t="s">
        <v>99</v>
      </c>
      <c r="AC1034" s="129" t="s">
        <v>99</v>
      </c>
      <c r="AD1034" s="129" t="s">
        <v>99</v>
      </c>
      <c r="AE1034" s="129">
        <v>4434.182662951609</v>
      </c>
      <c r="AF1034" s="129">
        <v>4432.9637849039109</v>
      </c>
      <c r="AG1034" s="129">
        <v>4431.4011735655222</v>
      </c>
      <c r="AH1034" s="129">
        <v>4429.3987847506623</v>
      </c>
      <c r="AI1034" s="129">
        <v>4426.8343118090434</v>
      </c>
      <c r="AJ1034" s="129">
        <v>4423.5523730797559</v>
      </c>
      <c r="AK1034" s="129">
        <v>4419.3561698823942</v>
      </c>
      <c r="AL1034" s="129">
        <v>4413.9974284228283</v>
      </c>
      <c r="AM1034" s="129">
        <v>4407.1645303824307</v>
      </c>
      <c r="AN1034" s="129">
        <v>4398.4689308723482</v>
      </c>
      <c r="AO1034" s="129">
        <v>4387.4303204101752</v>
      </c>
      <c r="AP1034" s="129">
        <v>4373.4615933552404</v>
      </c>
      <c r="AQ1034" s="129">
        <v>4355.8556403877919</v>
      </c>
      <c r="AR1034" s="129">
        <v>4333.777385043506</v>
      </c>
      <c r="AS1034" s="129">
        <v>4306.2663727587096</v>
      </c>
      <c r="AT1034" s="129">
        <v>4272.2574626521282</v>
      </c>
      <c r="AU1034" s="129">
        <v>4230.6292763854435</v>
      </c>
      <c r="AV1034" s="129">
        <v>4180.2909334932565</v>
      </c>
      <c r="AW1034" s="129">
        <v>4120.3153800886812</v>
      </c>
      <c r="AX1034" s="130">
        <v>4050.1198437500011</v>
      </c>
    </row>
    <row r="1035" spans="1:50">
      <c r="A1035" s="212"/>
      <c r="B1035" s="215"/>
      <c r="C1035" s="217" t="s">
        <v>43</v>
      </c>
      <c r="D1035" s="52" t="s">
        <v>24</v>
      </c>
      <c r="E1035" s="86" t="str">
        <f>A1011&amp;"/"&amp;B1027&amp;"/"&amp;C1035&amp;"/"&amp;D1035</f>
        <v>Lignite fired power plants/Fluidized bed combustion/CHP with CCS/L</v>
      </c>
      <c r="F1035" s="61" t="str">
        <f>A1011</f>
        <v>Lignite fired power plants</v>
      </c>
      <c r="G1035" s="61" t="str">
        <f>B1027</f>
        <v>Fluidized bed combustion</v>
      </c>
      <c r="H1035" s="61" t="str">
        <f>C1035</f>
        <v>CHP with CCS</v>
      </c>
      <c r="I1035" s="84" t="str">
        <f t="shared" si="78"/>
        <v>L</v>
      </c>
      <c r="J1035" s="121" t="s">
        <v>99</v>
      </c>
      <c r="K1035" s="121" t="s">
        <v>99</v>
      </c>
      <c r="L1035" s="121" t="s">
        <v>99</v>
      </c>
      <c r="M1035" s="121" t="s">
        <v>99</v>
      </c>
      <c r="N1035" s="121" t="s">
        <v>99</v>
      </c>
      <c r="O1035" s="121" t="s">
        <v>99</v>
      </c>
      <c r="P1035" s="121" t="s">
        <v>99</v>
      </c>
      <c r="Q1035" s="121" t="s">
        <v>99</v>
      </c>
      <c r="R1035" s="121" t="s">
        <v>99</v>
      </c>
      <c r="S1035" s="121" t="s">
        <v>99</v>
      </c>
      <c r="T1035" s="121" t="s">
        <v>99</v>
      </c>
      <c r="U1035" s="121" t="s">
        <v>99</v>
      </c>
      <c r="V1035" s="121" t="s">
        <v>99</v>
      </c>
      <c r="W1035" s="121" t="s">
        <v>99</v>
      </c>
      <c r="X1035" s="121" t="s">
        <v>99</v>
      </c>
      <c r="Y1035" s="121" t="s">
        <v>99</v>
      </c>
      <c r="Z1035" s="121" t="s">
        <v>99</v>
      </c>
      <c r="AA1035" s="121" t="s">
        <v>99</v>
      </c>
      <c r="AB1035" s="121" t="s">
        <v>99</v>
      </c>
      <c r="AC1035" s="121" t="s">
        <v>99</v>
      </c>
      <c r="AD1035" s="121" t="s">
        <v>99</v>
      </c>
      <c r="AE1035" s="121">
        <v>4331.5067420550422</v>
      </c>
      <c r="AF1035" s="121">
        <v>4330.5884411141024</v>
      </c>
      <c r="AG1035" s="121">
        <v>4329.4111720139854</v>
      </c>
      <c r="AH1035" s="121">
        <v>4327.9025752053985</v>
      </c>
      <c r="AI1035" s="121">
        <v>4325.9705050366474</v>
      </c>
      <c r="AJ1035" s="121">
        <v>4323.4978971913397</v>
      </c>
      <c r="AK1035" s="121">
        <v>4320.3364838310863</v>
      </c>
      <c r="AL1035" s="121">
        <v>4316.2992158419993</v>
      </c>
      <c r="AM1035" s="121">
        <v>4311.151320437948</v>
      </c>
      <c r="AN1035" s="121">
        <v>4304.600068467149</v>
      </c>
      <c r="AO1035" s="121">
        <v>4296.28359546706</v>
      </c>
      <c r="AP1035" s="121">
        <v>4285.7595769054778</v>
      </c>
      <c r="AQ1035" s="121">
        <v>4272.4952776536502</v>
      </c>
      <c r="AR1035" s="121">
        <v>4255.8615523229992</v>
      </c>
      <c r="AS1035" s="121">
        <v>4235.1347958480192</v>
      </c>
      <c r="AT1035" s="121">
        <v>4209.5125326444158</v>
      </c>
      <c r="AU1035" s="121">
        <v>4178.1499179098964</v>
      </c>
      <c r="AV1035" s="121">
        <v>4140.2250838950813</v>
      </c>
      <c r="AW1035" s="121">
        <v>4095.0395895555735</v>
      </c>
      <c r="AX1035" s="122">
        <v>4042.1543750000001</v>
      </c>
    </row>
    <row r="1036" spans="1:50">
      <c r="A1036" s="212"/>
      <c r="B1036" s="218"/>
      <c r="C1036" s="210"/>
      <c r="D1036" s="93" t="s">
        <v>25</v>
      </c>
      <c r="E1036" s="73" t="str">
        <f>A1011&amp;"/"&amp;B1027&amp;"/"&amp;C1035&amp;"/"&amp;D1036</f>
        <v>Lignite fired power plants/Fluidized bed combustion/CHP with CCS/M</v>
      </c>
      <c r="F1036" s="91" t="str">
        <f>A1011</f>
        <v>Lignite fired power plants</v>
      </c>
      <c r="G1036" s="91" t="str">
        <f>B1027</f>
        <v>Fluidized bed combustion</v>
      </c>
      <c r="H1036" s="91" t="str">
        <f>C1035</f>
        <v>CHP with CCS</v>
      </c>
      <c r="I1036" s="70" t="str">
        <f t="shared" si="78"/>
        <v>M</v>
      </c>
      <c r="J1036" s="123" t="s">
        <v>99</v>
      </c>
      <c r="K1036" s="123" t="s">
        <v>99</v>
      </c>
      <c r="L1036" s="123" t="s">
        <v>99</v>
      </c>
      <c r="M1036" s="123" t="s">
        <v>99</v>
      </c>
      <c r="N1036" s="123" t="s">
        <v>99</v>
      </c>
      <c r="O1036" s="123" t="s">
        <v>99</v>
      </c>
      <c r="P1036" s="123" t="s">
        <v>99</v>
      </c>
      <c r="Q1036" s="123" t="s">
        <v>99</v>
      </c>
      <c r="R1036" s="123" t="s">
        <v>99</v>
      </c>
      <c r="S1036" s="123" t="s">
        <v>99</v>
      </c>
      <c r="T1036" s="123" t="s">
        <v>99</v>
      </c>
      <c r="U1036" s="123" t="s">
        <v>99</v>
      </c>
      <c r="V1036" s="123" t="s">
        <v>99</v>
      </c>
      <c r="W1036" s="123" t="s">
        <v>99</v>
      </c>
      <c r="X1036" s="123" t="s">
        <v>99</v>
      </c>
      <c r="Y1036" s="123" t="s">
        <v>99</v>
      </c>
      <c r="Z1036" s="123" t="s">
        <v>99</v>
      </c>
      <c r="AA1036" s="123" t="s">
        <v>99</v>
      </c>
      <c r="AB1036" s="123" t="s">
        <v>99</v>
      </c>
      <c r="AC1036" s="123" t="s">
        <v>99</v>
      </c>
      <c r="AD1036" s="123" t="s">
        <v>99</v>
      </c>
      <c r="AE1036" s="123">
        <v>4764.5232998424099</v>
      </c>
      <c r="AF1036" s="123">
        <v>4763.4008702371884</v>
      </c>
      <c r="AG1036" s="123">
        <v>4761.9619065681209</v>
      </c>
      <c r="AH1036" s="123">
        <v>4760.1179645173079</v>
      </c>
      <c r="AI1036" s="123">
        <v>4757.7564154214833</v>
      </c>
      <c r="AJ1036" s="123">
        <v>4754.7341727949697</v>
      </c>
      <c r="AK1036" s="123">
        <v>4750.8700104145419</v>
      </c>
      <c r="AL1036" s="123">
        <v>4745.9353001108302</v>
      </c>
      <c r="AM1036" s="123">
        <v>4739.6430815706026</v>
      </c>
      <c r="AN1036" s="123">
        <v>4731.6355550229728</v>
      </c>
      <c r="AO1036" s="123">
        <v>4721.470417332087</v>
      </c>
      <c r="AP1036" s="123">
        <v>4708.6070198631387</v>
      </c>
      <c r="AQ1036" s="123">
        <v>4692.3942060577538</v>
      </c>
      <c r="AR1036" s="123">
        <v>4672.0629781085217</v>
      </c>
      <c r="AS1036" s="123">
        <v>4646.7288811359967</v>
      </c>
      <c r="AT1036" s="123">
        <v>4615.4110576531366</v>
      </c>
      <c r="AU1036" s="123">
        <v>4577.0768627222824</v>
      </c>
      <c r="AV1036" s="123">
        <v>4530.7217360164695</v>
      </c>
      <c r="AW1036" s="123">
        <v>4475.4919803752327</v>
      </c>
      <c r="AX1036" s="124">
        <v>4410.8509375000012</v>
      </c>
    </row>
    <row r="1037" spans="1:50">
      <c r="A1037" s="212"/>
      <c r="B1037" s="214" t="s">
        <v>46</v>
      </c>
      <c r="C1037" s="209" t="s">
        <v>36</v>
      </c>
      <c r="D1037" s="67" t="s">
        <v>24</v>
      </c>
      <c r="E1037" s="87" t="str">
        <f>A1011&amp;"/"&amp;B1037&amp;"/"&amp;C1037&amp;"/"&amp;D1037</f>
        <v>Lignite fired power plants/Steam turbine/Electricity only/L</v>
      </c>
      <c r="F1037" s="55" t="str">
        <f>A1011</f>
        <v>Lignite fired power plants</v>
      </c>
      <c r="G1037" s="55" t="str">
        <f>B1037</f>
        <v>Steam turbine</v>
      </c>
      <c r="H1037" s="55" t="str">
        <f>C1037</f>
        <v>Electricity only</v>
      </c>
      <c r="I1037" s="85" t="str">
        <f t="shared" si="78"/>
        <v>L</v>
      </c>
      <c r="J1037" s="125">
        <v>1650</v>
      </c>
      <c r="K1037" s="125">
        <v>1652.3469493697407</v>
      </c>
      <c r="L1037" s="125">
        <v>1654.6952673792632</v>
      </c>
      <c r="M1037" s="125">
        <v>1657.0437436806073</v>
      </c>
      <c r="N1037" s="125">
        <v>1659.3911727860955</v>
      </c>
      <c r="O1037" s="125">
        <v>1661.7363564263874</v>
      </c>
      <c r="P1037" s="125">
        <v>1664.0781058648874</v>
      </c>
      <c r="Q1037" s="125">
        <v>1666.4152441595561</v>
      </c>
      <c r="R1037" s="125">
        <v>1668.7466083636052</v>
      </c>
      <c r="S1037" s="125">
        <v>1671.0710516570227</v>
      </c>
      <c r="T1037" s="125">
        <v>1673.3874454013892</v>
      </c>
      <c r="U1037" s="125">
        <v>1675.6946811110088</v>
      </c>
      <c r="V1037" s="125">
        <v>1677.9916723339677</v>
      </c>
      <c r="W1037" s="125">
        <v>1680.2773564373501</v>
      </c>
      <c r="X1037" s="125">
        <v>1682.5506962914938</v>
      </c>
      <c r="Y1037" s="125">
        <v>1684.8106818488152</v>
      </c>
      <c r="Z1037" s="125">
        <v>1687.0563316134196</v>
      </c>
      <c r="AA1037" s="125">
        <v>1689.2866939983719</v>
      </c>
      <c r="AB1037" s="125">
        <v>1691.5008485681915</v>
      </c>
      <c r="AC1037" s="125">
        <v>1693.6979071647945</v>
      </c>
      <c r="AD1037" s="125">
        <v>1695.8770149157635</v>
      </c>
      <c r="AE1037" s="125">
        <v>1698.0373511244718</v>
      </c>
      <c r="AF1037" s="125">
        <v>1700.1781300421978</v>
      </c>
      <c r="AG1037" s="125">
        <v>1702.2986015229676</v>
      </c>
      <c r="AH1037" s="125">
        <v>1704.3980515624203</v>
      </c>
      <c r="AI1037" s="125">
        <v>1706.4758027225337</v>
      </c>
      <c r="AJ1037" s="125">
        <v>1708.531214444535</v>
      </c>
      <c r="AK1037" s="125">
        <v>1710.5636832527907</v>
      </c>
      <c r="AL1037" s="125">
        <v>1712.5726428528892</v>
      </c>
      <c r="AM1037" s="125">
        <v>1714.5575641275104</v>
      </c>
      <c r="AN1037" s="125">
        <v>1716.5179550340251</v>
      </c>
      <c r="AO1037" s="125">
        <v>1718.4533604080561</v>
      </c>
      <c r="AP1037" s="125">
        <v>1720.3633616775071</v>
      </c>
      <c r="AQ1037" s="125">
        <v>1722.2475764917676</v>
      </c>
      <c r="AR1037" s="125">
        <v>1724.1056582709975</v>
      </c>
      <c r="AS1037" s="125">
        <v>1725.9372956805162</v>
      </c>
      <c r="AT1037" s="125">
        <v>1727.7422120354399</v>
      </c>
      <c r="AU1037" s="125">
        <v>1729.5201646407634</v>
      </c>
      <c r="AV1037" s="125">
        <v>1731.2709440721173</v>
      </c>
      <c r="AW1037" s="125">
        <v>1732.9943734024353</v>
      </c>
      <c r="AX1037" s="126">
        <v>1734.6903073797248</v>
      </c>
    </row>
    <row r="1038" spans="1:50">
      <c r="A1038" s="212"/>
      <c r="B1038" s="215"/>
      <c r="C1038" s="206"/>
      <c r="D1038" s="52" t="s">
        <v>25</v>
      </c>
      <c r="E1038" s="86" t="str">
        <f>A1011&amp;"/"&amp;B1037&amp;"/"&amp;C1037&amp;"/"&amp;D1038</f>
        <v>Lignite fired power plants/Steam turbine/Electricity only/M</v>
      </c>
      <c r="F1038" s="61" t="str">
        <f>A1011</f>
        <v>Lignite fired power plants</v>
      </c>
      <c r="G1038" s="61" t="str">
        <f>B1037</f>
        <v>Steam turbine</v>
      </c>
      <c r="H1038" s="61" t="str">
        <f>C1037</f>
        <v>Electricity only</v>
      </c>
      <c r="I1038" s="84" t="str">
        <f t="shared" si="78"/>
        <v>M</v>
      </c>
      <c r="J1038" s="121">
        <v>1782.0000000000002</v>
      </c>
      <c r="K1038" s="121">
        <v>1783.9010289894902</v>
      </c>
      <c r="L1038" s="121">
        <v>1785.8031665772035</v>
      </c>
      <c r="M1038" s="121">
        <v>1787.7054323812922</v>
      </c>
      <c r="N1038" s="121">
        <v>1789.6068499567375</v>
      </c>
      <c r="O1038" s="121">
        <v>1791.5064487053739</v>
      </c>
      <c r="P1038" s="121">
        <v>1793.4032657505591</v>
      </c>
      <c r="Q1038" s="121">
        <v>1795.2963477692408</v>
      </c>
      <c r="R1038" s="121">
        <v>1797.1847527745206</v>
      </c>
      <c r="S1038" s="121">
        <v>1799.0675518421888</v>
      </c>
      <c r="T1038" s="121">
        <v>1800.9438307751257</v>
      </c>
      <c r="U1038" s="121">
        <v>1802.8126916999174</v>
      </c>
      <c r="V1038" s="121">
        <v>1804.6732545905143</v>
      </c>
      <c r="W1038" s="121">
        <v>1806.524658714254</v>
      </c>
      <c r="X1038" s="121">
        <v>1808.3660639961104</v>
      </c>
      <c r="Y1038" s="121">
        <v>1810.1966522975406</v>
      </c>
      <c r="Z1038" s="121">
        <v>1812.0156286068702</v>
      </c>
      <c r="AA1038" s="121">
        <v>1813.8222221386816</v>
      </c>
      <c r="AB1038" s="121">
        <v>1815.6156873402356</v>
      </c>
      <c r="AC1038" s="121">
        <v>1817.3953048034839</v>
      </c>
      <c r="AD1038" s="121">
        <v>1819.1603820817686</v>
      </c>
      <c r="AE1038" s="121">
        <v>1820.9102544108225</v>
      </c>
      <c r="AF1038" s="121">
        <v>1822.6442853341805</v>
      </c>
      <c r="AG1038" s="121">
        <v>1824.361867233604</v>
      </c>
      <c r="AH1038" s="121">
        <v>1826.0624217655609</v>
      </c>
      <c r="AI1038" s="121">
        <v>1827.7454002052527</v>
      </c>
      <c r="AJ1038" s="121">
        <v>1829.4102837000737</v>
      </c>
      <c r="AK1038" s="121">
        <v>1831.0565834347608</v>
      </c>
      <c r="AL1038" s="121">
        <v>1832.6838407108405</v>
      </c>
      <c r="AM1038" s="121">
        <v>1834.291626943284</v>
      </c>
      <c r="AN1038" s="121">
        <v>1835.8795435775608</v>
      </c>
      <c r="AO1038" s="121">
        <v>1837.447221930526</v>
      </c>
      <c r="AP1038" s="121">
        <v>1838.9943229587811</v>
      </c>
      <c r="AQ1038" s="121">
        <v>1840.5205369583323</v>
      </c>
      <c r="AR1038" s="121">
        <v>1842.0255831995082</v>
      </c>
      <c r="AS1038" s="121">
        <v>1843.5092095012185</v>
      </c>
      <c r="AT1038" s="121">
        <v>1844.9711917487068</v>
      </c>
      <c r="AU1038" s="121">
        <v>1846.4113333590187</v>
      </c>
      <c r="AV1038" s="121">
        <v>1847.8294646984154</v>
      </c>
      <c r="AW1038" s="121">
        <v>1849.2254424559731</v>
      </c>
      <c r="AX1038" s="122">
        <v>1850.5991489775774</v>
      </c>
    </row>
    <row r="1039" spans="1:50">
      <c r="A1039" s="212"/>
      <c r="B1039" s="215"/>
      <c r="C1039" s="206"/>
      <c r="D1039" s="52" t="s">
        <v>38</v>
      </c>
      <c r="E1039" s="86" t="str">
        <f>A1011&amp;"/"&amp;B1037&amp;"/"&amp;C1037&amp;"/"&amp;D1039</f>
        <v>Lignite fired power plants/Steam turbine/Electricity only/S</v>
      </c>
      <c r="F1039" s="61" t="str">
        <f>A1011</f>
        <v>Lignite fired power plants</v>
      </c>
      <c r="G1039" s="61" t="str">
        <f>B1037</f>
        <v>Steam turbine</v>
      </c>
      <c r="H1039" s="61" t="str">
        <f>C1037</f>
        <v>Electricity only</v>
      </c>
      <c r="I1039" s="84" t="str">
        <f t="shared" si="78"/>
        <v>S</v>
      </c>
      <c r="J1039" s="121">
        <v>1969.1100000000001</v>
      </c>
      <c r="K1039" s="121">
        <v>1970.8605308611554</v>
      </c>
      <c r="L1039" s="121">
        <v>1972.6120825565081</v>
      </c>
      <c r="M1039" s="121">
        <v>1974.3637523177731</v>
      </c>
      <c r="N1039" s="121">
        <v>1976.1146410018291</v>
      </c>
      <c r="O1039" s="121">
        <v>1977.8638548495319</v>
      </c>
      <c r="P1039" s="121">
        <v>1979.6105072119731</v>
      </c>
      <c r="Q1039" s="121">
        <v>1981.3537202375092</v>
      </c>
      <c r="R1039" s="121">
        <v>1983.0926265132043</v>
      </c>
      <c r="S1039" s="121">
        <v>1984.8263706546823</v>
      </c>
      <c r="T1039" s="121">
        <v>1986.5541108387615</v>
      </c>
      <c r="U1039" s="121">
        <v>1988.275020273674</v>
      </c>
      <c r="V1039" s="121">
        <v>1989.9882886020985</v>
      </c>
      <c r="W1039" s="121">
        <v>1991.6931232327088</v>
      </c>
      <c r="X1039" s="121">
        <v>1993.3887505964183</v>
      </c>
      <c r="Y1039" s="121">
        <v>1995.0744173239852</v>
      </c>
      <c r="Z1039" s="121">
        <v>1996.7493913421595</v>
      </c>
      <c r="AA1039" s="121">
        <v>1998.4129628860358</v>
      </c>
      <c r="AB1039" s="121">
        <v>2000.0644454258002</v>
      </c>
      <c r="AC1039" s="121">
        <v>2001.7031765065415</v>
      </c>
      <c r="AD1039" s="121">
        <v>2003.3285185002953</v>
      </c>
      <c r="AE1039" s="121">
        <v>2004.9398592699656</v>
      </c>
      <c r="AF1039" s="121">
        <v>2006.5366127452246</v>
      </c>
      <c r="AG1039" s="121">
        <v>2008.1182194109438</v>
      </c>
      <c r="AH1039" s="121">
        <v>2009.6841467091206</v>
      </c>
      <c r="AI1039" s="121">
        <v>2011.23388935567</v>
      </c>
      <c r="AJ1039" s="121">
        <v>2012.7669695738177</v>
      </c>
      <c r="AK1039" s="121">
        <v>2014.2829372461756</v>
      </c>
      <c r="AL1039" s="121">
        <v>2015.7813699878991</v>
      </c>
      <c r="AM1039" s="121">
        <v>2017.2618731436073</v>
      </c>
      <c r="AN1039" s="121">
        <v>2018.7240797110039</v>
      </c>
      <c r="AO1039" s="121">
        <v>2020.1676501943593</v>
      </c>
      <c r="AP1039" s="121">
        <v>2021.5922723912108</v>
      </c>
      <c r="AQ1039" s="121">
        <v>2022.9976611157977</v>
      </c>
      <c r="AR1039" s="121">
        <v>2024.3835578628805</v>
      </c>
      <c r="AS1039" s="121">
        <v>2025.7497304157052</v>
      </c>
      <c r="AT1039" s="121">
        <v>2027.0959724019342</v>
      </c>
      <c r="AU1039" s="121">
        <v>2028.4221028014297</v>
      </c>
      <c r="AV1039" s="121">
        <v>2029.7279654097908</v>
      </c>
      <c r="AW1039" s="121">
        <v>2031.0134282615418</v>
      </c>
      <c r="AX1039" s="122">
        <v>2032.2783830168526</v>
      </c>
    </row>
    <row r="1040" spans="1:50">
      <c r="A1040" s="212"/>
      <c r="B1040" s="215"/>
      <c r="C1040" s="216"/>
      <c r="D1040" s="52" t="s">
        <v>47</v>
      </c>
      <c r="E1040" s="86" t="str">
        <f>A1011&amp;"/"&amp;B1037&amp;"/"&amp;C1037&amp;"/"&amp;D1040</f>
        <v>Lignite fired power plants/Steam turbine/Electricity only/XS</v>
      </c>
      <c r="F1040" s="61" t="str">
        <f>A1011</f>
        <v>Lignite fired power plants</v>
      </c>
      <c r="G1040" s="61" t="str">
        <f>B1037</f>
        <v>Steam turbine</v>
      </c>
      <c r="H1040" s="61" t="str">
        <f>C1037</f>
        <v>Electricity only</v>
      </c>
      <c r="I1040" s="84" t="str">
        <f t="shared" si="78"/>
        <v>XS</v>
      </c>
      <c r="J1040" s="121">
        <v>2362.9320000000002</v>
      </c>
      <c r="K1040" s="121">
        <v>2364.3243204005489</v>
      </c>
      <c r="L1040" s="121">
        <v>2365.7111963252469</v>
      </c>
      <c r="M1040" s="121">
        <v>2367.0919883144265</v>
      </c>
      <c r="N1040" s="121">
        <v>2368.4660702627675</v>
      </c>
      <c r="O1040" s="121">
        <v>2369.8328304193315</v>
      </c>
      <c r="P1040" s="121">
        <v>2371.1916723295785</v>
      </c>
      <c r="Q1040" s="121">
        <v>2372.5420157169146</v>
      </c>
      <c r="R1040" s="121">
        <v>2373.8832973016843</v>
      </c>
      <c r="S1040" s="121">
        <v>2375.2149715559067</v>
      </c>
      <c r="T1040" s="121">
        <v>2376.5365113924217</v>
      </c>
      <c r="U1040" s="121">
        <v>2377.8474087875002</v>
      </c>
      <c r="V1040" s="121">
        <v>2379.1471753363226</v>
      </c>
      <c r="W1040" s="121">
        <v>2380.4353427411047</v>
      </c>
      <c r="X1040" s="121">
        <v>2381.7114632319872</v>
      </c>
      <c r="Y1040" s="121">
        <v>2382.9751099211344</v>
      </c>
      <c r="Z1040" s="121">
        <v>2384.2258770908193</v>
      </c>
      <c r="AA1040" s="121">
        <v>2385.4633804165533</v>
      </c>
      <c r="AB1040" s="121">
        <v>2386.6872571266135</v>
      </c>
      <c r="AC1040" s="121">
        <v>2387.8971660995703</v>
      </c>
      <c r="AD1040" s="121">
        <v>2389.0927879016617</v>
      </c>
      <c r="AE1040" s="121">
        <v>2390.2738247660718</v>
      </c>
      <c r="AF1040" s="121">
        <v>2391.440000516367</v>
      </c>
      <c r="AG1040" s="121">
        <v>2392.5910604365135</v>
      </c>
      <c r="AH1040" s="121">
        <v>2393.726771090041</v>
      </c>
      <c r="AI1040" s="121">
        <v>2394.8469200910486</v>
      </c>
      <c r="AJ1040" s="121">
        <v>2395.9513158298437</v>
      </c>
      <c r="AK1040" s="121">
        <v>2397.0397871560876</v>
      </c>
      <c r="AL1040" s="121">
        <v>2398.1121830223774</v>
      </c>
      <c r="AM1040" s="121">
        <v>2399.1683720912301</v>
      </c>
      <c r="AN1040" s="121">
        <v>2400.2082423084598</v>
      </c>
      <c r="AO1040" s="121">
        <v>2401.2317004459233</v>
      </c>
      <c r="AP1040" s="121">
        <v>2402.238671616612</v>
      </c>
      <c r="AQ1040" s="121">
        <v>2403.2290987650167</v>
      </c>
      <c r="AR1040" s="121">
        <v>2404.2029421356515</v>
      </c>
      <c r="AS1040" s="121">
        <v>2405.1601787225636</v>
      </c>
      <c r="AT1040" s="121">
        <v>2406.1008017025783</v>
      </c>
      <c r="AU1040" s="121">
        <v>2407.0248198549407</v>
      </c>
      <c r="AV1040" s="121">
        <v>2407.9322569699352</v>
      </c>
      <c r="AW1040" s="121">
        <v>2408.8231512489428</v>
      </c>
      <c r="AX1040" s="122">
        <v>2409.6975546983117</v>
      </c>
    </row>
    <row r="1041" spans="1:50">
      <c r="A1041" s="212"/>
      <c r="B1041" s="215"/>
      <c r="C1041" s="217" t="s">
        <v>26</v>
      </c>
      <c r="D1041" s="83" t="s">
        <v>24</v>
      </c>
      <c r="E1041" s="56" t="str">
        <f>A1011&amp;"/"&amp;B1037&amp;"/"&amp;C1041&amp;"/"&amp;D1041</f>
        <v>Lignite fired power plants/Steam turbine/CHP/L</v>
      </c>
      <c r="F1041" s="103" t="str">
        <f>A1011</f>
        <v>Lignite fired power plants</v>
      </c>
      <c r="G1041" s="103" t="str">
        <f>B1037</f>
        <v>Steam turbine</v>
      </c>
      <c r="H1041" s="103" t="str">
        <f>C1041</f>
        <v>CHP</v>
      </c>
      <c r="I1041" s="104" t="str">
        <f t="shared" si="78"/>
        <v>L</v>
      </c>
      <c r="J1041" s="127">
        <v>2040</v>
      </c>
      <c r="K1041" s="127">
        <v>2041.8031118135425</v>
      </c>
      <c r="L1041" s="127">
        <v>2043.6036374112482</v>
      </c>
      <c r="M1041" s="127">
        <v>2045.4011691347882</v>
      </c>
      <c r="N1041" s="127">
        <v>2047.1953033790285</v>
      </c>
      <c r="O1041" s="127">
        <v>2048.9856409158274</v>
      </c>
      <c r="P1041" s="127">
        <v>2050.7717872084791</v>
      </c>
      <c r="Q1041" s="127">
        <v>2052.553352716352</v>
      </c>
      <c r="R1041" s="127">
        <v>2054.3299531893117</v>
      </c>
      <c r="S1041" s="127">
        <v>2056.1012099515351</v>
      </c>
      <c r="T1041" s="127">
        <v>2057.8667501743707</v>
      </c>
      <c r="U1041" s="127">
        <v>2059.6262071379197</v>
      </c>
      <c r="V1041" s="127">
        <v>2061.3792204810511</v>
      </c>
      <c r="W1041" s="127">
        <v>2063.1254364395986</v>
      </c>
      <c r="X1041" s="127">
        <v>2064.8645080725105</v>
      </c>
      <c r="Y1041" s="127">
        <v>2066.5960954757761</v>
      </c>
      <c r="Z1041" s="127">
        <v>2068.3198659839568</v>
      </c>
      <c r="AA1041" s="127">
        <v>2070.0354943592129</v>
      </c>
      <c r="AB1041" s="127">
        <v>2071.7426629677229</v>
      </c>
      <c r="AC1041" s="127">
        <v>2073.4410619434443</v>
      </c>
      <c r="AD1041" s="127">
        <v>2075.1303893391764</v>
      </c>
      <c r="AE1041" s="127">
        <v>2076.8103512649354</v>
      </c>
      <c r="AF1041" s="127">
        <v>2078.4806620136646</v>
      </c>
      <c r="AG1041" s="127">
        <v>2080.1410441743392</v>
      </c>
      <c r="AH1041" s="127">
        <v>2081.7912287325548</v>
      </c>
      <c r="AI1041" s="127">
        <v>2083.4309551587057</v>
      </c>
      <c r="AJ1041" s="127">
        <v>2085.0599714838936</v>
      </c>
      <c r="AK1041" s="127">
        <v>2086.6780343637251</v>
      </c>
      <c r="AL1041" s="127">
        <v>2088.2849091301878</v>
      </c>
      <c r="AM1041" s="127">
        <v>2089.8803698317993</v>
      </c>
      <c r="AN1041" s="127">
        <v>2091.4641992622655</v>
      </c>
      <c r="AO1041" s="127">
        <v>2093.0361889778906</v>
      </c>
      <c r="AP1041" s="127">
        <v>2094.5961393039943</v>
      </c>
      <c r="AQ1041" s="127">
        <v>2096.1438593306257</v>
      </c>
      <c r="AR1041" s="127">
        <v>2097.6791668978599</v>
      </c>
      <c r="AS1041" s="127">
        <v>2099.2018885709881</v>
      </c>
      <c r="AT1041" s="127">
        <v>2100.7118596059204</v>
      </c>
      <c r="AU1041" s="127">
        <v>2102.2089239051361</v>
      </c>
      <c r="AV1041" s="127">
        <v>2103.6929339645121</v>
      </c>
      <c r="AW1041" s="127">
        <v>2105.1637508113927</v>
      </c>
      <c r="AX1041" s="128">
        <v>2106.6212439342457</v>
      </c>
    </row>
    <row r="1042" spans="1:50">
      <c r="A1042" s="212"/>
      <c r="B1042" s="215"/>
      <c r="C1042" s="206"/>
      <c r="D1042" s="52" t="s">
        <v>25</v>
      </c>
      <c r="E1042" s="86" t="str">
        <f>A1011&amp;"/"&amp;B1037&amp;"/"&amp;C1041&amp;"/"&amp;D1042</f>
        <v>Lignite fired power plants/Steam turbine/CHP/M</v>
      </c>
      <c r="F1042" s="61" t="str">
        <f>A1011</f>
        <v>Lignite fired power plants</v>
      </c>
      <c r="G1042" s="61" t="str">
        <f>B1037</f>
        <v>Steam turbine</v>
      </c>
      <c r="H1042" s="61" t="str">
        <f>C1041</f>
        <v>CHP</v>
      </c>
      <c r="I1042" s="84" t="str">
        <f t="shared" si="78"/>
        <v>M</v>
      </c>
      <c r="J1042" s="121">
        <v>2172</v>
      </c>
      <c r="K1042" s="121">
        <v>2173.2102957089496</v>
      </c>
      <c r="L1042" s="121">
        <v>2174.4158467307202</v>
      </c>
      <c r="M1042" s="121">
        <v>2175.616419436587</v>
      </c>
      <c r="N1042" s="121">
        <v>2176.8117848524521</v>
      </c>
      <c r="O1042" s="121">
        <v>2178.0017187957251</v>
      </c>
      <c r="P1042" s="121">
        <v>2179.1860020040972</v>
      </c>
      <c r="Q1042" s="121">
        <v>2180.3644202561277</v>
      </c>
      <c r="R1042" s="121">
        <v>2181.536764483591</v>
      </c>
      <c r="S1042" s="121">
        <v>2182.7028308755416</v>
      </c>
      <c r="T1042" s="121">
        <v>2183.8624209740829</v>
      </c>
      <c r="U1042" s="121">
        <v>2185.0153417618408</v>
      </c>
      <c r="V1042" s="121">
        <v>2186.1614057411625</v>
      </c>
      <c r="W1042" s="121">
        <v>2187.3004310050824</v>
      </c>
      <c r="X1042" s="121">
        <v>2188.4322413001069</v>
      </c>
      <c r="Y1042" s="121">
        <v>2189.556666080895</v>
      </c>
      <c r="Z1042" s="121">
        <v>2190.6735405569266</v>
      </c>
      <c r="AA1042" s="121">
        <v>2191.7827057312579</v>
      </c>
      <c r="AB1042" s="121">
        <v>2192.8840084314911</v>
      </c>
      <c r="AC1042" s="121">
        <v>2193.9773013330873</v>
      </c>
      <c r="AD1042" s="121">
        <v>2195.0624429751733</v>
      </c>
      <c r="AE1042" s="121">
        <v>2196.1392977689998</v>
      </c>
      <c r="AF1042" s="121">
        <v>2197.2077359992268</v>
      </c>
      <c r="AG1042" s="121">
        <v>2198.26763381821</v>
      </c>
      <c r="AH1042" s="121">
        <v>2199.3188732334916</v>
      </c>
      <c r="AI1042" s="121">
        <v>2200.3613420886818</v>
      </c>
      <c r="AJ1042" s="121">
        <v>2201.3949340379568</v>
      </c>
      <c r="AK1042" s="121">
        <v>2202.4195485143719</v>
      </c>
      <c r="AL1042" s="121">
        <v>2203.4350906922268</v>
      </c>
      <c r="AM1042" s="121">
        <v>2204.441471443703</v>
      </c>
      <c r="AN1042" s="121">
        <v>2205.4386072900061</v>
      </c>
      <c r="AO1042" s="121">
        <v>2206.4264203472558</v>
      </c>
      <c r="AP1042" s="121">
        <v>2207.4048382673541</v>
      </c>
      <c r="AQ1042" s="121">
        <v>2208.373794174086</v>
      </c>
      <c r="AR1042" s="121">
        <v>2209.3332265946829</v>
      </c>
      <c r="AS1042" s="121">
        <v>2210.2830793871044</v>
      </c>
      <c r="AT1042" s="121">
        <v>2211.2233016632799</v>
      </c>
      <c r="AU1042" s="121">
        <v>2212.1538477085528</v>
      </c>
      <c r="AV1042" s="121">
        <v>2213.0746768975737</v>
      </c>
      <c r="AW1042" s="121">
        <v>2213.9857536068839</v>
      </c>
      <c r="AX1042" s="122">
        <v>2214.887047124429</v>
      </c>
    </row>
    <row r="1043" spans="1:50">
      <c r="A1043" s="212"/>
      <c r="B1043" s="215"/>
      <c r="C1043" s="206"/>
      <c r="D1043" s="52" t="s">
        <v>38</v>
      </c>
      <c r="E1043" s="86" t="str">
        <f>A1011&amp;"/"&amp;B1037&amp;"/"&amp;C1041&amp;"/"&amp;D1043</f>
        <v>Lignite fired power plants/Steam turbine/CHP/S</v>
      </c>
      <c r="F1043" s="61" t="str">
        <f>A1011</f>
        <v>Lignite fired power plants</v>
      </c>
      <c r="G1043" s="61" t="str">
        <f>B1037</f>
        <v>Steam turbine</v>
      </c>
      <c r="H1043" s="61" t="str">
        <f>C1041</f>
        <v>CHP</v>
      </c>
      <c r="I1043" s="84" t="str">
        <f t="shared" si="78"/>
        <v>S</v>
      </c>
      <c r="J1043" s="121">
        <v>2762.9320000000002</v>
      </c>
      <c r="K1043" s="121">
        <v>2763.9755097891693</v>
      </c>
      <c r="L1043" s="121">
        <v>2765.012208099608</v>
      </c>
      <c r="M1043" s="121">
        <v>2766.0419459481473</v>
      </c>
      <c r="N1043" s="121">
        <v>2767.0645795283549</v>
      </c>
      <c r="O1043" s="121">
        <v>2768.0799702414347</v>
      </c>
      <c r="P1043" s="121">
        <v>2769.0879847203114</v>
      </c>
      <c r="Q1043" s="121">
        <v>2770.0884948470289</v>
      </c>
      <c r="R1043" s="121">
        <v>2771.0813777635844</v>
      </c>
      <c r="S1043" s="121">
        <v>2772.0665158763477</v>
      </c>
      <c r="T1043" s="121">
        <v>2773.0437968542069</v>
      </c>
      <c r="U1043" s="121">
        <v>2774.0131136206091</v>
      </c>
      <c r="V1043" s="121">
        <v>2774.9743643396587</v>
      </c>
      <c r="W1043" s="121">
        <v>2775.9274523964527</v>
      </c>
      <c r="X1043" s="121">
        <v>2776.8722863718363</v>
      </c>
      <c r="Y1043" s="121">
        <v>2777.8087800117646</v>
      </c>
      <c r="Z1043" s="121">
        <v>2778.7368521914723</v>
      </c>
      <c r="AA1043" s="121">
        <v>2779.6564268746451</v>
      </c>
      <c r="AB1043" s="121">
        <v>2780.5674330678003</v>
      </c>
      <c r="AC1043" s="121">
        <v>2781.4698047700826</v>
      </c>
      <c r="AD1043" s="121">
        <v>2782.3634809186892</v>
      </c>
      <c r="AE1043" s="121">
        <v>2783.2484053301268</v>
      </c>
      <c r="AF1043" s="121">
        <v>2784.1245266375308</v>
      </c>
      <c r="AG1043" s="121">
        <v>2784.9917982242414</v>
      </c>
      <c r="AH1043" s="121">
        <v>2785.8501781538725</v>
      </c>
      <c r="AI1043" s="121">
        <v>2786.6996290970692</v>
      </c>
      <c r="AJ1043" s="121">
        <v>2787.5401182551805</v>
      </c>
      <c r="AK1043" s="121">
        <v>2788.3716172810541</v>
      </c>
      <c r="AL1043" s="121">
        <v>2789.194102197167</v>
      </c>
      <c r="AM1043" s="121">
        <v>2790.0075533112949</v>
      </c>
      <c r="AN1043" s="121">
        <v>2790.8119551299333</v>
      </c>
      <c r="AO1043" s="121">
        <v>2791.6072962696649</v>
      </c>
      <c r="AP1043" s="121">
        <v>2792.393569366679</v>
      </c>
      <c r="AQ1043" s="121">
        <v>2793.1707709846341</v>
      </c>
      <c r="AR1043" s="121">
        <v>2793.9389015210536</v>
      </c>
      <c r="AS1043" s="121">
        <v>2794.6979651124448</v>
      </c>
      <c r="AT1043" s="121">
        <v>2795.4479695383161</v>
      </c>
      <c r="AU1043" s="121">
        <v>2796.1889261242795</v>
      </c>
      <c r="AV1043" s="121">
        <v>2796.9208496443962</v>
      </c>
      <c r="AW1043" s="121">
        <v>2797.6437582229419</v>
      </c>
      <c r="AX1043" s="122">
        <v>2798.3576732357492</v>
      </c>
    </row>
    <row r="1044" spans="1:50">
      <c r="A1044" s="212"/>
      <c r="B1044" s="215"/>
      <c r="C1044" s="216"/>
      <c r="D1044" s="106" t="s">
        <v>47</v>
      </c>
      <c r="E1044" s="107" t="str">
        <f>A1011&amp;"/"&amp;B1037&amp;"/"&amp;C1041&amp;"/"&amp;D1044</f>
        <v>Lignite fired power plants/Steam turbine/CHP/XS</v>
      </c>
      <c r="F1044" s="108" t="str">
        <f>A1011</f>
        <v>Lignite fired power plants</v>
      </c>
      <c r="G1044" s="108" t="str">
        <f>B1037</f>
        <v>Steam turbine</v>
      </c>
      <c r="H1044" s="108" t="str">
        <f>C1041</f>
        <v>CHP</v>
      </c>
      <c r="I1044" s="109" t="str">
        <f t="shared" si="78"/>
        <v>XS</v>
      </c>
      <c r="J1044" s="129">
        <v>2802.9320000000002</v>
      </c>
      <c r="K1044" s="129">
        <v>2803.583067009823</v>
      </c>
      <c r="L1044" s="129">
        <v>2804.2280630140608</v>
      </c>
      <c r="M1044" s="129">
        <v>2804.8669424764489</v>
      </c>
      <c r="N1044" s="129">
        <v>2805.4996632830412</v>
      </c>
      <c r="O1044" s="129">
        <v>2806.1261867027324</v>
      </c>
      <c r="P1044" s="129">
        <v>2806.7464773450288</v>
      </c>
      <c r="Q1044" s="129">
        <v>2807.3605031151997</v>
      </c>
      <c r="R1044" s="129">
        <v>2807.9682351669603</v>
      </c>
      <c r="S1044" s="129">
        <v>2808.5696478528334</v>
      </c>
      <c r="T1044" s="129">
        <v>2809.1647186723312</v>
      </c>
      <c r="U1044" s="129">
        <v>2809.7534282181032</v>
      </c>
      <c r="V1044" s="129">
        <v>2810.3357601201956</v>
      </c>
      <c r="W1044" s="129">
        <v>2810.9117009885599</v>
      </c>
      <c r="X1044" s="129">
        <v>2811.481240353959</v>
      </c>
      <c r="Y1044" s="129">
        <v>2812.0443706073984</v>
      </c>
      <c r="Z1044" s="129">
        <v>2812.6010869382299</v>
      </c>
      <c r="AA1044" s="129">
        <v>2813.1513872710548</v>
      </c>
      <c r="AB1044" s="129">
        <v>2813.6952722015612</v>
      </c>
      <c r="AC1044" s="129">
        <v>2814.2327449314234</v>
      </c>
      <c r="AD1044" s="129">
        <v>2814.7638112023842</v>
      </c>
      <c r="AE1044" s="129">
        <v>2815.2884792296527</v>
      </c>
      <c r="AF1044" s="129">
        <v>2815.8067596347246</v>
      </c>
      <c r="AG1044" s="129">
        <v>2816.3186653777479</v>
      </c>
      <c r="AH1044" s="129">
        <v>2816.8242116895417</v>
      </c>
      <c r="AI1044" s="129">
        <v>2817.3234160033785</v>
      </c>
      <c r="AJ1044" s="129">
        <v>2817.8162978866326</v>
      </c>
      <c r="AK1044" s="129">
        <v>2818.3028789723917</v>
      </c>
      <c r="AL1044" s="129">
        <v>2818.7831828911339</v>
      </c>
      <c r="AM1044" s="129">
        <v>2819.2572352025563</v>
      </c>
      <c r="AN1044" s="129">
        <v>2819.7250633276467</v>
      </c>
      <c r="AO1044" s="129">
        <v>2820.1866964810783</v>
      </c>
      <c r="AP1044" s="129">
        <v>2820.6421656040138</v>
      </c>
      <c r="AQ1044" s="129">
        <v>2821.0915032973844</v>
      </c>
      <c r="AR1044" s="129">
        <v>2821.5347437557261</v>
      </c>
      <c r="AS1044" s="129">
        <v>2821.971922701633</v>
      </c>
      <c r="AT1044" s="129">
        <v>2822.4030773208965</v>
      </c>
      <c r="AU1044" s="129">
        <v>2822.8282461983831</v>
      </c>
      <c r="AV1044" s="129">
        <v>2823.2474692547162</v>
      </c>
      <c r="AW1044" s="129">
        <v>2823.6607876838043</v>
      </c>
      <c r="AX1044" s="130">
        <v>2824.0682438912718</v>
      </c>
    </row>
    <row r="1045" spans="1:50">
      <c r="A1045" s="212"/>
      <c r="B1045" s="215"/>
      <c r="C1045" s="217" t="s">
        <v>42</v>
      </c>
      <c r="D1045" s="83" t="s">
        <v>24</v>
      </c>
      <c r="E1045" s="56" t="str">
        <f>A1011&amp;"/"&amp;B1037&amp;"/"&amp;C1045&amp;"/"&amp;D1045</f>
        <v>Lignite fired power plants/Steam turbine/Electricity only with CCS/L</v>
      </c>
      <c r="F1045" s="103" t="str">
        <f>A1011</f>
        <v>Lignite fired power plants</v>
      </c>
      <c r="G1045" s="103" t="str">
        <f>B1037</f>
        <v>Steam turbine</v>
      </c>
      <c r="H1045" s="103" t="str">
        <f>C1045</f>
        <v>Electricity only with CCS</v>
      </c>
      <c r="I1045" s="104" t="str">
        <f t="shared" si="78"/>
        <v>L</v>
      </c>
      <c r="J1045" s="127" t="s">
        <v>99</v>
      </c>
      <c r="K1045" s="127" t="s">
        <v>99</v>
      </c>
      <c r="L1045" s="127" t="s">
        <v>99</v>
      </c>
      <c r="M1045" s="127" t="s">
        <v>99</v>
      </c>
      <c r="N1045" s="127" t="s">
        <v>99</v>
      </c>
      <c r="O1045" s="127" t="s">
        <v>99</v>
      </c>
      <c r="P1045" s="127" t="s">
        <v>99</v>
      </c>
      <c r="Q1045" s="127" t="s">
        <v>99</v>
      </c>
      <c r="R1045" s="127" t="s">
        <v>99</v>
      </c>
      <c r="S1045" s="127" t="s">
        <v>99</v>
      </c>
      <c r="T1045" s="127" t="s">
        <v>99</v>
      </c>
      <c r="U1045" s="127" t="s">
        <v>99</v>
      </c>
      <c r="V1045" s="127" t="s">
        <v>99</v>
      </c>
      <c r="W1045" s="127" t="s">
        <v>99</v>
      </c>
      <c r="X1045" s="127" t="s">
        <v>99</v>
      </c>
      <c r="Y1045" s="127" t="s">
        <v>99</v>
      </c>
      <c r="Z1045" s="127" t="s">
        <v>99</v>
      </c>
      <c r="AA1045" s="127" t="s">
        <v>99</v>
      </c>
      <c r="AB1045" s="127" t="s">
        <v>99</v>
      </c>
      <c r="AC1045" s="127" t="s">
        <v>99</v>
      </c>
      <c r="AD1045" s="127" t="s">
        <v>99</v>
      </c>
      <c r="AE1045" s="127">
        <v>3794.9999999999995</v>
      </c>
      <c r="AF1045" s="127">
        <v>3794.9999999999995</v>
      </c>
      <c r="AG1045" s="127">
        <v>3794.9999999999995</v>
      </c>
      <c r="AH1045" s="127">
        <v>3794.9999999999995</v>
      </c>
      <c r="AI1045" s="127">
        <v>3794.9999999999995</v>
      </c>
      <c r="AJ1045" s="127">
        <v>3794.9999999999995</v>
      </c>
      <c r="AK1045" s="127">
        <v>3794.9999999999995</v>
      </c>
      <c r="AL1045" s="127">
        <v>3794.9999999999995</v>
      </c>
      <c r="AM1045" s="127">
        <v>3794.9999999999995</v>
      </c>
      <c r="AN1045" s="127">
        <v>3794.9999999999995</v>
      </c>
      <c r="AO1045" s="127">
        <v>3794.9999999999995</v>
      </c>
      <c r="AP1045" s="127">
        <v>3794.9999999999995</v>
      </c>
      <c r="AQ1045" s="127">
        <v>3794.9999999999995</v>
      </c>
      <c r="AR1045" s="127">
        <v>3794.9999999999995</v>
      </c>
      <c r="AS1045" s="127">
        <v>3794.9999999999995</v>
      </c>
      <c r="AT1045" s="127">
        <v>3794.9999999999995</v>
      </c>
      <c r="AU1045" s="127">
        <v>3794.9999999999995</v>
      </c>
      <c r="AV1045" s="127">
        <v>3794.9999999999995</v>
      </c>
      <c r="AW1045" s="127">
        <v>3794.9999999999995</v>
      </c>
      <c r="AX1045" s="128">
        <v>3794.9999999999995</v>
      </c>
    </row>
    <row r="1046" spans="1:50">
      <c r="A1046" s="212"/>
      <c r="B1046" s="215"/>
      <c r="C1046" s="216"/>
      <c r="D1046" s="106" t="s">
        <v>25</v>
      </c>
      <c r="E1046" s="107" t="str">
        <f>A1011&amp;"/"&amp;B1037&amp;"/"&amp;C1045&amp;"/"&amp;D1046</f>
        <v>Lignite fired power plants/Steam turbine/Electricity only with CCS/M</v>
      </c>
      <c r="F1046" s="108" t="str">
        <f>A1011</f>
        <v>Lignite fired power plants</v>
      </c>
      <c r="G1046" s="108" t="str">
        <f>B1037</f>
        <v>Steam turbine</v>
      </c>
      <c r="H1046" s="108" t="str">
        <f>C1045</f>
        <v>Electricity only with CCS</v>
      </c>
      <c r="I1046" s="109" t="str">
        <f t="shared" si="78"/>
        <v>M</v>
      </c>
      <c r="J1046" s="129" t="s">
        <v>99</v>
      </c>
      <c r="K1046" s="129" t="s">
        <v>99</v>
      </c>
      <c r="L1046" s="129" t="s">
        <v>99</v>
      </c>
      <c r="M1046" s="129" t="s">
        <v>99</v>
      </c>
      <c r="N1046" s="129" t="s">
        <v>99</v>
      </c>
      <c r="O1046" s="129" t="s">
        <v>99</v>
      </c>
      <c r="P1046" s="129" t="s">
        <v>99</v>
      </c>
      <c r="Q1046" s="129" t="s">
        <v>99</v>
      </c>
      <c r="R1046" s="129" t="s">
        <v>99</v>
      </c>
      <c r="S1046" s="129" t="s">
        <v>99</v>
      </c>
      <c r="T1046" s="129" t="s">
        <v>99</v>
      </c>
      <c r="U1046" s="129" t="s">
        <v>99</v>
      </c>
      <c r="V1046" s="129" t="s">
        <v>99</v>
      </c>
      <c r="W1046" s="129" t="s">
        <v>99</v>
      </c>
      <c r="X1046" s="129" t="s">
        <v>99</v>
      </c>
      <c r="Y1046" s="129" t="s">
        <v>99</v>
      </c>
      <c r="Z1046" s="129" t="s">
        <v>99</v>
      </c>
      <c r="AA1046" s="129" t="s">
        <v>99</v>
      </c>
      <c r="AB1046" s="129" t="s">
        <v>99</v>
      </c>
      <c r="AC1046" s="129" t="s">
        <v>99</v>
      </c>
      <c r="AD1046" s="129" t="s">
        <v>99</v>
      </c>
      <c r="AE1046" s="129">
        <v>4292.25</v>
      </c>
      <c r="AF1046" s="129">
        <v>4292.25</v>
      </c>
      <c r="AG1046" s="129">
        <v>4292.25</v>
      </c>
      <c r="AH1046" s="129">
        <v>4292.25</v>
      </c>
      <c r="AI1046" s="129">
        <v>4292.25</v>
      </c>
      <c r="AJ1046" s="129">
        <v>4292.25</v>
      </c>
      <c r="AK1046" s="129">
        <v>4292.25</v>
      </c>
      <c r="AL1046" s="129">
        <v>4292.25</v>
      </c>
      <c r="AM1046" s="129">
        <v>4292.25</v>
      </c>
      <c r="AN1046" s="129">
        <v>4292.25</v>
      </c>
      <c r="AO1046" s="129">
        <v>4292.25</v>
      </c>
      <c r="AP1046" s="129">
        <v>4292.25</v>
      </c>
      <c r="AQ1046" s="129">
        <v>4292.25</v>
      </c>
      <c r="AR1046" s="129">
        <v>4292.25</v>
      </c>
      <c r="AS1046" s="129">
        <v>4292.25</v>
      </c>
      <c r="AT1046" s="129">
        <v>4292.25</v>
      </c>
      <c r="AU1046" s="129">
        <v>4292.25</v>
      </c>
      <c r="AV1046" s="129">
        <v>4292.25</v>
      </c>
      <c r="AW1046" s="129">
        <v>4292.25</v>
      </c>
      <c r="AX1046" s="130">
        <v>4292.25</v>
      </c>
    </row>
    <row r="1047" spans="1:50">
      <c r="A1047" s="212"/>
      <c r="B1047" s="215"/>
      <c r="C1047" s="217" t="s">
        <v>43</v>
      </c>
      <c r="D1047" s="52" t="s">
        <v>24</v>
      </c>
      <c r="E1047" s="86" t="str">
        <f>A1011&amp;"/"&amp;B1037&amp;"/"&amp;C1047&amp;"/"&amp;D1047</f>
        <v>Lignite fired power plants/Steam turbine/CHP with CCS/L</v>
      </c>
      <c r="F1047" s="61" t="str">
        <f>A1011</f>
        <v>Lignite fired power plants</v>
      </c>
      <c r="G1047" s="61" t="str">
        <f>B1037</f>
        <v>Steam turbine</v>
      </c>
      <c r="H1047" s="61" t="str">
        <f>C1047</f>
        <v>CHP with CCS</v>
      </c>
      <c r="I1047" s="84" t="str">
        <f t="shared" si="78"/>
        <v>L</v>
      </c>
      <c r="J1047" s="121" t="s">
        <v>99</v>
      </c>
      <c r="K1047" s="121" t="s">
        <v>99</v>
      </c>
      <c r="L1047" s="121" t="s">
        <v>99</v>
      </c>
      <c r="M1047" s="121" t="s">
        <v>99</v>
      </c>
      <c r="N1047" s="121" t="s">
        <v>99</v>
      </c>
      <c r="O1047" s="121" t="s">
        <v>99</v>
      </c>
      <c r="P1047" s="121" t="s">
        <v>99</v>
      </c>
      <c r="Q1047" s="121" t="s">
        <v>99</v>
      </c>
      <c r="R1047" s="121" t="s">
        <v>99</v>
      </c>
      <c r="S1047" s="121" t="s">
        <v>99</v>
      </c>
      <c r="T1047" s="121" t="s">
        <v>99</v>
      </c>
      <c r="U1047" s="121" t="s">
        <v>99</v>
      </c>
      <c r="V1047" s="121" t="s">
        <v>99</v>
      </c>
      <c r="W1047" s="121" t="s">
        <v>99</v>
      </c>
      <c r="X1047" s="121" t="s">
        <v>99</v>
      </c>
      <c r="Y1047" s="121" t="s">
        <v>99</v>
      </c>
      <c r="Z1047" s="121" t="s">
        <v>99</v>
      </c>
      <c r="AA1047" s="121" t="s">
        <v>99</v>
      </c>
      <c r="AB1047" s="121" t="s">
        <v>99</v>
      </c>
      <c r="AC1047" s="121" t="s">
        <v>99</v>
      </c>
      <c r="AD1047" s="121" t="s">
        <v>99</v>
      </c>
      <c r="AE1047" s="121">
        <v>4185</v>
      </c>
      <c r="AF1047" s="121">
        <v>4185</v>
      </c>
      <c r="AG1047" s="121">
        <v>4185</v>
      </c>
      <c r="AH1047" s="121">
        <v>4185</v>
      </c>
      <c r="AI1047" s="121">
        <v>4185</v>
      </c>
      <c r="AJ1047" s="121">
        <v>4185</v>
      </c>
      <c r="AK1047" s="121">
        <v>4185</v>
      </c>
      <c r="AL1047" s="121">
        <v>4185</v>
      </c>
      <c r="AM1047" s="121">
        <v>4185</v>
      </c>
      <c r="AN1047" s="121">
        <v>4185</v>
      </c>
      <c r="AO1047" s="121">
        <v>4185</v>
      </c>
      <c r="AP1047" s="121">
        <v>4185</v>
      </c>
      <c r="AQ1047" s="121">
        <v>4185</v>
      </c>
      <c r="AR1047" s="121">
        <v>4185</v>
      </c>
      <c r="AS1047" s="121">
        <v>4185</v>
      </c>
      <c r="AT1047" s="121">
        <v>4185</v>
      </c>
      <c r="AU1047" s="121">
        <v>4185</v>
      </c>
      <c r="AV1047" s="121">
        <v>4185</v>
      </c>
      <c r="AW1047" s="121">
        <v>4185</v>
      </c>
      <c r="AX1047" s="122">
        <v>4185</v>
      </c>
    </row>
    <row r="1048" spans="1:50">
      <c r="A1048" s="213"/>
      <c r="B1048" s="218"/>
      <c r="C1048" s="210"/>
      <c r="D1048" s="93" t="s">
        <v>25</v>
      </c>
      <c r="E1048" s="73" t="str">
        <f>A1011&amp;"/"&amp;B1037&amp;"/"&amp;C1047&amp;"/"&amp;D1048</f>
        <v>Lignite fired power plants/Steam turbine/CHP with CCS/M</v>
      </c>
      <c r="F1048" s="91" t="str">
        <f>A1011</f>
        <v>Lignite fired power plants</v>
      </c>
      <c r="G1048" s="91" t="str">
        <f>B1037</f>
        <v>Steam turbine</v>
      </c>
      <c r="H1048" s="91" t="str">
        <f>C1047</f>
        <v>CHP with CCS</v>
      </c>
      <c r="I1048" s="70" t="str">
        <f t="shared" si="78"/>
        <v>M</v>
      </c>
      <c r="J1048" s="123" t="s">
        <v>99</v>
      </c>
      <c r="K1048" s="123" t="s">
        <v>99</v>
      </c>
      <c r="L1048" s="123" t="s">
        <v>99</v>
      </c>
      <c r="M1048" s="123" t="s">
        <v>99</v>
      </c>
      <c r="N1048" s="123" t="s">
        <v>99</v>
      </c>
      <c r="O1048" s="123" t="s">
        <v>99</v>
      </c>
      <c r="P1048" s="123" t="s">
        <v>99</v>
      </c>
      <c r="Q1048" s="123" t="s">
        <v>99</v>
      </c>
      <c r="R1048" s="123" t="s">
        <v>99</v>
      </c>
      <c r="S1048" s="123" t="s">
        <v>99</v>
      </c>
      <c r="T1048" s="123" t="s">
        <v>99</v>
      </c>
      <c r="U1048" s="123" t="s">
        <v>99</v>
      </c>
      <c r="V1048" s="123" t="s">
        <v>99</v>
      </c>
      <c r="W1048" s="123" t="s">
        <v>99</v>
      </c>
      <c r="X1048" s="123" t="s">
        <v>99</v>
      </c>
      <c r="Y1048" s="123" t="s">
        <v>99</v>
      </c>
      <c r="Z1048" s="123" t="s">
        <v>99</v>
      </c>
      <c r="AA1048" s="123" t="s">
        <v>99</v>
      </c>
      <c r="AB1048" s="123" t="s">
        <v>99</v>
      </c>
      <c r="AC1048" s="123" t="s">
        <v>99</v>
      </c>
      <c r="AD1048" s="123" t="s">
        <v>99</v>
      </c>
      <c r="AE1048" s="123">
        <v>4682.25</v>
      </c>
      <c r="AF1048" s="123">
        <v>4682.25</v>
      </c>
      <c r="AG1048" s="123">
        <v>4682.25</v>
      </c>
      <c r="AH1048" s="123">
        <v>4682.25</v>
      </c>
      <c r="AI1048" s="123">
        <v>4682.25</v>
      </c>
      <c r="AJ1048" s="123">
        <v>4682.25</v>
      </c>
      <c r="AK1048" s="123">
        <v>4682.25</v>
      </c>
      <c r="AL1048" s="123">
        <v>4682.25</v>
      </c>
      <c r="AM1048" s="123">
        <v>4682.25</v>
      </c>
      <c r="AN1048" s="123">
        <v>4682.25</v>
      </c>
      <c r="AO1048" s="123">
        <v>4682.25</v>
      </c>
      <c r="AP1048" s="123">
        <v>4682.25</v>
      </c>
      <c r="AQ1048" s="123">
        <v>4682.25</v>
      </c>
      <c r="AR1048" s="123">
        <v>4682.25</v>
      </c>
      <c r="AS1048" s="123">
        <v>4682.25</v>
      </c>
      <c r="AT1048" s="123">
        <v>4682.25</v>
      </c>
      <c r="AU1048" s="123">
        <v>4682.25</v>
      </c>
      <c r="AV1048" s="123">
        <v>4682.25</v>
      </c>
      <c r="AW1048" s="123">
        <v>4682.25</v>
      </c>
      <c r="AX1048" s="124">
        <v>4682.25</v>
      </c>
    </row>
    <row r="1049" spans="1:50">
      <c r="A1049" s="212" t="s">
        <v>49</v>
      </c>
      <c r="B1049" s="214" t="s">
        <v>50</v>
      </c>
      <c r="C1049" s="209" t="s">
        <v>36</v>
      </c>
      <c r="D1049" s="67" t="s">
        <v>24</v>
      </c>
      <c r="E1049" s="87" t="str">
        <f>A1049&amp;"/"&amp;B1049&amp;"/"&amp;C1049&amp;"/"&amp;D1049</f>
        <v>Gas fired power plants (Natural gas, biogas)/Gas turbine combined cycle/Electricity only/L</v>
      </c>
      <c r="F1049" s="55" t="str">
        <f>A1049</f>
        <v>Gas fired power plants (Natural gas, biogas)</v>
      </c>
      <c r="G1049" s="55" t="str">
        <f>B1049</f>
        <v>Gas turbine combined cycle</v>
      </c>
      <c r="H1049" s="55" t="str">
        <f>C1049</f>
        <v>Electricity only</v>
      </c>
      <c r="I1049" s="85" t="str">
        <f t="shared" si="78"/>
        <v>L</v>
      </c>
      <c r="J1049" s="125">
        <v>875</v>
      </c>
      <c r="K1049" s="125">
        <v>874.37997391297836</v>
      </c>
      <c r="L1049" s="125">
        <v>873.63332598751833</v>
      </c>
      <c r="M1049" s="125">
        <v>872.73690466890469</v>
      </c>
      <c r="N1049" s="125">
        <v>871.66456184885965</v>
      </c>
      <c r="O1049" s="125">
        <v>870.38733662437187</v>
      </c>
      <c r="P1049" s="125">
        <v>868.87395788758727</v>
      </c>
      <c r="Q1049" s="125">
        <v>867.0917860939021</v>
      </c>
      <c r="R1049" s="125">
        <v>865.00831995549424</v>
      </c>
      <c r="S1049" s="125">
        <v>862.59337453744195</v>
      </c>
      <c r="T1049" s="125">
        <v>859.82197796499577</v>
      </c>
      <c r="U1049" s="125">
        <v>856.67792017047873</v>
      </c>
      <c r="V1049" s="125">
        <v>853.15771297175434</v>
      </c>
      <c r="W1049" s="125">
        <v>849.27450067645441</v>
      </c>
      <c r="X1049" s="125">
        <v>845.06124048435481</v>
      </c>
      <c r="Y1049" s="125">
        <v>840.5723330046668</v>
      </c>
      <c r="Z1049" s="125">
        <v>835.88292391335381</v>
      </c>
      <c r="AA1049" s="125">
        <v>831.08539272724624</v>
      </c>
      <c r="AB1049" s="125">
        <v>826.28308829890113</v>
      </c>
      <c r="AC1049" s="125">
        <v>821.58203992163112</v>
      </c>
      <c r="AD1049" s="125">
        <v>817.08194775937545</v>
      </c>
      <c r="AE1049" s="125">
        <v>812.8680089227355</v>
      </c>
      <c r="AF1049" s="125">
        <v>809.00494822602161</v>
      </c>
      <c r="AG1049" s="125">
        <v>805.53405838257879</v>
      </c>
      <c r="AH1049" s="125">
        <v>802.47332747395455</v>
      </c>
      <c r="AI1049" s="125">
        <v>799.82009652279658</v>
      </c>
      <c r="AJ1049" s="125">
        <v>797.55532270203616</v>
      </c>
      <c r="AK1049" s="125">
        <v>795.64846432514764</v>
      </c>
      <c r="AL1049" s="125">
        <v>794.06217841892214</v>
      </c>
      <c r="AM1049" s="125">
        <v>792.75630756851115</v>
      </c>
      <c r="AN1049" s="125">
        <v>791.69091967338443</v>
      </c>
      <c r="AO1049" s="125">
        <v>790.82838618554638</v>
      </c>
      <c r="AP1049" s="125">
        <v>790.13462060969437</v>
      </c>
      <c r="AQ1049" s="125">
        <v>789.57965920214474</v>
      </c>
      <c r="AR1049" s="125">
        <v>789.13777258355151</v>
      </c>
      <c r="AS1049" s="125">
        <v>788.78727368466014</v>
      </c>
      <c r="AT1049" s="125">
        <v>788.51015203152963</v>
      </c>
      <c r="AU1049" s="125">
        <v>788.29162815463985</v>
      </c>
      <c r="AV1049" s="125">
        <v>788.11969062663877</v>
      </c>
      <c r="AW1049" s="125">
        <v>787.98465389464786</v>
      </c>
      <c r="AX1049" s="126">
        <v>787.87875755140465</v>
      </c>
    </row>
    <row r="1050" spans="1:50">
      <c r="A1050" s="212"/>
      <c r="B1050" s="215"/>
      <c r="C1050" s="206"/>
      <c r="D1050" s="52" t="s">
        <v>25</v>
      </c>
      <c r="E1050" s="86" t="str">
        <f>A1049&amp;"/"&amp;B1049&amp;"/"&amp;C1049&amp;"/"&amp;D1050</f>
        <v>Gas fired power plants (Natural gas, biogas)/Gas turbine combined cycle/Electricity only/M</v>
      </c>
      <c r="F1050" s="61" t="str">
        <f>A1049</f>
        <v>Gas fired power plants (Natural gas, biogas)</v>
      </c>
      <c r="G1050" s="61" t="str">
        <f>B1049</f>
        <v>Gas turbine combined cycle</v>
      </c>
      <c r="H1050" s="61" t="str">
        <f>C1049</f>
        <v>Electricity only</v>
      </c>
      <c r="I1050" s="84" t="str">
        <f t="shared" si="78"/>
        <v>M</v>
      </c>
      <c r="J1050" s="121">
        <v>910</v>
      </c>
      <c r="K1050" s="121">
        <v>909.83763748678518</v>
      </c>
      <c r="L1050" s="121">
        <v>909.62985382710394</v>
      </c>
      <c r="M1050" s="121">
        <v>909.3641921299926</v>
      </c>
      <c r="N1050" s="121">
        <v>909.02493845083893</v>
      </c>
      <c r="O1050" s="121">
        <v>908.59237145754082</v>
      </c>
      <c r="P1050" s="121">
        <v>908.04190422480019</v>
      </c>
      <c r="Q1050" s="121">
        <v>907.34314723153841</v>
      </c>
      <c r="R1050" s="121">
        <v>906.45895990536815</v>
      </c>
      <c r="S1050" s="121">
        <v>905.34461823545348</v>
      </c>
      <c r="T1050" s="121">
        <v>903.9473140289607</v>
      </c>
      <c r="U1050" s="121">
        <v>902.20631938650001</v>
      </c>
      <c r="V1050" s="121">
        <v>900.05428898539196</v>
      </c>
      <c r="W1050" s="121">
        <v>897.42030119551885</v>
      </c>
      <c r="X1050" s="121">
        <v>894.23528791365652</v>
      </c>
      <c r="Y1050" s="121">
        <v>890.44035596479034</v>
      </c>
      <c r="Z1050" s="121">
        <v>885.99801033057224</v>
      </c>
      <c r="AA1050" s="121">
        <v>880.90533551429291</v>
      </c>
      <c r="AB1050" s="121">
        <v>875.20683365332854</v>
      </c>
      <c r="AC1050" s="121">
        <v>869.00325895879973</v>
      </c>
      <c r="AD1050" s="121">
        <v>862.45222474134584</v>
      </c>
      <c r="AE1050" s="121">
        <v>855.7574882628362</v>
      </c>
      <c r="AF1050" s="121">
        <v>849.14694372715849</v>
      </c>
      <c r="AG1050" s="121">
        <v>842.84352103899994</v>
      </c>
      <c r="AH1050" s="121">
        <v>837.0363307706142</v>
      </c>
      <c r="AI1050" s="121">
        <v>831.85960092101266</v>
      </c>
      <c r="AJ1050" s="121">
        <v>827.38395852597012</v>
      </c>
      <c r="AK1050" s="121">
        <v>823.62010262145873</v>
      </c>
      <c r="AL1050" s="121">
        <v>820.5312475593372</v>
      </c>
      <c r="AM1050" s="121">
        <v>818.04929196919022</v>
      </c>
      <c r="AN1050" s="121">
        <v>816.09036466097177</v>
      </c>
      <c r="AO1050" s="121">
        <v>814.56715888879035</v>
      </c>
      <c r="AP1050" s="121">
        <v>813.39722445572158</v>
      </c>
      <c r="AQ1050" s="121">
        <v>812.50757370712029</v>
      </c>
      <c r="AR1050" s="121">
        <v>811.83649662072298</v>
      </c>
      <c r="AS1050" s="121">
        <v>811.33355427636127</v>
      </c>
      <c r="AT1050" s="121">
        <v>810.95855609452292</v>
      </c>
      <c r="AU1050" s="121">
        <v>810.68009200300537</v>
      </c>
      <c r="AV1050" s="121">
        <v>810.47397627202645</v>
      </c>
      <c r="AW1050" s="121">
        <v>810.32179803253234</v>
      </c>
      <c r="AX1050" s="122">
        <v>810.20966599980545</v>
      </c>
    </row>
    <row r="1051" spans="1:50">
      <c r="A1051" s="212"/>
      <c r="B1051" s="215"/>
      <c r="C1051" s="206"/>
      <c r="D1051" s="52" t="s">
        <v>38</v>
      </c>
      <c r="E1051" s="86" t="str">
        <f>A1049&amp;"/"&amp;B1049&amp;"/"&amp;C1049&amp;"/"&amp;D1051</f>
        <v>Gas fired power plants (Natural gas, biogas)/Gas turbine combined cycle/Electricity only/S</v>
      </c>
      <c r="F1051" s="61" t="str">
        <f>A1049</f>
        <v>Gas fired power plants (Natural gas, biogas)</v>
      </c>
      <c r="G1051" s="61" t="str">
        <f>B1049</f>
        <v>Gas turbine combined cycle</v>
      </c>
      <c r="H1051" s="61" t="str">
        <f>C1049</f>
        <v>Electricity only</v>
      </c>
      <c r="I1051" s="84" t="str">
        <f t="shared" si="78"/>
        <v>S</v>
      </c>
      <c r="J1051" s="121">
        <v>978.25</v>
      </c>
      <c r="K1051" s="121">
        <v>978.23226696529025</v>
      </c>
      <c r="L1051" s="121">
        <v>978.20833773053585</v>
      </c>
      <c r="M1051" s="121">
        <v>978.17605095294289</v>
      </c>
      <c r="N1051" s="121">
        <v>978.13249441768448</v>
      </c>
      <c r="O1051" s="121">
        <v>978.07374667277043</v>
      </c>
      <c r="P1051" s="121">
        <v>977.99453181066667</v>
      </c>
      <c r="Q1051" s="121">
        <v>977.88775988264968</v>
      </c>
      <c r="R1051" s="121">
        <v>977.7439181147447</v>
      </c>
      <c r="S1051" s="121">
        <v>977.55027003963016</v>
      </c>
      <c r="T1051" s="121">
        <v>977.28981199998316</v>
      </c>
      <c r="U1051" s="121">
        <v>976.93993173706826</v>
      </c>
      <c r="V1051" s="121">
        <v>976.47071695936154</v>
      </c>
      <c r="W1051" s="121">
        <v>975.84288208565545</v>
      </c>
      <c r="X1051" s="121">
        <v>975.00533455035645</v>
      </c>
      <c r="Y1051" s="121">
        <v>973.89251319243965</v>
      </c>
      <c r="Z1051" s="121">
        <v>972.42183601712054</v>
      </c>
      <c r="AA1051" s="121">
        <v>970.491935008459</v>
      </c>
      <c r="AB1051" s="121">
        <v>967.9828604882</v>
      </c>
      <c r="AC1051" s="121">
        <v>964.76007231510505</v>
      </c>
      <c r="AD1051" s="121">
        <v>960.6846065611968</v>
      </c>
      <c r="AE1051" s="121">
        <v>955.63183369208082</v>
      </c>
      <c r="AF1051" s="121">
        <v>949.51988462431564</v>
      </c>
      <c r="AG1051" s="121">
        <v>942.3452276809262</v>
      </c>
      <c r="AH1051" s="121">
        <v>934.21701473295957</v>
      </c>
      <c r="AI1051" s="121">
        <v>925.37594450732934</v>
      </c>
      <c r="AJ1051" s="121">
        <v>916.18247432193414</v>
      </c>
      <c r="AK1051" s="121">
        <v>907.06797201401309</v>
      </c>
      <c r="AL1051" s="121">
        <v>898.45941326571312</v>
      </c>
      <c r="AM1051" s="121">
        <v>890.70330934502351</v>
      </c>
      <c r="AN1051" s="121">
        <v>884.0159154556884</v>
      </c>
      <c r="AO1051" s="121">
        <v>878.47278249684575</v>
      </c>
      <c r="AP1051" s="121">
        <v>874.03201985623832</v>
      </c>
      <c r="AQ1051" s="121">
        <v>870.5745250387082</v>
      </c>
      <c r="AR1051" s="121">
        <v>867.94457916416877</v>
      </c>
      <c r="AS1051" s="121">
        <v>865.98098867768124</v>
      </c>
      <c r="AT1051" s="121">
        <v>864.53617243940255</v>
      </c>
      <c r="AU1051" s="121">
        <v>863.48502282746392</v>
      </c>
      <c r="AV1051" s="121">
        <v>862.72687105409511</v>
      </c>
      <c r="AW1051" s="121">
        <v>862.18363144847808</v>
      </c>
      <c r="AX1051" s="122">
        <v>861.79631089554448</v>
      </c>
    </row>
    <row r="1052" spans="1:50">
      <c r="A1052" s="212"/>
      <c r="B1052" s="215"/>
      <c r="C1052" s="216"/>
      <c r="D1052" s="52" t="s">
        <v>47</v>
      </c>
      <c r="E1052" s="86" t="str">
        <f>A1049&amp;"/"&amp;B1049&amp;"/"&amp;C1049&amp;"/"&amp;D1052</f>
        <v>Gas fired power plants (Natural gas, biogas)/Gas turbine combined cycle/Electricity only/XS</v>
      </c>
      <c r="F1052" s="61" t="str">
        <f>A1049</f>
        <v>Gas fired power plants (Natural gas, biogas)</v>
      </c>
      <c r="G1052" s="61" t="str">
        <f>B1049</f>
        <v>Gas turbine combined cycle</v>
      </c>
      <c r="H1052" s="61" t="str">
        <f>C1049</f>
        <v>Electricity only</v>
      </c>
      <c r="I1052" s="84" t="str">
        <f t="shared" si="78"/>
        <v>XS</v>
      </c>
      <c r="J1052" s="121">
        <v>1124.9875</v>
      </c>
      <c r="K1052" s="121">
        <v>1124.9843726680001</v>
      </c>
      <c r="L1052" s="121">
        <v>1124.9801514128671</v>
      </c>
      <c r="M1052" s="121">
        <v>1124.9744536815936</v>
      </c>
      <c r="N1052" s="121">
        <v>1124.9667632177609</v>
      </c>
      <c r="O1052" s="121">
        <v>1124.9563833960706</v>
      </c>
      <c r="P1052" s="121">
        <v>1124.9423743224086</v>
      </c>
      <c r="Q1052" s="121">
        <v>1124.9234680950492</v>
      </c>
      <c r="R1052" s="121">
        <v>1124.8979547236293</v>
      </c>
      <c r="S1052" s="121">
        <v>1124.8635286896595</v>
      </c>
      <c r="T1052" s="121">
        <v>1124.8170828318928</v>
      </c>
      <c r="U1052" s="121">
        <v>1124.7544319505366</v>
      </c>
      <c r="V1052" s="121">
        <v>1124.6699430338263</v>
      </c>
      <c r="W1052" s="121">
        <v>1124.556042138644</v>
      </c>
      <c r="X1052" s="121">
        <v>1124.4025596486326</v>
      </c>
      <c r="Y1052" s="121">
        <v>1124.1958661444694</v>
      </c>
      <c r="Z1052" s="121">
        <v>1123.9177413676093</v>
      </c>
      <c r="AA1052" s="121">
        <v>1123.5439109427903</v>
      </c>
      <c r="AB1052" s="121">
        <v>1123.0421842021969</v>
      </c>
      <c r="AC1052" s="121">
        <v>1122.3701402534155</v>
      </c>
      <c r="AD1052" s="121">
        <v>1121.4723535819567</v>
      </c>
      <c r="AE1052" s="121">
        <v>1120.2772499853281</v>
      </c>
      <c r="AF1052" s="121">
        <v>1118.6938759517973</v>
      </c>
      <c r="AG1052" s="121">
        <v>1116.6091981504755</v>
      </c>
      <c r="AH1052" s="121">
        <v>1113.8870698576368</v>
      </c>
      <c r="AI1052" s="121">
        <v>1110.3707080868558</v>
      </c>
      <c r="AJ1052" s="121">
        <v>1105.8912837665825</v>
      </c>
      <c r="AK1052" s="121">
        <v>1100.2856250724037</v>
      </c>
      <c r="AL1052" s="121">
        <v>1093.4252569432963</v>
      </c>
      <c r="AM1052" s="121">
        <v>1085.2559554886159</v>
      </c>
      <c r="AN1052" s="121">
        <v>1075.8410687167984</v>
      </c>
      <c r="AO1052" s="121">
        <v>1065.3944291534785</v>
      </c>
      <c r="AP1052" s="121">
        <v>1054.2843923160431</v>
      </c>
      <c r="AQ1052" s="121">
        <v>1042.995659266862</v>
      </c>
      <c r="AR1052" s="121">
        <v>1032.0521193089971</v>
      </c>
      <c r="AS1052" s="121">
        <v>1021.9241193091365</v>
      </c>
      <c r="AT1052" s="121">
        <v>1012.9530016447582</v>
      </c>
      <c r="AU1052" s="121">
        <v>1005.3165893031884</v>
      </c>
      <c r="AV1052" s="121">
        <v>999.03853500608307</v>
      </c>
      <c r="AW1052" s="121">
        <v>994.02690120315128</v>
      </c>
      <c r="AX1052" s="122">
        <v>990.12192956030265</v>
      </c>
    </row>
    <row r="1053" spans="1:50">
      <c r="A1053" s="212"/>
      <c r="B1053" s="215"/>
      <c r="C1053" s="217" t="s">
        <v>26</v>
      </c>
      <c r="D1053" s="83" t="s">
        <v>24</v>
      </c>
      <c r="E1053" s="56" t="str">
        <f>A1049&amp;"/"&amp;B1049&amp;"/"&amp;C1053&amp;"/"&amp;D1053</f>
        <v>Gas fired power plants (Natural gas, biogas)/Gas turbine combined cycle/CHP/L</v>
      </c>
      <c r="F1053" s="103" t="str">
        <f>A1049</f>
        <v>Gas fired power plants (Natural gas, biogas)</v>
      </c>
      <c r="G1053" s="103" t="str">
        <f>B1049</f>
        <v>Gas turbine combined cycle</v>
      </c>
      <c r="H1053" s="103" t="str">
        <f>C1053</f>
        <v>CHP</v>
      </c>
      <c r="I1053" s="104" t="str">
        <f t="shared" si="78"/>
        <v>L</v>
      </c>
      <c r="J1053" s="127">
        <v>1200</v>
      </c>
      <c r="K1053" s="127">
        <v>1199.319742807382</v>
      </c>
      <c r="L1053" s="127">
        <v>1198.500563369163</v>
      </c>
      <c r="M1053" s="127">
        <v>1197.5170611224555</v>
      </c>
      <c r="N1053" s="127">
        <v>1196.3405478570346</v>
      </c>
      <c r="O1053" s="127">
        <v>1194.9392493250252</v>
      </c>
      <c r="P1053" s="127">
        <v>1193.27885665381</v>
      </c>
      <c r="Q1053" s="127">
        <v>1191.3235596001668</v>
      </c>
      <c r="R1053" s="127">
        <v>1189.0376996083137</v>
      </c>
      <c r="S1053" s="127">
        <v>1186.3881594925076</v>
      </c>
      <c r="T1053" s="127">
        <v>1183.3475415387381</v>
      </c>
      <c r="U1053" s="127">
        <v>1179.8980609870396</v>
      </c>
      <c r="V1053" s="127">
        <v>1176.0358908032963</v>
      </c>
      <c r="W1053" s="127">
        <v>1171.7754521707386</v>
      </c>
      <c r="X1053" s="127">
        <v>1167.152903845692</v>
      </c>
      <c r="Y1053" s="127">
        <v>1162.2279310679774</v>
      </c>
      <c r="Z1053" s="127">
        <v>1157.0829793792225</v>
      </c>
      <c r="AA1053" s="127">
        <v>1151.8194023064643</v>
      </c>
      <c r="AB1053" s="127">
        <v>1146.5505883050801</v>
      </c>
      <c r="AC1053" s="127">
        <v>1141.3928666568752</v>
      </c>
      <c r="AD1053" s="127">
        <v>1136.4556226845718</v>
      </c>
      <c r="AE1053" s="127">
        <v>1131.8323297895156</v>
      </c>
      <c r="AF1053" s="127">
        <v>1127.5940003394066</v>
      </c>
      <c r="AG1053" s="127">
        <v>1123.7859383397436</v>
      </c>
      <c r="AH1053" s="127">
        <v>1120.4278792857101</v>
      </c>
      <c r="AI1053" s="127">
        <v>1117.5169058992969</v>
      </c>
      <c r="AJ1053" s="127">
        <v>1115.0321254788055</v>
      </c>
      <c r="AK1053" s="127">
        <v>1112.9400294310192</v>
      </c>
      <c r="AL1053" s="127">
        <v>1111.1996471796174</v>
      </c>
      <c r="AM1053" s="127">
        <v>1109.7669203037378</v>
      </c>
      <c r="AN1053" s="127">
        <v>1108.5980375845131</v>
      </c>
      <c r="AO1053" s="127">
        <v>1107.6517151292851</v>
      </c>
      <c r="AP1053" s="127">
        <v>1106.8905551832077</v>
      </c>
      <c r="AQ1053" s="127">
        <v>1106.2816832389244</v>
      </c>
      <c r="AR1053" s="127">
        <v>1105.796870491668</v>
      </c>
      <c r="AS1053" s="127">
        <v>1105.4123231283127</v>
      </c>
      <c r="AT1053" s="127">
        <v>1105.108281086021</v>
      </c>
      <c r="AU1053" s="127">
        <v>1104.8685291753764</v>
      </c>
      <c r="AV1053" s="127">
        <v>1104.6798891446551</v>
      </c>
      <c r="AW1053" s="127">
        <v>1104.5317345586993</v>
      </c>
      <c r="AX1053" s="128">
        <v>1104.4155511421125</v>
      </c>
    </row>
    <row r="1054" spans="1:50">
      <c r="A1054" s="212"/>
      <c r="B1054" s="215"/>
      <c r="C1054" s="206"/>
      <c r="D1054" s="52" t="s">
        <v>25</v>
      </c>
      <c r="E1054" s="86" t="str">
        <f>A1049&amp;"/"&amp;B1049&amp;"/"&amp;C1053&amp;"/"&amp;D1054</f>
        <v>Gas fired power plants (Natural gas, biogas)/Gas turbine combined cycle/CHP/M</v>
      </c>
      <c r="F1054" s="61" t="str">
        <f>A1049</f>
        <v>Gas fired power plants (Natural gas, biogas)</v>
      </c>
      <c r="G1054" s="61" t="str">
        <f>B1049</f>
        <v>Gas turbine combined cycle</v>
      </c>
      <c r="H1054" s="61" t="str">
        <f>C1053</f>
        <v>CHP</v>
      </c>
      <c r="I1054" s="84" t="str">
        <f t="shared" si="78"/>
        <v>M</v>
      </c>
      <c r="J1054" s="121">
        <v>1235</v>
      </c>
      <c r="K1054" s="121">
        <v>1234.8197143522098</v>
      </c>
      <c r="L1054" s="121">
        <v>1234.5889935352909</v>
      </c>
      <c r="M1054" s="121">
        <v>1234.2940055469401</v>
      </c>
      <c r="N1054" s="121">
        <v>1233.9173017863213</v>
      </c>
      <c r="O1054" s="121">
        <v>1233.4369838911657</v>
      </c>
      <c r="P1054" s="121">
        <v>1232.8257507950705</v>
      </c>
      <c r="Q1054" s="121">
        <v>1232.0498582895655</v>
      </c>
      <c r="R1054" s="121">
        <v>1231.0680658689478</v>
      </c>
      <c r="S1054" s="121">
        <v>1229.8307124562505</v>
      </c>
      <c r="T1054" s="121">
        <v>1228.279160382807</v>
      </c>
      <c r="U1054" s="121">
        <v>1226.3459780200749</v>
      </c>
      <c r="V1054" s="121">
        <v>1223.9563858214419</v>
      </c>
      <c r="W1054" s="121">
        <v>1221.0316331456736</v>
      </c>
      <c r="X1054" s="121">
        <v>1217.4950274885409</v>
      </c>
      <c r="Y1054" s="121">
        <v>1213.2811744803842</v>
      </c>
      <c r="Z1054" s="121">
        <v>1208.3484400423888</v>
      </c>
      <c r="AA1054" s="121">
        <v>1202.6935868372993</v>
      </c>
      <c r="AB1054" s="121">
        <v>1196.3660295760988</v>
      </c>
      <c r="AC1054" s="121">
        <v>1189.477644688018</v>
      </c>
      <c r="AD1054" s="121">
        <v>1182.2034443556504</v>
      </c>
      <c r="AE1054" s="121">
        <v>1174.7696785256169</v>
      </c>
      <c r="AF1054" s="121">
        <v>1167.4293985541826</v>
      </c>
      <c r="AG1054" s="121">
        <v>1160.4301434913573</v>
      </c>
      <c r="AH1054" s="121">
        <v>1153.9818997517862</v>
      </c>
      <c r="AI1054" s="121">
        <v>1148.2337127109947</v>
      </c>
      <c r="AJ1054" s="121">
        <v>1143.2640058957202</v>
      </c>
      <c r="AK1054" s="121">
        <v>1139.0846594043471</v>
      </c>
      <c r="AL1054" s="121">
        <v>1135.6548268353681</v>
      </c>
      <c r="AM1054" s="121">
        <v>1132.8988891346205</v>
      </c>
      <c r="AN1054" s="121">
        <v>1130.7237166040663</v>
      </c>
      <c r="AO1054" s="121">
        <v>1129.0323647401503</v>
      </c>
      <c r="AP1054" s="121">
        <v>1127.7332817008339</v>
      </c>
      <c r="AQ1054" s="121">
        <v>1126.7454227527116</v>
      </c>
      <c r="AR1054" s="121">
        <v>1126.0002657282057</v>
      </c>
      <c r="AS1054" s="121">
        <v>1125.4418037744013</v>
      </c>
      <c r="AT1054" s="121">
        <v>1125.025409689373</v>
      </c>
      <c r="AU1054" s="121">
        <v>1124.7162060552853</v>
      </c>
      <c r="AV1054" s="121">
        <v>1124.4873372890684</v>
      </c>
      <c r="AW1054" s="121">
        <v>1124.3183601530068</v>
      </c>
      <c r="AX1054" s="122">
        <v>1124.1938499088751</v>
      </c>
    </row>
    <row r="1055" spans="1:50">
      <c r="A1055" s="212"/>
      <c r="B1055" s="215"/>
      <c r="C1055" s="206"/>
      <c r="D1055" s="52" t="s">
        <v>38</v>
      </c>
      <c r="E1055" s="86" t="str">
        <f>A1049&amp;"/"&amp;B1049&amp;"/"&amp;C1053&amp;"/"&amp;D1055</f>
        <v>Gas fired power plants (Natural gas, biogas)/Gas turbine combined cycle/CHP/S</v>
      </c>
      <c r="F1055" s="61" t="str">
        <f>A1049</f>
        <v>Gas fired power plants (Natural gas, biogas)</v>
      </c>
      <c r="G1055" s="61" t="str">
        <f>B1049</f>
        <v>Gas turbine combined cycle</v>
      </c>
      <c r="H1055" s="61" t="str">
        <f>C1053</f>
        <v>CHP</v>
      </c>
      <c r="I1055" s="84" t="str">
        <f t="shared" si="78"/>
        <v>S</v>
      </c>
      <c r="J1055" s="121">
        <v>1499.9875</v>
      </c>
      <c r="K1055" s="121">
        <v>1499.9648410593732</v>
      </c>
      <c r="L1055" s="121">
        <v>1499.9342647300298</v>
      </c>
      <c r="M1055" s="121">
        <v>1499.8930092885062</v>
      </c>
      <c r="N1055" s="121">
        <v>1499.8373535610754</v>
      </c>
      <c r="O1055" s="121">
        <v>1499.7622867896091</v>
      </c>
      <c r="P1055" s="121">
        <v>1499.6610675179763</v>
      </c>
      <c r="Q1055" s="121">
        <v>1499.524636342087</v>
      </c>
      <c r="R1055" s="121">
        <v>1499.3408380169867</v>
      </c>
      <c r="S1055" s="121">
        <v>1499.0933981225571</v>
      </c>
      <c r="T1055" s="121">
        <v>1498.7605897029771</v>
      </c>
      <c r="U1055" s="121">
        <v>1498.3135192362686</v>
      </c>
      <c r="V1055" s="121">
        <v>1497.7139653548686</v>
      </c>
      <c r="W1055" s="121">
        <v>1496.9117296766822</v>
      </c>
      <c r="X1055" s="121">
        <v>1495.8415270754347</v>
      </c>
      <c r="Y1055" s="121">
        <v>1494.4195847237793</v>
      </c>
      <c r="Z1055" s="121">
        <v>1492.5403808908175</v>
      </c>
      <c r="AA1055" s="121">
        <v>1490.0743894186053</v>
      </c>
      <c r="AB1055" s="121">
        <v>1486.8683408480654</v>
      </c>
      <c r="AC1055" s="121">
        <v>1482.7503222989637</v>
      </c>
      <c r="AD1055" s="121">
        <v>1477.542768258977</v>
      </c>
      <c r="AE1055" s="121">
        <v>1471.0864294362382</v>
      </c>
      <c r="AF1055" s="121">
        <v>1463.2766950446508</v>
      </c>
      <c r="AG1055" s="121">
        <v>1454.1090523733224</v>
      </c>
      <c r="AH1055" s="121">
        <v>1443.722973644906</v>
      </c>
      <c r="AI1055" s="121">
        <v>1432.4260191981323</v>
      </c>
      <c r="AJ1055" s="121">
        <v>1420.678774663065</v>
      </c>
      <c r="AK1055" s="121">
        <v>1409.0324338072828</v>
      </c>
      <c r="AL1055" s="121">
        <v>1398.0325781846016</v>
      </c>
      <c r="AM1055" s="121">
        <v>1388.1219734229221</v>
      </c>
      <c r="AN1055" s="121">
        <v>1379.5769463834988</v>
      </c>
      <c r="AO1055" s="121">
        <v>1372.4940345945033</v>
      </c>
      <c r="AP1055" s="121">
        <v>1366.819711013808</v>
      </c>
      <c r="AQ1055" s="121">
        <v>1362.4017886970776</v>
      </c>
      <c r="AR1055" s="121">
        <v>1359.0412929670445</v>
      </c>
      <c r="AS1055" s="121">
        <v>1356.5322537091433</v>
      </c>
      <c r="AT1055" s="121">
        <v>1354.6860944986356</v>
      </c>
      <c r="AU1055" s="121">
        <v>1353.3429551524068</v>
      </c>
      <c r="AV1055" s="121">
        <v>1352.3742029732127</v>
      </c>
      <c r="AW1055" s="121">
        <v>1351.6800615489599</v>
      </c>
      <c r="AX1055" s="122">
        <v>1351.1851505787804</v>
      </c>
    </row>
    <row r="1056" spans="1:50">
      <c r="A1056" s="212"/>
      <c r="B1056" s="215"/>
      <c r="C1056" s="216"/>
      <c r="D1056" s="106" t="s">
        <v>47</v>
      </c>
      <c r="E1056" s="107" t="str">
        <f>A1049&amp;"/"&amp;B1049&amp;"/"&amp;C1053&amp;"/"&amp;D1056</f>
        <v>Gas fired power plants (Natural gas, biogas)/Gas turbine combined cycle/CHP/XS</v>
      </c>
      <c r="F1056" s="108" t="str">
        <f>A1049</f>
        <v>Gas fired power plants (Natural gas, biogas)</v>
      </c>
      <c r="G1056" s="108" t="str">
        <f>B1049</f>
        <v>Gas turbine combined cycle</v>
      </c>
      <c r="H1056" s="108" t="str">
        <f>C1053</f>
        <v>CHP</v>
      </c>
      <c r="I1056" s="109" t="str">
        <f t="shared" si="78"/>
        <v>XS</v>
      </c>
      <c r="J1056" s="129">
        <v>1605</v>
      </c>
      <c r="K1056" s="129">
        <v>1604.9962247070125</v>
      </c>
      <c r="L1056" s="129">
        <v>1604.991128837785</v>
      </c>
      <c r="M1056" s="129">
        <v>1604.9842505770432</v>
      </c>
      <c r="N1056" s="129">
        <v>1604.9749667037033</v>
      </c>
      <c r="O1056" s="129">
        <v>1604.962436256651</v>
      </c>
      <c r="P1056" s="129">
        <v>1604.9455246023845</v>
      </c>
      <c r="Q1056" s="129">
        <v>1604.9227011389421</v>
      </c>
      <c r="R1056" s="129">
        <v>1604.891901578098</v>
      </c>
      <c r="S1056" s="129">
        <v>1604.8503427142994</v>
      </c>
      <c r="T1056" s="129">
        <v>1604.7942736045488</v>
      </c>
      <c r="U1056" s="129">
        <v>1604.7186419053701</v>
      </c>
      <c r="V1056" s="129">
        <v>1604.616647484952</v>
      </c>
      <c r="W1056" s="129">
        <v>1604.4791471329347</v>
      </c>
      <c r="X1056" s="129">
        <v>1604.293864160652</v>
      </c>
      <c r="Y1056" s="129">
        <v>1604.0443452298605</v>
      </c>
      <c r="Z1056" s="129">
        <v>1603.7085949738002</v>
      </c>
      <c r="AA1056" s="129">
        <v>1603.2573095389923</v>
      </c>
      <c r="AB1056" s="129">
        <v>1602.6516285797902</v>
      </c>
      <c r="AC1056" s="129">
        <v>1601.8403418960415</v>
      </c>
      <c r="AD1056" s="129">
        <v>1600.7565402001524</v>
      </c>
      <c r="AE1056" s="129">
        <v>1599.3138196230193</v>
      </c>
      <c r="AF1056" s="129">
        <v>1597.4023817310094</v>
      </c>
      <c r="AG1056" s="129">
        <v>1594.8857734895616</v>
      </c>
      <c r="AH1056" s="129">
        <v>1591.5996395403765</v>
      </c>
      <c r="AI1056" s="129">
        <v>1587.3547125753323</v>
      </c>
      <c r="AJ1056" s="129">
        <v>1581.9471833378673</v>
      </c>
      <c r="AK1056" s="129">
        <v>1575.1800719599987</v>
      </c>
      <c r="AL1056" s="129">
        <v>1566.898284260177</v>
      </c>
      <c r="AM1056" s="129">
        <v>1557.0363615425822</v>
      </c>
      <c r="AN1056" s="129">
        <v>1545.6707770732548</v>
      </c>
      <c r="AO1056" s="129">
        <v>1533.0596679590226</v>
      </c>
      <c r="AP1056" s="129">
        <v>1519.6477103653112</v>
      </c>
      <c r="AQ1056" s="129">
        <v>1506.0200319734461</v>
      </c>
      <c r="AR1056" s="129">
        <v>1492.8090682306965</v>
      </c>
      <c r="AS1056" s="129">
        <v>1480.5826185352696</v>
      </c>
      <c r="AT1056" s="129">
        <v>1469.7527489818747</v>
      </c>
      <c r="AU1056" s="129">
        <v>1460.5341262183456</v>
      </c>
      <c r="AV1056" s="129">
        <v>1452.9553036423413</v>
      </c>
      <c r="AW1056" s="129">
        <v>1446.9052948958672</v>
      </c>
      <c r="AX1056" s="130">
        <v>1442.1912408522244</v>
      </c>
    </row>
    <row r="1057" spans="1:50">
      <c r="A1057" s="212"/>
      <c r="B1057" s="215"/>
      <c r="C1057" s="217" t="s">
        <v>42</v>
      </c>
      <c r="D1057" s="83" t="s">
        <v>24</v>
      </c>
      <c r="E1057" s="56" t="str">
        <f>A1049&amp;"/"&amp;B1049&amp;"/"&amp;C1057&amp;"/"&amp;D1057</f>
        <v>Gas fired power plants (Natural gas, biogas)/Gas turbine combined cycle/Electricity only with CCS/L</v>
      </c>
      <c r="F1057" s="103" t="str">
        <f>A1049</f>
        <v>Gas fired power plants (Natural gas, biogas)</v>
      </c>
      <c r="G1057" s="103" t="str">
        <f>B1049</f>
        <v>Gas turbine combined cycle</v>
      </c>
      <c r="H1057" s="103" t="str">
        <f>C1057</f>
        <v>Electricity only with CCS</v>
      </c>
      <c r="I1057" s="104" t="str">
        <f t="shared" si="78"/>
        <v>L</v>
      </c>
      <c r="J1057" s="127" t="s">
        <v>99</v>
      </c>
      <c r="K1057" s="127" t="s">
        <v>99</v>
      </c>
      <c r="L1057" s="127" t="s">
        <v>99</v>
      </c>
      <c r="M1057" s="127" t="s">
        <v>99</v>
      </c>
      <c r="N1057" s="127" t="s">
        <v>99</v>
      </c>
      <c r="O1057" s="127" t="s">
        <v>99</v>
      </c>
      <c r="P1057" s="127" t="s">
        <v>99</v>
      </c>
      <c r="Q1057" s="127" t="s">
        <v>99</v>
      </c>
      <c r="R1057" s="127" t="s">
        <v>99</v>
      </c>
      <c r="S1057" s="127" t="s">
        <v>99</v>
      </c>
      <c r="T1057" s="127" t="s">
        <v>99</v>
      </c>
      <c r="U1057" s="127" t="s">
        <v>99</v>
      </c>
      <c r="V1057" s="127" t="s">
        <v>99</v>
      </c>
      <c r="W1057" s="127" t="s">
        <v>99</v>
      </c>
      <c r="X1057" s="127" t="s">
        <v>99</v>
      </c>
      <c r="Y1057" s="127" t="s">
        <v>99</v>
      </c>
      <c r="Z1057" s="127" t="s">
        <v>99</v>
      </c>
      <c r="AA1057" s="127" t="s">
        <v>99</v>
      </c>
      <c r="AB1057" s="127" t="s">
        <v>99</v>
      </c>
      <c r="AC1057" s="127" t="s">
        <v>99</v>
      </c>
      <c r="AD1057" s="127" t="s">
        <v>99</v>
      </c>
      <c r="AE1057" s="127">
        <v>1616.2488807912589</v>
      </c>
      <c r="AF1057" s="127">
        <v>1615.5422561926182</v>
      </c>
      <c r="AG1057" s="127">
        <v>1614.6373542269125</v>
      </c>
      <c r="AH1057" s="127">
        <v>1613.4794134729361</v>
      </c>
      <c r="AI1057" s="127">
        <v>1611.9991086953535</v>
      </c>
      <c r="AJ1057" s="127">
        <v>1610.1090361264205</v>
      </c>
      <c r="AK1057" s="127">
        <v>1607.6995817397597</v>
      </c>
      <c r="AL1057" s="127">
        <v>1604.6342209645052</v>
      </c>
      <c r="AM1057" s="127">
        <v>1600.744432481004</v>
      </c>
      <c r="AN1057" s="127">
        <v>1595.8246343831297</v>
      </c>
      <c r="AO1057" s="127">
        <v>1589.6279053376165</v>
      </c>
      <c r="AP1057" s="127">
        <v>1581.8637720742611</v>
      </c>
      <c r="AQ1057" s="127">
        <v>1572.200040769942</v>
      </c>
      <c r="AR1057" s="127">
        <v>1560.2714717979313</v>
      </c>
      <c r="AS1057" s="127">
        <v>1545.6988565639476</v>
      </c>
      <c r="AT1057" s="127">
        <v>1528.1223327525877</v>
      </c>
      <c r="AU1057" s="127">
        <v>1507.2518488038893</v>
      </c>
      <c r="AV1057" s="127">
        <v>1482.9346037186579</v>
      </c>
      <c r="AW1057" s="127">
        <v>1455.2332563812345</v>
      </c>
      <c r="AX1057" s="128">
        <v>1424.5</v>
      </c>
    </row>
    <row r="1058" spans="1:50">
      <c r="A1058" s="212"/>
      <c r="B1058" s="215"/>
      <c r="C1058" s="216"/>
      <c r="D1058" s="106" t="s">
        <v>25</v>
      </c>
      <c r="E1058" s="107" t="str">
        <f>A1049&amp;"/"&amp;B1049&amp;"/"&amp;C1057&amp;"/"&amp;D1058</f>
        <v>Gas fired power plants (Natural gas, biogas)/Gas turbine combined cycle/Electricity only with CCS/M</v>
      </c>
      <c r="F1058" s="108" t="str">
        <f>A1049</f>
        <v>Gas fired power plants (Natural gas, biogas)</v>
      </c>
      <c r="G1058" s="108" t="str">
        <f>B1049</f>
        <v>Gas turbine combined cycle</v>
      </c>
      <c r="H1058" s="108" t="str">
        <f>C1057</f>
        <v>Electricity only with CCS</v>
      </c>
      <c r="I1058" s="109" t="str">
        <f t="shared" si="78"/>
        <v>M</v>
      </c>
      <c r="J1058" s="129" t="s">
        <v>99</v>
      </c>
      <c r="K1058" s="129" t="s">
        <v>99</v>
      </c>
      <c r="L1058" s="129" t="s">
        <v>99</v>
      </c>
      <c r="M1058" s="129" t="s">
        <v>99</v>
      </c>
      <c r="N1058" s="129" t="s">
        <v>99</v>
      </c>
      <c r="O1058" s="129" t="s">
        <v>99</v>
      </c>
      <c r="P1058" s="129" t="s">
        <v>99</v>
      </c>
      <c r="Q1058" s="129" t="s">
        <v>99</v>
      </c>
      <c r="R1058" s="129" t="s">
        <v>99</v>
      </c>
      <c r="S1058" s="129" t="s">
        <v>99</v>
      </c>
      <c r="T1058" s="129" t="s">
        <v>99</v>
      </c>
      <c r="U1058" s="129" t="s">
        <v>99</v>
      </c>
      <c r="V1058" s="129" t="s">
        <v>99</v>
      </c>
      <c r="W1058" s="129" t="s">
        <v>99</v>
      </c>
      <c r="X1058" s="129" t="s">
        <v>99</v>
      </c>
      <c r="Y1058" s="129" t="s">
        <v>99</v>
      </c>
      <c r="Z1058" s="129" t="s">
        <v>99</v>
      </c>
      <c r="AA1058" s="129" t="s">
        <v>99</v>
      </c>
      <c r="AB1058" s="129" t="s">
        <v>99</v>
      </c>
      <c r="AC1058" s="129" t="s">
        <v>99</v>
      </c>
      <c r="AD1058" s="129" t="s">
        <v>99</v>
      </c>
      <c r="AE1058" s="129">
        <v>1978.1318284860631</v>
      </c>
      <c r="AF1058" s="129">
        <v>1977.3391607473468</v>
      </c>
      <c r="AG1058" s="129">
        <v>1976.3240721185389</v>
      </c>
      <c r="AH1058" s="129">
        <v>1975.0251330768074</v>
      </c>
      <c r="AI1058" s="129">
        <v>1973.3645769018385</v>
      </c>
      <c r="AJ1058" s="129">
        <v>1971.2443569829338</v>
      </c>
      <c r="AK1058" s="129">
        <v>1968.5415119873182</v>
      </c>
      <c r="AL1058" s="129">
        <v>1965.1028932373547</v>
      </c>
      <c r="AM1058" s="129">
        <v>1960.7394591774118</v>
      </c>
      <c r="AN1058" s="129">
        <v>1955.2205949308438</v>
      </c>
      <c r="AO1058" s="129">
        <v>1948.2693124402615</v>
      </c>
      <c r="AP1058" s="129">
        <v>1939.5597685483615</v>
      </c>
      <c r="AQ1058" s="129">
        <v>1928.7193193829999</v>
      </c>
      <c r="AR1058" s="129">
        <v>1915.3382513995807</v>
      </c>
      <c r="AS1058" s="129">
        <v>1898.9911811349341</v>
      </c>
      <c r="AT1058" s="129">
        <v>1879.2744271316792</v>
      </c>
      <c r="AU1058" s="129">
        <v>1855.8626192928957</v>
      </c>
      <c r="AV1058" s="129">
        <v>1828.5843505903845</v>
      </c>
      <c r="AW1058" s="129">
        <v>1797.5099096558413</v>
      </c>
      <c r="AX1058" s="130">
        <v>1763.034375</v>
      </c>
    </row>
    <row r="1059" spans="1:50">
      <c r="A1059" s="212"/>
      <c r="B1059" s="215"/>
      <c r="C1059" s="217" t="s">
        <v>43</v>
      </c>
      <c r="D1059" s="52" t="s">
        <v>24</v>
      </c>
      <c r="E1059" s="86" t="str">
        <f>A1049&amp;"/"&amp;B1049&amp;"/"&amp;C1059&amp;"/"&amp;D1059</f>
        <v>Gas fired power plants (Natural gas, biogas)/Gas turbine combined cycle/CHP with CCS/L</v>
      </c>
      <c r="F1059" s="61" t="str">
        <f>A1049</f>
        <v>Gas fired power plants (Natural gas, biogas)</v>
      </c>
      <c r="G1059" s="61" t="str">
        <f>B1049</f>
        <v>Gas turbine combined cycle</v>
      </c>
      <c r="H1059" s="61" t="str">
        <f>C1059</f>
        <v>CHP with CCS</v>
      </c>
      <c r="I1059" s="84" t="str">
        <f t="shared" si="78"/>
        <v>L</v>
      </c>
      <c r="J1059" s="121" t="s">
        <v>99</v>
      </c>
      <c r="K1059" s="121" t="s">
        <v>99</v>
      </c>
      <c r="L1059" s="121" t="s">
        <v>99</v>
      </c>
      <c r="M1059" s="121" t="s">
        <v>99</v>
      </c>
      <c r="N1059" s="121" t="s">
        <v>99</v>
      </c>
      <c r="O1059" s="121" t="s">
        <v>99</v>
      </c>
      <c r="P1059" s="121" t="s">
        <v>99</v>
      </c>
      <c r="Q1059" s="121" t="s">
        <v>99</v>
      </c>
      <c r="R1059" s="121" t="s">
        <v>99</v>
      </c>
      <c r="S1059" s="121" t="s">
        <v>99</v>
      </c>
      <c r="T1059" s="121" t="s">
        <v>99</v>
      </c>
      <c r="U1059" s="121" t="s">
        <v>99</v>
      </c>
      <c r="V1059" s="121" t="s">
        <v>99</v>
      </c>
      <c r="W1059" s="121" t="s">
        <v>99</v>
      </c>
      <c r="X1059" s="121" t="s">
        <v>99</v>
      </c>
      <c r="Y1059" s="121" t="s">
        <v>99</v>
      </c>
      <c r="Z1059" s="121" t="s">
        <v>99</v>
      </c>
      <c r="AA1059" s="121" t="s">
        <v>99</v>
      </c>
      <c r="AB1059" s="121" t="s">
        <v>99</v>
      </c>
      <c r="AC1059" s="121" t="s">
        <v>99</v>
      </c>
      <c r="AD1059" s="121" t="s">
        <v>99</v>
      </c>
      <c r="AE1059" s="121">
        <v>1941.4710655619149</v>
      </c>
      <c r="AF1059" s="121">
        <v>1940.8233166341906</v>
      </c>
      <c r="AG1059" s="121">
        <v>1939.9934958585873</v>
      </c>
      <c r="AH1059" s="121">
        <v>1938.9311147195715</v>
      </c>
      <c r="AI1059" s="121">
        <v>1937.572126337388</v>
      </c>
      <c r="AJ1059" s="121">
        <v>1935.8355676491428</v>
      </c>
      <c r="AK1059" s="121">
        <v>1933.6195525344785</v>
      </c>
      <c r="AL1059" s="121">
        <v>1930.7966127855989</v>
      </c>
      <c r="AM1059" s="121">
        <v>1927.2084832641299</v>
      </c>
      <c r="AN1059" s="121">
        <v>1922.6606027840317</v>
      </c>
      <c r="AO1059" s="121">
        <v>1916.9168886226628</v>
      </c>
      <c r="AP1059" s="121">
        <v>1909.6957798047329</v>
      </c>
      <c r="AQ1059" s="121">
        <v>1900.6691633909468</v>
      </c>
      <c r="AR1059" s="121">
        <v>1889.4665911874731</v>
      </c>
      <c r="AS1059" s="121">
        <v>1875.6880591075221</v>
      </c>
      <c r="AT1059" s="121">
        <v>1858.9292751810935</v>
      </c>
      <c r="AU1059" s="121">
        <v>1838.8232271040506</v>
      </c>
      <c r="AV1059" s="121">
        <v>1815.1001133268664</v>
      </c>
      <c r="AW1059" s="121">
        <v>1787.663346656524</v>
      </c>
      <c r="AX1059" s="122">
        <v>1756.6719044278757</v>
      </c>
    </row>
    <row r="1060" spans="1:50">
      <c r="A1060" s="212"/>
      <c r="B1060" s="218"/>
      <c r="C1060" s="210"/>
      <c r="D1060" s="93" t="s">
        <v>25</v>
      </c>
      <c r="E1060" s="73" t="str">
        <f>A1049&amp;"/"&amp;B1049&amp;"/"&amp;C1059&amp;"/"&amp;D1060</f>
        <v>Gas fired power plants (Natural gas, biogas)/Gas turbine combined cycle/CHP with CCS/M</v>
      </c>
      <c r="F1060" s="91" t="str">
        <f>A1049</f>
        <v>Gas fired power plants (Natural gas, biogas)</v>
      </c>
      <c r="G1060" s="91" t="str">
        <f>B1049</f>
        <v>Gas turbine combined cycle</v>
      </c>
      <c r="H1060" s="91" t="str">
        <f>C1059</f>
        <v>CHP with CCS</v>
      </c>
      <c r="I1060" s="70" t="str">
        <f t="shared" si="78"/>
        <v>M</v>
      </c>
      <c r="J1060" s="123" t="s">
        <v>99</v>
      </c>
      <c r="K1060" s="123" t="s">
        <v>99</v>
      </c>
      <c r="L1060" s="123" t="s">
        <v>99</v>
      </c>
      <c r="M1060" s="123" t="s">
        <v>99</v>
      </c>
      <c r="N1060" s="123" t="s">
        <v>99</v>
      </c>
      <c r="O1060" s="123" t="s">
        <v>99</v>
      </c>
      <c r="P1060" s="123" t="s">
        <v>99</v>
      </c>
      <c r="Q1060" s="123" t="s">
        <v>99</v>
      </c>
      <c r="R1060" s="123" t="s">
        <v>99</v>
      </c>
      <c r="S1060" s="123" t="s">
        <v>99</v>
      </c>
      <c r="T1060" s="123" t="s">
        <v>99</v>
      </c>
      <c r="U1060" s="123" t="s">
        <v>99</v>
      </c>
      <c r="V1060" s="123" t="s">
        <v>99</v>
      </c>
      <c r="W1060" s="123" t="s">
        <v>99</v>
      </c>
      <c r="X1060" s="123" t="s">
        <v>99</v>
      </c>
      <c r="Y1060" s="123" t="s">
        <v>99</v>
      </c>
      <c r="Z1060" s="123" t="s">
        <v>99</v>
      </c>
      <c r="AA1060" s="123" t="s">
        <v>99</v>
      </c>
      <c r="AB1060" s="123" t="s">
        <v>99</v>
      </c>
      <c r="AC1060" s="123" t="s">
        <v>99</v>
      </c>
      <c r="AD1060" s="123" t="s">
        <v>99</v>
      </c>
      <c r="AE1060" s="123">
        <v>2303.4797015173008</v>
      </c>
      <c r="AF1060" s="123">
        <v>2302.7811134819781</v>
      </c>
      <c r="AG1060" s="123">
        <v>2301.8861635399762</v>
      </c>
      <c r="AH1060" s="123">
        <v>2300.7404005430749</v>
      </c>
      <c r="AI1060" s="123">
        <v>2299.27475083946</v>
      </c>
      <c r="AJ1060" s="123">
        <v>2297.401896913625</v>
      </c>
      <c r="AK1060" s="123">
        <v>2295.0119560292192</v>
      </c>
      <c r="AL1060" s="123">
        <v>2291.9674555312677</v>
      </c>
      <c r="AM1060" s="123">
        <v>2288.0977087117822</v>
      </c>
      <c r="AN1060" s="123">
        <v>2283.19288408994</v>
      </c>
      <c r="AO1060" s="123">
        <v>2276.9983697963503</v>
      </c>
      <c r="AP1060" s="123">
        <v>2269.210506310892</v>
      </c>
      <c r="AQ1060" s="123">
        <v>2259.4754284802393</v>
      </c>
      <c r="AR1060" s="123">
        <v>2247.3936131792407</v>
      </c>
      <c r="AS1060" s="123">
        <v>2232.5336616712079</v>
      </c>
      <c r="AT1060" s="123">
        <v>2214.4595507982003</v>
      </c>
      <c r="AU1060" s="123">
        <v>2192.775462993392</v>
      </c>
      <c r="AV1060" s="123">
        <v>2167.1904211106325</v>
      </c>
      <c r="AW1060" s="123">
        <v>2137.6002572315829</v>
      </c>
      <c r="AX1060" s="124">
        <v>2104.1764261580379</v>
      </c>
    </row>
    <row r="1061" spans="1:50">
      <c r="A1061" s="212"/>
      <c r="B1061" s="214" t="s">
        <v>51</v>
      </c>
      <c r="C1061" s="209" t="s">
        <v>36</v>
      </c>
      <c r="D1061" s="67" t="s">
        <v>25</v>
      </c>
      <c r="E1061" s="87" t="str">
        <f>A1049&amp;"/"&amp;B1061&amp;"/"&amp;C1061&amp;"/"&amp;D1061</f>
        <v>Gas fired power plants (Natural gas, biogas)/Gas turbine /Electricity only/M</v>
      </c>
      <c r="F1061" s="55" t="str">
        <f>A1049</f>
        <v>Gas fired power plants (Natural gas, biogas)</v>
      </c>
      <c r="G1061" s="55" t="str">
        <f>B1061</f>
        <v xml:space="preserve">Gas turbine </v>
      </c>
      <c r="H1061" s="55" t="str">
        <f>C1061</f>
        <v>Electricity only</v>
      </c>
      <c r="I1061" s="85" t="str">
        <f t="shared" si="78"/>
        <v>M</v>
      </c>
      <c r="J1061" s="125">
        <v>535</v>
      </c>
      <c r="K1061" s="125">
        <v>534.90965683425441</v>
      </c>
      <c r="L1061" s="125">
        <v>534.81044916768201</v>
      </c>
      <c r="M1061" s="125">
        <v>534.70157821251973</v>
      </c>
      <c r="N1061" s="125">
        <v>534.58218823046991</v>
      </c>
      <c r="O1061" s="125">
        <v>534.45136572284309</v>
      </c>
      <c r="P1061" s="125">
        <v>534.30813942735085</v>
      </c>
      <c r="Q1061" s="125">
        <v>534.15148132752211</v>
      </c>
      <c r="R1061" s="125">
        <v>533.98030890808002</v>
      </c>
      <c r="S1061" s="125">
        <v>533.79348891603433</v>
      </c>
      <c r="T1061" s="125">
        <v>533.58984291087938</v>
      </c>
      <c r="U1061" s="125">
        <v>533.36815490572371</v>
      </c>
      <c r="V1061" s="125">
        <v>533.12718141134815</v>
      </c>
      <c r="W1061" s="125">
        <v>532.86566419336259</v>
      </c>
      <c r="X1061" s="125">
        <v>532.58234603442156</v>
      </c>
      <c r="Y1061" s="125">
        <v>532.27598975397621</v>
      </c>
      <c r="Z1061" s="125">
        <v>531.94540067210824</v>
      </c>
      <c r="AA1061" s="125">
        <v>531.58945260654025</v>
      </c>
      <c r="AB1061" s="125">
        <v>531.20711735858936</v>
      </c>
      <c r="AC1061" s="125">
        <v>530.79749747172582</v>
      </c>
      <c r="AD1061" s="125">
        <v>530.35986183501302</v>
      </c>
      <c r="AE1061" s="125">
        <v>529.89368345609159</v>
      </c>
      <c r="AF1061" s="125">
        <v>529.39867845211779</v>
      </c>
      <c r="AG1061" s="125">
        <v>528.87484501540496</v>
      </c>
      <c r="AH1061" s="125">
        <v>528.32250082279347</v>
      </c>
      <c r="AI1061" s="125">
        <v>527.74231709946844</v>
      </c>
      <c r="AJ1061" s="125">
        <v>527.1353473496589</v>
      </c>
      <c r="AK1061" s="125">
        <v>526.5030486619977</v>
      </c>
      <c r="AL1061" s="125">
        <v>525.84729351950273</v>
      </c>
      <c r="AM1061" s="125">
        <v>525.17037022151499</v>
      </c>
      <c r="AN1061" s="125">
        <v>524.47497037571247</v>
      </c>
      <c r="AO1061" s="125">
        <v>523.76416244548477</v>
      </c>
      <c r="AP1061" s="125">
        <v>523.04135102493956</v>
      </c>
      <c r="AQ1061" s="125">
        <v>522.3102223224613</v>
      </c>
      <c r="AR1061" s="125">
        <v>521.57467720518673</v>
      </c>
      <c r="AS1061" s="125">
        <v>520.83875401587852</v>
      </c>
      <c r="AT1061" s="125">
        <v>520.10654413709267</v>
      </c>
      <c r="AU1061" s="125">
        <v>519.38210386409844</v>
      </c>
      <c r="AV1061" s="125">
        <v>518.66936649032721</v>
      </c>
      <c r="AW1061" s="125">
        <v>517.97205856391793</v>
      </c>
      <c r="AX1061" s="126">
        <v>517.29362402929485</v>
      </c>
    </row>
    <row r="1062" spans="1:50">
      <c r="A1062" s="212"/>
      <c r="B1062" s="215"/>
      <c r="C1062" s="206"/>
      <c r="D1062" s="52" t="s">
        <v>38</v>
      </c>
      <c r="E1062" s="86" t="str">
        <f>A1049&amp;"/"&amp;B1061&amp;"/"&amp;C1061&amp;"/"&amp;D1062</f>
        <v>Gas fired power plants (Natural gas, biogas)/Gas turbine /Electricity only/S</v>
      </c>
      <c r="F1062" s="61" t="str">
        <f>A1049</f>
        <v>Gas fired power plants (Natural gas, biogas)</v>
      </c>
      <c r="G1062" s="61" t="str">
        <f>B1061</f>
        <v xml:space="preserve">Gas turbine </v>
      </c>
      <c r="H1062" s="61" t="str">
        <f>C1061</f>
        <v>Electricity only</v>
      </c>
      <c r="I1062" s="84" t="str">
        <f t="shared" si="78"/>
        <v>S</v>
      </c>
      <c r="J1062" s="121">
        <v>569.77499999999998</v>
      </c>
      <c r="K1062" s="121">
        <v>569.67790563153528</v>
      </c>
      <c r="L1062" s="121">
        <v>569.57125242553661</v>
      </c>
      <c r="M1062" s="121">
        <v>569.4541723825339</v>
      </c>
      <c r="N1062" s="121">
        <v>569.3257342194479</v>
      </c>
      <c r="O1062" s="121">
        <v>569.18494213147699</v>
      </c>
      <c r="P1062" s="121">
        <v>569.03073537497585</v>
      </c>
      <c r="Q1062" s="121">
        <v>568.86198889298737</v>
      </c>
      <c r="R1062" s="121">
        <v>568.67751523708125</v>
      </c>
      <c r="S1062" s="121">
        <v>568.47606807111583</v>
      </c>
      <c r="T1062" s="121">
        <v>568.25634757269256</v>
      </c>
      <c r="U1062" s="121">
        <v>568.01700807400289</v>
      </c>
      <c r="V1062" s="121">
        <v>567.75666830232512</v>
      </c>
      <c r="W1062" s="121">
        <v>567.47392458767706</v>
      </c>
      <c r="X1062" s="121">
        <v>567.16736739628288</v>
      </c>
      <c r="Y1062" s="121">
        <v>566.83560151806512</v>
      </c>
      <c r="Z1062" s="121">
        <v>566.47727017819295</v>
      </c>
      <c r="AA1062" s="121">
        <v>566.09108325048112</v>
      </c>
      <c r="AB1062" s="121">
        <v>565.67584961807086</v>
      </c>
      <c r="AC1062" s="121">
        <v>565.23051354938025</v>
      </c>
      <c r="AD1062" s="121">
        <v>564.75419473189822</v>
      </c>
      <c r="AE1062" s="121">
        <v>564.24623133349257</v>
      </c>
      <c r="AF1062" s="121">
        <v>563.70622514569675</v>
      </c>
      <c r="AG1062" s="121">
        <v>563.13408751726513</v>
      </c>
      <c r="AH1062" s="121">
        <v>562.53008442772386</v>
      </c>
      <c r="AI1062" s="121">
        <v>561.89487870618723</v>
      </c>
      <c r="AJ1062" s="121">
        <v>561.22956710442611</v>
      </c>
      <c r="AK1062" s="121">
        <v>560.53570972519742</v>
      </c>
      <c r="AL1062" s="121">
        <v>559.81534923022161</v>
      </c>
      <c r="AM1062" s="121">
        <v>559.07101734820071</v>
      </c>
      <c r="AN1062" s="121">
        <v>558.30572650524175</v>
      </c>
      <c r="AO1062" s="121">
        <v>557.52294492645865</v>
      </c>
      <c r="AP1062" s="121">
        <v>556.72655430531665</v>
      </c>
      <c r="AQ1062" s="121">
        <v>555.92079007677398</v>
      </c>
      <c r="AR1062" s="121">
        <v>555.11016540315325</v>
      </c>
      <c r="AS1062" s="121">
        <v>554.29938110331148</v>
      </c>
      <c r="AT1062" s="121">
        <v>553.49322482224068</v>
      </c>
      <c r="AU1062" s="121">
        <v>552.69646363855406</v>
      </c>
      <c r="AV1062" s="121">
        <v>551.91373493766162</v>
      </c>
      <c r="AW1062" s="121">
        <v>551.14944065822556</v>
      </c>
      <c r="AX1062" s="122">
        <v>550.40764990457683</v>
      </c>
    </row>
    <row r="1063" spans="1:50">
      <c r="A1063" s="212"/>
      <c r="B1063" s="215"/>
      <c r="C1063" s="216"/>
      <c r="D1063" s="106" t="s">
        <v>47</v>
      </c>
      <c r="E1063" s="86" t="str">
        <f>A1049&amp;"/"&amp;B1061&amp;"/"&amp;C1061&amp;"/"&amp;D1063</f>
        <v>Gas fired power plants (Natural gas, biogas)/Gas turbine /Electricity only/XS</v>
      </c>
      <c r="F1063" s="61" t="str">
        <f>A1049</f>
        <v>Gas fired power plants (Natural gas, biogas)</v>
      </c>
      <c r="G1063" s="61" t="str">
        <f>B1061</f>
        <v xml:space="preserve">Gas turbine </v>
      </c>
      <c r="H1063" s="61" t="str">
        <f>C1061</f>
        <v>Electricity only</v>
      </c>
      <c r="I1063" s="84" t="str">
        <f t="shared" si="78"/>
        <v>XS</v>
      </c>
      <c r="J1063" s="121">
        <v>826.17374999999993</v>
      </c>
      <c r="K1063" s="121">
        <v>826.08749020362688</v>
      </c>
      <c r="L1063" s="121">
        <v>825.99251401709625</v>
      </c>
      <c r="M1063" s="121">
        <v>825.8879810619411</v>
      </c>
      <c r="N1063" s="121">
        <v>825.77297865932803</v>
      </c>
      <c r="O1063" s="121">
        <v>825.64651751275608</v>
      </c>
      <c r="P1063" s="121">
        <v>825.50752757393684</v>
      </c>
      <c r="Q1063" s="121">
        <v>825.354854223144</v>
      </c>
      <c r="R1063" s="121">
        <v>825.18725492494355</v>
      </c>
      <c r="S1063" s="121">
        <v>825.0033965538388</v>
      </c>
      <c r="T1063" s="121">
        <v>824.80185362191867</v>
      </c>
      <c r="U1063" s="121">
        <v>824.58110768175231</v>
      </c>
      <c r="V1063" s="121">
        <v>824.33954822183307</v>
      </c>
      <c r="W1063" s="121">
        <v>824.07547541767792</v>
      </c>
      <c r="X1063" s="121">
        <v>823.78710514743909</v>
      </c>
      <c r="Y1063" s="121">
        <v>823.47257672404999</v>
      </c>
      <c r="Z1063" s="121">
        <v>823.12996383304596</v>
      </c>
      <c r="AA1063" s="121">
        <v>822.757289191768</v>
      </c>
      <c r="AB1063" s="121">
        <v>822.35254345602812</v>
      </c>
      <c r="AC1063" s="121">
        <v>821.91370888765721</v>
      </c>
      <c r="AD1063" s="121">
        <v>821.43878825276431</v>
      </c>
      <c r="AE1063" s="121">
        <v>820.925839337257</v>
      </c>
      <c r="AF1063" s="121">
        <v>820.37301533413313</v>
      </c>
      <c r="AG1063" s="121">
        <v>819.7786111675789</v>
      </c>
      <c r="AH1063" s="121">
        <v>819.14111556489843</v>
      </c>
      <c r="AI1063" s="121">
        <v>818.45926836462218</v>
      </c>
      <c r="AJ1063" s="121">
        <v>817.73212215848082</v>
      </c>
      <c r="AK1063" s="121">
        <v>816.95910691371921</v>
      </c>
      <c r="AL1063" s="121">
        <v>816.14009572667192</v>
      </c>
      <c r="AM1063" s="121">
        <v>815.27546934525151</v>
      </c>
      <c r="AN1063" s="121">
        <v>814.36617660489992</v>
      </c>
      <c r="AO1063" s="121">
        <v>813.41378749843909</v>
      </c>
      <c r="AP1063" s="121">
        <v>812.42053530252724</v>
      </c>
      <c r="AQ1063" s="121">
        <v>811.38934407375007</v>
      </c>
      <c r="AR1063" s="121">
        <v>810.32383796480565</v>
      </c>
      <c r="AS1063" s="121">
        <v>809.22832924351019</v>
      </c>
      <c r="AT1063" s="121">
        <v>808.10778265090926</v>
      </c>
      <c r="AU1063" s="121">
        <v>806.96775480522695</v>
      </c>
      <c r="AV1063" s="121">
        <v>805.81430870326733</v>
      </c>
      <c r="AW1063" s="121">
        <v>804.6539049066987</v>
      </c>
      <c r="AX1063" s="122">
        <v>803.49327260626262</v>
      </c>
    </row>
    <row r="1064" spans="1:50">
      <c r="A1064" s="212"/>
      <c r="B1064" s="215"/>
      <c r="C1064" s="217" t="s">
        <v>26</v>
      </c>
      <c r="D1064" s="52" t="s">
        <v>25</v>
      </c>
      <c r="E1064" s="56" t="str">
        <f>A1049&amp;"/"&amp;B1061&amp;"/"&amp;C1064&amp;"/"&amp;D1064</f>
        <v>Gas fired power plants (Natural gas, biogas)/Gas turbine /CHP/M</v>
      </c>
      <c r="F1064" s="103" t="str">
        <f>A1049</f>
        <v>Gas fired power plants (Natural gas, biogas)</v>
      </c>
      <c r="G1064" s="103" t="str">
        <f>B1061</f>
        <v xml:space="preserve">Gas turbine </v>
      </c>
      <c r="H1064" s="103" t="str">
        <f>C1064</f>
        <v>CHP</v>
      </c>
      <c r="I1064" s="104" t="str">
        <f t="shared" si="78"/>
        <v>M</v>
      </c>
      <c r="J1064" s="127">
        <v>795</v>
      </c>
      <c r="K1064" s="127">
        <v>794.98136863615662</v>
      </c>
      <c r="L1064" s="127">
        <v>794.9607960727335</v>
      </c>
      <c r="M1064" s="127">
        <v>794.93808216866023</v>
      </c>
      <c r="N1064" s="127">
        <v>794.91300661267906</v>
      </c>
      <c r="O1064" s="127">
        <v>794.88532699297753</v>
      </c>
      <c r="P1064" s="127">
        <v>794.85477670482931</v>
      </c>
      <c r="Q1064" s="127">
        <v>794.82106268786072</v>
      </c>
      <c r="R1064" s="127">
        <v>794.78386298544876</v>
      </c>
      <c r="S1064" s="127">
        <v>794.74282412008313</v>
      </c>
      <c r="T1064" s="127">
        <v>794.69755828039149</v>
      </c>
      <c r="U1064" s="127">
        <v>794.64764031806033</v>
      </c>
      <c r="V1064" s="127">
        <v>794.5926045562336</v>
      </c>
      <c r="W1064" s="127">
        <v>794.53194141529968</v>
      </c>
      <c r="X1064" s="127">
        <v>794.46509386748573</v>
      </c>
      <c r="Y1064" s="127">
        <v>794.39145373858059</v>
      </c>
      <c r="Z1064" s="127">
        <v>794.31035788365875</v>
      </c>
      <c r="AA1064" s="127">
        <v>794.2210842741315</v>
      </c>
      <c r="AB1064" s="127">
        <v>794.1228480461117</v>
      </c>
      <c r="AC1064" s="127">
        <v>794.01479757522895</v>
      </c>
      <c r="AD1064" s="127">
        <v>793.89601066097418</v>
      </c>
      <c r="AE1064" s="127">
        <v>793.76549092465461</v>
      </c>
      <c r="AF1064" s="127">
        <v>793.62216454932718</v>
      </c>
      <c r="AG1064" s="127">
        <v>793.46487751778056</v>
      </c>
      <c r="AH1064" s="127">
        <v>793.2923935357577</v>
      </c>
      <c r="AI1064" s="127">
        <v>793.10339286194687</v>
      </c>
      <c r="AJ1064" s="127">
        <v>792.89647230334776</v>
      </c>
      <c r="AK1064" s="127">
        <v>792.67014667358671</v>
      </c>
      <c r="AL1064" s="127">
        <v>792.42285205128292</v>
      </c>
      <c r="AM1064" s="127">
        <v>792.1529512137397</v>
      </c>
      <c r="AN1064" s="127">
        <v>791.85874165537416</v>
      </c>
      <c r="AO1064" s="127">
        <v>791.53846662693832</v>
      </c>
      <c r="AP1064" s="127">
        <v>791.19032964627843</v>
      </c>
      <c r="AQ1064" s="127">
        <v>790.81251292873469</v>
      </c>
      <c r="AR1064" s="127">
        <v>790.40320015898192</v>
      </c>
      <c r="AS1064" s="127">
        <v>789.96060396906989</v>
      </c>
      <c r="AT1064" s="127">
        <v>789.4829983921627</v>
      </c>
      <c r="AU1064" s="127">
        <v>788.96875642069733</v>
      </c>
      <c r="AV1064" s="127">
        <v>788.41639260505724</v>
      </c>
      <c r="AW1064" s="127">
        <v>787.82461038020949</v>
      </c>
      <c r="AX1064" s="128">
        <v>787.19235350237682</v>
      </c>
    </row>
    <row r="1065" spans="1:50">
      <c r="A1065" s="212"/>
      <c r="B1065" s="215"/>
      <c r="C1065" s="206"/>
      <c r="D1065" s="52" t="s">
        <v>38</v>
      </c>
      <c r="E1065" s="86" t="str">
        <f>A1049&amp;"/"&amp;B1061&amp;"/"&amp;C1064&amp;"/"&amp;D1065</f>
        <v>Gas fired power plants (Natural gas, biogas)/Gas turbine /CHP/S</v>
      </c>
      <c r="F1065" s="61" t="str">
        <f>A1049</f>
        <v>Gas fired power plants (Natural gas, biogas)</v>
      </c>
      <c r="G1065" s="61" t="str">
        <f>B1061</f>
        <v xml:space="preserve">Gas turbine </v>
      </c>
      <c r="H1065" s="61" t="str">
        <f>C1064</f>
        <v>CHP</v>
      </c>
      <c r="I1065" s="84" t="str">
        <f t="shared" si="78"/>
        <v>S</v>
      </c>
      <c r="J1065" s="121">
        <v>809.77499999999998</v>
      </c>
      <c r="K1065" s="121">
        <v>809.74358542155505</v>
      </c>
      <c r="L1065" s="121">
        <v>809.70891511561001</v>
      </c>
      <c r="M1065" s="121">
        <v>809.67065721851611</v>
      </c>
      <c r="N1065" s="121">
        <v>809.62844725674483</v>
      </c>
      <c r="O1065" s="121">
        <v>809.58188521038085</v>
      </c>
      <c r="P1065" s="121">
        <v>809.53053237200174</v>
      </c>
      <c r="Q1065" s="121">
        <v>809.47390800081848</v>
      </c>
      <c r="R1065" s="121">
        <v>809.41148577611307</v>
      </c>
      <c r="S1065" s="121">
        <v>809.34269005934618</v>
      </c>
      <c r="T1065" s="121">
        <v>809.26689198104964</v>
      </c>
      <c r="U1065" s="121">
        <v>809.18340537702363</v>
      </c>
      <c r="V1065" s="121">
        <v>809.09148260870984</v>
      </c>
      <c r="W1065" s="121">
        <v>808.99031031522372</v>
      </c>
      <c r="X1065" s="121">
        <v>808.87900515972012</v>
      </c>
      <c r="Y1065" s="121">
        <v>808.75660965089151</v>
      </c>
      <c r="Z1065" s="121">
        <v>808.62208814175619</v>
      </c>
      <c r="AA1065" s="121">
        <v>808.47432313280751</v>
      </c>
      <c r="AB1065" s="121">
        <v>808.31211203525982</v>
      </c>
      <c r="AC1065" s="121">
        <v>808.13416458267238</v>
      </c>
      <c r="AD1065" s="121">
        <v>807.93910111557705</v>
      </c>
      <c r="AE1065" s="121">
        <v>807.72545200356979</v>
      </c>
      <c r="AF1065" s="121">
        <v>807.49165851196665</v>
      </c>
      <c r="AG1065" s="121">
        <v>807.23607546445737</v>
      </c>
      <c r="AH1065" s="121">
        <v>806.95697609746821</v>
      </c>
      <c r="AI1065" s="121">
        <v>806.6525595437256</v>
      </c>
      <c r="AJ1065" s="121">
        <v>806.32096141843238</v>
      </c>
      <c r="AK1065" s="121">
        <v>805.96026800718926</v>
      </c>
      <c r="AL1065" s="121">
        <v>805.56853456482384</v>
      </c>
      <c r="AM1065" s="121">
        <v>805.14380822204316</v>
      </c>
      <c r="AN1065" s="121">
        <v>804.68415595463409</v>
      </c>
      <c r="AO1065" s="121">
        <v>804.18769798933408</v>
      </c>
      <c r="AP1065" s="121">
        <v>803.65264689269907</v>
      </c>
      <c r="AQ1065" s="121">
        <v>803.07735240591467</v>
      </c>
      <c r="AR1065" s="121">
        <v>802.46035184264906</v>
      </c>
      <c r="AS1065" s="121">
        <v>801.80042555474597</v>
      </c>
      <c r="AT1065" s="121">
        <v>801.09665659245172</v>
      </c>
      <c r="AU1065" s="121">
        <v>800.34849324916684</v>
      </c>
      <c r="AV1065" s="121">
        <v>799.55581270109064</v>
      </c>
      <c r="AW1065" s="121">
        <v>798.71898345535533</v>
      </c>
      <c r="AX1065" s="122">
        <v>797.83892384300464</v>
      </c>
    </row>
    <row r="1066" spans="1:50">
      <c r="A1066" s="212"/>
      <c r="B1066" s="218"/>
      <c r="C1066" s="210"/>
      <c r="D1066" s="93" t="s">
        <v>47</v>
      </c>
      <c r="E1066" s="73" t="str">
        <f>A1049&amp;"/"&amp;B1061&amp;"/"&amp;C1064&amp;"/"&amp;D1066</f>
        <v>Gas fired power plants (Natural gas, biogas)/Gas turbine /CHP/XS</v>
      </c>
      <c r="F1066" s="91" t="str">
        <f>A1049</f>
        <v>Gas fired power plants (Natural gas, biogas)</v>
      </c>
      <c r="G1066" s="91" t="str">
        <f>B1061</f>
        <v xml:space="preserve">Gas turbine </v>
      </c>
      <c r="H1066" s="91" t="str">
        <f>C1064</f>
        <v>CHP</v>
      </c>
      <c r="I1066" s="70" t="str">
        <f t="shared" si="78"/>
        <v>XS</v>
      </c>
      <c r="J1066" s="123">
        <v>961.17374999999993</v>
      </c>
      <c r="K1066" s="123">
        <v>961.13646202720679</v>
      </c>
      <c r="L1066" s="123">
        <v>961.09530962317001</v>
      </c>
      <c r="M1066" s="123">
        <v>961.04989887769511</v>
      </c>
      <c r="N1066" s="123">
        <v>960.99979717383542</v>
      </c>
      <c r="O1066" s="123">
        <v>960.9445297023633</v>
      </c>
      <c r="P1066" s="123">
        <v>960.88357573337441</v>
      </c>
      <c r="Q1066" s="123">
        <v>960.81636464487246</v>
      </c>
      <c r="R1066" s="123">
        <v>960.74227171312793</v>
      </c>
      <c r="S1066" s="123">
        <v>960.66061367593397</v>
      </c>
      <c r="T1066" s="123">
        <v>960.57064408788915</v>
      </c>
      <c r="U1066" s="123">
        <v>960.47154849680942</v>
      </c>
      <c r="V1066" s="123">
        <v>960.36243948266292</v>
      </c>
      <c r="W1066" s="123">
        <v>960.24235161538343</v>
      </c>
      <c r="X1066" s="123">
        <v>960.11023640596159</v>
      </c>
      <c r="Y1066" s="123">
        <v>959.9649573467118</v>
      </c>
      <c r="Z1066" s="123">
        <v>959.8052851619799</v>
      </c>
      <c r="AA1066" s="123">
        <v>959.62989342011338</v>
      </c>
      <c r="AB1066" s="123">
        <v>959.43735469155104</v>
      </c>
      <c r="AC1066" s="123">
        <v>959.22613747651417</v>
      </c>
      <c r="AD1066" s="123">
        <v>958.99460416892134</v>
      </c>
      <c r="AE1066" s="123">
        <v>958.74101037043135</v>
      </c>
      <c r="AF1066" s="123">
        <v>958.46350591913347</v>
      </c>
      <c r="AG1066" s="123">
        <v>958.16013805002058</v>
      </c>
      <c r="AH1066" s="123">
        <v>957.8288571569434</v>
      </c>
      <c r="AI1066" s="123">
        <v>957.46752567533076</v>
      </c>
      <c r="AJ1066" s="123">
        <v>957.07393064759947</v>
      </c>
      <c r="AK1066" s="123">
        <v>956.64580056370608</v>
      </c>
      <c r="AL1066" s="123">
        <v>956.18082708119698</v>
      </c>
      <c r="AM1066" s="123">
        <v>955.6766922145805</v>
      </c>
      <c r="AN1066" s="123">
        <v>955.13110153375987</v>
      </c>
      <c r="AO1066" s="123">
        <v>954.5418238155977</v>
      </c>
      <c r="AP1066" s="123">
        <v>953.90673744099456</v>
      </c>
      <c r="AQ1066" s="123">
        <v>953.22388361219419</v>
      </c>
      <c r="AR1066" s="123">
        <v>952.49152617321897</v>
      </c>
      <c r="AS1066" s="123">
        <v>951.70821744564967</v>
      </c>
      <c r="AT1066" s="123">
        <v>950.872869043165</v>
      </c>
      <c r="AU1066" s="123">
        <v>949.98482610990868</v>
      </c>
      <c r="AV1066" s="123">
        <v>949.04394285845433</v>
      </c>
      <c r="AW1066" s="123">
        <v>948.05065669349108</v>
      </c>
      <c r="AX1066" s="124">
        <v>947.00605764088186</v>
      </c>
    </row>
    <row r="1067" spans="1:50">
      <c r="A1067" s="212"/>
      <c r="B1067" s="214" t="s">
        <v>46</v>
      </c>
      <c r="C1067" s="209" t="s">
        <v>36</v>
      </c>
      <c r="D1067" s="67" t="s">
        <v>24</v>
      </c>
      <c r="E1067" s="87" t="str">
        <f>A1049&amp;"/"&amp;B1067&amp;"/"&amp;C1067&amp;"/"&amp;D1067</f>
        <v>Gas fired power plants (Natural gas, biogas)/Steam turbine/Electricity only/L</v>
      </c>
      <c r="F1067" s="55" t="str">
        <f>A1049</f>
        <v>Gas fired power plants (Natural gas, biogas)</v>
      </c>
      <c r="G1067" s="55" t="str">
        <f>B1067</f>
        <v>Steam turbine</v>
      </c>
      <c r="H1067" s="55" t="str">
        <f>C1067</f>
        <v>Electricity only</v>
      </c>
      <c r="I1067" s="85" t="str">
        <f t="shared" si="78"/>
        <v>L</v>
      </c>
      <c r="J1067" s="125">
        <v>730</v>
      </c>
      <c r="K1067" s="125">
        <v>730.25949604973789</v>
      </c>
      <c r="L1067" s="125">
        <v>730.51348142448921</v>
      </c>
      <c r="M1067" s="125">
        <v>730.76201891855919</v>
      </c>
      <c r="N1067" s="125">
        <v>731.00517347963523</v>
      </c>
      <c r="O1067" s="125">
        <v>731.24301203132757</v>
      </c>
      <c r="P1067" s="125">
        <v>731.47560330061822</v>
      </c>
      <c r="Q1067" s="125">
        <v>731.70301765040904</v>
      </c>
      <c r="R1067" s="125">
        <v>731.92532691733197</v>
      </c>
      <c r="S1067" s="125">
        <v>732.14260425495127</v>
      </c>
      <c r="T1067" s="125">
        <v>732.35492398246197</v>
      </c>
      <c r="U1067" s="125">
        <v>732.56236143896103</v>
      </c>
      <c r="V1067" s="125">
        <v>732.76499284334307</v>
      </c>
      <c r="W1067" s="125">
        <v>732.96289515985131</v>
      </c>
      <c r="X1067" s="125">
        <v>733.15614596928822</v>
      </c>
      <c r="Y1067" s="125">
        <v>733.34482334587688</v>
      </c>
      <c r="Z1067" s="125">
        <v>733.52900573973955</v>
      </c>
      <c r="AA1067" s="125">
        <v>733.70877186494818</v>
      </c>
      <c r="AB1067" s="125">
        <v>733.88420059308237</v>
      </c>
      <c r="AC1067" s="125">
        <v>734.05537085221965</v>
      </c>
      <c r="AD1067" s="125">
        <v>734.22236153126937</v>
      </c>
      <c r="AE1067" s="125">
        <v>734.38525138954867</v>
      </c>
      <c r="AF1067" s="125">
        <v>734.54411897149294</v>
      </c>
      <c r="AG1067" s="125">
        <v>734.69904252638162</v>
      </c>
      <c r="AH1067" s="125">
        <v>734.85009993295375</v>
      </c>
      <c r="AI1067" s="125">
        <v>734.99736862878194</v>
      </c>
      <c r="AJ1067" s="125">
        <v>735.14092554426725</v>
      </c>
      <c r="AK1067" s="125">
        <v>735.28084704111438</v>
      </c>
      <c r="AL1067" s="125">
        <v>735.41720885514133</v>
      </c>
      <c r="AM1067" s="125">
        <v>735.55008604327725</v>
      </c>
      <c r="AN1067" s="125">
        <v>735.67955293459909</v>
      </c>
      <c r="AO1067" s="125">
        <v>735.80568308525608</v>
      </c>
      <c r="AP1067" s="125">
        <v>735.92854923713344</v>
      </c>
      <c r="AQ1067" s="125">
        <v>736.04822328010221</v>
      </c>
      <c r="AR1067" s="125">
        <v>736.16477621770741</v>
      </c>
      <c r="AS1067" s="125">
        <v>736.27827813614556</v>
      </c>
      <c r="AT1067" s="125">
        <v>736.38879817638406</v>
      </c>
      <c r="AU1067" s="125">
        <v>736.49640450927802</v>
      </c>
      <c r="AV1067" s="125">
        <v>736.60116431354231</v>
      </c>
      <c r="AW1067" s="125">
        <v>736.7031437564375</v>
      </c>
      <c r="AX1067" s="126">
        <v>736.80240797703516</v>
      </c>
    </row>
    <row r="1068" spans="1:50">
      <c r="A1068" s="212"/>
      <c r="B1068" s="215"/>
      <c r="C1068" s="206"/>
      <c r="D1068" s="52" t="s">
        <v>25</v>
      </c>
      <c r="E1068" s="86" t="str">
        <f>A1049&amp;"/"&amp;B1067&amp;"/"&amp;C1067&amp;"/"&amp;D1068</f>
        <v>Gas fired power plants (Natural gas, biogas)/Steam turbine/Electricity only/M</v>
      </c>
      <c r="F1068" s="61" t="str">
        <f>A1049</f>
        <v>Gas fired power plants (Natural gas, biogas)</v>
      </c>
      <c r="G1068" s="61" t="str">
        <f>B1067</f>
        <v>Steam turbine</v>
      </c>
      <c r="H1068" s="61" t="str">
        <f>C1067</f>
        <v>Electricity only</v>
      </c>
      <c r="I1068" s="84" t="str">
        <f t="shared" si="78"/>
        <v>M</v>
      </c>
      <c r="J1068" s="121">
        <v>788.40000000000009</v>
      </c>
      <c r="K1068" s="121">
        <v>788.61019180028768</v>
      </c>
      <c r="L1068" s="121">
        <v>788.81591995383633</v>
      </c>
      <c r="M1068" s="121">
        <v>789.01723532403298</v>
      </c>
      <c r="N1068" s="121">
        <v>789.21419051850455</v>
      </c>
      <c r="O1068" s="121">
        <v>789.40683974537546</v>
      </c>
      <c r="P1068" s="121">
        <v>789.59523867350083</v>
      </c>
      <c r="Q1068" s="121">
        <v>789.77944429683134</v>
      </c>
      <c r="R1068" s="121">
        <v>789.95951480303893</v>
      </c>
      <c r="S1068" s="121">
        <v>790.13550944651058</v>
      </c>
      <c r="T1068" s="121">
        <v>790.3074884257943</v>
      </c>
      <c r="U1068" s="121">
        <v>790.47551276555851</v>
      </c>
      <c r="V1068" s="121">
        <v>790.63964420310799</v>
      </c>
      <c r="W1068" s="121">
        <v>790.79994507947958</v>
      </c>
      <c r="X1068" s="121">
        <v>790.95647823512354</v>
      </c>
      <c r="Y1068" s="121">
        <v>791.10930691016029</v>
      </c>
      <c r="Z1068" s="121">
        <v>791.25849464918917</v>
      </c>
      <c r="AA1068" s="121">
        <v>791.40410521060812</v>
      </c>
      <c r="AB1068" s="121">
        <v>791.5462024803968</v>
      </c>
      <c r="AC1068" s="121">
        <v>791.68485039029804</v>
      </c>
      <c r="AD1068" s="121">
        <v>791.82011284032831</v>
      </c>
      <c r="AE1068" s="121">
        <v>791.9520536255344</v>
      </c>
      <c r="AF1068" s="121">
        <v>792.08073636690926</v>
      </c>
      <c r="AG1068" s="121">
        <v>792.20622444636911</v>
      </c>
      <c r="AH1068" s="121">
        <v>792.32858094569258</v>
      </c>
      <c r="AI1068" s="121">
        <v>792.44786858931343</v>
      </c>
      <c r="AJ1068" s="121">
        <v>792.56414969085654</v>
      </c>
      <c r="AK1068" s="121">
        <v>792.67748610330273</v>
      </c>
      <c r="AL1068" s="121">
        <v>792.78793917266455</v>
      </c>
      <c r="AM1068" s="121">
        <v>792.89556969505463</v>
      </c>
      <c r="AN1068" s="121">
        <v>793.00043787702532</v>
      </c>
      <c r="AO1068" s="121">
        <v>793.10260329905748</v>
      </c>
      <c r="AP1068" s="121">
        <v>793.20212488207812</v>
      </c>
      <c r="AQ1068" s="121">
        <v>793.29906085688287</v>
      </c>
      <c r="AR1068" s="121">
        <v>793.39346873634304</v>
      </c>
      <c r="AS1068" s="121">
        <v>793.48540529027798</v>
      </c>
      <c r="AT1068" s="121">
        <v>793.57492652287112</v>
      </c>
      <c r="AU1068" s="121">
        <v>793.66208765251531</v>
      </c>
      <c r="AV1068" s="121">
        <v>793.74694309396932</v>
      </c>
      <c r="AW1068" s="121">
        <v>793.82954644271445</v>
      </c>
      <c r="AX1068" s="122">
        <v>793.90995046139847</v>
      </c>
    </row>
    <row r="1069" spans="1:50">
      <c r="A1069" s="212"/>
      <c r="B1069" s="215"/>
      <c r="C1069" s="206"/>
      <c r="D1069" s="52" t="s">
        <v>38</v>
      </c>
      <c r="E1069" s="86" t="str">
        <f>A1049&amp;"/"&amp;B1067&amp;"/"&amp;C1067&amp;"/"&amp;D1069</f>
        <v>Gas fired power plants (Natural gas, biogas)/Steam turbine/Electricity only/S</v>
      </c>
      <c r="F1069" s="61" t="str">
        <f>A1049</f>
        <v>Gas fired power plants (Natural gas, biogas)</v>
      </c>
      <c r="G1069" s="61" t="str">
        <f>B1067</f>
        <v>Steam turbine</v>
      </c>
      <c r="H1069" s="61" t="str">
        <f>C1067</f>
        <v>Electricity only</v>
      </c>
      <c r="I1069" s="84" t="str">
        <f t="shared" si="78"/>
        <v>S</v>
      </c>
      <c r="J1069" s="121">
        <v>871.18200000000013</v>
      </c>
      <c r="K1069" s="121">
        <v>871.37555161609839</v>
      </c>
      <c r="L1069" s="121">
        <v>871.56499295749097</v>
      </c>
      <c r="M1069" s="121">
        <v>871.75037086088048</v>
      </c>
      <c r="N1069" s="121">
        <v>871.93173376912307</v>
      </c>
      <c r="O1069" s="121">
        <v>872.10913159886661</v>
      </c>
      <c r="P1069" s="121">
        <v>872.28261561184877</v>
      </c>
      <c r="Q1069" s="121">
        <v>872.45223828999895</v>
      </c>
      <c r="R1069" s="121">
        <v>872.61805321446514</v>
      </c>
      <c r="S1069" s="121">
        <v>872.78011494866189</v>
      </c>
      <c r="T1069" s="121">
        <v>872.93847892541896</v>
      </c>
      <c r="U1069" s="121">
        <v>873.0932013382851</v>
      </c>
      <c r="V1069" s="121">
        <v>873.24433903702868</v>
      </c>
      <c r="W1069" s="121">
        <v>873.39194942735412</v>
      </c>
      <c r="X1069" s="121">
        <v>873.53609037484296</v>
      </c>
      <c r="Y1069" s="121">
        <v>873.67682011310603</v>
      </c>
      <c r="Z1069" s="121">
        <v>873.81419715612844</v>
      </c>
      <c r="AA1069" s="121">
        <v>873.94828021476837</v>
      </c>
      <c r="AB1069" s="121">
        <v>874.07912811736549</v>
      </c>
      <c r="AC1069" s="121">
        <v>874.20679973439951</v>
      </c>
      <c r="AD1069" s="121">
        <v>874.33135390713574</v>
      </c>
      <c r="AE1069" s="121">
        <v>874.45284938017971</v>
      </c>
      <c r="AF1069" s="121">
        <v>874.57134473786243</v>
      </c>
      <c r="AG1069" s="121">
        <v>874.68689834436498</v>
      </c>
      <c r="AH1069" s="121">
        <v>874.79956828749198</v>
      </c>
      <c r="AI1069" s="121">
        <v>874.90941232599278</v>
      </c>
      <c r="AJ1069" s="121">
        <v>875.01648784033046</v>
      </c>
      <c r="AK1069" s="121">
        <v>875.12085178679138</v>
      </c>
      <c r="AL1069" s="121">
        <v>875.22256065482873</v>
      </c>
      <c r="AM1069" s="121">
        <v>875.32167042752963</v>
      </c>
      <c r="AN1069" s="121">
        <v>875.41823654509415</v>
      </c>
      <c r="AO1069" s="121">
        <v>875.5123138712155</v>
      </c>
      <c r="AP1069" s="121">
        <v>875.60395666224701</v>
      </c>
      <c r="AQ1069" s="121">
        <v>875.69321853904637</v>
      </c>
      <c r="AR1069" s="121">
        <v>875.78015246138261</v>
      </c>
      <c r="AS1069" s="121">
        <v>875.86481070479772</v>
      </c>
      <c r="AT1069" s="121">
        <v>875.94724483981054</v>
      </c>
      <c r="AU1069" s="121">
        <v>876.02750571335787</v>
      </c>
      <c r="AV1069" s="121">
        <v>876.10564343236354</v>
      </c>
      <c r="AW1069" s="121">
        <v>876.18170734933301</v>
      </c>
      <c r="AX1069" s="122">
        <v>876.25574604987116</v>
      </c>
    </row>
    <row r="1070" spans="1:50">
      <c r="A1070" s="212"/>
      <c r="B1070" s="215"/>
      <c r="C1070" s="216"/>
      <c r="D1070" s="52" t="s">
        <v>47</v>
      </c>
      <c r="E1070" s="86" t="str">
        <f>A1049&amp;"/"&amp;B1067&amp;"/"&amp;C1067&amp;"/"&amp;D1070</f>
        <v>Gas fired power plants (Natural gas, biogas)/Steam turbine/Electricity only/XS</v>
      </c>
      <c r="F1070" s="61" t="str">
        <f>A1049</f>
        <v>Gas fired power plants (Natural gas, biogas)</v>
      </c>
      <c r="G1070" s="61" t="str">
        <f>B1067</f>
        <v>Steam turbine</v>
      </c>
      <c r="H1070" s="61" t="str">
        <f>C1067</f>
        <v>Electricity only</v>
      </c>
      <c r="I1070" s="84" t="str">
        <f t="shared" si="78"/>
        <v>XS</v>
      </c>
      <c r="J1070" s="121">
        <v>1045.4184</v>
      </c>
      <c r="K1070" s="121">
        <v>1045.534075236993</v>
      </c>
      <c r="L1070" s="121">
        <v>1045.6469360288838</v>
      </c>
      <c r="M1070" s="121">
        <v>1045.7570348808215</v>
      </c>
      <c r="N1070" s="121">
        <v>1045.8644241868683</v>
      </c>
      <c r="O1070" s="121">
        <v>1045.9691561747588</v>
      </c>
      <c r="P1070" s="121">
        <v>1046.0712828539504</v>
      </c>
      <c r="Q1070" s="121">
        <v>1046.1708559668775</v>
      </c>
      <c r="R1070" s="121">
        <v>1046.2679269433243</v>
      </c>
      <c r="S1070" s="121">
        <v>1046.3625468578205</v>
      </c>
      <c r="T1070" s="121">
        <v>1046.4547663899714</v>
      </c>
      <c r="U1070" s="121">
        <v>1046.5446357876212</v>
      </c>
      <c r="V1070" s="121">
        <v>1046.632204832755</v>
      </c>
      <c r="W1070" s="121">
        <v>1046.7175228100375</v>
      </c>
      <c r="X1070" s="121">
        <v>1046.8006384778939</v>
      </c>
      <c r="Y1070" s="121">
        <v>1046.8816000420277</v>
      </c>
      <c r="Z1070" s="121">
        <v>1046.9604551312805</v>
      </c>
      <c r="AA1070" s="121">
        <v>1047.0372507757329</v>
      </c>
      <c r="AB1070" s="121">
        <v>1047.1120333869496</v>
      </c>
      <c r="AC1070" s="121">
        <v>1047.1848487402706</v>
      </c>
      <c r="AD1070" s="121">
        <v>1047.2557419590553</v>
      </c>
      <c r="AE1070" s="121">
        <v>1047.3247575007831</v>
      </c>
      <c r="AF1070" s="121">
        <v>1047.3919391449215</v>
      </c>
      <c r="AG1070" s="121">
        <v>1047.4573299824694</v>
      </c>
      <c r="AH1070" s="121">
        <v>1047.5209724070901</v>
      </c>
      <c r="AI1070" s="121">
        <v>1047.5829081077445</v>
      </c>
      <c r="AJ1070" s="121">
        <v>1047.6431780627474</v>
      </c>
      <c r="AK1070" s="121">
        <v>1047.7018225351615</v>
      </c>
      <c r="AL1070" s="121">
        <v>1047.7588810694504</v>
      </c>
      <c r="AM1070" s="121">
        <v>1047.8143924893204</v>
      </c>
      <c r="AN1070" s="121">
        <v>1047.8683948966711</v>
      </c>
      <c r="AO1070" s="121">
        <v>1047.9209256715903</v>
      </c>
      <c r="AP1070" s="121">
        <v>1047.9720214733202</v>
      </c>
      <c r="AQ1070" s="121">
        <v>1048.021718242135</v>
      </c>
      <c r="AR1070" s="121">
        <v>1048.0700512020614</v>
      </c>
      <c r="AS1070" s="121">
        <v>1048.117054864389</v>
      </c>
      <c r="AT1070" s="121">
        <v>1048.1627630319044</v>
      </c>
      <c r="AU1070" s="121">
        <v>1048.2072088038035</v>
      </c>
      <c r="AV1070" s="121">
        <v>1048.2504245812208</v>
      </c>
      <c r="AW1070" s="121">
        <v>1048.2924420733334</v>
      </c>
      <c r="AX1070" s="122">
        <v>1048.333292303985</v>
      </c>
    </row>
    <row r="1071" spans="1:50">
      <c r="A1071" s="212"/>
      <c r="B1071" s="215"/>
      <c r="C1071" s="217" t="s">
        <v>26</v>
      </c>
      <c r="D1071" s="83" t="s">
        <v>24</v>
      </c>
      <c r="E1071" s="56" t="str">
        <f>A1049&amp;"/"&amp;B1067&amp;"/"&amp;C1071&amp;"/"&amp;D1071</f>
        <v>Gas fired power plants (Natural gas, biogas)/Steam turbine/CHP/L</v>
      </c>
      <c r="F1071" s="103" t="str">
        <f>A1049</f>
        <v>Gas fired power plants (Natural gas, biogas)</v>
      </c>
      <c r="G1071" s="103" t="str">
        <f>B1067</f>
        <v>Steam turbine</v>
      </c>
      <c r="H1071" s="103" t="str">
        <f>C1071</f>
        <v>CHP</v>
      </c>
      <c r="I1071" s="104" t="str">
        <f t="shared" si="78"/>
        <v>L</v>
      </c>
      <c r="J1071" s="127">
        <v>1225</v>
      </c>
      <c r="K1071" s="127">
        <v>1225.2047190625369</v>
      </c>
      <c r="L1071" s="127">
        <v>1225.406195308567</v>
      </c>
      <c r="M1071" s="127">
        <v>1225.6044657994323</v>
      </c>
      <c r="N1071" s="127">
        <v>1225.7995676910584</v>
      </c>
      <c r="O1071" s="127">
        <v>1225.9915382110178</v>
      </c>
      <c r="P1071" s="127">
        <v>1226.1804146363602</v>
      </c>
      <c r="Q1071" s="127">
        <v>1226.3662342722052</v>
      </c>
      <c r="R1071" s="127">
        <v>1226.5490344310872</v>
      </c>
      <c r="S1071" s="127">
        <v>1226.7288524130438</v>
      </c>
      <c r="T1071" s="127">
        <v>1226.9057254864399</v>
      </c>
      <c r="U1071" s="127">
        <v>1227.0796908695158</v>
      </c>
      <c r="V1071" s="127">
        <v>1227.2507857126486</v>
      </c>
      <c r="W1071" s="127">
        <v>1227.4190470813169</v>
      </c>
      <c r="X1071" s="127">
        <v>1227.5845119397557</v>
      </c>
      <c r="Y1071" s="127">
        <v>1227.7472171352915</v>
      </c>
      <c r="Z1071" s="127">
        <v>1227.9071993833427</v>
      </c>
      <c r="AA1071" s="127">
        <v>1228.064495253074</v>
      </c>
      <c r="AB1071" s="127">
        <v>1228.219141153693</v>
      </c>
      <c r="AC1071" s="127">
        <v>1228.3711733213713</v>
      </c>
      <c r="AD1071" s="127">
        <v>1228.5206278067831</v>
      </c>
      <c r="AE1071" s="127">
        <v>1228.6675404632419</v>
      </c>
      <c r="AF1071" s="127">
        <v>1228.8119469354242</v>
      </c>
      <c r="AG1071" s="127">
        <v>1228.9538826486671</v>
      </c>
      <c r="AH1071" s="127">
        <v>1229.0933827988219</v>
      </c>
      <c r="AI1071" s="127">
        <v>1229.2304823426559</v>
      </c>
      <c r="AJ1071" s="127">
        <v>1229.3652159887813</v>
      </c>
      <c r="AK1071" s="127">
        <v>1229.4976181891029</v>
      </c>
      <c r="AL1071" s="127">
        <v>1229.6277231307683</v>
      </c>
      <c r="AM1071" s="127">
        <v>1229.7555647286038</v>
      </c>
      <c r="AN1071" s="127">
        <v>1229.8811766180283</v>
      </c>
      <c r="AO1071" s="127">
        <v>1230.0045921484261</v>
      </c>
      <c r="AP1071" s="127">
        <v>1230.1258443769668</v>
      </c>
      <c r="AQ1071" s="127">
        <v>1230.2449660628577</v>
      </c>
      <c r="AR1071" s="127">
        <v>1230.3619896620173</v>
      </c>
      <c r="AS1071" s="127">
        <v>1230.4769473221556</v>
      </c>
      <c r="AT1071" s="127">
        <v>1230.5898708782447</v>
      </c>
      <c r="AU1071" s="127">
        <v>1230.700791848373</v>
      </c>
      <c r="AV1071" s="127">
        <v>1230.809741429965</v>
      </c>
      <c r="AW1071" s="127">
        <v>1230.9167504963559</v>
      </c>
      <c r="AX1071" s="128">
        <v>1231.0218495937083</v>
      </c>
    </row>
    <row r="1072" spans="1:50">
      <c r="A1072" s="212"/>
      <c r="B1072" s="215"/>
      <c r="C1072" s="206"/>
      <c r="D1072" s="52" t="s">
        <v>25</v>
      </c>
      <c r="E1072" s="86" t="str">
        <f>A1049&amp;"/"&amp;B1067&amp;"/"&amp;C1071&amp;"/"&amp;D1072</f>
        <v>Gas fired power plants (Natural gas, biogas)/Steam turbine/CHP/M</v>
      </c>
      <c r="F1072" s="61" t="str">
        <f>A1049</f>
        <v>Gas fired power plants (Natural gas, biogas)</v>
      </c>
      <c r="G1072" s="61" t="str">
        <f>B1067</f>
        <v>Steam turbine</v>
      </c>
      <c r="H1072" s="61" t="str">
        <f>C1071</f>
        <v>CHP</v>
      </c>
      <c r="I1072" s="84" t="str">
        <f t="shared" si="78"/>
        <v>M</v>
      </c>
      <c r="J1072" s="121">
        <v>1286.4000000000001</v>
      </c>
      <c r="K1072" s="121">
        <v>1286.5302564666636</v>
      </c>
      <c r="L1072" s="121">
        <v>1286.6583524859525</v>
      </c>
      <c r="M1072" s="121">
        <v>1286.7843163660636</v>
      </c>
      <c r="N1072" s="121">
        <v>1286.9081763202598</v>
      </c>
      <c r="O1072" s="121">
        <v>1287.0299604556055</v>
      </c>
      <c r="P1072" s="121">
        <v>1287.1496967622015</v>
      </c>
      <c r="Q1072" s="121">
        <v>1287.267413102903</v>
      </c>
      <c r="R1072" s="121">
        <v>1287.3831372035145</v>
      </c>
      <c r="S1072" s="121">
        <v>1287.4968966434501</v>
      </c>
      <c r="T1072" s="121">
        <v>1287.6087188468478</v>
      </c>
      <c r="U1072" s="121">
        <v>1287.7186310741276</v>
      </c>
      <c r="V1072" s="121">
        <v>1287.8266604139865</v>
      </c>
      <c r="W1072" s="121">
        <v>1287.9328337758113</v>
      </c>
      <c r="X1072" s="121">
        <v>1288.0371778825076</v>
      </c>
      <c r="Y1072" s="121">
        <v>1288.1397192637287</v>
      </c>
      <c r="Z1072" s="121">
        <v>1288.2404842494948</v>
      </c>
      <c r="AA1072" s="121">
        <v>1288.3394989641924</v>
      </c>
      <c r="AB1072" s="121">
        <v>1288.4367893209444</v>
      </c>
      <c r="AC1072" s="121">
        <v>1288.5323810163354</v>
      </c>
      <c r="AD1072" s="121">
        <v>1288.6262995254892</v>
      </c>
      <c r="AE1072" s="121">
        <v>1288.7185700974808</v>
      </c>
      <c r="AF1072" s="121">
        <v>1288.8092177510766</v>
      </c>
      <c r="AG1072" s="121">
        <v>1288.8982672707923</v>
      </c>
      <c r="AH1072" s="121">
        <v>1288.9857432032559</v>
      </c>
      <c r="AI1072" s="121">
        <v>1289.0716698538688</v>
      </c>
      <c r="AJ1072" s="121">
        <v>1289.1560712837543</v>
      </c>
      <c r="AK1072" s="121">
        <v>1289.2389713069801</v>
      </c>
      <c r="AL1072" s="121">
        <v>1289.3203934880523</v>
      </c>
      <c r="AM1072" s="121">
        <v>1289.4003611396649</v>
      </c>
      <c r="AN1072" s="121">
        <v>1289.4788973206983</v>
      </c>
      <c r="AO1072" s="121">
        <v>1289.5560248344577</v>
      </c>
      <c r="AP1072" s="121">
        <v>1289.6317662271431</v>
      </c>
      <c r="AQ1072" s="121">
        <v>1289.7061437865393</v>
      </c>
      <c r="AR1072" s="121">
        <v>1289.7791795409214</v>
      </c>
      <c r="AS1072" s="121">
        <v>1289.8508952581631</v>
      </c>
      <c r="AT1072" s="121">
        <v>1289.9213124450428</v>
      </c>
      <c r="AU1072" s="121">
        <v>1289.9904523467383</v>
      </c>
      <c r="AV1072" s="121">
        <v>1290.0583359465029</v>
      </c>
      <c r="AW1072" s="121">
        <v>1290.1249839655122</v>
      </c>
      <c r="AX1072" s="122">
        <v>1290.1904168628794</v>
      </c>
    </row>
    <row r="1073" spans="1:50">
      <c r="A1073" s="212"/>
      <c r="B1073" s="215"/>
      <c r="C1073" s="206"/>
      <c r="D1073" s="52" t="s">
        <v>38</v>
      </c>
      <c r="E1073" s="86" t="str">
        <f>A1049&amp;"/"&amp;B1067&amp;"/"&amp;C1071&amp;"/"&amp;D1073</f>
        <v>Gas fired power plants (Natural gas, biogas)/Steam turbine/CHP/S</v>
      </c>
      <c r="F1073" s="61" t="str">
        <f>A1049</f>
        <v>Gas fired power plants (Natural gas, biogas)</v>
      </c>
      <c r="G1073" s="61" t="str">
        <f>B1067</f>
        <v>Steam turbine</v>
      </c>
      <c r="H1073" s="61" t="str">
        <f>C1071</f>
        <v>CHP</v>
      </c>
      <c r="I1073" s="84" t="str">
        <f t="shared" si="78"/>
        <v>S</v>
      </c>
      <c r="J1073" s="121">
        <v>1575.4184</v>
      </c>
      <c r="K1073" s="121">
        <v>1575.5191246513962</v>
      </c>
      <c r="L1073" s="121">
        <v>1575.6181013642199</v>
      </c>
      <c r="M1073" s="121">
        <v>1575.7153559579774</v>
      </c>
      <c r="N1073" s="121">
        <v>1575.8109140387051</v>
      </c>
      <c r="O1073" s="121">
        <v>1575.9048009939688</v>
      </c>
      <c r="P1073" s="121">
        <v>1575.9970419882</v>
      </c>
      <c r="Q1073" s="121">
        <v>1576.0876619583605</v>
      </c>
      <c r="R1073" s="121">
        <v>1576.1766856099246</v>
      </c>
      <c r="S1073" s="121">
        <v>1576.2641374131695</v>
      </c>
      <c r="T1073" s="121">
        <v>1576.3500415997635</v>
      </c>
      <c r="U1073" s="121">
        <v>1576.4344221596414</v>
      </c>
      <c r="V1073" s="121">
        <v>1576.5173028381594</v>
      </c>
      <c r="W1073" s="121">
        <v>1576.5987071335171</v>
      </c>
      <c r="X1073" s="121">
        <v>1576.6786582944399</v>
      </c>
      <c r="Y1073" s="121">
        <v>1576.7571793181105</v>
      </c>
      <c r="Z1073" s="121">
        <v>1576.834292948342</v>
      </c>
      <c r="AA1073" s="121">
        <v>1576.9100216739823</v>
      </c>
      <c r="AB1073" s="121">
        <v>1576.9843877275421</v>
      </c>
      <c r="AC1073" s="121">
        <v>1577.0574130840371</v>
      </c>
      <c r="AD1073" s="121">
        <v>1577.1291194600367</v>
      </c>
      <c r="AE1073" s="121">
        <v>1577.1995283129104</v>
      </c>
      <c r="AF1073" s="121">
        <v>1577.2686608402644</v>
      </c>
      <c r="AG1073" s="121">
        <v>1577.3365379795596</v>
      </c>
      <c r="AH1073" s="121">
        <v>1577.403180407905</v>
      </c>
      <c r="AI1073" s="121">
        <v>1577.468608542018</v>
      </c>
      <c r="AJ1073" s="121">
        <v>1577.5328425383423</v>
      </c>
      <c r="AK1073" s="121">
        <v>1577.5959022933209</v>
      </c>
      <c r="AL1073" s="121">
        <v>1577.6578074438135</v>
      </c>
      <c r="AM1073" s="121">
        <v>1577.7185773676526</v>
      </c>
      <c r="AN1073" s="121">
        <v>1577.7782311843325</v>
      </c>
      <c r="AO1073" s="121">
        <v>1577.8367877558233</v>
      </c>
      <c r="AP1073" s="121">
        <v>1577.8942656875054</v>
      </c>
      <c r="AQ1073" s="121">
        <v>1577.9506833292178</v>
      </c>
      <c r="AR1073" s="121">
        <v>1578.0060587764142</v>
      </c>
      <c r="AS1073" s="121">
        <v>1578.06040987142</v>
      </c>
      <c r="AT1073" s="121">
        <v>1578.1137542047891</v>
      </c>
      <c r="AU1073" s="121">
        <v>1578.1661091167482</v>
      </c>
      <c r="AV1073" s="121">
        <v>1578.2174916987317</v>
      </c>
      <c r="AW1073" s="121">
        <v>1578.2679187949936</v>
      </c>
      <c r="AX1073" s="122">
        <v>1578.3174070043003</v>
      </c>
    </row>
    <row r="1074" spans="1:50">
      <c r="A1074" s="212"/>
      <c r="B1074" s="215"/>
      <c r="C1074" s="216"/>
      <c r="D1074" s="106" t="s">
        <v>47</v>
      </c>
      <c r="E1074" s="107" t="str">
        <f>A1049&amp;"/"&amp;B1067&amp;"/"&amp;C1071&amp;"/"&amp;D1074</f>
        <v>Gas fired power plants (Natural gas, biogas)/Steam turbine/CHP/XS</v>
      </c>
      <c r="F1074" s="108" t="str">
        <f>A1049</f>
        <v>Gas fired power plants (Natural gas, biogas)</v>
      </c>
      <c r="G1074" s="108" t="str">
        <f>B1067</f>
        <v>Steam turbine</v>
      </c>
      <c r="H1074" s="108" t="str">
        <f>C1071</f>
        <v>CHP</v>
      </c>
      <c r="I1074" s="109" t="str">
        <f t="shared" si="78"/>
        <v>XS</v>
      </c>
      <c r="J1074" s="129">
        <v>1825</v>
      </c>
      <c r="K1074" s="129">
        <v>1825.0628969693421</v>
      </c>
      <c r="L1074" s="129">
        <v>1825.1246527159958</v>
      </c>
      <c r="M1074" s="129">
        <v>1825.1852860018946</v>
      </c>
      <c r="N1074" s="129">
        <v>1825.2448153540404</v>
      </c>
      <c r="O1074" s="129">
        <v>1825.3032590645494</v>
      </c>
      <c r="P1074" s="129">
        <v>1825.3606351908356</v>
      </c>
      <c r="Q1074" s="129">
        <v>1825.4169615559313</v>
      </c>
      <c r="R1074" s="129">
        <v>1825.4722557489317</v>
      </c>
      <c r="S1074" s="129">
        <v>1825.5265351255655</v>
      </c>
      <c r="T1074" s="129">
        <v>1825.5798168088788</v>
      </c>
      <c r="U1074" s="129">
        <v>1825.6321176900303</v>
      </c>
      <c r="V1074" s="129">
        <v>1825.6834544291919</v>
      </c>
      <c r="W1074" s="129">
        <v>1825.7338434565479</v>
      </c>
      <c r="X1074" s="129">
        <v>1825.7833009733897</v>
      </c>
      <c r="Y1074" s="129">
        <v>1825.8318429532992</v>
      </c>
      <c r="Z1074" s="129">
        <v>1825.8794851434172</v>
      </c>
      <c r="AA1074" s="129">
        <v>1825.9262430657923</v>
      </c>
      <c r="AB1074" s="129">
        <v>1825.9721320188032</v>
      </c>
      <c r="AC1074" s="129">
        <v>1826.0171670786542</v>
      </c>
      <c r="AD1074" s="129">
        <v>1826.0613631009362</v>
      </c>
      <c r="AE1074" s="129">
        <v>1826.1047347222504</v>
      </c>
      <c r="AF1074" s="129">
        <v>1826.1472963618914</v>
      </c>
      <c r="AG1074" s="129">
        <v>1826.1890622235833</v>
      </c>
      <c r="AH1074" s="129">
        <v>1826.2300462972692</v>
      </c>
      <c r="AI1074" s="129">
        <v>1826.2702623609466</v>
      </c>
      <c r="AJ1074" s="129">
        <v>1826.3097239825477</v>
      </c>
      <c r="AK1074" s="129">
        <v>1826.3484445218596</v>
      </c>
      <c r="AL1074" s="129">
        <v>1826.3864371324835</v>
      </c>
      <c r="AM1074" s="129">
        <v>1826.4237147638273</v>
      </c>
      <c r="AN1074" s="129">
        <v>1826.4602901631306</v>
      </c>
      <c r="AO1074" s="129">
        <v>1826.4961758775169</v>
      </c>
      <c r="AP1074" s="129">
        <v>1826.5313842560745</v>
      </c>
      <c r="AQ1074" s="129">
        <v>1826.5659274519587</v>
      </c>
      <c r="AR1074" s="129">
        <v>1826.5998174245155</v>
      </c>
      <c r="AS1074" s="129">
        <v>1826.6330659414243</v>
      </c>
      <c r="AT1074" s="129">
        <v>1826.6656845808561</v>
      </c>
      <c r="AU1074" s="129">
        <v>1826.6976847336471</v>
      </c>
      <c r="AV1074" s="129">
        <v>1826.729077605482</v>
      </c>
      <c r="AW1074" s="129">
        <v>1826.7598742190899</v>
      </c>
      <c r="AX1074" s="130">
        <v>1826.7900854164459</v>
      </c>
    </row>
    <row r="1075" spans="1:50">
      <c r="A1075" s="212"/>
      <c r="B1075" s="215"/>
      <c r="C1075" s="217" t="s">
        <v>42</v>
      </c>
      <c r="D1075" s="83" t="s">
        <v>24</v>
      </c>
      <c r="E1075" s="56" t="str">
        <f>A1049&amp;"/"&amp;B1067&amp;"/"&amp;C1075&amp;"/"&amp;D1075</f>
        <v>Gas fired power plants (Natural gas, biogas)/Steam turbine/Electricity only with CCS/L</v>
      </c>
      <c r="F1075" s="103" t="str">
        <f>A1049</f>
        <v>Gas fired power plants (Natural gas, biogas)</v>
      </c>
      <c r="G1075" s="103" t="str">
        <f>B1067</f>
        <v>Steam turbine</v>
      </c>
      <c r="H1075" s="103" t="str">
        <f>C1075</f>
        <v>Electricity only with CCS</v>
      </c>
      <c r="I1075" s="104" t="str">
        <f t="shared" si="78"/>
        <v>L</v>
      </c>
      <c r="J1075" s="127" t="s">
        <v>99</v>
      </c>
      <c r="K1075" s="127" t="s">
        <v>99</v>
      </c>
      <c r="L1075" s="127" t="s">
        <v>99</v>
      </c>
      <c r="M1075" s="127" t="s">
        <v>99</v>
      </c>
      <c r="N1075" s="127" t="s">
        <v>99</v>
      </c>
      <c r="O1075" s="127" t="s">
        <v>99</v>
      </c>
      <c r="P1075" s="127" t="s">
        <v>99</v>
      </c>
      <c r="Q1075" s="127" t="s">
        <v>99</v>
      </c>
      <c r="R1075" s="127" t="s">
        <v>99</v>
      </c>
      <c r="S1075" s="127" t="s">
        <v>99</v>
      </c>
      <c r="T1075" s="127" t="s">
        <v>99</v>
      </c>
      <c r="U1075" s="127" t="s">
        <v>99</v>
      </c>
      <c r="V1075" s="127" t="s">
        <v>99</v>
      </c>
      <c r="W1075" s="127" t="s">
        <v>99</v>
      </c>
      <c r="X1075" s="127" t="s">
        <v>99</v>
      </c>
      <c r="Y1075" s="127" t="s">
        <v>99</v>
      </c>
      <c r="Z1075" s="127" t="s">
        <v>99</v>
      </c>
      <c r="AA1075" s="127" t="s">
        <v>99</v>
      </c>
      <c r="AB1075" s="127" t="s">
        <v>99</v>
      </c>
      <c r="AC1075" s="127" t="s">
        <v>99</v>
      </c>
      <c r="AD1075" s="127" t="s">
        <v>99</v>
      </c>
      <c r="AE1075" s="127">
        <v>1825</v>
      </c>
      <c r="AF1075" s="127">
        <v>1825</v>
      </c>
      <c r="AG1075" s="127">
        <v>1825</v>
      </c>
      <c r="AH1075" s="127">
        <v>1825</v>
      </c>
      <c r="AI1075" s="127">
        <v>1825</v>
      </c>
      <c r="AJ1075" s="127">
        <v>1825</v>
      </c>
      <c r="AK1075" s="127">
        <v>1825</v>
      </c>
      <c r="AL1075" s="127">
        <v>1825</v>
      </c>
      <c r="AM1075" s="127">
        <v>1825</v>
      </c>
      <c r="AN1075" s="127">
        <v>1825</v>
      </c>
      <c r="AO1075" s="127">
        <v>1825</v>
      </c>
      <c r="AP1075" s="127">
        <v>1825</v>
      </c>
      <c r="AQ1075" s="127">
        <v>1825</v>
      </c>
      <c r="AR1075" s="127">
        <v>1825</v>
      </c>
      <c r="AS1075" s="127">
        <v>1825</v>
      </c>
      <c r="AT1075" s="127">
        <v>1825</v>
      </c>
      <c r="AU1075" s="127">
        <v>1825</v>
      </c>
      <c r="AV1075" s="127">
        <v>1825</v>
      </c>
      <c r="AW1075" s="127">
        <v>1825</v>
      </c>
      <c r="AX1075" s="128">
        <v>1825</v>
      </c>
    </row>
    <row r="1076" spans="1:50">
      <c r="A1076" s="212"/>
      <c r="B1076" s="215"/>
      <c r="C1076" s="216"/>
      <c r="D1076" s="106" t="s">
        <v>25</v>
      </c>
      <c r="E1076" s="107" t="str">
        <f>A1049&amp;"/"&amp;B1067&amp;"/"&amp;C1075&amp;"/"&amp;D1076</f>
        <v>Gas fired power plants (Natural gas, biogas)/Steam turbine/Electricity only with CCS/M</v>
      </c>
      <c r="F1076" s="108" t="str">
        <f>A1049</f>
        <v>Gas fired power plants (Natural gas, biogas)</v>
      </c>
      <c r="G1076" s="108" t="str">
        <f>B1067</f>
        <v>Steam turbine</v>
      </c>
      <c r="H1076" s="108" t="str">
        <f>C1075</f>
        <v>Electricity only with CCS</v>
      </c>
      <c r="I1076" s="109" t="str">
        <f t="shared" si="78"/>
        <v>M</v>
      </c>
      <c r="J1076" s="129" t="s">
        <v>99</v>
      </c>
      <c r="K1076" s="129" t="s">
        <v>99</v>
      </c>
      <c r="L1076" s="129" t="s">
        <v>99</v>
      </c>
      <c r="M1076" s="129" t="s">
        <v>99</v>
      </c>
      <c r="N1076" s="129" t="s">
        <v>99</v>
      </c>
      <c r="O1076" s="129" t="s">
        <v>99</v>
      </c>
      <c r="P1076" s="129" t="s">
        <v>99</v>
      </c>
      <c r="Q1076" s="129" t="s">
        <v>99</v>
      </c>
      <c r="R1076" s="129" t="s">
        <v>99</v>
      </c>
      <c r="S1076" s="129" t="s">
        <v>99</v>
      </c>
      <c r="T1076" s="129" t="s">
        <v>99</v>
      </c>
      <c r="U1076" s="129" t="s">
        <v>99</v>
      </c>
      <c r="V1076" s="129" t="s">
        <v>99</v>
      </c>
      <c r="W1076" s="129" t="s">
        <v>99</v>
      </c>
      <c r="X1076" s="129" t="s">
        <v>99</v>
      </c>
      <c r="Y1076" s="129" t="s">
        <v>99</v>
      </c>
      <c r="Z1076" s="129" t="s">
        <v>99</v>
      </c>
      <c r="AA1076" s="129" t="s">
        <v>99</v>
      </c>
      <c r="AB1076" s="129" t="s">
        <v>99</v>
      </c>
      <c r="AC1076" s="129" t="s">
        <v>99</v>
      </c>
      <c r="AD1076" s="129" t="s">
        <v>99</v>
      </c>
      <c r="AE1076" s="129">
        <v>2374.75</v>
      </c>
      <c r="AF1076" s="129">
        <v>2374.75</v>
      </c>
      <c r="AG1076" s="129">
        <v>2374.75</v>
      </c>
      <c r="AH1076" s="129">
        <v>2374.75</v>
      </c>
      <c r="AI1076" s="129">
        <v>2374.75</v>
      </c>
      <c r="AJ1076" s="129">
        <v>2374.75</v>
      </c>
      <c r="AK1076" s="129">
        <v>2374.75</v>
      </c>
      <c r="AL1076" s="129">
        <v>2374.75</v>
      </c>
      <c r="AM1076" s="129">
        <v>2374.75</v>
      </c>
      <c r="AN1076" s="129">
        <v>2374.75</v>
      </c>
      <c r="AO1076" s="129">
        <v>2374.75</v>
      </c>
      <c r="AP1076" s="129">
        <v>2374.75</v>
      </c>
      <c r="AQ1076" s="129">
        <v>2374.75</v>
      </c>
      <c r="AR1076" s="129">
        <v>2374.75</v>
      </c>
      <c r="AS1076" s="129">
        <v>2374.75</v>
      </c>
      <c r="AT1076" s="129">
        <v>2374.75</v>
      </c>
      <c r="AU1076" s="129">
        <v>2374.75</v>
      </c>
      <c r="AV1076" s="129">
        <v>2374.75</v>
      </c>
      <c r="AW1076" s="129">
        <v>2374.75</v>
      </c>
      <c r="AX1076" s="130">
        <v>2374.75</v>
      </c>
    </row>
    <row r="1077" spans="1:50">
      <c r="A1077" s="212"/>
      <c r="B1077" s="215"/>
      <c r="C1077" s="217" t="s">
        <v>43</v>
      </c>
      <c r="D1077" s="52" t="s">
        <v>24</v>
      </c>
      <c r="E1077" s="86" t="str">
        <f>A1049&amp;"/"&amp;B1067&amp;"/"&amp;C1077&amp;"/"&amp;D1077</f>
        <v>Gas fired power plants (Natural gas, biogas)/Steam turbine/CHP with CCS/L</v>
      </c>
      <c r="F1077" s="61" t="str">
        <f>A1049</f>
        <v>Gas fired power plants (Natural gas, biogas)</v>
      </c>
      <c r="G1077" s="61" t="str">
        <f>B1067</f>
        <v>Steam turbine</v>
      </c>
      <c r="H1077" s="61" t="str">
        <f>C1077</f>
        <v>CHP with CCS</v>
      </c>
      <c r="I1077" s="84" t="str">
        <f t="shared" si="78"/>
        <v>L</v>
      </c>
      <c r="J1077" s="121" t="s">
        <v>99</v>
      </c>
      <c r="K1077" s="121" t="s">
        <v>99</v>
      </c>
      <c r="L1077" s="121" t="s">
        <v>99</v>
      </c>
      <c r="M1077" s="121" t="s">
        <v>99</v>
      </c>
      <c r="N1077" s="121" t="s">
        <v>99</v>
      </c>
      <c r="O1077" s="121" t="s">
        <v>99</v>
      </c>
      <c r="P1077" s="121" t="s">
        <v>99</v>
      </c>
      <c r="Q1077" s="121" t="s">
        <v>99</v>
      </c>
      <c r="R1077" s="121" t="s">
        <v>99</v>
      </c>
      <c r="S1077" s="121" t="s">
        <v>99</v>
      </c>
      <c r="T1077" s="121" t="s">
        <v>99</v>
      </c>
      <c r="U1077" s="121" t="s">
        <v>99</v>
      </c>
      <c r="V1077" s="121" t="s">
        <v>99</v>
      </c>
      <c r="W1077" s="121" t="s">
        <v>99</v>
      </c>
      <c r="X1077" s="121" t="s">
        <v>99</v>
      </c>
      <c r="Y1077" s="121" t="s">
        <v>99</v>
      </c>
      <c r="Z1077" s="121" t="s">
        <v>99</v>
      </c>
      <c r="AA1077" s="121" t="s">
        <v>99</v>
      </c>
      <c r="AB1077" s="121" t="s">
        <v>99</v>
      </c>
      <c r="AC1077" s="121" t="s">
        <v>99</v>
      </c>
      <c r="AD1077" s="121" t="s">
        <v>99</v>
      </c>
      <c r="AE1077" s="121">
        <v>2320</v>
      </c>
      <c r="AF1077" s="121">
        <v>2320</v>
      </c>
      <c r="AG1077" s="121">
        <v>2320</v>
      </c>
      <c r="AH1077" s="121">
        <v>2320</v>
      </c>
      <c r="AI1077" s="121">
        <v>2320</v>
      </c>
      <c r="AJ1077" s="121">
        <v>2320</v>
      </c>
      <c r="AK1077" s="121">
        <v>2320</v>
      </c>
      <c r="AL1077" s="121">
        <v>2320</v>
      </c>
      <c r="AM1077" s="121">
        <v>2320</v>
      </c>
      <c r="AN1077" s="121">
        <v>2320</v>
      </c>
      <c r="AO1077" s="121">
        <v>2320</v>
      </c>
      <c r="AP1077" s="121">
        <v>2320</v>
      </c>
      <c r="AQ1077" s="121">
        <v>2320</v>
      </c>
      <c r="AR1077" s="121">
        <v>2320</v>
      </c>
      <c r="AS1077" s="121">
        <v>2320</v>
      </c>
      <c r="AT1077" s="121">
        <v>2320</v>
      </c>
      <c r="AU1077" s="121">
        <v>2320</v>
      </c>
      <c r="AV1077" s="121">
        <v>2320</v>
      </c>
      <c r="AW1077" s="121">
        <v>2320</v>
      </c>
      <c r="AX1077" s="122">
        <v>2320</v>
      </c>
    </row>
    <row r="1078" spans="1:50">
      <c r="A1078" s="212"/>
      <c r="B1078" s="218"/>
      <c r="C1078" s="210"/>
      <c r="D1078" s="93" t="s">
        <v>25</v>
      </c>
      <c r="E1078" s="73" t="str">
        <f>A1049&amp;"/"&amp;B1067&amp;"/"&amp;C1077&amp;"/"&amp;D1078</f>
        <v>Gas fired power plants (Natural gas, biogas)/Steam turbine/CHP with CCS/M</v>
      </c>
      <c r="F1078" s="91" t="str">
        <f>A1049</f>
        <v>Gas fired power plants (Natural gas, biogas)</v>
      </c>
      <c r="G1078" s="91" t="str">
        <f>B1067</f>
        <v>Steam turbine</v>
      </c>
      <c r="H1078" s="91" t="str">
        <f>C1077</f>
        <v>CHP with CCS</v>
      </c>
      <c r="I1078" s="70" t="str">
        <f t="shared" si="78"/>
        <v>M</v>
      </c>
      <c r="J1078" s="123" t="s">
        <v>99</v>
      </c>
      <c r="K1078" s="123" t="s">
        <v>99</v>
      </c>
      <c r="L1078" s="123" t="s">
        <v>99</v>
      </c>
      <c r="M1078" s="123" t="s">
        <v>99</v>
      </c>
      <c r="N1078" s="123" t="s">
        <v>99</v>
      </c>
      <c r="O1078" s="123" t="s">
        <v>99</v>
      </c>
      <c r="P1078" s="123" t="s">
        <v>99</v>
      </c>
      <c r="Q1078" s="123" t="s">
        <v>99</v>
      </c>
      <c r="R1078" s="123" t="s">
        <v>99</v>
      </c>
      <c r="S1078" s="123" t="s">
        <v>99</v>
      </c>
      <c r="T1078" s="123" t="s">
        <v>99</v>
      </c>
      <c r="U1078" s="123" t="s">
        <v>99</v>
      </c>
      <c r="V1078" s="123" t="s">
        <v>99</v>
      </c>
      <c r="W1078" s="123" t="s">
        <v>99</v>
      </c>
      <c r="X1078" s="123" t="s">
        <v>99</v>
      </c>
      <c r="Y1078" s="123" t="s">
        <v>99</v>
      </c>
      <c r="Z1078" s="123" t="s">
        <v>99</v>
      </c>
      <c r="AA1078" s="123" t="s">
        <v>99</v>
      </c>
      <c r="AB1078" s="123" t="s">
        <v>99</v>
      </c>
      <c r="AC1078" s="123" t="s">
        <v>99</v>
      </c>
      <c r="AD1078" s="123" t="s">
        <v>99</v>
      </c>
      <c r="AE1078" s="123">
        <v>2872.75</v>
      </c>
      <c r="AF1078" s="123">
        <v>2872.75</v>
      </c>
      <c r="AG1078" s="123">
        <v>2872.75</v>
      </c>
      <c r="AH1078" s="123">
        <v>2872.75</v>
      </c>
      <c r="AI1078" s="123">
        <v>2872.75</v>
      </c>
      <c r="AJ1078" s="123">
        <v>2872.75</v>
      </c>
      <c r="AK1078" s="123">
        <v>2872.75</v>
      </c>
      <c r="AL1078" s="123">
        <v>2872.75</v>
      </c>
      <c r="AM1078" s="123">
        <v>2872.75</v>
      </c>
      <c r="AN1078" s="123">
        <v>2872.75</v>
      </c>
      <c r="AO1078" s="123">
        <v>2872.75</v>
      </c>
      <c r="AP1078" s="123">
        <v>2872.75</v>
      </c>
      <c r="AQ1078" s="123">
        <v>2872.75</v>
      </c>
      <c r="AR1078" s="123">
        <v>2872.75</v>
      </c>
      <c r="AS1078" s="123">
        <v>2872.75</v>
      </c>
      <c r="AT1078" s="123">
        <v>2872.75</v>
      </c>
      <c r="AU1078" s="123">
        <v>2872.75</v>
      </c>
      <c r="AV1078" s="123">
        <v>2872.75</v>
      </c>
      <c r="AW1078" s="123">
        <v>2872.75</v>
      </c>
      <c r="AX1078" s="124">
        <v>2872.75</v>
      </c>
    </row>
    <row r="1079" spans="1:50">
      <c r="A1079" s="212"/>
      <c r="B1079" s="214" t="s">
        <v>52</v>
      </c>
      <c r="C1079" s="209" t="s">
        <v>36</v>
      </c>
      <c r="D1079" s="67" t="s">
        <v>38</v>
      </c>
      <c r="E1079" s="87" t="str">
        <f>A1049&amp;"/"&amp;B1079&amp;"/"&amp;C1079&amp;"/"&amp;D1079</f>
        <v>Gas fired power plants (Natural gas, biogas)/Internal combustion engine/Electricity only/S</v>
      </c>
      <c r="F1079" s="55" t="str">
        <f>A1049</f>
        <v>Gas fired power plants (Natural gas, biogas)</v>
      </c>
      <c r="G1079" s="55" t="str">
        <f>B1079</f>
        <v>Internal combustion engine</v>
      </c>
      <c r="H1079" s="55" t="str">
        <f>C1079</f>
        <v>Electricity only</v>
      </c>
      <c r="I1079" s="85" t="str">
        <f t="shared" si="78"/>
        <v>S</v>
      </c>
      <c r="J1079" s="125">
        <v>550</v>
      </c>
      <c r="K1079" s="125">
        <v>549.94480423716413</v>
      </c>
      <c r="L1079" s="125">
        <v>549.88700505131249</v>
      </c>
      <c r="M1079" s="125">
        <v>549.82649131130449</v>
      </c>
      <c r="N1079" s="125">
        <v>549.7631483136912</v>
      </c>
      <c r="O1079" s="125">
        <v>549.69685778954499</v>
      </c>
      <c r="P1079" s="125">
        <v>549.6274979267755</v>
      </c>
      <c r="Q1079" s="125">
        <v>549.55494340965436</v>
      </c>
      <c r="R1079" s="125">
        <v>549.47906547736534</v>
      </c>
      <c r="S1079" s="125">
        <v>549.39973200350232</v>
      </c>
      <c r="T1079" s="125">
        <v>549.31680759852452</v>
      </c>
      <c r="U1079" s="125">
        <v>549.23015373726639</v>
      </c>
      <c r="V1079" s="125">
        <v>549.13962891367942</v>
      </c>
      <c r="W1079" s="125">
        <v>549.04508882504376</v>
      </c>
      <c r="X1079" s="125">
        <v>548.94638658794361</v>
      </c>
      <c r="Y1079" s="125">
        <v>548.84337298832929</v>
      </c>
      <c r="Z1079" s="125">
        <v>548.73589676800214</v>
      </c>
      <c r="AA1079" s="125">
        <v>548.62380494984711</v>
      </c>
      <c r="AB1079" s="125">
        <v>548.50694320408877</v>
      </c>
      <c r="AC1079" s="125">
        <v>548.38515625777779</v>
      </c>
      <c r="AD1079" s="125">
        <v>548.25828834959373</v>
      </c>
      <c r="AE1079" s="125">
        <v>548.12618373189434</v>
      </c>
      <c r="AF1079" s="125">
        <v>547.98868722173677</v>
      </c>
      <c r="AG1079" s="125">
        <v>547.84564480233769</v>
      </c>
      <c r="AH1079" s="125">
        <v>547.69690427612227</v>
      </c>
      <c r="AI1079" s="125">
        <v>547.5423159701387</v>
      </c>
      <c r="AJ1079" s="125">
        <v>547.38173349417093</v>
      </c>
      <c r="AK1079" s="125">
        <v>547.21501455137479</v>
      </c>
      <c r="AL1079" s="125">
        <v>547.04202180068057</v>
      </c>
      <c r="AM1079" s="125">
        <v>546.86262376955358</v>
      </c>
      <c r="AN1079" s="125">
        <v>546.67669581498171</v>
      </c>
      <c r="AO1079" s="125">
        <v>546.48412112976246</v>
      </c>
      <c r="AP1079" s="125">
        <v>546.28479179030342</v>
      </c>
      <c r="AQ1079" s="125">
        <v>546.07860984122874</v>
      </c>
      <c r="AR1079" s="125">
        <v>545.86548841110459</v>
      </c>
      <c r="AS1079" s="125">
        <v>545.6453528525858</v>
      </c>
      <c r="AT1079" s="125">
        <v>545.41814189922957</v>
      </c>
      <c r="AU1079" s="125">
        <v>545.18380883016562</v>
      </c>
      <c r="AV1079" s="125">
        <v>544.94232263275092</v>
      </c>
      <c r="AW1079" s="125">
        <v>544.69366915230398</v>
      </c>
      <c r="AX1079" s="126">
        <v>544.43785221703297</v>
      </c>
    </row>
    <row r="1080" spans="1:50">
      <c r="A1080" s="212"/>
      <c r="B1080" s="215"/>
      <c r="C1080" s="216"/>
      <c r="D1080" s="106" t="s">
        <v>47</v>
      </c>
      <c r="E1080" s="86" t="str">
        <f>A1049&amp;"/"&amp;B1079&amp;"/"&amp;C1079&amp;"/"&amp;D1080</f>
        <v>Gas fired power plants (Natural gas, biogas)/Internal combustion engine/Electricity only/XS</v>
      </c>
      <c r="F1080" s="61" t="str">
        <f>A1049</f>
        <v>Gas fired power plants (Natural gas, biogas)</v>
      </c>
      <c r="G1080" s="61" t="str">
        <f>B1079</f>
        <v>Internal combustion engine</v>
      </c>
      <c r="H1080" s="61" t="str">
        <f>C1079</f>
        <v>Electricity only</v>
      </c>
      <c r="I1080" s="84" t="str">
        <f t="shared" si="78"/>
        <v>XS</v>
      </c>
      <c r="J1080" s="121">
        <v>536.25</v>
      </c>
      <c r="K1080" s="121">
        <v>536.20774099343271</v>
      </c>
      <c r="L1080" s="121">
        <v>536.16345156430759</v>
      </c>
      <c r="M1080" s="121">
        <v>536.11704124244147</v>
      </c>
      <c r="N1080" s="121">
        <v>536.06841624509184</v>
      </c>
      <c r="O1080" s="121">
        <v>536.01747943020916</v>
      </c>
      <c r="P1080" s="121">
        <v>535.96413025781601</v>
      </c>
      <c r="Q1080" s="121">
        <v>535.90826476068798</v>
      </c>
      <c r="R1080" s="121">
        <v>535.84977552560952</v>
      </c>
      <c r="S1080" s="121">
        <v>535.78855168656924</v>
      </c>
      <c r="T1080" s="121">
        <v>535.72447893136109</v>
      </c>
      <c r="U1080" s="121">
        <v>535.65743952315404</v>
      </c>
      <c r="V1080" s="121">
        <v>535.58731233869401</v>
      </c>
      <c r="W1080" s="121">
        <v>535.51397292489582</v>
      </c>
      <c r="X1080" s="121">
        <v>535.43729357568111</v>
      </c>
      <c r="Y1080" s="121">
        <v>535.35714343100574</v>
      </c>
      <c r="Z1080" s="121">
        <v>535.27338860010434</v>
      </c>
      <c r="AA1080" s="121">
        <v>535.18589231105466</v>
      </c>
      <c r="AB1080" s="121">
        <v>535.09451508882682</v>
      </c>
      <c r="AC1080" s="121">
        <v>534.99911496403274</v>
      </c>
      <c r="AD1080" s="121">
        <v>534.89954771462249</v>
      </c>
      <c r="AE1080" s="121">
        <v>534.79566714278508</v>
      </c>
      <c r="AF1080" s="121">
        <v>534.6873253892993</v>
      </c>
      <c r="AG1080" s="121">
        <v>534.57437328753804</v>
      </c>
      <c r="AH1080" s="121">
        <v>534.45666075925396</v>
      </c>
      <c r="AI1080" s="121">
        <v>534.33403725416724</v>
      </c>
      <c r="AJ1080" s="121">
        <v>534.20635223521856</v>
      </c>
      <c r="AK1080" s="121">
        <v>534.07345571115627</v>
      </c>
      <c r="AL1080" s="121">
        <v>533.93519881787358</v>
      </c>
      <c r="AM1080" s="121">
        <v>533.79143444961016</v>
      </c>
      <c r="AN1080" s="121">
        <v>533.64201794076678</v>
      </c>
      <c r="AO1080" s="121">
        <v>533.48680779865492</v>
      </c>
      <c r="AP1080" s="121">
        <v>533.32566648701322</v>
      </c>
      <c r="AQ1080" s="121">
        <v>533.15846125955761</v>
      </c>
      <c r="AR1080" s="121">
        <v>532.98506504220586</v>
      </c>
      <c r="AS1080" s="121">
        <v>532.80535736191416</v>
      </c>
      <c r="AT1080" s="121">
        <v>532.61922531929929</v>
      </c>
      <c r="AU1080" s="121">
        <v>532.42656460138448</v>
      </c>
      <c r="AV1080" s="121">
        <v>532.22728052991954</v>
      </c>
      <c r="AW1080" s="121">
        <v>532.02128913978004</v>
      </c>
      <c r="AX1080" s="122">
        <v>531.80851828096957</v>
      </c>
    </row>
    <row r="1081" spans="1:50">
      <c r="A1081" s="212"/>
      <c r="B1081" s="215"/>
      <c r="C1081" s="217" t="s">
        <v>26</v>
      </c>
      <c r="D1081" s="52" t="s">
        <v>38</v>
      </c>
      <c r="E1081" s="56" t="str">
        <f>A1049&amp;"/"&amp;B1079&amp;"/"&amp;C1081&amp;"/"&amp;D1081</f>
        <v>Gas fired power plants (Natural gas, biogas)/Internal combustion engine/CHP/S</v>
      </c>
      <c r="F1081" s="103" t="str">
        <f>A1049</f>
        <v>Gas fired power plants (Natural gas, biogas)</v>
      </c>
      <c r="G1081" s="103" t="str">
        <f>B1079</f>
        <v>Internal combustion engine</v>
      </c>
      <c r="H1081" s="103" t="str">
        <f>C1081</f>
        <v>CHP</v>
      </c>
      <c r="I1081" s="104" t="str">
        <f t="shared" si="78"/>
        <v>S</v>
      </c>
      <c r="J1081" s="127">
        <v>680</v>
      </c>
      <c r="K1081" s="127">
        <v>679.95799529149213</v>
      </c>
      <c r="L1081" s="127">
        <v>679.91394314223294</v>
      </c>
      <c r="M1081" s="127">
        <v>679.86774931934417</v>
      </c>
      <c r="N1081" s="127">
        <v>679.81931582171046</v>
      </c>
      <c r="O1081" s="127">
        <v>679.76854078834867</v>
      </c>
      <c r="P1081" s="127">
        <v>679.71531841121327</v>
      </c>
      <c r="Q1081" s="127">
        <v>679.65953885339854</v>
      </c>
      <c r="R1081" s="127">
        <v>679.60108817379262</v>
      </c>
      <c r="S1081" s="127">
        <v>679.53984825933719</v>
      </c>
      <c r="T1081" s="127">
        <v>679.47569676615331</v>
      </c>
      <c r="U1081" s="127">
        <v>679.40850707089976</v>
      </c>
      <c r="V1081" s="127">
        <v>679.33814823384887</v>
      </c>
      <c r="W1081" s="127">
        <v>679.26448497527826</v>
      </c>
      <c r="X1081" s="127">
        <v>679.18737766690151</v>
      </c>
      <c r="Y1081" s="127">
        <v>679.10668234018181</v>
      </c>
      <c r="Z1081" s="127">
        <v>679.0222507134979</v>
      </c>
      <c r="AA1081" s="127">
        <v>678.93393024025556</v>
      </c>
      <c r="AB1081" s="127">
        <v>678.84156418016278</v>
      </c>
      <c r="AC1081" s="127">
        <v>678.74499169600119</v>
      </c>
      <c r="AD1081" s="127">
        <v>678.64404797834482</v>
      </c>
      <c r="AE1081" s="127">
        <v>678.53856440077777</v>
      </c>
      <c r="AF1081" s="127">
        <v>678.42836870826113</v>
      </c>
      <c r="AG1081" s="127">
        <v>678.31328524137336</v>
      </c>
      <c r="AH1081" s="127">
        <v>678.19313519921684</v>
      </c>
      <c r="AI1081" s="127">
        <v>678.06773694381752</v>
      </c>
      <c r="AJ1081" s="127">
        <v>677.93690634886332</v>
      </c>
      <c r="AK1081" s="127">
        <v>677.80045719560781</v>
      </c>
      <c r="AL1081" s="127">
        <v>677.65820161871432</v>
      </c>
      <c r="AM1081" s="127">
        <v>677.50995060472235</v>
      </c>
      <c r="AN1081" s="127">
        <v>677.35551454567781</v>
      </c>
      <c r="AO1081" s="127">
        <v>677.19470385027728</v>
      </c>
      <c r="AP1081" s="127">
        <v>677.02732961462493</v>
      </c>
      <c r="AQ1081" s="127">
        <v>676.85320435438859</v>
      </c>
      <c r="AR1081" s="127">
        <v>676.67214279975497</v>
      </c>
      <c r="AS1081" s="127">
        <v>676.48396275412949</v>
      </c>
      <c r="AT1081" s="127">
        <v>676.28848601698564</v>
      </c>
      <c r="AU1081" s="127">
        <v>676.08553937065051</v>
      </c>
      <c r="AV1081" s="127">
        <v>675.87495563010566</v>
      </c>
      <c r="AW1081" s="127">
        <v>675.65657475408932</v>
      </c>
      <c r="AX1081" s="128">
        <v>675.4302450149039</v>
      </c>
    </row>
    <row r="1082" spans="1:50">
      <c r="A1082" s="212"/>
      <c r="B1082" s="218"/>
      <c r="C1082" s="210"/>
      <c r="D1082" s="93" t="s">
        <v>47</v>
      </c>
      <c r="E1082" s="73" t="str">
        <f>A1049&amp;"/"&amp;B1079&amp;"/"&amp;C1081&amp;"/"&amp;D1082</f>
        <v>Gas fired power plants (Natural gas, biogas)/Internal combustion engine/CHP/XS</v>
      </c>
      <c r="F1082" s="91" t="str">
        <f>A1049</f>
        <v>Gas fired power plants (Natural gas, biogas)</v>
      </c>
      <c r="G1082" s="91" t="str">
        <f>B1079</f>
        <v>Internal combustion engine</v>
      </c>
      <c r="H1082" s="91" t="str">
        <f>C1081</f>
        <v>CHP</v>
      </c>
      <c r="I1082" s="70" t="str">
        <f t="shared" si="78"/>
        <v>XS</v>
      </c>
      <c r="J1082" s="123">
        <v>621.25</v>
      </c>
      <c r="K1082" s="123">
        <v>621.21162437476391</v>
      </c>
      <c r="L1082" s="123">
        <v>621.17137820163555</v>
      </c>
      <c r="M1082" s="123">
        <v>621.1291753891802</v>
      </c>
      <c r="N1082" s="123">
        <v>621.08492640329064</v>
      </c>
      <c r="O1082" s="123">
        <v>621.03853818347295</v>
      </c>
      <c r="P1082" s="123">
        <v>620.98991406318567</v>
      </c>
      <c r="Q1082" s="123">
        <v>620.93895369510858</v>
      </c>
      <c r="R1082" s="123">
        <v>620.88555298230688</v>
      </c>
      <c r="S1082" s="123">
        <v>620.82960401634296</v>
      </c>
      <c r="T1082" s="123">
        <v>620.77099502348938</v>
      </c>
      <c r="U1082" s="123">
        <v>620.70961032028902</v>
      </c>
      <c r="V1082" s="123">
        <v>620.64533027982145</v>
      </c>
      <c r="W1082" s="123">
        <v>620.57803131013475</v>
      </c>
      <c r="X1082" s="123">
        <v>620.50758584641551</v>
      </c>
      <c r="Y1082" s="123">
        <v>620.43386235858532</v>
      </c>
      <c r="Z1082" s="123">
        <v>620.35672537611845</v>
      </c>
      <c r="AA1082" s="123">
        <v>620.2760355319981</v>
      </c>
      <c r="AB1082" s="123">
        <v>620.19164962783248</v>
      </c>
      <c r="AC1082" s="123">
        <v>620.10342072226581</v>
      </c>
      <c r="AD1082" s="123">
        <v>620.01119824492162</v>
      </c>
      <c r="AE1082" s="123">
        <v>619.91482813821051</v>
      </c>
      <c r="AF1082" s="123">
        <v>619.8141530294223</v>
      </c>
      <c r="AG1082" s="123">
        <v>619.70901243559297</v>
      </c>
      <c r="AH1082" s="123">
        <v>619.5992430036963</v>
      </c>
      <c r="AI1082" s="123">
        <v>619.4846787887451</v>
      </c>
      <c r="AJ1082" s="123">
        <v>619.3651515723991</v>
      </c>
      <c r="AK1082" s="123">
        <v>619.24049122466374</v>
      </c>
      <c r="AL1082" s="123">
        <v>619.11052611121511</v>
      </c>
      <c r="AM1082" s="123">
        <v>618.97508354879972</v>
      </c>
      <c r="AN1082" s="123">
        <v>618.83399031103284</v>
      </c>
      <c r="AO1082" s="123">
        <v>618.68707318674228</v>
      </c>
      <c r="AP1082" s="123">
        <v>618.53415959277311</v>
      </c>
      <c r="AQ1082" s="123">
        <v>618.37507824288809</v>
      </c>
      <c r="AR1082" s="123">
        <v>618.20965987404088</v>
      </c>
      <c r="AS1082" s="123">
        <v>618.03773803088666</v>
      </c>
      <c r="AT1082" s="123">
        <v>617.85914990890046</v>
      </c>
      <c r="AU1082" s="123">
        <v>617.67373725590676</v>
      </c>
      <c r="AV1082" s="123">
        <v>617.48134733118104</v>
      </c>
      <c r="AW1082" s="123">
        <v>617.28183392055587</v>
      </c>
      <c r="AX1082" s="124">
        <v>617.07505840516035</v>
      </c>
    </row>
    <row r="1083" spans="1:50">
      <c r="A1083" s="211" t="s">
        <v>53</v>
      </c>
      <c r="B1083" s="214" t="s">
        <v>46</v>
      </c>
      <c r="C1083" s="209" t="s">
        <v>36</v>
      </c>
      <c r="D1083" s="67" t="s">
        <v>24</v>
      </c>
      <c r="E1083" s="87" t="str">
        <f>A1083&amp;"/"&amp;B1083&amp;"/"&amp;C1083&amp;"/"&amp;D1083</f>
        <v>Derived gas fired power plants/Steam turbine/Electricity only/L</v>
      </c>
      <c r="F1083" s="55" t="str">
        <f>A1083</f>
        <v>Derived gas fired power plants</v>
      </c>
      <c r="G1083" s="55" t="str">
        <f>B1083</f>
        <v>Steam turbine</v>
      </c>
      <c r="H1083" s="55" t="str">
        <f>C1083</f>
        <v>Electricity only</v>
      </c>
      <c r="I1083" s="85" t="str">
        <f t="shared" si="78"/>
        <v>L</v>
      </c>
      <c r="J1083" s="125">
        <v>815</v>
      </c>
      <c r="K1083" s="125">
        <v>815.28971134320057</v>
      </c>
      <c r="L1083" s="125">
        <v>815.57327035747767</v>
      </c>
      <c r="M1083" s="125">
        <v>815.85074714880238</v>
      </c>
      <c r="N1083" s="125">
        <v>816.12221422726407</v>
      </c>
      <c r="O1083" s="125">
        <v>816.38774630894795</v>
      </c>
      <c r="P1083" s="125">
        <v>816.64742012329293</v>
      </c>
      <c r="Q1083" s="125">
        <v>816.90131422614161</v>
      </c>
      <c r="R1083" s="125">
        <v>817.14950881866514</v>
      </c>
      <c r="S1083" s="125">
        <v>817.3920855723087</v>
      </c>
      <c r="T1083" s="125">
        <v>817.62912745987205</v>
      </c>
      <c r="U1083" s="125">
        <v>817.86071859281265</v>
      </c>
      <c r="V1083" s="125">
        <v>818.08694406482823</v>
      </c>
      <c r="W1083" s="125">
        <v>818.3078898017518</v>
      </c>
      <c r="X1083" s="125">
        <v>818.52364241776695</v>
      </c>
      <c r="Y1083" s="125">
        <v>818.73428907793107</v>
      </c>
      <c r="Z1083" s="125">
        <v>818.93991736696955</v>
      </c>
      <c r="AA1083" s="125">
        <v>819.1406151642916</v>
      </c>
      <c r="AB1083" s="125">
        <v>819.33647052515369</v>
      </c>
      <c r="AC1083" s="125">
        <v>819.52757156788914</v>
      </c>
      <c r="AD1083" s="125">
        <v>819.71400636710223</v>
      </c>
      <c r="AE1083" s="125">
        <v>819.89586285271525</v>
      </c>
      <c r="AF1083" s="125">
        <v>820.07322871474901</v>
      </c>
      <c r="AG1083" s="125">
        <v>820.24619131370002</v>
      </c>
      <c r="AH1083" s="125">
        <v>820.41483759637993</v>
      </c>
      <c r="AI1083" s="125">
        <v>820.57925401706473</v>
      </c>
      <c r="AJ1083" s="125">
        <v>820.7395264638053</v>
      </c>
      <c r="AK1083" s="125">
        <v>820.89574018973735</v>
      </c>
      <c r="AL1083" s="125">
        <v>821.04797974923326</v>
      </c>
      <c r="AM1083" s="125">
        <v>821.19632893872745</v>
      </c>
      <c r="AN1083" s="125">
        <v>821.3408707420524</v>
      </c>
      <c r="AO1083" s="125">
        <v>821.48168728011467</v>
      </c>
      <c r="AP1083" s="125">
        <v>821.61885976474491</v>
      </c>
      <c r="AQ1083" s="125">
        <v>821.75246845655249</v>
      </c>
      <c r="AR1083" s="125">
        <v>821.88259262661859</v>
      </c>
      <c r="AS1083" s="125">
        <v>822.00931052186115</v>
      </c>
      <c r="AT1083" s="125">
        <v>822.13269933390825</v>
      </c>
      <c r="AU1083" s="125">
        <v>822.25283517131732</v>
      </c>
      <c r="AV1083" s="125">
        <v>822.36979303498219</v>
      </c>
      <c r="AW1083" s="125">
        <v>822.48364679657072</v>
      </c>
      <c r="AX1083" s="126">
        <v>822.59446917984064</v>
      </c>
    </row>
    <row r="1084" spans="1:50">
      <c r="A1084" s="212"/>
      <c r="B1084" s="215"/>
      <c r="C1084" s="206"/>
      <c r="D1084" s="52" t="s">
        <v>25</v>
      </c>
      <c r="E1084" s="86" t="str">
        <f>A1083&amp;"/"&amp;B1083&amp;"/"&amp;C1083&amp;"/"&amp;D1084</f>
        <v>Derived gas fired power plants/Steam turbine/Electricity only/M</v>
      </c>
      <c r="F1084" s="61" t="str">
        <f>A1083</f>
        <v>Derived gas fired power plants</v>
      </c>
      <c r="G1084" s="61" t="str">
        <f>B1083</f>
        <v>Steam turbine</v>
      </c>
      <c r="H1084" s="61" t="str">
        <f>C1083</f>
        <v>Electricity only</v>
      </c>
      <c r="I1084" s="84" t="str">
        <f t="shared" si="78"/>
        <v>M</v>
      </c>
      <c r="J1084" s="121">
        <v>880.2</v>
      </c>
      <c r="K1084" s="121">
        <v>880.43466618799243</v>
      </c>
      <c r="L1084" s="121">
        <v>880.66434898955697</v>
      </c>
      <c r="M1084" s="121">
        <v>880.88910519053002</v>
      </c>
      <c r="N1084" s="121">
        <v>881.10899352408387</v>
      </c>
      <c r="O1084" s="121">
        <v>881.3240745102479</v>
      </c>
      <c r="P1084" s="121">
        <v>881.53441029986732</v>
      </c>
      <c r="Q1084" s="121">
        <v>881.74006452317474</v>
      </c>
      <c r="R1084" s="121">
        <v>881.94110214311888</v>
      </c>
      <c r="S1084" s="121">
        <v>882.13758931357006</v>
      </c>
      <c r="T1084" s="121">
        <v>882.32959324249634</v>
      </c>
      <c r="U1084" s="121">
        <v>882.51718206017836</v>
      </c>
      <c r="V1084" s="121">
        <v>882.70042469251098</v>
      </c>
      <c r="W1084" s="121">
        <v>882.87939073941902</v>
      </c>
      <c r="X1084" s="121">
        <v>883.05415035839133</v>
      </c>
      <c r="Y1084" s="121">
        <v>883.22477415312414</v>
      </c>
      <c r="Z1084" s="121">
        <v>883.39133306724545</v>
      </c>
      <c r="AA1084" s="121">
        <v>883.55389828307625</v>
      </c>
      <c r="AB1084" s="121">
        <v>883.71254112537451</v>
      </c>
      <c r="AC1084" s="121">
        <v>883.86733296999023</v>
      </c>
      <c r="AD1084" s="121">
        <v>884.01834515735277</v>
      </c>
      <c r="AE1084" s="121">
        <v>884.16564891069947</v>
      </c>
      <c r="AF1084" s="121">
        <v>884.30931525894675</v>
      </c>
      <c r="AG1084" s="121">
        <v>884.44941496409706</v>
      </c>
      <c r="AH1084" s="121">
        <v>884.58601845306771</v>
      </c>
      <c r="AI1084" s="121">
        <v>884.71919575382253</v>
      </c>
      <c r="AJ1084" s="121">
        <v>884.8490164356823</v>
      </c>
      <c r="AK1084" s="121">
        <v>884.9755495536873</v>
      </c>
      <c r="AL1084" s="121">
        <v>885.09886359687891</v>
      </c>
      <c r="AM1084" s="121">
        <v>885.21902644036925</v>
      </c>
      <c r="AN1084" s="121">
        <v>885.3361053010625</v>
      </c>
      <c r="AO1084" s="121">
        <v>885.45016669689301</v>
      </c>
      <c r="AP1084" s="121">
        <v>885.56127640944339</v>
      </c>
      <c r="AQ1084" s="121">
        <v>885.66949944980763</v>
      </c>
      <c r="AR1084" s="121">
        <v>885.7749000275611</v>
      </c>
      <c r="AS1084" s="121">
        <v>885.87754152270759</v>
      </c>
      <c r="AT1084" s="121">
        <v>885.97748646046568</v>
      </c>
      <c r="AU1084" s="121">
        <v>886.07479648876711</v>
      </c>
      <c r="AV1084" s="121">
        <v>886.16953235833569</v>
      </c>
      <c r="AW1084" s="121">
        <v>886.26175390522235</v>
      </c>
      <c r="AX1084" s="122">
        <v>886.351520035671</v>
      </c>
    </row>
    <row r="1085" spans="1:50">
      <c r="A1085" s="212"/>
      <c r="B1085" s="215"/>
      <c r="C1085" s="206"/>
      <c r="D1085" s="52" t="s">
        <v>38</v>
      </c>
      <c r="E1085" s="86" t="str">
        <f>A1083&amp;"/"&amp;B1083&amp;"/"&amp;C1083&amp;"/"&amp;D1085</f>
        <v>Derived gas fired power plants/Steam turbine/Electricity only/S</v>
      </c>
      <c r="F1085" s="61" t="str">
        <f>A1083</f>
        <v>Derived gas fired power plants</v>
      </c>
      <c r="G1085" s="61" t="str">
        <f>B1083</f>
        <v>Steam turbine</v>
      </c>
      <c r="H1085" s="61" t="str">
        <f>C1083</f>
        <v>Electricity only</v>
      </c>
      <c r="I1085" s="84" t="str">
        <f t="shared" si="78"/>
        <v>S</v>
      </c>
      <c r="J1085" s="121">
        <v>972.62099999999998</v>
      </c>
      <c r="K1085" s="121">
        <v>972.83708844810963</v>
      </c>
      <c r="L1085" s="121">
        <v>973.04858802788362</v>
      </c>
      <c r="M1085" s="121">
        <v>973.25555102961289</v>
      </c>
      <c r="N1085" s="121">
        <v>973.45803153676047</v>
      </c>
      <c r="O1085" s="121">
        <v>973.65608527818654</v>
      </c>
      <c r="P1085" s="121">
        <v>973.84976948446104</v>
      </c>
      <c r="Q1085" s="121">
        <v>974.03914274842327</v>
      </c>
      <c r="R1085" s="121">
        <v>974.22426489012184</v>
      </c>
      <c r="S1085" s="121">
        <v>974.40519682624563</v>
      </c>
      <c r="T1085" s="121">
        <v>974.58200044413195</v>
      </c>
      <c r="U1085" s="121">
        <v>974.75473848041406</v>
      </c>
      <c r="V1085" s="121">
        <v>974.92347440435367</v>
      </c>
      <c r="W1085" s="121">
        <v>975.08827230588156</v>
      </c>
      <c r="X1085" s="121">
        <v>975.24919678835192</v>
      </c>
      <c r="Y1085" s="121">
        <v>975.40631286600171</v>
      </c>
      <c r="Z1085" s="121">
        <v>975.55968586608833</v>
      </c>
      <c r="AA1085" s="121">
        <v>975.70938133566585</v>
      </c>
      <c r="AB1085" s="121">
        <v>975.85546495294886</v>
      </c>
      <c r="AC1085" s="121">
        <v>975.9980024431992</v>
      </c>
      <c r="AD1085" s="121">
        <v>976.13705949906227</v>
      </c>
      <c r="AE1085" s="121">
        <v>976.2727017052689</v>
      </c>
      <c r="AF1085" s="121">
        <v>976.40499446761328</v>
      </c>
      <c r="AG1085" s="121">
        <v>976.53400294610594</v>
      </c>
      <c r="AH1085" s="121">
        <v>976.65979199219976</v>
      </c>
      <c r="AI1085" s="121">
        <v>976.78242608997812</v>
      </c>
      <c r="AJ1085" s="121">
        <v>976.90196930119066</v>
      </c>
      <c r="AK1085" s="121">
        <v>977.0184852140203</v>
      </c>
      <c r="AL1085" s="121">
        <v>977.13203689545924</v>
      </c>
      <c r="AM1085" s="121">
        <v>977.24268684717322</v>
      </c>
      <c r="AN1085" s="121">
        <v>977.35049696472822</v>
      </c>
      <c r="AO1085" s="121">
        <v>977.45552850005549</v>
      </c>
      <c r="AP1085" s="121">
        <v>977.5578420270291</v>
      </c>
      <c r="AQ1085" s="121">
        <v>977.65749741003106</v>
      </c>
      <c r="AR1085" s="121">
        <v>977.75455377537901</v>
      </c>
      <c r="AS1085" s="121">
        <v>977.84906948549315</v>
      </c>
      <c r="AT1085" s="121">
        <v>977.94110211567875</v>
      </c>
      <c r="AU1085" s="121">
        <v>978.03070843340629</v>
      </c>
      <c r="AV1085" s="121">
        <v>978.1179443799673</v>
      </c>
      <c r="AW1085" s="121">
        <v>978.20286505439208</v>
      </c>
      <c r="AX1085" s="122">
        <v>978.28552469951353</v>
      </c>
    </row>
    <row r="1086" spans="1:50">
      <c r="A1086" s="212"/>
      <c r="B1086" s="215"/>
      <c r="C1086" s="216"/>
      <c r="D1086" s="52" t="s">
        <v>47</v>
      </c>
      <c r="E1086" s="86" t="str">
        <f>A1083&amp;"/"&amp;B1083&amp;"/"&amp;C1083&amp;"/"&amp;D1086</f>
        <v>Derived gas fired power plants/Steam turbine/Electricity only/XS</v>
      </c>
      <c r="F1086" s="61" t="str">
        <f>A1083</f>
        <v>Derived gas fired power plants</v>
      </c>
      <c r="G1086" s="61" t="str">
        <f>B1083</f>
        <v>Steam turbine</v>
      </c>
      <c r="H1086" s="61" t="str">
        <f>C1083</f>
        <v>Electricity only</v>
      </c>
      <c r="I1086" s="84" t="str">
        <f t="shared" si="78"/>
        <v>XS</v>
      </c>
      <c r="J1086" s="121">
        <v>1167.1451999999999</v>
      </c>
      <c r="K1086" s="121">
        <v>1167.2743442714373</v>
      </c>
      <c r="L1086" s="121">
        <v>1167.4003463884112</v>
      </c>
      <c r="M1086" s="121">
        <v>1167.5232649696843</v>
      </c>
      <c r="N1086" s="121">
        <v>1167.6431585099967</v>
      </c>
      <c r="O1086" s="121">
        <v>1167.7600853183949</v>
      </c>
      <c r="P1086" s="121">
        <v>1167.8741034602322</v>
      </c>
      <c r="Q1086" s="121">
        <v>1167.9852707027469</v>
      </c>
      <c r="R1086" s="121">
        <v>1168.0936444641222</v>
      </c>
      <c r="S1086" s="121">
        <v>1168.1992817659227</v>
      </c>
      <c r="T1086" s="121">
        <v>1168.3022391888037</v>
      </c>
      <c r="U1086" s="121">
        <v>1168.4025728313854</v>
      </c>
      <c r="V1086" s="121">
        <v>1168.5003382721852</v>
      </c>
      <c r="W1086" s="121">
        <v>1168.595590534494</v>
      </c>
      <c r="X1086" s="121">
        <v>1168.688384054087</v>
      </c>
      <c r="Y1086" s="121">
        <v>1168.7787726496611</v>
      </c>
      <c r="Z1086" s="121">
        <v>1168.8668094958816</v>
      </c>
      <c r="AA1086" s="121">
        <v>1168.9525470989347</v>
      </c>
      <c r="AB1086" s="121">
        <v>1169.036037274471</v>
      </c>
      <c r="AC1086" s="121">
        <v>1169.1173311278365</v>
      </c>
      <c r="AD1086" s="121">
        <v>1169.1964790364796</v>
      </c>
      <c r="AE1086" s="121">
        <v>1169.2735306344359</v>
      </c>
      <c r="AF1086" s="121">
        <v>1169.3485347987821</v>
      </c>
      <c r="AG1086" s="121">
        <v>1169.4215396379625</v>
      </c>
      <c r="AH1086" s="121">
        <v>1169.4925924818881</v>
      </c>
      <c r="AI1086" s="121">
        <v>1169.5617398737145</v>
      </c>
      <c r="AJ1086" s="121">
        <v>1169.6290275632043</v>
      </c>
      <c r="AK1086" s="121">
        <v>1169.6945005015843</v>
      </c>
      <c r="AL1086" s="121">
        <v>1169.758202837811</v>
      </c>
      <c r="AM1086" s="121">
        <v>1169.8201779161589</v>
      </c>
      <c r="AN1086" s="121">
        <v>1169.8804682750506</v>
      </c>
      <c r="AO1086" s="121">
        <v>1169.9391156470494</v>
      </c>
      <c r="AP1086" s="121">
        <v>1169.9961609599397</v>
      </c>
      <c r="AQ1086" s="121">
        <v>1170.0516443388217</v>
      </c>
      <c r="AR1086" s="121">
        <v>1170.1056051091509</v>
      </c>
      <c r="AS1086" s="121">
        <v>1170.1580818006535</v>
      </c>
      <c r="AT1086" s="121">
        <v>1170.2091121520577</v>
      </c>
      <c r="AU1086" s="121">
        <v>1170.2587331165751</v>
      </c>
      <c r="AV1086" s="121">
        <v>1170.3069808680752</v>
      </c>
      <c r="AW1086" s="121">
        <v>1170.3538908078997</v>
      </c>
      <c r="AX1086" s="122">
        <v>1170.3994975722571</v>
      </c>
    </row>
    <row r="1087" spans="1:50">
      <c r="A1087" s="212"/>
      <c r="B1087" s="215"/>
      <c r="C1087" s="217" t="s">
        <v>26</v>
      </c>
      <c r="D1087" s="83" t="s">
        <v>24</v>
      </c>
      <c r="E1087" s="56" t="str">
        <f>A1083&amp;"/"&amp;B1083&amp;"/"&amp;C1087&amp;"/"&amp;D1087</f>
        <v>Derived gas fired power plants/Steam turbine/CHP/L</v>
      </c>
      <c r="F1087" s="103" t="str">
        <f>A1083</f>
        <v>Derived gas fired power plants</v>
      </c>
      <c r="G1087" s="103" t="str">
        <f>B1083</f>
        <v>Steam turbine</v>
      </c>
      <c r="H1087" s="103" t="str">
        <f>C1087</f>
        <v>CHP</v>
      </c>
      <c r="I1087" s="104" t="str">
        <f t="shared" si="78"/>
        <v>L</v>
      </c>
      <c r="J1087" s="127">
        <v>1310</v>
      </c>
      <c r="K1087" s="127">
        <v>1310.2189240587131</v>
      </c>
      <c r="L1087" s="127">
        <v>1310.4343802891617</v>
      </c>
      <c r="M1087" s="127">
        <v>1310.6464083242911</v>
      </c>
      <c r="N1087" s="127">
        <v>1310.8550478981931</v>
      </c>
      <c r="O1087" s="127">
        <v>1311.0603388215782</v>
      </c>
      <c r="P1087" s="127">
        <v>1311.2623209580668</v>
      </c>
      <c r="Q1087" s="127">
        <v>1311.461034201297</v>
      </c>
      <c r="R1087" s="127">
        <v>1311.6565184528361</v>
      </c>
      <c r="S1087" s="127">
        <v>1311.8488136008878</v>
      </c>
      <c r="T1087" s="127">
        <v>1312.0379594997848</v>
      </c>
      <c r="U1087" s="127">
        <v>1312.2239959502579</v>
      </c>
      <c r="V1087" s="127">
        <v>1312.4069626804651</v>
      </c>
      <c r="W1087" s="127">
        <v>1312.5868993277757</v>
      </c>
      <c r="X1087" s="127">
        <v>1312.7638454212897</v>
      </c>
      <c r="Y1087" s="127">
        <v>1312.9378403650871</v>
      </c>
      <c r="Z1087" s="127">
        <v>1313.1089234221868</v>
      </c>
      <c r="AA1087" s="127">
        <v>1313.2771336992059</v>
      </c>
      <c r="AB1087" s="127">
        <v>1313.4425101317045</v>
      </c>
      <c r="AC1087" s="127">
        <v>1313.6050914702012</v>
      </c>
      <c r="AD1087" s="127">
        <v>1313.7649162668456</v>
      </c>
      <c r="AE1087" s="127">
        <v>1313.9220228627321</v>
      </c>
      <c r="AF1087" s="127">
        <v>1314.0764493758415</v>
      </c>
      <c r="AG1087" s="127">
        <v>1314.2282336895951</v>
      </c>
      <c r="AH1087" s="127">
        <v>1314.3774134420055</v>
      </c>
      <c r="AI1087" s="127">
        <v>1314.5240260154117</v>
      </c>
      <c r="AJ1087" s="127">
        <v>1314.6681085267783</v>
      </c>
      <c r="AK1087" s="127">
        <v>1314.8096978185511</v>
      </c>
      <c r="AL1087" s="127">
        <v>1314.9488304500462</v>
      </c>
      <c r="AM1087" s="127">
        <v>1315.085542689364</v>
      </c>
      <c r="AN1087" s="127">
        <v>1315.2198705058099</v>
      </c>
      <c r="AO1087" s="127">
        <v>1315.3518495628068</v>
      </c>
      <c r="AP1087" s="127">
        <v>1315.4815152112869</v>
      </c>
      <c r="AQ1087" s="127">
        <v>1315.6089024835458</v>
      </c>
      <c r="AR1087" s="127">
        <v>1315.7340460875453</v>
      </c>
      <c r="AS1087" s="127">
        <v>1315.8569804016522</v>
      </c>
      <c r="AT1087" s="127">
        <v>1315.9777394697965</v>
      </c>
      <c r="AU1087" s="127">
        <v>1316.0963569970359</v>
      </c>
      <c r="AV1087" s="127">
        <v>1316.2128663455137</v>
      </c>
      <c r="AW1087" s="127">
        <v>1316.3273005307969</v>
      </c>
      <c r="AX1087" s="128">
        <v>1316.4396922185779</v>
      </c>
    </row>
    <row r="1088" spans="1:50">
      <c r="A1088" s="212"/>
      <c r="B1088" s="215"/>
      <c r="C1088" s="206"/>
      <c r="D1088" s="52" t="s">
        <v>25</v>
      </c>
      <c r="E1088" s="86" t="str">
        <f>A1083&amp;"/"&amp;B1083&amp;"/"&amp;C1087&amp;"/"&amp;D1088</f>
        <v>Derived gas fired power plants/Steam turbine/CHP/M</v>
      </c>
      <c r="F1088" s="61" t="str">
        <f>A1083</f>
        <v>Derived gas fired power plants</v>
      </c>
      <c r="G1088" s="61" t="str">
        <f>B1083</f>
        <v>Steam turbine</v>
      </c>
      <c r="H1088" s="61" t="str">
        <f>C1087</f>
        <v>CHP</v>
      </c>
      <c r="I1088" s="84" t="str">
        <f t="shared" si="78"/>
        <v>M</v>
      </c>
      <c r="J1088" s="121">
        <v>1375.2</v>
      </c>
      <c r="K1088" s="121">
        <v>1375.3392480511159</v>
      </c>
      <c r="L1088" s="121">
        <v>1375.4761865194973</v>
      </c>
      <c r="M1088" s="121">
        <v>1375.6108456674522</v>
      </c>
      <c r="N1088" s="121">
        <v>1375.7432556557999</v>
      </c>
      <c r="O1088" s="121">
        <v>1375.8734465318316</v>
      </c>
      <c r="P1088" s="121">
        <v>1376.001448217801</v>
      </c>
      <c r="Q1088" s="121">
        <v>1376.1272904999314</v>
      </c>
      <c r="R1088" s="121">
        <v>1376.251003017936</v>
      </c>
      <c r="S1088" s="121">
        <v>1376.3726152550314</v>
      </c>
      <c r="T1088" s="121">
        <v>1376.4921565284394</v>
      </c>
      <c r="U1088" s="121">
        <v>1376.6096559803639</v>
      </c>
      <c r="V1088" s="121">
        <v>1376.7251425694294</v>
      </c>
      <c r="W1088" s="121">
        <v>1376.8386450625742</v>
      </c>
      <c r="X1088" s="121">
        <v>1376.9501920273819</v>
      </c>
      <c r="Y1088" s="121">
        <v>1377.059811824844</v>
      </c>
      <c r="Z1088" s="121">
        <v>1377.1675326025379</v>
      </c>
      <c r="AA1088" s="121">
        <v>1377.273382288213</v>
      </c>
      <c r="AB1088" s="121">
        <v>1377.3773885837704</v>
      </c>
      <c r="AC1088" s="121">
        <v>1377.4795789596269</v>
      </c>
      <c r="AD1088" s="121">
        <v>1377.5799806494501</v>
      </c>
      <c r="AE1088" s="121">
        <v>1377.6786206452546</v>
      </c>
      <c r="AF1088" s="121">
        <v>1377.7755256928485</v>
      </c>
      <c r="AG1088" s="121">
        <v>1377.8707222876192</v>
      </c>
      <c r="AH1088" s="121">
        <v>1377.9642366706444</v>
      </c>
      <c r="AI1088" s="121">
        <v>1378.0560948251245</v>
      </c>
      <c r="AJ1088" s="121">
        <v>1378.1463224731176</v>
      </c>
      <c r="AK1088" s="121">
        <v>1378.2349450725735</v>
      </c>
      <c r="AL1088" s="121">
        <v>1378.3219878146529</v>
      </c>
      <c r="AM1088" s="121">
        <v>1378.4074756213208</v>
      </c>
      <c r="AN1088" s="121">
        <v>1378.491433143209</v>
      </c>
      <c r="AO1088" s="121">
        <v>1378.5738847577315</v>
      </c>
      <c r="AP1088" s="121">
        <v>1378.6548545674493</v>
      </c>
      <c r="AQ1088" s="121">
        <v>1378.7343663986696</v>
      </c>
      <c r="AR1088" s="121">
        <v>1378.8124438002758</v>
      </c>
      <c r="AS1088" s="121">
        <v>1378.8891100427747</v>
      </c>
      <c r="AT1088" s="121">
        <v>1378.9643881175548</v>
      </c>
      <c r="AU1088" s="121">
        <v>1379.038300736345</v>
      </c>
      <c r="AV1088" s="121">
        <v>1379.1108703308694</v>
      </c>
      <c r="AW1088" s="121">
        <v>1379.1821190526834</v>
      </c>
      <c r="AX1088" s="122">
        <v>1379.2520687731899</v>
      </c>
    </row>
    <row r="1089" spans="1:50">
      <c r="A1089" s="212"/>
      <c r="B1089" s="215"/>
      <c r="C1089" s="206"/>
      <c r="D1089" s="52" t="s">
        <v>38</v>
      </c>
      <c r="E1089" s="86" t="str">
        <f>A1083&amp;"/"&amp;B1083&amp;"/"&amp;C1087&amp;"/"&amp;D1089</f>
        <v>Derived gas fired power plants/Steam turbine/CHP/S</v>
      </c>
      <c r="F1089" s="61" t="str">
        <f>A1083</f>
        <v>Derived gas fired power plants</v>
      </c>
      <c r="G1089" s="61" t="str">
        <f>B1083</f>
        <v>Steam turbine</v>
      </c>
      <c r="H1089" s="61" t="str">
        <f>C1087</f>
        <v>CHP</v>
      </c>
      <c r="I1089" s="84" t="str">
        <f t="shared" si="78"/>
        <v>S</v>
      </c>
      <c r="J1089" s="121">
        <v>1697.1451999999999</v>
      </c>
      <c r="K1089" s="121">
        <v>1697.2537072756791</v>
      </c>
      <c r="L1089" s="121">
        <v>1697.3603315559851</v>
      </c>
      <c r="M1089" s="121">
        <v>1697.4651006554022</v>
      </c>
      <c r="N1089" s="121">
        <v>1697.5680421584518</v>
      </c>
      <c r="O1089" s="121">
        <v>1697.6691834143039</v>
      </c>
      <c r="P1089" s="121">
        <v>1697.7685515317532</v>
      </c>
      <c r="Q1089" s="121">
        <v>1697.8661733745489</v>
      </c>
      <c r="R1089" s="121">
        <v>1697.9620755570666</v>
      </c>
      <c r="S1089" s="121">
        <v>1698.0562844403121</v>
      </c>
      <c r="T1089" s="121">
        <v>1698.1488261282457</v>
      </c>
      <c r="U1089" s="121">
        <v>1698.2397264644167</v>
      </c>
      <c r="V1089" s="121">
        <v>1698.3290110288979</v>
      </c>
      <c r="W1089" s="121">
        <v>1698.4167051355084</v>
      </c>
      <c r="X1089" s="121">
        <v>1698.5028338293173</v>
      </c>
      <c r="Y1089" s="121">
        <v>1698.5874218844153</v>
      </c>
      <c r="Z1089" s="121">
        <v>1698.6704938019466</v>
      </c>
      <c r="AA1089" s="121">
        <v>1698.7520738083897</v>
      </c>
      <c r="AB1089" s="121">
        <v>1698.8321858540799</v>
      </c>
      <c r="AC1089" s="121">
        <v>1698.9108536119618</v>
      </c>
      <c r="AD1089" s="121">
        <v>1698.9881004765643</v>
      </c>
      <c r="AE1089" s="121">
        <v>1699.0639495631892</v>
      </c>
      <c r="AF1089" s="121">
        <v>1699.1384237073039</v>
      </c>
      <c r="AG1089" s="121">
        <v>1699.21154546413</v>
      </c>
      <c r="AH1089" s="121">
        <v>1699.2833371084216</v>
      </c>
      <c r="AI1089" s="121">
        <v>1699.3538206344201</v>
      </c>
      <c r="AJ1089" s="121">
        <v>1699.4230177559837</v>
      </c>
      <c r="AK1089" s="121">
        <v>1699.490949906881</v>
      </c>
      <c r="AL1089" s="121">
        <v>1699.5576382412396</v>
      </c>
      <c r="AM1089" s="121">
        <v>1699.623103634146</v>
      </c>
      <c r="AN1089" s="121">
        <v>1699.6873666823876</v>
      </c>
      <c r="AO1089" s="121">
        <v>1699.7504477053299</v>
      </c>
      <c r="AP1089" s="121">
        <v>1699.8123667459226</v>
      </c>
      <c r="AQ1089" s="121">
        <v>1699.8731435718296</v>
      </c>
      <c r="AR1089" s="121">
        <v>1699.9327976766738</v>
      </c>
      <c r="AS1089" s="121">
        <v>1699.991348281392</v>
      </c>
      <c r="AT1089" s="121">
        <v>1700.0488143356949</v>
      </c>
      <c r="AU1089" s="121">
        <v>1700.1052145196259</v>
      </c>
      <c r="AV1089" s="121">
        <v>1700.1605672452108</v>
      </c>
      <c r="AW1089" s="121">
        <v>1700.2148906581981</v>
      </c>
      <c r="AX1089" s="122">
        <v>1700.2682026398795</v>
      </c>
    </row>
    <row r="1090" spans="1:50">
      <c r="A1090" s="212"/>
      <c r="B1090" s="215"/>
      <c r="C1090" s="216"/>
      <c r="D1090" s="106" t="s">
        <v>47</v>
      </c>
      <c r="E1090" s="107" t="str">
        <f>A1083&amp;"/"&amp;B1083&amp;"/"&amp;C1087&amp;"/"&amp;D1090</f>
        <v>Derived gas fired power plants/Steam turbine/CHP/XS</v>
      </c>
      <c r="F1090" s="108" t="str">
        <f>A1083</f>
        <v>Derived gas fired power plants</v>
      </c>
      <c r="G1090" s="108" t="str">
        <f>B1083</f>
        <v>Steam turbine</v>
      </c>
      <c r="H1090" s="108" t="str">
        <f>C1087</f>
        <v>CHP</v>
      </c>
      <c r="I1090" s="109" t="str">
        <f t="shared" si="78"/>
        <v>XS</v>
      </c>
      <c r="J1090" s="129">
        <v>1910</v>
      </c>
      <c r="K1090" s="129">
        <v>1910.0658264172291</v>
      </c>
      <c r="L1090" s="129">
        <v>1910.1304584589325</v>
      </c>
      <c r="M1090" s="129">
        <v>1910.1939157608867</v>
      </c>
      <c r="N1090" s="129">
        <v>1910.2562177129955</v>
      </c>
      <c r="O1090" s="129">
        <v>1910.3173834593365</v>
      </c>
      <c r="P1090" s="129">
        <v>1910.377431898354</v>
      </c>
      <c r="Q1090" s="129">
        <v>1910.4363816831938</v>
      </c>
      <c r="R1090" s="129">
        <v>1910.4942512221696</v>
      </c>
      <c r="S1090" s="129">
        <v>1910.5510586793589</v>
      </c>
      <c r="T1090" s="129">
        <v>1910.6068219753197</v>
      </c>
      <c r="U1090" s="129">
        <v>1910.6615587879221</v>
      </c>
      <c r="V1090" s="129">
        <v>1910.7152865532912</v>
      </c>
      <c r="W1090" s="129">
        <v>1910.7680224668529</v>
      </c>
      <c r="X1090" s="129">
        <v>1910.8197834844789</v>
      </c>
      <c r="Y1090" s="129">
        <v>1910.8705863237267</v>
      </c>
      <c r="Z1090" s="129">
        <v>1910.9204474651654</v>
      </c>
      <c r="AA1090" s="129">
        <v>1910.9693831537879</v>
      </c>
      <c r="AB1090" s="129">
        <v>1911.0174094005008</v>
      </c>
      <c r="AC1090" s="129">
        <v>1911.0645419836874</v>
      </c>
      <c r="AD1090" s="129">
        <v>1911.1107964508426</v>
      </c>
      <c r="AE1090" s="129">
        <v>1911.1561881202731</v>
      </c>
      <c r="AF1090" s="129">
        <v>1911.2007320828561</v>
      </c>
      <c r="AG1090" s="129">
        <v>1911.2444432038596</v>
      </c>
      <c r="AH1090" s="129">
        <v>1911.2873361248132</v>
      </c>
      <c r="AI1090" s="129">
        <v>1911.3294252654291</v>
      </c>
      <c r="AJ1090" s="129">
        <v>1911.3707248255703</v>
      </c>
      <c r="AK1090" s="129">
        <v>1911.4112487872612</v>
      </c>
      <c r="AL1090" s="129">
        <v>1911.4510109167361</v>
      </c>
      <c r="AM1090" s="129">
        <v>1911.4900247665262</v>
      </c>
      <c r="AN1090" s="129">
        <v>1911.5283036775777</v>
      </c>
      <c r="AO1090" s="129">
        <v>1911.5658607814012</v>
      </c>
      <c r="AP1090" s="129">
        <v>1911.6027090022478</v>
      </c>
      <c r="AQ1090" s="129">
        <v>1911.6388610593101</v>
      </c>
      <c r="AR1090" s="129">
        <v>1911.674329468945</v>
      </c>
      <c r="AS1090" s="129">
        <v>1911.7091265469151</v>
      </c>
      <c r="AT1090" s="129">
        <v>1911.7432644106493</v>
      </c>
      <c r="AU1090" s="129">
        <v>1911.7767549815153</v>
      </c>
      <c r="AV1090" s="129">
        <v>1911.809609987107</v>
      </c>
      <c r="AW1090" s="129">
        <v>1911.8418409635406</v>
      </c>
      <c r="AX1090" s="130">
        <v>1911.8734592577598</v>
      </c>
    </row>
    <row r="1091" spans="1:50">
      <c r="A1091" s="212"/>
      <c r="B1091" s="215"/>
      <c r="C1091" s="217" t="s">
        <v>42</v>
      </c>
      <c r="D1091" s="83" t="s">
        <v>24</v>
      </c>
      <c r="E1091" s="56" t="str">
        <f>A1083&amp;"/"&amp;B1083&amp;"/"&amp;C1091&amp;"/"&amp;D1091</f>
        <v>Derived gas fired power plants/Steam turbine/Electricity only with CCS/L</v>
      </c>
      <c r="F1091" s="103" t="str">
        <f>A1083</f>
        <v>Derived gas fired power plants</v>
      </c>
      <c r="G1091" s="103" t="str">
        <f>B1083</f>
        <v>Steam turbine</v>
      </c>
      <c r="H1091" s="103" t="str">
        <f>C1091</f>
        <v>Electricity only with CCS</v>
      </c>
      <c r="I1091" s="104" t="str">
        <f t="shared" si="78"/>
        <v>L</v>
      </c>
      <c r="J1091" s="127" t="s">
        <v>99</v>
      </c>
      <c r="K1091" s="127" t="s">
        <v>99</v>
      </c>
      <c r="L1091" s="127" t="s">
        <v>99</v>
      </c>
      <c r="M1091" s="127" t="s">
        <v>99</v>
      </c>
      <c r="N1091" s="127" t="s">
        <v>99</v>
      </c>
      <c r="O1091" s="127" t="s">
        <v>99</v>
      </c>
      <c r="P1091" s="127" t="s">
        <v>99</v>
      </c>
      <c r="Q1091" s="127" t="s">
        <v>99</v>
      </c>
      <c r="R1091" s="127" t="s">
        <v>99</v>
      </c>
      <c r="S1091" s="127" t="s">
        <v>99</v>
      </c>
      <c r="T1091" s="127" t="s">
        <v>99</v>
      </c>
      <c r="U1091" s="127" t="s">
        <v>99</v>
      </c>
      <c r="V1091" s="127" t="s">
        <v>99</v>
      </c>
      <c r="W1091" s="127" t="s">
        <v>99</v>
      </c>
      <c r="X1091" s="127" t="s">
        <v>99</v>
      </c>
      <c r="Y1091" s="127" t="s">
        <v>99</v>
      </c>
      <c r="Z1091" s="127" t="s">
        <v>99</v>
      </c>
      <c r="AA1091" s="127" t="s">
        <v>99</v>
      </c>
      <c r="AB1091" s="127" t="s">
        <v>99</v>
      </c>
      <c r="AC1091" s="127" t="s">
        <v>99</v>
      </c>
      <c r="AD1091" s="127" t="s">
        <v>99</v>
      </c>
      <c r="AE1091" s="127">
        <v>2037.5</v>
      </c>
      <c r="AF1091" s="127">
        <v>2037.5</v>
      </c>
      <c r="AG1091" s="127">
        <v>2037.5</v>
      </c>
      <c r="AH1091" s="127">
        <v>2037.5</v>
      </c>
      <c r="AI1091" s="127">
        <v>2037.5</v>
      </c>
      <c r="AJ1091" s="127">
        <v>2037.5</v>
      </c>
      <c r="AK1091" s="127">
        <v>2037.5</v>
      </c>
      <c r="AL1091" s="127">
        <v>2037.5</v>
      </c>
      <c r="AM1091" s="127">
        <v>2037.5</v>
      </c>
      <c r="AN1091" s="127">
        <v>2037.5</v>
      </c>
      <c r="AO1091" s="127">
        <v>2037.5</v>
      </c>
      <c r="AP1091" s="127">
        <v>2037.5</v>
      </c>
      <c r="AQ1091" s="127">
        <v>2037.5</v>
      </c>
      <c r="AR1091" s="127">
        <v>2037.5</v>
      </c>
      <c r="AS1091" s="127">
        <v>2037.5</v>
      </c>
      <c r="AT1091" s="127">
        <v>2037.5</v>
      </c>
      <c r="AU1091" s="127">
        <v>2037.5</v>
      </c>
      <c r="AV1091" s="127">
        <v>2037.5</v>
      </c>
      <c r="AW1091" s="127">
        <v>2037.5</v>
      </c>
      <c r="AX1091" s="128">
        <v>2037.5</v>
      </c>
    </row>
    <row r="1092" spans="1:50">
      <c r="A1092" s="212"/>
      <c r="B1092" s="215"/>
      <c r="C1092" s="216"/>
      <c r="D1092" s="106" t="s">
        <v>25</v>
      </c>
      <c r="E1092" s="107" t="str">
        <f>A1083&amp;"/"&amp;B1083&amp;"/"&amp;C1091&amp;"/"&amp;D1092</f>
        <v>Derived gas fired power plants/Steam turbine/Electricity only with CCS/M</v>
      </c>
      <c r="F1092" s="108" t="str">
        <f>A1083</f>
        <v>Derived gas fired power plants</v>
      </c>
      <c r="G1092" s="108" t="str">
        <f>B1083</f>
        <v>Steam turbine</v>
      </c>
      <c r="H1092" s="108" t="str">
        <f>C1091</f>
        <v>Electricity only with CCS</v>
      </c>
      <c r="I1092" s="109" t="str">
        <f t="shared" si="78"/>
        <v>M</v>
      </c>
      <c r="J1092" s="129" t="s">
        <v>99</v>
      </c>
      <c r="K1092" s="129" t="s">
        <v>99</v>
      </c>
      <c r="L1092" s="129" t="s">
        <v>99</v>
      </c>
      <c r="M1092" s="129" t="s">
        <v>99</v>
      </c>
      <c r="N1092" s="129" t="s">
        <v>99</v>
      </c>
      <c r="O1092" s="129" t="s">
        <v>99</v>
      </c>
      <c r="P1092" s="129" t="s">
        <v>99</v>
      </c>
      <c r="Q1092" s="129" t="s">
        <v>99</v>
      </c>
      <c r="R1092" s="129" t="s">
        <v>99</v>
      </c>
      <c r="S1092" s="129" t="s">
        <v>99</v>
      </c>
      <c r="T1092" s="129" t="s">
        <v>99</v>
      </c>
      <c r="U1092" s="129" t="s">
        <v>99</v>
      </c>
      <c r="V1092" s="129" t="s">
        <v>99</v>
      </c>
      <c r="W1092" s="129" t="s">
        <v>99</v>
      </c>
      <c r="X1092" s="129" t="s">
        <v>99</v>
      </c>
      <c r="Y1092" s="129" t="s">
        <v>99</v>
      </c>
      <c r="Z1092" s="129" t="s">
        <v>99</v>
      </c>
      <c r="AA1092" s="129" t="s">
        <v>99</v>
      </c>
      <c r="AB1092" s="129" t="s">
        <v>99</v>
      </c>
      <c r="AC1092" s="129" t="s">
        <v>99</v>
      </c>
      <c r="AD1092" s="129" t="s">
        <v>99</v>
      </c>
      <c r="AE1092" s="129">
        <v>2593.625</v>
      </c>
      <c r="AF1092" s="129">
        <v>2593.625</v>
      </c>
      <c r="AG1092" s="129">
        <v>2593.625</v>
      </c>
      <c r="AH1092" s="129">
        <v>2593.625</v>
      </c>
      <c r="AI1092" s="129">
        <v>2593.625</v>
      </c>
      <c r="AJ1092" s="129">
        <v>2593.625</v>
      </c>
      <c r="AK1092" s="129">
        <v>2593.625</v>
      </c>
      <c r="AL1092" s="129">
        <v>2593.625</v>
      </c>
      <c r="AM1092" s="129">
        <v>2593.625</v>
      </c>
      <c r="AN1092" s="129">
        <v>2593.625</v>
      </c>
      <c r="AO1092" s="129">
        <v>2593.625</v>
      </c>
      <c r="AP1092" s="129">
        <v>2593.625</v>
      </c>
      <c r="AQ1092" s="129">
        <v>2593.625</v>
      </c>
      <c r="AR1092" s="129">
        <v>2593.625</v>
      </c>
      <c r="AS1092" s="129">
        <v>2593.625</v>
      </c>
      <c r="AT1092" s="129">
        <v>2593.625</v>
      </c>
      <c r="AU1092" s="129">
        <v>2593.625</v>
      </c>
      <c r="AV1092" s="129">
        <v>2593.625</v>
      </c>
      <c r="AW1092" s="129">
        <v>2593.625</v>
      </c>
      <c r="AX1092" s="130">
        <v>2593.625</v>
      </c>
    </row>
    <row r="1093" spans="1:50">
      <c r="A1093" s="212"/>
      <c r="B1093" s="215"/>
      <c r="C1093" s="217" t="s">
        <v>43</v>
      </c>
      <c r="D1093" s="52" t="s">
        <v>24</v>
      </c>
      <c r="E1093" s="86" t="str">
        <f>A1083&amp;"/"&amp;B1083&amp;"/"&amp;C1093&amp;"/"&amp;D1093</f>
        <v>Derived gas fired power plants/Steam turbine/CHP with CCS/L</v>
      </c>
      <c r="F1093" s="61" t="str">
        <f>A1083</f>
        <v>Derived gas fired power plants</v>
      </c>
      <c r="G1093" s="61" t="str">
        <f>B1083</f>
        <v>Steam turbine</v>
      </c>
      <c r="H1093" s="61" t="str">
        <f>C1093</f>
        <v>CHP with CCS</v>
      </c>
      <c r="I1093" s="84" t="str">
        <f t="shared" si="78"/>
        <v>L</v>
      </c>
      <c r="J1093" s="121" t="s">
        <v>99</v>
      </c>
      <c r="K1093" s="121" t="s">
        <v>99</v>
      </c>
      <c r="L1093" s="121" t="s">
        <v>99</v>
      </c>
      <c r="M1093" s="121" t="s">
        <v>99</v>
      </c>
      <c r="N1093" s="121" t="s">
        <v>99</v>
      </c>
      <c r="O1093" s="121" t="s">
        <v>99</v>
      </c>
      <c r="P1093" s="121" t="s">
        <v>99</v>
      </c>
      <c r="Q1093" s="121" t="s">
        <v>99</v>
      </c>
      <c r="R1093" s="121" t="s">
        <v>99</v>
      </c>
      <c r="S1093" s="121" t="s">
        <v>99</v>
      </c>
      <c r="T1093" s="121" t="s">
        <v>99</v>
      </c>
      <c r="U1093" s="121" t="s">
        <v>99</v>
      </c>
      <c r="V1093" s="121" t="s">
        <v>99</v>
      </c>
      <c r="W1093" s="121" t="s">
        <v>99</v>
      </c>
      <c r="X1093" s="121" t="s">
        <v>99</v>
      </c>
      <c r="Y1093" s="121" t="s">
        <v>99</v>
      </c>
      <c r="Z1093" s="121" t="s">
        <v>99</v>
      </c>
      <c r="AA1093" s="121" t="s">
        <v>99</v>
      </c>
      <c r="AB1093" s="121" t="s">
        <v>99</v>
      </c>
      <c r="AC1093" s="121" t="s">
        <v>99</v>
      </c>
      <c r="AD1093" s="121" t="s">
        <v>99</v>
      </c>
      <c r="AE1093" s="121">
        <v>2532.5</v>
      </c>
      <c r="AF1093" s="121">
        <v>2532.5</v>
      </c>
      <c r="AG1093" s="121">
        <v>2532.5</v>
      </c>
      <c r="AH1093" s="121">
        <v>2532.5</v>
      </c>
      <c r="AI1093" s="121">
        <v>2532.5</v>
      </c>
      <c r="AJ1093" s="121">
        <v>2532.5</v>
      </c>
      <c r="AK1093" s="121">
        <v>2532.5</v>
      </c>
      <c r="AL1093" s="121">
        <v>2532.5</v>
      </c>
      <c r="AM1093" s="121">
        <v>2532.5</v>
      </c>
      <c r="AN1093" s="121">
        <v>2532.5</v>
      </c>
      <c r="AO1093" s="121">
        <v>2532.5</v>
      </c>
      <c r="AP1093" s="121">
        <v>2532.5</v>
      </c>
      <c r="AQ1093" s="121">
        <v>2532.5</v>
      </c>
      <c r="AR1093" s="121">
        <v>2532.5</v>
      </c>
      <c r="AS1093" s="121">
        <v>2532.5</v>
      </c>
      <c r="AT1093" s="121">
        <v>2532.5</v>
      </c>
      <c r="AU1093" s="121">
        <v>2532.5</v>
      </c>
      <c r="AV1093" s="121">
        <v>2532.5</v>
      </c>
      <c r="AW1093" s="121">
        <v>2532.5</v>
      </c>
      <c r="AX1093" s="122">
        <v>2532.5</v>
      </c>
    </row>
    <row r="1094" spans="1:50">
      <c r="A1094" s="213"/>
      <c r="B1094" s="218"/>
      <c r="C1094" s="210"/>
      <c r="D1094" s="93" t="s">
        <v>25</v>
      </c>
      <c r="E1094" s="73" t="str">
        <f>A1083&amp;"/"&amp;B1083&amp;"/"&amp;C1093&amp;"/"&amp;D1094</f>
        <v>Derived gas fired power plants/Steam turbine/CHP with CCS/M</v>
      </c>
      <c r="F1094" s="91" t="str">
        <f>A1083</f>
        <v>Derived gas fired power plants</v>
      </c>
      <c r="G1094" s="91" t="str">
        <f>B1083</f>
        <v>Steam turbine</v>
      </c>
      <c r="H1094" s="91" t="str">
        <f>C1093</f>
        <v>CHP with CCS</v>
      </c>
      <c r="I1094" s="70" t="str">
        <f t="shared" si="78"/>
        <v>M</v>
      </c>
      <c r="J1094" s="123" t="s">
        <v>99</v>
      </c>
      <c r="K1094" s="123" t="s">
        <v>99</v>
      </c>
      <c r="L1094" s="123" t="s">
        <v>99</v>
      </c>
      <c r="M1094" s="123" t="s">
        <v>99</v>
      </c>
      <c r="N1094" s="123" t="s">
        <v>99</v>
      </c>
      <c r="O1094" s="123" t="s">
        <v>99</v>
      </c>
      <c r="P1094" s="123" t="s">
        <v>99</v>
      </c>
      <c r="Q1094" s="123" t="s">
        <v>99</v>
      </c>
      <c r="R1094" s="123" t="s">
        <v>99</v>
      </c>
      <c r="S1094" s="123" t="s">
        <v>99</v>
      </c>
      <c r="T1094" s="123" t="s">
        <v>99</v>
      </c>
      <c r="U1094" s="123" t="s">
        <v>99</v>
      </c>
      <c r="V1094" s="123" t="s">
        <v>99</v>
      </c>
      <c r="W1094" s="123" t="s">
        <v>99</v>
      </c>
      <c r="X1094" s="123" t="s">
        <v>99</v>
      </c>
      <c r="Y1094" s="123" t="s">
        <v>99</v>
      </c>
      <c r="Z1094" s="123" t="s">
        <v>99</v>
      </c>
      <c r="AA1094" s="123" t="s">
        <v>99</v>
      </c>
      <c r="AB1094" s="123" t="s">
        <v>99</v>
      </c>
      <c r="AC1094" s="123" t="s">
        <v>99</v>
      </c>
      <c r="AD1094" s="123" t="s">
        <v>99</v>
      </c>
      <c r="AE1094" s="123">
        <v>3088.625</v>
      </c>
      <c r="AF1094" s="123">
        <v>3088.625</v>
      </c>
      <c r="AG1094" s="123">
        <v>3088.625</v>
      </c>
      <c r="AH1094" s="123">
        <v>3088.625</v>
      </c>
      <c r="AI1094" s="123">
        <v>3088.625</v>
      </c>
      <c r="AJ1094" s="123">
        <v>3088.625</v>
      </c>
      <c r="AK1094" s="123">
        <v>3088.625</v>
      </c>
      <c r="AL1094" s="123">
        <v>3088.625</v>
      </c>
      <c r="AM1094" s="123">
        <v>3088.625</v>
      </c>
      <c r="AN1094" s="123">
        <v>3088.625</v>
      </c>
      <c r="AO1094" s="123">
        <v>3088.625</v>
      </c>
      <c r="AP1094" s="123">
        <v>3088.625</v>
      </c>
      <c r="AQ1094" s="123">
        <v>3088.625</v>
      </c>
      <c r="AR1094" s="123">
        <v>3088.625</v>
      </c>
      <c r="AS1094" s="123">
        <v>3088.625</v>
      </c>
      <c r="AT1094" s="123">
        <v>3088.625</v>
      </c>
      <c r="AU1094" s="123">
        <v>3088.625</v>
      </c>
      <c r="AV1094" s="123">
        <v>3088.625</v>
      </c>
      <c r="AW1094" s="123">
        <v>3088.625</v>
      </c>
      <c r="AX1094" s="124">
        <v>3088.625</v>
      </c>
    </row>
    <row r="1095" spans="1:50">
      <c r="A1095" s="212" t="s">
        <v>54</v>
      </c>
      <c r="B1095" s="221" t="s">
        <v>46</v>
      </c>
      <c r="C1095" s="209" t="s">
        <v>36</v>
      </c>
      <c r="D1095" s="52" t="s">
        <v>24</v>
      </c>
      <c r="E1095" s="87" t="str">
        <f>A1095&amp;"/"&amp;B1095&amp;"/"&amp;C1095&amp;"/"&amp;D1095</f>
        <v>Refinery gas fired power plants/Steam turbine/Electricity only/L</v>
      </c>
      <c r="F1095" s="55" t="str">
        <f>A1095</f>
        <v>Refinery gas fired power plants</v>
      </c>
      <c r="G1095" s="55" t="str">
        <f>B1095</f>
        <v>Steam turbine</v>
      </c>
      <c r="H1095" s="55" t="str">
        <f>C1095</f>
        <v>Electricity only</v>
      </c>
      <c r="I1095" s="85" t="str">
        <f t="shared" ref="I1095:I1158" si="79">D1095</f>
        <v>L</v>
      </c>
      <c r="J1095" s="125">
        <v>785</v>
      </c>
      <c r="K1095" s="125">
        <v>785.27904712197835</v>
      </c>
      <c r="L1095" s="125">
        <v>785.55216838112881</v>
      </c>
      <c r="M1095" s="125">
        <v>785.81943130283423</v>
      </c>
      <c r="N1095" s="125">
        <v>786.0809057281009</v>
      </c>
      <c r="O1095" s="125">
        <v>786.33666362272902</v>
      </c>
      <c r="P1095" s="125">
        <v>786.58677889176067</v>
      </c>
      <c r="Q1095" s="125">
        <v>786.8313271994125</v>
      </c>
      <c r="R1095" s="125">
        <v>787.07038579466519</v>
      </c>
      <c r="S1095" s="125">
        <v>787.30403334265316</v>
      </c>
      <c r="T1095" s="125">
        <v>787.53234976196256</v>
      </c>
      <c r="U1095" s="125">
        <v>787.75541606792376</v>
      </c>
      <c r="V1095" s="125">
        <v>787.97331422195111</v>
      </c>
      <c r="W1095" s="125">
        <v>788.18612698696336</v>
      </c>
      <c r="X1095" s="125">
        <v>788.39393778889212</v>
      </c>
      <c r="Y1095" s="125">
        <v>788.59683058426481</v>
      </c>
      <c r="Z1095" s="125">
        <v>788.79488973382956</v>
      </c>
      <c r="AA1095" s="125">
        <v>788.98819988217042</v>
      </c>
      <c r="AB1095" s="125">
        <v>789.17684584324616</v>
      </c>
      <c r="AC1095" s="125">
        <v>789.36091249177048</v>
      </c>
      <c r="AD1095" s="125">
        <v>789.5404846603376</v>
      </c>
      <c r="AE1095" s="125">
        <v>789.71564704218588</v>
      </c>
      <c r="AF1095" s="125">
        <v>789.88648409948212</v>
      </c>
      <c r="AG1095" s="125">
        <v>790.05307997699936</v>
      </c>
      <c r="AH1095" s="125">
        <v>790.21551842105305</v>
      </c>
      <c r="AI1095" s="125">
        <v>790.37388270355314</v>
      </c>
      <c r="AJ1095" s="125">
        <v>790.5282555510272</v>
      </c>
      <c r="AK1095" s="125">
        <v>790.6787190784587</v>
      </c>
      <c r="AL1095" s="125">
        <v>790.82535472778898</v>
      </c>
      <c r="AM1095" s="125">
        <v>790.96824321092151</v>
      </c>
      <c r="AN1095" s="125">
        <v>791.10746445706889</v>
      </c>
      <c r="AO1095" s="125">
        <v>791.24309756428227</v>
      </c>
      <c r="AP1095" s="125">
        <v>791.37522075499965</v>
      </c>
      <c r="AQ1095" s="125">
        <v>791.50391133545236</v>
      </c>
      <c r="AR1095" s="125">
        <v>791.62924565876756</v>
      </c>
      <c r="AS1095" s="125">
        <v>791.75129909160864</v>
      </c>
      <c r="AT1095" s="125">
        <v>791.87014598419375</v>
      </c>
      <c r="AU1095" s="125">
        <v>791.98585964353879</v>
      </c>
      <c r="AV1095" s="125">
        <v>792.09851230976813</v>
      </c>
      <c r="AW1095" s="125">
        <v>792.20817513534723</v>
      </c>
      <c r="AX1095" s="126">
        <v>792.31491816708581</v>
      </c>
    </row>
    <row r="1096" spans="1:50">
      <c r="A1096" s="212"/>
      <c r="B1096" s="222"/>
      <c r="C1096" s="206"/>
      <c r="D1096" s="52" t="s">
        <v>25</v>
      </c>
      <c r="E1096" s="86" t="str">
        <f>A1095&amp;"/"&amp;B1095&amp;"/"&amp;C1095&amp;"/"&amp;D1096</f>
        <v>Refinery gas fired power plants/Steam turbine/Electricity only/M</v>
      </c>
      <c r="F1096" s="61" t="str">
        <f>A1095</f>
        <v>Refinery gas fired power plants</v>
      </c>
      <c r="G1096" s="61" t="str">
        <f>B1095</f>
        <v>Steam turbine</v>
      </c>
      <c r="H1096" s="61" t="str">
        <f>C1095</f>
        <v>Electricity only</v>
      </c>
      <c r="I1096" s="84" t="str">
        <f t="shared" si="79"/>
        <v>M</v>
      </c>
      <c r="J1096" s="121">
        <v>847.80000000000007</v>
      </c>
      <c r="K1096" s="121">
        <v>848.06369953026956</v>
      </c>
      <c r="L1096" s="121">
        <v>848.32179912016682</v>
      </c>
      <c r="M1096" s="121">
        <v>848.57436258117832</v>
      </c>
      <c r="N1096" s="121">
        <v>848.82145591305539</v>
      </c>
      <c r="O1096" s="121">
        <v>849.06314712347898</v>
      </c>
      <c r="P1096" s="121">
        <v>849.29950605271392</v>
      </c>
      <c r="Q1096" s="121">
        <v>849.5306042034448</v>
      </c>
      <c r="R1096" s="121">
        <v>849.75651457595859</v>
      </c>
      <c r="S1096" s="121">
        <v>849.97731150880725</v>
      </c>
      <c r="T1096" s="121">
        <v>850.19307052505462</v>
      </c>
      <c r="U1096" s="121">
        <v>850.40386818418801</v>
      </c>
      <c r="V1096" s="121">
        <v>850.60978193974381</v>
      </c>
      <c r="W1096" s="121">
        <v>850.81089000268037</v>
      </c>
      <c r="X1096" s="121">
        <v>851.00727121050306</v>
      </c>
      <c r="Y1096" s="121">
        <v>851.19900490213024</v>
      </c>
      <c r="Z1096" s="121">
        <v>851.38617079846892</v>
      </c>
      <c r="AA1096" s="121">
        <v>851.56884888865102</v>
      </c>
      <c r="AB1096" s="121">
        <v>851.74711932186756</v>
      </c>
      <c r="AC1096" s="121">
        <v>851.92106230472314</v>
      </c>
      <c r="AD1096" s="121">
        <v>852.09075800401911</v>
      </c>
      <c r="AE1096" s="121">
        <v>852.25628645486563</v>
      </c>
      <c r="AF1096" s="121">
        <v>852.41772747401058</v>
      </c>
      <c r="AG1096" s="121">
        <v>852.57516057826444</v>
      </c>
      <c r="AH1096" s="121">
        <v>852.72866490789511</v>
      </c>
      <c r="AI1096" s="121">
        <v>852.87831915485776</v>
      </c>
      <c r="AJ1096" s="121">
        <v>853.02420149572072</v>
      </c>
      <c r="AK1096" s="121">
        <v>853.16638952914343</v>
      </c>
      <c r="AL1096" s="121">
        <v>853.30496021776059</v>
      </c>
      <c r="AM1096" s="121">
        <v>853.43998983432084</v>
      </c>
      <c r="AN1096" s="121">
        <v>853.5715539119301</v>
      </c>
      <c r="AO1096" s="121">
        <v>853.69972719824671</v>
      </c>
      <c r="AP1096" s="121">
        <v>853.82458361347472</v>
      </c>
      <c r="AQ1096" s="121">
        <v>853.94619621200252</v>
      </c>
      <c r="AR1096" s="121">
        <v>854.06463714753534</v>
      </c>
      <c r="AS1096" s="121">
        <v>854.17997764157008</v>
      </c>
      <c r="AT1096" s="121">
        <v>854.2922879550631</v>
      </c>
      <c r="AU1096" s="121">
        <v>854.40163736314412</v>
      </c>
      <c r="AV1096" s="121">
        <v>854.50809413273089</v>
      </c>
      <c r="AW1096" s="121">
        <v>854.61172550290314</v>
      </c>
      <c r="AX1096" s="122">
        <v>854.71259766789603</v>
      </c>
    </row>
    <row r="1097" spans="1:50">
      <c r="A1097" s="212"/>
      <c r="B1097" s="222"/>
      <c r="C1097" s="216"/>
      <c r="D1097" s="52" t="s">
        <v>38</v>
      </c>
      <c r="E1097" s="86" t="str">
        <f>A1095&amp;"/"&amp;B1095&amp;"/"&amp;C1095&amp;"/"&amp;D1097</f>
        <v>Refinery gas fired power plants/Steam turbine/Electricity only/S</v>
      </c>
      <c r="F1097" s="61" t="str">
        <f>A1095</f>
        <v>Refinery gas fired power plants</v>
      </c>
      <c r="G1097" s="61" t="str">
        <f>B1095</f>
        <v>Steam turbine</v>
      </c>
      <c r="H1097" s="61" t="str">
        <f>C1095</f>
        <v>Electricity only</v>
      </c>
      <c r="I1097" s="84" t="str">
        <f t="shared" si="79"/>
        <v>S</v>
      </c>
      <c r="J1097" s="121">
        <v>932.58000000000015</v>
      </c>
      <c r="K1097" s="121">
        <v>932.82863098568282</v>
      </c>
      <c r="L1097" s="121">
        <v>933.07198202758593</v>
      </c>
      <c r="M1097" s="121">
        <v>933.31011329082537</v>
      </c>
      <c r="N1097" s="121">
        <v>933.54308700373804</v>
      </c>
      <c r="O1097" s="121">
        <v>933.7709672878517</v>
      </c>
      <c r="P1097" s="121">
        <v>933.99381999255888</v>
      </c>
      <c r="Q1097" s="121">
        <v>934.21171253467662</v>
      </c>
      <c r="R1097" s="121">
        <v>934.42471374304682</v>
      </c>
      <c r="S1097" s="121">
        <v>934.63289370830398</v>
      </c>
      <c r="T1097" s="121">
        <v>934.83632363790878</v>
      </c>
      <c r="U1097" s="121">
        <v>935.03507571652017</v>
      </c>
      <c r="V1097" s="121">
        <v>935.22922297175853</v>
      </c>
      <c r="W1097" s="121">
        <v>935.41883914538448</v>
      </c>
      <c r="X1097" s="121">
        <v>935.60399856990296</v>
      </c>
      <c r="Y1097" s="121">
        <v>935.78477605058015</v>
      </c>
      <c r="Z1097" s="121">
        <v>935.96124675284227</v>
      </c>
      <c r="AA1097" s="121">
        <v>936.13348609501395</v>
      </c>
      <c r="AB1097" s="121">
        <v>936.30156964633238</v>
      </c>
      <c r="AC1097" s="121">
        <v>936.46557303016766</v>
      </c>
      <c r="AD1097" s="121">
        <v>936.62557183236095</v>
      </c>
      <c r="AE1097" s="121">
        <v>936.7816415145877</v>
      </c>
      <c r="AF1097" s="121">
        <v>936.93385733263869</v>
      </c>
      <c r="AG1097" s="121">
        <v>937.08229425950663</v>
      </c>
      <c r="AH1097" s="121">
        <v>937.22702691315828</v>
      </c>
      <c r="AI1097" s="121">
        <v>937.36812948886597</v>
      </c>
      <c r="AJ1097" s="121">
        <v>937.50567569596535</v>
      </c>
      <c r="AK1097" s="121">
        <v>937.63973869890674</v>
      </c>
      <c r="AL1097" s="121">
        <v>937.77039106246013</v>
      </c>
      <c r="AM1097" s="121">
        <v>937.89770470093117</v>
      </c>
      <c r="AN1097" s="121">
        <v>938.02175083124848</v>
      </c>
      <c r="AO1097" s="121">
        <v>938.14259992977554</v>
      </c>
      <c r="AP1097" s="121">
        <v>938.26032169270479</v>
      </c>
      <c r="AQ1097" s="121">
        <v>938.37498499988817</v>
      </c>
      <c r="AR1097" s="121">
        <v>938.48665788196206</v>
      </c>
      <c r="AS1097" s="121">
        <v>938.5954074906233</v>
      </c>
      <c r="AT1097" s="121">
        <v>938.70130007191676</v>
      </c>
      <c r="AU1097" s="121">
        <v>938.80440094239316</v>
      </c>
      <c r="AV1097" s="121">
        <v>938.90477446800355</v>
      </c>
      <c r="AW1097" s="121">
        <v>939.00248404559454</v>
      </c>
      <c r="AX1097" s="122">
        <v>939.09759208687353</v>
      </c>
    </row>
    <row r="1098" spans="1:50">
      <c r="A1098" s="212"/>
      <c r="B1098" s="222"/>
      <c r="C1098" s="217" t="s">
        <v>26</v>
      </c>
      <c r="D1098" s="83" t="s">
        <v>24</v>
      </c>
      <c r="E1098" s="56" t="str">
        <f>A1095&amp;"/"&amp;B1095&amp;"/"&amp;C1098&amp;"/"&amp;D1098</f>
        <v>Refinery gas fired power plants/Steam turbine/CHP/L</v>
      </c>
      <c r="F1098" s="103" t="str">
        <f>A1095</f>
        <v>Refinery gas fired power plants</v>
      </c>
      <c r="G1098" s="103" t="str">
        <f>B1095</f>
        <v>Steam turbine</v>
      </c>
      <c r="H1098" s="103" t="str">
        <f>C1098</f>
        <v>CHP</v>
      </c>
      <c r="I1098" s="104" t="str">
        <f t="shared" si="79"/>
        <v>L</v>
      </c>
      <c r="J1098" s="127">
        <v>1280</v>
      </c>
      <c r="K1098" s="127">
        <v>1280.2843792325896</v>
      </c>
      <c r="L1098" s="127">
        <v>1280.5627193693033</v>
      </c>
      <c r="M1098" s="127">
        <v>1280.8350892258184</v>
      </c>
      <c r="N1098" s="127">
        <v>1281.1015599776824</v>
      </c>
      <c r="O1098" s="127">
        <v>1281.3622049658386</v>
      </c>
      <c r="P1098" s="127">
        <v>1281.617099507527</v>
      </c>
      <c r="Q1098" s="127">
        <v>1281.866320712777</v>
      </c>
      <c r="R1098" s="127">
        <v>1282.1099473066652</v>
      </c>
      <c r="S1098" s="127">
        <v>1282.348059457481</v>
      </c>
      <c r="T1098" s="127">
        <v>1282.5807386109173</v>
      </c>
      <c r="U1098" s="127">
        <v>1282.8080673303682</v>
      </c>
      <c r="V1098" s="127">
        <v>1283.0301291433898</v>
      </c>
      <c r="W1098" s="127">
        <v>1283.2470083943576</v>
      </c>
      <c r="X1098" s="127">
        <v>1283.4587901033296</v>
      </c>
      <c r="Y1098" s="127">
        <v>1283.6655598310979</v>
      </c>
      <c r="Z1098" s="127">
        <v>1283.8674035503996</v>
      </c>
      <c r="AA1098" s="127">
        <v>1284.064407523231</v>
      </c>
      <c r="AB1098" s="127">
        <v>1284.2566581842</v>
      </c>
      <c r="AC1098" s="127">
        <v>1284.4442420298299</v>
      </c>
      <c r="AD1098" s="127">
        <v>1284.62724551372</v>
      </c>
      <c r="AE1098" s="127">
        <v>1284.8057549474506</v>
      </c>
      <c r="AF1098" s="127">
        <v>1284.9798564071157</v>
      </c>
      <c r="AG1098" s="127">
        <v>1285.1496356453497</v>
      </c>
      <c r="AH1098" s="127">
        <v>1285.3151780087164</v>
      </c>
      <c r="AI1098" s="127">
        <v>1285.4765683603091</v>
      </c>
      <c r="AJ1098" s="127">
        <v>1285.6338910074162</v>
      </c>
      <c r="AK1098" s="127">
        <v>1285.7872296340981</v>
      </c>
      <c r="AL1098" s="127">
        <v>1285.9366672385111</v>
      </c>
      <c r="AM1098" s="127">
        <v>1286.0822860748244</v>
      </c>
      <c r="AN1098" s="127">
        <v>1286.2241675995606</v>
      </c>
      <c r="AO1098" s="127">
        <v>1286.3623924221986</v>
      </c>
      <c r="AP1098" s="127">
        <v>1286.4970402598724</v>
      </c>
      <c r="AQ1098" s="127">
        <v>1286.6281898960024</v>
      </c>
      <c r="AR1098" s="127">
        <v>1286.7559191426931</v>
      </c>
      <c r="AS1098" s="127">
        <v>1286.880304806735</v>
      </c>
      <c r="AT1098" s="127">
        <v>1287.0014226590511</v>
      </c>
      <c r="AU1098" s="127">
        <v>1287.119347407428</v>
      </c>
      <c r="AV1098" s="127">
        <v>1287.2341526723751</v>
      </c>
      <c r="AW1098" s="127">
        <v>1287.3459109659591</v>
      </c>
      <c r="AX1098" s="128">
        <v>1287.4546936734632</v>
      </c>
    </row>
    <row r="1099" spans="1:50">
      <c r="A1099" s="212"/>
      <c r="B1099" s="222"/>
      <c r="C1099" s="206"/>
      <c r="D1099" s="52" t="s">
        <v>25</v>
      </c>
      <c r="E1099" s="86" t="str">
        <f>A1095&amp;"/"&amp;B1095&amp;"/"&amp;C1098&amp;"/"&amp;D1099</f>
        <v>Refinery gas fired power plants/Steam turbine/CHP/M</v>
      </c>
      <c r="F1099" s="61" t="str">
        <f>A1095</f>
        <v>Refinery gas fired power plants</v>
      </c>
      <c r="G1099" s="61" t="str">
        <f>B1095</f>
        <v>Steam turbine</v>
      </c>
      <c r="H1099" s="61" t="str">
        <f>C1098</f>
        <v>CHP</v>
      </c>
      <c r="I1099" s="84" t="str">
        <f t="shared" si="79"/>
        <v>M</v>
      </c>
      <c r="J1099" s="121">
        <v>1342.8000000000002</v>
      </c>
      <c r="K1099" s="121">
        <v>1343.038665270951</v>
      </c>
      <c r="L1099" s="121">
        <v>1343.2722622306881</v>
      </c>
      <c r="M1099" s="121">
        <v>1343.5008486327683</v>
      </c>
      <c r="N1099" s="121">
        <v>1343.7244842112702</v>
      </c>
      <c r="O1099" s="121">
        <v>1343.9432305175801</v>
      </c>
      <c r="P1099" s="121">
        <v>1344.157150761692</v>
      </c>
      <c r="Q1099" s="121">
        <v>1344.3663096581984</v>
      </c>
      <c r="R1099" s="121">
        <v>1344.5707732771191</v>
      </c>
      <c r="S1099" s="121">
        <v>1344.7706088996911</v>
      </c>
      <c r="T1099" s="121">
        <v>1344.9658848792126</v>
      </c>
      <c r="U1099" s="121">
        <v>1345.1566705070118</v>
      </c>
      <c r="V1099" s="121">
        <v>1345.3430358835901</v>
      </c>
      <c r="W1099" s="121">
        <v>1345.5250517949648</v>
      </c>
      <c r="X1099" s="121">
        <v>1345.7027895942194</v>
      </c>
      <c r="Y1099" s="121">
        <v>1345.8763210882491</v>
      </c>
      <c r="Z1099" s="121">
        <v>1346.0457184296731</v>
      </c>
      <c r="AA1099" s="121">
        <v>1346.2110540138717</v>
      </c>
      <c r="AB1099" s="121">
        <v>1346.3724003810901</v>
      </c>
      <c r="AC1099" s="121">
        <v>1346.529830123535</v>
      </c>
      <c r="AD1099" s="121">
        <v>1346.6834157973897</v>
      </c>
      <c r="AE1099" s="121">
        <v>1346.8332298396481</v>
      </c>
      <c r="AF1099" s="121">
        <v>1346.979344489672</v>
      </c>
      <c r="AG1099" s="121">
        <v>1347.12183171536</v>
      </c>
      <c r="AH1099" s="121">
        <v>1347.2607631438154</v>
      </c>
      <c r="AI1099" s="121">
        <v>1347.3962099963894</v>
      </c>
      <c r="AJ1099" s="121">
        <v>1347.5282430279742</v>
      </c>
      <c r="AK1099" s="121">
        <v>1347.6569324704169</v>
      </c>
      <c r="AL1099" s="121">
        <v>1347.7823479799206</v>
      </c>
      <c r="AM1099" s="121">
        <v>1347.9045585882966</v>
      </c>
      <c r="AN1099" s="121">
        <v>1348.0236326579316</v>
      </c>
      <c r="AO1099" s="121">
        <v>1348.1396378403304</v>
      </c>
      <c r="AP1099" s="121">
        <v>1348.2526410380981</v>
      </c>
      <c r="AQ1099" s="121">
        <v>1348.3627083702204</v>
      </c>
      <c r="AR1099" s="121">
        <v>1348.4699051405055</v>
      </c>
      <c r="AS1099" s="121">
        <v>1348.5742958090525</v>
      </c>
      <c r="AT1099" s="121">
        <v>1348.6759439666089</v>
      </c>
      <c r="AU1099" s="121">
        <v>1348.7749123116841</v>
      </c>
      <c r="AV1099" s="121">
        <v>1348.8712626302911</v>
      </c>
      <c r="AW1099" s="121">
        <v>1348.9650557781813</v>
      </c>
      <c r="AX1099" s="122">
        <v>1349.0563516654543</v>
      </c>
    </row>
    <row r="1100" spans="1:50">
      <c r="A1100" s="212"/>
      <c r="B1100" s="222"/>
      <c r="C1100" s="216"/>
      <c r="D1100" s="106" t="s">
        <v>38</v>
      </c>
      <c r="E1100" s="107" t="str">
        <f>A1095&amp;"/"&amp;B1095&amp;"/"&amp;C1098&amp;"/"&amp;D1100</f>
        <v>Refinery gas fired power plants/Steam turbine/CHP/S</v>
      </c>
      <c r="F1100" s="108" t="str">
        <f>A1095</f>
        <v>Refinery gas fired power plants</v>
      </c>
      <c r="G1100" s="108" t="str">
        <f>B1095</f>
        <v>Steam turbine</v>
      </c>
      <c r="H1100" s="108" t="str">
        <f>C1098</f>
        <v>CHP</v>
      </c>
      <c r="I1100" s="109" t="str">
        <f t="shared" si="79"/>
        <v>S</v>
      </c>
      <c r="J1100" s="129">
        <v>1462.5800000000002</v>
      </c>
      <c r="K1100" s="129">
        <v>1462.7749659584379</v>
      </c>
      <c r="L1100" s="129">
        <v>1462.9657916071042</v>
      </c>
      <c r="M1100" s="129">
        <v>1463.1525241249519</v>
      </c>
      <c r="N1100" s="129">
        <v>1463.3352123088246</v>
      </c>
      <c r="O1100" s="129">
        <v>1463.5139064401264</v>
      </c>
      <c r="P1100" s="129">
        <v>1463.6886581551807</v>
      </c>
      <c r="Q1100" s="129">
        <v>1463.8595203194188</v>
      </c>
      <c r="R1100" s="129">
        <v>1464.026546905523</v>
      </c>
      <c r="S1100" s="129">
        <v>1464.18979287562</v>
      </c>
      <c r="T1100" s="129">
        <v>1464.3493140676042</v>
      </c>
      <c r="U1100" s="129">
        <v>1464.5051670856485</v>
      </c>
      <c r="V1100" s="129">
        <v>1464.6574091949403</v>
      </c>
      <c r="W1100" s="129">
        <v>1464.8060982206655</v>
      </c>
      <c r="X1100" s="129">
        <v>1464.9512924512476</v>
      </c>
      <c r="Y1100" s="129">
        <v>1465.0930505458284</v>
      </c>
      <c r="Z1100" s="129">
        <v>1465.2314314459736</v>
      </c>
      <c r="AA1100" s="129">
        <v>1465.3664942915598</v>
      </c>
      <c r="AB1100" s="129">
        <v>1465.4982983408033</v>
      </c>
      <c r="AC1100" s="129">
        <v>1465.6269028943698</v>
      </c>
      <c r="AD1100" s="129">
        <v>1465.7523672234954</v>
      </c>
      <c r="AE1100" s="129">
        <v>1465.8747505020513</v>
      </c>
      <c r="AF1100" s="129">
        <v>1465.9941117424621</v>
      </c>
      <c r="AG1100" s="129">
        <v>1466.110509735395</v>
      </c>
      <c r="AH1100" s="129">
        <v>1466.2240029931197</v>
      </c>
      <c r="AI1100" s="129">
        <v>1466.3346496964473</v>
      </c>
      <c r="AJ1100" s="129">
        <v>1466.4425076451378</v>
      </c>
      <c r="AK1100" s="129">
        <v>1466.5476342116747</v>
      </c>
      <c r="AL1100" s="129">
        <v>1466.6500862982978</v>
      </c>
      <c r="AM1100" s="129">
        <v>1466.7499202971799</v>
      </c>
      <c r="AN1100" s="129">
        <v>1466.8471920536401</v>
      </c>
      <c r="AO1100" s="129">
        <v>1466.9419568322778</v>
      </c>
      <c r="AP1100" s="129">
        <v>1467.0342692859144</v>
      </c>
      <c r="AQ1100" s="129">
        <v>1467.1241834272323</v>
      </c>
      <c r="AR1100" s="129">
        <v>1467.2117526029938</v>
      </c>
      <c r="AS1100" s="129">
        <v>1467.297029470735</v>
      </c>
      <c r="AT1100" s="129">
        <v>1467.3800659778165</v>
      </c>
      <c r="AU1100" s="129">
        <v>1467.4609133427296</v>
      </c>
      <c r="AV1100" s="129">
        <v>1467.5396220385451</v>
      </c>
      <c r="AW1100" s="129">
        <v>1467.6162417784028</v>
      </c>
      <c r="AX1100" s="130">
        <v>1467.6908215029378</v>
      </c>
    </row>
    <row r="1101" spans="1:50">
      <c r="A1101" s="212"/>
      <c r="B1101" s="222"/>
      <c r="C1101" s="217" t="s">
        <v>42</v>
      </c>
      <c r="D1101" s="83" t="s">
        <v>24</v>
      </c>
      <c r="E1101" s="56" t="str">
        <f>A1095&amp;"/"&amp;B1095&amp;"/"&amp;C1101&amp;"/"&amp;D1101</f>
        <v>Refinery gas fired power plants/Steam turbine/Electricity only with CCS/L</v>
      </c>
      <c r="F1101" s="103" t="str">
        <f>A1095</f>
        <v>Refinery gas fired power plants</v>
      </c>
      <c r="G1101" s="103" t="str">
        <f>B1095</f>
        <v>Steam turbine</v>
      </c>
      <c r="H1101" s="103" t="str">
        <f>C1101</f>
        <v>Electricity only with CCS</v>
      </c>
      <c r="I1101" s="104" t="str">
        <f t="shared" si="79"/>
        <v>L</v>
      </c>
      <c r="J1101" s="127" t="s">
        <v>99</v>
      </c>
      <c r="K1101" s="127" t="s">
        <v>99</v>
      </c>
      <c r="L1101" s="127" t="s">
        <v>99</v>
      </c>
      <c r="M1101" s="127" t="s">
        <v>99</v>
      </c>
      <c r="N1101" s="127" t="s">
        <v>99</v>
      </c>
      <c r="O1101" s="127" t="s">
        <v>99</v>
      </c>
      <c r="P1101" s="127" t="s">
        <v>99</v>
      </c>
      <c r="Q1101" s="127" t="s">
        <v>99</v>
      </c>
      <c r="R1101" s="127" t="s">
        <v>99</v>
      </c>
      <c r="S1101" s="127" t="s">
        <v>99</v>
      </c>
      <c r="T1101" s="127" t="s">
        <v>99</v>
      </c>
      <c r="U1101" s="127" t="s">
        <v>99</v>
      </c>
      <c r="V1101" s="127" t="s">
        <v>99</v>
      </c>
      <c r="W1101" s="127" t="s">
        <v>99</v>
      </c>
      <c r="X1101" s="127" t="s">
        <v>99</v>
      </c>
      <c r="Y1101" s="127" t="s">
        <v>99</v>
      </c>
      <c r="Z1101" s="127" t="s">
        <v>99</v>
      </c>
      <c r="AA1101" s="127" t="s">
        <v>99</v>
      </c>
      <c r="AB1101" s="127" t="s">
        <v>99</v>
      </c>
      <c r="AC1101" s="127" t="s">
        <v>99</v>
      </c>
      <c r="AD1101" s="127" t="s">
        <v>99</v>
      </c>
      <c r="AE1101" s="127">
        <v>1962.5</v>
      </c>
      <c r="AF1101" s="127">
        <v>1962.5</v>
      </c>
      <c r="AG1101" s="127">
        <v>1962.5</v>
      </c>
      <c r="AH1101" s="127">
        <v>1962.5</v>
      </c>
      <c r="AI1101" s="127">
        <v>1962.5</v>
      </c>
      <c r="AJ1101" s="127">
        <v>1962.5</v>
      </c>
      <c r="AK1101" s="127">
        <v>1962.5</v>
      </c>
      <c r="AL1101" s="127">
        <v>1962.5</v>
      </c>
      <c r="AM1101" s="127">
        <v>1962.5</v>
      </c>
      <c r="AN1101" s="127">
        <v>1962.5</v>
      </c>
      <c r="AO1101" s="127">
        <v>1962.5</v>
      </c>
      <c r="AP1101" s="127">
        <v>1962.5</v>
      </c>
      <c r="AQ1101" s="127">
        <v>1962.5</v>
      </c>
      <c r="AR1101" s="127">
        <v>1962.5</v>
      </c>
      <c r="AS1101" s="127">
        <v>1962.5</v>
      </c>
      <c r="AT1101" s="127">
        <v>1962.5</v>
      </c>
      <c r="AU1101" s="127">
        <v>1962.5</v>
      </c>
      <c r="AV1101" s="127">
        <v>1962.5</v>
      </c>
      <c r="AW1101" s="127">
        <v>1962.5</v>
      </c>
      <c r="AX1101" s="128">
        <v>1962.5</v>
      </c>
    </row>
    <row r="1102" spans="1:50">
      <c r="A1102" s="212"/>
      <c r="B1102" s="222"/>
      <c r="C1102" s="216"/>
      <c r="D1102" s="106" t="s">
        <v>25</v>
      </c>
      <c r="E1102" s="107" t="str">
        <f>A1095&amp;"/"&amp;B1095&amp;"/"&amp;C1101&amp;"/"&amp;D1102</f>
        <v>Refinery gas fired power plants/Steam turbine/Electricity only with CCS/M</v>
      </c>
      <c r="F1102" s="108" t="str">
        <f>A1095</f>
        <v>Refinery gas fired power plants</v>
      </c>
      <c r="G1102" s="108" t="str">
        <f>B1095</f>
        <v>Steam turbine</v>
      </c>
      <c r="H1102" s="108" t="str">
        <f>C1101</f>
        <v>Electricity only with CCS</v>
      </c>
      <c r="I1102" s="109" t="str">
        <f t="shared" si="79"/>
        <v>M</v>
      </c>
      <c r="J1102" s="129" t="s">
        <v>99</v>
      </c>
      <c r="K1102" s="129" t="s">
        <v>99</v>
      </c>
      <c r="L1102" s="129" t="s">
        <v>99</v>
      </c>
      <c r="M1102" s="129" t="s">
        <v>99</v>
      </c>
      <c r="N1102" s="129" t="s">
        <v>99</v>
      </c>
      <c r="O1102" s="129" t="s">
        <v>99</v>
      </c>
      <c r="P1102" s="129" t="s">
        <v>99</v>
      </c>
      <c r="Q1102" s="129" t="s">
        <v>99</v>
      </c>
      <c r="R1102" s="129" t="s">
        <v>99</v>
      </c>
      <c r="S1102" s="129" t="s">
        <v>99</v>
      </c>
      <c r="T1102" s="129" t="s">
        <v>99</v>
      </c>
      <c r="U1102" s="129" t="s">
        <v>99</v>
      </c>
      <c r="V1102" s="129" t="s">
        <v>99</v>
      </c>
      <c r="W1102" s="129" t="s">
        <v>99</v>
      </c>
      <c r="X1102" s="129" t="s">
        <v>99</v>
      </c>
      <c r="Y1102" s="129" t="s">
        <v>99</v>
      </c>
      <c r="Z1102" s="129" t="s">
        <v>99</v>
      </c>
      <c r="AA1102" s="129" t="s">
        <v>99</v>
      </c>
      <c r="AB1102" s="129" t="s">
        <v>99</v>
      </c>
      <c r="AC1102" s="129" t="s">
        <v>99</v>
      </c>
      <c r="AD1102" s="129" t="s">
        <v>99</v>
      </c>
      <c r="AE1102" s="129">
        <v>2516.375</v>
      </c>
      <c r="AF1102" s="129">
        <v>2516.375</v>
      </c>
      <c r="AG1102" s="129">
        <v>2516.375</v>
      </c>
      <c r="AH1102" s="129">
        <v>2516.375</v>
      </c>
      <c r="AI1102" s="129">
        <v>2516.375</v>
      </c>
      <c r="AJ1102" s="129">
        <v>2516.375</v>
      </c>
      <c r="AK1102" s="129">
        <v>2516.375</v>
      </c>
      <c r="AL1102" s="129">
        <v>2516.375</v>
      </c>
      <c r="AM1102" s="129">
        <v>2516.375</v>
      </c>
      <c r="AN1102" s="129">
        <v>2516.375</v>
      </c>
      <c r="AO1102" s="129">
        <v>2516.375</v>
      </c>
      <c r="AP1102" s="129">
        <v>2516.375</v>
      </c>
      <c r="AQ1102" s="129">
        <v>2516.375</v>
      </c>
      <c r="AR1102" s="129">
        <v>2516.375</v>
      </c>
      <c r="AS1102" s="129">
        <v>2516.375</v>
      </c>
      <c r="AT1102" s="129">
        <v>2516.375</v>
      </c>
      <c r="AU1102" s="129">
        <v>2516.375</v>
      </c>
      <c r="AV1102" s="129">
        <v>2516.375</v>
      </c>
      <c r="AW1102" s="129">
        <v>2516.375</v>
      </c>
      <c r="AX1102" s="130">
        <v>2516.375</v>
      </c>
    </row>
    <row r="1103" spans="1:50">
      <c r="A1103" s="212"/>
      <c r="B1103" s="222"/>
      <c r="C1103" s="217" t="s">
        <v>43</v>
      </c>
      <c r="D1103" s="52" t="s">
        <v>24</v>
      </c>
      <c r="E1103" s="86" t="str">
        <f>A1095&amp;"/"&amp;B1095&amp;"/"&amp;C1103&amp;"/"&amp;D1103</f>
        <v>Refinery gas fired power plants/Steam turbine/CHP with CCS/L</v>
      </c>
      <c r="F1103" s="61" t="str">
        <f>A1095</f>
        <v>Refinery gas fired power plants</v>
      </c>
      <c r="G1103" s="61" t="str">
        <f>B1095</f>
        <v>Steam turbine</v>
      </c>
      <c r="H1103" s="61" t="str">
        <f>C1103</f>
        <v>CHP with CCS</v>
      </c>
      <c r="I1103" s="84" t="str">
        <f t="shared" si="79"/>
        <v>L</v>
      </c>
      <c r="J1103" s="121" t="s">
        <v>99</v>
      </c>
      <c r="K1103" s="121" t="s">
        <v>99</v>
      </c>
      <c r="L1103" s="121" t="s">
        <v>99</v>
      </c>
      <c r="M1103" s="121" t="s">
        <v>99</v>
      </c>
      <c r="N1103" s="121" t="s">
        <v>99</v>
      </c>
      <c r="O1103" s="121" t="s">
        <v>99</v>
      </c>
      <c r="P1103" s="121" t="s">
        <v>99</v>
      </c>
      <c r="Q1103" s="121" t="s">
        <v>99</v>
      </c>
      <c r="R1103" s="121" t="s">
        <v>99</v>
      </c>
      <c r="S1103" s="121" t="s">
        <v>99</v>
      </c>
      <c r="T1103" s="121" t="s">
        <v>99</v>
      </c>
      <c r="U1103" s="121" t="s">
        <v>99</v>
      </c>
      <c r="V1103" s="121" t="s">
        <v>99</v>
      </c>
      <c r="W1103" s="121" t="s">
        <v>99</v>
      </c>
      <c r="X1103" s="121" t="s">
        <v>99</v>
      </c>
      <c r="Y1103" s="121" t="s">
        <v>99</v>
      </c>
      <c r="Z1103" s="121" t="s">
        <v>99</v>
      </c>
      <c r="AA1103" s="121" t="s">
        <v>99</v>
      </c>
      <c r="AB1103" s="121" t="s">
        <v>99</v>
      </c>
      <c r="AC1103" s="121" t="s">
        <v>99</v>
      </c>
      <c r="AD1103" s="121" t="s">
        <v>99</v>
      </c>
      <c r="AE1103" s="121">
        <v>2457.5</v>
      </c>
      <c r="AF1103" s="121">
        <v>2457.5</v>
      </c>
      <c r="AG1103" s="121">
        <v>2457.5</v>
      </c>
      <c r="AH1103" s="121">
        <v>2457.5</v>
      </c>
      <c r="AI1103" s="121">
        <v>2457.5</v>
      </c>
      <c r="AJ1103" s="121">
        <v>2457.5</v>
      </c>
      <c r="AK1103" s="121">
        <v>2457.5</v>
      </c>
      <c r="AL1103" s="121">
        <v>2457.5</v>
      </c>
      <c r="AM1103" s="121">
        <v>2457.5</v>
      </c>
      <c r="AN1103" s="121">
        <v>2457.5</v>
      </c>
      <c r="AO1103" s="121">
        <v>2457.5</v>
      </c>
      <c r="AP1103" s="121">
        <v>2457.5</v>
      </c>
      <c r="AQ1103" s="121">
        <v>2457.5</v>
      </c>
      <c r="AR1103" s="121">
        <v>2457.5</v>
      </c>
      <c r="AS1103" s="121">
        <v>2457.5</v>
      </c>
      <c r="AT1103" s="121">
        <v>2457.5</v>
      </c>
      <c r="AU1103" s="121">
        <v>2457.5</v>
      </c>
      <c r="AV1103" s="121">
        <v>2457.5</v>
      </c>
      <c r="AW1103" s="121">
        <v>2457.5</v>
      </c>
      <c r="AX1103" s="122">
        <v>2457.5</v>
      </c>
    </row>
    <row r="1104" spans="1:50">
      <c r="A1104" s="213"/>
      <c r="B1104" s="223"/>
      <c r="C1104" s="210"/>
      <c r="D1104" s="93" t="s">
        <v>25</v>
      </c>
      <c r="E1104" s="73" t="str">
        <f>A1095&amp;"/"&amp;B1095&amp;"/"&amp;C1103&amp;"/"&amp;D1104</f>
        <v>Refinery gas fired power plants/Steam turbine/CHP with CCS/M</v>
      </c>
      <c r="F1104" s="91" t="str">
        <f>A1095</f>
        <v>Refinery gas fired power plants</v>
      </c>
      <c r="G1104" s="91" t="str">
        <f>B1095</f>
        <v>Steam turbine</v>
      </c>
      <c r="H1104" s="91" t="str">
        <f>C1103</f>
        <v>CHP with CCS</v>
      </c>
      <c r="I1104" s="70" t="str">
        <f t="shared" si="79"/>
        <v>M</v>
      </c>
      <c r="J1104" s="123" t="s">
        <v>99</v>
      </c>
      <c r="K1104" s="123" t="s">
        <v>99</v>
      </c>
      <c r="L1104" s="123" t="s">
        <v>99</v>
      </c>
      <c r="M1104" s="123" t="s">
        <v>99</v>
      </c>
      <c r="N1104" s="123" t="s">
        <v>99</v>
      </c>
      <c r="O1104" s="123" t="s">
        <v>99</v>
      </c>
      <c r="P1104" s="123" t="s">
        <v>99</v>
      </c>
      <c r="Q1104" s="123" t="s">
        <v>99</v>
      </c>
      <c r="R1104" s="123" t="s">
        <v>99</v>
      </c>
      <c r="S1104" s="123" t="s">
        <v>99</v>
      </c>
      <c r="T1104" s="123" t="s">
        <v>99</v>
      </c>
      <c r="U1104" s="123" t="s">
        <v>99</v>
      </c>
      <c r="V1104" s="123" t="s">
        <v>99</v>
      </c>
      <c r="W1104" s="123" t="s">
        <v>99</v>
      </c>
      <c r="X1104" s="123" t="s">
        <v>99</v>
      </c>
      <c r="Y1104" s="123" t="s">
        <v>99</v>
      </c>
      <c r="Z1104" s="123" t="s">
        <v>99</v>
      </c>
      <c r="AA1104" s="123" t="s">
        <v>99</v>
      </c>
      <c r="AB1104" s="123" t="s">
        <v>99</v>
      </c>
      <c r="AC1104" s="123" t="s">
        <v>99</v>
      </c>
      <c r="AD1104" s="123" t="s">
        <v>99</v>
      </c>
      <c r="AE1104" s="123">
        <v>3011.375</v>
      </c>
      <c r="AF1104" s="123">
        <v>3011.375</v>
      </c>
      <c r="AG1104" s="123">
        <v>3011.375</v>
      </c>
      <c r="AH1104" s="123">
        <v>3011.375</v>
      </c>
      <c r="AI1104" s="123">
        <v>3011.375</v>
      </c>
      <c r="AJ1104" s="123">
        <v>3011.375</v>
      </c>
      <c r="AK1104" s="123">
        <v>3011.375</v>
      </c>
      <c r="AL1104" s="123">
        <v>3011.375</v>
      </c>
      <c r="AM1104" s="123">
        <v>3011.375</v>
      </c>
      <c r="AN1104" s="123">
        <v>3011.375</v>
      </c>
      <c r="AO1104" s="123">
        <v>3011.375</v>
      </c>
      <c r="AP1104" s="123">
        <v>3011.375</v>
      </c>
      <c r="AQ1104" s="123">
        <v>3011.375</v>
      </c>
      <c r="AR1104" s="123">
        <v>3011.375</v>
      </c>
      <c r="AS1104" s="123">
        <v>3011.375</v>
      </c>
      <c r="AT1104" s="123">
        <v>3011.375</v>
      </c>
      <c r="AU1104" s="123">
        <v>3011.375</v>
      </c>
      <c r="AV1104" s="123">
        <v>3011.375</v>
      </c>
      <c r="AW1104" s="123">
        <v>3011.375</v>
      </c>
      <c r="AX1104" s="124">
        <v>3011.375</v>
      </c>
    </row>
    <row r="1105" spans="1:50">
      <c r="A1105" s="211" t="s">
        <v>55</v>
      </c>
      <c r="B1105" s="214" t="s">
        <v>50</v>
      </c>
      <c r="C1105" s="209" t="s">
        <v>36</v>
      </c>
      <c r="D1105" s="67" t="s">
        <v>24</v>
      </c>
      <c r="E1105" s="87" t="str">
        <f>A1105&amp;"/"&amp;B1105&amp;"/"&amp;C1105&amp;"/"&amp;D1105</f>
        <v>Diesel oil fired power plants/Gas turbine combined cycle/Electricity only/L</v>
      </c>
      <c r="F1105" s="55" t="str">
        <f>A1105</f>
        <v>Diesel oil fired power plants</v>
      </c>
      <c r="G1105" s="55" t="str">
        <f>B1105</f>
        <v>Gas turbine combined cycle</v>
      </c>
      <c r="H1105" s="55" t="str">
        <f>C1105</f>
        <v>Electricity only</v>
      </c>
      <c r="I1105" s="85" t="str">
        <f t="shared" si="79"/>
        <v>L</v>
      </c>
      <c r="J1105" s="125">
        <v>990</v>
      </c>
      <c r="K1105" s="125">
        <v>989.29848477011274</v>
      </c>
      <c r="L1105" s="125">
        <v>988.45370597444935</v>
      </c>
      <c r="M1105" s="125">
        <v>987.43946928253217</v>
      </c>
      <c r="N1105" s="125">
        <v>986.22618997756695</v>
      </c>
      <c r="O1105" s="125">
        <v>984.78110086643221</v>
      </c>
      <c r="P1105" s="125">
        <v>983.06882092424166</v>
      </c>
      <c r="Q1105" s="125">
        <v>981.05242083767212</v>
      </c>
      <c r="R1105" s="125">
        <v>978.6951277210735</v>
      </c>
      <c r="S1105" s="125">
        <v>975.9627894766486</v>
      </c>
      <c r="T1105" s="125">
        <v>972.82715221182377</v>
      </c>
      <c r="U1105" s="125">
        <v>969.2698753928845</v>
      </c>
      <c r="V1105" s="125">
        <v>965.28701239089924</v>
      </c>
      <c r="W1105" s="125">
        <v>960.89343505107411</v>
      </c>
      <c r="X1105" s="125">
        <v>956.12643209086991</v>
      </c>
      <c r="Y1105" s="125">
        <v>951.04755391385152</v>
      </c>
      <c r="Z1105" s="125">
        <v>945.74182248482316</v>
      </c>
      <c r="AA1105" s="125">
        <v>940.31375862854134</v>
      </c>
      <c r="AB1105" s="125">
        <v>934.88029418961389</v>
      </c>
      <c r="AC1105" s="125">
        <v>929.56139373990266</v>
      </c>
      <c r="AD1105" s="125">
        <v>924.46986089346478</v>
      </c>
      <c r="AE1105" s="125">
        <v>919.70209009543794</v>
      </c>
      <c r="AF1105" s="125">
        <v>915.33131285001309</v>
      </c>
      <c r="AG1105" s="125">
        <v>911.40424891286057</v>
      </c>
      <c r="AH1105" s="125">
        <v>907.94125051338858</v>
      </c>
      <c r="AI1105" s="125">
        <v>904.93930920864989</v>
      </c>
      <c r="AJ1105" s="125">
        <v>902.37687940001808</v>
      </c>
      <c r="AK1105" s="125">
        <v>900.2194053507385</v>
      </c>
      <c r="AL1105" s="125">
        <v>898.42463615398049</v>
      </c>
      <c r="AM1105" s="125">
        <v>896.94713656322972</v>
      </c>
      <c r="AN1105" s="125">
        <v>895.74172625902929</v>
      </c>
      <c r="AO1105" s="125">
        <v>894.7658312270753</v>
      </c>
      <c r="AP1105" s="125">
        <v>893.98088503268286</v>
      </c>
      <c r="AQ1105" s="125">
        <v>893.35298584014095</v>
      </c>
      <c r="AR1105" s="125">
        <v>892.85302269453257</v>
      </c>
      <c r="AS1105" s="125">
        <v>892.45645822607253</v>
      </c>
      <c r="AT1105" s="125">
        <v>892.14291486995921</v>
      </c>
      <c r="AU1105" s="125">
        <v>891.89567071210672</v>
      </c>
      <c r="AV1105" s="125">
        <v>891.70113568042564</v>
      </c>
      <c r="AW1105" s="125">
        <v>891.54835126365867</v>
      </c>
      <c r="AX1105" s="126">
        <v>891.42853711530358</v>
      </c>
    </row>
    <row r="1106" spans="1:50">
      <c r="A1106" s="212"/>
      <c r="B1106" s="215"/>
      <c r="C1106" s="216"/>
      <c r="D1106" s="52" t="s">
        <v>25</v>
      </c>
      <c r="E1106" s="86" t="str">
        <f>A1105&amp;"/"&amp;B1105&amp;"/"&amp;C1105&amp;"/"&amp;D1106</f>
        <v>Diesel oil fired power plants/Gas turbine combined cycle/Electricity only/M</v>
      </c>
      <c r="F1106" s="61" t="str">
        <f>A1105</f>
        <v>Diesel oil fired power plants</v>
      </c>
      <c r="G1106" s="61" t="str">
        <f>B1105</f>
        <v>Gas turbine combined cycle</v>
      </c>
      <c r="H1106" s="61" t="str">
        <f>C1105</f>
        <v>Electricity only</v>
      </c>
      <c r="I1106" s="84" t="str">
        <f t="shared" si="79"/>
        <v>M</v>
      </c>
      <c r="J1106" s="121">
        <v>1029.6000000000001</v>
      </c>
      <c r="K1106" s="121">
        <v>1029.3828981251872</v>
      </c>
      <c r="L1106" s="121">
        <v>1029.1050616888133</v>
      </c>
      <c r="M1106" s="121">
        <v>1028.7498340481045</v>
      </c>
      <c r="N1106" s="121">
        <v>1028.2962034142647</v>
      </c>
      <c r="O1106" s="121">
        <v>1027.7177995489405</v>
      </c>
      <c r="P1106" s="121">
        <v>1026.9817462205901</v>
      </c>
      <c r="Q1106" s="121">
        <v>1026.0474082981714</v>
      </c>
      <c r="R1106" s="121">
        <v>1024.8651235306065</v>
      </c>
      <c r="S1106" s="121">
        <v>1023.3750895262637</v>
      </c>
      <c r="T1106" s="121">
        <v>1021.5066941872961</v>
      </c>
      <c r="U1106" s="121">
        <v>1019.1787356368059</v>
      </c>
      <c r="V1106" s="121">
        <v>1016.3011635576099</v>
      </c>
      <c r="W1106" s="121">
        <v>1012.7791455985796</v>
      </c>
      <c r="X1106" s="121">
        <v>1008.5203278388324</v>
      </c>
      <c r="Y1106" s="121">
        <v>1003.4459616900626</v>
      </c>
      <c r="Z1106" s="121">
        <v>997.50591095630807</v>
      </c>
      <c r="AA1106" s="121">
        <v>990.69627720196888</v>
      </c>
      <c r="AB1106" s="121">
        <v>983.07656614216512</v>
      </c>
      <c r="AC1106" s="121">
        <v>974.78150055062383</v>
      </c>
      <c r="AD1106" s="121">
        <v>966.02183193985684</v>
      </c>
      <c r="AE1106" s="121">
        <v>957.070012877164</v>
      </c>
      <c r="AF1106" s="121">
        <v>948.23077046945775</v>
      </c>
      <c r="AG1106" s="121">
        <v>939.80219384643442</v>
      </c>
      <c r="AH1106" s="121">
        <v>932.03715085899285</v>
      </c>
      <c r="AI1106" s="121">
        <v>925.11512351723991</v>
      </c>
      <c r="AJ1106" s="121">
        <v>919.13055025758297</v>
      </c>
      <c r="AK1106" s="121">
        <v>914.0977372195506</v>
      </c>
      <c r="AL1106" s="121">
        <v>909.96749673648526</v>
      </c>
      <c r="AM1106" s="121">
        <v>906.64876754737452</v>
      </c>
      <c r="AN1106" s="121">
        <v>904.02940188952812</v>
      </c>
      <c r="AO1106" s="121">
        <v>901.99265817129685</v>
      </c>
      <c r="AP1106" s="121">
        <v>900.42828870079359</v>
      </c>
      <c r="AQ1106" s="121">
        <v>899.23869855694954</v>
      </c>
      <c r="AR1106" s="121">
        <v>898.34137262428123</v>
      </c>
      <c r="AS1106" s="121">
        <v>897.66886686096325</v>
      </c>
      <c r="AT1106" s="121">
        <v>897.1674407206765</v>
      </c>
      <c r="AU1106" s="121">
        <v>896.79509444973303</v>
      </c>
      <c r="AV1106" s="121">
        <v>896.51948827230967</v>
      </c>
      <c r="AW1106" s="121">
        <v>896.31600422635768</v>
      </c>
      <c r="AX1106" s="122">
        <v>896.16606767974008</v>
      </c>
    </row>
    <row r="1107" spans="1:50">
      <c r="A1107" s="212"/>
      <c r="B1107" s="215"/>
      <c r="C1107" s="217" t="s">
        <v>26</v>
      </c>
      <c r="D1107" s="83" t="s">
        <v>24</v>
      </c>
      <c r="E1107" s="56" t="str">
        <f>A1105&amp;"/"&amp;B1105&amp;"/"&amp;C1107&amp;"/"&amp;D1107</f>
        <v>Diesel oil fired power plants/Gas turbine combined cycle/CHP/L</v>
      </c>
      <c r="F1107" s="103" t="str">
        <f>A1105</f>
        <v>Diesel oil fired power plants</v>
      </c>
      <c r="G1107" s="103" t="str">
        <f>B1105</f>
        <v>Gas turbine combined cycle</v>
      </c>
      <c r="H1107" s="103" t="str">
        <f>C1107</f>
        <v>CHP</v>
      </c>
      <c r="I1107" s="104" t="str">
        <f t="shared" si="79"/>
        <v>L</v>
      </c>
      <c r="J1107" s="127">
        <v>1315</v>
      </c>
      <c r="K1107" s="127">
        <v>1314.2545514930894</v>
      </c>
      <c r="L1107" s="127">
        <v>1313.3568673587076</v>
      </c>
      <c r="M1107" s="127">
        <v>1312.2791128133574</v>
      </c>
      <c r="N1107" s="127">
        <v>1310.9898503600002</v>
      </c>
      <c r="O1107" s="127">
        <v>1309.4542607186734</v>
      </c>
      <c r="P1107" s="127">
        <v>1307.6347470831333</v>
      </c>
      <c r="Q1107" s="127">
        <v>1305.4920673951829</v>
      </c>
      <c r="R1107" s="127">
        <v>1302.987145820777</v>
      </c>
      <c r="S1107" s="127">
        <v>1300.083691443873</v>
      </c>
      <c r="T1107" s="127">
        <v>1296.7516809362005</v>
      </c>
      <c r="U1107" s="127">
        <v>1292.9716251649641</v>
      </c>
      <c r="V1107" s="127">
        <v>1288.739330338612</v>
      </c>
      <c r="W1107" s="127">
        <v>1284.0705996704344</v>
      </c>
      <c r="X1107" s="127">
        <v>1279.0050571309041</v>
      </c>
      <c r="Y1107" s="127">
        <v>1273.6081077953249</v>
      </c>
      <c r="Z1107" s="127">
        <v>1267.9700982363979</v>
      </c>
      <c r="AA1107" s="127">
        <v>1262.2020950275005</v>
      </c>
      <c r="AB1107" s="127">
        <v>1256.4283530176504</v>
      </c>
      <c r="AC1107" s="127">
        <v>1250.7763497114925</v>
      </c>
      <c r="AD1107" s="127">
        <v>1245.3659531918433</v>
      </c>
      <c r="AE1107" s="127">
        <v>1240.2995947276775</v>
      </c>
      <c r="AF1107" s="127">
        <v>1235.6550920385996</v>
      </c>
      <c r="AG1107" s="127">
        <v>1231.4820907639689</v>
      </c>
      <c r="AH1107" s="127">
        <v>1227.8022177172572</v>
      </c>
      <c r="AI1107" s="127">
        <v>1224.6122760479795</v>
      </c>
      <c r="AJ1107" s="127">
        <v>1221.8893708371909</v>
      </c>
      <c r="AK1107" s="127">
        <v>1219.5967822514917</v>
      </c>
      <c r="AL1107" s="127">
        <v>1217.6896133676642</v>
      </c>
      <c r="AM1107" s="127">
        <v>1216.1195834995128</v>
      </c>
      <c r="AN1107" s="127">
        <v>1214.838682853029</v>
      </c>
      <c r="AO1107" s="127">
        <v>1213.8016711625082</v>
      </c>
      <c r="AP1107" s="127">
        <v>1212.9675667215984</v>
      </c>
      <c r="AQ1107" s="127">
        <v>1212.3003445493214</v>
      </c>
      <c r="AR1107" s="127">
        <v>1211.7690705804528</v>
      </c>
      <c r="AS1107" s="127">
        <v>1211.3476707614427</v>
      </c>
      <c r="AT1107" s="127">
        <v>1211.0144913567647</v>
      </c>
      <c r="AU1107" s="127">
        <v>1210.7517632213498</v>
      </c>
      <c r="AV1107" s="127">
        <v>1210.5450451876845</v>
      </c>
      <c r="AW1107" s="127">
        <v>1210.382692453908</v>
      </c>
      <c r="AX1107" s="128">
        <v>1210.2553747932316</v>
      </c>
    </row>
    <row r="1108" spans="1:50">
      <c r="A1108" s="212"/>
      <c r="B1108" s="215"/>
      <c r="C1108" s="216"/>
      <c r="D1108" s="106" t="s">
        <v>25</v>
      </c>
      <c r="E1108" s="107" t="str">
        <f>A1105&amp;"/"&amp;B1105&amp;"/"&amp;C1107&amp;"/"&amp;D1108</f>
        <v>Diesel oil fired power plants/Gas turbine combined cycle/CHP/M</v>
      </c>
      <c r="F1108" s="108" t="str">
        <f>A1105</f>
        <v>Diesel oil fired power plants</v>
      </c>
      <c r="G1108" s="108" t="str">
        <f>B1105</f>
        <v>Gas turbine combined cycle</v>
      </c>
      <c r="H1108" s="108" t="str">
        <f>C1107</f>
        <v>CHP</v>
      </c>
      <c r="I1108" s="109" t="str">
        <f t="shared" si="79"/>
        <v>M</v>
      </c>
      <c r="J1108" s="129">
        <v>1419.6000000000001</v>
      </c>
      <c r="K1108" s="129">
        <v>1419.3697404358047</v>
      </c>
      <c r="L1108" s="129">
        <v>1419.0750654275294</v>
      </c>
      <c r="M1108" s="129">
        <v>1418.6983088388988</v>
      </c>
      <c r="N1108" s="129">
        <v>1418.2171854393716</v>
      </c>
      <c r="O1108" s="129">
        <v>1417.6037267943309</v>
      </c>
      <c r="P1108" s="129">
        <v>1416.823064173353</v>
      </c>
      <c r="Q1108" s="129">
        <v>1415.8320997101819</v>
      </c>
      <c r="R1108" s="129">
        <v>1414.5781613203403</v>
      </c>
      <c r="S1108" s="129">
        <v>1412.9978222248251</v>
      </c>
      <c r="T1108" s="129">
        <v>1411.016190804708</v>
      </c>
      <c r="U1108" s="129">
        <v>1408.5471438572183</v>
      </c>
      <c r="V1108" s="129">
        <v>1405.4951734701922</v>
      </c>
      <c r="W1108" s="129">
        <v>1401.7596998772813</v>
      </c>
      <c r="X1108" s="129">
        <v>1397.2427719502766</v>
      </c>
      <c r="Y1108" s="129">
        <v>1391.8608684591572</v>
      </c>
      <c r="Z1108" s="129">
        <v>1385.5608146506299</v>
      </c>
      <c r="AA1108" s="129">
        <v>1378.3384758202701</v>
      </c>
      <c r="AB1108" s="129">
        <v>1370.2569640901752</v>
      </c>
      <c r="AC1108" s="129">
        <v>1361.4591672506615</v>
      </c>
      <c r="AD1108" s="129">
        <v>1352.1686096331816</v>
      </c>
      <c r="AE1108" s="129">
        <v>1342.6742560818407</v>
      </c>
      <c r="AF1108" s="129">
        <v>1333.2993020130612</v>
      </c>
      <c r="AG1108" s="129">
        <v>1324.3599025644</v>
      </c>
      <c r="AH1108" s="129">
        <v>1316.124250911053</v>
      </c>
      <c r="AI1108" s="129">
        <v>1308.7827067607091</v>
      </c>
      <c r="AJ1108" s="129">
        <v>1302.4354320913758</v>
      </c>
      <c r="AK1108" s="129">
        <v>1297.0976000813416</v>
      </c>
      <c r="AL1108" s="129">
        <v>1292.717041993242</v>
      </c>
      <c r="AM1108" s="129">
        <v>1289.1971777017609</v>
      </c>
      <c r="AN1108" s="129">
        <v>1286.4190626101056</v>
      </c>
      <c r="AO1108" s="129">
        <v>1284.2588798786483</v>
      </c>
      <c r="AP1108" s="129">
        <v>1282.5997001372052</v>
      </c>
      <c r="AQ1108" s="129">
        <v>1281.3380136210071</v>
      </c>
      <c r="AR1108" s="129">
        <v>1280.3863042984801</v>
      </c>
      <c r="AS1108" s="129">
        <v>1279.6730406101126</v>
      </c>
      <c r="AT1108" s="129">
        <v>1279.1412250067781</v>
      </c>
      <c r="AU1108" s="129">
        <v>1278.7463122951715</v>
      </c>
      <c r="AV1108" s="129">
        <v>1278.4540027130558</v>
      </c>
      <c r="AW1108" s="129">
        <v>1278.2381863006824</v>
      </c>
      <c r="AX1108" s="130">
        <v>1278.0791626906334</v>
      </c>
    </row>
    <row r="1109" spans="1:50">
      <c r="A1109" s="212"/>
      <c r="B1109" s="215"/>
      <c r="C1109" s="217" t="s">
        <v>42</v>
      </c>
      <c r="D1109" s="83" t="s">
        <v>24</v>
      </c>
      <c r="E1109" s="56" t="str">
        <f>A1105&amp;"/"&amp;B1105&amp;"/"&amp;C1109&amp;"/"&amp;D1109</f>
        <v>Diesel oil fired power plants/Gas turbine combined cycle/Electricity only with CCS/L</v>
      </c>
      <c r="F1109" s="103" t="str">
        <f>A1105</f>
        <v>Diesel oil fired power plants</v>
      </c>
      <c r="G1109" s="103" t="str">
        <f>B1105</f>
        <v>Gas turbine combined cycle</v>
      </c>
      <c r="H1109" s="103" t="str">
        <f>C1109</f>
        <v>Electricity only with CCS</v>
      </c>
      <c r="I1109" s="104" t="str">
        <f t="shared" si="79"/>
        <v>L</v>
      </c>
      <c r="J1109" s="127" t="s">
        <v>99</v>
      </c>
      <c r="K1109" s="127" t="s">
        <v>99</v>
      </c>
      <c r="L1109" s="127" t="s">
        <v>99</v>
      </c>
      <c r="M1109" s="127" t="s">
        <v>99</v>
      </c>
      <c r="N1109" s="127" t="s">
        <v>99</v>
      </c>
      <c r="O1109" s="127" t="s">
        <v>99</v>
      </c>
      <c r="P1109" s="127" t="s">
        <v>99</v>
      </c>
      <c r="Q1109" s="127" t="s">
        <v>99</v>
      </c>
      <c r="R1109" s="127" t="s">
        <v>99</v>
      </c>
      <c r="S1109" s="127" t="s">
        <v>99</v>
      </c>
      <c r="T1109" s="127" t="s">
        <v>99</v>
      </c>
      <c r="U1109" s="127" t="s">
        <v>99</v>
      </c>
      <c r="V1109" s="127" t="s">
        <v>99</v>
      </c>
      <c r="W1109" s="127" t="s">
        <v>99</v>
      </c>
      <c r="X1109" s="127" t="s">
        <v>99</v>
      </c>
      <c r="Y1109" s="127" t="s">
        <v>99</v>
      </c>
      <c r="Z1109" s="127" t="s">
        <v>99</v>
      </c>
      <c r="AA1109" s="127" t="s">
        <v>99</v>
      </c>
      <c r="AB1109" s="127" t="s">
        <v>99</v>
      </c>
      <c r="AC1109" s="127" t="s">
        <v>99</v>
      </c>
      <c r="AD1109" s="127" t="s">
        <v>99</v>
      </c>
      <c r="AE1109" s="127">
        <v>1878.0936801657808</v>
      </c>
      <c r="AF1109" s="127">
        <v>1877.2725769255999</v>
      </c>
      <c r="AG1109" s="127">
        <v>1876.2210738537897</v>
      </c>
      <c r="AH1109" s="127">
        <v>1874.8755377560417</v>
      </c>
      <c r="AI1109" s="127">
        <v>1873.1554121735658</v>
      </c>
      <c r="AJ1109" s="127">
        <v>1870.9591332533105</v>
      </c>
      <c r="AK1109" s="127">
        <v>1868.1593286501854</v>
      </c>
      <c r="AL1109" s="127">
        <v>1864.5973557586001</v>
      </c>
      <c r="AM1109" s="127">
        <v>1860.0773915037948</v>
      </c>
      <c r="AN1109" s="127">
        <v>1854.3605481233462</v>
      </c>
      <c r="AO1109" s="127">
        <v>1847.1599011212702</v>
      </c>
      <c r="AP1109" s="127">
        <v>1838.1379183145546</v>
      </c>
      <c r="AQ1109" s="127">
        <v>1826.9085879155277</v>
      </c>
      <c r="AR1109" s="127">
        <v>1813.0474986575496</v>
      </c>
      <c r="AS1109" s="127">
        <v>1796.1140072258133</v>
      </c>
      <c r="AT1109" s="127">
        <v>1775.6899508309602</v>
      </c>
      <c r="AU1109" s="127">
        <v>1751.4382873205348</v>
      </c>
      <c r="AV1109" s="127">
        <v>1723.1814607535414</v>
      </c>
      <c r="AW1109" s="127">
        <v>1690.9922812374375</v>
      </c>
      <c r="AX1109" s="128">
        <v>1655.2799999999997</v>
      </c>
    </row>
    <row r="1110" spans="1:50">
      <c r="A1110" s="212"/>
      <c r="B1110" s="215"/>
      <c r="C1110" s="216"/>
      <c r="D1110" s="106" t="s">
        <v>25</v>
      </c>
      <c r="E1110" s="107" t="str">
        <f>A1105&amp;"/"&amp;B1105&amp;"/"&amp;C1109&amp;"/"&amp;D1110</f>
        <v>Diesel oil fired power plants/Gas turbine combined cycle/Electricity only with CCS/M</v>
      </c>
      <c r="F1110" s="108" t="str">
        <f>A1105</f>
        <v>Diesel oil fired power plants</v>
      </c>
      <c r="G1110" s="108" t="str">
        <f>B1105</f>
        <v>Gas turbine combined cycle</v>
      </c>
      <c r="H1110" s="108" t="str">
        <f>C1109</f>
        <v>Electricity only with CCS</v>
      </c>
      <c r="I1110" s="109" t="str">
        <f t="shared" si="79"/>
        <v>M</v>
      </c>
      <c r="J1110" s="129" t="s">
        <v>99</v>
      </c>
      <c r="K1110" s="129" t="s">
        <v>99</v>
      </c>
      <c r="L1110" s="129" t="s">
        <v>99</v>
      </c>
      <c r="M1110" s="129" t="s">
        <v>99</v>
      </c>
      <c r="N1110" s="129" t="s">
        <v>99</v>
      </c>
      <c r="O1110" s="129" t="s">
        <v>99</v>
      </c>
      <c r="P1110" s="129" t="s">
        <v>99</v>
      </c>
      <c r="Q1110" s="129" t="s">
        <v>99</v>
      </c>
      <c r="R1110" s="129" t="s">
        <v>99</v>
      </c>
      <c r="S1110" s="129" t="s">
        <v>99</v>
      </c>
      <c r="T1110" s="129" t="s">
        <v>99</v>
      </c>
      <c r="U1110" s="129" t="s">
        <v>99</v>
      </c>
      <c r="V1110" s="129" t="s">
        <v>99</v>
      </c>
      <c r="W1110" s="129" t="s">
        <v>99</v>
      </c>
      <c r="X1110" s="129" t="s">
        <v>99</v>
      </c>
      <c r="Y1110" s="129" t="s">
        <v>99</v>
      </c>
      <c r="Z1110" s="129" t="s">
        <v>99</v>
      </c>
      <c r="AA1110" s="129" t="s">
        <v>99</v>
      </c>
      <c r="AB1110" s="129" t="s">
        <v>99</v>
      </c>
      <c r="AC1110" s="129" t="s">
        <v>99</v>
      </c>
      <c r="AD1110" s="129" t="s">
        <v>99</v>
      </c>
      <c r="AE1110" s="129">
        <v>1962.3666888780626</v>
      </c>
      <c r="AF1110" s="129">
        <v>1961.5803384723895</v>
      </c>
      <c r="AG1110" s="129">
        <v>1960.5733398069083</v>
      </c>
      <c r="AH1110" s="129">
        <v>1959.2847529343499</v>
      </c>
      <c r="AI1110" s="129">
        <v>1957.6374309127111</v>
      </c>
      <c r="AJ1110" s="129">
        <v>1955.5341085344755</v>
      </c>
      <c r="AK1110" s="129">
        <v>1952.8528044331933</v>
      </c>
      <c r="AL1110" s="129">
        <v>1949.4415904819755</v>
      </c>
      <c r="AM1110" s="129">
        <v>1945.1129317318146</v>
      </c>
      <c r="AN1110" s="129">
        <v>1939.638051240056</v>
      </c>
      <c r="AO1110" s="129">
        <v>1932.742168464164</v>
      </c>
      <c r="AP1110" s="129">
        <v>1924.1020371227326</v>
      </c>
      <c r="AQ1110" s="129">
        <v>1913.3479832076996</v>
      </c>
      <c r="AR1110" s="129">
        <v>1900.0735584731406</v>
      </c>
      <c r="AS1110" s="129">
        <v>1883.8567696392824</v>
      </c>
      <c r="AT1110" s="129">
        <v>1864.2971524734221</v>
      </c>
      <c r="AU1110" s="129">
        <v>1841.0719299843809</v>
      </c>
      <c r="AV1110" s="129">
        <v>1814.0110612084904</v>
      </c>
      <c r="AW1110" s="129">
        <v>1783.1842745973445</v>
      </c>
      <c r="AX1110" s="130">
        <v>1748.9835</v>
      </c>
    </row>
    <row r="1111" spans="1:50">
      <c r="A1111" s="212"/>
      <c r="B1111" s="215"/>
      <c r="C1111" s="217" t="s">
        <v>43</v>
      </c>
      <c r="D1111" s="52" t="s">
        <v>24</v>
      </c>
      <c r="E1111" s="86" t="str">
        <f>A1105&amp;"/"&amp;B1105&amp;"/"&amp;C1111&amp;"/"&amp;D1111</f>
        <v>Diesel oil fired power plants/Gas turbine combined cycle/CHP with CCS/L</v>
      </c>
      <c r="F1111" s="61" t="str">
        <f>A1105</f>
        <v>Diesel oil fired power plants</v>
      </c>
      <c r="G1111" s="61" t="str">
        <f>B1105</f>
        <v>Gas turbine combined cycle</v>
      </c>
      <c r="H1111" s="61" t="str">
        <f>C1111</f>
        <v>CHP with CCS</v>
      </c>
      <c r="I1111" s="84" t="str">
        <f t="shared" si="79"/>
        <v>L</v>
      </c>
      <c r="J1111" s="121" t="s">
        <v>99</v>
      </c>
      <c r="K1111" s="121" t="s">
        <v>99</v>
      </c>
      <c r="L1111" s="121" t="s">
        <v>99</v>
      </c>
      <c r="M1111" s="121" t="s">
        <v>99</v>
      </c>
      <c r="N1111" s="121" t="s">
        <v>99</v>
      </c>
      <c r="O1111" s="121" t="s">
        <v>99</v>
      </c>
      <c r="P1111" s="121" t="s">
        <v>99</v>
      </c>
      <c r="Q1111" s="121" t="s">
        <v>99</v>
      </c>
      <c r="R1111" s="121" t="s">
        <v>99</v>
      </c>
      <c r="S1111" s="121" t="s">
        <v>99</v>
      </c>
      <c r="T1111" s="121" t="s">
        <v>99</v>
      </c>
      <c r="U1111" s="121" t="s">
        <v>99</v>
      </c>
      <c r="V1111" s="121" t="s">
        <v>99</v>
      </c>
      <c r="W1111" s="121" t="s">
        <v>99</v>
      </c>
      <c r="X1111" s="121" t="s">
        <v>99</v>
      </c>
      <c r="Y1111" s="121" t="s">
        <v>99</v>
      </c>
      <c r="Z1111" s="121" t="s">
        <v>99</v>
      </c>
      <c r="AA1111" s="121" t="s">
        <v>99</v>
      </c>
      <c r="AB1111" s="121" t="s">
        <v>99</v>
      </c>
      <c r="AC1111" s="121" t="s">
        <v>99</v>
      </c>
      <c r="AD1111" s="121" t="s">
        <v>99</v>
      </c>
      <c r="AE1111" s="121">
        <v>2203.4135926068602</v>
      </c>
      <c r="AF1111" s="121">
        <v>2202.6784496437426</v>
      </c>
      <c r="AG1111" s="121">
        <v>2201.7366697692828</v>
      </c>
      <c r="AH1111" s="121">
        <v>2200.530952576913</v>
      </c>
      <c r="AI1111" s="121">
        <v>2198.9886100065737</v>
      </c>
      <c r="AJ1111" s="121">
        <v>2197.0177554901652</v>
      </c>
      <c r="AK1111" s="121">
        <v>2194.5027564712846</v>
      </c>
      <c r="AL1111" s="121">
        <v>2191.2989467807233</v>
      </c>
      <c r="AM1111" s="121">
        <v>2187.2267082087051</v>
      </c>
      <c r="AN1111" s="121">
        <v>2182.065229449041</v>
      </c>
      <c r="AO1111" s="121">
        <v>2175.5465755892446</v>
      </c>
      <c r="AP1111" s="121">
        <v>2167.3511975558795</v>
      </c>
      <c r="AQ1111" s="121">
        <v>2157.1067135384842</v>
      </c>
      <c r="AR1111" s="121">
        <v>2144.392694615854</v>
      </c>
      <c r="AS1111" s="121">
        <v>2128.7551683041511</v>
      </c>
      <c r="AT1111" s="121">
        <v>2109.7352957167805</v>
      </c>
      <c r="AU1111" s="121">
        <v>2086.9165473911435</v>
      </c>
      <c r="AV1111" s="121">
        <v>2059.9927202567546</v>
      </c>
      <c r="AW1111" s="121">
        <v>2028.8541956137838</v>
      </c>
      <c r="AX1111" s="122">
        <v>1993.6813999577589</v>
      </c>
    </row>
    <row r="1112" spans="1:50">
      <c r="A1112" s="212"/>
      <c r="B1112" s="218"/>
      <c r="C1112" s="210"/>
      <c r="D1112" s="93" t="s">
        <v>25</v>
      </c>
      <c r="E1112" s="73" t="str">
        <f>A1105&amp;"/"&amp;B1105&amp;"/"&amp;C1111&amp;"/"&amp;D1112</f>
        <v>Diesel oil fired power plants/Gas turbine combined cycle/CHP with CCS/M</v>
      </c>
      <c r="F1112" s="91" t="str">
        <f>A1105</f>
        <v>Diesel oil fired power plants</v>
      </c>
      <c r="G1112" s="91" t="str">
        <f>B1105</f>
        <v>Gas turbine combined cycle</v>
      </c>
      <c r="H1112" s="91" t="str">
        <f>C1111</f>
        <v>CHP with CCS</v>
      </c>
      <c r="I1112" s="70" t="str">
        <f t="shared" si="79"/>
        <v>M</v>
      </c>
      <c r="J1112" s="123" t="s">
        <v>99</v>
      </c>
      <c r="K1112" s="123" t="s">
        <v>99</v>
      </c>
      <c r="L1112" s="123" t="s">
        <v>99</v>
      </c>
      <c r="M1112" s="123" t="s">
        <v>99</v>
      </c>
      <c r="N1112" s="123" t="s">
        <v>99</v>
      </c>
      <c r="O1112" s="123" t="s">
        <v>99</v>
      </c>
      <c r="P1112" s="123" t="s">
        <v>99</v>
      </c>
      <c r="Q1112" s="123" t="s">
        <v>99</v>
      </c>
      <c r="R1112" s="123" t="s">
        <v>99</v>
      </c>
      <c r="S1112" s="123" t="s">
        <v>99</v>
      </c>
      <c r="T1112" s="123" t="s">
        <v>99</v>
      </c>
      <c r="U1112" s="123" t="s">
        <v>99</v>
      </c>
      <c r="V1112" s="123" t="s">
        <v>99</v>
      </c>
      <c r="W1112" s="123" t="s">
        <v>99</v>
      </c>
      <c r="X1112" s="123" t="s">
        <v>99</v>
      </c>
      <c r="Y1112" s="123" t="s">
        <v>99</v>
      </c>
      <c r="Z1112" s="123" t="s">
        <v>99</v>
      </c>
      <c r="AA1112" s="123" t="s">
        <v>99</v>
      </c>
      <c r="AB1112" s="123" t="s">
        <v>99</v>
      </c>
      <c r="AC1112" s="123" t="s">
        <v>99</v>
      </c>
      <c r="AD1112" s="123" t="s">
        <v>99</v>
      </c>
      <c r="AE1112" s="123">
        <v>2352.6397480540868</v>
      </c>
      <c r="AF1112" s="123">
        <v>2351.9262510007666</v>
      </c>
      <c r="AG1112" s="123">
        <v>2351.0122013546224</v>
      </c>
      <c r="AH1112" s="123">
        <v>2349.8419858903476</v>
      </c>
      <c r="AI1112" s="123">
        <v>2348.3450568107569</v>
      </c>
      <c r="AJ1112" s="123">
        <v>2346.432233100908</v>
      </c>
      <c r="AK1112" s="123">
        <v>2343.9912869460754</v>
      </c>
      <c r="AL1112" s="123">
        <v>2340.8818117986571</v>
      </c>
      <c r="AM1112" s="123">
        <v>2336.9294782155002</v>
      </c>
      <c r="AN1112" s="123">
        <v>2331.919976566764</v>
      </c>
      <c r="AO1112" s="123">
        <v>2325.5932611468761</v>
      </c>
      <c r="AP1112" s="123">
        <v>2317.6391918419722</v>
      </c>
      <c r="AQ1112" s="123">
        <v>2307.6963514341719</v>
      </c>
      <c r="AR1112" s="123">
        <v>2295.3566903175342</v>
      </c>
      <c r="AS1112" s="123">
        <v>2280.1796029965885</v>
      </c>
      <c r="AT1112" s="123">
        <v>2261.7197608618544</v>
      </c>
      <c r="AU1112" s="123">
        <v>2239.5728989484269</v>
      </c>
      <c r="AV1112" s="123">
        <v>2213.4418301791384</v>
      </c>
      <c r="AW1112" s="123">
        <v>2183.2201635208949</v>
      </c>
      <c r="AX1112" s="124">
        <v>2149.0830129030401</v>
      </c>
    </row>
    <row r="1113" spans="1:50">
      <c r="A1113" s="212"/>
      <c r="B1113" s="214" t="s">
        <v>51</v>
      </c>
      <c r="C1113" s="209" t="s">
        <v>36</v>
      </c>
      <c r="D1113" s="67" t="s">
        <v>24</v>
      </c>
      <c r="E1113" s="87" t="str">
        <f>A1105&amp;"/"&amp;B1113&amp;"/"&amp;C1113&amp;"/"&amp;D1113</f>
        <v>Diesel oil fired power plants/Gas turbine /Electricity only/L</v>
      </c>
      <c r="F1113" s="55" t="str">
        <f>A1105</f>
        <v>Diesel oil fired power plants</v>
      </c>
      <c r="G1113" s="55" t="str">
        <f>B1113</f>
        <v xml:space="preserve">Gas turbine </v>
      </c>
      <c r="H1113" s="55" t="str">
        <f>C1113</f>
        <v>Electricity only</v>
      </c>
      <c r="I1113" s="85" t="str">
        <f t="shared" si="79"/>
        <v>L</v>
      </c>
      <c r="J1113" s="125">
        <v>580</v>
      </c>
      <c r="K1113" s="125">
        <v>579.90205787638797</v>
      </c>
      <c r="L1113" s="125">
        <v>579.79450563973</v>
      </c>
      <c r="M1113" s="125">
        <v>579.67647731450745</v>
      </c>
      <c r="N1113" s="125">
        <v>579.54704518443464</v>
      </c>
      <c r="O1113" s="125">
        <v>579.40521891448407</v>
      </c>
      <c r="P1113" s="125">
        <v>579.2499455474084</v>
      </c>
      <c r="Q1113" s="125">
        <v>579.08011059806142</v>
      </c>
      <c r="R1113" s="125">
        <v>578.89454049847927</v>
      </c>
      <c r="S1113" s="125">
        <v>578.69200667532687</v>
      </c>
      <c r="T1113" s="125">
        <v>578.47123156693476</v>
      </c>
      <c r="U1113" s="125">
        <v>578.23089690713971</v>
      </c>
      <c r="V1113" s="125">
        <v>577.96965461417176</v>
      </c>
      <c r="W1113" s="125">
        <v>577.68614062084168</v>
      </c>
      <c r="X1113" s="125">
        <v>577.37899196255046</v>
      </c>
      <c r="Y1113" s="125">
        <v>577.04686739683393</v>
      </c>
      <c r="Z1113" s="125">
        <v>576.68847175667815</v>
      </c>
      <c r="AA1113" s="125">
        <v>576.30258413419313</v>
      </c>
      <c r="AB1113" s="125">
        <v>575.88808984669504</v>
      </c>
      <c r="AC1113" s="125">
        <v>575.44401595065597</v>
      </c>
      <c r="AD1113" s="125">
        <v>574.96956983982716</v>
      </c>
      <c r="AE1113" s="125">
        <v>574.46418019538908</v>
      </c>
      <c r="AF1113" s="125">
        <v>573.92753925650152</v>
      </c>
      <c r="AG1113" s="125">
        <v>573.35964506342964</v>
      </c>
      <c r="AH1113" s="125">
        <v>572.76084201349579</v>
      </c>
      <c r="AI1113" s="125">
        <v>572.1318577900779</v>
      </c>
      <c r="AJ1113" s="125">
        <v>571.4738345099106</v>
      </c>
      <c r="AK1113" s="125">
        <v>570.78835182048351</v>
      </c>
      <c r="AL1113" s="125">
        <v>570.07743970338618</v>
      </c>
      <c r="AM1113" s="125">
        <v>569.34357893173592</v>
      </c>
      <c r="AN1113" s="125">
        <v>568.5896875101181</v>
      </c>
      <c r="AO1113" s="125">
        <v>567.81909199697418</v>
      </c>
      <c r="AP1113" s="125">
        <v>567.03548335414007</v>
      </c>
      <c r="AQ1113" s="125">
        <v>566.24285784491133</v>
      </c>
      <c r="AR1113" s="125">
        <v>565.44544444674443</v>
      </c>
      <c r="AS1113" s="125">
        <v>564.64762117609257</v>
      </c>
      <c r="AT1113" s="125">
        <v>563.85382355049296</v>
      </c>
      <c r="AU1113" s="125">
        <v>563.06844904892921</v>
      </c>
      <c r="AV1113" s="125">
        <v>562.29576180259778</v>
      </c>
      <c r="AW1113" s="125">
        <v>561.53980180761198</v>
      </c>
      <c r="AX1113" s="126">
        <v>560.80430268596444</v>
      </c>
    </row>
    <row r="1114" spans="1:50">
      <c r="A1114" s="212"/>
      <c r="B1114" s="215"/>
      <c r="C1114" s="206"/>
      <c r="D1114" s="52" t="s">
        <v>25</v>
      </c>
      <c r="E1114" s="86" t="str">
        <f>A1105&amp;"/"&amp;B1113&amp;"/"&amp;C1113&amp;"/"&amp;D1114</f>
        <v>Diesel oil fired power plants/Gas turbine /Electricity only/M</v>
      </c>
      <c r="F1114" s="61" t="str">
        <f>A1105</f>
        <v>Diesel oil fired power plants</v>
      </c>
      <c r="G1114" s="61" t="str">
        <f>B1113</f>
        <v xml:space="preserve">Gas turbine </v>
      </c>
      <c r="H1114" s="61" t="str">
        <f>C1113</f>
        <v>Electricity only</v>
      </c>
      <c r="I1114" s="84" t="str">
        <f t="shared" si="79"/>
        <v>M</v>
      </c>
      <c r="J1114" s="121">
        <v>606.09999999999991</v>
      </c>
      <c r="K1114" s="121">
        <v>605.99671555135524</v>
      </c>
      <c r="L1114" s="121">
        <v>605.88326285835228</v>
      </c>
      <c r="M1114" s="121">
        <v>605.75871858374569</v>
      </c>
      <c r="N1114" s="121">
        <v>605.62209207214653</v>
      </c>
      <c r="O1114" s="121">
        <v>605.47232403297471</v>
      </c>
      <c r="P1114" s="121">
        <v>605.30828609674484</v>
      </c>
      <c r="Q1114" s="121">
        <v>605.12878148047844</v>
      </c>
      <c r="R1114" s="121">
        <v>604.93254703206503</v>
      </c>
      <c r="S1114" s="121">
        <v>604.71825695740108</v>
      </c>
      <c r="T1114" s="121">
        <v>604.48452856620395</v>
      </c>
      <c r="U1114" s="121">
        <v>604.22993039998778</v>
      </c>
      <c r="V1114" s="121">
        <v>603.95299312542522</v>
      </c>
      <c r="W1114" s="121">
        <v>603.65222358403048</v>
      </c>
      <c r="X1114" s="121">
        <v>603.3261223796884</v>
      </c>
      <c r="Y1114" s="121">
        <v>602.9732053531643</v>
      </c>
      <c r="Z1114" s="121">
        <v>602.59202923084138</v>
      </c>
      <c r="AA1114" s="121">
        <v>602.18122163681539</v>
      </c>
      <c r="AB1114" s="121">
        <v>601.73951551667346</v>
      </c>
      <c r="AC1114" s="121">
        <v>601.2657878325291</v>
      </c>
      <c r="AD1114" s="121">
        <v>600.75910214909993</v>
      </c>
      <c r="AE1114" s="121">
        <v>600.21875444031377</v>
      </c>
      <c r="AF1114" s="121">
        <v>599.6443211106257</v>
      </c>
      <c r="AG1114" s="121">
        <v>599.03570785698616</v>
      </c>
      <c r="AH1114" s="121">
        <v>598.3931976159771</v>
      </c>
      <c r="AI1114" s="121">
        <v>597.71749547421348</v>
      </c>
      <c r="AJ1114" s="121">
        <v>597.00976810494069</v>
      </c>
      <c r="AK1114" s="121">
        <v>596.27167507251465</v>
      </c>
      <c r="AL1114" s="121">
        <v>595.50538926495062</v>
      </c>
      <c r="AM1114" s="121">
        <v>594.71360381684769</v>
      </c>
      <c r="AN1114" s="121">
        <v>593.89952320622524</v>
      </c>
      <c r="AO1114" s="121">
        <v>593.06683676877094</v>
      </c>
      <c r="AP1114" s="121">
        <v>592.2196736684698</v>
      </c>
      <c r="AQ1114" s="121">
        <v>591.36253936296362</v>
      </c>
      <c r="AR1114" s="121">
        <v>590.50023474327782</v>
      </c>
      <c r="AS1114" s="121">
        <v>589.63776032068267</v>
      </c>
      <c r="AT1114" s="121">
        <v>588.78020896803127</v>
      </c>
      <c r="AU1114" s="121">
        <v>587.93265168062396</v>
      </c>
      <c r="AV1114" s="121">
        <v>587.10002149219713</v>
      </c>
      <c r="AW1114" s="121">
        <v>586.28700097924684</v>
      </c>
      <c r="AX1114" s="122">
        <v>585.49791866467285</v>
      </c>
    </row>
    <row r="1115" spans="1:50">
      <c r="A1115" s="212"/>
      <c r="B1115" s="215"/>
      <c r="C1115" s="206"/>
      <c r="D1115" s="52" t="s">
        <v>38</v>
      </c>
      <c r="E1115" s="86" t="str">
        <f>A1105&amp;"/"&amp;B1113&amp;"/"&amp;C1113&amp;"/"&amp;D1115</f>
        <v>Diesel oil fired power plants/Gas turbine /Electricity only/S</v>
      </c>
      <c r="F1115" s="61" t="str">
        <f>A1105</f>
        <v>Diesel oil fired power plants</v>
      </c>
      <c r="G1115" s="61" t="str">
        <f>B1113</f>
        <v xml:space="preserve">Gas turbine </v>
      </c>
      <c r="H1115" s="61" t="str">
        <f>C1113</f>
        <v>Electricity only</v>
      </c>
      <c r="I1115" s="84" t="str">
        <f t="shared" si="79"/>
        <v>S</v>
      </c>
      <c r="J1115" s="121">
        <v>727.31999999999982</v>
      </c>
      <c r="K1115" s="121">
        <v>727.24406140342978</v>
      </c>
      <c r="L1115" s="121">
        <v>727.16044935452669</v>
      </c>
      <c r="M1115" s="121">
        <v>727.06842402820337</v>
      </c>
      <c r="N1115" s="121">
        <v>726.96718194992559</v>
      </c>
      <c r="O1115" s="121">
        <v>726.85585219498648</v>
      </c>
      <c r="P1115" s="121">
        <v>726.73349274904422</v>
      </c>
      <c r="Q1115" s="121">
        <v>726.59908714550306</v>
      </c>
      <c r="R1115" s="121">
        <v>726.45154152139287</v>
      </c>
      <c r="S1115" s="121">
        <v>726.2896822630081</v>
      </c>
      <c r="T1115" s="121">
        <v>726.11225444562217</v>
      </c>
      <c r="U1115" s="121">
        <v>725.91792130782665</v>
      </c>
      <c r="V1115" s="121">
        <v>725.70526503983399</v>
      </c>
      <c r="W1115" s="121">
        <v>725.47278920540077</v>
      </c>
      <c r="X1115" s="121">
        <v>725.21892315730838</v>
      </c>
      <c r="Y1115" s="121">
        <v>724.94202884433923</v>
      </c>
      <c r="Z1115" s="121">
        <v>724.64041044035946</v>
      </c>
      <c r="AA1115" s="121">
        <v>724.31232724951212</v>
      </c>
      <c r="AB1115" s="121">
        <v>723.95601035065363</v>
      </c>
      <c r="AC1115" s="121">
        <v>723.56968343301969</v>
      </c>
      <c r="AD1115" s="121">
        <v>723.15158823673642</v>
      </c>
      <c r="AE1115" s="121">
        <v>722.70001493847235</v>
      </c>
      <c r="AF1115" s="121">
        <v>722.21333770628951</v>
      </c>
      <c r="AG1115" s="121">
        <v>721.69005548094867</v>
      </c>
      <c r="AH1115" s="121">
        <v>721.12883781730147</v>
      </c>
      <c r="AI1115" s="121">
        <v>720.52857533534188</v>
      </c>
      <c r="AJ1115" s="121">
        <v>719.88843398656309</v>
      </c>
      <c r="AK1115" s="121">
        <v>719.20791194405069</v>
      </c>
      <c r="AL1115" s="121">
        <v>718.48689748847983</v>
      </c>
      <c r="AM1115" s="121">
        <v>717.72572581032534</v>
      </c>
      <c r="AN1115" s="121">
        <v>716.92523221450176</v>
      </c>
      <c r="AO1115" s="121">
        <v>716.08679884027379</v>
      </c>
      <c r="AP1115" s="121">
        <v>715.21239174717664</v>
      </c>
      <c r="AQ1115" s="121">
        <v>714.30458512113205</v>
      </c>
      <c r="AR1115" s="121">
        <v>713.36656947592724</v>
      </c>
      <c r="AS1115" s="121">
        <v>712.40214110577801</v>
      </c>
      <c r="AT1115" s="121">
        <v>711.41567070807957</v>
      </c>
      <c r="AU1115" s="121">
        <v>710.41205003782511</v>
      </c>
      <c r="AV1115" s="121">
        <v>709.39661663912739</v>
      </c>
      <c r="AW1115" s="121">
        <v>708.37505805133605</v>
      </c>
      <c r="AX1115" s="122">
        <v>707.35329830073499</v>
      </c>
    </row>
    <row r="1116" spans="1:50">
      <c r="A1116" s="212"/>
      <c r="B1116" s="215"/>
      <c r="C1116" s="216"/>
      <c r="D1116" s="52" t="s">
        <v>47</v>
      </c>
      <c r="E1116" s="86" t="str">
        <f>A1105&amp;"/"&amp;B1113&amp;"/"&amp;C1113&amp;"/"&amp;D1116</f>
        <v>Diesel oil fired power plants/Gas turbine /Electricity only/XS</v>
      </c>
      <c r="F1116" s="61" t="str">
        <f>A1105</f>
        <v>Diesel oil fired power plants</v>
      </c>
      <c r="G1116" s="61" t="str">
        <f>B1113</f>
        <v xml:space="preserve">Gas turbine </v>
      </c>
      <c r="H1116" s="61" t="str">
        <f>C1113</f>
        <v>Electricity only</v>
      </c>
      <c r="I1116" s="84" t="str">
        <f t="shared" si="79"/>
        <v>XS</v>
      </c>
      <c r="J1116" s="121">
        <v>1054.6139999999998</v>
      </c>
      <c r="K1116" s="121">
        <v>1054.5467998900976</v>
      </c>
      <c r="L1116" s="121">
        <v>1054.4727014743767</v>
      </c>
      <c r="M1116" s="121">
        <v>1054.3910160117432</v>
      </c>
      <c r="N1116" s="121">
        <v>1054.3009902240076</v>
      </c>
      <c r="O1116" s="121">
        <v>1054.2018011752095</v>
      </c>
      <c r="P1116" s="121">
        <v>1054.0925509537417</v>
      </c>
      <c r="Q1116" s="121">
        <v>1053.9722612029086</v>
      </c>
      <c r="R1116" s="121">
        <v>1053.8398675620519</v>
      </c>
      <c r="S1116" s="121">
        <v>1053.6942141002648</v>
      </c>
      <c r="T1116" s="121">
        <v>1053.534047848419</v>
      </c>
      <c r="U1116" s="121">
        <v>1053.3580135631987</v>
      </c>
      <c r="V1116" s="121">
        <v>1053.1646488894146</v>
      </c>
      <c r="W1116" s="121">
        <v>1052.9523801244034</v>
      </c>
      <c r="X1116" s="121">
        <v>1052.7195188308867</v>
      </c>
      <c r="Y1116" s="121">
        <v>1052.4642595922458</v>
      </c>
      <c r="Z1116" s="121">
        <v>1052.1846792562687</v>
      </c>
      <c r="AA1116" s="121">
        <v>1051.8787380692565</v>
      </c>
      <c r="AB1116" s="121">
        <v>1051.544283160358</v>
      </c>
      <c r="AC1116" s="121">
        <v>1051.17905489397</v>
      </c>
      <c r="AD1116" s="121">
        <v>1050.7806966626968</v>
      </c>
      <c r="AE1116" s="121">
        <v>1050.3467687403768</v>
      </c>
      <c r="AF1116" s="121">
        <v>1049.8747668483372</v>
      </c>
      <c r="AG1116" s="121">
        <v>1049.3621461011646</v>
      </c>
      <c r="AH1116" s="121">
        <v>1048.8063509822557</v>
      </c>
      <c r="AI1116" s="121">
        <v>1048.2048519441955</v>
      </c>
      <c r="AJ1116" s="121">
        <v>1047.5551891235409</v>
      </c>
      <c r="AK1116" s="121">
        <v>1046.8550234923496</v>
      </c>
      <c r="AL1116" s="121">
        <v>1046.102195528827</v>
      </c>
      <c r="AM1116" s="121">
        <v>1045.2947911677461</v>
      </c>
      <c r="AN1116" s="121">
        <v>1044.4312143826214</v>
      </c>
      <c r="AO1116" s="121">
        <v>1043.5102652568341</v>
      </c>
      <c r="AP1116" s="121">
        <v>1042.5312218294312</v>
      </c>
      <c r="AQ1116" s="121">
        <v>1041.4939233736998</v>
      </c>
      <c r="AR1116" s="121">
        <v>1040.3988521165347</v>
      </c>
      <c r="AS1116" s="121">
        <v>1039.2472097821058</v>
      </c>
      <c r="AT1116" s="121">
        <v>1038.0409848061699</v>
      </c>
      <c r="AU1116" s="121">
        <v>1036.7830056902976</v>
      </c>
      <c r="AV1116" s="121">
        <v>1035.4769758263703</v>
      </c>
      <c r="AW1116" s="121">
        <v>1034.1274852957645</v>
      </c>
      <c r="AX1116" s="122">
        <v>1032.7399956951194</v>
      </c>
    </row>
    <row r="1117" spans="1:50">
      <c r="A1117" s="212"/>
      <c r="B1117" s="215"/>
      <c r="C1117" s="217" t="s">
        <v>26</v>
      </c>
      <c r="D1117" s="83" t="s">
        <v>24</v>
      </c>
      <c r="E1117" s="56" t="str">
        <f>A1105&amp;"/"&amp;B1113&amp;"/"&amp;C1117&amp;"/"&amp;D1117</f>
        <v>Diesel oil fired power plants/Gas turbine /CHP/L</v>
      </c>
      <c r="F1117" s="103" t="str">
        <f>A1105</f>
        <v>Diesel oil fired power plants</v>
      </c>
      <c r="G1117" s="103" t="str">
        <f>B1113</f>
        <v xml:space="preserve">Gas turbine </v>
      </c>
      <c r="H1117" s="103" t="str">
        <f>C1117</f>
        <v>CHP</v>
      </c>
      <c r="I1117" s="104" t="str">
        <f t="shared" si="79"/>
        <v>L</v>
      </c>
      <c r="J1117" s="127">
        <v>830</v>
      </c>
      <c r="K1117" s="127">
        <v>829.88464713117207</v>
      </c>
      <c r="L1117" s="127">
        <v>829.75783221563711</v>
      </c>
      <c r="M1117" s="127">
        <v>829.61849153622916</v>
      </c>
      <c r="N1117" s="127">
        <v>829.46547870400673</v>
      </c>
      <c r="O1117" s="127">
        <v>829.29756170956784</v>
      </c>
      <c r="P1117" s="127">
        <v>829.11342070591775</v>
      </c>
      <c r="Q1117" s="127">
        <v>828.91164675938705</v>
      </c>
      <c r="R1117" s="127">
        <v>828.69074184468479</v>
      </c>
      <c r="S1117" s="127">
        <v>828.44912040177064</v>
      </c>
      <c r="T1117" s="127">
        <v>828.18511281443273</v>
      </c>
      <c r="U1117" s="127">
        <v>827.89697121120469</v>
      </c>
      <c r="V1117" s="127">
        <v>827.58287802570703</v>
      </c>
      <c r="W1117" s="127">
        <v>827.24095778193384</v>
      </c>
      <c r="X1117" s="127">
        <v>826.86929258569592</v>
      </c>
      <c r="Y1117" s="127">
        <v>826.46594180060629</v>
      </c>
      <c r="Z1117" s="127">
        <v>826.02896635891534</v>
      </c>
      <c r="AA1117" s="127">
        <v>825.55645809660416</v>
      </c>
      <c r="AB1117" s="127">
        <v>825.04657440045366</v>
      </c>
      <c r="AC1117" s="127">
        <v>824.49757830450267</v>
      </c>
      <c r="AD1117" s="127">
        <v>823.90788396767744</v>
      </c>
      <c r="AE1117" s="127">
        <v>823.27610719891447</v>
      </c>
      <c r="AF1117" s="127">
        <v>822.60112037008912</v>
      </c>
      <c r="AG1117" s="127">
        <v>821.88211067513225</v>
      </c>
      <c r="AH1117" s="127">
        <v>821.11864026766114</v>
      </c>
      <c r="AI1117" s="127">
        <v>820.31070635959225</v>
      </c>
      <c r="AJ1117" s="127">
        <v>819.45879891944116</v>
      </c>
      <c r="AK1117" s="127">
        <v>818.56395321061166</v>
      </c>
      <c r="AL1117" s="127">
        <v>817.62779410415908</v>
      </c>
      <c r="AM1117" s="127">
        <v>816.65256893908622</v>
      </c>
      <c r="AN1117" s="127">
        <v>815.6411657374565</v>
      </c>
      <c r="AO1117" s="127">
        <v>814.59711385516744</v>
      </c>
      <c r="AP1117" s="127">
        <v>813.52456469027379</v>
      </c>
      <c r="AQ1117" s="127">
        <v>812.42825088381119</v>
      </c>
      <c r="AR1117" s="127">
        <v>811.31342350764669</v>
      </c>
      <c r="AS1117" s="127">
        <v>810.18576798110894</v>
      </c>
      <c r="AT1117" s="127">
        <v>809.05130080220999</v>
      </c>
      <c r="AU1117" s="127">
        <v>807.916250504338</v>
      </c>
      <c r="AV1117" s="127">
        <v>806.78692742674627</v>
      </c>
      <c r="AW1117" s="127">
        <v>805.6695877918512</v>
      </c>
      <c r="AX1117" s="128">
        <v>804.57029811032339</v>
      </c>
    </row>
    <row r="1118" spans="1:50">
      <c r="A1118" s="212"/>
      <c r="B1118" s="215"/>
      <c r="C1118" s="206"/>
      <c r="D1118" s="52" t="s">
        <v>25</v>
      </c>
      <c r="E1118" s="86" t="str">
        <f>A1105&amp;"/"&amp;B1113&amp;"/"&amp;C1117&amp;"/"&amp;D1118</f>
        <v>Diesel oil fired power plants/Gas turbine /CHP/M</v>
      </c>
      <c r="F1118" s="61" t="str">
        <f>A1105</f>
        <v>Diesel oil fired power plants</v>
      </c>
      <c r="G1118" s="61" t="str">
        <f>B1113</f>
        <v xml:space="preserve">Gas turbine </v>
      </c>
      <c r="H1118" s="61" t="str">
        <f>C1117</f>
        <v>CHP</v>
      </c>
      <c r="I1118" s="84" t="str">
        <f t="shared" si="79"/>
        <v>M</v>
      </c>
      <c r="J1118" s="121">
        <v>856.09999999999991</v>
      </c>
      <c r="K1118" s="121">
        <v>855.96767428196699</v>
      </c>
      <c r="L1118" s="121">
        <v>855.82223875530792</v>
      </c>
      <c r="M1118" s="121">
        <v>855.66248525539277</v>
      </c>
      <c r="N1118" s="121">
        <v>855.48711362483778</v>
      </c>
      <c r="O1118" s="121">
        <v>855.29472891512808</v>
      </c>
      <c r="P1118" s="121">
        <v>855.08383953207476</v>
      </c>
      <c r="Q1118" s="121">
        <v>854.85285661101807</v>
      </c>
      <c r="R1118" s="121">
        <v>854.60009495379825</v>
      </c>
      <c r="S1118" s="121">
        <v>854.32377590743477</v>
      </c>
      <c r="T1118" s="121">
        <v>854.02203261233512</v>
      </c>
      <c r="U1118" s="121">
        <v>853.6929180930149</v>
      </c>
      <c r="V1118" s="121">
        <v>853.33441670315415</v>
      </c>
      <c r="W1118" s="121">
        <v>852.94445946461451</v>
      </c>
      <c r="X1118" s="121">
        <v>852.52094385089151</v>
      </c>
      <c r="Y1118" s="121">
        <v>852.06175855223307</v>
      </c>
      <c r="Z1118" s="121">
        <v>851.5648137140405</v>
      </c>
      <c r="AA1118" s="121">
        <v>851.02807705302916</v>
      </c>
      <c r="AB1118" s="121">
        <v>850.44961611745975</v>
      </c>
      <c r="AC1118" s="121">
        <v>849.82764675949363</v>
      </c>
      <c r="AD1118" s="121">
        <v>849.16058762193063</v>
      </c>
      <c r="AE1118" s="121">
        <v>848.44712010395313</v>
      </c>
      <c r="AF1118" s="121">
        <v>847.68625286171459</v>
      </c>
      <c r="AG1118" s="121">
        <v>846.87738942747978</v>
      </c>
      <c r="AH1118" s="121">
        <v>846.02039701249055</v>
      </c>
      <c r="AI1118" s="121">
        <v>845.11567402165053</v>
      </c>
      <c r="AJ1118" s="121">
        <v>844.16421329216348</v>
      </c>
      <c r="AK1118" s="121">
        <v>843.16765762447119</v>
      </c>
      <c r="AL1118" s="121">
        <v>842.12834386230315</v>
      </c>
      <c r="AM1118" s="121">
        <v>841.04933166388446</v>
      </c>
      <c r="AN1118" s="121">
        <v>839.93441325015419</v>
      </c>
      <c r="AO1118" s="121">
        <v>838.78810086815918</v>
      </c>
      <c r="AP1118" s="121">
        <v>837.61558949629</v>
      </c>
      <c r="AQ1118" s="121">
        <v>836.42269343811961</v>
      </c>
      <c r="AR1118" s="121">
        <v>835.21575685885011</v>
      </c>
      <c r="AS1118" s="121">
        <v>834.00153992541698</v>
      </c>
      <c r="AT1118" s="121">
        <v>832.78708389136557</v>
      </c>
      <c r="AU1118" s="121">
        <v>831.57956006520635</v>
      </c>
      <c r="AV1118" s="121">
        <v>830.38610894952126</v>
      </c>
      <c r="AW1118" s="121">
        <v>829.21367678228569</v>
      </c>
      <c r="AX1118" s="122">
        <v>828.06885713095153</v>
      </c>
    </row>
    <row r="1119" spans="1:50">
      <c r="A1119" s="212"/>
      <c r="B1119" s="215"/>
      <c r="C1119" s="206"/>
      <c r="D1119" s="52" t="s">
        <v>38</v>
      </c>
      <c r="E1119" s="86" t="str">
        <f>A1105&amp;"/"&amp;B1113&amp;"/"&amp;C1117&amp;"/"&amp;D1119</f>
        <v>Diesel oil fired power plants/Gas turbine /CHP/S</v>
      </c>
      <c r="F1119" s="61" t="str">
        <f>A1105</f>
        <v>Diesel oil fired power plants</v>
      </c>
      <c r="G1119" s="61" t="str">
        <f>B1113</f>
        <v xml:space="preserve">Gas turbine </v>
      </c>
      <c r="H1119" s="61" t="str">
        <f>C1117</f>
        <v>CHP</v>
      </c>
      <c r="I1119" s="84" t="str">
        <f t="shared" si="79"/>
        <v>S</v>
      </c>
      <c r="J1119" s="121">
        <v>947.31999999999982</v>
      </c>
      <c r="K1119" s="121">
        <v>947.23878981251187</v>
      </c>
      <c r="L1119" s="121">
        <v>947.1493136584869</v>
      </c>
      <c r="M1119" s="121">
        <v>947.0507615525662</v>
      </c>
      <c r="N1119" s="121">
        <v>946.94225094173157</v>
      </c>
      <c r="O1119" s="121">
        <v>946.82282169077325</v>
      </c>
      <c r="P1119" s="121">
        <v>946.69143106107094</v>
      </c>
      <c r="Q1119" s="121">
        <v>946.54694877806264</v>
      </c>
      <c r="R1119" s="121">
        <v>946.38815230799935</v>
      </c>
      <c r="S1119" s="121">
        <v>946.21372249398121</v>
      </c>
      <c r="T1119" s="121">
        <v>946.02223973511809</v>
      </c>
      <c r="U1119" s="121">
        <v>945.81218093107043</v>
      </c>
      <c r="V1119" s="121">
        <v>945.58191745713123</v>
      </c>
      <c r="W1119" s="121">
        <v>945.32971448203091</v>
      </c>
      <c r="X1119" s="121">
        <v>945.05373199098563</v>
      </c>
      <c r="Y1119" s="121">
        <v>944.75202792883692</v>
      </c>
      <c r="Z1119" s="121">
        <v>944.42256393040543</v>
      </c>
      <c r="AA1119" s="121">
        <v>944.06321415449315</v>
      </c>
      <c r="AB1119" s="121">
        <v>943.6717777803799</v>
      </c>
      <c r="AC1119" s="121">
        <v>943.24599575601337</v>
      </c>
      <c r="AD1119" s="121">
        <v>942.78357239893671</v>
      </c>
      <c r="AE1119" s="121">
        <v>942.28220243654198</v>
      </c>
      <c r="AF1119" s="121">
        <v>941.73960402242722</v>
      </c>
      <c r="AG1119" s="121">
        <v>941.15355817049488</v>
      </c>
      <c r="AH1119" s="121">
        <v>940.5219548975665</v>
      </c>
      <c r="AI1119" s="121">
        <v>939.8428461488212</v>
      </c>
      <c r="AJ1119" s="121">
        <v>939.11450529014803</v>
      </c>
      <c r="AK1119" s="121">
        <v>938.33549258285245</v>
      </c>
      <c r="AL1119" s="121">
        <v>937.50472560981768</v>
      </c>
      <c r="AM1119" s="121">
        <v>936.62155310671358</v>
      </c>
      <c r="AN1119" s="121">
        <v>935.68583008567828</v>
      </c>
      <c r="AO1119" s="121">
        <v>934.69799155247529</v>
      </c>
      <c r="AP1119" s="121">
        <v>933.65912155477133</v>
      </c>
      <c r="AQ1119" s="121">
        <v>932.57101381461746</v>
      </c>
      <c r="AR1119" s="121">
        <v>931.43621985806681</v>
      </c>
      <c r="AS1119" s="121">
        <v>930.25808042955032</v>
      </c>
      <c r="AT1119" s="121">
        <v>929.04073613564924</v>
      </c>
      <c r="AU1119" s="121">
        <v>927.78911375676955</v>
      </c>
      <c r="AV1119" s="121">
        <v>926.50888552616425</v>
      </c>
      <c r="AW1119" s="121">
        <v>925.20639989874314</v>
      </c>
      <c r="AX1119" s="122">
        <v>923.88858386863694</v>
      </c>
    </row>
    <row r="1120" spans="1:50">
      <c r="A1120" s="212"/>
      <c r="B1120" s="215"/>
      <c r="C1120" s="216"/>
      <c r="D1120" s="106" t="s">
        <v>47</v>
      </c>
      <c r="E1120" s="107" t="str">
        <f>A1105&amp;"/"&amp;B1113&amp;"/"&amp;C1117&amp;"/"&amp;D1120</f>
        <v>Diesel oil fired power plants/Gas turbine /CHP/XS</v>
      </c>
      <c r="F1120" s="108" t="str">
        <f>A1105</f>
        <v>Diesel oil fired power plants</v>
      </c>
      <c r="G1120" s="108" t="str">
        <f>B1113</f>
        <v xml:space="preserve">Gas turbine </v>
      </c>
      <c r="H1120" s="108" t="str">
        <f>C1117</f>
        <v>CHP</v>
      </c>
      <c r="I1120" s="109" t="str">
        <f t="shared" si="79"/>
        <v>XS</v>
      </c>
      <c r="J1120" s="129">
        <v>1214.6139999999998</v>
      </c>
      <c r="K1120" s="129">
        <v>1214.5439060075701</v>
      </c>
      <c r="L1120" s="129">
        <v>1214.4666000095376</v>
      </c>
      <c r="M1120" s="129">
        <v>1214.3813583040071</v>
      </c>
      <c r="N1120" s="129">
        <v>1214.2873885735585</v>
      </c>
      <c r="O1120" s="129">
        <v>1214.1838242582669</v>
      </c>
      <c r="P1120" s="129">
        <v>1214.0697186649522</v>
      </c>
      <c r="Q1120" s="129">
        <v>1213.9440388495752</v>
      </c>
      <c r="R1120" s="129">
        <v>1213.8056593252745</v>
      </c>
      <c r="S1120" s="129">
        <v>1213.6533556675208</v>
      </c>
      <c r="T1120" s="129">
        <v>1213.4857981107443</v>
      </c>
      <c r="U1120" s="129">
        <v>1213.3015452580623</v>
      </c>
      <c r="V1120" s="129">
        <v>1213.0990380579003</v>
      </c>
      <c r="W1120" s="129">
        <v>1212.8765942387934</v>
      </c>
      <c r="X1120" s="129">
        <v>1212.6324034368113</v>
      </c>
      <c r="Y1120" s="129">
        <v>1212.3645232990468</v>
      </c>
      <c r="Z1120" s="129">
        <v>1212.0708769013127</v>
      </c>
      <c r="AA1120" s="129">
        <v>1211.7492518781637</v>
      </c>
      <c r="AB1120" s="129">
        <v>1211.3973017275525</v>
      </c>
      <c r="AC1120" s="129">
        <v>1211.0125498191576</v>
      </c>
      <c r="AD1120" s="129">
        <v>1210.5923967020894</v>
      </c>
      <c r="AE1120" s="129">
        <v>1210.1341313705627</v>
      </c>
      <c r="AF1120" s="129">
        <v>1209.6349472002116</v>
      </c>
      <c r="AG1120" s="129">
        <v>1209.0919633064298</v>
      </c>
      <c r="AH1120" s="129">
        <v>1208.5022520912262</v>
      </c>
      <c r="AI1120" s="129">
        <v>1207.8628737266479</v>
      </c>
      <c r="AJ1120" s="129">
        <v>1207.1709182593072</v>
      </c>
      <c r="AK1120" s="129">
        <v>1206.4235558992116</v>
      </c>
      <c r="AL1120" s="129">
        <v>1205.6180958637153</v>
      </c>
      <c r="AM1120" s="129">
        <v>1204.7520538713518</v>
      </c>
      <c r="AN1120" s="129">
        <v>1203.8232280102059</v>
      </c>
      <c r="AO1120" s="129">
        <v>1202.8297822353588</v>
      </c>
      <c r="AP1120" s="129">
        <v>1201.7703361807378</v>
      </c>
      <c r="AQ1120" s="129">
        <v>1200.6440593132963</v>
      </c>
      <c r="AR1120" s="129">
        <v>1199.450766735436</v>
      </c>
      <c r="AS1120" s="129">
        <v>1198.19101319374</v>
      </c>
      <c r="AT1120" s="129">
        <v>1196.8661811336606</v>
      </c>
      <c r="AU1120" s="129">
        <v>1195.478558021854</v>
      </c>
      <c r="AV1120" s="129">
        <v>1194.031397724083</v>
      </c>
      <c r="AW1120" s="129">
        <v>1192.5289605667949</v>
      </c>
      <c r="AX1120" s="130">
        <v>1190.9765269107268</v>
      </c>
    </row>
    <row r="1121" spans="1:50">
      <c r="A1121" s="212"/>
      <c r="B1121" s="215"/>
      <c r="C1121" s="217" t="s">
        <v>42</v>
      </c>
      <c r="D1121" s="83" t="s">
        <v>24</v>
      </c>
      <c r="E1121" s="56" t="str">
        <f>A1105&amp;"/"&amp;B1113&amp;"/"&amp;C1121&amp;"/"&amp;D1121</f>
        <v>Diesel oil fired power plants/Gas turbine /Electricity only with CCS/L</v>
      </c>
      <c r="F1121" s="103" t="str">
        <f>A1105</f>
        <v>Diesel oil fired power plants</v>
      </c>
      <c r="G1121" s="103" t="str">
        <f>B1113</f>
        <v xml:space="preserve">Gas turbine </v>
      </c>
      <c r="H1121" s="103" t="str">
        <f>C1121</f>
        <v>Electricity only with CCS</v>
      </c>
      <c r="I1121" s="104" t="str">
        <f t="shared" si="79"/>
        <v>L</v>
      </c>
      <c r="J1121" s="127" t="s">
        <v>99</v>
      </c>
      <c r="K1121" s="127" t="s">
        <v>99</v>
      </c>
      <c r="L1121" s="127" t="s">
        <v>99</v>
      </c>
      <c r="M1121" s="127" t="s">
        <v>99</v>
      </c>
      <c r="N1121" s="127" t="s">
        <v>99</v>
      </c>
      <c r="O1121" s="127" t="s">
        <v>99</v>
      </c>
      <c r="P1121" s="127" t="s">
        <v>99</v>
      </c>
      <c r="Q1121" s="127" t="s">
        <v>99</v>
      </c>
      <c r="R1121" s="127" t="s">
        <v>99</v>
      </c>
      <c r="S1121" s="127" t="s">
        <v>99</v>
      </c>
      <c r="T1121" s="127" t="s">
        <v>99</v>
      </c>
      <c r="U1121" s="127" t="s">
        <v>99</v>
      </c>
      <c r="V1121" s="127" t="s">
        <v>99</v>
      </c>
      <c r="W1121" s="127" t="s">
        <v>99</v>
      </c>
      <c r="X1121" s="127" t="s">
        <v>99</v>
      </c>
      <c r="Y1121" s="127" t="s">
        <v>99</v>
      </c>
      <c r="Z1121" s="127" t="s">
        <v>99</v>
      </c>
      <c r="AA1121" s="127" t="s">
        <v>99</v>
      </c>
      <c r="AB1121" s="127" t="s">
        <v>99</v>
      </c>
      <c r="AC1121" s="127" t="s">
        <v>99</v>
      </c>
      <c r="AD1121" s="127" t="s">
        <v>99</v>
      </c>
      <c r="AE1121" s="127">
        <v>1450</v>
      </c>
      <c r="AF1121" s="127">
        <v>1450</v>
      </c>
      <c r="AG1121" s="127">
        <v>1450</v>
      </c>
      <c r="AH1121" s="127">
        <v>1450</v>
      </c>
      <c r="AI1121" s="127">
        <v>1450</v>
      </c>
      <c r="AJ1121" s="127">
        <v>1450</v>
      </c>
      <c r="AK1121" s="127">
        <v>1450</v>
      </c>
      <c r="AL1121" s="127">
        <v>1450</v>
      </c>
      <c r="AM1121" s="127">
        <v>1450</v>
      </c>
      <c r="AN1121" s="127">
        <v>1450</v>
      </c>
      <c r="AO1121" s="127">
        <v>1450</v>
      </c>
      <c r="AP1121" s="127">
        <v>1450</v>
      </c>
      <c r="AQ1121" s="127">
        <v>1450</v>
      </c>
      <c r="AR1121" s="127">
        <v>1450</v>
      </c>
      <c r="AS1121" s="127">
        <v>1450</v>
      </c>
      <c r="AT1121" s="127">
        <v>1450</v>
      </c>
      <c r="AU1121" s="127">
        <v>1450</v>
      </c>
      <c r="AV1121" s="127">
        <v>1450</v>
      </c>
      <c r="AW1121" s="127">
        <v>1450</v>
      </c>
      <c r="AX1121" s="128">
        <v>1450</v>
      </c>
    </row>
    <row r="1122" spans="1:50">
      <c r="A1122" s="212"/>
      <c r="B1122" s="215"/>
      <c r="C1122" s="216"/>
      <c r="D1122" s="106" t="s">
        <v>25</v>
      </c>
      <c r="E1122" s="107" t="str">
        <f>A1105&amp;"/"&amp;B1113&amp;"/"&amp;C1121&amp;"/"&amp;D1122</f>
        <v>Diesel oil fired power plants/Gas turbine /Electricity only with CCS/M</v>
      </c>
      <c r="F1122" s="108" t="str">
        <f>A1105</f>
        <v>Diesel oil fired power plants</v>
      </c>
      <c r="G1122" s="108" t="str">
        <f>B1113</f>
        <v xml:space="preserve">Gas turbine </v>
      </c>
      <c r="H1122" s="108" t="str">
        <f>C1121</f>
        <v>Electricity only with CCS</v>
      </c>
      <c r="I1122" s="109" t="str">
        <f t="shared" si="79"/>
        <v>M</v>
      </c>
      <c r="J1122" s="129" t="s">
        <v>99</v>
      </c>
      <c r="K1122" s="129" t="s">
        <v>99</v>
      </c>
      <c r="L1122" s="129" t="s">
        <v>99</v>
      </c>
      <c r="M1122" s="129" t="s">
        <v>99</v>
      </c>
      <c r="N1122" s="129" t="s">
        <v>99</v>
      </c>
      <c r="O1122" s="129" t="s">
        <v>99</v>
      </c>
      <c r="P1122" s="129" t="s">
        <v>99</v>
      </c>
      <c r="Q1122" s="129" t="s">
        <v>99</v>
      </c>
      <c r="R1122" s="129" t="s">
        <v>99</v>
      </c>
      <c r="S1122" s="129" t="s">
        <v>99</v>
      </c>
      <c r="T1122" s="129" t="s">
        <v>99</v>
      </c>
      <c r="U1122" s="129" t="s">
        <v>99</v>
      </c>
      <c r="V1122" s="129" t="s">
        <v>99</v>
      </c>
      <c r="W1122" s="129" t="s">
        <v>99</v>
      </c>
      <c r="X1122" s="129" t="s">
        <v>99</v>
      </c>
      <c r="Y1122" s="129" t="s">
        <v>99</v>
      </c>
      <c r="Z1122" s="129" t="s">
        <v>99</v>
      </c>
      <c r="AA1122" s="129" t="s">
        <v>99</v>
      </c>
      <c r="AB1122" s="129" t="s">
        <v>99</v>
      </c>
      <c r="AC1122" s="129" t="s">
        <v>99</v>
      </c>
      <c r="AD1122" s="129" t="s">
        <v>99</v>
      </c>
      <c r="AE1122" s="129">
        <v>1743.5</v>
      </c>
      <c r="AF1122" s="129">
        <v>1743.5</v>
      </c>
      <c r="AG1122" s="129">
        <v>1743.5</v>
      </c>
      <c r="AH1122" s="129">
        <v>1743.5</v>
      </c>
      <c r="AI1122" s="129">
        <v>1743.5</v>
      </c>
      <c r="AJ1122" s="129">
        <v>1743.5</v>
      </c>
      <c r="AK1122" s="129">
        <v>1743.5</v>
      </c>
      <c r="AL1122" s="129">
        <v>1743.5</v>
      </c>
      <c r="AM1122" s="129">
        <v>1743.5</v>
      </c>
      <c r="AN1122" s="129">
        <v>1743.5</v>
      </c>
      <c r="AO1122" s="129">
        <v>1743.5</v>
      </c>
      <c r="AP1122" s="129">
        <v>1743.5</v>
      </c>
      <c r="AQ1122" s="129">
        <v>1743.5</v>
      </c>
      <c r="AR1122" s="129">
        <v>1743.5</v>
      </c>
      <c r="AS1122" s="129">
        <v>1743.5</v>
      </c>
      <c r="AT1122" s="129">
        <v>1743.5</v>
      </c>
      <c r="AU1122" s="129">
        <v>1743.5</v>
      </c>
      <c r="AV1122" s="129">
        <v>1743.5</v>
      </c>
      <c r="AW1122" s="129">
        <v>1743.5</v>
      </c>
      <c r="AX1122" s="130">
        <v>1743.5</v>
      </c>
    </row>
    <row r="1123" spans="1:50">
      <c r="A1123" s="212"/>
      <c r="B1123" s="215"/>
      <c r="C1123" s="217" t="s">
        <v>43</v>
      </c>
      <c r="D1123" s="52" t="s">
        <v>24</v>
      </c>
      <c r="E1123" s="86" t="str">
        <f>A1105&amp;"/"&amp;B1113&amp;"/"&amp;C1123&amp;"/"&amp;D1123</f>
        <v>Diesel oil fired power plants/Gas turbine /CHP with CCS/L</v>
      </c>
      <c r="F1123" s="61" t="str">
        <f>A1105</f>
        <v>Diesel oil fired power plants</v>
      </c>
      <c r="G1123" s="61" t="str">
        <f>B1113</f>
        <v xml:space="preserve">Gas turbine </v>
      </c>
      <c r="H1123" s="61" t="str">
        <f>C1123</f>
        <v>CHP with CCS</v>
      </c>
      <c r="I1123" s="84" t="str">
        <f t="shared" si="79"/>
        <v>L</v>
      </c>
      <c r="J1123" s="121" t="s">
        <v>99</v>
      </c>
      <c r="K1123" s="121" t="s">
        <v>99</v>
      </c>
      <c r="L1123" s="121" t="s">
        <v>99</v>
      </c>
      <c r="M1123" s="121" t="s">
        <v>99</v>
      </c>
      <c r="N1123" s="121" t="s">
        <v>99</v>
      </c>
      <c r="O1123" s="121" t="s">
        <v>99</v>
      </c>
      <c r="P1123" s="121" t="s">
        <v>99</v>
      </c>
      <c r="Q1123" s="121" t="s">
        <v>99</v>
      </c>
      <c r="R1123" s="121" t="s">
        <v>99</v>
      </c>
      <c r="S1123" s="121" t="s">
        <v>99</v>
      </c>
      <c r="T1123" s="121" t="s">
        <v>99</v>
      </c>
      <c r="U1123" s="121" t="s">
        <v>99</v>
      </c>
      <c r="V1123" s="121" t="s">
        <v>99</v>
      </c>
      <c r="W1123" s="121" t="s">
        <v>99</v>
      </c>
      <c r="X1123" s="121" t="s">
        <v>99</v>
      </c>
      <c r="Y1123" s="121" t="s">
        <v>99</v>
      </c>
      <c r="Z1123" s="121" t="s">
        <v>99</v>
      </c>
      <c r="AA1123" s="121" t="s">
        <v>99</v>
      </c>
      <c r="AB1123" s="121" t="s">
        <v>99</v>
      </c>
      <c r="AC1123" s="121" t="s">
        <v>99</v>
      </c>
      <c r="AD1123" s="121" t="s">
        <v>99</v>
      </c>
      <c r="AE1123" s="121">
        <v>1700</v>
      </c>
      <c r="AF1123" s="121">
        <v>1700</v>
      </c>
      <c r="AG1123" s="121">
        <v>1700</v>
      </c>
      <c r="AH1123" s="121">
        <v>1700</v>
      </c>
      <c r="AI1123" s="121">
        <v>1700</v>
      </c>
      <c r="AJ1123" s="121">
        <v>1700</v>
      </c>
      <c r="AK1123" s="121">
        <v>1700</v>
      </c>
      <c r="AL1123" s="121">
        <v>1700</v>
      </c>
      <c r="AM1123" s="121">
        <v>1700</v>
      </c>
      <c r="AN1123" s="121">
        <v>1700</v>
      </c>
      <c r="AO1123" s="121">
        <v>1700</v>
      </c>
      <c r="AP1123" s="121">
        <v>1700</v>
      </c>
      <c r="AQ1123" s="121">
        <v>1700</v>
      </c>
      <c r="AR1123" s="121">
        <v>1700</v>
      </c>
      <c r="AS1123" s="121">
        <v>1700</v>
      </c>
      <c r="AT1123" s="121">
        <v>1700</v>
      </c>
      <c r="AU1123" s="121">
        <v>1700</v>
      </c>
      <c r="AV1123" s="121">
        <v>1700</v>
      </c>
      <c r="AW1123" s="121">
        <v>1700</v>
      </c>
      <c r="AX1123" s="122">
        <v>1700</v>
      </c>
    </row>
    <row r="1124" spans="1:50">
      <c r="A1124" s="212"/>
      <c r="B1124" s="218"/>
      <c r="C1124" s="210"/>
      <c r="D1124" s="93" t="s">
        <v>25</v>
      </c>
      <c r="E1124" s="73" t="str">
        <f>A1105&amp;"/"&amp;B1113&amp;"/"&amp;C1123&amp;"/"&amp;D1124</f>
        <v>Diesel oil fired power plants/Gas turbine /CHP with CCS/M</v>
      </c>
      <c r="F1124" s="91" t="str">
        <f>A1105</f>
        <v>Diesel oil fired power plants</v>
      </c>
      <c r="G1124" s="91" t="str">
        <f>B1113</f>
        <v xml:space="preserve">Gas turbine </v>
      </c>
      <c r="H1124" s="91" t="str">
        <f>C1123</f>
        <v>CHP with CCS</v>
      </c>
      <c r="I1124" s="70" t="str">
        <f t="shared" si="79"/>
        <v>M</v>
      </c>
      <c r="J1124" s="123" t="s">
        <v>99</v>
      </c>
      <c r="K1124" s="123" t="s">
        <v>99</v>
      </c>
      <c r="L1124" s="123" t="s">
        <v>99</v>
      </c>
      <c r="M1124" s="123" t="s">
        <v>99</v>
      </c>
      <c r="N1124" s="123" t="s">
        <v>99</v>
      </c>
      <c r="O1124" s="123" t="s">
        <v>99</v>
      </c>
      <c r="P1124" s="123" t="s">
        <v>99</v>
      </c>
      <c r="Q1124" s="123" t="s">
        <v>99</v>
      </c>
      <c r="R1124" s="123" t="s">
        <v>99</v>
      </c>
      <c r="S1124" s="123" t="s">
        <v>99</v>
      </c>
      <c r="T1124" s="123" t="s">
        <v>99</v>
      </c>
      <c r="U1124" s="123" t="s">
        <v>99</v>
      </c>
      <c r="V1124" s="123" t="s">
        <v>99</v>
      </c>
      <c r="W1124" s="123" t="s">
        <v>99</v>
      </c>
      <c r="X1124" s="123" t="s">
        <v>99</v>
      </c>
      <c r="Y1124" s="123" t="s">
        <v>99</v>
      </c>
      <c r="Z1124" s="123" t="s">
        <v>99</v>
      </c>
      <c r="AA1124" s="123" t="s">
        <v>99</v>
      </c>
      <c r="AB1124" s="123" t="s">
        <v>99</v>
      </c>
      <c r="AC1124" s="123" t="s">
        <v>99</v>
      </c>
      <c r="AD1124" s="123" t="s">
        <v>99</v>
      </c>
      <c r="AE1124" s="123">
        <v>1993.5</v>
      </c>
      <c r="AF1124" s="123">
        <v>1993.5</v>
      </c>
      <c r="AG1124" s="123">
        <v>1993.5</v>
      </c>
      <c r="AH1124" s="123">
        <v>1993.5</v>
      </c>
      <c r="AI1124" s="123">
        <v>1993.5</v>
      </c>
      <c r="AJ1124" s="123">
        <v>1993.5</v>
      </c>
      <c r="AK1124" s="123">
        <v>1993.5</v>
      </c>
      <c r="AL1124" s="123">
        <v>1993.5</v>
      </c>
      <c r="AM1124" s="123">
        <v>1993.5</v>
      </c>
      <c r="AN1124" s="123">
        <v>1993.5</v>
      </c>
      <c r="AO1124" s="123">
        <v>1993.5</v>
      </c>
      <c r="AP1124" s="123">
        <v>1993.5</v>
      </c>
      <c r="AQ1124" s="123">
        <v>1993.5</v>
      </c>
      <c r="AR1124" s="123">
        <v>1993.5</v>
      </c>
      <c r="AS1124" s="123">
        <v>1993.5</v>
      </c>
      <c r="AT1124" s="123">
        <v>1993.5</v>
      </c>
      <c r="AU1124" s="123">
        <v>1993.5</v>
      </c>
      <c r="AV1124" s="123">
        <v>1993.5</v>
      </c>
      <c r="AW1124" s="123">
        <v>1993.5</v>
      </c>
      <c r="AX1124" s="124">
        <v>1993.5</v>
      </c>
    </row>
    <row r="1125" spans="1:50">
      <c r="A1125" s="212"/>
      <c r="B1125" s="214" t="s">
        <v>46</v>
      </c>
      <c r="C1125" s="209" t="s">
        <v>36</v>
      </c>
      <c r="D1125" s="67" t="s">
        <v>24</v>
      </c>
      <c r="E1125" s="87" t="str">
        <f>A1105&amp;"/"&amp;B1125&amp;"/"&amp;C1125&amp;"/"&amp;D1125</f>
        <v>Diesel oil fired power plants/Steam turbine/Electricity only/L</v>
      </c>
      <c r="F1125" s="55" t="str">
        <f>A1105</f>
        <v>Diesel oil fired power plants</v>
      </c>
      <c r="G1125" s="55" t="str">
        <f>B1125</f>
        <v>Steam turbine</v>
      </c>
      <c r="H1125" s="55" t="str">
        <f>C1125</f>
        <v>Electricity only</v>
      </c>
      <c r="I1125" s="85" t="str">
        <f t="shared" si="79"/>
        <v>L</v>
      </c>
      <c r="J1125" s="125">
        <v>830</v>
      </c>
      <c r="K1125" s="125">
        <v>830.29504345381156</v>
      </c>
      <c r="L1125" s="125">
        <v>830.58382134565215</v>
      </c>
      <c r="M1125" s="125">
        <v>830.86640507178652</v>
      </c>
      <c r="N1125" s="125">
        <v>831.14286847684548</v>
      </c>
      <c r="O1125" s="125">
        <v>831.41328765205742</v>
      </c>
      <c r="P1125" s="125">
        <v>831.677740739059</v>
      </c>
      <c r="Q1125" s="125">
        <v>831.93630773950611</v>
      </c>
      <c r="R1125" s="125">
        <v>832.18907033066512</v>
      </c>
      <c r="S1125" s="125">
        <v>832.43611168713642</v>
      </c>
      <c r="T1125" s="125">
        <v>832.67751630882663</v>
      </c>
      <c r="U1125" s="125">
        <v>832.91336985525697</v>
      </c>
      <c r="V1125" s="125">
        <v>833.14375898626679</v>
      </c>
      <c r="W1125" s="125">
        <v>833.36877120914596</v>
      </c>
      <c r="X1125" s="125">
        <v>833.58849473220437</v>
      </c>
      <c r="Y1125" s="125">
        <v>833.80301832476403</v>
      </c>
      <c r="Z1125" s="125">
        <v>834.01243118353955</v>
      </c>
      <c r="AA1125" s="125">
        <v>834.21682280535208</v>
      </c>
      <c r="AB1125" s="125">
        <v>834.41628286610739</v>
      </c>
      <c r="AC1125" s="125">
        <v>834.61090110594841</v>
      </c>
      <c r="AD1125" s="125">
        <v>834.80076722048432</v>
      </c>
      <c r="AE1125" s="125">
        <v>834.98597075798</v>
      </c>
      <c r="AF1125" s="125">
        <v>835.16660102238234</v>
      </c>
      <c r="AG1125" s="125">
        <v>835.34274698205024</v>
      </c>
      <c r="AH1125" s="125">
        <v>835.51449718404331</v>
      </c>
      <c r="AI1125" s="125">
        <v>835.68193967382047</v>
      </c>
      <c r="AJ1125" s="125">
        <v>835.8451619201943</v>
      </c>
      <c r="AK1125" s="125">
        <v>836.00425074537668</v>
      </c>
      <c r="AL1125" s="125">
        <v>836.15929225995524</v>
      </c>
      <c r="AM1125" s="125">
        <v>836.31037180263036</v>
      </c>
      <c r="AN1125" s="125">
        <v>836.4575738845441</v>
      </c>
      <c r="AO1125" s="125">
        <v>836.60098213803087</v>
      </c>
      <c r="AP1125" s="125">
        <v>836.74067926961743</v>
      </c>
      <c r="AQ1125" s="125">
        <v>836.8767470171025</v>
      </c>
      <c r="AR1125" s="125">
        <v>837.00926611054399</v>
      </c>
      <c r="AS1125" s="125">
        <v>837.13831623698741</v>
      </c>
      <c r="AT1125" s="125">
        <v>837.26397600876544</v>
      </c>
      <c r="AU1125" s="125">
        <v>837.38632293520652</v>
      </c>
      <c r="AV1125" s="125">
        <v>837.50543339758917</v>
      </c>
      <c r="AW1125" s="125">
        <v>837.62138262718236</v>
      </c>
      <c r="AX1125" s="126">
        <v>837.73424468621806</v>
      </c>
    </row>
    <row r="1126" spans="1:50">
      <c r="A1126" s="212"/>
      <c r="B1126" s="215"/>
      <c r="C1126" s="206"/>
      <c r="D1126" s="52" t="s">
        <v>25</v>
      </c>
      <c r="E1126" s="86" t="str">
        <f>A1105&amp;"/"&amp;B1125&amp;"/"&amp;C1125&amp;"/"&amp;D1126</f>
        <v>Diesel oil fired power plants/Steam turbine/Electricity only/M</v>
      </c>
      <c r="F1126" s="61" t="str">
        <f>A1105</f>
        <v>Diesel oil fired power plants</v>
      </c>
      <c r="G1126" s="61" t="str">
        <f>B1125</f>
        <v>Steam turbine</v>
      </c>
      <c r="H1126" s="61" t="str">
        <f>C1125</f>
        <v>Electricity only</v>
      </c>
      <c r="I1126" s="84" t="str">
        <f t="shared" si="79"/>
        <v>M</v>
      </c>
      <c r="J1126" s="121">
        <v>896.40000000000009</v>
      </c>
      <c r="K1126" s="121">
        <v>896.63898519758743</v>
      </c>
      <c r="L1126" s="121">
        <v>896.87289528997826</v>
      </c>
      <c r="M1126" s="121">
        <v>897.10178810814705</v>
      </c>
      <c r="N1126" s="121">
        <v>897.32572346624488</v>
      </c>
      <c r="O1126" s="121">
        <v>897.54476299816656</v>
      </c>
      <c r="P1126" s="121">
        <v>897.75896999863789</v>
      </c>
      <c r="Q1126" s="121">
        <v>897.96840926900006</v>
      </c>
      <c r="R1126" s="121">
        <v>898.17314696783876</v>
      </c>
      <c r="S1126" s="121">
        <v>898.37325046658054</v>
      </c>
      <c r="T1126" s="121">
        <v>898.56878821014971</v>
      </c>
      <c r="U1126" s="121">
        <v>898.75982958275824</v>
      </c>
      <c r="V1126" s="121">
        <v>898.94644477887618</v>
      </c>
      <c r="W1126" s="121">
        <v>899.12870467940832</v>
      </c>
      <c r="X1126" s="121">
        <v>899.30668073308561</v>
      </c>
      <c r="Y1126" s="121">
        <v>899.48044484305899</v>
      </c>
      <c r="Z1126" s="121">
        <v>899.65006925866703</v>
      </c>
      <c r="AA1126" s="121">
        <v>899.81562647233523</v>
      </c>
      <c r="AB1126" s="121">
        <v>899.97718912154699</v>
      </c>
      <c r="AC1126" s="121">
        <v>900.13482989581826</v>
      </c>
      <c r="AD1126" s="121">
        <v>900.28862144859238</v>
      </c>
      <c r="AE1126" s="121">
        <v>900.4386363139638</v>
      </c>
      <c r="AF1126" s="121">
        <v>900.58494682812977</v>
      </c>
      <c r="AG1126" s="121">
        <v>900.72762505546075</v>
      </c>
      <c r="AH1126" s="121">
        <v>900.86674271907509</v>
      </c>
      <c r="AI1126" s="121">
        <v>901.00237113579465</v>
      </c>
      <c r="AJ1126" s="121">
        <v>901.13458115535741</v>
      </c>
      <c r="AK1126" s="121">
        <v>901.26344310375521</v>
      </c>
      <c r="AL1126" s="121">
        <v>901.38902673056384</v>
      </c>
      <c r="AM1126" s="121">
        <v>901.51140116013062</v>
      </c>
      <c r="AN1126" s="121">
        <v>901.6306348464808</v>
      </c>
      <c r="AO1126" s="121">
        <v>901.74679553180511</v>
      </c>
      <c r="AP1126" s="121">
        <v>901.85995020839027</v>
      </c>
      <c r="AQ1126" s="121">
        <v>901.97016508385309</v>
      </c>
      <c r="AR1126" s="121">
        <v>902.07750554954077</v>
      </c>
      <c r="AS1126" s="121">
        <v>902.18203615195989</v>
      </c>
      <c r="AT1126" s="121">
        <v>902.28382056710007</v>
      </c>
      <c r="AU1126" s="121">
        <v>902.38292157751732</v>
      </c>
      <c r="AV1126" s="121">
        <v>902.47940105204725</v>
      </c>
      <c r="AW1126" s="121">
        <v>902.57331992801778</v>
      </c>
      <c r="AX1126" s="122">
        <v>902.66473819583666</v>
      </c>
    </row>
    <row r="1127" spans="1:50">
      <c r="A1127" s="212"/>
      <c r="B1127" s="215"/>
      <c r="C1127" s="216"/>
      <c r="D1127" s="52" t="s">
        <v>38</v>
      </c>
      <c r="E1127" s="86" t="str">
        <f>A1105&amp;"/"&amp;B1125&amp;"/"&amp;C1125&amp;"/"&amp;D1127</f>
        <v>Diesel oil fired power plants/Steam turbine/Electricity only/S</v>
      </c>
      <c r="F1127" s="61" t="str">
        <f>A1105</f>
        <v>Diesel oil fired power plants</v>
      </c>
      <c r="G1127" s="61" t="str">
        <f>B1125</f>
        <v>Steam turbine</v>
      </c>
      <c r="H1127" s="61" t="str">
        <f>C1125</f>
        <v>Electricity only</v>
      </c>
      <c r="I1127" s="84" t="str">
        <f t="shared" si="79"/>
        <v>S</v>
      </c>
      <c r="J1127" s="121">
        <v>986.04000000000019</v>
      </c>
      <c r="K1127" s="121">
        <v>986.25906976445526</v>
      </c>
      <c r="L1127" s="121">
        <v>986.47348734914692</v>
      </c>
      <c r="M1127" s="121">
        <v>986.68330576580172</v>
      </c>
      <c r="N1127" s="121">
        <v>986.88857984405797</v>
      </c>
      <c r="O1127" s="121">
        <v>987.08936608165288</v>
      </c>
      <c r="P1127" s="121">
        <v>987.28572249875162</v>
      </c>
      <c r="Q1127" s="121">
        <v>987.47770849658355</v>
      </c>
      <c r="R1127" s="121">
        <v>987.66538472051911</v>
      </c>
      <c r="S1127" s="121">
        <v>987.84881292769899</v>
      </c>
      <c r="T1127" s="121">
        <v>988.028055859304</v>
      </c>
      <c r="U1127" s="121">
        <v>988.20317711752853</v>
      </c>
      <c r="V1127" s="121">
        <v>988.37424104730337</v>
      </c>
      <c r="W1127" s="121">
        <v>988.54131262279111</v>
      </c>
      <c r="X1127" s="121">
        <v>988.704457338662</v>
      </c>
      <c r="Y1127" s="121">
        <v>988.86374110613758</v>
      </c>
      <c r="Z1127" s="121">
        <v>989.01923015377838</v>
      </c>
      <c r="AA1127" s="121">
        <v>989.17099093297418</v>
      </c>
      <c r="AB1127" s="121">
        <v>989.31909002808493</v>
      </c>
      <c r="AC1127" s="121">
        <v>989.46359407116688</v>
      </c>
      <c r="AD1127" s="121">
        <v>989.60456966120989</v>
      </c>
      <c r="AE1127" s="121">
        <v>989.74208328780037</v>
      </c>
      <c r="AF1127" s="121">
        <v>989.87620125911917</v>
      </c>
      <c r="AG1127" s="121">
        <v>990.00698963417256</v>
      </c>
      <c r="AH1127" s="121">
        <v>990.13451415915233</v>
      </c>
      <c r="AI1127" s="121">
        <v>990.258840207812</v>
      </c>
      <c r="AJ1127" s="121">
        <v>990.38003272574451</v>
      </c>
      <c r="AK1127" s="121">
        <v>990.4981561784424</v>
      </c>
      <c r="AL1127" s="121">
        <v>990.61327450301701</v>
      </c>
      <c r="AM1127" s="121">
        <v>990.72545106345331</v>
      </c>
      <c r="AN1127" s="121">
        <v>990.83474860927424</v>
      </c>
      <c r="AO1127" s="121">
        <v>990.94122923748819</v>
      </c>
      <c r="AP1127" s="121">
        <v>991.04495435769127</v>
      </c>
      <c r="AQ1127" s="121">
        <v>991.14598466019879</v>
      </c>
      <c r="AR1127" s="121">
        <v>991.24438008707921</v>
      </c>
      <c r="AS1127" s="121">
        <v>991.34019980596338</v>
      </c>
      <c r="AT1127" s="121">
        <v>991.43350218650858</v>
      </c>
      <c r="AU1127" s="121">
        <v>991.52434477939107</v>
      </c>
      <c r="AV1127" s="121">
        <v>991.61278429771016</v>
      </c>
      <c r="AW1127" s="121">
        <v>991.69887660068321</v>
      </c>
      <c r="AX1127" s="122">
        <v>991.78267667951718</v>
      </c>
    </row>
    <row r="1128" spans="1:50">
      <c r="A1128" s="212"/>
      <c r="B1128" s="215"/>
      <c r="C1128" s="217" t="s">
        <v>26</v>
      </c>
      <c r="D1128" s="83" t="s">
        <v>24</v>
      </c>
      <c r="E1128" s="56" t="str">
        <f>A1105&amp;"/"&amp;B1125&amp;"/"&amp;C1128&amp;"/"&amp;D1128</f>
        <v>Diesel oil fired power plants/Steam turbine/CHP/L</v>
      </c>
      <c r="F1128" s="103" t="str">
        <f>A1105</f>
        <v>Diesel oil fired power plants</v>
      </c>
      <c r="G1128" s="103" t="str">
        <f>B1125</f>
        <v>Steam turbine</v>
      </c>
      <c r="H1128" s="103" t="str">
        <f>C1128</f>
        <v>CHP</v>
      </c>
      <c r="I1128" s="104" t="str">
        <f t="shared" si="79"/>
        <v>L</v>
      </c>
      <c r="J1128" s="127">
        <v>1325</v>
      </c>
      <c r="K1128" s="127">
        <v>1325.221430822744</v>
      </c>
      <c r="L1128" s="127">
        <v>1325.4393541092663</v>
      </c>
      <c r="M1128" s="127">
        <v>1325.6538099463248</v>
      </c>
      <c r="N1128" s="127">
        <v>1325.8648385229817</v>
      </c>
      <c r="O1128" s="127">
        <v>1326.0724801057947</v>
      </c>
      <c r="P1128" s="127">
        <v>1326.2767750148384</v>
      </c>
      <c r="Q1128" s="127">
        <v>1326.4777636005485</v>
      </c>
      <c r="R1128" s="127">
        <v>1326.67548622138</v>
      </c>
      <c r="S1128" s="127">
        <v>1326.8699832222719</v>
      </c>
      <c r="T1128" s="127">
        <v>1327.0612949139045</v>
      </c>
      <c r="U1128" s="127">
        <v>1327.2494615527416</v>
      </c>
      <c r="V1128" s="127">
        <v>1327.4345233218444</v>
      </c>
      <c r="W1128" s="127">
        <v>1327.6165203124447</v>
      </c>
      <c r="X1128" s="127">
        <v>1327.7954925062663</v>
      </c>
      <c r="Y1128" s="127">
        <v>1327.9714797585805</v>
      </c>
      <c r="Z1128" s="127">
        <v>1328.1445217819828</v>
      </c>
      <c r="AA1128" s="127">
        <v>1328.3146581308761</v>
      </c>
      <c r="AB1128" s="127">
        <v>1328.4819281866476</v>
      </c>
      <c r="AC1128" s="127">
        <v>1328.646371143524</v>
      </c>
      <c r="AD1128" s="127">
        <v>1328.8080259950918</v>
      </c>
      <c r="AE1128" s="127">
        <v>1328.9669315214658</v>
      </c>
      <c r="AF1128" s="127">
        <v>1329.1231262770916</v>
      </c>
      <c r="AG1128" s="127">
        <v>1329.2766485791706</v>
      </c>
      <c r="AH1128" s="127">
        <v>1329.427536496685</v>
      </c>
      <c r="AI1128" s="127">
        <v>1329.5758278400156</v>
      </c>
      <c r="AJ1128" s="127">
        <v>1329.7215601511307</v>
      </c>
      <c r="AK1128" s="127">
        <v>1329.8647706943359</v>
      </c>
      <c r="AL1128" s="127">
        <v>1330.0054964475657</v>
      </c>
      <c r="AM1128" s="127">
        <v>1330.143774094204</v>
      </c>
      <c r="AN1128" s="127">
        <v>1330.2796400154184</v>
      </c>
      <c r="AO1128" s="127">
        <v>1330.4131302829917</v>
      </c>
      <c r="AP1128" s="127">
        <v>1330.5442806526376</v>
      </c>
      <c r="AQ1128" s="127">
        <v>1330.6731265577846</v>
      </c>
      <c r="AR1128" s="127">
        <v>1330.7997031038146</v>
      </c>
      <c r="AS1128" s="127">
        <v>1330.9240450627397</v>
      </c>
      <c r="AT1128" s="127">
        <v>1331.0461868683055</v>
      </c>
      <c r="AU1128" s="127">
        <v>1331.1661626115056</v>
      </c>
      <c r="AV1128" s="127">
        <v>1331.2840060364929</v>
      </c>
      <c r="AW1128" s="127">
        <v>1331.3997505368748</v>
      </c>
      <c r="AX1128" s="128">
        <v>1331.5134291523784</v>
      </c>
    </row>
    <row r="1129" spans="1:50">
      <c r="A1129" s="212"/>
      <c r="B1129" s="215"/>
      <c r="C1129" s="206"/>
      <c r="D1129" s="52" t="s">
        <v>25</v>
      </c>
      <c r="E1129" s="86" t="str">
        <f>A1105&amp;"/"&amp;B1125&amp;"/"&amp;C1128&amp;"/"&amp;D1129</f>
        <v>Diesel oil fired power plants/Steam turbine/CHP/M</v>
      </c>
      <c r="F1129" s="61" t="str">
        <f>A1105</f>
        <v>Diesel oil fired power plants</v>
      </c>
      <c r="G1129" s="61" t="str">
        <f>B1125</f>
        <v>Steam turbine</v>
      </c>
      <c r="H1129" s="61" t="str">
        <f>C1128</f>
        <v>CHP</v>
      </c>
      <c r="I1129" s="84" t="str">
        <f t="shared" si="79"/>
        <v>M</v>
      </c>
      <c r="J1129" s="121">
        <v>1391.4</v>
      </c>
      <c r="K1129" s="121">
        <v>1391.540888407739</v>
      </c>
      <c r="L1129" s="121">
        <v>1391.6794400256172</v>
      </c>
      <c r="M1129" s="121">
        <v>1391.8156854724352</v>
      </c>
      <c r="N1129" s="121">
        <v>1391.9496552643106</v>
      </c>
      <c r="O1129" s="121">
        <v>1392.0813798024947</v>
      </c>
      <c r="P1129" s="121">
        <v>1392.2108893617281</v>
      </c>
      <c r="Q1129" s="121">
        <v>1392.3382140791191</v>
      </c>
      <c r="R1129" s="121">
        <v>1392.4633839435401</v>
      </c>
      <c r="S1129" s="121">
        <v>1392.5864287855227</v>
      </c>
      <c r="T1129" s="121">
        <v>1392.7073782676489</v>
      </c>
      <c r="U1129" s="121">
        <v>1392.8262618754206</v>
      </c>
      <c r="V1129" s="121">
        <v>1392.9431089085981</v>
      </c>
      <c r="W1129" s="121">
        <v>1393.0579484729972</v>
      </c>
      <c r="X1129" s="121">
        <v>1393.170809472731</v>
      </c>
      <c r="Y1129" s="121">
        <v>1393.2817206028856</v>
      </c>
      <c r="Z1129" s="121">
        <v>1393.3907103426202</v>
      </c>
      <c r="AA1129" s="121">
        <v>1393.4978069486763</v>
      </c>
      <c r="AB1129" s="121">
        <v>1393.603038449286</v>
      </c>
      <c r="AC1129" s="121">
        <v>1393.7064326384709</v>
      </c>
      <c r="AD1129" s="121">
        <v>1393.8080170707133</v>
      </c>
      <c r="AE1129" s="121">
        <v>1393.9078190559972</v>
      </c>
      <c r="AF1129" s="121">
        <v>1394.0058656551989</v>
      </c>
      <c r="AG1129" s="121">
        <v>1394.1021836758241</v>
      </c>
      <c r="AH1129" s="121">
        <v>1394.1967996680735</v>
      </c>
      <c r="AI1129" s="121">
        <v>1394.289739921232</v>
      </c>
      <c r="AJ1129" s="121">
        <v>1394.3810304603664</v>
      </c>
      <c r="AK1129" s="121">
        <v>1394.4706970433238</v>
      </c>
      <c r="AL1129" s="121">
        <v>1394.5587651580192</v>
      </c>
      <c r="AM1129" s="121">
        <v>1394.6452600200014</v>
      </c>
      <c r="AN1129" s="121">
        <v>1394.7302065702886</v>
      </c>
      <c r="AO1129" s="121">
        <v>1394.8136294734641</v>
      </c>
      <c r="AP1129" s="121">
        <v>1394.8955531160188</v>
      </c>
      <c r="AQ1129" s="121">
        <v>1394.9760016049368</v>
      </c>
      <c r="AR1129" s="121">
        <v>1395.0549987665095</v>
      </c>
      <c r="AS1129" s="121">
        <v>1395.1325681453729</v>
      </c>
      <c r="AT1129" s="121">
        <v>1395.2087330037564</v>
      </c>
      <c r="AU1129" s="121">
        <v>1395.2835163209356</v>
      </c>
      <c r="AV1129" s="121">
        <v>1395.3569407928824</v>
      </c>
      <c r="AW1129" s="121">
        <v>1395.4290288320999</v>
      </c>
      <c r="AX1129" s="122">
        <v>1395.4998025676384</v>
      </c>
    </row>
    <row r="1130" spans="1:50">
      <c r="A1130" s="212"/>
      <c r="B1130" s="215"/>
      <c r="C1130" s="216"/>
      <c r="D1130" s="106" t="s">
        <v>38</v>
      </c>
      <c r="E1130" s="107" t="str">
        <f>A1105&amp;"/"&amp;B1125&amp;"/"&amp;C1128&amp;"/"&amp;D1130</f>
        <v>Diesel oil fired power plants/Steam turbine/CHP/S</v>
      </c>
      <c r="F1130" s="108" t="str">
        <f>A1105</f>
        <v>Diesel oil fired power plants</v>
      </c>
      <c r="G1130" s="108" t="str">
        <f>B1125</f>
        <v>Steam turbine</v>
      </c>
      <c r="H1130" s="108" t="str">
        <f>C1128</f>
        <v>CHP</v>
      </c>
      <c r="I1130" s="109" t="str">
        <f t="shared" si="79"/>
        <v>S</v>
      </c>
      <c r="J1130" s="129">
        <v>1516.0400000000002</v>
      </c>
      <c r="K1130" s="129">
        <v>1516.1369282829901</v>
      </c>
      <c r="L1130" s="129">
        <v>1516.2321745081892</v>
      </c>
      <c r="M1130" s="129">
        <v>1516.3257635219522</v>
      </c>
      <c r="N1130" s="129">
        <v>1516.4177199652097</v>
      </c>
      <c r="O1130" s="129">
        <v>1516.508068268656</v>
      </c>
      <c r="P1130" s="129">
        <v>1516.5968326482609</v>
      </c>
      <c r="Q1130" s="129">
        <v>1516.6840371010985</v>
      </c>
      <c r="R1130" s="129">
        <v>1516.7697054014798</v>
      </c>
      <c r="S1130" s="129">
        <v>1516.8538610973833</v>
      </c>
      <c r="T1130" s="129">
        <v>1516.9365275071725</v>
      </c>
      <c r="U1130" s="129">
        <v>1517.0177277165881</v>
      </c>
      <c r="V1130" s="129">
        <v>1517.0974845760106</v>
      </c>
      <c r="W1130" s="129">
        <v>1517.1758206979794</v>
      </c>
      <c r="X1130" s="129">
        <v>1517.2527584549621</v>
      </c>
      <c r="Y1130" s="129">
        <v>1517.328319977365</v>
      </c>
      <c r="Z1130" s="129">
        <v>1517.4025271517742</v>
      </c>
      <c r="AA1130" s="129">
        <v>1517.4754016194202</v>
      </c>
      <c r="AB1130" s="129">
        <v>1517.546964774858</v>
      </c>
      <c r="AC1130" s="129">
        <v>1517.6172377648527</v>
      </c>
      <c r="AD1130" s="129">
        <v>1517.6862414874643</v>
      </c>
      <c r="AE1130" s="129">
        <v>1517.7539965913215</v>
      </c>
      <c r="AF1130" s="129">
        <v>1517.820523475081</v>
      </c>
      <c r="AG1130" s="129">
        <v>1517.8858422870594</v>
      </c>
      <c r="AH1130" s="129">
        <v>1517.9499729250342</v>
      </c>
      <c r="AI1130" s="129">
        <v>1518.0129350362045</v>
      </c>
      <c r="AJ1130" s="129">
        <v>1518.0747480173068</v>
      </c>
      <c r="AK1130" s="129">
        <v>1518.1354310148761</v>
      </c>
      <c r="AL1130" s="129">
        <v>1518.1950029256477</v>
      </c>
      <c r="AM1130" s="129">
        <v>1518.253482397093</v>
      </c>
      <c r="AN1130" s="129">
        <v>1518.3108878280816</v>
      </c>
      <c r="AO1130" s="129">
        <v>1518.3672373696654</v>
      </c>
      <c r="AP1130" s="129">
        <v>1518.4225489259779</v>
      </c>
      <c r="AQ1130" s="129">
        <v>1518.4768401552424</v>
      </c>
      <c r="AR1130" s="129">
        <v>1518.5301284708844</v>
      </c>
      <c r="AS1130" s="129">
        <v>1518.5824310427427</v>
      </c>
      <c r="AT1130" s="129">
        <v>1518.6337647983728</v>
      </c>
      <c r="AU1130" s="129">
        <v>1518.6841464244389</v>
      </c>
      <c r="AV1130" s="129">
        <v>1518.7335923681896</v>
      </c>
      <c r="AW1130" s="129">
        <v>1518.7821188390096</v>
      </c>
      <c r="AX1130" s="130">
        <v>1518.8297418100487</v>
      </c>
    </row>
    <row r="1131" spans="1:50">
      <c r="A1131" s="212"/>
      <c r="B1131" s="215"/>
      <c r="C1131" s="217" t="s">
        <v>42</v>
      </c>
      <c r="D1131" s="83" t="s">
        <v>24</v>
      </c>
      <c r="E1131" s="56" t="str">
        <f>A1105&amp;"/"&amp;B1125&amp;"/"&amp;C1131&amp;"/"&amp;D1131</f>
        <v>Diesel oil fired power plants/Steam turbine/Electricity only with CCS/L</v>
      </c>
      <c r="F1131" s="103" t="str">
        <f>A1105</f>
        <v>Diesel oil fired power plants</v>
      </c>
      <c r="G1131" s="103" t="str">
        <f>B1125</f>
        <v>Steam turbine</v>
      </c>
      <c r="H1131" s="103" t="str">
        <f>C1131</f>
        <v>Electricity only with CCS</v>
      </c>
      <c r="I1131" s="104" t="str">
        <f t="shared" si="79"/>
        <v>L</v>
      </c>
      <c r="J1131" s="127" t="s">
        <v>99</v>
      </c>
      <c r="K1131" s="127" t="s">
        <v>99</v>
      </c>
      <c r="L1131" s="127" t="s">
        <v>99</v>
      </c>
      <c r="M1131" s="127" t="s">
        <v>99</v>
      </c>
      <c r="N1131" s="127" t="s">
        <v>99</v>
      </c>
      <c r="O1131" s="127" t="s">
        <v>99</v>
      </c>
      <c r="P1131" s="127" t="s">
        <v>99</v>
      </c>
      <c r="Q1131" s="127" t="s">
        <v>99</v>
      </c>
      <c r="R1131" s="127" t="s">
        <v>99</v>
      </c>
      <c r="S1131" s="127" t="s">
        <v>99</v>
      </c>
      <c r="T1131" s="127" t="s">
        <v>99</v>
      </c>
      <c r="U1131" s="127" t="s">
        <v>99</v>
      </c>
      <c r="V1131" s="127" t="s">
        <v>99</v>
      </c>
      <c r="W1131" s="127" t="s">
        <v>99</v>
      </c>
      <c r="X1131" s="127" t="s">
        <v>99</v>
      </c>
      <c r="Y1131" s="127" t="s">
        <v>99</v>
      </c>
      <c r="Z1131" s="127" t="s">
        <v>99</v>
      </c>
      <c r="AA1131" s="127" t="s">
        <v>99</v>
      </c>
      <c r="AB1131" s="127" t="s">
        <v>99</v>
      </c>
      <c r="AC1131" s="127" t="s">
        <v>99</v>
      </c>
      <c r="AD1131" s="127" t="s">
        <v>99</v>
      </c>
      <c r="AE1131" s="127">
        <v>2075</v>
      </c>
      <c r="AF1131" s="127">
        <v>2075</v>
      </c>
      <c r="AG1131" s="127">
        <v>2075</v>
      </c>
      <c r="AH1131" s="127">
        <v>2075</v>
      </c>
      <c r="AI1131" s="127">
        <v>2075</v>
      </c>
      <c r="AJ1131" s="127">
        <v>2075</v>
      </c>
      <c r="AK1131" s="127">
        <v>2075</v>
      </c>
      <c r="AL1131" s="127">
        <v>2075</v>
      </c>
      <c r="AM1131" s="127">
        <v>2075</v>
      </c>
      <c r="AN1131" s="127">
        <v>2075</v>
      </c>
      <c r="AO1131" s="127">
        <v>2075</v>
      </c>
      <c r="AP1131" s="127">
        <v>2075</v>
      </c>
      <c r="AQ1131" s="127">
        <v>2075</v>
      </c>
      <c r="AR1131" s="127">
        <v>2075</v>
      </c>
      <c r="AS1131" s="127">
        <v>2075</v>
      </c>
      <c r="AT1131" s="127">
        <v>2075</v>
      </c>
      <c r="AU1131" s="127">
        <v>2075</v>
      </c>
      <c r="AV1131" s="127">
        <v>2075</v>
      </c>
      <c r="AW1131" s="127">
        <v>2075</v>
      </c>
      <c r="AX1131" s="128">
        <v>2075</v>
      </c>
    </row>
    <row r="1132" spans="1:50">
      <c r="A1132" s="212"/>
      <c r="B1132" s="215"/>
      <c r="C1132" s="216"/>
      <c r="D1132" s="106" t="s">
        <v>25</v>
      </c>
      <c r="E1132" s="107" t="str">
        <f>A1105&amp;"/"&amp;B1125&amp;"/"&amp;C1131&amp;"/"&amp;D1132</f>
        <v>Diesel oil fired power plants/Steam turbine/Electricity only with CCS/M</v>
      </c>
      <c r="F1132" s="108" t="str">
        <f>A1105</f>
        <v>Diesel oil fired power plants</v>
      </c>
      <c r="G1132" s="108" t="str">
        <f>B1125</f>
        <v>Steam turbine</v>
      </c>
      <c r="H1132" s="108" t="str">
        <f>C1131</f>
        <v>Electricity only with CCS</v>
      </c>
      <c r="I1132" s="109" t="str">
        <f t="shared" si="79"/>
        <v>M</v>
      </c>
      <c r="J1132" s="129" t="s">
        <v>99</v>
      </c>
      <c r="K1132" s="129" t="s">
        <v>99</v>
      </c>
      <c r="L1132" s="129" t="s">
        <v>99</v>
      </c>
      <c r="M1132" s="129" t="s">
        <v>99</v>
      </c>
      <c r="N1132" s="129" t="s">
        <v>99</v>
      </c>
      <c r="O1132" s="129" t="s">
        <v>99</v>
      </c>
      <c r="P1132" s="129" t="s">
        <v>99</v>
      </c>
      <c r="Q1132" s="129" t="s">
        <v>99</v>
      </c>
      <c r="R1132" s="129" t="s">
        <v>99</v>
      </c>
      <c r="S1132" s="129" t="s">
        <v>99</v>
      </c>
      <c r="T1132" s="129" t="s">
        <v>99</v>
      </c>
      <c r="U1132" s="129" t="s">
        <v>99</v>
      </c>
      <c r="V1132" s="129" t="s">
        <v>99</v>
      </c>
      <c r="W1132" s="129" t="s">
        <v>99</v>
      </c>
      <c r="X1132" s="129" t="s">
        <v>99</v>
      </c>
      <c r="Y1132" s="129" t="s">
        <v>99</v>
      </c>
      <c r="Z1132" s="129" t="s">
        <v>99</v>
      </c>
      <c r="AA1132" s="129" t="s">
        <v>99</v>
      </c>
      <c r="AB1132" s="129" t="s">
        <v>99</v>
      </c>
      <c r="AC1132" s="129" t="s">
        <v>99</v>
      </c>
      <c r="AD1132" s="129" t="s">
        <v>99</v>
      </c>
      <c r="AE1132" s="129">
        <v>2632.25</v>
      </c>
      <c r="AF1132" s="129">
        <v>2632.25</v>
      </c>
      <c r="AG1132" s="129">
        <v>2632.25</v>
      </c>
      <c r="AH1132" s="129">
        <v>2632.25</v>
      </c>
      <c r="AI1132" s="129">
        <v>2632.25</v>
      </c>
      <c r="AJ1132" s="129">
        <v>2632.25</v>
      </c>
      <c r="AK1132" s="129">
        <v>2632.25</v>
      </c>
      <c r="AL1132" s="129">
        <v>2632.25</v>
      </c>
      <c r="AM1132" s="129">
        <v>2632.25</v>
      </c>
      <c r="AN1132" s="129">
        <v>2632.25</v>
      </c>
      <c r="AO1132" s="129">
        <v>2632.25</v>
      </c>
      <c r="AP1132" s="129">
        <v>2632.25</v>
      </c>
      <c r="AQ1132" s="129">
        <v>2632.25</v>
      </c>
      <c r="AR1132" s="129">
        <v>2632.25</v>
      </c>
      <c r="AS1132" s="129">
        <v>2632.25</v>
      </c>
      <c r="AT1132" s="129">
        <v>2632.25</v>
      </c>
      <c r="AU1132" s="129">
        <v>2632.25</v>
      </c>
      <c r="AV1132" s="129">
        <v>2632.25</v>
      </c>
      <c r="AW1132" s="129">
        <v>2632.25</v>
      </c>
      <c r="AX1132" s="130">
        <v>2632.25</v>
      </c>
    </row>
    <row r="1133" spans="1:50">
      <c r="A1133" s="212"/>
      <c r="B1133" s="215"/>
      <c r="C1133" s="217" t="s">
        <v>43</v>
      </c>
      <c r="D1133" s="52" t="s">
        <v>24</v>
      </c>
      <c r="E1133" s="86" t="str">
        <f>A1105&amp;"/"&amp;B1125&amp;"/"&amp;C1133&amp;"/"&amp;D1133</f>
        <v>Diesel oil fired power plants/Steam turbine/CHP with CCS/L</v>
      </c>
      <c r="F1133" s="61" t="str">
        <f>A1105</f>
        <v>Diesel oil fired power plants</v>
      </c>
      <c r="G1133" s="61" t="str">
        <f>B1125</f>
        <v>Steam turbine</v>
      </c>
      <c r="H1133" s="61" t="str">
        <f>C1133</f>
        <v>CHP with CCS</v>
      </c>
      <c r="I1133" s="84" t="str">
        <f t="shared" si="79"/>
        <v>L</v>
      </c>
      <c r="J1133" s="121" t="s">
        <v>99</v>
      </c>
      <c r="K1133" s="121" t="s">
        <v>99</v>
      </c>
      <c r="L1133" s="121" t="s">
        <v>99</v>
      </c>
      <c r="M1133" s="121" t="s">
        <v>99</v>
      </c>
      <c r="N1133" s="121" t="s">
        <v>99</v>
      </c>
      <c r="O1133" s="121" t="s">
        <v>99</v>
      </c>
      <c r="P1133" s="121" t="s">
        <v>99</v>
      </c>
      <c r="Q1133" s="121" t="s">
        <v>99</v>
      </c>
      <c r="R1133" s="121" t="s">
        <v>99</v>
      </c>
      <c r="S1133" s="121" t="s">
        <v>99</v>
      </c>
      <c r="T1133" s="121" t="s">
        <v>99</v>
      </c>
      <c r="U1133" s="121" t="s">
        <v>99</v>
      </c>
      <c r="V1133" s="121" t="s">
        <v>99</v>
      </c>
      <c r="W1133" s="121" t="s">
        <v>99</v>
      </c>
      <c r="X1133" s="121" t="s">
        <v>99</v>
      </c>
      <c r="Y1133" s="121" t="s">
        <v>99</v>
      </c>
      <c r="Z1133" s="121" t="s">
        <v>99</v>
      </c>
      <c r="AA1133" s="121" t="s">
        <v>99</v>
      </c>
      <c r="AB1133" s="121" t="s">
        <v>99</v>
      </c>
      <c r="AC1133" s="121" t="s">
        <v>99</v>
      </c>
      <c r="AD1133" s="121" t="s">
        <v>99</v>
      </c>
      <c r="AE1133" s="121">
        <v>2570</v>
      </c>
      <c r="AF1133" s="121">
        <v>2570</v>
      </c>
      <c r="AG1133" s="121">
        <v>2570</v>
      </c>
      <c r="AH1133" s="121">
        <v>2570</v>
      </c>
      <c r="AI1133" s="121">
        <v>2570</v>
      </c>
      <c r="AJ1133" s="121">
        <v>2570</v>
      </c>
      <c r="AK1133" s="121">
        <v>2570</v>
      </c>
      <c r="AL1133" s="121">
        <v>2570</v>
      </c>
      <c r="AM1133" s="121">
        <v>2570</v>
      </c>
      <c r="AN1133" s="121">
        <v>2570</v>
      </c>
      <c r="AO1133" s="121">
        <v>2570</v>
      </c>
      <c r="AP1133" s="121">
        <v>2570</v>
      </c>
      <c r="AQ1133" s="121">
        <v>2570</v>
      </c>
      <c r="AR1133" s="121">
        <v>2570</v>
      </c>
      <c r="AS1133" s="121">
        <v>2570</v>
      </c>
      <c r="AT1133" s="121">
        <v>2570</v>
      </c>
      <c r="AU1133" s="121">
        <v>2570</v>
      </c>
      <c r="AV1133" s="121">
        <v>2570</v>
      </c>
      <c r="AW1133" s="121">
        <v>2570</v>
      </c>
      <c r="AX1133" s="122">
        <v>2570</v>
      </c>
    </row>
    <row r="1134" spans="1:50">
      <c r="A1134" s="212"/>
      <c r="B1134" s="218"/>
      <c r="C1134" s="210"/>
      <c r="D1134" s="93" t="s">
        <v>25</v>
      </c>
      <c r="E1134" s="73" t="str">
        <f>A1105&amp;"/"&amp;B1125&amp;"/"&amp;C1133&amp;"/"&amp;D1134</f>
        <v>Diesel oil fired power plants/Steam turbine/CHP with CCS/M</v>
      </c>
      <c r="F1134" s="91" t="str">
        <f>A1105</f>
        <v>Diesel oil fired power plants</v>
      </c>
      <c r="G1134" s="91" t="str">
        <f>B1125</f>
        <v>Steam turbine</v>
      </c>
      <c r="H1134" s="91" t="str">
        <f>C1133</f>
        <v>CHP with CCS</v>
      </c>
      <c r="I1134" s="70" t="str">
        <f t="shared" si="79"/>
        <v>M</v>
      </c>
      <c r="J1134" s="123" t="s">
        <v>99</v>
      </c>
      <c r="K1134" s="123" t="s">
        <v>99</v>
      </c>
      <c r="L1134" s="123" t="s">
        <v>99</v>
      </c>
      <c r="M1134" s="123" t="s">
        <v>99</v>
      </c>
      <c r="N1134" s="123" t="s">
        <v>99</v>
      </c>
      <c r="O1134" s="123" t="s">
        <v>99</v>
      </c>
      <c r="P1134" s="123" t="s">
        <v>99</v>
      </c>
      <c r="Q1134" s="123" t="s">
        <v>99</v>
      </c>
      <c r="R1134" s="123" t="s">
        <v>99</v>
      </c>
      <c r="S1134" s="123" t="s">
        <v>99</v>
      </c>
      <c r="T1134" s="123" t="s">
        <v>99</v>
      </c>
      <c r="U1134" s="123" t="s">
        <v>99</v>
      </c>
      <c r="V1134" s="123" t="s">
        <v>99</v>
      </c>
      <c r="W1134" s="123" t="s">
        <v>99</v>
      </c>
      <c r="X1134" s="123" t="s">
        <v>99</v>
      </c>
      <c r="Y1134" s="123" t="s">
        <v>99</v>
      </c>
      <c r="Z1134" s="123" t="s">
        <v>99</v>
      </c>
      <c r="AA1134" s="123" t="s">
        <v>99</v>
      </c>
      <c r="AB1134" s="123" t="s">
        <v>99</v>
      </c>
      <c r="AC1134" s="123" t="s">
        <v>99</v>
      </c>
      <c r="AD1134" s="123" t="s">
        <v>99</v>
      </c>
      <c r="AE1134" s="123">
        <v>3127.25</v>
      </c>
      <c r="AF1134" s="123">
        <v>3127.25</v>
      </c>
      <c r="AG1134" s="123">
        <v>3127.25</v>
      </c>
      <c r="AH1134" s="123">
        <v>3127.25</v>
      </c>
      <c r="AI1134" s="123">
        <v>3127.25</v>
      </c>
      <c r="AJ1134" s="123">
        <v>3127.25</v>
      </c>
      <c r="AK1134" s="123">
        <v>3127.25</v>
      </c>
      <c r="AL1134" s="123">
        <v>3127.25</v>
      </c>
      <c r="AM1134" s="123">
        <v>3127.25</v>
      </c>
      <c r="AN1134" s="123">
        <v>3127.25</v>
      </c>
      <c r="AO1134" s="123">
        <v>3127.25</v>
      </c>
      <c r="AP1134" s="123">
        <v>3127.25</v>
      </c>
      <c r="AQ1134" s="123">
        <v>3127.25</v>
      </c>
      <c r="AR1134" s="123">
        <v>3127.25</v>
      </c>
      <c r="AS1134" s="123">
        <v>3127.25</v>
      </c>
      <c r="AT1134" s="123">
        <v>3127.25</v>
      </c>
      <c r="AU1134" s="123">
        <v>3127.25</v>
      </c>
      <c r="AV1134" s="123">
        <v>3127.25</v>
      </c>
      <c r="AW1134" s="123">
        <v>3127.25</v>
      </c>
      <c r="AX1134" s="124">
        <v>3127.25</v>
      </c>
    </row>
    <row r="1135" spans="1:50">
      <c r="A1135" s="212"/>
      <c r="B1135" s="214" t="s">
        <v>52</v>
      </c>
      <c r="C1135" s="209" t="s">
        <v>36</v>
      </c>
      <c r="D1135" s="67" t="s">
        <v>38</v>
      </c>
      <c r="E1135" s="87" t="str">
        <f>A1105&amp;"/"&amp;B1135&amp;"/"&amp;C1135&amp;"/"&amp;D1135</f>
        <v>Diesel oil fired power plants/Internal combustion engine/Electricity only/S</v>
      </c>
      <c r="F1135" s="55" t="str">
        <f>A1105</f>
        <v>Diesel oil fired power plants</v>
      </c>
      <c r="G1135" s="55" t="str">
        <f>B1135</f>
        <v>Internal combustion engine</v>
      </c>
      <c r="H1135" s="55" t="str">
        <f>C1135</f>
        <v>Electricity only</v>
      </c>
      <c r="I1135" s="85" t="str">
        <f t="shared" si="79"/>
        <v>S</v>
      </c>
      <c r="J1135" s="125">
        <v>475</v>
      </c>
      <c r="K1135" s="125">
        <v>474.95233093209629</v>
      </c>
      <c r="L1135" s="125">
        <v>474.90241345340621</v>
      </c>
      <c r="M1135" s="125">
        <v>474.85015158703573</v>
      </c>
      <c r="N1135" s="125">
        <v>474.79544627091519</v>
      </c>
      <c r="O1135" s="125">
        <v>474.73819536369791</v>
      </c>
      <c r="P1135" s="125">
        <v>474.67829366403345</v>
      </c>
      <c r="Q1135" s="125">
        <v>474.61563294470147</v>
      </c>
      <c r="R1135" s="125">
        <v>474.55010200317912</v>
      </c>
      <c r="S1135" s="125">
        <v>474.48158673029747</v>
      </c>
      <c r="T1135" s="125">
        <v>474.40997019872572</v>
      </c>
      <c r="U1135" s="125">
        <v>474.33513277309368</v>
      </c>
      <c r="V1135" s="125">
        <v>474.25695224363216</v>
      </c>
      <c r="W1135" s="125">
        <v>474.17530398526503</v>
      </c>
      <c r="X1135" s="125">
        <v>474.09006114413313</v>
      </c>
      <c r="Y1135" s="125">
        <v>474.00109485355705</v>
      </c>
      <c r="Z1135" s="125">
        <v>473.90827448145643</v>
      </c>
      <c r="AA1135" s="125">
        <v>473.8114679112316</v>
      </c>
      <c r="AB1135" s="125">
        <v>473.71054185807662</v>
      </c>
      <c r="AC1135" s="125">
        <v>473.6053622226263</v>
      </c>
      <c r="AD1135" s="125">
        <v>473.4957944837401</v>
      </c>
      <c r="AE1135" s="125">
        <v>473.38170413209053</v>
      </c>
      <c r="AF1135" s="125">
        <v>473.26295714604538</v>
      </c>
      <c r="AG1135" s="125">
        <v>473.13942051110985</v>
      </c>
      <c r="AH1135" s="125">
        <v>473.01096278392384</v>
      </c>
      <c r="AI1135" s="125">
        <v>472.87745470148343</v>
      </c>
      <c r="AJ1135" s="125">
        <v>472.7387698358749</v>
      </c>
      <c r="AK1135" s="125">
        <v>472.59478529436916</v>
      </c>
      <c r="AL1135" s="125">
        <v>472.44538246422411</v>
      </c>
      <c r="AM1135" s="125">
        <v>472.29044780097814</v>
      </c>
      <c r="AN1135" s="125">
        <v>472.12987365839336</v>
      </c>
      <c r="AO1135" s="125">
        <v>471.96355915752213</v>
      </c>
      <c r="AP1135" s="125">
        <v>471.79141109162572</v>
      </c>
      <c r="AQ1135" s="125">
        <v>471.61334486287933</v>
      </c>
      <c r="AR1135" s="125">
        <v>471.42928544595395</v>
      </c>
      <c r="AS1135" s="125">
        <v>471.23916837268774</v>
      </c>
      <c r="AT1135" s="125">
        <v>471.04294073115278</v>
      </c>
      <c r="AU1135" s="125">
        <v>470.84056217150669</v>
      </c>
      <c r="AV1135" s="125">
        <v>470.63200591010309</v>
      </c>
      <c r="AW1135" s="125">
        <v>470.41725972244433</v>
      </c>
      <c r="AX1135" s="126">
        <v>470.19632691471031</v>
      </c>
    </row>
    <row r="1136" spans="1:50">
      <c r="A1136" s="212"/>
      <c r="B1136" s="215"/>
      <c r="C1136" s="216"/>
      <c r="D1136" s="106" t="s">
        <v>47</v>
      </c>
      <c r="E1136" s="86" t="str">
        <f>A1105&amp;"/"&amp;B1135&amp;"/"&amp;C1135&amp;"/"&amp;D1136</f>
        <v>Diesel oil fired power plants/Internal combustion engine/Electricity only/XS</v>
      </c>
      <c r="F1136" s="61" t="str">
        <f>A1105</f>
        <v>Diesel oil fired power plants</v>
      </c>
      <c r="G1136" s="61" t="str">
        <f>B1135</f>
        <v>Internal combustion engine</v>
      </c>
      <c r="H1136" s="61" t="str">
        <f>C1135</f>
        <v>Electricity only</v>
      </c>
      <c r="I1136" s="84" t="str">
        <f t="shared" si="79"/>
        <v>XS</v>
      </c>
      <c r="J1136" s="121">
        <v>439.375</v>
      </c>
      <c r="K1136" s="121">
        <v>439.34037519625082</v>
      </c>
      <c r="L1136" s="121">
        <v>439.30408677122171</v>
      </c>
      <c r="M1136" s="121">
        <v>439.26606059841066</v>
      </c>
      <c r="N1136" s="121">
        <v>439.22621983717897</v>
      </c>
      <c r="O1136" s="121">
        <v>439.18448489444876</v>
      </c>
      <c r="P1136" s="121">
        <v>439.14077339305902</v>
      </c>
      <c r="Q1136" s="121">
        <v>439.09500014774318</v>
      </c>
      <c r="R1136" s="121">
        <v>439.04707714977098</v>
      </c>
      <c r="S1136" s="121">
        <v>438.99691356137316</v>
      </c>
      <c r="T1136" s="121">
        <v>438.94441572115011</v>
      </c>
      <c r="U1136" s="121">
        <v>438.88948716174508</v>
      </c>
      <c r="V1136" s="121">
        <v>438.8320286411444</v>
      </c>
      <c r="W1136" s="121">
        <v>438.77193818904635</v>
      </c>
      <c r="X1136" s="121">
        <v>438.70911116981796</v>
      </c>
      <c r="Y1136" s="121">
        <v>438.64344036363286</v>
      </c>
      <c r="Z1136" s="121">
        <v>438.57481606745142</v>
      </c>
      <c r="AA1136" s="121">
        <v>438.50312621756575</v>
      </c>
      <c r="AB1136" s="121">
        <v>438.42825653548397</v>
      </c>
      <c r="AC1136" s="121">
        <v>438.35009069896853</v>
      </c>
      <c r="AD1136" s="121">
        <v>438.26851054006949</v>
      </c>
      <c r="AE1136" s="121">
        <v>438.1833962720022</v>
      </c>
      <c r="AF1136" s="121">
        <v>438.09462674671028</v>
      </c>
      <c r="AG1136" s="121">
        <v>438.00207974491752</v>
      </c>
      <c r="AH1136" s="121">
        <v>437.90563230041437</v>
      </c>
      <c r="AI1136" s="121">
        <v>437.80516106023259</v>
      </c>
      <c r="AJ1136" s="121">
        <v>437.70054268223618</v>
      </c>
      <c r="AK1136" s="121">
        <v>437.59165427149514</v>
      </c>
      <c r="AL1136" s="121">
        <v>437.47837385660273</v>
      </c>
      <c r="AM1136" s="121">
        <v>437.36058090684844</v>
      </c>
      <c r="AN1136" s="121">
        <v>437.23815689086132</v>
      </c>
      <c r="AO1136" s="121">
        <v>437.11098587698643</v>
      </c>
      <c r="AP1136" s="121">
        <v>436.97895517525671</v>
      </c>
      <c r="AQ1136" s="121">
        <v>436.8419560203601</v>
      </c>
      <c r="AR1136" s="121">
        <v>436.69988429448796</v>
      </c>
      <c r="AS1136" s="121">
        <v>436.5526412883749</v>
      </c>
      <c r="AT1136" s="121">
        <v>436.40013449821373</v>
      </c>
      <c r="AU1136" s="121">
        <v>436.24227845544675</v>
      </c>
      <c r="AV1136" s="121">
        <v>436.07899558570324</v>
      </c>
      <c r="AW1136" s="121">
        <v>435.91021709238385</v>
      </c>
      <c r="AX1136" s="122">
        <v>435.73588385958226</v>
      </c>
    </row>
    <row r="1137" spans="1:50">
      <c r="A1137" s="212"/>
      <c r="B1137" s="215"/>
      <c r="C1137" s="206" t="s">
        <v>26</v>
      </c>
      <c r="D1137" s="52" t="s">
        <v>38</v>
      </c>
      <c r="E1137" s="56" t="str">
        <f>A1105&amp;"/"&amp;B1135&amp;"/"&amp;C1137&amp;"/"&amp;D1137</f>
        <v>Diesel oil fired power plants/Internal combustion engine/CHP/S</v>
      </c>
      <c r="F1137" s="103" t="str">
        <f>A1105</f>
        <v>Diesel oil fired power plants</v>
      </c>
      <c r="G1137" s="103" t="str">
        <f>B1135</f>
        <v>Internal combustion engine</v>
      </c>
      <c r="H1137" s="103" t="str">
        <f>C1137</f>
        <v>CHP</v>
      </c>
      <c r="I1137" s="104" t="str">
        <f t="shared" si="79"/>
        <v>S</v>
      </c>
      <c r="J1137" s="127">
        <v>605</v>
      </c>
      <c r="K1137" s="127">
        <v>604.96262816375395</v>
      </c>
      <c r="L1137" s="127">
        <v>604.92343470742776</v>
      </c>
      <c r="M1137" s="127">
        <v>604.88233579147527</v>
      </c>
      <c r="N1137" s="127">
        <v>604.83924422372763</v>
      </c>
      <c r="O1137" s="127">
        <v>604.79406937786905</v>
      </c>
      <c r="P1137" s="127">
        <v>604.74671711585893</v>
      </c>
      <c r="Q1137" s="127">
        <v>604.69708971515604</v>
      </c>
      <c r="R1137" s="127">
        <v>604.64508580168308</v>
      </c>
      <c r="S1137" s="127">
        <v>604.59060028955741</v>
      </c>
      <c r="T1137" s="127">
        <v>604.53352432870997</v>
      </c>
      <c r="U1137" s="127">
        <v>604.47374526160934</v>
      </c>
      <c r="V1137" s="127">
        <v>604.41114659040966</v>
      </c>
      <c r="W1137" s="127">
        <v>604.34560795594609</v>
      </c>
      <c r="X1137" s="127">
        <v>604.27700513011087</v>
      </c>
      <c r="Y1137" s="127">
        <v>604.20521002325006</v>
      </c>
      <c r="Z1137" s="127">
        <v>604.13009070833266</v>
      </c>
      <c r="AA1137" s="127">
        <v>604.05151146375681</v>
      </c>
      <c r="AB1137" s="127">
        <v>603.96933283676242</v>
      </c>
      <c r="AC1137" s="127">
        <v>603.88341172953051</v>
      </c>
      <c r="AD1137" s="127">
        <v>603.79360151014498</v>
      </c>
      <c r="AE1137" s="127">
        <v>603.69975215069201</v>
      </c>
      <c r="AF1137" s="127">
        <v>603.60171039484999</v>
      </c>
      <c r="AG1137" s="127">
        <v>603.49931995739837</v>
      </c>
      <c r="AH1137" s="127">
        <v>603.39242175812683</v>
      </c>
      <c r="AI1137" s="127">
        <v>603.2808541926612</v>
      </c>
      <c r="AJ1137" s="127">
        <v>603.1644534427387</v>
      </c>
      <c r="AK1137" s="127">
        <v>603.04305382844518</v>
      </c>
      <c r="AL1137" s="127">
        <v>602.91648820488558</v>
      </c>
      <c r="AM1137" s="127">
        <v>602.78458840567214</v>
      </c>
      <c r="AN1137" s="127">
        <v>602.64718573549271</v>
      </c>
      <c r="AO1137" s="127">
        <v>602.50411151384958</v>
      </c>
      <c r="AP1137" s="127">
        <v>602.35519767183541</v>
      </c>
      <c r="AQ1137" s="127">
        <v>602.20027740353692</v>
      </c>
      <c r="AR1137" s="127">
        <v>602.03918587331145</v>
      </c>
      <c r="AS1137" s="127">
        <v>601.87176097977704</v>
      </c>
      <c r="AT1137" s="127">
        <v>601.69784417687697</v>
      </c>
      <c r="AU1137" s="127">
        <v>601.51728135182873</v>
      </c>
      <c r="AV1137" s="127">
        <v>601.32992375913818</v>
      </c>
      <c r="AW1137" s="127">
        <v>601.13562900915292</v>
      </c>
      <c r="AX1137" s="128">
        <v>600.93426210884832</v>
      </c>
    </row>
    <row r="1138" spans="1:50">
      <c r="A1138" s="213"/>
      <c r="B1138" s="218"/>
      <c r="C1138" s="210"/>
      <c r="D1138" s="93" t="s">
        <v>47</v>
      </c>
      <c r="E1138" s="73" t="str">
        <f>A1105&amp;"/"&amp;B1135&amp;"/"&amp;C1137&amp;"/"&amp;D1138</f>
        <v>Diesel oil fired power plants/Internal combustion engine/CHP/XS</v>
      </c>
      <c r="F1138" s="91" t="str">
        <f>A1105</f>
        <v>Diesel oil fired power plants</v>
      </c>
      <c r="G1138" s="91" t="str">
        <f>B1135</f>
        <v>Internal combustion engine</v>
      </c>
      <c r="H1138" s="91" t="str">
        <f>C1137</f>
        <v>CHP</v>
      </c>
      <c r="I1138" s="70" t="str">
        <f t="shared" si="79"/>
        <v>XS</v>
      </c>
      <c r="J1138" s="123">
        <v>524.375</v>
      </c>
      <c r="K1138" s="123">
        <v>524.34260850143551</v>
      </c>
      <c r="L1138" s="123">
        <v>524.30863814001236</v>
      </c>
      <c r="M1138" s="123">
        <v>524.27301624901634</v>
      </c>
      <c r="N1138" s="123">
        <v>524.23566725589615</v>
      </c>
      <c r="O1138" s="123">
        <v>524.19651261160345</v>
      </c>
      <c r="P1138" s="123">
        <v>524.15547072335289</v>
      </c>
      <c r="Q1138" s="123">
        <v>524.11245689154543</v>
      </c>
      <c r="R1138" s="123">
        <v>524.06738325166543</v>
      </c>
      <c r="S1138" s="123">
        <v>524.02015872204402</v>
      </c>
      <c r="T1138" s="123">
        <v>523.97068895845825</v>
      </c>
      <c r="U1138" s="123">
        <v>523.91887631662223</v>
      </c>
      <c r="V1138" s="123">
        <v>523.86461982371247</v>
      </c>
      <c r="W1138" s="123">
        <v>523.80781516016407</v>
      </c>
      <c r="X1138" s="123">
        <v>523.74835465306103</v>
      </c>
      <c r="Y1138" s="123">
        <v>523.68612728254834</v>
      </c>
      <c r="Z1138" s="123">
        <v>523.62101870278002</v>
      </c>
      <c r="AA1138" s="123">
        <v>523.55291127902058</v>
      </c>
      <c r="AB1138" s="123">
        <v>523.48168414260715</v>
      </c>
      <c r="AC1138" s="123">
        <v>523.40721326557446</v>
      </c>
      <c r="AD1138" s="123">
        <v>523.32937155683021</v>
      </c>
      <c r="AE1138" s="123">
        <v>523.24802898184976</v>
      </c>
      <c r="AF1138" s="123">
        <v>523.16305270793293</v>
      </c>
      <c r="AG1138" s="123">
        <v>523.07430727712529</v>
      </c>
      <c r="AH1138" s="123">
        <v>522.98165480895489</v>
      </c>
      <c r="AI1138" s="123">
        <v>522.88495523516815</v>
      </c>
      <c r="AJ1138" s="123">
        <v>522.78406656865479</v>
      </c>
      <c r="AK1138" s="123">
        <v>522.67884520874543</v>
      </c>
      <c r="AL1138" s="123">
        <v>522.56914628501966</v>
      </c>
      <c r="AM1138" s="123">
        <v>522.45482404169309</v>
      </c>
      <c r="AN1138" s="123">
        <v>522.33573226454382</v>
      </c>
      <c r="AO1138" s="123">
        <v>522.21172475218987</v>
      </c>
      <c r="AP1138" s="123">
        <v>522.08265583333673</v>
      </c>
      <c r="AQ1138" s="123">
        <v>521.94838093137128</v>
      </c>
      <c r="AR1138" s="123">
        <v>521.80875717738456</v>
      </c>
      <c r="AS1138" s="123">
        <v>521.66364407234801</v>
      </c>
      <c r="AT1138" s="123">
        <v>521.51290419876011</v>
      </c>
      <c r="AU1138" s="123">
        <v>521.35640398159535</v>
      </c>
      <c r="AV1138" s="123">
        <v>521.194014497848</v>
      </c>
      <c r="AW1138" s="123">
        <v>521.02561233334643</v>
      </c>
      <c r="AX1138" s="124">
        <v>520.85108048483858</v>
      </c>
    </row>
    <row r="1139" spans="1:50">
      <c r="A1139" s="211" t="s">
        <v>56</v>
      </c>
      <c r="B1139" s="214" t="s">
        <v>41</v>
      </c>
      <c r="C1139" s="209" t="s">
        <v>36</v>
      </c>
      <c r="D1139" s="67" t="s">
        <v>24</v>
      </c>
      <c r="E1139" s="87" t="str">
        <f>A1139&amp;"/"&amp;B1139&amp;"/"&amp;C1139&amp;"/"&amp;D1139</f>
        <v>Fuel oil fired power plants/Integrated gasification combined cycle/Electricity only/L</v>
      </c>
      <c r="F1139" s="55" t="str">
        <f>A1139</f>
        <v>Fuel oil fired power plants</v>
      </c>
      <c r="G1139" s="55" t="str">
        <f>B1139</f>
        <v>Integrated gasification combined cycle</v>
      </c>
      <c r="H1139" s="55" t="str">
        <f>C1139</f>
        <v>Electricity only</v>
      </c>
      <c r="I1139" s="85" t="str">
        <f t="shared" si="79"/>
        <v>L</v>
      </c>
      <c r="J1139" s="125">
        <v>2380</v>
      </c>
      <c r="K1139" s="125">
        <v>2380</v>
      </c>
      <c r="L1139" s="125">
        <v>2380</v>
      </c>
      <c r="M1139" s="125">
        <v>2380</v>
      </c>
      <c r="N1139" s="125">
        <v>2380</v>
      </c>
      <c r="O1139" s="125">
        <v>2380</v>
      </c>
      <c r="P1139" s="125">
        <v>2380</v>
      </c>
      <c r="Q1139" s="125">
        <v>2380</v>
      </c>
      <c r="R1139" s="125">
        <v>2380</v>
      </c>
      <c r="S1139" s="125">
        <v>2380</v>
      </c>
      <c r="T1139" s="125">
        <v>2380</v>
      </c>
      <c r="U1139" s="125">
        <v>2380</v>
      </c>
      <c r="V1139" s="125">
        <v>2380</v>
      </c>
      <c r="W1139" s="125">
        <v>2380</v>
      </c>
      <c r="X1139" s="125">
        <v>2380</v>
      </c>
      <c r="Y1139" s="125">
        <v>2380</v>
      </c>
      <c r="Z1139" s="125">
        <v>2380</v>
      </c>
      <c r="AA1139" s="125">
        <v>2380</v>
      </c>
      <c r="AB1139" s="125">
        <v>2380</v>
      </c>
      <c r="AC1139" s="125">
        <v>2380</v>
      </c>
      <c r="AD1139" s="125">
        <v>2380</v>
      </c>
      <c r="AE1139" s="125">
        <v>2380</v>
      </c>
      <c r="AF1139" s="125">
        <v>2380</v>
      </c>
      <c r="AG1139" s="125">
        <v>2380</v>
      </c>
      <c r="AH1139" s="125">
        <v>2380</v>
      </c>
      <c r="AI1139" s="125">
        <v>2380</v>
      </c>
      <c r="AJ1139" s="125">
        <v>2380</v>
      </c>
      <c r="AK1139" s="125">
        <v>2380</v>
      </c>
      <c r="AL1139" s="125">
        <v>2380</v>
      </c>
      <c r="AM1139" s="125">
        <v>2380</v>
      </c>
      <c r="AN1139" s="125">
        <v>2379.3486258483531</v>
      </c>
      <c r="AO1139" s="125">
        <v>2379.1223339288667</v>
      </c>
      <c r="AP1139" s="125">
        <v>2378.8181725903855</v>
      </c>
      <c r="AQ1139" s="125">
        <v>2378.4099503943335</v>
      </c>
      <c r="AR1139" s="125">
        <v>2377.8631522382479</v>
      </c>
      <c r="AS1139" s="125">
        <v>2377.132682010219</v>
      </c>
      <c r="AT1139" s="125">
        <v>2376.1603044683152</v>
      </c>
      <c r="AU1139" s="125">
        <v>2374.8720166956214</v>
      </c>
      <c r="AV1139" s="125">
        <v>2373.1758508721482</v>
      </c>
      <c r="AW1139" s="125">
        <v>2370.9610333236074</v>
      </c>
      <c r="AX1139" s="126">
        <v>2368.1</v>
      </c>
    </row>
    <row r="1140" spans="1:50">
      <c r="A1140" s="212"/>
      <c r="B1140" s="215"/>
      <c r="C1140" s="216"/>
      <c r="D1140" s="52" t="s">
        <v>25</v>
      </c>
      <c r="E1140" s="86" t="str">
        <f>A1139&amp;"/"&amp;B1139&amp;"/"&amp;C1139&amp;"/"&amp;D1140</f>
        <v>Fuel oil fired power plants/Integrated gasification combined cycle/Electricity only/M</v>
      </c>
      <c r="F1140" s="61" t="str">
        <f>A1139</f>
        <v>Fuel oil fired power plants</v>
      </c>
      <c r="G1140" s="61" t="str">
        <f>B1139</f>
        <v>Integrated gasification combined cycle</v>
      </c>
      <c r="H1140" s="61" t="str">
        <f>C1139</f>
        <v>Electricity only</v>
      </c>
      <c r="I1140" s="84" t="str">
        <f t="shared" si="79"/>
        <v>M</v>
      </c>
      <c r="J1140" s="121">
        <v>2558.5</v>
      </c>
      <c r="K1140" s="121">
        <v>2558.5</v>
      </c>
      <c r="L1140" s="121">
        <v>2558.5</v>
      </c>
      <c r="M1140" s="121">
        <v>2558.5</v>
      </c>
      <c r="N1140" s="121">
        <v>2558.5</v>
      </c>
      <c r="O1140" s="121">
        <v>2558.5</v>
      </c>
      <c r="P1140" s="121">
        <v>2558.5</v>
      </c>
      <c r="Q1140" s="121">
        <v>2558.5</v>
      </c>
      <c r="R1140" s="121">
        <v>2558.5</v>
      </c>
      <c r="S1140" s="121">
        <v>2558.5</v>
      </c>
      <c r="T1140" s="121">
        <v>2558.5</v>
      </c>
      <c r="U1140" s="121">
        <v>2558.5</v>
      </c>
      <c r="V1140" s="121">
        <v>2558.5</v>
      </c>
      <c r="W1140" s="121">
        <v>2558.5</v>
      </c>
      <c r="X1140" s="121">
        <v>2558.5</v>
      </c>
      <c r="Y1140" s="121">
        <v>2558.5</v>
      </c>
      <c r="Z1140" s="121">
        <v>2558.5</v>
      </c>
      <c r="AA1140" s="121">
        <v>2558.5</v>
      </c>
      <c r="AB1140" s="121">
        <v>2558.5</v>
      </c>
      <c r="AC1140" s="121">
        <v>2558.5</v>
      </c>
      <c r="AD1140" s="121">
        <v>2558.5</v>
      </c>
      <c r="AE1140" s="121">
        <v>2558.5</v>
      </c>
      <c r="AF1140" s="121">
        <v>2558.5</v>
      </c>
      <c r="AG1140" s="121">
        <v>2558.5</v>
      </c>
      <c r="AH1140" s="121">
        <v>2558.5</v>
      </c>
      <c r="AI1140" s="121">
        <v>2558.5</v>
      </c>
      <c r="AJ1140" s="121">
        <v>2558.5</v>
      </c>
      <c r="AK1140" s="121">
        <v>2558.5</v>
      </c>
      <c r="AL1140" s="121">
        <v>2558.5</v>
      </c>
      <c r="AM1140" s="121">
        <v>2558.5</v>
      </c>
      <c r="AN1140" s="121">
        <v>2557.7997727869792</v>
      </c>
      <c r="AO1140" s="121">
        <v>2557.5565089735319</v>
      </c>
      <c r="AP1140" s="121">
        <v>2557.2295355346641</v>
      </c>
      <c r="AQ1140" s="121">
        <v>2556.7906966739083</v>
      </c>
      <c r="AR1140" s="121">
        <v>2556.2028886561161</v>
      </c>
      <c r="AS1140" s="121">
        <v>2555.4176331609856</v>
      </c>
      <c r="AT1140" s="121">
        <v>2554.3723273034389</v>
      </c>
      <c r="AU1140" s="121">
        <v>2552.9874179477924</v>
      </c>
      <c r="AV1140" s="121">
        <v>2551.1640396875591</v>
      </c>
      <c r="AW1140" s="121">
        <v>2548.7831108228775</v>
      </c>
      <c r="AX1140" s="122">
        <v>2545.7075</v>
      </c>
    </row>
    <row r="1141" spans="1:50">
      <c r="A1141" s="212"/>
      <c r="B1141" s="215"/>
      <c r="C1141" s="217" t="s">
        <v>26</v>
      </c>
      <c r="D1141" s="83" t="s">
        <v>24</v>
      </c>
      <c r="E1141" s="56" t="str">
        <f>A1139&amp;"/"&amp;B1139&amp;"/"&amp;C1141&amp;"/"&amp;D1141</f>
        <v>Fuel oil fired power plants/Integrated gasification combined cycle/CHP/L</v>
      </c>
      <c r="F1141" s="103" t="str">
        <f>A1139</f>
        <v>Fuel oil fired power plants</v>
      </c>
      <c r="G1141" s="103" t="str">
        <f>B1139</f>
        <v>Integrated gasification combined cycle</v>
      </c>
      <c r="H1141" s="103" t="str">
        <f>C1141</f>
        <v>CHP</v>
      </c>
      <c r="I1141" s="104" t="str">
        <f t="shared" si="79"/>
        <v>L</v>
      </c>
      <c r="J1141" s="127">
        <v>2750</v>
      </c>
      <c r="K1141" s="127">
        <v>2750</v>
      </c>
      <c r="L1141" s="127">
        <v>2750</v>
      </c>
      <c r="M1141" s="127">
        <v>2750</v>
      </c>
      <c r="N1141" s="127">
        <v>2750</v>
      </c>
      <c r="O1141" s="127">
        <v>2750</v>
      </c>
      <c r="P1141" s="127">
        <v>2750</v>
      </c>
      <c r="Q1141" s="127">
        <v>2750</v>
      </c>
      <c r="R1141" s="127">
        <v>2750</v>
      </c>
      <c r="S1141" s="127">
        <v>2750</v>
      </c>
      <c r="T1141" s="127">
        <v>2750</v>
      </c>
      <c r="U1141" s="127">
        <v>2750</v>
      </c>
      <c r="V1141" s="127">
        <v>2750</v>
      </c>
      <c r="W1141" s="127">
        <v>2750</v>
      </c>
      <c r="X1141" s="127">
        <v>2750</v>
      </c>
      <c r="Y1141" s="127">
        <v>2750</v>
      </c>
      <c r="Z1141" s="127">
        <v>2750</v>
      </c>
      <c r="AA1141" s="127">
        <v>2750</v>
      </c>
      <c r="AB1141" s="127">
        <v>2750</v>
      </c>
      <c r="AC1141" s="127">
        <v>2750</v>
      </c>
      <c r="AD1141" s="127">
        <v>2750</v>
      </c>
      <c r="AE1141" s="127">
        <v>2750</v>
      </c>
      <c r="AF1141" s="127">
        <v>2750</v>
      </c>
      <c r="AG1141" s="127">
        <v>2750</v>
      </c>
      <c r="AH1141" s="127">
        <v>2750</v>
      </c>
      <c r="AI1141" s="127">
        <v>2750</v>
      </c>
      <c r="AJ1141" s="127">
        <v>2750</v>
      </c>
      <c r="AK1141" s="127">
        <v>2750</v>
      </c>
      <c r="AL1141" s="127">
        <v>2750</v>
      </c>
      <c r="AM1141" s="127">
        <v>2750</v>
      </c>
      <c r="AN1141" s="127">
        <v>2749.2473617995674</v>
      </c>
      <c r="AO1141" s="127">
        <v>2748.9858900438589</v>
      </c>
      <c r="AP1141" s="127">
        <v>2748.6344431191428</v>
      </c>
      <c r="AQ1141" s="127">
        <v>2748.1627578085781</v>
      </c>
      <c r="AR1141" s="127">
        <v>2747.5309532164629</v>
      </c>
      <c r="AS1141" s="127">
        <v>2746.6869224907996</v>
      </c>
      <c r="AT1141" s="127">
        <v>2745.5633770117088</v>
      </c>
      <c r="AU1141" s="127">
        <v>2744.0748092071253</v>
      </c>
      <c r="AV1141" s="127">
        <v>2742.1149537388269</v>
      </c>
      <c r="AW1141" s="127">
        <v>2739.5558158150925</v>
      </c>
      <c r="AX1141" s="128">
        <v>2736.25</v>
      </c>
    </row>
    <row r="1142" spans="1:50">
      <c r="A1142" s="212"/>
      <c r="B1142" s="215"/>
      <c r="C1142" s="216"/>
      <c r="D1142" s="106" t="s">
        <v>25</v>
      </c>
      <c r="E1142" s="107" t="str">
        <f>A1139&amp;"/"&amp;B1139&amp;"/"&amp;C1141&amp;"/"&amp;D1142</f>
        <v>Fuel oil fired power plants/Integrated gasification combined cycle/CHP/M</v>
      </c>
      <c r="F1142" s="108" t="str">
        <f>A1139</f>
        <v>Fuel oil fired power plants</v>
      </c>
      <c r="G1142" s="108" t="str">
        <f>B1139</f>
        <v>Integrated gasification combined cycle</v>
      </c>
      <c r="H1142" s="108" t="str">
        <f>C1141</f>
        <v>CHP</v>
      </c>
      <c r="I1142" s="109" t="str">
        <f t="shared" si="79"/>
        <v>M</v>
      </c>
      <c r="J1142" s="129">
        <v>2928.5</v>
      </c>
      <c r="K1142" s="129">
        <v>2928.5</v>
      </c>
      <c r="L1142" s="129">
        <v>2928.5</v>
      </c>
      <c r="M1142" s="129">
        <v>2928.5</v>
      </c>
      <c r="N1142" s="129">
        <v>2928.5</v>
      </c>
      <c r="O1142" s="129">
        <v>2928.5</v>
      </c>
      <c r="P1142" s="129">
        <v>2928.5</v>
      </c>
      <c r="Q1142" s="129">
        <v>2928.5</v>
      </c>
      <c r="R1142" s="129">
        <v>2928.5</v>
      </c>
      <c r="S1142" s="129">
        <v>2928.5</v>
      </c>
      <c r="T1142" s="129">
        <v>2928.5</v>
      </c>
      <c r="U1142" s="129">
        <v>2928.5</v>
      </c>
      <c r="V1142" s="129">
        <v>2928.5</v>
      </c>
      <c r="W1142" s="129">
        <v>2928.5</v>
      </c>
      <c r="X1142" s="129">
        <v>2928.5</v>
      </c>
      <c r="Y1142" s="129">
        <v>2928.5</v>
      </c>
      <c r="Z1142" s="129">
        <v>2928.5</v>
      </c>
      <c r="AA1142" s="129">
        <v>2928.5</v>
      </c>
      <c r="AB1142" s="129">
        <v>2928.5</v>
      </c>
      <c r="AC1142" s="129">
        <v>2928.5</v>
      </c>
      <c r="AD1142" s="129">
        <v>2928.5</v>
      </c>
      <c r="AE1142" s="129">
        <v>2928.5</v>
      </c>
      <c r="AF1142" s="129">
        <v>2928.5</v>
      </c>
      <c r="AG1142" s="129">
        <v>2928.5</v>
      </c>
      <c r="AH1142" s="129">
        <v>2928.5</v>
      </c>
      <c r="AI1142" s="129">
        <v>2928.5</v>
      </c>
      <c r="AJ1142" s="129">
        <v>2928.5</v>
      </c>
      <c r="AK1142" s="129">
        <v>2928.5</v>
      </c>
      <c r="AL1142" s="129">
        <v>2928.5</v>
      </c>
      <c r="AM1142" s="129">
        <v>2928.5</v>
      </c>
      <c r="AN1142" s="129">
        <v>2927.6985087381936</v>
      </c>
      <c r="AO1142" s="129">
        <v>2927.4200650885236</v>
      </c>
      <c r="AP1142" s="129">
        <v>2927.0458060634214</v>
      </c>
      <c r="AQ1142" s="129">
        <v>2926.543504088153</v>
      </c>
      <c r="AR1142" s="129">
        <v>2925.870689634331</v>
      </c>
      <c r="AS1142" s="129">
        <v>2924.9718736415657</v>
      </c>
      <c r="AT1142" s="129">
        <v>2923.7753998468324</v>
      </c>
      <c r="AU1142" s="129">
        <v>2922.1902104592968</v>
      </c>
      <c r="AV1142" s="129">
        <v>2920.1031425542378</v>
      </c>
      <c r="AW1142" s="129">
        <v>2917.3778933143626</v>
      </c>
      <c r="AX1142" s="130">
        <v>2913.8575000000001</v>
      </c>
    </row>
    <row r="1143" spans="1:50">
      <c r="A1143" s="212"/>
      <c r="B1143" s="215"/>
      <c r="C1143" s="217" t="s">
        <v>42</v>
      </c>
      <c r="D1143" s="83" t="s">
        <v>24</v>
      </c>
      <c r="E1143" s="56" t="str">
        <f>A1139&amp;"/"&amp;B1139&amp;"/"&amp;C1143&amp;"/"&amp;D1143</f>
        <v>Fuel oil fired power plants/Integrated gasification combined cycle/Electricity only with CCS/L</v>
      </c>
      <c r="F1143" s="103" t="str">
        <f>A1139</f>
        <v>Fuel oil fired power plants</v>
      </c>
      <c r="G1143" s="103" t="str">
        <f>B1139</f>
        <v>Integrated gasification combined cycle</v>
      </c>
      <c r="H1143" s="103" t="str">
        <f>C1143</f>
        <v>Electricity only with CCS</v>
      </c>
      <c r="I1143" s="104" t="str">
        <f t="shared" si="79"/>
        <v>L</v>
      </c>
      <c r="J1143" s="127" t="s">
        <v>99</v>
      </c>
      <c r="K1143" s="127" t="s">
        <v>99</v>
      </c>
      <c r="L1143" s="127" t="s">
        <v>99</v>
      </c>
      <c r="M1143" s="127" t="s">
        <v>99</v>
      </c>
      <c r="N1143" s="127" t="s">
        <v>99</v>
      </c>
      <c r="O1143" s="127" t="s">
        <v>99</v>
      </c>
      <c r="P1143" s="127" t="s">
        <v>99</v>
      </c>
      <c r="Q1143" s="127" t="s">
        <v>99</v>
      </c>
      <c r="R1143" s="127" t="s">
        <v>99</v>
      </c>
      <c r="S1143" s="127" t="s">
        <v>99</v>
      </c>
      <c r="T1143" s="127" t="s">
        <v>99</v>
      </c>
      <c r="U1143" s="127" t="s">
        <v>99</v>
      </c>
      <c r="V1143" s="127" t="s">
        <v>99</v>
      </c>
      <c r="W1143" s="127" t="s">
        <v>99</v>
      </c>
      <c r="X1143" s="127" t="s">
        <v>99</v>
      </c>
      <c r="Y1143" s="127" t="s">
        <v>99</v>
      </c>
      <c r="Z1143" s="127" t="s">
        <v>99</v>
      </c>
      <c r="AA1143" s="127" t="s">
        <v>99</v>
      </c>
      <c r="AB1143" s="127" t="s">
        <v>99</v>
      </c>
      <c r="AC1143" s="127" t="s">
        <v>99</v>
      </c>
      <c r="AD1143" s="127" t="s">
        <v>99</v>
      </c>
      <c r="AE1143" s="127">
        <v>3570</v>
      </c>
      <c r="AF1143" s="127">
        <v>3570</v>
      </c>
      <c r="AG1143" s="127">
        <v>3570</v>
      </c>
      <c r="AH1143" s="127">
        <v>3570</v>
      </c>
      <c r="AI1143" s="127">
        <v>3570</v>
      </c>
      <c r="AJ1143" s="127">
        <v>3570</v>
      </c>
      <c r="AK1143" s="127">
        <v>3570</v>
      </c>
      <c r="AL1143" s="127">
        <v>3570</v>
      </c>
      <c r="AM1143" s="127">
        <v>3570</v>
      </c>
      <c r="AN1143" s="127">
        <v>3570</v>
      </c>
      <c r="AO1143" s="127">
        <v>3570</v>
      </c>
      <c r="AP1143" s="127">
        <v>3570</v>
      </c>
      <c r="AQ1143" s="127">
        <v>3570</v>
      </c>
      <c r="AR1143" s="127">
        <v>3570</v>
      </c>
      <c r="AS1143" s="127">
        <v>3568.3945155899269</v>
      </c>
      <c r="AT1143" s="127">
        <v>3567.3676010455983</v>
      </c>
      <c r="AU1143" s="127">
        <v>3565.6990230153287</v>
      </c>
      <c r="AV1143" s="127">
        <v>3563.0127550418033</v>
      </c>
      <c r="AW1143" s="127">
        <v>3558.751801914505</v>
      </c>
      <c r="AX1143" s="128">
        <v>3552.15</v>
      </c>
    </row>
    <row r="1144" spans="1:50">
      <c r="A1144" s="212"/>
      <c r="B1144" s="215"/>
      <c r="C1144" s="216"/>
      <c r="D1144" s="106" t="s">
        <v>25</v>
      </c>
      <c r="E1144" s="107" t="str">
        <f>A1139&amp;"/"&amp;B1139&amp;"/"&amp;C1143&amp;"/"&amp;D1144</f>
        <v>Fuel oil fired power plants/Integrated gasification combined cycle/Electricity only with CCS/M</v>
      </c>
      <c r="F1144" s="108" t="str">
        <f>A1139</f>
        <v>Fuel oil fired power plants</v>
      </c>
      <c r="G1144" s="108" t="str">
        <f>B1139</f>
        <v>Integrated gasification combined cycle</v>
      </c>
      <c r="H1144" s="108" t="str">
        <f>C1143</f>
        <v>Electricity only with CCS</v>
      </c>
      <c r="I1144" s="109" t="str">
        <f t="shared" si="79"/>
        <v>M</v>
      </c>
      <c r="J1144" s="129" t="s">
        <v>99</v>
      </c>
      <c r="K1144" s="129" t="s">
        <v>99</v>
      </c>
      <c r="L1144" s="129" t="s">
        <v>99</v>
      </c>
      <c r="M1144" s="129" t="s">
        <v>99</v>
      </c>
      <c r="N1144" s="129" t="s">
        <v>99</v>
      </c>
      <c r="O1144" s="129" t="s">
        <v>99</v>
      </c>
      <c r="P1144" s="129" t="s">
        <v>99</v>
      </c>
      <c r="Q1144" s="129" t="s">
        <v>99</v>
      </c>
      <c r="R1144" s="129" t="s">
        <v>99</v>
      </c>
      <c r="S1144" s="129" t="s">
        <v>99</v>
      </c>
      <c r="T1144" s="129" t="s">
        <v>99</v>
      </c>
      <c r="U1144" s="129" t="s">
        <v>99</v>
      </c>
      <c r="V1144" s="129" t="s">
        <v>99</v>
      </c>
      <c r="W1144" s="129" t="s">
        <v>99</v>
      </c>
      <c r="X1144" s="129" t="s">
        <v>99</v>
      </c>
      <c r="Y1144" s="129" t="s">
        <v>99</v>
      </c>
      <c r="Z1144" s="129" t="s">
        <v>99</v>
      </c>
      <c r="AA1144" s="129" t="s">
        <v>99</v>
      </c>
      <c r="AB1144" s="129" t="s">
        <v>99</v>
      </c>
      <c r="AC1144" s="129" t="s">
        <v>99</v>
      </c>
      <c r="AD1144" s="129" t="s">
        <v>99</v>
      </c>
      <c r="AE1144" s="129">
        <v>3808</v>
      </c>
      <c r="AF1144" s="129">
        <v>3808</v>
      </c>
      <c r="AG1144" s="129">
        <v>3808</v>
      </c>
      <c r="AH1144" s="129">
        <v>3808</v>
      </c>
      <c r="AI1144" s="129">
        <v>3808</v>
      </c>
      <c r="AJ1144" s="129">
        <v>3808</v>
      </c>
      <c r="AK1144" s="129">
        <v>3808</v>
      </c>
      <c r="AL1144" s="129">
        <v>3808</v>
      </c>
      <c r="AM1144" s="129">
        <v>3808</v>
      </c>
      <c r="AN1144" s="129">
        <v>3808</v>
      </c>
      <c r="AO1144" s="129">
        <v>3808</v>
      </c>
      <c r="AP1144" s="129">
        <v>3808</v>
      </c>
      <c r="AQ1144" s="129">
        <v>3808</v>
      </c>
      <c r="AR1144" s="129">
        <v>3808</v>
      </c>
      <c r="AS1144" s="129">
        <v>3806.2874832959219</v>
      </c>
      <c r="AT1144" s="129">
        <v>3805.1921077819716</v>
      </c>
      <c r="AU1144" s="129">
        <v>3803.4122912163507</v>
      </c>
      <c r="AV1144" s="129">
        <v>3800.5469387112566</v>
      </c>
      <c r="AW1144" s="129">
        <v>3796.0019220421386</v>
      </c>
      <c r="AX1144" s="130">
        <v>3788.96</v>
      </c>
    </row>
    <row r="1145" spans="1:50">
      <c r="A1145" s="212"/>
      <c r="B1145" s="215"/>
      <c r="C1145" s="217" t="s">
        <v>43</v>
      </c>
      <c r="D1145" s="52" t="s">
        <v>24</v>
      </c>
      <c r="E1145" s="86" t="str">
        <f>A1139&amp;"/"&amp;B1139&amp;"/"&amp;C1145&amp;"/"&amp;D1145</f>
        <v>Fuel oil fired power plants/Integrated gasification combined cycle/CHP with CCS/L</v>
      </c>
      <c r="F1145" s="61" t="str">
        <f>A1139</f>
        <v>Fuel oil fired power plants</v>
      </c>
      <c r="G1145" s="61" t="str">
        <f>B1139</f>
        <v>Integrated gasification combined cycle</v>
      </c>
      <c r="H1145" s="61" t="str">
        <f>C1145</f>
        <v>CHP with CCS</v>
      </c>
      <c r="I1145" s="84" t="str">
        <f t="shared" si="79"/>
        <v>L</v>
      </c>
      <c r="J1145" s="121" t="s">
        <v>99</v>
      </c>
      <c r="K1145" s="121" t="s">
        <v>99</v>
      </c>
      <c r="L1145" s="121" t="s">
        <v>99</v>
      </c>
      <c r="M1145" s="121" t="s">
        <v>99</v>
      </c>
      <c r="N1145" s="121" t="s">
        <v>99</v>
      </c>
      <c r="O1145" s="121" t="s">
        <v>99</v>
      </c>
      <c r="P1145" s="121" t="s">
        <v>99</v>
      </c>
      <c r="Q1145" s="121" t="s">
        <v>99</v>
      </c>
      <c r="R1145" s="121" t="s">
        <v>99</v>
      </c>
      <c r="S1145" s="121" t="s">
        <v>99</v>
      </c>
      <c r="T1145" s="121" t="s">
        <v>99</v>
      </c>
      <c r="U1145" s="121" t="s">
        <v>99</v>
      </c>
      <c r="V1145" s="121" t="s">
        <v>99</v>
      </c>
      <c r="W1145" s="121" t="s">
        <v>99</v>
      </c>
      <c r="X1145" s="121" t="s">
        <v>99</v>
      </c>
      <c r="Y1145" s="121" t="s">
        <v>99</v>
      </c>
      <c r="Z1145" s="121" t="s">
        <v>99</v>
      </c>
      <c r="AA1145" s="121" t="s">
        <v>99</v>
      </c>
      <c r="AB1145" s="121" t="s">
        <v>99</v>
      </c>
      <c r="AC1145" s="121" t="s">
        <v>99</v>
      </c>
      <c r="AD1145" s="121" t="s">
        <v>99</v>
      </c>
      <c r="AE1145" s="121">
        <v>3940</v>
      </c>
      <c r="AF1145" s="121">
        <v>3940</v>
      </c>
      <c r="AG1145" s="121">
        <v>3940</v>
      </c>
      <c r="AH1145" s="121">
        <v>3940</v>
      </c>
      <c r="AI1145" s="121">
        <v>3940</v>
      </c>
      <c r="AJ1145" s="121">
        <v>3940</v>
      </c>
      <c r="AK1145" s="121">
        <v>3940</v>
      </c>
      <c r="AL1145" s="121">
        <v>3940</v>
      </c>
      <c r="AM1145" s="121">
        <v>3940</v>
      </c>
      <c r="AN1145" s="121">
        <v>3940</v>
      </c>
      <c r="AO1145" s="121">
        <v>3940</v>
      </c>
      <c r="AP1145" s="121">
        <v>3940</v>
      </c>
      <c r="AQ1145" s="121">
        <v>3940</v>
      </c>
      <c r="AR1145" s="121">
        <v>3940</v>
      </c>
      <c r="AS1145" s="121">
        <v>3938.2281208471459</v>
      </c>
      <c r="AT1145" s="121">
        <v>3937.0947753836576</v>
      </c>
      <c r="AU1145" s="121">
        <v>3935.2532634959089</v>
      </c>
      <c r="AV1145" s="121">
        <v>3932.2885867968357</v>
      </c>
      <c r="AW1145" s="121">
        <v>3927.5860222809943</v>
      </c>
      <c r="AX1145" s="122">
        <v>3920.3</v>
      </c>
    </row>
    <row r="1146" spans="1:50">
      <c r="A1146" s="212"/>
      <c r="B1146" s="218"/>
      <c r="C1146" s="210"/>
      <c r="D1146" s="93" t="s">
        <v>25</v>
      </c>
      <c r="E1146" s="73" t="str">
        <f>A1139&amp;"/"&amp;B1139&amp;"/"&amp;C1145&amp;"/"&amp;D1146</f>
        <v>Fuel oil fired power plants/Integrated gasification combined cycle/CHP with CCS/M</v>
      </c>
      <c r="F1146" s="91" t="str">
        <f>A1139</f>
        <v>Fuel oil fired power plants</v>
      </c>
      <c r="G1146" s="91" t="str">
        <f>B1139</f>
        <v>Integrated gasification combined cycle</v>
      </c>
      <c r="H1146" s="91" t="str">
        <f>C1145</f>
        <v>CHP with CCS</v>
      </c>
      <c r="I1146" s="70" t="str">
        <f t="shared" si="79"/>
        <v>M</v>
      </c>
      <c r="J1146" s="123" t="s">
        <v>99</v>
      </c>
      <c r="K1146" s="123" t="s">
        <v>99</v>
      </c>
      <c r="L1146" s="123" t="s">
        <v>99</v>
      </c>
      <c r="M1146" s="123" t="s">
        <v>99</v>
      </c>
      <c r="N1146" s="123" t="s">
        <v>99</v>
      </c>
      <c r="O1146" s="123" t="s">
        <v>99</v>
      </c>
      <c r="P1146" s="123" t="s">
        <v>99</v>
      </c>
      <c r="Q1146" s="123" t="s">
        <v>99</v>
      </c>
      <c r="R1146" s="123" t="s">
        <v>99</v>
      </c>
      <c r="S1146" s="123" t="s">
        <v>99</v>
      </c>
      <c r="T1146" s="123" t="s">
        <v>99</v>
      </c>
      <c r="U1146" s="123" t="s">
        <v>99</v>
      </c>
      <c r="V1146" s="123" t="s">
        <v>99</v>
      </c>
      <c r="W1146" s="123" t="s">
        <v>99</v>
      </c>
      <c r="X1146" s="123" t="s">
        <v>99</v>
      </c>
      <c r="Y1146" s="123" t="s">
        <v>99</v>
      </c>
      <c r="Z1146" s="123" t="s">
        <v>99</v>
      </c>
      <c r="AA1146" s="123" t="s">
        <v>99</v>
      </c>
      <c r="AB1146" s="123" t="s">
        <v>99</v>
      </c>
      <c r="AC1146" s="123" t="s">
        <v>99</v>
      </c>
      <c r="AD1146" s="123" t="s">
        <v>99</v>
      </c>
      <c r="AE1146" s="123">
        <v>4178</v>
      </c>
      <c r="AF1146" s="123">
        <v>4178</v>
      </c>
      <c r="AG1146" s="123">
        <v>4178</v>
      </c>
      <c r="AH1146" s="123">
        <v>4178</v>
      </c>
      <c r="AI1146" s="123">
        <v>4178</v>
      </c>
      <c r="AJ1146" s="123">
        <v>4178</v>
      </c>
      <c r="AK1146" s="123">
        <v>4178</v>
      </c>
      <c r="AL1146" s="123">
        <v>4178</v>
      </c>
      <c r="AM1146" s="123">
        <v>4178</v>
      </c>
      <c r="AN1146" s="123">
        <v>4178</v>
      </c>
      <c r="AO1146" s="123">
        <v>4178</v>
      </c>
      <c r="AP1146" s="123">
        <v>4178</v>
      </c>
      <c r="AQ1146" s="123">
        <v>4178</v>
      </c>
      <c r="AR1146" s="123">
        <v>4178</v>
      </c>
      <c r="AS1146" s="123">
        <v>4176.1210885531409</v>
      </c>
      <c r="AT1146" s="123">
        <v>4174.9192821200304</v>
      </c>
      <c r="AU1146" s="123">
        <v>4172.9665316969313</v>
      </c>
      <c r="AV1146" s="123">
        <v>4169.8227704662895</v>
      </c>
      <c r="AW1146" s="123">
        <v>4164.8361424086279</v>
      </c>
      <c r="AX1146" s="124">
        <v>4157.1099999999997</v>
      </c>
    </row>
    <row r="1147" spans="1:50">
      <c r="A1147" s="212"/>
      <c r="B1147" s="214" t="s">
        <v>44</v>
      </c>
      <c r="C1147" s="209" t="s">
        <v>36</v>
      </c>
      <c r="D1147" s="67" t="s">
        <v>24</v>
      </c>
      <c r="E1147" s="87" t="str">
        <f>A1139&amp;"/"&amp;B1147&amp;"/"&amp;C1147&amp;"/"&amp;D1147</f>
        <v>Fuel oil fired power plants/Supercritical steam turbine/Electricity only/L</v>
      </c>
      <c r="F1147" s="55" t="str">
        <f>A1139</f>
        <v>Fuel oil fired power plants</v>
      </c>
      <c r="G1147" s="55" t="str">
        <f>B1147</f>
        <v>Supercritical steam turbine</v>
      </c>
      <c r="H1147" s="55" t="str">
        <f>C1147</f>
        <v>Electricity only</v>
      </c>
      <c r="I1147" s="85" t="str">
        <f t="shared" si="79"/>
        <v>L</v>
      </c>
      <c r="J1147" s="125">
        <v>1680</v>
      </c>
      <c r="K1147" s="125">
        <v>1680</v>
      </c>
      <c r="L1147" s="125">
        <v>1680</v>
      </c>
      <c r="M1147" s="125">
        <v>1680</v>
      </c>
      <c r="N1147" s="125">
        <v>1680</v>
      </c>
      <c r="O1147" s="125">
        <v>1680</v>
      </c>
      <c r="P1147" s="125">
        <v>1680</v>
      </c>
      <c r="Q1147" s="125">
        <v>1680</v>
      </c>
      <c r="R1147" s="125">
        <v>1680</v>
      </c>
      <c r="S1147" s="125">
        <v>1680</v>
      </c>
      <c r="T1147" s="125">
        <v>1680</v>
      </c>
      <c r="U1147" s="125">
        <v>1680</v>
      </c>
      <c r="V1147" s="125">
        <v>1680</v>
      </c>
      <c r="W1147" s="125">
        <v>1680</v>
      </c>
      <c r="X1147" s="125">
        <v>1680</v>
      </c>
      <c r="Y1147" s="125">
        <v>1680</v>
      </c>
      <c r="Z1147" s="125">
        <v>1680</v>
      </c>
      <c r="AA1147" s="125">
        <v>1680</v>
      </c>
      <c r="AB1147" s="125">
        <v>1680</v>
      </c>
      <c r="AC1147" s="125">
        <v>1680</v>
      </c>
      <c r="AD1147" s="125">
        <v>1680</v>
      </c>
      <c r="AE1147" s="125">
        <v>1680</v>
      </c>
      <c r="AF1147" s="125">
        <v>1680</v>
      </c>
      <c r="AG1147" s="125">
        <v>1680</v>
      </c>
      <c r="AH1147" s="125">
        <v>1680</v>
      </c>
      <c r="AI1147" s="125">
        <v>1680</v>
      </c>
      <c r="AJ1147" s="125">
        <v>1680</v>
      </c>
      <c r="AK1147" s="125">
        <v>1680</v>
      </c>
      <c r="AL1147" s="125">
        <v>1680</v>
      </c>
      <c r="AM1147" s="125">
        <v>1680</v>
      </c>
      <c r="AN1147" s="125">
        <v>1679.5402064811904</v>
      </c>
      <c r="AO1147" s="125">
        <v>1679.3804710086119</v>
      </c>
      <c r="AP1147" s="125">
        <v>1679.1657688873308</v>
      </c>
      <c r="AQ1147" s="125">
        <v>1678.8776120430589</v>
      </c>
      <c r="AR1147" s="125">
        <v>1678.4916368740573</v>
      </c>
      <c r="AS1147" s="125">
        <v>1677.976010830743</v>
      </c>
      <c r="AT1147" s="125">
        <v>1677.2896266835166</v>
      </c>
      <c r="AU1147" s="125">
        <v>1676.3802470792621</v>
      </c>
      <c r="AV1147" s="125">
        <v>1675.1829535568106</v>
      </c>
      <c r="AW1147" s="125">
        <v>1673.6195529343111</v>
      </c>
      <c r="AX1147" s="126">
        <v>1671.6000000000001</v>
      </c>
    </row>
    <row r="1148" spans="1:50">
      <c r="A1148" s="212"/>
      <c r="B1148" s="215"/>
      <c r="C1148" s="216"/>
      <c r="D1148" s="52" t="s">
        <v>25</v>
      </c>
      <c r="E1148" s="86" t="str">
        <f>A1139&amp;"/"&amp;B1147&amp;"/"&amp;C1147&amp;"/"&amp;D1148</f>
        <v>Fuel oil fired power plants/Supercritical steam turbine/Electricity only/M</v>
      </c>
      <c r="F1148" s="61" t="str">
        <f>A1139</f>
        <v>Fuel oil fired power plants</v>
      </c>
      <c r="G1148" s="61" t="str">
        <f>B1147</f>
        <v>Supercritical steam turbine</v>
      </c>
      <c r="H1148" s="61" t="str">
        <f>C1147</f>
        <v>Electricity only</v>
      </c>
      <c r="I1148" s="84" t="str">
        <f t="shared" si="79"/>
        <v>M</v>
      </c>
      <c r="J1148" s="121">
        <v>1831.2</v>
      </c>
      <c r="K1148" s="121">
        <v>1831.2</v>
      </c>
      <c r="L1148" s="121">
        <v>1831.2</v>
      </c>
      <c r="M1148" s="121">
        <v>1831.2</v>
      </c>
      <c r="N1148" s="121">
        <v>1831.2</v>
      </c>
      <c r="O1148" s="121">
        <v>1831.2</v>
      </c>
      <c r="P1148" s="121">
        <v>1831.2</v>
      </c>
      <c r="Q1148" s="121">
        <v>1831.2</v>
      </c>
      <c r="R1148" s="121">
        <v>1831.2</v>
      </c>
      <c r="S1148" s="121">
        <v>1831.2</v>
      </c>
      <c r="T1148" s="121">
        <v>1831.2</v>
      </c>
      <c r="U1148" s="121">
        <v>1831.2</v>
      </c>
      <c r="V1148" s="121">
        <v>1831.2</v>
      </c>
      <c r="W1148" s="121">
        <v>1831.2</v>
      </c>
      <c r="X1148" s="121">
        <v>1831.2</v>
      </c>
      <c r="Y1148" s="121">
        <v>1831.2</v>
      </c>
      <c r="Z1148" s="121">
        <v>1831.2</v>
      </c>
      <c r="AA1148" s="121">
        <v>1831.2</v>
      </c>
      <c r="AB1148" s="121">
        <v>1831.2</v>
      </c>
      <c r="AC1148" s="121">
        <v>1831.2</v>
      </c>
      <c r="AD1148" s="121">
        <v>1831.2</v>
      </c>
      <c r="AE1148" s="121">
        <v>1831.2</v>
      </c>
      <c r="AF1148" s="121">
        <v>1831.2</v>
      </c>
      <c r="AG1148" s="121">
        <v>1831.2</v>
      </c>
      <c r="AH1148" s="121">
        <v>1831.2</v>
      </c>
      <c r="AI1148" s="121">
        <v>1831.2</v>
      </c>
      <c r="AJ1148" s="121">
        <v>1831.2</v>
      </c>
      <c r="AK1148" s="121">
        <v>1831.2</v>
      </c>
      <c r="AL1148" s="121">
        <v>1831.2</v>
      </c>
      <c r="AM1148" s="121">
        <v>1831.2</v>
      </c>
      <c r="AN1148" s="121">
        <v>1830.6988250644974</v>
      </c>
      <c r="AO1148" s="121">
        <v>1830.5247133993869</v>
      </c>
      <c r="AP1148" s="121">
        <v>1830.2906880871906</v>
      </c>
      <c r="AQ1148" s="121">
        <v>1829.9765971269339</v>
      </c>
      <c r="AR1148" s="121">
        <v>1829.5558841927223</v>
      </c>
      <c r="AS1148" s="121">
        <v>1828.9938518055096</v>
      </c>
      <c r="AT1148" s="121">
        <v>1828.2456930850331</v>
      </c>
      <c r="AU1148" s="121">
        <v>1827.2544693163954</v>
      </c>
      <c r="AV1148" s="121">
        <v>1825.9494193769235</v>
      </c>
      <c r="AW1148" s="121">
        <v>1824.2453126983987</v>
      </c>
      <c r="AX1148" s="122">
        <v>1822.0439999999999</v>
      </c>
    </row>
    <row r="1149" spans="1:50">
      <c r="A1149" s="212"/>
      <c r="B1149" s="215"/>
      <c r="C1149" s="217" t="s">
        <v>26</v>
      </c>
      <c r="D1149" s="83" t="s">
        <v>24</v>
      </c>
      <c r="E1149" s="56" t="str">
        <f>A1139&amp;"/"&amp;B1147&amp;"/"&amp;C1149&amp;"/"&amp;D1149</f>
        <v>Fuel oil fired power plants/Supercritical steam turbine/CHP/L</v>
      </c>
      <c r="F1149" s="103" t="str">
        <f>A1139</f>
        <v>Fuel oil fired power plants</v>
      </c>
      <c r="G1149" s="103" t="str">
        <f>B1147</f>
        <v>Supercritical steam turbine</v>
      </c>
      <c r="H1149" s="103" t="str">
        <f>C1149</f>
        <v>CHP</v>
      </c>
      <c r="I1149" s="104" t="str">
        <f t="shared" si="79"/>
        <v>L</v>
      </c>
      <c r="J1149" s="127">
        <v>2075</v>
      </c>
      <c r="K1149" s="127">
        <v>2075</v>
      </c>
      <c r="L1149" s="127">
        <v>2075</v>
      </c>
      <c r="M1149" s="127">
        <v>2075</v>
      </c>
      <c r="N1149" s="127">
        <v>2075</v>
      </c>
      <c r="O1149" s="127">
        <v>2075</v>
      </c>
      <c r="P1149" s="127">
        <v>2075</v>
      </c>
      <c r="Q1149" s="127">
        <v>2075</v>
      </c>
      <c r="R1149" s="127">
        <v>2075</v>
      </c>
      <c r="S1149" s="127">
        <v>2075</v>
      </c>
      <c r="T1149" s="127">
        <v>2075</v>
      </c>
      <c r="U1149" s="127">
        <v>2075</v>
      </c>
      <c r="V1149" s="127">
        <v>2075</v>
      </c>
      <c r="W1149" s="127">
        <v>2075</v>
      </c>
      <c r="X1149" s="127">
        <v>2075</v>
      </c>
      <c r="Y1149" s="127">
        <v>2075</v>
      </c>
      <c r="Z1149" s="127">
        <v>2075</v>
      </c>
      <c r="AA1149" s="127">
        <v>2075</v>
      </c>
      <c r="AB1149" s="127">
        <v>2075</v>
      </c>
      <c r="AC1149" s="127">
        <v>2075</v>
      </c>
      <c r="AD1149" s="127">
        <v>2075</v>
      </c>
      <c r="AE1149" s="127">
        <v>2075</v>
      </c>
      <c r="AF1149" s="127">
        <v>2075</v>
      </c>
      <c r="AG1149" s="127">
        <v>2075</v>
      </c>
      <c r="AH1149" s="127">
        <v>2075</v>
      </c>
      <c r="AI1149" s="127">
        <v>2075</v>
      </c>
      <c r="AJ1149" s="127">
        <v>2075</v>
      </c>
      <c r="AK1149" s="127">
        <v>2075</v>
      </c>
      <c r="AL1149" s="127">
        <v>2075</v>
      </c>
      <c r="AM1149" s="127">
        <v>2075</v>
      </c>
      <c r="AN1149" s="127">
        <v>2074.4321002669462</v>
      </c>
      <c r="AO1149" s="127">
        <v>2074.2348079421845</v>
      </c>
      <c r="AP1149" s="127">
        <v>2073.9696252626259</v>
      </c>
      <c r="AQ1149" s="127">
        <v>2073.6137172555636</v>
      </c>
      <c r="AR1149" s="127">
        <v>2073.136991972422</v>
      </c>
      <c r="AS1149" s="127">
        <v>2072.500132424876</v>
      </c>
      <c r="AT1149" s="127">
        <v>2071.6523662906529</v>
      </c>
      <c r="AU1149" s="127">
        <v>2070.529174219922</v>
      </c>
      <c r="AV1149" s="127">
        <v>2069.050374184751</v>
      </c>
      <c r="AW1149" s="127">
        <v>2067.1193882968423</v>
      </c>
      <c r="AX1149" s="128">
        <v>2064.625</v>
      </c>
    </row>
    <row r="1150" spans="1:50">
      <c r="A1150" s="212"/>
      <c r="B1150" s="215"/>
      <c r="C1150" s="216"/>
      <c r="D1150" s="106" t="s">
        <v>25</v>
      </c>
      <c r="E1150" s="107" t="str">
        <f>A1139&amp;"/"&amp;B1147&amp;"/"&amp;C1149&amp;"/"&amp;D1150</f>
        <v>Fuel oil fired power plants/Supercritical steam turbine/CHP/M</v>
      </c>
      <c r="F1150" s="108" t="str">
        <f>A1139</f>
        <v>Fuel oil fired power plants</v>
      </c>
      <c r="G1150" s="108" t="str">
        <f>B1147</f>
        <v>Supercritical steam turbine</v>
      </c>
      <c r="H1150" s="108" t="str">
        <f>C1149</f>
        <v>CHP</v>
      </c>
      <c r="I1150" s="109" t="str">
        <f t="shared" si="79"/>
        <v>M</v>
      </c>
      <c r="J1150" s="129">
        <v>2246.1999999999998</v>
      </c>
      <c r="K1150" s="129">
        <v>2246.1999999999998</v>
      </c>
      <c r="L1150" s="129">
        <v>2246.1999999999998</v>
      </c>
      <c r="M1150" s="129">
        <v>2246.1999999999998</v>
      </c>
      <c r="N1150" s="129">
        <v>2246.1999999999998</v>
      </c>
      <c r="O1150" s="129">
        <v>2246.1999999999998</v>
      </c>
      <c r="P1150" s="129">
        <v>2246.1999999999998</v>
      </c>
      <c r="Q1150" s="129">
        <v>2246.1999999999998</v>
      </c>
      <c r="R1150" s="129">
        <v>2246.1999999999998</v>
      </c>
      <c r="S1150" s="129">
        <v>2246.1999999999998</v>
      </c>
      <c r="T1150" s="129">
        <v>2246.1999999999998</v>
      </c>
      <c r="U1150" s="129">
        <v>2246.1999999999998</v>
      </c>
      <c r="V1150" s="129">
        <v>2246.1999999999998</v>
      </c>
      <c r="W1150" s="129">
        <v>2246.1999999999998</v>
      </c>
      <c r="X1150" s="129">
        <v>2246.1999999999998</v>
      </c>
      <c r="Y1150" s="129">
        <v>2246.1999999999998</v>
      </c>
      <c r="Z1150" s="129">
        <v>2246.1999999999998</v>
      </c>
      <c r="AA1150" s="129">
        <v>2246.1999999999998</v>
      </c>
      <c r="AB1150" s="129">
        <v>2246.1999999999998</v>
      </c>
      <c r="AC1150" s="129">
        <v>2246.1999999999998</v>
      </c>
      <c r="AD1150" s="129">
        <v>2246.1999999999998</v>
      </c>
      <c r="AE1150" s="129">
        <v>2246.1999999999998</v>
      </c>
      <c r="AF1150" s="129">
        <v>2246.1999999999998</v>
      </c>
      <c r="AG1150" s="129">
        <v>2246.1999999999998</v>
      </c>
      <c r="AH1150" s="129">
        <v>2246.1999999999998</v>
      </c>
      <c r="AI1150" s="129">
        <v>2246.1999999999998</v>
      </c>
      <c r="AJ1150" s="129">
        <v>2246.1999999999998</v>
      </c>
      <c r="AK1150" s="129">
        <v>2246.1999999999998</v>
      </c>
      <c r="AL1150" s="129">
        <v>2246.1999999999998</v>
      </c>
      <c r="AM1150" s="129">
        <v>2246.1999999999998</v>
      </c>
      <c r="AN1150" s="129">
        <v>2245.5852451178866</v>
      </c>
      <c r="AO1150" s="129">
        <v>2245.3716749878236</v>
      </c>
      <c r="AP1150" s="129">
        <v>2245.0846131397157</v>
      </c>
      <c r="AQ1150" s="129">
        <v>2244.6993405780468</v>
      </c>
      <c r="AR1150" s="129">
        <v>2244.1832825872066</v>
      </c>
      <c r="AS1150" s="129">
        <v>2243.4938782904851</v>
      </c>
      <c r="AT1150" s="129">
        <v>2242.5761663431635</v>
      </c>
      <c r="AU1150" s="129">
        <v>2241.3603041603797</v>
      </c>
      <c r="AV1150" s="129">
        <v>2239.7594942138735</v>
      </c>
      <c r="AW1150" s="129">
        <v>2237.6691903577671</v>
      </c>
      <c r="AX1150" s="130">
        <v>2234.9690000000001</v>
      </c>
    </row>
    <row r="1151" spans="1:50">
      <c r="A1151" s="212"/>
      <c r="B1151" s="215"/>
      <c r="C1151" s="217" t="s">
        <v>42</v>
      </c>
      <c r="D1151" s="83" t="s">
        <v>24</v>
      </c>
      <c r="E1151" s="56" t="str">
        <f>A1139&amp;"/"&amp;B1147&amp;"/"&amp;C1151&amp;"/"&amp;D1151</f>
        <v>Fuel oil fired power plants/Supercritical steam turbine/Electricity only with CCS/L</v>
      </c>
      <c r="F1151" s="103" t="str">
        <f>A1139</f>
        <v>Fuel oil fired power plants</v>
      </c>
      <c r="G1151" s="103" t="str">
        <f>B1147</f>
        <v>Supercritical steam turbine</v>
      </c>
      <c r="H1151" s="103" t="str">
        <f>C1151</f>
        <v>Electricity only with CCS</v>
      </c>
      <c r="I1151" s="104" t="str">
        <f t="shared" si="79"/>
        <v>L</v>
      </c>
      <c r="J1151" s="127" t="s">
        <v>99</v>
      </c>
      <c r="K1151" s="127" t="s">
        <v>99</v>
      </c>
      <c r="L1151" s="127" t="s">
        <v>99</v>
      </c>
      <c r="M1151" s="127" t="s">
        <v>99</v>
      </c>
      <c r="N1151" s="127" t="s">
        <v>99</v>
      </c>
      <c r="O1151" s="127" t="s">
        <v>99</v>
      </c>
      <c r="P1151" s="127" t="s">
        <v>99</v>
      </c>
      <c r="Q1151" s="127" t="s">
        <v>99</v>
      </c>
      <c r="R1151" s="127" t="s">
        <v>99</v>
      </c>
      <c r="S1151" s="127" t="s">
        <v>99</v>
      </c>
      <c r="T1151" s="127" t="s">
        <v>99</v>
      </c>
      <c r="U1151" s="127" t="s">
        <v>99</v>
      </c>
      <c r="V1151" s="127" t="s">
        <v>99</v>
      </c>
      <c r="W1151" s="127" t="s">
        <v>99</v>
      </c>
      <c r="X1151" s="127" t="s">
        <v>99</v>
      </c>
      <c r="Y1151" s="127" t="s">
        <v>99</v>
      </c>
      <c r="Z1151" s="127" t="s">
        <v>99</v>
      </c>
      <c r="AA1151" s="127" t="s">
        <v>99</v>
      </c>
      <c r="AB1151" s="127" t="s">
        <v>99</v>
      </c>
      <c r="AC1151" s="127" t="s">
        <v>99</v>
      </c>
      <c r="AD1151" s="127" t="s">
        <v>99</v>
      </c>
      <c r="AE1151" s="127">
        <v>3192</v>
      </c>
      <c r="AF1151" s="127">
        <v>3192</v>
      </c>
      <c r="AG1151" s="127">
        <v>3192</v>
      </c>
      <c r="AH1151" s="127">
        <v>3192</v>
      </c>
      <c r="AI1151" s="127">
        <v>3192</v>
      </c>
      <c r="AJ1151" s="127">
        <v>3192</v>
      </c>
      <c r="AK1151" s="127">
        <v>3192</v>
      </c>
      <c r="AL1151" s="127">
        <v>3192</v>
      </c>
      <c r="AM1151" s="127">
        <v>3192</v>
      </c>
      <c r="AN1151" s="127">
        <v>3192</v>
      </c>
      <c r="AO1151" s="127">
        <v>3192</v>
      </c>
      <c r="AP1151" s="127">
        <v>3192</v>
      </c>
      <c r="AQ1151" s="127">
        <v>3192</v>
      </c>
      <c r="AR1151" s="127">
        <v>3192</v>
      </c>
      <c r="AS1151" s="127">
        <v>3190.5645080568752</v>
      </c>
      <c r="AT1151" s="127">
        <v>3189.6463256407701</v>
      </c>
      <c r="AU1151" s="127">
        <v>3188.1544205784112</v>
      </c>
      <c r="AV1151" s="127">
        <v>3185.7525809785529</v>
      </c>
      <c r="AW1151" s="127">
        <v>3181.9427875941456</v>
      </c>
      <c r="AX1151" s="128">
        <v>3176.04</v>
      </c>
    </row>
    <row r="1152" spans="1:50">
      <c r="A1152" s="212"/>
      <c r="B1152" s="215"/>
      <c r="C1152" s="216"/>
      <c r="D1152" s="106" t="s">
        <v>25</v>
      </c>
      <c r="E1152" s="107" t="str">
        <f>A1139&amp;"/"&amp;B1147&amp;"/"&amp;C1151&amp;"/"&amp;D1152</f>
        <v>Fuel oil fired power plants/Supercritical steam turbine/Electricity only with CCS/M</v>
      </c>
      <c r="F1152" s="108" t="str">
        <f>A1139</f>
        <v>Fuel oil fired power plants</v>
      </c>
      <c r="G1152" s="108" t="str">
        <f>B1147</f>
        <v>Supercritical steam turbine</v>
      </c>
      <c r="H1152" s="108" t="str">
        <f>C1151</f>
        <v>Electricity only with CCS</v>
      </c>
      <c r="I1152" s="109" t="str">
        <f t="shared" si="79"/>
        <v>M</v>
      </c>
      <c r="J1152" s="129" t="s">
        <v>99</v>
      </c>
      <c r="K1152" s="129" t="s">
        <v>99</v>
      </c>
      <c r="L1152" s="129" t="s">
        <v>99</v>
      </c>
      <c r="M1152" s="129" t="s">
        <v>99</v>
      </c>
      <c r="N1152" s="129" t="s">
        <v>99</v>
      </c>
      <c r="O1152" s="129" t="s">
        <v>99</v>
      </c>
      <c r="P1152" s="129" t="s">
        <v>99</v>
      </c>
      <c r="Q1152" s="129" t="s">
        <v>99</v>
      </c>
      <c r="R1152" s="129" t="s">
        <v>99</v>
      </c>
      <c r="S1152" s="129" t="s">
        <v>99</v>
      </c>
      <c r="T1152" s="129" t="s">
        <v>99</v>
      </c>
      <c r="U1152" s="129" t="s">
        <v>99</v>
      </c>
      <c r="V1152" s="129" t="s">
        <v>99</v>
      </c>
      <c r="W1152" s="129" t="s">
        <v>99</v>
      </c>
      <c r="X1152" s="129" t="s">
        <v>99</v>
      </c>
      <c r="Y1152" s="129" t="s">
        <v>99</v>
      </c>
      <c r="Z1152" s="129" t="s">
        <v>99</v>
      </c>
      <c r="AA1152" s="129" t="s">
        <v>99</v>
      </c>
      <c r="AB1152" s="129" t="s">
        <v>99</v>
      </c>
      <c r="AC1152" s="129" t="s">
        <v>99</v>
      </c>
      <c r="AD1152" s="129" t="s">
        <v>99</v>
      </c>
      <c r="AE1152" s="129">
        <v>3418.8</v>
      </c>
      <c r="AF1152" s="129">
        <v>3418.8</v>
      </c>
      <c r="AG1152" s="129">
        <v>3418.8</v>
      </c>
      <c r="AH1152" s="129">
        <v>3418.8</v>
      </c>
      <c r="AI1152" s="129">
        <v>3418.8</v>
      </c>
      <c r="AJ1152" s="129">
        <v>3418.8</v>
      </c>
      <c r="AK1152" s="129">
        <v>3418.8</v>
      </c>
      <c r="AL1152" s="129">
        <v>3418.8</v>
      </c>
      <c r="AM1152" s="129">
        <v>3418.8</v>
      </c>
      <c r="AN1152" s="129">
        <v>3418.8</v>
      </c>
      <c r="AO1152" s="129">
        <v>3418.8</v>
      </c>
      <c r="AP1152" s="129">
        <v>3418.8</v>
      </c>
      <c r="AQ1152" s="129">
        <v>3418.8</v>
      </c>
      <c r="AR1152" s="129">
        <v>3418.8</v>
      </c>
      <c r="AS1152" s="129">
        <v>3417.2625125767063</v>
      </c>
      <c r="AT1152" s="129">
        <v>3416.2790908836673</v>
      </c>
      <c r="AU1152" s="129">
        <v>3414.6811820405619</v>
      </c>
      <c r="AV1152" s="129">
        <v>3412.1086854165032</v>
      </c>
      <c r="AW1152" s="129">
        <v>3408.0281961863616</v>
      </c>
      <c r="AX1152" s="130">
        <v>3401.7060000000001</v>
      </c>
    </row>
    <row r="1153" spans="1:50">
      <c r="A1153" s="212"/>
      <c r="B1153" s="215"/>
      <c r="C1153" s="217" t="s">
        <v>43</v>
      </c>
      <c r="D1153" s="52" t="s">
        <v>24</v>
      </c>
      <c r="E1153" s="86" t="str">
        <f>A1139&amp;"/"&amp;B1147&amp;"/"&amp;C1153&amp;"/"&amp;D1153</f>
        <v>Fuel oil fired power plants/Supercritical steam turbine/CHP with CCS/L</v>
      </c>
      <c r="F1153" s="61" t="str">
        <f>A1139</f>
        <v>Fuel oil fired power plants</v>
      </c>
      <c r="G1153" s="61" t="str">
        <f>B1147</f>
        <v>Supercritical steam turbine</v>
      </c>
      <c r="H1153" s="61" t="str">
        <f>C1153</f>
        <v>CHP with CCS</v>
      </c>
      <c r="I1153" s="84" t="str">
        <f t="shared" si="79"/>
        <v>L</v>
      </c>
      <c r="J1153" s="121" t="s">
        <v>99</v>
      </c>
      <c r="K1153" s="121" t="s">
        <v>99</v>
      </c>
      <c r="L1153" s="121" t="s">
        <v>99</v>
      </c>
      <c r="M1153" s="121" t="s">
        <v>99</v>
      </c>
      <c r="N1153" s="121" t="s">
        <v>99</v>
      </c>
      <c r="O1153" s="121" t="s">
        <v>99</v>
      </c>
      <c r="P1153" s="121" t="s">
        <v>99</v>
      </c>
      <c r="Q1153" s="121" t="s">
        <v>99</v>
      </c>
      <c r="R1153" s="121" t="s">
        <v>99</v>
      </c>
      <c r="S1153" s="121" t="s">
        <v>99</v>
      </c>
      <c r="T1153" s="121" t="s">
        <v>99</v>
      </c>
      <c r="U1153" s="121" t="s">
        <v>99</v>
      </c>
      <c r="V1153" s="121" t="s">
        <v>99</v>
      </c>
      <c r="W1153" s="121" t="s">
        <v>99</v>
      </c>
      <c r="X1153" s="121" t="s">
        <v>99</v>
      </c>
      <c r="Y1153" s="121" t="s">
        <v>99</v>
      </c>
      <c r="Z1153" s="121" t="s">
        <v>99</v>
      </c>
      <c r="AA1153" s="121" t="s">
        <v>99</v>
      </c>
      <c r="AB1153" s="121" t="s">
        <v>99</v>
      </c>
      <c r="AC1153" s="121" t="s">
        <v>99</v>
      </c>
      <c r="AD1153" s="121" t="s">
        <v>99</v>
      </c>
      <c r="AE1153" s="121">
        <v>3587</v>
      </c>
      <c r="AF1153" s="121">
        <v>3587</v>
      </c>
      <c r="AG1153" s="121">
        <v>3587</v>
      </c>
      <c r="AH1153" s="121">
        <v>3587</v>
      </c>
      <c r="AI1153" s="121">
        <v>3587</v>
      </c>
      <c r="AJ1153" s="121">
        <v>3587</v>
      </c>
      <c r="AK1153" s="121">
        <v>3587</v>
      </c>
      <c r="AL1153" s="121">
        <v>3587</v>
      </c>
      <c r="AM1153" s="121">
        <v>3587</v>
      </c>
      <c r="AN1153" s="121">
        <v>3587</v>
      </c>
      <c r="AO1153" s="121">
        <v>3587</v>
      </c>
      <c r="AP1153" s="121">
        <v>3587</v>
      </c>
      <c r="AQ1153" s="121">
        <v>3587</v>
      </c>
      <c r="AR1153" s="121">
        <v>3587</v>
      </c>
      <c r="AS1153" s="121">
        <v>3585.386870426069</v>
      </c>
      <c r="AT1153" s="121">
        <v>3584.3550658124818</v>
      </c>
      <c r="AU1153" s="121">
        <v>3582.6785421725444</v>
      </c>
      <c r="AV1153" s="121">
        <v>3579.9794824467635</v>
      </c>
      <c r="AW1153" s="121">
        <v>3575.6982390664784</v>
      </c>
      <c r="AX1153" s="122">
        <v>3569.0649999999996</v>
      </c>
    </row>
    <row r="1154" spans="1:50">
      <c r="A1154" s="212"/>
      <c r="B1154" s="218"/>
      <c r="C1154" s="210"/>
      <c r="D1154" s="93" t="s">
        <v>25</v>
      </c>
      <c r="E1154" s="73" t="str">
        <f>A1139&amp;"/"&amp;B1147&amp;"/"&amp;C1153&amp;"/"&amp;D1154</f>
        <v>Fuel oil fired power plants/Supercritical steam turbine/CHP with CCS/M</v>
      </c>
      <c r="F1154" s="91" t="str">
        <f>A1139</f>
        <v>Fuel oil fired power plants</v>
      </c>
      <c r="G1154" s="91" t="str">
        <f>B1147</f>
        <v>Supercritical steam turbine</v>
      </c>
      <c r="H1154" s="91" t="str">
        <f>C1153</f>
        <v>CHP with CCS</v>
      </c>
      <c r="I1154" s="70" t="str">
        <f t="shared" si="79"/>
        <v>M</v>
      </c>
      <c r="J1154" s="123" t="s">
        <v>99</v>
      </c>
      <c r="K1154" s="123" t="s">
        <v>99</v>
      </c>
      <c r="L1154" s="123" t="s">
        <v>99</v>
      </c>
      <c r="M1154" s="123" t="s">
        <v>99</v>
      </c>
      <c r="N1154" s="123" t="s">
        <v>99</v>
      </c>
      <c r="O1154" s="123" t="s">
        <v>99</v>
      </c>
      <c r="P1154" s="123" t="s">
        <v>99</v>
      </c>
      <c r="Q1154" s="123" t="s">
        <v>99</v>
      </c>
      <c r="R1154" s="123" t="s">
        <v>99</v>
      </c>
      <c r="S1154" s="123" t="s">
        <v>99</v>
      </c>
      <c r="T1154" s="123" t="s">
        <v>99</v>
      </c>
      <c r="U1154" s="123" t="s">
        <v>99</v>
      </c>
      <c r="V1154" s="123" t="s">
        <v>99</v>
      </c>
      <c r="W1154" s="123" t="s">
        <v>99</v>
      </c>
      <c r="X1154" s="123" t="s">
        <v>99</v>
      </c>
      <c r="Y1154" s="123" t="s">
        <v>99</v>
      </c>
      <c r="Z1154" s="123" t="s">
        <v>99</v>
      </c>
      <c r="AA1154" s="123" t="s">
        <v>99</v>
      </c>
      <c r="AB1154" s="123" t="s">
        <v>99</v>
      </c>
      <c r="AC1154" s="123" t="s">
        <v>99</v>
      </c>
      <c r="AD1154" s="123" t="s">
        <v>99</v>
      </c>
      <c r="AE1154" s="123">
        <v>3833.8</v>
      </c>
      <c r="AF1154" s="123">
        <v>3833.8</v>
      </c>
      <c r="AG1154" s="123">
        <v>3833.8</v>
      </c>
      <c r="AH1154" s="123">
        <v>3833.8</v>
      </c>
      <c r="AI1154" s="123">
        <v>3833.8</v>
      </c>
      <c r="AJ1154" s="123">
        <v>3833.8</v>
      </c>
      <c r="AK1154" s="123">
        <v>3833.8</v>
      </c>
      <c r="AL1154" s="123">
        <v>3833.8</v>
      </c>
      <c r="AM1154" s="123">
        <v>3833.8</v>
      </c>
      <c r="AN1154" s="123">
        <v>3833.8</v>
      </c>
      <c r="AO1154" s="123">
        <v>3833.8</v>
      </c>
      <c r="AP1154" s="123">
        <v>3833.8</v>
      </c>
      <c r="AQ1154" s="123">
        <v>3833.8</v>
      </c>
      <c r="AR1154" s="123">
        <v>3833.8</v>
      </c>
      <c r="AS1154" s="123">
        <v>3832.0758806354797</v>
      </c>
      <c r="AT1154" s="123">
        <v>3830.9730837223015</v>
      </c>
      <c r="AU1154" s="123">
        <v>3829.1812085255374</v>
      </c>
      <c r="AV1154" s="123">
        <v>3826.2964426552562</v>
      </c>
      <c r="AW1154" s="123">
        <v>3821.7206325433699</v>
      </c>
      <c r="AX1154" s="124">
        <v>3814.6310000000003</v>
      </c>
    </row>
    <row r="1155" spans="1:50">
      <c r="A1155" s="212"/>
      <c r="B1155" s="214" t="s">
        <v>46</v>
      </c>
      <c r="C1155" s="209" t="s">
        <v>36</v>
      </c>
      <c r="D1155" s="67" t="s">
        <v>24</v>
      </c>
      <c r="E1155" s="87" t="str">
        <f>A1139&amp;"/"&amp;B1155&amp;"/"&amp;C1155&amp;"/"&amp;D1155</f>
        <v>Fuel oil fired power plants/Steam turbine/Electricity only/L</v>
      </c>
      <c r="F1155" s="55" t="str">
        <f>A1139</f>
        <v>Fuel oil fired power plants</v>
      </c>
      <c r="G1155" s="55" t="str">
        <f>B1155</f>
        <v>Steam turbine</v>
      </c>
      <c r="H1155" s="55" t="str">
        <f>C1155</f>
        <v>Electricity only</v>
      </c>
      <c r="I1155" s="85" t="str">
        <f t="shared" si="79"/>
        <v>L</v>
      </c>
      <c r="J1155" s="125">
        <v>1350</v>
      </c>
      <c r="K1155" s="125">
        <v>1351.5840358858902</v>
      </c>
      <c r="L1155" s="125">
        <v>1353.1577040074583</v>
      </c>
      <c r="M1155" s="125">
        <v>1354.7190849995245</v>
      </c>
      <c r="N1155" s="125">
        <v>1356.2663252798811</v>
      </c>
      <c r="O1155" s="125">
        <v>1357.7976450410306</v>
      </c>
      <c r="P1155" s="125">
        <v>1359.3113454752984</v>
      </c>
      <c r="Q1155" s="125">
        <v>1360.8058151823384</v>
      </c>
      <c r="R1155" s="125">
        <v>1362.2795357213599</v>
      </c>
      <c r="S1155" s="125">
        <v>1363.7310862837764</v>
      </c>
      <c r="T1155" s="125">
        <v>1365.1591474751006</v>
      </c>
      <c r="U1155" s="125">
        <v>1366.5625042075376</v>
      </c>
      <c r="V1155" s="125">
        <v>1367.9400477165916</v>
      </c>
      <c r="W1155" s="125">
        <v>1369.2907767259228</v>
      </c>
      <c r="X1155" s="125">
        <v>1370.6137977944895</v>
      </c>
      <c r="Y1155" s="125">
        <v>1371.90832488857</v>
      </c>
      <c r="Z1155" s="125">
        <v>1373.1736782284988</v>
      </c>
      <c r="AA1155" s="125">
        <v>1374.4092824658251</v>
      </c>
      <c r="AB1155" s="125">
        <v>1375.6146642511158</v>
      </c>
      <c r="AC1155" s="125">
        <v>1376.7894492557955</v>
      </c>
      <c r="AD1155" s="125">
        <v>1377.9333587133215</v>
      </c>
      <c r="AE1155" s="125">
        <v>1379.0462055456881</v>
      </c>
      <c r="AF1155" s="125">
        <v>1380.1278901408825</v>
      </c>
      <c r="AG1155" s="125">
        <v>1381.1783958455524</v>
      </c>
      <c r="AH1155" s="125">
        <v>1382.1977842349499</v>
      </c>
      <c r="AI1155" s="125">
        <v>1383.1861902193064</v>
      </c>
      <c r="AJ1155" s="125">
        <v>1384.14381704229</v>
      </c>
      <c r="AK1155" s="125">
        <v>1385.0709312232643</v>
      </c>
      <c r="AL1155" s="125">
        <v>1385.9678574907769</v>
      </c>
      <c r="AM1155" s="125">
        <v>1386.8349737502213</v>
      </c>
      <c r="AN1155" s="125">
        <v>1387.6727061240117</v>
      </c>
      <c r="AO1155" s="125">
        <v>1388.4815240979844</v>
      </c>
      <c r="AP1155" s="125">
        <v>1389.2619358031789</v>
      </c>
      <c r="AQ1155" s="125">
        <v>1390.0144834577295</v>
      </c>
      <c r="AR1155" s="125">
        <v>1390.7397389893451</v>
      </c>
      <c r="AS1155" s="125">
        <v>1391.4382998548526</v>
      </c>
      <c r="AT1155" s="125">
        <v>1392.1107850695339</v>
      </c>
      <c r="AU1155" s="125">
        <v>1392.7578314555287</v>
      </c>
      <c r="AV1155" s="125">
        <v>1393.3800901154323</v>
      </c>
      <c r="AW1155" s="125">
        <v>1393.9782231343752</v>
      </c>
      <c r="AX1155" s="126">
        <v>1394.5529005113524</v>
      </c>
    </row>
    <row r="1156" spans="1:50">
      <c r="A1156" s="212"/>
      <c r="B1156" s="215"/>
      <c r="C1156" s="206"/>
      <c r="D1156" s="52" t="s">
        <v>25</v>
      </c>
      <c r="E1156" s="86" t="str">
        <f>A1139&amp;"/"&amp;B1155&amp;"/"&amp;C1155&amp;"/"&amp;D1156</f>
        <v>Fuel oil fired power plants/Steam turbine/Electricity only/M</v>
      </c>
      <c r="F1156" s="61" t="str">
        <f>A1139</f>
        <v>Fuel oil fired power plants</v>
      </c>
      <c r="G1156" s="61" t="str">
        <f>B1155</f>
        <v>Steam turbine</v>
      </c>
      <c r="H1156" s="61" t="str">
        <f>C1155</f>
        <v>Electricity only</v>
      </c>
      <c r="I1156" s="84" t="str">
        <f t="shared" si="79"/>
        <v>M</v>
      </c>
      <c r="J1156" s="121">
        <v>1458</v>
      </c>
      <c r="K1156" s="121">
        <v>1459.7107587567614</v>
      </c>
      <c r="L1156" s="121">
        <v>1461.4103203280549</v>
      </c>
      <c r="M1156" s="121">
        <v>1463.0966117994865</v>
      </c>
      <c r="N1156" s="121">
        <v>1464.7676313022716</v>
      </c>
      <c r="O1156" s="121">
        <v>1466.4214566443129</v>
      </c>
      <c r="P1156" s="121">
        <v>1468.0562531133223</v>
      </c>
      <c r="Q1156" s="121">
        <v>1469.6702803969254</v>
      </c>
      <c r="R1156" s="121">
        <v>1471.2618985790687</v>
      </c>
      <c r="S1156" s="121">
        <v>1472.8295731864785</v>
      </c>
      <c r="T1156" s="121">
        <v>1474.3718792731086</v>
      </c>
      <c r="U1156" s="121">
        <v>1475.8875045441405</v>
      </c>
      <c r="V1156" s="121">
        <v>1477.375251533919</v>
      </c>
      <c r="W1156" s="121">
        <v>1478.8340388639967</v>
      </c>
      <c r="X1156" s="121">
        <v>1480.2629016180485</v>
      </c>
      <c r="Y1156" s="121">
        <v>1481.6609908796554</v>
      </c>
      <c r="Z1156" s="121">
        <v>1483.0275724867786</v>
      </c>
      <c r="AA1156" s="121">
        <v>1484.3620250630911</v>
      </c>
      <c r="AB1156" s="121">
        <v>1485.6638373912049</v>
      </c>
      <c r="AC1156" s="121">
        <v>1486.9326051962591</v>
      </c>
      <c r="AD1156" s="121">
        <v>1488.1680274103871</v>
      </c>
      <c r="AE1156" s="121">
        <v>1489.3699019893431</v>
      </c>
      <c r="AF1156" s="121">
        <v>1490.538121352153</v>
      </c>
      <c r="AG1156" s="121">
        <v>1491.6726675131963</v>
      </c>
      <c r="AH1156" s="121">
        <v>1492.7736069737459</v>
      </c>
      <c r="AI1156" s="121">
        <v>1493.8410854368508</v>
      </c>
      <c r="AJ1156" s="121">
        <v>1494.8753224056732</v>
      </c>
      <c r="AK1156" s="121">
        <v>1495.8766057211255</v>
      </c>
      <c r="AL1156" s="121">
        <v>1496.8452860900388</v>
      </c>
      <c r="AM1156" s="121">
        <v>1497.7817716502389</v>
      </c>
      <c r="AN1156" s="121">
        <v>1498.6865226139325</v>
      </c>
      <c r="AO1156" s="121">
        <v>1499.5600460258231</v>
      </c>
      <c r="AP1156" s="121">
        <v>1500.4028906674332</v>
      </c>
      <c r="AQ1156" s="121">
        <v>1501.2156421343479</v>
      </c>
      <c r="AR1156" s="121">
        <v>1501.9989181084927</v>
      </c>
      <c r="AS1156" s="121">
        <v>1502.7533638432408</v>
      </c>
      <c r="AT1156" s="121">
        <v>1503.4796478750966</v>
      </c>
      <c r="AU1156" s="121">
        <v>1504.1784579719711</v>
      </c>
      <c r="AV1156" s="121">
        <v>1504.8504973246668</v>
      </c>
      <c r="AW1156" s="121">
        <v>1505.4964809851251</v>
      </c>
      <c r="AX1156" s="122">
        <v>1506.1171325522605</v>
      </c>
    </row>
    <row r="1157" spans="1:50">
      <c r="A1157" s="212"/>
      <c r="B1157" s="215"/>
      <c r="C1157" s="206"/>
      <c r="D1157" s="52" t="s">
        <v>38</v>
      </c>
      <c r="E1157" s="86" t="str">
        <f>A1139&amp;"/"&amp;B1155&amp;"/"&amp;C1155&amp;"/"&amp;D1157</f>
        <v>Fuel oil fired power plants/Steam turbine/Electricity only/S</v>
      </c>
      <c r="F1157" s="61" t="str">
        <f>A1139</f>
        <v>Fuel oil fired power plants</v>
      </c>
      <c r="G1157" s="61" t="str">
        <f>B1155</f>
        <v>Steam turbine</v>
      </c>
      <c r="H1157" s="61" t="str">
        <f>C1155</f>
        <v>Electricity only</v>
      </c>
      <c r="I1157" s="84" t="str">
        <f t="shared" si="79"/>
        <v>S</v>
      </c>
      <c r="J1157" s="121">
        <v>1611.09</v>
      </c>
      <c r="K1157" s="121">
        <v>1612.9803884262215</v>
      </c>
      <c r="L1157" s="121">
        <v>1614.8584039625007</v>
      </c>
      <c r="M1157" s="121">
        <v>1616.7217560384324</v>
      </c>
      <c r="N1157" s="121">
        <v>1618.56823258901</v>
      </c>
      <c r="O1157" s="121">
        <v>1620.3957095919659</v>
      </c>
      <c r="P1157" s="121">
        <v>1622.2021596902212</v>
      </c>
      <c r="Q1157" s="121">
        <v>1623.9856598386025</v>
      </c>
      <c r="R1157" s="121">
        <v>1625.744397929871</v>
      </c>
      <c r="S1157" s="121">
        <v>1627.4766783710586</v>
      </c>
      <c r="T1157" s="121">
        <v>1629.180926596785</v>
      </c>
      <c r="U1157" s="121">
        <v>1630.8556925212754</v>
      </c>
      <c r="V1157" s="121">
        <v>1632.4996529449804</v>
      </c>
      <c r="W1157" s="121">
        <v>1634.1116129447164</v>
      </c>
      <c r="X1157" s="121">
        <v>1635.6905062879437</v>
      </c>
      <c r="Y1157" s="121">
        <v>1637.2353949220192</v>
      </c>
      <c r="Z1157" s="121">
        <v>1638.7454675978904</v>
      </c>
      <c r="AA1157" s="121">
        <v>1640.2200376947158</v>
      </c>
      <c r="AB1157" s="121">
        <v>1641.6585403172814</v>
      </c>
      <c r="AC1157" s="121">
        <v>1643.0605287418664</v>
      </c>
      <c r="AD1157" s="121">
        <v>1644.4256702884779</v>
      </c>
      <c r="AE1157" s="121">
        <v>1645.7537416982241</v>
      </c>
      <c r="AF1157" s="121">
        <v>1647.0446240941292</v>
      </c>
      <c r="AG1157" s="121">
        <v>1648.2982976020821</v>
      </c>
      <c r="AH1157" s="121">
        <v>1649.5148357059893</v>
      </c>
      <c r="AI1157" s="121">
        <v>1650.6943994077201</v>
      </c>
      <c r="AJ1157" s="121">
        <v>1651.837231258269</v>
      </c>
      <c r="AK1157" s="121">
        <v>1652.9436493218436</v>
      </c>
      <c r="AL1157" s="121">
        <v>1654.0140411294931</v>
      </c>
      <c r="AM1157" s="121">
        <v>1655.048857673514</v>
      </c>
      <c r="AN1157" s="121">
        <v>1656.0486074883956</v>
      </c>
      <c r="AO1157" s="121">
        <v>1657.0138508585344</v>
      </c>
      <c r="AP1157" s="121">
        <v>1657.9451941875136</v>
      </c>
      <c r="AQ1157" s="121">
        <v>1658.8432845584543</v>
      </c>
      <c r="AR1157" s="121">
        <v>1659.7088045098844</v>
      </c>
      <c r="AS1157" s="121">
        <v>1660.5424670467812</v>
      </c>
      <c r="AT1157" s="121">
        <v>1661.3450109019818</v>
      </c>
      <c r="AU1157" s="121">
        <v>1662.1171960590279</v>
      </c>
      <c r="AV1157" s="121">
        <v>1662.8597995437567</v>
      </c>
      <c r="AW1157" s="121">
        <v>1663.5736114885631</v>
      </c>
      <c r="AX1157" s="122">
        <v>1664.2594314702478</v>
      </c>
    </row>
    <row r="1158" spans="1:50">
      <c r="A1158" s="212"/>
      <c r="B1158" s="215"/>
      <c r="C1158" s="216"/>
      <c r="D1158" s="52" t="s">
        <v>47</v>
      </c>
      <c r="E1158" s="86" t="str">
        <f>A1139&amp;"/"&amp;B1155&amp;"/"&amp;C1155&amp;"/"&amp;D1158</f>
        <v>Fuel oil fired power plants/Steam turbine/Electricity only/XS</v>
      </c>
      <c r="F1158" s="61" t="str">
        <f>A1139</f>
        <v>Fuel oil fired power plants</v>
      </c>
      <c r="G1158" s="61" t="str">
        <f>B1155</f>
        <v>Steam turbine</v>
      </c>
      <c r="H1158" s="61" t="str">
        <f>C1155</f>
        <v>Electricity only</v>
      </c>
      <c r="I1158" s="84" t="str">
        <f t="shared" si="79"/>
        <v>XS</v>
      </c>
      <c r="J1158" s="121">
        <v>1933.3079999999998</v>
      </c>
      <c r="K1158" s="121">
        <v>1935.5764661114654</v>
      </c>
      <c r="L1158" s="121">
        <v>1937.8300847550006</v>
      </c>
      <c r="M1158" s="121">
        <v>1940.0661072461187</v>
      </c>
      <c r="N1158" s="121">
        <v>1942.2818791068119</v>
      </c>
      <c r="O1158" s="121">
        <v>1944.4748515103588</v>
      </c>
      <c r="P1158" s="121">
        <v>1946.6425916282651</v>
      </c>
      <c r="Q1158" s="121">
        <v>1948.7827918063228</v>
      </c>
      <c r="R1158" s="121">
        <v>1950.8932775158448</v>
      </c>
      <c r="S1158" s="121">
        <v>1952.97201404527</v>
      </c>
      <c r="T1158" s="121">
        <v>1955.0171119161416</v>
      </c>
      <c r="U1158" s="121">
        <v>1957.0268310255301</v>
      </c>
      <c r="V1158" s="121">
        <v>1958.9995835339764</v>
      </c>
      <c r="W1158" s="121">
        <v>1960.9339355336592</v>
      </c>
      <c r="X1158" s="121">
        <v>1962.8286075455321</v>
      </c>
      <c r="Y1158" s="121">
        <v>1964.682473906423</v>
      </c>
      <c r="Z1158" s="121">
        <v>1966.494561117468</v>
      </c>
      <c r="AA1158" s="121">
        <v>1968.2640452336586</v>
      </c>
      <c r="AB1158" s="121">
        <v>1969.9902483807375</v>
      </c>
      <c r="AC1158" s="121">
        <v>1971.6726344902393</v>
      </c>
      <c r="AD1158" s="121">
        <v>1973.3108043461732</v>
      </c>
      <c r="AE1158" s="121">
        <v>1974.9044900378688</v>
      </c>
      <c r="AF1158" s="121">
        <v>1976.4535489129546</v>
      </c>
      <c r="AG1158" s="121">
        <v>1977.9579571224981</v>
      </c>
      <c r="AH1158" s="121">
        <v>1979.4178028471867</v>
      </c>
      <c r="AI1158" s="121">
        <v>1980.8332792892638</v>
      </c>
      <c r="AJ1158" s="121">
        <v>1982.2046775099225</v>
      </c>
      <c r="AK1158" s="121">
        <v>1983.5323791862122</v>
      </c>
      <c r="AL1158" s="121">
        <v>1984.8168493553915</v>
      </c>
      <c r="AM1158" s="121">
        <v>1986.0586292082164</v>
      </c>
      <c r="AN1158" s="121">
        <v>1987.2583289860745</v>
      </c>
      <c r="AO1158" s="121">
        <v>1988.416621030241</v>
      </c>
      <c r="AP1158" s="121">
        <v>1989.5342330250162</v>
      </c>
      <c r="AQ1158" s="121">
        <v>1990.611941470145</v>
      </c>
      <c r="AR1158" s="121">
        <v>1991.650565411861</v>
      </c>
      <c r="AS1158" s="121">
        <v>1992.650960456137</v>
      </c>
      <c r="AT1158" s="121">
        <v>1993.6140130823778</v>
      </c>
      <c r="AU1158" s="121">
        <v>1994.5406352708333</v>
      </c>
      <c r="AV1158" s="121">
        <v>1995.4317594525078</v>
      </c>
      <c r="AW1158" s="121">
        <v>1996.2883337862756</v>
      </c>
      <c r="AX1158" s="122">
        <v>1997.1113177642972</v>
      </c>
    </row>
    <row r="1159" spans="1:50">
      <c r="A1159" s="212"/>
      <c r="B1159" s="215"/>
      <c r="C1159" s="217" t="s">
        <v>26</v>
      </c>
      <c r="D1159" s="83" t="s">
        <v>24</v>
      </c>
      <c r="E1159" s="56" t="str">
        <f>A1139&amp;"/"&amp;B1155&amp;"/"&amp;C1159&amp;"/"&amp;D1159</f>
        <v>Fuel oil fired power plants/Steam turbine/CHP/L</v>
      </c>
      <c r="F1159" s="103" t="str">
        <f>A1139</f>
        <v>Fuel oil fired power plants</v>
      </c>
      <c r="G1159" s="103" t="str">
        <f>B1155</f>
        <v>Steam turbine</v>
      </c>
      <c r="H1159" s="103" t="str">
        <f>C1159</f>
        <v>CHP</v>
      </c>
      <c r="I1159" s="104" t="str">
        <f t="shared" ref="I1159:I1222" si="80">D1159</f>
        <v>L</v>
      </c>
      <c r="J1159" s="127">
        <v>1845</v>
      </c>
      <c r="K1159" s="127">
        <v>1847.8448877306014</v>
      </c>
      <c r="L1159" s="127">
        <v>1850.705492937775</v>
      </c>
      <c r="M1159" s="127">
        <v>1853.5779936382651</v>
      </c>
      <c r="N1159" s="127">
        <v>1856.4585205005583</v>
      </c>
      <c r="O1159" s="127">
        <v>1859.3431773780922</v>
      </c>
      <c r="P1159" s="127">
        <v>1862.2280620237739</v>
      </c>
      <c r="Q1159" s="127">
        <v>1865.1092867554087</v>
      </c>
      <c r="R1159" s="127">
        <v>1867.9829988440699</v>
      </c>
      <c r="S1159" s="127">
        <v>1870.8454004041191</v>
      </c>
      <c r="T1159" s="127">
        <v>1873.6927675742709</v>
      </c>
      <c r="U1159" s="127">
        <v>1876.5214687934917</v>
      </c>
      <c r="V1159" s="127">
        <v>1879.3279819931804</v>
      </c>
      <c r="W1159" s="127">
        <v>1882.1089105475046</v>
      </c>
      <c r="X1159" s="127">
        <v>1884.8609978464144</v>
      </c>
      <c r="Y1159" s="127">
        <v>1887.581140380101</v>
      </c>
      <c r="Z1159" s="127">
        <v>1890.266399248914</v>
      </c>
      <c r="AA1159" s="127">
        <v>1892.9140100383895</v>
      </c>
      <c r="AB1159" s="127">
        <v>1895.5213910244656</v>
      </c>
      <c r="AC1159" s="127">
        <v>1898.0861496986483</v>
      </c>
      <c r="AD1159" s="127">
        <v>1900.6060876263277</v>
      </c>
      <c r="AE1159" s="127">
        <v>1903.0792036732284</v>
      </c>
      <c r="AF1159" s="127">
        <v>1905.5036956547417</v>
      </c>
      <c r="AG1159" s="127">
        <v>1907.8779604803719</v>
      </c>
      <c r="AH1159" s="127">
        <v>1910.2005928805404</v>
      </c>
      <c r="AI1159" s="127">
        <v>1912.4703828154254</v>
      </c>
      <c r="AJ1159" s="127">
        <v>1914.6863116753266</v>
      </c>
      <c r="AK1159" s="127">
        <v>1916.8475473892745</v>
      </c>
      <c r="AL1159" s="127">
        <v>1918.9534385633478</v>
      </c>
      <c r="AM1159" s="127">
        <v>1921.0035077725386</v>
      </c>
      <c r="AN1159" s="127">
        <v>1922.9974441302497</v>
      </c>
      <c r="AO1159" s="127">
        <v>1924.9350952577679</v>
      </c>
      <c r="AP1159" s="127">
        <v>1926.8164587726305</v>
      </c>
      <c r="AQ1159" s="127">
        <v>1928.6416734099012</v>
      </c>
      <c r="AR1159" s="127">
        <v>1930.4110098842566</v>
      </c>
      <c r="AS1159" s="127">
        <v>1932.1248615937163</v>
      </c>
      <c r="AT1159" s="127">
        <v>1933.7837352580432</v>
      </c>
      <c r="AU1159" s="127">
        <v>1935.3882415765474</v>
      </c>
      <c r="AV1159" s="127">
        <v>1936.9390859814412</v>
      </c>
      <c r="AW1159" s="127">
        <v>1938.4370595541816</v>
      </c>
      <c r="AX1159" s="128">
        <v>1939.8830301636101</v>
      </c>
    </row>
    <row r="1160" spans="1:50">
      <c r="A1160" s="212"/>
      <c r="B1160" s="215"/>
      <c r="C1160" s="206"/>
      <c r="D1160" s="52" t="s">
        <v>25</v>
      </c>
      <c r="E1160" s="86" t="str">
        <f>A1139&amp;"/"&amp;B1155&amp;"/"&amp;C1159&amp;"/"&amp;D1160</f>
        <v>Fuel oil fired power plants/Steam turbine/CHP/M</v>
      </c>
      <c r="F1160" s="61" t="str">
        <f>A1139</f>
        <v>Fuel oil fired power plants</v>
      </c>
      <c r="G1160" s="61" t="str">
        <f>B1155</f>
        <v>Steam turbine</v>
      </c>
      <c r="H1160" s="61" t="str">
        <f>C1159</f>
        <v>CHP</v>
      </c>
      <c r="I1160" s="84" t="str">
        <f t="shared" si="80"/>
        <v>M</v>
      </c>
      <c r="J1160" s="121">
        <v>1953</v>
      </c>
      <c r="K1160" s="121">
        <v>1956.0114177441001</v>
      </c>
      <c r="L1160" s="121">
        <v>1959.0394730121811</v>
      </c>
      <c r="M1160" s="121">
        <v>1962.0801200951391</v>
      </c>
      <c r="N1160" s="121">
        <v>1965.1292631640054</v>
      </c>
      <c r="O1160" s="121">
        <v>1968.1827780051021</v>
      </c>
      <c r="P1160" s="121">
        <v>1971.2365339471166</v>
      </c>
      <c r="Q1160" s="121">
        <v>1974.286415736213</v>
      </c>
      <c r="R1160" s="121">
        <v>1977.328345117869</v>
      </c>
      <c r="S1160" s="121">
        <v>1980.3583018911893</v>
      </c>
      <c r="T1160" s="121">
        <v>1983.3723442127646</v>
      </c>
      <c r="U1160" s="121">
        <v>1986.366627942379</v>
      </c>
      <c r="V1160" s="121">
        <v>1989.3374248415616</v>
      </c>
      <c r="W1160" s="121">
        <v>1992.2811394576022</v>
      </c>
      <c r="X1160" s="121">
        <v>1995.1943245496191</v>
      </c>
      <c r="Y1160" s="121">
        <v>1998.0736949389361</v>
      </c>
      <c r="Z1160" s="121">
        <v>2000.9161396927529</v>
      </c>
      <c r="AA1160" s="121">
        <v>2003.7187325772218</v>
      </c>
      <c r="AB1160" s="121">
        <v>2006.4787407429708</v>
      </c>
      <c r="AC1160" s="121">
        <v>2009.1936316322278</v>
      </c>
      <c r="AD1160" s="121">
        <v>2011.8610781215275</v>
      </c>
      <c r="AE1160" s="121">
        <v>2014.4789619370272</v>
      </c>
      <c r="AF1160" s="121">
        <v>2017.0453754003852</v>
      </c>
      <c r="AG1160" s="121">
        <v>2019.5586215816618</v>
      </c>
      <c r="AH1160" s="121">
        <v>2022.0172129515963</v>
      </c>
      <c r="AI1160" s="121">
        <v>2024.4198686387674</v>
      </c>
      <c r="AJ1160" s="121">
        <v>2026.7655104075407</v>
      </c>
      <c r="AK1160" s="121">
        <v>2029.053257480354</v>
      </c>
      <c r="AL1160" s="121">
        <v>2031.2824203329096</v>
      </c>
      <c r="AM1160" s="121">
        <v>2033.45249359337</v>
      </c>
      <c r="AN1160" s="121">
        <v>2035.5631481768985</v>
      </c>
      <c r="AO1160" s="121">
        <v>2037.6142227850519</v>
      </c>
      <c r="AP1160" s="121">
        <v>2039.6057148959064</v>
      </c>
      <c r="AQ1160" s="121">
        <v>2041.5377713656026</v>
      </c>
      <c r="AR1160" s="121">
        <v>2043.4106787555299</v>
      </c>
      <c r="AS1160" s="121">
        <v>2045.2248534918851</v>
      </c>
      <c r="AT1160" s="121">
        <v>2046.980831956075</v>
      </c>
      <c r="AU1160" s="121">
        <v>2048.6792605956625</v>
      </c>
      <c r="AV1160" s="121">
        <v>2050.3208861364524</v>
      </c>
      <c r="AW1160" s="121">
        <v>2051.9065459671092</v>
      </c>
      <c r="AX1160" s="122">
        <v>2053.4371587585529</v>
      </c>
    </row>
    <row r="1161" spans="1:50">
      <c r="A1161" s="212"/>
      <c r="B1161" s="215"/>
      <c r="C1161" s="206"/>
      <c r="D1161" s="52" t="s">
        <v>38</v>
      </c>
      <c r="E1161" s="86" t="str">
        <f>A1139&amp;"/"&amp;B1155&amp;"/"&amp;C1159&amp;"/"&amp;D1161</f>
        <v>Fuel oil fired power plants/Steam turbine/CHP/S</v>
      </c>
      <c r="F1161" s="61" t="str">
        <f>A1139</f>
        <v>Fuel oil fired power plants</v>
      </c>
      <c r="G1161" s="61" t="str">
        <f>B1155</f>
        <v>Steam turbine</v>
      </c>
      <c r="H1161" s="61" t="str">
        <f>C1159</f>
        <v>CHP</v>
      </c>
      <c r="I1161" s="84" t="str">
        <f t="shared" si="80"/>
        <v>S</v>
      </c>
      <c r="J1161" s="121">
        <v>2463.308</v>
      </c>
      <c r="K1161" s="121">
        <v>2467.1062843934374</v>
      </c>
      <c r="L1161" s="121">
        <v>2470.9255536030155</v>
      </c>
      <c r="M1161" s="121">
        <v>2474.7607047984211</v>
      </c>
      <c r="N1161" s="121">
        <v>2478.6065719334356</v>
      </c>
      <c r="O1161" s="121">
        <v>2482.4579531603645</v>
      </c>
      <c r="P1161" s="121">
        <v>2486.3096384865353</v>
      </c>
      <c r="Q1161" s="121">
        <v>2490.1564373652527</v>
      </c>
      <c r="R1161" s="121">
        <v>2493.9932059168495</v>
      </c>
      <c r="S1161" s="121">
        <v>2497.8148734843735</v>
      </c>
      <c r="T1161" s="121">
        <v>2501.6164682427325</v>
      </c>
      <c r="U1161" s="121">
        <v>2505.393141599327</v>
      </c>
      <c r="V1161" s="121">
        <v>2509.1401911477815</v>
      </c>
      <c r="W1161" s="121">
        <v>2512.8530819636594</v>
      </c>
      <c r="X1161" s="121">
        <v>2516.5274660612763</v>
      </c>
      <c r="Y1161" s="121">
        <v>2520.1591998631034</v>
      </c>
      <c r="Z1161" s="121">
        <v>2523.7443595669611</v>
      </c>
      <c r="AA1161" s="121">
        <v>2527.2792543304304</v>
      </c>
      <c r="AB1161" s="121">
        <v>2530.7604372258502</v>
      </c>
      <c r="AC1161" s="121">
        <v>2534.184713952237</v>
      </c>
      <c r="AD1161" s="121">
        <v>2537.5491493217528</v>
      </c>
      <c r="AE1161" s="121">
        <v>2540.8510715674215</v>
      </c>
      <c r="AF1161" s="121">
        <v>2544.0880745451977</v>
      </c>
      <c r="AG1161" s="121">
        <v>2547.2580179268202</v>
      </c>
      <c r="AH1161" s="121">
        <v>2550.3590254999335</v>
      </c>
      <c r="AI1161" s="121">
        <v>2553.3894817085634</v>
      </c>
      <c r="AJ1161" s="121">
        <v>2556.3480265801218</v>
      </c>
      <c r="AK1161" s="121">
        <v>2559.2335491947852</v>
      </c>
      <c r="AL1161" s="121">
        <v>2562.0451798594049</v>
      </c>
      <c r="AM1161" s="121">
        <v>2564.7822811513038</v>
      </c>
      <c r="AN1161" s="121">
        <v>2567.4444379976135</v>
      </c>
      <c r="AO1161" s="121">
        <v>2570.0314469535074</v>
      </c>
      <c r="AP1161" s="121">
        <v>2572.5433048380978</v>
      </c>
      <c r="AQ1161" s="121">
        <v>2574.9801968802149</v>
      </c>
      <c r="AR1161" s="121">
        <v>2577.3424845181394</v>
      </c>
      <c r="AS1161" s="121">
        <v>2579.6306929879097</v>
      </c>
      <c r="AT1161" s="121">
        <v>2581.8454988244007</v>
      </c>
      <c r="AU1161" s="121">
        <v>2583.9877173883151</v>
      </c>
      <c r="AV1161" s="121">
        <v>2586.058290520743</v>
      </c>
      <c r="AW1161" s="121">
        <v>2588.0582744153339</v>
      </c>
      <c r="AX1161" s="122">
        <v>2589.9888277865916</v>
      </c>
    </row>
    <row r="1162" spans="1:50">
      <c r="A1162" s="212"/>
      <c r="B1162" s="215"/>
      <c r="C1162" s="216"/>
      <c r="D1162" s="106" t="s">
        <v>47</v>
      </c>
      <c r="E1162" s="107" t="str">
        <f>A1139&amp;"/"&amp;B1155&amp;"/"&amp;C1159&amp;"/"&amp;D1162</f>
        <v>Fuel oil fired power plants/Steam turbine/CHP/XS</v>
      </c>
      <c r="F1162" s="108" t="str">
        <f>A1139</f>
        <v>Fuel oil fired power plants</v>
      </c>
      <c r="G1162" s="108" t="str">
        <f>B1155</f>
        <v>Steam turbine</v>
      </c>
      <c r="H1162" s="108" t="str">
        <f>C1159</f>
        <v>CHP</v>
      </c>
      <c r="I1162" s="109" t="str">
        <f t="shared" si="80"/>
        <v>XS</v>
      </c>
      <c r="J1162" s="129">
        <v>2445</v>
      </c>
      <c r="K1162" s="129">
        <v>2448.7700544722607</v>
      </c>
      <c r="L1162" s="129">
        <v>2452.560937795588</v>
      </c>
      <c r="M1162" s="129">
        <v>2456.3675850653431</v>
      </c>
      <c r="N1162" s="129">
        <v>2460.1848686308208</v>
      </c>
      <c r="O1162" s="129">
        <v>2464.0076253059269</v>
      </c>
      <c r="P1162" s="129">
        <v>2467.8306838201233</v>
      </c>
      <c r="Q1162" s="129">
        <v>2471.6488922043218</v>
      </c>
      <c r="R1162" s="129">
        <v>2475.4571448096212</v>
      </c>
      <c r="S1162" s="129">
        <v>2479.2504086656213</v>
      </c>
      <c r="T1162" s="129">
        <v>2483.023748899237</v>
      </c>
      <c r="U1162" s="129">
        <v>2486.7723529539771</v>
      </c>
      <c r="V1162" s="129">
        <v>2490.4915533730764</v>
      </c>
      <c r="W1162" s="129">
        <v>2494.1768489369369</v>
      </c>
      <c r="X1162" s="129">
        <v>2497.8239239753298</v>
      </c>
      <c r="Y1162" s="129">
        <v>2501.4286657069633</v>
      </c>
      <c r="Z1162" s="129">
        <v>2504.9871794924634</v>
      </c>
      <c r="AA1162" s="129">
        <v>2508.4958019207925</v>
      </c>
      <c r="AB1162" s="129">
        <v>2511.9511116828285</v>
      </c>
      <c r="AC1162" s="129">
        <v>2515.3499382185341</v>
      </c>
      <c r="AD1162" s="129">
        <v>2518.6893681552151</v>
      </c>
      <c r="AE1162" s="129">
        <v>2521.9667495832214</v>
      </c>
      <c r="AF1162" s="129">
        <v>2525.1796942416495</v>
      </c>
      <c r="AG1162" s="129">
        <v>2528.3260777097612</v>
      </c>
      <c r="AH1162" s="129">
        <v>2531.4040377197407</v>
      </c>
      <c r="AI1162" s="129">
        <v>2534.4119707228811</v>
      </c>
      <c r="AJ1162" s="129">
        <v>2537.3485268542945</v>
      </c>
      <c r="AK1162" s="129">
        <v>2540.2126034508274</v>
      </c>
      <c r="AL1162" s="129">
        <v>2543.0033372831358</v>
      </c>
      <c r="AM1162" s="129">
        <v>2545.7200956660472</v>
      </c>
      <c r="AN1162" s="129">
        <v>2548.362466611632</v>
      </c>
      <c r="AO1162" s="129">
        <v>2550.9302481871237</v>
      </c>
      <c r="AP1162" s="129">
        <v>2553.4234372352748</v>
      </c>
      <c r="AQ1162" s="129">
        <v>2555.8422176082431</v>
      </c>
      <c r="AR1162" s="129">
        <v>2558.1869480579985</v>
      </c>
      <c r="AS1162" s="129">
        <v>2560.4581499168762</v>
      </c>
      <c r="AT1162" s="129">
        <v>2562.6564946915532</v>
      </c>
      <c r="AU1162" s="129">
        <v>2564.7827916827418</v>
      </c>
      <c r="AV1162" s="129">
        <v>2566.8379757315033</v>
      </c>
      <c r="AW1162" s="129">
        <v>2568.8230951815576</v>
      </c>
      <c r="AX1162" s="130">
        <v>2570.7393001355158</v>
      </c>
    </row>
    <row r="1163" spans="1:50">
      <c r="A1163" s="212"/>
      <c r="B1163" s="215"/>
      <c r="C1163" s="217" t="s">
        <v>42</v>
      </c>
      <c r="D1163" s="83" t="s">
        <v>24</v>
      </c>
      <c r="E1163" s="56" t="str">
        <f>A1139&amp;"/"&amp;B1155&amp;"/"&amp;C1163&amp;"/"&amp;D1163</f>
        <v>Fuel oil fired power plants/Steam turbine/Electricity only with CCS/L</v>
      </c>
      <c r="F1163" s="103" t="str">
        <f>A1139</f>
        <v>Fuel oil fired power plants</v>
      </c>
      <c r="G1163" s="103" t="str">
        <f>B1155</f>
        <v>Steam turbine</v>
      </c>
      <c r="H1163" s="103" t="str">
        <f>C1163</f>
        <v>Electricity only with CCS</v>
      </c>
      <c r="I1163" s="104" t="str">
        <f t="shared" si="80"/>
        <v>L</v>
      </c>
      <c r="J1163" s="127" t="s">
        <v>99</v>
      </c>
      <c r="K1163" s="127" t="s">
        <v>99</v>
      </c>
      <c r="L1163" s="127" t="s">
        <v>99</v>
      </c>
      <c r="M1163" s="127" t="s">
        <v>99</v>
      </c>
      <c r="N1163" s="127" t="s">
        <v>99</v>
      </c>
      <c r="O1163" s="127" t="s">
        <v>99</v>
      </c>
      <c r="P1163" s="127" t="s">
        <v>99</v>
      </c>
      <c r="Q1163" s="127" t="s">
        <v>99</v>
      </c>
      <c r="R1163" s="127" t="s">
        <v>99</v>
      </c>
      <c r="S1163" s="127" t="s">
        <v>99</v>
      </c>
      <c r="T1163" s="127" t="s">
        <v>99</v>
      </c>
      <c r="U1163" s="127" t="s">
        <v>99</v>
      </c>
      <c r="V1163" s="127" t="s">
        <v>99</v>
      </c>
      <c r="W1163" s="127" t="s">
        <v>99</v>
      </c>
      <c r="X1163" s="127" t="s">
        <v>99</v>
      </c>
      <c r="Y1163" s="127" t="s">
        <v>99</v>
      </c>
      <c r="Z1163" s="127" t="s">
        <v>99</v>
      </c>
      <c r="AA1163" s="127" t="s">
        <v>99</v>
      </c>
      <c r="AB1163" s="127" t="s">
        <v>99</v>
      </c>
      <c r="AC1163" s="127" t="s">
        <v>99</v>
      </c>
      <c r="AD1163" s="127" t="s">
        <v>99</v>
      </c>
      <c r="AE1163" s="127">
        <v>3375</v>
      </c>
      <c r="AF1163" s="127">
        <v>3375</v>
      </c>
      <c r="AG1163" s="127">
        <v>3375</v>
      </c>
      <c r="AH1163" s="127">
        <v>3375</v>
      </c>
      <c r="AI1163" s="127">
        <v>3375</v>
      </c>
      <c r="AJ1163" s="127">
        <v>3375</v>
      </c>
      <c r="AK1163" s="127">
        <v>3375</v>
      </c>
      <c r="AL1163" s="127">
        <v>3375</v>
      </c>
      <c r="AM1163" s="127">
        <v>3375</v>
      </c>
      <c r="AN1163" s="127">
        <v>3375</v>
      </c>
      <c r="AO1163" s="127">
        <v>3375</v>
      </c>
      <c r="AP1163" s="127">
        <v>3375</v>
      </c>
      <c r="AQ1163" s="127">
        <v>3375</v>
      </c>
      <c r="AR1163" s="127">
        <v>3375</v>
      </c>
      <c r="AS1163" s="127">
        <v>3375</v>
      </c>
      <c r="AT1163" s="127">
        <v>3375</v>
      </c>
      <c r="AU1163" s="127">
        <v>3375</v>
      </c>
      <c r="AV1163" s="127">
        <v>3375</v>
      </c>
      <c r="AW1163" s="127">
        <v>3375</v>
      </c>
      <c r="AX1163" s="128">
        <v>3375</v>
      </c>
    </row>
    <row r="1164" spans="1:50">
      <c r="A1164" s="212"/>
      <c r="B1164" s="215"/>
      <c r="C1164" s="216"/>
      <c r="D1164" s="106" t="s">
        <v>25</v>
      </c>
      <c r="E1164" s="107" t="str">
        <f>A1139&amp;"/"&amp;B1155&amp;"/"&amp;C1163&amp;"/"&amp;D1164</f>
        <v>Fuel oil fired power plants/Steam turbine/Electricity only with CCS/M</v>
      </c>
      <c r="F1164" s="108" t="str">
        <f>A1139</f>
        <v>Fuel oil fired power plants</v>
      </c>
      <c r="G1164" s="108" t="str">
        <f>B1155</f>
        <v>Steam turbine</v>
      </c>
      <c r="H1164" s="108" t="str">
        <f>C1163</f>
        <v>Electricity only with CCS</v>
      </c>
      <c r="I1164" s="109" t="str">
        <f t="shared" si="80"/>
        <v>M</v>
      </c>
      <c r="J1164" s="129" t="s">
        <v>99</v>
      </c>
      <c r="K1164" s="129" t="s">
        <v>99</v>
      </c>
      <c r="L1164" s="129" t="s">
        <v>99</v>
      </c>
      <c r="M1164" s="129" t="s">
        <v>99</v>
      </c>
      <c r="N1164" s="129" t="s">
        <v>99</v>
      </c>
      <c r="O1164" s="129" t="s">
        <v>99</v>
      </c>
      <c r="P1164" s="129" t="s">
        <v>99</v>
      </c>
      <c r="Q1164" s="129" t="s">
        <v>99</v>
      </c>
      <c r="R1164" s="129" t="s">
        <v>99</v>
      </c>
      <c r="S1164" s="129" t="s">
        <v>99</v>
      </c>
      <c r="T1164" s="129" t="s">
        <v>99</v>
      </c>
      <c r="U1164" s="129" t="s">
        <v>99</v>
      </c>
      <c r="V1164" s="129" t="s">
        <v>99</v>
      </c>
      <c r="W1164" s="129" t="s">
        <v>99</v>
      </c>
      <c r="X1164" s="129" t="s">
        <v>99</v>
      </c>
      <c r="Y1164" s="129" t="s">
        <v>99</v>
      </c>
      <c r="Z1164" s="129" t="s">
        <v>99</v>
      </c>
      <c r="AA1164" s="129" t="s">
        <v>99</v>
      </c>
      <c r="AB1164" s="129" t="s">
        <v>99</v>
      </c>
      <c r="AC1164" s="129" t="s">
        <v>99</v>
      </c>
      <c r="AD1164" s="129" t="s">
        <v>99</v>
      </c>
      <c r="AE1164" s="129">
        <v>3971.25</v>
      </c>
      <c r="AF1164" s="129">
        <v>3971.25</v>
      </c>
      <c r="AG1164" s="129">
        <v>3971.25</v>
      </c>
      <c r="AH1164" s="129">
        <v>3971.25</v>
      </c>
      <c r="AI1164" s="129">
        <v>3971.25</v>
      </c>
      <c r="AJ1164" s="129">
        <v>3971.25</v>
      </c>
      <c r="AK1164" s="129">
        <v>3971.25</v>
      </c>
      <c r="AL1164" s="129">
        <v>3971.25</v>
      </c>
      <c r="AM1164" s="129">
        <v>3971.25</v>
      </c>
      <c r="AN1164" s="129">
        <v>3971.25</v>
      </c>
      <c r="AO1164" s="129">
        <v>3971.25</v>
      </c>
      <c r="AP1164" s="129">
        <v>3971.25</v>
      </c>
      <c r="AQ1164" s="129">
        <v>3971.25</v>
      </c>
      <c r="AR1164" s="129">
        <v>3971.25</v>
      </c>
      <c r="AS1164" s="129">
        <v>3971.25</v>
      </c>
      <c r="AT1164" s="129">
        <v>3971.25</v>
      </c>
      <c r="AU1164" s="129">
        <v>3971.25</v>
      </c>
      <c r="AV1164" s="129">
        <v>3971.25</v>
      </c>
      <c r="AW1164" s="129">
        <v>3971.25</v>
      </c>
      <c r="AX1164" s="130">
        <v>3971.25</v>
      </c>
    </row>
    <row r="1165" spans="1:50">
      <c r="A1165" s="212"/>
      <c r="B1165" s="215"/>
      <c r="C1165" s="217" t="s">
        <v>43</v>
      </c>
      <c r="D1165" s="52" t="s">
        <v>24</v>
      </c>
      <c r="E1165" s="86" t="str">
        <f>A1139&amp;"/"&amp;B1155&amp;"/"&amp;C1165&amp;"/"&amp;D1165</f>
        <v>Fuel oil fired power plants/Steam turbine/CHP with CCS/L</v>
      </c>
      <c r="F1165" s="61" t="str">
        <f>A1139</f>
        <v>Fuel oil fired power plants</v>
      </c>
      <c r="G1165" s="61" t="str">
        <f>B1155</f>
        <v>Steam turbine</v>
      </c>
      <c r="H1165" s="61" t="str">
        <f>C1165</f>
        <v>CHP with CCS</v>
      </c>
      <c r="I1165" s="84" t="str">
        <f t="shared" si="80"/>
        <v>L</v>
      </c>
      <c r="J1165" s="121" t="s">
        <v>99</v>
      </c>
      <c r="K1165" s="121" t="s">
        <v>99</v>
      </c>
      <c r="L1165" s="121" t="s">
        <v>99</v>
      </c>
      <c r="M1165" s="121" t="s">
        <v>99</v>
      </c>
      <c r="N1165" s="121" t="s">
        <v>99</v>
      </c>
      <c r="O1165" s="121" t="s">
        <v>99</v>
      </c>
      <c r="P1165" s="121" t="s">
        <v>99</v>
      </c>
      <c r="Q1165" s="121" t="s">
        <v>99</v>
      </c>
      <c r="R1165" s="121" t="s">
        <v>99</v>
      </c>
      <c r="S1165" s="121" t="s">
        <v>99</v>
      </c>
      <c r="T1165" s="121" t="s">
        <v>99</v>
      </c>
      <c r="U1165" s="121" t="s">
        <v>99</v>
      </c>
      <c r="V1165" s="121" t="s">
        <v>99</v>
      </c>
      <c r="W1165" s="121" t="s">
        <v>99</v>
      </c>
      <c r="X1165" s="121" t="s">
        <v>99</v>
      </c>
      <c r="Y1165" s="121" t="s">
        <v>99</v>
      </c>
      <c r="Z1165" s="121" t="s">
        <v>99</v>
      </c>
      <c r="AA1165" s="121" t="s">
        <v>99</v>
      </c>
      <c r="AB1165" s="121" t="s">
        <v>99</v>
      </c>
      <c r="AC1165" s="121" t="s">
        <v>99</v>
      </c>
      <c r="AD1165" s="121" t="s">
        <v>99</v>
      </c>
      <c r="AE1165" s="121">
        <v>3870</v>
      </c>
      <c r="AF1165" s="121">
        <v>3870</v>
      </c>
      <c r="AG1165" s="121">
        <v>3870</v>
      </c>
      <c r="AH1165" s="121">
        <v>3870</v>
      </c>
      <c r="AI1165" s="121">
        <v>3870</v>
      </c>
      <c r="AJ1165" s="121">
        <v>3870</v>
      </c>
      <c r="AK1165" s="121">
        <v>3870</v>
      </c>
      <c r="AL1165" s="121">
        <v>3870</v>
      </c>
      <c r="AM1165" s="121">
        <v>3870</v>
      </c>
      <c r="AN1165" s="121">
        <v>3870</v>
      </c>
      <c r="AO1165" s="121">
        <v>3870</v>
      </c>
      <c r="AP1165" s="121">
        <v>3870</v>
      </c>
      <c r="AQ1165" s="121">
        <v>3870</v>
      </c>
      <c r="AR1165" s="121">
        <v>3870</v>
      </c>
      <c r="AS1165" s="121">
        <v>3870</v>
      </c>
      <c r="AT1165" s="121">
        <v>3870</v>
      </c>
      <c r="AU1165" s="121">
        <v>3870</v>
      </c>
      <c r="AV1165" s="121">
        <v>3870</v>
      </c>
      <c r="AW1165" s="121">
        <v>3870</v>
      </c>
      <c r="AX1165" s="122">
        <v>3870</v>
      </c>
    </row>
    <row r="1166" spans="1:50">
      <c r="A1166" s="213"/>
      <c r="B1166" s="218"/>
      <c r="C1166" s="210"/>
      <c r="D1166" s="93" t="s">
        <v>25</v>
      </c>
      <c r="E1166" s="73" t="str">
        <f>A1139&amp;"/"&amp;B1155&amp;"/"&amp;C1165&amp;"/"&amp;D1166</f>
        <v>Fuel oil fired power plants/Steam turbine/CHP with CCS/M</v>
      </c>
      <c r="F1166" s="91" t="str">
        <f>A1139</f>
        <v>Fuel oil fired power plants</v>
      </c>
      <c r="G1166" s="91" t="str">
        <f>B1155</f>
        <v>Steam turbine</v>
      </c>
      <c r="H1166" s="91" t="str">
        <f>C1165</f>
        <v>CHP with CCS</v>
      </c>
      <c r="I1166" s="70" t="str">
        <f t="shared" si="80"/>
        <v>M</v>
      </c>
      <c r="J1166" s="123" t="s">
        <v>99</v>
      </c>
      <c r="K1166" s="123" t="s">
        <v>99</v>
      </c>
      <c r="L1166" s="123" t="s">
        <v>99</v>
      </c>
      <c r="M1166" s="123" t="s">
        <v>99</v>
      </c>
      <c r="N1166" s="123" t="s">
        <v>99</v>
      </c>
      <c r="O1166" s="123" t="s">
        <v>99</v>
      </c>
      <c r="P1166" s="123" t="s">
        <v>99</v>
      </c>
      <c r="Q1166" s="123" t="s">
        <v>99</v>
      </c>
      <c r="R1166" s="123" t="s">
        <v>99</v>
      </c>
      <c r="S1166" s="123" t="s">
        <v>99</v>
      </c>
      <c r="T1166" s="123" t="s">
        <v>99</v>
      </c>
      <c r="U1166" s="123" t="s">
        <v>99</v>
      </c>
      <c r="V1166" s="123" t="s">
        <v>99</v>
      </c>
      <c r="W1166" s="123" t="s">
        <v>99</v>
      </c>
      <c r="X1166" s="123" t="s">
        <v>99</v>
      </c>
      <c r="Y1166" s="123" t="s">
        <v>99</v>
      </c>
      <c r="Z1166" s="123" t="s">
        <v>99</v>
      </c>
      <c r="AA1166" s="123" t="s">
        <v>99</v>
      </c>
      <c r="AB1166" s="123" t="s">
        <v>99</v>
      </c>
      <c r="AC1166" s="123" t="s">
        <v>99</v>
      </c>
      <c r="AD1166" s="123" t="s">
        <v>99</v>
      </c>
      <c r="AE1166" s="123">
        <v>4466.25</v>
      </c>
      <c r="AF1166" s="123">
        <v>4466.25</v>
      </c>
      <c r="AG1166" s="123">
        <v>4466.25</v>
      </c>
      <c r="AH1166" s="123">
        <v>4466.25</v>
      </c>
      <c r="AI1166" s="123">
        <v>4466.25</v>
      </c>
      <c r="AJ1166" s="123">
        <v>4466.25</v>
      </c>
      <c r="AK1166" s="123">
        <v>4466.25</v>
      </c>
      <c r="AL1166" s="123">
        <v>4466.25</v>
      </c>
      <c r="AM1166" s="123">
        <v>4466.25</v>
      </c>
      <c r="AN1166" s="123">
        <v>4466.25</v>
      </c>
      <c r="AO1166" s="123">
        <v>4466.25</v>
      </c>
      <c r="AP1166" s="123">
        <v>4466.25</v>
      </c>
      <c r="AQ1166" s="123">
        <v>4466.25</v>
      </c>
      <c r="AR1166" s="123">
        <v>4466.25</v>
      </c>
      <c r="AS1166" s="123">
        <v>4466.25</v>
      </c>
      <c r="AT1166" s="123">
        <v>4466.25</v>
      </c>
      <c r="AU1166" s="123">
        <v>4466.25</v>
      </c>
      <c r="AV1166" s="123">
        <v>4466.25</v>
      </c>
      <c r="AW1166" s="123">
        <v>4466.25</v>
      </c>
      <c r="AX1166" s="124">
        <v>4466.25</v>
      </c>
    </row>
    <row r="1167" spans="1:50">
      <c r="A1167" s="211" t="s">
        <v>57</v>
      </c>
      <c r="B1167" s="214" t="s">
        <v>41</v>
      </c>
      <c r="C1167" s="209" t="s">
        <v>36</v>
      </c>
      <c r="D1167" s="67" t="s">
        <v>24</v>
      </c>
      <c r="E1167" s="87" t="str">
        <f>A1167&amp;"/"&amp;B1167&amp;"/"&amp;C1167&amp;"/"&amp;D1167</f>
        <v>Biomass and waste fired power plants/Integrated gasification combined cycle/Electricity only/L</v>
      </c>
      <c r="F1167" s="55" t="str">
        <f>A1167</f>
        <v>Biomass and waste fired power plants</v>
      </c>
      <c r="G1167" s="55" t="str">
        <f>B1167</f>
        <v>Integrated gasification combined cycle</v>
      </c>
      <c r="H1167" s="55" t="str">
        <f>C1167</f>
        <v>Electricity only</v>
      </c>
      <c r="I1167" s="85" t="str">
        <f t="shared" si="80"/>
        <v>L</v>
      </c>
      <c r="J1167" s="125">
        <v>3450</v>
      </c>
      <c r="K1167" s="125">
        <v>3449.9758695864784</v>
      </c>
      <c r="L1167" s="125">
        <v>3449.9448870451743</v>
      </c>
      <c r="M1167" s="125">
        <v>3449.9051071854292</v>
      </c>
      <c r="N1167" s="125">
        <v>3449.8540329735806</v>
      </c>
      <c r="O1167" s="125">
        <v>3449.788459210838</v>
      </c>
      <c r="P1167" s="125">
        <v>3449.7042720808613</v>
      </c>
      <c r="Q1167" s="125">
        <v>3449.5961922072056</v>
      </c>
      <c r="R1167" s="125">
        <v>3449.4574454630538</v>
      </c>
      <c r="S1167" s="125">
        <v>3449.279341485571</v>
      </c>
      <c r="T1167" s="125">
        <v>3449.0507344582188</v>
      </c>
      <c r="U1167" s="125">
        <v>3448.7573340009421</v>
      </c>
      <c r="V1167" s="125">
        <v>3448.380825696684</v>
      </c>
      <c r="W1167" s="125">
        <v>3447.8977506368956</v>
      </c>
      <c r="X1167" s="125">
        <v>3447.2780812006536</v>
      </c>
      <c r="Y1167" s="125">
        <v>3446.4834160573882</v>
      </c>
      <c r="Z1167" s="125">
        <v>3445.4647013891017</v>
      </c>
      <c r="AA1167" s="125">
        <v>3444.1593684579557</v>
      </c>
      <c r="AB1167" s="125">
        <v>3442.487761868591</v>
      </c>
      <c r="AC1167" s="125">
        <v>3440.3487219860431</v>
      </c>
      <c r="AD1167" s="125">
        <v>3437.614185744269</v>
      </c>
      <c r="AE1167" s="125">
        <v>3434.1226939801404</v>
      </c>
      <c r="AF1167" s="125">
        <v>3429.6717589814816</v>
      </c>
      <c r="AG1167" s="125">
        <v>3424.0091817467219</v>
      </c>
      <c r="AH1167" s="125">
        <v>3416.8236563454329</v>
      </c>
      <c r="AI1167" s="125">
        <v>3407.735415596243</v>
      </c>
      <c r="AJ1167" s="125">
        <v>3396.2883268534229</v>
      </c>
      <c r="AK1167" s="125">
        <v>3381.9458048835363</v>
      </c>
      <c r="AL1167" s="125">
        <v>3364.0941949430617</v>
      </c>
      <c r="AM1167" s="125">
        <v>3342.0587974624632</v>
      </c>
      <c r="AN1167" s="125">
        <v>3315.1391082888395</v>
      </c>
      <c r="AO1167" s="125">
        <v>3282.6703612480751</v>
      </c>
      <c r="AP1167" s="125">
        <v>3244.1167501232944</v>
      </c>
      <c r="AQ1167" s="125">
        <v>3199.1960088052442</v>
      </c>
      <c r="AR1167" s="125">
        <v>3148.023885748361</v>
      </c>
      <c r="AS1167" s="125">
        <v>3091.2509801447895</v>
      </c>
      <c r="AT1167" s="125">
        <v>3030.1481270424965</v>
      </c>
      <c r="AU1167" s="125">
        <v>2966.589913851039</v>
      </c>
      <c r="AV1167" s="125">
        <v>2902.9007217880426</v>
      </c>
      <c r="AW1167" s="125">
        <v>2841.5684959653663</v>
      </c>
      <c r="AX1167" s="126">
        <v>2784.8859181803491</v>
      </c>
    </row>
    <row r="1168" spans="1:50">
      <c r="A1168" s="212"/>
      <c r="B1168" s="215"/>
      <c r="C1168" s="216"/>
      <c r="D1168" s="52" t="s">
        <v>25</v>
      </c>
      <c r="E1168" s="86" t="str">
        <f>A1167&amp;"/"&amp;B1167&amp;"/"&amp;C1167&amp;"/"&amp;D1168</f>
        <v>Biomass and waste fired power plants/Integrated gasification combined cycle/Electricity only/M</v>
      </c>
      <c r="F1168" s="61" t="str">
        <f>A1167</f>
        <v>Biomass and waste fired power plants</v>
      </c>
      <c r="G1168" s="61" t="str">
        <f>B1167</f>
        <v>Integrated gasification combined cycle</v>
      </c>
      <c r="H1168" s="61" t="str">
        <f>C1167</f>
        <v>Electricity only</v>
      </c>
      <c r="I1168" s="84" t="str">
        <f t="shared" si="80"/>
        <v>M</v>
      </c>
      <c r="J1168" s="121">
        <v>3708.75</v>
      </c>
      <c r="K1168" s="121">
        <v>3708.6113075437479</v>
      </c>
      <c r="L1168" s="121">
        <v>3708.4419445073554</v>
      </c>
      <c r="M1168" s="121">
        <v>3708.2351381812355</v>
      </c>
      <c r="N1168" s="121">
        <v>3707.9826251194736</v>
      </c>
      <c r="O1168" s="121">
        <v>3707.6743253832092</v>
      </c>
      <c r="P1168" s="121">
        <v>3707.2979467638979</v>
      </c>
      <c r="Q1168" s="121">
        <v>3706.8385045102032</v>
      </c>
      <c r="R1168" s="121">
        <v>3706.2777393753877</v>
      </c>
      <c r="S1168" s="121">
        <v>3705.5934137355662</v>
      </c>
      <c r="T1168" s="121">
        <v>3704.7584621368542</v>
      </c>
      <c r="U1168" s="121">
        <v>3703.739969005037</v>
      </c>
      <c r="V1168" s="121">
        <v>3702.4979425843694</v>
      </c>
      <c r="W1168" s="121">
        <v>3700.9838508011762</v>
      </c>
      <c r="X1168" s="121">
        <v>3699.1388822373497</v>
      </c>
      <c r="Y1168" s="121">
        <v>3696.8918946466019</v>
      </c>
      <c r="Z1168" s="121">
        <v>3694.1570158325321</v>
      </c>
      <c r="AA1168" s="121">
        <v>3690.8308692906676</v>
      </c>
      <c r="AB1168" s="121">
        <v>3686.7894127814798</v>
      </c>
      <c r="AC1168" s="121">
        <v>3681.8844061484774</v>
      </c>
      <c r="AD1168" s="121">
        <v>3675.9395709353507</v>
      </c>
      <c r="AE1168" s="121">
        <v>3668.7465761188282</v>
      </c>
      <c r="AF1168" s="121">
        <v>3660.0610906544753</v>
      </c>
      <c r="AG1168" s="121">
        <v>3649.5992946456818</v>
      </c>
      <c r="AH1168" s="121">
        <v>3637.0354461528941</v>
      </c>
      <c r="AI1168" s="121">
        <v>3622.0013648709655</v>
      </c>
      <c r="AJ1168" s="121">
        <v>3604.0890109283137</v>
      </c>
      <c r="AK1168" s="121">
        <v>3582.8576790159927</v>
      </c>
      <c r="AL1168" s="121">
        <v>3557.84763053601</v>
      </c>
      <c r="AM1168" s="121">
        <v>3528.602131416746</v>
      </c>
      <c r="AN1168" s="121">
        <v>3494.6996659759989</v>
      </c>
      <c r="AO1168" s="121">
        <v>3455.7973112181617</v>
      </c>
      <c r="AP1168" s="121">
        <v>3411.6846178136993</v>
      </c>
      <c r="AQ1168" s="121">
        <v>3362.3446837527463</v>
      </c>
      <c r="AR1168" s="121">
        <v>3308.0155345141102</v>
      </c>
      <c r="AS1168" s="121">
        <v>3249.2410558352026</v>
      </c>
      <c r="AT1168" s="121">
        <v>3186.8978269145473</v>
      </c>
      <c r="AU1168" s="121">
        <v>3122.1840412298961</v>
      </c>
      <c r="AV1168" s="121">
        <v>3056.5609283865024</v>
      </c>
      <c r="AW1168" s="121">
        <v>2991.6461842664794</v>
      </c>
      <c r="AX1168" s="122">
        <v>2929.0712005679675</v>
      </c>
    </row>
    <row r="1169" spans="1:50">
      <c r="A1169" s="212"/>
      <c r="B1169" s="215"/>
      <c r="C1169" s="217" t="s">
        <v>26</v>
      </c>
      <c r="D1169" s="83" t="s">
        <v>24</v>
      </c>
      <c r="E1169" s="56" t="str">
        <f>A1167&amp;"/"&amp;B1167&amp;"/"&amp;C1169&amp;"/"&amp;D1169</f>
        <v>Biomass and waste fired power plants/Integrated gasification combined cycle/CHP/L</v>
      </c>
      <c r="F1169" s="103" t="str">
        <f>A1167</f>
        <v>Biomass and waste fired power plants</v>
      </c>
      <c r="G1169" s="103" t="str">
        <f>B1167</f>
        <v>Integrated gasification combined cycle</v>
      </c>
      <c r="H1169" s="103" t="str">
        <f>C1169</f>
        <v>CHP</v>
      </c>
      <c r="I1169" s="104" t="str">
        <f t="shared" si="80"/>
        <v>L</v>
      </c>
      <c r="J1169" s="127">
        <v>3820</v>
      </c>
      <c r="K1169" s="127">
        <v>3819.9753369418991</v>
      </c>
      <c r="L1169" s="127">
        <v>3819.9436705050339</v>
      </c>
      <c r="M1169" s="127">
        <v>3819.9030125614286</v>
      </c>
      <c r="N1169" s="127">
        <v>3819.8508109589502</v>
      </c>
      <c r="O1169" s="127">
        <v>3819.783789748602</v>
      </c>
      <c r="P1169" s="127">
        <v>3819.6977443073952</v>
      </c>
      <c r="Q1169" s="127">
        <v>3819.5872787241537</v>
      </c>
      <c r="R1169" s="127">
        <v>3819.4454693428402</v>
      </c>
      <c r="S1169" s="127">
        <v>3819.2634339732122</v>
      </c>
      <c r="T1169" s="127">
        <v>3819.0297807706743</v>
      </c>
      <c r="U1169" s="127">
        <v>3818.729903915344</v>
      </c>
      <c r="V1169" s="127">
        <v>3818.3450847254403</v>
      </c>
      <c r="W1169" s="127">
        <v>3817.8513464703519</v>
      </c>
      <c r="X1169" s="127">
        <v>3817.2179987121058</v>
      </c>
      <c r="Y1169" s="127">
        <v>3816.4057924653434</v>
      </c>
      <c r="Z1169" s="127">
        <v>3815.3645911187605</v>
      </c>
      <c r="AA1169" s="127">
        <v>3814.0304448185657</v>
      </c>
      <c r="AB1169" s="127">
        <v>3812.3219398897704</v>
      </c>
      <c r="AC1169" s="127">
        <v>3810.1356837422563</v>
      </c>
      <c r="AD1169" s="127">
        <v>3807.340786499828</v>
      </c>
      <c r="AE1169" s="127">
        <v>3803.772225017829</v>
      </c>
      <c r="AF1169" s="127">
        <v>3799.2230419556545</v>
      </c>
      <c r="AG1169" s="127">
        <v>3793.4354713772509</v>
      </c>
      <c r="AH1169" s="127">
        <v>3786.0913357162685</v>
      </c>
      <c r="AI1169" s="127">
        <v>3776.802484970608</v>
      </c>
      <c r="AJ1169" s="127">
        <v>3765.1027180147357</v>
      </c>
      <c r="AK1169" s="127">
        <v>3750.4436052588917</v>
      </c>
      <c r="AL1169" s="127">
        <v>3732.1979464033429</v>
      </c>
      <c r="AM1169" s="127">
        <v>3709.6761488445773</v>
      </c>
      <c r="AN1169" s="127">
        <v>3682.1622457962185</v>
      </c>
      <c r="AO1169" s="127">
        <v>3648.9767973157577</v>
      </c>
      <c r="AP1169" s="127">
        <v>3609.5721700256813</v>
      </c>
      <c r="AQ1169" s="127">
        <v>3563.6598671935872</v>
      </c>
      <c r="AR1169" s="127">
        <v>3511.3581922565181</v>
      </c>
      <c r="AS1169" s="127">
        <v>3453.3321054590219</v>
      </c>
      <c r="AT1169" s="127">
        <v>3390.8804937263776</v>
      </c>
      <c r="AU1169" s="127">
        <v>3325.9193233206602</v>
      </c>
      <c r="AV1169" s="127">
        <v>3260.824282870989</v>
      </c>
      <c r="AW1169" s="127">
        <v>3198.13823534119</v>
      </c>
      <c r="AX1169" s="128">
        <v>3140.2044702204503</v>
      </c>
    </row>
    <row r="1170" spans="1:50">
      <c r="A1170" s="212"/>
      <c r="B1170" s="215"/>
      <c r="C1170" s="216"/>
      <c r="D1170" s="106" t="s">
        <v>25</v>
      </c>
      <c r="E1170" s="107" t="str">
        <f>A1167&amp;"/"&amp;B1167&amp;"/"&amp;C1169&amp;"/"&amp;D1170</f>
        <v>Biomass and waste fired power plants/Integrated gasification combined cycle/CHP/M</v>
      </c>
      <c r="F1170" s="108" t="str">
        <f>A1167</f>
        <v>Biomass and waste fired power plants</v>
      </c>
      <c r="G1170" s="108" t="str">
        <f>B1167</f>
        <v>Integrated gasification combined cycle</v>
      </c>
      <c r="H1170" s="108" t="str">
        <f>C1169</f>
        <v>CHP</v>
      </c>
      <c r="I1170" s="109" t="str">
        <f t="shared" si="80"/>
        <v>M</v>
      </c>
      <c r="J1170" s="129">
        <v>4078.75</v>
      </c>
      <c r="K1170" s="129">
        <v>4078.6073115990112</v>
      </c>
      <c r="L1170" s="129">
        <v>4078.4330689509065</v>
      </c>
      <c r="M1170" s="129">
        <v>4078.2203042138335</v>
      </c>
      <c r="N1170" s="129">
        <v>4077.9605158591867</v>
      </c>
      <c r="O1170" s="129">
        <v>4077.6433335294359</v>
      </c>
      <c r="P1170" s="129">
        <v>4077.2561108584468</v>
      </c>
      <c r="Q1170" s="129">
        <v>4076.7834313609592</v>
      </c>
      <c r="R1170" s="129">
        <v>4076.2065097130239</v>
      </c>
      <c r="S1170" s="129">
        <v>4075.502467590326</v>
      </c>
      <c r="T1170" s="129">
        <v>4074.6434597412845</v>
      </c>
      <c r="U1170" s="129">
        <v>4073.5956222429481</v>
      </c>
      <c r="V1170" s="129">
        <v>4072.3178111150737</v>
      </c>
      <c r="W1170" s="129">
        <v>4070.7600959996835</v>
      </c>
      <c r="X1170" s="129">
        <v>4068.8619710305156</v>
      </c>
      <c r="Y1170" s="129">
        <v>4066.5502442428433</v>
      </c>
      <c r="Z1170" s="129">
        <v>4063.7365693291258</v>
      </c>
      <c r="AA1170" s="129">
        <v>4060.3145913474896</v>
      </c>
      <c r="AB1170" s="129">
        <v>4056.1566942091295</v>
      </c>
      <c r="AC1170" s="129">
        <v>4051.1103667287689</v>
      </c>
      <c r="AD1170" s="129">
        <v>4044.994251594414</v>
      </c>
      <c r="AE1170" s="129">
        <v>4037.5940154429518</v>
      </c>
      <c r="AF1170" s="129">
        <v>4028.6582876736684</v>
      </c>
      <c r="AG1170" s="129">
        <v>4017.895071098611</v>
      </c>
      <c r="AH1170" s="129">
        <v>4004.9692386478127</v>
      </c>
      <c r="AI1170" s="129">
        <v>3989.5020021705959</v>
      </c>
      <c r="AJ1170" s="129">
        <v>3971.0735655339213</v>
      </c>
      <c r="AK1170" s="129">
        <v>3949.2305260254889</v>
      </c>
      <c r="AL1170" s="129">
        <v>3923.4998992653709</v>
      </c>
      <c r="AM1170" s="129">
        <v>3893.411791965083</v>
      </c>
      <c r="AN1170" s="129">
        <v>3858.5325439219682</v>
      </c>
      <c r="AO1170" s="129">
        <v>3818.5093519971406</v>
      </c>
      <c r="AP1170" s="129">
        <v>3773.1257034895348</v>
      </c>
      <c r="AQ1170" s="129">
        <v>3722.3642094161705</v>
      </c>
      <c r="AR1170" s="129">
        <v>3666.4697531390102</v>
      </c>
      <c r="AS1170" s="129">
        <v>3606.0018905869697</v>
      </c>
      <c r="AT1170" s="129">
        <v>3541.8624565646073</v>
      </c>
      <c r="AU1170" s="129">
        <v>3475.2841663618228</v>
      </c>
      <c r="AV1170" s="129">
        <v>3407.7703498747464</v>
      </c>
      <c r="AW1170" s="129">
        <v>3340.9853113124386</v>
      </c>
      <c r="AX1170" s="130">
        <v>3276.6074452976836</v>
      </c>
    </row>
    <row r="1171" spans="1:50">
      <c r="A1171" s="212"/>
      <c r="B1171" s="215"/>
      <c r="C1171" s="217" t="s">
        <v>42</v>
      </c>
      <c r="D1171" s="83" t="s">
        <v>24</v>
      </c>
      <c r="E1171" s="56" t="str">
        <f>A1167&amp;"/"&amp;B1167&amp;"/"&amp;C1171&amp;"/"&amp;D1171</f>
        <v>Biomass and waste fired power plants/Integrated gasification combined cycle/Electricity only with CCS/L</v>
      </c>
      <c r="F1171" s="103" t="str">
        <f>A1167</f>
        <v>Biomass and waste fired power plants</v>
      </c>
      <c r="G1171" s="103" t="str">
        <f>B1167</f>
        <v>Integrated gasification combined cycle</v>
      </c>
      <c r="H1171" s="103" t="str">
        <f>C1171</f>
        <v>Electricity only with CCS</v>
      </c>
      <c r="I1171" s="104" t="str">
        <f t="shared" si="80"/>
        <v>L</v>
      </c>
      <c r="J1171" s="127" t="s">
        <v>99</v>
      </c>
      <c r="K1171" s="127" t="s">
        <v>99</v>
      </c>
      <c r="L1171" s="127" t="s">
        <v>99</v>
      </c>
      <c r="M1171" s="127" t="s">
        <v>99</v>
      </c>
      <c r="N1171" s="127" t="s">
        <v>99</v>
      </c>
      <c r="O1171" s="127" t="s">
        <v>99</v>
      </c>
      <c r="P1171" s="127" t="s">
        <v>99</v>
      </c>
      <c r="Q1171" s="127" t="s">
        <v>99</v>
      </c>
      <c r="R1171" s="127" t="s">
        <v>99</v>
      </c>
      <c r="S1171" s="127" t="s">
        <v>99</v>
      </c>
      <c r="T1171" s="127" t="s">
        <v>99</v>
      </c>
      <c r="U1171" s="127" t="s">
        <v>99</v>
      </c>
      <c r="V1171" s="127" t="s">
        <v>99</v>
      </c>
      <c r="W1171" s="127" t="s">
        <v>99</v>
      </c>
      <c r="X1171" s="127" t="s">
        <v>99</v>
      </c>
      <c r="Y1171" s="127" t="s">
        <v>99</v>
      </c>
      <c r="Z1171" s="127" t="s">
        <v>99</v>
      </c>
      <c r="AA1171" s="127" t="s">
        <v>99</v>
      </c>
      <c r="AB1171" s="127" t="s">
        <v>99</v>
      </c>
      <c r="AC1171" s="127" t="s">
        <v>99</v>
      </c>
      <c r="AD1171" s="127" t="s">
        <v>99</v>
      </c>
      <c r="AE1171" s="127">
        <v>4483.1208429838653</v>
      </c>
      <c r="AF1171" s="127">
        <v>4482.4632155188619</v>
      </c>
      <c r="AG1171" s="127">
        <v>4481.5763506963667</v>
      </c>
      <c r="AH1171" s="127">
        <v>4480.3807354818409</v>
      </c>
      <c r="AI1171" s="127">
        <v>4478.7696003442525</v>
      </c>
      <c r="AJ1171" s="127">
        <v>4476.5998401380584</v>
      </c>
      <c r="AK1171" s="127">
        <v>4473.6801267715182</v>
      </c>
      <c r="AL1171" s="127">
        <v>4469.7555233254388</v>
      </c>
      <c r="AM1171" s="127">
        <v>4464.4878929323186</v>
      </c>
      <c r="AN1171" s="127">
        <v>4457.4315377618441</v>
      </c>
      <c r="AO1171" s="127">
        <v>4448.0039655870469</v>
      </c>
      <c r="AP1171" s="127">
        <v>4435.4527319166664</v>
      </c>
      <c r="AQ1171" s="127">
        <v>4418.8213526988493</v>
      </c>
      <c r="AR1171" s="127">
        <v>4396.9208686727889</v>
      </c>
      <c r="AS1171" s="127">
        <v>4368.3193123792225</v>
      </c>
      <c r="AT1171" s="127">
        <v>4331.3691996616672</v>
      </c>
      <c r="AU1171" s="127">
        <v>4284.3019566535213</v>
      </c>
      <c r="AV1171" s="127">
        <v>4225.4235764828863</v>
      </c>
      <c r="AW1171" s="127">
        <v>4153.4386918248183</v>
      </c>
      <c r="AX1171" s="128">
        <v>4067.8974227258677</v>
      </c>
    </row>
    <row r="1172" spans="1:50">
      <c r="A1172" s="212"/>
      <c r="B1172" s="215"/>
      <c r="C1172" s="216"/>
      <c r="D1172" s="106" t="s">
        <v>25</v>
      </c>
      <c r="E1172" s="107" t="str">
        <f>A1167&amp;"/"&amp;B1167&amp;"/"&amp;C1171&amp;"/"&amp;D1172</f>
        <v>Biomass and waste fired power plants/Integrated gasification combined cycle/Electricity only with CCS/M</v>
      </c>
      <c r="F1172" s="108" t="str">
        <f>A1167</f>
        <v>Biomass and waste fired power plants</v>
      </c>
      <c r="G1172" s="108" t="str">
        <f>B1167</f>
        <v>Integrated gasification combined cycle</v>
      </c>
      <c r="H1172" s="108" t="str">
        <f>C1171</f>
        <v>Electricity only with CCS</v>
      </c>
      <c r="I1172" s="109" t="str">
        <f t="shared" si="80"/>
        <v>M</v>
      </c>
      <c r="J1172" s="129" t="s">
        <v>99</v>
      </c>
      <c r="K1172" s="129" t="s">
        <v>99</v>
      </c>
      <c r="L1172" s="129" t="s">
        <v>99</v>
      </c>
      <c r="M1172" s="129" t="s">
        <v>99</v>
      </c>
      <c r="N1172" s="129" t="s">
        <v>99</v>
      </c>
      <c r="O1172" s="129" t="s">
        <v>99</v>
      </c>
      <c r="P1172" s="129" t="s">
        <v>99</v>
      </c>
      <c r="Q1172" s="129" t="s">
        <v>99</v>
      </c>
      <c r="R1172" s="129" t="s">
        <v>99</v>
      </c>
      <c r="S1172" s="129" t="s">
        <v>99</v>
      </c>
      <c r="T1172" s="129" t="s">
        <v>99</v>
      </c>
      <c r="U1172" s="129" t="s">
        <v>99</v>
      </c>
      <c r="V1172" s="129" t="s">
        <v>99</v>
      </c>
      <c r="W1172" s="129" t="s">
        <v>99</v>
      </c>
      <c r="X1172" s="129" t="s">
        <v>99</v>
      </c>
      <c r="Y1172" s="129" t="s">
        <v>99</v>
      </c>
      <c r="Z1172" s="129" t="s">
        <v>99</v>
      </c>
      <c r="AA1172" s="129" t="s">
        <v>99</v>
      </c>
      <c r="AB1172" s="129" t="s">
        <v>99</v>
      </c>
      <c r="AC1172" s="129" t="s">
        <v>99</v>
      </c>
      <c r="AD1172" s="129" t="s">
        <v>99</v>
      </c>
      <c r="AE1172" s="129">
        <v>4794.6210043792398</v>
      </c>
      <c r="AF1172" s="129">
        <v>4794.2526418376447</v>
      </c>
      <c r="AG1172" s="129">
        <v>4793.7301464738403</v>
      </c>
      <c r="AH1172" s="129">
        <v>4792.9891650642985</v>
      </c>
      <c r="AI1172" s="129">
        <v>4791.9386174773153</v>
      </c>
      <c r="AJ1172" s="129">
        <v>4790.4497397832638</v>
      </c>
      <c r="AK1172" s="129">
        <v>4788.3407801800568</v>
      </c>
      <c r="AL1172" s="129">
        <v>4785.3557695020418</v>
      </c>
      <c r="AM1172" s="129">
        <v>4781.1353656584815</v>
      </c>
      <c r="AN1172" s="129">
        <v>4775.1773997803584</v>
      </c>
      <c r="AO1172" s="129">
        <v>4766.7846577692999</v>
      </c>
      <c r="AP1172" s="129">
        <v>4754.9980993066492</v>
      </c>
      <c r="AQ1172" s="129">
        <v>4738.5160897413098</v>
      </c>
      <c r="AR1172" s="129">
        <v>4715.6059589907454</v>
      </c>
      <c r="AS1172" s="129">
        <v>4684.0258580606551</v>
      </c>
      <c r="AT1172" s="129">
        <v>4640.9954831360028</v>
      </c>
      <c r="AU1172" s="129">
        <v>4583.285029863604</v>
      </c>
      <c r="AV1172" s="129">
        <v>4507.5260425991983</v>
      </c>
      <c r="AW1172" s="129">
        <v>4410.8597350460614</v>
      </c>
      <c r="AX1172" s="130">
        <v>4291.9728958156584</v>
      </c>
    </row>
    <row r="1173" spans="1:50">
      <c r="A1173" s="212"/>
      <c r="B1173" s="215"/>
      <c r="C1173" s="217" t="s">
        <v>43</v>
      </c>
      <c r="D1173" s="52" t="s">
        <v>24</v>
      </c>
      <c r="E1173" s="86" t="str">
        <f>A1167&amp;"/"&amp;B1167&amp;"/"&amp;C1173&amp;"/"&amp;D1173</f>
        <v>Biomass and waste fired power plants/Integrated gasification combined cycle/CHP with CCS/L</v>
      </c>
      <c r="F1173" s="61" t="str">
        <f>A1167</f>
        <v>Biomass and waste fired power plants</v>
      </c>
      <c r="G1173" s="61" t="str">
        <f>B1167</f>
        <v>Integrated gasification combined cycle</v>
      </c>
      <c r="H1173" s="61" t="str">
        <f>C1173</f>
        <v>CHP with CCS</v>
      </c>
      <c r="I1173" s="84" t="str">
        <f t="shared" si="80"/>
        <v>L</v>
      </c>
      <c r="J1173" s="121" t="s">
        <v>99</v>
      </c>
      <c r="K1173" s="121" t="s">
        <v>99</v>
      </c>
      <c r="L1173" s="121" t="s">
        <v>99</v>
      </c>
      <c r="M1173" s="121" t="s">
        <v>99</v>
      </c>
      <c r="N1173" s="121" t="s">
        <v>99</v>
      </c>
      <c r="O1173" s="121" t="s">
        <v>99</v>
      </c>
      <c r="P1173" s="121" t="s">
        <v>99</v>
      </c>
      <c r="Q1173" s="121" t="s">
        <v>99</v>
      </c>
      <c r="R1173" s="121" t="s">
        <v>99</v>
      </c>
      <c r="S1173" s="121" t="s">
        <v>99</v>
      </c>
      <c r="T1173" s="121" t="s">
        <v>99</v>
      </c>
      <c r="U1173" s="121" t="s">
        <v>99</v>
      </c>
      <c r="V1173" s="121" t="s">
        <v>99</v>
      </c>
      <c r="W1173" s="121" t="s">
        <v>99</v>
      </c>
      <c r="X1173" s="121" t="s">
        <v>99</v>
      </c>
      <c r="Y1173" s="121" t="s">
        <v>99</v>
      </c>
      <c r="Z1173" s="121" t="s">
        <v>99</v>
      </c>
      <c r="AA1173" s="121" t="s">
        <v>99</v>
      </c>
      <c r="AB1173" s="121" t="s">
        <v>99</v>
      </c>
      <c r="AC1173" s="121" t="s">
        <v>99</v>
      </c>
      <c r="AD1173" s="121" t="s">
        <v>99</v>
      </c>
      <c r="AE1173" s="121">
        <v>4853.0970553307679</v>
      </c>
      <c r="AF1173" s="121">
        <v>4852.43110316811</v>
      </c>
      <c r="AG1173" s="121">
        <v>4851.5330118049051</v>
      </c>
      <c r="AH1173" s="121">
        <v>4850.3222616763105</v>
      </c>
      <c r="AI1173" s="121">
        <v>4848.6907316896395</v>
      </c>
      <c r="AJ1173" s="121">
        <v>4846.493505176667</v>
      </c>
      <c r="AK1173" s="121">
        <v>4843.536832083978</v>
      </c>
      <c r="AL1173" s="121">
        <v>4839.5625483267177</v>
      </c>
      <c r="AM1173" s="121">
        <v>4834.2282366699455</v>
      </c>
      <c r="AN1173" s="121">
        <v>4827.0825573357715</v>
      </c>
      <c r="AO1173" s="121">
        <v>4817.5356445127363</v>
      </c>
      <c r="AP1173" s="121">
        <v>4804.8255287532429</v>
      </c>
      <c r="AQ1173" s="121">
        <v>4787.983618176967</v>
      </c>
      <c r="AR1173" s="121">
        <v>4765.8059028646403</v>
      </c>
      <c r="AS1173" s="121">
        <v>4736.8422885347773</v>
      </c>
      <c r="AT1173" s="121">
        <v>4699.4244360510984</v>
      </c>
      <c r="AU1173" s="121">
        <v>4651.76138373095</v>
      </c>
      <c r="AV1173" s="121">
        <v>4592.1376808063287</v>
      </c>
      <c r="AW1173" s="121">
        <v>4519.241562307875</v>
      </c>
      <c r="AX1173" s="122">
        <v>4432.6174533943868</v>
      </c>
    </row>
    <row r="1174" spans="1:50">
      <c r="A1174" s="212"/>
      <c r="B1174" s="218"/>
      <c r="C1174" s="210"/>
      <c r="D1174" s="93" t="s">
        <v>25</v>
      </c>
      <c r="E1174" s="73" t="str">
        <f>A1167&amp;"/"&amp;B1167&amp;"/"&amp;C1173&amp;"/"&amp;D1174</f>
        <v>Biomass and waste fired power plants/Integrated gasification combined cycle/CHP with CCS/M</v>
      </c>
      <c r="F1174" s="91" t="str">
        <f>A1167</f>
        <v>Biomass and waste fired power plants</v>
      </c>
      <c r="G1174" s="91" t="str">
        <f>B1167</f>
        <v>Integrated gasification combined cycle</v>
      </c>
      <c r="H1174" s="91" t="str">
        <f>C1173</f>
        <v>CHP with CCS</v>
      </c>
      <c r="I1174" s="70" t="str">
        <f t="shared" si="80"/>
        <v>M</v>
      </c>
      <c r="J1174" s="123" t="s">
        <v>99</v>
      </c>
      <c r="K1174" s="123" t="s">
        <v>99</v>
      </c>
      <c r="L1174" s="123" t="s">
        <v>99</v>
      </c>
      <c r="M1174" s="123" t="s">
        <v>99</v>
      </c>
      <c r="N1174" s="123" t="s">
        <v>99</v>
      </c>
      <c r="O1174" s="123" t="s">
        <v>99</v>
      </c>
      <c r="P1174" s="123" t="s">
        <v>99</v>
      </c>
      <c r="Q1174" s="123" t="s">
        <v>99</v>
      </c>
      <c r="R1174" s="123" t="s">
        <v>99</v>
      </c>
      <c r="S1174" s="123" t="s">
        <v>99</v>
      </c>
      <c r="T1174" s="123" t="s">
        <v>99</v>
      </c>
      <c r="U1174" s="123" t="s">
        <v>99</v>
      </c>
      <c r="V1174" s="123" t="s">
        <v>99</v>
      </c>
      <c r="W1174" s="123" t="s">
        <v>99</v>
      </c>
      <c r="X1174" s="123" t="s">
        <v>99</v>
      </c>
      <c r="Y1174" s="123" t="s">
        <v>99</v>
      </c>
      <c r="Z1174" s="123" t="s">
        <v>99</v>
      </c>
      <c r="AA1174" s="123" t="s">
        <v>99</v>
      </c>
      <c r="AB1174" s="123" t="s">
        <v>99</v>
      </c>
      <c r="AC1174" s="123" t="s">
        <v>99</v>
      </c>
      <c r="AD1174" s="123" t="s">
        <v>99</v>
      </c>
      <c r="AE1174" s="123">
        <v>5164.6613923276273</v>
      </c>
      <c r="AF1174" s="123">
        <v>5164.30995524842</v>
      </c>
      <c r="AG1174" s="123">
        <v>5163.8114674169483</v>
      </c>
      <c r="AH1174" s="123">
        <v>5163.1045325011755</v>
      </c>
      <c r="AI1174" s="123">
        <v>5162.1022553045341</v>
      </c>
      <c r="AJ1174" s="123">
        <v>5160.6817883215745</v>
      </c>
      <c r="AK1174" s="123">
        <v>5158.6697308525709</v>
      </c>
      <c r="AL1174" s="123">
        <v>5155.8218749616253</v>
      </c>
      <c r="AM1174" s="123">
        <v>5151.795389550176</v>
      </c>
      <c r="AN1174" s="123">
        <v>5146.1111793230475</v>
      </c>
      <c r="AO1174" s="123">
        <v>5138.1040656623136</v>
      </c>
      <c r="AP1174" s="123">
        <v>5126.8590740785166</v>
      </c>
      <c r="AQ1174" s="123">
        <v>5111.1343772186474</v>
      </c>
      <c r="AR1174" s="123">
        <v>5089.2769174444347</v>
      </c>
      <c r="AS1174" s="123">
        <v>5059.1478538759948</v>
      </c>
      <c r="AT1174" s="123">
        <v>5018.0946316475838</v>
      </c>
      <c r="AU1174" s="123">
        <v>4963.0358489332184</v>
      </c>
      <c r="AV1174" s="123">
        <v>4890.7578233429012</v>
      </c>
      <c r="AW1174" s="123">
        <v>4798.5331236295533</v>
      </c>
      <c r="AX1174" s="124">
        <v>4685.1088776287852</v>
      </c>
    </row>
    <row r="1175" spans="1:50">
      <c r="A1175" s="212"/>
      <c r="B1175" s="214" t="s">
        <v>45</v>
      </c>
      <c r="C1175" s="209" t="s">
        <v>36</v>
      </c>
      <c r="D1175" s="67" t="s">
        <v>24</v>
      </c>
      <c r="E1175" s="87" t="str">
        <f>A1167&amp;"/"&amp;B1175&amp;"/"&amp;C1175&amp;"/"&amp;D1175</f>
        <v>Biomass and waste fired power plants/Fluidized bed combustion/Electricity only/L</v>
      </c>
      <c r="F1175" s="55" t="str">
        <f>A1167</f>
        <v>Biomass and waste fired power plants</v>
      </c>
      <c r="G1175" s="55" t="str">
        <f>B1175</f>
        <v>Fluidized bed combustion</v>
      </c>
      <c r="H1175" s="55" t="str">
        <f>C1175</f>
        <v>Electricity only</v>
      </c>
      <c r="I1175" s="85" t="str">
        <f t="shared" si="80"/>
        <v>L</v>
      </c>
      <c r="J1175" s="125">
        <v>2580</v>
      </c>
      <c r="K1175" s="125">
        <v>2579.9078134423985</v>
      </c>
      <c r="L1175" s="125">
        <v>2579.7952556222967</v>
      </c>
      <c r="M1175" s="125">
        <v>2579.6578354851677</v>
      </c>
      <c r="N1175" s="125">
        <v>2579.4900770634436</v>
      </c>
      <c r="O1175" s="125">
        <v>2579.2853060269194</v>
      </c>
      <c r="P1175" s="125">
        <v>2579.0353912275532</v>
      </c>
      <c r="Q1175" s="125">
        <v>2578.730432369136</v>
      </c>
      <c r="R1175" s="125">
        <v>2578.3583834963738</v>
      </c>
      <c r="S1175" s="125">
        <v>2577.9046004949446</v>
      </c>
      <c r="T1175" s="125">
        <v>2577.3512993256304</v>
      </c>
      <c r="U1175" s="125">
        <v>2576.6769104572704</v>
      </c>
      <c r="V1175" s="125">
        <v>2575.855314202106</v>
      </c>
      <c r="W1175" s="125">
        <v>2574.8549418439216</v>
      </c>
      <c r="X1175" s="125">
        <v>2573.6377292706011</v>
      </c>
      <c r="Y1175" s="125">
        <v>2572.1579142945207</v>
      </c>
      <c r="Z1175" s="125">
        <v>2570.3606774306786</v>
      </c>
      <c r="AA1175" s="125">
        <v>2568.1806406516484</v>
      </c>
      <c r="AB1175" s="125">
        <v>2565.5402623162513</v>
      </c>
      <c r="AC1175" s="125">
        <v>2562.348202644373</v>
      </c>
      <c r="AD1175" s="125">
        <v>2558.4977870991252</v>
      </c>
      <c r="AE1175" s="125">
        <v>2553.8657695336324</v>
      </c>
      <c r="AF1175" s="125">
        <v>2548.3116970792407</v>
      </c>
      <c r="AG1175" s="125">
        <v>2541.6783060742018</v>
      </c>
      <c r="AH1175" s="125">
        <v>2533.7935284039449</v>
      </c>
      <c r="AI1175" s="125">
        <v>2524.4748444046518</v>
      </c>
      <c r="AJ1175" s="125">
        <v>2513.5368465824868</v>
      </c>
      <c r="AK1175" s="125">
        <v>2500.8029141459569</v>
      </c>
      <c r="AL1175" s="125">
        <v>2486.1217431548243</v>
      </c>
      <c r="AM1175" s="125">
        <v>2469.3890007643367</v>
      </c>
      <c r="AN1175" s="125">
        <v>2450.5734385752803</v>
      </c>
      <c r="AO1175" s="125">
        <v>2429.7453309096504</v>
      </c>
      <c r="AP1175" s="125">
        <v>2407.1031858729207</v>
      </c>
      <c r="AQ1175" s="125">
        <v>2382.9926951645321</v>
      </c>
      <c r="AR1175" s="125">
        <v>2357.9106087320847</v>
      </c>
      <c r="AS1175" s="125">
        <v>2332.4866937144761</v>
      </c>
      <c r="AT1175" s="125">
        <v>2307.4400973081351</v>
      </c>
      <c r="AU1175" s="125">
        <v>2283.5124075603158</v>
      </c>
      <c r="AV1175" s="125">
        <v>2261.3871688967706</v>
      </c>
      <c r="AW1175" s="125">
        <v>2241.611774537882</v>
      </c>
      <c r="AX1175" s="126">
        <v>2224.5393626346877</v>
      </c>
    </row>
    <row r="1176" spans="1:50">
      <c r="A1176" s="212"/>
      <c r="B1176" s="215"/>
      <c r="C1176" s="206"/>
      <c r="D1176" s="52" t="s">
        <v>25</v>
      </c>
      <c r="E1176" s="86" t="str">
        <f>A1167&amp;"/"&amp;B1175&amp;"/"&amp;C1175&amp;"/"&amp;D1176</f>
        <v>Biomass and waste fired power plants/Fluidized bed combustion/Electricity only/M</v>
      </c>
      <c r="F1176" s="61" t="str">
        <f>A1167</f>
        <v>Biomass and waste fired power plants</v>
      </c>
      <c r="G1176" s="61" t="str">
        <f>B1175</f>
        <v>Fluidized bed combustion</v>
      </c>
      <c r="H1176" s="61" t="str">
        <f>C1175</f>
        <v>Electricity only</v>
      </c>
      <c r="I1176" s="84" t="str">
        <f t="shared" si="80"/>
        <v>M</v>
      </c>
      <c r="J1176" s="121">
        <v>2786.4</v>
      </c>
      <c r="K1176" s="121">
        <v>2786.198646882232</v>
      </c>
      <c r="L1176" s="121">
        <v>2785.9589386862972</v>
      </c>
      <c r="M1176" s="121">
        <v>2785.6736040432652</v>
      </c>
      <c r="N1176" s="121">
        <v>2785.3340076015161</v>
      </c>
      <c r="O1176" s="121">
        <v>2784.9299002395774</v>
      </c>
      <c r="P1176" s="121">
        <v>2784.4491260823052</v>
      </c>
      <c r="Q1176" s="121">
        <v>2783.8772799319099</v>
      </c>
      <c r="R1176" s="121">
        <v>2783.1973082582799</v>
      </c>
      <c r="S1176" s="121">
        <v>2782.3890466326075</v>
      </c>
      <c r="T1176" s="121">
        <v>2781.4286865844442</v>
      </c>
      <c r="U1176" s="121">
        <v>2780.2881655308956</v>
      </c>
      <c r="V1176" s="121">
        <v>2778.9344749720908</v>
      </c>
      <c r="W1176" s="121">
        <v>2777.3288849895912</v>
      </c>
      <c r="X1176" s="121">
        <v>2775.426087791262</v>
      </c>
      <c r="Y1176" s="121">
        <v>2773.1732703642238</v>
      </c>
      <c r="Z1176" s="121">
        <v>2770.5091371798289</v>
      </c>
      <c r="AA1176" s="121">
        <v>2767.3629195094172</v>
      </c>
      <c r="AB1176" s="121">
        <v>2763.6534296092404</v>
      </c>
      <c r="AC1176" s="121">
        <v>2759.2882472473702</v>
      </c>
      <c r="AD1176" s="121">
        <v>2754.1631640465653</v>
      </c>
      <c r="AE1176" s="121">
        <v>2748.1620585780183</v>
      </c>
      <c r="AF1176" s="121">
        <v>2741.1574313964265</v>
      </c>
      <c r="AG1176" s="121">
        <v>2733.0118911173249</v>
      </c>
      <c r="AH1176" s="121">
        <v>2723.5809430003478</v>
      </c>
      <c r="AI1176" s="121">
        <v>2712.7174770792531</v>
      </c>
      <c r="AJ1176" s="121">
        <v>2700.2783623880032</v>
      </c>
      <c r="AK1176" s="121">
        <v>2686.1334967220546</v>
      </c>
      <c r="AL1176" s="121">
        <v>2670.1774989207611</v>
      </c>
      <c r="AM1176" s="121">
        <v>2652.3439216555762</v>
      </c>
      <c r="AN1176" s="121">
        <v>2632.621376426378</v>
      </c>
      <c r="AO1176" s="121">
        <v>2611.0703005706769</v>
      </c>
      <c r="AP1176" s="121">
        <v>2587.8383217736373</v>
      </c>
      <c r="AQ1176" s="121">
        <v>2563.1714411889106</v>
      </c>
      <c r="AR1176" s="121">
        <v>2537.4178114828237</v>
      </c>
      <c r="AS1176" s="121">
        <v>2511.0210417886069</v>
      </c>
      <c r="AT1176" s="121">
        <v>2484.5009906469854</v>
      </c>
      <c r="AU1176" s="121">
        <v>2458.4219917359633</v>
      </c>
      <c r="AV1176" s="121">
        <v>2433.3511333391566</v>
      </c>
      <c r="AW1176" s="121">
        <v>2409.8119259058367</v>
      </c>
      <c r="AX1176" s="122">
        <v>2388.2405408909754</v>
      </c>
    </row>
    <row r="1177" spans="1:50">
      <c r="A1177" s="212"/>
      <c r="B1177" s="215"/>
      <c r="C1177" s="206"/>
      <c r="D1177" s="52" t="s">
        <v>38</v>
      </c>
      <c r="E1177" s="86" t="str">
        <f>A1167&amp;"/"&amp;B1175&amp;"/"&amp;C1175&amp;"/"&amp;D1177</f>
        <v>Biomass and waste fired power plants/Fluidized bed combustion/Electricity only/S</v>
      </c>
      <c r="F1177" s="61" t="str">
        <f>A1167</f>
        <v>Biomass and waste fired power plants</v>
      </c>
      <c r="G1177" s="61" t="str">
        <f>B1175</f>
        <v>Fluidized bed combustion</v>
      </c>
      <c r="H1177" s="61" t="str">
        <f>C1175</f>
        <v>Electricity only</v>
      </c>
      <c r="I1177" s="84" t="str">
        <f t="shared" si="80"/>
        <v>S</v>
      </c>
      <c r="J1177" s="121">
        <v>3078.9720000000002</v>
      </c>
      <c r="K1177" s="121">
        <v>3078.4709744821434</v>
      </c>
      <c r="L1177" s="121">
        <v>3077.8896078609564</v>
      </c>
      <c r="M1177" s="121">
        <v>3077.2151559730946</v>
      </c>
      <c r="N1177" s="121">
        <v>3076.4329013770603</v>
      </c>
      <c r="O1177" s="121">
        <v>3075.525864628727</v>
      </c>
      <c r="P1177" s="121">
        <v>3074.474479221506</v>
      </c>
      <c r="Q1177" s="121">
        <v>3073.256227766447</v>
      </c>
      <c r="R1177" s="121">
        <v>3071.8452377051435</v>
      </c>
      <c r="S1177" s="121">
        <v>3070.2118360164882</v>
      </c>
      <c r="T1177" s="121">
        <v>3068.3220641583584</v>
      </c>
      <c r="U1177" s="121">
        <v>3066.1371570806464</v>
      </c>
      <c r="V1177" s="121">
        <v>3063.6129938075987</v>
      </c>
      <c r="W1177" s="121">
        <v>3060.6995321156619</v>
      </c>
      <c r="X1177" s="121">
        <v>3057.3402465744953</v>
      </c>
      <c r="Y1177" s="121">
        <v>3053.4715980516439</v>
      </c>
      <c r="Z1177" s="121">
        <v>3049.0225740835208</v>
      </c>
      <c r="AA1177" s="121">
        <v>3043.9143536065076</v>
      </c>
      <c r="AB1177" s="121">
        <v>3038.0601665857439</v>
      </c>
      <c r="AC1177" s="121">
        <v>3031.3654389330277</v>
      </c>
      <c r="AD1177" s="121">
        <v>3023.728335102126</v>
      </c>
      <c r="AE1177" s="121">
        <v>3015.0408334024582</v>
      </c>
      <c r="AF1177" s="121">
        <v>3005.1904897030568</v>
      </c>
      <c r="AG1177" s="121">
        <v>2994.0630595268617</v>
      </c>
      <c r="AH1177" s="121">
        <v>2981.5461502979583</v>
      </c>
      <c r="AI1177" s="121">
        <v>2967.5340562669153</v>
      </c>
      <c r="AJ1177" s="121">
        <v>2951.9338780414432</v>
      </c>
      <c r="AK1177" s="121">
        <v>2934.6729354340182</v>
      </c>
      <c r="AL1177" s="121">
        <v>2915.7073365690039</v>
      </c>
      <c r="AM1177" s="121">
        <v>2895.0313629944567</v>
      </c>
      <c r="AN1177" s="121">
        <v>2872.6870753812736</v>
      </c>
      <c r="AO1177" s="121">
        <v>2848.7732592056918</v>
      </c>
      <c r="AP1177" s="121">
        <v>2823.4525582704546</v>
      </c>
      <c r="AQ1177" s="121">
        <v>2796.955452774484</v>
      </c>
      <c r="AR1177" s="121">
        <v>2769.5797113298413</v>
      </c>
      <c r="AS1177" s="121">
        <v>2741.6841656198844</v>
      </c>
      <c r="AT1177" s="121">
        <v>2713.6761759444448</v>
      </c>
      <c r="AU1177" s="121">
        <v>2685.9929663953058</v>
      </c>
      <c r="AV1177" s="121">
        <v>2659.078011004669</v>
      </c>
      <c r="AW1177" s="121">
        <v>2633.3546559906526</v>
      </c>
      <c r="AX1177" s="122">
        <v>2609.1999197348291</v>
      </c>
    </row>
    <row r="1178" spans="1:50">
      <c r="A1178" s="212"/>
      <c r="B1178" s="215"/>
      <c r="C1178" s="216"/>
      <c r="D1178" s="52" t="s">
        <v>47</v>
      </c>
      <c r="E1178" s="86" t="str">
        <f>A1167&amp;"/"&amp;B1175&amp;"/"&amp;C1175&amp;"/"&amp;D1178</f>
        <v>Biomass and waste fired power plants/Fluidized bed combustion/Electricity only/XS</v>
      </c>
      <c r="F1178" s="61" t="str">
        <f>A1167</f>
        <v>Biomass and waste fired power plants</v>
      </c>
      <c r="G1178" s="61" t="str">
        <f>B1175</f>
        <v>Fluidized bed combustion</v>
      </c>
      <c r="H1178" s="61" t="str">
        <f>C1175</f>
        <v>Electricity only</v>
      </c>
      <c r="I1178" s="84" t="str">
        <f t="shared" si="80"/>
        <v>XS</v>
      </c>
      <c r="J1178" s="121">
        <v>3694.7664</v>
      </c>
      <c r="K1178" s="121">
        <v>3694.0393113280129</v>
      </c>
      <c r="L1178" s="121">
        <v>3693.1957521881113</v>
      </c>
      <c r="M1178" s="121">
        <v>3692.2172893950146</v>
      </c>
      <c r="N1178" s="121">
        <v>3691.0826502890391</v>
      </c>
      <c r="O1178" s="121">
        <v>3689.7673124562007</v>
      </c>
      <c r="P1178" s="121">
        <v>3688.2430437132966</v>
      </c>
      <c r="Q1178" s="121">
        <v>3686.4773898238618</v>
      </c>
      <c r="R1178" s="121">
        <v>3684.4331087569258</v>
      </c>
      <c r="S1178" s="121">
        <v>3682.0675523849536</v>
      </c>
      <c r="T1178" s="121">
        <v>3679.3319995919878</v>
      </c>
      <c r="U1178" s="121">
        <v>3676.1709491413994</v>
      </c>
      <c r="V1178" s="121">
        <v>3672.5213867148568</v>
      </c>
      <c r="W1178" s="121">
        <v>3668.3120487256165</v>
      </c>
      <c r="X1178" s="121">
        <v>3663.4627163278028</v>
      </c>
      <c r="Y1178" s="121">
        <v>3657.8835870066773</v>
      </c>
      <c r="Z1178" s="121">
        <v>3651.4747887166172</v>
      </c>
      <c r="AA1178" s="121">
        <v>3644.1261230537043</v>
      </c>
      <c r="AB1178" s="121">
        <v>3635.7171493994374</v>
      </c>
      <c r="AC1178" s="121">
        <v>3626.1177507526832</v>
      </c>
      <c r="AD1178" s="121">
        <v>3615.1893525255373</v>
      </c>
      <c r="AE1178" s="121">
        <v>3602.7869949342967</v>
      </c>
      <c r="AF1178" s="121">
        <v>3588.7624827993213</v>
      </c>
      <c r="AG1178" s="121">
        <v>3572.9688460488105</v>
      </c>
      <c r="AH1178" s="121">
        <v>3555.2663294992913</v>
      </c>
      <c r="AI1178" s="121">
        <v>3535.5300781129436</v>
      </c>
      <c r="AJ1178" s="121">
        <v>3513.6595784251317</v>
      </c>
      <c r="AK1178" s="121">
        <v>3489.5897430225136</v>
      </c>
      <c r="AL1178" s="121">
        <v>3463.3032723258316</v>
      </c>
      <c r="AM1178" s="121">
        <v>3434.843597307</v>
      </c>
      <c r="AN1178" s="121">
        <v>3404.3273188087128</v>
      </c>
      <c r="AO1178" s="121">
        <v>3371.954662971265</v>
      </c>
      <c r="AP1178" s="121">
        <v>3338.0161506552954</v>
      </c>
      <c r="AQ1178" s="121">
        <v>3302.8935444011654</v>
      </c>
      <c r="AR1178" s="121">
        <v>3267.0533139895206</v>
      </c>
      <c r="AS1178" s="121">
        <v>3231.0314520683651</v>
      </c>
      <c r="AT1178" s="121">
        <v>3195.4095031612496</v>
      </c>
      <c r="AU1178" s="121">
        <v>3160.783051094129</v>
      </c>
      <c r="AV1178" s="121">
        <v>3127.7254071004463</v>
      </c>
      <c r="AW1178" s="121">
        <v>3096.7505036996663</v>
      </c>
      <c r="AX1178" s="122">
        <v>3068.27965027747</v>
      </c>
    </row>
    <row r="1179" spans="1:50">
      <c r="A1179" s="212"/>
      <c r="B1179" s="215"/>
      <c r="C1179" s="217" t="s">
        <v>26</v>
      </c>
      <c r="D1179" s="83" t="s">
        <v>24</v>
      </c>
      <c r="E1179" s="56" t="str">
        <f>A1167&amp;"/"&amp;B1175&amp;"/"&amp;C1179&amp;"/"&amp;D1179</f>
        <v>Biomass and waste fired power plants/Fluidized bed combustion/CHP/L</v>
      </c>
      <c r="F1179" s="103" t="str">
        <f>A1167</f>
        <v>Biomass and waste fired power plants</v>
      </c>
      <c r="G1179" s="103" t="str">
        <f>B1175</f>
        <v>Fluidized bed combustion</v>
      </c>
      <c r="H1179" s="103" t="str">
        <f>C1179</f>
        <v>CHP</v>
      </c>
      <c r="I1179" s="104" t="str">
        <f t="shared" si="80"/>
        <v>L</v>
      </c>
      <c r="J1179" s="127">
        <v>2960</v>
      </c>
      <c r="K1179" s="127">
        <v>2959.9659429615704</v>
      </c>
      <c r="L1179" s="127">
        <v>2959.9243509165826</v>
      </c>
      <c r="M1179" s="127">
        <v>2959.8735582067352</v>
      </c>
      <c r="N1179" s="127">
        <v>2959.8115316762969</v>
      </c>
      <c r="O1179" s="127">
        <v>2959.7357899376425</v>
      </c>
      <c r="P1179" s="127">
        <v>2959.643305071233</v>
      </c>
      <c r="Q1179" s="127">
        <v>2959.5303830224402</v>
      </c>
      <c r="R1179" s="127">
        <v>2959.3925182040216</v>
      </c>
      <c r="S1179" s="127">
        <v>2959.2242169285869</v>
      </c>
      <c r="T1179" s="127">
        <v>2959.0187832682977</v>
      </c>
      <c r="U1179" s="127">
        <v>2958.7680597633257</v>
      </c>
      <c r="V1179" s="127">
        <v>2958.4621140808422</v>
      </c>
      <c r="W1179" s="127">
        <v>2958.0888612857434</v>
      </c>
      <c r="X1179" s="127">
        <v>2957.6336098764477</v>
      </c>
      <c r="Y1179" s="127">
        <v>2957.0785182659165</v>
      </c>
      <c r="Z1179" s="127">
        <v>2956.4019471255983</v>
      </c>
      <c r="AA1179" s="127">
        <v>2955.5776922463779</v>
      </c>
      <c r="AB1179" s="127">
        <v>2954.5740827580335</v>
      </c>
      <c r="AC1179" s="127">
        <v>2953.3529313758286</v>
      </c>
      <c r="AD1179" s="127">
        <v>2951.8683278291219</v>
      </c>
      <c r="AE1179" s="127">
        <v>2950.0652752411561</v>
      </c>
      <c r="AF1179" s="127">
        <v>2947.8781840260958</v>
      </c>
      <c r="AG1179" s="127">
        <v>2945.2292616238096</v>
      </c>
      <c r="AH1179" s="127">
        <v>2942.0268726854824</v>
      </c>
      <c r="AI1179" s="127">
        <v>2938.1639974834002</v>
      </c>
      <c r="AJ1179" s="127">
        <v>2933.5169910553714</v>
      </c>
      <c r="AK1179" s="127">
        <v>2927.9449460377591</v>
      </c>
      <c r="AL1179" s="127">
        <v>2921.2900898753633</v>
      </c>
      <c r="AM1179" s="127">
        <v>2913.3797976540582</v>
      </c>
      <c r="AN1179" s="127">
        <v>2904.0309590900406</v>
      </c>
      <c r="AO1179" s="127">
        <v>2893.0575667246858</v>
      </c>
      <c r="AP1179" s="127">
        <v>2880.2824282348242</v>
      </c>
      <c r="AQ1179" s="127">
        <v>2865.5537500719793</v>
      </c>
      <c r="AR1179" s="127">
        <v>2848.7668617781142</v>
      </c>
      <c r="AS1179" s="127">
        <v>2829.8904138365306</v>
      </c>
      <c r="AT1179" s="127">
        <v>2808.9949079716757</v>
      </c>
      <c r="AU1179" s="127">
        <v>2786.2794946464128</v>
      </c>
      <c r="AV1179" s="127">
        <v>2762.090984192675</v>
      </c>
      <c r="AW1179" s="127">
        <v>2736.9277340037561</v>
      </c>
      <c r="AX1179" s="128">
        <v>2711.4215490979309</v>
      </c>
    </row>
    <row r="1180" spans="1:50">
      <c r="A1180" s="212"/>
      <c r="B1180" s="215"/>
      <c r="C1180" s="206"/>
      <c r="D1180" s="52" t="s">
        <v>25</v>
      </c>
      <c r="E1180" s="86" t="str">
        <f>A1167&amp;"/"&amp;B1175&amp;"/"&amp;C1179&amp;"/"&amp;D1180</f>
        <v>Biomass and waste fired power plants/Fluidized bed combustion/CHP/M</v>
      </c>
      <c r="F1180" s="61" t="str">
        <f>A1167</f>
        <v>Biomass and waste fired power plants</v>
      </c>
      <c r="G1180" s="61" t="str">
        <f>B1175</f>
        <v>Fluidized bed combustion</v>
      </c>
      <c r="H1180" s="61" t="str">
        <f>C1179</f>
        <v>CHP</v>
      </c>
      <c r="I1180" s="84" t="str">
        <f t="shared" si="80"/>
        <v>M</v>
      </c>
      <c r="J1180" s="121">
        <v>3166.4</v>
      </c>
      <c r="K1180" s="121">
        <v>3166.3151535766997</v>
      </c>
      <c r="L1180" s="121">
        <v>3166.2141074846932</v>
      </c>
      <c r="M1180" s="121">
        <v>3166.0937748522215</v>
      </c>
      <c r="N1180" s="121">
        <v>3165.9504831609206</v>
      </c>
      <c r="O1180" s="121">
        <v>3165.7798642082907</v>
      </c>
      <c r="P1180" s="121">
        <v>3165.5767238446574</v>
      </c>
      <c r="Q1180" s="121">
        <v>3165.3348879564037</v>
      </c>
      <c r="R1180" s="121">
        <v>3165.0470206326436</v>
      </c>
      <c r="S1180" s="121">
        <v>3164.7044098728488</v>
      </c>
      <c r="T1180" s="121">
        <v>3164.296715582534</v>
      </c>
      <c r="U1180" s="121">
        <v>3163.8116739888587</v>
      </c>
      <c r="V1180" s="121">
        <v>3163.2347520309504</v>
      </c>
      <c r="W1180" s="121">
        <v>3162.548744808551</v>
      </c>
      <c r="X1180" s="121">
        <v>3161.7333089098174</v>
      </c>
      <c r="Y1180" s="121">
        <v>3160.7644245361098</v>
      </c>
      <c r="Z1180" s="121">
        <v>3159.6137800160868</v>
      </c>
      <c r="AA1180" s="121">
        <v>3158.2480738605987</v>
      </c>
      <c r="AB1180" s="121">
        <v>3156.628232377604</v>
      </c>
      <c r="AC1180" s="121">
        <v>3154.7085456149966</v>
      </c>
      <c r="AD1180" s="121">
        <v>3152.4357317822592</v>
      </c>
      <c r="AE1180" s="121">
        <v>3149.7479512807968</v>
      </c>
      <c r="AF1180" s="121">
        <v>3146.5738072262047</v>
      </c>
      <c r="AG1180" s="121">
        <v>3142.8313912379704</v>
      </c>
      <c r="AH1180" s="121">
        <v>3138.427462745849</v>
      </c>
      <c r="AI1180" s="121">
        <v>3133.2568884006241</v>
      </c>
      <c r="AJ1180" s="121">
        <v>3127.2025160591597</v>
      </c>
      <c r="AK1180" s="121">
        <v>3120.1357145685392</v>
      </c>
      <c r="AL1180" s="121">
        <v>3111.9178730340827</v>
      </c>
      <c r="AM1180" s="121">
        <v>3102.4032141545676</v>
      </c>
      <c r="AN1180" s="121">
        <v>3091.4433221896888</v>
      </c>
      <c r="AO1180" s="121">
        <v>3078.8937957176531</v>
      </c>
      <c r="AP1180" s="121">
        <v>3064.6233777237517</v>
      </c>
      <c r="AQ1180" s="121">
        <v>3048.5257516655292</v>
      </c>
      <c r="AR1180" s="121">
        <v>3030.5338804162056</v>
      </c>
      <c r="AS1180" s="121">
        <v>3010.6362743893192</v>
      </c>
      <c r="AT1180" s="121">
        <v>2988.8939073748707</v>
      </c>
      <c r="AU1180" s="121">
        <v>2965.4557174274528</v>
      </c>
      <c r="AV1180" s="121">
        <v>2940.569889250442</v>
      </c>
      <c r="AW1180" s="121">
        <v>2914.5876657747713</v>
      </c>
      <c r="AX1180" s="122">
        <v>2887.956593686753</v>
      </c>
    </row>
    <row r="1181" spans="1:50">
      <c r="A1181" s="212"/>
      <c r="B1181" s="215"/>
      <c r="C1181" s="206"/>
      <c r="D1181" s="52" t="s">
        <v>38</v>
      </c>
      <c r="E1181" s="86" t="str">
        <f>A1167&amp;"/"&amp;B1175&amp;"/"&amp;C1179&amp;"/"&amp;D1181</f>
        <v>Biomass and waste fired power plants/Fluidized bed combustion/CHP/S</v>
      </c>
      <c r="F1181" s="61" t="str">
        <f>A1167</f>
        <v>Biomass and waste fired power plants</v>
      </c>
      <c r="G1181" s="61" t="str">
        <f>B1175</f>
        <v>Fluidized bed combustion</v>
      </c>
      <c r="H1181" s="61" t="str">
        <f>C1179</f>
        <v>CHP</v>
      </c>
      <c r="I1181" s="84" t="str">
        <f t="shared" si="80"/>
        <v>S</v>
      </c>
      <c r="J1181" s="121">
        <v>3498.9720000000002</v>
      </c>
      <c r="K1181" s="121">
        <v>3498.7295789548725</v>
      </c>
      <c r="L1181" s="121">
        <v>3498.4480957625601</v>
      </c>
      <c r="M1181" s="121">
        <v>3498.1212880675284</v>
      </c>
      <c r="N1181" s="121">
        <v>3497.7419006642704</v>
      </c>
      <c r="O1181" s="121">
        <v>3497.3015319691458</v>
      </c>
      <c r="P1181" s="121">
        <v>3496.7904581117386</v>
      </c>
      <c r="Q1181" s="121">
        <v>3496.1974318664315</v>
      </c>
      <c r="R1181" s="121">
        <v>3495.5094534787445</v>
      </c>
      <c r="S1181" s="121">
        <v>3494.7115103408778</v>
      </c>
      <c r="T1181" s="121">
        <v>3493.7862824767094</v>
      </c>
      <c r="U1181" s="121">
        <v>3492.7138109627062</v>
      </c>
      <c r="V1181" s="121">
        <v>3491.4711268114233</v>
      </c>
      <c r="W1181" s="121">
        <v>3490.0318385762084</v>
      </c>
      <c r="X1181" s="121">
        <v>3488.3656781273612</v>
      </c>
      <c r="Y1181" s="121">
        <v>3486.4380058657061</v>
      </c>
      <c r="Z1181" s="121">
        <v>3484.2092792869498</v>
      </c>
      <c r="AA1181" s="121">
        <v>3481.6344925451485</v>
      </c>
      <c r="AB1181" s="121">
        <v>3478.6625997927076</v>
      </c>
      <c r="AC1181" s="121">
        <v>3475.2359419510076</v>
      </c>
      <c r="AD1181" s="121">
        <v>3471.2897055756948</v>
      </c>
      <c r="AE1181" s="121">
        <v>3466.7514540095631</v>
      </c>
      <c r="AF1181" s="121">
        <v>3461.5407853896472</v>
      </c>
      <c r="AG1181" s="121">
        <v>3455.5691894607953</v>
      </c>
      <c r="AH1181" s="121">
        <v>3448.7401953999738</v>
      </c>
      <c r="AI1181" s="121">
        <v>3440.9499252936243</v>
      </c>
      <c r="AJ1181" s="121">
        <v>3432.088191017348</v>
      </c>
      <c r="AK1181" s="121">
        <v>3422.040293311909</v>
      </c>
      <c r="AL1181" s="121">
        <v>3410.6896964650587</v>
      </c>
      <c r="AM1181" s="121">
        <v>3397.9217538065782</v>
      </c>
      <c r="AN1181" s="121">
        <v>3383.6286396006785</v>
      </c>
      <c r="AO1181" s="121">
        <v>3367.7155913071779</v>
      </c>
      <c r="AP1181" s="121">
        <v>3350.1084710978198</v>
      </c>
      <c r="AQ1181" s="121">
        <v>3330.7625068215043</v>
      </c>
      <c r="AR1181" s="121">
        <v>3309.671865339621</v>
      </c>
      <c r="AS1181" s="121">
        <v>3286.8794508727224</v>
      </c>
      <c r="AT1181" s="121">
        <v>3262.4860300935552</v>
      </c>
      <c r="AU1181" s="121">
        <v>3236.6575087148822</v>
      </c>
      <c r="AV1181" s="121">
        <v>3209.6289893415014</v>
      </c>
      <c r="AW1181" s="121">
        <v>3181.704212497114</v>
      </c>
      <c r="AX1181" s="122">
        <v>3153.2492064298567</v>
      </c>
    </row>
    <row r="1182" spans="1:50">
      <c r="A1182" s="212"/>
      <c r="B1182" s="215"/>
      <c r="C1182" s="216"/>
      <c r="D1182" s="106" t="s">
        <v>47</v>
      </c>
      <c r="E1182" s="107" t="str">
        <f>A1167&amp;"/"&amp;B1175&amp;"/"&amp;C1179&amp;"/"&amp;D1182</f>
        <v>Biomass and waste fired power plants/Fluidized bed combustion/CHP/XS</v>
      </c>
      <c r="F1182" s="108" t="str">
        <f>A1167</f>
        <v>Biomass and waste fired power plants</v>
      </c>
      <c r="G1182" s="108" t="str">
        <f>B1175</f>
        <v>Fluidized bed combustion</v>
      </c>
      <c r="H1182" s="108" t="str">
        <f>C1179</f>
        <v>CHP</v>
      </c>
      <c r="I1182" s="109" t="str">
        <f t="shared" si="80"/>
        <v>XS</v>
      </c>
      <c r="J1182" s="129">
        <v>4164.7664000000004</v>
      </c>
      <c r="K1182" s="129">
        <v>4164.4155785821067</v>
      </c>
      <c r="L1182" s="129">
        <v>4164.0082556446696</v>
      </c>
      <c r="M1182" s="129">
        <v>4163.5353826135142</v>
      </c>
      <c r="N1182" s="129">
        <v>4162.9864796939619</v>
      </c>
      <c r="O1182" s="129">
        <v>4162.3494157373161</v>
      </c>
      <c r="P1182" s="129">
        <v>4161.6101564387791</v>
      </c>
      <c r="Q1182" s="129">
        <v>4160.7524770909031</v>
      </c>
      <c r="R1182" s="129">
        <v>4159.7576359581253</v>
      </c>
      <c r="S1182" s="129">
        <v>4158.6040043009525</v>
      </c>
      <c r="T1182" s="129">
        <v>4157.266649228447</v>
      </c>
      <c r="U1182" s="129">
        <v>4155.7168659831914</v>
      </c>
      <c r="V1182" s="129">
        <v>4153.9216570821982</v>
      </c>
      <c r="W1182" s="129">
        <v>4151.8431571058127</v>
      </c>
      <c r="X1182" s="129">
        <v>4149.4380040459873</v>
      </c>
      <c r="Y1182" s="129">
        <v>4146.6566612514262</v>
      </c>
      <c r="Z1182" s="129">
        <v>4143.4426984587508</v>
      </c>
      <c r="AA1182" s="129">
        <v>4139.7320465625535</v>
      </c>
      <c r="AB1182" s="129">
        <v>4135.4522491057642</v>
      </c>
      <c r="AC1182" s="129">
        <v>4130.5217444714626</v>
      </c>
      <c r="AD1182" s="129">
        <v>4124.849226954293</v>
      </c>
      <c r="AE1182" s="129">
        <v>4118.333152765671</v>
      </c>
      <c r="AF1182" s="129">
        <v>4110.8614789073772</v>
      </c>
      <c r="AG1182" s="129">
        <v>4102.3117487237396</v>
      </c>
      <c r="AH1182" s="129">
        <v>4092.5516672049589</v>
      </c>
      <c r="AI1182" s="129">
        <v>4081.4403401842078</v>
      </c>
      <c r="AJ1182" s="129">
        <v>4068.8303814180399</v>
      </c>
      <c r="AK1182" s="129">
        <v>4054.5711151102728</v>
      </c>
      <c r="AL1182" s="129">
        <v>4038.5131110794559</v>
      </c>
      <c r="AM1182" s="129">
        <v>4020.5142748013836</v>
      </c>
      <c r="AN1182" s="129">
        <v>4000.4476613087731</v>
      </c>
      <c r="AO1182" s="129">
        <v>3978.2110746574117</v>
      </c>
      <c r="AP1182" s="129">
        <v>3953.7383379456569</v>
      </c>
      <c r="AQ1182" s="129">
        <v>3927.0118620192293</v>
      </c>
      <c r="AR1182" s="129">
        <v>3898.0758048344678</v>
      </c>
      <c r="AS1182" s="129">
        <v>3867.0487189978139</v>
      </c>
      <c r="AT1182" s="129">
        <v>3834.1341822044324</v>
      </c>
      <c r="AU1182" s="129">
        <v>3799.6275782994048</v>
      </c>
      <c r="AV1182" s="129">
        <v>3763.9170600881148</v>
      </c>
      <c r="AW1182" s="129">
        <v>3727.4769055178267</v>
      </c>
      <c r="AX1182" s="130">
        <v>3690.852079135851</v>
      </c>
    </row>
    <row r="1183" spans="1:50">
      <c r="A1183" s="212"/>
      <c r="B1183" s="215"/>
      <c r="C1183" s="217" t="s">
        <v>42</v>
      </c>
      <c r="D1183" s="83" t="s">
        <v>24</v>
      </c>
      <c r="E1183" s="56" t="str">
        <f>A1167&amp;"/"&amp;B1175&amp;"/"&amp;C1183&amp;"/"&amp;D1183</f>
        <v>Biomass and waste fired power plants/Fluidized bed combustion/Electricity only with CCS/L</v>
      </c>
      <c r="F1183" s="103" t="str">
        <f>A1167</f>
        <v>Biomass and waste fired power plants</v>
      </c>
      <c r="G1183" s="103" t="str">
        <f>B1175</f>
        <v>Fluidized bed combustion</v>
      </c>
      <c r="H1183" s="103" t="str">
        <f>C1183</f>
        <v>Electricity only with CCS</v>
      </c>
      <c r="I1183" s="104" t="str">
        <f t="shared" si="80"/>
        <v>L</v>
      </c>
      <c r="J1183" s="127" t="s">
        <v>99</v>
      </c>
      <c r="K1183" s="127" t="s">
        <v>99</v>
      </c>
      <c r="L1183" s="127" t="s">
        <v>99</v>
      </c>
      <c r="M1183" s="127" t="s">
        <v>99</v>
      </c>
      <c r="N1183" s="127" t="s">
        <v>99</v>
      </c>
      <c r="O1183" s="127" t="s">
        <v>99</v>
      </c>
      <c r="P1183" s="127" t="s">
        <v>99</v>
      </c>
      <c r="Q1183" s="127" t="s">
        <v>99</v>
      </c>
      <c r="R1183" s="127" t="s">
        <v>99</v>
      </c>
      <c r="S1183" s="127" t="s">
        <v>99</v>
      </c>
      <c r="T1183" s="127" t="s">
        <v>99</v>
      </c>
      <c r="U1183" s="127" t="s">
        <v>99</v>
      </c>
      <c r="V1183" s="127" t="s">
        <v>99</v>
      </c>
      <c r="W1183" s="127" t="s">
        <v>99</v>
      </c>
      <c r="X1183" s="127" t="s">
        <v>99</v>
      </c>
      <c r="Y1183" s="127" t="s">
        <v>99</v>
      </c>
      <c r="Z1183" s="127" t="s">
        <v>99</v>
      </c>
      <c r="AA1183" s="127" t="s">
        <v>99</v>
      </c>
      <c r="AB1183" s="127" t="s">
        <v>99</v>
      </c>
      <c r="AC1183" s="127" t="s">
        <v>99</v>
      </c>
      <c r="AD1183" s="127" t="s">
        <v>99</v>
      </c>
      <c r="AE1183" s="127">
        <v>5091.2639436188092</v>
      </c>
      <c r="AF1183" s="127">
        <v>5090.0645402328491</v>
      </c>
      <c r="AG1183" s="127">
        <v>5088.5268955654919</v>
      </c>
      <c r="AH1183" s="127">
        <v>5086.5564999799071</v>
      </c>
      <c r="AI1183" s="127">
        <v>5084.0330009840982</v>
      </c>
      <c r="AJ1183" s="127">
        <v>5080.8034995324542</v>
      </c>
      <c r="AK1183" s="127">
        <v>5076.6743413015747</v>
      </c>
      <c r="AL1183" s="127">
        <v>5071.4012192995642</v>
      </c>
      <c r="AM1183" s="127">
        <v>5064.6774940991254</v>
      </c>
      <c r="AN1183" s="127">
        <v>5056.1208287993941</v>
      </c>
      <c r="AO1183" s="127">
        <v>5045.2585880775914</v>
      </c>
      <c r="AP1183" s="127">
        <v>5031.5130467915915</v>
      </c>
      <c r="AQ1183" s="127">
        <v>5014.1883934826883</v>
      </c>
      <c r="AR1183" s="127">
        <v>4992.4628941466171</v>
      </c>
      <c r="AS1183" s="127">
        <v>4965.3914399122295</v>
      </c>
      <c r="AT1183" s="127">
        <v>4931.9259082196513</v>
      </c>
      <c r="AU1183" s="127">
        <v>4890.96283758768</v>
      </c>
      <c r="AV1183" s="127">
        <v>4841.4287771273212</v>
      </c>
      <c r="AW1183" s="127">
        <v>4782.4114849838643</v>
      </c>
      <c r="AX1183" s="128">
        <v>4713.3374999999996</v>
      </c>
    </row>
    <row r="1184" spans="1:50">
      <c r="A1184" s="212"/>
      <c r="B1184" s="215"/>
      <c r="C1184" s="216"/>
      <c r="D1184" s="106" t="s">
        <v>25</v>
      </c>
      <c r="E1184" s="107" t="str">
        <f>A1167&amp;"/"&amp;B1175&amp;"/"&amp;C1183&amp;"/"&amp;D1184</f>
        <v>Biomass and waste fired power plants/Fluidized bed combustion/Electricity only with CCS/M</v>
      </c>
      <c r="F1184" s="108" t="str">
        <f>A1167</f>
        <v>Biomass and waste fired power plants</v>
      </c>
      <c r="G1184" s="108" t="str">
        <f>B1175</f>
        <v>Fluidized bed combustion</v>
      </c>
      <c r="H1184" s="108" t="str">
        <f>C1183</f>
        <v>Electricity only with CCS</v>
      </c>
      <c r="I1184" s="109" t="str">
        <f t="shared" si="80"/>
        <v>M</v>
      </c>
      <c r="J1184" s="129" t="s">
        <v>99</v>
      </c>
      <c r="K1184" s="129" t="s">
        <v>99</v>
      </c>
      <c r="L1184" s="129" t="s">
        <v>99</v>
      </c>
      <c r="M1184" s="129" t="s">
        <v>99</v>
      </c>
      <c r="N1184" s="129" t="s">
        <v>99</v>
      </c>
      <c r="O1184" s="129" t="s">
        <v>99</v>
      </c>
      <c r="P1184" s="129" t="s">
        <v>99</v>
      </c>
      <c r="Q1184" s="129" t="s">
        <v>99</v>
      </c>
      <c r="R1184" s="129" t="s">
        <v>99</v>
      </c>
      <c r="S1184" s="129" t="s">
        <v>99</v>
      </c>
      <c r="T1184" s="129" t="s">
        <v>99</v>
      </c>
      <c r="U1184" s="129" t="s">
        <v>99</v>
      </c>
      <c r="V1184" s="129" t="s">
        <v>99</v>
      </c>
      <c r="W1184" s="129" t="s">
        <v>99</v>
      </c>
      <c r="X1184" s="129" t="s">
        <v>99</v>
      </c>
      <c r="Y1184" s="129" t="s">
        <v>99</v>
      </c>
      <c r="Z1184" s="129" t="s">
        <v>99</v>
      </c>
      <c r="AA1184" s="129" t="s">
        <v>99</v>
      </c>
      <c r="AB1184" s="129" t="s">
        <v>99</v>
      </c>
      <c r="AC1184" s="129" t="s">
        <v>99</v>
      </c>
      <c r="AD1184" s="129" t="s">
        <v>99</v>
      </c>
      <c r="AE1184" s="129">
        <v>5596.3080413462212</v>
      </c>
      <c r="AF1184" s="129">
        <v>5594.901689189599</v>
      </c>
      <c r="AG1184" s="129">
        <v>5593.09873455451</v>
      </c>
      <c r="AH1184" s="129">
        <v>5590.7883608190132</v>
      </c>
      <c r="AI1184" s="129">
        <v>5587.8294494998236</v>
      </c>
      <c r="AJ1184" s="129">
        <v>5584.042719876993</v>
      </c>
      <c r="AK1184" s="129">
        <v>5579.2011039110803</v>
      </c>
      <c r="AL1184" s="129">
        <v>5573.018141126021</v>
      </c>
      <c r="AM1184" s="129">
        <v>5565.134283579122</v>
      </c>
      <c r="AN1184" s="129">
        <v>5555.1012247778526</v>
      </c>
      <c r="AO1184" s="129">
        <v>5542.3647794387061</v>
      </c>
      <c r="AP1184" s="129">
        <v>5526.2475399362975</v>
      </c>
      <c r="AQ1184" s="129">
        <v>5505.9336373502883</v>
      </c>
      <c r="AR1184" s="129">
        <v>5480.4595531492159</v>
      </c>
      <c r="AS1184" s="129">
        <v>5448.717106453536</v>
      </c>
      <c r="AT1184" s="129">
        <v>5409.4773283944451</v>
      </c>
      <c r="AU1184" s="129">
        <v>5361.4463628331268</v>
      </c>
      <c r="AV1184" s="129">
        <v>5303.365542343392</v>
      </c>
      <c r="AW1184" s="129">
        <v>5234.1652240388303</v>
      </c>
      <c r="AX1184" s="130">
        <v>5153.1729999999998</v>
      </c>
    </row>
    <row r="1185" spans="1:50">
      <c r="A1185" s="212"/>
      <c r="B1185" s="215"/>
      <c r="C1185" s="217" t="s">
        <v>43</v>
      </c>
      <c r="D1185" s="52" t="s">
        <v>24</v>
      </c>
      <c r="E1185" s="86" t="str">
        <f>A1167&amp;"/"&amp;B1175&amp;"/"&amp;C1185&amp;"/"&amp;D1185</f>
        <v>Biomass and waste fired power plants/Fluidized bed combustion/CHP with CCS/L</v>
      </c>
      <c r="F1185" s="61" t="str">
        <f>A1167</f>
        <v>Biomass and waste fired power plants</v>
      </c>
      <c r="G1185" s="61" t="str">
        <f>B1175</f>
        <v>Fluidized bed combustion</v>
      </c>
      <c r="H1185" s="61" t="str">
        <f>C1185</f>
        <v>CHP with CCS</v>
      </c>
      <c r="I1185" s="84" t="str">
        <f t="shared" si="80"/>
        <v>L</v>
      </c>
      <c r="J1185" s="121" t="s">
        <v>99</v>
      </c>
      <c r="K1185" s="121" t="s">
        <v>99</v>
      </c>
      <c r="L1185" s="121" t="s">
        <v>99</v>
      </c>
      <c r="M1185" s="121" t="s">
        <v>99</v>
      </c>
      <c r="N1185" s="121" t="s">
        <v>99</v>
      </c>
      <c r="O1185" s="121" t="s">
        <v>99</v>
      </c>
      <c r="P1185" s="121" t="s">
        <v>99</v>
      </c>
      <c r="Q1185" s="121" t="s">
        <v>99</v>
      </c>
      <c r="R1185" s="121" t="s">
        <v>99</v>
      </c>
      <c r="S1185" s="121" t="s">
        <v>99</v>
      </c>
      <c r="T1185" s="121" t="s">
        <v>99</v>
      </c>
      <c r="U1185" s="121" t="s">
        <v>99</v>
      </c>
      <c r="V1185" s="121" t="s">
        <v>99</v>
      </c>
      <c r="W1185" s="121" t="s">
        <v>99</v>
      </c>
      <c r="X1185" s="121" t="s">
        <v>99</v>
      </c>
      <c r="Y1185" s="121" t="s">
        <v>99</v>
      </c>
      <c r="Z1185" s="121" t="s">
        <v>99</v>
      </c>
      <c r="AA1185" s="121" t="s">
        <v>99</v>
      </c>
      <c r="AB1185" s="121" t="s">
        <v>99</v>
      </c>
      <c r="AC1185" s="121" t="s">
        <v>99</v>
      </c>
      <c r="AD1185" s="121" t="s">
        <v>99</v>
      </c>
      <c r="AE1185" s="121">
        <v>5471.8584297179532</v>
      </c>
      <c r="AF1185" s="121">
        <v>5470.8273500217783</v>
      </c>
      <c r="AG1185" s="121">
        <v>5469.5054976616775</v>
      </c>
      <c r="AH1185" s="121">
        <v>5467.8116264374412</v>
      </c>
      <c r="AI1185" s="121">
        <v>5465.6422740674607</v>
      </c>
      <c r="AJ1185" s="121">
        <v>5462.8659992840658</v>
      </c>
      <c r="AK1185" s="121">
        <v>5459.3163251177348</v>
      </c>
      <c r="AL1185" s="121">
        <v>5454.7832305013853</v>
      </c>
      <c r="AM1185" s="121">
        <v>5449.0031096363082</v>
      </c>
      <c r="AN1185" s="121">
        <v>5441.6472825969713</v>
      </c>
      <c r="AO1185" s="121">
        <v>5432.3094434726881</v>
      </c>
      <c r="AP1185" s="121">
        <v>5420.4929447877312</v>
      </c>
      <c r="AQ1185" s="121">
        <v>5405.5996249262225</v>
      </c>
      <c r="AR1185" s="121">
        <v>5386.923071635726</v>
      </c>
      <c r="AS1185" s="121">
        <v>5363.6508121659363</v>
      </c>
      <c r="AT1185" s="121">
        <v>5334.8818169689648</v>
      </c>
      <c r="AU1185" s="121">
        <v>5299.6674838129875</v>
      </c>
      <c r="AV1185" s="121">
        <v>5257.0850093864228</v>
      </c>
      <c r="AW1185" s="121">
        <v>5206.3501754142517</v>
      </c>
      <c r="AX1185" s="122">
        <v>5146.97</v>
      </c>
    </row>
    <row r="1186" spans="1:50">
      <c r="A1186" s="212"/>
      <c r="B1186" s="218"/>
      <c r="C1186" s="210"/>
      <c r="D1186" s="93" t="s">
        <v>25</v>
      </c>
      <c r="E1186" s="73" t="str">
        <f>A1167&amp;"/"&amp;B1175&amp;"/"&amp;C1185&amp;"/"&amp;D1186</f>
        <v>Biomass and waste fired power plants/Fluidized bed combustion/CHP with CCS/M</v>
      </c>
      <c r="F1186" s="91" t="str">
        <f>A1167</f>
        <v>Biomass and waste fired power plants</v>
      </c>
      <c r="G1186" s="91" t="str">
        <f>B1175</f>
        <v>Fluidized bed combustion</v>
      </c>
      <c r="H1186" s="91" t="str">
        <f>C1185</f>
        <v>CHP with CCS</v>
      </c>
      <c r="I1186" s="70" t="str">
        <f t="shared" si="80"/>
        <v>M</v>
      </c>
      <c r="J1186" s="123" t="s">
        <v>99</v>
      </c>
      <c r="K1186" s="123" t="s">
        <v>99</v>
      </c>
      <c r="L1186" s="123" t="s">
        <v>99</v>
      </c>
      <c r="M1186" s="123" t="s">
        <v>99</v>
      </c>
      <c r="N1186" s="123" t="s">
        <v>99</v>
      </c>
      <c r="O1186" s="123" t="s">
        <v>99</v>
      </c>
      <c r="P1186" s="123" t="s">
        <v>99</v>
      </c>
      <c r="Q1186" s="123" t="s">
        <v>99</v>
      </c>
      <c r="R1186" s="123" t="s">
        <v>99</v>
      </c>
      <c r="S1186" s="123" t="s">
        <v>99</v>
      </c>
      <c r="T1186" s="123" t="s">
        <v>99</v>
      </c>
      <c r="U1186" s="123" t="s">
        <v>99</v>
      </c>
      <c r="V1186" s="123" t="s">
        <v>99</v>
      </c>
      <c r="W1186" s="123" t="s">
        <v>99</v>
      </c>
      <c r="X1186" s="123" t="s">
        <v>99</v>
      </c>
      <c r="Y1186" s="123" t="s">
        <v>99</v>
      </c>
      <c r="Z1186" s="123" t="s">
        <v>99</v>
      </c>
      <c r="AA1186" s="123" t="s">
        <v>99</v>
      </c>
      <c r="AB1186" s="123" t="s">
        <v>99</v>
      </c>
      <c r="AC1186" s="123" t="s">
        <v>99</v>
      </c>
      <c r="AD1186" s="123" t="s">
        <v>99</v>
      </c>
      <c r="AE1186" s="123">
        <v>5976.7998128116433</v>
      </c>
      <c r="AF1186" s="123">
        <v>5975.5327015686607</v>
      </c>
      <c r="AG1186" s="123">
        <v>5973.9082548908136</v>
      </c>
      <c r="AH1186" s="123">
        <v>5971.8266279512482</v>
      </c>
      <c r="AI1186" s="123">
        <v>5969.1606742056811</v>
      </c>
      <c r="AJ1186" s="123">
        <v>5965.7488632615796</v>
      </c>
      <c r="AK1186" s="123">
        <v>5961.3866087610077</v>
      </c>
      <c r="AL1186" s="123">
        <v>5955.8158122695313</v>
      </c>
      <c r="AM1186" s="123">
        <v>5948.7125241715185</v>
      </c>
      <c r="AN1186" s="123">
        <v>5939.6728241584515</v>
      </c>
      <c r="AO1186" s="123">
        <v>5928.1973960383502</v>
      </c>
      <c r="AP1186" s="123">
        <v>5913.6759013450173</v>
      </c>
      <c r="AQ1186" s="123">
        <v>5895.3732491718865</v>
      </c>
      <c r="AR1186" s="123">
        <v>5872.4213175778877</v>
      </c>
      <c r="AS1186" s="123">
        <v>5843.8216450858436</v>
      </c>
      <c r="AT1186" s="123">
        <v>5808.4669412752119</v>
      </c>
      <c r="AU1186" s="123">
        <v>5765.1914528511488</v>
      </c>
      <c r="AV1186" s="123">
        <v>5712.861131247374</v>
      </c>
      <c r="AW1186" s="123">
        <v>5650.5122373883187</v>
      </c>
      <c r="AX1186" s="124">
        <v>5577.5389374999995</v>
      </c>
    </row>
    <row r="1187" spans="1:50">
      <c r="A1187" s="212"/>
      <c r="B1187" s="214" t="s">
        <v>46</v>
      </c>
      <c r="C1187" s="209" t="s">
        <v>36</v>
      </c>
      <c r="D1187" s="67" t="s">
        <v>24</v>
      </c>
      <c r="E1187" s="87" t="str">
        <f>A1167&amp;"/"&amp;B1187&amp;"/"&amp;C1187&amp;"/"&amp;D1187</f>
        <v>Biomass and waste fired power plants/Steam turbine/Electricity only/L</v>
      </c>
      <c r="F1187" s="55" t="str">
        <f>A1167</f>
        <v>Biomass and waste fired power plants</v>
      </c>
      <c r="G1187" s="55" t="str">
        <f>B1187</f>
        <v>Steam turbine</v>
      </c>
      <c r="H1187" s="55" t="str">
        <f>C1187</f>
        <v>Electricity only</v>
      </c>
      <c r="I1187" s="85" t="str">
        <f t="shared" si="80"/>
        <v>L</v>
      </c>
      <c r="J1187" s="125">
        <v>2375</v>
      </c>
      <c r="K1187" s="125">
        <v>2378.3781846988691</v>
      </c>
      <c r="L1187" s="125">
        <v>2381.7583394095454</v>
      </c>
      <c r="M1187" s="125">
        <v>2385.1387219645103</v>
      </c>
      <c r="N1187" s="125">
        <v>2388.5175971921071</v>
      </c>
      <c r="O1187" s="125">
        <v>2391.8932403107092</v>
      </c>
      <c r="P1187" s="125">
        <v>2395.2639402600653</v>
      </c>
      <c r="Q1187" s="125">
        <v>2398.6280029569366</v>
      </c>
      <c r="R1187" s="125">
        <v>2401.9837544627653</v>
      </c>
      <c r="S1187" s="125">
        <v>2405.3295440517754</v>
      </c>
      <c r="T1187" s="125">
        <v>2408.6637471686663</v>
      </c>
      <c r="U1187" s="125">
        <v>2411.984768265846</v>
      </c>
      <c r="V1187" s="125">
        <v>2415.2910435110139</v>
      </c>
      <c r="W1187" s="125">
        <v>2418.5810433567922</v>
      </c>
      <c r="X1187" s="125">
        <v>2421.853274965029</v>
      </c>
      <c r="Y1187" s="125">
        <v>2425.1062844793551</v>
      </c>
      <c r="Z1187" s="125">
        <v>2428.3386591405279</v>
      </c>
      <c r="AA1187" s="125">
        <v>2431.5490292400805</v>
      </c>
      <c r="AB1187" s="125">
        <v>2434.7360699087608</v>
      </c>
      <c r="AC1187" s="125">
        <v>2437.8985027372041</v>
      </c>
      <c r="AD1187" s="125">
        <v>2441.0350972272354</v>
      </c>
      <c r="AE1187" s="125">
        <v>2444.1446720731033</v>
      </c>
      <c r="AF1187" s="125">
        <v>2447.2260962728606</v>
      </c>
      <c r="AG1187" s="125">
        <v>2450.2782900709381</v>
      </c>
      <c r="AH1187" s="125">
        <v>2453.3002257337866</v>
      </c>
      <c r="AI1187" s="125">
        <v>2456.2909281612228</v>
      </c>
      <c r="AJ1187" s="125">
        <v>2459.2494753368305</v>
      </c>
      <c r="AK1187" s="125">
        <v>2462.1749986214413</v>
      </c>
      <c r="AL1187" s="125">
        <v>2465.0666828943099</v>
      </c>
      <c r="AM1187" s="125">
        <v>2467.9237665471742</v>
      </c>
      <c r="AN1187" s="125">
        <v>2470.7455413368543</v>
      </c>
      <c r="AO1187" s="125">
        <v>2473.5313521025055</v>
      </c>
      <c r="AP1187" s="125">
        <v>2476.2805963539877</v>
      </c>
      <c r="AQ1187" s="125">
        <v>2478.9927237381507</v>
      </c>
      <c r="AR1187" s="125">
        <v>2481.6672353900722</v>
      </c>
      <c r="AS1187" s="125">
        <v>2484.3036831765003</v>
      </c>
      <c r="AT1187" s="125">
        <v>2486.9016688388911</v>
      </c>
      <c r="AU1187" s="125">
        <v>2489.4608430435233</v>
      </c>
      <c r="AV1187" s="125">
        <v>2491.9809043462296</v>
      </c>
      <c r="AW1187" s="125">
        <v>2494.4615980792632</v>
      </c>
      <c r="AX1187" s="126">
        <v>2496.9027151677856</v>
      </c>
    </row>
    <row r="1188" spans="1:50">
      <c r="A1188" s="212"/>
      <c r="B1188" s="215"/>
      <c r="C1188" s="206"/>
      <c r="D1188" s="52" t="s">
        <v>25</v>
      </c>
      <c r="E1188" s="86" t="str">
        <f>A1167&amp;"/"&amp;B1187&amp;"/"&amp;C1187&amp;"/"&amp;D1188</f>
        <v>Biomass and waste fired power plants/Steam turbine/Electricity only/M</v>
      </c>
      <c r="F1188" s="61" t="str">
        <f>A1167</f>
        <v>Biomass and waste fired power plants</v>
      </c>
      <c r="G1188" s="61" t="str">
        <f>B1187</f>
        <v>Steam turbine</v>
      </c>
      <c r="H1188" s="61" t="str">
        <f>C1187</f>
        <v>Electricity only</v>
      </c>
      <c r="I1188" s="84" t="str">
        <f t="shared" si="80"/>
        <v>M</v>
      </c>
      <c r="J1188" s="121">
        <v>2565</v>
      </c>
      <c r="K1188" s="121">
        <v>2567.7363296060839</v>
      </c>
      <c r="L1188" s="121">
        <v>2570.4742549217317</v>
      </c>
      <c r="M1188" s="121">
        <v>2573.2123647912535</v>
      </c>
      <c r="N1188" s="121">
        <v>2575.9492537256069</v>
      </c>
      <c r="O1188" s="121">
        <v>2578.6835246516744</v>
      </c>
      <c r="P1188" s="121">
        <v>2581.4137916106529</v>
      </c>
      <c r="Q1188" s="121">
        <v>2584.1386823951188</v>
      </c>
      <c r="R1188" s="121">
        <v>2586.8568411148399</v>
      </c>
      <c r="S1188" s="121">
        <v>2589.5669306819382</v>
      </c>
      <c r="T1188" s="121">
        <v>2592.2676352066201</v>
      </c>
      <c r="U1188" s="121">
        <v>2594.9576622953355</v>
      </c>
      <c r="V1188" s="121">
        <v>2597.6357452439215</v>
      </c>
      <c r="W1188" s="121">
        <v>2600.3006451190017</v>
      </c>
      <c r="X1188" s="121">
        <v>2602.9511527216737</v>
      </c>
      <c r="Y1188" s="121">
        <v>2605.5860904282781</v>
      </c>
      <c r="Z1188" s="121">
        <v>2608.2043139038278</v>
      </c>
      <c r="AA1188" s="121">
        <v>2610.8047136844652</v>
      </c>
      <c r="AB1188" s="121">
        <v>2613.3862166260965</v>
      </c>
      <c r="AC1188" s="121">
        <v>2615.9477872171356</v>
      </c>
      <c r="AD1188" s="121">
        <v>2618.4884287540608</v>
      </c>
      <c r="AE1188" s="121">
        <v>2621.0071843792139</v>
      </c>
      <c r="AF1188" s="121">
        <v>2623.5031379810171</v>
      </c>
      <c r="AG1188" s="121">
        <v>2625.9754149574601</v>
      </c>
      <c r="AH1188" s="121">
        <v>2628.4231828443676</v>
      </c>
      <c r="AI1188" s="121">
        <v>2630.8456518105904</v>
      </c>
      <c r="AJ1188" s="121">
        <v>2633.242075022833</v>
      </c>
      <c r="AK1188" s="121">
        <v>2635.6117488833675</v>
      </c>
      <c r="AL1188" s="121">
        <v>2637.9540131443914</v>
      </c>
      <c r="AM1188" s="121">
        <v>2640.2682509032115</v>
      </c>
      <c r="AN1188" s="121">
        <v>2642.5538884828525</v>
      </c>
      <c r="AO1188" s="121">
        <v>2644.8103952030297</v>
      </c>
      <c r="AP1188" s="121">
        <v>2647.03728304673</v>
      </c>
      <c r="AQ1188" s="121">
        <v>2649.234106227902</v>
      </c>
      <c r="AR1188" s="121">
        <v>2651.4004606659587</v>
      </c>
      <c r="AS1188" s="121">
        <v>2653.5359833729658</v>
      </c>
      <c r="AT1188" s="121">
        <v>2655.6403517595018</v>
      </c>
      <c r="AU1188" s="121">
        <v>2657.7132828652539</v>
      </c>
      <c r="AV1188" s="121">
        <v>2659.754532520446</v>
      </c>
      <c r="AW1188" s="121">
        <v>2661.7638944442033</v>
      </c>
      <c r="AX1188" s="122">
        <v>2663.7411992859065</v>
      </c>
    </row>
    <row r="1189" spans="1:50">
      <c r="A1189" s="212"/>
      <c r="B1189" s="215"/>
      <c r="C1189" s="206"/>
      <c r="D1189" s="52" t="s">
        <v>38</v>
      </c>
      <c r="E1189" s="86" t="str">
        <f>A1167&amp;"/"&amp;B1187&amp;"/"&amp;C1187&amp;"/"&amp;D1189</f>
        <v>Biomass and waste fired power plants/Steam turbine/Electricity only/S</v>
      </c>
      <c r="F1189" s="61" t="str">
        <f>A1167</f>
        <v>Biomass and waste fired power plants</v>
      </c>
      <c r="G1189" s="61" t="str">
        <f>B1187</f>
        <v>Steam turbine</v>
      </c>
      <c r="H1189" s="61" t="str">
        <f>C1187</f>
        <v>Electricity only</v>
      </c>
      <c r="I1189" s="84" t="str">
        <f t="shared" si="80"/>
        <v>S</v>
      </c>
      <c r="J1189" s="121">
        <v>2834.3249999999998</v>
      </c>
      <c r="K1189" s="121">
        <v>2836.844703512269</v>
      </c>
      <c r="L1189" s="121">
        <v>2839.3658764070947</v>
      </c>
      <c r="M1189" s="121">
        <v>2841.8872192452791</v>
      </c>
      <c r="N1189" s="121">
        <v>2844.407437805663</v>
      </c>
      <c r="O1189" s="121">
        <v>2846.9252456167501</v>
      </c>
      <c r="P1189" s="121">
        <v>2849.4393664414761</v>
      </c>
      <c r="Q1189" s="121">
        <v>2851.9485367055054</v>
      </c>
      <c r="R1189" s="121">
        <v>2854.4515078599152</v>
      </c>
      <c r="S1189" s="121">
        <v>2856.9470486696182</v>
      </c>
      <c r="T1189" s="121">
        <v>2859.4339474194289</v>
      </c>
      <c r="U1189" s="121">
        <v>2861.9110140302878</v>
      </c>
      <c r="V1189" s="121">
        <v>2864.3770820787777</v>
      </c>
      <c r="W1189" s="121">
        <v>2866.8310107137472</v>
      </c>
      <c r="X1189" s="121">
        <v>2869.2716864645408</v>
      </c>
      <c r="Y1189" s="121">
        <v>2871.698024936039</v>
      </c>
      <c r="Z1189" s="121">
        <v>2874.1089723864416</v>
      </c>
      <c r="AA1189" s="121">
        <v>2876.503507184445</v>
      </c>
      <c r="AB1189" s="121">
        <v>2878.880641143197</v>
      </c>
      <c r="AC1189" s="121">
        <v>2881.2394207291122</v>
      </c>
      <c r="AD1189" s="121">
        <v>2883.578928144364</v>
      </c>
      <c r="AE1189" s="121">
        <v>2885.898282282526</v>
      </c>
      <c r="AF1189" s="121">
        <v>2888.19663955752</v>
      </c>
      <c r="AG1189" s="121">
        <v>2890.4731946066609</v>
      </c>
      <c r="AH1189" s="121">
        <v>2892.7271808691885</v>
      </c>
      <c r="AI1189" s="121">
        <v>2894.957871042252</v>
      </c>
      <c r="AJ1189" s="121">
        <v>2897.1645774168587</v>
      </c>
      <c r="AK1189" s="121">
        <v>2899.3466520967677</v>
      </c>
      <c r="AL1189" s="121">
        <v>2901.5034871037938</v>
      </c>
      <c r="AM1189" s="121">
        <v>2903.6345143733738</v>
      </c>
      <c r="AN1189" s="121">
        <v>2905.7392056446265</v>
      </c>
      <c r="AO1189" s="121">
        <v>2907.817072249456</v>
      </c>
      <c r="AP1189" s="121">
        <v>2909.8676648055307</v>
      </c>
      <c r="AQ1189" s="121">
        <v>2911.890572818193</v>
      </c>
      <c r="AR1189" s="121">
        <v>2913.8854241965701</v>
      </c>
      <c r="AS1189" s="121">
        <v>2915.8518846892725</v>
      </c>
      <c r="AT1189" s="121">
        <v>2917.7896572452078</v>
      </c>
      <c r="AU1189" s="121">
        <v>2919.6984813050881</v>
      </c>
      <c r="AV1189" s="121">
        <v>2921.578132029244</v>
      </c>
      <c r="AW1189" s="121">
        <v>2923.4284194673705</v>
      </c>
      <c r="AX1189" s="122">
        <v>2925.2491876757722</v>
      </c>
    </row>
    <row r="1190" spans="1:50">
      <c r="A1190" s="212"/>
      <c r="B1190" s="215"/>
      <c r="C1190" s="216"/>
      <c r="D1190" s="52" t="s">
        <v>47</v>
      </c>
      <c r="E1190" s="86" t="str">
        <f>A1167&amp;"/"&amp;B1187&amp;"/"&amp;C1187&amp;"/"&amp;D1190</f>
        <v>Biomass and waste fired power plants/Steam turbine/Electricity only/XS</v>
      </c>
      <c r="F1190" s="61" t="str">
        <f>A1167</f>
        <v>Biomass and waste fired power plants</v>
      </c>
      <c r="G1190" s="61" t="str">
        <f>B1187</f>
        <v>Steam turbine</v>
      </c>
      <c r="H1190" s="61" t="str">
        <f>C1187</f>
        <v>Electricity only</v>
      </c>
      <c r="I1190" s="84" t="str">
        <f t="shared" si="80"/>
        <v>XS</v>
      </c>
      <c r="J1190" s="121">
        <v>3401.1899999999996</v>
      </c>
      <c r="K1190" s="121">
        <v>3403.1940975462439</v>
      </c>
      <c r="L1190" s="121">
        <v>3405.1903583469452</v>
      </c>
      <c r="M1190" s="121">
        <v>3407.1778619677339</v>
      </c>
      <c r="N1190" s="121">
        <v>3409.1557071964066</v>
      </c>
      <c r="O1190" s="121">
        <v>3411.12301348237</v>
      </c>
      <c r="P1190" s="121">
        <v>3413.0789222925741</v>
      </c>
      <c r="Q1190" s="121">
        <v>3415.0225983804062</v>
      </c>
      <c r="R1190" s="121">
        <v>3416.9532309645442</v>
      </c>
      <c r="S1190" s="121">
        <v>3418.8700348153188</v>
      </c>
      <c r="T1190" s="121">
        <v>3420.7722512466667</v>
      </c>
      <c r="U1190" s="121">
        <v>3422.6591490123101</v>
      </c>
      <c r="V1190" s="121">
        <v>3424.5300251053118</v>
      </c>
      <c r="W1190" s="121">
        <v>3426.3842054606803</v>
      </c>
      <c r="X1190" s="121">
        <v>3428.2210455611926</v>
      </c>
      <c r="Y1190" s="121">
        <v>3430.0399309470868</v>
      </c>
      <c r="Z1190" s="121">
        <v>3431.8402776307239</v>
      </c>
      <c r="AA1190" s="121">
        <v>3433.6215324177651</v>
      </c>
      <c r="AB1190" s="121">
        <v>3435.3831731367909</v>
      </c>
      <c r="AC1190" s="121">
        <v>3437.1247087796837</v>
      </c>
      <c r="AD1190" s="121">
        <v>3438.8456795554212</v>
      </c>
      <c r="AE1190" s="121">
        <v>3440.545656860254</v>
      </c>
      <c r="AF1190" s="121">
        <v>3442.2242431674972</v>
      </c>
      <c r="AG1190" s="121">
        <v>3443.8810718404352</v>
      </c>
      <c r="AH1190" s="121">
        <v>3445.515806872028</v>
      </c>
      <c r="AI1190" s="121">
        <v>3447.1281425552961</v>
      </c>
      <c r="AJ1190" s="121">
        <v>3448.7178030884102</v>
      </c>
      <c r="AK1190" s="121">
        <v>3450.2845421186103</v>
      </c>
      <c r="AL1190" s="121">
        <v>3451.8281422291784</v>
      </c>
      <c r="AM1190" s="121">
        <v>3453.3484143737396</v>
      </c>
      <c r="AN1190" s="121">
        <v>3454.845197262176</v>
      </c>
      <c r="AO1190" s="121">
        <v>3456.3183567024644</v>
      </c>
      <c r="AP1190" s="121">
        <v>3457.7677849026982</v>
      </c>
      <c r="AQ1190" s="121">
        <v>3459.1933997375231</v>
      </c>
      <c r="AR1190" s="121">
        <v>3460.5951439831338</v>
      </c>
      <c r="AS1190" s="121">
        <v>3461.9729845249012</v>
      </c>
      <c r="AT1190" s="121">
        <v>3463.3269115415892</v>
      </c>
      <c r="AU1190" s="121">
        <v>3464.6569376699895</v>
      </c>
      <c r="AV1190" s="121">
        <v>3465.9630971536931</v>
      </c>
      <c r="AW1190" s="121">
        <v>3467.2454449795378</v>
      </c>
      <c r="AX1190" s="122">
        <v>3468.5040560051443</v>
      </c>
    </row>
    <row r="1191" spans="1:50">
      <c r="A1191" s="212"/>
      <c r="B1191" s="215"/>
      <c r="C1191" s="217" t="s">
        <v>26</v>
      </c>
      <c r="D1191" s="83" t="s">
        <v>24</v>
      </c>
      <c r="E1191" s="56" t="str">
        <f>A1167&amp;"/"&amp;B1187&amp;"/"&amp;C1191&amp;"/"&amp;D1191</f>
        <v>Biomass and waste fired power plants/Steam turbine/CHP/L</v>
      </c>
      <c r="F1191" s="103" t="str">
        <f>A1167</f>
        <v>Biomass and waste fired power plants</v>
      </c>
      <c r="G1191" s="103" t="str">
        <f>B1187</f>
        <v>Steam turbine</v>
      </c>
      <c r="H1191" s="103" t="str">
        <f>C1191</f>
        <v>CHP</v>
      </c>
      <c r="I1191" s="104" t="str">
        <f t="shared" si="80"/>
        <v>L</v>
      </c>
      <c r="J1191" s="127">
        <v>2765</v>
      </c>
      <c r="K1191" s="127">
        <v>2767.443923610022</v>
      </c>
      <c r="L1191" s="127">
        <v>2769.8843418833831</v>
      </c>
      <c r="M1191" s="127">
        <v>2772.3207022831812</v>
      </c>
      <c r="N1191" s="127">
        <v>2774.7524577661829</v>
      </c>
      <c r="O1191" s="127">
        <v>2777.1790672216976</v>
      </c>
      <c r="P1191" s="127">
        <v>2779.5999958977668</v>
      </c>
      <c r="Q1191" s="127">
        <v>2782.0147158140753</v>
      </c>
      <c r="R1191" s="127">
        <v>2784.4227061610031</v>
      </c>
      <c r="S1191" s="127">
        <v>2786.8234536843111</v>
      </c>
      <c r="T1191" s="127">
        <v>2789.216453054968</v>
      </c>
      <c r="U1191" s="127">
        <v>2791.6012072236999</v>
      </c>
      <c r="V1191" s="127">
        <v>2793.9772277598563</v>
      </c>
      <c r="W1191" s="127">
        <v>2796.3440351742597</v>
      </c>
      <c r="X1191" s="127">
        <v>2798.7011592257313</v>
      </c>
      <c r="Y1191" s="127">
        <v>2801.0481392110396</v>
      </c>
      <c r="Z1191" s="127">
        <v>2803.3845242380589</v>
      </c>
      <c r="AA1191" s="127">
        <v>2805.709873481972</v>
      </c>
      <c r="AB1191" s="127">
        <v>2808.0237564243889</v>
      </c>
      <c r="AC1191" s="127">
        <v>2810.3257530753053</v>
      </c>
      <c r="AD1191" s="127">
        <v>2812.6154541778542</v>
      </c>
      <c r="AE1191" s="127">
        <v>2814.8924613958561</v>
      </c>
      <c r="AF1191" s="127">
        <v>2817.1563874842072</v>
      </c>
      <c r="AG1191" s="127">
        <v>2819.4068564421805</v>
      </c>
      <c r="AH1191" s="127">
        <v>2821.6435036497619</v>
      </c>
      <c r="AI1191" s="127">
        <v>2823.8659759871671</v>
      </c>
      <c r="AJ1191" s="127">
        <v>2826.073931937728</v>
      </c>
      <c r="AK1191" s="127">
        <v>2828.2670416743631</v>
      </c>
      <c r="AL1191" s="127">
        <v>2830.4449871298871</v>
      </c>
      <c r="AM1191" s="127">
        <v>2832.6074620514337</v>
      </c>
      <c r="AN1191" s="127">
        <v>2834.754172039296</v>
      </c>
      <c r="AO1191" s="127">
        <v>2836.8848345705233</v>
      </c>
      <c r="AP1191" s="127">
        <v>2838.9991790076197</v>
      </c>
      <c r="AQ1191" s="127">
        <v>2841.0969465927351</v>
      </c>
      <c r="AR1191" s="127">
        <v>2843.1778904277362</v>
      </c>
      <c r="AS1191" s="127">
        <v>2845.2417754405792</v>
      </c>
      <c r="AT1191" s="127">
        <v>2847.2883783384168</v>
      </c>
      <c r="AU1191" s="127">
        <v>2849.3174875478926</v>
      </c>
      <c r="AV1191" s="127">
        <v>2851.3289031430768</v>
      </c>
      <c r="AW1191" s="127">
        <v>2853.3224367615203</v>
      </c>
      <c r="AX1191" s="128">
        <v>2855.2979115089161</v>
      </c>
    </row>
    <row r="1192" spans="1:50">
      <c r="A1192" s="212"/>
      <c r="B1192" s="215"/>
      <c r="C1192" s="206"/>
      <c r="D1192" s="52" t="s">
        <v>25</v>
      </c>
      <c r="E1192" s="86" t="str">
        <f>A1167&amp;"/"&amp;B1187&amp;"/"&amp;C1191&amp;"/"&amp;D1192</f>
        <v>Biomass and waste fired power plants/Steam turbine/CHP/M</v>
      </c>
      <c r="F1192" s="61" t="str">
        <f>A1167</f>
        <v>Biomass and waste fired power plants</v>
      </c>
      <c r="G1192" s="61" t="str">
        <f>B1187</f>
        <v>Steam turbine</v>
      </c>
      <c r="H1192" s="61" t="str">
        <f>C1191</f>
        <v>CHP</v>
      </c>
      <c r="I1192" s="84" t="str">
        <f t="shared" si="80"/>
        <v>M</v>
      </c>
      <c r="J1192" s="121">
        <v>2955</v>
      </c>
      <c r="K1192" s="121">
        <v>2956.6466039686679</v>
      </c>
      <c r="L1192" s="121">
        <v>2958.2867528035349</v>
      </c>
      <c r="M1192" s="121">
        <v>2959.9201286533676</v>
      </c>
      <c r="N1192" s="121">
        <v>2961.5464199995376</v>
      </c>
      <c r="O1192" s="121">
        <v>2963.1653218422507</v>
      </c>
      <c r="P1192" s="121">
        <v>2964.7765358757401</v>
      </c>
      <c r="Q1192" s="121">
        <v>2966.3797706523283</v>
      </c>
      <c r="R1192" s="121">
        <v>2967.9747417352723</v>
      </c>
      <c r="S1192" s="121">
        <v>2969.5611718403429</v>
      </c>
      <c r="T1192" s="121">
        <v>2971.1387909661212</v>
      </c>
      <c r="U1192" s="121">
        <v>2972.7073365130013</v>
      </c>
      <c r="V1192" s="121">
        <v>2974.2665533909462</v>
      </c>
      <c r="W1192" s="121">
        <v>2975.8161941160311</v>
      </c>
      <c r="X1192" s="121">
        <v>2977.3560188958636</v>
      </c>
      <c r="Y1192" s="121">
        <v>2978.8857957039804</v>
      </c>
      <c r="Z1192" s="121">
        <v>2980.4053003433323</v>
      </c>
      <c r="AA1192" s="121">
        <v>2981.9143164990182</v>
      </c>
      <c r="AB1192" s="121">
        <v>2983.412635780413</v>
      </c>
      <c r="AC1192" s="121">
        <v>2984.9000577528886</v>
      </c>
      <c r="AD1192" s="121">
        <v>2986.3763899593173</v>
      </c>
      <c r="AE1192" s="121">
        <v>2987.8414479315811</v>
      </c>
      <c r="AF1192" s="121">
        <v>2989.2950551923182</v>
      </c>
      <c r="AG1192" s="121">
        <v>2990.7370432471507</v>
      </c>
      <c r="AH1192" s="121">
        <v>2992.1672515676646</v>
      </c>
      <c r="AI1192" s="121">
        <v>2993.585527565403</v>
      </c>
      <c r="AJ1192" s="121">
        <v>2994.9917265571648</v>
      </c>
      <c r="AK1192" s="121">
        <v>2996.3857117219009</v>
      </c>
      <c r="AL1192" s="121">
        <v>2997.7673540495075</v>
      </c>
      <c r="AM1192" s="121">
        <v>2999.1365322818338</v>
      </c>
      <c r="AN1192" s="121">
        <v>3000.4931328462103</v>
      </c>
      <c r="AO1192" s="121">
        <v>3001.8370497818328</v>
      </c>
      <c r="AP1192" s="121">
        <v>3003.1681846593146</v>
      </c>
      <c r="AQ1192" s="121">
        <v>3004.48644649375</v>
      </c>
      <c r="AR1192" s="121">
        <v>3005.7917516516059</v>
      </c>
      <c r="AS1192" s="121">
        <v>3007.0840237517928</v>
      </c>
      <c r="AT1192" s="121">
        <v>3008.3631935612307</v>
      </c>
      <c r="AU1192" s="121">
        <v>3009.6291988852554</v>
      </c>
      <c r="AV1192" s="121">
        <v>3010.8819844531909</v>
      </c>
      <c r="AW1192" s="121">
        <v>3012.1215017994209</v>
      </c>
      <c r="AX1192" s="122">
        <v>3013.3477091402801</v>
      </c>
    </row>
    <row r="1193" spans="1:50">
      <c r="A1193" s="212"/>
      <c r="B1193" s="215"/>
      <c r="C1193" s="206"/>
      <c r="D1193" s="52" t="s">
        <v>38</v>
      </c>
      <c r="E1193" s="86" t="str">
        <f>A1167&amp;"/"&amp;B1187&amp;"/"&amp;C1191&amp;"/"&amp;D1193</f>
        <v>Biomass and waste fired power plants/Steam turbine/CHP/S</v>
      </c>
      <c r="F1193" s="61" t="str">
        <f>A1167</f>
        <v>Biomass and waste fired power plants</v>
      </c>
      <c r="G1193" s="61" t="str">
        <f>B1187</f>
        <v>Steam turbine</v>
      </c>
      <c r="H1193" s="61" t="str">
        <f>C1191</f>
        <v>CHP</v>
      </c>
      <c r="I1193" s="84" t="str">
        <f t="shared" si="80"/>
        <v>S</v>
      </c>
      <c r="J1193" s="121">
        <v>3234.3249999999998</v>
      </c>
      <c r="K1193" s="121">
        <v>3235.5465464582021</v>
      </c>
      <c r="L1193" s="121">
        <v>3236.760119308678</v>
      </c>
      <c r="M1193" s="121">
        <v>3237.9655441497439</v>
      </c>
      <c r="N1193" s="121">
        <v>3239.1626526396763</v>
      </c>
      <c r="O1193" s="121">
        <v>3240.3512825328771</v>
      </c>
      <c r="P1193" s="121">
        <v>3241.5312777080726</v>
      </c>
      <c r="Q1193" s="121">
        <v>3242.7024881886759</v>
      </c>
      <c r="R1193" s="121">
        <v>3243.8647701554737</v>
      </c>
      <c r="S1193" s="121">
        <v>3245.0179859517957</v>
      </c>
      <c r="T1193" s="121">
        <v>3246.1620040813459</v>
      </c>
      <c r="U1193" s="121">
        <v>3247.2966991988856</v>
      </c>
      <c r="V1193" s="121">
        <v>3248.4219520939587</v>
      </c>
      <c r="W1193" s="121">
        <v>3249.5376496678732</v>
      </c>
      <c r="X1193" s="121">
        <v>3250.6436849041484</v>
      </c>
      <c r="Y1193" s="121">
        <v>3251.7399568326509</v>
      </c>
      <c r="Z1193" s="121">
        <v>3252.8263704876495</v>
      </c>
      <c r="AA1193" s="121">
        <v>3253.902836860022</v>
      </c>
      <c r="AB1193" s="121">
        <v>3254.9692728438527</v>
      </c>
      <c r="AC1193" s="121">
        <v>3256.025601177661</v>
      </c>
      <c r="AD1193" s="121">
        <v>3257.0717503805154</v>
      </c>
      <c r="AE1193" s="121">
        <v>3258.1076546832719</v>
      </c>
      <c r="AF1193" s="121">
        <v>3259.1332539551931</v>
      </c>
      <c r="AG1193" s="121">
        <v>3260.1484936261982</v>
      </c>
      <c r="AH1193" s="121">
        <v>3261.1533246049935</v>
      </c>
      <c r="AI1193" s="121">
        <v>3262.1477031933387</v>
      </c>
      <c r="AJ1193" s="121">
        <v>3263.131590996697</v>
      </c>
      <c r="AK1193" s="121">
        <v>3264.1049548315141</v>
      </c>
      <c r="AL1193" s="121">
        <v>3265.0677666293818</v>
      </c>
      <c r="AM1193" s="121">
        <v>3266.0200033383207</v>
      </c>
      <c r="AN1193" s="121">
        <v>3266.9616468214276</v>
      </c>
      <c r="AO1193" s="121">
        <v>3267.8926837531226</v>
      </c>
      <c r="AP1193" s="121">
        <v>3268.8131055132312</v>
      </c>
      <c r="AQ1193" s="121">
        <v>3269.7229080791258</v>
      </c>
      <c r="AR1193" s="121">
        <v>3270.6220919161533</v>
      </c>
      <c r="AS1193" s="121">
        <v>3271.5106618665632</v>
      </c>
      <c r="AT1193" s="121">
        <v>3272.3886270371522</v>
      </c>
      <c r="AU1193" s="121">
        <v>3273.2560006858325</v>
      </c>
      <c r="AV1193" s="121">
        <v>3274.1128001073171</v>
      </c>
      <c r="AW1193" s="121">
        <v>3274.959046518125</v>
      </c>
      <c r="AX1193" s="122">
        <v>3275.7947649410894</v>
      </c>
    </row>
    <row r="1194" spans="1:50">
      <c r="A1194" s="212"/>
      <c r="B1194" s="215"/>
      <c r="C1194" s="216"/>
      <c r="D1194" s="106" t="s">
        <v>47</v>
      </c>
      <c r="E1194" s="107" t="str">
        <f>A1167&amp;"/"&amp;B1187&amp;"/"&amp;C1191&amp;"/"&amp;D1194</f>
        <v>Biomass and waste fired power plants/Steam turbine/CHP/XS</v>
      </c>
      <c r="F1194" s="108" t="str">
        <f>A1167</f>
        <v>Biomass and waste fired power plants</v>
      </c>
      <c r="G1194" s="108" t="str">
        <f>B1187</f>
        <v>Steam turbine</v>
      </c>
      <c r="H1194" s="108" t="str">
        <f>C1191</f>
        <v>CHP</v>
      </c>
      <c r="I1194" s="109" t="str">
        <f t="shared" si="80"/>
        <v>XS</v>
      </c>
      <c r="J1194" s="129">
        <v>3841.1899999999996</v>
      </c>
      <c r="K1194" s="129">
        <v>3842.0822343058835</v>
      </c>
      <c r="L1194" s="129">
        <v>3842.9661487931126</v>
      </c>
      <c r="M1194" s="129">
        <v>3843.8416810579452</v>
      </c>
      <c r="N1194" s="129">
        <v>3844.708773386647</v>
      </c>
      <c r="O1194" s="129">
        <v>3845.5673727013946</v>
      </c>
      <c r="P1194" s="129">
        <v>3846.4174305023985</v>
      </c>
      <c r="Q1194" s="129">
        <v>3847.258902806444</v>
      </c>
      <c r="R1194" s="129">
        <v>3848.0917500820474</v>
      </c>
      <c r="S1194" s="129">
        <v>3848.9159371814312</v>
      </c>
      <c r="T1194" s="129">
        <v>3849.7314332695082</v>
      </c>
      <c r="U1194" s="129">
        <v>3850.5382117500862</v>
      </c>
      <c r="V1194" s="129">
        <v>3851.3362501894767</v>
      </c>
      <c r="W1194" s="129">
        <v>3852.1255302377094</v>
      </c>
      <c r="X1194" s="129">
        <v>3852.9060375475469</v>
      </c>
      <c r="Y1194" s="129">
        <v>3853.6777616914824</v>
      </c>
      <c r="Z1194" s="129">
        <v>3854.4406960769138</v>
      </c>
      <c r="AA1194" s="129">
        <v>3855.1948378596767</v>
      </c>
      <c r="AB1194" s="129">
        <v>3855.9401878561139</v>
      </c>
      <c r="AC1194" s="129">
        <v>3856.676750453857</v>
      </c>
      <c r="AD1194" s="129">
        <v>3857.4045335214992</v>
      </c>
      <c r="AE1194" s="129">
        <v>3858.1235483173141</v>
      </c>
      <c r="AF1194" s="129">
        <v>3858.833809397197</v>
      </c>
      <c r="AG1194" s="129">
        <v>3859.5353345219746</v>
      </c>
      <c r="AH1194" s="129">
        <v>3860.2281445642448</v>
      </c>
      <c r="AI1194" s="129">
        <v>3860.9122634148866</v>
      </c>
      <c r="AJ1194" s="129">
        <v>3861.5877178893929</v>
      </c>
      <c r="AK1194" s="129">
        <v>3862.2545376341482</v>
      </c>
      <c r="AL1194" s="129">
        <v>3862.9127550327985</v>
      </c>
      <c r="AM1194" s="129">
        <v>3863.5624051128261</v>
      </c>
      <c r="AN1194" s="129">
        <v>3864.2035254524617</v>
      </c>
      <c r="AO1194" s="129">
        <v>3864.8361560880362</v>
      </c>
      <c r="AP1194" s="129">
        <v>3865.4603394218907</v>
      </c>
      <c r="AQ1194" s="129">
        <v>3866.0761201309474</v>
      </c>
      <c r="AR1194" s="129">
        <v>3866.6835450760327</v>
      </c>
      <c r="AS1194" s="129">
        <v>3867.2826632120523</v>
      </c>
      <c r="AT1194" s="129">
        <v>3867.8735254991029</v>
      </c>
      <c r="AU1194" s="129">
        <v>3868.4561848146031</v>
      </c>
      <c r="AV1194" s="129">
        <v>3869.0306958665142</v>
      </c>
      <c r="AW1194" s="129">
        <v>3869.5971151077333</v>
      </c>
      <c r="AX1194" s="130">
        <v>3870.1555006517142</v>
      </c>
    </row>
    <row r="1195" spans="1:50">
      <c r="A1195" s="212"/>
      <c r="B1195" s="215"/>
      <c r="C1195" s="217" t="s">
        <v>42</v>
      </c>
      <c r="D1195" s="83" t="s">
        <v>24</v>
      </c>
      <c r="E1195" s="56" t="str">
        <f>A1167&amp;"/"&amp;B1187&amp;"/"&amp;C1195&amp;"/"&amp;D1195</f>
        <v>Biomass and waste fired power plants/Steam turbine/Electricity only with CCS/L</v>
      </c>
      <c r="F1195" s="103" t="str">
        <f>A1167</f>
        <v>Biomass and waste fired power plants</v>
      </c>
      <c r="G1195" s="103" t="str">
        <f>B1187</f>
        <v>Steam turbine</v>
      </c>
      <c r="H1195" s="103" t="str">
        <f>C1195</f>
        <v>Electricity only with CCS</v>
      </c>
      <c r="I1195" s="104" t="str">
        <f t="shared" si="80"/>
        <v>L</v>
      </c>
      <c r="J1195" s="127" t="s">
        <v>99</v>
      </c>
      <c r="K1195" s="127" t="s">
        <v>99</v>
      </c>
      <c r="L1195" s="127" t="s">
        <v>99</v>
      </c>
      <c r="M1195" s="127" t="s">
        <v>99</v>
      </c>
      <c r="N1195" s="127" t="s">
        <v>99</v>
      </c>
      <c r="O1195" s="127" t="s">
        <v>99</v>
      </c>
      <c r="P1195" s="127" t="s">
        <v>99</v>
      </c>
      <c r="Q1195" s="127" t="s">
        <v>99</v>
      </c>
      <c r="R1195" s="127" t="s">
        <v>99</v>
      </c>
      <c r="S1195" s="127" t="s">
        <v>99</v>
      </c>
      <c r="T1195" s="127" t="s">
        <v>99</v>
      </c>
      <c r="U1195" s="127" t="s">
        <v>99</v>
      </c>
      <c r="V1195" s="127" t="s">
        <v>99</v>
      </c>
      <c r="W1195" s="127" t="s">
        <v>99</v>
      </c>
      <c r="X1195" s="127" t="s">
        <v>99</v>
      </c>
      <c r="Y1195" s="127" t="s">
        <v>99</v>
      </c>
      <c r="Z1195" s="127" t="s">
        <v>99</v>
      </c>
      <c r="AA1195" s="127" t="s">
        <v>99</v>
      </c>
      <c r="AB1195" s="127" t="s">
        <v>99</v>
      </c>
      <c r="AC1195" s="127" t="s">
        <v>99</v>
      </c>
      <c r="AD1195" s="127" t="s">
        <v>99</v>
      </c>
      <c r="AE1195" s="127">
        <v>5462.5</v>
      </c>
      <c r="AF1195" s="127">
        <v>5462.5</v>
      </c>
      <c r="AG1195" s="127">
        <v>5462.5</v>
      </c>
      <c r="AH1195" s="127">
        <v>5462.5</v>
      </c>
      <c r="AI1195" s="127">
        <v>5462.5</v>
      </c>
      <c r="AJ1195" s="127">
        <v>5462.5</v>
      </c>
      <c r="AK1195" s="127">
        <v>5462.5</v>
      </c>
      <c r="AL1195" s="127">
        <v>5462.5</v>
      </c>
      <c r="AM1195" s="127">
        <v>5462.5</v>
      </c>
      <c r="AN1195" s="127">
        <v>5462.5</v>
      </c>
      <c r="AO1195" s="127">
        <v>5462.5</v>
      </c>
      <c r="AP1195" s="127">
        <v>5462.5</v>
      </c>
      <c r="AQ1195" s="127">
        <v>5462.5</v>
      </c>
      <c r="AR1195" s="127">
        <v>5462.5</v>
      </c>
      <c r="AS1195" s="127">
        <v>5462.5</v>
      </c>
      <c r="AT1195" s="127">
        <v>5462.5</v>
      </c>
      <c r="AU1195" s="127">
        <v>5462.5</v>
      </c>
      <c r="AV1195" s="127">
        <v>5462.5</v>
      </c>
      <c r="AW1195" s="127">
        <v>5462.5</v>
      </c>
      <c r="AX1195" s="128">
        <v>5462.5</v>
      </c>
    </row>
    <row r="1196" spans="1:50">
      <c r="A1196" s="212"/>
      <c r="B1196" s="215"/>
      <c r="C1196" s="216"/>
      <c r="D1196" s="106" t="s">
        <v>25</v>
      </c>
      <c r="E1196" s="107" t="str">
        <f>A1167&amp;"/"&amp;B1187&amp;"/"&amp;C1195&amp;"/"&amp;D1196</f>
        <v>Biomass and waste fired power plants/Steam turbine/Electricity only with CCS/M</v>
      </c>
      <c r="F1196" s="108" t="str">
        <f>A1167</f>
        <v>Biomass and waste fired power plants</v>
      </c>
      <c r="G1196" s="108" t="str">
        <f>B1187</f>
        <v>Steam turbine</v>
      </c>
      <c r="H1196" s="108" t="str">
        <f>C1195</f>
        <v>Electricity only with CCS</v>
      </c>
      <c r="I1196" s="109" t="str">
        <f t="shared" si="80"/>
        <v>M</v>
      </c>
      <c r="J1196" s="129" t="s">
        <v>99</v>
      </c>
      <c r="K1196" s="129" t="s">
        <v>99</v>
      </c>
      <c r="L1196" s="129" t="s">
        <v>99</v>
      </c>
      <c r="M1196" s="129" t="s">
        <v>99</v>
      </c>
      <c r="N1196" s="129" t="s">
        <v>99</v>
      </c>
      <c r="O1196" s="129" t="s">
        <v>99</v>
      </c>
      <c r="P1196" s="129" t="s">
        <v>99</v>
      </c>
      <c r="Q1196" s="129" t="s">
        <v>99</v>
      </c>
      <c r="R1196" s="129" t="s">
        <v>99</v>
      </c>
      <c r="S1196" s="129" t="s">
        <v>99</v>
      </c>
      <c r="T1196" s="129" t="s">
        <v>99</v>
      </c>
      <c r="U1196" s="129" t="s">
        <v>99</v>
      </c>
      <c r="V1196" s="129" t="s">
        <v>99</v>
      </c>
      <c r="W1196" s="129" t="s">
        <v>99</v>
      </c>
      <c r="X1196" s="129" t="s">
        <v>99</v>
      </c>
      <c r="Y1196" s="129" t="s">
        <v>99</v>
      </c>
      <c r="Z1196" s="129" t="s">
        <v>99</v>
      </c>
      <c r="AA1196" s="129" t="s">
        <v>99</v>
      </c>
      <c r="AB1196" s="129" t="s">
        <v>99</v>
      </c>
      <c r="AC1196" s="129" t="s">
        <v>99</v>
      </c>
      <c r="AD1196" s="129" t="s">
        <v>99</v>
      </c>
      <c r="AE1196" s="129">
        <v>6006.875</v>
      </c>
      <c r="AF1196" s="129">
        <v>6006.875</v>
      </c>
      <c r="AG1196" s="129">
        <v>6006.875</v>
      </c>
      <c r="AH1196" s="129">
        <v>6006.875</v>
      </c>
      <c r="AI1196" s="129">
        <v>6006.875</v>
      </c>
      <c r="AJ1196" s="129">
        <v>6006.875</v>
      </c>
      <c r="AK1196" s="129">
        <v>6006.875</v>
      </c>
      <c r="AL1196" s="129">
        <v>6006.875</v>
      </c>
      <c r="AM1196" s="129">
        <v>6006.875</v>
      </c>
      <c r="AN1196" s="129">
        <v>6006.875</v>
      </c>
      <c r="AO1196" s="129">
        <v>6006.875</v>
      </c>
      <c r="AP1196" s="129">
        <v>6006.875</v>
      </c>
      <c r="AQ1196" s="129">
        <v>6006.875</v>
      </c>
      <c r="AR1196" s="129">
        <v>6006.875</v>
      </c>
      <c r="AS1196" s="129">
        <v>6006.875</v>
      </c>
      <c r="AT1196" s="129">
        <v>6006.875</v>
      </c>
      <c r="AU1196" s="129">
        <v>6006.875</v>
      </c>
      <c r="AV1196" s="129">
        <v>6006.875</v>
      </c>
      <c r="AW1196" s="129">
        <v>6006.875</v>
      </c>
      <c r="AX1196" s="130">
        <v>6006.875</v>
      </c>
    </row>
    <row r="1197" spans="1:50">
      <c r="A1197" s="212"/>
      <c r="B1197" s="215"/>
      <c r="C1197" s="217" t="s">
        <v>43</v>
      </c>
      <c r="D1197" s="52" t="s">
        <v>24</v>
      </c>
      <c r="E1197" s="86" t="str">
        <f>A1167&amp;"/"&amp;B1187&amp;"/"&amp;C1197&amp;"/"&amp;D1197</f>
        <v>Biomass and waste fired power plants/Steam turbine/CHP with CCS/L</v>
      </c>
      <c r="F1197" s="61" t="str">
        <f>A1167</f>
        <v>Biomass and waste fired power plants</v>
      </c>
      <c r="G1197" s="61" t="str">
        <f>B1187</f>
        <v>Steam turbine</v>
      </c>
      <c r="H1197" s="61" t="str">
        <f>C1197</f>
        <v>CHP with CCS</v>
      </c>
      <c r="I1197" s="84" t="str">
        <f t="shared" si="80"/>
        <v>L</v>
      </c>
      <c r="J1197" s="121" t="s">
        <v>99</v>
      </c>
      <c r="K1197" s="121" t="s">
        <v>99</v>
      </c>
      <c r="L1197" s="121" t="s">
        <v>99</v>
      </c>
      <c r="M1197" s="121" t="s">
        <v>99</v>
      </c>
      <c r="N1197" s="121" t="s">
        <v>99</v>
      </c>
      <c r="O1197" s="121" t="s">
        <v>99</v>
      </c>
      <c r="P1197" s="121" t="s">
        <v>99</v>
      </c>
      <c r="Q1197" s="121" t="s">
        <v>99</v>
      </c>
      <c r="R1197" s="121" t="s">
        <v>99</v>
      </c>
      <c r="S1197" s="121" t="s">
        <v>99</v>
      </c>
      <c r="T1197" s="121" t="s">
        <v>99</v>
      </c>
      <c r="U1197" s="121" t="s">
        <v>99</v>
      </c>
      <c r="V1197" s="121" t="s">
        <v>99</v>
      </c>
      <c r="W1197" s="121" t="s">
        <v>99</v>
      </c>
      <c r="X1197" s="121" t="s">
        <v>99</v>
      </c>
      <c r="Y1197" s="121" t="s">
        <v>99</v>
      </c>
      <c r="Z1197" s="121" t="s">
        <v>99</v>
      </c>
      <c r="AA1197" s="121" t="s">
        <v>99</v>
      </c>
      <c r="AB1197" s="121" t="s">
        <v>99</v>
      </c>
      <c r="AC1197" s="121" t="s">
        <v>99</v>
      </c>
      <c r="AD1197" s="121" t="s">
        <v>99</v>
      </c>
      <c r="AE1197" s="121">
        <v>5852.5</v>
      </c>
      <c r="AF1197" s="121">
        <v>5852.5</v>
      </c>
      <c r="AG1197" s="121">
        <v>5852.5</v>
      </c>
      <c r="AH1197" s="121">
        <v>5852.5</v>
      </c>
      <c r="AI1197" s="121">
        <v>5852.5</v>
      </c>
      <c r="AJ1197" s="121">
        <v>5852.5</v>
      </c>
      <c r="AK1197" s="121">
        <v>5852.5</v>
      </c>
      <c r="AL1197" s="121">
        <v>5852.5</v>
      </c>
      <c r="AM1197" s="121">
        <v>5852.5</v>
      </c>
      <c r="AN1197" s="121">
        <v>5852.5</v>
      </c>
      <c r="AO1197" s="121">
        <v>5852.5</v>
      </c>
      <c r="AP1197" s="121">
        <v>5852.5</v>
      </c>
      <c r="AQ1197" s="121">
        <v>5852.5</v>
      </c>
      <c r="AR1197" s="121">
        <v>5852.5</v>
      </c>
      <c r="AS1197" s="121">
        <v>5852.5</v>
      </c>
      <c r="AT1197" s="121">
        <v>5852.5</v>
      </c>
      <c r="AU1197" s="121">
        <v>5852.5</v>
      </c>
      <c r="AV1197" s="121">
        <v>5852.5</v>
      </c>
      <c r="AW1197" s="121">
        <v>5852.5</v>
      </c>
      <c r="AX1197" s="122">
        <v>5852.5</v>
      </c>
    </row>
    <row r="1198" spans="1:50">
      <c r="A1198" s="213"/>
      <c r="B1198" s="218"/>
      <c r="C1198" s="210"/>
      <c r="D1198" s="93" t="s">
        <v>25</v>
      </c>
      <c r="E1198" s="73" t="str">
        <f>A1167&amp;"/"&amp;B1187&amp;"/"&amp;C1197&amp;"/"&amp;D1198</f>
        <v>Biomass and waste fired power plants/Steam turbine/CHP with CCS/M</v>
      </c>
      <c r="F1198" s="91" t="str">
        <f>A1167</f>
        <v>Biomass and waste fired power plants</v>
      </c>
      <c r="G1198" s="91" t="str">
        <f>B1187</f>
        <v>Steam turbine</v>
      </c>
      <c r="H1198" s="91" t="str">
        <f>C1197</f>
        <v>CHP with CCS</v>
      </c>
      <c r="I1198" s="70" t="str">
        <f t="shared" si="80"/>
        <v>M</v>
      </c>
      <c r="J1198" s="123" t="s">
        <v>99</v>
      </c>
      <c r="K1198" s="123" t="s">
        <v>99</v>
      </c>
      <c r="L1198" s="123" t="s">
        <v>99</v>
      </c>
      <c r="M1198" s="123" t="s">
        <v>99</v>
      </c>
      <c r="N1198" s="123" t="s">
        <v>99</v>
      </c>
      <c r="O1198" s="123" t="s">
        <v>99</v>
      </c>
      <c r="P1198" s="123" t="s">
        <v>99</v>
      </c>
      <c r="Q1198" s="123" t="s">
        <v>99</v>
      </c>
      <c r="R1198" s="123" t="s">
        <v>99</v>
      </c>
      <c r="S1198" s="123" t="s">
        <v>99</v>
      </c>
      <c r="T1198" s="123" t="s">
        <v>99</v>
      </c>
      <c r="U1198" s="123" t="s">
        <v>99</v>
      </c>
      <c r="V1198" s="123" t="s">
        <v>99</v>
      </c>
      <c r="W1198" s="123" t="s">
        <v>99</v>
      </c>
      <c r="X1198" s="123" t="s">
        <v>99</v>
      </c>
      <c r="Y1198" s="123" t="s">
        <v>99</v>
      </c>
      <c r="Z1198" s="123" t="s">
        <v>99</v>
      </c>
      <c r="AA1198" s="123" t="s">
        <v>99</v>
      </c>
      <c r="AB1198" s="123" t="s">
        <v>99</v>
      </c>
      <c r="AC1198" s="123" t="s">
        <v>99</v>
      </c>
      <c r="AD1198" s="123" t="s">
        <v>99</v>
      </c>
      <c r="AE1198" s="123">
        <v>6396.875</v>
      </c>
      <c r="AF1198" s="123">
        <v>6396.875</v>
      </c>
      <c r="AG1198" s="123">
        <v>6396.875</v>
      </c>
      <c r="AH1198" s="123">
        <v>6396.875</v>
      </c>
      <c r="AI1198" s="123">
        <v>6396.875</v>
      </c>
      <c r="AJ1198" s="123">
        <v>6396.875</v>
      </c>
      <c r="AK1198" s="123">
        <v>6396.875</v>
      </c>
      <c r="AL1198" s="123">
        <v>6396.875</v>
      </c>
      <c r="AM1198" s="123">
        <v>6396.875</v>
      </c>
      <c r="AN1198" s="123">
        <v>6396.875</v>
      </c>
      <c r="AO1198" s="123">
        <v>6396.875</v>
      </c>
      <c r="AP1198" s="123">
        <v>6396.875</v>
      </c>
      <c r="AQ1198" s="123">
        <v>6396.875</v>
      </c>
      <c r="AR1198" s="123">
        <v>6396.875</v>
      </c>
      <c r="AS1198" s="123">
        <v>6396.875</v>
      </c>
      <c r="AT1198" s="123">
        <v>6396.875</v>
      </c>
      <c r="AU1198" s="123">
        <v>6396.875</v>
      </c>
      <c r="AV1198" s="123">
        <v>6396.875</v>
      </c>
      <c r="AW1198" s="123">
        <v>6396.875</v>
      </c>
      <c r="AX1198" s="124">
        <v>6396.875</v>
      </c>
    </row>
    <row r="1199" spans="1:50">
      <c r="A1199" s="211" t="s">
        <v>58</v>
      </c>
      <c r="B1199" s="214" t="s">
        <v>59</v>
      </c>
      <c r="C1199" s="209" t="s">
        <v>36</v>
      </c>
      <c r="D1199" s="67" t="s">
        <v>25</v>
      </c>
      <c r="E1199" s="87" t="str">
        <f>A1199&amp;"/"&amp;B1199&amp;"/"&amp;C1199&amp;"/"&amp;D1199</f>
        <v>Fuel cells/Natural gas fuel cell power plant/Electricity only/M</v>
      </c>
      <c r="F1199" s="55" t="str">
        <f>A1199</f>
        <v>Fuel cells</v>
      </c>
      <c r="G1199" s="55" t="str">
        <f>B1199</f>
        <v>Natural gas fuel cell power plant</v>
      </c>
      <c r="H1199" s="55" t="str">
        <f>C1199</f>
        <v>Electricity only</v>
      </c>
      <c r="I1199" s="85" t="str">
        <f t="shared" si="80"/>
        <v>M</v>
      </c>
      <c r="J1199" s="125" t="s">
        <v>99</v>
      </c>
      <c r="K1199" s="125" t="s">
        <v>99</v>
      </c>
      <c r="L1199" s="125" t="s">
        <v>99</v>
      </c>
      <c r="M1199" s="125" t="s">
        <v>99</v>
      </c>
      <c r="N1199" s="125" t="s">
        <v>99</v>
      </c>
      <c r="O1199" s="125" t="s">
        <v>99</v>
      </c>
      <c r="P1199" s="125" t="s">
        <v>99</v>
      </c>
      <c r="Q1199" s="125" t="s">
        <v>99</v>
      </c>
      <c r="R1199" s="125" t="s">
        <v>99</v>
      </c>
      <c r="S1199" s="125" t="s">
        <v>99</v>
      </c>
      <c r="T1199" s="125" t="s">
        <v>99</v>
      </c>
      <c r="U1199" s="125" t="s">
        <v>99</v>
      </c>
      <c r="V1199" s="125" t="s">
        <v>99</v>
      </c>
      <c r="W1199" s="125" t="s">
        <v>99</v>
      </c>
      <c r="X1199" s="125" t="s">
        <v>99</v>
      </c>
      <c r="Y1199" s="125" t="s">
        <v>99</v>
      </c>
      <c r="Z1199" s="125" t="s">
        <v>99</v>
      </c>
      <c r="AA1199" s="125" t="s">
        <v>99</v>
      </c>
      <c r="AB1199" s="125" t="s">
        <v>99</v>
      </c>
      <c r="AC1199" s="125" t="s">
        <v>99</v>
      </c>
      <c r="AD1199" s="125" t="s">
        <v>99</v>
      </c>
      <c r="AE1199" s="125">
        <v>4300</v>
      </c>
      <c r="AF1199" s="125">
        <v>4300</v>
      </c>
      <c r="AG1199" s="125">
        <v>4300</v>
      </c>
      <c r="AH1199" s="125">
        <v>4300</v>
      </c>
      <c r="AI1199" s="125">
        <v>4265.7241998491209</v>
      </c>
      <c r="AJ1199" s="125">
        <v>4253.9003735792694</v>
      </c>
      <c r="AK1199" s="125">
        <v>4238.0757465484267</v>
      </c>
      <c r="AL1199" s="125">
        <v>4216.9592447872219</v>
      </c>
      <c r="AM1199" s="125">
        <v>4188.893082869823</v>
      </c>
      <c r="AN1199" s="125">
        <v>4151.7882996110402</v>
      </c>
      <c r="AO1199" s="125">
        <v>4103.0820595197956</v>
      </c>
      <c r="AP1199" s="125">
        <v>4039.7502461244571</v>
      </c>
      <c r="AQ1199" s="125">
        <v>3958.4293928142597</v>
      </c>
      <c r="AR1199" s="125">
        <v>3855.7241628498059</v>
      </c>
      <c r="AS1199" s="125">
        <v>3728.7873925167323</v>
      </c>
      <c r="AT1199" s="125">
        <v>3576.2311184300938</v>
      </c>
      <c r="AU1199" s="125">
        <v>3399.3164319333264</v>
      </c>
      <c r="AV1199" s="125">
        <v>3203.1442325760968</v>
      </c>
      <c r="AW1199" s="125">
        <v>2997.2702754723778</v>
      </c>
      <c r="AX1199" s="126">
        <v>2795</v>
      </c>
    </row>
    <row r="1200" spans="1:50">
      <c r="A1200" s="212"/>
      <c r="B1200" s="215"/>
      <c r="C1200" s="206"/>
      <c r="D1200" s="52" t="s">
        <v>38</v>
      </c>
      <c r="E1200" s="86" t="str">
        <f>A1199&amp;"/"&amp;B1199&amp;"/"&amp;C1199&amp;"/"&amp;D1200</f>
        <v>Fuel cells/Natural gas fuel cell power plant/Electricity only/S</v>
      </c>
      <c r="F1200" s="61" t="str">
        <f>A1199</f>
        <v>Fuel cells</v>
      </c>
      <c r="G1200" s="61" t="str">
        <f>B1199</f>
        <v>Natural gas fuel cell power plant</v>
      </c>
      <c r="H1200" s="61" t="str">
        <f>C1199</f>
        <v>Electricity only</v>
      </c>
      <c r="I1200" s="84" t="str">
        <f t="shared" si="80"/>
        <v>S</v>
      </c>
      <c r="J1200" s="121" t="s">
        <v>99</v>
      </c>
      <c r="K1200" s="121" t="s">
        <v>99</v>
      </c>
      <c r="L1200" s="121" t="s">
        <v>99</v>
      </c>
      <c r="M1200" s="121" t="s">
        <v>99</v>
      </c>
      <c r="N1200" s="121" t="s">
        <v>99</v>
      </c>
      <c r="O1200" s="121" t="s">
        <v>99</v>
      </c>
      <c r="P1200" s="121" t="s">
        <v>99</v>
      </c>
      <c r="Q1200" s="121" t="s">
        <v>99</v>
      </c>
      <c r="R1200" s="121" t="s">
        <v>99</v>
      </c>
      <c r="S1200" s="121" t="s">
        <v>99</v>
      </c>
      <c r="T1200" s="121" t="s">
        <v>99</v>
      </c>
      <c r="U1200" s="121" t="s">
        <v>99</v>
      </c>
      <c r="V1200" s="121" t="s">
        <v>99</v>
      </c>
      <c r="W1200" s="121" t="s">
        <v>99</v>
      </c>
      <c r="X1200" s="121" t="s">
        <v>99</v>
      </c>
      <c r="Y1200" s="121" t="s">
        <v>99</v>
      </c>
      <c r="Z1200" s="121" t="s">
        <v>99</v>
      </c>
      <c r="AA1200" s="121" t="s">
        <v>99</v>
      </c>
      <c r="AB1200" s="121" t="s">
        <v>99</v>
      </c>
      <c r="AC1200" s="121">
        <v>5160</v>
      </c>
      <c r="AD1200" s="121">
        <v>5160</v>
      </c>
      <c r="AE1200" s="121">
        <v>5160</v>
      </c>
      <c r="AF1200" s="121">
        <v>5160</v>
      </c>
      <c r="AG1200" s="121">
        <v>5160</v>
      </c>
      <c r="AH1200" s="121">
        <v>5160</v>
      </c>
      <c r="AI1200" s="121">
        <v>5127.5837319412858</v>
      </c>
      <c r="AJ1200" s="121">
        <v>5116.3869138716282</v>
      </c>
      <c r="AK1200" s="121">
        <v>5101.3897142541846</v>
      </c>
      <c r="AL1200" s="121">
        <v>5081.3562136639248</v>
      </c>
      <c r="AM1200" s="121">
        <v>5054.691635620813</v>
      </c>
      <c r="AN1200" s="121">
        <v>5019.3724077843963</v>
      </c>
      <c r="AO1200" s="121">
        <v>4972.8908863005581</v>
      </c>
      <c r="AP1200" s="121">
        <v>4912.2434849206729</v>
      </c>
      <c r="AQ1200" s="121">
        <v>4834.0101065852632</v>
      </c>
      <c r="AR1200" s="121">
        <v>4734.5953190337241</v>
      </c>
      <c r="AS1200" s="121">
        <v>4610.7178761685918</v>
      </c>
      <c r="AT1200" s="121">
        <v>4460.2219870915505</v>
      </c>
      <c r="AU1200" s="121">
        <v>4283.2028621371974</v>
      </c>
      <c r="AV1200" s="121">
        <v>4083.2522011947867</v>
      </c>
      <c r="AW1200" s="121">
        <v>3868.3496855415478</v>
      </c>
      <c r="AX1200" s="122">
        <v>3650.7000000000003</v>
      </c>
    </row>
    <row r="1201" spans="1:50">
      <c r="A1201" s="212"/>
      <c r="B1201" s="224"/>
      <c r="C1201" s="216"/>
      <c r="D1201" s="106" t="s">
        <v>47</v>
      </c>
      <c r="E1201" s="107" t="str">
        <f>A1199&amp;"/"&amp;B1199&amp;"/"&amp;C1199&amp;"/"&amp;D1201</f>
        <v>Fuel cells/Natural gas fuel cell power plant/Electricity only/XS</v>
      </c>
      <c r="F1201" s="108" t="str">
        <f>A1199</f>
        <v>Fuel cells</v>
      </c>
      <c r="G1201" s="108" t="str">
        <f>B1199</f>
        <v>Natural gas fuel cell power plant</v>
      </c>
      <c r="H1201" s="108" t="str">
        <f>C1199</f>
        <v>Electricity only</v>
      </c>
      <c r="I1201" s="109" t="str">
        <f t="shared" si="80"/>
        <v>XS</v>
      </c>
      <c r="J1201" s="129" t="s">
        <v>99</v>
      </c>
      <c r="K1201" s="129" t="s">
        <v>99</v>
      </c>
      <c r="L1201" s="129" t="s">
        <v>99</v>
      </c>
      <c r="M1201" s="129" t="s">
        <v>99</v>
      </c>
      <c r="N1201" s="129" t="s">
        <v>99</v>
      </c>
      <c r="O1201" s="129" t="s">
        <v>99</v>
      </c>
      <c r="P1201" s="129" t="s">
        <v>99</v>
      </c>
      <c r="Q1201" s="129" t="s">
        <v>99</v>
      </c>
      <c r="R1201" s="129" t="s">
        <v>99</v>
      </c>
      <c r="S1201" s="129" t="s">
        <v>99</v>
      </c>
      <c r="T1201" s="129" t="s">
        <v>99</v>
      </c>
      <c r="U1201" s="129" t="s">
        <v>99</v>
      </c>
      <c r="V1201" s="129" t="s">
        <v>99</v>
      </c>
      <c r="W1201" s="129" t="s">
        <v>99</v>
      </c>
      <c r="X1201" s="129" t="s">
        <v>99</v>
      </c>
      <c r="Y1201" s="129" t="s">
        <v>99</v>
      </c>
      <c r="Z1201" s="129">
        <v>7740</v>
      </c>
      <c r="AA1201" s="129">
        <v>7740</v>
      </c>
      <c r="AB1201" s="129">
        <v>7740</v>
      </c>
      <c r="AC1201" s="129">
        <v>7740</v>
      </c>
      <c r="AD1201" s="129">
        <v>7740</v>
      </c>
      <c r="AE1201" s="129">
        <v>7740</v>
      </c>
      <c r="AF1201" s="129">
        <v>7740</v>
      </c>
      <c r="AG1201" s="129">
        <v>7740</v>
      </c>
      <c r="AH1201" s="129">
        <v>7740</v>
      </c>
      <c r="AI1201" s="129">
        <v>7702.2602559513889</v>
      </c>
      <c r="AJ1201" s="129">
        <v>7689.2087377232601</v>
      </c>
      <c r="AK1201" s="129">
        <v>7671.7143829468732</v>
      </c>
      <c r="AL1201" s="129">
        <v>7648.3218496511636</v>
      </c>
      <c r="AM1201" s="129">
        <v>7617.1446477858644</v>
      </c>
      <c r="AN1201" s="129">
        <v>7575.7736876063773</v>
      </c>
      <c r="AO1201" s="129">
        <v>7521.1961757250683</v>
      </c>
      <c r="AP1201" s="129">
        <v>7449.7547998594528</v>
      </c>
      <c r="AQ1201" s="129">
        <v>7357.1988893202342</v>
      </c>
      <c r="AR1201" s="129">
        <v>7238.9067112967859</v>
      </c>
      <c r="AS1201" s="129">
        <v>7090.382622204058</v>
      </c>
      <c r="AT1201" s="129">
        <v>6908.1317951039509</v>
      </c>
      <c r="AU1201" s="129">
        <v>6690.947259606869</v>
      </c>
      <c r="AV1201" s="129">
        <v>6441.4593036402675</v>
      </c>
      <c r="AW1201" s="129">
        <v>6167.4855514879655</v>
      </c>
      <c r="AX1201" s="130">
        <v>5882.4</v>
      </c>
    </row>
    <row r="1202" spans="1:50">
      <c r="A1202" s="212"/>
      <c r="B1202" s="215" t="s">
        <v>60</v>
      </c>
      <c r="C1202" s="206" t="s">
        <v>36</v>
      </c>
      <c r="D1202" s="52" t="s">
        <v>25</v>
      </c>
      <c r="E1202" s="86" t="str">
        <f>A1199&amp;"/"&amp;B1202&amp;"/"&amp;C1202&amp;"/"&amp;D1202</f>
        <v>Fuel cells/Hydrogen fuel cell power plant/Electricity only/M</v>
      </c>
      <c r="F1202" s="61" t="str">
        <f>A1199</f>
        <v>Fuel cells</v>
      </c>
      <c r="G1202" s="61" t="str">
        <f>B1202</f>
        <v>Hydrogen fuel cell power plant</v>
      </c>
      <c r="H1202" s="61" t="str">
        <f>C1202</f>
        <v>Electricity only</v>
      </c>
      <c r="I1202" s="84" t="str">
        <f t="shared" si="80"/>
        <v>M</v>
      </c>
      <c r="J1202" s="121" t="s">
        <v>99</v>
      </c>
      <c r="K1202" s="121" t="s">
        <v>99</v>
      </c>
      <c r="L1202" s="121" t="s">
        <v>99</v>
      </c>
      <c r="M1202" s="121" t="s">
        <v>99</v>
      </c>
      <c r="N1202" s="121" t="s">
        <v>99</v>
      </c>
      <c r="O1202" s="121" t="s">
        <v>99</v>
      </c>
      <c r="P1202" s="121" t="s">
        <v>99</v>
      </c>
      <c r="Q1202" s="121" t="s">
        <v>99</v>
      </c>
      <c r="R1202" s="121" t="s">
        <v>99</v>
      </c>
      <c r="S1202" s="121" t="s">
        <v>99</v>
      </c>
      <c r="T1202" s="121" t="s">
        <v>99</v>
      </c>
      <c r="U1202" s="121" t="s">
        <v>99</v>
      </c>
      <c r="V1202" s="121" t="s">
        <v>99</v>
      </c>
      <c r="W1202" s="121" t="s">
        <v>99</v>
      </c>
      <c r="X1202" s="121" t="s">
        <v>99</v>
      </c>
      <c r="Y1202" s="121" t="s">
        <v>99</v>
      </c>
      <c r="Z1202" s="121" t="s">
        <v>99</v>
      </c>
      <c r="AA1202" s="121" t="s">
        <v>99</v>
      </c>
      <c r="AB1202" s="121" t="s">
        <v>99</v>
      </c>
      <c r="AC1202" s="121" t="s">
        <v>99</v>
      </c>
      <c r="AD1202" s="121" t="s">
        <v>99</v>
      </c>
      <c r="AE1202" s="121" t="s">
        <v>99</v>
      </c>
      <c r="AF1202" s="121" t="s">
        <v>99</v>
      </c>
      <c r="AG1202" s="121">
        <v>3570</v>
      </c>
      <c r="AH1202" s="121">
        <v>3570</v>
      </c>
      <c r="AI1202" s="121">
        <v>3570</v>
      </c>
      <c r="AJ1202" s="121">
        <v>3570</v>
      </c>
      <c r="AK1202" s="121">
        <v>3570</v>
      </c>
      <c r="AL1202" s="121">
        <v>3570</v>
      </c>
      <c r="AM1202" s="121">
        <v>3570</v>
      </c>
      <c r="AN1202" s="121">
        <v>3459.2548387558772</v>
      </c>
      <c r="AO1202" s="121">
        <v>3422.8610830783959</v>
      </c>
      <c r="AP1202" s="121">
        <v>3375.5389629762512</v>
      </c>
      <c r="AQ1202" s="121">
        <v>3314.7752649098179</v>
      </c>
      <c r="AR1202" s="121">
        <v>3238.0329616828899</v>
      </c>
      <c r="AS1202" s="121">
        <v>3143.1846260828515</v>
      </c>
      <c r="AT1202" s="121">
        <v>3029.1931589571841</v>
      </c>
      <c r="AU1202" s="121">
        <v>2897.0008594887859</v>
      </c>
      <c r="AV1202" s="121">
        <v>2750.4191672713951</v>
      </c>
      <c r="AW1202" s="121">
        <v>2596.5882314169185</v>
      </c>
      <c r="AX1202" s="122">
        <v>2445.4499999999998</v>
      </c>
    </row>
    <row r="1203" spans="1:50">
      <c r="A1203" s="212"/>
      <c r="B1203" s="215"/>
      <c r="C1203" s="206"/>
      <c r="D1203" s="52" t="s">
        <v>38</v>
      </c>
      <c r="E1203" s="86" t="str">
        <f>A1199&amp;"/"&amp;B1202&amp;"/"&amp;C1202&amp;"/"&amp;D1203</f>
        <v>Fuel cells/Hydrogen fuel cell power plant/Electricity only/S</v>
      </c>
      <c r="F1203" s="61" t="str">
        <f>A1199</f>
        <v>Fuel cells</v>
      </c>
      <c r="G1203" s="61" t="str">
        <f>B1202</f>
        <v>Hydrogen fuel cell power plant</v>
      </c>
      <c r="H1203" s="61" t="str">
        <f>C1202</f>
        <v>Electricity only</v>
      </c>
      <c r="I1203" s="84" t="str">
        <f t="shared" si="80"/>
        <v>S</v>
      </c>
      <c r="J1203" s="121" t="s">
        <v>99</v>
      </c>
      <c r="K1203" s="121" t="s">
        <v>99</v>
      </c>
      <c r="L1203" s="121" t="s">
        <v>99</v>
      </c>
      <c r="M1203" s="121" t="s">
        <v>99</v>
      </c>
      <c r="N1203" s="121" t="s">
        <v>99</v>
      </c>
      <c r="O1203" s="121" t="s">
        <v>99</v>
      </c>
      <c r="P1203" s="121" t="s">
        <v>99</v>
      </c>
      <c r="Q1203" s="121" t="s">
        <v>99</v>
      </c>
      <c r="R1203" s="121" t="s">
        <v>99</v>
      </c>
      <c r="S1203" s="121" t="s">
        <v>99</v>
      </c>
      <c r="T1203" s="121" t="s">
        <v>99</v>
      </c>
      <c r="U1203" s="121" t="s">
        <v>99</v>
      </c>
      <c r="V1203" s="121" t="s">
        <v>99</v>
      </c>
      <c r="W1203" s="121" t="s">
        <v>99</v>
      </c>
      <c r="X1203" s="121" t="s">
        <v>99</v>
      </c>
      <c r="Y1203" s="121" t="s">
        <v>99</v>
      </c>
      <c r="Z1203" s="121" t="s">
        <v>99</v>
      </c>
      <c r="AA1203" s="121" t="s">
        <v>99</v>
      </c>
      <c r="AB1203" s="121" t="s">
        <v>99</v>
      </c>
      <c r="AC1203" s="121" t="s">
        <v>99</v>
      </c>
      <c r="AD1203" s="121" t="s">
        <v>99</v>
      </c>
      <c r="AE1203" s="121">
        <v>3927.0000000000005</v>
      </c>
      <c r="AF1203" s="121">
        <v>3927.0000000000005</v>
      </c>
      <c r="AG1203" s="121">
        <v>3927.0000000000005</v>
      </c>
      <c r="AH1203" s="121">
        <v>3927.0000000000005</v>
      </c>
      <c r="AI1203" s="121">
        <v>3927.0000000000005</v>
      </c>
      <c r="AJ1203" s="121">
        <v>3927.0000000000005</v>
      </c>
      <c r="AK1203" s="121">
        <v>3927.0000000000005</v>
      </c>
      <c r="AL1203" s="121">
        <v>3927.0000000000005</v>
      </c>
      <c r="AM1203" s="121">
        <v>3927.0000000000005</v>
      </c>
      <c r="AN1203" s="121">
        <v>3843.6774252235464</v>
      </c>
      <c r="AO1203" s="121">
        <v>3815.9867418698122</v>
      </c>
      <c r="AP1203" s="121">
        <v>3779.7399352775292</v>
      </c>
      <c r="AQ1203" s="121">
        <v>3732.7803667132512</v>
      </c>
      <c r="AR1203" s="121">
        <v>3672.7631337548428</v>
      </c>
      <c r="AS1203" s="121">
        <v>3597.4073071570206</v>
      </c>
      <c r="AT1203" s="121">
        <v>3504.9397363531289</v>
      </c>
      <c r="AU1203" s="121">
        <v>3394.7480476067412</v>
      </c>
      <c r="AV1203" s="121">
        <v>3268.1667552190356</v>
      </c>
      <c r="AW1203" s="121">
        <v>3129.1622429836229</v>
      </c>
      <c r="AX1203" s="122">
        <v>2984.5200000000004</v>
      </c>
    </row>
    <row r="1204" spans="1:50">
      <c r="A1204" s="213"/>
      <c r="B1204" s="218"/>
      <c r="C1204" s="210"/>
      <c r="D1204" s="93" t="s">
        <v>47</v>
      </c>
      <c r="E1204" s="86" t="str">
        <f>A1199&amp;"/"&amp;B1202&amp;"/"&amp;C1202&amp;"/"&amp;D1204</f>
        <v>Fuel cells/Hydrogen fuel cell power plant/Electricity only/XS</v>
      </c>
      <c r="F1204" s="61" t="str">
        <f>A1199</f>
        <v>Fuel cells</v>
      </c>
      <c r="G1204" s="61" t="str">
        <f>B1202</f>
        <v>Hydrogen fuel cell power plant</v>
      </c>
      <c r="H1204" s="61" t="str">
        <f>C1202</f>
        <v>Electricity only</v>
      </c>
      <c r="I1204" s="84" t="str">
        <f t="shared" si="80"/>
        <v>XS</v>
      </c>
      <c r="J1204" s="121" t="s">
        <v>99</v>
      </c>
      <c r="K1204" s="121" t="s">
        <v>99</v>
      </c>
      <c r="L1204" s="121" t="s">
        <v>99</v>
      </c>
      <c r="M1204" s="121" t="s">
        <v>99</v>
      </c>
      <c r="N1204" s="121" t="s">
        <v>99</v>
      </c>
      <c r="O1204" s="121" t="s">
        <v>99</v>
      </c>
      <c r="P1204" s="121" t="s">
        <v>99</v>
      </c>
      <c r="Q1204" s="121" t="s">
        <v>99</v>
      </c>
      <c r="R1204" s="121" t="s">
        <v>99</v>
      </c>
      <c r="S1204" s="121" t="s">
        <v>99</v>
      </c>
      <c r="T1204" s="121" t="s">
        <v>99</v>
      </c>
      <c r="U1204" s="121" t="s">
        <v>99</v>
      </c>
      <c r="V1204" s="121" t="s">
        <v>99</v>
      </c>
      <c r="W1204" s="121" t="s">
        <v>99</v>
      </c>
      <c r="X1204" s="121" t="s">
        <v>99</v>
      </c>
      <c r="Y1204" s="121" t="s">
        <v>99</v>
      </c>
      <c r="Z1204" s="121" t="s">
        <v>99</v>
      </c>
      <c r="AA1204" s="121" t="s">
        <v>99</v>
      </c>
      <c r="AB1204" s="121">
        <v>5301.4500000000007</v>
      </c>
      <c r="AC1204" s="121">
        <v>5301.4500000000007</v>
      </c>
      <c r="AD1204" s="121">
        <v>5301.4500000000007</v>
      </c>
      <c r="AE1204" s="121">
        <v>5301.4500000000007</v>
      </c>
      <c r="AF1204" s="121">
        <v>5301.4500000000007</v>
      </c>
      <c r="AG1204" s="121">
        <v>5301.4500000000007</v>
      </c>
      <c r="AH1204" s="121">
        <v>5301.4500000000007</v>
      </c>
      <c r="AI1204" s="121">
        <v>5301.4500000000007</v>
      </c>
      <c r="AJ1204" s="121">
        <v>5301.4500000000007</v>
      </c>
      <c r="AK1204" s="121">
        <v>5301.4500000000007</v>
      </c>
      <c r="AL1204" s="121">
        <v>5301.4500000000007</v>
      </c>
      <c r="AM1204" s="121">
        <v>5301.4500000000007</v>
      </c>
      <c r="AN1204" s="121">
        <v>5203.0252085453139</v>
      </c>
      <c r="AO1204" s="121">
        <v>5170.315588833716</v>
      </c>
      <c r="AP1204" s="121">
        <v>5127.4990485465814</v>
      </c>
      <c r="AQ1204" s="121">
        <v>5072.028058180028</v>
      </c>
      <c r="AR1204" s="121">
        <v>5001.1327017479089</v>
      </c>
      <c r="AS1204" s="121">
        <v>4912.1186315792311</v>
      </c>
      <c r="AT1204" s="121">
        <v>4802.8913135671337</v>
      </c>
      <c r="AU1204" s="121">
        <v>4672.7273812354633</v>
      </c>
      <c r="AV1204" s="121">
        <v>4523.2032296024863</v>
      </c>
      <c r="AW1204" s="121">
        <v>4359.004149524405</v>
      </c>
      <c r="AX1204" s="122">
        <v>4188.1455000000005</v>
      </c>
    </row>
    <row r="1205" spans="1:50">
      <c r="A1205" s="211" t="s">
        <v>61</v>
      </c>
      <c r="B1205" s="214" t="s">
        <v>62</v>
      </c>
      <c r="C1205" s="209" t="s">
        <v>36</v>
      </c>
      <c r="D1205" s="67" t="s">
        <v>24</v>
      </c>
      <c r="E1205" s="87" t="str">
        <f>A1205&amp;"/"&amp;B1205&amp;"/"&amp;C1205&amp;"/"&amp;D1205</f>
        <v>Wind power plants/Onshore/Electricity only/L</v>
      </c>
      <c r="F1205" s="55" t="str">
        <f>A1205</f>
        <v>Wind power plants</v>
      </c>
      <c r="G1205" s="55" t="str">
        <f>B1205</f>
        <v>Onshore</v>
      </c>
      <c r="H1205" s="55" t="str">
        <f>C1205</f>
        <v>Electricity only</v>
      </c>
      <c r="I1205" s="85" t="str">
        <f t="shared" si="80"/>
        <v>L</v>
      </c>
      <c r="J1205" s="125">
        <v>1215</v>
      </c>
      <c r="K1205" s="125">
        <v>1155.96</v>
      </c>
      <c r="L1205" s="125">
        <v>1117.2150000000001</v>
      </c>
      <c r="M1205" s="125">
        <v>1092.3075000000001</v>
      </c>
      <c r="N1205" s="125">
        <v>1078.0740000000001</v>
      </c>
      <c r="O1205" s="125">
        <v>1067.4000000000001</v>
      </c>
      <c r="P1205" s="125">
        <v>1050.2092633257535</v>
      </c>
      <c r="Q1205" s="125">
        <v>1038.9278423832791</v>
      </c>
      <c r="R1205" s="125">
        <v>1031.6755003488313</v>
      </c>
      <c r="S1205" s="125">
        <v>1026.2362438229954</v>
      </c>
      <c r="T1205" s="125">
        <v>1024.4231583143835</v>
      </c>
      <c r="U1205" s="125">
        <v>1015.4204364852566</v>
      </c>
      <c r="V1205" s="125">
        <v>1006.2500157612918</v>
      </c>
      <c r="W1205" s="125">
        <v>996.92103304699538</v>
      </c>
      <c r="X1205" s="125">
        <v>987.44359768508434</v>
      </c>
      <c r="Y1205" s="125">
        <v>977.82878775933602</v>
      </c>
      <c r="Z1205" s="125">
        <v>968.0886375280935</v>
      </c>
      <c r="AA1205" s="125">
        <v>958.23611539167473</v>
      </c>
      <c r="AB1205" s="125">
        <v>948.28509189250576</v>
      </c>
      <c r="AC1205" s="125">
        <v>938.25029736321721</v>
      </c>
      <c r="AD1205" s="125">
        <v>928.14726897480989</v>
      </c>
      <c r="AE1205" s="125">
        <v>917.99228709309682</v>
      </c>
      <c r="AF1205" s="125">
        <v>907.80230102511973</v>
      </c>
      <c r="AG1205" s="125">
        <v>897.59484442534438</v>
      </c>
      <c r="AH1205" s="125">
        <v>887.38794083073685</v>
      </c>
      <c r="AI1205" s="125">
        <v>877.19999999999993</v>
      </c>
      <c r="AJ1205" s="125">
        <v>867.04970594038775</v>
      </c>
      <c r="AK1205" s="125">
        <v>856.95589771008542</v>
      </c>
      <c r="AL1205" s="125">
        <v>846.9374442791709</v>
      </c>
      <c r="AM1205" s="125">
        <v>837.01311491150057</v>
      </c>
      <c r="AN1205" s="125">
        <v>827.20144668724868</v>
      </c>
      <c r="AO1205" s="125">
        <v>817.52061091533017</v>
      </c>
      <c r="AP1205" s="125">
        <v>807.98828028106186</v>
      </c>
      <c r="AQ1205" s="125">
        <v>798.62149863243428</v>
      </c>
      <c r="AR1205" s="125">
        <v>789.43655532458388</v>
      </c>
      <c r="AS1205" s="125">
        <v>780.4488660139524</v>
      </c>
      <c r="AT1205" s="125">
        <v>771.6728617201253</v>
      </c>
      <c r="AU1205" s="125">
        <v>763.12188785488354</v>
      </c>
      <c r="AV1205" s="125">
        <v>754.80811475660857</v>
      </c>
      <c r="AW1205" s="125">
        <v>746.74246106742441</v>
      </c>
      <c r="AX1205" s="126">
        <v>738.93453105541698</v>
      </c>
    </row>
    <row r="1206" spans="1:50">
      <c r="A1206" s="212"/>
      <c r="B1206" s="215"/>
      <c r="C1206" s="206"/>
      <c r="D1206" s="52" t="s">
        <v>25</v>
      </c>
      <c r="E1206" s="86" t="str">
        <f>A1205&amp;"/"&amp;B1205&amp;"/"&amp;C1205&amp;"/"&amp;D1206</f>
        <v>Wind power plants/Onshore/Electricity only/M</v>
      </c>
      <c r="F1206" s="61" t="str">
        <f>A1205</f>
        <v>Wind power plants</v>
      </c>
      <c r="G1206" s="61" t="str">
        <f>B1205</f>
        <v>Onshore</v>
      </c>
      <c r="H1206" s="61" t="str">
        <f>C1205</f>
        <v>Electricity only</v>
      </c>
      <c r="I1206" s="84" t="str">
        <f t="shared" si="80"/>
        <v>M</v>
      </c>
      <c r="J1206" s="121">
        <v>1320</v>
      </c>
      <c r="K1206" s="121">
        <v>1287.548</v>
      </c>
      <c r="L1206" s="121">
        <v>1264.8313325000001</v>
      </c>
      <c r="M1206" s="121">
        <v>1248.2748229125</v>
      </c>
      <c r="N1206" s="121">
        <v>1231.2607</v>
      </c>
      <c r="O1206" s="121">
        <v>1207</v>
      </c>
      <c r="P1206" s="121">
        <v>1184.7398360932796</v>
      </c>
      <c r="Q1206" s="121">
        <v>1170.4562309198006</v>
      </c>
      <c r="R1206" s="121">
        <v>1155.5687226625148</v>
      </c>
      <c r="S1206" s="121">
        <v>1144.1274481807077</v>
      </c>
      <c r="T1206" s="121">
        <v>1132.799453644265</v>
      </c>
      <c r="U1206" s="121">
        <v>1124.0547929338545</v>
      </c>
      <c r="V1206" s="121">
        <v>1115.0771376183382</v>
      </c>
      <c r="W1206" s="121">
        <v>1105.8762301940592</v>
      </c>
      <c r="X1206" s="121">
        <v>1096.4634984699574</v>
      </c>
      <c r="Y1206" s="121">
        <v>1086.8520884204158</v>
      </c>
      <c r="Z1206" s="121">
        <v>1077.0568786350686</v>
      </c>
      <c r="AA1206" s="121">
        <v>1067.094474095064</v>
      </c>
      <c r="AB1206" s="121">
        <v>1056.9831771944614</v>
      </c>
      <c r="AC1206" s="121">
        <v>1046.7429342026294</v>
      </c>
      <c r="AD1206" s="121">
        <v>1036.3952557323669</v>
      </c>
      <c r="AE1206" s="121">
        <v>1025.963110239172</v>
      </c>
      <c r="AF1206" s="121">
        <v>1015.4707901257015</v>
      </c>
      <c r="AG1206" s="121">
        <v>1004.9437506534316</v>
      </c>
      <c r="AH1206" s="121">
        <v>994.4084225572891</v>
      </c>
      <c r="AI1206" s="121">
        <v>983.89199999999994</v>
      </c>
      <c r="AJ1206" s="121">
        <v>973.42220626774053</v>
      </c>
      <c r="AK1206" s="121">
        <v>963.02704036982482</v>
      </c>
      <c r="AL1206" s="121">
        <v>952.73450843189221</v>
      </c>
      <c r="AM1206" s="121">
        <v>942.5723444317814</v>
      </c>
      <c r="AN1206" s="121">
        <v>932.56772538718383</v>
      </c>
      <c r="AO1206" s="121">
        <v>922.74698653313021</v>
      </c>
      <c r="AP1206" s="121">
        <v>913.1353422979065</v>
      </c>
      <c r="AQ1206" s="121">
        <v>903.75661897625935</v>
      </c>
      <c r="AR1206" s="121">
        <v>894.63300489425274</v>
      </c>
      <c r="AS1206" s="121">
        <v>885.78482355519975</v>
      </c>
      <c r="AT1206" s="121">
        <v>877.230334754762</v>
      </c>
      <c r="AU1206" s="121">
        <v>868.98556796965249</v>
      </c>
      <c r="AV1206" s="121">
        <v>861.06419148215753</v>
      </c>
      <c r="AW1206" s="121">
        <v>853.47741973426628</v>
      </c>
      <c r="AX1206" s="122">
        <v>846.2339603499039</v>
      </c>
    </row>
    <row r="1207" spans="1:50">
      <c r="A1207" s="212"/>
      <c r="B1207" s="215"/>
      <c r="C1207" s="206"/>
      <c r="D1207" s="52" t="s">
        <v>38</v>
      </c>
      <c r="E1207" s="86" t="str">
        <f>A1205&amp;"/"&amp;B1205&amp;"/"&amp;C1205&amp;"/"&amp;D1207</f>
        <v>Wind power plants/Onshore/Electricity only/S</v>
      </c>
      <c r="F1207" s="61" t="str">
        <f>A1205</f>
        <v>Wind power plants</v>
      </c>
      <c r="G1207" s="61" t="str">
        <f>B1205</f>
        <v>Onshore</v>
      </c>
      <c r="H1207" s="61" t="str">
        <f>C1205</f>
        <v>Electricity only</v>
      </c>
      <c r="I1207" s="84" t="str">
        <f t="shared" si="80"/>
        <v>S</v>
      </c>
      <c r="J1207" s="121">
        <v>1425</v>
      </c>
      <c r="K1207" s="121">
        <v>1402.7342054800001</v>
      </c>
      <c r="L1207" s="121">
        <v>1388.845748</v>
      </c>
      <c r="M1207" s="121">
        <v>1375.0948000000001</v>
      </c>
      <c r="N1207" s="121">
        <v>1361.48</v>
      </c>
      <c r="O1207" s="121">
        <v>1348</v>
      </c>
      <c r="P1207" s="121">
        <v>1326.2446247412495</v>
      </c>
      <c r="Q1207" s="121">
        <v>1305.5770182454364</v>
      </c>
      <c r="R1207" s="121">
        <v>1286.2872521826775</v>
      </c>
      <c r="S1207" s="121">
        <v>1269.9261291194246</v>
      </c>
      <c r="T1207" s="121">
        <v>1257.3526030885391</v>
      </c>
      <c r="U1207" s="121">
        <v>1248.0807132225887</v>
      </c>
      <c r="V1207" s="121">
        <v>1238.4778109664132</v>
      </c>
      <c r="W1207" s="121">
        <v>1228.553423110508</v>
      </c>
      <c r="X1207" s="121">
        <v>1218.3198973968565</v>
      </c>
      <c r="Y1207" s="121">
        <v>1207.7925359928877</v>
      </c>
      <c r="Z1207" s="121">
        <v>1196.9896954913863</v>
      </c>
      <c r="AA1207" s="121">
        <v>1185.9328465368574</v>
      </c>
      <c r="AB1207" s="121">
        <v>1174.6465863364119</v>
      </c>
      <c r="AC1207" s="121">
        <v>1163.1585977646</v>
      </c>
      <c r="AD1207" s="121">
        <v>1151.499549551866</v>
      </c>
      <c r="AE1207" s="121">
        <v>1139.7029331782833</v>
      </c>
      <c r="AF1207" s="121">
        <v>1127.8048335839298</v>
      </c>
      <c r="AG1207" s="121">
        <v>1115.8436326397343</v>
      </c>
      <c r="AH1207" s="121">
        <v>1103.8596464585394</v>
      </c>
      <c r="AI1207" s="121">
        <v>1091.8947000000001</v>
      </c>
      <c r="AJ1207" s="121">
        <v>1079.9916449428549</v>
      </c>
      <c r="AK1207" s="121">
        <v>1068.1938293483092</v>
      </c>
      <c r="AL1207" s="121">
        <v>1056.544530083788</v>
      </c>
      <c r="AM1207" s="121">
        <v>1045.0863611707714</v>
      </c>
      <c r="AN1207" s="121">
        <v>1033.8606730156705</v>
      </c>
      <c r="AO1207" s="121">
        <v>1022.9069587404589</v>
      </c>
      <c r="AP1207" s="121">
        <v>1012.262284433771</v>
      </c>
      <c r="AQ1207" s="121">
        <v>1001.9607600108473</v>
      </c>
      <c r="AR1207" s="121">
        <v>992.03306646296915</v>
      </c>
      <c r="AS1207" s="121">
        <v>982.50605360503539</v>
      </c>
      <c r="AT1207" s="121">
        <v>973.40242005755476</v>
      </c>
      <c r="AU1207" s="121">
        <v>964.74048424090961</v>
      </c>
      <c r="AV1207" s="121">
        <v>956.53405177297168</v>
      </c>
      <c r="AW1207" s="121">
        <v>948.79238103557748</v>
      </c>
      <c r="AX1207" s="122">
        <v>941.52024501764527</v>
      </c>
    </row>
    <row r="1208" spans="1:50">
      <c r="A1208" s="212"/>
      <c r="B1208" s="224"/>
      <c r="C1208" s="216"/>
      <c r="D1208" s="106" t="s">
        <v>47</v>
      </c>
      <c r="E1208" s="107" t="str">
        <f>A1205&amp;"/"&amp;B1205&amp;"/"&amp;C1205&amp;"/"&amp;D1208</f>
        <v>Wind power plants/Onshore/Electricity only/XS</v>
      </c>
      <c r="F1208" s="108" t="str">
        <f>A1205</f>
        <v>Wind power plants</v>
      </c>
      <c r="G1208" s="108" t="str">
        <f>B1205</f>
        <v>Onshore</v>
      </c>
      <c r="H1208" s="108" t="str">
        <f>C1205</f>
        <v>Electricity only</v>
      </c>
      <c r="I1208" s="109" t="str">
        <f t="shared" si="80"/>
        <v>XS</v>
      </c>
      <c r="J1208" s="129">
        <v>1711</v>
      </c>
      <c r="K1208" s="129">
        <v>1695.1778975416323</v>
      </c>
      <c r="L1208" s="129">
        <v>1681.7241047040002</v>
      </c>
      <c r="M1208" s="129">
        <v>1668.3770880000002</v>
      </c>
      <c r="N1208" s="129">
        <v>1655.136</v>
      </c>
      <c r="O1208" s="129">
        <v>1642</v>
      </c>
      <c r="P1208" s="129">
        <v>1629.2920414713824</v>
      </c>
      <c r="Q1208" s="129">
        <v>1613.1604371003784</v>
      </c>
      <c r="R1208" s="129">
        <v>1597.1885515845331</v>
      </c>
      <c r="S1208" s="129">
        <v>1581.3748035490428</v>
      </c>
      <c r="T1208" s="129">
        <v>1565.7176272762799</v>
      </c>
      <c r="U1208" s="129">
        <v>1557.7295375456149</v>
      </c>
      <c r="V1208" s="129">
        <v>1549.4562679095252</v>
      </c>
      <c r="W1208" s="129">
        <v>1540.9060260644378</v>
      </c>
      <c r="X1208" s="129">
        <v>1532.0894500649842</v>
      </c>
      <c r="Y1208" s="129">
        <v>1523.0197233169492</v>
      </c>
      <c r="Z1208" s="129">
        <v>1513.7126607310406</v>
      </c>
      <c r="AA1208" s="129">
        <v>1504.1867600932924</v>
      </c>
      <c r="AB1208" s="129">
        <v>1494.4632128436779</v>
      </c>
      <c r="AC1208" s="129">
        <v>1484.5658688433477</v>
      </c>
      <c r="AD1208" s="129">
        <v>1474.5211503831461</v>
      </c>
      <c r="AE1208" s="129">
        <v>1464.35791166129</v>
      </c>
      <c r="AF1208" s="129">
        <v>1454.1072412415397</v>
      </c>
      <c r="AG1208" s="129">
        <v>1443.802206581925</v>
      </c>
      <c r="AH1208" s="129">
        <v>1433.4775415642803</v>
      </c>
      <c r="AI1208" s="129">
        <v>1423.1692800000001</v>
      </c>
      <c r="AJ1208" s="129">
        <v>1412.9143402584596</v>
      </c>
      <c r="AK1208" s="129">
        <v>1402.7500683616204</v>
      </c>
      <c r="AL1208" s="129">
        <v>1392.7137489952636</v>
      </c>
      <c r="AM1208" s="129">
        <v>1382.8420957778953</v>
      </c>
      <c r="AN1208" s="129">
        <v>1373.1707336750392</v>
      </c>
      <c r="AO1208" s="129">
        <v>1363.7336875302415</v>
      </c>
      <c r="AP1208" s="129">
        <v>1354.5628912044797</v>
      </c>
      <c r="AQ1208" s="129">
        <v>1345.6877317016531</v>
      </c>
      <c r="AR1208" s="129">
        <v>1337.1346418757887</v>
      </c>
      <c r="AS1208" s="129">
        <v>1328.9267538751074</v>
      </c>
      <c r="AT1208" s="129">
        <v>1321.0836234342009</v>
      </c>
      <c r="AU1208" s="129">
        <v>1313.6210325767836</v>
      </c>
      <c r="AV1208" s="129">
        <v>1306.5508753736372</v>
      </c>
      <c r="AW1208" s="129">
        <v>1299.8811282768052</v>
      </c>
      <c r="AX1208" s="130">
        <v>1293.6159033998174</v>
      </c>
    </row>
    <row r="1209" spans="1:50">
      <c r="A1209" s="212"/>
      <c r="B1209" s="215" t="s">
        <v>63</v>
      </c>
      <c r="C1209" s="217" t="s">
        <v>36</v>
      </c>
      <c r="D1209" s="52" t="s">
        <v>24</v>
      </c>
      <c r="E1209" s="86" t="str">
        <f>A1205&amp;"/"&amp;B1209&amp;"/"&amp;C1209&amp;"/"&amp;D1209</f>
        <v>Wind power plants/Offshore/Electricity only/L</v>
      </c>
      <c r="F1209" s="61" t="str">
        <f>A1205</f>
        <v>Wind power plants</v>
      </c>
      <c r="G1209" s="61" t="str">
        <f>B1209</f>
        <v>Offshore</v>
      </c>
      <c r="H1209" s="61" t="str">
        <f>C1209</f>
        <v>Electricity only</v>
      </c>
      <c r="I1209" s="84" t="str">
        <f t="shared" si="80"/>
        <v>L</v>
      </c>
      <c r="J1209" s="121">
        <v>3028</v>
      </c>
      <c r="K1209" s="121">
        <v>2975.08686459</v>
      </c>
      <c r="L1209" s="121">
        <v>2945.6305589999997</v>
      </c>
      <c r="M1209" s="121">
        <v>2916.4659000000001</v>
      </c>
      <c r="N1209" s="121">
        <v>2887.59</v>
      </c>
      <c r="O1209" s="121">
        <v>2859</v>
      </c>
      <c r="P1209" s="121">
        <v>2809.0177291063483</v>
      </c>
      <c r="Q1209" s="121">
        <v>2781.2056723825231</v>
      </c>
      <c r="R1209" s="121">
        <v>2753.6689825569538</v>
      </c>
      <c r="S1209" s="121">
        <v>2726.4049332247064</v>
      </c>
      <c r="T1209" s="121">
        <v>2699.410824974957</v>
      </c>
      <c r="U1209" s="121">
        <v>2652.5333603089593</v>
      </c>
      <c r="V1209" s="121">
        <v>2603.6203562557853</v>
      </c>
      <c r="W1209" s="121">
        <v>2552.9983476783659</v>
      </c>
      <c r="X1209" s="121">
        <v>2501.0529834356521</v>
      </c>
      <c r="Y1209" s="121">
        <v>2448.2199000668779</v>
      </c>
      <c r="Z1209" s="121">
        <v>2394.9720471544533</v>
      </c>
      <c r="AA1209" s="121">
        <v>2341.8041001557604</v>
      </c>
      <c r="AB1209" s="121">
        <v>2289.2149515763749</v>
      </c>
      <c r="AC1209" s="121">
        <v>2237.6895307027735</v>
      </c>
      <c r="AD1209" s="121">
        <v>2187.6813162674048</v>
      </c>
      <c r="AE1209" s="121">
        <v>2139.5968502608257</v>
      </c>
      <c r="AF1209" s="121">
        <v>2093.7833409910027</v>
      </c>
      <c r="AG1209" s="121">
        <v>2050.5200964116648</v>
      </c>
      <c r="AH1209" s="121">
        <v>2010.0141135712879</v>
      </c>
      <c r="AI1209" s="121">
        <v>1972.3997336071795</v>
      </c>
      <c r="AJ1209" s="121">
        <v>1937.7419140813131</v>
      </c>
      <c r="AK1209" s="121">
        <v>1906.0424135377211</v>
      </c>
      <c r="AL1209" s="121">
        <v>1877.2480453304324</v>
      </c>
      <c r="AM1209" s="121">
        <v>1851.2601347925574</v>
      </c>
      <c r="AN1209" s="121">
        <v>1827.9443845212245</v>
      </c>
      <c r="AO1209" s="121">
        <v>1807.1404867085619</v>
      </c>
      <c r="AP1209" s="121">
        <v>1788.6709873809248</v>
      </c>
      <c r="AQ1209" s="121">
        <v>1772.3490776929632</v>
      </c>
      <c r="AR1209" s="121">
        <v>1757.9851420126943</v>
      </c>
      <c r="AS1209" s="121">
        <v>1745.3920195175454</v>
      </c>
      <c r="AT1209" s="121">
        <v>1734.3890306993962</v>
      </c>
      <c r="AU1209" s="121">
        <v>1724.8048832531897</v>
      </c>
      <c r="AV1209" s="121">
        <v>1716.4796073954269</v>
      </c>
      <c r="AW1209" s="121">
        <v>1709.2656844419955</v>
      </c>
      <c r="AX1209" s="122">
        <v>1703.0285304806671</v>
      </c>
    </row>
    <row r="1210" spans="1:50">
      <c r="A1210" s="212"/>
      <c r="B1210" s="215"/>
      <c r="C1210" s="206"/>
      <c r="D1210" s="52" t="s">
        <v>25</v>
      </c>
      <c r="E1210" s="86" t="str">
        <f>A1205&amp;"/"&amp;B1209&amp;"/"&amp;C1209&amp;"/"&amp;D1210</f>
        <v>Wind power plants/Offshore/Electricity only/M</v>
      </c>
      <c r="F1210" s="61" t="str">
        <f>A1205</f>
        <v>Wind power plants</v>
      </c>
      <c r="G1210" s="61" t="str">
        <f>B1209</f>
        <v>Offshore</v>
      </c>
      <c r="H1210" s="61" t="str">
        <f>C1209</f>
        <v>Electricity only</v>
      </c>
      <c r="I1210" s="84" t="str">
        <f t="shared" si="80"/>
        <v>M</v>
      </c>
      <c r="J1210" s="121">
        <v>3331</v>
      </c>
      <c r="K1210" s="121">
        <v>3296.6335036800001</v>
      </c>
      <c r="L1210" s="121">
        <v>3263.9935679999999</v>
      </c>
      <c r="M1210" s="121">
        <v>3231.6768000000002</v>
      </c>
      <c r="N1210" s="121">
        <v>3199.68</v>
      </c>
      <c r="O1210" s="121">
        <v>3168</v>
      </c>
      <c r="P1210" s="121">
        <v>3115.0039965198102</v>
      </c>
      <c r="Q1210" s="121">
        <v>3084.1623727918909</v>
      </c>
      <c r="R1210" s="121">
        <v>3053.6261116751398</v>
      </c>
      <c r="S1210" s="121">
        <v>3023.3921897773662</v>
      </c>
      <c r="T1210" s="121">
        <v>2993.4576136409564</v>
      </c>
      <c r="U1210" s="121">
        <v>2945.330083250532</v>
      </c>
      <c r="V1210" s="121">
        <v>2895.1127324226063</v>
      </c>
      <c r="W1210" s="121">
        <v>2843.1408036164557</v>
      </c>
      <c r="X1210" s="121">
        <v>2789.810229660603</v>
      </c>
      <c r="Y1210" s="121">
        <v>2735.5682640686618</v>
      </c>
      <c r="Z1210" s="121">
        <v>2680.9004684119059</v>
      </c>
      <c r="AA1210" s="121">
        <v>2626.3147094932474</v>
      </c>
      <c r="AB1210" s="121">
        <v>2572.3231836184118</v>
      </c>
      <c r="AC1210" s="121">
        <v>2519.4237515215141</v>
      </c>
      <c r="AD1210" s="121">
        <v>2468.0819847012021</v>
      </c>
      <c r="AE1210" s="121">
        <v>2418.7152662677809</v>
      </c>
      <c r="AF1210" s="121">
        <v>2371.6800634174297</v>
      </c>
      <c r="AG1210" s="121">
        <v>2327.2631323159758</v>
      </c>
      <c r="AH1210" s="121">
        <v>2285.6769899331889</v>
      </c>
      <c r="AI1210" s="121">
        <v>2247.0595598367045</v>
      </c>
      <c r="AJ1210" s="121">
        <v>2211.4775317901481</v>
      </c>
      <c r="AK1210" s="121">
        <v>2178.9327112320602</v>
      </c>
      <c r="AL1210" s="121">
        <v>2149.3704932059109</v>
      </c>
      <c r="AM1210" s="121">
        <v>2122.6895717203588</v>
      </c>
      <c r="AN1210" s="121">
        <v>2098.752068108457</v>
      </c>
      <c r="AO1210" s="121">
        <v>2077.3933996874571</v>
      </c>
      <c r="AP1210" s="121">
        <v>2058.4313803777495</v>
      </c>
      <c r="AQ1210" s="121">
        <v>2041.6742197647754</v>
      </c>
      <c r="AR1210" s="121">
        <v>2026.9272457996994</v>
      </c>
      <c r="AS1210" s="121">
        <v>2013.9983067046799</v>
      </c>
      <c r="AT1210" s="121">
        <v>2002.70190485138</v>
      </c>
      <c r="AU1210" s="121">
        <v>1992.8621801399413</v>
      </c>
      <c r="AV1210" s="121">
        <v>1984.3148969259714</v>
      </c>
      <c r="AW1210" s="121">
        <v>1976.9086026937821</v>
      </c>
      <c r="AX1210" s="122">
        <v>1970.5051246268181</v>
      </c>
    </row>
    <row r="1211" spans="1:50">
      <c r="A1211" s="212"/>
      <c r="B1211" s="215"/>
      <c r="C1211" s="206"/>
      <c r="D1211" s="52" t="s">
        <v>38</v>
      </c>
      <c r="E1211" s="86" t="str">
        <f>A1205&amp;"/"&amp;B1209&amp;"/"&amp;C1209&amp;"/"&amp;D1211</f>
        <v>Wind power plants/Offshore/Electricity only/S</v>
      </c>
      <c r="F1211" s="61" t="str">
        <f>A1205</f>
        <v>Wind power plants</v>
      </c>
      <c r="G1211" s="61" t="str">
        <f>B1209</f>
        <v>Offshore</v>
      </c>
      <c r="H1211" s="61" t="str">
        <f>C1209</f>
        <v>Electricity only</v>
      </c>
      <c r="I1211" s="84" t="str">
        <f t="shared" si="80"/>
        <v>S</v>
      </c>
      <c r="J1211" s="121">
        <v>3831</v>
      </c>
      <c r="K1211" s="121">
        <v>3814.8543006600003</v>
      </c>
      <c r="L1211" s="121">
        <v>3777.0834659999996</v>
      </c>
      <c r="M1211" s="121">
        <v>3739.6866</v>
      </c>
      <c r="N1211" s="121">
        <v>3702.66</v>
      </c>
      <c r="O1211" s="121">
        <v>3666</v>
      </c>
      <c r="P1211" s="121">
        <v>3601.4860417832806</v>
      </c>
      <c r="Q1211" s="121">
        <v>3565.8277641418613</v>
      </c>
      <c r="R1211" s="121">
        <v>3530.5225387543187</v>
      </c>
      <c r="S1211" s="121">
        <v>3495.5668700537808</v>
      </c>
      <c r="T1211" s="121">
        <v>3460.9572970829513</v>
      </c>
      <c r="U1211" s="121">
        <v>3408.2461923696296</v>
      </c>
      <c r="V1211" s="121">
        <v>3353.2462367009493</v>
      </c>
      <c r="W1211" s="121">
        <v>3296.324600389451</v>
      </c>
      <c r="X1211" s="121">
        <v>3237.9149241520886</v>
      </c>
      <c r="Y1211" s="121">
        <v>3178.5070570752005</v>
      </c>
      <c r="Z1211" s="121">
        <v>3118.6328046892295</v>
      </c>
      <c r="AA1211" s="121">
        <v>3058.8484020640326</v>
      </c>
      <c r="AB1211" s="121">
        <v>2999.7148261058792</v>
      </c>
      <c r="AC1211" s="121">
        <v>2941.777352856896</v>
      </c>
      <c r="AD1211" s="121">
        <v>2885.5458939584591</v>
      </c>
      <c r="AE1211" s="121">
        <v>2831.4775832932833</v>
      </c>
      <c r="AF1211" s="121">
        <v>2779.9628373143273</v>
      </c>
      <c r="AG1211" s="121">
        <v>2731.3157222984491</v>
      </c>
      <c r="AH1211" s="121">
        <v>2685.7689949268256</v>
      </c>
      <c r="AI1211" s="121">
        <v>2643.4737143449611</v>
      </c>
      <c r="AJ1211" s="121">
        <v>2604.5029217225424</v>
      </c>
      <c r="AK1211" s="121">
        <v>2568.8585944446368</v>
      </c>
      <c r="AL1211" s="121">
        <v>2536.4809270826636</v>
      </c>
      <c r="AM1211" s="121">
        <v>2507.2589654556309</v>
      </c>
      <c r="AN1211" s="121">
        <v>2481.0416995949763</v>
      </c>
      <c r="AO1211" s="121">
        <v>2457.6488722767381</v>
      </c>
      <c r="AP1211" s="121">
        <v>2436.8809463661059</v>
      </c>
      <c r="AQ1211" s="121">
        <v>2418.5278656947535</v>
      </c>
      <c r="AR1211" s="121">
        <v>2402.3764180187181</v>
      </c>
      <c r="AS1211" s="121">
        <v>2388.2161513908395</v>
      </c>
      <c r="AT1211" s="121">
        <v>2375.8439017419873</v>
      </c>
      <c r="AU1211" s="121">
        <v>2365.0670603913641</v>
      </c>
      <c r="AV1211" s="121">
        <v>2355.705750204635</v>
      </c>
      <c r="AW1211" s="121">
        <v>2347.594094616999</v>
      </c>
      <c r="AX1211" s="122">
        <v>2340.5807614960386</v>
      </c>
    </row>
    <row r="1212" spans="1:50">
      <c r="A1212" s="213"/>
      <c r="B1212" s="218"/>
      <c r="C1212" s="210"/>
      <c r="D1212" s="93" t="s">
        <v>47</v>
      </c>
      <c r="E1212" s="73" t="str">
        <f>A1205&amp;"/"&amp;B1209&amp;"/"&amp;C1209&amp;"/"&amp;D1212</f>
        <v>Wind power plants/Offshore/Electricity only/XS</v>
      </c>
      <c r="F1212" s="91" t="str">
        <f>A1205</f>
        <v>Wind power plants</v>
      </c>
      <c r="G1212" s="91" t="str">
        <f>B1209</f>
        <v>Offshore</v>
      </c>
      <c r="H1212" s="91" t="str">
        <f>C1209</f>
        <v>Electricity only</v>
      </c>
      <c r="I1212" s="70" t="str">
        <f t="shared" si="80"/>
        <v>XS</v>
      </c>
      <c r="J1212" s="123">
        <v>4597</v>
      </c>
      <c r="K1212" s="123">
        <v>4597</v>
      </c>
      <c r="L1212" s="123">
        <v>4558.0516239999997</v>
      </c>
      <c r="M1212" s="123">
        <v>4512.9224000000004</v>
      </c>
      <c r="N1212" s="123">
        <v>4468.24</v>
      </c>
      <c r="O1212" s="123">
        <v>4424</v>
      </c>
      <c r="P1212" s="123">
        <v>4356.3998525538364</v>
      </c>
      <c r="Q1212" s="123">
        <v>4313.2671807463721</v>
      </c>
      <c r="R1212" s="123">
        <v>4270.5615650954187</v>
      </c>
      <c r="S1212" s="123">
        <v>4228.2787773221971</v>
      </c>
      <c r="T1212" s="123">
        <v>4186.4146310120759</v>
      </c>
      <c r="U1212" s="123">
        <v>4127.905304780289</v>
      </c>
      <c r="V1212" s="123">
        <v>4066.8553539880536</v>
      </c>
      <c r="W1212" s="123">
        <v>4003.6723376822902</v>
      </c>
      <c r="X1212" s="123">
        <v>3938.8375970588177</v>
      </c>
      <c r="Y1212" s="123">
        <v>3872.8948646034723</v>
      </c>
      <c r="Z1212" s="123">
        <v>3806.4344444550447</v>
      </c>
      <c r="AA1212" s="123">
        <v>3740.0737575410758</v>
      </c>
      <c r="AB1212" s="123">
        <v>3674.4354882275256</v>
      </c>
      <c r="AC1212" s="123">
        <v>3610.1248929211542</v>
      </c>
      <c r="AD1212" s="123">
        <v>3547.7079735438892</v>
      </c>
      <c r="AE1212" s="123">
        <v>3487.6921487055442</v>
      </c>
      <c r="AF1212" s="123">
        <v>3430.510780668903</v>
      </c>
      <c r="AG1212" s="123">
        <v>3376.5124830012787</v>
      </c>
      <c r="AH1212" s="123">
        <v>3325.9556156187764</v>
      </c>
      <c r="AI1212" s="123">
        <v>3279.0078541729072</v>
      </c>
      <c r="AJ1212" s="123">
        <v>3235.7502743620221</v>
      </c>
      <c r="AK1212" s="123">
        <v>3196.185071083547</v>
      </c>
      <c r="AL1212" s="123">
        <v>3160.2458603117566</v>
      </c>
      <c r="AM1212" s="123">
        <v>3127.80948290575</v>
      </c>
      <c r="AN1212" s="123">
        <v>3098.7083178004236</v>
      </c>
      <c r="AO1212" s="123">
        <v>3072.7422794771792</v>
      </c>
      <c r="AP1212" s="123">
        <v>3049.6898817163778</v>
      </c>
      <c r="AQ1212" s="123">
        <v>3029.3179621711765</v>
      </c>
      <c r="AR1212" s="123">
        <v>3011.3898552507767</v>
      </c>
      <c r="AS1212" s="123">
        <v>2995.6719592938316</v>
      </c>
      <c r="AT1212" s="123">
        <v>2981.9387621836058</v>
      </c>
      <c r="AU1212" s="123">
        <v>2969.9764682844138</v>
      </c>
      <c r="AV1212" s="123">
        <v>2959.585413977145</v>
      </c>
      <c r="AW1212" s="123">
        <v>2950.5814762748687</v>
      </c>
      <c r="AX1212" s="124">
        <v>2942.7966765106025</v>
      </c>
    </row>
    <row r="1213" spans="1:50">
      <c r="A1213" s="211" t="s">
        <v>64</v>
      </c>
      <c r="B1213" s="214" t="s">
        <v>64</v>
      </c>
      <c r="C1213" s="209" t="s">
        <v>36</v>
      </c>
      <c r="D1213" s="67" t="s">
        <v>24</v>
      </c>
      <c r="E1213" s="87" t="str">
        <f>A1213&amp;"/"&amp;B1213&amp;"/"&amp;C1213&amp;"/"&amp;D1213</f>
        <v>Solar PV power plants/Solar PV power plants/Electricity only/L</v>
      </c>
      <c r="F1213" s="55" t="str">
        <f>A1213</f>
        <v>Solar PV power plants</v>
      </c>
      <c r="G1213" s="55" t="str">
        <f>B1213</f>
        <v>Solar PV power plants</v>
      </c>
      <c r="H1213" s="55" t="str">
        <f>C1213</f>
        <v>Electricity only</v>
      </c>
      <c r="I1213" s="85" t="str">
        <f t="shared" si="80"/>
        <v>L</v>
      </c>
      <c r="J1213" s="125">
        <v>1800</v>
      </c>
      <c r="K1213" s="125">
        <v>1419.1470885287372</v>
      </c>
      <c r="L1213" s="125">
        <v>1228.7206327931058</v>
      </c>
      <c r="M1213" s="125">
        <v>1133.5074049252898</v>
      </c>
      <c r="N1213" s="125">
        <v>1038.2941770574741</v>
      </c>
      <c r="O1213" s="125">
        <v>1026.5246640881346</v>
      </c>
      <c r="P1213" s="125">
        <v>947.54996159452674</v>
      </c>
      <c r="Q1213" s="125">
        <v>778.33240561572563</v>
      </c>
      <c r="R1213" s="125">
        <v>751.41730971882498</v>
      </c>
      <c r="S1213" s="125">
        <v>725.85106463062402</v>
      </c>
      <c r="T1213" s="125">
        <v>701.64629832758158</v>
      </c>
      <c r="U1213" s="125">
        <v>678.80858670737462</v>
      </c>
      <c r="V1213" s="125">
        <v>657.33641792236529</v>
      </c>
      <c r="W1213" s="125">
        <v>637.22124068962978</v>
      </c>
      <c r="X1213" s="125">
        <v>618.44759834315209</v>
      </c>
      <c r="Y1213" s="125">
        <v>600.99334869464087</v>
      </c>
      <c r="Z1213" s="125">
        <v>584.82996796469524</v>
      </c>
      <c r="AA1213" s="125">
        <v>569.92293518452402</v>
      </c>
      <c r="AB1213" s="125">
        <v>556.23219160560507</v>
      </c>
      <c r="AC1213" s="125">
        <v>543.7126678507492</v>
      </c>
      <c r="AD1213" s="125">
        <v>532.31486985796653</v>
      </c>
      <c r="AE1213" s="125">
        <v>521.98551317117676</v>
      </c>
      <c r="AF1213" s="125">
        <v>512.66819387922249</v>
      </c>
      <c r="AG1213" s="125">
        <v>504.30408355094227</v>
      </c>
      <c r="AH1213" s="125">
        <v>496.83263490444665</v>
      </c>
      <c r="AI1213" s="125">
        <v>490.19228471668805</v>
      </c>
      <c r="AJ1213" s="125">
        <v>484.32114064427736</v>
      </c>
      <c r="AK1213" s="125">
        <v>479.15763919170769</v>
      </c>
      <c r="AL1213" s="125">
        <v>474.64116301516754</v>
      </c>
      <c r="AM1213" s="125">
        <v>470.71260705836744</v>
      </c>
      <c r="AN1213" s="125">
        <v>467.31488463440866</v>
      </c>
      <c r="AO1213" s="125">
        <v>464.3933664334524</v>
      </c>
      <c r="AP1213" s="125">
        <v>461.89624747692011</v>
      </c>
      <c r="AQ1213" s="125">
        <v>459.77483917421671</v>
      </c>
      <c r="AR1213" s="125">
        <v>457.98378578265914</v>
      </c>
      <c r="AS1213" s="125">
        <v>456.48120664111258</v>
      </c>
      <c r="AT1213" s="125">
        <v>455.22876746357758</v>
      </c>
      <c r="AU1213" s="125">
        <v>454.19168567076122</v>
      </c>
      <c r="AV1213" s="125">
        <v>453.3386761485786</v>
      </c>
      <c r="AW1213" s="125">
        <v>452.64184491144772</v>
      </c>
      <c r="AX1213" s="126">
        <v>452.07653889153841</v>
      </c>
    </row>
    <row r="1214" spans="1:50">
      <c r="A1214" s="212"/>
      <c r="B1214" s="215"/>
      <c r="C1214" s="206"/>
      <c r="D1214" s="52" t="s">
        <v>25</v>
      </c>
      <c r="E1214" s="86" t="str">
        <f>A1213&amp;"/"&amp;B1213&amp;"/"&amp;C1213&amp;"/"&amp;D1214</f>
        <v>Solar PV power plants/Solar PV power plants/Electricity only/M</v>
      </c>
      <c r="F1214" s="61" t="str">
        <f>A1213</f>
        <v>Solar PV power plants</v>
      </c>
      <c r="G1214" s="61" t="str">
        <f>B1213</f>
        <v>Solar PV power plants</v>
      </c>
      <c r="H1214" s="61" t="str">
        <f>C1213</f>
        <v>Electricity only</v>
      </c>
      <c r="I1214" s="84" t="str">
        <f t="shared" si="80"/>
        <v>M</v>
      </c>
      <c r="J1214" s="121">
        <v>1925</v>
      </c>
      <c r="K1214" s="121">
        <v>1558.4290727089096</v>
      </c>
      <c r="L1214" s="121">
        <v>1357.3644914902347</v>
      </c>
      <c r="M1214" s="121">
        <v>1247.3641546531042</v>
      </c>
      <c r="N1214" s="121">
        <v>1127.5739329664609</v>
      </c>
      <c r="O1214" s="121">
        <v>1097.811099094255</v>
      </c>
      <c r="P1214" s="121">
        <v>1021.4969496693019</v>
      </c>
      <c r="Q1214" s="121">
        <v>907.76800289839559</v>
      </c>
      <c r="R1214" s="121">
        <v>872.80412862519768</v>
      </c>
      <c r="S1214" s="121">
        <v>839.59246992163139</v>
      </c>
      <c r="T1214" s="121">
        <v>808.14943107556985</v>
      </c>
      <c r="U1214" s="121">
        <v>778.48225541938291</v>
      </c>
      <c r="V1214" s="121">
        <v>750.5889789975663</v>
      </c>
      <c r="W1214" s="121">
        <v>724.45849332356033</v>
      </c>
      <c r="X1214" s="121">
        <v>700.07071951935052</v>
      </c>
      <c r="Y1214" s="121">
        <v>677.39689392418222</v>
      </c>
      <c r="Z1214" s="121">
        <v>656.39996291429759</v>
      </c>
      <c r="AA1214" s="121">
        <v>637.03508225740325</v>
      </c>
      <c r="AB1214" s="121">
        <v>619.25021390569759</v>
      </c>
      <c r="AC1214" s="121">
        <v>602.98681078791401</v>
      </c>
      <c r="AD1214" s="121">
        <v>588.18057797576</v>
      </c>
      <c r="AE1214" s="121">
        <v>574.76229665499682</v>
      </c>
      <c r="AF1214" s="121">
        <v>562.65869570425139</v>
      </c>
      <c r="AG1214" s="121">
        <v>551.79335444574883</v>
      </c>
      <c r="AH1214" s="121">
        <v>542.08761934023846</v>
      </c>
      <c r="AI1214" s="121">
        <v>533.46151709694175</v>
      </c>
      <c r="AJ1214" s="121">
        <v>525.83464688351501</v>
      </c>
      <c r="AK1214" s="121">
        <v>519.12703505524314</v>
      </c>
      <c r="AL1214" s="121">
        <v>513.25993705940698</v>
      </c>
      <c r="AM1214" s="121">
        <v>508.1565728702198</v>
      </c>
      <c r="AN1214" s="121">
        <v>503.74278441107487</v>
      </c>
      <c r="AO1214" s="121">
        <v>499.94760584450484</v>
      </c>
      <c r="AP1214" s="121">
        <v>496.70374026156753</v>
      </c>
      <c r="AQ1214" s="121">
        <v>493.94793907616719</v>
      </c>
      <c r="AR1214" s="121">
        <v>491.62128321586937</v>
      </c>
      <c r="AS1214" s="121">
        <v>489.6693678895482</v>
      </c>
      <c r="AT1214" s="121">
        <v>488.04239520084218</v>
      </c>
      <c r="AU1214" s="121">
        <v>486.69518107409516</v>
      </c>
      <c r="AV1214" s="121">
        <v>485.58708479230307</v>
      </c>
      <c r="AW1214" s="121">
        <v>484.68187086113193</v>
      </c>
      <c r="AX1214" s="122">
        <v>483.94751387865261</v>
      </c>
    </row>
    <row r="1215" spans="1:50">
      <c r="A1215" s="212"/>
      <c r="B1215" s="215"/>
      <c r="C1215" s="206"/>
      <c r="D1215" s="52" t="s">
        <v>38</v>
      </c>
      <c r="E1215" s="86" t="str">
        <f>A1213&amp;"/"&amp;B1213&amp;"/"&amp;C1213&amp;"/"&amp;D1215</f>
        <v>Solar PV power plants/Solar PV power plants/Electricity only/S</v>
      </c>
      <c r="F1215" s="61" t="str">
        <f>A1213</f>
        <v>Solar PV power plants</v>
      </c>
      <c r="G1215" s="61" t="str">
        <f>B1213</f>
        <v>Solar PV power plants</v>
      </c>
      <c r="H1215" s="61" t="str">
        <f>C1213</f>
        <v>Electricity only</v>
      </c>
      <c r="I1215" s="84" t="str">
        <f t="shared" si="80"/>
        <v>S</v>
      </c>
      <c r="J1215" s="121">
        <v>2350</v>
      </c>
      <c r="K1215" s="121">
        <v>1960.1926263470145</v>
      </c>
      <c r="L1215" s="121">
        <v>1580.9400369652487</v>
      </c>
      <c r="M1215" s="121">
        <v>1400.6686394791161</v>
      </c>
      <c r="N1215" s="121">
        <v>1226.424576978498</v>
      </c>
      <c r="O1215" s="121">
        <v>1207.7073299546221</v>
      </c>
      <c r="P1215" s="121">
        <v>1040.0915264662146</v>
      </c>
      <c r="Q1215" s="121">
        <v>1006.2815519330215</v>
      </c>
      <c r="R1215" s="121">
        <v>976.14149050672552</v>
      </c>
      <c r="S1215" s="121">
        <v>946.71254396277402</v>
      </c>
      <c r="T1215" s="121">
        <v>918.07412753725271</v>
      </c>
      <c r="U1215" s="121">
        <v>890.30195991927667</v>
      </c>
      <c r="V1215" s="121">
        <v>863.46715703267375</v>
      </c>
      <c r="W1215" s="121">
        <v>837.63534574306175</v>
      </c>
      <c r="X1215" s="121">
        <v>812.86581704753632</v>
      </c>
      <c r="Y1215" s="121">
        <v>789.21073906173069</v>
      </c>
      <c r="Z1215" s="121">
        <v>766.71445028356084</v>
      </c>
      <c r="AA1215" s="121">
        <v>745.41285310115143</v>
      </c>
      <c r="AB1215" s="121">
        <v>725.33292626174341</v>
      </c>
      <c r="AC1215" s="121">
        <v>706.49237299438278</v>
      </c>
      <c r="AD1215" s="121">
        <v>688.89941868169626</v>
      </c>
      <c r="AE1215" s="121">
        <v>672.55276844475293</v>
      </c>
      <c r="AF1215" s="121">
        <v>657.44173082239536</v>
      </c>
      <c r="AG1215" s="121">
        <v>643.54650901911668</v>
      </c>
      <c r="AH1215" s="121">
        <v>630.83865613180046</v>
      </c>
      <c r="AI1215" s="121">
        <v>619.28168555011428</v>
      </c>
      <c r="AJ1215" s="121">
        <v>608.83182259013961</v>
      </c>
      <c r="AK1215" s="121">
        <v>599.43887861346116</v>
      </c>
      <c r="AL1215" s="121">
        <v>591.04722465265274</v>
      </c>
      <c r="AM1215" s="121">
        <v>583.59683814150742</v>
      </c>
      <c r="AN1215" s="121">
        <v>577.02439393456257</v>
      </c>
      <c r="AO1215" s="121">
        <v>571.26436954714609</v>
      </c>
      <c r="AP1215" s="121">
        <v>566.25013454414488</v>
      </c>
      <c r="AQ1215" s="121">
        <v>561.91499527132703</v>
      </c>
      <c r="AR1215" s="121">
        <v>558.19316859982359</v>
      </c>
      <c r="AS1215" s="121">
        <v>555.0206619102903</v>
      </c>
      <c r="AT1215" s="121">
        <v>552.33604097937371</v>
      </c>
      <c r="AU1215" s="121">
        <v>550.08107249482146</v>
      </c>
      <c r="AV1215" s="121">
        <v>548.20123332865342</v>
      </c>
      <c r="AW1215" s="121">
        <v>546.64608413758197</v>
      </c>
      <c r="AX1215" s="122">
        <v>545.36951004163177</v>
      </c>
    </row>
    <row r="1216" spans="1:50">
      <c r="A1216" s="213"/>
      <c r="B1216" s="218"/>
      <c r="C1216" s="210"/>
      <c r="D1216" s="93" t="s">
        <v>47</v>
      </c>
      <c r="E1216" s="73" t="str">
        <f>A1213&amp;"/"&amp;B1213&amp;"/"&amp;C1213&amp;"/"&amp;D1216</f>
        <v>Solar PV power plants/Solar PV power plants/Electricity only/XS</v>
      </c>
      <c r="F1216" s="91" t="str">
        <f>A1213</f>
        <v>Solar PV power plants</v>
      </c>
      <c r="G1216" s="91" t="str">
        <f>B1213</f>
        <v>Solar PV power plants</v>
      </c>
      <c r="H1216" s="91" t="str">
        <f>C1213</f>
        <v>Electricity only</v>
      </c>
      <c r="I1216" s="70" t="str">
        <f t="shared" si="80"/>
        <v>XS</v>
      </c>
      <c r="J1216" s="123">
        <v>2500</v>
      </c>
      <c r="K1216" s="123">
        <v>2092.6106263633528</v>
      </c>
      <c r="L1216" s="123">
        <v>1686.4747584917418</v>
      </c>
      <c r="M1216" s="123">
        <v>1484.0837176690557</v>
      </c>
      <c r="N1216" s="123">
        <v>1279.7567625428483</v>
      </c>
      <c r="O1216" s="123">
        <v>1246.4942349641633</v>
      </c>
      <c r="P1216" s="123">
        <v>1065.0864497899404</v>
      </c>
      <c r="Q1216" s="123">
        <v>1028.67323783131</v>
      </c>
      <c r="R1216" s="123">
        <v>999.31668818060905</v>
      </c>
      <c r="S1216" s="123">
        <v>970.65276748827796</v>
      </c>
      <c r="T1216" s="123">
        <v>942.75882653632743</v>
      </c>
      <c r="U1216" s="123">
        <v>915.70861565409632</v>
      </c>
      <c r="V1216" s="123">
        <v>889.57140205770907</v>
      </c>
      <c r="W1216" s="123">
        <v>864.41110659695005</v>
      </c>
      <c r="X1216" s="123">
        <v>840.28547895837323</v>
      </c>
      <c r="Y1216" s="123">
        <v>817.24533111130734</v>
      </c>
      <c r="Z1216" s="123">
        <v>795.3338489437009</v>
      </c>
      <c r="AA1216" s="123">
        <v>774.58600153622854</v>
      </c>
      <c r="AB1216" s="123">
        <v>755.02806630490784</v>
      </c>
      <c r="AC1216" s="123">
        <v>736.67728627108227</v>
      </c>
      <c r="AD1216" s="123">
        <v>719.54167299285928</v>
      </c>
      <c r="AE1216" s="123">
        <v>703.6199652525828</v>
      </c>
      <c r="AF1216" s="123">
        <v>688.90174952103416</v>
      </c>
      <c r="AG1216" s="123">
        <v>675.36774363411973</v>
      </c>
      <c r="AH1216" s="123">
        <v>662.99024018567548</v>
      </c>
      <c r="AI1216" s="123">
        <v>651.73370106007974</v>
      </c>
      <c r="AJ1216" s="123">
        <v>641.55548952664628</v>
      </c>
      <c r="AK1216" s="123">
        <v>632.40672163538261</v>
      </c>
      <c r="AL1216" s="123">
        <v>624.23321453240624</v>
      </c>
      <c r="AM1216" s="123">
        <v>616.97650597969823</v>
      </c>
      <c r="AN1216" s="123">
        <v>610.57491701281901</v>
      </c>
      <c r="AO1216" s="123">
        <v>604.96462844947473</v>
      </c>
      <c r="AP1216" s="123">
        <v>600.08074195886991</v>
      </c>
      <c r="AQ1216" s="123">
        <v>595.85829763451466</v>
      </c>
      <c r="AR1216" s="123">
        <v>592.23322242554491</v>
      </c>
      <c r="AS1216" s="123">
        <v>589.14318724508541</v>
      </c>
      <c r="AT1216" s="123">
        <v>586.52835489497591</v>
      </c>
      <c r="AU1216" s="123">
        <v>584.33200587825593</v>
      </c>
      <c r="AV1216" s="123">
        <v>582.50103443342687</v>
      </c>
      <c r="AW1216" s="123">
        <v>580.98631242287024</v>
      </c>
      <c r="AX1216" s="124">
        <v>579.74292375486107</v>
      </c>
    </row>
    <row r="1217" spans="1:50">
      <c r="A1217" s="211" t="s">
        <v>65</v>
      </c>
      <c r="B1217" s="214" t="s">
        <v>65</v>
      </c>
      <c r="C1217" s="209" t="s">
        <v>36</v>
      </c>
      <c r="D1217" s="67" t="s">
        <v>24</v>
      </c>
      <c r="E1217" s="87" t="str">
        <f>A1217&amp;"/"&amp;B1217&amp;"/"&amp;C1217&amp;"/"&amp;D1217</f>
        <v>Solar thermal power plants/Solar thermal power plants/Electricity only/L</v>
      </c>
      <c r="F1217" s="55" t="str">
        <f>A1217</f>
        <v>Solar thermal power plants</v>
      </c>
      <c r="G1217" s="55" t="str">
        <f>B1217</f>
        <v>Solar thermal power plants</v>
      </c>
      <c r="H1217" s="55" t="str">
        <f>C1217</f>
        <v>Electricity only</v>
      </c>
      <c r="I1217" s="85" t="str">
        <f t="shared" si="80"/>
        <v>L</v>
      </c>
      <c r="J1217" s="125">
        <v>5635.5</v>
      </c>
      <c r="K1217" s="125">
        <v>5634.1408511208083</v>
      </c>
      <c r="L1217" s="125">
        <v>5632.4826718664935</v>
      </c>
      <c r="M1217" s="125">
        <v>5630.4601800710625</v>
      </c>
      <c r="N1217" s="125">
        <v>5627.9940902341596</v>
      </c>
      <c r="O1217" s="125">
        <v>5624.988231262425</v>
      </c>
      <c r="P1217" s="125">
        <v>5621.3261306203894</v>
      </c>
      <c r="Q1217" s="125">
        <v>5616.8669959735853</v>
      </c>
      <c r="R1217" s="125">
        <v>5611.4410325994795</v>
      </c>
      <c r="S1217" s="125">
        <v>5604.8440532862787</v>
      </c>
      <c r="T1217" s="125">
        <v>5596.8313733122795</v>
      </c>
      <c r="U1217" s="125">
        <v>5587.1110449649732</v>
      </c>
      <c r="V1217" s="125">
        <v>5575.3365853507148</v>
      </c>
      <c r="W1217" s="125">
        <v>5561.0995024667845</v>
      </c>
      <c r="X1217" s="125">
        <v>5543.9221447533828</v>
      </c>
      <c r="Y1217" s="125">
        <v>5523.2517064063177</v>
      </c>
      <c r="Z1217" s="125">
        <v>5498.4566286653144</v>
      </c>
      <c r="AA1217" s="125">
        <v>5468.8271478620554</v>
      </c>
      <c r="AB1217" s="125">
        <v>5433.5823292331024</v>
      </c>
      <c r="AC1217" s="125">
        <v>5391.886518018202</v>
      </c>
      <c r="AD1217" s="125">
        <v>5342.8785866875733</v>
      </c>
      <c r="AE1217" s="125">
        <v>5285.7174062929189</v>
      </c>
      <c r="AF1217" s="125">
        <v>5219.6462538866435</v>
      </c>
      <c r="AG1217" s="125">
        <v>5144.0769418210366</v>
      </c>
      <c r="AH1217" s="125">
        <v>5058.6909196479764</v>
      </c>
      <c r="AI1217" s="125">
        <v>4963.5493475996154</v>
      </c>
      <c r="AJ1217" s="125">
        <v>4859.1977061532725</v>
      </c>
      <c r="AK1217" s="125">
        <v>4746.7443939519953</v>
      </c>
      <c r="AL1217" s="125">
        <v>4627.889490296855</v>
      </c>
      <c r="AM1217" s="125">
        <v>4504.882350821048</v>
      </c>
      <c r="AN1217" s="125">
        <v>4380.3969555514923</v>
      </c>
      <c r="AO1217" s="125">
        <v>4257.3312654938654</v>
      </c>
      <c r="AP1217" s="125">
        <v>4138.5569338173664</v>
      </c>
      <c r="AQ1217" s="125">
        <v>4026.6614862849497</v>
      </c>
      <c r="AR1217" s="125">
        <v>3923.7297769188408</v>
      </c>
      <c r="AS1217" s="125">
        <v>3831.2024046661099</v>
      </c>
      <c r="AT1217" s="125">
        <v>3749.8289917465527</v>
      </c>
      <c r="AU1217" s="125">
        <v>3679.711315422825</v>
      </c>
      <c r="AV1217" s="125">
        <v>3620.4132615482299</v>
      </c>
      <c r="AW1217" s="125">
        <v>3571.1061765577101</v>
      </c>
      <c r="AX1217" s="126">
        <v>3530.7195607948443</v>
      </c>
    </row>
    <row r="1218" spans="1:50">
      <c r="A1218" s="212"/>
      <c r="B1218" s="215"/>
      <c r="C1218" s="206"/>
      <c r="D1218" s="52" t="s">
        <v>25</v>
      </c>
      <c r="E1218" s="86" t="str">
        <f>A1217&amp;"/"&amp;B1217&amp;"/"&amp;C1217&amp;"/"&amp;D1218</f>
        <v>Solar thermal power plants/Solar thermal power plants/Electricity only/M</v>
      </c>
      <c r="F1218" s="61" t="str">
        <f>A1217</f>
        <v>Solar thermal power plants</v>
      </c>
      <c r="G1218" s="61" t="str">
        <f>B1217</f>
        <v>Solar thermal power plants</v>
      </c>
      <c r="H1218" s="61" t="str">
        <f>C1217</f>
        <v>Electricity only</v>
      </c>
      <c r="I1218" s="84" t="str">
        <f t="shared" si="80"/>
        <v>M</v>
      </c>
      <c r="J1218" s="121">
        <v>6086.34</v>
      </c>
      <c r="K1218" s="121">
        <v>6085.3217462958592</v>
      </c>
      <c r="L1218" s="121">
        <v>6084.0792034292263</v>
      </c>
      <c r="M1218" s="121">
        <v>6082.5632786802398</v>
      </c>
      <c r="N1218" s="121">
        <v>6080.7142861185821</v>
      </c>
      <c r="O1218" s="121">
        <v>6078.4597353066765</v>
      </c>
      <c r="P1218" s="121">
        <v>6075.7116949709307</v>
      </c>
      <c r="Q1218" s="121">
        <v>6072.3636681683392</v>
      </c>
      <c r="R1218" s="121">
        <v>6068.2869155889712</v>
      </c>
      <c r="S1218" s="121">
        <v>6063.3261700276944</v>
      </c>
      <c r="T1218" s="121">
        <v>6057.2947016421094</v>
      </c>
      <c r="U1218" s="121">
        <v>6049.9687259852271</v>
      </c>
      <c r="V1218" s="121">
        <v>6041.0812027164502</v>
      </c>
      <c r="W1218" s="121">
        <v>6030.3151626919835</v>
      </c>
      <c r="X1218" s="121">
        <v>6017.2968379123304</v>
      </c>
      <c r="Y1218" s="121">
        <v>6001.5890679586419</v>
      </c>
      <c r="Z1218" s="121">
        <v>5982.685734038485</v>
      </c>
      <c r="AA1218" s="121">
        <v>5960.0083400547956</v>
      </c>
      <c r="AB1218" s="121">
        <v>5932.9063204383201</v>
      </c>
      <c r="AC1218" s="121">
        <v>5900.663183795119</v>
      </c>
      <c r="AD1218" s="121">
        <v>5862.511133020299</v>
      </c>
      <c r="AE1218" s="121">
        <v>5817.6572014585618</v>
      </c>
      <c r="AF1218" s="121">
        <v>5765.3239839435009</v>
      </c>
      <c r="AG1218" s="121">
        <v>5704.8073940204449</v>
      </c>
      <c r="AH1218" s="121">
        <v>5635.5521515819246</v>
      </c>
      <c r="AI1218" s="121">
        <v>5557.24255263341</v>
      </c>
      <c r="AJ1218" s="121">
        <v>5469.9014143321092</v>
      </c>
      <c r="AK1218" s="121">
        <v>5373.9844144527106</v>
      </c>
      <c r="AL1218" s="121">
        <v>5270.4516950072275</v>
      </c>
      <c r="AM1218" s="121">
        <v>5160.7957762479273</v>
      </c>
      <c r="AN1218" s="121">
        <v>5047.0070543661905</v>
      </c>
      <c r="AO1218" s="121">
        <v>4931.4670941713784</v>
      </c>
      <c r="AP1218" s="121">
        <v>4816.7749190326494</v>
      </c>
      <c r="AQ1218" s="121">
        <v>4705.5287780790895</v>
      </c>
      <c r="AR1218" s="121">
        <v>4600.0994159848442</v>
      </c>
      <c r="AS1218" s="121">
        <v>4502.43502372287</v>
      </c>
      <c r="AT1218" s="121">
        <v>4413.9305696970805</v>
      </c>
      <c r="AU1218" s="121">
        <v>4335.3777435789625</v>
      </c>
      <c r="AV1218" s="121">
        <v>4266.9925288829891</v>
      </c>
      <c r="AW1218" s="121">
        <v>4208.502063946481</v>
      </c>
      <c r="AX1218" s="122">
        <v>4159.26491794093</v>
      </c>
    </row>
    <row r="1219" spans="1:50">
      <c r="A1219" s="212"/>
      <c r="B1219" s="215"/>
      <c r="C1219" s="206"/>
      <c r="D1219" s="52" t="s">
        <v>38</v>
      </c>
      <c r="E1219" s="86" t="str">
        <f>A1217&amp;"/"&amp;B1217&amp;"/"&amp;C1217&amp;"/"&amp;D1219</f>
        <v>Solar thermal power plants/Solar thermal power plants/Electricity only/S</v>
      </c>
      <c r="F1219" s="61" t="str">
        <f>A1217</f>
        <v>Solar thermal power plants</v>
      </c>
      <c r="G1219" s="61" t="str">
        <f>B1217</f>
        <v>Solar thermal power plants</v>
      </c>
      <c r="H1219" s="61" t="str">
        <f>C1217</f>
        <v>Electricity only</v>
      </c>
      <c r="I1219" s="84" t="str">
        <f t="shared" si="80"/>
        <v>S</v>
      </c>
      <c r="J1219" s="121">
        <v>6999.2909999999993</v>
      </c>
      <c r="K1219" s="121">
        <v>6998.4505929463157</v>
      </c>
      <c r="L1219" s="121">
        <v>6997.4248638731842</v>
      </c>
      <c r="M1219" s="121">
        <v>6996.1731477794447</v>
      </c>
      <c r="N1219" s="121">
        <v>6994.6459551654971</v>
      </c>
      <c r="O1219" s="121">
        <v>6992.7831053531445</v>
      </c>
      <c r="P1219" s="121">
        <v>6990.5114886383171</v>
      </c>
      <c r="Q1219" s="121">
        <v>6987.7423952382051</v>
      </c>
      <c r="R1219" s="121">
        <v>6984.3683446979339</v>
      </c>
      <c r="S1219" s="121">
        <v>6980.2593484445606</v>
      </c>
      <c r="T1219" s="121">
        <v>6975.2585430598501</v>
      </c>
      <c r="U1219" s="121">
        <v>6969.1771463553869</v>
      </c>
      <c r="V1219" s="121">
        <v>6961.7887178974488</v>
      </c>
      <c r="W1219" s="121">
        <v>6952.8227578073511</v>
      </c>
      <c r="X1219" s="121">
        <v>6941.9577626176924</v>
      </c>
      <c r="Y1219" s="121">
        <v>6928.8139877064941</v>
      </c>
      <c r="Z1219" s="121">
        <v>6912.9463579081066</v>
      </c>
      <c r="AA1219" s="121">
        <v>6893.8382379129507</v>
      </c>
      <c r="AB1219" s="121">
        <v>6870.8971360385567</v>
      </c>
      <c r="AC1219" s="121">
        <v>6843.4538731797766</v>
      </c>
      <c r="AD1219" s="121">
        <v>6810.767285541684</v>
      </c>
      <c r="AE1219" s="121">
        <v>6772.0370868569717</v>
      </c>
      <c r="AF1219" s="121">
        <v>6726.4279699967938</v>
      </c>
      <c r="AG1219" s="121">
        <v>6673.1081660825084</v>
      </c>
      <c r="AH1219" s="121">
        <v>6611.3051860481628</v>
      </c>
      <c r="AI1219" s="121">
        <v>6540.3799528094405</v>
      </c>
      <c r="AJ1219" s="121">
        <v>6459.9176203489096</v>
      </c>
      <c r="AK1219" s="121">
        <v>6369.8289195471407</v>
      </c>
      <c r="AL1219" s="121">
        <v>6270.4502378752777</v>
      </c>
      <c r="AM1219" s="121">
        <v>6162.6250118534645</v>
      </c>
      <c r="AN1219" s="121">
        <v>6047.745455044711</v>
      </c>
      <c r="AO1219" s="121">
        <v>5927.7346861565948</v>
      </c>
      <c r="AP1219" s="121">
        <v>5804.9568701891076</v>
      </c>
      <c r="AQ1219" s="121">
        <v>5682.0568980053786</v>
      </c>
      <c r="AR1219" s="121">
        <v>5561.7482579719181</v>
      </c>
      <c r="AS1219" s="121">
        <v>5446.582464170705</v>
      </c>
      <c r="AT1219" s="121">
        <v>5338.7398703629942</v>
      </c>
      <c r="AU1219" s="121">
        <v>5239.8769058728803</v>
      </c>
      <c r="AV1219" s="121">
        <v>5151.0503286375588</v>
      </c>
      <c r="AW1219" s="121">
        <v>5072.7204873822775</v>
      </c>
      <c r="AX1219" s="122">
        <v>5004.8193338923702</v>
      </c>
    </row>
    <row r="1220" spans="1:50">
      <c r="A1220" s="213"/>
      <c r="B1220" s="218"/>
      <c r="C1220" s="210"/>
      <c r="D1220" s="93" t="s">
        <v>47</v>
      </c>
      <c r="E1220" s="73" t="str">
        <f>A1217&amp;"/"&amp;B1217&amp;"/"&amp;C1217&amp;"/"&amp;D1220</f>
        <v>Solar thermal power plants/Solar thermal power plants/Electricity only/XS</v>
      </c>
      <c r="F1220" s="91" t="str">
        <f>A1217</f>
        <v>Solar thermal power plants</v>
      </c>
      <c r="G1220" s="91" t="str">
        <f>B1217</f>
        <v>Solar thermal power plants</v>
      </c>
      <c r="H1220" s="91" t="str">
        <f>C1217</f>
        <v>Electricity only</v>
      </c>
      <c r="I1220" s="70" t="str">
        <f t="shared" si="80"/>
        <v>XS</v>
      </c>
      <c r="J1220" s="123">
        <v>8749.1137499999986</v>
      </c>
      <c r="K1220" s="123">
        <v>8748.4321893509332</v>
      </c>
      <c r="L1220" s="123">
        <v>8747.6001733457924</v>
      </c>
      <c r="M1220" s="123">
        <v>8746.5846085747253</v>
      </c>
      <c r="N1220" s="123">
        <v>8745.3451813144202</v>
      </c>
      <c r="O1220" s="123">
        <v>8743.8328110025996</v>
      </c>
      <c r="P1220" s="123">
        <v>8741.9877866027455</v>
      </c>
      <c r="Q1220" s="123">
        <v>8739.7375278342843</v>
      </c>
      <c r="R1220" s="123">
        <v>8736.9939061812565</v>
      </c>
      <c r="S1220" s="123">
        <v>8733.6500546441166</v>
      </c>
      <c r="T1220" s="123">
        <v>8729.5765917951521</v>
      </c>
      <c r="U1220" s="123">
        <v>8724.6171870623493</v>
      </c>
      <c r="V1220" s="123">
        <v>8718.5834036489578</v>
      </c>
      <c r="W1220" s="123">
        <v>8711.2487779930943</v>
      </c>
      <c r="X1220" s="123">
        <v>8702.3421371282293</v>
      </c>
      <c r="Y1220" s="123">
        <v>8691.5402272433384</v>
      </c>
      <c r="Z1220" s="123">
        <v>8678.4598406792084</v>
      </c>
      <c r="AA1220" s="123">
        <v>8662.6498000884221</v>
      </c>
      <c r="AB1220" s="123">
        <v>8643.5834052653463</v>
      </c>
      <c r="AC1220" s="123">
        <v>8620.6522875543524</v>
      </c>
      <c r="AD1220" s="123">
        <v>8593.1630601407123</v>
      </c>
      <c r="AE1220" s="123">
        <v>8560.3386951467292</v>
      </c>
      <c r="AF1220" s="123">
        <v>8521.3271629580559</v>
      </c>
      <c r="AG1220" s="123">
        <v>8475.2204424394276</v>
      </c>
      <c r="AH1220" s="123">
        <v>8421.0873762576011</v>
      </c>
      <c r="AI1220" s="123">
        <v>8358.0237214517492</v>
      </c>
      <c r="AJ1220" s="123">
        <v>8285.221747121368</v>
      </c>
      <c r="AK1220" s="123">
        <v>8202.0594321821882</v>
      </c>
      <c r="AL1220" s="123">
        <v>8108.2054040857602</v>
      </c>
      <c r="AM1220" s="123">
        <v>8003.7303038350838</v>
      </c>
      <c r="AN1220" s="123">
        <v>7889.2090458791245</v>
      </c>
      <c r="AO1220" s="123">
        <v>7765.7931856049172</v>
      </c>
      <c r="AP1220" s="123">
        <v>7635.2308198566898</v>
      </c>
      <c r="AQ1220" s="123">
        <v>7499.8156309229125</v>
      </c>
      <c r="AR1220" s="123">
        <v>7362.2579640900449</v>
      </c>
      <c r="AS1220" s="123">
        <v>7225.4875786173898</v>
      </c>
      <c r="AT1220" s="123">
        <v>7092.4152363037547</v>
      </c>
      <c r="AU1220" s="123">
        <v>6965.6923069540626</v>
      </c>
      <c r="AV1220" s="123">
        <v>6847.5091217504341</v>
      </c>
      <c r="AW1220" s="123">
        <v>6739.4629682333416</v>
      </c>
      <c r="AX1220" s="124">
        <v>6642.5091287093501</v>
      </c>
    </row>
    <row r="1221" spans="1:50">
      <c r="A1221" s="211" t="s">
        <v>66</v>
      </c>
      <c r="B1221" s="214" t="s">
        <v>66</v>
      </c>
      <c r="C1221" s="209" t="s">
        <v>36</v>
      </c>
      <c r="D1221" s="67" t="s">
        <v>24</v>
      </c>
      <c r="E1221" s="87" t="str">
        <f>A1221&amp;"/"&amp;B1221&amp;"/"&amp;C1221&amp;"/"&amp;D1221</f>
        <v>Geothermal power plants/Geothermal power plants/Electricity only/L</v>
      </c>
      <c r="F1221" s="55" t="str">
        <f>A1221</f>
        <v>Geothermal power plants</v>
      </c>
      <c r="G1221" s="55" t="str">
        <f>B1221</f>
        <v>Geothermal power plants</v>
      </c>
      <c r="H1221" s="55" t="str">
        <f>C1221</f>
        <v>Electricity only</v>
      </c>
      <c r="I1221" s="85" t="str">
        <f t="shared" si="80"/>
        <v>L</v>
      </c>
      <c r="J1221" s="125">
        <v>5550</v>
      </c>
      <c r="K1221" s="125">
        <v>5545.8905278323964</v>
      </c>
      <c r="L1221" s="125">
        <v>5541.1274560566017</v>
      </c>
      <c r="M1221" s="125">
        <v>5535.6089635574372</v>
      </c>
      <c r="N1221" s="125">
        <v>5529.2181042968678</v>
      </c>
      <c r="O1221" s="125">
        <v>5521.8208162832107</v>
      </c>
      <c r="P1221" s="125">
        <v>5513.2637588496818</v>
      </c>
      <c r="Q1221" s="125">
        <v>5503.3719980668993</v>
      </c>
      <c r="R1221" s="125">
        <v>5491.9465772713374</v>
      </c>
      <c r="S1221" s="125">
        <v>5478.7620330955488</v>
      </c>
      <c r="T1221" s="125">
        <v>5463.5639485588199</v>
      </c>
      <c r="U1221" s="125">
        <v>5446.0666753413589</v>
      </c>
      <c r="V1221" s="125">
        <v>5425.9514088793494</v>
      </c>
      <c r="W1221" s="125">
        <v>5402.8648635817362</v>
      </c>
      <c r="X1221" s="125">
        <v>5376.4188716497774</v>
      </c>
      <c r="Y1221" s="125">
        <v>5346.1913164948692</v>
      </c>
      <c r="Z1221" s="125">
        <v>5311.7289068536393</v>
      </c>
      <c r="AA1221" s="125">
        <v>5272.5523927467502</v>
      </c>
      <c r="AB1221" s="125">
        <v>5228.1649062636243</v>
      </c>
      <c r="AC1221" s="125">
        <v>5178.0641584174045</v>
      </c>
      <c r="AD1221" s="125">
        <v>5121.7592090756389</v>
      </c>
      <c r="AE1221" s="125">
        <v>5058.79241247553</v>
      </c>
      <c r="AF1221" s="125">
        <v>4988.7668814785802</v>
      </c>
      <c r="AG1221" s="125">
        <v>4911.3793638235011</v>
      </c>
      <c r="AH1221" s="125">
        <v>4826.4577475401347</v>
      </c>
      <c r="AI1221" s="125">
        <v>4734.0015021853515</v>
      </c>
      <c r="AJ1221" s="125">
        <v>4634.2222598060389</v>
      </c>
      <c r="AK1221" s="125">
        <v>4527.5805612232571</v>
      </c>
      <c r="AL1221" s="125">
        <v>4414.8137472432554</v>
      </c>
      <c r="AM1221" s="125">
        <v>4296.9493554586743</v>
      </c>
      <c r="AN1221" s="125">
        <v>4175.2985328723289</v>
      </c>
      <c r="AO1221" s="125">
        <v>4051.4251960714473</v>
      </c>
      <c r="AP1221" s="125">
        <v>3927.0891073725552</v>
      </c>
      <c r="AQ1221" s="125">
        <v>3804.1645433985568</v>
      </c>
      <c r="AR1221" s="125">
        <v>3684.5403054099183</v>
      </c>
      <c r="AS1221" s="125">
        <v>3570.0106267462761</v>
      </c>
      <c r="AT1221" s="125">
        <v>3462.1690985928367</v>
      </c>
      <c r="AU1221" s="125">
        <v>3362.318244263035</v>
      </c>
      <c r="AV1221" s="125">
        <v>3271.4054744315144</v>
      </c>
      <c r="AW1221" s="125">
        <v>3189.992151319786</v>
      </c>
      <c r="AX1221" s="126">
        <v>3118.2572813837869</v>
      </c>
    </row>
    <row r="1222" spans="1:50">
      <c r="A1222" s="212"/>
      <c r="B1222" s="215"/>
      <c r="C1222" s="206"/>
      <c r="D1222" s="52" t="s">
        <v>25</v>
      </c>
      <c r="E1222" s="86" t="str">
        <f>A1221&amp;"/"&amp;B1221&amp;"/"&amp;C1221&amp;"/"&amp;D1222</f>
        <v>Geothermal power plants/Geothermal power plants/Electricity only/M</v>
      </c>
      <c r="F1222" s="61" t="str">
        <f>A1221</f>
        <v>Geothermal power plants</v>
      </c>
      <c r="G1222" s="61" t="str">
        <f>B1221</f>
        <v>Geothermal power plants</v>
      </c>
      <c r="H1222" s="61" t="str">
        <f>C1221</f>
        <v>Electricity only</v>
      </c>
      <c r="I1222" s="84" t="str">
        <f t="shared" si="80"/>
        <v>M</v>
      </c>
      <c r="J1222" s="121">
        <v>6382.4999999999991</v>
      </c>
      <c r="K1222" s="121">
        <v>6376.7467455721944</v>
      </c>
      <c r="L1222" s="121">
        <v>6370.0803884686429</v>
      </c>
      <c r="M1222" s="121">
        <v>6362.3593522415558</v>
      </c>
      <c r="N1222" s="121">
        <v>6353.4212640456426</v>
      </c>
      <c r="O1222" s="121">
        <v>6343.0803003650981</v>
      </c>
      <c r="P1222" s="121">
        <v>6331.124336136515</v>
      </c>
      <c r="Q1222" s="121">
        <v>6317.3119382970326</v>
      </c>
      <c r="R1222" s="121">
        <v>6301.3692723019994</v>
      </c>
      <c r="S1222" s="121">
        <v>6282.9870270461324</v>
      </c>
      <c r="T1222" s="121">
        <v>6261.8175119559955</v>
      </c>
      <c r="U1222" s="121">
        <v>6237.4721418679046</v>
      </c>
      <c r="V1222" s="121">
        <v>6209.5196024130728</v>
      </c>
      <c r="W1222" s="121">
        <v>6177.4850818965406</v>
      </c>
      <c r="X1222" s="121">
        <v>6140.8510642980455</v>
      </c>
      <c r="Y1222" s="121">
        <v>6099.0602983914932</v>
      </c>
      <c r="Z1222" s="121">
        <v>6051.521681936576</v>
      </c>
      <c r="AA1222" s="121">
        <v>5997.6199127901182</v>
      </c>
      <c r="AB1222" s="121">
        <v>5936.729837189303</v>
      </c>
      <c r="AC1222" s="121">
        <v>5868.2364351038013</v>
      </c>
      <c r="AD1222" s="121">
        <v>5791.5612772851355</v>
      </c>
      <c r="AE1222" s="121">
        <v>5706.1960117661192</v>
      </c>
      <c r="AF1222" s="121">
        <v>5611.7429274811329</v>
      </c>
      <c r="AG1222" s="121">
        <v>5507.9618450191665</v>
      </c>
      <c r="AH1222" s="121">
        <v>5394.8214726115339</v>
      </c>
      <c r="AI1222" s="121">
        <v>5272.5519691889276</v>
      </c>
      <c r="AJ1222" s="121">
        <v>5141.6938957812617</v>
      </c>
      <c r="AK1222" s="121">
        <v>5003.1372506440421</v>
      </c>
      <c r="AL1222" s="121">
        <v>4858.1432375336281</v>
      </c>
      <c r="AM1222" s="121">
        <v>4708.3412671057486</v>
      </c>
      <c r="AN1222" s="121">
        <v>4555.6948914098539</v>
      </c>
      <c r="AO1222" s="121">
        <v>4402.4332144763275</v>
      </c>
      <c r="AP1222" s="121">
        <v>4250.9487570922338</v>
      </c>
      <c r="AQ1222" s="121">
        <v>4103.6682401554062</v>
      </c>
      <c r="AR1222" s="121">
        <v>3962.9082437583156</v>
      </c>
      <c r="AS1222" s="121">
        <v>3830.7318388340846</v>
      </c>
      <c r="AT1222" s="121">
        <v>3708.8237878024274</v>
      </c>
      <c r="AU1222" s="121">
        <v>3598.4000267839874</v>
      </c>
      <c r="AV1222" s="121">
        <v>3500.1620307541725</v>
      </c>
      <c r="AW1222" s="121">
        <v>3414.2994312295832</v>
      </c>
      <c r="AX1222" s="122">
        <v>3340.5366410540955</v>
      </c>
    </row>
    <row r="1223" spans="1:50">
      <c r="A1223" s="213"/>
      <c r="B1223" s="218"/>
      <c r="C1223" s="210"/>
      <c r="D1223" s="93" t="s">
        <v>38</v>
      </c>
      <c r="E1223" s="73" t="str">
        <f>A1221&amp;"/"&amp;B1221&amp;"/"&amp;C1221&amp;"/"&amp;D1223</f>
        <v>Geothermal power plants/Geothermal power plants/Electricity only/S</v>
      </c>
      <c r="F1223" s="91" t="str">
        <f>A1221</f>
        <v>Geothermal power plants</v>
      </c>
      <c r="G1223" s="91" t="str">
        <f>B1221</f>
        <v>Geothermal power plants</v>
      </c>
      <c r="H1223" s="91" t="str">
        <f>C1221</f>
        <v>Electricity only</v>
      </c>
      <c r="I1223" s="70" t="str">
        <f t="shared" ref="I1223:I1237" si="81">D1223</f>
        <v>S</v>
      </c>
      <c r="J1223" s="123">
        <v>8297.25</v>
      </c>
      <c r="K1223" s="123">
        <v>8292.9736035196729</v>
      </c>
      <c r="L1223" s="123">
        <v>8288.0121820647582</v>
      </c>
      <c r="M1223" s="123">
        <v>8282.2573202360127</v>
      </c>
      <c r="N1223" s="123">
        <v>8275.583902169994</v>
      </c>
      <c r="O1223" s="123">
        <v>8267.8476984640274</v>
      </c>
      <c r="P1223" s="123">
        <v>8258.8826605830036</v>
      </c>
      <c r="Q1223" s="123">
        <v>8248.4979078435335</v>
      </c>
      <c r="R1223" s="123">
        <v>8236.4743999878065</v>
      </c>
      <c r="S1223" s="123">
        <v>8222.5613006192343</v>
      </c>
      <c r="T1223" s="123">
        <v>8206.4720548555506</v>
      </c>
      <c r="U1223" s="123">
        <v>8187.8802303067077</v>
      </c>
      <c r="V1223" s="123">
        <v>8166.4152061399182</v>
      </c>
      <c r="W1223" s="123">
        <v>8141.6578431727521</v>
      </c>
      <c r="X1223" s="123">
        <v>8113.1363315649924</v>
      </c>
      <c r="Y1223" s="123">
        <v>8080.322494805645</v>
      </c>
      <c r="Z1223" s="123">
        <v>8042.6289320991273</v>
      </c>
      <c r="AA1223" s="123">
        <v>7999.4075078262067</v>
      </c>
      <c r="AB1223" s="123">
        <v>7949.9498464380868</v>
      </c>
      <c r="AC1223" s="123">
        <v>7893.4906604160369</v>
      </c>
      <c r="AD1223" s="123">
        <v>7829.2149186602674</v>
      </c>
      <c r="AE1223" s="123">
        <v>7756.270035327123</v>
      </c>
      <c r="AF1223" s="123">
        <v>7673.7843954829232</v>
      </c>
      <c r="AG1223" s="123">
        <v>7580.8935897069523</v>
      </c>
      <c r="AH1223" s="123">
        <v>7476.7756431868675</v>
      </c>
      <c r="AI1223" s="123">
        <v>7360.6962168181635</v>
      </c>
      <c r="AJ1223" s="123">
        <v>7232.06413727776</v>
      </c>
      <c r="AK1223" s="123">
        <v>7090.4965907548285</v>
      </c>
      <c r="AL1223" s="123">
        <v>6935.8918291920891</v>
      </c>
      <c r="AM1223" s="123">
        <v>6768.5052933116804</v>
      </c>
      <c r="AN1223" s="123">
        <v>6589.0227748918378</v>
      </c>
      <c r="AO1223" s="123">
        <v>6398.6219107114284</v>
      </c>
      <c r="AP1223" s="123">
        <v>6199.0114089841318</v>
      </c>
      <c r="AQ1223" s="123">
        <v>5992.4366189318807</v>
      </c>
      <c r="AR1223" s="123">
        <v>5781.6410982595144</v>
      </c>
      <c r="AS1223" s="123">
        <v>5569.7773057546819</v>
      </c>
      <c r="AT1223" s="123">
        <v>5360.2656150932253</v>
      </c>
      <c r="AU1223" s="123">
        <v>5156.6089725802922</v>
      </c>
      <c r="AV1223" s="123">
        <v>4962.1793275190266</v>
      </c>
      <c r="AW1223" s="123">
        <v>4779.9993913090684</v>
      </c>
      <c r="AX1223" s="124">
        <v>4612.5471092732769</v>
      </c>
    </row>
    <row r="1224" spans="1:50">
      <c r="A1224" s="211" t="s">
        <v>67</v>
      </c>
      <c r="B1224" s="14" t="s">
        <v>68</v>
      </c>
      <c r="C1224" s="15" t="s">
        <v>36</v>
      </c>
      <c r="D1224" s="111" t="s">
        <v>25</v>
      </c>
      <c r="E1224" s="112" t="str">
        <f>A1224&amp;"/"&amp;B1224&amp;"/"&amp;C1224&amp;"/"&amp;D1224</f>
        <v>Tide, wave and ocean power plants/Tidal/Electricity only/M</v>
      </c>
      <c r="F1224" s="113" t="str">
        <f>A1224</f>
        <v>Tide, wave and ocean power plants</v>
      </c>
      <c r="G1224" s="113" t="str">
        <f>B1224</f>
        <v>Tidal</v>
      </c>
      <c r="H1224" s="113" t="str">
        <f>C1224</f>
        <v>Electricity only</v>
      </c>
      <c r="I1224" s="114" t="str">
        <f t="shared" si="81"/>
        <v>M</v>
      </c>
      <c r="J1224" s="131">
        <v>8280</v>
      </c>
      <c r="K1224" s="131">
        <v>8252.1204871955015</v>
      </c>
      <c r="L1224" s="131">
        <v>8221.518533670107</v>
      </c>
      <c r="M1224" s="131">
        <v>8187.952040785548</v>
      </c>
      <c r="N1224" s="131">
        <v>8151.1625011134365</v>
      </c>
      <c r="O1224" s="131">
        <v>8110.8750336128069</v>
      </c>
      <c r="P1224" s="131">
        <v>8066.7987341164308</v>
      </c>
      <c r="Q1224" s="131">
        <v>8018.6274190686936</v>
      </c>
      <c r="R1224" s="131">
        <v>7966.0408515203635</v>
      </c>
      <c r="S1224" s="131">
        <v>7908.706549395044</v>
      </c>
      <c r="T1224" s="131">
        <v>7846.2822863296824</v>
      </c>
      <c r="U1224" s="131">
        <v>7778.4194040326947</v>
      </c>
      <c r="V1224" s="131">
        <v>7704.7670608643275</v>
      </c>
      <c r="W1224" s="131">
        <v>7624.9775426431997</v>
      </c>
      <c r="X1224" s="131">
        <v>7538.712756554467</v>
      </c>
      <c r="Y1224" s="131">
        <v>7445.6520151302138</v>
      </c>
      <c r="Z1224" s="131">
        <v>7345.5011918971586</v>
      </c>
      <c r="AA1224" s="131">
        <v>7238.0032905073685</v>
      </c>
      <c r="AB1224" s="131">
        <v>7122.9504120114207</v>
      </c>
      <c r="AC1224" s="131">
        <v>7000.1970276989523</v>
      </c>
      <c r="AD1224" s="131">
        <v>6869.6743656510189</v>
      </c>
      <c r="AE1224" s="131">
        <v>6731.4055971968746</v>
      </c>
      <c r="AF1224" s="131">
        <v>6585.5213663294671</v>
      </c>
      <c r="AG1224" s="131">
        <v>6432.275045273871</v>
      </c>
      <c r="AH1224" s="131">
        <v>6272.0569311625823</v>
      </c>
      <c r="AI1224" s="131">
        <v>6105.4064351317338</v>
      </c>
      <c r="AJ1224" s="131">
        <v>5933.021174147907</v>
      </c>
      <c r="AK1224" s="131">
        <v>5755.7617803730773</v>
      </c>
      <c r="AL1224" s="131">
        <v>5574.6512194038241</v>
      </c>
      <c r="AM1224" s="131">
        <v>5390.8674850617663</v>
      </c>
      <c r="AN1224" s="131">
        <v>5205.7287397916771</v>
      </c>
      <c r="AO1224" s="131">
        <v>5020.6703136931828</v>
      </c>
      <c r="AP1224" s="131">
        <v>4837.2134656773014</v>
      </c>
      <c r="AQ1224" s="131">
        <v>4656.9264315665578</v>
      </c>
      <c r="AR1224" s="131">
        <v>4481.3789965375909</v>
      </c>
      <c r="AS1224" s="131">
        <v>4312.0925682405941</v>
      </c>
      <c r="AT1224" s="131">
        <v>4150.4884054439754</v>
      </c>
      <c r="AU1224" s="131">
        <v>3997.8371756144934</v>
      </c>
      <c r="AV1224" s="131">
        <v>3855.2132758338894</v>
      </c>
      <c r="AW1224" s="131">
        <v>3723.4572775841707</v>
      </c>
      <c r="AX1224" s="132">
        <v>3603.1494089751718</v>
      </c>
    </row>
    <row r="1225" spans="1:50">
      <c r="A1225" s="213"/>
      <c r="B1225" s="16" t="s">
        <v>69</v>
      </c>
      <c r="C1225" s="17" t="s">
        <v>36</v>
      </c>
      <c r="D1225" s="93" t="s">
        <v>25</v>
      </c>
      <c r="E1225" s="73" t="str">
        <f>A1224&amp;"/"&amp;B1225&amp;"/"&amp;C1225&amp;"/"&amp;D1225</f>
        <v>Tide, wave and ocean power plants/Wave/Electricity only/M</v>
      </c>
      <c r="F1225" s="91" t="str">
        <f>A1224</f>
        <v>Tide, wave and ocean power plants</v>
      </c>
      <c r="G1225" s="91" t="str">
        <f>B1225</f>
        <v>Wave</v>
      </c>
      <c r="H1225" s="91" t="str">
        <f>C1225</f>
        <v>Electricity only</v>
      </c>
      <c r="I1225" s="70" t="str">
        <f t="shared" si="81"/>
        <v>M</v>
      </c>
      <c r="J1225" s="123">
        <v>8694</v>
      </c>
      <c r="K1225" s="123">
        <v>8666.4171504608748</v>
      </c>
      <c r="L1225" s="123">
        <v>8636.1221387001096</v>
      </c>
      <c r="M1225" s="123">
        <v>8602.8696666638134</v>
      </c>
      <c r="N1225" s="123">
        <v>8566.3968600600638</v>
      </c>
      <c r="O1225" s="123">
        <v>8526.423034643869</v>
      </c>
      <c r="P1225" s="123">
        <v>8482.6497290526313</v>
      </c>
      <c r="Q1225" s="123">
        <v>8434.7610760014777</v>
      </c>
      <c r="R1225" s="123">
        <v>8382.4245948013995</v>
      </c>
      <c r="S1225" s="123">
        <v>8325.2924996555485</v>
      </c>
      <c r="T1225" s="123">
        <v>8263.0036295068439</v>
      </c>
      <c r="U1225" s="123">
        <v>8195.1861156201157</v>
      </c>
      <c r="V1225" s="123">
        <v>8121.4609115787935</v>
      </c>
      <c r="W1225" s="123">
        <v>8041.4463156380643</v>
      </c>
      <c r="X1225" s="123">
        <v>7954.7636157229899</v>
      </c>
      <c r="Y1225" s="123">
        <v>7861.0439807308239</v>
      </c>
      <c r="Z1225" s="123">
        <v>7759.9367057617683</v>
      </c>
      <c r="AA1225" s="123">
        <v>7651.1188907177866</v>
      </c>
      <c r="AB1225" s="123">
        <v>7534.3065884504931</v>
      </c>
      <c r="AC1225" s="123">
        <v>7409.2673974257568</v>
      </c>
      <c r="AD1225" s="123">
        <v>7275.8343922148897</v>
      </c>
      <c r="AE1225" s="123">
        <v>7133.921181409055</v>
      </c>
      <c r="AF1225" s="123">
        <v>6983.5377566843645</v>
      </c>
      <c r="AG1225" s="123">
        <v>6824.8066508925849</v>
      </c>
      <c r="AH1225" s="123">
        <v>6657.9787624955807</v>
      </c>
      <c r="AI1225" s="123">
        <v>6483.4480375943203</v>
      </c>
      <c r="AJ1225" s="123">
        <v>6301.7640429427784</v>
      </c>
      <c r="AK1225" s="123">
        <v>6113.6413321219743</v>
      </c>
      <c r="AL1225" s="123">
        <v>5919.9644251453765</v>
      </c>
      <c r="AM1225" s="123">
        <v>5721.7872146146801</v>
      </c>
      <c r="AN1225" s="123">
        <v>5520.3257047291772</v>
      </c>
      <c r="AO1225" s="123">
        <v>5316.9432048362305</v>
      </c>
      <c r="AP1225" s="123">
        <v>5113.1274500425434</v>
      </c>
      <c r="AQ1225" s="123">
        <v>4910.4596069579293</v>
      </c>
      <c r="AR1225" s="123">
        <v>4710.5757233494496</v>
      </c>
      <c r="AS1225" s="123">
        <v>4515.1218548669758</v>
      </c>
      <c r="AT1225" s="123">
        <v>4325.7047868019217</v>
      </c>
      <c r="AU1225" s="123">
        <v>4143.8408835144419</v>
      </c>
      <c r="AV1225" s="123">
        <v>3970.9060542234529</v>
      </c>
      <c r="AW1225" s="123">
        <v>3808.0900384137612</v>
      </c>
      <c r="AX1225" s="124">
        <v>3656.3581256590642</v>
      </c>
    </row>
    <row r="1226" spans="1:50">
      <c r="A1226" s="211" t="s">
        <v>70</v>
      </c>
      <c r="B1226" s="214" t="s">
        <v>71</v>
      </c>
      <c r="C1226" s="209" t="s">
        <v>36</v>
      </c>
      <c r="D1226" s="67" t="s">
        <v>24</v>
      </c>
      <c r="E1226" s="87" t="str">
        <f>A1226&amp;"/"&amp;B1226&amp;"/"&amp;C1226&amp;"/"&amp;D1226</f>
        <v>Hydro plants/Run-of-river/Electricity only/L</v>
      </c>
      <c r="F1226" s="55" t="str">
        <f>A1226</f>
        <v>Hydro plants</v>
      </c>
      <c r="G1226" s="55" t="str">
        <f>B1226</f>
        <v>Run-of-river</v>
      </c>
      <c r="H1226" s="55" t="str">
        <f>C1226</f>
        <v>Electricity only</v>
      </c>
      <c r="I1226" s="85" t="str">
        <f t="shared" si="81"/>
        <v>L</v>
      </c>
      <c r="J1226" s="125">
        <v>2290</v>
      </c>
      <c r="K1226" s="125">
        <v>2289.0298156991921</v>
      </c>
      <c r="L1226" s="125">
        <v>2287.9647511176304</v>
      </c>
      <c r="M1226" s="125">
        <v>2286.7963300291904</v>
      </c>
      <c r="N1226" s="125">
        <v>2285.515490168842</v>
      </c>
      <c r="O1226" s="125">
        <v>2284.1125803273167</v>
      </c>
      <c r="P1226" s="125">
        <v>2282.5773673254571</v>
      </c>
      <c r="Q1226" s="125">
        <v>2280.8990553089075</v>
      </c>
      <c r="R1226" s="125">
        <v>2279.0663201302114</v>
      </c>
      <c r="S1226" s="125">
        <v>2277.0673619018344</v>
      </c>
      <c r="T1226" s="125">
        <v>2274.8899790879568</v>
      </c>
      <c r="U1226" s="125">
        <v>2272.5216677255448</v>
      </c>
      <c r="V1226" s="125">
        <v>2269.9497494881994</v>
      </c>
      <c r="W1226" s="125">
        <v>2267.1615322823927</v>
      </c>
      <c r="X1226" s="125">
        <v>2264.1445068385892</v>
      </c>
      <c r="Y1226" s="125">
        <v>2260.8865822650018</v>
      </c>
      <c r="Z1226" s="125">
        <v>2257.3763626991331</v>
      </c>
      <c r="AA1226" s="125">
        <v>2253.6034659507295</v>
      </c>
      <c r="AB1226" s="125">
        <v>2249.5588833140241</v>
      </c>
      <c r="AC1226" s="125">
        <v>2245.2353774879916</v>
      </c>
      <c r="AD1226" s="125">
        <v>2240.6279127605021</v>
      </c>
      <c r="AE1226" s="125">
        <v>2235.734108310317</v>
      </c>
      <c r="AF1226" s="125">
        <v>2230.5547017463523</v>
      </c>
      <c r="AG1226" s="125">
        <v>2225.0940060022722</v>
      </c>
      <c r="AH1226" s="125">
        <v>2219.3603386944947</v>
      </c>
      <c r="AI1226" s="125">
        <v>2213.3663993896444</v>
      </c>
      <c r="AJ1226" s="125">
        <v>2207.1295673616551</v>
      </c>
      <c r="AK1226" s="125">
        <v>2200.6720908647153</v>
      </c>
      <c r="AL1226" s="125">
        <v>2194.0211392437291</v>
      </c>
      <c r="AM1226" s="125">
        <v>2187.2086918412142</v>
      </c>
      <c r="AN1226" s="125">
        <v>2180.2712429993176</v>
      </c>
      <c r="AO1226" s="125">
        <v>2173.2493106319853</v>
      </c>
      <c r="AP1226" s="125">
        <v>2166.1867466737258</v>
      </c>
      <c r="AQ1226" s="125">
        <v>2159.1298606379582</v>
      </c>
      <c r="AR1226" s="125">
        <v>2152.1263815874709</v>
      </c>
      <c r="AS1226" s="125">
        <v>2145.2242977387932</v>
      </c>
      <c r="AT1226" s="125">
        <v>2138.4706251828306</v>
      </c>
      <c r="AU1226" s="125">
        <v>2131.9101662735648</v>
      </c>
      <c r="AV1226" s="125">
        <v>2125.584322791331</v>
      </c>
      <c r="AW1226" s="125">
        <v>2119.5300281446202</v>
      </c>
      <c r="AX1226" s="126">
        <v>2113.7788563772906</v>
      </c>
    </row>
    <row r="1227" spans="1:50">
      <c r="A1227" s="212"/>
      <c r="B1227" s="215"/>
      <c r="C1227" s="206"/>
      <c r="D1227" s="52" t="s">
        <v>25</v>
      </c>
      <c r="E1227" s="86" t="str">
        <f>A1226&amp;"/"&amp;B1226&amp;"/"&amp;C1226&amp;"/"&amp;D1227</f>
        <v>Hydro plants/Run-of-river/Electricity only/M</v>
      </c>
      <c r="F1227" s="61" t="str">
        <f>A1226</f>
        <v>Hydro plants</v>
      </c>
      <c r="G1227" s="61" t="str">
        <f>B1226</f>
        <v>Run-of-river</v>
      </c>
      <c r="H1227" s="61" t="str">
        <f>C1226</f>
        <v>Electricity only</v>
      </c>
      <c r="I1227" s="84" t="str">
        <f t="shared" si="81"/>
        <v>M</v>
      </c>
      <c r="J1227" s="121">
        <v>2404.5</v>
      </c>
      <c r="K1227" s="121">
        <v>2403.6624235292452</v>
      </c>
      <c r="L1227" s="121">
        <v>2402.741839269841</v>
      </c>
      <c r="M1227" s="121">
        <v>2401.7305944000132</v>
      </c>
      <c r="N1227" s="121">
        <v>2400.6204536842311</v>
      </c>
      <c r="O1227" s="121">
        <v>2399.4025821617797</v>
      </c>
      <c r="P1227" s="121">
        <v>2398.0675340304401</v>
      </c>
      <c r="Q1227" s="121">
        <v>2396.6052496181978</v>
      </c>
      <c r="R1227" s="121">
        <v>2395.0050626527623</v>
      </c>
      <c r="S1227" s="121">
        <v>2393.2557203728543</v>
      </c>
      <c r="T1227" s="121">
        <v>2391.3454193654411</v>
      </c>
      <c r="U1227" s="121">
        <v>2389.261860342931</v>
      </c>
      <c r="V1227" s="121">
        <v>2386.9923253707088</v>
      </c>
      <c r="W1227" s="121">
        <v>2384.5237812874866</v>
      </c>
      <c r="X1227" s="121">
        <v>2381.8430131891305</v>
      </c>
      <c r="Y1227" s="121">
        <v>2378.9367918217163</v>
      </c>
      <c r="Z1227" s="121">
        <v>2375.792078492872</v>
      </c>
      <c r="AA1227" s="121">
        <v>2372.3962705947411</v>
      </c>
      <c r="AB1227" s="121">
        <v>2368.737489964094</v>
      </c>
      <c r="AC1227" s="121">
        <v>2364.8049150110296</v>
      </c>
      <c r="AD1227" s="121">
        <v>2360.5891557593527</v>
      </c>
      <c r="AE1227" s="121">
        <v>2356.0826686077826</v>
      </c>
      <c r="AF1227" s="121">
        <v>2351.2802047205537</v>
      </c>
      <c r="AG1227" s="121">
        <v>2346.1792825142588</v>
      </c>
      <c r="AH1227" s="121">
        <v>2340.7806708152234</v>
      </c>
      <c r="AI1227" s="121">
        <v>2335.0888650909988</v>
      </c>
      <c r="AJ1227" s="121">
        <v>2329.1125349798426</v>
      </c>
      <c r="AK1227" s="121">
        <v>2322.8649175250539</v>
      </c>
      <c r="AL1227" s="121">
        <v>2316.3641275338846</v>
      </c>
      <c r="AM1227" s="121">
        <v>2309.633354860975</v>
      </c>
      <c r="AN1227" s="121">
        <v>2302.7009187242588</v>
      </c>
      <c r="AO1227" s="121">
        <v>2295.6001519101314</v>
      </c>
      <c r="AP1227" s="121">
        <v>2288.3690932904246</v>
      </c>
      <c r="AQ1227" s="121">
        <v>2281.0499755961587</v>
      </c>
      <c r="AR1227" s="121">
        <v>2273.6885066828054</v>
      </c>
      <c r="AS1227" s="121">
        <v>2266.3329559954909</v>
      </c>
      <c r="AT1227" s="121">
        <v>2259.0330726075058</v>
      </c>
      <c r="AU1227" s="121">
        <v>2251.838875713901</v>
      </c>
      <c r="AV1227" s="121">
        <v>2244.7993712413727</v>
      </c>
      <c r="AW1227" s="121">
        <v>2237.9612576889408</v>
      </c>
      <c r="AX1227" s="122">
        <v>2231.367689061397</v>
      </c>
    </row>
    <row r="1228" spans="1:50">
      <c r="A1228" s="212"/>
      <c r="B1228" s="215"/>
      <c r="C1228" s="206"/>
      <c r="D1228" s="52" t="s">
        <v>38</v>
      </c>
      <c r="E1228" s="86" t="str">
        <f>A1226&amp;"/"&amp;B1226&amp;"/"&amp;C1226&amp;"/"&amp;D1228</f>
        <v>Hydro plants/Run-of-river/Electricity only/S</v>
      </c>
      <c r="F1228" s="61" t="str">
        <f>A1226</f>
        <v>Hydro plants</v>
      </c>
      <c r="G1228" s="61" t="str">
        <f>B1226</f>
        <v>Run-of-river</v>
      </c>
      <c r="H1228" s="61" t="str">
        <f>C1226</f>
        <v>Electricity only</v>
      </c>
      <c r="I1228" s="84" t="str">
        <f t="shared" si="81"/>
        <v>S</v>
      </c>
      <c r="J1228" s="121">
        <v>2644.9500000000003</v>
      </c>
      <c r="K1228" s="121">
        <v>2644.1930444483301</v>
      </c>
      <c r="L1228" s="121">
        <v>2643.3602531111214</v>
      </c>
      <c r="M1228" s="121">
        <v>2642.4444566709308</v>
      </c>
      <c r="N1228" s="121">
        <v>2641.437900473265</v>
      </c>
      <c r="O1228" s="121">
        <v>2640.3322170111755</v>
      </c>
      <c r="P1228" s="121">
        <v>2639.11840197324</v>
      </c>
      <c r="Q1228" s="121">
        <v>2637.7867953154446</v>
      </c>
      <c r="R1228" s="121">
        <v>2636.3270691067305</v>
      </c>
      <c r="S1228" s="121">
        <v>2634.7282242178926</v>
      </c>
      <c r="T1228" s="121">
        <v>2632.9785982699909</v>
      </c>
      <c r="U1228" s="121">
        <v>2631.0658876237976</v>
      </c>
      <c r="V1228" s="121">
        <v>2628.9771865638168</v>
      </c>
      <c r="W1228" s="121">
        <v>2626.6990471910367</v>
      </c>
      <c r="X1228" s="121">
        <v>2624.217563862625</v>
      </c>
      <c r="Y1228" s="121">
        <v>2621.5184862705455</v>
      </c>
      <c r="Z1228" s="121">
        <v>2618.5873653912336</v>
      </c>
      <c r="AA1228" s="121">
        <v>2615.4097365112293</v>
      </c>
      <c r="AB1228" s="121">
        <v>2611.971343274874</v>
      </c>
      <c r="AC1228" s="121">
        <v>2608.2584061362804</v>
      </c>
      <c r="AD1228" s="121">
        <v>2604.2579376489507</v>
      </c>
      <c r="AE1228" s="121">
        <v>2599.9581056114635</v>
      </c>
      <c r="AF1228" s="121">
        <v>2595.3486431322885</v>
      </c>
      <c r="AG1228" s="121">
        <v>2590.4213021249038</v>
      </c>
      <c r="AH1228" s="121">
        <v>2585.1703435729014</v>
      </c>
      <c r="AI1228" s="121">
        <v>2579.5930541416433</v>
      </c>
      <c r="AJ1228" s="121">
        <v>2573.6902744569538</v>
      </c>
      <c r="AK1228" s="121">
        <v>2567.4669198111374</v>
      </c>
      <c r="AL1228" s="121">
        <v>2560.9324694865413</v>
      </c>
      <c r="AM1228" s="121">
        <v>2554.1013967134381</v>
      </c>
      <c r="AN1228" s="121">
        <v>2546.9935080128744</v>
      </c>
      <c r="AO1228" s="121">
        <v>2539.6341589040999</v>
      </c>
      <c r="AP1228" s="121">
        <v>2532.0543132929542</v>
      </c>
      <c r="AQ1228" s="121">
        <v>2524.2904168631294</v>
      </c>
      <c r="AR1228" s="121">
        <v>2516.3840608777882</v>
      </c>
      <c r="AS1228" s="121">
        <v>2508.3814221172929</v>
      </c>
      <c r="AT1228" s="121">
        <v>2500.3324770229501</v>
      </c>
      <c r="AU1228" s="121">
        <v>2492.2900028486097</v>
      </c>
      <c r="AV1228" s="121">
        <v>2484.3083946564707</v>
      </c>
      <c r="AW1228" s="121">
        <v>2476.4423428567434</v>
      </c>
      <c r="AX1228" s="122">
        <v>2468.745429963722</v>
      </c>
    </row>
    <row r="1229" spans="1:50">
      <c r="A1229" s="212"/>
      <c r="B1229" s="224"/>
      <c r="C1229" s="216"/>
      <c r="D1229" s="106" t="s">
        <v>47</v>
      </c>
      <c r="E1229" s="107" t="str">
        <f>A1226&amp;"/"&amp;B1226&amp;"/"&amp;C1226&amp;"/"&amp;D1229</f>
        <v>Hydro plants/Run-of-river/Electricity only/XS</v>
      </c>
      <c r="F1229" s="108" t="str">
        <f>A1226</f>
        <v>Hydro plants</v>
      </c>
      <c r="G1229" s="108" t="str">
        <f>B1226</f>
        <v>Run-of-river</v>
      </c>
      <c r="H1229" s="108" t="str">
        <f>C1226</f>
        <v>Electricity only</v>
      </c>
      <c r="I1229" s="109" t="str">
        <f t="shared" si="81"/>
        <v>XS</v>
      </c>
      <c r="J1229" s="129">
        <v>3173.94</v>
      </c>
      <c r="K1229" s="129">
        <v>3173.1941789025332</v>
      </c>
      <c r="L1229" s="129">
        <v>3172.3729731026115</v>
      </c>
      <c r="M1229" s="129">
        <v>3171.4691110989547</v>
      </c>
      <c r="N1229" s="129">
        <v>3170.4746954492953</v>
      </c>
      <c r="O1229" s="129">
        <v>3169.3811654480342</v>
      </c>
      <c r="P1229" s="129">
        <v>3168.1792614530004</v>
      </c>
      <c r="Q1229" s="129">
        <v>3166.8589920299819</v>
      </c>
      <c r="R1229" s="129">
        <v>3165.4096053522085</v>
      </c>
      <c r="S1229" s="129">
        <v>3163.8195665987541</v>
      </c>
      <c r="T1229" s="129">
        <v>3162.0765434412024</v>
      </c>
      <c r="U1229" s="129">
        <v>3160.16740208994</v>
      </c>
      <c r="V1229" s="129">
        <v>3158.0782167851603</v>
      </c>
      <c r="W1229" s="129">
        <v>3155.794296053924</v>
      </c>
      <c r="X1229" s="129">
        <v>3153.3002294988287</v>
      </c>
      <c r="Y1229" s="129">
        <v>3150.5799593144739</v>
      </c>
      <c r="Z1229" s="129">
        <v>3147.6168811148214</v>
      </c>
      <c r="AA1229" s="129">
        <v>3144.3939789575952</v>
      </c>
      <c r="AB1229" s="129">
        <v>3140.8939996191921</v>
      </c>
      <c r="AC1229" s="129">
        <v>3137.0996711410917</v>
      </c>
      <c r="AD1229" s="129">
        <v>3132.9939703596988</v>
      </c>
      <c r="AE1229" s="129">
        <v>3128.560443458236</v>
      </c>
      <c r="AF1229" s="129">
        <v>3123.7835824463245</v>
      </c>
      <c r="AG1229" s="129">
        <v>3118.6492587833091</v>
      </c>
      <c r="AH1229" s="129">
        <v>3113.1452130265725</v>
      </c>
      <c r="AI1229" s="129">
        <v>3107.2615963388976</v>
      </c>
      <c r="AJ1229" s="129">
        <v>3100.9915559019664</v>
      </c>
      <c r="AK1229" s="129">
        <v>3094.3318517896332</v>
      </c>
      <c r="AL1229" s="129">
        <v>3087.2834877725177</v>
      </c>
      <c r="AM1229" s="129">
        <v>3079.8523330802459</v>
      </c>
      <c r="AN1229" s="129">
        <v>3072.0497066906864</v>
      </c>
      <c r="AO1229" s="129">
        <v>3063.8928907320756</v>
      </c>
      <c r="AP1229" s="129">
        <v>3055.4055356839676</v>
      </c>
      <c r="AQ1229" s="129">
        <v>3046.6179179481705</v>
      </c>
      <c r="AR1229" s="129">
        <v>3037.5670107629562</v>
      </c>
      <c r="AS1229" s="129">
        <v>3028.2963330226826</v>
      </c>
      <c r="AT1229" s="129">
        <v>3018.8555478315748</v>
      </c>
      <c r="AU1229" s="129">
        <v>3009.2997937471464</v>
      </c>
      <c r="AV1229" s="129">
        <v>2999.6887464085753</v>
      </c>
      <c r="AW1229" s="129">
        <v>2990.0854258363988</v>
      </c>
      <c r="AX1229" s="130">
        <v>2980.5547838363068</v>
      </c>
    </row>
    <row r="1230" spans="1:50">
      <c r="A1230" s="212"/>
      <c r="B1230" s="215" t="s">
        <v>72</v>
      </c>
      <c r="C1230" s="206" t="s">
        <v>36</v>
      </c>
      <c r="D1230" s="52" t="s">
        <v>24</v>
      </c>
      <c r="E1230" s="86" t="str">
        <f>A1226&amp;"/"&amp;B1230&amp;"/"&amp;C1230&amp;"/"&amp;D1230</f>
        <v>Hydro plants/Reservoirs (dams)/Electricity only/L</v>
      </c>
      <c r="F1230" s="61" t="str">
        <f>A1226</f>
        <v>Hydro plants</v>
      </c>
      <c r="G1230" s="61" t="str">
        <f>B1230</f>
        <v>Reservoirs (dams)</v>
      </c>
      <c r="H1230" s="61" t="str">
        <f>C1230</f>
        <v>Electricity only</v>
      </c>
      <c r="I1230" s="84" t="str">
        <f t="shared" si="81"/>
        <v>L</v>
      </c>
      <c r="J1230" s="121">
        <v>2977</v>
      </c>
      <c r="K1230" s="121">
        <v>2976.9579714914994</v>
      </c>
      <c r="L1230" s="121">
        <v>2976.9138008006885</v>
      </c>
      <c r="M1230" s="121">
        <v>2976.8673794214119</v>
      </c>
      <c r="N1230" s="121">
        <v>2976.8185934227358</v>
      </c>
      <c r="O1230" s="121">
        <v>2976.7673231852168</v>
      </c>
      <c r="P1230" s="121">
        <v>2976.713443125137</v>
      </c>
      <c r="Q1230" s="121">
        <v>2976.6568214062409</v>
      </c>
      <c r="R1230" s="121">
        <v>2976.5973196385016</v>
      </c>
      <c r="S1230" s="121">
        <v>2976.5347925634396</v>
      </c>
      <c r="T1230" s="121">
        <v>2976.4690877255016</v>
      </c>
      <c r="U1230" s="121">
        <v>2976.4000451290144</v>
      </c>
      <c r="V1230" s="121">
        <v>2976.3274968802161</v>
      </c>
      <c r="W1230" s="121">
        <v>2976.2512668138729</v>
      </c>
      <c r="X1230" s="121">
        <v>2976.1711701039885</v>
      </c>
      <c r="Y1230" s="121">
        <v>2976.0870128581118</v>
      </c>
      <c r="Z1230" s="121">
        <v>2975.9985916947735</v>
      </c>
      <c r="AA1230" s="121">
        <v>2975.9056933035672</v>
      </c>
      <c r="AB1230" s="121">
        <v>2975.8080939874271</v>
      </c>
      <c r="AC1230" s="121">
        <v>2975.7055591866633</v>
      </c>
      <c r="AD1230" s="121">
        <v>2975.5978429843394</v>
      </c>
      <c r="AE1230" s="121">
        <v>2975.4846875926105</v>
      </c>
      <c r="AF1230" s="121">
        <v>2975.36582281967</v>
      </c>
      <c r="AG1230" s="121">
        <v>2975.2409655170031</v>
      </c>
      <c r="AH1230" s="121">
        <v>2975.1098190066832</v>
      </c>
      <c r="AI1230" s="121">
        <v>2974.972072488521</v>
      </c>
      <c r="AJ1230" s="121">
        <v>2974.8274004269324</v>
      </c>
      <c r="AK1230" s="121">
        <v>2974.6754619174667</v>
      </c>
      <c r="AL1230" s="121">
        <v>2974.5159000330432</v>
      </c>
      <c r="AM1230" s="121">
        <v>2974.3483411500242</v>
      </c>
      <c r="AN1230" s="121">
        <v>2974.1723942543804</v>
      </c>
      <c r="AO1230" s="121">
        <v>2973.987650228336</v>
      </c>
      <c r="AP1230" s="121">
        <v>2973.7936811180193</v>
      </c>
      <c r="AQ1230" s="121">
        <v>2973.5900393828115</v>
      </c>
      <c r="AR1230" s="121">
        <v>2973.3762571272764</v>
      </c>
      <c r="AS1230" s="121">
        <v>2973.1518453167473</v>
      </c>
      <c r="AT1230" s="121">
        <v>2972.9162929778799</v>
      </c>
      <c r="AU1230" s="121">
        <v>2972.6690663857307</v>
      </c>
      <c r="AV1230" s="121">
        <v>2972.409608239197</v>
      </c>
      <c r="AW1230" s="121">
        <v>2972.1373368269547</v>
      </c>
      <c r="AX1230" s="122">
        <v>2971.8516451863684</v>
      </c>
    </row>
    <row r="1231" spans="1:50">
      <c r="A1231" s="212"/>
      <c r="B1231" s="215"/>
      <c r="C1231" s="206"/>
      <c r="D1231" s="52" t="s">
        <v>25</v>
      </c>
      <c r="E1231" s="86" t="str">
        <f>A1226&amp;"/"&amp;B1230&amp;"/"&amp;C1230&amp;"/"&amp;D1231</f>
        <v>Hydro plants/Reservoirs (dams)/Electricity only/M</v>
      </c>
      <c r="F1231" s="61" t="str">
        <f>A1226</f>
        <v>Hydro plants</v>
      </c>
      <c r="G1231" s="61" t="str">
        <f>B1230</f>
        <v>Reservoirs (dams)</v>
      </c>
      <c r="H1231" s="61" t="str">
        <f>C1230</f>
        <v>Electricity only</v>
      </c>
      <c r="I1231" s="84" t="str">
        <f t="shared" si="81"/>
        <v>M</v>
      </c>
      <c r="J1231" s="121">
        <v>3423.5499999999997</v>
      </c>
      <c r="K1231" s="121">
        <v>3423.5225669352735</v>
      </c>
      <c r="L1231" s="121">
        <v>3423.4922537215616</v>
      </c>
      <c r="M1231" s="121">
        <v>3423.4587585589488</v>
      </c>
      <c r="N1231" s="121">
        <v>3423.4217481517057</v>
      </c>
      <c r="O1231" s="121">
        <v>3423.3808544498397</v>
      </c>
      <c r="P1231" s="121">
        <v>3423.3356710598423</v>
      </c>
      <c r="Q1231" s="121">
        <v>3423.2857492924468</v>
      </c>
      <c r="R1231" s="121">
        <v>3423.2305938123973</v>
      </c>
      <c r="S1231" s="121">
        <v>3423.1696578522437</v>
      </c>
      <c r="T1231" s="121">
        <v>3423.102337949023</v>
      </c>
      <c r="U1231" s="121">
        <v>3423.0279681593856</v>
      </c>
      <c r="V1231" s="121">
        <v>3422.9458137052866</v>
      </c>
      <c r="W1231" s="121">
        <v>3422.8550639988503</v>
      </c>
      <c r="X1231" s="121">
        <v>3422.7548249914216</v>
      </c>
      <c r="Y1231" s="121">
        <v>3422.6441107882742</v>
      </c>
      <c r="Z1231" s="121">
        <v>3422.5218344669615</v>
      </c>
      <c r="AA1231" s="121">
        <v>3422.3867980340319</v>
      </c>
      <c r="AB1231" s="121">
        <v>3422.2376814518984</v>
      </c>
      <c r="AC1231" s="121">
        <v>3422.0730306652204</v>
      </c>
      <c r="AD1231" s="121">
        <v>3421.8912445544547</v>
      </c>
      <c r="AE1231" s="121">
        <v>3421.6905607435178</v>
      </c>
      <c r="AF1231" s="121">
        <v>3421.4690401891066</v>
      </c>
      <c r="AG1231" s="121">
        <v>3421.2245504815569</v>
      </c>
      <c r="AH1231" s="121">
        <v>3420.9547477916694</v>
      </c>
      <c r="AI1231" s="121">
        <v>3420.6570574052798</v>
      </c>
      <c r="AJ1231" s="121">
        <v>3420.3286527982164</v>
      </c>
      <c r="AK1231" s="121">
        <v>3419.966433219528</v>
      </c>
      <c r="AL1231" s="121">
        <v>3419.5669997714067</v>
      </c>
      <c r="AM1231" s="121">
        <v>3419.126630001334</v>
      </c>
      <c r="AN1231" s="121">
        <v>3418.641251056843</v>
      </c>
      <c r="AO1231" s="121">
        <v>3418.1064114975984</v>
      </c>
      <c r="AP1231" s="121">
        <v>3417.5172519147818</v>
      </c>
      <c r="AQ1231" s="121">
        <v>3416.8684745761143</v>
      </c>
      <c r="AR1231" s="121">
        <v>3416.1543123981501</v>
      </c>
      <c r="AS1231" s="121">
        <v>3415.3684976480399</v>
      </c>
      <c r="AT1231" s="121">
        <v>3414.5042308969046</v>
      </c>
      <c r="AU1231" s="121">
        <v>3413.554150888498</v>
      </c>
      <c r="AV1231" s="121">
        <v>3412.5103061518544</v>
      </c>
      <c r="AW1231" s="121">
        <v>3411.3641293765345</v>
      </c>
      <c r="AX1231" s="122">
        <v>3410.1064157846449</v>
      </c>
    </row>
    <row r="1232" spans="1:50">
      <c r="A1232" s="212"/>
      <c r="B1232" s="215"/>
      <c r="C1232" s="206"/>
      <c r="D1232" s="52" t="s">
        <v>38</v>
      </c>
      <c r="E1232" s="86" t="str">
        <f>A1226&amp;"/"&amp;B1230&amp;"/"&amp;C1230&amp;"/"&amp;D1232</f>
        <v>Hydro plants/Reservoirs (dams)/Electricity only/S</v>
      </c>
      <c r="F1232" s="61" t="str">
        <f>A1226</f>
        <v>Hydro plants</v>
      </c>
      <c r="G1232" s="61" t="str">
        <f>B1230</f>
        <v>Reservoirs (dams)</v>
      </c>
      <c r="H1232" s="61" t="str">
        <f>C1230</f>
        <v>Electricity only</v>
      </c>
      <c r="I1232" s="84" t="str">
        <f t="shared" si="81"/>
        <v>S</v>
      </c>
      <c r="J1232" s="121">
        <v>4279.4375</v>
      </c>
      <c r="K1232" s="121">
        <v>4279.4265648648279</v>
      </c>
      <c r="L1232" s="121">
        <v>4279.4138607310852</v>
      </c>
      <c r="M1232" s="121">
        <v>4279.399101552317</v>
      </c>
      <c r="N1232" s="121">
        <v>4279.3819550732069</v>
      </c>
      <c r="O1232" s="121">
        <v>4279.3620353805027</v>
      </c>
      <c r="P1232" s="121">
        <v>4279.3388942585962</v>
      </c>
      <c r="Q1232" s="121">
        <v>4279.3120111598464</v>
      </c>
      <c r="R1232" s="121">
        <v>4279.2807815702699</v>
      </c>
      <c r="S1232" s="121">
        <v>4279.2445035173414</v>
      </c>
      <c r="T1232" s="121">
        <v>4279.2023619279589</v>
      </c>
      <c r="U1232" s="121">
        <v>4279.1534105003611</v>
      </c>
      <c r="V1232" s="121">
        <v>4279.0965507034707</v>
      </c>
      <c r="W1232" s="121">
        <v>4279.0305074600719</v>
      </c>
      <c r="X1232" s="121">
        <v>4278.9538010057986</v>
      </c>
      <c r="Y1232" s="121">
        <v>4278.8647143436192</v>
      </c>
      <c r="Z1232" s="121">
        <v>4278.7612556329323</v>
      </c>
      <c r="AA1232" s="121">
        <v>4278.641114763298</v>
      </c>
      <c r="AB1232" s="121">
        <v>4278.501613265481</v>
      </c>
      <c r="AC1232" s="121">
        <v>4278.3396466075174</v>
      </c>
      <c r="AD1232" s="121">
        <v>4278.1516178124702</v>
      </c>
      <c r="AE1232" s="121">
        <v>4277.9333612200035</v>
      </c>
      <c r="AF1232" s="121">
        <v>4277.6800551001079</v>
      </c>
      <c r="AG1232" s="121">
        <v>4277.3861217205931</v>
      </c>
      <c r="AH1232" s="121">
        <v>4277.0451133796241</v>
      </c>
      <c r="AI1232" s="121">
        <v>4276.64958285392</v>
      </c>
      <c r="AJ1232" s="121">
        <v>4276.1909367006547</v>
      </c>
      <c r="AK1232" s="121">
        <v>4275.6592699119556</v>
      </c>
      <c r="AL1232" s="121">
        <v>4275.0431805890621</v>
      </c>
      <c r="AM1232" s="121">
        <v>4274.3295636237153</v>
      </c>
      <c r="AN1232" s="121">
        <v>4273.5033829055646</v>
      </c>
      <c r="AO1232" s="121">
        <v>4272.5474223908877</v>
      </c>
      <c r="AP1232" s="121">
        <v>4271.4420175628566</v>
      </c>
      <c r="AQ1232" s="121">
        <v>4270.1647705002915</v>
      </c>
      <c r="AR1232" s="121">
        <v>4268.6902540838018</v>
      </c>
      <c r="AS1232" s="121">
        <v>4266.9897139556961</v>
      </c>
      <c r="AT1232" s="121">
        <v>4265.0307808713396</v>
      </c>
      <c r="AU1232" s="121">
        <v>4262.7772111839449</v>
      </c>
      <c r="AV1232" s="121">
        <v>4260.1886795024384</v>
      </c>
      <c r="AW1232" s="121">
        <v>4257.2206550777928</v>
      </c>
      <c r="AX1232" s="122">
        <v>4253.8244020774673</v>
      </c>
    </row>
    <row r="1233" spans="1:50">
      <c r="A1233" s="213"/>
      <c r="B1233" s="218"/>
      <c r="C1233" s="210"/>
      <c r="D1233" s="93" t="s">
        <v>47</v>
      </c>
      <c r="E1233" s="73" t="str">
        <f>A1226&amp;"/"&amp;B1230&amp;"/"&amp;C1230&amp;"/"&amp;D1233</f>
        <v>Hydro plants/Reservoirs (dams)/Electricity only/XS</v>
      </c>
      <c r="F1233" s="91" t="str">
        <f>A1226</f>
        <v>Hydro plants</v>
      </c>
      <c r="G1233" s="91" t="str">
        <f>B1230</f>
        <v>Reservoirs (dams)</v>
      </c>
      <c r="H1233" s="91" t="str">
        <f>C1230</f>
        <v>Electricity only</v>
      </c>
      <c r="I1233" s="70" t="str">
        <f t="shared" si="81"/>
        <v>XS</v>
      </c>
      <c r="J1233" s="123">
        <v>5777.2406250000004</v>
      </c>
      <c r="K1233" s="123">
        <v>5777.2369065009116</v>
      </c>
      <c r="L1233" s="123">
        <v>5777.2323647782086</v>
      </c>
      <c r="M1233" s="123">
        <v>5777.2268175985719</v>
      </c>
      <c r="N1233" s="123">
        <v>5777.2200423967961</v>
      </c>
      <c r="O1233" s="123">
        <v>5777.2117673536213</v>
      </c>
      <c r="P1233" s="123">
        <v>5777.201660501798</v>
      </c>
      <c r="Q1233" s="123">
        <v>5777.1893164256599</v>
      </c>
      <c r="R1233" s="123">
        <v>5777.1742400240437</v>
      </c>
      <c r="S1233" s="123">
        <v>5777.1558266903712</v>
      </c>
      <c r="T1233" s="123">
        <v>5777.1333381225859</v>
      </c>
      <c r="U1233" s="123">
        <v>5777.1058728042353</v>
      </c>
      <c r="V1233" s="123">
        <v>5777.0723299900937</v>
      </c>
      <c r="W1233" s="123">
        <v>5777.0313657778979</v>
      </c>
      <c r="X1233" s="123">
        <v>5776.9813395433848</v>
      </c>
      <c r="Y1233" s="123">
        <v>5776.9202486487611</v>
      </c>
      <c r="Z1233" s="123">
        <v>5776.8456488934644</v>
      </c>
      <c r="AA1233" s="123">
        <v>5776.7545576474886</v>
      </c>
      <c r="AB1233" s="123">
        <v>5776.6433359775529</v>
      </c>
      <c r="AC1233" s="123">
        <v>5776.5075453298887</v>
      </c>
      <c r="AD1233" s="123">
        <v>5776.341773455847</v>
      </c>
      <c r="AE1233" s="123">
        <v>5776.1394232452294</v>
      </c>
      <c r="AF1233" s="123">
        <v>5775.8924569596529</v>
      </c>
      <c r="AG1233" s="123">
        <v>5775.5910870363014</v>
      </c>
      <c r="AH1233" s="123">
        <v>5775.2234031800817</v>
      </c>
      <c r="AI1233" s="123">
        <v>5774.7749239262675</v>
      </c>
      <c r="AJ1233" s="123">
        <v>5774.2280593272944</v>
      </c>
      <c r="AK1233" s="123">
        <v>5773.5614700557544</v>
      </c>
      <c r="AL1233" s="123">
        <v>5772.7493072822881</v>
      </c>
      <c r="AM1233" s="123">
        <v>5771.760317593119</v>
      </c>
      <c r="AN1233" s="123">
        <v>5770.5567985817825</v>
      </c>
      <c r="AO1233" s="123">
        <v>5769.0933945035695</v>
      </c>
      <c r="AP1233" s="123">
        <v>5767.3157288355114</v>
      </c>
      <c r="AQ1233" s="123">
        <v>5765.1588835610164</v>
      </c>
      <c r="AR1233" s="123">
        <v>5762.5457559202814</v>
      </c>
      <c r="AS1233" s="123">
        <v>5759.3853552964056</v>
      </c>
      <c r="AT1233" s="123">
        <v>5755.5711494258976</v>
      </c>
      <c r="AU1233" s="123">
        <v>5750.979633916184</v>
      </c>
      <c r="AV1233" s="123">
        <v>5745.4693849512569</v>
      </c>
      <c r="AW1233" s="123">
        <v>5738.8809622299968</v>
      </c>
      <c r="AX1233" s="124">
        <v>5731.0381520919618</v>
      </c>
    </row>
    <row r="1234" spans="1:50">
      <c r="A1234" s="212" t="s">
        <v>73</v>
      </c>
      <c r="B1234" s="215" t="s">
        <v>73</v>
      </c>
      <c r="C1234" s="209" t="s">
        <v>36</v>
      </c>
      <c r="D1234" s="52" t="s">
        <v>24</v>
      </c>
      <c r="E1234" s="86" t="str">
        <f>A1234&amp;"/"&amp;B1234&amp;"/"&amp;C1234&amp;"/"&amp;D1234</f>
        <v>Pump storage/Pump storage/Electricity only/L</v>
      </c>
      <c r="F1234" s="61" t="str">
        <f>A1234</f>
        <v>Pump storage</v>
      </c>
      <c r="G1234" s="61" t="str">
        <f>B1234</f>
        <v>Pump storage</v>
      </c>
      <c r="H1234" s="61" t="str">
        <f>C1234</f>
        <v>Electricity only</v>
      </c>
      <c r="I1234" s="84" t="str">
        <f t="shared" si="81"/>
        <v>L</v>
      </c>
      <c r="J1234" s="121">
        <v>3349.125</v>
      </c>
      <c r="K1234" s="121">
        <v>3349.0777179279366</v>
      </c>
      <c r="L1234" s="121">
        <v>3349.0280259007745</v>
      </c>
      <c r="M1234" s="121">
        <v>3348.9758018490884</v>
      </c>
      <c r="N1234" s="121">
        <v>3348.9209176005775</v>
      </c>
      <c r="O1234" s="121">
        <v>3348.8632385833685</v>
      </c>
      <c r="P1234" s="121">
        <v>3348.802623515779</v>
      </c>
      <c r="Q1234" s="121">
        <v>3348.7389240820207</v>
      </c>
      <c r="R1234" s="121">
        <v>3348.6719845933144</v>
      </c>
      <c r="S1234" s="121">
        <v>3348.6016416338693</v>
      </c>
      <c r="T1234" s="121">
        <v>3348.5277236911888</v>
      </c>
      <c r="U1234" s="121">
        <v>3348.4500507701409</v>
      </c>
      <c r="V1234" s="121">
        <v>3348.3684339902429</v>
      </c>
      <c r="W1234" s="121">
        <v>3348.2826751656071</v>
      </c>
      <c r="X1234" s="121">
        <v>3348.1925663669867</v>
      </c>
      <c r="Y1234" s="121">
        <v>3348.0978894653758</v>
      </c>
      <c r="Z1234" s="121">
        <v>3347.9984156566206</v>
      </c>
      <c r="AA1234" s="121">
        <v>3347.8939049665132</v>
      </c>
      <c r="AB1234" s="121">
        <v>3347.7841057358555</v>
      </c>
      <c r="AC1234" s="121">
        <v>3347.6687540849962</v>
      </c>
      <c r="AD1234" s="121">
        <v>3347.5475733573817</v>
      </c>
      <c r="AE1234" s="121">
        <v>3347.4202735416866</v>
      </c>
      <c r="AF1234" s="121">
        <v>3347.2865506721291</v>
      </c>
      <c r="AG1234" s="121">
        <v>3347.1460862066288</v>
      </c>
      <c r="AH1234" s="121">
        <v>3346.9985463825183</v>
      </c>
      <c r="AI1234" s="121">
        <v>3346.8435815495864</v>
      </c>
      <c r="AJ1234" s="121">
        <v>3346.6808254802986</v>
      </c>
      <c r="AK1234" s="121">
        <v>3346.5098946571497</v>
      </c>
      <c r="AL1234" s="121">
        <v>3346.3303875371735</v>
      </c>
      <c r="AM1234" s="121">
        <v>3346.1418837937772</v>
      </c>
      <c r="AN1234" s="121">
        <v>3345.9439435361774</v>
      </c>
      <c r="AO1234" s="121">
        <v>3345.7361065068781</v>
      </c>
      <c r="AP1234" s="121">
        <v>3345.5178912577717</v>
      </c>
      <c r="AQ1234" s="121">
        <v>3345.288794305663</v>
      </c>
      <c r="AR1234" s="121">
        <v>3345.0482892681862</v>
      </c>
      <c r="AS1234" s="121">
        <v>3344.7958259813408</v>
      </c>
      <c r="AT1234" s="121">
        <v>3344.5308296001144</v>
      </c>
      <c r="AU1234" s="121">
        <v>3344.252699683947</v>
      </c>
      <c r="AV1234" s="121">
        <v>3343.9608092690964</v>
      </c>
      <c r="AW1234" s="121">
        <v>3343.6545039303237</v>
      </c>
      <c r="AX1234" s="122">
        <v>3343.3331008346645</v>
      </c>
    </row>
    <row r="1235" spans="1:50">
      <c r="A1235" s="212"/>
      <c r="B1235" s="215"/>
      <c r="C1235" s="206"/>
      <c r="D1235" s="52" t="s">
        <v>25</v>
      </c>
      <c r="E1235" s="86" t="str">
        <f>A1234&amp;"/"&amp;B1234&amp;"/"&amp;C1234&amp;"/"&amp;D1235</f>
        <v>Pump storage/Pump storage/Electricity only/M</v>
      </c>
      <c r="F1235" s="61" t="str">
        <f>A1234</f>
        <v>Pump storage</v>
      </c>
      <c r="G1235" s="61" t="str">
        <f>B1234</f>
        <v>Pump storage</v>
      </c>
      <c r="H1235" s="61" t="str">
        <f>C1234</f>
        <v>Electricity only</v>
      </c>
      <c r="I1235" s="84" t="str">
        <f t="shared" si="81"/>
        <v>M</v>
      </c>
      <c r="J1235" s="121">
        <v>3851.4937499999996</v>
      </c>
      <c r="K1235" s="121">
        <v>3851.4628878021826</v>
      </c>
      <c r="L1235" s="121">
        <v>3851.4287854367567</v>
      </c>
      <c r="M1235" s="121">
        <v>3851.3911033788172</v>
      </c>
      <c r="N1235" s="121">
        <v>3851.3494666706688</v>
      </c>
      <c r="O1235" s="121">
        <v>3851.3034612560696</v>
      </c>
      <c r="P1235" s="121">
        <v>3851.2526299423225</v>
      </c>
      <c r="Q1235" s="121">
        <v>3851.1964679540029</v>
      </c>
      <c r="R1235" s="121">
        <v>3851.1344180389469</v>
      </c>
      <c r="S1235" s="121">
        <v>3851.065865083774</v>
      </c>
      <c r="T1235" s="121">
        <v>3850.9901301926507</v>
      </c>
      <c r="U1235" s="121">
        <v>3850.9064641793088</v>
      </c>
      <c r="V1235" s="121">
        <v>3850.8140404184478</v>
      </c>
      <c r="W1235" s="121">
        <v>3850.7119469987065</v>
      </c>
      <c r="X1235" s="121">
        <v>3850.5991781153493</v>
      </c>
      <c r="Y1235" s="121">
        <v>3850.4746246368086</v>
      </c>
      <c r="Z1235" s="121">
        <v>3850.3370637753319</v>
      </c>
      <c r="AA1235" s="121">
        <v>3850.185147788286</v>
      </c>
      <c r="AB1235" s="121">
        <v>3850.0173916333856</v>
      </c>
      <c r="AC1235" s="121">
        <v>3849.8321594983727</v>
      </c>
      <c r="AD1235" s="121">
        <v>3849.6276501237612</v>
      </c>
      <c r="AE1235" s="121">
        <v>3849.4018808364576</v>
      </c>
      <c r="AF1235" s="121">
        <v>3849.1526702127449</v>
      </c>
      <c r="AG1235" s="121">
        <v>3848.8776192917512</v>
      </c>
      <c r="AH1235" s="121">
        <v>3848.5740912656283</v>
      </c>
      <c r="AI1235" s="121">
        <v>3848.2391895809396</v>
      </c>
      <c r="AJ1235" s="121">
        <v>3847.8697343979934</v>
      </c>
      <c r="AK1235" s="121">
        <v>3847.4622373719685</v>
      </c>
      <c r="AL1235" s="121">
        <v>3847.0128747428325</v>
      </c>
      <c r="AM1235" s="121">
        <v>3846.5174587515003</v>
      </c>
      <c r="AN1235" s="121">
        <v>3845.9714074389485</v>
      </c>
      <c r="AO1235" s="121">
        <v>3845.3697129347979</v>
      </c>
      <c r="AP1235" s="121">
        <v>3844.7069084041295</v>
      </c>
      <c r="AQ1235" s="121">
        <v>3843.9770338981284</v>
      </c>
      <c r="AR1235" s="121">
        <v>3843.1736014479188</v>
      </c>
      <c r="AS1235" s="121">
        <v>3842.2895598540449</v>
      </c>
      <c r="AT1235" s="121">
        <v>3841.3172597590174</v>
      </c>
      <c r="AU1235" s="121">
        <v>3840.2484197495605</v>
      </c>
      <c r="AV1235" s="121">
        <v>3839.0740944208364</v>
      </c>
      <c r="AW1235" s="121">
        <v>3837.7846455486015</v>
      </c>
      <c r="AX1235" s="122">
        <v>3836.3697177577255</v>
      </c>
    </row>
    <row r="1236" spans="1:50">
      <c r="A1236" s="212"/>
      <c r="B1236" s="215"/>
      <c r="C1236" s="206"/>
      <c r="D1236" s="52" t="s">
        <v>38</v>
      </c>
      <c r="E1236" s="86" t="str">
        <f>A1234&amp;"/"&amp;B1234&amp;"/"&amp;C1234&amp;"/"&amp;D1236</f>
        <v>Pump storage/Pump storage/Electricity only/S</v>
      </c>
      <c r="F1236" s="61" t="str">
        <f>A1234</f>
        <v>Pump storage</v>
      </c>
      <c r="G1236" s="61" t="str">
        <f>B1234</f>
        <v>Pump storage</v>
      </c>
      <c r="H1236" s="61" t="str">
        <f>C1234</f>
        <v>Electricity only</v>
      </c>
      <c r="I1236" s="84" t="str">
        <f t="shared" si="81"/>
        <v>S</v>
      </c>
      <c r="J1236" s="121">
        <v>4814.3671875</v>
      </c>
      <c r="K1236" s="121">
        <v>4814.3548854729306</v>
      </c>
      <c r="L1236" s="121">
        <v>4814.3405933224712</v>
      </c>
      <c r="M1236" s="121">
        <v>4814.3239892463571</v>
      </c>
      <c r="N1236" s="121">
        <v>4814.3046994573579</v>
      </c>
      <c r="O1236" s="121">
        <v>4814.2822898030654</v>
      </c>
      <c r="P1236" s="121">
        <v>4814.2562560409206</v>
      </c>
      <c r="Q1236" s="121">
        <v>4814.2260125548273</v>
      </c>
      <c r="R1236" s="121">
        <v>4814.1908792665536</v>
      </c>
      <c r="S1236" s="121">
        <v>4814.1500664570085</v>
      </c>
      <c r="T1236" s="121">
        <v>4814.1026571689536</v>
      </c>
      <c r="U1236" s="121">
        <v>4814.047586812906</v>
      </c>
      <c r="V1236" s="121">
        <v>4813.9836195414046</v>
      </c>
      <c r="W1236" s="121">
        <v>4813.9093208925806</v>
      </c>
      <c r="X1236" s="121">
        <v>4813.823026131523</v>
      </c>
      <c r="Y1236" s="121">
        <v>4813.7228036365714</v>
      </c>
      <c r="Z1236" s="121">
        <v>4813.606412587048</v>
      </c>
      <c r="AA1236" s="121">
        <v>4813.4712541087101</v>
      </c>
      <c r="AB1236" s="121">
        <v>4813.3143149236657</v>
      </c>
      <c r="AC1236" s="121">
        <v>4813.1321024334566</v>
      </c>
      <c r="AD1236" s="121">
        <v>4812.9205700390285</v>
      </c>
      <c r="AE1236" s="121">
        <v>4812.6750313725033</v>
      </c>
      <c r="AF1236" s="121">
        <v>4812.3900619876213</v>
      </c>
      <c r="AG1236" s="121">
        <v>4812.0593869356662</v>
      </c>
      <c r="AH1236" s="121">
        <v>4811.675752552077</v>
      </c>
      <c r="AI1236" s="121">
        <v>4811.2307807106599</v>
      </c>
      <c r="AJ1236" s="121">
        <v>4810.7148037882362</v>
      </c>
      <c r="AK1236" s="121">
        <v>4810.1166786509502</v>
      </c>
      <c r="AL1236" s="121">
        <v>4809.4235781626949</v>
      </c>
      <c r="AM1236" s="121">
        <v>4808.620759076679</v>
      </c>
      <c r="AN1236" s="121">
        <v>4807.6913057687598</v>
      </c>
      <c r="AO1236" s="121">
        <v>4806.615850189748</v>
      </c>
      <c r="AP1236" s="121">
        <v>4805.3722697582134</v>
      </c>
      <c r="AQ1236" s="121">
        <v>4803.9353668128279</v>
      </c>
      <c r="AR1236" s="121">
        <v>4802.2765358442766</v>
      </c>
      <c r="AS1236" s="121">
        <v>4800.3634282001576</v>
      </c>
      <c r="AT1236" s="121">
        <v>4798.1596284802572</v>
      </c>
      <c r="AU1236" s="121">
        <v>4795.6243625819379</v>
      </c>
      <c r="AV1236" s="121">
        <v>4792.7122644402425</v>
      </c>
      <c r="AW1236" s="121">
        <v>4789.3732369625168</v>
      </c>
      <c r="AX1236" s="122">
        <v>4785.5524523371505</v>
      </c>
    </row>
    <row r="1237" spans="1:50" ht="11" thickBot="1">
      <c r="A1237" s="228"/>
      <c r="B1237" s="229"/>
      <c r="C1237" s="230"/>
      <c r="D1237" s="116" t="s">
        <v>47</v>
      </c>
      <c r="E1237" s="117" t="str">
        <f>A1234&amp;"/"&amp;B1234&amp;"/"&amp;C1234&amp;"/"&amp;D1237</f>
        <v>Pump storage/Pump storage/Electricity only/XS</v>
      </c>
      <c r="F1237" s="118" t="str">
        <f>A1234</f>
        <v>Pump storage</v>
      </c>
      <c r="G1237" s="118" t="str">
        <f>B1234</f>
        <v>Pump storage</v>
      </c>
      <c r="H1237" s="118" t="str">
        <f>C1234</f>
        <v>Electricity only</v>
      </c>
      <c r="I1237" s="119" t="str">
        <f t="shared" si="81"/>
        <v>XS</v>
      </c>
      <c r="J1237" s="133">
        <v>6499.3957031250002</v>
      </c>
      <c r="K1237" s="133">
        <v>6499.3915198135246</v>
      </c>
      <c r="L1237" s="133">
        <v>6499.386410375484</v>
      </c>
      <c r="M1237" s="133">
        <v>6499.3801697983918</v>
      </c>
      <c r="N1237" s="133">
        <v>6499.3725476963955</v>
      </c>
      <c r="O1237" s="133">
        <v>6499.3632382728229</v>
      </c>
      <c r="P1237" s="133">
        <v>6499.3518680645211</v>
      </c>
      <c r="Q1237" s="133">
        <v>6499.3379809788657</v>
      </c>
      <c r="R1237" s="133">
        <v>6499.3210200270478</v>
      </c>
      <c r="S1237" s="133">
        <v>6499.300305026667</v>
      </c>
      <c r="T1237" s="133">
        <v>6499.2750053879081</v>
      </c>
      <c r="U1237" s="133">
        <v>6499.2441069047636</v>
      </c>
      <c r="V1237" s="133">
        <v>6499.2063712388544</v>
      </c>
      <c r="W1237" s="133">
        <v>6499.160286500135</v>
      </c>
      <c r="X1237" s="133">
        <v>6499.1040069863066</v>
      </c>
      <c r="Y1237" s="133">
        <v>6499.0352797298556</v>
      </c>
      <c r="Z1237" s="133">
        <v>6498.951355005147</v>
      </c>
      <c r="AA1237" s="133">
        <v>6498.8488773534245</v>
      </c>
      <c r="AB1237" s="133">
        <v>6498.7237529747463</v>
      </c>
      <c r="AC1237" s="133">
        <v>6498.5709884961243</v>
      </c>
      <c r="AD1237" s="133">
        <v>6498.3844951378269</v>
      </c>
      <c r="AE1237" s="133">
        <v>6498.1568511508822</v>
      </c>
      <c r="AF1237" s="133">
        <v>6497.8790140796091</v>
      </c>
      <c r="AG1237" s="133">
        <v>6497.539972915838</v>
      </c>
      <c r="AH1237" s="133">
        <v>6497.1263285775904</v>
      </c>
      <c r="AI1237" s="133">
        <v>6496.6217894170495</v>
      </c>
      <c r="AJ1237" s="133">
        <v>6496.0065667432054</v>
      </c>
      <c r="AK1237" s="133">
        <v>6495.256653812723</v>
      </c>
      <c r="AL1237" s="133">
        <v>6494.3429706925726</v>
      </c>
      <c r="AM1237" s="133">
        <v>6493.2303572922583</v>
      </c>
      <c r="AN1237" s="133">
        <v>6491.8763984045036</v>
      </c>
      <c r="AO1237" s="133">
        <v>6490.2300688165142</v>
      </c>
      <c r="AP1237" s="133">
        <v>6488.2301949399489</v>
      </c>
      <c r="AQ1237" s="133">
        <v>6485.8037440061426</v>
      </c>
      <c r="AR1237" s="133">
        <v>6482.8639754103151</v>
      </c>
      <c r="AS1237" s="133">
        <v>6479.3085247084555</v>
      </c>
      <c r="AT1237" s="133">
        <v>6475.0175431041334</v>
      </c>
      <c r="AU1237" s="133">
        <v>6469.852088155706</v>
      </c>
      <c r="AV1237" s="133">
        <v>6463.6530580701638</v>
      </c>
      <c r="AW1237" s="133">
        <v>6456.2410825087454</v>
      </c>
      <c r="AX1237" s="134">
        <v>6447.4179211034561</v>
      </c>
    </row>
    <row r="1243" spans="1:50" ht="11" thickBot="1"/>
    <row r="1244" spans="1:50">
      <c r="A1244" s="199" t="s">
        <v>27</v>
      </c>
      <c r="B1244" s="201" t="s">
        <v>28</v>
      </c>
      <c r="C1244" s="201" t="s">
        <v>29</v>
      </c>
      <c r="D1244" s="201" t="s">
        <v>30</v>
      </c>
      <c r="E1244" s="10"/>
      <c r="F1244" s="10"/>
      <c r="G1244" s="10"/>
      <c r="H1244" s="10"/>
      <c r="I1244" s="10"/>
      <c r="J1244" s="90" t="s">
        <v>102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2"/>
    </row>
    <row r="1245" spans="1:50" ht="11" thickBot="1">
      <c r="A1245" s="200"/>
      <c r="B1245" s="202"/>
      <c r="C1245" s="202"/>
      <c r="D1245" s="202"/>
      <c r="E1245" s="13"/>
      <c r="F1245" s="13"/>
      <c r="G1245" s="13"/>
      <c r="H1245" s="13"/>
      <c r="I1245" s="13"/>
      <c r="J1245" s="68">
        <v>2010</v>
      </c>
      <c r="K1245" s="68">
        <v>2011</v>
      </c>
      <c r="L1245" s="68">
        <v>2012</v>
      </c>
      <c r="M1245" s="68">
        <v>2013</v>
      </c>
      <c r="N1245" s="68">
        <v>2014</v>
      </c>
      <c r="O1245" s="68">
        <v>2015</v>
      </c>
      <c r="P1245" s="68">
        <v>2016</v>
      </c>
      <c r="Q1245" s="68">
        <v>2017</v>
      </c>
      <c r="R1245" s="68">
        <v>2018</v>
      </c>
      <c r="S1245" s="68">
        <v>2019</v>
      </c>
      <c r="T1245" s="68">
        <v>2020</v>
      </c>
      <c r="U1245" s="68">
        <v>2021</v>
      </c>
      <c r="V1245" s="68">
        <v>2022</v>
      </c>
      <c r="W1245" s="68">
        <v>2023</v>
      </c>
      <c r="X1245" s="68">
        <v>2024</v>
      </c>
      <c r="Y1245" s="68">
        <v>2025</v>
      </c>
      <c r="Z1245" s="68">
        <v>2026</v>
      </c>
      <c r="AA1245" s="68">
        <v>2027</v>
      </c>
      <c r="AB1245" s="68">
        <v>2028</v>
      </c>
      <c r="AC1245" s="68">
        <v>2029</v>
      </c>
      <c r="AD1245" s="68">
        <v>2030</v>
      </c>
      <c r="AE1245" s="68">
        <v>2031</v>
      </c>
      <c r="AF1245" s="68">
        <v>2032</v>
      </c>
      <c r="AG1245" s="68">
        <v>2033</v>
      </c>
      <c r="AH1245" s="68">
        <v>2034</v>
      </c>
      <c r="AI1245" s="68">
        <v>2035</v>
      </c>
      <c r="AJ1245" s="68">
        <v>2036</v>
      </c>
      <c r="AK1245" s="68">
        <v>2037</v>
      </c>
      <c r="AL1245" s="68">
        <v>2038</v>
      </c>
      <c r="AM1245" s="68">
        <v>2039</v>
      </c>
      <c r="AN1245" s="68">
        <v>2040</v>
      </c>
      <c r="AO1245" s="68">
        <v>2041</v>
      </c>
      <c r="AP1245" s="68">
        <v>2042</v>
      </c>
      <c r="AQ1245" s="68">
        <v>2043</v>
      </c>
      <c r="AR1245" s="68">
        <v>2044</v>
      </c>
      <c r="AS1245" s="68">
        <v>2045</v>
      </c>
      <c r="AT1245" s="68">
        <v>2046</v>
      </c>
      <c r="AU1245" s="68">
        <v>2047</v>
      </c>
      <c r="AV1245" s="68">
        <v>2048</v>
      </c>
      <c r="AW1245" s="68">
        <v>2049</v>
      </c>
      <c r="AX1245" s="88">
        <v>2050</v>
      </c>
    </row>
    <row r="1246" spans="1:50">
      <c r="A1246" s="203" t="s">
        <v>34</v>
      </c>
      <c r="B1246" s="205" t="s">
        <v>35</v>
      </c>
      <c r="C1246" s="206" t="s">
        <v>36</v>
      </c>
      <c r="D1246" s="52" t="s">
        <v>24</v>
      </c>
      <c r="E1246" s="86" t="str">
        <f>A1246&amp;"/"&amp;B1246&amp;"/"&amp;C1246&amp;"/"&amp;D1246</f>
        <v>Nuclear power plants/Nuclear - current/Electricity only/L</v>
      </c>
      <c r="F1246" s="61" t="str">
        <f>A1246</f>
        <v>Nuclear power plants</v>
      </c>
      <c r="G1246" s="61" t="str">
        <f>B1246</f>
        <v>Nuclear - current</v>
      </c>
      <c r="H1246" s="61" t="str">
        <f>C1246</f>
        <v>Electricity only</v>
      </c>
      <c r="I1246" s="84" t="str">
        <f>D1246</f>
        <v>L</v>
      </c>
      <c r="J1246" s="135">
        <v>98</v>
      </c>
      <c r="K1246" s="135">
        <v>98</v>
      </c>
      <c r="L1246" s="135">
        <v>98</v>
      </c>
      <c r="M1246" s="135">
        <v>98</v>
      </c>
      <c r="N1246" s="135">
        <v>98</v>
      </c>
      <c r="O1246" s="135">
        <v>98</v>
      </c>
      <c r="P1246" s="135">
        <v>98</v>
      </c>
      <c r="Q1246" s="135">
        <v>98</v>
      </c>
      <c r="R1246" s="135">
        <v>98</v>
      </c>
      <c r="S1246" s="135">
        <v>98</v>
      </c>
      <c r="T1246" s="135">
        <v>98</v>
      </c>
      <c r="U1246" s="135">
        <v>98</v>
      </c>
      <c r="V1246" s="135">
        <v>98</v>
      </c>
      <c r="W1246" s="135">
        <v>98</v>
      </c>
      <c r="X1246" s="135">
        <v>98</v>
      </c>
      <c r="Y1246" s="135">
        <v>98</v>
      </c>
      <c r="Z1246" s="135">
        <v>98</v>
      </c>
      <c r="AA1246" s="135">
        <v>98</v>
      </c>
      <c r="AB1246" s="135">
        <v>98</v>
      </c>
      <c r="AC1246" s="135">
        <v>98</v>
      </c>
      <c r="AD1246" s="135">
        <v>98</v>
      </c>
      <c r="AE1246" s="135">
        <v>98</v>
      </c>
      <c r="AF1246" s="135">
        <v>98</v>
      </c>
      <c r="AG1246" s="135">
        <v>98</v>
      </c>
      <c r="AH1246" s="135">
        <v>98</v>
      </c>
      <c r="AI1246" s="135">
        <v>98</v>
      </c>
      <c r="AJ1246" s="135">
        <v>98</v>
      </c>
      <c r="AK1246" s="135">
        <v>98</v>
      </c>
      <c r="AL1246" s="135">
        <v>98</v>
      </c>
      <c r="AM1246" s="135">
        <v>98</v>
      </c>
      <c r="AN1246" s="135">
        <v>98</v>
      </c>
      <c r="AO1246" s="135">
        <v>98</v>
      </c>
      <c r="AP1246" s="135">
        <v>98</v>
      </c>
      <c r="AQ1246" s="135">
        <v>98</v>
      </c>
      <c r="AR1246" s="135">
        <v>98</v>
      </c>
      <c r="AS1246" s="135">
        <v>98</v>
      </c>
      <c r="AT1246" s="135">
        <v>98</v>
      </c>
      <c r="AU1246" s="135">
        <v>98</v>
      </c>
      <c r="AV1246" s="135">
        <v>98</v>
      </c>
      <c r="AW1246" s="135">
        <v>98</v>
      </c>
      <c r="AX1246" s="136">
        <v>98</v>
      </c>
    </row>
    <row r="1247" spans="1:50">
      <c r="A1247" s="203"/>
      <c r="B1247" s="205"/>
      <c r="C1247" s="206"/>
      <c r="D1247" s="93" t="s">
        <v>25</v>
      </c>
      <c r="E1247" s="73" t="str">
        <f>A1246&amp;"/"&amp;B1246&amp;"/"&amp;C1246&amp;"/"&amp;D1247</f>
        <v>Nuclear power plants/Nuclear - current/Electricity only/M</v>
      </c>
      <c r="F1247" s="91" t="str">
        <f>A1246</f>
        <v>Nuclear power plants</v>
      </c>
      <c r="G1247" s="91" t="str">
        <f>B1246</f>
        <v>Nuclear - current</v>
      </c>
      <c r="H1247" s="91" t="str">
        <f>C1246</f>
        <v>Electricity only</v>
      </c>
      <c r="I1247" s="70" t="str">
        <f t="shared" ref="I1247:I1310" si="82">D1247</f>
        <v>M</v>
      </c>
      <c r="J1247" s="137">
        <v>102.9</v>
      </c>
      <c r="K1247" s="137">
        <v>102.9</v>
      </c>
      <c r="L1247" s="137">
        <v>102.9</v>
      </c>
      <c r="M1247" s="137">
        <v>102.9</v>
      </c>
      <c r="N1247" s="137">
        <v>102.9</v>
      </c>
      <c r="O1247" s="137">
        <v>102.9</v>
      </c>
      <c r="P1247" s="137">
        <v>102.9</v>
      </c>
      <c r="Q1247" s="137">
        <v>102.9</v>
      </c>
      <c r="R1247" s="137">
        <v>102.9</v>
      </c>
      <c r="S1247" s="137">
        <v>102.9</v>
      </c>
      <c r="T1247" s="137">
        <v>102.9</v>
      </c>
      <c r="U1247" s="137">
        <v>102.9</v>
      </c>
      <c r="V1247" s="137">
        <v>102.9</v>
      </c>
      <c r="W1247" s="137">
        <v>102.9</v>
      </c>
      <c r="X1247" s="137">
        <v>102.9</v>
      </c>
      <c r="Y1247" s="137">
        <v>102.9</v>
      </c>
      <c r="Z1247" s="137">
        <v>102.9</v>
      </c>
      <c r="AA1247" s="137">
        <v>102.9</v>
      </c>
      <c r="AB1247" s="137">
        <v>102.9</v>
      </c>
      <c r="AC1247" s="137">
        <v>102.9</v>
      </c>
      <c r="AD1247" s="137">
        <v>102.9</v>
      </c>
      <c r="AE1247" s="137">
        <v>102.9</v>
      </c>
      <c r="AF1247" s="137">
        <v>102.9</v>
      </c>
      <c r="AG1247" s="137">
        <v>102.9</v>
      </c>
      <c r="AH1247" s="137">
        <v>102.9</v>
      </c>
      <c r="AI1247" s="137">
        <v>102.9</v>
      </c>
      <c r="AJ1247" s="137">
        <v>102.9</v>
      </c>
      <c r="AK1247" s="137">
        <v>102.9</v>
      </c>
      <c r="AL1247" s="137">
        <v>102.9</v>
      </c>
      <c r="AM1247" s="137">
        <v>102.9</v>
      </c>
      <c r="AN1247" s="137">
        <v>102.9</v>
      </c>
      <c r="AO1247" s="137">
        <v>102.9</v>
      </c>
      <c r="AP1247" s="137">
        <v>102.9</v>
      </c>
      <c r="AQ1247" s="137">
        <v>102.9</v>
      </c>
      <c r="AR1247" s="137">
        <v>102.9</v>
      </c>
      <c r="AS1247" s="137">
        <v>102.9</v>
      </c>
      <c r="AT1247" s="137">
        <v>102.9</v>
      </c>
      <c r="AU1247" s="137">
        <v>102.9</v>
      </c>
      <c r="AV1247" s="137">
        <v>102.9</v>
      </c>
      <c r="AW1247" s="137">
        <v>102.9</v>
      </c>
      <c r="AX1247" s="138">
        <v>102.9</v>
      </c>
    </row>
    <row r="1248" spans="1:50">
      <c r="A1248" s="203"/>
      <c r="B1248" s="207" t="s">
        <v>37</v>
      </c>
      <c r="C1248" s="209" t="s">
        <v>36</v>
      </c>
      <c r="D1248" s="52" t="s">
        <v>24</v>
      </c>
      <c r="E1248" s="86" t="str">
        <f>A1246&amp;"/"&amp;B1248&amp;"/"&amp;C1248&amp;"/"&amp;D1248</f>
        <v>Nuclear power plants/Nuclear III/Electricity only/L</v>
      </c>
      <c r="F1248" s="61" t="str">
        <f>A1246</f>
        <v>Nuclear power plants</v>
      </c>
      <c r="G1248" s="61" t="str">
        <f>B1248</f>
        <v>Nuclear III</v>
      </c>
      <c r="H1248" s="61" t="str">
        <f>C1248</f>
        <v>Electricity only</v>
      </c>
      <c r="I1248" s="84" t="str">
        <f t="shared" si="82"/>
        <v>L</v>
      </c>
      <c r="J1248" s="135">
        <v>121.55062500000003</v>
      </c>
      <c r="K1248" s="135">
        <v>121.50102690793337</v>
      </c>
      <c r="L1248" s="135">
        <v>121.44063409179628</v>
      </c>
      <c r="M1248" s="135">
        <v>121.36714691673336</v>
      </c>
      <c r="N1248" s="135">
        <v>121.2777999491535</v>
      </c>
      <c r="O1248" s="135">
        <v>121.16927927266265</v>
      </c>
      <c r="P1248" s="135">
        <v>121.03763085897512</v>
      </c>
      <c r="Q1248" s="135">
        <v>120.87816207614593</v>
      </c>
      <c r="R1248" s="135">
        <v>120.68534046454609</v>
      </c>
      <c r="S1248" s="135">
        <v>120.45269689392644</v>
      </c>
      <c r="T1248" s="135">
        <v>120.17274437366298</v>
      </c>
      <c r="U1248" s="135">
        <v>119.83692931318029</v>
      </c>
      <c r="V1248" s="135">
        <v>119.43563894450514</v>
      </c>
      <c r="W1248" s="135">
        <v>118.95829658554131</v>
      </c>
      <c r="X1248" s="135">
        <v>118.39358444746034</v>
      </c>
      <c r="Y1248" s="135">
        <v>117.72983974797471</v>
      </c>
      <c r="Z1248" s="135">
        <v>116.95567055794439</v>
      </c>
      <c r="AA1248" s="135">
        <v>116.06082811085734</v>
      </c>
      <c r="AB1248" s="135">
        <v>115.0373462179178</v>
      </c>
      <c r="AC1248" s="135">
        <v>113.88091055355194</v>
      </c>
      <c r="AD1248" s="135">
        <v>112.59234944857903</v>
      </c>
      <c r="AE1248" s="135">
        <v>111.17905068219449</v>
      </c>
      <c r="AF1248" s="135">
        <v>109.65602598217917</v>
      </c>
      <c r="AG1248" s="135">
        <v>108.04630057310702</v>
      </c>
      <c r="AH1248" s="135">
        <v>106.38033886835473</v>
      </c>
      <c r="AI1248" s="135">
        <v>104.69435623186862</v>
      </c>
      <c r="AJ1248" s="135">
        <v>103.02760154040421</v>
      </c>
      <c r="AK1248" s="135">
        <v>101.41896736742993</v>
      </c>
      <c r="AL1248" s="135">
        <v>99.903498173369101</v>
      </c>
      <c r="AM1248" s="135">
        <v>98.509430424623844</v>
      </c>
      <c r="AN1248" s="135">
        <v>97.256275042982537</v>
      </c>
      <c r="AO1248" s="135">
        <v>96.154184625412583</v>
      </c>
      <c r="AP1248" s="135">
        <v>95.204537604277505</v>
      </c>
      <c r="AQ1248" s="135">
        <v>94.401427416182742</v>
      </c>
      <c r="AR1248" s="135">
        <v>93.733631093812932</v>
      </c>
      <c r="AS1248" s="135">
        <v>93.186650198783568</v>
      </c>
      <c r="AT1248" s="135">
        <v>92.744523378210644</v>
      </c>
      <c r="AU1248" s="135">
        <v>92.391246021505211</v>
      </c>
      <c r="AV1248" s="135">
        <v>92.111753057309699</v>
      </c>
      <c r="AW1248" s="135">
        <v>91.892503417218833</v>
      </c>
      <c r="AX1248" s="136">
        <v>91.721746726339347</v>
      </c>
    </row>
    <row r="1249" spans="1:50">
      <c r="A1249" s="203"/>
      <c r="B1249" s="205"/>
      <c r="C1249" s="206"/>
      <c r="D1249" s="52" t="s">
        <v>25</v>
      </c>
      <c r="E1249" s="86" t="str">
        <f>A1246&amp;"/"&amp;B1248&amp;"/"&amp;C1248&amp;"/"&amp;D1249</f>
        <v>Nuclear power plants/Nuclear III/Electricity only/M</v>
      </c>
      <c r="F1249" s="61" t="str">
        <f>A1246</f>
        <v>Nuclear power plants</v>
      </c>
      <c r="G1249" s="61" t="str">
        <f>B1248</f>
        <v>Nuclear III</v>
      </c>
      <c r="H1249" s="61" t="str">
        <f>C1248</f>
        <v>Electricity only</v>
      </c>
      <c r="I1249" s="84" t="str">
        <f t="shared" si="82"/>
        <v>M</v>
      </c>
      <c r="J1249" s="135">
        <v>127.62815625000002</v>
      </c>
      <c r="K1249" s="135">
        <v>127.55364655297952</v>
      </c>
      <c r="L1249" s="135">
        <v>127.46740580517908</v>
      </c>
      <c r="M1249" s="135">
        <v>127.36764737873207</v>
      </c>
      <c r="N1249" s="135">
        <v>127.25233319613933</v>
      </c>
      <c r="O1249" s="135">
        <v>127.11914542784156</v>
      </c>
      <c r="P1249" s="135">
        <v>126.9654575145767</v>
      </c>
      <c r="Q1249" s="135">
        <v>126.78830554420314</v>
      </c>
      <c r="R1249" s="135">
        <v>126.58436146176761</v>
      </c>
      <c r="S1249" s="135">
        <v>126.34991015617283</v>
      </c>
      <c r="T1249" s="135">
        <v>126.08083315587525</v>
      </c>
      <c r="U1249" s="135">
        <v>125.77260247772247</v>
      </c>
      <c r="V1249" s="135">
        <v>125.42028908645113</v>
      </c>
      <c r="W1249" s="135">
        <v>125.01859138688097</v>
      </c>
      <c r="X1249" s="135">
        <v>124.56189009261851</v>
      </c>
      <c r="Y1249" s="135">
        <v>124.04433654232503</v>
      </c>
      <c r="Z1249" s="135">
        <v>123.45998184424606</v>
      </c>
      <c r="AA1249" s="135">
        <v>122.80295382113104</v>
      </c>
      <c r="AB1249" s="135">
        <v>122.06768723178617</v>
      </c>
      <c r="AC1249" s="135">
        <v>121.24920976053274</v>
      </c>
      <c r="AD1249" s="135">
        <v>120.34348143219626</v>
      </c>
      <c r="AE1249" s="135">
        <v>119.34777823307603</v>
      </c>
      <c r="AF1249" s="135">
        <v>118.2611019347667</v>
      </c>
      <c r="AG1249" s="135">
        <v>117.08458808360609</v>
      </c>
      <c r="AH1249" s="135">
        <v>115.82187415825439</v>
      </c>
      <c r="AI1249" s="135">
        <v>114.47938202867182</v>
      </c>
      <c r="AJ1249" s="135">
        <v>113.06646557935034</v>
      </c>
      <c r="AK1249" s="135">
        <v>111.59537818732809</v>
      </c>
      <c r="AL1249" s="135">
        <v>110.08102739033866</v>
      </c>
      <c r="AM1249" s="135">
        <v>108.54050561072191</v>
      </c>
      <c r="AN1249" s="135">
        <v>106.99241398730733</v>
      </c>
      <c r="AO1249" s="135">
        <v>105.45602663762051</v>
      </c>
      <c r="AP1249" s="135">
        <v>103.95036891041742</v>
      </c>
      <c r="AQ1249" s="135">
        <v>102.49329930360761</v>
      </c>
      <c r="AR1249" s="135">
        <v>101.10068651726772</v>
      </c>
      <c r="AS1249" s="135">
        <v>99.785759725815524</v>
      </c>
      <c r="AT1249" s="135">
        <v>98.558684459228019</v>
      </c>
      <c r="AU1249" s="135">
        <v>97.426384218354869</v>
      </c>
      <c r="AV1249" s="135">
        <v>96.392595939052029</v>
      </c>
      <c r="AW1249" s="135">
        <v>95.458121606889662</v>
      </c>
      <c r="AX1249" s="136">
        <v>94.621222340537514</v>
      </c>
    </row>
    <row r="1250" spans="1:50">
      <c r="A1250" s="203"/>
      <c r="B1250" s="208"/>
      <c r="C1250" s="210"/>
      <c r="D1250" s="93" t="s">
        <v>38</v>
      </c>
      <c r="E1250" s="73" t="str">
        <f>A1246&amp;"/"&amp;B1248&amp;"/"&amp;C1248&amp;"/"&amp;D1250</f>
        <v>Nuclear power plants/Nuclear III/Electricity only/S</v>
      </c>
      <c r="F1250" s="91" t="str">
        <f>A1246</f>
        <v>Nuclear power plants</v>
      </c>
      <c r="G1250" s="91" t="str">
        <f>B1248</f>
        <v>Nuclear III</v>
      </c>
      <c r="H1250" s="91" t="str">
        <f>C1248</f>
        <v>Electricity only</v>
      </c>
      <c r="I1250" s="70" t="str">
        <f t="shared" si="82"/>
        <v>S</v>
      </c>
      <c r="J1250" s="137" t="s">
        <v>99</v>
      </c>
      <c r="K1250" s="137" t="s">
        <v>99</v>
      </c>
      <c r="L1250" s="137" t="s">
        <v>99</v>
      </c>
      <c r="M1250" s="137" t="s">
        <v>99</v>
      </c>
      <c r="N1250" s="137" t="s">
        <v>99</v>
      </c>
      <c r="O1250" s="137" t="s">
        <v>99</v>
      </c>
      <c r="P1250" s="137" t="s">
        <v>99</v>
      </c>
      <c r="Q1250" s="137" t="s">
        <v>99</v>
      </c>
      <c r="R1250" s="137" t="s">
        <v>99</v>
      </c>
      <c r="S1250" s="137" t="s">
        <v>99</v>
      </c>
      <c r="T1250" s="137" t="s">
        <v>99</v>
      </c>
      <c r="U1250" s="137" t="s">
        <v>99</v>
      </c>
      <c r="V1250" s="137" t="s">
        <v>99</v>
      </c>
      <c r="W1250" s="137" t="s">
        <v>99</v>
      </c>
      <c r="X1250" s="137" t="s">
        <v>99</v>
      </c>
      <c r="Y1250" s="137">
        <v>135.38726136872484</v>
      </c>
      <c r="Z1250" s="137">
        <v>134.78000518655125</v>
      </c>
      <c r="AA1250" s="137">
        <v>134.1261673098505</v>
      </c>
      <c r="AB1250" s="137">
        <v>133.42385904948947</v>
      </c>
      <c r="AC1250" s="137">
        <v>132.6714318754469</v>
      </c>
      <c r="AD1250" s="137">
        <v>131.86754281646242</v>
      </c>
      <c r="AE1250" s="137">
        <v>131.01122384489756</v>
      </c>
      <c r="AF1250" s="137">
        <v>130.10195349884876</v>
      </c>
      <c r="AG1250" s="137">
        <v>129.1397284577923</v>
      </c>
      <c r="AH1250" s="137">
        <v>128.12513225952762</v>
      </c>
      <c r="AI1250" s="137">
        <v>127.05939787170401</v>
      </c>
      <c r="AJ1250" s="137">
        <v>125.94446046699119</v>
      </c>
      <c r="AK1250" s="137">
        <v>124.78299655870639</v>
      </c>
      <c r="AL1250" s="137">
        <v>123.57844569446671</v>
      </c>
      <c r="AM1250" s="137">
        <v>122.33501123124186</v>
      </c>
      <c r="AN1250" s="137">
        <v>121.0576373595453</v>
      </c>
      <c r="AO1250" s="137">
        <v>119.75196051283909</v>
      </c>
      <c r="AP1250" s="137">
        <v>118.42423456014971</v>
      </c>
      <c r="AQ1250" s="137">
        <v>117.08123066529659</v>
      </c>
      <c r="AR1250" s="137">
        <v>115.73011429687665</v>
      </c>
      <c r="AS1250" s="137">
        <v>114.37830345125742</v>
      </c>
      <c r="AT1250" s="137">
        <v>113.03331355313676</v>
      </c>
      <c r="AU1250" s="137">
        <v>111.7025955756838</v>
      </c>
      <c r="AV1250" s="137">
        <v>110.3933745510714</v>
      </c>
      <c r="AW1250" s="137">
        <v>109.11249574285981</v>
      </c>
      <c r="AX1250" s="138">
        <v>107.86628530232684</v>
      </c>
    </row>
    <row r="1251" spans="1:50">
      <c r="A1251" s="203"/>
      <c r="B1251" s="205" t="s">
        <v>39</v>
      </c>
      <c r="C1251" s="219" t="s">
        <v>36</v>
      </c>
      <c r="D1251" s="52" t="s">
        <v>24</v>
      </c>
      <c r="E1251" s="86" t="str">
        <f>A1246&amp;"/"&amp;B1251&amp;"/"&amp;C1251&amp;"/"&amp;D1251</f>
        <v>Nuclear power plants/Nuclear IV/Electricity only/L</v>
      </c>
      <c r="F1251" s="61" t="str">
        <f>A1246</f>
        <v>Nuclear power plants</v>
      </c>
      <c r="G1251" s="61" t="str">
        <f>B1251</f>
        <v>Nuclear IV</v>
      </c>
      <c r="H1251" s="61" t="str">
        <f>C1251</f>
        <v>Electricity only</v>
      </c>
      <c r="I1251" s="84" t="str">
        <f t="shared" si="82"/>
        <v>L</v>
      </c>
      <c r="J1251" s="135" t="s">
        <v>99</v>
      </c>
      <c r="K1251" s="135" t="s">
        <v>99</v>
      </c>
      <c r="L1251" s="135" t="s">
        <v>99</v>
      </c>
      <c r="M1251" s="135" t="s">
        <v>99</v>
      </c>
      <c r="N1251" s="135" t="s">
        <v>99</v>
      </c>
      <c r="O1251" s="135" t="s">
        <v>99</v>
      </c>
      <c r="P1251" s="135" t="s">
        <v>99</v>
      </c>
      <c r="Q1251" s="135" t="s">
        <v>99</v>
      </c>
      <c r="R1251" s="135" t="s">
        <v>99</v>
      </c>
      <c r="S1251" s="135" t="s">
        <v>99</v>
      </c>
      <c r="T1251" s="135" t="s">
        <v>99</v>
      </c>
      <c r="U1251" s="135" t="s">
        <v>99</v>
      </c>
      <c r="V1251" s="135" t="s">
        <v>99</v>
      </c>
      <c r="W1251" s="135" t="s">
        <v>99</v>
      </c>
      <c r="X1251" s="135" t="s">
        <v>99</v>
      </c>
      <c r="Y1251" s="135" t="s">
        <v>99</v>
      </c>
      <c r="Z1251" s="135" t="s">
        <v>99</v>
      </c>
      <c r="AA1251" s="135" t="s">
        <v>99</v>
      </c>
      <c r="AB1251" s="135" t="s">
        <v>99</v>
      </c>
      <c r="AC1251" s="135" t="s">
        <v>99</v>
      </c>
      <c r="AD1251" s="135" t="s">
        <v>99</v>
      </c>
      <c r="AE1251" s="135" t="s">
        <v>99</v>
      </c>
      <c r="AF1251" s="135" t="s">
        <v>99</v>
      </c>
      <c r="AG1251" s="135" t="s">
        <v>99</v>
      </c>
      <c r="AH1251" s="135" t="s">
        <v>99</v>
      </c>
      <c r="AI1251" s="135">
        <v>141.72122487158285</v>
      </c>
      <c r="AJ1251" s="135">
        <v>141.15468043673906</v>
      </c>
      <c r="AK1251" s="135">
        <v>140.47535899737395</v>
      </c>
      <c r="AL1251" s="135">
        <v>139.66402555467619</v>
      </c>
      <c r="AM1251" s="135">
        <v>138.69963436964628</v>
      </c>
      <c r="AN1251" s="135">
        <v>137.55986136895689</v>
      </c>
      <c r="AO1251" s="135">
        <v>136.22202926731586</v>
      </c>
      <c r="AP1251" s="135">
        <v>134.66453548548355</v>
      </c>
      <c r="AQ1251" s="135">
        <v>132.86887396123115</v>
      </c>
      <c r="AR1251" s="135">
        <v>130.82228369101543</v>
      </c>
      <c r="AS1251" s="135">
        <v>128.52094266716429</v>
      </c>
      <c r="AT1251" s="135">
        <v>125.97344617790277</v>
      </c>
      <c r="AU1251" s="135">
        <v>123.20407385102538</v>
      </c>
      <c r="AV1251" s="135">
        <v>120.25510741489791</v>
      </c>
      <c r="AW1251" s="135">
        <v>117.18730460939129</v>
      </c>
      <c r="AX1251" s="136">
        <v>114.07769257500004</v>
      </c>
    </row>
    <row r="1252" spans="1:50">
      <c r="A1252" s="204"/>
      <c r="B1252" s="208"/>
      <c r="C1252" s="220"/>
      <c r="D1252" s="93" t="s">
        <v>25</v>
      </c>
      <c r="E1252" s="86" t="str">
        <f>A1246&amp;"/"&amp;B1251&amp;"/"&amp;C1251&amp;"/"&amp;D1252</f>
        <v>Nuclear power plants/Nuclear IV/Electricity only/M</v>
      </c>
      <c r="F1252" s="61" t="str">
        <f>A1246</f>
        <v>Nuclear power plants</v>
      </c>
      <c r="G1252" s="61" t="str">
        <f>B1251</f>
        <v>Nuclear IV</v>
      </c>
      <c r="H1252" s="61" t="str">
        <f>C1251</f>
        <v>Electricity only</v>
      </c>
      <c r="I1252" s="84" t="str">
        <f t="shared" si="82"/>
        <v>M</v>
      </c>
      <c r="J1252" s="135" t="s">
        <v>99</v>
      </c>
      <c r="K1252" s="135" t="s">
        <v>99</v>
      </c>
      <c r="L1252" s="135" t="s">
        <v>99</v>
      </c>
      <c r="M1252" s="135" t="s">
        <v>99</v>
      </c>
      <c r="N1252" s="135" t="s">
        <v>99</v>
      </c>
      <c r="O1252" s="135" t="s">
        <v>99</v>
      </c>
      <c r="P1252" s="135" t="s">
        <v>99</v>
      </c>
      <c r="Q1252" s="135" t="s">
        <v>99</v>
      </c>
      <c r="R1252" s="135" t="s">
        <v>99</v>
      </c>
      <c r="S1252" s="135" t="s">
        <v>99</v>
      </c>
      <c r="T1252" s="135" t="s">
        <v>99</v>
      </c>
      <c r="U1252" s="135" t="s">
        <v>99</v>
      </c>
      <c r="V1252" s="135" t="s">
        <v>99</v>
      </c>
      <c r="W1252" s="135" t="s">
        <v>99</v>
      </c>
      <c r="X1252" s="135" t="s">
        <v>99</v>
      </c>
      <c r="Y1252" s="135" t="s">
        <v>99</v>
      </c>
      <c r="Z1252" s="135" t="s">
        <v>99</v>
      </c>
      <c r="AA1252" s="135" t="s">
        <v>99</v>
      </c>
      <c r="AB1252" s="135" t="s">
        <v>99</v>
      </c>
      <c r="AC1252" s="135" t="s">
        <v>99</v>
      </c>
      <c r="AD1252" s="135" t="s">
        <v>99</v>
      </c>
      <c r="AE1252" s="135" t="s">
        <v>99</v>
      </c>
      <c r="AF1252" s="135" t="s">
        <v>99</v>
      </c>
      <c r="AG1252" s="135" t="s">
        <v>99</v>
      </c>
      <c r="AH1252" s="135" t="s">
        <v>99</v>
      </c>
      <c r="AI1252" s="135">
        <v>150.9021040279153</v>
      </c>
      <c r="AJ1252" s="135">
        <v>150.70014842496067</v>
      </c>
      <c r="AK1252" s="135">
        <v>150.44248491716945</v>
      </c>
      <c r="AL1252" s="135">
        <v>150.11433709497467</v>
      </c>
      <c r="AM1252" s="135">
        <v>149.69738193286602</v>
      </c>
      <c r="AN1252" s="135">
        <v>149.16913389520789</v>
      </c>
      <c r="AO1252" s="135">
        <v>148.50237613893725</v>
      </c>
      <c r="AP1252" s="135">
        <v>147.66476389761118</v>
      </c>
      <c r="AQ1252" s="135">
        <v>146.61880220857384</v>
      </c>
      <c r="AR1252" s="135">
        <v>145.32249931922001</v>
      </c>
      <c r="AS1252" s="135">
        <v>143.73110582634919</v>
      </c>
      <c r="AT1252" s="135">
        <v>141.80043207331897</v>
      </c>
      <c r="AU1252" s="135">
        <v>139.49221995545312</v>
      </c>
      <c r="AV1252" s="135">
        <v>136.78181396258543</v>
      </c>
      <c r="AW1252" s="135">
        <v>133.66779171221322</v>
      </c>
      <c r="AX1252" s="136">
        <v>130.1821967524393</v>
      </c>
    </row>
    <row r="1253" spans="1:50">
      <c r="A1253" s="211" t="s">
        <v>40</v>
      </c>
      <c r="B1253" s="214" t="s">
        <v>41</v>
      </c>
      <c r="C1253" s="209" t="s">
        <v>36</v>
      </c>
      <c r="D1253" s="67" t="s">
        <v>24</v>
      </c>
      <c r="E1253" s="87" t="str">
        <f>A1253&amp;"/"&amp;B1253&amp;"/"&amp;C1253&amp;"/"&amp;D1253</f>
        <v>Coal fired power plants/Integrated gasification combined cycle/Electricity only/L</v>
      </c>
      <c r="F1253" s="55" t="str">
        <f>A1253</f>
        <v>Coal fired power plants</v>
      </c>
      <c r="G1253" s="55" t="str">
        <f>B1253</f>
        <v>Integrated gasification combined cycle</v>
      </c>
      <c r="H1253" s="55" t="str">
        <f>C1253</f>
        <v>Electricity only</v>
      </c>
      <c r="I1253" s="85" t="str">
        <f t="shared" si="82"/>
        <v>L</v>
      </c>
      <c r="J1253" s="139">
        <v>56.685714285714283</v>
      </c>
      <c r="K1253" s="139">
        <v>56.685256810889385</v>
      </c>
      <c r="L1253" s="139">
        <v>56.684669430459877</v>
      </c>
      <c r="M1253" s="139">
        <v>56.683915266659262</v>
      </c>
      <c r="N1253" s="139">
        <v>56.682946979642459</v>
      </c>
      <c r="O1253" s="139">
        <v>56.681703803863378</v>
      </c>
      <c r="P1253" s="139">
        <v>56.680107747811071</v>
      </c>
      <c r="Q1253" s="139">
        <v>56.678058722781621</v>
      </c>
      <c r="R1253" s="139">
        <v>56.675428301946482</v>
      </c>
      <c r="S1253" s="139">
        <v>56.672051729645226</v>
      </c>
      <c r="T1253" s="139">
        <v>56.667717698663225</v>
      </c>
      <c r="U1253" s="139">
        <v>56.662155285789488</v>
      </c>
      <c r="V1253" s="139">
        <v>56.655017278377656</v>
      </c>
      <c r="W1253" s="139">
        <v>56.645858932284774</v>
      </c>
      <c r="X1253" s="139">
        <v>56.63411097087527</v>
      </c>
      <c r="Y1253" s="139">
        <v>56.619045365101371</v>
      </c>
      <c r="Z1253" s="139">
        <v>56.599732131447475</v>
      </c>
      <c r="AA1253" s="139">
        <v>56.574985064697415</v>
      </c>
      <c r="AB1253" s="139">
        <v>56.543294023385428</v>
      </c>
      <c r="AC1253" s="139">
        <v>56.502741179362729</v>
      </c>
      <c r="AD1253" s="139">
        <v>56.450898657588446</v>
      </c>
      <c r="AE1253" s="139">
        <v>56.384705445356893</v>
      </c>
      <c r="AF1253" s="139">
        <v>56.300322692969516</v>
      </c>
      <c r="AG1253" s="139">
        <v>56.192969102584769</v>
      </c>
      <c r="AH1253" s="139">
        <v>56.056742801618157</v>
      </c>
      <c r="AI1253" s="139">
        <v>55.884443999454817</v>
      </c>
      <c r="AJ1253" s="139">
        <v>55.667425135950218</v>
      </c>
      <c r="AK1253" s="139">
        <v>55.395513395976451</v>
      </c>
      <c r="AL1253" s="139">
        <v>55.05707484727219</v>
      </c>
      <c r="AM1253" s="139">
        <v>54.639318243339957</v>
      </c>
      <c r="AN1253" s="139">
        <v>54.128963123220807</v>
      </c>
      <c r="AO1253" s="139">
        <v>53.513406562027519</v>
      </c>
      <c r="AP1253" s="139">
        <v>52.782490513565371</v>
      </c>
      <c r="AQ1253" s="139">
        <v>51.930863654750155</v>
      </c>
      <c r="AR1253" s="139">
        <v>50.960720394885314</v>
      </c>
      <c r="AS1253" s="139">
        <v>49.884395075081336</v>
      </c>
      <c r="AT1253" s="139">
        <v>48.725980736285848</v>
      </c>
      <c r="AU1253" s="139">
        <v>47.521016618064607</v>
      </c>
      <c r="AV1253" s="139">
        <v>46.313569345699733</v>
      </c>
      <c r="AW1253" s="139">
        <v>45.150806459582292</v>
      </c>
      <c r="AX1253" s="140">
        <v>44.076193613662809</v>
      </c>
    </row>
    <row r="1254" spans="1:50">
      <c r="A1254" s="212"/>
      <c r="B1254" s="215"/>
      <c r="C1254" s="216"/>
      <c r="D1254" s="52" t="s">
        <v>25</v>
      </c>
      <c r="E1254" s="86" t="str">
        <f>A1253&amp;"/"&amp;B1253&amp;"/"&amp;C1253&amp;"/"&amp;D1254</f>
        <v>Coal fired power plants/Integrated gasification combined cycle/Electricity only/M</v>
      </c>
      <c r="F1254" s="61" t="str">
        <f>A1253</f>
        <v>Coal fired power plants</v>
      </c>
      <c r="G1254" s="61" t="str">
        <f>B1253</f>
        <v>Integrated gasification combined cycle</v>
      </c>
      <c r="H1254" s="61" t="str">
        <f>C1253</f>
        <v>Electricity only</v>
      </c>
      <c r="I1254" s="84" t="str">
        <f t="shared" si="82"/>
        <v>M</v>
      </c>
      <c r="J1254" s="135">
        <v>60.937142857142859</v>
      </c>
      <c r="K1254" s="135">
        <v>60.934570011577598</v>
      </c>
      <c r="L1254" s="135">
        <v>60.931428204525687</v>
      </c>
      <c r="M1254" s="135">
        <v>60.927591797316502</v>
      </c>
      <c r="N1254" s="135">
        <v>60.922907497040342</v>
      </c>
      <c r="O1254" s="135">
        <v>60.917188313527028</v>
      </c>
      <c r="P1254" s="135">
        <v>60.91020621740067</v>
      </c>
      <c r="Q1254" s="135">
        <v>60.901683230665462</v>
      </c>
      <c r="R1254" s="135">
        <v>60.891280631063083</v>
      </c>
      <c r="S1254" s="135">
        <v>60.878585894556267</v>
      </c>
      <c r="T1254" s="135">
        <v>60.863096937362755</v>
      </c>
      <c r="U1254" s="135">
        <v>60.844203151729047</v>
      </c>
      <c r="V1254" s="135">
        <v>60.821162661606522</v>
      </c>
      <c r="W1254" s="135">
        <v>60.793075161860322</v>
      </c>
      <c r="X1254" s="135">
        <v>60.758849658067611</v>
      </c>
      <c r="Y1254" s="135">
        <v>60.717166410007358</v>
      </c>
      <c r="Z1254" s="135">
        <v>60.666432426210115</v>
      </c>
      <c r="AA1254" s="135">
        <v>60.604729997607414</v>
      </c>
      <c r="AB1254" s="135">
        <v>60.529758050770305</v>
      </c>
      <c r="AC1254" s="135">
        <v>60.438766623375479</v>
      </c>
      <c r="AD1254" s="135">
        <v>60.328485622320379</v>
      </c>
      <c r="AE1254" s="135">
        <v>60.195050356158795</v>
      </c>
      <c r="AF1254" s="135">
        <v>60.033928306965002</v>
      </c>
      <c r="AG1254" s="135">
        <v>59.839854409990281</v>
      </c>
      <c r="AH1254" s="135">
        <v>59.606785916211031</v>
      </c>
      <c r="AI1254" s="135">
        <v>59.327892814169466</v>
      </c>
      <c r="AJ1254" s="135">
        <v>58.99560566856664</v>
      </c>
      <c r="AK1254" s="135">
        <v>58.601749076569973</v>
      </c>
      <c r="AL1254" s="135">
        <v>58.137794554042756</v>
      </c>
      <c r="AM1254" s="135">
        <v>57.595269352989739</v>
      </c>
      <c r="AN1254" s="135">
        <v>56.966354052059948</v>
      </c>
      <c r="AO1254" s="135">
        <v>56.244687181189917</v>
      </c>
      <c r="AP1254" s="135">
        <v>55.426364752817285</v>
      </c>
      <c r="AQ1254" s="135">
        <v>54.511073222411191</v>
      </c>
      <c r="AR1254" s="135">
        <v>53.503228135085777</v>
      </c>
      <c r="AS1254" s="135">
        <v>52.412918965390098</v>
      </c>
      <c r="AT1254" s="135">
        <v>51.256406892659101</v>
      </c>
      <c r="AU1254" s="135">
        <v>50.055919274161226</v>
      </c>
      <c r="AV1254" s="135">
        <v>48.838562977935943</v>
      </c>
      <c r="AW1254" s="135">
        <v>47.634347434839874</v>
      </c>
      <c r="AX1254" s="136">
        <v>46.473536143041386</v>
      </c>
    </row>
    <row r="1255" spans="1:50">
      <c r="A1255" s="212"/>
      <c r="B1255" s="215"/>
      <c r="C1255" s="217" t="s">
        <v>26</v>
      </c>
      <c r="D1255" s="83" t="s">
        <v>24</v>
      </c>
      <c r="E1255" s="56" t="str">
        <f>A1253&amp;"/"&amp;B1253&amp;"/"&amp;C1255&amp;"/"&amp;D1255</f>
        <v>Coal fired power plants/Integrated gasification combined cycle/CHP/L</v>
      </c>
      <c r="F1255" s="103" t="str">
        <f>A1253</f>
        <v>Coal fired power plants</v>
      </c>
      <c r="G1255" s="103" t="str">
        <f>B1253</f>
        <v>Integrated gasification combined cycle</v>
      </c>
      <c r="H1255" s="103" t="str">
        <f>C1255</f>
        <v>CHP</v>
      </c>
      <c r="I1255" s="104" t="str">
        <f t="shared" si="82"/>
        <v>L</v>
      </c>
      <c r="J1255" s="141">
        <v>63.631999999999998</v>
      </c>
      <c r="K1255" s="141">
        <v>63.631520701658317</v>
      </c>
      <c r="L1255" s="141">
        <v>63.630905300655954</v>
      </c>
      <c r="M1255" s="141">
        <v>63.630115159998333</v>
      </c>
      <c r="N1255" s="141">
        <v>63.629100681526161</v>
      </c>
      <c r="O1255" s="141">
        <v>63.627798200915429</v>
      </c>
      <c r="P1255" s="141">
        <v>63.626126006124657</v>
      </c>
      <c r="Q1255" s="141">
        <v>63.62397923378829</v>
      </c>
      <c r="R1255" s="141">
        <v>63.621223330565684</v>
      </c>
      <c r="S1255" s="141">
        <v>63.617685681242762</v>
      </c>
      <c r="T1255" s="141">
        <v>63.613144898341929</v>
      </c>
      <c r="U1255" s="141">
        <v>63.607317134449758</v>
      </c>
      <c r="V1255" s="141">
        <v>63.599838613383277</v>
      </c>
      <c r="W1255" s="141">
        <v>63.590243374791015</v>
      </c>
      <c r="X1255" s="141">
        <v>63.577934985093421</v>
      </c>
      <c r="Y1255" s="141">
        <v>63.5621506851258</v>
      </c>
      <c r="Z1255" s="141">
        <v>63.541916127158935</v>
      </c>
      <c r="AA1255" s="141">
        <v>63.515988518885905</v>
      </c>
      <c r="AB1255" s="141">
        <v>63.482785678597786</v>
      </c>
      <c r="AC1255" s="141">
        <v>63.440298289494372</v>
      </c>
      <c r="AD1255" s="141">
        <v>63.385982656452853</v>
      </c>
      <c r="AE1255" s="141">
        <v>63.316631743295879</v>
      </c>
      <c r="AF1255" s="141">
        <v>63.228223570683049</v>
      </c>
      <c r="AG1255" s="141">
        <v>63.115748752301073</v>
      </c>
      <c r="AH1255" s="141">
        <v>62.973023870858782</v>
      </c>
      <c r="AI1255" s="141">
        <v>62.792505674762147</v>
      </c>
      <c r="AJ1255" s="141">
        <v>62.565134078053909</v>
      </c>
      <c r="AK1255" s="141">
        <v>62.280250978570535</v>
      </c>
      <c r="AL1255" s="141">
        <v>61.925667455443403</v>
      </c>
      <c r="AM1255" s="141">
        <v>61.487982064701008</v>
      </c>
      <c r="AN1255" s="141">
        <v>60.953280810276389</v>
      </c>
      <c r="AO1255" s="141">
        <v>60.308359553559086</v>
      </c>
      <c r="AP1255" s="141">
        <v>59.542575665860348</v>
      </c>
      <c r="AQ1255" s="141">
        <v>58.650322542968425</v>
      </c>
      <c r="AR1255" s="141">
        <v>57.633899276948839</v>
      </c>
      <c r="AS1255" s="141">
        <v>56.506228610034007</v>
      </c>
      <c r="AT1255" s="141">
        <v>55.292552924850703</v>
      </c>
      <c r="AU1255" s="141">
        <v>54.030106835548949</v>
      </c>
      <c r="AV1255" s="141">
        <v>52.765059134970656</v>
      </c>
      <c r="AW1255" s="141">
        <v>51.546827458054729</v>
      </c>
      <c r="AX1255" s="142">
        <v>50.420950957394155</v>
      </c>
    </row>
    <row r="1256" spans="1:50">
      <c r="A1256" s="212"/>
      <c r="B1256" s="215"/>
      <c r="C1256" s="216"/>
      <c r="D1256" s="106" t="s">
        <v>25</v>
      </c>
      <c r="E1256" s="107" t="str">
        <f>A1253&amp;"/"&amp;B1253&amp;"/"&amp;C1255&amp;"/"&amp;D1256</f>
        <v>Coal fired power plants/Integrated gasification combined cycle/CHP/M</v>
      </c>
      <c r="F1256" s="108" t="str">
        <f>A1253</f>
        <v>Coal fired power plants</v>
      </c>
      <c r="G1256" s="108" t="str">
        <f>B1253</f>
        <v>Integrated gasification combined cycle</v>
      </c>
      <c r="H1256" s="108" t="str">
        <f>C1255</f>
        <v>CHP</v>
      </c>
      <c r="I1256" s="109" t="str">
        <f t="shared" si="82"/>
        <v>M</v>
      </c>
      <c r="J1256" s="143">
        <v>67.755885714285711</v>
      </c>
      <c r="K1256" s="143">
        <v>67.753188443471458</v>
      </c>
      <c r="L1256" s="143">
        <v>67.749894695654021</v>
      </c>
      <c r="M1256" s="143">
        <v>67.745872756157681</v>
      </c>
      <c r="N1256" s="143">
        <v>67.740961918682345</v>
      </c>
      <c r="O1256" s="143">
        <v>67.734966150036087</v>
      </c>
      <c r="P1256" s="143">
        <v>67.727646393126378</v>
      </c>
      <c r="Q1256" s="143">
        <v>67.718711226678153</v>
      </c>
      <c r="R1256" s="143">
        <v>67.707805547503796</v>
      </c>
      <c r="S1256" s="143">
        <v>67.694496881512748</v>
      </c>
      <c r="T1256" s="143">
        <v>67.678258863675453</v>
      </c>
      <c r="U1256" s="143">
        <v>67.658451356668905</v>
      </c>
      <c r="V1256" s="143">
        <v>67.634296606615962</v>
      </c>
      <c r="W1256" s="143">
        <v>67.604850768772522</v>
      </c>
      <c r="X1256" s="143">
        <v>67.568970087191829</v>
      </c>
      <c r="Y1256" s="143">
        <v>67.525270997765517</v>
      </c>
      <c r="Z1256" s="143">
        <v>67.472083470447501</v>
      </c>
      <c r="AA1256" s="143">
        <v>67.407397053941949</v>
      </c>
      <c r="AB1256" s="143">
        <v>67.328799392728897</v>
      </c>
      <c r="AC1256" s="143">
        <v>67.233407533701822</v>
      </c>
      <c r="AD1256" s="143">
        <v>67.117793238957702</v>
      </c>
      <c r="AE1256" s="143">
        <v>66.977904916910688</v>
      </c>
      <c r="AF1256" s="143">
        <v>66.80899085277413</v>
      </c>
      <c r="AG1256" s="143">
        <v>66.605531358280047</v>
      </c>
      <c r="AH1256" s="143">
        <v>66.361191451337262</v>
      </c>
      <c r="AI1256" s="143">
        <v>66.068810814663308</v>
      </c>
      <c r="AJ1256" s="143">
        <v>65.720453947897028</v>
      </c>
      <c r="AK1256" s="143">
        <v>65.307550077979656</v>
      </c>
      <c r="AL1256" s="143">
        <v>64.821158275201924</v>
      </c>
      <c r="AM1256" s="143">
        <v>64.252396041448634</v>
      </c>
      <c r="AN1256" s="143">
        <v>63.593065800744277</v>
      </c>
      <c r="AO1256" s="143">
        <v>62.836498436306428</v>
      </c>
      <c r="AP1256" s="143">
        <v>61.978601160035637</v>
      </c>
      <c r="AQ1256" s="143">
        <v>61.019045264090494</v>
      </c>
      <c r="AR1256" s="143">
        <v>59.962459833530033</v>
      </c>
      <c r="AS1256" s="143">
        <v>58.819422279451103</v>
      </c>
      <c r="AT1256" s="143">
        <v>57.606980187226775</v>
      </c>
      <c r="AU1256" s="143">
        <v>56.348435850180735</v>
      </c>
      <c r="AV1256" s="143">
        <v>55.07220705017135</v>
      </c>
      <c r="AW1256" s="143">
        <v>53.809754502561788</v>
      </c>
      <c r="AX1256" s="144">
        <v>52.592805276962871</v>
      </c>
    </row>
    <row r="1257" spans="1:50">
      <c r="A1257" s="212"/>
      <c r="B1257" s="215"/>
      <c r="C1257" s="217" t="s">
        <v>42</v>
      </c>
      <c r="D1257" s="83" t="s">
        <v>24</v>
      </c>
      <c r="E1257" s="56" t="str">
        <f>A1253&amp;"/"&amp;B1253&amp;"/"&amp;C1257&amp;"/"&amp;D1257</f>
        <v>Coal fired power plants/Integrated gasification combined cycle/Electricity only with CCS/L</v>
      </c>
      <c r="F1257" s="103" t="str">
        <f>A1253</f>
        <v>Coal fired power plants</v>
      </c>
      <c r="G1257" s="103" t="str">
        <f>B1253</f>
        <v>Integrated gasification combined cycle</v>
      </c>
      <c r="H1257" s="103" t="str">
        <f>C1257</f>
        <v>Electricity only with CCS</v>
      </c>
      <c r="I1257" s="104" t="str">
        <f t="shared" si="82"/>
        <v>L</v>
      </c>
      <c r="J1257" s="141" t="s">
        <v>99</v>
      </c>
      <c r="K1257" s="141" t="s">
        <v>99</v>
      </c>
      <c r="L1257" s="141" t="s">
        <v>99</v>
      </c>
      <c r="M1257" s="141" t="s">
        <v>99</v>
      </c>
      <c r="N1257" s="141" t="s">
        <v>99</v>
      </c>
      <c r="O1257" s="141" t="s">
        <v>99</v>
      </c>
      <c r="P1257" s="141" t="s">
        <v>99</v>
      </c>
      <c r="Q1257" s="141" t="s">
        <v>99</v>
      </c>
      <c r="R1257" s="141" t="s">
        <v>99</v>
      </c>
      <c r="S1257" s="141" t="s">
        <v>99</v>
      </c>
      <c r="T1257" s="141" t="s">
        <v>99</v>
      </c>
      <c r="U1257" s="141" t="s">
        <v>99</v>
      </c>
      <c r="V1257" s="141" t="s">
        <v>99</v>
      </c>
      <c r="W1257" s="141" t="s">
        <v>99</v>
      </c>
      <c r="X1257" s="141" t="s">
        <v>99</v>
      </c>
      <c r="Y1257" s="141" t="s">
        <v>99</v>
      </c>
      <c r="Z1257" s="141" t="s">
        <v>99</v>
      </c>
      <c r="AA1257" s="141" t="s">
        <v>99</v>
      </c>
      <c r="AB1257" s="141" t="s">
        <v>99</v>
      </c>
      <c r="AC1257" s="141" t="s">
        <v>99</v>
      </c>
      <c r="AD1257" s="141" t="s">
        <v>99</v>
      </c>
      <c r="AE1257" s="141">
        <v>86.263098807927292</v>
      </c>
      <c r="AF1257" s="141">
        <v>86.248811391945992</v>
      </c>
      <c r="AG1257" s="141">
        <v>86.229543634267841</v>
      </c>
      <c r="AH1257" s="141">
        <v>86.203568058683558</v>
      </c>
      <c r="AI1257" s="141">
        <v>86.168565022560827</v>
      </c>
      <c r="AJ1257" s="141">
        <v>86.121425466664348</v>
      </c>
      <c r="AK1257" s="141">
        <v>86.057992654572615</v>
      </c>
      <c r="AL1257" s="141">
        <v>85.97272790366155</v>
      </c>
      <c r="AM1257" s="141">
        <v>85.858284954321135</v>
      </c>
      <c r="AN1257" s="141">
        <v>85.704980709900823</v>
      </c>
      <c r="AO1257" s="141">
        <v>85.500160119942052</v>
      </c>
      <c r="AP1257" s="141">
        <v>85.22747580234541</v>
      </c>
      <c r="AQ1257" s="141">
        <v>84.866147473051115</v>
      </c>
      <c r="AR1257" s="141">
        <v>84.390344161718019</v>
      </c>
      <c r="AS1257" s="141">
        <v>83.768955375170449</v>
      </c>
      <c r="AT1257" s="141">
        <v>82.966188369463026</v>
      </c>
      <c r="AU1257" s="141">
        <v>81.943619642125967</v>
      </c>
      <c r="AV1257" s="141">
        <v>80.664445710728799</v>
      </c>
      <c r="AW1257" s="141">
        <v>79.10052381541901</v>
      </c>
      <c r="AX1257" s="142">
        <v>77.242080000000001</v>
      </c>
    </row>
    <row r="1258" spans="1:50">
      <c r="A1258" s="212"/>
      <c r="B1258" s="215"/>
      <c r="C1258" s="216"/>
      <c r="D1258" s="106" t="s">
        <v>25</v>
      </c>
      <c r="E1258" s="107" t="str">
        <f>A1253&amp;"/"&amp;B1253&amp;"/"&amp;C1257&amp;"/"&amp;D1258</f>
        <v>Coal fired power plants/Integrated gasification combined cycle/Electricity only with CCS/M</v>
      </c>
      <c r="F1258" s="108" t="str">
        <f>A1253</f>
        <v>Coal fired power plants</v>
      </c>
      <c r="G1258" s="108" t="str">
        <f>B1253</f>
        <v>Integrated gasification combined cycle</v>
      </c>
      <c r="H1258" s="108" t="str">
        <f>C1257</f>
        <v>Electricity only with CCS</v>
      </c>
      <c r="I1258" s="109" t="str">
        <f t="shared" si="82"/>
        <v>M</v>
      </c>
      <c r="J1258" s="143" t="s">
        <v>99</v>
      </c>
      <c r="K1258" s="143" t="s">
        <v>99</v>
      </c>
      <c r="L1258" s="143" t="s">
        <v>99</v>
      </c>
      <c r="M1258" s="143" t="s">
        <v>99</v>
      </c>
      <c r="N1258" s="143" t="s">
        <v>99</v>
      </c>
      <c r="O1258" s="143" t="s">
        <v>99</v>
      </c>
      <c r="P1258" s="143" t="s">
        <v>99</v>
      </c>
      <c r="Q1258" s="143" t="s">
        <v>99</v>
      </c>
      <c r="R1258" s="143" t="s">
        <v>99</v>
      </c>
      <c r="S1258" s="143" t="s">
        <v>99</v>
      </c>
      <c r="T1258" s="143" t="s">
        <v>99</v>
      </c>
      <c r="U1258" s="143" t="s">
        <v>99</v>
      </c>
      <c r="V1258" s="143" t="s">
        <v>99</v>
      </c>
      <c r="W1258" s="143" t="s">
        <v>99</v>
      </c>
      <c r="X1258" s="143" t="s">
        <v>99</v>
      </c>
      <c r="Y1258" s="143" t="s">
        <v>99</v>
      </c>
      <c r="Z1258" s="143" t="s">
        <v>99</v>
      </c>
      <c r="AA1258" s="143" t="s">
        <v>99</v>
      </c>
      <c r="AB1258" s="143" t="s">
        <v>99</v>
      </c>
      <c r="AC1258" s="143" t="s">
        <v>99</v>
      </c>
      <c r="AD1258" s="143" t="s">
        <v>99</v>
      </c>
      <c r="AE1258" s="143">
        <v>92.089099575438965</v>
      </c>
      <c r="AF1258" s="143">
        <v>92.081519068968433</v>
      </c>
      <c r="AG1258" s="143">
        <v>92.070766674142959</v>
      </c>
      <c r="AH1258" s="143">
        <v>92.055518070565498</v>
      </c>
      <c r="AI1258" s="143">
        <v>92.033898926701852</v>
      </c>
      <c r="AJ1258" s="143">
        <v>92.003259418828122</v>
      </c>
      <c r="AK1258" s="143">
        <v>91.959859289572421</v>
      </c>
      <c r="AL1258" s="143">
        <v>91.898430967731343</v>
      </c>
      <c r="AM1258" s="143">
        <v>91.811579578049276</v>
      </c>
      <c r="AN1258" s="143">
        <v>91.688971023187165</v>
      </c>
      <c r="AO1258" s="143">
        <v>91.516257383942474</v>
      </c>
      <c r="AP1258" s="143">
        <v>91.273702637999804</v>
      </c>
      <c r="AQ1258" s="143">
        <v>90.934520538711539</v>
      </c>
      <c r="AR1258" s="143">
        <v>90.463054592029508</v>
      </c>
      <c r="AS1258" s="143">
        <v>89.813169947396815</v>
      </c>
      <c r="AT1258" s="143">
        <v>88.927650930905216</v>
      </c>
      <c r="AU1258" s="143">
        <v>87.740031629131906</v>
      </c>
      <c r="AV1258" s="143">
        <v>86.18099283362416</v>
      </c>
      <c r="AW1258" s="143">
        <v>84.191703785080762</v>
      </c>
      <c r="AX1258" s="144">
        <v>81.745140000000006</v>
      </c>
    </row>
    <row r="1259" spans="1:50">
      <c r="A1259" s="212"/>
      <c r="B1259" s="215"/>
      <c r="C1259" s="217" t="s">
        <v>43</v>
      </c>
      <c r="D1259" s="52" t="s">
        <v>24</v>
      </c>
      <c r="E1259" s="86" t="str">
        <f>A1253&amp;"/"&amp;B1253&amp;"/"&amp;C1259&amp;"/"&amp;D1259</f>
        <v>Coal fired power plants/Integrated gasification combined cycle/CHP with CCS/L</v>
      </c>
      <c r="F1259" s="61" t="str">
        <f>A1253</f>
        <v>Coal fired power plants</v>
      </c>
      <c r="G1259" s="61" t="str">
        <f>B1253</f>
        <v>Integrated gasification combined cycle</v>
      </c>
      <c r="H1259" s="61" t="str">
        <f>C1259</f>
        <v>CHP with CCS</v>
      </c>
      <c r="I1259" s="84" t="str">
        <f t="shared" si="82"/>
        <v>L</v>
      </c>
      <c r="J1259" s="135" t="s">
        <v>99</v>
      </c>
      <c r="K1259" s="135" t="s">
        <v>99</v>
      </c>
      <c r="L1259" s="135" t="s">
        <v>99</v>
      </c>
      <c r="M1259" s="135" t="s">
        <v>99</v>
      </c>
      <c r="N1259" s="135" t="s">
        <v>99</v>
      </c>
      <c r="O1259" s="135" t="s">
        <v>99</v>
      </c>
      <c r="P1259" s="135" t="s">
        <v>99</v>
      </c>
      <c r="Q1259" s="135" t="s">
        <v>99</v>
      </c>
      <c r="R1259" s="135" t="s">
        <v>99</v>
      </c>
      <c r="S1259" s="135" t="s">
        <v>99</v>
      </c>
      <c r="T1259" s="135" t="s">
        <v>99</v>
      </c>
      <c r="U1259" s="135" t="s">
        <v>99</v>
      </c>
      <c r="V1259" s="135" t="s">
        <v>99</v>
      </c>
      <c r="W1259" s="135" t="s">
        <v>99</v>
      </c>
      <c r="X1259" s="135" t="s">
        <v>99</v>
      </c>
      <c r="Y1259" s="135" t="s">
        <v>99</v>
      </c>
      <c r="Z1259" s="135" t="s">
        <v>99</v>
      </c>
      <c r="AA1259" s="135" t="s">
        <v>99</v>
      </c>
      <c r="AB1259" s="135" t="s">
        <v>99</v>
      </c>
      <c r="AC1259" s="135" t="s">
        <v>99</v>
      </c>
      <c r="AD1259" s="135" t="s">
        <v>99</v>
      </c>
      <c r="AE1259" s="135">
        <v>92.752615998945075</v>
      </c>
      <c r="AF1259" s="135">
        <v>92.73813198512299</v>
      </c>
      <c r="AG1259" s="135">
        <v>92.718599099057656</v>
      </c>
      <c r="AH1259" s="135">
        <v>92.692266094104752</v>
      </c>
      <c r="AI1259" s="135">
        <v>92.656781408862841</v>
      </c>
      <c r="AJ1259" s="135">
        <v>92.608993202789406</v>
      </c>
      <c r="AK1259" s="135">
        <v>92.544687541897815</v>
      </c>
      <c r="AL1259" s="135">
        <v>92.458249530129351</v>
      </c>
      <c r="AM1259" s="135">
        <v>92.342231821800809</v>
      </c>
      <c r="AN1259" s="135">
        <v>92.186818078820664</v>
      </c>
      <c r="AO1259" s="135">
        <v>91.979179114581527</v>
      </c>
      <c r="AP1259" s="135">
        <v>91.702742603577363</v>
      </c>
      <c r="AQ1259" s="135">
        <v>91.33644232068086</v>
      </c>
      <c r="AR1259" s="135">
        <v>90.854091855980812</v>
      </c>
      <c r="AS1259" s="135">
        <v>90.224152629389764</v>
      </c>
      <c r="AT1259" s="135">
        <v>89.410339381297931</v>
      </c>
      <c r="AU1259" s="135">
        <v>88.373699893781875</v>
      </c>
      <c r="AV1259" s="135">
        <v>87.076924260773168</v>
      </c>
      <c r="AW1259" s="135">
        <v>85.491482472140561</v>
      </c>
      <c r="AX1259" s="136">
        <v>83.607466080000023</v>
      </c>
    </row>
    <row r="1260" spans="1:50">
      <c r="A1260" s="212"/>
      <c r="B1260" s="218"/>
      <c r="C1260" s="210"/>
      <c r="D1260" s="93" t="s">
        <v>25</v>
      </c>
      <c r="E1260" s="73" t="str">
        <f>A1253&amp;"/"&amp;B1253&amp;"/"&amp;C1259&amp;"/"&amp;D1260</f>
        <v>Coal fired power plants/Integrated gasification combined cycle/CHP with CCS/M</v>
      </c>
      <c r="F1260" s="91" t="str">
        <f>A1253</f>
        <v>Coal fired power plants</v>
      </c>
      <c r="G1260" s="91" t="str">
        <f>B1253</f>
        <v>Integrated gasification combined cycle</v>
      </c>
      <c r="H1260" s="91" t="str">
        <f>C1259</f>
        <v>CHP with CCS</v>
      </c>
      <c r="I1260" s="70" t="str">
        <f t="shared" si="82"/>
        <v>M</v>
      </c>
      <c r="J1260" s="137" t="s">
        <v>99</v>
      </c>
      <c r="K1260" s="137" t="s">
        <v>99</v>
      </c>
      <c r="L1260" s="137" t="s">
        <v>99</v>
      </c>
      <c r="M1260" s="137" t="s">
        <v>99</v>
      </c>
      <c r="N1260" s="137" t="s">
        <v>99</v>
      </c>
      <c r="O1260" s="137" t="s">
        <v>99</v>
      </c>
      <c r="P1260" s="137" t="s">
        <v>99</v>
      </c>
      <c r="Q1260" s="137" t="s">
        <v>99</v>
      </c>
      <c r="R1260" s="137" t="s">
        <v>99</v>
      </c>
      <c r="S1260" s="137" t="s">
        <v>99</v>
      </c>
      <c r="T1260" s="137" t="s">
        <v>99</v>
      </c>
      <c r="U1260" s="137" t="s">
        <v>99</v>
      </c>
      <c r="V1260" s="137" t="s">
        <v>99</v>
      </c>
      <c r="W1260" s="137" t="s">
        <v>99</v>
      </c>
      <c r="X1260" s="137" t="s">
        <v>99</v>
      </c>
      <c r="Y1260" s="137" t="s">
        <v>99</v>
      </c>
      <c r="Z1260" s="137" t="s">
        <v>99</v>
      </c>
      <c r="AA1260" s="137" t="s">
        <v>99</v>
      </c>
      <c r="AB1260" s="137" t="s">
        <v>99</v>
      </c>
      <c r="AC1260" s="137" t="s">
        <v>99</v>
      </c>
      <c r="AD1260" s="137" t="s">
        <v>99</v>
      </c>
      <c r="AE1260" s="137">
        <v>98.405131831918553</v>
      </c>
      <c r="AF1260" s="137">
        <v>98.397571535391393</v>
      </c>
      <c r="AG1260" s="137">
        <v>98.386847806894707</v>
      </c>
      <c r="AH1260" s="137">
        <v>98.371639856724258</v>
      </c>
      <c r="AI1260" s="137">
        <v>98.350078350391215</v>
      </c>
      <c r="AJ1260" s="137">
        <v>98.319520528711166</v>
      </c>
      <c r="AK1260" s="137">
        <v>98.276236105992822</v>
      </c>
      <c r="AL1260" s="137">
        <v>98.214971554595294</v>
      </c>
      <c r="AM1260" s="137">
        <v>98.128351714305808</v>
      </c>
      <c r="AN1260" s="137">
        <v>98.006070038915723</v>
      </c>
      <c r="AO1260" s="137">
        <v>97.833816861367765</v>
      </c>
      <c r="AP1260" s="137">
        <v>97.591908776397347</v>
      </c>
      <c r="AQ1260" s="137">
        <v>97.253630950596829</v>
      </c>
      <c r="AR1260" s="137">
        <v>96.783421951604168</v>
      </c>
      <c r="AS1260" s="137">
        <v>96.135269926279761</v>
      </c>
      <c r="AT1260" s="137">
        <v>95.252111740065473</v>
      </c>
      <c r="AU1260" s="137">
        <v>94.067658680409323</v>
      </c>
      <c r="AV1260" s="137">
        <v>92.512776346731798</v>
      </c>
      <c r="AW1260" s="137">
        <v>90.528790824966137</v>
      </c>
      <c r="AX1260" s="138">
        <v>88.088749680000021</v>
      </c>
    </row>
    <row r="1261" spans="1:50">
      <c r="A1261" s="212"/>
      <c r="B1261" s="214" t="s">
        <v>44</v>
      </c>
      <c r="C1261" s="209" t="s">
        <v>36</v>
      </c>
      <c r="D1261" s="67" t="s">
        <v>24</v>
      </c>
      <c r="E1261" s="87" t="str">
        <f>A1253&amp;"/"&amp;B1261&amp;"/"&amp;C1261&amp;"/"&amp;D1261</f>
        <v>Coal fired power plants/Supercritical steam turbine/Electricity only/L</v>
      </c>
      <c r="F1261" s="55" t="str">
        <f>A1253</f>
        <v>Coal fired power plants</v>
      </c>
      <c r="G1261" s="55" t="str">
        <f>B1261</f>
        <v>Supercritical steam turbine</v>
      </c>
      <c r="H1261" s="55" t="str">
        <f>C1261</f>
        <v>Electricity only</v>
      </c>
      <c r="I1261" s="85" t="str">
        <f t="shared" si="82"/>
        <v>L</v>
      </c>
      <c r="J1261" s="139">
        <v>39.262500000000003</v>
      </c>
      <c r="K1261" s="139">
        <v>39.259826094445444</v>
      </c>
      <c r="L1261" s="139">
        <v>39.256562648517544</v>
      </c>
      <c r="M1261" s="139">
        <v>39.252580346868648</v>
      </c>
      <c r="N1261" s="139">
        <v>39.247721835348329</v>
      </c>
      <c r="O1261" s="139">
        <v>39.241795801508815</v>
      </c>
      <c r="P1261" s="139">
        <v>39.234569884085147</v>
      </c>
      <c r="Q1261" s="139">
        <v>39.225762218986702</v>
      </c>
      <c r="R1261" s="139">
        <v>39.215031418094945</v>
      </c>
      <c r="S1261" s="139">
        <v>39.201964777672146</v>
      </c>
      <c r="T1261" s="139">
        <v>39.18606453410969</v>
      </c>
      <c r="U1261" s="139">
        <v>39.166732038920109</v>
      </c>
      <c r="V1261" s="139">
        <v>39.143249830796826</v>
      </c>
      <c r="W1261" s="139">
        <v>39.114761766084996</v>
      </c>
      <c r="X1261" s="139">
        <v>39.08025166500196</v>
      </c>
      <c r="Y1261" s="139">
        <v>39.038521384342985</v>
      </c>
      <c r="Z1261" s="139">
        <v>38.988169892380483</v>
      </c>
      <c r="AA1261" s="139">
        <v>38.927575856906337</v>
      </c>
      <c r="AB1261" s="139">
        <v>38.854887513964556</v>
      </c>
      <c r="AC1261" s="139">
        <v>38.768025181714755</v>
      </c>
      <c r="AD1261" s="139">
        <v>38.664703664507023</v>
      </c>
      <c r="AE1261" s="139">
        <v>38.542483756593093</v>
      </c>
      <c r="AF1261" s="139">
        <v>38.398863666124385</v>
      </c>
      <c r="AG1261" s="139">
        <v>38.231421660288632</v>
      </c>
      <c r="AH1261" s="139">
        <v>38.038019391978267</v>
      </c>
      <c r="AI1261" s="139">
        <v>37.81706966148657</v>
      </c>
      <c r="AJ1261" s="139">
        <v>37.56786121931065</v>
      </c>
      <c r="AK1261" s="139">
        <v>37.290915787175202</v>
      </c>
      <c r="AL1261" s="139">
        <v>36.988329902080025</v>
      </c>
      <c r="AM1261" s="139">
        <v>36.66403103193278</v>
      </c>
      <c r="AN1261" s="139">
        <v>36.323862418534617</v>
      </c>
      <c r="AO1261" s="139">
        <v>35.975415892079162</v>
      </c>
      <c r="AP1261" s="139">
        <v>35.627566365781298</v>
      </c>
      <c r="AQ1261" s="139">
        <v>35.289726745867242</v>
      </c>
      <c r="AR1261" s="139">
        <v>34.9709232044858</v>
      </c>
      <c r="AS1261" s="139">
        <v>34.678859244933015</v>
      </c>
      <c r="AT1261" s="139">
        <v>34.419160665813301</v>
      </c>
      <c r="AU1261" s="139">
        <v>34.194955217393463</v>
      </c>
      <c r="AV1261" s="139">
        <v>34.006851092340924</v>
      </c>
      <c r="AW1261" s="139">
        <v>33.853272733070519</v>
      </c>
      <c r="AX1261" s="140">
        <v>33.731031867962059</v>
      </c>
    </row>
    <row r="1262" spans="1:50">
      <c r="A1262" s="212"/>
      <c r="B1262" s="215"/>
      <c r="C1262" s="216"/>
      <c r="D1262" s="52" t="s">
        <v>25</v>
      </c>
      <c r="E1262" s="86" t="str">
        <f>A1253&amp;"/"&amp;B1261&amp;"/"&amp;C1261&amp;"/"&amp;D1262</f>
        <v>Coal fired power plants/Supercritical steam turbine/Electricity only/M</v>
      </c>
      <c r="F1262" s="61" t="str">
        <f>A1253</f>
        <v>Coal fired power plants</v>
      </c>
      <c r="G1262" s="61" t="str">
        <f>B1261</f>
        <v>Supercritical steam turbine</v>
      </c>
      <c r="H1262" s="61" t="str">
        <f>C1261</f>
        <v>Electricity only</v>
      </c>
      <c r="I1262" s="84" t="str">
        <f t="shared" si="82"/>
        <v>M</v>
      </c>
      <c r="J1262" s="135">
        <v>42.796125000000011</v>
      </c>
      <c r="K1262" s="135">
        <v>42.791002493246012</v>
      </c>
      <c r="L1262" s="135">
        <v>42.784906725586303</v>
      </c>
      <c r="M1262" s="135">
        <v>42.777654231848224</v>
      </c>
      <c r="N1262" s="135">
        <v>42.769027567743763</v>
      </c>
      <c r="O1262" s="135">
        <v>42.75876926901794</v>
      </c>
      <c r="P1262" s="135">
        <v>42.746574842427343</v>
      </c>
      <c r="Q1262" s="135">
        <v>42.732084678675186</v>
      </c>
      <c r="R1262" s="135">
        <v>42.714874785858562</v>
      </c>
      <c r="S1262" s="135">
        <v>42.694446262962593</v>
      </c>
      <c r="T1262" s="135">
        <v>42.670213472534954</v>
      </c>
      <c r="U1262" s="135">
        <v>42.641490938081738</v>
      </c>
      <c r="V1262" s="135">
        <v>42.607479095708015</v>
      </c>
      <c r="W1262" s="135">
        <v>42.567249184796154</v>
      </c>
      <c r="X1262" s="135">
        <v>42.5197277858326</v>
      </c>
      <c r="Y1262" s="135">
        <v>42.463681824182309</v>
      </c>
      <c r="Z1262" s="135">
        <v>42.397705276979963</v>
      </c>
      <c r="AA1262" s="135">
        <v>42.320209364224638</v>
      </c>
      <c r="AB1262" s="135">
        <v>42.229418683733307</v>
      </c>
      <c r="AC1262" s="135">
        <v>42.123376552693337</v>
      </c>
      <c r="AD1262" s="135">
        <v>41.999963700936057</v>
      </c>
      <c r="AE1262" s="135">
        <v>41.856935320677806</v>
      </c>
      <c r="AF1262" s="135">
        <v>41.691982129191203</v>
      </c>
      <c r="AG1262" s="135">
        <v>41.502821250994188</v>
      </c>
      <c r="AH1262" s="135">
        <v>41.287321959749335</v>
      </c>
      <c r="AI1262" s="135">
        <v>41.043669121813508</v>
      </c>
      <c r="AJ1262" s="135">
        <v>40.77056302138967</v>
      </c>
      <c r="AK1262" s="135">
        <v>40.467447751102327</v>
      </c>
      <c r="AL1262" s="135">
        <v>40.134751598723973</v>
      </c>
      <c r="AM1262" s="135">
        <v>39.77411273365523</v>
      </c>
      <c r="AN1262" s="135">
        <v>39.388553990383443</v>
      </c>
      <c r="AO1262" s="135">
        <v>38.982564793562304</v>
      </c>
      <c r="AP1262" s="135">
        <v>38.562050012640036</v>
      </c>
      <c r="AQ1262" s="135">
        <v>38.134117878913763</v>
      </c>
      <c r="AR1262" s="135">
        <v>37.706702750756691</v>
      </c>
      <c r="AS1262" s="135">
        <v>37.288050219334437</v>
      </c>
      <c r="AT1262" s="135">
        <v>36.886124315163876</v>
      </c>
      <c r="AU1262" s="135">
        <v>36.508019508860947</v>
      </c>
      <c r="AV1262" s="135">
        <v>36.1594652158457</v>
      </c>
      <c r="AW1262" s="135">
        <v>35.844494352483245</v>
      </c>
      <c r="AX1262" s="136">
        <v>35.565314237106271</v>
      </c>
    </row>
    <row r="1263" spans="1:50">
      <c r="A1263" s="212"/>
      <c r="B1263" s="215"/>
      <c r="C1263" s="217" t="s">
        <v>26</v>
      </c>
      <c r="D1263" s="83" t="s">
        <v>24</v>
      </c>
      <c r="E1263" s="56" t="str">
        <f>A1253&amp;"/"&amp;B1261&amp;"/"&amp;C1263&amp;"/"&amp;D1263</f>
        <v>Coal fired power plants/Supercritical steam turbine/CHP/L</v>
      </c>
      <c r="F1263" s="103" t="str">
        <f>A1253</f>
        <v>Coal fired power plants</v>
      </c>
      <c r="G1263" s="103" t="str">
        <f>B1261</f>
        <v>Supercritical steam turbine</v>
      </c>
      <c r="H1263" s="103" t="str">
        <f>C1263</f>
        <v>CHP</v>
      </c>
      <c r="I1263" s="104" t="str">
        <f t="shared" si="82"/>
        <v>L</v>
      </c>
      <c r="J1263" s="141">
        <v>47.142000000000003</v>
      </c>
      <c r="K1263" s="141">
        <v>47.139217544606204</v>
      </c>
      <c r="L1263" s="141">
        <v>47.135821615864813</v>
      </c>
      <c r="M1263" s="141">
        <v>47.131677648743818</v>
      </c>
      <c r="N1263" s="141">
        <v>47.126621901145512</v>
      </c>
      <c r="O1263" s="141">
        <v>47.120455294104161</v>
      </c>
      <c r="P1263" s="141">
        <v>47.112936033419579</v>
      </c>
      <c r="Q1263" s="141">
        <v>47.103770812449746</v>
      </c>
      <c r="R1263" s="141">
        <v>47.092604384087977</v>
      </c>
      <c r="S1263" s="141">
        <v>47.079007290480334</v>
      </c>
      <c r="T1263" s="141">
        <v>47.062461560812451</v>
      </c>
      <c r="U1263" s="141">
        <v>47.042344243869728</v>
      </c>
      <c r="V1263" s="141">
        <v>47.017908752294616</v>
      </c>
      <c r="W1263" s="141">
        <v>46.988264186434257</v>
      </c>
      <c r="X1263" s="141">
        <v>46.952353113683188</v>
      </c>
      <c r="Y1263" s="141">
        <v>46.908928751028853</v>
      </c>
      <c r="Z1263" s="141">
        <v>46.856533190475737</v>
      </c>
      <c r="AA1263" s="141">
        <v>46.793479280231978</v>
      </c>
      <c r="AB1263" s="141">
        <v>46.717840082153231</v>
      </c>
      <c r="AC1263" s="141">
        <v>46.627451487658973</v>
      </c>
      <c r="AD1263" s="141">
        <v>46.519935531322886</v>
      </c>
      <c r="AE1263" s="141">
        <v>46.392753985428079</v>
      </c>
      <c r="AF1263" s="141">
        <v>46.243303495412775</v>
      </c>
      <c r="AG1263" s="141">
        <v>46.069064015827223</v>
      </c>
      <c r="AH1263" s="141">
        <v>45.867810391249186</v>
      </c>
      <c r="AI1263" s="141">
        <v>45.637890988030811</v>
      </c>
      <c r="AJ1263" s="141">
        <v>45.378565682792576</v>
      </c>
      <c r="AK1263" s="141">
        <v>45.090377377068322</v>
      </c>
      <c r="AL1263" s="141">
        <v>44.775507718849852</v>
      </c>
      <c r="AM1263" s="141">
        <v>44.438043615487004</v>
      </c>
      <c r="AN1263" s="141">
        <v>44.084065520958106</v>
      </c>
      <c r="AO1263" s="141">
        <v>43.721473463308314</v>
      </c>
      <c r="AP1263" s="141">
        <v>43.359502641627685</v>
      </c>
      <c r="AQ1263" s="141">
        <v>43.007948088375691</v>
      </c>
      <c r="AR1263" s="141">
        <v>42.676202402082232</v>
      </c>
      <c r="AS1263" s="141">
        <v>42.372281817374876</v>
      </c>
      <c r="AT1263" s="141">
        <v>42.102040517713711</v>
      </c>
      <c r="AU1263" s="141">
        <v>41.86873322747951</v>
      </c>
      <c r="AV1263" s="141">
        <v>41.672992829522265</v>
      </c>
      <c r="AW1263" s="141">
        <v>41.513179804939121</v>
      </c>
      <c r="AX1263" s="142">
        <v>41.385976451071762</v>
      </c>
    </row>
    <row r="1264" spans="1:50">
      <c r="A1264" s="212"/>
      <c r="B1264" s="215"/>
      <c r="C1264" s="216"/>
      <c r="D1264" s="106" t="s">
        <v>25</v>
      </c>
      <c r="E1264" s="107" t="str">
        <f>A1253&amp;"/"&amp;B1261&amp;"/"&amp;C1263&amp;"/"&amp;D1264</f>
        <v>Coal fired power plants/Supercritical steam turbine/CHP/M</v>
      </c>
      <c r="F1264" s="108" t="str">
        <f>A1253</f>
        <v>Coal fired power plants</v>
      </c>
      <c r="G1264" s="108" t="str">
        <f>B1261</f>
        <v>Supercritical steam turbine</v>
      </c>
      <c r="H1264" s="108" t="str">
        <f>C1263</f>
        <v>CHP</v>
      </c>
      <c r="I1264" s="109" t="str">
        <f t="shared" si="82"/>
        <v>M</v>
      </c>
      <c r="J1264" s="143">
        <v>50.569616250000003</v>
      </c>
      <c r="K1264" s="143">
        <v>50.564168586672793</v>
      </c>
      <c r="L1264" s="143">
        <v>50.557685883667084</v>
      </c>
      <c r="M1264" s="143">
        <v>50.54997303016291</v>
      </c>
      <c r="N1264" s="143">
        <v>50.540798779364451</v>
      </c>
      <c r="O1264" s="143">
        <v>50.529889324198862</v>
      </c>
      <c r="P1264" s="143">
        <v>50.516920843389727</v>
      </c>
      <c r="Q1264" s="143">
        <v>50.501510901057067</v>
      </c>
      <c r="R1264" s="143">
        <v>50.483208591960242</v>
      </c>
      <c r="S1264" s="143">
        <v>50.461483346810979</v>
      </c>
      <c r="T1264" s="143">
        <v>50.435712354195815</v>
      </c>
      <c r="U1264" s="143">
        <v>50.405166626270123</v>
      </c>
      <c r="V1264" s="143">
        <v>50.368995845968975</v>
      </c>
      <c r="W1264" s="143">
        <v>50.326212298605142</v>
      </c>
      <c r="X1264" s="143">
        <v>50.275674428217926</v>
      </c>
      <c r="Y1264" s="143">
        <v>50.216070889446229</v>
      </c>
      <c r="Z1264" s="143">
        <v>50.145906410625535</v>
      </c>
      <c r="AA1264" s="143">
        <v>50.063491362251824</v>
      </c>
      <c r="AB1264" s="143">
        <v>49.966937646597188</v>
      </c>
      <c r="AC1264" s="143">
        <v>49.854164378322984</v>
      </c>
      <c r="AD1264" s="143">
        <v>49.722917764328947</v>
      </c>
      <c r="AE1264" s="143">
        <v>49.570810505265968</v>
      </c>
      <c r="AF1264" s="143">
        <v>49.39538673422544</v>
      </c>
      <c r="AG1264" s="143">
        <v>49.194218667772176</v>
      </c>
      <c r="AH1264" s="143">
        <v>48.965040329444605</v>
      </c>
      <c r="AI1264" s="143">
        <v>48.705921368057922</v>
      </c>
      <c r="AJ1264" s="143">
        <v>48.415479566970305</v>
      </c>
      <c r="AK1264" s="143">
        <v>48.093123731993394</v>
      </c>
      <c r="AL1264" s="143">
        <v>47.739309336922297</v>
      </c>
      <c r="AM1264" s="143">
        <v>47.355778535705461</v>
      </c>
      <c r="AN1264" s="143">
        <v>46.945746040469544</v>
      </c>
      <c r="AO1264" s="143">
        <v>46.513986246880727</v>
      </c>
      <c r="AP1264" s="143">
        <v>46.066778842265876</v>
      </c>
      <c r="AQ1264" s="143">
        <v>45.611683260476092</v>
      </c>
      <c r="AR1264" s="143">
        <v>45.15713750173478</v>
      </c>
      <c r="AS1264" s="143">
        <v>44.711910554890814</v>
      </c>
      <c r="AT1264" s="143">
        <v>44.284471975782168</v>
      </c>
      <c r="AU1264" s="143">
        <v>43.882366564104885</v>
      </c>
      <c r="AV1264" s="143">
        <v>43.511687416026312</v>
      </c>
      <c r="AW1264" s="143">
        <v>43.176723441574111</v>
      </c>
      <c r="AX1264" s="144">
        <v>42.87982207096357</v>
      </c>
    </row>
    <row r="1265" spans="1:50">
      <c r="A1265" s="212"/>
      <c r="B1265" s="215"/>
      <c r="C1265" s="217" t="s">
        <v>42</v>
      </c>
      <c r="D1265" s="83" t="s">
        <v>24</v>
      </c>
      <c r="E1265" s="56" t="str">
        <f>A1253&amp;"/"&amp;B1261&amp;"/"&amp;C1265&amp;"/"&amp;D1265</f>
        <v>Coal fired power plants/Supercritical steam turbine/Electricity only with CCS/L</v>
      </c>
      <c r="F1265" s="103" t="str">
        <f>A1253</f>
        <v>Coal fired power plants</v>
      </c>
      <c r="G1265" s="103" t="str">
        <f>B1261</f>
        <v>Supercritical steam turbine</v>
      </c>
      <c r="H1265" s="103" t="str">
        <f>C1265</f>
        <v>Electricity only with CCS</v>
      </c>
      <c r="I1265" s="104" t="str">
        <f t="shared" si="82"/>
        <v>L</v>
      </c>
      <c r="J1265" s="141" t="s">
        <v>99</v>
      </c>
      <c r="K1265" s="141" t="s">
        <v>99</v>
      </c>
      <c r="L1265" s="141" t="s">
        <v>99</v>
      </c>
      <c r="M1265" s="141" t="s">
        <v>99</v>
      </c>
      <c r="N1265" s="141" t="s">
        <v>99</v>
      </c>
      <c r="O1265" s="141" t="s">
        <v>99</v>
      </c>
      <c r="P1265" s="141" t="s">
        <v>99</v>
      </c>
      <c r="Q1265" s="141" t="s">
        <v>99</v>
      </c>
      <c r="R1265" s="141" t="s">
        <v>99</v>
      </c>
      <c r="S1265" s="141" t="s">
        <v>99</v>
      </c>
      <c r="T1265" s="141" t="s">
        <v>99</v>
      </c>
      <c r="U1265" s="141" t="s">
        <v>99</v>
      </c>
      <c r="V1265" s="141" t="s">
        <v>99</v>
      </c>
      <c r="W1265" s="141" t="s">
        <v>99</v>
      </c>
      <c r="X1265" s="141" t="s">
        <v>99</v>
      </c>
      <c r="Y1265" s="141" t="s">
        <v>99</v>
      </c>
      <c r="Z1265" s="141" t="s">
        <v>99</v>
      </c>
      <c r="AA1265" s="141" t="s">
        <v>99</v>
      </c>
      <c r="AB1265" s="141" t="s">
        <v>99</v>
      </c>
      <c r="AC1265" s="141" t="s">
        <v>99</v>
      </c>
      <c r="AD1265" s="141" t="s">
        <v>99</v>
      </c>
      <c r="AE1265" s="141">
        <v>74.047223816896192</v>
      </c>
      <c r="AF1265" s="141">
        <v>74.012310838942227</v>
      </c>
      <c r="AG1265" s="141">
        <v>73.96979876203261</v>
      </c>
      <c r="AH1265" s="141">
        <v>73.918068471139463</v>
      </c>
      <c r="AI1265" s="141">
        <v>73.855172761161015</v>
      </c>
      <c r="AJ1265" s="141">
        <v>73.778778024296287</v>
      </c>
      <c r="AK1265" s="141">
        <v>73.686099583458244</v>
      </c>
      <c r="AL1265" s="141">
        <v>73.573832107661843</v>
      </c>
      <c r="AM1265" s="141">
        <v>73.438077971620373</v>
      </c>
      <c r="AN1265" s="141">
        <v>73.274278498547289</v>
      </c>
      <c r="AO1265" s="141">
        <v>73.07715591879375</v>
      </c>
      <c r="AP1265" s="141">
        <v>72.840677717486344</v>
      </c>
      <c r="AQ1265" s="141">
        <v>72.558059844581209</v>
      </c>
      <c r="AR1265" s="141">
        <v>72.221830780369615</v>
      </c>
      <c r="AS1265" s="141">
        <v>71.823983992951824</v>
      </c>
      <c r="AT1265" s="141">
        <v>71.356250484202349</v>
      </c>
      <c r="AU1265" s="141">
        <v>70.810523530060593</v>
      </c>
      <c r="AV1265" s="141">
        <v>70.179460968614805</v>
      </c>
      <c r="AW1265" s="141">
        <v>69.457272379628378</v>
      </c>
      <c r="AX1265" s="142">
        <v>68.640665625000011</v>
      </c>
    </row>
    <row r="1266" spans="1:50">
      <c r="A1266" s="212"/>
      <c r="B1266" s="215"/>
      <c r="C1266" s="216"/>
      <c r="D1266" s="106" t="s">
        <v>25</v>
      </c>
      <c r="E1266" s="107" t="str">
        <f>A1253&amp;"/"&amp;B1261&amp;"/"&amp;C1265&amp;"/"&amp;D1266</f>
        <v>Coal fired power plants/Supercritical steam turbine/Electricity only with CCS/M</v>
      </c>
      <c r="F1266" s="108" t="str">
        <f>A1253</f>
        <v>Coal fired power plants</v>
      </c>
      <c r="G1266" s="108" t="str">
        <f>B1261</f>
        <v>Supercritical steam turbine</v>
      </c>
      <c r="H1266" s="108" t="str">
        <f>C1265</f>
        <v>Electricity only with CCS</v>
      </c>
      <c r="I1266" s="109" t="str">
        <f t="shared" si="82"/>
        <v>M</v>
      </c>
      <c r="J1266" s="143" t="s">
        <v>99</v>
      </c>
      <c r="K1266" s="143" t="s">
        <v>99</v>
      </c>
      <c r="L1266" s="143" t="s">
        <v>99</v>
      </c>
      <c r="M1266" s="143" t="s">
        <v>99</v>
      </c>
      <c r="N1266" s="143" t="s">
        <v>99</v>
      </c>
      <c r="O1266" s="143" t="s">
        <v>99</v>
      </c>
      <c r="P1266" s="143" t="s">
        <v>99</v>
      </c>
      <c r="Q1266" s="143" t="s">
        <v>99</v>
      </c>
      <c r="R1266" s="143" t="s">
        <v>99</v>
      </c>
      <c r="S1266" s="143" t="s">
        <v>99</v>
      </c>
      <c r="T1266" s="143" t="s">
        <v>99</v>
      </c>
      <c r="U1266" s="143" t="s">
        <v>99</v>
      </c>
      <c r="V1266" s="143" t="s">
        <v>99</v>
      </c>
      <c r="W1266" s="143" t="s">
        <v>99</v>
      </c>
      <c r="X1266" s="143" t="s">
        <v>99</v>
      </c>
      <c r="Y1266" s="143" t="s">
        <v>99</v>
      </c>
      <c r="Z1266" s="143" t="s">
        <v>99</v>
      </c>
      <c r="AA1266" s="143" t="s">
        <v>99</v>
      </c>
      <c r="AB1266" s="143" t="s">
        <v>99</v>
      </c>
      <c r="AC1266" s="143" t="s">
        <v>99</v>
      </c>
      <c r="AD1266" s="143" t="s">
        <v>99</v>
      </c>
      <c r="AE1266" s="143">
        <v>79.493798760340638</v>
      </c>
      <c r="AF1266" s="143">
        <v>79.473509550756816</v>
      </c>
      <c r="AG1266" s="143">
        <v>79.447498622918332</v>
      </c>
      <c r="AH1266" s="143">
        <v>79.41416724377855</v>
      </c>
      <c r="AI1266" s="143">
        <v>79.371479520357184</v>
      </c>
      <c r="AJ1266" s="143">
        <v>79.316848999407625</v>
      </c>
      <c r="AK1266" s="143">
        <v>79.246999807941478</v>
      </c>
      <c r="AL1266" s="143">
        <v>79.157799228126379</v>
      </c>
      <c r="AM1266" s="143">
        <v>79.044060121356637</v>
      </c>
      <c r="AN1266" s="143">
        <v>78.899314844132107</v>
      </c>
      <c r="AO1266" s="143">
        <v>78.71556825717532</v>
      </c>
      <c r="AP1266" s="143">
        <v>78.483047512895908</v>
      </c>
      <c r="AQ1266" s="143">
        <v>78.189982205538968</v>
      </c>
      <c r="AR1266" s="143">
        <v>77.822471812870006</v>
      </c>
      <c r="AS1266" s="143">
        <v>77.364528792923807</v>
      </c>
      <c r="AT1266" s="143">
        <v>76.798423015424135</v>
      </c>
      <c r="AU1266" s="143">
        <v>76.105488232199747</v>
      </c>
      <c r="AV1266" s="143">
        <v>75.267565856806982</v>
      </c>
      <c r="AW1266" s="143">
        <v>74.269224328523237</v>
      </c>
      <c r="AX1266" s="144">
        <v>73.100762929687519</v>
      </c>
    </row>
    <row r="1267" spans="1:50">
      <c r="A1267" s="212"/>
      <c r="B1267" s="215"/>
      <c r="C1267" s="217" t="s">
        <v>43</v>
      </c>
      <c r="D1267" s="52" t="s">
        <v>24</v>
      </c>
      <c r="E1267" s="86" t="str">
        <f>A1253&amp;"/"&amp;B1261&amp;"/"&amp;C1267&amp;"/"&amp;D1267</f>
        <v>Coal fired power plants/Supercritical steam turbine/CHP with CCS/L</v>
      </c>
      <c r="F1267" s="61" t="str">
        <f>A1253</f>
        <v>Coal fired power plants</v>
      </c>
      <c r="G1267" s="61" t="str">
        <f>B1261</f>
        <v>Supercritical steam turbine</v>
      </c>
      <c r="H1267" s="61" t="str">
        <f>C1267</f>
        <v>CHP with CCS</v>
      </c>
      <c r="I1267" s="84" t="str">
        <f t="shared" si="82"/>
        <v>L</v>
      </c>
      <c r="J1267" s="135" t="s">
        <v>99</v>
      </c>
      <c r="K1267" s="135" t="s">
        <v>99</v>
      </c>
      <c r="L1267" s="135" t="s">
        <v>99</v>
      </c>
      <c r="M1267" s="135" t="s">
        <v>99</v>
      </c>
      <c r="N1267" s="135" t="s">
        <v>99</v>
      </c>
      <c r="O1267" s="135" t="s">
        <v>99</v>
      </c>
      <c r="P1267" s="135" t="s">
        <v>99</v>
      </c>
      <c r="Q1267" s="135" t="s">
        <v>99</v>
      </c>
      <c r="R1267" s="135" t="s">
        <v>99</v>
      </c>
      <c r="S1267" s="135" t="s">
        <v>99</v>
      </c>
      <c r="T1267" s="135" t="s">
        <v>99</v>
      </c>
      <c r="U1267" s="135" t="s">
        <v>99</v>
      </c>
      <c r="V1267" s="135" t="s">
        <v>99</v>
      </c>
      <c r="W1267" s="135" t="s">
        <v>99</v>
      </c>
      <c r="X1267" s="135" t="s">
        <v>99</v>
      </c>
      <c r="Y1267" s="135" t="s">
        <v>99</v>
      </c>
      <c r="Z1267" s="135" t="s">
        <v>99</v>
      </c>
      <c r="AA1267" s="135" t="s">
        <v>99</v>
      </c>
      <c r="AB1267" s="135" t="s">
        <v>99</v>
      </c>
      <c r="AC1267" s="135" t="s">
        <v>99</v>
      </c>
      <c r="AD1267" s="135" t="s">
        <v>99</v>
      </c>
      <c r="AE1267" s="135">
        <v>81.344769254243971</v>
      </c>
      <c r="AF1267" s="135">
        <v>81.312819229539471</v>
      </c>
      <c r="AG1267" s="135">
        <v>81.273915017206377</v>
      </c>
      <c r="AH1267" s="135">
        <v>81.226574911352756</v>
      </c>
      <c r="AI1267" s="135">
        <v>81.169016959972382</v>
      </c>
      <c r="AJ1267" s="135">
        <v>81.099105601126411</v>
      </c>
      <c r="AK1267" s="135">
        <v>81.01429248440364</v>
      </c>
      <c r="AL1267" s="135">
        <v>80.91155279173303</v>
      </c>
      <c r="AM1267" s="135">
        <v>80.787319676872968</v>
      </c>
      <c r="AN1267" s="135">
        <v>80.637421343417472</v>
      </c>
      <c r="AO1267" s="135">
        <v>80.457027929219365</v>
      </c>
      <c r="AP1267" s="135">
        <v>80.240618879730448</v>
      </c>
      <c r="AQ1267" s="135">
        <v>79.981985885628461</v>
      </c>
      <c r="AR1267" s="135">
        <v>79.674291511287407</v>
      </c>
      <c r="AS1267" s="135">
        <v>79.310208713670946</v>
      </c>
      <c r="AT1267" s="135">
        <v>78.882170258189745</v>
      </c>
      <c r="AU1267" s="135">
        <v>78.382757412636252</v>
      </c>
      <c r="AV1267" s="135">
        <v>77.805251120997141</v>
      </c>
      <c r="AW1267" s="135">
        <v>77.144352377560153</v>
      </c>
      <c r="AX1267" s="136">
        <v>76.397048437500004</v>
      </c>
    </row>
    <row r="1268" spans="1:50">
      <c r="A1268" s="212"/>
      <c r="B1268" s="218"/>
      <c r="C1268" s="210"/>
      <c r="D1268" s="93" t="s">
        <v>25</v>
      </c>
      <c r="E1268" s="73" t="str">
        <f>A1253&amp;"/"&amp;B1261&amp;"/"&amp;C1267&amp;"/"&amp;D1268</f>
        <v>Coal fired power plants/Supercritical steam turbine/CHP with CCS/M</v>
      </c>
      <c r="F1268" s="91" t="str">
        <f>A1253</f>
        <v>Coal fired power plants</v>
      </c>
      <c r="G1268" s="91" t="str">
        <f>B1261</f>
        <v>Supercritical steam turbine</v>
      </c>
      <c r="H1268" s="91" t="str">
        <f>C1267</f>
        <v>CHP with CCS</v>
      </c>
      <c r="I1268" s="70" t="str">
        <f t="shared" si="82"/>
        <v>M</v>
      </c>
      <c r="J1268" s="137" t="s">
        <v>99</v>
      </c>
      <c r="K1268" s="137" t="s">
        <v>99</v>
      </c>
      <c r="L1268" s="137" t="s">
        <v>99</v>
      </c>
      <c r="M1268" s="137" t="s">
        <v>99</v>
      </c>
      <c r="N1268" s="137" t="s">
        <v>99</v>
      </c>
      <c r="O1268" s="137" t="s">
        <v>99</v>
      </c>
      <c r="P1268" s="137" t="s">
        <v>99</v>
      </c>
      <c r="Q1268" s="137" t="s">
        <v>99</v>
      </c>
      <c r="R1268" s="137" t="s">
        <v>99</v>
      </c>
      <c r="S1268" s="137" t="s">
        <v>99</v>
      </c>
      <c r="T1268" s="137" t="s">
        <v>99</v>
      </c>
      <c r="U1268" s="137" t="s">
        <v>99</v>
      </c>
      <c r="V1268" s="137" t="s">
        <v>99</v>
      </c>
      <c r="W1268" s="137" t="s">
        <v>99</v>
      </c>
      <c r="X1268" s="137" t="s">
        <v>99</v>
      </c>
      <c r="Y1268" s="137" t="s">
        <v>99</v>
      </c>
      <c r="Z1268" s="137" t="s">
        <v>99</v>
      </c>
      <c r="AA1268" s="137" t="s">
        <v>99</v>
      </c>
      <c r="AB1268" s="137" t="s">
        <v>99</v>
      </c>
      <c r="AC1268" s="137" t="s">
        <v>99</v>
      </c>
      <c r="AD1268" s="137" t="s">
        <v>99</v>
      </c>
      <c r="AE1268" s="137">
        <v>86.622674720229497</v>
      </c>
      <c r="AF1268" s="137">
        <v>86.603969941463333</v>
      </c>
      <c r="AG1268" s="137">
        <v>86.579990266517811</v>
      </c>
      <c r="AH1268" s="137">
        <v>86.549261811069357</v>
      </c>
      <c r="AI1268" s="137">
        <v>86.509907669680587</v>
      </c>
      <c r="AJ1268" s="137">
        <v>86.459543371159214</v>
      </c>
      <c r="AK1268" s="137">
        <v>86.395148862936907</v>
      </c>
      <c r="AL1268" s="137">
        <v>86.312914160576398</v>
      </c>
      <c r="AM1268" s="137">
        <v>86.208057200998923</v>
      </c>
      <c r="AN1268" s="137">
        <v>86.074615413789473</v>
      </c>
      <c r="AO1268" s="137">
        <v>85.905218018397321</v>
      </c>
      <c r="AP1268" s="137">
        <v>85.690855351270102</v>
      </c>
      <c r="AQ1268" s="137">
        <v>85.420676184580373</v>
      </c>
      <c r="AR1268" s="137">
        <v>85.08186551969267</v>
      </c>
      <c r="AS1268" s="137">
        <v>84.65968431838877</v>
      </c>
      <c r="AT1268" s="137">
        <v>84.137787036849332</v>
      </c>
      <c r="AU1268" s="137">
        <v>83.498965116949137</v>
      </c>
      <c r="AV1268" s="137">
        <v>82.726478017824249</v>
      </c>
      <c r="AW1268" s="137">
        <v>81.806099264651166</v>
      </c>
      <c r="AX1268" s="138">
        <v>80.728885691015648</v>
      </c>
    </row>
    <row r="1269" spans="1:50">
      <c r="A1269" s="212"/>
      <c r="B1269" s="214" t="s">
        <v>45</v>
      </c>
      <c r="C1269" s="209" t="s">
        <v>36</v>
      </c>
      <c r="D1269" s="67" t="s">
        <v>24</v>
      </c>
      <c r="E1269" s="87" t="str">
        <f>A1253&amp;"/"&amp;B1269&amp;"/"&amp;C1269&amp;"/"&amp;D1269</f>
        <v>Coal fired power plants/Fluidized bed combustion/Electricity only/L</v>
      </c>
      <c r="F1269" s="55" t="str">
        <f>A1253</f>
        <v>Coal fired power plants</v>
      </c>
      <c r="G1269" s="55" t="str">
        <f>B1269</f>
        <v>Fluidized bed combustion</v>
      </c>
      <c r="H1269" s="55" t="str">
        <f>C1269</f>
        <v>Electricity only</v>
      </c>
      <c r="I1269" s="85" t="str">
        <f t="shared" si="82"/>
        <v>L</v>
      </c>
      <c r="J1269" s="139">
        <v>36.299999999999997</v>
      </c>
      <c r="K1269" s="139">
        <v>36.2983786957166</v>
      </c>
      <c r="L1269" s="139">
        <v>36.296399117775849</v>
      </c>
      <c r="M1269" s="139">
        <v>36.293982281061808</v>
      </c>
      <c r="N1269" s="139">
        <v>36.291031878586722</v>
      </c>
      <c r="O1269" s="139">
        <v>36.28743052750832</v>
      </c>
      <c r="P1269" s="139">
        <v>36.283035223624118</v>
      </c>
      <c r="Q1269" s="139">
        <v>36.277671848352533</v>
      </c>
      <c r="R1269" s="139">
        <v>36.271128546956568</v>
      </c>
      <c r="S1269" s="139">
        <v>36.263147770332594</v>
      </c>
      <c r="T1269" s="139">
        <v>36.253416746860644</v>
      </c>
      <c r="U1269" s="139">
        <v>36.241556128681637</v>
      </c>
      <c r="V1269" s="139">
        <v>36.22710654338006</v>
      </c>
      <c r="W1269" s="139">
        <v>36.209512785336408</v>
      </c>
      <c r="X1269" s="139">
        <v>36.188105413043992</v>
      </c>
      <c r="Y1269" s="139">
        <v>36.162079597330951</v>
      </c>
      <c r="Z1269" s="139">
        <v>36.130471216440711</v>
      </c>
      <c r="AA1269" s="139">
        <v>36.09213045332114</v>
      </c>
      <c r="AB1269" s="139">
        <v>36.045693566899182</v>
      </c>
      <c r="AC1269" s="139">
        <v>35.98955414534435</v>
      </c>
      <c r="AD1269" s="139">
        <v>35.92183608124914</v>
      </c>
      <c r="AE1269" s="139">
        <v>35.840371818832779</v>
      </c>
      <c r="AF1269" s="139">
        <v>35.742691184097104</v>
      </c>
      <c r="AG1269" s="139">
        <v>35.626028348107326</v>
      </c>
      <c r="AH1269" s="139">
        <v>35.487357112918211</v>
      </c>
      <c r="AI1269" s="139">
        <v>35.323467467000405</v>
      </c>
      <c r="AJ1269" s="139">
        <v>35.131098609953611</v>
      </c>
      <c r="AK1269" s="139">
        <v>34.907144274950689</v>
      </c>
      <c r="AL1269" s="139">
        <v>34.648943447926413</v>
      </c>
      <c r="AM1269" s="139">
        <v>34.35466120530301</v>
      </c>
      <c r="AN1269" s="139">
        <v>34.023747974943156</v>
      </c>
      <c r="AO1269" s="139">
        <v>33.657439686056343</v>
      </c>
      <c r="AP1269" s="139">
        <v>33.259227542241774</v>
      </c>
      <c r="AQ1269" s="139">
        <v>32.835191295771558</v>
      </c>
      <c r="AR1269" s="139">
        <v>32.394067391945093</v>
      </c>
      <c r="AS1269" s="139">
        <v>31.946931677245875</v>
      </c>
      <c r="AT1269" s="139">
        <v>31.506431943936676</v>
      </c>
      <c r="AU1269" s="139">
        <v>31.085610656220666</v>
      </c>
      <c r="AV1269" s="139">
        <v>30.696489452980991</v>
      </c>
      <c r="AW1269" s="139">
        <v>30.348695453355184</v>
      </c>
      <c r="AX1269" s="140">
        <v>30.048439371918199</v>
      </c>
    </row>
    <row r="1270" spans="1:50">
      <c r="A1270" s="212"/>
      <c r="B1270" s="215"/>
      <c r="C1270" s="206"/>
      <c r="D1270" s="52" t="s">
        <v>25</v>
      </c>
      <c r="E1270" s="86" t="str">
        <f>A1253&amp;"/"&amp;B1269&amp;"/"&amp;C1269&amp;"/"&amp;D1270</f>
        <v>Coal fired power plants/Fluidized bed combustion/Electricity only/M</v>
      </c>
      <c r="F1270" s="61" t="str">
        <f>A1253</f>
        <v>Coal fired power plants</v>
      </c>
      <c r="G1270" s="61" t="str">
        <f>B1269</f>
        <v>Fluidized bed combustion</v>
      </c>
      <c r="H1270" s="61" t="str">
        <f>C1269</f>
        <v>Electricity only</v>
      </c>
      <c r="I1270" s="84" t="str">
        <f t="shared" si="82"/>
        <v>M</v>
      </c>
      <c r="J1270" s="135">
        <v>39.385499999999993</v>
      </c>
      <c r="K1270" s="135">
        <v>39.382021424481664</v>
      </c>
      <c r="L1270" s="135">
        <v>39.377880226812792</v>
      </c>
      <c r="M1270" s="135">
        <v>39.372950786857835</v>
      </c>
      <c r="N1270" s="135">
        <v>39.367083920322692</v>
      </c>
      <c r="O1270" s="135">
        <v>39.360102563432882</v>
      </c>
      <c r="P1270" s="135">
        <v>39.35179671134641</v>
      </c>
      <c r="Q1270" s="135">
        <v>39.341917499933821</v>
      </c>
      <c r="R1270" s="135">
        <v>39.330170312488875</v>
      </c>
      <c r="S1270" s="135">
        <v>39.316206788434059</v>
      </c>
      <c r="T1270" s="135">
        <v>39.299615612745548</v>
      </c>
      <c r="U1270" s="135">
        <v>39.279911976372844</v>
      </c>
      <c r="V1270" s="135">
        <v>39.256525624626995</v>
      </c>
      <c r="W1270" s="135">
        <v>39.228787459618658</v>
      </c>
      <c r="X1270" s="135">
        <v>39.195914744143387</v>
      </c>
      <c r="Y1270" s="135">
        <v>39.156995080838328</v>
      </c>
      <c r="Z1270" s="135">
        <v>39.110969528438019</v>
      </c>
      <c r="AA1270" s="135">
        <v>39.056615486718002</v>
      </c>
      <c r="AB1270" s="135">
        <v>38.992530356597996</v>
      </c>
      <c r="AC1270" s="135">
        <v>38.917117486584601</v>
      </c>
      <c r="AD1270" s="135">
        <v>38.828576573241286</v>
      </c>
      <c r="AE1270" s="135">
        <v>38.724901503308516</v>
      </c>
      <c r="AF1270" s="135">
        <v>38.60388959696715</v>
      </c>
      <c r="AG1270" s="135">
        <v>38.463167281303441</v>
      </c>
      <c r="AH1270" s="135">
        <v>38.30023826586045</v>
      </c>
      <c r="AI1270" s="135">
        <v>38.112561079551234</v>
      </c>
      <c r="AJ1270" s="135">
        <v>37.897662992477727</v>
      </c>
      <c r="AK1270" s="135">
        <v>37.653296359564358</v>
      </c>
      <c r="AL1270" s="135">
        <v>37.377640616373967</v>
      </c>
      <c r="AM1270" s="135">
        <v>37.069547819170189</v>
      </c>
      <c r="AN1270" s="135">
        <v>36.728821220278341</v>
      </c>
      <c r="AO1270" s="135">
        <v>36.35650493485781</v>
      </c>
      <c r="AP1270" s="135">
        <v>35.955149378105212</v>
      </c>
      <c r="AQ1270" s="135">
        <v>35.529004464797431</v>
      </c>
      <c r="AR1270" s="135">
        <v>35.084084878765275</v>
      </c>
      <c r="AS1270" s="135">
        <v>34.62805440931416</v>
      </c>
      <c r="AT1270" s="135">
        <v>34.169894130155804</v>
      </c>
      <c r="AU1270" s="135">
        <v>33.719353467264988</v>
      </c>
      <c r="AV1270" s="135">
        <v>33.286229435170142</v>
      </c>
      <c r="AW1270" s="135">
        <v>32.879566197937898</v>
      </c>
      <c r="AX1270" s="136">
        <v>32.506899051578955</v>
      </c>
    </row>
    <row r="1271" spans="1:50">
      <c r="A1271" s="212"/>
      <c r="B1271" s="215"/>
      <c r="C1271" s="216"/>
      <c r="D1271" s="52" t="s">
        <v>38</v>
      </c>
      <c r="E1271" s="86" t="str">
        <f>A1253&amp;"/"&amp;B1269&amp;"/"&amp;C1269&amp;"/"&amp;D1271</f>
        <v>Coal fired power plants/Fluidized bed combustion/Electricity only/S</v>
      </c>
      <c r="F1271" s="61" t="str">
        <f>A1253</f>
        <v>Coal fired power plants</v>
      </c>
      <c r="G1271" s="61" t="str">
        <f>B1269</f>
        <v>Fluidized bed combustion</v>
      </c>
      <c r="H1271" s="61" t="str">
        <f>C1269</f>
        <v>Electricity only</v>
      </c>
      <c r="I1271" s="84" t="str">
        <f t="shared" si="82"/>
        <v>S</v>
      </c>
      <c r="J1271" s="135">
        <v>44.702542499999993</v>
      </c>
      <c r="K1271" s="135">
        <v>44.693813438025181</v>
      </c>
      <c r="L1271" s="135">
        <v>44.68368464201469</v>
      </c>
      <c r="M1271" s="135">
        <v>44.671934078184414</v>
      </c>
      <c r="N1271" s="135">
        <v>44.658305333528716</v>
      </c>
      <c r="O1271" s="135">
        <v>44.642502585549941</v>
      </c>
      <c r="P1271" s="135">
        <v>44.624184938939251</v>
      </c>
      <c r="Q1271" s="135">
        <v>44.602960086964444</v>
      </c>
      <c r="R1271" s="135">
        <v>44.578377267822539</v>
      </c>
      <c r="S1271" s="135">
        <v>44.549919506567157</v>
      </c>
      <c r="T1271" s="135">
        <v>44.516995164233407</v>
      </c>
      <c r="U1271" s="135">
        <v>44.478928860999744</v>
      </c>
      <c r="V1271" s="135">
        <v>44.434951904019158</v>
      </c>
      <c r="W1271" s="135">
        <v>44.384192438156163</v>
      </c>
      <c r="X1271" s="135">
        <v>44.32566565531814</v>
      </c>
      <c r="Y1271" s="135">
        <v>44.258264551958838</v>
      </c>
      <c r="Z1271" s="135">
        <v>44.180751921242404</v>
      </c>
      <c r="AA1271" s="135">
        <v>44.091754511857822</v>
      </c>
      <c r="AB1271" s="135">
        <v>43.98976058241697</v>
      </c>
      <c r="AC1271" s="135">
        <v>43.873122426270768</v>
      </c>
      <c r="AD1271" s="135">
        <v>43.740065824816341</v>
      </c>
      <c r="AE1271" s="135">
        <v>43.588708782031318</v>
      </c>
      <c r="AF1271" s="135">
        <v>43.417092252412168</v>
      </c>
      <c r="AG1271" s="135">
        <v>43.223225824123588</v>
      </c>
      <c r="AH1271" s="135">
        <v>43.005151349874247</v>
      </c>
      <c r="AI1271" s="135">
        <v>42.761027182871743</v>
      </c>
      <c r="AJ1271" s="135">
        <v>42.489234793672331</v>
      </c>
      <c r="AK1271" s="135">
        <v>42.188507919703298</v>
      </c>
      <c r="AL1271" s="135">
        <v>41.858081859589241</v>
      </c>
      <c r="AM1271" s="135">
        <v>41.497856984230168</v>
      </c>
      <c r="AN1271" s="135">
        <v>41.108566091038334</v>
      </c>
      <c r="AO1271" s="135">
        <v>40.691930259107622</v>
      </c>
      <c r="AP1271" s="135">
        <v>40.250783132201406</v>
      </c>
      <c r="AQ1271" s="135">
        <v>39.789140226233854</v>
      </c>
      <c r="AR1271" s="135">
        <v>39.312189382095688</v>
      </c>
      <c r="AS1271" s="135">
        <v>38.826182305320692</v>
      </c>
      <c r="AT1271" s="135">
        <v>38.338216185925305</v>
      </c>
      <c r="AU1271" s="135">
        <v>37.855908512556347</v>
      </c>
      <c r="AV1271" s="135">
        <v>37.386985662760168</v>
      </c>
      <c r="AW1271" s="135">
        <v>36.938823339456157</v>
      </c>
      <c r="AX1271" s="136">
        <v>36.517990103927325</v>
      </c>
    </row>
    <row r="1272" spans="1:50">
      <c r="A1272" s="212"/>
      <c r="B1272" s="215"/>
      <c r="C1272" s="217" t="s">
        <v>26</v>
      </c>
      <c r="D1272" s="83" t="s">
        <v>24</v>
      </c>
      <c r="E1272" s="56" t="str">
        <f>A1253&amp;"/"&amp;B1269&amp;"/"&amp;C1272&amp;"/"&amp;D1272</f>
        <v>Coal fired power plants/Fluidized bed combustion/CHP/L</v>
      </c>
      <c r="F1272" s="103" t="str">
        <f>A1253</f>
        <v>Coal fired power plants</v>
      </c>
      <c r="G1272" s="103" t="str">
        <f>B1269</f>
        <v>Fluidized bed combustion</v>
      </c>
      <c r="H1272" s="103" t="str">
        <f>C1272</f>
        <v>CHP</v>
      </c>
      <c r="I1272" s="104" t="str">
        <f t="shared" si="82"/>
        <v>L</v>
      </c>
      <c r="J1272" s="141">
        <v>41.962199999999996</v>
      </c>
      <c r="K1272" s="141">
        <v>41.961579248343533</v>
      </c>
      <c r="L1272" s="141">
        <v>41.960821157446247</v>
      </c>
      <c r="M1272" s="141">
        <v>41.959895367646908</v>
      </c>
      <c r="N1272" s="141">
        <v>41.958764820973165</v>
      </c>
      <c r="O1272" s="141">
        <v>41.957384289608683</v>
      </c>
      <c r="P1272" s="141">
        <v>41.955698584195979</v>
      </c>
      <c r="Q1272" s="141">
        <v>41.953640373850291</v>
      </c>
      <c r="R1272" s="141">
        <v>41.951127536024472</v>
      </c>
      <c r="S1272" s="141">
        <v>41.94805993824356</v>
      </c>
      <c r="T1272" s="141">
        <v>41.944315535007178</v>
      </c>
      <c r="U1272" s="141">
        <v>41.939745641728067</v>
      </c>
      <c r="V1272" s="141">
        <v>41.934169223520655</v>
      </c>
      <c r="W1272" s="141">
        <v>41.927366010395822</v>
      </c>
      <c r="X1272" s="141">
        <v>41.919068222935195</v>
      </c>
      <c r="Y1272" s="141">
        <v>41.908950665666133</v>
      </c>
      <c r="Z1272" s="141">
        <v>41.896618922348644</v>
      </c>
      <c r="AA1272" s="141">
        <v>41.881595373466631</v>
      </c>
      <c r="AB1272" s="141">
        <v>41.86330275963234</v>
      </c>
      <c r="AC1272" s="141">
        <v>41.841045047915493</v>
      </c>
      <c r="AD1272" s="141">
        <v>41.813985439878394</v>
      </c>
      <c r="AE1272" s="141">
        <v>41.78112151711003</v>
      </c>
      <c r="AF1272" s="141">
        <v>41.741257789751856</v>
      </c>
      <c r="AG1272" s="141">
        <v>41.692976346476613</v>
      </c>
      <c r="AH1272" s="141">
        <v>41.634606965879563</v>
      </c>
      <c r="AI1272" s="141">
        <v>41.564199018184425</v>
      </c>
      <c r="AJ1272" s="141">
        <v>41.47949884838674</v>
      </c>
      <c r="AK1272" s="141">
        <v>41.377938162723488</v>
      </c>
      <c r="AL1272" s="141">
        <v>41.256641268547853</v>
      </c>
      <c r="AM1272" s="141">
        <v>41.112461761876062</v>
      </c>
      <c r="AN1272" s="141">
        <v>40.942062123733244</v>
      </c>
      <c r="AO1272" s="141">
        <v>40.742052028848036</v>
      </c>
      <c r="AP1272" s="141">
        <v>40.50920182387442</v>
      </c>
      <c r="AQ1272" s="141">
        <v>40.240744794470736</v>
      </c>
      <c r="AR1272" s="141">
        <v>39.934773130586393</v>
      </c>
      <c r="AS1272" s="141">
        <v>39.590715430087897</v>
      </c>
      <c r="AT1272" s="141">
        <v>39.209856715521298</v>
      </c>
      <c r="AU1272" s="141">
        <v>38.795826867387312</v>
      </c>
      <c r="AV1272" s="141">
        <v>38.354947136679961</v>
      </c>
      <c r="AW1272" s="141">
        <v>37.896300996057512</v>
      </c>
      <c r="AX1272" s="142">
        <v>37.431404244595299</v>
      </c>
    </row>
    <row r="1273" spans="1:50">
      <c r="A1273" s="212"/>
      <c r="B1273" s="215"/>
      <c r="C1273" s="206"/>
      <c r="D1273" s="52" t="s">
        <v>25</v>
      </c>
      <c r="E1273" s="86" t="str">
        <f>A1253&amp;"/"&amp;B1269&amp;"/"&amp;C1272&amp;"/"&amp;D1273</f>
        <v>Coal fired power plants/Fluidized bed combustion/CHP/M</v>
      </c>
      <c r="F1273" s="61" t="str">
        <f>A1253</f>
        <v>Coal fired power plants</v>
      </c>
      <c r="G1273" s="61" t="str">
        <f>B1269</f>
        <v>Fluidized bed combustion</v>
      </c>
      <c r="H1273" s="61" t="str">
        <f>C1272</f>
        <v>CHP</v>
      </c>
      <c r="I1273" s="84" t="str">
        <f t="shared" si="82"/>
        <v>M</v>
      </c>
      <c r="J1273" s="135">
        <v>44.955134999999984</v>
      </c>
      <c r="K1273" s="135">
        <v>44.953629235403859</v>
      </c>
      <c r="L1273" s="135">
        <v>44.951835976218597</v>
      </c>
      <c r="M1273" s="135">
        <v>44.949700439908561</v>
      </c>
      <c r="N1273" s="135">
        <v>44.9471574505015</v>
      </c>
      <c r="O1273" s="135">
        <v>44.944129485758808</v>
      </c>
      <c r="P1273" s="135">
        <v>44.940524365404819</v>
      </c>
      <c r="Q1273" s="135">
        <v>44.936232517800164</v>
      </c>
      <c r="R1273" s="135">
        <v>44.931123752956132</v>
      </c>
      <c r="S1273" s="135">
        <v>44.92504345950023</v>
      </c>
      <c r="T1273" s="135">
        <v>44.917808132370112</v>
      </c>
      <c r="U1273" s="135">
        <v>44.909200127094294</v>
      </c>
      <c r="V1273" s="135">
        <v>44.898961526277034</v>
      </c>
      <c r="W1273" s="135">
        <v>44.886786995542614</v>
      </c>
      <c r="X1273" s="135">
        <v>44.872315501530721</v>
      </c>
      <c r="Y1273" s="135">
        <v>44.85512076625588</v>
      </c>
      <c r="Z1273" s="135">
        <v>44.834700344114545</v>
      </c>
      <c r="AA1273" s="135">
        <v>44.810463235493437</v>
      </c>
      <c r="AB1273" s="135">
        <v>44.78171600182641</v>
      </c>
      <c r="AC1273" s="135">
        <v>44.747647431221502</v>
      </c>
      <c r="AD1273" s="135">
        <v>44.707311934805773</v>
      </c>
      <c r="AE1273" s="135">
        <v>44.659612048778421</v>
      </c>
      <c r="AF1273" s="135">
        <v>44.603280696736824</v>
      </c>
      <c r="AG1273" s="135">
        <v>44.536864255361266</v>
      </c>
      <c r="AH1273" s="135">
        <v>44.458707989612449</v>
      </c>
      <c r="AI1273" s="135">
        <v>44.366946103986372</v>
      </c>
      <c r="AJ1273" s="135">
        <v>44.259499506134397</v>
      </c>
      <c r="AK1273" s="135">
        <v>44.134085386381265</v>
      </c>
      <c r="AL1273" s="135">
        <v>43.98824382514843</v>
      </c>
      <c r="AM1273" s="135">
        <v>43.819387721052486</v>
      </c>
      <c r="AN1273" s="135">
        <v>43.624883148483256</v>
      </c>
      <c r="AO1273" s="135">
        <v>43.402167423710473</v>
      </c>
      <c r="AP1273" s="135">
        <v>43.148911136040617</v>
      </c>
      <c r="AQ1273" s="135">
        <v>42.863227491907338</v>
      </c>
      <c r="AR1273" s="135">
        <v>42.543926787275915</v>
      </c>
      <c r="AS1273" s="135">
        <v>42.190805117115985</v>
      </c>
      <c r="AT1273" s="135">
        <v>41.804944579773078</v>
      </c>
      <c r="AU1273" s="135">
        <v>41.388988370338936</v>
      </c>
      <c r="AV1273" s="135">
        <v>40.947341008475178</v>
      </c>
      <c r="AW1273" s="135">
        <v>40.486235982282608</v>
      </c>
      <c r="AX1273" s="136">
        <v>40.013615877071793</v>
      </c>
    </row>
    <row r="1274" spans="1:50">
      <c r="A1274" s="212"/>
      <c r="B1274" s="215"/>
      <c r="C1274" s="216"/>
      <c r="D1274" s="106" t="s">
        <v>38</v>
      </c>
      <c r="E1274" s="107" t="str">
        <f>A1253&amp;"/"&amp;B1269&amp;"/"&amp;C1272&amp;"/"&amp;D1274</f>
        <v>Coal fired power plants/Fluidized bed combustion/CHP/S</v>
      </c>
      <c r="F1274" s="108" t="str">
        <f>A1253</f>
        <v>Coal fired power plants</v>
      </c>
      <c r="G1274" s="108" t="str">
        <f>B1269</f>
        <v>Fluidized bed combustion</v>
      </c>
      <c r="H1274" s="108" t="str">
        <f>C1272</f>
        <v>CHP</v>
      </c>
      <c r="I1274" s="109" t="str">
        <f t="shared" si="82"/>
        <v>S</v>
      </c>
      <c r="J1274" s="143">
        <v>51.024466224999991</v>
      </c>
      <c r="K1274" s="143">
        <v>51.020145481373234</v>
      </c>
      <c r="L1274" s="143">
        <v>51.015128521279763</v>
      </c>
      <c r="M1274" s="143">
        <v>51.009303728862342</v>
      </c>
      <c r="N1274" s="143">
        <v>51.002541792398297</v>
      </c>
      <c r="O1274" s="143">
        <v>50.994692967920706</v>
      </c>
      <c r="P1274" s="143">
        <v>50.985583943945372</v>
      </c>
      <c r="Q1274" s="143">
        <v>50.975014257767498</v>
      </c>
      <c r="R1274" s="143">
        <v>50.962752210830203</v>
      </c>
      <c r="S1274" s="143">
        <v>50.948530228882895</v>
      </c>
      <c r="T1274" s="143">
        <v>50.932039612751367</v>
      </c>
      <c r="U1274" s="143">
        <v>50.91292462850334</v>
      </c>
      <c r="V1274" s="143">
        <v>50.890775892926769</v>
      </c>
      <c r="W1274" s="143">
        <v>50.865123023283807</v>
      </c>
      <c r="X1274" s="143">
        <v>50.835426541541807</v>
      </c>
      <c r="Y1274" s="143">
        <v>50.801069055645172</v>
      </c>
      <c r="Z1274" s="143">
        <v>50.761345787577113</v>
      </c>
      <c r="AA1274" s="143">
        <v>50.715454584529795</v>
      </c>
      <c r="AB1274" s="143">
        <v>50.662485640918689</v>
      </c>
      <c r="AC1274" s="143">
        <v>50.601411281541985</v>
      </c>
      <c r="AD1274" s="143">
        <v>50.531076316773039</v>
      </c>
      <c r="AE1274" s="143">
        <v>50.450189686156222</v>
      </c>
      <c r="AF1274" s="143">
        <v>50.357318362964023</v>
      </c>
      <c r="AG1274" s="143">
        <v>50.250884802141918</v>
      </c>
      <c r="AH1274" s="143">
        <v>50.129169575025735</v>
      </c>
      <c r="AI1274" s="143">
        <v>49.99032123413604</v>
      </c>
      <c r="AJ1274" s="143">
        <v>49.832375863196532</v>
      </c>
      <c r="AK1274" s="143">
        <v>49.653289142609978</v>
      </c>
      <c r="AL1274" s="143">
        <v>49.450984021121506</v>
      </c>
      <c r="AM1274" s="143">
        <v>49.223417116443848</v>
      </c>
      <c r="AN1274" s="143">
        <v>48.968666617867598</v>
      </c>
      <c r="AO1274" s="143">
        <v>48.685043543970671</v>
      </c>
      <c r="AP1274" s="143">
        <v>48.371226513811173</v>
      </c>
      <c r="AQ1274" s="143">
        <v>48.026417539795183</v>
      </c>
      <c r="AR1274" s="143">
        <v>47.650512656128555</v>
      </c>
      <c r="AS1274" s="143">
        <v>47.244276557713953</v>
      </c>
      <c r="AT1274" s="143">
        <v>46.80950523944464</v>
      </c>
      <c r="AU1274" s="143">
        <v>46.349155689030468</v>
      </c>
      <c r="AV1274" s="143">
        <v>45.867418211322196</v>
      </c>
      <c r="AW1274" s="143">
        <v>45.369706465564093</v>
      </c>
      <c r="AX1274" s="144">
        <v>44.862544283956964</v>
      </c>
    </row>
    <row r="1275" spans="1:50">
      <c r="A1275" s="212"/>
      <c r="B1275" s="215"/>
      <c r="C1275" s="217" t="s">
        <v>42</v>
      </c>
      <c r="D1275" s="83" t="s">
        <v>24</v>
      </c>
      <c r="E1275" s="56" t="str">
        <f>A1253&amp;"/"&amp;B1269&amp;"/"&amp;C1275&amp;"/"&amp;D1275</f>
        <v>Coal fired power plants/Fluidized bed combustion/Electricity only with CCS/L</v>
      </c>
      <c r="F1275" s="103" t="str">
        <f>A1253</f>
        <v>Coal fired power plants</v>
      </c>
      <c r="G1275" s="103" t="str">
        <f>B1269</f>
        <v>Fluidized bed combustion</v>
      </c>
      <c r="H1275" s="103" t="str">
        <f>C1275</f>
        <v>Electricity only with CCS</v>
      </c>
      <c r="I1275" s="104" t="str">
        <f t="shared" si="82"/>
        <v>L</v>
      </c>
      <c r="J1275" s="141" t="s">
        <v>99</v>
      </c>
      <c r="K1275" s="141" t="s">
        <v>99</v>
      </c>
      <c r="L1275" s="141" t="s">
        <v>99</v>
      </c>
      <c r="M1275" s="141" t="s">
        <v>99</v>
      </c>
      <c r="N1275" s="141" t="s">
        <v>99</v>
      </c>
      <c r="O1275" s="141" t="s">
        <v>99</v>
      </c>
      <c r="P1275" s="141" t="s">
        <v>99</v>
      </c>
      <c r="Q1275" s="141" t="s">
        <v>99</v>
      </c>
      <c r="R1275" s="141" t="s">
        <v>99</v>
      </c>
      <c r="S1275" s="141" t="s">
        <v>99</v>
      </c>
      <c r="T1275" s="141" t="s">
        <v>99</v>
      </c>
      <c r="U1275" s="141" t="s">
        <v>99</v>
      </c>
      <c r="V1275" s="141" t="s">
        <v>99</v>
      </c>
      <c r="W1275" s="141" t="s">
        <v>99</v>
      </c>
      <c r="X1275" s="141" t="s">
        <v>99</v>
      </c>
      <c r="Y1275" s="141" t="s">
        <v>99</v>
      </c>
      <c r="Z1275" s="141" t="s">
        <v>99</v>
      </c>
      <c r="AA1275" s="141" t="s">
        <v>99</v>
      </c>
      <c r="AB1275" s="141" t="s">
        <v>99</v>
      </c>
      <c r="AC1275" s="141" t="s">
        <v>99</v>
      </c>
      <c r="AD1275" s="141" t="s">
        <v>99</v>
      </c>
      <c r="AE1275" s="141">
        <v>79.011917868796772</v>
      </c>
      <c r="AF1275" s="141">
        <v>78.990198896098278</v>
      </c>
      <c r="AG1275" s="141">
        <v>78.962355000590506</v>
      </c>
      <c r="AH1275" s="141">
        <v>78.92667478788681</v>
      </c>
      <c r="AI1275" s="141">
        <v>78.880978897383045</v>
      </c>
      <c r="AJ1275" s="141">
        <v>78.822498610701246</v>
      </c>
      <c r="AK1275" s="141">
        <v>78.747727206906603</v>
      </c>
      <c r="AL1275" s="141">
        <v>78.652240739102538</v>
      </c>
      <c r="AM1275" s="141">
        <v>78.530486535495953</v>
      </c>
      <c r="AN1275" s="141">
        <v>78.375541183322923</v>
      </c>
      <c r="AO1275" s="141">
        <v>78.178846132731053</v>
      </c>
      <c r="AP1275" s="141">
        <v>77.92993985198224</v>
      </c>
      <c r="AQ1275" s="141">
        <v>77.616222484971487</v>
      </c>
      <c r="AR1275" s="141">
        <v>77.222813951641498</v>
      </c>
      <c r="AS1275" s="141">
        <v>76.732600081722381</v>
      </c>
      <c r="AT1275" s="141">
        <v>76.126601317936704</v>
      </c>
      <c r="AU1275" s="141">
        <v>75.384836017690631</v>
      </c>
      <c r="AV1275" s="141">
        <v>74.487865974602386</v>
      </c>
      <c r="AW1275" s="141">
        <v>73.419172179163766</v>
      </c>
      <c r="AX1275" s="142">
        <v>72.168370312500002</v>
      </c>
    </row>
    <row r="1276" spans="1:50">
      <c r="A1276" s="212"/>
      <c r="B1276" s="215"/>
      <c r="C1276" s="216"/>
      <c r="D1276" s="106" t="s">
        <v>25</v>
      </c>
      <c r="E1276" s="107" t="str">
        <f>A1253&amp;"/"&amp;B1269&amp;"/"&amp;C1275&amp;"/"&amp;D1276</f>
        <v>Coal fired power plants/Fluidized bed combustion/Electricity only with CCS/M</v>
      </c>
      <c r="F1276" s="108" t="str">
        <f>A1253</f>
        <v>Coal fired power plants</v>
      </c>
      <c r="G1276" s="108" t="str">
        <f>B1269</f>
        <v>Fluidized bed combustion</v>
      </c>
      <c r="H1276" s="108" t="str">
        <f>C1275</f>
        <v>Electricity only with CCS</v>
      </c>
      <c r="I1276" s="109" t="str">
        <f t="shared" si="82"/>
        <v>M</v>
      </c>
      <c r="J1276" s="143" t="s">
        <v>99</v>
      </c>
      <c r="K1276" s="143" t="s">
        <v>99</v>
      </c>
      <c r="L1276" s="143" t="s">
        <v>99</v>
      </c>
      <c r="M1276" s="143" t="s">
        <v>99</v>
      </c>
      <c r="N1276" s="143" t="s">
        <v>99</v>
      </c>
      <c r="O1276" s="143" t="s">
        <v>99</v>
      </c>
      <c r="P1276" s="143" t="s">
        <v>99</v>
      </c>
      <c r="Q1276" s="143" t="s">
        <v>99</v>
      </c>
      <c r="R1276" s="143" t="s">
        <v>99</v>
      </c>
      <c r="S1276" s="143" t="s">
        <v>99</v>
      </c>
      <c r="T1276" s="143" t="s">
        <v>99</v>
      </c>
      <c r="U1276" s="143" t="s">
        <v>99</v>
      </c>
      <c r="V1276" s="143" t="s">
        <v>99</v>
      </c>
      <c r="W1276" s="143" t="s">
        <v>99</v>
      </c>
      <c r="X1276" s="143" t="s">
        <v>99</v>
      </c>
      <c r="Y1276" s="143" t="s">
        <v>99</v>
      </c>
      <c r="Z1276" s="143" t="s">
        <v>99</v>
      </c>
      <c r="AA1276" s="143" t="s">
        <v>99</v>
      </c>
      <c r="AB1276" s="143" t="s">
        <v>99</v>
      </c>
      <c r="AC1276" s="143" t="s">
        <v>99</v>
      </c>
      <c r="AD1276" s="143" t="s">
        <v>99</v>
      </c>
      <c r="AE1276" s="143">
        <v>88.353396892741955</v>
      </c>
      <c r="AF1276" s="143">
        <v>88.327373538854104</v>
      </c>
      <c r="AG1276" s="143">
        <v>88.294011392472967</v>
      </c>
      <c r="AH1276" s="143">
        <v>88.251259885996461</v>
      </c>
      <c r="AI1276" s="143">
        <v>88.196507741578401</v>
      </c>
      <c r="AJ1276" s="143">
        <v>88.126437521549562</v>
      </c>
      <c r="AK1276" s="143">
        <v>88.036847524423479</v>
      </c>
      <c r="AL1276" s="143">
        <v>87.922437042046525</v>
      </c>
      <c r="AM1276" s="143">
        <v>87.776552944682749</v>
      </c>
      <c r="AN1276" s="143">
        <v>87.590899700910441</v>
      </c>
      <c r="AO1276" s="143">
        <v>87.355222582079818</v>
      </c>
      <c r="AP1276" s="143">
        <v>87.056986734613346</v>
      </c>
      <c r="AQ1276" s="143">
        <v>86.681095196103655</v>
      </c>
      <c r="AR1276" s="143">
        <v>86.209718873315666</v>
      </c>
      <c r="AS1276" s="143">
        <v>85.622351818955607</v>
      </c>
      <c r="AT1276" s="143">
        <v>84.896253006432516</v>
      </c>
      <c r="AU1276" s="143">
        <v>84.007480725256713</v>
      </c>
      <c r="AV1276" s="143">
        <v>82.932744402221076</v>
      </c>
      <c r="AW1276" s="143">
        <v>81.652251202909483</v>
      </c>
      <c r="AX1276" s="144">
        <v>80.153558789062515</v>
      </c>
    </row>
    <row r="1277" spans="1:50">
      <c r="A1277" s="212"/>
      <c r="B1277" s="215"/>
      <c r="C1277" s="217" t="s">
        <v>43</v>
      </c>
      <c r="D1277" s="52" t="s">
        <v>24</v>
      </c>
      <c r="E1277" s="86" t="str">
        <f>A1253&amp;"/"&amp;B1269&amp;"/"&amp;C1277&amp;"/"&amp;D1277</f>
        <v>Coal fired power plants/Fluidized bed combustion/CHP with CCS/L</v>
      </c>
      <c r="F1277" s="61" t="str">
        <f>A1253</f>
        <v>Coal fired power plants</v>
      </c>
      <c r="G1277" s="61" t="str">
        <f>B1269</f>
        <v>Fluidized bed combustion</v>
      </c>
      <c r="H1277" s="61" t="str">
        <f>C1277</f>
        <v>CHP with CCS</v>
      </c>
      <c r="I1277" s="84" t="str">
        <f t="shared" si="82"/>
        <v>L</v>
      </c>
      <c r="J1277" s="135" t="s">
        <v>99</v>
      </c>
      <c r="K1277" s="135" t="s">
        <v>99</v>
      </c>
      <c r="L1277" s="135" t="s">
        <v>99</v>
      </c>
      <c r="M1277" s="135" t="s">
        <v>99</v>
      </c>
      <c r="N1277" s="135" t="s">
        <v>99</v>
      </c>
      <c r="O1277" s="135" t="s">
        <v>99</v>
      </c>
      <c r="P1277" s="135" t="s">
        <v>99</v>
      </c>
      <c r="Q1277" s="135" t="s">
        <v>99</v>
      </c>
      <c r="R1277" s="135" t="s">
        <v>99</v>
      </c>
      <c r="S1277" s="135" t="s">
        <v>99</v>
      </c>
      <c r="T1277" s="135" t="s">
        <v>99</v>
      </c>
      <c r="U1277" s="135" t="s">
        <v>99</v>
      </c>
      <c r="V1277" s="135" t="s">
        <v>99</v>
      </c>
      <c r="W1277" s="135" t="s">
        <v>99</v>
      </c>
      <c r="X1277" s="135" t="s">
        <v>99</v>
      </c>
      <c r="Y1277" s="135" t="s">
        <v>99</v>
      </c>
      <c r="Z1277" s="135" t="s">
        <v>99</v>
      </c>
      <c r="AA1277" s="135" t="s">
        <v>99</v>
      </c>
      <c r="AB1277" s="135" t="s">
        <v>99</v>
      </c>
      <c r="AC1277" s="135" t="s">
        <v>99</v>
      </c>
      <c r="AD1277" s="135" t="s">
        <v>99</v>
      </c>
      <c r="AE1277" s="135">
        <v>83.735056630648529</v>
      </c>
      <c r="AF1277" s="135">
        <v>83.715330269658708</v>
      </c>
      <c r="AG1277" s="135">
        <v>83.690040918188259</v>
      </c>
      <c r="AH1277" s="135">
        <v>83.657634194087748</v>
      </c>
      <c r="AI1277" s="135">
        <v>83.616130682649043</v>
      </c>
      <c r="AJ1277" s="135">
        <v>83.563015682142918</v>
      </c>
      <c r="AK1277" s="135">
        <v>83.495104196482671</v>
      </c>
      <c r="AL1277" s="135">
        <v>83.408378154708288</v>
      </c>
      <c r="AM1277" s="135">
        <v>83.297794316065762</v>
      </c>
      <c r="AN1277" s="135">
        <v>83.157064457748262</v>
      </c>
      <c r="AO1277" s="135">
        <v>82.978415235855934</v>
      </c>
      <c r="AP1277" s="135">
        <v>82.752344914075692</v>
      </c>
      <c r="AQ1277" s="135">
        <v>82.467409612745342</v>
      </c>
      <c r="AR1277" s="135">
        <v>82.110094427875552</v>
      </c>
      <c r="AS1277" s="135">
        <v>81.664855332339826</v>
      </c>
      <c r="AT1277" s="135">
        <v>81.114454052326636</v>
      </c>
      <c r="AU1277" s="135">
        <v>80.440742165235733</v>
      </c>
      <c r="AV1277" s="135">
        <v>79.626064827009571</v>
      </c>
      <c r="AW1277" s="135">
        <v>78.655418568134365</v>
      </c>
      <c r="AX1277" s="136">
        <v>77.519371781249987</v>
      </c>
    </row>
    <row r="1278" spans="1:50">
      <c r="A1278" s="212"/>
      <c r="B1278" s="218"/>
      <c r="C1278" s="210"/>
      <c r="D1278" s="93" t="s">
        <v>25</v>
      </c>
      <c r="E1278" s="73" t="str">
        <f>A1253&amp;"/"&amp;B1269&amp;"/"&amp;C1277&amp;"/"&amp;D1278</f>
        <v>Coal fired power plants/Fluidized bed combustion/CHP with CCS/M</v>
      </c>
      <c r="F1278" s="91" t="str">
        <f>A1253</f>
        <v>Coal fired power plants</v>
      </c>
      <c r="G1278" s="91" t="str">
        <f>B1269</f>
        <v>Fluidized bed combustion</v>
      </c>
      <c r="H1278" s="91" t="str">
        <f>C1277</f>
        <v>CHP with CCS</v>
      </c>
      <c r="I1278" s="70" t="str">
        <f t="shared" si="82"/>
        <v>M</v>
      </c>
      <c r="J1278" s="137" t="s">
        <v>99</v>
      </c>
      <c r="K1278" s="137" t="s">
        <v>99</v>
      </c>
      <c r="L1278" s="137" t="s">
        <v>99</v>
      </c>
      <c r="M1278" s="137" t="s">
        <v>99</v>
      </c>
      <c r="N1278" s="137" t="s">
        <v>99</v>
      </c>
      <c r="O1278" s="137" t="s">
        <v>99</v>
      </c>
      <c r="P1278" s="137" t="s">
        <v>99</v>
      </c>
      <c r="Q1278" s="137" t="s">
        <v>99</v>
      </c>
      <c r="R1278" s="137" t="s">
        <v>99</v>
      </c>
      <c r="S1278" s="137" t="s">
        <v>99</v>
      </c>
      <c r="T1278" s="137" t="s">
        <v>99</v>
      </c>
      <c r="U1278" s="137" t="s">
        <v>99</v>
      </c>
      <c r="V1278" s="137" t="s">
        <v>99</v>
      </c>
      <c r="W1278" s="137" t="s">
        <v>99</v>
      </c>
      <c r="X1278" s="137" t="s">
        <v>99</v>
      </c>
      <c r="Y1278" s="137" t="s">
        <v>99</v>
      </c>
      <c r="Z1278" s="137" t="s">
        <v>99</v>
      </c>
      <c r="AA1278" s="137" t="s">
        <v>99</v>
      </c>
      <c r="AB1278" s="137" t="s">
        <v>99</v>
      </c>
      <c r="AC1278" s="137" t="s">
        <v>99</v>
      </c>
      <c r="AD1278" s="137" t="s">
        <v>99</v>
      </c>
      <c r="AE1278" s="137">
        <v>92.797057717425233</v>
      </c>
      <c r="AF1278" s="137">
        <v>92.77337311583176</v>
      </c>
      <c r="AG1278" s="137">
        <v>92.743009268468157</v>
      </c>
      <c r="AH1278" s="137">
        <v>92.704099894880898</v>
      </c>
      <c r="AI1278" s="137">
        <v>92.654268396123371</v>
      </c>
      <c r="AJ1278" s="137">
        <v>92.590495476917766</v>
      </c>
      <c r="AK1278" s="137">
        <v>92.508957048095922</v>
      </c>
      <c r="AL1278" s="137">
        <v>92.404828782965623</v>
      </c>
      <c r="AM1278" s="137">
        <v>92.272055477119949</v>
      </c>
      <c r="AN1278" s="137">
        <v>92.103087129218707</v>
      </c>
      <c r="AO1278" s="137">
        <v>91.888590616269141</v>
      </c>
      <c r="AP1278" s="137">
        <v>91.617157608111512</v>
      </c>
      <c r="AQ1278" s="137">
        <v>91.275047925773066</v>
      </c>
      <c r="AR1278" s="137">
        <v>90.846034799565928</v>
      </c>
      <c r="AS1278" s="137">
        <v>90.311455178061649</v>
      </c>
      <c r="AT1278" s="137">
        <v>89.650611799986549</v>
      </c>
      <c r="AU1278" s="137">
        <v>88.841714627175079</v>
      </c>
      <c r="AV1278" s="137">
        <v>87.863566240198779</v>
      </c>
      <c r="AW1278" s="137">
        <v>86.698152612135146</v>
      </c>
      <c r="AX1278" s="138">
        <v>85.334149613671883</v>
      </c>
    </row>
    <row r="1279" spans="1:50">
      <c r="A1279" s="212"/>
      <c r="B1279" s="214" t="s">
        <v>46</v>
      </c>
      <c r="C1279" s="209" t="s">
        <v>36</v>
      </c>
      <c r="D1279" s="67" t="s">
        <v>24</v>
      </c>
      <c r="E1279" s="87" t="str">
        <f>A1253&amp;"/"&amp;B1279&amp;"/"&amp;C1279&amp;"/"&amp;D1279</f>
        <v>Coal fired power plants/Steam turbine/Electricity only/L</v>
      </c>
      <c r="F1279" s="55" t="str">
        <f>A1253</f>
        <v>Coal fired power plants</v>
      </c>
      <c r="G1279" s="55" t="str">
        <f>B1279</f>
        <v>Steam turbine</v>
      </c>
      <c r="H1279" s="55" t="str">
        <f>C1279</f>
        <v>Electricity only</v>
      </c>
      <c r="I1279" s="85" t="str">
        <f t="shared" si="82"/>
        <v>L</v>
      </c>
      <c r="J1279" s="139">
        <v>24.131250000000001</v>
      </c>
      <c r="K1279" s="139">
        <v>24.174155168165569</v>
      </c>
      <c r="L1279" s="139">
        <v>24.217085356777154</v>
      </c>
      <c r="M1279" s="139">
        <v>24.260018439161101</v>
      </c>
      <c r="N1279" s="139">
        <v>24.302932377495807</v>
      </c>
      <c r="O1279" s="139">
        <v>24.345805265919893</v>
      </c>
      <c r="P1279" s="139">
        <v>24.388615372842473</v>
      </c>
      <c r="Q1279" s="139">
        <v>24.431341182291884</v>
      </c>
      <c r="R1279" s="139">
        <v>24.47396143414716</v>
      </c>
      <c r="S1279" s="139">
        <v>24.516455163104951</v>
      </c>
      <c r="T1279" s="139">
        <v>24.558801736244149</v>
      </c>
      <c r="U1279" s="139">
        <v>24.600980889060633</v>
      </c>
      <c r="V1279" s="139">
        <v>24.642972759855351</v>
      </c>
      <c r="W1279" s="139">
        <v>24.684757922370309</v>
      </c>
      <c r="X1279" s="139">
        <v>24.726317416578873</v>
      </c>
      <c r="Y1279" s="139">
        <v>24.767632777548656</v>
      </c>
      <c r="Z1279" s="139">
        <v>24.808686062307828</v>
      </c>
      <c r="AA1279" s="139">
        <v>24.849459874657736</v>
      </c>
      <c r="AB1279" s="139">
        <v>24.889937387887251</v>
      </c>
      <c r="AC1279" s="139">
        <v>24.930102365356401</v>
      </c>
      <c r="AD1279" s="139">
        <v>24.969939178928801</v>
      </c>
      <c r="AE1279" s="139">
        <v>25.00943282524425</v>
      </c>
      <c r="AF1279" s="139">
        <v>25.048568939833931</v>
      </c>
      <c r="AG1279" s="139">
        <v>25.087333809091753</v>
      </c>
      <c r="AH1279" s="139">
        <v>25.125714380125498</v>
      </c>
      <c r="AI1279" s="139">
        <v>25.163698268521323</v>
      </c>
      <c r="AJ1279" s="139">
        <v>25.201273764064158</v>
      </c>
      <c r="AK1279" s="139">
        <v>25.23842983446508</v>
      </c>
      <c r="AL1279" s="139">
        <v>25.275156127154382</v>
      </c>
      <c r="AM1279" s="139">
        <v>25.311442969206055</v>
      </c>
      <c r="AN1279" s="139">
        <v>25.347281365465772</v>
      </c>
      <c r="AO1279" s="139">
        <v>25.38266299495978</v>
      </c>
      <c r="AP1279" s="139">
        <v>25.41758020566693</v>
      </c>
      <c r="AQ1279" s="139">
        <v>25.45202600774013</v>
      </c>
      <c r="AR1279" s="139">
        <v>25.485994065266674</v>
      </c>
      <c r="AS1279" s="139">
        <v>25.519478686659436</v>
      </c>
      <c r="AT1279" s="139">
        <v>25.552474813772889</v>
      </c>
      <c r="AU1279" s="139">
        <v>25.584978009838956</v>
      </c>
      <c r="AV1279" s="139">
        <v>25.616984446318398</v>
      </c>
      <c r="AW1279" s="139">
        <v>25.648490888763273</v>
      </c>
      <c r="AX1279" s="140">
        <v>25.679494681785595</v>
      </c>
    </row>
    <row r="1280" spans="1:50">
      <c r="A1280" s="212"/>
      <c r="B1280" s="215"/>
      <c r="C1280" s="206"/>
      <c r="D1280" s="52" t="s">
        <v>25</v>
      </c>
      <c r="E1280" s="86" t="str">
        <f>A1253&amp;"/"&amp;B1279&amp;"/"&amp;C1279&amp;"/"&amp;D1280</f>
        <v>Coal fired power plants/Steam turbine/Electricity only/M</v>
      </c>
      <c r="F1280" s="61" t="str">
        <f>A1253</f>
        <v>Coal fired power plants</v>
      </c>
      <c r="G1280" s="61" t="str">
        <f>B1279</f>
        <v>Steam turbine</v>
      </c>
      <c r="H1280" s="61" t="str">
        <f>C1279</f>
        <v>Electricity only</v>
      </c>
      <c r="I1280" s="84" t="str">
        <f t="shared" si="82"/>
        <v>M</v>
      </c>
      <c r="J1280" s="135">
        <v>26.061750000000004</v>
      </c>
      <c r="K1280" s="135">
        <v>26.098820065295058</v>
      </c>
      <c r="L1280" s="135">
        <v>26.135911748255467</v>
      </c>
      <c r="M1280" s="135">
        <v>26.173005931435195</v>
      </c>
      <c r="N1280" s="135">
        <v>26.210083574156382</v>
      </c>
      <c r="O1280" s="135">
        <v>26.247125749754794</v>
      </c>
      <c r="P1280" s="135">
        <v>26.284113682135903</v>
      </c>
      <c r="Q1280" s="135">
        <v>26.321028781500193</v>
      </c>
      <c r="R1280" s="135">
        <v>26.357852679103154</v>
      </c>
      <c r="S1280" s="135">
        <v>26.394567260922681</v>
      </c>
      <c r="T1280" s="135">
        <v>26.431154700114948</v>
      </c>
      <c r="U1280" s="135">
        <v>26.467597488148389</v>
      </c>
      <c r="V1280" s="135">
        <v>26.503878464515026</v>
      </c>
      <c r="W1280" s="135">
        <v>26.539980844927953</v>
      </c>
      <c r="X1280" s="135">
        <v>26.575888247924151</v>
      </c>
      <c r="Y1280" s="135">
        <v>26.611584719802043</v>
      </c>
      <c r="Z1280" s="135">
        <v>26.647054757833967</v>
      </c>
      <c r="AA1280" s="135">
        <v>26.682283331704287</v>
      </c>
      <c r="AB1280" s="135">
        <v>26.717255903134593</v>
      </c>
      <c r="AC1280" s="135">
        <v>26.751958443667935</v>
      </c>
      <c r="AD1280" s="135">
        <v>26.78637745059449</v>
      </c>
      <c r="AE1280" s="135">
        <v>26.820499961011038</v>
      </c>
      <c r="AF1280" s="135">
        <v>26.854313564016522</v>
      </c>
      <c r="AG1280" s="135">
        <v>26.887806411055276</v>
      </c>
      <c r="AH1280" s="135">
        <v>26.920967224428434</v>
      </c>
      <c r="AI1280" s="135">
        <v>26.953785304002427</v>
      </c>
      <c r="AJ1280" s="135">
        <v>26.986250532151434</v>
      </c>
      <c r="AK1280" s="135">
        <v>27.018353376977835</v>
      </c>
      <c r="AL1280" s="135">
        <v>27.050084893861392</v>
      </c>
      <c r="AM1280" s="135">
        <v>27.081436725394035</v>
      </c>
      <c r="AN1280" s="135">
        <v>27.112401099762433</v>
      </c>
      <c r="AO1280" s="135">
        <v>27.142970827645254</v>
      </c>
      <c r="AP1280" s="135">
        <v>27.173139297696231</v>
      </c>
      <c r="AQ1280" s="135">
        <v>27.202900470687478</v>
      </c>
      <c r="AR1280" s="135">
        <v>27.232248872390411</v>
      </c>
      <c r="AS1280" s="135">
        <v>27.261179585273759</v>
      </c>
      <c r="AT1280" s="135">
        <v>27.289688239099782</v>
      </c>
      <c r="AU1280" s="135">
        <v>27.317771000500862</v>
      </c>
      <c r="AV1280" s="135">
        <v>27.345424561619097</v>
      </c>
      <c r="AW1280" s="135">
        <v>27.372646127891471</v>
      </c>
      <c r="AX1280" s="136">
        <v>27.399433405062759</v>
      </c>
    </row>
    <row r="1281" spans="1:50">
      <c r="A1281" s="212"/>
      <c r="B1281" s="215"/>
      <c r="C1281" s="206"/>
      <c r="D1281" s="52" t="s">
        <v>38</v>
      </c>
      <c r="E1281" s="86" t="str">
        <f>A1253&amp;"/"&amp;B1279&amp;"/"&amp;C1279&amp;"/"&amp;D1281</f>
        <v>Coal fired power plants/Steam turbine/Electricity only/S</v>
      </c>
      <c r="F1281" s="61" t="str">
        <f>A1253</f>
        <v>Coal fired power plants</v>
      </c>
      <c r="G1281" s="61" t="str">
        <f>B1279</f>
        <v>Steam turbine</v>
      </c>
      <c r="H1281" s="61" t="str">
        <f>C1279</f>
        <v>Electricity only</v>
      </c>
      <c r="I1281" s="84" t="str">
        <f t="shared" si="82"/>
        <v>S</v>
      </c>
      <c r="J1281" s="135">
        <v>28.798233750000001</v>
      </c>
      <c r="K1281" s="135">
        <v>28.828955566613278</v>
      </c>
      <c r="L1281" s="135">
        <v>28.859695298866718</v>
      </c>
      <c r="M1281" s="135">
        <v>28.890437103176918</v>
      </c>
      <c r="N1281" s="135">
        <v>28.921165199582099</v>
      </c>
      <c r="O1281" s="135">
        <v>28.951863902609286</v>
      </c>
      <c r="P1281" s="135">
        <v>28.982517651570127</v>
      </c>
      <c r="Q1281" s="135">
        <v>29.013111040168287</v>
      </c>
      <c r="R1281" s="135">
        <v>29.043628845306738</v>
      </c>
      <c r="S1281" s="135">
        <v>29.074056054989672</v>
      </c>
      <c r="T1281" s="135">
        <v>29.104377895220264</v>
      </c>
      <c r="U1281" s="135">
        <v>29.134579855802979</v>
      </c>
      <c r="V1281" s="135">
        <v>29.164647714966826</v>
      </c>
      <c r="W1281" s="135">
        <v>29.19456756273404</v>
      </c>
      <c r="X1281" s="135">
        <v>29.224325822967138</v>
      </c>
      <c r="Y1281" s="135">
        <v>29.253909274035941</v>
      </c>
      <c r="Z1281" s="135">
        <v>29.283305068054901</v>
      </c>
      <c r="AA1281" s="135">
        <v>29.312500748649928</v>
      </c>
      <c r="AB1281" s="135">
        <v>29.341484267222793</v>
      </c>
      <c r="AC1281" s="135">
        <v>29.370243997689801</v>
      </c>
      <c r="AD1281" s="135">
        <v>29.398768749680183</v>
      </c>
      <c r="AE1281" s="135">
        <v>29.427047780187898</v>
      </c>
      <c r="AF1281" s="135">
        <v>29.455070803678691</v>
      </c>
      <c r="AG1281" s="135">
        <v>29.48282800066206</v>
      </c>
      <c r="AH1281" s="135">
        <v>29.510310024745063</v>
      </c>
      <c r="AI1281" s="135">
        <v>29.53750800819201</v>
      </c>
      <c r="AJ1281" s="135">
        <v>29.564413566020502</v>
      </c>
      <c r="AK1281" s="135">
        <v>29.591018798670383</v>
      </c>
      <c r="AL1281" s="135">
        <v>29.617316293287626</v>
      </c>
      <c r="AM1281" s="135">
        <v>29.643299123670303</v>
      </c>
      <c r="AN1281" s="135">
        <v>29.668960848928119</v>
      </c>
      <c r="AO1281" s="135">
        <v>29.694295510911004</v>
      </c>
      <c r="AP1281" s="135">
        <v>29.71929763046575</v>
      </c>
      <c r="AQ1281" s="135">
        <v>29.743962202582249</v>
      </c>
      <c r="AR1281" s="135">
        <v>29.768284690493555</v>
      </c>
      <c r="AS1281" s="135">
        <v>29.792261018795628</v>
      </c>
      <c r="AT1281" s="135">
        <v>29.815887565653941</v>
      </c>
      <c r="AU1281" s="135">
        <v>29.839161154165094</v>
      </c>
      <c r="AV1281" s="135">
        <v>29.862079042941829</v>
      </c>
      <c r="AW1281" s="135">
        <v>29.88463891599006</v>
      </c>
      <c r="AX1281" s="136">
        <v>29.906838871945762</v>
      </c>
    </row>
    <row r="1282" spans="1:50">
      <c r="A1282" s="212"/>
      <c r="B1282" s="215"/>
      <c r="C1282" s="216"/>
      <c r="D1282" s="52" t="s">
        <v>47</v>
      </c>
      <c r="E1282" s="86" t="str">
        <f>A1253&amp;"/"&amp;B1279&amp;"/"&amp;C1279&amp;"/"&amp;D1282</f>
        <v>Coal fired power plants/Steam turbine/Electricity only/XS</v>
      </c>
      <c r="F1282" s="61" t="str">
        <f>A1253</f>
        <v>Coal fired power plants</v>
      </c>
      <c r="G1282" s="61" t="str">
        <f>B1279</f>
        <v>Steam turbine</v>
      </c>
      <c r="H1282" s="61" t="str">
        <f>C1279</f>
        <v>Electricity only</v>
      </c>
      <c r="I1282" s="84" t="str">
        <f t="shared" si="82"/>
        <v>XS</v>
      </c>
      <c r="J1282" s="135">
        <v>34.557880500000003</v>
      </c>
      <c r="K1282" s="135">
        <v>34.588424528787044</v>
      </c>
      <c r="L1282" s="135">
        <v>34.618849119385104</v>
      </c>
      <c r="M1282" s="135">
        <v>34.649140243647722</v>
      </c>
      <c r="N1282" s="135">
        <v>34.679284166389458</v>
      </c>
      <c r="O1282" s="135">
        <v>34.709267467324089</v>
      </c>
      <c r="P1282" s="135">
        <v>34.739077061730129</v>
      </c>
      <c r="Q1282" s="135">
        <v>34.768700219789814</v>
      </c>
      <c r="R1282" s="135">
        <v>34.798124584555694</v>
      </c>
      <c r="S1282" s="135">
        <v>34.827338188507696</v>
      </c>
      <c r="T1282" s="135">
        <v>34.856329468671248</v>
      </c>
      <c r="U1282" s="135">
        <v>34.885087280275783</v>
      </c>
      <c r="V1282" s="135">
        <v>34.913600908940573</v>
      </c>
      <c r="W1282" s="135">
        <v>34.941860081382984</v>
      </c>
      <c r="X1282" s="135">
        <v>34.969854974651717</v>
      </c>
      <c r="Y1282" s="135">
        <v>34.997576223894889</v>
      </c>
      <c r="Z1282" s="135">
        <v>35.025014928679845</v>
      </c>
      <c r="AA1282" s="135">
        <v>35.052162657888132</v>
      </c>
      <c r="AB1282" s="135">
        <v>35.079011453215081</v>
      </c>
      <c r="AC1282" s="135">
        <v>35.105553831309322</v>
      </c>
      <c r="AD1282" s="135">
        <v>35.131782784592708</v>
      </c>
      <c r="AE1282" s="135">
        <v>35.157691780805699</v>
      </c>
      <c r="AF1282" s="135">
        <v>35.183274761327802</v>
      </c>
      <c r="AG1282" s="135">
        <v>35.208526138326022</v>
      </c>
      <c r="AH1282" s="135">
        <v>35.233440790787775</v>
      </c>
      <c r="AI1282" s="135">
        <v>35.258014059497377</v>
      </c>
      <c r="AJ1282" s="135">
        <v>35.282241741017195</v>
      </c>
      <c r="AK1282" s="135">
        <v>35.306120080736669</v>
      </c>
      <c r="AL1282" s="135">
        <v>35.329645765053399</v>
      </c>
      <c r="AM1282" s="135">
        <v>35.35281591275136</v>
      </c>
      <c r="AN1282" s="135">
        <v>35.375628065641834</v>
      </c>
      <c r="AO1282" s="135">
        <v>35.398080178532439</v>
      </c>
      <c r="AP1282" s="135">
        <v>35.42017060858943</v>
      </c>
      <c r="AQ1282" s="135">
        <v>35.441898104157559</v>
      </c>
      <c r="AR1282" s="135">
        <v>35.463261793100848</v>
      </c>
      <c r="AS1282" s="135">
        <v>35.484261170726242</v>
      </c>
      <c r="AT1282" s="135">
        <v>35.504896087350311</v>
      </c>
      <c r="AU1282" s="135">
        <v>35.525166735567765</v>
      </c>
      <c r="AV1282" s="135">
        <v>35.545073637277945</v>
      </c>
      <c r="AW1282" s="135">
        <v>35.564617630523685</v>
      </c>
      <c r="AX1282" s="136">
        <v>35.583799856194204</v>
      </c>
    </row>
    <row r="1283" spans="1:50">
      <c r="A1283" s="212"/>
      <c r="B1283" s="215"/>
      <c r="C1283" s="217" t="s">
        <v>26</v>
      </c>
      <c r="D1283" s="83" t="s">
        <v>24</v>
      </c>
      <c r="E1283" s="56" t="str">
        <f>A1253&amp;"/"&amp;B1279&amp;"/"&amp;C1283&amp;"/"&amp;D1283</f>
        <v>Coal fired power plants/Steam turbine/CHP/L</v>
      </c>
      <c r="F1283" s="103" t="str">
        <f>A1253</f>
        <v>Coal fired power plants</v>
      </c>
      <c r="G1283" s="103" t="str">
        <f>B1279</f>
        <v>Steam turbine</v>
      </c>
      <c r="H1283" s="103" t="str">
        <f>C1283</f>
        <v>CHP</v>
      </c>
      <c r="I1283" s="104" t="str">
        <f t="shared" si="82"/>
        <v>L</v>
      </c>
      <c r="J1283" s="141">
        <v>29.554687499999996</v>
      </c>
      <c r="K1283" s="141">
        <v>29.587340935157354</v>
      </c>
      <c r="L1283" s="141">
        <v>29.619947535265162</v>
      </c>
      <c r="M1283" s="141">
        <v>29.652499917839034</v>
      </c>
      <c r="N1283" s="141">
        <v>29.684990773795874</v>
      </c>
      <c r="O1283" s="141">
        <v>29.717412873317702</v>
      </c>
      <c r="P1283" s="141">
        <v>29.749759071546009</v>
      </c>
      <c r="Q1283" s="141">
        <v>29.782022314098686</v>
      </c>
      <c r="R1283" s="141">
        <v>29.814195642401796</v>
      </c>
      <c r="S1283" s="141">
        <v>29.84627219882935</v>
      </c>
      <c r="T1283" s="141">
        <v>29.878245231644662</v>
      </c>
      <c r="U1283" s="141">
        <v>29.910108099737421</v>
      </c>
      <c r="V1283" s="141">
        <v>29.941854277151386</v>
      </c>
      <c r="W1283" s="141">
        <v>29.97347735739794</v>
      </c>
      <c r="X1283" s="141">
        <v>30.004971057551639</v>
      </c>
      <c r="Y1283" s="141">
        <v>30.036329222124216</v>
      </c>
      <c r="Z1283" s="141">
        <v>30.067545826714284</v>
      </c>
      <c r="AA1283" s="141">
        <v>30.098614981430476</v>
      </c>
      <c r="AB1283" s="141">
        <v>30.129530934086315</v>
      </c>
      <c r="AC1283" s="141">
        <v>30.160288073165827</v>
      </c>
      <c r="AD1283" s="141">
        <v>30.190880930559242</v>
      </c>
      <c r="AE1283" s="141">
        <v>30.221304184068867</v>
      </c>
      <c r="AF1283" s="141">
        <v>30.251552659685643</v>
      </c>
      <c r="AG1283" s="141">
        <v>30.281621333637428</v>
      </c>
      <c r="AH1283" s="141">
        <v>30.311505334210587</v>
      </c>
      <c r="AI1283" s="141">
        <v>30.341199943346847</v>
      </c>
      <c r="AJ1283" s="141">
        <v>30.370700598017997</v>
      </c>
      <c r="AK1283" s="141">
        <v>30.400002891381224</v>
      </c>
      <c r="AL1283" s="141">
        <v>30.429102573718502</v>
      </c>
      <c r="AM1283" s="141">
        <v>30.457995553163755</v>
      </c>
      <c r="AN1283" s="141">
        <v>30.486677896221803</v>
      </c>
      <c r="AO1283" s="141">
        <v>30.515145828083632</v>
      </c>
      <c r="AP1283" s="141">
        <v>30.543395732742649</v>
      </c>
      <c r="AQ1283" s="141">
        <v>30.571424152917029</v>
      </c>
      <c r="AR1283" s="141">
        <v>30.599227789783448</v>
      </c>
      <c r="AS1283" s="141">
        <v>30.626803502527792</v>
      </c>
      <c r="AT1283" s="141">
        <v>30.654148307718657</v>
      </c>
      <c r="AU1283" s="141">
        <v>30.681259378509544</v>
      </c>
      <c r="AV1283" s="141">
        <v>30.708134043676036</v>
      </c>
      <c r="AW1283" s="141">
        <v>30.73476978649423</v>
      </c>
      <c r="AX1283" s="142">
        <v>30.761164243466848</v>
      </c>
    </row>
    <row r="1284" spans="1:50">
      <c r="A1284" s="212"/>
      <c r="B1284" s="215"/>
      <c r="C1284" s="206"/>
      <c r="D1284" s="52" t="s">
        <v>25</v>
      </c>
      <c r="E1284" s="86" t="str">
        <f>A1253&amp;"/"&amp;B1279&amp;"/"&amp;C1283&amp;"/"&amp;D1284</f>
        <v>Coal fired power plants/Steam turbine/CHP/M</v>
      </c>
      <c r="F1284" s="61" t="str">
        <f>A1253</f>
        <v>Coal fired power plants</v>
      </c>
      <c r="G1284" s="61" t="str">
        <f>B1279</f>
        <v>Steam turbine</v>
      </c>
      <c r="H1284" s="61" t="str">
        <f>C1283</f>
        <v>CHP</v>
      </c>
      <c r="I1284" s="84" t="str">
        <f t="shared" si="82"/>
        <v>M</v>
      </c>
      <c r="J1284" s="135">
        <v>31.427272500000008</v>
      </c>
      <c r="K1284" s="135">
        <v>31.45062197394153</v>
      </c>
      <c r="L1284" s="135">
        <v>31.473879911617306</v>
      </c>
      <c r="M1284" s="135">
        <v>31.497041805775279</v>
      </c>
      <c r="N1284" s="135">
        <v>31.520103238962186</v>
      </c>
      <c r="O1284" s="135">
        <v>31.543059886164301</v>
      </c>
      <c r="P1284" s="135">
        <v>31.565907517291787</v>
      </c>
      <c r="Q1284" s="135">
        <v>31.588641999505128</v>
      </c>
      <c r="R1284" s="135">
        <v>31.611259299382532</v>
      </c>
      <c r="S1284" s="135">
        <v>31.633755484927608</v>
      </c>
      <c r="T1284" s="135">
        <v>31.656126727416961</v>
      </c>
      <c r="U1284" s="135">
        <v>31.678369303087788</v>
      </c>
      <c r="V1284" s="135">
        <v>31.700479594665804</v>
      </c>
      <c r="W1284" s="135">
        <v>31.72245409273431</v>
      </c>
      <c r="X1284" s="135">
        <v>31.744289396945504</v>
      </c>
      <c r="Y1284" s="135">
        <v>31.76598221707539</v>
      </c>
      <c r="Z1284" s="135">
        <v>31.787529373924091</v>
      </c>
      <c r="AA1284" s="135">
        <v>31.808927800063579</v>
      </c>
      <c r="AB1284" s="135">
        <v>31.830174540435106</v>
      </c>
      <c r="AC1284" s="135">
        <v>31.851266752798999</v>
      </c>
      <c r="AD1284" s="135">
        <v>31.872201708039594</v>
      </c>
      <c r="AE1284" s="135">
        <v>31.892976790328429</v>
      </c>
      <c r="AF1284" s="135">
        <v>31.913589497149029</v>
      </c>
      <c r="AG1284" s="135">
        <v>31.934037439186689</v>
      </c>
      <c r="AH1284" s="135">
        <v>31.954318340087109</v>
      </c>
      <c r="AI1284" s="135">
        <v>31.974430036087622</v>
      </c>
      <c r="AJ1284" s="135">
        <v>31.994370475525109</v>
      </c>
      <c r="AK1284" s="135">
        <v>32.014137718224767</v>
      </c>
      <c r="AL1284" s="135">
        <v>32.033729934773994</v>
      </c>
      <c r="AM1284" s="135">
        <v>32.053145405685839</v>
      </c>
      <c r="AN1284" s="135">
        <v>32.072382520456429</v>
      </c>
      <c r="AO1284" s="135">
        <v>32.091439776521035</v>
      </c>
      <c r="AP1284" s="135">
        <v>32.110315778113311</v>
      </c>
      <c r="AQ1284" s="135">
        <v>32.129009235032491</v>
      </c>
      <c r="AR1284" s="135">
        <v>32.147518961323115</v>
      </c>
      <c r="AS1284" s="135">
        <v>32.16584387387212</v>
      </c>
      <c r="AT1284" s="135">
        <v>32.183982990927944</v>
      </c>
      <c r="AU1284" s="135">
        <v>32.201935430546477</v>
      </c>
      <c r="AV1284" s="135">
        <v>32.2197004089684</v>
      </c>
      <c r="AW1284" s="135">
        <v>32.237277238932727</v>
      </c>
      <c r="AX1284" s="136">
        <v>32.254665327931122</v>
      </c>
    </row>
    <row r="1285" spans="1:50">
      <c r="A1285" s="212"/>
      <c r="B1285" s="215"/>
      <c r="C1285" s="206"/>
      <c r="D1285" s="52" t="s">
        <v>38</v>
      </c>
      <c r="E1285" s="86" t="str">
        <f>A1253&amp;"/"&amp;B1279&amp;"/"&amp;C1283&amp;"/"&amp;D1285</f>
        <v>Coal fired power plants/Steam turbine/CHP/S</v>
      </c>
      <c r="F1285" s="61" t="str">
        <f>A1253</f>
        <v>Coal fired power plants</v>
      </c>
      <c r="G1285" s="61" t="str">
        <f>B1279</f>
        <v>Steam turbine</v>
      </c>
      <c r="H1285" s="61" t="str">
        <f>C1283</f>
        <v>CHP</v>
      </c>
      <c r="I1285" s="84" t="str">
        <f t="shared" si="82"/>
        <v>S</v>
      </c>
      <c r="J1285" s="135">
        <v>39.826144085000003</v>
      </c>
      <c r="K1285" s="135">
        <v>39.844194028126019</v>
      </c>
      <c r="L1285" s="135">
        <v>39.862126150791745</v>
      </c>
      <c r="M1285" s="135">
        <v>39.879937875984709</v>
      </c>
      <c r="N1285" s="135">
        <v>39.897626716236225</v>
      </c>
      <c r="O1285" s="135">
        <v>39.915190274155869</v>
      </c>
      <c r="P1285" s="135">
        <v>39.932626242848045</v>
      </c>
      <c r="Q1285" s="135">
        <v>39.949932406212966</v>
      </c>
      <c r="R1285" s="135">
        <v>39.967106639134052</v>
      </c>
      <c r="S1285" s="135">
        <v>39.984146907554354</v>
      </c>
      <c r="T1285" s="135">
        <v>40.001051268444492</v>
      </c>
      <c r="U1285" s="135">
        <v>40.017817869664967</v>
      </c>
      <c r="V1285" s="135">
        <v>40.034444949725717</v>
      </c>
      <c r="W1285" s="135">
        <v>40.050930837445975</v>
      </c>
      <c r="X1285" s="135">
        <v>40.067273951517556</v>
      </c>
      <c r="Y1285" s="135">
        <v>40.083472799974984</v>
      </c>
      <c r="Z1285" s="135">
        <v>40.099525979575631</v>
      </c>
      <c r="AA1285" s="135">
        <v>40.115432175093552</v>
      </c>
      <c r="AB1285" s="135">
        <v>40.131190158530401</v>
      </c>
      <c r="AC1285" s="135">
        <v>40.146798788246947</v>
      </c>
      <c r="AD1285" s="135">
        <v>40.162257008019154</v>
      </c>
      <c r="AE1285" s="135">
        <v>40.177563846022082</v>
      </c>
      <c r="AF1285" s="135">
        <v>40.192718413745617</v>
      </c>
      <c r="AG1285" s="135">
        <v>40.207719904845582</v>
      </c>
      <c r="AH1285" s="135">
        <v>40.222567593934052</v>
      </c>
      <c r="AI1285" s="135">
        <v>40.237260835312512</v>
      </c>
      <c r="AJ1285" s="135">
        <v>40.25179906165156</v>
      </c>
      <c r="AK1285" s="135">
        <v>40.266181782620869</v>
      </c>
      <c r="AL1285" s="135">
        <v>40.280408583473083</v>
      </c>
      <c r="AM1285" s="135">
        <v>40.29447912358512</v>
      </c>
      <c r="AN1285" s="135">
        <v>40.308393134960568</v>
      </c>
      <c r="AO1285" s="135">
        <v>40.322150420696595</v>
      </c>
      <c r="AP1285" s="135">
        <v>40.335750853418865</v>
      </c>
      <c r="AQ1285" s="135">
        <v>40.349194373687816</v>
      </c>
      <c r="AR1285" s="135">
        <v>40.362480988379552</v>
      </c>
      <c r="AS1285" s="135">
        <v>40.37561076904462</v>
      </c>
      <c r="AT1285" s="135">
        <v>40.388583850247834</v>
      </c>
      <c r="AU1285" s="135">
        <v>40.401400427892149</v>
      </c>
      <c r="AV1285" s="135">
        <v>40.414060757529519</v>
      </c>
      <c r="AW1285" s="135">
        <v>40.426565152661695</v>
      </c>
      <c r="AX1285" s="136">
        <v>40.438913983033714</v>
      </c>
    </row>
    <row r="1286" spans="1:50">
      <c r="A1286" s="212"/>
      <c r="B1286" s="215"/>
      <c r="C1286" s="216"/>
      <c r="D1286" s="106" t="s">
        <v>47</v>
      </c>
      <c r="E1286" s="107" t="str">
        <f>A1253&amp;"/"&amp;B1279&amp;"/"&amp;C1283&amp;"/"&amp;D1286</f>
        <v>Coal fired power plants/Steam turbine/CHP/XS</v>
      </c>
      <c r="F1286" s="108" t="str">
        <f>A1253</f>
        <v>Coal fired power plants</v>
      </c>
      <c r="G1286" s="108" t="str">
        <f>B1279</f>
        <v>Steam turbine</v>
      </c>
      <c r="H1286" s="108" t="str">
        <f>C1283</f>
        <v>CHP</v>
      </c>
      <c r="I1286" s="109" t="str">
        <f t="shared" si="82"/>
        <v>XS</v>
      </c>
      <c r="J1286" s="143">
        <v>40.456644085000001</v>
      </c>
      <c r="K1286" s="143">
        <v>40.470740031472417</v>
      </c>
      <c r="L1286" s="143">
        <v>40.484704537450277</v>
      </c>
      <c r="M1286" s="143">
        <v>40.498536617049282</v>
      </c>
      <c r="N1286" s="143">
        <v>40.512235358480105</v>
      </c>
      <c r="O1286" s="143">
        <v>40.525799923193794</v>
      </c>
      <c r="P1286" s="143">
        <v>40.539229544967341</v>
      </c>
      <c r="Q1286" s="143">
        <v>40.552523528932781</v>
      </c>
      <c r="R1286" s="143">
        <v>40.56568125055275</v>
      </c>
      <c r="S1286" s="143">
        <v>40.578702154545731</v>
      </c>
      <c r="T1286" s="143">
        <v>40.591585753764221</v>
      </c>
      <c r="U1286" s="143">
        <v>40.604331628028781</v>
      </c>
      <c r="V1286" s="143">
        <v>40.616939422921206</v>
      </c>
      <c r="W1286" s="143">
        <v>40.629408848539867</v>
      </c>
      <c r="X1286" s="143">
        <v>40.641739678220183</v>
      </c>
      <c r="Y1286" s="143">
        <v>40.65393174722341</v>
      </c>
      <c r="Z1286" s="143">
        <v>40.665984951396432</v>
      </c>
      <c r="AA1286" s="143">
        <v>40.677899245805804</v>
      </c>
      <c r="AB1286" s="143">
        <v>40.689674643348468</v>
      </c>
      <c r="AC1286" s="143">
        <v>40.701311213342365</v>
      </c>
      <c r="AD1286" s="143">
        <v>40.712809080099284</v>
      </c>
      <c r="AE1286" s="143">
        <v>40.724168421482865</v>
      </c>
      <c r="AF1286" s="143">
        <v>40.735389467454141</v>
      </c>
      <c r="AG1286" s="143">
        <v>40.746472498607169</v>
      </c>
      <c r="AH1286" s="143">
        <v>40.757417844697294</v>
      </c>
      <c r="AI1286" s="143">
        <v>40.768225883164128</v>
      </c>
      <c r="AJ1286" s="143">
        <v>40.778897037651689</v>
      </c>
      <c r="AK1286" s="143">
        <v>40.789431776527827</v>
      </c>
      <c r="AL1286" s="143">
        <v>40.799830611404936</v>
      </c>
      <c r="AM1286" s="143">
        <v>40.810094095664041</v>
      </c>
      <c r="AN1286" s="143">
        <v>40.820222822984071</v>
      </c>
      <c r="AO1286" s="143">
        <v>40.830217425878239</v>
      </c>
      <c r="AP1286" s="143">
        <v>40.840078574239115</v>
      </c>
      <c r="AQ1286" s="143">
        <v>40.849806973894196</v>
      </c>
      <c r="AR1286" s="143">
        <v>40.859403365173321</v>
      </c>
      <c r="AS1286" s="143">
        <v>40.868868521489652</v>
      </c>
      <c r="AT1286" s="143">
        <v>40.878203247935282</v>
      </c>
      <c r="AU1286" s="143">
        <v>40.887408379893081</v>
      </c>
      <c r="AV1286" s="143">
        <v>40.896484781665741</v>
      </c>
      <c r="AW1286" s="143">
        <v>40.905433345123249</v>
      </c>
      <c r="AX1286" s="144">
        <v>40.91425498836989</v>
      </c>
    </row>
    <row r="1287" spans="1:50">
      <c r="A1287" s="212"/>
      <c r="B1287" s="215"/>
      <c r="C1287" s="217" t="s">
        <v>42</v>
      </c>
      <c r="D1287" s="83" t="s">
        <v>24</v>
      </c>
      <c r="E1287" s="56" t="str">
        <f>A1253&amp;"/"&amp;B1279&amp;"/"&amp;C1287&amp;"/"&amp;D1287</f>
        <v>Coal fired power plants/Steam turbine/Electricity only with CCS/L</v>
      </c>
      <c r="F1287" s="103" t="str">
        <f>A1253</f>
        <v>Coal fired power plants</v>
      </c>
      <c r="G1287" s="103" t="str">
        <f>B1279</f>
        <v>Steam turbine</v>
      </c>
      <c r="H1287" s="103" t="str">
        <f>C1287</f>
        <v>Electricity only with CCS</v>
      </c>
      <c r="I1287" s="104" t="str">
        <f t="shared" si="82"/>
        <v>L</v>
      </c>
      <c r="J1287" s="141" t="s">
        <v>99</v>
      </c>
      <c r="K1287" s="141" t="s">
        <v>99</v>
      </c>
      <c r="L1287" s="141" t="s">
        <v>99</v>
      </c>
      <c r="M1287" s="141" t="s">
        <v>99</v>
      </c>
      <c r="N1287" s="141" t="s">
        <v>99</v>
      </c>
      <c r="O1287" s="141" t="s">
        <v>99</v>
      </c>
      <c r="P1287" s="141" t="s">
        <v>99</v>
      </c>
      <c r="Q1287" s="141" t="s">
        <v>99</v>
      </c>
      <c r="R1287" s="141" t="s">
        <v>99</v>
      </c>
      <c r="S1287" s="141" t="s">
        <v>99</v>
      </c>
      <c r="T1287" s="141" t="s">
        <v>99</v>
      </c>
      <c r="U1287" s="141" t="s">
        <v>99</v>
      </c>
      <c r="V1287" s="141" t="s">
        <v>99</v>
      </c>
      <c r="W1287" s="141" t="s">
        <v>99</v>
      </c>
      <c r="X1287" s="141" t="s">
        <v>99</v>
      </c>
      <c r="Y1287" s="141" t="s">
        <v>99</v>
      </c>
      <c r="Z1287" s="141" t="s">
        <v>99</v>
      </c>
      <c r="AA1287" s="141" t="s">
        <v>99</v>
      </c>
      <c r="AB1287" s="141" t="s">
        <v>99</v>
      </c>
      <c r="AC1287" s="141" t="s">
        <v>99</v>
      </c>
      <c r="AD1287" s="141" t="s">
        <v>99</v>
      </c>
      <c r="AE1287" s="141">
        <v>54.476296875000003</v>
      </c>
      <c r="AF1287" s="141">
        <v>54.476296875000003</v>
      </c>
      <c r="AG1287" s="141">
        <v>54.476296875000003</v>
      </c>
      <c r="AH1287" s="141">
        <v>54.476296875000003</v>
      </c>
      <c r="AI1287" s="141">
        <v>54.476296875000003</v>
      </c>
      <c r="AJ1287" s="141">
        <v>54.476296875000003</v>
      </c>
      <c r="AK1287" s="141">
        <v>54.476296875000003</v>
      </c>
      <c r="AL1287" s="141">
        <v>54.476296875000003</v>
      </c>
      <c r="AM1287" s="141">
        <v>54.476296875000003</v>
      </c>
      <c r="AN1287" s="141">
        <v>54.476296875000003</v>
      </c>
      <c r="AO1287" s="141">
        <v>54.476296875000003</v>
      </c>
      <c r="AP1287" s="141">
        <v>54.476296875000003</v>
      </c>
      <c r="AQ1287" s="141">
        <v>54.476296875000003</v>
      </c>
      <c r="AR1287" s="141">
        <v>54.476296875000003</v>
      </c>
      <c r="AS1287" s="141">
        <v>54.476296875000003</v>
      </c>
      <c r="AT1287" s="141">
        <v>54.476296875000003</v>
      </c>
      <c r="AU1287" s="141">
        <v>54.476296875000003</v>
      </c>
      <c r="AV1287" s="141">
        <v>54.476296875000003</v>
      </c>
      <c r="AW1287" s="141">
        <v>54.476296875000003</v>
      </c>
      <c r="AX1287" s="142">
        <v>54.476296875000003</v>
      </c>
    </row>
    <row r="1288" spans="1:50">
      <c r="A1288" s="212"/>
      <c r="B1288" s="215"/>
      <c r="C1288" s="216"/>
      <c r="D1288" s="106" t="s">
        <v>25</v>
      </c>
      <c r="E1288" s="107" t="str">
        <f>A1253&amp;"/"&amp;B1279&amp;"/"&amp;C1287&amp;"/"&amp;D1288</f>
        <v>Coal fired power plants/Steam turbine/Electricity only with CCS/M</v>
      </c>
      <c r="F1288" s="108" t="str">
        <f>A1253</f>
        <v>Coal fired power plants</v>
      </c>
      <c r="G1288" s="108" t="str">
        <f>B1279</f>
        <v>Steam turbine</v>
      </c>
      <c r="H1288" s="108" t="str">
        <f>C1287</f>
        <v>Electricity only with CCS</v>
      </c>
      <c r="I1288" s="109" t="str">
        <f t="shared" si="82"/>
        <v>M</v>
      </c>
      <c r="J1288" s="143" t="s">
        <v>99</v>
      </c>
      <c r="K1288" s="143" t="s">
        <v>99</v>
      </c>
      <c r="L1288" s="143" t="s">
        <v>99</v>
      </c>
      <c r="M1288" s="143" t="s">
        <v>99</v>
      </c>
      <c r="N1288" s="143" t="s">
        <v>99</v>
      </c>
      <c r="O1288" s="143" t="s">
        <v>99</v>
      </c>
      <c r="P1288" s="143" t="s">
        <v>99</v>
      </c>
      <c r="Q1288" s="143" t="s">
        <v>99</v>
      </c>
      <c r="R1288" s="143" t="s">
        <v>99</v>
      </c>
      <c r="S1288" s="143" t="s">
        <v>99</v>
      </c>
      <c r="T1288" s="143" t="s">
        <v>99</v>
      </c>
      <c r="U1288" s="143" t="s">
        <v>99</v>
      </c>
      <c r="V1288" s="143" t="s">
        <v>99</v>
      </c>
      <c r="W1288" s="143" t="s">
        <v>99</v>
      </c>
      <c r="X1288" s="143" t="s">
        <v>99</v>
      </c>
      <c r="Y1288" s="143" t="s">
        <v>99</v>
      </c>
      <c r="Z1288" s="143" t="s">
        <v>99</v>
      </c>
      <c r="AA1288" s="143" t="s">
        <v>99</v>
      </c>
      <c r="AB1288" s="143" t="s">
        <v>99</v>
      </c>
      <c r="AC1288" s="143" t="s">
        <v>99</v>
      </c>
      <c r="AD1288" s="143" t="s">
        <v>99</v>
      </c>
      <c r="AE1288" s="143">
        <v>62.587596093750001</v>
      </c>
      <c r="AF1288" s="143">
        <v>62.587596093750001</v>
      </c>
      <c r="AG1288" s="143">
        <v>62.587596093750001</v>
      </c>
      <c r="AH1288" s="143">
        <v>62.587596093750001</v>
      </c>
      <c r="AI1288" s="143">
        <v>62.587596093750001</v>
      </c>
      <c r="AJ1288" s="143">
        <v>62.587596093750001</v>
      </c>
      <c r="AK1288" s="143">
        <v>62.587596093750001</v>
      </c>
      <c r="AL1288" s="143">
        <v>62.587596093750001</v>
      </c>
      <c r="AM1288" s="143">
        <v>62.587596093750001</v>
      </c>
      <c r="AN1288" s="143">
        <v>62.587596093750001</v>
      </c>
      <c r="AO1288" s="143">
        <v>62.587596093750001</v>
      </c>
      <c r="AP1288" s="143">
        <v>62.587596093750001</v>
      </c>
      <c r="AQ1288" s="143">
        <v>62.587596093750001</v>
      </c>
      <c r="AR1288" s="143">
        <v>62.587596093750001</v>
      </c>
      <c r="AS1288" s="143">
        <v>62.587596093750001</v>
      </c>
      <c r="AT1288" s="143">
        <v>62.587596093750001</v>
      </c>
      <c r="AU1288" s="143">
        <v>62.587596093750001</v>
      </c>
      <c r="AV1288" s="143">
        <v>62.587596093750001</v>
      </c>
      <c r="AW1288" s="143">
        <v>62.587596093750001</v>
      </c>
      <c r="AX1288" s="144">
        <v>62.587596093750001</v>
      </c>
    </row>
    <row r="1289" spans="1:50">
      <c r="A1289" s="212"/>
      <c r="B1289" s="215"/>
      <c r="C1289" s="217" t="s">
        <v>43</v>
      </c>
      <c r="D1289" s="52" t="s">
        <v>24</v>
      </c>
      <c r="E1289" s="86" t="str">
        <f>A1253&amp;"/"&amp;B1279&amp;"/"&amp;C1289&amp;"/"&amp;D1289</f>
        <v>Coal fired power plants/Steam turbine/CHP with CCS/L</v>
      </c>
      <c r="F1289" s="61" t="str">
        <f>A1253</f>
        <v>Coal fired power plants</v>
      </c>
      <c r="G1289" s="61" t="str">
        <f>B1279</f>
        <v>Steam turbine</v>
      </c>
      <c r="H1289" s="61" t="str">
        <f>C1289</f>
        <v>CHP with CCS</v>
      </c>
      <c r="I1289" s="84" t="str">
        <f t="shared" si="82"/>
        <v>L</v>
      </c>
      <c r="J1289" s="135" t="s">
        <v>99</v>
      </c>
      <c r="K1289" s="135" t="s">
        <v>99</v>
      </c>
      <c r="L1289" s="135" t="s">
        <v>99</v>
      </c>
      <c r="M1289" s="135" t="s">
        <v>99</v>
      </c>
      <c r="N1289" s="135" t="s">
        <v>99</v>
      </c>
      <c r="O1289" s="135" t="s">
        <v>99</v>
      </c>
      <c r="P1289" s="135" t="s">
        <v>99</v>
      </c>
      <c r="Q1289" s="135" t="s">
        <v>99</v>
      </c>
      <c r="R1289" s="135" t="s">
        <v>99</v>
      </c>
      <c r="S1289" s="135" t="s">
        <v>99</v>
      </c>
      <c r="T1289" s="135" t="s">
        <v>99</v>
      </c>
      <c r="U1289" s="135" t="s">
        <v>99</v>
      </c>
      <c r="V1289" s="135" t="s">
        <v>99</v>
      </c>
      <c r="W1289" s="135" t="s">
        <v>99</v>
      </c>
      <c r="X1289" s="135" t="s">
        <v>99</v>
      </c>
      <c r="Y1289" s="135" t="s">
        <v>99</v>
      </c>
      <c r="Z1289" s="135" t="s">
        <v>99</v>
      </c>
      <c r="AA1289" s="135" t="s">
        <v>99</v>
      </c>
      <c r="AB1289" s="135" t="s">
        <v>99</v>
      </c>
      <c r="AC1289" s="135" t="s">
        <v>99</v>
      </c>
      <c r="AD1289" s="135" t="s">
        <v>99</v>
      </c>
      <c r="AE1289" s="135">
        <v>59.296751718749995</v>
      </c>
      <c r="AF1289" s="135">
        <v>59.296751718749995</v>
      </c>
      <c r="AG1289" s="135">
        <v>59.296751718749995</v>
      </c>
      <c r="AH1289" s="135">
        <v>59.296751718749995</v>
      </c>
      <c r="AI1289" s="135">
        <v>59.296751718749995</v>
      </c>
      <c r="AJ1289" s="135">
        <v>59.296751718749995</v>
      </c>
      <c r="AK1289" s="135">
        <v>59.296751718749995</v>
      </c>
      <c r="AL1289" s="135">
        <v>59.296751718749995</v>
      </c>
      <c r="AM1289" s="135">
        <v>59.296751718749995</v>
      </c>
      <c r="AN1289" s="135">
        <v>59.296751718749995</v>
      </c>
      <c r="AO1289" s="135">
        <v>59.296751718749995</v>
      </c>
      <c r="AP1289" s="135">
        <v>59.296751718749995</v>
      </c>
      <c r="AQ1289" s="135">
        <v>59.296751718749995</v>
      </c>
      <c r="AR1289" s="135">
        <v>59.296751718749995</v>
      </c>
      <c r="AS1289" s="135">
        <v>59.296751718749995</v>
      </c>
      <c r="AT1289" s="135">
        <v>59.296751718749995</v>
      </c>
      <c r="AU1289" s="135">
        <v>59.296751718749995</v>
      </c>
      <c r="AV1289" s="135">
        <v>59.296751718749995</v>
      </c>
      <c r="AW1289" s="135">
        <v>59.296751718749995</v>
      </c>
      <c r="AX1289" s="136">
        <v>59.296751718749995</v>
      </c>
    </row>
    <row r="1290" spans="1:50">
      <c r="A1290" s="213"/>
      <c r="B1290" s="218"/>
      <c r="C1290" s="210"/>
      <c r="D1290" s="93" t="s">
        <v>25</v>
      </c>
      <c r="E1290" s="73" t="str">
        <f>A1253&amp;"/"&amp;B1279&amp;"/"&amp;C1289&amp;"/"&amp;D1290</f>
        <v>Coal fired power plants/Steam turbine/CHP with CCS/M</v>
      </c>
      <c r="F1290" s="91" t="str">
        <f>A1253</f>
        <v>Coal fired power plants</v>
      </c>
      <c r="G1290" s="91" t="str">
        <f>B1279</f>
        <v>Steam turbine</v>
      </c>
      <c r="H1290" s="91" t="str">
        <f>C1289</f>
        <v>CHP with CCS</v>
      </c>
      <c r="I1290" s="70" t="str">
        <f t="shared" si="82"/>
        <v>M</v>
      </c>
      <c r="J1290" s="137" t="s">
        <v>99</v>
      </c>
      <c r="K1290" s="137" t="s">
        <v>99</v>
      </c>
      <c r="L1290" s="137" t="s">
        <v>99</v>
      </c>
      <c r="M1290" s="137" t="s">
        <v>99</v>
      </c>
      <c r="N1290" s="137" t="s">
        <v>99</v>
      </c>
      <c r="O1290" s="137" t="s">
        <v>99</v>
      </c>
      <c r="P1290" s="137" t="s">
        <v>99</v>
      </c>
      <c r="Q1290" s="137" t="s">
        <v>99</v>
      </c>
      <c r="R1290" s="137" t="s">
        <v>99</v>
      </c>
      <c r="S1290" s="137" t="s">
        <v>99</v>
      </c>
      <c r="T1290" s="137" t="s">
        <v>99</v>
      </c>
      <c r="U1290" s="137" t="s">
        <v>99</v>
      </c>
      <c r="V1290" s="137" t="s">
        <v>99</v>
      </c>
      <c r="W1290" s="137" t="s">
        <v>99</v>
      </c>
      <c r="X1290" s="137" t="s">
        <v>99</v>
      </c>
      <c r="Y1290" s="137" t="s">
        <v>99</v>
      </c>
      <c r="Z1290" s="137" t="s">
        <v>99</v>
      </c>
      <c r="AA1290" s="137" t="s">
        <v>99</v>
      </c>
      <c r="AB1290" s="137" t="s">
        <v>99</v>
      </c>
      <c r="AC1290" s="137" t="s">
        <v>99</v>
      </c>
      <c r="AD1290" s="137" t="s">
        <v>99</v>
      </c>
      <c r="AE1290" s="137">
        <v>67.16471196093751</v>
      </c>
      <c r="AF1290" s="137">
        <v>67.16471196093751</v>
      </c>
      <c r="AG1290" s="137">
        <v>67.16471196093751</v>
      </c>
      <c r="AH1290" s="137">
        <v>67.16471196093751</v>
      </c>
      <c r="AI1290" s="137">
        <v>67.16471196093751</v>
      </c>
      <c r="AJ1290" s="137">
        <v>67.16471196093751</v>
      </c>
      <c r="AK1290" s="137">
        <v>67.16471196093751</v>
      </c>
      <c r="AL1290" s="137">
        <v>67.16471196093751</v>
      </c>
      <c r="AM1290" s="137">
        <v>67.16471196093751</v>
      </c>
      <c r="AN1290" s="137">
        <v>67.16471196093751</v>
      </c>
      <c r="AO1290" s="137">
        <v>67.16471196093751</v>
      </c>
      <c r="AP1290" s="137">
        <v>67.16471196093751</v>
      </c>
      <c r="AQ1290" s="137">
        <v>67.16471196093751</v>
      </c>
      <c r="AR1290" s="137">
        <v>67.16471196093751</v>
      </c>
      <c r="AS1290" s="137">
        <v>67.16471196093751</v>
      </c>
      <c r="AT1290" s="137">
        <v>67.16471196093751</v>
      </c>
      <c r="AU1290" s="137">
        <v>67.16471196093751</v>
      </c>
      <c r="AV1290" s="137">
        <v>67.16471196093751</v>
      </c>
      <c r="AW1290" s="137">
        <v>67.16471196093751</v>
      </c>
      <c r="AX1290" s="138">
        <v>67.16471196093751</v>
      </c>
    </row>
    <row r="1291" spans="1:50">
      <c r="A1291" s="211" t="s">
        <v>48</v>
      </c>
      <c r="B1291" s="214" t="s">
        <v>41</v>
      </c>
      <c r="C1291" s="209" t="s">
        <v>36</v>
      </c>
      <c r="D1291" s="67" t="s">
        <v>24</v>
      </c>
      <c r="E1291" s="87" t="str">
        <f>A1291&amp;"/"&amp;B1291&amp;"/"&amp;C1291&amp;"/"&amp;D1291</f>
        <v>Lignite fired power plants/Integrated gasification combined cycle/Electricity only/L</v>
      </c>
      <c r="F1291" s="55" t="str">
        <f>A1291</f>
        <v>Lignite fired power plants</v>
      </c>
      <c r="G1291" s="55" t="str">
        <f>B1291</f>
        <v>Integrated gasification combined cycle</v>
      </c>
      <c r="H1291" s="55" t="str">
        <f>C1291</f>
        <v>Electricity only</v>
      </c>
      <c r="I1291" s="85" t="str">
        <f t="shared" si="82"/>
        <v>L</v>
      </c>
      <c r="J1291" s="139">
        <v>67.540540540540547</v>
      </c>
      <c r="K1291" s="139">
        <v>67.540031801712942</v>
      </c>
      <c r="L1291" s="139">
        <v>67.539378600236503</v>
      </c>
      <c r="M1291" s="139">
        <v>67.538539925872684</v>
      </c>
      <c r="N1291" s="139">
        <v>67.537463133938161</v>
      </c>
      <c r="O1291" s="139">
        <v>67.536080649582928</v>
      </c>
      <c r="P1291" s="139">
        <v>67.534305741674046</v>
      </c>
      <c r="Q1291" s="139">
        <v>67.532027105704486</v>
      </c>
      <c r="R1291" s="139">
        <v>67.52910192351105</v>
      </c>
      <c r="S1291" s="139">
        <v>67.52534697713952</v>
      </c>
      <c r="T1291" s="139">
        <v>67.520527280578051</v>
      </c>
      <c r="U1291" s="139">
        <v>67.514341551331441</v>
      </c>
      <c r="V1291" s="139">
        <v>67.506403668579466</v>
      </c>
      <c r="W1291" s="139">
        <v>67.496219050759251</v>
      </c>
      <c r="X1291" s="139">
        <v>67.483154628874672</v>
      </c>
      <c r="Y1291" s="139">
        <v>67.46640079193935</v>
      </c>
      <c r="Z1291" s="139">
        <v>67.444923343757935</v>
      </c>
      <c r="AA1291" s="139">
        <v>67.417403154581351</v>
      </c>
      <c r="AB1291" s="139">
        <v>67.382160858558265</v>
      </c>
      <c r="AC1291" s="139">
        <v>67.337063718342648</v>
      </c>
      <c r="AD1291" s="139">
        <v>67.279411794539755</v>
      </c>
      <c r="AE1291" s="139">
        <v>67.205801061550019</v>
      </c>
      <c r="AF1291" s="139">
        <v>67.11196249343223</v>
      </c>
      <c r="AG1291" s="139">
        <v>66.992579006653287</v>
      </c>
      <c r="AH1291" s="139">
        <v>66.841087372865303</v>
      </c>
      <c r="AI1291" s="139">
        <v>66.649481002772092</v>
      </c>
      <c r="AJ1291" s="139">
        <v>66.408143302476034</v>
      </c>
      <c r="AK1291" s="139">
        <v>66.105761505110365</v>
      </c>
      <c r="AL1291" s="139">
        <v>65.729397995888974</v>
      </c>
      <c r="AM1291" s="139">
        <v>65.264828158740386</v>
      </c>
      <c r="AN1291" s="139">
        <v>64.697283342428719</v>
      </c>
      <c r="AO1291" s="139">
        <v>64.012748355554649</v>
      </c>
      <c r="AP1291" s="139">
        <v>63.199926855171036</v>
      </c>
      <c r="AQ1291" s="139">
        <v>62.252867856253744</v>
      </c>
      <c r="AR1291" s="139">
        <v>61.174011670609026</v>
      </c>
      <c r="AS1291" s="139">
        <v>59.977074808729157</v>
      </c>
      <c r="AT1291" s="139">
        <v>58.688850144752045</v>
      </c>
      <c r="AU1291" s="139">
        <v>57.348859396783546</v>
      </c>
      <c r="AV1291" s="139">
        <v>56.006107235816962</v>
      </c>
      <c r="AW1291" s="139">
        <v>54.713046732257247</v>
      </c>
      <c r="AX1291" s="140">
        <v>53.518014241741355</v>
      </c>
    </row>
    <row r="1292" spans="1:50">
      <c r="A1292" s="212"/>
      <c r="B1292" s="215"/>
      <c r="C1292" s="216"/>
      <c r="D1292" s="52" t="s">
        <v>25</v>
      </c>
      <c r="E1292" s="86" t="str">
        <f>A1291&amp;"/"&amp;B1291&amp;"/"&amp;C1291&amp;"/"&amp;D1292</f>
        <v>Lignite fired power plants/Integrated gasification combined cycle/Electricity only/M</v>
      </c>
      <c r="F1292" s="61" t="str">
        <f>A1291</f>
        <v>Lignite fired power plants</v>
      </c>
      <c r="G1292" s="61" t="str">
        <f>B1291</f>
        <v>Integrated gasification combined cycle</v>
      </c>
      <c r="H1292" s="61" t="str">
        <f>C1291</f>
        <v>Electricity only</v>
      </c>
      <c r="I1292" s="84" t="str">
        <f t="shared" si="82"/>
        <v>M</v>
      </c>
      <c r="J1292" s="135">
        <v>72.606081081081086</v>
      </c>
      <c r="K1292" s="135">
        <v>72.603190730503087</v>
      </c>
      <c r="L1292" s="135">
        <v>72.599661205081475</v>
      </c>
      <c r="M1292" s="135">
        <v>72.595351361558698</v>
      </c>
      <c r="N1292" s="135">
        <v>72.59008898973444</v>
      </c>
      <c r="O1292" s="135">
        <v>72.583664023698148</v>
      </c>
      <c r="P1292" s="135">
        <v>72.575820293842398</v>
      </c>
      <c r="Q1292" s="135">
        <v>72.566245517972007</v>
      </c>
      <c r="R1292" s="135">
        <v>72.554559173412713</v>
      </c>
      <c r="S1292" s="135">
        <v>72.540297828116437</v>
      </c>
      <c r="T1292" s="135">
        <v>72.522897438065272</v>
      </c>
      <c r="U1292" s="135">
        <v>72.501672042742484</v>
      </c>
      <c r="V1292" s="135">
        <v>72.475788214018991</v>
      </c>
      <c r="W1292" s="135">
        <v>72.444234543552966</v>
      </c>
      <c r="X1292" s="135">
        <v>72.405785401480244</v>
      </c>
      <c r="Y1292" s="135">
        <v>72.358958183496043</v>
      </c>
      <c r="Z1292" s="135">
        <v>72.301963313157557</v>
      </c>
      <c r="AA1292" s="135">
        <v>72.232646424268353</v>
      </c>
      <c r="AB1292" s="135">
        <v>72.148422476744713</v>
      </c>
      <c r="AC1292" s="135">
        <v>72.046202145950119</v>
      </c>
      <c r="AD1292" s="135">
        <v>71.922311789122375</v>
      </c>
      <c r="AE1292" s="135">
        <v>71.772409788052371</v>
      </c>
      <c r="AF1292" s="135">
        <v>71.591404284144559</v>
      </c>
      <c r="AG1292" s="135">
        <v>71.373380471183921</v>
      </c>
      <c r="AH1292" s="135">
        <v>71.111549887644074</v>
      </c>
      <c r="AI1292" s="135">
        <v>70.798239656524004</v>
      </c>
      <c r="AJ1292" s="135">
        <v>70.424946227518603</v>
      </c>
      <c r="AK1292" s="135">
        <v>69.982485302657707</v>
      </c>
      <c r="AL1292" s="135">
        <v>69.461275930256164</v>
      </c>
      <c r="AM1292" s="135">
        <v>68.851799772953981</v>
      </c>
      <c r="AN1292" s="135">
        <v>68.14527244457318</v>
      </c>
      <c r="AO1292" s="135">
        <v>67.334547430405266</v>
      </c>
      <c r="AP1292" s="135">
        <v>66.415238966741825</v>
      </c>
      <c r="AQ1292" s="135">
        <v>65.386994815722872</v>
      </c>
      <c r="AR1292" s="135">
        <v>64.254775427965882</v>
      </c>
      <c r="AS1292" s="135">
        <v>63.029915381413822</v>
      </c>
      <c r="AT1292" s="135">
        <v>61.730682585234831</v>
      </c>
      <c r="AU1292" s="135">
        <v>60.382047389688509</v>
      </c>
      <c r="AV1292" s="135">
        <v>59.014461817532748</v>
      </c>
      <c r="AW1292" s="135">
        <v>57.661638648497991</v>
      </c>
      <c r="AX1292" s="136">
        <v>56.357576083099865</v>
      </c>
    </row>
    <row r="1293" spans="1:50">
      <c r="A1293" s="212"/>
      <c r="B1293" s="215"/>
      <c r="C1293" s="217" t="s">
        <v>26</v>
      </c>
      <c r="D1293" s="83" t="s">
        <v>24</v>
      </c>
      <c r="E1293" s="56" t="str">
        <f>A1291&amp;"/"&amp;B1291&amp;"/"&amp;C1293&amp;"/"&amp;D1293</f>
        <v>Lignite fired power plants/Integrated gasification combined cycle/CHP/L</v>
      </c>
      <c r="F1293" s="103" t="str">
        <f>A1291</f>
        <v>Lignite fired power plants</v>
      </c>
      <c r="G1293" s="103" t="str">
        <f>B1291</f>
        <v>Integrated gasification combined cycle</v>
      </c>
      <c r="H1293" s="103" t="str">
        <f>C1293</f>
        <v>CHP</v>
      </c>
      <c r="I1293" s="104" t="str">
        <f t="shared" si="82"/>
        <v>L</v>
      </c>
      <c r="J1293" s="141" t="s">
        <v>99</v>
      </c>
      <c r="K1293" s="141" t="s">
        <v>99</v>
      </c>
      <c r="L1293" s="141" t="s">
        <v>99</v>
      </c>
      <c r="M1293" s="141" t="s">
        <v>99</v>
      </c>
      <c r="N1293" s="141" t="s">
        <v>99</v>
      </c>
      <c r="O1293" s="141" t="s">
        <v>99</v>
      </c>
      <c r="P1293" s="141" t="s">
        <v>99</v>
      </c>
      <c r="Q1293" s="141" t="s">
        <v>99</v>
      </c>
      <c r="R1293" s="141" t="s">
        <v>99</v>
      </c>
      <c r="S1293" s="141" t="s">
        <v>99</v>
      </c>
      <c r="T1293" s="141">
        <v>73.739029488102247</v>
      </c>
      <c r="U1293" s="141">
        <v>73.732756728831191</v>
      </c>
      <c r="V1293" s="141">
        <v>73.724707164157394</v>
      </c>
      <c r="W1293" s="141">
        <v>73.714379254010169</v>
      </c>
      <c r="X1293" s="141">
        <v>73.701131022438673</v>
      </c>
      <c r="Y1293" s="141">
        <v>73.684141467646981</v>
      </c>
      <c r="Z1293" s="141">
        <v>73.662361842831885</v>
      </c>
      <c r="AA1293" s="141">
        <v>73.634454458768218</v>
      </c>
      <c r="AB1293" s="141">
        <v>73.598716321792097</v>
      </c>
      <c r="AC1293" s="141">
        <v>73.552984688041519</v>
      </c>
      <c r="AD1293" s="141">
        <v>73.494521631365103</v>
      </c>
      <c r="AE1293" s="141">
        <v>73.4198752332764</v>
      </c>
      <c r="AF1293" s="141">
        <v>73.324716404837957</v>
      </c>
      <c r="AG1293" s="141">
        <v>73.203653253890081</v>
      </c>
      <c r="AH1293" s="141">
        <v>73.050030210842451</v>
      </c>
      <c r="AI1293" s="141">
        <v>72.855728037811431</v>
      </c>
      <c r="AJ1293" s="141">
        <v>72.61099484037635</v>
      </c>
      <c r="AK1293" s="141">
        <v>72.304358686867474</v>
      </c>
      <c r="AL1293" s="141">
        <v>71.922699936922328</v>
      </c>
      <c r="AM1293" s="141">
        <v>71.45159384144786</v>
      </c>
      <c r="AN1293" s="141">
        <v>70.876063961892129</v>
      </c>
      <c r="AO1293" s="141">
        <v>70.181897920331494</v>
      </c>
      <c r="AP1293" s="141">
        <v>69.357640440091899</v>
      </c>
      <c r="AQ1293" s="141">
        <v>68.397256808855047</v>
      </c>
      <c r="AR1293" s="141">
        <v>67.303221672357395</v>
      </c>
      <c r="AS1293" s="141">
        <v>66.089444525328972</v>
      </c>
      <c r="AT1293" s="141">
        <v>64.783095203846784</v>
      </c>
      <c r="AU1293" s="141">
        <v>63.42425147623424</v>
      </c>
      <c r="AV1293" s="141">
        <v>62.062607483965046</v>
      </c>
      <c r="AW1293" s="141">
        <v>60.751354285128087</v>
      </c>
      <c r="AX1293" s="142">
        <v>59.539508302987862</v>
      </c>
    </row>
    <row r="1294" spans="1:50">
      <c r="A1294" s="212"/>
      <c r="B1294" s="215"/>
      <c r="C1294" s="216"/>
      <c r="D1294" s="106" t="s">
        <v>25</v>
      </c>
      <c r="E1294" s="107" t="str">
        <f>A1291&amp;"/"&amp;B1291&amp;"/"&amp;C1293&amp;"/"&amp;D1294</f>
        <v>Lignite fired power plants/Integrated gasification combined cycle/CHP/M</v>
      </c>
      <c r="F1294" s="108" t="str">
        <f>A1291</f>
        <v>Lignite fired power plants</v>
      </c>
      <c r="G1294" s="108" t="str">
        <f>B1291</f>
        <v>Integrated gasification combined cycle</v>
      </c>
      <c r="H1294" s="108" t="str">
        <f>C1293</f>
        <v>CHP</v>
      </c>
      <c r="I1294" s="109" t="str">
        <f t="shared" si="82"/>
        <v>M</v>
      </c>
      <c r="J1294" s="143" t="s">
        <v>99</v>
      </c>
      <c r="K1294" s="143" t="s">
        <v>99</v>
      </c>
      <c r="L1294" s="143" t="s">
        <v>99</v>
      </c>
      <c r="M1294" s="143" t="s">
        <v>99</v>
      </c>
      <c r="N1294" s="143" t="s">
        <v>99</v>
      </c>
      <c r="O1294" s="143" t="s">
        <v>99</v>
      </c>
      <c r="P1294" s="143" t="s">
        <v>99</v>
      </c>
      <c r="Q1294" s="143" t="s">
        <v>99</v>
      </c>
      <c r="R1294" s="143" t="s">
        <v>99</v>
      </c>
      <c r="S1294" s="143" t="s">
        <v>99</v>
      </c>
      <c r="T1294" s="143">
        <v>78.58822703320962</v>
      </c>
      <c r="U1294" s="143">
        <v>78.566621962246685</v>
      </c>
      <c r="V1294" s="143">
        <v>78.540275128755027</v>
      </c>
      <c r="W1294" s="143">
        <v>78.508157032522092</v>
      </c>
      <c r="X1294" s="143">
        <v>78.469020119861</v>
      </c>
      <c r="Y1294" s="143">
        <v>78.421355265936725</v>
      </c>
      <c r="Z1294" s="143">
        <v>78.363340882719825</v>
      </c>
      <c r="AA1294" s="143">
        <v>78.292784067140815</v>
      </c>
      <c r="AB1294" s="143">
        <v>78.207053538434309</v>
      </c>
      <c r="AC1294" s="143">
        <v>78.103004710740564</v>
      </c>
      <c r="AD1294" s="143">
        <v>77.976898227908009</v>
      </c>
      <c r="AE1294" s="143">
        <v>77.824314809726545</v>
      </c>
      <c r="AF1294" s="143">
        <v>77.640071515449137</v>
      </c>
      <c r="AG1294" s="143">
        <v>77.418147735986338</v>
      </c>
      <c r="AH1294" s="143">
        <v>77.151633579165292</v>
      </c>
      <c r="AI1294" s="143">
        <v>76.832718917090816</v>
      </c>
      <c r="AJ1294" s="143">
        <v>76.452748089645183</v>
      </c>
      <c r="AK1294" s="143">
        <v>76.002372511967039</v>
      </c>
      <c r="AL1294" s="143">
        <v>75.471839850217535</v>
      </c>
      <c r="AM1294" s="143">
        <v>74.851461504915477</v>
      </c>
      <c r="AN1294" s="143">
        <v>74.132295956534165</v>
      </c>
      <c r="AO1294" s="143">
        <v>73.30706885493467</v>
      </c>
      <c r="AP1294" s="143">
        <v>72.371315984741699</v>
      </c>
      <c r="AQ1294" s="143">
        <v>71.324678807334649</v>
      </c>
      <c r="AR1294" s="143">
        <v>70.172206504882752</v>
      </c>
      <c r="AS1294" s="143">
        <v>68.925436405999605</v>
      </c>
      <c r="AT1294" s="143">
        <v>67.602963192570755</v>
      </c>
      <c r="AU1294" s="143">
        <v>66.230203879503307</v>
      </c>
      <c r="AV1294" s="143">
        <v>64.83815520926747</v>
      </c>
      <c r="AW1294" s="143">
        <v>63.461133009076697</v>
      </c>
      <c r="AX1294" s="144">
        <v>62.133743632479757</v>
      </c>
    </row>
    <row r="1295" spans="1:50">
      <c r="A1295" s="212"/>
      <c r="B1295" s="215"/>
      <c r="C1295" s="217" t="s">
        <v>42</v>
      </c>
      <c r="D1295" s="83" t="s">
        <v>24</v>
      </c>
      <c r="E1295" s="56" t="str">
        <f>A1291&amp;"/"&amp;B1291&amp;"/"&amp;C1295&amp;"/"&amp;D1295</f>
        <v>Lignite fired power plants/Integrated gasification combined cycle/Electricity only with CCS/L</v>
      </c>
      <c r="F1295" s="103" t="str">
        <f>A1291</f>
        <v>Lignite fired power plants</v>
      </c>
      <c r="G1295" s="103" t="str">
        <f>B1291</f>
        <v>Integrated gasification combined cycle</v>
      </c>
      <c r="H1295" s="103" t="str">
        <f>C1295</f>
        <v>Electricity only with CCS</v>
      </c>
      <c r="I1295" s="104" t="str">
        <f t="shared" si="82"/>
        <v>L</v>
      </c>
      <c r="J1295" s="141" t="s">
        <v>99</v>
      </c>
      <c r="K1295" s="141" t="s">
        <v>99</v>
      </c>
      <c r="L1295" s="141" t="s">
        <v>99</v>
      </c>
      <c r="M1295" s="141" t="s">
        <v>99</v>
      </c>
      <c r="N1295" s="141" t="s">
        <v>99</v>
      </c>
      <c r="O1295" s="141" t="s">
        <v>99</v>
      </c>
      <c r="P1295" s="141" t="s">
        <v>99</v>
      </c>
      <c r="Q1295" s="141" t="s">
        <v>99</v>
      </c>
      <c r="R1295" s="141" t="s">
        <v>99</v>
      </c>
      <c r="S1295" s="141" t="s">
        <v>99</v>
      </c>
      <c r="T1295" s="141" t="s">
        <v>99</v>
      </c>
      <c r="U1295" s="141" t="s">
        <v>99</v>
      </c>
      <c r="V1295" s="141" t="s">
        <v>99</v>
      </c>
      <c r="W1295" s="141" t="s">
        <v>99</v>
      </c>
      <c r="X1295" s="141" t="s">
        <v>99</v>
      </c>
      <c r="Y1295" s="141" t="s">
        <v>99</v>
      </c>
      <c r="Z1295" s="141" t="s">
        <v>99</v>
      </c>
      <c r="AA1295" s="141" t="s">
        <v>99</v>
      </c>
      <c r="AB1295" s="141" t="s">
        <v>99</v>
      </c>
      <c r="AC1295" s="141" t="s">
        <v>99</v>
      </c>
      <c r="AD1295" s="141" t="s">
        <v>99</v>
      </c>
      <c r="AE1295" s="141">
        <v>106.32881826363011</v>
      </c>
      <c r="AF1295" s="141">
        <v>106.31221422441429</v>
      </c>
      <c r="AG1295" s="141">
        <v>106.28982230942368</v>
      </c>
      <c r="AH1295" s="141">
        <v>106.25963494200749</v>
      </c>
      <c r="AI1295" s="141">
        <v>106.2189563626748</v>
      </c>
      <c r="AJ1295" s="141">
        <v>106.16417339591959</v>
      </c>
      <c r="AK1295" s="141">
        <v>106.0904553141531</v>
      </c>
      <c r="AL1295" s="141">
        <v>105.99136536886789</v>
      </c>
      <c r="AM1295" s="141">
        <v>105.8583661462436</v>
      </c>
      <c r="AN1295" s="141">
        <v>105.68020449058534</v>
      </c>
      <c r="AO1295" s="141">
        <v>105.44217340698462</v>
      </c>
      <c r="AP1295" s="141">
        <v>105.12527487831855</v>
      </c>
      <c r="AQ1295" s="141">
        <v>104.7053592156653</v>
      </c>
      <c r="AR1295" s="141">
        <v>104.15240710376959</v>
      </c>
      <c r="AS1295" s="141">
        <v>103.4302636599438</v>
      </c>
      <c r="AT1295" s="141">
        <v>102.497332550401</v>
      </c>
      <c r="AU1295" s="141">
        <v>101.30896012029888</v>
      </c>
      <c r="AV1295" s="141">
        <v>99.822375411869132</v>
      </c>
      <c r="AW1295" s="141">
        <v>98.004872476825227</v>
      </c>
      <c r="AX1295" s="142">
        <v>95.845092567567576</v>
      </c>
    </row>
    <row r="1296" spans="1:50">
      <c r="A1296" s="212"/>
      <c r="B1296" s="215"/>
      <c r="C1296" s="216"/>
      <c r="D1296" s="106" t="s">
        <v>25</v>
      </c>
      <c r="E1296" s="107" t="str">
        <f>A1291&amp;"/"&amp;B1291&amp;"/"&amp;C1295&amp;"/"&amp;D1296</f>
        <v>Lignite fired power plants/Integrated gasification combined cycle/Electricity only with CCS/M</v>
      </c>
      <c r="F1296" s="108" t="str">
        <f>A1291</f>
        <v>Lignite fired power plants</v>
      </c>
      <c r="G1296" s="108" t="str">
        <f>B1291</f>
        <v>Integrated gasification combined cycle</v>
      </c>
      <c r="H1296" s="108" t="str">
        <f>C1295</f>
        <v>Electricity only with CCS</v>
      </c>
      <c r="I1296" s="109" t="str">
        <f t="shared" si="82"/>
        <v>M</v>
      </c>
      <c r="J1296" s="143" t="s">
        <v>99</v>
      </c>
      <c r="K1296" s="143" t="s">
        <v>99</v>
      </c>
      <c r="L1296" s="143" t="s">
        <v>99</v>
      </c>
      <c r="M1296" s="143" t="s">
        <v>99</v>
      </c>
      <c r="N1296" s="143" t="s">
        <v>99</v>
      </c>
      <c r="O1296" s="143" t="s">
        <v>99</v>
      </c>
      <c r="P1296" s="143" t="s">
        <v>99</v>
      </c>
      <c r="Q1296" s="143" t="s">
        <v>99</v>
      </c>
      <c r="R1296" s="143" t="s">
        <v>99</v>
      </c>
      <c r="S1296" s="143" t="s">
        <v>99</v>
      </c>
      <c r="T1296" s="143" t="s">
        <v>99</v>
      </c>
      <c r="U1296" s="143" t="s">
        <v>99</v>
      </c>
      <c r="V1296" s="143" t="s">
        <v>99</v>
      </c>
      <c r="W1296" s="143" t="s">
        <v>99</v>
      </c>
      <c r="X1296" s="143" t="s">
        <v>99</v>
      </c>
      <c r="Y1296" s="143" t="s">
        <v>99</v>
      </c>
      <c r="Z1296" s="143" t="s">
        <v>99</v>
      </c>
      <c r="AA1296" s="143" t="s">
        <v>99</v>
      </c>
      <c r="AB1296" s="143" t="s">
        <v>99</v>
      </c>
      <c r="AC1296" s="143" t="s">
        <v>99</v>
      </c>
      <c r="AD1296" s="143" t="s">
        <v>99</v>
      </c>
      <c r="AE1296" s="143">
        <v>113.44729649364689</v>
      </c>
      <c r="AF1296" s="143">
        <v>113.43858053355694</v>
      </c>
      <c r="AG1296" s="143">
        <v>113.42621758069428</v>
      </c>
      <c r="AH1296" s="143">
        <v>113.4086849500283</v>
      </c>
      <c r="AI1296" s="143">
        <v>113.38382756143201</v>
      </c>
      <c r="AJ1296" s="143">
        <v>113.34859868472809</v>
      </c>
      <c r="AK1296" s="143">
        <v>113.29869782441452</v>
      </c>
      <c r="AL1296" s="143">
        <v>113.22806840095298</v>
      </c>
      <c r="AM1296" s="143">
        <v>113.1282078904225</v>
      </c>
      <c r="AN1296" s="143">
        <v>112.9872342925474</v>
      </c>
      <c r="AO1296" s="143">
        <v>112.78865057093182</v>
      </c>
      <c r="AP1296" s="143">
        <v>112.50976452374144</v>
      </c>
      <c r="AQ1296" s="143">
        <v>112.1197777000221</v>
      </c>
      <c r="AR1296" s="143">
        <v>111.57769276268549</v>
      </c>
      <c r="AS1296" s="143">
        <v>110.83046450719645</v>
      </c>
      <c r="AT1296" s="143">
        <v>109.81230715364117</v>
      </c>
      <c r="AU1296" s="143">
        <v>108.44679912636539</v>
      </c>
      <c r="AV1296" s="143">
        <v>106.65423817108163</v>
      </c>
      <c r="AW1296" s="143">
        <v>104.36698150532868</v>
      </c>
      <c r="AX1296" s="144">
        <v>101.55395675675678</v>
      </c>
    </row>
    <row r="1297" spans="1:50">
      <c r="A1297" s="212"/>
      <c r="B1297" s="215"/>
      <c r="C1297" s="217" t="s">
        <v>43</v>
      </c>
      <c r="D1297" s="52" t="s">
        <v>24</v>
      </c>
      <c r="E1297" s="86" t="str">
        <f>A1291&amp;"/"&amp;B1291&amp;"/"&amp;C1297&amp;"/"&amp;D1297</f>
        <v>Lignite fired power plants/Integrated gasification combined cycle/CHP with CCS/L</v>
      </c>
      <c r="F1297" s="61" t="str">
        <f>A1291</f>
        <v>Lignite fired power plants</v>
      </c>
      <c r="G1297" s="61" t="str">
        <f>B1291</f>
        <v>Integrated gasification combined cycle</v>
      </c>
      <c r="H1297" s="61" t="str">
        <f>C1297</f>
        <v>CHP with CCS</v>
      </c>
      <c r="I1297" s="84" t="str">
        <f t="shared" si="82"/>
        <v>L</v>
      </c>
      <c r="J1297" s="135" t="s">
        <v>99</v>
      </c>
      <c r="K1297" s="135" t="s">
        <v>99</v>
      </c>
      <c r="L1297" s="135" t="s">
        <v>99</v>
      </c>
      <c r="M1297" s="135" t="s">
        <v>99</v>
      </c>
      <c r="N1297" s="135" t="s">
        <v>99</v>
      </c>
      <c r="O1297" s="135" t="s">
        <v>99</v>
      </c>
      <c r="P1297" s="135" t="s">
        <v>99</v>
      </c>
      <c r="Q1297" s="135" t="s">
        <v>99</v>
      </c>
      <c r="R1297" s="135" t="s">
        <v>99</v>
      </c>
      <c r="S1297" s="135" t="s">
        <v>99</v>
      </c>
      <c r="T1297" s="135" t="s">
        <v>99</v>
      </c>
      <c r="U1297" s="135" t="s">
        <v>99</v>
      </c>
      <c r="V1297" s="135" t="s">
        <v>99</v>
      </c>
      <c r="W1297" s="135" t="s">
        <v>99</v>
      </c>
      <c r="X1297" s="135" t="s">
        <v>99</v>
      </c>
      <c r="Y1297" s="135" t="s">
        <v>99</v>
      </c>
      <c r="Z1297" s="135" t="s">
        <v>99</v>
      </c>
      <c r="AA1297" s="135" t="s">
        <v>99</v>
      </c>
      <c r="AB1297" s="135" t="s">
        <v>99</v>
      </c>
      <c r="AC1297" s="135" t="s">
        <v>99</v>
      </c>
      <c r="AD1297" s="135" t="s">
        <v>99</v>
      </c>
      <c r="AE1297" s="135">
        <v>111.79536413761366</v>
      </c>
      <c r="AF1297" s="135">
        <v>111.77896494201778</v>
      </c>
      <c r="AG1297" s="135">
        <v>111.75684927552696</v>
      </c>
      <c r="AH1297" s="135">
        <v>111.72703432891376</v>
      </c>
      <c r="AI1297" s="135">
        <v>111.68685760020522</v>
      </c>
      <c r="AJ1297" s="135">
        <v>111.63275048955194</v>
      </c>
      <c r="AK1297" s="135">
        <v>111.55994186593158</v>
      </c>
      <c r="AL1297" s="135">
        <v>111.46207439084333</v>
      </c>
      <c r="AM1297" s="135">
        <v>111.33071597632939</v>
      </c>
      <c r="AN1297" s="135">
        <v>111.15475229659754</v>
      </c>
      <c r="AO1297" s="135">
        <v>110.91965779657059</v>
      </c>
      <c r="AP1297" s="135">
        <v>110.60666883719173</v>
      </c>
      <c r="AQ1297" s="135">
        <v>110.19193366365226</v>
      </c>
      <c r="AR1297" s="135">
        <v>109.64580330824454</v>
      </c>
      <c r="AS1297" s="135">
        <v>108.93256893017184</v>
      </c>
      <c r="AT1297" s="135">
        <v>108.01114736858527</v>
      </c>
      <c r="AU1297" s="135">
        <v>106.83743585967468</v>
      </c>
      <c r="AV1297" s="135">
        <v>105.36919110991683</v>
      </c>
      <c r="AW1297" s="135">
        <v>103.57411066349778</v>
      </c>
      <c r="AX1297" s="136">
        <v>101.44097590540541</v>
      </c>
    </row>
    <row r="1298" spans="1:50">
      <c r="A1298" s="212"/>
      <c r="B1298" s="215"/>
      <c r="C1298" s="210"/>
      <c r="D1298" s="52" t="s">
        <v>25</v>
      </c>
      <c r="E1298" s="73" t="str">
        <f>A1291&amp;"/"&amp;B1291&amp;"/"&amp;C1297&amp;"/"&amp;D1298</f>
        <v>Lignite fired power plants/Integrated gasification combined cycle/CHP with CCS/M</v>
      </c>
      <c r="F1298" s="91" t="str">
        <f>A1291</f>
        <v>Lignite fired power plants</v>
      </c>
      <c r="G1298" s="91" t="str">
        <f>B1291</f>
        <v>Integrated gasification combined cycle</v>
      </c>
      <c r="H1298" s="91" t="str">
        <f>C1297</f>
        <v>CHP with CCS</v>
      </c>
      <c r="I1298" s="70" t="str">
        <f t="shared" si="82"/>
        <v>M</v>
      </c>
      <c r="J1298" s="137" t="s">
        <v>99</v>
      </c>
      <c r="K1298" s="137" t="s">
        <v>99</v>
      </c>
      <c r="L1298" s="137" t="s">
        <v>99</v>
      </c>
      <c r="M1298" s="137" t="s">
        <v>99</v>
      </c>
      <c r="N1298" s="137" t="s">
        <v>99</v>
      </c>
      <c r="O1298" s="137" t="s">
        <v>99</v>
      </c>
      <c r="P1298" s="137" t="s">
        <v>99</v>
      </c>
      <c r="Q1298" s="137" t="s">
        <v>99</v>
      </c>
      <c r="R1298" s="137" t="s">
        <v>99</v>
      </c>
      <c r="S1298" s="137" t="s">
        <v>99</v>
      </c>
      <c r="T1298" s="137" t="s">
        <v>99</v>
      </c>
      <c r="U1298" s="137" t="s">
        <v>99</v>
      </c>
      <c r="V1298" s="137" t="s">
        <v>99</v>
      </c>
      <c r="W1298" s="137" t="s">
        <v>99</v>
      </c>
      <c r="X1298" s="137" t="s">
        <v>99</v>
      </c>
      <c r="Y1298" s="137" t="s">
        <v>99</v>
      </c>
      <c r="Z1298" s="137" t="s">
        <v>99</v>
      </c>
      <c r="AA1298" s="137" t="s">
        <v>99</v>
      </c>
      <c r="AB1298" s="137" t="s">
        <v>99</v>
      </c>
      <c r="AC1298" s="137" t="s">
        <v>99</v>
      </c>
      <c r="AD1298" s="137" t="s">
        <v>99</v>
      </c>
      <c r="AE1298" s="137">
        <v>118.70078403275751</v>
      </c>
      <c r="AF1298" s="137">
        <v>118.69218566507226</v>
      </c>
      <c r="AG1298" s="137">
        <v>118.6799895084479</v>
      </c>
      <c r="AH1298" s="137">
        <v>118.66269342133873</v>
      </c>
      <c r="AI1298" s="137">
        <v>118.63817139913574</v>
      </c>
      <c r="AJ1298" s="137">
        <v>118.60341781698156</v>
      </c>
      <c r="AK1298" s="137">
        <v>118.554190200017</v>
      </c>
      <c r="AL1298" s="137">
        <v>118.48451368176171</v>
      </c>
      <c r="AM1298" s="137">
        <v>118.38600045110016</v>
      </c>
      <c r="AN1298" s="137">
        <v>118.24692881516637</v>
      </c>
      <c r="AO1298" s="137">
        <v>118.0510243092789</v>
      </c>
      <c r="AP1298" s="137">
        <v>117.77590088612388</v>
      </c>
      <c r="AQ1298" s="137">
        <v>117.39117561568474</v>
      </c>
      <c r="AR1298" s="137">
        <v>116.85640428128734</v>
      </c>
      <c r="AS1298" s="137">
        <v>116.1192573440368</v>
      </c>
      <c r="AT1298" s="137">
        <v>115.11483658063676</v>
      </c>
      <c r="AU1298" s="137">
        <v>113.76775146614443</v>
      </c>
      <c r="AV1298" s="137">
        <v>111.99937505864695</v>
      </c>
      <c r="AW1298" s="137">
        <v>109.74297718626967</v>
      </c>
      <c r="AX1298" s="138">
        <v>106.96790469324326</v>
      </c>
    </row>
    <row r="1299" spans="1:50">
      <c r="A1299" s="212"/>
      <c r="B1299" s="214" t="s">
        <v>44</v>
      </c>
      <c r="C1299" s="209" t="s">
        <v>36</v>
      </c>
      <c r="D1299" s="67" t="s">
        <v>24</v>
      </c>
      <c r="E1299" s="87" t="str">
        <f>A1291&amp;"/"&amp;B1299&amp;"/"&amp;C1299&amp;"/"&amp;D1299</f>
        <v>Lignite fired power plants/Supercritical steam turbine/Electricity only/L</v>
      </c>
      <c r="F1299" s="55" t="str">
        <f>A1291</f>
        <v>Lignite fired power plants</v>
      </c>
      <c r="G1299" s="55" t="str">
        <f>B1299</f>
        <v>Supercritical steam turbine</v>
      </c>
      <c r="H1299" s="55" t="str">
        <f>C1299</f>
        <v>Electricity only</v>
      </c>
      <c r="I1299" s="85" t="str">
        <f t="shared" si="82"/>
        <v>L</v>
      </c>
      <c r="J1299" s="139">
        <v>40.852380952380955</v>
      </c>
      <c r="K1299" s="139">
        <v>40.849969728255317</v>
      </c>
      <c r="L1299" s="139">
        <v>40.847026879529551</v>
      </c>
      <c r="M1299" s="139">
        <v>40.843435794648109</v>
      </c>
      <c r="N1299" s="139">
        <v>40.839054577752655</v>
      </c>
      <c r="O1299" s="139">
        <v>40.83371071071187</v>
      </c>
      <c r="P1299" s="139">
        <v>40.827194659166189</v>
      </c>
      <c r="Q1299" s="139">
        <v>40.819252249031436</v>
      </c>
      <c r="R1299" s="139">
        <v>40.809575629768091</v>
      </c>
      <c r="S1299" s="139">
        <v>40.79779264118244</v>
      </c>
      <c r="T1299" s="139">
        <v>40.783454419394495</v>
      </c>
      <c r="U1299" s="139">
        <v>40.766021126460728</v>
      </c>
      <c r="V1299" s="139">
        <v>40.744845783654199</v>
      </c>
      <c r="W1299" s="139">
        <v>40.719156353895265</v>
      </c>
      <c r="X1299" s="139">
        <v>40.688036485742977</v>
      </c>
      <c r="Y1299" s="139">
        <v>40.65040574021311</v>
      </c>
      <c r="Z1299" s="139">
        <v>40.605000721335472</v>
      </c>
      <c r="AA1299" s="139">
        <v>40.55035937472703</v>
      </c>
      <c r="AB1299" s="139">
        <v>40.484811851608669</v>
      </c>
      <c r="AC1299" s="139">
        <v>40.406482775709691</v>
      </c>
      <c r="AD1299" s="139">
        <v>40.31331144639185</v>
      </c>
      <c r="AE1299" s="139">
        <v>40.203098282694782</v>
      </c>
      <c r="AF1299" s="139">
        <v>40.073587265944852</v>
      </c>
      <c r="AG1299" s="139">
        <v>39.922594571596427</v>
      </c>
      <c r="AH1299" s="139">
        <v>39.748191921320462</v>
      </c>
      <c r="AI1299" s="139">
        <v>39.548948040097329</v>
      </c>
      <c r="AJ1299" s="139">
        <v>39.324221550763298</v>
      </c>
      <c r="AK1299" s="139">
        <v>39.074482921696465</v>
      </c>
      <c r="AL1299" s="139">
        <v>38.801622728495353</v>
      </c>
      <c r="AM1299" s="139">
        <v>38.5091826091043</v>
      </c>
      <c r="AN1299" s="139">
        <v>38.202431771921063</v>
      </c>
      <c r="AO1299" s="139">
        <v>37.88821623440851</v>
      </c>
      <c r="AP1299" s="139">
        <v>37.574539048439661</v>
      </c>
      <c r="AQ1299" s="139">
        <v>37.269888407079627</v>
      </c>
      <c r="AR1299" s="139">
        <v>36.982403761630358</v>
      </c>
      <c r="AS1299" s="139">
        <v>36.71903183201907</v>
      </c>
      <c r="AT1299" s="139">
        <v>36.48484574481818</v>
      </c>
      <c r="AU1299" s="139">
        <v>36.282665983679166</v>
      </c>
      <c r="AV1299" s="139">
        <v>36.113040993116186</v>
      </c>
      <c r="AW1299" s="139">
        <v>35.974549996522427</v>
      </c>
      <c r="AX1299" s="140">
        <v>35.864317934441701</v>
      </c>
    </row>
    <row r="1300" spans="1:50">
      <c r="A1300" s="212"/>
      <c r="B1300" s="215"/>
      <c r="C1300" s="216"/>
      <c r="D1300" s="52" t="s">
        <v>25</v>
      </c>
      <c r="E1300" s="86" t="str">
        <f>A1291&amp;"/"&amp;B1299&amp;"/"&amp;C1299&amp;"/"&amp;D1300</f>
        <v>Lignite fired power plants/Supercritical steam turbine/Electricity only/M</v>
      </c>
      <c r="F1300" s="61" t="str">
        <f>A1291</f>
        <v>Lignite fired power plants</v>
      </c>
      <c r="G1300" s="61" t="str">
        <f>B1299</f>
        <v>Supercritical steam turbine</v>
      </c>
      <c r="H1300" s="61" t="str">
        <f>C1299</f>
        <v>Electricity only</v>
      </c>
      <c r="I1300" s="84" t="str">
        <f t="shared" si="82"/>
        <v>M</v>
      </c>
      <c r="J1300" s="135">
        <v>44.529095238095252</v>
      </c>
      <c r="K1300" s="135">
        <v>44.524298296035745</v>
      </c>
      <c r="L1300" s="135">
        <v>44.518589949385166</v>
      </c>
      <c r="M1300" s="135">
        <v>44.511798393235189</v>
      </c>
      <c r="N1300" s="135">
        <v>44.503720003129892</v>
      </c>
      <c r="O1300" s="135">
        <v>44.494113678144892</v>
      </c>
      <c r="P1300" s="135">
        <v>44.482694277329415</v>
      </c>
      <c r="Q1300" s="135">
        <v>44.469125046620753</v>
      </c>
      <c r="R1300" s="135">
        <v>44.45300894123406</v>
      </c>
      <c r="S1300" s="135">
        <v>44.433878768176399</v>
      </c>
      <c r="T1300" s="135">
        <v>44.411186110615624</v>
      </c>
      <c r="U1300" s="135">
        <v>44.384289058021913</v>
      </c>
      <c r="V1300" s="135">
        <v>44.352438863373344</v>
      </c>
      <c r="W1300" s="135">
        <v>44.314765794118287</v>
      </c>
      <c r="X1300" s="135">
        <v>44.270264652712001</v>
      </c>
      <c r="Y1300" s="135">
        <v>44.217780733487245</v>
      </c>
      <c r="Z1300" s="135">
        <v>44.155997374398808</v>
      </c>
      <c r="AA1300" s="135">
        <v>44.083426771530434</v>
      </c>
      <c r="AB1300" s="135">
        <v>43.998406359694151</v>
      </c>
      <c r="AC1300" s="135">
        <v>43.899103814496506</v>
      </c>
      <c r="AD1300" s="135">
        <v>43.78353455754732</v>
      </c>
      <c r="AE1300" s="135">
        <v>43.64959645147713</v>
      </c>
      <c r="AF1300" s="135">
        <v>43.495126981725342</v>
      </c>
      <c r="AG1300" s="135">
        <v>43.317988362644734</v>
      </c>
      <c r="AH1300" s="135">
        <v>43.116185287781633</v>
      </c>
      <c r="AI1300" s="135">
        <v>42.888017985650215</v>
      </c>
      <c r="AJ1300" s="135">
        <v>42.632269344849441</v>
      </c>
      <c r="AK1300" s="135">
        <v>42.348418789107036</v>
      </c>
      <c r="AL1300" s="135">
        <v>42.036867386050261</v>
      </c>
      <c r="AM1300" s="135">
        <v>41.699149190015355</v>
      </c>
      <c r="AN1300" s="135">
        <v>41.338094917014544</v>
      </c>
      <c r="AO1300" s="135">
        <v>40.957908663006791</v>
      </c>
      <c r="AP1300" s="135">
        <v>40.564120009107803</v>
      </c>
      <c r="AQ1300" s="135">
        <v>40.163385417732421</v>
      </c>
      <c r="AR1300" s="135">
        <v>39.763134973256008</v>
      </c>
      <c r="AS1300" s="135">
        <v>39.371090212216686</v>
      </c>
      <c r="AT1300" s="135">
        <v>38.994709005298496</v>
      </c>
      <c r="AU1300" s="135">
        <v>38.640634928805348</v>
      </c>
      <c r="AV1300" s="135">
        <v>38.314233260934941</v>
      </c>
      <c r="AW1300" s="135">
        <v>38.019280603078592</v>
      </c>
      <c r="AX1300" s="136">
        <v>37.757843985824493</v>
      </c>
    </row>
    <row r="1301" spans="1:50">
      <c r="A1301" s="212"/>
      <c r="B1301" s="215"/>
      <c r="C1301" s="217" t="s">
        <v>26</v>
      </c>
      <c r="D1301" s="83" t="s">
        <v>24</v>
      </c>
      <c r="E1301" s="56" t="str">
        <f>A1291&amp;"/"&amp;B1299&amp;"/"&amp;C1301&amp;"/"&amp;D1301</f>
        <v>Lignite fired power plants/Supercritical steam turbine/CHP/L</v>
      </c>
      <c r="F1301" s="103" t="str">
        <f>A1291</f>
        <v>Lignite fired power plants</v>
      </c>
      <c r="G1301" s="103" t="str">
        <f>B1299</f>
        <v>Supercritical steam turbine</v>
      </c>
      <c r="H1301" s="103" t="str">
        <f>C1301</f>
        <v>CHP</v>
      </c>
      <c r="I1301" s="104" t="str">
        <f t="shared" si="82"/>
        <v>L</v>
      </c>
      <c r="J1301" s="141">
        <v>48.019619047619052</v>
      </c>
      <c r="K1301" s="141">
        <v>48.01722083187105</v>
      </c>
      <c r="L1301" s="141">
        <v>48.014293859598709</v>
      </c>
      <c r="M1301" s="141">
        <v>48.010722148357289</v>
      </c>
      <c r="N1301" s="141">
        <v>48.006364567806244</v>
      </c>
      <c r="O1301" s="141">
        <v>48.001049530536903</v>
      </c>
      <c r="P1301" s="141">
        <v>47.994568632612271</v>
      </c>
      <c r="Q1301" s="141">
        <v>47.986669071198719</v>
      </c>
      <c r="R1301" s="141">
        <v>47.977044656587871</v>
      </c>
      <c r="S1301" s="141">
        <v>47.965325236362993</v>
      </c>
      <c r="T1301" s="141">
        <v>47.951064368231876</v>
      </c>
      <c r="U1301" s="141">
        <v>47.933725126637178</v>
      </c>
      <c r="V1301" s="141">
        <v>47.912664023254827</v>
      </c>
      <c r="W1301" s="141">
        <v>47.88711318608869</v>
      </c>
      <c r="X1301" s="141">
        <v>47.856161207346773</v>
      </c>
      <c r="Y1301" s="141">
        <v>47.818733476934057</v>
      </c>
      <c r="Z1301" s="141">
        <v>47.773573414809121</v>
      </c>
      <c r="AA1301" s="141">
        <v>47.71922685426528</v>
      </c>
      <c r="AB1301" s="141">
        <v>47.654032955235344</v>
      </c>
      <c r="AC1301" s="141">
        <v>47.5761264589663</v>
      </c>
      <c r="AD1301" s="141">
        <v>47.48345778214896</v>
      </c>
      <c r="AE1301" s="141">
        <v>47.373839210401229</v>
      </c>
      <c r="AF1301" s="141">
        <v>47.245026896105031</v>
      </c>
      <c r="AG1301" s="141">
        <v>47.094848796288296</v>
      </c>
      <c r="AH1301" s="141">
        <v>46.921387035542381</v>
      </c>
      <c r="AI1301" s="141">
        <v>46.723218060471616</v>
      </c>
      <c r="AJ1301" s="141">
        <v>46.499703954095089</v>
      </c>
      <c r="AK1301" s="141">
        <v>46.251312646648465</v>
      </c>
      <c r="AL1301" s="141">
        <v>45.979924514213316</v>
      </c>
      <c r="AM1301" s="141">
        <v>45.689062087856556</v>
      </c>
      <c r="AN1301" s="141">
        <v>45.383966148982395</v>
      </c>
      <c r="AO1301" s="141">
        <v>45.071445781290691</v>
      </c>
      <c r="AP1301" s="141">
        <v>44.759460860775533</v>
      </c>
      <c r="AQ1301" s="141">
        <v>44.456453787321863</v>
      </c>
      <c r="AR1301" s="141">
        <v>44.170520100487764</v>
      </c>
      <c r="AS1301" s="141">
        <v>43.908569043155019</v>
      </c>
      <c r="AT1301" s="141">
        <v>43.67564637274959</v>
      </c>
      <c r="AU1301" s="141">
        <v>43.474557356620146</v>
      </c>
      <c r="AV1301" s="141">
        <v>43.305847480462837</v>
      </c>
      <c r="AW1301" s="141">
        <v>43.168103632656646</v>
      </c>
      <c r="AX1301" s="142">
        <v>43.05846626448065</v>
      </c>
    </row>
    <row r="1302" spans="1:50">
      <c r="A1302" s="212"/>
      <c r="B1302" s="215"/>
      <c r="C1302" s="216"/>
      <c r="D1302" s="106" t="s">
        <v>25</v>
      </c>
      <c r="E1302" s="107" t="str">
        <f>A1291&amp;"/"&amp;B1299&amp;"/"&amp;C1301&amp;"/"&amp;D1302</f>
        <v>Lignite fired power plants/Supercritical steam turbine/CHP/M</v>
      </c>
      <c r="F1302" s="108" t="str">
        <f>A1291</f>
        <v>Lignite fired power plants</v>
      </c>
      <c r="G1302" s="108" t="str">
        <f>B1299</f>
        <v>Supercritical steam turbine</v>
      </c>
      <c r="H1302" s="108" t="str">
        <f>C1301</f>
        <v>CHP</v>
      </c>
      <c r="I1302" s="109" t="str">
        <f t="shared" si="82"/>
        <v>M</v>
      </c>
      <c r="J1302" s="143">
        <v>52.010984285714301</v>
      </c>
      <c r="K1302" s="143">
        <v>52.006003898012636</v>
      </c>
      <c r="L1302" s="143">
        <v>52.000077251598583</v>
      </c>
      <c r="M1302" s="143">
        <v>51.993025971365277</v>
      </c>
      <c r="N1302" s="143">
        <v>51.984638645808587</v>
      </c>
      <c r="O1302" s="143">
        <v>51.974664953773107</v>
      </c>
      <c r="P1302" s="143">
        <v>51.962808849889363</v>
      </c>
      <c r="Q1302" s="143">
        <v>51.948720701876695</v>
      </c>
      <c r="R1302" s="143">
        <v>51.931988281082162</v>
      </c>
      <c r="S1302" s="143">
        <v>51.912126528022561</v>
      </c>
      <c r="T1302" s="143">
        <v>51.888566053196747</v>
      </c>
      <c r="U1302" s="143">
        <v>51.860640398000776</v>
      </c>
      <c r="V1302" s="143">
        <v>51.827572181675535</v>
      </c>
      <c r="W1302" s="143">
        <v>51.788458411178738</v>
      </c>
      <c r="X1302" s="143">
        <v>51.742255447994971</v>
      </c>
      <c r="Y1302" s="143">
        <v>51.687764427966016</v>
      </c>
      <c r="Z1302" s="143">
        <v>51.623618336986667</v>
      </c>
      <c r="AA1302" s="143">
        <v>51.548272474238125</v>
      </c>
      <c r="AB1302" s="143">
        <v>51.460000694373491</v>
      </c>
      <c r="AC1302" s="143">
        <v>51.356900600874027</v>
      </c>
      <c r="AD1302" s="143">
        <v>51.23691172069568</v>
      </c>
      <c r="AE1302" s="143">
        <v>51.097851526100541</v>
      </c>
      <c r="AF1302" s="143">
        <v>50.937474803202598</v>
      </c>
      <c r="AG1302" s="143">
        <v>50.753562012717438</v>
      </c>
      <c r="AH1302" s="143">
        <v>50.544041543272719</v>
      </c>
      <c r="AI1302" s="143">
        <v>50.307148620372807</v>
      </c>
      <c r="AJ1302" s="143">
        <v>50.04161958759282</v>
      </c>
      <c r="AK1302" s="143">
        <v>49.74691396067589</v>
      </c>
      <c r="AL1302" s="143">
        <v>49.423448144959764</v>
      </c>
      <c r="AM1302" s="143">
        <v>49.072814860401252</v>
      </c>
      <c r="AN1302" s="143">
        <v>48.697953075834945</v>
      </c>
      <c r="AO1302" s="143">
        <v>48.303227661119777</v>
      </c>
      <c r="AP1302" s="143">
        <v>47.894379660746679</v>
      </c>
      <c r="AQ1302" s="143">
        <v>47.478320094931512</v>
      </c>
      <c r="AR1302" s="143">
        <v>47.062763190860338</v>
      </c>
      <c r="AS1302" s="143">
        <v>46.655725773655355</v>
      </c>
      <c r="AT1302" s="143">
        <v>46.264950919421011</v>
      </c>
      <c r="AU1302" s="143">
        <v>45.897336269468951</v>
      </c>
      <c r="AV1302" s="143">
        <v>45.558452282066185</v>
      </c>
      <c r="AW1302" s="143">
        <v>45.252219984169066</v>
      </c>
      <c r="AX1302" s="144">
        <v>44.980785454173549</v>
      </c>
    </row>
    <row r="1303" spans="1:50">
      <c r="A1303" s="212"/>
      <c r="B1303" s="215"/>
      <c r="C1303" s="217" t="s">
        <v>42</v>
      </c>
      <c r="D1303" s="83" t="s">
        <v>24</v>
      </c>
      <c r="E1303" s="56" t="str">
        <f>A1291&amp;"/"&amp;B1299&amp;"/"&amp;C1303&amp;"/"&amp;D1303</f>
        <v>Lignite fired power plants/Supercritical steam turbine/Electricity only with CCS/L</v>
      </c>
      <c r="F1303" s="103" t="str">
        <f>A1291</f>
        <v>Lignite fired power plants</v>
      </c>
      <c r="G1303" s="103" t="str">
        <f>B1299</f>
        <v>Supercritical steam turbine</v>
      </c>
      <c r="H1303" s="103" t="str">
        <f>C1303</f>
        <v>Electricity only with CCS</v>
      </c>
      <c r="I1303" s="104" t="str">
        <f t="shared" si="82"/>
        <v>L</v>
      </c>
      <c r="J1303" s="141" t="s">
        <v>99</v>
      </c>
      <c r="K1303" s="141" t="s">
        <v>99</v>
      </c>
      <c r="L1303" s="141" t="s">
        <v>99</v>
      </c>
      <c r="M1303" s="141" t="s">
        <v>99</v>
      </c>
      <c r="N1303" s="141" t="s">
        <v>99</v>
      </c>
      <c r="O1303" s="141" t="s">
        <v>99</v>
      </c>
      <c r="P1303" s="141" t="s">
        <v>99</v>
      </c>
      <c r="Q1303" s="141" t="s">
        <v>99</v>
      </c>
      <c r="R1303" s="141" t="s">
        <v>99</v>
      </c>
      <c r="S1303" s="141" t="s">
        <v>99</v>
      </c>
      <c r="T1303" s="141" t="s">
        <v>99</v>
      </c>
      <c r="U1303" s="141" t="s">
        <v>99</v>
      </c>
      <c r="V1303" s="141" t="s">
        <v>99</v>
      </c>
      <c r="W1303" s="141" t="s">
        <v>99</v>
      </c>
      <c r="X1303" s="141" t="s">
        <v>99</v>
      </c>
      <c r="Y1303" s="141" t="s">
        <v>99</v>
      </c>
      <c r="Z1303" s="141" t="s">
        <v>99</v>
      </c>
      <c r="AA1303" s="141" t="s">
        <v>99</v>
      </c>
      <c r="AB1303" s="141" t="s">
        <v>99</v>
      </c>
      <c r="AC1303" s="141" t="s">
        <v>99</v>
      </c>
      <c r="AD1303" s="141" t="s">
        <v>99</v>
      </c>
      <c r="AE1303" s="141">
        <v>81.343431115373605</v>
      </c>
      <c r="AF1303" s="141">
        <v>81.308920720931596</v>
      </c>
      <c r="AG1303" s="141">
        <v>81.266898853171284</v>
      </c>
      <c r="AH1303" s="141">
        <v>81.215765067171247</v>
      </c>
      <c r="AI1303" s="141">
        <v>81.153594611161168</v>
      </c>
      <c r="AJ1303" s="141">
        <v>81.078080786302934</v>
      </c>
      <c r="AK1303" s="141">
        <v>80.986471025777533</v>
      </c>
      <c r="AL1303" s="141">
        <v>80.875498112557352</v>
      </c>
      <c r="AM1303" s="141">
        <v>80.74130936509205</v>
      </c>
      <c r="AN1303" s="141">
        <v>80.579398672953445</v>
      </c>
      <c r="AO1303" s="141">
        <v>80.384549124751302</v>
      </c>
      <c r="AP1303" s="141">
        <v>80.150797766880387</v>
      </c>
      <c r="AQ1303" s="141">
        <v>79.871438776559373</v>
      </c>
      <c r="AR1303" s="141">
        <v>79.539086788593437</v>
      </c>
      <c r="AS1303" s="141">
        <v>79.145827594852364</v>
      </c>
      <c r="AT1303" s="141">
        <v>78.683487547493016</v>
      </c>
      <c r="AU1303" s="141">
        <v>78.144053401545804</v>
      </c>
      <c r="AV1303" s="141">
        <v>77.520267657980824</v>
      </c>
      <c r="AW1303" s="141">
        <v>76.806406666222799</v>
      </c>
      <c r="AX1303" s="142">
        <v>75.999216250000018</v>
      </c>
    </row>
    <row r="1304" spans="1:50">
      <c r="A1304" s="212"/>
      <c r="B1304" s="215"/>
      <c r="C1304" s="216"/>
      <c r="D1304" s="106" t="s">
        <v>25</v>
      </c>
      <c r="E1304" s="107" t="str">
        <f>A1291&amp;"/"&amp;B1299&amp;"/"&amp;C1303&amp;"/"&amp;D1304</f>
        <v>Lignite fired power plants/Supercritical steam turbine/Electricity only with CCS/M</v>
      </c>
      <c r="F1304" s="108" t="str">
        <f>A1291</f>
        <v>Lignite fired power plants</v>
      </c>
      <c r="G1304" s="108" t="str">
        <f>B1299</f>
        <v>Supercritical steam turbine</v>
      </c>
      <c r="H1304" s="108" t="str">
        <f>C1303</f>
        <v>Electricity only with CCS</v>
      </c>
      <c r="I1304" s="109" t="str">
        <f t="shared" si="82"/>
        <v>M</v>
      </c>
      <c r="J1304" s="143" t="s">
        <v>99</v>
      </c>
      <c r="K1304" s="143" t="s">
        <v>99</v>
      </c>
      <c r="L1304" s="143" t="s">
        <v>99</v>
      </c>
      <c r="M1304" s="143" t="s">
        <v>99</v>
      </c>
      <c r="N1304" s="143" t="s">
        <v>99</v>
      </c>
      <c r="O1304" s="143" t="s">
        <v>99</v>
      </c>
      <c r="P1304" s="143" t="s">
        <v>99</v>
      </c>
      <c r="Q1304" s="143" t="s">
        <v>99</v>
      </c>
      <c r="R1304" s="143" t="s">
        <v>99</v>
      </c>
      <c r="S1304" s="143" t="s">
        <v>99</v>
      </c>
      <c r="T1304" s="143" t="s">
        <v>99</v>
      </c>
      <c r="U1304" s="143" t="s">
        <v>99</v>
      </c>
      <c r="V1304" s="143" t="s">
        <v>99</v>
      </c>
      <c r="W1304" s="143" t="s">
        <v>99</v>
      </c>
      <c r="X1304" s="143" t="s">
        <v>99</v>
      </c>
      <c r="Y1304" s="143" t="s">
        <v>99</v>
      </c>
      <c r="Z1304" s="143" t="s">
        <v>99</v>
      </c>
      <c r="AA1304" s="143" t="s">
        <v>99</v>
      </c>
      <c r="AB1304" s="143" t="s">
        <v>99</v>
      </c>
      <c r="AC1304" s="143" t="s">
        <v>99</v>
      </c>
      <c r="AD1304" s="143" t="s">
        <v>99</v>
      </c>
      <c r="AE1304" s="143">
        <v>87.218756856679661</v>
      </c>
      <c r="AF1304" s="143">
        <v>87.198209803246272</v>
      </c>
      <c r="AG1304" s="143">
        <v>87.171868317544607</v>
      </c>
      <c r="AH1304" s="143">
        <v>87.138113349152903</v>
      </c>
      <c r="AI1304" s="143">
        <v>87.094883132102524</v>
      </c>
      <c r="AJ1304" s="143">
        <v>87.039558343405915</v>
      </c>
      <c r="AK1304" s="143">
        <v>86.96882147889643</v>
      </c>
      <c r="AL1304" s="143">
        <v>86.878487300416964</v>
      </c>
      <c r="AM1304" s="143">
        <v>86.76330274901234</v>
      </c>
      <c r="AN1304" s="143">
        <v>86.616717987635639</v>
      </c>
      <c r="AO1304" s="143">
        <v>86.430636271400687</v>
      </c>
      <c r="AP1304" s="143">
        <v>86.195160555239937</v>
      </c>
      <c r="AQ1304" s="143">
        <v>85.898370850107995</v>
      </c>
      <c r="AR1304" s="143">
        <v>85.526189980059485</v>
      </c>
      <c r="AS1304" s="143">
        <v>85.062427226689522</v>
      </c>
      <c r="AT1304" s="143">
        <v>84.489127137733647</v>
      </c>
      <c r="AU1304" s="143">
        <v>83.787386246450509</v>
      </c>
      <c r="AV1304" s="143">
        <v>82.938815199406079</v>
      </c>
      <c r="AW1304" s="143">
        <v>81.927786325082764</v>
      </c>
      <c r="AX1304" s="144">
        <v>80.744475625000021</v>
      </c>
    </row>
    <row r="1305" spans="1:50">
      <c r="A1305" s="212"/>
      <c r="B1305" s="215"/>
      <c r="C1305" s="217" t="s">
        <v>43</v>
      </c>
      <c r="D1305" s="52" t="s">
        <v>24</v>
      </c>
      <c r="E1305" s="86" t="str">
        <f>A1291&amp;"/"&amp;B1299&amp;"/"&amp;C1305&amp;"/"&amp;D1305</f>
        <v>Lignite fired power plants/Supercritical steam turbine/CHP with CCS/L</v>
      </c>
      <c r="F1305" s="61" t="str">
        <f>A1291</f>
        <v>Lignite fired power plants</v>
      </c>
      <c r="G1305" s="61" t="str">
        <f>B1299</f>
        <v>Supercritical steam turbine</v>
      </c>
      <c r="H1305" s="61" t="str">
        <f>C1305</f>
        <v>CHP with CCS</v>
      </c>
      <c r="I1305" s="84" t="str">
        <f t="shared" si="82"/>
        <v>L</v>
      </c>
      <c r="J1305" s="135" t="s">
        <v>99</v>
      </c>
      <c r="K1305" s="135" t="s">
        <v>99</v>
      </c>
      <c r="L1305" s="135" t="s">
        <v>99</v>
      </c>
      <c r="M1305" s="135" t="s">
        <v>99</v>
      </c>
      <c r="N1305" s="135" t="s">
        <v>99</v>
      </c>
      <c r="O1305" s="135" t="s">
        <v>99</v>
      </c>
      <c r="P1305" s="135" t="s">
        <v>99</v>
      </c>
      <c r="Q1305" s="135" t="s">
        <v>99</v>
      </c>
      <c r="R1305" s="135" t="s">
        <v>99</v>
      </c>
      <c r="S1305" s="135" t="s">
        <v>99</v>
      </c>
      <c r="T1305" s="135" t="s">
        <v>99</v>
      </c>
      <c r="U1305" s="135" t="s">
        <v>99</v>
      </c>
      <c r="V1305" s="135" t="s">
        <v>99</v>
      </c>
      <c r="W1305" s="135" t="s">
        <v>99</v>
      </c>
      <c r="X1305" s="135" t="s">
        <v>99</v>
      </c>
      <c r="Y1305" s="135" t="s">
        <v>99</v>
      </c>
      <c r="Z1305" s="135" t="s">
        <v>99</v>
      </c>
      <c r="AA1305" s="135" t="s">
        <v>99</v>
      </c>
      <c r="AB1305" s="135" t="s">
        <v>99</v>
      </c>
      <c r="AC1305" s="135" t="s">
        <v>99</v>
      </c>
      <c r="AD1305" s="135" t="s">
        <v>99</v>
      </c>
      <c r="AE1305" s="135">
        <v>87.72681808921547</v>
      </c>
      <c r="AF1305" s="135">
        <v>87.695812583158698</v>
      </c>
      <c r="AG1305" s="135">
        <v>87.658058471783704</v>
      </c>
      <c r="AH1305" s="135">
        <v>87.612117851945413</v>
      </c>
      <c r="AI1305" s="135">
        <v>87.556261450373114</v>
      </c>
      <c r="AJ1305" s="135">
        <v>87.488416837413212</v>
      </c>
      <c r="AK1305" s="135">
        <v>87.406110997947906</v>
      </c>
      <c r="AL1305" s="135">
        <v>87.306408534715658</v>
      </c>
      <c r="AM1305" s="135">
        <v>87.18584804592507</v>
      </c>
      <c r="AN1305" s="135">
        <v>87.040381063384686</v>
      </c>
      <c r="AO1305" s="135">
        <v>86.865320507148766</v>
      </c>
      <c r="AP1305" s="135">
        <v>86.655309023379104</v>
      </c>
      <c r="AQ1305" s="135">
        <v>86.404321835128798</v>
      </c>
      <c r="AR1305" s="135">
        <v>86.105723637615583</v>
      </c>
      <c r="AS1305" s="135">
        <v>85.752403992605295</v>
      </c>
      <c r="AT1305" s="135">
        <v>85.337019370943793</v>
      </c>
      <c r="AU1305" s="135">
        <v>84.852370355775491</v>
      </c>
      <c r="AV1305" s="135">
        <v>84.291936522348138</v>
      </c>
      <c r="AW1305" s="135">
        <v>83.650575516149502</v>
      </c>
      <c r="AX1305" s="136">
        <v>82.925363656250013</v>
      </c>
    </row>
    <row r="1306" spans="1:50">
      <c r="A1306" s="212"/>
      <c r="B1306" s="218"/>
      <c r="C1306" s="210"/>
      <c r="D1306" s="93" t="s">
        <v>25</v>
      </c>
      <c r="E1306" s="73" t="str">
        <f>A1291&amp;"/"&amp;B1299&amp;"/"&amp;C1305&amp;"/"&amp;D1306</f>
        <v>Lignite fired power plants/Supercritical steam turbine/CHP with CCS/M</v>
      </c>
      <c r="F1306" s="91" t="str">
        <f>A1291</f>
        <v>Lignite fired power plants</v>
      </c>
      <c r="G1306" s="91" t="str">
        <f>B1299</f>
        <v>Supercritical steam turbine</v>
      </c>
      <c r="H1306" s="91" t="str">
        <f>C1305</f>
        <v>CHP with CCS</v>
      </c>
      <c r="I1306" s="70" t="str">
        <f t="shared" si="82"/>
        <v>M</v>
      </c>
      <c r="J1306" s="137" t="s">
        <v>99</v>
      </c>
      <c r="K1306" s="137" t="s">
        <v>99</v>
      </c>
      <c r="L1306" s="137" t="s">
        <v>99</v>
      </c>
      <c r="M1306" s="137" t="s">
        <v>99</v>
      </c>
      <c r="N1306" s="137" t="s">
        <v>99</v>
      </c>
      <c r="O1306" s="137" t="s">
        <v>99</v>
      </c>
      <c r="P1306" s="137" t="s">
        <v>99</v>
      </c>
      <c r="Q1306" s="137" t="s">
        <v>99</v>
      </c>
      <c r="R1306" s="137" t="s">
        <v>99</v>
      </c>
      <c r="S1306" s="137" t="s">
        <v>99</v>
      </c>
      <c r="T1306" s="137" t="s">
        <v>99</v>
      </c>
      <c r="U1306" s="137" t="s">
        <v>99</v>
      </c>
      <c r="V1306" s="137" t="s">
        <v>99</v>
      </c>
      <c r="W1306" s="137" t="s">
        <v>99</v>
      </c>
      <c r="X1306" s="137" t="s">
        <v>99</v>
      </c>
      <c r="Y1306" s="137" t="s">
        <v>99</v>
      </c>
      <c r="Z1306" s="137" t="s">
        <v>99</v>
      </c>
      <c r="AA1306" s="137" t="s">
        <v>99</v>
      </c>
      <c r="AB1306" s="137" t="s">
        <v>99</v>
      </c>
      <c r="AC1306" s="137" t="s">
        <v>99</v>
      </c>
      <c r="AD1306" s="137" t="s">
        <v>99</v>
      </c>
      <c r="AE1306" s="137">
        <v>93.866161817809214</v>
      </c>
      <c r="AF1306" s="137">
        <v>93.847736828176821</v>
      </c>
      <c r="AG1306" s="137">
        <v>93.824115845123075</v>
      </c>
      <c r="AH1306" s="137">
        <v>93.793847030926699</v>
      </c>
      <c r="AI1306" s="137">
        <v>93.755081555208179</v>
      </c>
      <c r="AJ1306" s="137">
        <v>93.705470614084533</v>
      </c>
      <c r="AK1306" s="137">
        <v>93.642039329426638</v>
      </c>
      <c r="AL1306" s="137">
        <v>93.561034707166343</v>
      </c>
      <c r="AM1306" s="137">
        <v>93.457746215104919</v>
      </c>
      <c r="AN1306" s="137">
        <v>93.326300471928818</v>
      </c>
      <c r="AO1306" s="137">
        <v>93.159436950425899</v>
      </c>
      <c r="AP1306" s="137">
        <v>92.948280755061703</v>
      </c>
      <c r="AQ1306" s="137">
        <v>92.682142972445789</v>
      </c>
      <c r="AR1306" s="137">
        <v>92.348400292783964</v>
      </c>
      <c r="AS1306" s="137">
        <v>91.932534146797337</v>
      </c>
      <c r="AT1306" s="137">
        <v>91.418443489978912</v>
      </c>
      <c r="AU1306" s="137">
        <v>90.789177172624719</v>
      </c>
      <c r="AV1306" s="137">
        <v>90.028245061613404</v>
      </c>
      <c r="AW1306" s="137">
        <v>89.121633484053959</v>
      </c>
      <c r="AX1306" s="138">
        <v>88.060533046875008</v>
      </c>
    </row>
    <row r="1307" spans="1:50">
      <c r="A1307" s="212"/>
      <c r="B1307" s="214" t="s">
        <v>45</v>
      </c>
      <c r="C1307" s="209" t="s">
        <v>36</v>
      </c>
      <c r="D1307" s="67" t="s">
        <v>24</v>
      </c>
      <c r="E1307" s="87" t="str">
        <f>A1291&amp;"/"&amp;B1307&amp;"/"&amp;C1307&amp;"/"&amp;D1307</f>
        <v>Lignite fired power plants/Fluidized bed combustion/Electricity only/L</v>
      </c>
      <c r="F1307" s="55" t="str">
        <f>A1291</f>
        <v>Lignite fired power plants</v>
      </c>
      <c r="G1307" s="55" t="str">
        <f>B1307</f>
        <v>Fluidized bed combustion</v>
      </c>
      <c r="H1307" s="55" t="str">
        <f>C1307</f>
        <v>Electricity only</v>
      </c>
      <c r="I1307" s="85" t="str">
        <f t="shared" si="82"/>
        <v>L</v>
      </c>
      <c r="J1307" s="139">
        <v>39.05952380952381</v>
      </c>
      <c r="K1307" s="139">
        <v>39.057953709360348</v>
      </c>
      <c r="L1307" s="139">
        <v>39.05603665055763</v>
      </c>
      <c r="M1307" s="139">
        <v>39.053696142511953</v>
      </c>
      <c r="N1307" s="139">
        <v>39.050838919808065</v>
      </c>
      <c r="O1307" s="139">
        <v>39.047351306795001</v>
      </c>
      <c r="P1307" s="139">
        <v>39.043094815636785</v>
      </c>
      <c r="Q1307" s="139">
        <v>39.037900826774312</v>
      </c>
      <c r="R1307" s="139">
        <v>39.031564176278394</v>
      </c>
      <c r="S1307" s="139">
        <v>39.023835448975191</v>
      </c>
      <c r="T1307" s="139">
        <v>39.014411751215015</v>
      </c>
      <c r="U1307" s="139">
        <v>39.002925715723485</v>
      </c>
      <c r="V1307" s="139">
        <v>38.988932478009644</v>
      </c>
      <c r="W1307" s="139">
        <v>38.971894366988025</v>
      </c>
      <c r="X1307" s="139">
        <v>38.951163083489973</v>
      </c>
      <c r="Y1307" s="139">
        <v>38.925959216502228</v>
      </c>
      <c r="Z1307" s="139">
        <v>38.895349093213888</v>
      </c>
      <c r="AA1307" s="139">
        <v>38.858219210157415</v>
      </c>
      <c r="AB1307" s="139">
        <v>38.813248896004403</v>
      </c>
      <c r="AC1307" s="139">
        <v>38.758882472710006</v>
      </c>
      <c r="AD1307" s="139">
        <v>38.693303084192777</v>
      </c>
      <c r="AE1307" s="139">
        <v>38.61441163053631</v>
      </c>
      <c r="AF1307" s="139">
        <v>38.519815950911834</v>
      </c>
      <c r="AG1307" s="139">
        <v>38.406837566944162</v>
      </c>
      <c r="AH1307" s="139">
        <v>38.272545854235936</v>
      </c>
      <c r="AI1307" s="139">
        <v>38.113832180016246</v>
      </c>
      <c r="AJ1307" s="139">
        <v>37.927538726660117</v>
      </c>
      <c r="AK1307" s="139">
        <v>37.71065732962807</v>
      </c>
      <c r="AL1307" s="139">
        <v>37.460611015145581</v>
      </c>
      <c r="AM1307" s="139">
        <v>37.175622810290989</v>
      </c>
      <c r="AN1307" s="139">
        <v>36.855160499544034</v>
      </c>
      <c r="AO1307" s="139">
        <v>36.500420978930805</v>
      </c>
      <c r="AP1307" s="139">
        <v>36.114785192668812</v>
      </c>
      <c r="AQ1307" s="139">
        <v>35.704140881963752</v>
      </c>
      <c r="AR1307" s="139">
        <v>35.276948577225063</v>
      </c>
      <c r="AS1307" s="139">
        <v>34.843934326951121</v>
      </c>
      <c r="AT1307" s="139">
        <v>34.417346480142541</v>
      </c>
      <c r="AU1307" s="139">
        <v>34.0098155931897</v>
      </c>
      <c r="AV1307" s="139">
        <v>33.632983636923647</v>
      </c>
      <c r="AW1307" s="139">
        <v>33.296173686282486</v>
      </c>
      <c r="AX1307" s="140">
        <v>33.005400308716141</v>
      </c>
    </row>
    <row r="1308" spans="1:50">
      <c r="A1308" s="212"/>
      <c r="B1308" s="215"/>
      <c r="C1308" s="206"/>
      <c r="D1308" s="52" t="s">
        <v>25</v>
      </c>
      <c r="E1308" s="86" t="str">
        <f>A1291&amp;"/"&amp;B1307&amp;"/"&amp;C1307&amp;"/"&amp;D1308</f>
        <v>Lignite fired power plants/Fluidized bed combustion/Electricity only/M</v>
      </c>
      <c r="F1308" s="61" t="str">
        <f>A1291</f>
        <v>Lignite fired power plants</v>
      </c>
      <c r="G1308" s="61" t="str">
        <f>B1307</f>
        <v>Fluidized bed combustion</v>
      </c>
      <c r="H1308" s="61" t="str">
        <f>C1307</f>
        <v>Electricity only</v>
      </c>
      <c r="I1308" s="84" t="str">
        <f t="shared" si="82"/>
        <v>M</v>
      </c>
      <c r="J1308" s="135">
        <v>42.379583333333329</v>
      </c>
      <c r="K1308" s="135">
        <v>42.376180590952124</v>
      </c>
      <c r="L1308" s="135">
        <v>42.372129671619611</v>
      </c>
      <c r="M1308" s="135">
        <v>42.36730769372609</v>
      </c>
      <c r="N1308" s="135">
        <v>42.361568725203263</v>
      </c>
      <c r="O1308" s="135">
        <v>42.354739562276635</v>
      </c>
      <c r="P1308" s="135">
        <v>42.34661477822128</v>
      </c>
      <c r="Q1308" s="135">
        <v>42.336950934159447</v>
      </c>
      <c r="R1308" s="135">
        <v>42.325459836045219</v>
      </c>
      <c r="S1308" s="135">
        <v>42.311800717580816</v>
      </c>
      <c r="T1308" s="135">
        <v>42.295571230432472</v>
      </c>
      <c r="U1308" s="135">
        <v>42.276297134413589</v>
      </c>
      <c r="V1308" s="135">
        <v>42.253420606418729</v>
      </c>
      <c r="W1308" s="135">
        <v>42.226287134929223</v>
      </c>
      <c r="X1308" s="135">
        <v>42.194131046454643</v>
      </c>
      <c r="Y1308" s="135">
        <v>42.156059833944688</v>
      </c>
      <c r="Z1308" s="135">
        <v>42.111037641111579</v>
      </c>
      <c r="AA1308" s="135">
        <v>42.057868520482806</v>
      </c>
      <c r="AB1308" s="135">
        <v>41.995180449714987</v>
      </c>
      <c r="AC1308" s="135">
        <v>41.921411584404872</v>
      </c>
      <c r="AD1308" s="135">
        <v>41.834800867829614</v>
      </c>
      <c r="AE1308" s="135">
        <v>41.73338592010878</v>
      </c>
      <c r="AF1308" s="135">
        <v>41.615012079964117</v>
      </c>
      <c r="AG1308" s="135">
        <v>41.477357518501606</v>
      </c>
      <c r="AH1308" s="135">
        <v>41.317980364533213</v>
      </c>
      <c r="AI1308" s="135">
        <v>41.134394551181117</v>
      </c>
      <c r="AJ1308" s="135">
        <v>40.924181254194671</v>
      </c>
      <c r="AK1308" s="135">
        <v>40.685141827284255</v>
      </c>
      <c r="AL1308" s="135">
        <v>40.415495394417313</v>
      </c>
      <c r="AM1308" s="135">
        <v>40.114119037093907</v>
      </c>
      <c r="AN1308" s="135">
        <v>39.78082029674944</v>
      </c>
      <c r="AO1308" s="135">
        <v>39.416620526775567</v>
      </c>
      <c r="AP1308" s="135">
        <v>39.024014543177707</v>
      </c>
      <c r="AQ1308" s="135">
        <v>38.607159612357449</v>
      </c>
      <c r="AR1308" s="135">
        <v>38.17193929770815</v>
      </c>
      <c r="AS1308" s="135">
        <v>37.725850317507948</v>
      </c>
      <c r="AT1308" s="135">
        <v>37.277677957568955</v>
      </c>
      <c r="AU1308" s="135">
        <v>36.836959105844883</v>
      </c>
      <c r="AV1308" s="135">
        <v>36.413277201409976</v>
      </c>
      <c r="AW1308" s="135">
        <v>36.015479245058089</v>
      </c>
      <c r="AX1308" s="136">
        <v>35.650936262933513</v>
      </c>
    </row>
    <row r="1309" spans="1:50">
      <c r="A1309" s="212"/>
      <c r="B1309" s="215"/>
      <c r="C1309" s="216"/>
      <c r="D1309" s="52" t="s">
        <v>38</v>
      </c>
      <c r="E1309" s="86" t="str">
        <f>A1291&amp;"/"&amp;B1307&amp;"/"&amp;C1307&amp;"/"&amp;D1309</f>
        <v>Lignite fired power plants/Fluidized bed combustion/Electricity only/S</v>
      </c>
      <c r="F1309" s="61" t="str">
        <f>A1291</f>
        <v>Lignite fired power plants</v>
      </c>
      <c r="G1309" s="61" t="str">
        <f>B1307</f>
        <v>Fluidized bed combustion</v>
      </c>
      <c r="H1309" s="61" t="str">
        <f>C1307</f>
        <v>Electricity only</v>
      </c>
      <c r="I1309" s="84" t="str">
        <f t="shared" si="82"/>
        <v>S</v>
      </c>
      <c r="J1309" s="135">
        <v>48.100827083333328</v>
      </c>
      <c r="K1309" s="135">
        <v>48.092217158988895</v>
      </c>
      <c r="L1309" s="135">
        <v>48.082226604722891</v>
      </c>
      <c r="M1309" s="135">
        <v>48.070636417154617</v>
      </c>
      <c r="N1309" s="135">
        <v>48.057193682902756</v>
      </c>
      <c r="O1309" s="135">
        <v>48.041606616970107</v>
      </c>
      <c r="P1309" s="135">
        <v>48.023538976719486</v>
      </c>
      <c r="Q1309" s="135">
        <v>48.002603809773433</v>
      </c>
      <c r="R1309" s="135">
        <v>47.978356506501257</v>
      </c>
      <c r="S1309" s="135">
        <v>47.950287147831546</v>
      </c>
      <c r="T1309" s="135">
        <v>47.917812169717962</v>
      </c>
      <c r="U1309" s="135">
        <v>47.880265410185231</v>
      </c>
      <c r="V1309" s="135">
        <v>47.836888667805091</v>
      </c>
      <c r="W1309" s="135">
        <v>47.786821986859778</v>
      </c>
      <c r="X1309" s="135">
        <v>47.729094000300272</v>
      </c>
      <c r="Y1309" s="135">
        <v>47.662612813394951</v>
      </c>
      <c r="Z1309" s="135">
        <v>47.586158105187685</v>
      </c>
      <c r="AA1309" s="135">
        <v>47.498375367035088</v>
      </c>
      <c r="AB1309" s="135">
        <v>47.397773490383024</v>
      </c>
      <c r="AC1309" s="135">
        <v>47.282727257123135</v>
      </c>
      <c r="AD1309" s="135">
        <v>47.151486663877591</v>
      </c>
      <c r="AE1309" s="135">
        <v>47.002195400837167</v>
      </c>
      <c r="AF1309" s="135">
        <v>46.83292116031275</v>
      </c>
      <c r="AG1309" s="135">
        <v>46.641700696383324</v>
      </c>
      <c r="AH1309" s="135">
        <v>46.426602587312843</v>
      </c>
      <c r="AI1309" s="135">
        <v>46.18581032182005</v>
      </c>
      <c r="AJ1309" s="135">
        <v>45.9177274607801</v>
      </c>
      <c r="AK1309" s="135">
        <v>45.621105024064015</v>
      </c>
      <c r="AL1309" s="135">
        <v>45.295188747237951</v>
      </c>
      <c r="AM1309" s="135">
        <v>44.939880360978592</v>
      </c>
      <c r="AN1309" s="135">
        <v>44.555902661194317</v>
      </c>
      <c r="AO1309" s="135">
        <v>44.144953237022641</v>
      </c>
      <c r="AP1309" s="135">
        <v>43.709827057555565</v>
      </c>
      <c r="AQ1309" s="135">
        <v>43.254484833385426</v>
      </c>
      <c r="AR1309" s="135">
        <v>42.78404359973424</v>
      </c>
      <c r="AS1309" s="135">
        <v>42.304669736428941</v>
      </c>
      <c r="AT1309" s="135">
        <v>41.823363568278296</v>
      </c>
      <c r="AU1309" s="135">
        <v>41.347638617483582</v>
      </c>
      <c r="AV1309" s="135">
        <v>40.885115808987528</v>
      </c>
      <c r="AW1309" s="135">
        <v>40.443070179249538</v>
      </c>
      <c r="AX1309" s="136">
        <v>40.027980639275356</v>
      </c>
    </row>
    <row r="1310" spans="1:50">
      <c r="A1310" s="212"/>
      <c r="B1310" s="215"/>
      <c r="C1310" s="217" t="s">
        <v>26</v>
      </c>
      <c r="D1310" s="83" t="s">
        <v>24</v>
      </c>
      <c r="E1310" s="56" t="str">
        <f>A1291&amp;"/"&amp;B1307&amp;"/"&amp;C1310&amp;"/"&amp;D1310</f>
        <v>Lignite fired power plants/Fluidized bed combustion/CHP/L</v>
      </c>
      <c r="F1310" s="103" t="str">
        <f>A1291</f>
        <v>Lignite fired power plants</v>
      </c>
      <c r="G1310" s="103" t="str">
        <f>B1307</f>
        <v>Fluidized bed combustion</v>
      </c>
      <c r="H1310" s="103" t="str">
        <f>C1310</f>
        <v>CHP</v>
      </c>
      <c r="I1310" s="104" t="str">
        <f t="shared" si="82"/>
        <v>L</v>
      </c>
      <c r="J1310" s="141">
        <v>44.365952380952379</v>
      </c>
      <c r="K1310" s="141">
        <v>44.365368993714846</v>
      </c>
      <c r="L1310" s="141">
        <v>44.364656533989994</v>
      </c>
      <c r="M1310" s="141">
        <v>44.363786469531938</v>
      </c>
      <c r="N1310" s="141">
        <v>44.36272397296986</v>
      </c>
      <c r="O1310" s="141">
        <v>44.361426538850012</v>
      </c>
      <c r="P1310" s="141">
        <v>44.359842299784731</v>
      </c>
      <c r="Q1310" s="141">
        <v>44.357907977684548</v>
      </c>
      <c r="R1310" s="141">
        <v>44.355546393140536</v>
      </c>
      <c r="S1310" s="141">
        <v>44.352663440873513</v>
      </c>
      <c r="T1310" s="141">
        <v>44.349144421572419</v>
      </c>
      <c r="U1310" s="141">
        <v>44.344849600305103</v>
      </c>
      <c r="V1310" s="141">
        <v>44.339608839077215</v>
      </c>
      <c r="W1310" s="141">
        <v>44.333215126438823</v>
      </c>
      <c r="X1310" s="141">
        <v>44.325416801208647</v>
      </c>
      <c r="Y1310" s="141">
        <v>44.315908242150776</v>
      </c>
      <c r="Z1310" s="141">
        <v>44.304318773813442</v>
      </c>
      <c r="AA1310" s="141">
        <v>44.290199525658515</v>
      </c>
      <c r="AB1310" s="141">
        <v>44.273007984821078</v>
      </c>
      <c r="AC1310" s="141">
        <v>44.252090014136584</v>
      </c>
      <c r="AD1310" s="141">
        <v>44.226659183921221</v>
      </c>
      <c r="AE1310" s="141">
        <v>44.195773413551322</v>
      </c>
      <c r="AF1310" s="141">
        <v>44.15830917235435</v>
      </c>
      <c r="AG1310" s="141">
        <v>44.112933896230537</v>
      </c>
      <c r="AH1310" s="141">
        <v>44.058077898105779</v>
      </c>
      <c r="AI1310" s="141">
        <v>43.991907960936231</v>
      </c>
      <c r="AJ1310" s="141">
        <v>43.912306082210407</v>
      </c>
      <c r="AK1310" s="141">
        <v>43.816858559462936</v>
      </c>
      <c r="AL1310" s="141">
        <v>43.702862794365281</v>
      </c>
      <c r="AM1310" s="141">
        <v>43.567361771967668</v>
      </c>
      <c r="AN1310" s="141">
        <v>43.40721886596441</v>
      </c>
      <c r="AO1310" s="141">
        <v>43.219247822281467</v>
      </c>
      <c r="AP1310" s="141">
        <v>43.000413387570546</v>
      </c>
      <c r="AQ1310" s="141">
        <v>42.748115382162382</v>
      </c>
      <c r="AR1310" s="141">
        <v>42.460560831324543</v>
      </c>
      <c r="AS1310" s="141">
        <v>42.137212726885231</v>
      </c>
      <c r="AT1310" s="141">
        <v>41.77927874303348</v>
      </c>
      <c r="AU1310" s="141">
        <v>41.390170269712137</v>
      </c>
      <c r="AV1310" s="141">
        <v>40.975828067798361</v>
      </c>
      <c r="AW1310" s="141">
        <v>40.544788855585395</v>
      </c>
      <c r="AX1310" s="142">
        <v>40.107875270661992</v>
      </c>
    </row>
    <row r="1311" spans="1:50">
      <c r="A1311" s="212"/>
      <c r="B1311" s="215"/>
      <c r="C1311" s="206"/>
      <c r="D1311" s="52" t="s">
        <v>25</v>
      </c>
      <c r="E1311" s="86" t="str">
        <f>A1291&amp;"/"&amp;B1307&amp;"/"&amp;C1310&amp;"/"&amp;D1311</f>
        <v>Lignite fired power plants/Fluidized bed combustion/CHP/M</v>
      </c>
      <c r="F1311" s="61" t="str">
        <f>A1291</f>
        <v>Lignite fired power plants</v>
      </c>
      <c r="G1311" s="61" t="str">
        <f>B1307</f>
        <v>Fluidized bed combustion</v>
      </c>
      <c r="H1311" s="61" t="str">
        <f>C1310</f>
        <v>CHP</v>
      </c>
      <c r="I1311" s="84" t="str">
        <f t="shared" ref="I1311:I1374" si="83">D1311</f>
        <v>M</v>
      </c>
      <c r="J1311" s="135">
        <v>47.586410119047613</v>
      </c>
      <c r="K1311" s="135">
        <v>47.584975610210023</v>
      </c>
      <c r="L1311" s="135">
        <v>47.58326721159581</v>
      </c>
      <c r="M1311" s="135">
        <v>47.581232733087269</v>
      </c>
      <c r="N1311" s="135">
        <v>47.57881008296804</v>
      </c>
      <c r="O1311" s="135">
        <v>47.575925407505167</v>
      </c>
      <c r="P1311" s="135">
        <v>47.572490888575935</v>
      </c>
      <c r="Q1311" s="135">
        <v>47.568402139687613</v>
      </c>
      <c r="R1311" s="135">
        <v>47.563535131699254</v>
      </c>
      <c r="S1311" s="135">
        <v>47.557742569754261</v>
      </c>
      <c r="T1311" s="135">
        <v>47.550849632612753</v>
      </c>
      <c r="U1311" s="135">
        <v>47.542648975170025</v>
      </c>
      <c r="V1311" s="135">
        <v>47.532894885191617</v>
      </c>
      <c r="W1311" s="135">
        <v>47.521296477328285</v>
      </c>
      <c r="X1311" s="135">
        <v>47.507509803032306</v>
      </c>
      <c r="Y1311" s="135">
        <v>47.491128756635504</v>
      </c>
      <c r="Z1311" s="135">
        <v>47.47167466925395</v>
      </c>
      <c r="AA1311" s="135">
        <v>47.44858450854484</v>
      </c>
      <c r="AB1311" s="135">
        <v>47.42119765082635</v>
      </c>
      <c r="AC1311" s="135">
        <v>47.388741272357521</v>
      </c>
      <c r="AD1311" s="135">
        <v>47.350314531400905</v>
      </c>
      <c r="AE1311" s="135">
        <v>47.304871898313131</v>
      </c>
      <c r="AF1311" s="135">
        <v>47.251206257252754</v>
      </c>
      <c r="AG1311" s="135">
        <v>47.18793277323028</v>
      </c>
      <c r="AH1311" s="135">
        <v>47.113475016540932</v>
      </c>
      <c r="AI1311" s="135">
        <v>47.026055484813803</v>
      </c>
      <c r="AJ1311" s="135">
        <v>46.923693472461885</v>
      </c>
      <c r="AK1311" s="135">
        <v>46.804214196878291</v>
      </c>
      <c r="AL1311" s="135">
        <v>46.665274146743748</v>
      </c>
      <c r="AM1311" s="135">
        <v>46.504408647428647</v>
      </c>
      <c r="AN1311" s="135">
        <v>46.319108415891613</v>
      </c>
      <c r="AO1311" s="135">
        <v>46.106932039664542</v>
      </c>
      <c r="AP1311" s="135">
        <v>45.865660340374653</v>
      </c>
      <c r="AQ1311" s="135">
        <v>45.593495811258514</v>
      </c>
      <c r="AR1311" s="135">
        <v>45.289305047429139</v>
      </c>
      <c r="AS1311" s="135">
        <v>44.952893793045448</v>
      </c>
      <c r="AT1311" s="135">
        <v>44.585292939419269</v>
      </c>
      <c r="AU1311" s="135">
        <v>44.189020600423341</v>
      </c>
      <c r="AV1311" s="135">
        <v>43.768272865138371</v>
      </c>
      <c r="AW1311" s="135">
        <v>43.328988240680708</v>
      </c>
      <c r="AX1311" s="136">
        <v>42.878733453516524</v>
      </c>
    </row>
    <row r="1312" spans="1:50">
      <c r="A1312" s="212"/>
      <c r="B1312" s="215"/>
      <c r="C1312" s="216"/>
      <c r="D1312" s="106" t="s">
        <v>38</v>
      </c>
      <c r="E1312" s="107" t="str">
        <f>A1291&amp;"/"&amp;B1307&amp;"/"&amp;C1310&amp;"/"&amp;D1312</f>
        <v>Lignite fired power plants/Fluidized bed combustion/CHP/S</v>
      </c>
      <c r="F1312" s="108" t="str">
        <f>A1291</f>
        <v>Lignite fired power plants</v>
      </c>
      <c r="G1312" s="108" t="str">
        <f>B1307</f>
        <v>Fluidized bed combustion</v>
      </c>
      <c r="H1312" s="108" t="str">
        <f>C1310</f>
        <v>CHP</v>
      </c>
      <c r="I1312" s="109" t="str">
        <f t="shared" si="83"/>
        <v>S</v>
      </c>
      <c r="J1312" s="143">
        <v>54.117564175595234</v>
      </c>
      <c r="K1312" s="143">
        <v>54.113398114989998</v>
      </c>
      <c r="L1312" s="143">
        <v>54.108560762531965</v>
      </c>
      <c r="M1312" s="143">
        <v>54.102944498221902</v>
      </c>
      <c r="N1312" s="143">
        <v>54.096424639708779</v>
      </c>
      <c r="O1312" s="143">
        <v>54.088856803873533</v>
      </c>
      <c r="P1312" s="143">
        <v>54.08007388379913</v>
      </c>
      <c r="Q1312" s="143">
        <v>54.069882593364163</v>
      </c>
      <c r="R1312" s="143">
        <v>54.058059528841518</v>
      </c>
      <c r="S1312" s="143">
        <v>54.044346695163512</v>
      </c>
      <c r="T1312" s="143">
        <v>54.028446444614943</v>
      </c>
      <c r="U1312" s="143">
        <v>54.010015778571201</v>
      </c>
      <c r="V1312" s="143">
        <v>53.988659969777125</v>
      </c>
      <c r="W1312" s="143">
        <v>53.963925475240373</v>
      </c>
      <c r="X1312" s="143">
        <v>53.935292130291771</v>
      </c>
      <c r="Y1312" s="143">
        <v>53.902164645568448</v>
      </c>
      <c r="Z1312" s="143">
        <v>53.863863474171787</v>
      </c>
      <c r="AA1312" s="143">
        <v>53.819615180438689</v>
      </c>
      <c r="AB1312" s="143">
        <v>53.768542529908693</v>
      </c>
      <c r="AC1312" s="143">
        <v>53.709654638247301</v>
      </c>
      <c r="AD1312" s="143">
        <v>53.641837671723344</v>
      </c>
      <c r="AE1312" s="143">
        <v>53.563846789964948</v>
      </c>
      <c r="AF1312" s="143">
        <v>53.474300268733998</v>
      </c>
      <c r="AG1312" s="143">
        <v>53.371677039234861</v>
      </c>
      <c r="AH1312" s="143">
        <v>53.254319228508585</v>
      </c>
      <c r="AI1312" s="143">
        <v>53.120441671066764</v>
      </c>
      <c r="AJ1312" s="143">
        <v>52.968150759017469</v>
      </c>
      <c r="AK1312" s="143">
        <v>52.79547535959415</v>
      </c>
      <c r="AL1312" s="143">
        <v>52.600412780169002</v>
      </c>
      <c r="AM1312" s="143">
        <v>52.380992791729653</v>
      </c>
      <c r="AN1312" s="143">
        <v>52.135362384567877</v>
      </c>
      <c r="AO1312" s="143">
        <v>51.86189304295273</v>
      </c>
      <c r="AP1312" s="143">
        <v>51.559310691502276</v>
      </c>
      <c r="AQ1312" s="143">
        <v>51.22684591065228</v>
      </c>
      <c r="AR1312" s="143">
        <v>50.864398456593612</v>
      </c>
      <c r="AS1312" s="143">
        <v>50.472705648080726</v>
      </c>
      <c r="AT1312" s="143">
        <v>50.053499183223536</v>
      </c>
      <c r="AU1312" s="143">
        <v>49.609630189298372</v>
      </c>
      <c r="AV1312" s="143">
        <v>49.145138957854698</v>
      </c>
      <c r="AW1312" s="143">
        <v>48.665245338635074</v>
      </c>
      <c r="AX1312" s="144">
        <v>48.176239610044007</v>
      </c>
    </row>
    <row r="1313" spans="1:50">
      <c r="A1313" s="212"/>
      <c r="B1313" s="215"/>
      <c r="C1313" s="217" t="s">
        <v>42</v>
      </c>
      <c r="D1313" s="83" t="s">
        <v>24</v>
      </c>
      <c r="E1313" s="56" t="str">
        <f>A1291&amp;"/"&amp;B1307&amp;"/"&amp;C1313&amp;"/"&amp;D1313</f>
        <v>Lignite fired power plants/Fluidized bed combustion/Electricity only with CCS/L</v>
      </c>
      <c r="F1313" s="103" t="str">
        <f>A1291</f>
        <v>Lignite fired power plants</v>
      </c>
      <c r="G1313" s="103" t="str">
        <f>B1307</f>
        <v>Fluidized bed combustion</v>
      </c>
      <c r="H1313" s="103" t="str">
        <f>C1313</f>
        <v>Electricity only with CCS</v>
      </c>
      <c r="I1313" s="104" t="str">
        <f t="shared" si="83"/>
        <v>L</v>
      </c>
      <c r="J1313" s="141" t="s">
        <v>99</v>
      </c>
      <c r="K1313" s="141" t="s">
        <v>99</v>
      </c>
      <c r="L1313" s="141" t="s">
        <v>99</v>
      </c>
      <c r="M1313" s="141" t="s">
        <v>99</v>
      </c>
      <c r="N1313" s="141" t="s">
        <v>99</v>
      </c>
      <c r="O1313" s="141" t="s">
        <v>99</v>
      </c>
      <c r="P1313" s="141" t="s">
        <v>99</v>
      </c>
      <c r="Q1313" s="141" t="s">
        <v>99</v>
      </c>
      <c r="R1313" s="141" t="s">
        <v>99</v>
      </c>
      <c r="S1313" s="141" t="s">
        <v>99</v>
      </c>
      <c r="T1313" s="141" t="s">
        <v>99</v>
      </c>
      <c r="U1313" s="141" t="s">
        <v>99</v>
      </c>
      <c r="V1313" s="141" t="s">
        <v>99</v>
      </c>
      <c r="W1313" s="141" t="s">
        <v>99</v>
      </c>
      <c r="X1313" s="141" t="s">
        <v>99</v>
      </c>
      <c r="Y1313" s="141" t="s">
        <v>99</v>
      </c>
      <c r="Z1313" s="141" t="s">
        <v>99</v>
      </c>
      <c r="AA1313" s="141" t="s">
        <v>99</v>
      </c>
      <c r="AB1313" s="141" t="s">
        <v>99</v>
      </c>
      <c r="AC1313" s="141" t="s">
        <v>99</v>
      </c>
      <c r="AD1313" s="141" t="s">
        <v>99</v>
      </c>
      <c r="AE1313" s="141">
        <v>85.023115577465134</v>
      </c>
      <c r="AF1313" s="141">
        <v>85.001080961069405</v>
      </c>
      <c r="AG1313" s="141">
        <v>84.972832407834716</v>
      </c>
      <c r="AH1313" s="141">
        <v>84.936633651532674</v>
      </c>
      <c r="AI1313" s="141">
        <v>84.890273658724112</v>
      </c>
      <c r="AJ1313" s="141">
        <v>84.830943473008915</v>
      </c>
      <c r="AK1313" s="141">
        <v>84.75508540997545</v>
      </c>
      <c r="AL1313" s="141">
        <v>84.658211229126607</v>
      </c>
      <c r="AM1313" s="141">
        <v>84.53468756121282</v>
      </c>
      <c r="AN1313" s="141">
        <v>84.377490374917301</v>
      </c>
      <c r="AO1313" s="141">
        <v>84.177936738246942</v>
      </c>
      <c r="AP1313" s="141">
        <v>83.925413081123608</v>
      </c>
      <c r="AQ1313" s="141">
        <v>83.607136432650435</v>
      </c>
      <c r="AR1313" s="141">
        <v>83.208010459287507</v>
      </c>
      <c r="AS1313" s="141">
        <v>82.710672269057241</v>
      </c>
      <c r="AT1313" s="141">
        <v>82.095866473144824</v>
      </c>
      <c r="AU1313" s="141">
        <v>81.3433210340269</v>
      </c>
      <c r="AV1313" s="141">
        <v>80.433315248197417</v>
      </c>
      <c r="AW1313" s="141">
        <v>79.349090033963009</v>
      </c>
      <c r="AX1313" s="142">
        <v>78.080110156250015</v>
      </c>
    </row>
    <row r="1314" spans="1:50">
      <c r="A1314" s="212"/>
      <c r="B1314" s="215"/>
      <c r="C1314" s="216"/>
      <c r="D1314" s="106" t="s">
        <v>25</v>
      </c>
      <c r="E1314" s="107" t="str">
        <f>A1291&amp;"/"&amp;B1307&amp;"/"&amp;C1313&amp;"/"&amp;D1314</f>
        <v>Lignite fired power plants/Fluidized bed combustion/Electricity only with CCS/M</v>
      </c>
      <c r="F1314" s="108" t="str">
        <f>A1291</f>
        <v>Lignite fired power plants</v>
      </c>
      <c r="G1314" s="108" t="str">
        <f>B1307</f>
        <v>Fluidized bed combustion</v>
      </c>
      <c r="H1314" s="108" t="str">
        <f>C1313</f>
        <v>Electricity only with CCS</v>
      </c>
      <c r="I1314" s="109" t="str">
        <f t="shared" si="83"/>
        <v>M</v>
      </c>
      <c r="J1314" s="143" t="s">
        <v>99</v>
      </c>
      <c r="K1314" s="143" t="s">
        <v>99</v>
      </c>
      <c r="L1314" s="143" t="s">
        <v>99</v>
      </c>
      <c r="M1314" s="143" t="s">
        <v>99</v>
      </c>
      <c r="N1314" s="143" t="s">
        <v>99</v>
      </c>
      <c r="O1314" s="143" t="s">
        <v>99</v>
      </c>
      <c r="P1314" s="143" t="s">
        <v>99</v>
      </c>
      <c r="Q1314" s="143" t="s">
        <v>99</v>
      </c>
      <c r="R1314" s="143" t="s">
        <v>99</v>
      </c>
      <c r="S1314" s="143" t="s">
        <v>99</v>
      </c>
      <c r="T1314" s="143" t="s">
        <v>99</v>
      </c>
      <c r="U1314" s="143" t="s">
        <v>99</v>
      </c>
      <c r="V1314" s="143" t="s">
        <v>99</v>
      </c>
      <c r="W1314" s="143" t="s">
        <v>99</v>
      </c>
      <c r="X1314" s="143" t="s">
        <v>99</v>
      </c>
      <c r="Y1314" s="143" t="s">
        <v>99</v>
      </c>
      <c r="Z1314" s="143" t="s">
        <v>99</v>
      </c>
      <c r="AA1314" s="143" t="s">
        <v>99</v>
      </c>
      <c r="AB1314" s="143" t="s">
        <v>99</v>
      </c>
      <c r="AC1314" s="143" t="s">
        <v>99</v>
      </c>
      <c r="AD1314" s="143" t="s">
        <v>99</v>
      </c>
      <c r="AE1314" s="143">
        <v>94.226381587721704</v>
      </c>
      <c r="AF1314" s="143">
        <v>94.200480429208113</v>
      </c>
      <c r="AG1314" s="143">
        <v>94.167274938267354</v>
      </c>
      <c r="AH1314" s="143">
        <v>94.124724175951584</v>
      </c>
      <c r="AI1314" s="143">
        <v>94.070229125942177</v>
      </c>
      <c r="AJ1314" s="143">
        <v>94.000487927944818</v>
      </c>
      <c r="AK1314" s="143">
        <v>93.911318610000876</v>
      </c>
      <c r="AL1314" s="143">
        <v>93.797445353985111</v>
      </c>
      <c r="AM1314" s="143">
        <v>93.652246270626662</v>
      </c>
      <c r="AN1314" s="143">
        <v>93.467464781037407</v>
      </c>
      <c r="AO1314" s="143">
        <v>93.232894308716226</v>
      </c>
      <c r="AP1314" s="143">
        <v>92.936058858798873</v>
      </c>
      <c r="AQ1314" s="143">
        <v>92.561932358240583</v>
      </c>
      <c r="AR1314" s="143">
        <v>92.092769432174507</v>
      </c>
      <c r="AS1314" s="143">
        <v>91.508160421122582</v>
      </c>
      <c r="AT1314" s="143">
        <v>90.785471081357727</v>
      </c>
      <c r="AU1314" s="143">
        <v>89.90087212319068</v>
      </c>
      <c r="AV1314" s="143">
        <v>88.8311823367317</v>
      </c>
      <c r="AW1314" s="143">
        <v>87.556701826884478</v>
      </c>
      <c r="AX1314" s="144">
        <v>86.065046679687526</v>
      </c>
    </row>
    <row r="1315" spans="1:50">
      <c r="A1315" s="212"/>
      <c r="B1315" s="215"/>
      <c r="C1315" s="217" t="s">
        <v>43</v>
      </c>
      <c r="D1315" s="52" t="s">
        <v>24</v>
      </c>
      <c r="E1315" s="86" t="str">
        <f>A1291&amp;"/"&amp;B1307&amp;"/"&amp;C1315&amp;"/"&amp;D1315</f>
        <v>Lignite fired power plants/Fluidized bed combustion/CHP with CCS/L</v>
      </c>
      <c r="F1315" s="61" t="str">
        <f>A1291</f>
        <v>Lignite fired power plants</v>
      </c>
      <c r="G1315" s="61" t="str">
        <f>B1307</f>
        <v>Fluidized bed combustion</v>
      </c>
      <c r="H1315" s="61" t="str">
        <f>C1315</f>
        <v>CHP with CCS</v>
      </c>
      <c r="I1315" s="84" t="str">
        <f t="shared" si="83"/>
        <v>L</v>
      </c>
      <c r="J1315" s="135" t="s">
        <v>99</v>
      </c>
      <c r="K1315" s="135" t="s">
        <v>99</v>
      </c>
      <c r="L1315" s="135" t="s">
        <v>99</v>
      </c>
      <c r="M1315" s="135" t="s">
        <v>99</v>
      </c>
      <c r="N1315" s="135" t="s">
        <v>99</v>
      </c>
      <c r="O1315" s="135" t="s">
        <v>99</v>
      </c>
      <c r="P1315" s="135" t="s">
        <v>99</v>
      </c>
      <c r="Q1315" s="135" t="s">
        <v>99</v>
      </c>
      <c r="R1315" s="135" t="s">
        <v>99</v>
      </c>
      <c r="S1315" s="135" t="s">
        <v>99</v>
      </c>
      <c r="T1315" s="135" t="s">
        <v>99</v>
      </c>
      <c r="U1315" s="135" t="s">
        <v>99</v>
      </c>
      <c r="V1315" s="135" t="s">
        <v>99</v>
      </c>
      <c r="W1315" s="135" t="s">
        <v>99</v>
      </c>
      <c r="X1315" s="135" t="s">
        <v>99</v>
      </c>
      <c r="Y1315" s="135" t="s">
        <v>99</v>
      </c>
      <c r="Z1315" s="135" t="s">
        <v>99</v>
      </c>
      <c r="AA1315" s="135" t="s">
        <v>99</v>
      </c>
      <c r="AB1315" s="135" t="s">
        <v>99</v>
      </c>
      <c r="AC1315" s="135" t="s">
        <v>99</v>
      </c>
      <c r="AD1315" s="135" t="s">
        <v>99</v>
      </c>
      <c r="AE1315" s="135">
        <v>89.283182720609545</v>
      </c>
      <c r="AF1315" s="135">
        <v>89.264254242464432</v>
      </c>
      <c r="AG1315" s="135">
        <v>89.239987783138275</v>
      </c>
      <c r="AH1315" s="135">
        <v>89.208891831421269</v>
      </c>
      <c r="AI1315" s="135">
        <v>89.169067035067883</v>
      </c>
      <c r="AJ1315" s="135">
        <v>89.118100405856481</v>
      </c>
      <c r="AK1315" s="135">
        <v>89.052935772968254</v>
      </c>
      <c r="AL1315" s="135">
        <v>88.969717586543211</v>
      </c>
      <c r="AM1315" s="135">
        <v>88.863606592527205</v>
      </c>
      <c r="AN1315" s="135">
        <v>88.728568911279098</v>
      </c>
      <c r="AO1315" s="135">
        <v>88.557145611564763</v>
      </c>
      <c r="AP1315" s="135">
        <v>88.340219278964156</v>
      </c>
      <c r="AQ1315" s="135">
        <v>88.066808910635856</v>
      </c>
      <c r="AR1315" s="135">
        <v>87.723946247257814</v>
      </c>
      <c r="AS1315" s="135">
        <v>87.296715979417286</v>
      </c>
      <c r="AT1315" s="135">
        <v>86.76857707913301</v>
      </c>
      <c r="AU1315" s="135">
        <v>86.122115182917739</v>
      </c>
      <c r="AV1315" s="135">
        <v>85.34038954178736</v>
      </c>
      <c r="AW1315" s="135">
        <v>84.409003539714249</v>
      </c>
      <c r="AX1315" s="136">
        <v>83.3189070546875</v>
      </c>
    </row>
    <row r="1316" spans="1:50">
      <c r="A1316" s="212"/>
      <c r="B1316" s="218"/>
      <c r="C1316" s="210"/>
      <c r="D1316" s="93" t="s">
        <v>25</v>
      </c>
      <c r="E1316" s="73" t="str">
        <f>A1291&amp;"/"&amp;B1307&amp;"/"&amp;C1315&amp;"/"&amp;D1316</f>
        <v>Lignite fired power plants/Fluidized bed combustion/CHP with CCS/M</v>
      </c>
      <c r="F1316" s="91" t="str">
        <f>A1291</f>
        <v>Lignite fired power plants</v>
      </c>
      <c r="G1316" s="91" t="str">
        <f>B1307</f>
        <v>Fluidized bed combustion</v>
      </c>
      <c r="H1316" s="91" t="str">
        <f>C1315</f>
        <v>CHP with CCS</v>
      </c>
      <c r="I1316" s="70" t="str">
        <f t="shared" si="83"/>
        <v>M</v>
      </c>
      <c r="J1316" s="137" t="s">
        <v>99</v>
      </c>
      <c r="K1316" s="137" t="s">
        <v>99</v>
      </c>
      <c r="L1316" s="137" t="s">
        <v>99</v>
      </c>
      <c r="M1316" s="137" t="s">
        <v>99</v>
      </c>
      <c r="N1316" s="137" t="s">
        <v>99</v>
      </c>
      <c r="O1316" s="137" t="s">
        <v>99</v>
      </c>
      <c r="P1316" s="137" t="s">
        <v>99</v>
      </c>
      <c r="Q1316" s="137" t="s">
        <v>99</v>
      </c>
      <c r="R1316" s="137" t="s">
        <v>99</v>
      </c>
      <c r="S1316" s="137" t="s">
        <v>99</v>
      </c>
      <c r="T1316" s="137" t="s">
        <v>99</v>
      </c>
      <c r="U1316" s="137" t="s">
        <v>99</v>
      </c>
      <c r="V1316" s="137" t="s">
        <v>99</v>
      </c>
      <c r="W1316" s="137" t="s">
        <v>99</v>
      </c>
      <c r="X1316" s="137" t="s">
        <v>99</v>
      </c>
      <c r="Y1316" s="137" t="s">
        <v>99</v>
      </c>
      <c r="Z1316" s="137" t="s">
        <v>99</v>
      </c>
      <c r="AA1316" s="137" t="s">
        <v>99</v>
      </c>
      <c r="AB1316" s="137" t="s">
        <v>99</v>
      </c>
      <c r="AC1316" s="137" t="s">
        <v>99</v>
      </c>
      <c r="AD1316" s="137" t="s">
        <v>99</v>
      </c>
      <c r="AE1316" s="137">
        <v>98.208736518001686</v>
      </c>
      <c r="AF1316" s="137">
        <v>98.185600437764052</v>
      </c>
      <c r="AG1316" s="137">
        <v>98.155939799135396</v>
      </c>
      <c r="AH1316" s="137">
        <v>98.117931543613025</v>
      </c>
      <c r="AI1316" s="137">
        <v>98.069254112875342</v>
      </c>
      <c r="AJ1316" s="137">
        <v>98.00695813673633</v>
      </c>
      <c r="AK1316" s="137">
        <v>97.927308089669751</v>
      </c>
      <c r="AL1316" s="137">
        <v>97.825591373534493</v>
      </c>
      <c r="AM1316" s="137">
        <v>97.69589301887406</v>
      </c>
      <c r="AN1316" s="137">
        <v>97.53083787791104</v>
      </c>
      <c r="AO1316" s="137">
        <v>97.321308977257658</v>
      </c>
      <c r="AP1316" s="137">
        <v>97.056162196928952</v>
      </c>
      <c r="AQ1316" s="137">
        <v>96.721975572365466</v>
      </c>
      <c r="AR1316" s="137">
        <v>96.302898136261916</v>
      </c>
      <c r="AS1316" s="137">
        <v>95.780699062415749</v>
      </c>
      <c r="AT1316" s="137">
        <v>95.135160425875284</v>
      </c>
      <c r="AU1316" s="137">
        <v>94.34499683286306</v>
      </c>
      <c r="AV1316" s="137">
        <v>93.389501783639489</v>
      </c>
      <c r="AW1316" s="137">
        <v>92.251078445484495</v>
      </c>
      <c r="AX1316" s="138">
        <v>90.91866494921878</v>
      </c>
    </row>
    <row r="1317" spans="1:50">
      <c r="A1317" s="212"/>
      <c r="B1317" s="214" t="s">
        <v>46</v>
      </c>
      <c r="C1317" s="209" t="s">
        <v>36</v>
      </c>
      <c r="D1317" s="67" t="s">
        <v>24</v>
      </c>
      <c r="E1317" s="87" t="str">
        <f>A1291&amp;"/"&amp;B1317&amp;"/"&amp;C1317&amp;"/"&amp;D1317</f>
        <v>Lignite fired power plants/Steam turbine/Electricity only/L</v>
      </c>
      <c r="F1317" s="55" t="str">
        <f>A1291</f>
        <v>Lignite fired power plants</v>
      </c>
      <c r="G1317" s="55" t="str">
        <f>B1317</f>
        <v>Steam turbine</v>
      </c>
      <c r="H1317" s="55" t="str">
        <f>C1317</f>
        <v>Electricity only</v>
      </c>
      <c r="I1317" s="85" t="str">
        <f t="shared" si="83"/>
        <v>L</v>
      </c>
      <c r="J1317" s="139">
        <v>27.5</v>
      </c>
      <c r="K1317" s="139">
        <v>27.539115822829011</v>
      </c>
      <c r="L1317" s="139">
        <v>27.578254456321051</v>
      </c>
      <c r="M1317" s="139">
        <v>27.617395728010123</v>
      </c>
      <c r="N1317" s="139">
        <v>27.656519546434925</v>
      </c>
      <c r="O1317" s="139">
        <v>27.695605940439791</v>
      </c>
      <c r="P1317" s="139">
        <v>27.734635097748125</v>
      </c>
      <c r="Q1317" s="139">
        <v>27.773587402659267</v>
      </c>
      <c r="R1317" s="139">
        <v>27.812443472726752</v>
      </c>
      <c r="S1317" s="139">
        <v>27.851184194283711</v>
      </c>
      <c r="T1317" s="139">
        <v>27.88979075668982</v>
      </c>
      <c r="U1317" s="139">
        <v>27.928244685183479</v>
      </c>
      <c r="V1317" s="139">
        <v>27.966527872232795</v>
      </c>
      <c r="W1317" s="139">
        <v>28.004622607289168</v>
      </c>
      <c r="X1317" s="139">
        <v>28.04251160485823</v>
      </c>
      <c r="Y1317" s="139">
        <v>28.080178030813585</v>
      </c>
      <c r="Z1317" s="139">
        <v>28.117605526890326</v>
      </c>
      <c r="AA1317" s="139">
        <v>28.1547782333062</v>
      </c>
      <c r="AB1317" s="139">
        <v>28.191680809469858</v>
      </c>
      <c r="AC1317" s="139">
        <v>28.228298452746575</v>
      </c>
      <c r="AD1317" s="139">
        <v>28.264616915262724</v>
      </c>
      <c r="AE1317" s="139">
        <v>28.300622518741196</v>
      </c>
      <c r="AF1317" s="139">
        <v>28.336302167369965</v>
      </c>
      <c r="AG1317" s="139">
        <v>28.371643358716128</v>
      </c>
      <c r="AH1317" s="139">
        <v>28.406634192707003</v>
      </c>
      <c r="AI1317" s="139">
        <v>28.441263378708893</v>
      </c>
      <c r="AJ1317" s="139">
        <v>28.475520240742249</v>
      </c>
      <c r="AK1317" s="139">
        <v>28.509394720879843</v>
      </c>
      <c r="AL1317" s="139">
        <v>28.542877380881485</v>
      </c>
      <c r="AM1317" s="139">
        <v>28.575959402125175</v>
      </c>
      <c r="AN1317" s="139">
        <v>28.60863258390042</v>
      </c>
      <c r="AO1317" s="139">
        <v>28.640889340134269</v>
      </c>
      <c r="AP1317" s="139">
        <v>28.672722694625119</v>
      </c>
      <c r="AQ1317" s="139">
        <v>28.704126274862794</v>
      </c>
      <c r="AR1317" s="139">
        <v>28.735094304516625</v>
      </c>
      <c r="AS1317" s="139">
        <v>28.76562159467527</v>
      </c>
      <c r="AT1317" s="139">
        <v>28.795703533923998</v>
      </c>
      <c r="AU1317" s="139">
        <v>28.825336077346055</v>
      </c>
      <c r="AV1317" s="139">
        <v>28.854515734535287</v>
      </c>
      <c r="AW1317" s="139">
        <v>28.883239556707252</v>
      </c>
      <c r="AX1317" s="140">
        <v>28.911505122995411</v>
      </c>
    </row>
    <row r="1318" spans="1:50">
      <c r="A1318" s="212"/>
      <c r="B1318" s="215"/>
      <c r="C1318" s="206"/>
      <c r="D1318" s="52" t="s">
        <v>25</v>
      </c>
      <c r="E1318" s="86" t="str">
        <f>A1291&amp;"/"&amp;B1317&amp;"/"&amp;C1317&amp;"/"&amp;D1318</f>
        <v>Lignite fired power plants/Steam turbine/Electricity only/M</v>
      </c>
      <c r="F1318" s="61" t="str">
        <f>A1291</f>
        <v>Lignite fired power plants</v>
      </c>
      <c r="G1318" s="61" t="str">
        <f>B1317</f>
        <v>Steam turbine</v>
      </c>
      <c r="H1318" s="61" t="str">
        <f>C1317</f>
        <v>Electricity only</v>
      </c>
      <c r="I1318" s="84" t="str">
        <f t="shared" si="83"/>
        <v>M</v>
      </c>
      <c r="J1318" s="135">
        <v>29.700000000000003</v>
      </c>
      <c r="K1318" s="135">
        <v>29.731683816491504</v>
      </c>
      <c r="L1318" s="135">
        <v>29.763386109620058</v>
      </c>
      <c r="M1318" s="135">
        <v>29.795090539688204</v>
      </c>
      <c r="N1318" s="135">
        <v>29.82678083261229</v>
      </c>
      <c r="O1318" s="135">
        <v>29.858440811756232</v>
      </c>
      <c r="P1318" s="135">
        <v>29.890054429175983</v>
      </c>
      <c r="Q1318" s="135">
        <v>29.921605796154012</v>
      </c>
      <c r="R1318" s="135">
        <v>29.953079212908676</v>
      </c>
      <c r="S1318" s="135">
        <v>29.984459197369812</v>
      </c>
      <c r="T1318" s="135">
        <v>30.015730512918761</v>
      </c>
      <c r="U1318" s="135">
        <v>30.046878194998623</v>
      </c>
      <c r="V1318" s="135">
        <v>30.077887576508569</v>
      </c>
      <c r="W1318" s="135">
        <v>30.108744311904232</v>
      </c>
      <c r="X1318" s="135">
        <v>30.139434399935173</v>
      </c>
      <c r="Y1318" s="135">
        <v>30.169944204959009</v>
      </c>
      <c r="Z1318" s="135">
        <v>30.200260476781171</v>
      </c>
      <c r="AA1318" s="135">
        <v>30.230370368978026</v>
      </c>
      <c r="AB1318" s="135">
        <v>30.260261455670591</v>
      </c>
      <c r="AC1318" s="135">
        <v>30.28992174672473</v>
      </c>
      <c r="AD1318" s="135">
        <v>30.319339701362811</v>
      </c>
      <c r="AE1318" s="135">
        <v>30.348504240180375</v>
      </c>
      <c r="AF1318" s="135">
        <v>30.377404755569675</v>
      </c>
      <c r="AG1318" s="135">
        <v>30.406031120560066</v>
      </c>
      <c r="AH1318" s="135">
        <v>30.434373696092681</v>
      </c>
      <c r="AI1318" s="135">
        <v>30.462423336754213</v>
      </c>
      <c r="AJ1318" s="135">
        <v>30.490171395001227</v>
      </c>
      <c r="AK1318" s="135">
        <v>30.517609723912681</v>
      </c>
      <c r="AL1318" s="135">
        <v>30.544730678514007</v>
      </c>
      <c r="AM1318" s="135">
        <v>30.571527115721398</v>
      </c>
      <c r="AN1318" s="135">
        <v>30.597992392959345</v>
      </c>
      <c r="AO1318" s="135">
        <v>30.624120365508766</v>
      </c>
      <c r="AP1318" s="135">
        <v>30.649905382646352</v>
      </c>
      <c r="AQ1318" s="135">
        <v>30.675342282638869</v>
      </c>
      <c r="AR1318" s="135">
        <v>30.700426386658471</v>
      </c>
      <c r="AS1318" s="135">
        <v>30.725153491686974</v>
      </c>
      <c r="AT1318" s="135">
        <v>30.749519862478447</v>
      </c>
      <c r="AU1318" s="135">
        <v>30.77352222265031</v>
      </c>
      <c r="AV1318" s="135">
        <v>30.797157744973589</v>
      </c>
      <c r="AW1318" s="135">
        <v>30.820424040932885</v>
      </c>
      <c r="AX1318" s="136">
        <v>30.843319149626289</v>
      </c>
    </row>
    <row r="1319" spans="1:50">
      <c r="A1319" s="212"/>
      <c r="B1319" s="215"/>
      <c r="C1319" s="206"/>
      <c r="D1319" s="52" t="s">
        <v>38</v>
      </c>
      <c r="E1319" s="86" t="str">
        <f>A1291&amp;"/"&amp;B1317&amp;"/"&amp;C1317&amp;"/"&amp;D1319</f>
        <v>Lignite fired power plants/Steam turbine/Electricity only/S</v>
      </c>
      <c r="F1319" s="61" t="str">
        <f>A1291</f>
        <v>Lignite fired power plants</v>
      </c>
      <c r="G1319" s="61" t="str">
        <f>B1317</f>
        <v>Steam turbine</v>
      </c>
      <c r="H1319" s="61" t="str">
        <f>C1317</f>
        <v>Electricity only</v>
      </c>
      <c r="I1319" s="84" t="str">
        <f t="shared" si="83"/>
        <v>S</v>
      </c>
      <c r="J1319" s="135">
        <v>32.8185</v>
      </c>
      <c r="K1319" s="135">
        <v>32.847675514352588</v>
      </c>
      <c r="L1319" s="135">
        <v>32.876868042608464</v>
      </c>
      <c r="M1319" s="135">
        <v>32.906062538629548</v>
      </c>
      <c r="N1319" s="135">
        <v>32.935244016697155</v>
      </c>
      <c r="O1319" s="135">
        <v>32.964397580825533</v>
      </c>
      <c r="P1319" s="135">
        <v>32.993508453532883</v>
      </c>
      <c r="Q1319" s="135">
        <v>33.022562003958484</v>
      </c>
      <c r="R1319" s="135">
        <v>33.051543775220068</v>
      </c>
      <c r="S1319" s="135">
        <v>33.080439510911368</v>
      </c>
      <c r="T1319" s="135">
        <v>33.109235180646024</v>
      </c>
      <c r="U1319" s="135">
        <v>33.137917004561231</v>
      </c>
      <c r="V1319" s="135">
        <v>33.166471476701638</v>
      </c>
      <c r="W1319" s="135">
        <v>33.194885387211812</v>
      </c>
      <c r="X1319" s="135">
        <v>33.223145843273635</v>
      </c>
      <c r="Y1319" s="135">
        <v>33.251240288733086</v>
      </c>
      <c r="Z1319" s="135">
        <v>33.279156522369327</v>
      </c>
      <c r="AA1319" s="135">
        <v>33.306882714767262</v>
      </c>
      <c r="AB1319" s="135">
        <v>33.334407423763338</v>
      </c>
      <c r="AC1319" s="135">
        <v>33.361719608442357</v>
      </c>
      <c r="AD1319" s="135">
        <v>33.388808641671588</v>
      </c>
      <c r="AE1319" s="135">
        <v>33.415664321166091</v>
      </c>
      <c r="AF1319" s="135">
        <v>33.442276879087075</v>
      </c>
      <c r="AG1319" s="135">
        <v>33.468636990182397</v>
      </c>
      <c r="AH1319" s="135">
        <v>33.494735778485342</v>
      </c>
      <c r="AI1319" s="135">
        <v>33.520564822594501</v>
      </c>
      <c r="AJ1319" s="135">
        <v>33.546116159563631</v>
      </c>
      <c r="AK1319" s="135">
        <v>33.571382287436258</v>
      </c>
      <c r="AL1319" s="135">
        <v>33.596356166464986</v>
      </c>
      <c r="AM1319" s="135">
        <v>33.621031219060121</v>
      </c>
      <c r="AN1319" s="135">
        <v>33.645401328516733</v>
      </c>
      <c r="AO1319" s="135">
        <v>33.669460836572654</v>
      </c>
      <c r="AP1319" s="135">
        <v>33.693204539853511</v>
      </c>
      <c r="AQ1319" s="135">
        <v>33.71662768526329</v>
      </c>
      <c r="AR1319" s="135">
        <v>33.739725964381343</v>
      </c>
      <c r="AS1319" s="135">
        <v>33.762495506928417</v>
      </c>
      <c r="AT1319" s="135">
        <v>33.78493287336557</v>
      </c>
      <c r="AU1319" s="135">
        <v>33.807035046690494</v>
      </c>
      <c r="AV1319" s="135">
        <v>33.828799423496513</v>
      </c>
      <c r="AW1319" s="135">
        <v>33.850223804359032</v>
      </c>
      <c r="AX1319" s="136">
        <v>33.871306383614211</v>
      </c>
    </row>
    <row r="1320" spans="1:50">
      <c r="A1320" s="212"/>
      <c r="B1320" s="215"/>
      <c r="C1320" s="216"/>
      <c r="D1320" s="52" t="s">
        <v>47</v>
      </c>
      <c r="E1320" s="86" t="str">
        <f>A1291&amp;"/"&amp;B1317&amp;"/"&amp;C1317&amp;"/"&amp;D1320</f>
        <v>Lignite fired power plants/Steam turbine/Electricity only/XS</v>
      </c>
      <c r="F1320" s="61" t="str">
        <f>A1291</f>
        <v>Lignite fired power plants</v>
      </c>
      <c r="G1320" s="61" t="str">
        <f>B1317</f>
        <v>Steam turbine</v>
      </c>
      <c r="H1320" s="61" t="str">
        <f>C1317</f>
        <v>Electricity only</v>
      </c>
      <c r="I1320" s="84" t="str">
        <f t="shared" si="83"/>
        <v>XS</v>
      </c>
      <c r="J1320" s="135">
        <v>39.382200000000005</v>
      </c>
      <c r="K1320" s="135">
        <v>39.405405340009146</v>
      </c>
      <c r="L1320" s="135">
        <v>39.428519938754114</v>
      </c>
      <c r="M1320" s="135">
        <v>39.451533138573772</v>
      </c>
      <c r="N1320" s="135">
        <v>39.47443450437946</v>
      </c>
      <c r="O1320" s="135">
        <v>39.497213840322189</v>
      </c>
      <c r="P1320" s="135">
        <v>39.519861205492973</v>
      </c>
      <c r="Q1320" s="135">
        <v>39.542366928615245</v>
      </c>
      <c r="R1320" s="135">
        <v>39.564721621694737</v>
      </c>
      <c r="S1320" s="135">
        <v>39.586916192598444</v>
      </c>
      <c r="T1320" s="135">
        <v>39.608941856540362</v>
      </c>
      <c r="U1320" s="135">
        <v>39.630790146458338</v>
      </c>
      <c r="V1320" s="135">
        <v>39.65245292227204</v>
      </c>
      <c r="W1320" s="135">
        <v>39.673922379018414</v>
      </c>
      <c r="X1320" s="135">
        <v>39.695191053866452</v>
      </c>
      <c r="Y1320" s="135">
        <v>39.716251832018905</v>
      </c>
      <c r="Z1320" s="135">
        <v>39.737097951513654</v>
      </c>
      <c r="AA1320" s="135">
        <v>39.757723006942555</v>
      </c>
      <c r="AB1320" s="135">
        <v>39.778120952110228</v>
      </c>
      <c r="AC1320" s="135">
        <v>39.798286101659507</v>
      </c>
      <c r="AD1320" s="135">
        <v>39.818213131694364</v>
      </c>
      <c r="AE1320" s="135">
        <v>39.837897079434526</v>
      </c>
      <c r="AF1320" s="135">
        <v>39.857333341939452</v>
      </c>
      <c r="AG1320" s="135">
        <v>39.876517673941891</v>
      </c>
      <c r="AH1320" s="135">
        <v>39.895446184834015</v>
      </c>
      <c r="AI1320" s="135">
        <v>39.914115334850806</v>
      </c>
      <c r="AJ1320" s="135">
        <v>39.932521930497394</v>
      </c>
      <c r="AK1320" s="135">
        <v>39.950663119268128</v>
      </c>
      <c r="AL1320" s="135">
        <v>39.968536383706287</v>
      </c>
      <c r="AM1320" s="135">
        <v>39.986139534853834</v>
      </c>
      <c r="AN1320" s="135">
        <v>40.003470705140998</v>
      </c>
      <c r="AO1320" s="135">
        <v>40.020528340765388</v>
      </c>
      <c r="AP1320" s="135">
        <v>40.037311193610201</v>
      </c>
      <c r="AQ1320" s="135">
        <v>40.05381831275028</v>
      </c>
      <c r="AR1320" s="135">
        <v>40.070049035594188</v>
      </c>
      <c r="AS1320" s="135">
        <v>40.086002978709395</v>
      </c>
      <c r="AT1320" s="135">
        <v>40.101680028376308</v>
      </c>
      <c r="AU1320" s="135">
        <v>40.117080330915677</v>
      </c>
      <c r="AV1320" s="135">
        <v>40.132204282832255</v>
      </c>
      <c r="AW1320" s="135">
        <v>40.147052520815713</v>
      </c>
      <c r="AX1320" s="136">
        <v>40.161625911638531</v>
      </c>
    </row>
    <row r="1321" spans="1:50">
      <c r="A1321" s="212"/>
      <c r="B1321" s="215"/>
      <c r="C1321" s="217" t="s">
        <v>26</v>
      </c>
      <c r="D1321" s="83" t="s">
        <v>24</v>
      </c>
      <c r="E1321" s="56" t="str">
        <f>A1291&amp;"/"&amp;B1317&amp;"/"&amp;C1321&amp;"/"&amp;D1321</f>
        <v>Lignite fired power plants/Steam turbine/CHP/L</v>
      </c>
      <c r="F1321" s="103" t="str">
        <f>A1291</f>
        <v>Lignite fired power plants</v>
      </c>
      <c r="G1321" s="103" t="str">
        <f>B1317</f>
        <v>Steam turbine</v>
      </c>
      <c r="H1321" s="103" t="str">
        <f>C1321</f>
        <v>CHP</v>
      </c>
      <c r="I1321" s="104" t="str">
        <f t="shared" si="83"/>
        <v>L</v>
      </c>
      <c r="J1321" s="141">
        <v>32.979999999999997</v>
      </c>
      <c r="K1321" s="141">
        <v>33.00915030765227</v>
      </c>
      <c r="L1321" s="141">
        <v>33.038258804815179</v>
      </c>
      <c r="M1321" s="141">
        <v>33.067318901012406</v>
      </c>
      <c r="N1321" s="141">
        <v>33.096324071294291</v>
      </c>
      <c r="O1321" s="141">
        <v>33.125267861472544</v>
      </c>
      <c r="P1321" s="141">
        <v>33.154143893203745</v>
      </c>
      <c r="Q1321" s="141">
        <v>33.182945868914359</v>
      </c>
      <c r="R1321" s="141">
        <v>33.211667576560536</v>
      </c>
      <c r="S1321" s="141">
        <v>33.240302894216484</v>
      </c>
      <c r="T1321" s="141">
        <v>33.268845794485657</v>
      </c>
      <c r="U1321" s="141">
        <v>33.297290348729703</v>
      </c>
      <c r="V1321" s="141">
        <v>33.325630731110323</v>
      </c>
      <c r="W1321" s="141">
        <v>33.353861222440173</v>
      </c>
      <c r="X1321" s="141">
        <v>33.381976213838918</v>
      </c>
      <c r="Y1321" s="141">
        <v>33.409970210191709</v>
      </c>
      <c r="Z1321" s="141">
        <v>33.437837833407301</v>
      </c>
      <c r="AA1321" s="141">
        <v>33.465573825473939</v>
      </c>
      <c r="AB1321" s="141">
        <v>33.493173051311523</v>
      </c>
      <c r="AC1321" s="141">
        <v>33.520630501419014</v>
      </c>
      <c r="AD1321" s="141">
        <v>33.547941294316686</v>
      </c>
      <c r="AE1321" s="141">
        <v>33.575100678783123</v>
      </c>
      <c r="AF1321" s="141">
        <v>33.602104035887578</v>
      </c>
      <c r="AG1321" s="141">
        <v>33.628946880818482</v>
      </c>
      <c r="AH1321" s="141">
        <v>33.655624864509633</v>
      </c>
      <c r="AI1321" s="141">
        <v>33.682133775065743</v>
      </c>
      <c r="AJ1321" s="141">
        <v>33.708469538989611</v>
      </c>
      <c r="AK1321" s="141">
        <v>33.734628222213559</v>
      </c>
      <c r="AL1321" s="141">
        <v>33.760606030938035</v>
      </c>
      <c r="AM1321" s="141">
        <v>33.78639931228075</v>
      </c>
      <c r="AN1321" s="141">
        <v>33.812004554739957</v>
      </c>
      <c r="AO1321" s="141">
        <v>33.837418388475896</v>
      </c>
      <c r="AP1321" s="141">
        <v>33.862637585414575</v>
      </c>
      <c r="AQ1321" s="141">
        <v>33.887659059178446</v>
      </c>
      <c r="AR1321" s="141">
        <v>33.912479864848734</v>
      </c>
      <c r="AS1321" s="141">
        <v>33.93709719856431</v>
      </c>
      <c r="AT1321" s="141">
        <v>33.96150839696238</v>
      </c>
      <c r="AU1321" s="141">
        <v>33.985710936466369</v>
      </c>
      <c r="AV1321" s="141">
        <v>34.00970243242628</v>
      </c>
      <c r="AW1321" s="141">
        <v>34.033480638117517</v>
      </c>
      <c r="AX1321" s="142">
        <v>34.057043443603639</v>
      </c>
    </row>
    <row r="1322" spans="1:50">
      <c r="A1322" s="212"/>
      <c r="B1322" s="215"/>
      <c r="C1322" s="206"/>
      <c r="D1322" s="52" t="s">
        <v>25</v>
      </c>
      <c r="E1322" s="86" t="str">
        <f>A1291&amp;"/"&amp;B1317&amp;"/"&amp;C1321&amp;"/"&amp;D1322</f>
        <v>Lignite fired power plants/Steam turbine/CHP/M</v>
      </c>
      <c r="F1322" s="61" t="str">
        <f>A1291</f>
        <v>Lignite fired power plants</v>
      </c>
      <c r="G1322" s="61" t="str">
        <f>B1317</f>
        <v>Steam turbine</v>
      </c>
      <c r="H1322" s="61" t="str">
        <f>C1321</f>
        <v>CHP</v>
      </c>
      <c r="I1322" s="84" t="str">
        <f t="shared" si="83"/>
        <v>M</v>
      </c>
      <c r="J1322" s="135">
        <v>35.113999999999997</v>
      </c>
      <c r="K1322" s="135">
        <v>35.133566447294683</v>
      </c>
      <c r="L1322" s="135">
        <v>35.153056188813309</v>
      </c>
      <c r="M1322" s="135">
        <v>35.172465447558153</v>
      </c>
      <c r="N1322" s="135">
        <v>35.191790521781307</v>
      </c>
      <c r="O1322" s="135">
        <v>35.211027787197551</v>
      </c>
      <c r="P1322" s="135">
        <v>35.230173699066235</v>
      </c>
      <c r="Q1322" s="135">
        <v>35.24922479414073</v>
      </c>
      <c r="R1322" s="135">
        <v>35.26817769248472</v>
      </c>
      <c r="S1322" s="135">
        <v>35.287029099154587</v>
      </c>
      <c r="T1322" s="135">
        <v>35.305775805747672</v>
      </c>
      <c r="U1322" s="135">
        <v>35.324414691816422</v>
      </c>
      <c r="V1322" s="135">
        <v>35.342942726148792</v>
      </c>
      <c r="W1322" s="135">
        <v>35.361356967915498</v>
      </c>
      <c r="X1322" s="135">
        <v>35.379654567685058</v>
      </c>
      <c r="Y1322" s="135">
        <v>35.397832768307801</v>
      </c>
      <c r="Z1322" s="135">
        <v>35.415888905670315</v>
      </c>
      <c r="AA1322" s="135">
        <v>35.433820409322003</v>
      </c>
      <c r="AB1322" s="135">
        <v>35.451624802975772</v>
      </c>
      <c r="AC1322" s="135">
        <v>35.469299704884911</v>
      </c>
      <c r="AD1322" s="135">
        <v>35.486842828098631</v>
      </c>
      <c r="AE1322" s="135">
        <v>35.504251980598831</v>
      </c>
      <c r="AF1322" s="135">
        <v>35.52152506532083</v>
      </c>
      <c r="AG1322" s="135">
        <v>35.538660080061064</v>
      </c>
      <c r="AH1322" s="135">
        <v>35.555655117274782</v>
      </c>
      <c r="AI1322" s="135">
        <v>35.572508363767021</v>
      </c>
      <c r="AJ1322" s="135">
        <v>35.589218100280299</v>
      </c>
      <c r="AK1322" s="135">
        <v>35.605782700982346</v>
      </c>
      <c r="AL1322" s="135">
        <v>35.622200632857663</v>
      </c>
      <c r="AM1322" s="135">
        <v>35.638470455006534</v>
      </c>
      <c r="AN1322" s="135">
        <v>35.654590817855095</v>
      </c>
      <c r="AO1322" s="135">
        <v>35.670560462280633</v>
      </c>
      <c r="AP1322" s="135">
        <v>35.686378218655555</v>
      </c>
      <c r="AQ1322" s="135">
        <v>35.702043005814389</v>
      </c>
      <c r="AR1322" s="135">
        <v>35.71755382994737</v>
      </c>
      <c r="AS1322" s="135">
        <v>35.732909783424851</v>
      </c>
      <c r="AT1322" s="135">
        <v>35.748110043556359</v>
      </c>
      <c r="AU1322" s="135">
        <v>35.763153871288267</v>
      </c>
      <c r="AV1322" s="135">
        <v>35.778040609844105</v>
      </c>
      <c r="AW1322" s="135">
        <v>35.792769683311292</v>
      </c>
      <c r="AX1322" s="136">
        <v>35.807340595178268</v>
      </c>
    </row>
    <row r="1323" spans="1:50">
      <c r="A1323" s="212"/>
      <c r="B1323" s="215"/>
      <c r="C1323" s="206"/>
      <c r="D1323" s="52" t="s">
        <v>38</v>
      </c>
      <c r="E1323" s="86" t="str">
        <f>A1291&amp;"/"&amp;B1317&amp;"/"&amp;C1321&amp;"/"&amp;D1323</f>
        <v>Lignite fired power plants/Steam turbine/CHP/S</v>
      </c>
      <c r="F1323" s="61" t="str">
        <f>A1291</f>
        <v>Lignite fired power plants</v>
      </c>
      <c r="G1323" s="61" t="str">
        <f>B1317</f>
        <v>Steam turbine</v>
      </c>
      <c r="H1323" s="61" t="str">
        <f>C1321</f>
        <v>CHP</v>
      </c>
      <c r="I1323" s="84" t="str">
        <f t="shared" si="83"/>
        <v>S</v>
      </c>
      <c r="J1323" s="135">
        <v>44.667400666666666</v>
      </c>
      <c r="K1323" s="135">
        <v>44.684270741591568</v>
      </c>
      <c r="L1323" s="135">
        <v>44.701030697610328</v>
      </c>
      <c r="M1323" s="135">
        <v>44.717678126161715</v>
      </c>
      <c r="N1323" s="135">
        <v>44.734210702375066</v>
      </c>
      <c r="O1323" s="135">
        <v>44.750626185569857</v>
      </c>
      <c r="P1323" s="135">
        <v>44.766922419645034</v>
      </c>
      <c r="Q1323" s="135">
        <v>44.783097333360296</v>
      </c>
      <c r="R1323" s="135">
        <v>44.79914894051128</v>
      </c>
      <c r="S1323" s="135">
        <v>44.815075340000952</v>
      </c>
      <c r="T1323" s="135">
        <v>44.830874715809678</v>
      </c>
      <c r="U1323" s="135">
        <v>44.846545336866512</v>
      </c>
      <c r="V1323" s="135">
        <v>44.862085556824482</v>
      </c>
      <c r="W1323" s="135">
        <v>44.877493813742653</v>
      </c>
      <c r="X1323" s="135">
        <v>44.892768629678017</v>
      </c>
      <c r="Y1323" s="135">
        <v>44.907908610190191</v>
      </c>
      <c r="Z1323" s="135">
        <v>44.922912443762137</v>
      </c>
      <c r="AA1323" s="135">
        <v>44.937778901140092</v>
      </c>
      <c r="AB1323" s="135">
        <v>44.9525068345961</v>
      </c>
      <c r="AC1323" s="135">
        <v>44.967095177116335</v>
      </c>
      <c r="AD1323" s="135">
        <v>44.981542941518811</v>
      </c>
      <c r="AE1323" s="135">
        <v>44.995849219503718</v>
      </c>
      <c r="AF1323" s="135">
        <v>45.01001318064008</v>
      </c>
      <c r="AG1323" s="135">
        <v>45.024034071291901</v>
      </c>
      <c r="AH1323" s="135">
        <v>45.037911213487604</v>
      </c>
      <c r="AI1323" s="135">
        <v>45.051644003735952</v>
      </c>
      <c r="AJ1323" s="135">
        <v>45.065231911792083</v>
      </c>
      <c r="AK1323" s="135">
        <v>45.078674479377042</v>
      </c>
      <c r="AL1323" s="135">
        <v>45.091971318854199</v>
      </c>
      <c r="AM1323" s="135">
        <v>45.105122111865931</v>
      </c>
      <c r="AN1323" s="135">
        <v>45.118126607933917</v>
      </c>
      <c r="AO1323" s="135">
        <v>45.130984623026244</v>
      </c>
      <c r="AP1323" s="135">
        <v>45.143696038094639</v>
      </c>
      <c r="AQ1323" s="135">
        <v>45.156260797584913</v>
      </c>
      <c r="AR1323" s="135">
        <v>45.168678907923699</v>
      </c>
      <c r="AS1323" s="135">
        <v>45.180950435984521</v>
      </c>
      <c r="AT1323" s="135">
        <v>45.193075507536108</v>
      </c>
      <c r="AU1323" s="135">
        <v>45.205054305675851</v>
      </c>
      <c r="AV1323" s="135">
        <v>45.216887069251072</v>
      </c>
      <c r="AW1323" s="135">
        <v>45.228574091270893</v>
      </c>
      <c r="AX1323" s="136">
        <v>45.240115717311276</v>
      </c>
    </row>
    <row r="1324" spans="1:50">
      <c r="A1324" s="212"/>
      <c r="B1324" s="215"/>
      <c r="C1324" s="216"/>
      <c r="D1324" s="106" t="s">
        <v>47</v>
      </c>
      <c r="E1324" s="107" t="str">
        <f>A1291&amp;"/"&amp;B1317&amp;"/"&amp;C1321&amp;"/"&amp;D1324</f>
        <v>Lignite fired power plants/Steam turbine/CHP/XS</v>
      </c>
      <c r="F1324" s="108" t="str">
        <f>A1291</f>
        <v>Lignite fired power plants</v>
      </c>
      <c r="G1324" s="108" t="str">
        <f>B1317</f>
        <v>Steam turbine</v>
      </c>
      <c r="H1324" s="108" t="str">
        <f>C1321</f>
        <v>CHP</v>
      </c>
      <c r="I1324" s="109" t="str">
        <f t="shared" si="83"/>
        <v>XS</v>
      </c>
      <c r="J1324" s="143">
        <v>45.314067333333334</v>
      </c>
      <c r="K1324" s="143">
        <v>45.324592916658801</v>
      </c>
      <c r="L1324" s="143">
        <v>45.335020352060646</v>
      </c>
      <c r="M1324" s="143">
        <v>45.345348903369256</v>
      </c>
      <c r="N1324" s="143">
        <v>45.355577889742499</v>
      </c>
      <c r="O1324" s="143">
        <v>45.365706685027504</v>
      </c>
      <c r="P1324" s="143">
        <v>45.375734717077961</v>
      </c>
      <c r="Q1324" s="143">
        <v>45.38566146702906</v>
      </c>
      <c r="R1324" s="143">
        <v>45.395486468532525</v>
      </c>
      <c r="S1324" s="143">
        <v>45.405209306954141</v>
      </c>
      <c r="T1324" s="143">
        <v>45.414829618536018</v>
      </c>
      <c r="U1324" s="143">
        <v>45.424347089526002</v>
      </c>
      <c r="V1324" s="143">
        <v>45.433761455276496</v>
      </c>
      <c r="W1324" s="143">
        <v>45.443072499315051</v>
      </c>
      <c r="X1324" s="143">
        <v>45.452280052389</v>
      </c>
      <c r="Y1324" s="143">
        <v>45.461383991486272</v>
      </c>
      <c r="Z1324" s="143">
        <v>45.470384238834711</v>
      </c>
      <c r="AA1324" s="143">
        <v>45.479280760882048</v>
      </c>
      <c r="AB1324" s="143">
        <v>45.488073567258574</v>
      </c>
      <c r="AC1324" s="143">
        <v>45.496762709724678</v>
      </c>
      <c r="AD1324" s="143">
        <v>45.505348281105206</v>
      </c>
      <c r="AE1324" s="143">
        <v>45.51383041421272</v>
      </c>
      <c r="AF1324" s="143">
        <v>45.522209280761381</v>
      </c>
      <c r="AG1324" s="143">
        <v>45.530485090273586</v>
      </c>
      <c r="AH1324" s="143">
        <v>45.538658088980924</v>
      </c>
      <c r="AI1324" s="143">
        <v>45.546728558721284</v>
      </c>
      <c r="AJ1324" s="143">
        <v>45.554696815833893</v>
      </c>
      <c r="AK1324" s="143">
        <v>45.562563210053661</v>
      </c>
      <c r="AL1324" s="143">
        <v>45.570328123406661</v>
      </c>
      <c r="AM1324" s="143">
        <v>45.577991969107991</v>
      </c>
      <c r="AN1324" s="143">
        <v>45.585555190463623</v>
      </c>
      <c r="AO1324" s="143">
        <v>45.593018259777431</v>
      </c>
      <c r="AP1324" s="143">
        <v>45.600381677264892</v>
      </c>
      <c r="AQ1324" s="143">
        <v>45.607645969974378</v>
      </c>
      <c r="AR1324" s="143">
        <v>45.614811690717573</v>
      </c>
      <c r="AS1324" s="143">
        <v>45.62187941700973</v>
      </c>
      <c r="AT1324" s="143">
        <v>45.628849750021161</v>
      </c>
      <c r="AU1324" s="143">
        <v>45.635723313540524</v>
      </c>
      <c r="AV1324" s="143">
        <v>45.642500752951243</v>
      </c>
      <c r="AW1324" s="143">
        <v>45.649182734221498</v>
      </c>
      <c r="AX1324" s="144">
        <v>45.65576994290889</v>
      </c>
    </row>
    <row r="1325" spans="1:50">
      <c r="A1325" s="212"/>
      <c r="B1325" s="215"/>
      <c r="C1325" s="217" t="s">
        <v>42</v>
      </c>
      <c r="D1325" s="83" t="s">
        <v>24</v>
      </c>
      <c r="E1325" s="56" t="str">
        <f>A1291&amp;"/"&amp;B1317&amp;"/"&amp;C1325&amp;"/"&amp;D1325</f>
        <v>Lignite fired power plants/Steam turbine/Electricity only with CCS/L</v>
      </c>
      <c r="F1325" s="103" t="str">
        <f>A1291</f>
        <v>Lignite fired power plants</v>
      </c>
      <c r="G1325" s="103" t="str">
        <f>B1317</f>
        <v>Steam turbine</v>
      </c>
      <c r="H1325" s="103" t="str">
        <f>C1325</f>
        <v>Electricity only with CCS</v>
      </c>
      <c r="I1325" s="104" t="str">
        <f t="shared" si="83"/>
        <v>L</v>
      </c>
      <c r="J1325" s="141" t="s">
        <v>99</v>
      </c>
      <c r="K1325" s="141" t="s">
        <v>99</v>
      </c>
      <c r="L1325" s="141" t="s">
        <v>99</v>
      </c>
      <c r="M1325" s="141" t="s">
        <v>99</v>
      </c>
      <c r="N1325" s="141" t="s">
        <v>99</v>
      </c>
      <c r="O1325" s="141" t="s">
        <v>99</v>
      </c>
      <c r="P1325" s="141" t="s">
        <v>99</v>
      </c>
      <c r="Q1325" s="141" t="s">
        <v>99</v>
      </c>
      <c r="R1325" s="141" t="s">
        <v>99</v>
      </c>
      <c r="S1325" s="141" t="s">
        <v>99</v>
      </c>
      <c r="T1325" s="141" t="s">
        <v>99</v>
      </c>
      <c r="U1325" s="141" t="s">
        <v>99</v>
      </c>
      <c r="V1325" s="141" t="s">
        <v>99</v>
      </c>
      <c r="W1325" s="141" t="s">
        <v>99</v>
      </c>
      <c r="X1325" s="141" t="s">
        <v>99</v>
      </c>
      <c r="Y1325" s="141" t="s">
        <v>99</v>
      </c>
      <c r="Z1325" s="141" t="s">
        <v>99</v>
      </c>
      <c r="AA1325" s="141" t="s">
        <v>99</v>
      </c>
      <c r="AB1325" s="141" t="s">
        <v>99</v>
      </c>
      <c r="AC1325" s="141" t="s">
        <v>99</v>
      </c>
      <c r="AD1325" s="141" t="s">
        <v>99</v>
      </c>
      <c r="AE1325" s="141">
        <v>66.412499999999994</v>
      </c>
      <c r="AF1325" s="141">
        <v>66.412499999999994</v>
      </c>
      <c r="AG1325" s="141">
        <v>66.412499999999994</v>
      </c>
      <c r="AH1325" s="141">
        <v>66.412499999999994</v>
      </c>
      <c r="AI1325" s="141">
        <v>66.412499999999994</v>
      </c>
      <c r="AJ1325" s="141">
        <v>66.412499999999994</v>
      </c>
      <c r="AK1325" s="141">
        <v>66.412499999999994</v>
      </c>
      <c r="AL1325" s="141">
        <v>66.412499999999994</v>
      </c>
      <c r="AM1325" s="141">
        <v>66.412499999999994</v>
      </c>
      <c r="AN1325" s="141">
        <v>66.412499999999994</v>
      </c>
      <c r="AO1325" s="141">
        <v>66.412499999999994</v>
      </c>
      <c r="AP1325" s="141">
        <v>66.412499999999994</v>
      </c>
      <c r="AQ1325" s="141">
        <v>66.412499999999994</v>
      </c>
      <c r="AR1325" s="141">
        <v>66.412499999999994</v>
      </c>
      <c r="AS1325" s="141">
        <v>66.412499999999994</v>
      </c>
      <c r="AT1325" s="141">
        <v>66.412499999999994</v>
      </c>
      <c r="AU1325" s="141">
        <v>66.412499999999994</v>
      </c>
      <c r="AV1325" s="141">
        <v>66.412499999999994</v>
      </c>
      <c r="AW1325" s="141">
        <v>66.412499999999994</v>
      </c>
      <c r="AX1325" s="142">
        <v>66.412499999999994</v>
      </c>
    </row>
    <row r="1326" spans="1:50">
      <c r="A1326" s="212"/>
      <c r="B1326" s="215"/>
      <c r="C1326" s="216"/>
      <c r="D1326" s="106" t="s">
        <v>25</v>
      </c>
      <c r="E1326" s="107" t="str">
        <f>A1291&amp;"/"&amp;B1317&amp;"/"&amp;C1325&amp;"/"&amp;D1326</f>
        <v>Lignite fired power plants/Steam turbine/Electricity only with CCS/M</v>
      </c>
      <c r="F1326" s="108" t="str">
        <f>A1291</f>
        <v>Lignite fired power plants</v>
      </c>
      <c r="G1326" s="108" t="str">
        <f>B1317</f>
        <v>Steam turbine</v>
      </c>
      <c r="H1326" s="108" t="str">
        <f>C1325</f>
        <v>Electricity only with CCS</v>
      </c>
      <c r="I1326" s="109" t="str">
        <f t="shared" si="83"/>
        <v>M</v>
      </c>
      <c r="J1326" s="143" t="s">
        <v>99</v>
      </c>
      <c r="K1326" s="143" t="s">
        <v>99</v>
      </c>
      <c r="L1326" s="143" t="s">
        <v>99</v>
      </c>
      <c r="M1326" s="143" t="s">
        <v>99</v>
      </c>
      <c r="N1326" s="143" t="s">
        <v>99</v>
      </c>
      <c r="O1326" s="143" t="s">
        <v>99</v>
      </c>
      <c r="P1326" s="143" t="s">
        <v>99</v>
      </c>
      <c r="Q1326" s="143" t="s">
        <v>99</v>
      </c>
      <c r="R1326" s="143" t="s">
        <v>99</v>
      </c>
      <c r="S1326" s="143" t="s">
        <v>99</v>
      </c>
      <c r="T1326" s="143" t="s">
        <v>99</v>
      </c>
      <c r="U1326" s="143" t="s">
        <v>99</v>
      </c>
      <c r="V1326" s="143" t="s">
        <v>99</v>
      </c>
      <c r="W1326" s="143" t="s">
        <v>99</v>
      </c>
      <c r="X1326" s="143" t="s">
        <v>99</v>
      </c>
      <c r="Y1326" s="143" t="s">
        <v>99</v>
      </c>
      <c r="Z1326" s="143" t="s">
        <v>99</v>
      </c>
      <c r="AA1326" s="143" t="s">
        <v>99</v>
      </c>
      <c r="AB1326" s="143" t="s">
        <v>99</v>
      </c>
      <c r="AC1326" s="143" t="s">
        <v>99</v>
      </c>
      <c r="AD1326" s="143" t="s">
        <v>99</v>
      </c>
      <c r="AE1326" s="143">
        <v>75.11437500000001</v>
      </c>
      <c r="AF1326" s="143">
        <v>75.11437500000001</v>
      </c>
      <c r="AG1326" s="143">
        <v>75.11437500000001</v>
      </c>
      <c r="AH1326" s="143">
        <v>75.11437500000001</v>
      </c>
      <c r="AI1326" s="143">
        <v>75.11437500000001</v>
      </c>
      <c r="AJ1326" s="143">
        <v>75.11437500000001</v>
      </c>
      <c r="AK1326" s="143">
        <v>75.11437500000001</v>
      </c>
      <c r="AL1326" s="143">
        <v>75.11437500000001</v>
      </c>
      <c r="AM1326" s="143">
        <v>75.11437500000001</v>
      </c>
      <c r="AN1326" s="143">
        <v>75.11437500000001</v>
      </c>
      <c r="AO1326" s="143">
        <v>75.11437500000001</v>
      </c>
      <c r="AP1326" s="143">
        <v>75.11437500000001</v>
      </c>
      <c r="AQ1326" s="143">
        <v>75.11437500000001</v>
      </c>
      <c r="AR1326" s="143">
        <v>75.11437500000001</v>
      </c>
      <c r="AS1326" s="143">
        <v>75.11437500000001</v>
      </c>
      <c r="AT1326" s="143">
        <v>75.11437500000001</v>
      </c>
      <c r="AU1326" s="143">
        <v>75.11437500000001</v>
      </c>
      <c r="AV1326" s="143">
        <v>75.11437500000001</v>
      </c>
      <c r="AW1326" s="143">
        <v>75.11437500000001</v>
      </c>
      <c r="AX1326" s="144">
        <v>75.11437500000001</v>
      </c>
    </row>
    <row r="1327" spans="1:50">
      <c r="A1327" s="212"/>
      <c r="B1327" s="215"/>
      <c r="C1327" s="217" t="s">
        <v>43</v>
      </c>
      <c r="D1327" s="52" t="s">
        <v>24</v>
      </c>
      <c r="E1327" s="86" t="str">
        <f>A1291&amp;"/"&amp;B1317&amp;"/"&amp;C1327&amp;"/"&amp;D1327</f>
        <v>Lignite fired power plants/Steam turbine/CHP with CCS/L</v>
      </c>
      <c r="F1327" s="61" t="str">
        <f>A1291</f>
        <v>Lignite fired power plants</v>
      </c>
      <c r="G1327" s="61" t="str">
        <f>B1317</f>
        <v>Steam turbine</v>
      </c>
      <c r="H1327" s="61" t="str">
        <f>C1327</f>
        <v>CHP with CCS</v>
      </c>
      <c r="I1327" s="84" t="str">
        <f t="shared" si="83"/>
        <v>L</v>
      </c>
      <c r="J1327" s="135" t="s">
        <v>99</v>
      </c>
      <c r="K1327" s="135" t="s">
        <v>99</v>
      </c>
      <c r="L1327" s="135" t="s">
        <v>99</v>
      </c>
      <c r="M1327" s="135" t="s">
        <v>99</v>
      </c>
      <c r="N1327" s="135" t="s">
        <v>99</v>
      </c>
      <c r="O1327" s="135" t="s">
        <v>99</v>
      </c>
      <c r="P1327" s="135" t="s">
        <v>99</v>
      </c>
      <c r="Q1327" s="135" t="s">
        <v>99</v>
      </c>
      <c r="R1327" s="135" t="s">
        <v>99</v>
      </c>
      <c r="S1327" s="135" t="s">
        <v>99</v>
      </c>
      <c r="T1327" s="135" t="s">
        <v>99</v>
      </c>
      <c r="U1327" s="135" t="s">
        <v>99</v>
      </c>
      <c r="V1327" s="135" t="s">
        <v>99</v>
      </c>
      <c r="W1327" s="135" t="s">
        <v>99</v>
      </c>
      <c r="X1327" s="135" t="s">
        <v>99</v>
      </c>
      <c r="Y1327" s="135" t="s">
        <v>99</v>
      </c>
      <c r="Z1327" s="135" t="s">
        <v>99</v>
      </c>
      <c r="AA1327" s="135" t="s">
        <v>99</v>
      </c>
      <c r="AB1327" s="135" t="s">
        <v>99</v>
      </c>
      <c r="AC1327" s="135" t="s">
        <v>99</v>
      </c>
      <c r="AD1327" s="135" t="s">
        <v>99</v>
      </c>
      <c r="AE1327" s="135">
        <v>71.040374999999997</v>
      </c>
      <c r="AF1327" s="135">
        <v>71.040374999999997</v>
      </c>
      <c r="AG1327" s="135">
        <v>71.040374999999997</v>
      </c>
      <c r="AH1327" s="135">
        <v>71.040374999999997</v>
      </c>
      <c r="AI1327" s="135">
        <v>71.040374999999997</v>
      </c>
      <c r="AJ1327" s="135">
        <v>71.040374999999997</v>
      </c>
      <c r="AK1327" s="135">
        <v>71.040374999999997</v>
      </c>
      <c r="AL1327" s="135">
        <v>71.040374999999997</v>
      </c>
      <c r="AM1327" s="135">
        <v>71.040374999999997</v>
      </c>
      <c r="AN1327" s="135">
        <v>71.040374999999997</v>
      </c>
      <c r="AO1327" s="135">
        <v>71.040374999999997</v>
      </c>
      <c r="AP1327" s="135">
        <v>71.040374999999997</v>
      </c>
      <c r="AQ1327" s="135">
        <v>71.040374999999997</v>
      </c>
      <c r="AR1327" s="135">
        <v>71.040374999999997</v>
      </c>
      <c r="AS1327" s="135">
        <v>71.040374999999997</v>
      </c>
      <c r="AT1327" s="135">
        <v>71.040374999999997</v>
      </c>
      <c r="AU1327" s="135">
        <v>71.040374999999997</v>
      </c>
      <c r="AV1327" s="135">
        <v>71.040374999999997</v>
      </c>
      <c r="AW1327" s="135">
        <v>71.040374999999997</v>
      </c>
      <c r="AX1327" s="136">
        <v>71.040374999999997</v>
      </c>
    </row>
    <row r="1328" spans="1:50">
      <c r="A1328" s="213"/>
      <c r="B1328" s="218"/>
      <c r="C1328" s="210"/>
      <c r="D1328" s="93" t="s">
        <v>25</v>
      </c>
      <c r="E1328" s="73" t="str">
        <f>A1291&amp;"/"&amp;B1317&amp;"/"&amp;C1327&amp;"/"&amp;D1328</f>
        <v>Lignite fired power plants/Steam turbine/CHP with CCS/M</v>
      </c>
      <c r="F1328" s="91" t="str">
        <f>A1291</f>
        <v>Lignite fired power plants</v>
      </c>
      <c r="G1328" s="91" t="str">
        <f>B1317</f>
        <v>Steam turbine</v>
      </c>
      <c r="H1328" s="91" t="str">
        <f>C1327</f>
        <v>CHP with CCS</v>
      </c>
      <c r="I1328" s="70" t="str">
        <f t="shared" si="83"/>
        <v>M</v>
      </c>
      <c r="J1328" s="137" t="s">
        <v>99</v>
      </c>
      <c r="K1328" s="137" t="s">
        <v>99</v>
      </c>
      <c r="L1328" s="137" t="s">
        <v>99</v>
      </c>
      <c r="M1328" s="137" t="s">
        <v>99</v>
      </c>
      <c r="N1328" s="137" t="s">
        <v>99</v>
      </c>
      <c r="O1328" s="137" t="s">
        <v>99</v>
      </c>
      <c r="P1328" s="137" t="s">
        <v>99</v>
      </c>
      <c r="Q1328" s="137" t="s">
        <v>99</v>
      </c>
      <c r="R1328" s="137" t="s">
        <v>99</v>
      </c>
      <c r="S1328" s="137" t="s">
        <v>99</v>
      </c>
      <c r="T1328" s="137" t="s">
        <v>99</v>
      </c>
      <c r="U1328" s="137" t="s">
        <v>99</v>
      </c>
      <c r="V1328" s="137" t="s">
        <v>99</v>
      </c>
      <c r="W1328" s="137" t="s">
        <v>99</v>
      </c>
      <c r="X1328" s="137" t="s">
        <v>99</v>
      </c>
      <c r="Y1328" s="137" t="s">
        <v>99</v>
      </c>
      <c r="Z1328" s="137" t="s">
        <v>99</v>
      </c>
      <c r="AA1328" s="137" t="s">
        <v>99</v>
      </c>
      <c r="AB1328" s="137" t="s">
        <v>99</v>
      </c>
      <c r="AC1328" s="137" t="s">
        <v>99</v>
      </c>
      <c r="AD1328" s="137" t="s">
        <v>99</v>
      </c>
      <c r="AE1328" s="137">
        <v>79.481193750000003</v>
      </c>
      <c r="AF1328" s="137">
        <v>79.481193750000003</v>
      </c>
      <c r="AG1328" s="137">
        <v>79.481193750000003</v>
      </c>
      <c r="AH1328" s="137">
        <v>79.481193750000003</v>
      </c>
      <c r="AI1328" s="137">
        <v>79.481193750000003</v>
      </c>
      <c r="AJ1328" s="137">
        <v>79.481193750000003</v>
      </c>
      <c r="AK1328" s="137">
        <v>79.481193750000003</v>
      </c>
      <c r="AL1328" s="137">
        <v>79.481193750000003</v>
      </c>
      <c r="AM1328" s="137">
        <v>79.481193750000003</v>
      </c>
      <c r="AN1328" s="137">
        <v>79.481193750000003</v>
      </c>
      <c r="AO1328" s="137">
        <v>79.481193750000003</v>
      </c>
      <c r="AP1328" s="137">
        <v>79.481193750000003</v>
      </c>
      <c r="AQ1328" s="137">
        <v>79.481193750000003</v>
      </c>
      <c r="AR1328" s="137">
        <v>79.481193750000003</v>
      </c>
      <c r="AS1328" s="137">
        <v>79.481193750000003</v>
      </c>
      <c r="AT1328" s="137">
        <v>79.481193750000003</v>
      </c>
      <c r="AU1328" s="137">
        <v>79.481193750000003</v>
      </c>
      <c r="AV1328" s="137">
        <v>79.481193750000003</v>
      </c>
      <c r="AW1328" s="137">
        <v>79.481193750000003</v>
      </c>
      <c r="AX1328" s="138">
        <v>79.481193750000003</v>
      </c>
    </row>
    <row r="1329" spans="1:50">
      <c r="A1329" s="212" t="s">
        <v>49</v>
      </c>
      <c r="B1329" s="214" t="s">
        <v>50</v>
      </c>
      <c r="C1329" s="209" t="s">
        <v>36</v>
      </c>
      <c r="D1329" s="67" t="s">
        <v>24</v>
      </c>
      <c r="E1329" s="87" t="str">
        <f>A1329&amp;"/"&amp;B1329&amp;"/"&amp;C1329&amp;"/"&amp;D1329</f>
        <v>Gas fired power plants (Natural gas, biogas)/Gas turbine combined cycle/Electricity only/L</v>
      </c>
      <c r="F1329" s="55" t="str">
        <f>A1329</f>
        <v>Gas fired power plants (Natural gas, biogas)</v>
      </c>
      <c r="G1329" s="55" t="str">
        <f>B1329</f>
        <v>Gas turbine combined cycle</v>
      </c>
      <c r="H1329" s="55" t="str">
        <f>C1329</f>
        <v>Electricity only</v>
      </c>
      <c r="I1329" s="85" t="str">
        <f t="shared" si="83"/>
        <v>L</v>
      </c>
      <c r="J1329" s="139">
        <v>20.5078125</v>
      </c>
      <c r="K1329" s="139">
        <v>20.493280638585432</v>
      </c>
      <c r="L1329" s="139">
        <v>20.475781077832462</v>
      </c>
      <c r="M1329" s="139">
        <v>20.454771203177454</v>
      </c>
      <c r="N1329" s="139">
        <v>20.429638168332648</v>
      </c>
      <c r="O1329" s="139">
        <v>20.399703202133715</v>
      </c>
      <c r="P1329" s="139">
        <v>20.364233387990325</v>
      </c>
      <c r="Q1329" s="139">
        <v>20.32246373657583</v>
      </c>
      <c r="R1329" s="139">
        <v>20.273632498956896</v>
      </c>
      <c r="S1329" s="139">
        <v>20.217032215721296</v>
      </c>
      <c r="T1329" s="139">
        <v>20.152077608554588</v>
      </c>
      <c r="U1329" s="139">
        <v>20.078388753995597</v>
      </c>
      <c r="V1329" s="139">
        <v>19.995883897775492</v>
      </c>
      <c r="W1329" s="139">
        <v>19.9048711096044</v>
      </c>
      <c r="X1329" s="139">
        <v>19.806122823852064</v>
      </c>
      <c r="Y1329" s="139">
        <v>19.700914054796879</v>
      </c>
      <c r="Z1329" s="139">
        <v>19.59100602921923</v>
      </c>
      <c r="AA1329" s="139">
        <v>19.478563892044832</v>
      </c>
      <c r="AB1329" s="139">
        <v>19.366009882005496</v>
      </c>
      <c r="AC1329" s="139">
        <v>19.255829060663231</v>
      </c>
      <c r="AD1329" s="139">
        <v>19.150358150610362</v>
      </c>
      <c r="AE1329" s="139">
        <v>19.051593959126613</v>
      </c>
      <c r="AF1329" s="139">
        <v>18.961053474047382</v>
      </c>
      <c r="AG1329" s="139">
        <v>18.879704493341691</v>
      </c>
      <c r="AH1329" s="139">
        <v>18.807968612670809</v>
      </c>
      <c r="AI1329" s="139">
        <v>18.745783512253045</v>
      </c>
      <c r="AJ1329" s="139">
        <v>18.692702875828971</v>
      </c>
      <c r="AK1329" s="139">
        <v>18.648010882620646</v>
      </c>
      <c r="AL1329" s="139">
        <v>18.610832306693489</v>
      </c>
      <c r="AM1329" s="139">
        <v>18.58022595863698</v>
      </c>
      <c r="AN1329" s="139">
        <v>18.555255929844947</v>
      </c>
      <c r="AO1329" s="139">
        <v>18.535040301223745</v>
      </c>
      <c r="AP1329" s="139">
        <v>18.518780170539713</v>
      </c>
      <c r="AQ1329" s="139">
        <v>18.505773262550267</v>
      </c>
      <c r="AR1329" s="139">
        <v>18.495416544926989</v>
      </c>
      <c r="AS1329" s="139">
        <v>18.487201726984221</v>
      </c>
      <c r="AT1329" s="139">
        <v>18.480706688238975</v>
      </c>
      <c r="AU1329" s="139">
        <v>18.475585034874371</v>
      </c>
      <c r="AV1329" s="139">
        <v>18.471555249061847</v>
      </c>
      <c r="AW1329" s="139">
        <v>18.468390325655811</v>
      </c>
      <c r="AX1329" s="140">
        <v>18.465908380111046</v>
      </c>
    </row>
    <row r="1330" spans="1:50">
      <c r="A1330" s="212"/>
      <c r="B1330" s="215"/>
      <c r="C1330" s="206"/>
      <c r="D1330" s="52" t="s">
        <v>25</v>
      </c>
      <c r="E1330" s="86" t="str">
        <f>A1329&amp;"/"&amp;B1329&amp;"/"&amp;C1329&amp;"/"&amp;D1330</f>
        <v>Gas fired power plants (Natural gas, biogas)/Gas turbine combined cycle/Electricity only/M</v>
      </c>
      <c r="F1330" s="61" t="str">
        <f>A1329</f>
        <v>Gas fired power plants (Natural gas, biogas)</v>
      </c>
      <c r="G1330" s="61" t="str">
        <f>B1329</f>
        <v>Gas turbine combined cycle</v>
      </c>
      <c r="H1330" s="61" t="str">
        <f>C1329</f>
        <v>Electricity only</v>
      </c>
      <c r="I1330" s="84" t="str">
        <f t="shared" si="83"/>
        <v>M</v>
      </c>
      <c r="J1330" s="135">
        <v>21.328125</v>
      </c>
      <c r="K1330" s="135">
        <v>21.324319628596527</v>
      </c>
      <c r="L1330" s="135">
        <v>21.319449699072749</v>
      </c>
      <c r="M1330" s="135">
        <v>21.313223253046701</v>
      </c>
      <c r="N1330" s="135">
        <v>21.305271994941538</v>
      </c>
      <c r="O1330" s="135">
        <v>21.295133706036111</v>
      </c>
      <c r="P1330" s="135">
        <v>21.282232130268753</v>
      </c>
      <c r="Q1330" s="135">
        <v>21.265855013239182</v>
      </c>
      <c r="R1330" s="135">
        <v>21.245131872782068</v>
      </c>
      <c r="S1330" s="135">
        <v>21.219014489893439</v>
      </c>
      <c r="T1330" s="135">
        <v>21.186265172553767</v>
      </c>
      <c r="U1330" s="135">
        <v>21.145460610621093</v>
      </c>
      <c r="V1330" s="135">
        <v>21.095022398095125</v>
      </c>
      <c r="W1330" s="135">
        <v>21.033288309269974</v>
      </c>
      <c r="X1330" s="135">
        <v>20.958639560476325</v>
      </c>
      <c r="Y1330" s="135">
        <v>20.869695842924774</v>
      </c>
      <c r="Z1330" s="135">
        <v>20.765578367122785</v>
      </c>
      <c r="AA1330" s="135">
        <v>20.646218801116241</v>
      </c>
      <c r="AB1330" s="135">
        <v>20.512660163749889</v>
      </c>
      <c r="AC1330" s="135">
        <v>20.367263881846867</v>
      </c>
      <c r="AD1330" s="135">
        <v>20.213724017375291</v>
      </c>
      <c r="AE1330" s="135">
        <v>20.056816131160225</v>
      </c>
      <c r="AF1330" s="135">
        <v>19.901881493605277</v>
      </c>
      <c r="AG1330" s="135">
        <v>19.754145024351562</v>
      </c>
      <c r="AH1330" s="135">
        <v>19.618039002436269</v>
      </c>
      <c r="AI1330" s="135">
        <v>19.496709396586233</v>
      </c>
      <c r="AJ1330" s="135">
        <v>19.391811527952424</v>
      </c>
      <c r="AK1330" s="135">
        <v>19.303596155190441</v>
      </c>
      <c r="AL1330" s="135">
        <v>19.231201114671965</v>
      </c>
      <c r="AM1330" s="135">
        <v>19.173030280527897</v>
      </c>
      <c r="AN1330" s="135">
        <v>19.127117921741526</v>
      </c>
      <c r="AO1330" s="135">
        <v>19.091417786456024</v>
      </c>
      <c r="AP1330" s="135">
        <v>19.063997448180974</v>
      </c>
      <c r="AQ1330" s="135">
        <v>19.043146258760633</v>
      </c>
      <c r="AR1330" s="135">
        <v>19.027417889548197</v>
      </c>
      <c r="AS1330" s="135">
        <v>19.015630178352218</v>
      </c>
      <c r="AT1330" s="135">
        <v>19.006841158465381</v>
      </c>
      <c r="AU1330" s="135">
        <v>19.000314656320437</v>
      </c>
      <c r="AV1330" s="135">
        <v>18.99548381887562</v>
      </c>
      <c r="AW1330" s="135">
        <v>18.991917141387475</v>
      </c>
      <c r="AX1330" s="136">
        <v>18.989289046870439</v>
      </c>
    </row>
    <row r="1331" spans="1:50">
      <c r="A1331" s="212"/>
      <c r="B1331" s="215"/>
      <c r="C1331" s="206"/>
      <c r="D1331" s="52" t="s">
        <v>38</v>
      </c>
      <c r="E1331" s="86" t="str">
        <f>A1329&amp;"/"&amp;B1329&amp;"/"&amp;C1329&amp;"/"&amp;D1331</f>
        <v>Gas fired power plants (Natural gas, biogas)/Gas turbine combined cycle/Electricity only/S</v>
      </c>
      <c r="F1331" s="61" t="str">
        <f>A1329</f>
        <v>Gas fired power plants (Natural gas, biogas)</v>
      </c>
      <c r="G1331" s="61" t="str">
        <f>B1329</f>
        <v>Gas turbine combined cycle</v>
      </c>
      <c r="H1331" s="61" t="str">
        <f>C1329</f>
        <v>Electricity only</v>
      </c>
      <c r="I1331" s="84" t="str">
        <f t="shared" si="83"/>
        <v>S</v>
      </c>
      <c r="J1331" s="135">
        <v>22.927734375</v>
      </c>
      <c r="K1331" s="135">
        <v>22.927318756998989</v>
      </c>
      <c r="L1331" s="135">
        <v>22.926757915559435</v>
      </c>
      <c r="M1331" s="135">
        <v>22.926001194209597</v>
      </c>
      <c r="N1331" s="135">
        <v>22.92498033791448</v>
      </c>
      <c r="O1331" s="135">
        <v>22.923603437643056</v>
      </c>
      <c r="P1331" s="135">
        <v>22.921746839312501</v>
      </c>
      <c r="Q1331" s="135">
        <v>22.919244372249601</v>
      </c>
      <c r="R1331" s="135">
        <v>22.915873080814329</v>
      </c>
      <c r="S1331" s="135">
        <v>22.911334454053833</v>
      </c>
      <c r="T1331" s="135">
        <v>22.905229968749605</v>
      </c>
      <c r="U1331" s="135">
        <v>22.897029650087539</v>
      </c>
      <c r="V1331" s="135">
        <v>22.886032428735035</v>
      </c>
      <c r="W1331" s="135">
        <v>22.871317548882551</v>
      </c>
      <c r="X1331" s="135">
        <v>22.851687528523978</v>
      </c>
      <c r="Y1331" s="135">
        <v>22.825605777947803</v>
      </c>
      <c r="Z1331" s="135">
        <v>22.791136781651261</v>
      </c>
      <c r="AA1331" s="135">
        <v>22.745904726760756</v>
      </c>
      <c r="AB1331" s="135">
        <v>22.687098292692188</v>
      </c>
      <c r="AC1331" s="135">
        <v>22.611564194885275</v>
      </c>
      <c r="AD1331" s="135">
        <v>22.516045466278051</v>
      </c>
      <c r="AE1331" s="135">
        <v>22.397621102158144</v>
      </c>
      <c r="AF1331" s="135">
        <v>22.254372295882398</v>
      </c>
      <c r="AG1331" s="135">
        <v>22.086216273771708</v>
      </c>
      <c r="AH1331" s="135">
        <v>21.895711282803738</v>
      </c>
      <c r="AI1331" s="135">
        <v>21.688498699390532</v>
      </c>
      <c r="AJ1331" s="135">
        <v>21.473026741920332</v>
      </c>
      <c r="AK1331" s="135">
        <v>21.25940559407843</v>
      </c>
      <c r="AL1331" s="135">
        <v>21.057642498415152</v>
      </c>
      <c r="AM1331" s="135">
        <v>20.875858812773988</v>
      </c>
      <c r="AN1331" s="135">
        <v>20.719123018492695</v>
      </c>
      <c r="AO1331" s="135">
        <v>20.589205839769821</v>
      </c>
      <c r="AP1331" s="135">
        <v>20.485125465380584</v>
      </c>
      <c r="AQ1331" s="135">
        <v>20.404090430594724</v>
      </c>
      <c r="AR1331" s="135">
        <v>20.342451074160206</v>
      </c>
      <c r="AS1331" s="135">
        <v>20.296429422133155</v>
      </c>
      <c r="AT1331" s="135">
        <v>20.262566541548498</v>
      </c>
      <c r="AU1331" s="135">
        <v>20.237930222518685</v>
      </c>
      <c r="AV1331" s="135">
        <v>20.220161040330353</v>
      </c>
      <c r="AW1331" s="135">
        <v>20.207428862073705</v>
      </c>
      <c r="AX1331" s="136">
        <v>20.198351036614323</v>
      </c>
    </row>
    <row r="1332" spans="1:50">
      <c r="A1332" s="212"/>
      <c r="B1332" s="215"/>
      <c r="C1332" s="216"/>
      <c r="D1332" s="52" t="s">
        <v>47</v>
      </c>
      <c r="E1332" s="86" t="str">
        <f>A1329&amp;"/"&amp;B1329&amp;"/"&amp;C1329&amp;"/"&amp;D1332</f>
        <v>Gas fired power plants (Natural gas, biogas)/Gas turbine combined cycle/Electricity only/XS</v>
      </c>
      <c r="F1332" s="61" t="str">
        <f>A1329</f>
        <v>Gas fired power plants (Natural gas, biogas)</v>
      </c>
      <c r="G1332" s="61" t="str">
        <f>B1329</f>
        <v>Gas turbine combined cycle</v>
      </c>
      <c r="H1332" s="61" t="str">
        <f>C1329</f>
        <v>Electricity only</v>
      </c>
      <c r="I1332" s="84" t="str">
        <f t="shared" si="83"/>
        <v>XS</v>
      </c>
      <c r="J1332" s="135">
        <v>26.366894531249997</v>
      </c>
      <c r="K1332" s="135">
        <v>26.366821234406252</v>
      </c>
      <c r="L1332" s="135">
        <v>26.366722298739074</v>
      </c>
      <c r="M1332" s="135">
        <v>26.366588758162351</v>
      </c>
      <c r="N1332" s="135">
        <v>26.366408512916273</v>
      </c>
      <c r="O1332" s="135">
        <v>26.366165235845404</v>
      </c>
      <c r="P1332" s="135">
        <v>26.365836898181449</v>
      </c>
      <c r="Q1332" s="135">
        <v>26.365393783477714</v>
      </c>
      <c r="R1332" s="135">
        <v>26.364795813835059</v>
      </c>
      <c r="S1332" s="135">
        <v>26.363988953663892</v>
      </c>
      <c r="T1332" s="135">
        <v>26.362900378872489</v>
      </c>
      <c r="U1332" s="135">
        <v>26.3614319988407</v>
      </c>
      <c r="V1332" s="135">
        <v>26.359451789855303</v>
      </c>
      <c r="W1332" s="135">
        <v>26.356782237624468</v>
      </c>
      <c r="X1332" s="135">
        <v>26.353184991764827</v>
      </c>
      <c r="Y1332" s="135">
        <v>26.348340612761</v>
      </c>
      <c r="Z1332" s="135">
        <v>26.341822063303344</v>
      </c>
      <c r="AA1332" s="135">
        <v>26.333060412721647</v>
      </c>
      <c r="AB1332" s="135">
        <v>26.321301192238991</v>
      </c>
      <c r="AC1332" s="135">
        <v>26.305550162189427</v>
      </c>
      <c r="AD1332" s="135">
        <v>26.284508287077109</v>
      </c>
      <c r="AE1332" s="135">
        <v>26.256498046531128</v>
      </c>
      <c r="AF1332" s="135">
        <v>26.219387717620251</v>
      </c>
      <c r="AG1332" s="135">
        <v>26.170528081651771</v>
      </c>
      <c r="AH1332" s="135">
        <v>26.106728199788364</v>
      </c>
      <c r="AI1332" s="135">
        <v>26.024313470785682</v>
      </c>
      <c r="AJ1332" s="135">
        <v>25.919326963279278</v>
      </c>
      <c r="AK1332" s="135">
        <v>25.787944337634464</v>
      </c>
      <c r="AL1332" s="135">
        <v>25.627154459608505</v>
      </c>
      <c r="AM1332" s="135">
        <v>25.435686456764437</v>
      </c>
      <c r="AN1332" s="135">
        <v>25.215025048049963</v>
      </c>
      <c r="AO1332" s="135">
        <v>24.970181933284653</v>
      </c>
      <c r="AP1332" s="135">
        <v>24.709790444907259</v>
      </c>
      <c r="AQ1332" s="135">
        <v>24.445210764067077</v>
      </c>
      <c r="AR1332" s="135">
        <v>24.18872154630462</v>
      </c>
      <c r="AS1332" s="135">
        <v>23.951346546307885</v>
      </c>
      <c r="AT1332" s="135">
        <v>23.741085976049021</v>
      </c>
      <c r="AU1332" s="135">
        <v>23.562107561793479</v>
      </c>
      <c r="AV1332" s="135">
        <v>23.41496566420507</v>
      </c>
      <c r="AW1332" s="135">
        <v>23.297505496948858</v>
      </c>
      <c r="AX1332" s="136">
        <v>23.205982724069592</v>
      </c>
    </row>
    <row r="1333" spans="1:50">
      <c r="A1333" s="212"/>
      <c r="B1333" s="215"/>
      <c r="C1333" s="217" t="s">
        <v>26</v>
      </c>
      <c r="D1333" s="83" t="s">
        <v>24</v>
      </c>
      <c r="E1333" s="56" t="str">
        <f>A1329&amp;"/"&amp;B1329&amp;"/"&amp;C1333&amp;"/"&amp;D1333</f>
        <v>Gas fired power plants (Natural gas, biogas)/Gas turbine combined cycle/CHP/L</v>
      </c>
      <c r="F1333" s="103" t="str">
        <f>A1329</f>
        <v>Gas fired power plants (Natural gas, biogas)</v>
      </c>
      <c r="G1333" s="103" t="str">
        <f>B1329</f>
        <v>Gas turbine combined cycle</v>
      </c>
      <c r="H1333" s="103" t="str">
        <f>C1333</f>
        <v>CHP</v>
      </c>
      <c r="I1333" s="104" t="str">
        <f t="shared" si="83"/>
        <v>L</v>
      </c>
      <c r="J1333" s="141">
        <v>27.28125</v>
      </c>
      <c r="K1333" s="141">
        <v>27.265784777886577</v>
      </c>
      <c r="L1333" s="141">
        <v>27.247161245345819</v>
      </c>
      <c r="M1333" s="141">
        <v>27.224801936455826</v>
      </c>
      <c r="N1333" s="141">
        <v>27.198054642687271</v>
      </c>
      <c r="O1333" s="141">
        <v>27.166196996373621</v>
      </c>
      <c r="P1333" s="141">
        <v>27.128449006738961</v>
      </c>
      <c r="Q1333" s="141">
        <v>27.083996550285043</v>
      </c>
      <c r="R1333" s="141">
        <v>27.032028952032757</v>
      </c>
      <c r="S1333" s="141">
        <v>26.971793313462481</v>
      </c>
      <c r="T1333" s="141">
        <v>26.90266676466975</v>
      </c>
      <c r="U1333" s="141">
        <v>26.824244980252228</v>
      </c>
      <c r="V1333" s="141">
        <v>26.736440954981191</v>
      </c>
      <c r="W1333" s="141">
        <v>26.639582545444139</v>
      </c>
      <c r="X1333" s="141">
        <v>26.534491798366904</v>
      </c>
      <c r="Y1333" s="141">
        <v>26.422525620373548</v>
      </c>
      <c r="Z1333" s="141">
        <v>26.305558359324511</v>
      </c>
      <c r="AA1333" s="141">
        <v>26.185894224311028</v>
      </c>
      <c r="AB1333" s="141">
        <v>26.066111030998307</v>
      </c>
      <c r="AC1333" s="141">
        <v>25.948853452902398</v>
      </c>
      <c r="AD1333" s="141">
        <v>25.836608296969565</v>
      </c>
      <c r="AE1333" s="141">
        <v>25.731500622558521</v>
      </c>
      <c r="AF1333" s="141">
        <v>25.635144851466201</v>
      </c>
      <c r="AG1333" s="141">
        <v>25.548570941942607</v>
      </c>
      <c r="AH1333" s="141">
        <v>25.472227568136066</v>
      </c>
      <c r="AI1333" s="141">
        <v>25.40604840755433</v>
      </c>
      <c r="AJ1333" s="141">
        <v>25.349558477682219</v>
      </c>
      <c r="AK1333" s="141">
        <v>25.301995981595827</v>
      </c>
      <c r="AL1333" s="141">
        <v>25.262429478849114</v>
      </c>
      <c r="AM1333" s="141">
        <v>25.229857328780291</v>
      </c>
      <c r="AN1333" s="141">
        <v>25.203283510710417</v>
      </c>
      <c r="AO1333" s="141">
        <v>25.181769461142341</v>
      </c>
      <c r="AP1333" s="141">
        <v>25.164464965493238</v>
      </c>
      <c r="AQ1333" s="141">
        <v>25.150622642384924</v>
      </c>
      <c r="AR1333" s="141">
        <v>25.139600727584014</v>
      </c>
      <c r="AS1333" s="141">
        <v>25.130858283620235</v>
      </c>
      <c r="AT1333" s="141">
        <v>25.12394607781501</v>
      </c>
      <c r="AU1333" s="141">
        <v>25.118495467971449</v>
      </c>
      <c r="AV1333" s="141">
        <v>25.11420685477302</v>
      </c>
      <c r="AW1333" s="141">
        <v>25.110838652857932</v>
      </c>
      <c r="AX1333" s="142">
        <v>25.108197295496463</v>
      </c>
    </row>
    <row r="1334" spans="1:50">
      <c r="A1334" s="212"/>
      <c r="B1334" s="215"/>
      <c r="C1334" s="206"/>
      <c r="D1334" s="52" t="s">
        <v>25</v>
      </c>
      <c r="E1334" s="86" t="str">
        <f>A1329&amp;"/"&amp;B1329&amp;"/"&amp;C1333&amp;"/"&amp;D1334</f>
        <v>Gas fired power plants (Natural gas, biogas)/Gas turbine combined cycle/CHP/M</v>
      </c>
      <c r="F1334" s="61" t="str">
        <f>A1329</f>
        <v>Gas fired power plants (Natural gas, biogas)</v>
      </c>
      <c r="G1334" s="61" t="str">
        <f>B1329</f>
        <v>Gas turbine combined cycle</v>
      </c>
      <c r="H1334" s="61" t="str">
        <f>C1333</f>
        <v>CHP</v>
      </c>
      <c r="I1334" s="84" t="str">
        <f t="shared" si="83"/>
        <v>M</v>
      </c>
      <c r="J1334" s="135">
        <v>28.076953124999996</v>
      </c>
      <c r="K1334" s="135">
        <v>28.072854443476015</v>
      </c>
      <c r="L1334" s="135">
        <v>28.067609149903877</v>
      </c>
      <c r="M1334" s="135">
        <v>28.060902782356212</v>
      </c>
      <c r="N1334" s="135">
        <v>28.052338657798398</v>
      </c>
      <c r="O1334" s="135">
        <v>28.041418930650718</v>
      </c>
      <c r="P1334" s="135">
        <v>28.027522928231676</v>
      </c>
      <c r="Q1334" s="135">
        <v>28.009883497051838</v>
      </c>
      <c r="R1334" s="135">
        <v>27.987563059989355</v>
      </c>
      <c r="S1334" s="135">
        <v>27.959432603497568</v>
      </c>
      <c r="T1334" s="135">
        <v>27.924159036827877</v>
      </c>
      <c r="U1334" s="135">
        <v>27.880209344050137</v>
      </c>
      <c r="V1334" s="135">
        <v>27.825883458909342</v>
      </c>
      <c r="W1334" s="135">
        <v>27.75939103479617</v>
      </c>
      <c r="X1334" s="135">
        <v>27.678988515559794</v>
      </c>
      <c r="Y1334" s="135">
        <v>27.583189201077481</v>
      </c>
      <c r="Z1334" s="135">
        <v>27.471046566588679</v>
      </c>
      <c r="AA1334" s="135">
        <v>27.342487013254225</v>
      </c>
      <c r="AB1334" s="135">
        <v>27.198633953644116</v>
      </c>
      <c r="AC1334" s="135">
        <v>27.042030828454156</v>
      </c>
      <c r="AD1334" s="135">
        <v>26.876656430272988</v>
      </c>
      <c r="AE1334" s="135">
        <v>26.70765441023082</v>
      </c>
      <c r="AF1334" s="135">
        <v>26.540777732755242</v>
      </c>
      <c r="AG1334" s="135">
        <v>26.381654043436324</v>
      </c>
      <c r="AH1334" s="135">
        <v>26.235057252169511</v>
      </c>
      <c r="AI1334" s="135">
        <v>26.10437581241402</v>
      </c>
      <c r="AJ1334" s="135">
        <v>25.99139263403551</v>
      </c>
      <c r="AK1334" s="135">
        <v>25.896377803645702</v>
      </c>
      <c r="AL1334" s="135">
        <v>25.818402703835318</v>
      </c>
      <c r="AM1334" s="135">
        <v>25.755748182669887</v>
      </c>
      <c r="AN1334" s="135">
        <v>25.706296994670566</v>
      </c>
      <c r="AO1334" s="135">
        <v>25.667845167139351</v>
      </c>
      <c r="AP1334" s="135">
        <v>25.638311326167393</v>
      </c>
      <c r="AQ1334" s="135">
        <v>25.615852970393675</v>
      </c>
      <c r="AR1334" s="135">
        <v>25.598912291164673</v>
      </c>
      <c r="AS1334" s="135">
        <v>25.58621600768365</v>
      </c>
      <c r="AT1334" s="135">
        <v>25.576749548406834</v>
      </c>
      <c r="AU1334" s="135">
        <v>25.569719997038124</v>
      </c>
      <c r="AV1334" s="135">
        <v>25.564516808681162</v>
      </c>
      <c r="AW1334" s="135">
        <v>25.560675219103512</v>
      </c>
      <c r="AX1334" s="136">
        <v>25.557844556522081</v>
      </c>
    </row>
    <row r="1335" spans="1:50">
      <c r="A1335" s="212"/>
      <c r="B1335" s="215"/>
      <c r="C1335" s="206"/>
      <c r="D1335" s="52" t="s">
        <v>38</v>
      </c>
      <c r="E1335" s="86" t="str">
        <f>A1329&amp;"/"&amp;B1329&amp;"/"&amp;C1333&amp;"/"&amp;D1335</f>
        <v>Gas fired power plants (Natural gas, biogas)/Gas turbine combined cycle/CHP/S</v>
      </c>
      <c r="F1335" s="61" t="str">
        <f>A1329</f>
        <v>Gas fired power plants (Natural gas, biogas)</v>
      </c>
      <c r="G1335" s="61" t="str">
        <f>B1329</f>
        <v>Gas turbine combined cycle</v>
      </c>
      <c r="H1335" s="61" t="str">
        <f>C1333</f>
        <v>CHP</v>
      </c>
      <c r="I1335" s="84" t="str">
        <f t="shared" si="83"/>
        <v>S</v>
      </c>
      <c r="J1335" s="135">
        <v>34.101278320312503</v>
      </c>
      <c r="K1335" s="135">
        <v>34.100763183459186</v>
      </c>
      <c r="L1335" s="135">
        <v>34.10006804972177</v>
      </c>
      <c r="M1335" s="135">
        <v>34.099130133043381</v>
      </c>
      <c r="N1335" s="135">
        <v>34.097864834865071</v>
      </c>
      <c r="O1335" s="135">
        <v>34.096158238732521</v>
      </c>
      <c r="P1335" s="135">
        <v>34.093857081853997</v>
      </c>
      <c r="Q1335" s="135">
        <v>34.090755404339639</v>
      </c>
      <c r="R1335" s="135">
        <v>34.086576864292432</v>
      </c>
      <c r="S1335" s="135">
        <v>34.080951472942509</v>
      </c>
      <c r="T1335" s="135">
        <v>34.073385281528623</v>
      </c>
      <c r="U1335" s="135">
        <v>34.063221413887042</v>
      </c>
      <c r="V1335" s="135">
        <v>34.049590931114594</v>
      </c>
      <c r="W1335" s="135">
        <v>34.031352604368323</v>
      </c>
      <c r="X1335" s="135">
        <v>34.007022217105586</v>
      </c>
      <c r="Y1335" s="135">
        <v>33.974695246454672</v>
      </c>
      <c r="Z1335" s="135">
        <v>33.931972721814681</v>
      </c>
      <c r="AA1335" s="135">
        <v>33.875909946938606</v>
      </c>
      <c r="AB1335" s="135">
        <v>33.803022436467735</v>
      </c>
      <c r="AC1335" s="135">
        <v>33.709401858515506</v>
      </c>
      <c r="AD1335" s="135">
        <v>33.591011372137686</v>
      </c>
      <c r="AE1335" s="135">
        <v>33.444230544214477</v>
      </c>
      <c r="AF1335" s="135">
        <v>33.266681113905733</v>
      </c>
      <c r="AG1335" s="135">
        <v>33.058260487549752</v>
      </c>
      <c r="AH1335" s="135">
        <v>32.822139478958412</v>
      </c>
      <c r="AI1335" s="135">
        <v>32.565310280207541</v>
      </c>
      <c r="AJ1335" s="135">
        <v>32.298244017730617</v>
      </c>
      <c r="AK1335" s="135">
        <v>32.03347173733745</v>
      </c>
      <c r="AL1335" s="135">
        <v>31.783396894665554</v>
      </c>
      <c r="AM1335" s="135">
        <v>31.558085489536747</v>
      </c>
      <c r="AN1335" s="135">
        <v>31.363819640437356</v>
      </c>
      <c r="AO1335" s="135">
        <v>31.202794067734413</v>
      </c>
      <c r="AP1335" s="135">
        <v>31.073791867579544</v>
      </c>
      <c r="AQ1335" s="135">
        <v>30.973353164910126</v>
      </c>
      <c r="AR1335" s="135">
        <v>30.896954394797653</v>
      </c>
      <c r="AS1335" s="135">
        <v>30.839912955418807</v>
      </c>
      <c r="AT1335" s="135">
        <v>30.79794167961742</v>
      </c>
      <c r="AU1335" s="135">
        <v>30.767406246043002</v>
      </c>
      <c r="AV1335" s="135">
        <v>30.745382270719134</v>
      </c>
      <c r="AW1335" s="135">
        <v>30.729601399277136</v>
      </c>
      <c r="AX1335" s="136">
        <v>30.718349907689461</v>
      </c>
    </row>
    <row r="1336" spans="1:50">
      <c r="A1336" s="212"/>
      <c r="B1336" s="215"/>
      <c r="C1336" s="216"/>
      <c r="D1336" s="106" t="s">
        <v>47</v>
      </c>
      <c r="E1336" s="107" t="str">
        <f>A1329&amp;"/"&amp;B1329&amp;"/"&amp;C1333&amp;"/"&amp;D1336</f>
        <v>Gas fired power plants (Natural gas, biogas)/Gas turbine combined cycle/CHP/XS</v>
      </c>
      <c r="F1336" s="108" t="str">
        <f>A1329</f>
        <v>Gas fired power plants (Natural gas, biogas)</v>
      </c>
      <c r="G1336" s="108" t="str">
        <f>B1329</f>
        <v>Gas turbine combined cycle</v>
      </c>
      <c r="H1336" s="108" t="str">
        <f>C1333</f>
        <v>CHP</v>
      </c>
      <c r="I1336" s="109" t="str">
        <f t="shared" si="83"/>
        <v>XS</v>
      </c>
      <c r="J1336" s="143">
        <v>36.488671874999994</v>
      </c>
      <c r="K1336" s="143">
        <v>36.488586046073486</v>
      </c>
      <c r="L1336" s="143">
        <v>36.488470194671514</v>
      </c>
      <c r="M1336" s="143">
        <v>36.48831382171246</v>
      </c>
      <c r="N1336" s="143">
        <v>36.488102758654499</v>
      </c>
      <c r="O1336" s="143">
        <v>36.487817886772298</v>
      </c>
      <c r="P1336" s="143">
        <v>36.487433410882332</v>
      </c>
      <c r="Q1336" s="143">
        <v>36.48691453370563</v>
      </c>
      <c r="R1336" s="143">
        <v>36.486214324939567</v>
      </c>
      <c r="S1336" s="143">
        <v>36.485269510145393</v>
      </c>
      <c r="T1336" s="143">
        <v>36.483994813978413</v>
      </c>
      <c r="U1336" s="143">
        <v>36.482275374567394</v>
      </c>
      <c r="V1336" s="143">
        <v>36.479956595165703</v>
      </c>
      <c r="W1336" s="143">
        <v>36.47683061060031</v>
      </c>
      <c r="X1336" s="143">
        <v>36.472618318027315</v>
      </c>
      <c r="Y1336" s="143">
        <v>36.466945661085106</v>
      </c>
      <c r="Z1336" s="143">
        <v>36.459312588857486</v>
      </c>
      <c r="AA1336" s="143">
        <v>36.449052896550526</v>
      </c>
      <c r="AB1336" s="143">
        <v>36.435283118493665</v>
      </c>
      <c r="AC1336" s="143">
        <v>36.416839022792814</v>
      </c>
      <c r="AD1336" s="143">
        <v>36.392199468612837</v>
      </c>
      <c r="AE1336" s="143">
        <v>36.359400117992074</v>
      </c>
      <c r="AF1336" s="143">
        <v>36.315944772165913</v>
      </c>
      <c r="AG1336" s="143">
        <v>36.258731256676747</v>
      </c>
      <c r="AH1336" s="143">
        <v>36.184023055175743</v>
      </c>
      <c r="AI1336" s="143">
        <v>36.087517293704813</v>
      </c>
      <c r="AJ1336" s="143">
        <v>35.964580496196824</v>
      </c>
      <c r="AK1336" s="143">
        <v>35.810734448465595</v>
      </c>
      <c r="AL1336" s="143">
        <v>35.622453181227456</v>
      </c>
      <c r="AM1336" s="143">
        <v>35.398248531944638</v>
      </c>
      <c r="AN1336" s="143">
        <v>35.139859072524771</v>
      </c>
      <c r="AO1336" s="143">
        <v>34.853153388755899</v>
      </c>
      <c r="AP1336" s="143">
        <v>34.548240915336372</v>
      </c>
      <c r="AQ1336" s="143">
        <v>34.238424164396307</v>
      </c>
      <c r="AR1336" s="143">
        <v>33.938081160557239</v>
      </c>
      <c r="AS1336" s="143">
        <v>33.660120468262768</v>
      </c>
      <c r="AT1336" s="143">
        <v>33.413910152634806</v>
      </c>
      <c r="AU1336" s="143">
        <v>33.204330525745199</v>
      </c>
      <c r="AV1336" s="143">
        <v>33.03203073124385</v>
      </c>
      <c r="AW1336" s="143">
        <v>32.894487563648227</v>
      </c>
      <c r="AX1336" s="144">
        <v>32.787316491249783</v>
      </c>
    </row>
    <row r="1337" spans="1:50">
      <c r="A1337" s="212"/>
      <c r="B1337" s="215"/>
      <c r="C1337" s="217" t="s">
        <v>42</v>
      </c>
      <c r="D1337" s="83" t="s">
        <v>24</v>
      </c>
      <c r="E1337" s="56" t="str">
        <f>A1329&amp;"/"&amp;B1329&amp;"/"&amp;C1337&amp;"/"&amp;D1337</f>
        <v>Gas fired power plants (Natural gas, biogas)/Gas turbine combined cycle/Electricity only with CCS/L</v>
      </c>
      <c r="F1337" s="103" t="str">
        <f>A1329</f>
        <v>Gas fired power plants (Natural gas, biogas)</v>
      </c>
      <c r="G1337" s="103" t="str">
        <f>B1329</f>
        <v>Gas turbine combined cycle</v>
      </c>
      <c r="H1337" s="103" t="str">
        <f>C1337</f>
        <v>Electricity only with CCS</v>
      </c>
      <c r="I1337" s="104" t="str">
        <f t="shared" si="83"/>
        <v>L</v>
      </c>
      <c r="J1337" s="141" t="s">
        <v>99</v>
      </c>
      <c r="K1337" s="141" t="s">
        <v>99</v>
      </c>
      <c r="L1337" s="141" t="s">
        <v>99</v>
      </c>
      <c r="M1337" s="141" t="s">
        <v>99</v>
      </c>
      <c r="N1337" s="141" t="s">
        <v>99</v>
      </c>
      <c r="O1337" s="141" t="s">
        <v>99</v>
      </c>
      <c r="P1337" s="141" t="s">
        <v>99</v>
      </c>
      <c r="Q1337" s="141" t="s">
        <v>99</v>
      </c>
      <c r="R1337" s="141" t="s">
        <v>99</v>
      </c>
      <c r="S1337" s="141" t="s">
        <v>99</v>
      </c>
      <c r="T1337" s="141" t="s">
        <v>99</v>
      </c>
      <c r="U1337" s="141" t="s">
        <v>99</v>
      </c>
      <c r="V1337" s="141" t="s">
        <v>99</v>
      </c>
      <c r="W1337" s="141" t="s">
        <v>99</v>
      </c>
      <c r="X1337" s="141" t="s">
        <v>99</v>
      </c>
      <c r="Y1337" s="141" t="s">
        <v>99</v>
      </c>
      <c r="Z1337" s="141" t="s">
        <v>99</v>
      </c>
      <c r="AA1337" s="141" t="s">
        <v>99</v>
      </c>
      <c r="AB1337" s="141" t="s">
        <v>99</v>
      </c>
      <c r="AC1337" s="141" t="s">
        <v>99</v>
      </c>
      <c r="AD1337" s="141" t="s">
        <v>99</v>
      </c>
      <c r="AE1337" s="141">
        <v>39.774874800722387</v>
      </c>
      <c r="AF1337" s="141">
        <v>39.757485210990211</v>
      </c>
      <c r="AG1337" s="141">
        <v>39.735216139177922</v>
      </c>
      <c r="AH1337" s="141">
        <v>39.706719940935535</v>
      </c>
      <c r="AI1337" s="141">
        <v>39.670290565549713</v>
      </c>
      <c r="AJ1337" s="141">
        <v>39.623777060923629</v>
      </c>
      <c r="AK1337" s="141">
        <v>39.564481894376897</v>
      </c>
      <c r="AL1337" s="141">
        <v>39.489045281548371</v>
      </c>
      <c r="AM1337" s="141">
        <v>39.393320018087209</v>
      </c>
      <c r="AN1337" s="141">
        <v>39.272246861772331</v>
      </c>
      <c r="AO1337" s="141">
        <v>39.119749232917904</v>
      </c>
      <c r="AP1337" s="141">
        <v>38.92867876589002</v>
      </c>
      <c r="AQ1337" s="141">
        <v>38.690860378322789</v>
      </c>
      <c r="AR1337" s="141">
        <v>38.397305751277216</v>
      </c>
      <c r="AS1337" s="141">
        <v>38.038682798253397</v>
      </c>
      <c r="AT1337" s="141">
        <v>37.60613553258321</v>
      </c>
      <c r="AU1337" s="141">
        <v>37.092525966658215</v>
      </c>
      <c r="AV1337" s="141">
        <v>36.494093763388847</v>
      </c>
      <c r="AW1337" s="141">
        <v>35.812380918756944</v>
      </c>
      <c r="AX1337" s="142">
        <v>35.056054687500001</v>
      </c>
    </row>
    <row r="1338" spans="1:50">
      <c r="A1338" s="212"/>
      <c r="B1338" s="215"/>
      <c r="C1338" s="216"/>
      <c r="D1338" s="106" t="s">
        <v>25</v>
      </c>
      <c r="E1338" s="107" t="str">
        <f>A1329&amp;"/"&amp;B1329&amp;"/"&amp;C1337&amp;"/"&amp;D1338</f>
        <v>Gas fired power plants (Natural gas, biogas)/Gas turbine combined cycle/Electricity only with CCS/M</v>
      </c>
      <c r="F1338" s="108" t="str">
        <f>A1329</f>
        <v>Gas fired power plants (Natural gas, biogas)</v>
      </c>
      <c r="G1338" s="108" t="str">
        <f>B1329</f>
        <v>Gas turbine combined cycle</v>
      </c>
      <c r="H1338" s="108" t="str">
        <f>C1337</f>
        <v>Electricity only with CCS</v>
      </c>
      <c r="I1338" s="109" t="str">
        <f t="shared" si="83"/>
        <v>M</v>
      </c>
      <c r="J1338" s="143" t="s">
        <v>99</v>
      </c>
      <c r="K1338" s="143" t="s">
        <v>99</v>
      </c>
      <c r="L1338" s="143" t="s">
        <v>99</v>
      </c>
      <c r="M1338" s="143" t="s">
        <v>99</v>
      </c>
      <c r="N1338" s="143" t="s">
        <v>99</v>
      </c>
      <c r="O1338" s="143" t="s">
        <v>99</v>
      </c>
      <c r="P1338" s="143" t="s">
        <v>99</v>
      </c>
      <c r="Q1338" s="143" t="s">
        <v>99</v>
      </c>
      <c r="R1338" s="143" t="s">
        <v>99</v>
      </c>
      <c r="S1338" s="143" t="s">
        <v>99</v>
      </c>
      <c r="T1338" s="143" t="s">
        <v>99</v>
      </c>
      <c r="U1338" s="143" t="s">
        <v>99</v>
      </c>
      <c r="V1338" s="143" t="s">
        <v>99</v>
      </c>
      <c r="W1338" s="143" t="s">
        <v>99</v>
      </c>
      <c r="X1338" s="143" t="s">
        <v>99</v>
      </c>
      <c r="Y1338" s="143" t="s">
        <v>99</v>
      </c>
      <c r="Z1338" s="143" t="s">
        <v>99</v>
      </c>
      <c r="AA1338" s="143" t="s">
        <v>99</v>
      </c>
      <c r="AB1338" s="143" t="s">
        <v>99</v>
      </c>
      <c r="AC1338" s="143" t="s">
        <v>99</v>
      </c>
      <c r="AD1338" s="143" t="s">
        <v>99</v>
      </c>
      <c r="AE1338" s="143">
        <v>48.680587966649206</v>
      </c>
      <c r="AF1338" s="143">
        <v>48.661080909016739</v>
      </c>
      <c r="AG1338" s="143">
        <v>48.636100212292163</v>
      </c>
      <c r="AH1338" s="143">
        <v>48.604134134312055</v>
      </c>
      <c r="AI1338" s="143">
        <v>48.563268884693684</v>
      </c>
      <c r="AJ1338" s="143">
        <v>48.511091597626887</v>
      </c>
      <c r="AK1338" s="143">
        <v>48.444576271562909</v>
      </c>
      <c r="AL1338" s="143">
        <v>48.359954013263021</v>
      </c>
      <c r="AM1338" s="143">
        <v>48.252572628194116</v>
      </c>
      <c r="AN1338" s="143">
        <v>48.116756828376232</v>
      </c>
      <c r="AO1338" s="143">
        <v>47.945690110834562</v>
      </c>
      <c r="AP1338" s="143">
        <v>47.731353679119835</v>
      </c>
      <c r="AQ1338" s="143">
        <v>47.464577000441011</v>
      </c>
      <c r="AR1338" s="143">
        <v>47.135277280536556</v>
      </c>
      <c r="AS1338" s="143">
        <v>46.73298609824252</v>
      </c>
      <c r="AT1338" s="143">
        <v>46.247769105193669</v>
      </c>
      <c r="AU1338" s="143">
        <v>45.671619146661101</v>
      </c>
      <c r="AV1338" s="143">
        <v>45.000318002810239</v>
      </c>
      <c r="AW1338" s="143">
        <v>44.235595432936719</v>
      </c>
      <c r="AX1338" s="144">
        <v>43.387174072265623</v>
      </c>
    </row>
    <row r="1339" spans="1:50">
      <c r="A1339" s="212"/>
      <c r="B1339" s="215"/>
      <c r="C1339" s="217" t="s">
        <v>43</v>
      </c>
      <c r="D1339" s="52" t="s">
        <v>24</v>
      </c>
      <c r="E1339" s="86" t="str">
        <f>A1329&amp;"/"&amp;B1329&amp;"/"&amp;C1339&amp;"/"&amp;D1339</f>
        <v>Gas fired power plants (Natural gas, biogas)/Gas turbine combined cycle/CHP with CCS/L</v>
      </c>
      <c r="F1339" s="61" t="str">
        <f>A1329</f>
        <v>Gas fired power plants (Natural gas, biogas)</v>
      </c>
      <c r="G1339" s="61" t="str">
        <f>B1329</f>
        <v>Gas turbine combined cycle</v>
      </c>
      <c r="H1339" s="61" t="str">
        <f>C1339</f>
        <v>CHP with CCS</v>
      </c>
      <c r="I1339" s="84" t="str">
        <f t="shared" si="83"/>
        <v>L</v>
      </c>
      <c r="J1339" s="135" t="s">
        <v>99</v>
      </c>
      <c r="K1339" s="135" t="s">
        <v>99</v>
      </c>
      <c r="L1339" s="135" t="s">
        <v>99</v>
      </c>
      <c r="M1339" s="135" t="s">
        <v>99</v>
      </c>
      <c r="N1339" s="135" t="s">
        <v>99</v>
      </c>
      <c r="O1339" s="135" t="s">
        <v>99</v>
      </c>
      <c r="P1339" s="135" t="s">
        <v>99</v>
      </c>
      <c r="Q1339" s="135" t="s">
        <v>99</v>
      </c>
      <c r="R1339" s="135" t="s">
        <v>99</v>
      </c>
      <c r="S1339" s="135" t="s">
        <v>99</v>
      </c>
      <c r="T1339" s="135" t="s">
        <v>99</v>
      </c>
      <c r="U1339" s="135" t="s">
        <v>99</v>
      </c>
      <c r="V1339" s="135" t="s">
        <v>99</v>
      </c>
      <c r="W1339" s="135" t="s">
        <v>99</v>
      </c>
      <c r="X1339" s="135" t="s">
        <v>99</v>
      </c>
      <c r="Y1339" s="135" t="s">
        <v>99</v>
      </c>
      <c r="Z1339" s="135" t="s">
        <v>99</v>
      </c>
      <c r="AA1339" s="135" t="s">
        <v>99</v>
      </c>
      <c r="AB1339" s="135" t="s">
        <v>99</v>
      </c>
      <c r="AC1339" s="135" t="s">
        <v>99</v>
      </c>
      <c r="AD1339" s="135" t="s">
        <v>99</v>
      </c>
      <c r="AE1339" s="135">
        <v>46.345037818940867</v>
      </c>
      <c r="AF1339" s="135">
        <v>46.329575343560698</v>
      </c>
      <c r="AG1339" s="135">
        <v>46.309766614030572</v>
      </c>
      <c r="AH1339" s="135">
        <v>46.284406414262897</v>
      </c>
      <c r="AI1339" s="135">
        <v>46.251965875186634</v>
      </c>
      <c r="AJ1339" s="135">
        <v>46.210512319937152</v>
      </c>
      <c r="AK1339" s="135">
        <v>46.157613615383589</v>
      </c>
      <c r="AL1339" s="135">
        <v>46.090226955987475</v>
      </c>
      <c r="AM1339" s="135">
        <v>46.004574379793347</v>
      </c>
      <c r="AN1339" s="135">
        <v>45.896011498489131</v>
      </c>
      <c r="AO1339" s="135">
        <v>45.758902759269887</v>
      </c>
      <c r="AP1339" s="135">
        <v>45.586526993698136</v>
      </c>
      <c r="AQ1339" s="135">
        <v>45.371051787039356</v>
      </c>
      <c r="AR1339" s="135">
        <v>45.103634135729095</v>
      </c>
      <c r="AS1339" s="135">
        <v>44.774725504711199</v>
      </c>
      <c r="AT1339" s="135">
        <v>44.374675002467427</v>
      </c>
      <c r="AU1339" s="135">
        <v>43.894721643878334</v>
      </c>
      <c r="AV1339" s="135">
        <v>43.328424970861249</v>
      </c>
      <c r="AW1339" s="135">
        <v>42.673479341476636</v>
      </c>
      <c r="AX1339" s="136">
        <v>41.933679718588856</v>
      </c>
    </row>
    <row r="1340" spans="1:50">
      <c r="A1340" s="212"/>
      <c r="B1340" s="218"/>
      <c r="C1340" s="210"/>
      <c r="D1340" s="93" t="s">
        <v>25</v>
      </c>
      <c r="E1340" s="73" t="str">
        <f>A1329&amp;"/"&amp;B1329&amp;"/"&amp;C1339&amp;"/"&amp;D1340</f>
        <v>Gas fired power plants (Natural gas, biogas)/Gas turbine combined cycle/CHP with CCS/M</v>
      </c>
      <c r="F1340" s="91" t="str">
        <f>A1329</f>
        <v>Gas fired power plants (Natural gas, biogas)</v>
      </c>
      <c r="G1340" s="91" t="str">
        <f>B1329</f>
        <v>Gas turbine combined cycle</v>
      </c>
      <c r="H1340" s="91" t="str">
        <f>C1339</f>
        <v>CHP with CCS</v>
      </c>
      <c r="I1340" s="70" t="str">
        <f t="shared" si="83"/>
        <v>M</v>
      </c>
      <c r="J1340" s="137" t="s">
        <v>99</v>
      </c>
      <c r="K1340" s="137" t="s">
        <v>99</v>
      </c>
      <c r="L1340" s="137" t="s">
        <v>99</v>
      </c>
      <c r="M1340" s="137" t="s">
        <v>99</v>
      </c>
      <c r="N1340" s="137" t="s">
        <v>99</v>
      </c>
      <c r="O1340" s="137" t="s">
        <v>99</v>
      </c>
      <c r="P1340" s="137" t="s">
        <v>99</v>
      </c>
      <c r="Q1340" s="137" t="s">
        <v>99</v>
      </c>
      <c r="R1340" s="137" t="s">
        <v>99</v>
      </c>
      <c r="S1340" s="137" t="s">
        <v>99</v>
      </c>
      <c r="T1340" s="137" t="s">
        <v>99</v>
      </c>
      <c r="U1340" s="137" t="s">
        <v>99</v>
      </c>
      <c r="V1340" s="137" t="s">
        <v>99</v>
      </c>
      <c r="W1340" s="137" t="s">
        <v>99</v>
      </c>
      <c r="X1340" s="137" t="s">
        <v>99</v>
      </c>
      <c r="Y1340" s="137" t="s">
        <v>99</v>
      </c>
      <c r="Z1340" s="137" t="s">
        <v>99</v>
      </c>
      <c r="AA1340" s="137" t="s">
        <v>99</v>
      </c>
      <c r="AB1340" s="137" t="s">
        <v>99</v>
      </c>
      <c r="AC1340" s="137" t="s">
        <v>99</v>
      </c>
      <c r="AD1340" s="137" t="s">
        <v>99</v>
      </c>
      <c r="AE1340" s="137">
        <v>54.986579906141493</v>
      </c>
      <c r="AF1340" s="137">
        <v>54.969903845657676</v>
      </c>
      <c r="AG1340" s="137">
        <v>54.948540411690594</v>
      </c>
      <c r="AH1340" s="137">
        <v>54.921189795776279</v>
      </c>
      <c r="AI1340" s="137">
        <v>54.886203134296629</v>
      </c>
      <c r="AJ1340" s="137">
        <v>54.841496062652972</v>
      </c>
      <c r="AK1340" s="137">
        <v>54.784445559744356</v>
      </c>
      <c r="AL1340" s="137">
        <v>54.711770002935836</v>
      </c>
      <c r="AM1340" s="137">
        <v>54.619394913819136</v>
      </c>
      <c r="AN1340" s="137">
        <v>54.502311385443832</v>
      </c>
      <c r="AO1340" s="137">
        <v>54.354441554005838</v>
      </c>
      <c r="AP1340" s="137">
        <v>54.168536734632262</v>
      </c>
      <c r="AQ1340" s="137">
        <v>53.936149779073205</v>
      </c>
      <c r="AR1340" s="137">
        <v>53.647743633352881</v>
      </c>
      <c r="AS1340" s="137">
        <v>53.293020337784178</v>
      </c>
      <c r="AT1340" s="137">
        <v>52.861571542686718</v>
      </c>
      <c r="AU1340" s="137">
        <v>52.343948649814905</v>
      </c>
      <c r="AV1340" s="137">
        <v>51.733205716433879</v>
      </c>
      <c r="AW1340" s="137">
        <v>51.026856140399218</v>
      </c>
      <c r="AX1340" s="138">
        <v>50.228992735358467</v>
      </c>
    </row>
    <row r="1341" spans="1:50">
      <c r="A1341" s="212"/>
      <c r="B1341" s="214" t="s">
        <v>51</v>
      </c>
      <c r="C1341" s="209" t="s">
        <v>36</v>
      </c>
      <c r="D1341" s="67" t="s">
        <v>25</v>
      </c>
      <c r="E1341" s="87" t="str">
        <f>A1329&amp;"/"&amp;B1341&amp;"/"&amp;C1341&amp;"/"&amp;D1341</f>
        <v>Gas fired power plants (Natural gas, biogas)/Gas turbine /Electricity only/M</v>
      </c>
      <c r="F1341" s="55" t="str">
        <f>A1329</f>
        <v>Gas fired power plants (Natural gas, biogas)</v>
      </c>
      <c r="G1341" s="55" t="str">
        <f>B1341</f>
        <v xml:space="preserve">Gas turbine </v>
      </c>
      <c r="H1341" s="55" t="str">
        <f>C1341</f>
        <v>Electricity only</v>
      </c>
      <c r="I1341" s="85" t="str">
        <f t="shared" si="83"/>
        <v>M</v>
      </c>
      <c r="J1341" s="139">
        <v>9.6300000000000008</v>
      </c>
      <c r="K1341" s="139">
        <v>9.628373823016581</v>
      </c>
      <c r="L1341" s="139">
        <v>9.6265880850182768</v>
      </c>
      <c r="M1341" s="139">
        <v>9.624628407825357</v>
      </c>
      <c r="N1341" s="139">
        <v>9.6224793881484594</v>
      </c>
      <c r="O1341" s="139">
        <v>9.6201245830111777</v>
      </c>
      <c r="P1341" s="139">
        <v>9.6175465096923158</v>
      </c>
      <c r="Q1341" s="139">
        <v>9.6147266638953983</v>
      </c>
      <c r="R1341" s="139">
        <v>9.6116455603454423</v>
      </c>
      <c r="S1341" s="139">
        <v>9.6082828004886185</v>
      </c>
      <c r="T1341" s="139">
        <v>9.6046171723958302</v>
      </c>
      <c r="U1341" s="139">
        <v>9.6006267883030283</v>
      </c>
      <c r="V1341" s="139">
        <v>9.596289265404268</v>
      </c>
      <c r="W1341" s="139">
        <v>9.5915819554805282</v>
      </c>
      <c r="X1341" s="139">
        <v>9.5864822286195892</v>
      </c>
      <c r="Y1341" s="139">
        <v>9.5809678155715723</v>
      </c>
      <c r="Z1341" s="139">
        <v>9.5750172120979489</v>
      </c>
      <c r="AA1341" s="139">
        <v>9.5686101469177256</v>
      </c>
      <c r="AB1341" s="139">
        <v>9.5617281124546096</v>
      </c>
      <c r="AC1341" s="139">
        <v>9.5543549544910658</v>
      </c>
      <c r="AD1341" s="139">
        <v>9.5464775130302346</v>
      </c>
      <c r="AE1341" s="139">
        <v>9.5380863022096491</v>
      </c>
      <c r="AF1341" s="139">
        <v>9.5291762121381218</v>
      </c>
      <c r="AG1341" s="139">
        <v>9.5197472102772895</v>
      </c>
      <c r="AH1341" s="139">
        <v>9.5098050148102828</v>
      </c>
      <c r="AI1341" s="139">
        <v>9.4993617077904329</v>
      </c>
      <c r="AJ1341" s="139">
        <v>9.4884362522938606</v>
      </c>
      <c r="AK1341" s="139">
        <v>9.4770548759159592</v>
      </c>
      <c r="AL1341" s="139">
        <v>9.4652512833510496</v>
      </c>
      <c r="AM1341" s="139">
        <v>9.4530666639872702</v>
      </c>
      <c r="AN1341" s="139">
        <v>9.4405494667628265</v>
      </c>
      <c r="AO1341" s="139">
        <v>9.4277549240187266</v>
      </c>
      <c r="AP1341" s="139">
        <v>9.4147443184489124</v>
      </c>
      <c r="AQ1341" s="139">
        <v>9.401584001804304</v>
      </c>
      <c r="AR1341" s="139">
        <v>9.3883441896933615</v>
      </c>
      <c r="AS1341" s="139">
        <v>9.3750975722858136</v>
      </c>
      <c r="AT1341" s="139">
        <v>9.3619177944676686</v>
      </c>
      <c r="AU1341" s="139">
        <v>9.3488778695537729</v>
      </c>
      <c r="AV1341" s="139">
        <v>9.3360485968258899</v>
      </c>
      <c r="AW1341" s="139">
        <v>9.3234970541505238</v>
      </c>
      <c r="AX1341" s="140">
        <v>9.3112852325273092</v>
      </c>
    </row>
    <row r="1342" spans="1:50">
      <c r="A1342" s="212"/>
      <c r="B1342" s="215"/>
      <c r="C1342" s="206"/>
      <c r="D1342" s="52" t="s">
        <v>38</v>
      </c>
      <c r="E1342" s="86" t="str">
        <f>A1329&amp;"/"&amp;B1341&amp;"/"&amp;C1341&amp;"/"&amp;D1342</f>
        <v>Gas fired power plants (Natural gas, biogas)/Gas turbine /Electricity only/S</v>
      </c>
      <c r="F1342" s="61" t="str">
        <f>A1329</f>
        <v>Gas fired power plants (Natural gas, biogas)</v>
      </c>
      <c r="G1342" s="61" t="str">
        <f>B1341</f>
        <v xml:space="preserve">Gas turbine </v>
      </c>
      <c r="H1342" s="61" t="str">
        <f>C1341</f>
        <v>Electricity only</v>
      </c>
      <c r="I1342" s="84" t="str">
        <f t="shared" si="83"/>
        <v>S</v>
      </c>
      <c r="J1342" s="135">
        <v>10.25595</v>
      </c>
      <c r="K1342" s="135">
        <v>10.254202301367636</v>
      </c>
      <c r="L1342" s="135">
        <v>10.252282543659661</v>
      </c>
      <c r="M1342" s="135">
        <v>10.250175102885612</v>
      </c>
      <c r="N1342" s="135">
        <v>10.247863215950064</v>
      </c>
      <c r="O1342" s="135">
        <v>10.245328958366587</v>
      </c>
      <c r="P1342" s="135">
        <v>10.242553236749567</v>
      </c>
      <c r="Q1342" s="135">
        <v>10.239515800073773</v>
      </c>
      <c r="R1342" s="135">
        <v>10.236195274267464</v>
      </c>
      <c r="S1342" s="135">
        <v>10.232569225280086</v>
      </c>
      <c r="T1342" s="135">
        <v>10.228614256308468</v>
      </c>
      <c r="U1342" s="135">
        <v>10.224306145332053</v>
      </c>
      <c r="V1342" s="135">
        <v>10.219620029441854</v>
      </c>
      <c r="W1342" s="135">
        <v>10.214530642578188</v>
      </c>
      <c r="X1342" s="135">
        <v>10.209012613133092</v>
      </c>
      <c r="Y1342" s="135">
        <v>10.203040827325173</v>
      </c>
      <c r="Z1342" s="135">
        <v>10.196590863207474</v>
      </c>
      <c r="AA1342" s="135">
        <v>10.189639498508662</v>
      </c>
      <c r="AB1342" s="135">
        <v>10.182165293125276</v>
      </c>
      <c r="AC1342" s="135">
        <v>10.174149243888845</v>
      </c>
      <c r="AD1342" s="135">
        <v>10.16557550517417</v>
      </c>
      <c r="AE1342" s="135">
        <v>10.156432164002867</v>
      </c>
      <c r="AF1342" s="135">
        <v>10.146712052622542</v>
      </c>
      <c r="AG1342" s="135">
        <v>10.136413575310774</v>
      </c>
      <c r="AH1342" s="135">
        <v>10.125541519699031</v>
      </c>
      <c r="AI1342" s="135">
        <v>10.114107816711371</v>
      </c>
      <c r="AJ1342" s="135">
        <v>10.102132207879672</v>
      </c>
      <c r="AK1342" s="135">
        <v>10.089642775053555</v>
      </c>
      <c r="AL1342" s="135">
        <v>10.076676286143989</v>
      </c>
      <c r="AM1342" s="135">
        <v>10.063278312267615</v>
      </c>
      <c r="AN1342" s="135">
        <v>10.049503077094352</v>
      </c>
      <c r="AO1342" s="135">
        <v>10.035413008676256</v>
      </c>
      <c r="AP1342" s="135">
        <v>10.0210779774957</v>
      </c>
      <c r="AQ1342" s="135">
        <v>10.006574221381932</v>
      </c>
      <c r="AR1342" s="135">
        <v>9.9919829772567592</v>
      </c>
      <c r="AS1342" s="135">
        <v>9.977388859859607</v>
      </c>
      <c r="AT1342" s="135">
        <v>9.9628780468003342</v>
      </c>
      <c r="AU1342" s="135">
        <v>9.9485363454939737</v>
      </c>
      <c r="AV1342" s="135">
        <v>9.9344472288779109</v>
      </c>
      <c r="AW1342" s="135">
        <v>9.9206899318480612</v>
      </c>
      <c r="AX1342" s="136">
        <v>9.9073376982823849</v>
      </c>
    </row>
    <row r="1343" spans="1:50">
      <c r="A1343" s="212"/>
      <c r="B1343" s="215"/>
      <c r="C1343" s="216"/>
      <c r="D1343" s="106" t="s">
        <v>47</v>
      </c>
      <c r="E1343" s="86" t="str">
        <f>A1329&amp;"/"&amp;B1341&amp;"/"&amp;C1341&amp;"/"&amp;D1343</f>
        <v>Gas fired power plants (Natural gas, biogas)/Gas turbine /Electricity only/XS</v>
      </c>
      <c r="F1343" s="61" t="str">
        <f>A1329</f>
        <v>Gas fired power plants (Natural gas, biogas)</v>
      </c>
      <c r="G1343" s="61" t="str">
        <f>B1341</f>
        <v xml:space="preserve">Gas turbine </v>
      </c>
      <c r="H1343" s="61" t="str">
        <f>C1341</f>
        <v>Electricity only</v>
      </c>
      <c r="I1343" s="84" t="str">
        <f t="shared" si="83"/>
        <v>XS</v>
      </c>
      <c r="J1343" s="135">
        <v>14.8711275</v>
      </c>
      <c r="K1343" s="135">
        <v>14.869574823665285</v>
      </c>
      <c r="L1343" s="135">
        <v>14.867865252307734</v>
      </c>
      <c r="M1343" s="135">
        <v>14.865983659114942</v>
      </c>
      <c r="N1343" s="135">
        <v>14.863913615867906</v>
      </c>
      <c r="O1343" s="135">
        <v>14.861637315229611</v>
      </c>
      <c r="P1343" s="135">
        <v>14.859135496330865</v>
      </c>
      <c r="Q1343" s="135">
        <v>14.856387376016594</v>
      </c>
      <c r="R1343" s="135">
        <v>14.853370588648986</v>
      </c>
      <c r="S1343" s="135">
        <v>14.850061137969099</v>
      </c>
      <c r="T1343" s="135">
        <v>14.846433365194537</v>
      </c>
      <c r="U1343" s="135">
        <v>14.842459938271544</v>
      </c>
      <c r="V1343" s="135">
        <v>14.838111867992996</v>
      </c>
      <c r="W1343" s="135">
        <v>14.833358557518205</v>
      </c>
      <c r="X1343" s="135">
        <v>14.828167892653905</v>
      </c>
      <c r="Y1343" s="135">
        <v>14.822506381032902</v>
      </c>
      <c r="Z1343" s="135">
        <v>14.816339348994829</v>
      </c>
      <c r="AA1343" s="135">
        <v>14.809631205451826</v>
      </c>
      <c r="AB1343" s="135">
        <v>14.802345782208508</v>
      </c>
      <c r="AC1343" s="135">
        <v>14.794446759977831</v>
      </c>
      <c r="AD1343" s="135">
        <v>14.785898188549758</v>
      </c>
      <c r="AE1343" s="135">
        <v>14.776665108070627</v>
      </c>
      <c r="AF1343" s="135">
        <v>14.766714276014397</v>
      </c>
      <c r="AG1343" s="135">
        <v>14.756015001016422</v>
      </c>
      <c r="AH1343" s="135">
        <v>14.744540080168173</v>
      </c>
      <c r="AI1343" s="135">
        <v>14.732266830563201</v>
      </c>
      <c r="AJ1343" s="135">
        <v>14.719178198852656</v>
      </c>
      <c r="AK1343" s="135">
        <v>14.705263924446948</v>
      </c>
      <c r="AL1343" s="135">
        <v>14.690521723080096</v>
      </c>
      <c r="AM1343" s="135">
        <v>14.674958448214529</v>
      </c>
      <c r="AN1343" s="135">
        <v>14.6585911788882</v>
      </c>
      <c r="AO1343" s="135">
        <v>14.641448174971906</v>
      </c>
      <c r="AP1343" s="135">
        <v>14.623569635445492</v>
      </c>
      <c r="AQ1343" s="135">
        <v>14.605008193327503</v>
      </c>
      <c r="AR1343" s="135">
        <v>14.585829083366503</v>
      </c>
      <c r="AS1343" s="135">
        <v>14.566109926383184</v>
      </c>
      <c r="AT1343" s="135">
        <v>14.545940087716369</v>
      </c>
      <c r="AU1343" s="135">
        <v>14.525419586494086</v>
      </c>
      <c r="AV1343" s="135">
        <v>14.504657556658813</v>
      </c>
      <c r="AW1343" s="135">
        <v>14.483770288320578</v>
      </c>
      <c r="AX1343" s="136">
        <v>14.46287890691273</v>
      </c>
    </row>
    <row r="1344" spans="1:50">
      <c r="A1344" s="212"/>
      <c r="B1344" s="215"/>
      <c r="C1344" s="217" t="s">
        <v>26</v>
      </c>
      <c r="D1344" s="52" t="s">
        <v>25</v>
      </c>
      <c r="E1344" s="56" t="str">
        <f>A1329&amp;"/"&amp;B1341&amp;"/"&amp;C1344&amp;"/"&amp;D1344</f>
        <v>Gas fired power plants (Natural gas, biogas)/Gas turbine /CHP/M</v>
      </c>
      <c r="F1344" s="103" t="str">
        <f>A1329</f>
        <v>Gas fired power plants (Natural gas, biogas)</v>
      </c>
      <c r="G1344" s="103" t="str">
        <f>B1341</f>
        <v xml:space="preserve">Gas turbine </v>
      </c>
      <c r="H1344" s="103" t="str">
        <f>C1344</f>
        <v>CHP</v>
      </c>
      <c r="I1344" s="104" t="str">
        <f t="shared" si="83"/>
        <v>M</v>
      </c>
      <c r="J1344" s="141">
        <v>13.880700000000003</v>
      </c>
      <c r="K1344" s="141">
        <v>13.880374696387298</v>
      </c>
      <c r="L1344" s="141">
        <v>13.880015499429929</v>
      </c>
      <c r="M1344" s="141">
        <v>13.87961891466481</v>
      </c>
      <c r="N1344" s="141">
        <v>13.87918109545738</v>
      </c>
      <c r="O1344" s="141">
        <v>13.878697809297391</v>
      </c>
      <c r="P1344" s="141">
        <v>13.878164401266321</v>
      </c>
      <c r="Q1344" s="141">
        <v>13.877575754530051</v>
      </c>
      <c r="R1344" s="141">
        <v>13.876926247725939</v>
      </c>
      <c r="S1344" s="141">
        <v>13.876209709136655</v>
      </c>
      <c r="T1344" s="141">
        <v>13.875419367575638</v>
      </c>
      <c r="U1344" s="141">
        <v>13.874547799953335</v>
      </c>
      <c r="V1344" s="141">
        <v>13.87358687555184</v>
      </c>
      <c r="W1344" s="141">
        <v>13.872527697111135</v>
      </c>
      <c r="X1344" s="141">
        <v>13.871360538926304</v>
      </c>
      <c r="Y1344" s="141">
        <v>13.870074782275619</v>
      </c>
      <c r="Z1344" s="141">
        <v>13.868658848648684</v>
      </c>
      <c r="AA1344" s="141">
        <v>13.867100131426339</v>
      </c>
      <c r="AB1344" s="141">
        <v>13.865384926885113</v>
      </c>
      <c r="AC1344" s="141">
        <v>13.863498365663499</v>
      </c>
      <c r="AD1344" s="141">
        <v>13.861424346140613</v>
      </c>
      <c r="AE1344" s="141">
        <v>13.859145471544473</v>
      </c>
      <c r="AF1344" s="141">
        <v>13.856642993031254</v>
      </c>
      <c r="AG1344" s="141">
        <v>13.853896761460451</v>
      </c>
      <c r="AH1344" s="141">
        <v>13.850885191134331</v>
      </c>
      <c r="AI1344" s="141">
        <v>13.847585239369595</v>
      </c>
      <c r="AJ1344" s="141">
        <v>13.843972406416455</v>
      </c>
      <c r="AK1344" s="141">
        <v>13.840020760920826</v>
      </c>
      <c r="AL1344" s="141">
        <v>13.835702996815403</v>
      </c>
      <c r="AM1344" s="141">
        <v>13.830990528191897</v>
      </c>
      <c r="AN1344" s="141">
        <v>13.825853629302836</v>
      </c>
      <c r="AO1344" s="141">
        <v>13.820261627306346</v>
      </c>
      <c r="AP1344" s="141">
        <v>13.814183155624024</v>
      </c>
      <c r="AQ1344" s="141">
        <v>13.807586475735711</v>
      </c>
      <c r="AR1344" s="141">
        <v>13.800439874775828</v>
      </c>
      <c r="AS1344" s="141">
        <v>13.792712145299962</v>
      </c>
      <c r="AT1344" s="141">
        <v>13.784373151927163</v>
      </c>
      <c r="AU1344" s="141">
        <v>13.775394487105379</v>
      </c>
      <c r="AV1344" s="141">
        <v>13.765750214884301</v>
      </c>
      <c r="AW1344" s="141">
        <v>13.75541769723846</v>
      </c>
      <c r="AX1344" s="142">
        <v>13.744378492151501</v>
      </c>
    </row>
    <row r="1345" spans="1:50">
      <c r="A1345" s="212"/>
      <c r="B1345" s="215"/>
      <c r="C1345" s="206"/>
      <c r="D1345" s="52" t="s">
        <v>38</v>
      </c>
      <c r="E1345" s="86" t="str">
        <f>A1329&amp;"/"&amp;B1341&amp;"/"&amp;C1344&amp;"/"&amp;D1345</f>
        <v>Gas fired power plants (Natural gas, biogas)/Gas turbine /CHP/S</v>
      </c>
      <c r="F1345" s="61" t="str">
        <f>A1329</f>
        <v>Gas fired power plants (Natural gas, biogas)</v>
      </c>
      <c r="G1345" s="61" t="str">
        <f>B1341</f>
        <v xml:space="preserve">Gas turbine </v>
      </c>
      <c r="H1345" s="61" t="str">
        <f>C1344</f>
        <v>CHP</v>
      </c>
      <c r="I1345" s="84" t="str">
        <f t="shared" si="83"/>
        <v>S</v>
      </c>
      <c r="J1345" s="135">
        <v>14.138671500000003</v>
      </c>
      <c r="K1345" s="135">
        <v>14.138123001460354</v>
      </c>
      <c r="L1345" s="135">
        <v>14.137517657918554</v>
      </c>
      <c r="M1345" s="135">
        <v>14.136849675035293</v>
      </c>
      <c r="N1345" s="135">
        <v>14.136112689102767</v>
      </c>
      <c r="O1345" s="135">
        <v>14.135299715773252</v>
      </c>
      <c r="P1345" s="135">
        <v>14.134403095215154</v>
      </c>
      <c r="Q1345" s="135">
        <v>14.133414433694293</v>
      </c>
      <c r="R1345" s="135">
        <v>14.132324541650936</v>
      </c>
      <c r="S1345" s="135">
        <v>14.131123368436187</v>
      </c>
      <c r="T1345" s="135">
        <v>14.12979993398913</v>
      </c>
      <c r="U1345" s="135">
        <v>14.128342257882835</v>
      </c>
      <c r="V1345" s="135">
        <v>14.126737286348076</v>
      </c>
      <c r="W1345" s="135">
        <v>14.124970818103808</v>
      </c>
      <c r="X1345" s="135">
        <v>14.123027430088715</v>
      </c>
      <c r="Y1345" s="135">
        <v>14.120890404504568</v>
      </c>
      <c r="Z1345" s="135">
        <v>14.118541658955065</v>
      </c>
      <c r="AA1345" s="135">
        <v>14.115961681898822</v>
      </c>
      <c r="AB1345" s="135">
        <v>14.113129476135638</v>
      </c>
      <c r="AC1345" s="135">
        <v>14.110022513613462</v>
      </c>
      <c r="AD1345" s="135">
        <v>14.106616705477977</v>
      </c>
      <c r="AE1345" s="135">
        <v>14.102886391982331</v>
      </c>
      <c r="AF1345" s="135">
        <v>14.09880435761894</v>
      </c>
      <c r="AG1345" s="135">
        <v>14.094341877609429</v>
      </c>
      <c r="AH1345" s="135">
        <v>14.089468802661798</v>
      </c>
      <c r="AI1345" s="135">
        <v>14.084153689633451</v>
      </c>
      <c r="AJ1345" s="135">
        <v>14.078363986365831</v>
      </c>
      <c r="AK1345" s="135">
        <v>14.072066279405528</v>
      </c>
      <c r="AL1345" s="135">
        <v>14.065226613501826</v>
      </c>
      <c r="AM1345" s="135">
        <v>14.057810891556876</v>
      </c>
      <c r="AN1345" s="135">
        <v>14.049785362967913</v>
      </c>
      <c r="AO1345" s="135">
        <v>14.041117206893777</v>
      </c>
      <c r="AP1345" s="135">
        <v>14.031775214746528</v>
      </c>
      <c r="AQ1345" s="135">
        <v>14.021730573007273</v>
      </c>
      <c r="AR1345" s="135">
        <v>14.010957743172655</v>
      </c>
      <c r="AS1345" s="135">
        <v>13.999435430185867</v>
      </c>
      <c r="AT1345" s="135">
        <v>13.98714762410421</v>
      </c>
      <c r="AU1345" s="135">
        <v>13.974084692130456</v>
      </c>
      <c r="AV1345" s="135">
        <v>13.960244489761045</v>
      </c>
      <c r="AW1345" s="135">
        <v>13.945633451130506</v>
      </c>
      <c r="AX1345" s="136">
        <v>13.930267610298863</v>
      </c>
    </row>
    <row r="1346" spans="1:50">
      <c r="A1346" s="212"/>
      <c r="B1346" s="218"/>
      <c r="C1346" s="210"/>
      <c r="D1346" s="93" t="s">
        <v>47</v>
      </c>
      <c r="E1346" s="73" t="str">
        <f>A1329&amp;"/"&amp;B1341&amp;"/"&amp;C1344&amp;"/"&amp;D1346</f>
        <v>Gas fired power plants (Natural gas, biogas)/Gas turbine /CHP/XS</v>
      </c>
      <c r="F1346" s="91" t="str">
        <f>A1329</f>
        <v>Gas fired power plants (Natural gas, biogas)</v>
      </c>
      <c r="G1346" s="91" t="str">
        <f>B1341</f>
        <v xml:space="preserve">Gas turbine </v>
      </c>
      <c r="H1346" s="91" t="str">
        <f>C1344</f>
        <v>CHP</v>
      </c>
      <c r="I1346" s="70" t="str">
        <f t="shared" si="83"/>
        <v>XS</v>
      </c>
      <c r="J1346" s="137">
        <v>16.782093675000002</v>
      </c>
      <c r="K1346" s="137">
        <v>16.781442626995034</v>
      </c>
      <c r="L1346" s="137">
        <v>16.78072410602055</v>
      </c>
      <c r="M1346" s="137">
        <v>16.779931234404561</v>
      </c>
      <c r="N1346" s="137">
        <v>16.77905645865517</v>
      </c>
      <c r="O1346" s="137">
        <v>16.778091488603266</v>
      </c>
      <c r="P1346" s="137">
        <v>16.777027232304722</v>
      </c>
      <c r="Q1346" s="137">
        <v>16.775853726699477</v>
      </c>
      <c r="R1346" s="137">
        <v>16.774560064111217</v>
      </c>
      <c r="S1346" s="137">
        <v>16.77313431478181</v>
      </c>
      <c r="T1346" s="137">
        <v>16.771563445774547</v>
      </c>
      <c r="U1346" s="137">
        <v>16.769833236754295</v>
      </c>
      <c r="V1346" s="137">
        <v>16.767928193367297</v>
      </c>
      <c r="W1346" s="137">
        <v>16.765831459204598</v>
      </c>
      <c r="X1346" s="137">
        <v>16.763524727648093</v>
      </c>
      <c r="Y1346" s="137">
        <v>16.760988155273591</v>
      </c>
      <c r="Z1346" s="137">
        <v>16.758200278928172</v>
      </c>
      <c r="AA1346" s="137">
        <v>16.755137939115183</v>
      </c>
      <c r="AB1346" s="137">
        <v>16.751776212914486</v>
      </c>
      <c r="AC1346" s="137">
        <v>16.748088360339942</v>
      </c>
      <c r="AD1346" s="137">
        <v>16.744045788789371</v>
      </c>
      <c r="AE1346" s="137">
        <v>16.739618041067736</v>
      </c>
      <c r="AF1346" s="137">
        <v>16.734772813348073</v>
      </c>
      <c r="AG1346" s="137">
        <v>16.729476010353363</v>
      </c>
      <c r="AH1346" s="137">
        <v>16.723691845960236</v>
      </c>
      <c r="AI1346" s="137">
        <v>16.717382998291278</v>
      </c>
      <c r="AJ1346" s="137">
        <v>16.71051082910709</v>
      </c>
      <c r="AK1346" s="137">
        <v>16.703035677842312</v>
      </c>
      <c r="AL1346" s="137">
        <v>16.694917240837704</v>
      </c>
      <c r="AM1346" s="137">
        <v>16.686115046066579</v>
      </c>
      <c r="AN1346" s="137">
        <v>16.67658903277945</v>
      </c>
      <c r="AO1346" s="137">
        <v>16.666300243820338</v>
      </c>
      <c r="AP1346" s="137">
        <v>16.65521163571977</v>
      </c>
      <c r="AQ1346" s="137">
        <v>16.643289007868912</v>
      </c>
      <c r="AR1346" s="137">
        <v>16.630502046984407</v>
      </c>
      <c r="AS1346" s="137">
        <v>16.616825476601047</v>
      </c>
      <c r="AT1346" s="137">
        <v>16.602240293493665</v>
      </c>
      <c r="AU1346" s="137">
        <v>16.586735063879008</v>
      </c>
      <c r="AV1346" s="137">
        <v>16.570307242308616</v>
      </c>
      <c r="AW1346" s="137">
        <v>16.552964465868357</v>
      </c>
      <c r="AX1346" s="138">
        <v>16.5347257664098</v>
      </c>
    </row>
    <row r="1347" spans="1:50">
      <c r="A1347" s="212"/>
      <c r="B1347" s="214" t="s">
        <v>46</v>
      </c>
      <c r="C1347" s="209" t="s">
        <v>36</v>
      </c>
      <c r="D1347" s="67" t="s">
        <v>24</v>
      </c>
      <c r="E1347" s="87" t="str">
        <f>A1329&amp;"/"&amp;B1347&amp;"/"&amp;C1347&amp;"/"&amp;D1347</f>
        <v>Gas fired power plants (Natural gas, biogas)/Steam turbine/Electricity only/L</v>
      </c>
      <c r="F1347" s="55" t="str">
        <f>A1329</f>
        <v>Gas fired power plants (Natural gas, biogas)</v>
      </c>
      <c r="G1347" s="55" t="str">
        <f>B1347</f>
        <v>Steam turbine</v>
      </c>
      <c r="H1347" s="55" t="str">
        <f>C1347</f>
        <v>Electricity only</v>
      </c>
      <c r="I1347" s="85" t="str">
        <f t="shared" si="83"/>
        <v>L</v>
      </c>
      <c r="J1347" s="139">
        <v>13.831578947368422</v>
      </c>
      <c r="K1347" s="139">
        <v>13.836495714626613</v>
      </c>
      <c r="L1347" s="139">
        <v>13.841308069095586</v>
      </c>
      <c r="M1347" s="139">
        <v>13.846017200562175</v>
      </c>
      <c r="N1347" s="139">
        <v>13.850624339614143</v>
      </c>
      <c r="O1347" s="139">
        <v>13.855130754277786</v>
      </c>
      <c r="P1347" s="139">
        <v>13.859537746748556</v>
      </c>
      <c r="Q1347" s="139">
        <v>13.863846650218278</v>
      </c>
      <c r="R1347" s="139">
        <v>13.86805882580208</v>
      </c>
      <c r="S1347" s="139">
        <v>13.872175659567498</v>
      </c>
      <c r="T1347" s="139">
        <v>13.876198559667701</v>
      </c>
      <c r="U1347" s="139">
        <v>13.880128953580316</v>
      </c>
      <c r="V1347" s="139">
        <v>13.883968285452816</v>
      </c>
      <c r="W1347" s="139">
        <v>13.887718013555078</v>
      </c>
      <c r="X1347" s="139">
        <v>13.891379607839147</v>
      </c>
      <c r="Y1347" s="139">
        <v>13.894954547606089</v>
      </c>
      <c r="Z1347" s="139">
        <v>13.898444319279276</v>
      </c>
      <c r="AA1347" s="139">
        <v>13.90185041428323</v>
      </c>
      <c r="AB1347" s="139">
        <v>13.905174327026824</v>
      </c>
      <c r="AC1347" s="139">
        <v>13.908417552989427</v>
      </c>
      <c r="AD1347" s="139">
        <v>13.911581586908262</v>
      </c>
      <c r="AE1347" s="139">
        <v>13.914667921065133</v>
      </c>
      <c r="AF1347" s="139">
        <v>13.917678043670394</v>
      </c>
      <c r="AG1347" s="139">
        <v>13.920613437341968</v>
      </c>
      <c r="AH1347" s="139">
        <v>13.923475577677019</v>
      </c>
      <c r="AI1347" s="139">
        <v>13.926265931913765</v>
      </c>
      <c r="AJ1347" s="139">
        <v>13.928985957680855</v>
      </c>
      <c r="AK1347" s="139">
        <v>13.931637101831642</v>
      </c>
      <c r="AL1347" s="139">
        <v>13.934220799360574</v>
      </c>
      <c r="AM1347" s="139">
        <v>13.936738472398938</v>
      </c>
      <c r="AN1347" s="139">
        <v>13.939191529287141</v>
      </c>
      <c r="AO1347" s="139">
        <v>13.941581363720642</v>
      </c>
      <c r="AP1347" s="139">
        <v>13.94390935396674</v>
      </c>
      <c r="AQ1347" s="139">
        <v>13.946176862149306</v>
      </c>
      <c r="AR1347" s="139">
        <v>13.948385233598668</v>
      </c>
      <c r="AS1347" s="139">
        <v>13.950535796263811</v>
      </c>
      <c r="AT1347" s="139">
        <v>13.952629860184119</v>
      </c>
      <c r="AU1347" s="139">
        <v>13.954668717017901</v>
      </c>
      <c r="AV1347" s="139">
        <v>13.956653639625014</v>
      </c>
      <c r="AW1347" s="139">
        <v>13.958585881700921</v>
      </c>
      <c r="AX1347" s="140">
        <v>13.960466677459614</v>
      </c>
    </row>
    <row r="1348" spans="1:50">
      <c r="A1348" s="212"/>
      <c r="B1348" s="215"/>
      <c r="C1348" s="206"/>
      <c r="D1348" s="52" t="s">
        <v>25</v>
      </c>
      <c r="E1348" s="86" t="str">
        <f>A1329&amp;"/"&amp;B1347&amp;"/"&amp;C1347&amp;"/"&amp;D1348</f>
        <v>Gas fired power plants (Natural gas, biogas)/Steam turbine/Electricity only/M</v>
      </c>
      <c r="F1348" s="61" t="str">
        <f>A1329</f>
        <v>Gas fired power plants (Natural gas, biogas)</v>
      </c>
      <c r="G1348" s="61" t="str">
        <f>B1347</f>
        <v>Steam turbine</v>
      </c>
      <c r="H1348" s="61" t="str">
        <f>C1347</f>
        <v>Electricity only</v>
      </c>
      <c r="I1348" s="84" t="str">
        <f t="shared" si="83"/>
        <v>M</v>
      </c>
      <c r="J1348" s="135">
        <v>14.938105263157897</v>
      </c>
      <c r="K1348" s="135">
        <v>14.942087844637031</v>
      </c>
      <c r="L1348" s="135">
        <v>14.9459858517569</v>
      </c>
      <c r="M1348" s="135">
        <v>14.949800248244836</v>
      </c>
      <c r="N1348" s="135">
        <v>14.953532030876929</v>
      </c>
      <c r="O1348" s="135">
        <v>14.957182226754483</v>
      </c>
      <c r="P1348" s="135">
        <v>14.960751890655807</v>
      </c>
      <c r="Q1348" s="135">
        <v>14.96424210246628</v>
      </c>
      <c r="R1348" s="135">
        <v>14.967653964689159</v>
      </c>
      <c r="S1348" s="135">
        <v>14.970988600039149</v>
      </c>
      <c r="T1348" s="135">
        <v>14.974247149120314</v>
      </c>
      <c r="U1348" s="135">
        <v>14.97743076818953</v>
      </c>
      <c r="V1348" s="135">
        <v>14.980540627006258</v>
      </c>
      <c r="W1348" s="135">
        <v>14.983577906769089</v>
      </c>
      <c r="X1348" s="135">
        <v>14.986543798139184</v>
      </c>
      <c r="Y1348" s="135">
        <v>14.989439499350407</v>
      </c>
      <c r="Z1348" s="135">
        <v>14.99226621440569</v>
      </c>
      <c r="AA1348" s="135">
        <v>14.995025151358892</v>
      </c>
      <c r="AB1348" s="135">
        <v>14.997717520681203</v>
      </c>
      <c r="AC1348" s="135">
        <v>15.000344533710912</v>
      </c>
      <c r="AD1348" s="135">
        <v>15.002907401185169</v>
      </c>
      <c r="AE1348" s="135">
        <v>15.005407331852231</v>
      </c>
      <c r="AF1348" s="135">
        <v>15.007845531162493</v>
      </c>
      <c r="AG1348" s="135">
        <v>15.010223200036469</v>
      </c>
      <c r="AH1348" s="135">
        <v>15.012541533707861</v>
      </c>
      <c r="AI1348" s="135">
        <v>15.014801720639625</v>
      </c>
      <c r="AJ1348" s="135">
        <v>15.017004941510967</v>
      </c>
      <c r="AK1348" s="135">
        <v>15.019152368273105</v>
      </c>
      <c r="AL1348" s="135">
        <v>15.021245163271541</v>
      </c>
      <c r="AM1348" s="135">
        <v>15.023284478432615</v>
      </c>
      <c r="AN1348" s="135">
        <v>15.02527145451206</v>
      </c>
      <c r="AO1348" s="135">
        <v>15.027207220403195</v>
      </c>
      <c r="AP1348" s="135">
        <v>15.029092892502534</v>
      </c>
      <c r="AQ1348" s="135">
        <v>15.030929574130413</v>
      </c>
      <c r="AR1348" s="135">
        <v>15.032718355004395</v>
      </c>
      <c r="AS1348" s="135">
        <v>15.034460310763162</v>
      </c>
      <c r="AT1348" s="135">
        <v>15.036156502538612</v>
      </c>
      <c r="AU1348" s="135">
        <v>15.037807976573974</v>
      </c>
      <c r="AV1348" s="135">
        <v>15.039415763885735</v>
      </c>
      <c r="AW1348" s="135">
        <v>15.040980879967222</v>
      </c>
      <c r="AX1348" s="136">
        <v>15.042504324531761</v>
      </c>
    </row>
    <row r="1349" spans="1:50">
      <c r="A1349" s="212"/>
      <c r="B1349" s="215"/>
      <c r="C1349" s="206"/>
      <c r="D1349" s="52" t="s">
        <v>38</v>
      </c>
      <c r="E1349" s="86" t="str">
        <f>A1329&amp;"/"&amp;B1347&amp;"/"&amp;C1347&amp;"/"&amp;D1349</f>
        <v>Gas fired power plants (Natural gas, biogas)/Steam turbine/Electricity only/S</v>
      </c>
      <c r="F1349" s="61" t="str">
        <f>A1329</f>
        <v>Gas fired power plants (Natural gas, biogas)</v>
      </c>
      <c r="G1349" s="61" t="str">
        <f>B1347</f>
        <v>Steam turbine</v>
      </c>
      <c r="H1349" s="61" t="str">
        <f>C1347</f>
        <v>Electricity only</v>
      </c>
      <c r="I1349" s="84" t="str">
        <f t="shared" si="83"/>
        <v>S</v>
      </c>
      <c r="J1349" s="135">
        <v>16.506606315789476</v>
      </c>
      <c r="K1349" s="135">
        <v>16.510273609568181</v>
      </c>
      <c r="L1349" s="135">
        <v>16.513863024457724</v>
      </c>
      <c r="M1349" s="135">
        <v>16.51737544789037</v>
      </c>
      <c r="N1349" s="135">
        <v>16.520811797730754</v>
      </c>
      <c r="O1349" s="135">
        <v>16.524173019768</v>
      </c>
      <c r="P1349" s="135">
        <v>16.527460085277134</v>
      </c>
      <c r="Q1349" s="135">
        <v>16.530673988652612</v>
      </c>
      <c r="R1349" s="135">
        <v>16.533815745116183</v>
      </c>
      <c r="S1349" s="135">
        <v>16.536886388500964</v>
      </c>
      <c r="T1349" s="135">
        <v>16.539886969113201</v>
      </c>
      <c r="U1349" s="135">
        <v>16.54281855167277</v>
      </c>
      <c r="V1349" s="135">
        <v>16.545682213333176</v>
      </c>
      <c r="W1349" s="135">
        <v>16.548479041781448</v>
      </c>
      <c r="X1349" s="135">
        <v>16.551210133418078</v>
      </c>
      <c r="Y1349" s="135">
        <v>16.553876591616746</v>
      </c>
      <c r="Z1349" s="135">
        <v>16.556479525063487</v>
      </c>
      <c r="AA1349" s="135">
        <v>16.55902004617456</v>
      </c>
      <c r="AB1349" s="135">
        <v>16.56149926959219</v>
      </c>
      <c r="AC1349" s="135">
        <v>16.563918310757046</v>
      </c>
      <c r="AD1349" s="135">
        <v>16.566278284556258</v>
      </c>
      <c r="AE1349" s="135">
        <v>16.568580304045511</v>
      </c>
      <c r="AF1349" s="135">
        <v>16.570825479243709</v>
      </c>
      <c r="AG1349" s="135">
        <v>16.573014915998495</v>
      </c>
      <c r="AH1349" s="135">
        <v>16.575149714920901</v>
      </c>
      <c r="AI1349" s="135">
        <v>16.577230970387234</v>
      </c>
      <c r="AJ1349" s="135">
        <v>16.579259769606264</v>
      </c>
      <c r="AK1349" s="135">
        <v>16.581237191749732</v>
      </c>
      <c r="AL1349" s="135">
        <v>16.583164307144123</v>
      </c>
      <c r="AM1349" s="135">
        <v>16.585042176521615</v>
      </c>
      <c r="AN1349" s="135">
        <v>16.586871850328102</v>
      </c>
      <c r="AO1349" s="135">
        <v>16.588654368086189</v>
      </c>
      <c r="AP1349" s="135">
        <v>16.590390757810997</v>
      </c>
      <c r="AQ1349" s="135">
        <v>16.592082035476668</v>
      </c>
      <c r="AR1349" s="135">
        <v>16.59372920453146</v>
      </c>
      <c r="AS1349" s="135">
        <v>16.595333255459327</v>
      </c>
      <c r="AT1349" s="135">
        <v>16.596895165385884</v>
      </c>
      <c r="AU1349" s="135">
        <v>16.598415897726781</v>
      </c>
      <c r="AV1349" s="135">
        <v>16.599896401876364</v>
      </c>
      <c r="AW1349" s="135">
        <v>16.601337612934731</v>
      </c>
      <c r="AX1349" s="136">
        <v>16.602740451471245</v>
      </c>
    </row>
    <row r="1350" spans="1:50">
      <c r="A1350" s="212"/>
      <c r="B1350" s="215"/>
      <c r="C1350" s="216"/>
      <c r="D1350" s="52" t="s">
        <v>47</v>
      </c>
      <c r="E1350" s="86" t="str">
        <f>A1329&amp;"/"&amp;B1347&amp;"/"&amp;C1347&amp;"/"&amp;D1350</f>
        <v>Gas fired power plants (Natural gas, biogas)/Steam turbine/Electricity only/XS</v>
      </c>
      <c r="F1350" s="61" t="str">
        <f>A1329</f>
        <v>Gas fired power plants (Natural gas, biogas)</v>
      </c>
      <c r="G1350" s="61" t="str">
        <f>B1347</f>
        <v>Steam turbine</v>
      </c>
      <c r="H1350" s="61" t="str">
        <f>C1347</f>
        <v>Electricity only</v>
      </c>
      <c r="I1350" s="84" t="str">
        <f t="shared" si="83"/>
        <v>XS</v>
      </c>
      <c r="J1350" s="135">
        <v>19.807927578947371</v>
      </c>
      <c r="K1350" s="135">
        <v>19.810119320279867</v>
      </c>
      <c r="L1350" s="135">
        <v>19.812257735284117</v>
      </c>
      <c r="M1350" s="135">
        <v>19.814343818794512</v>
      </c>
      <c r="N1350" s="135">
        <v>19.816378563540663</v>
      </c>
      <c r="O1350" s="135">
        <v>19.818362959100696</v>
      </c>
      <c r="P1350" s="135">
        <v>19.820297990916956</v>
      </c>
      <c r="Q1350" s="135">
        <v>19.822184639372416</v>
      </c>
      <c r="R1350" s="135">
        <v>19.824023878926145</v>
      </c>
      <c r="S1350" s="135">
        <v>19.825816677306072</v>
      </c>
      <c r="T1350" s="135">
        <v>19.827563994757355</v>
      </c>
      <c r="U1350" s="135">
        <v>19.829266783344405</v>
      </c>
      <c r="V1350" s="135">
        <v>19.83092598630483</v>
      </c>
      <c r="W1350" s="135">
        <v>19.832542537453342</v>
      </c>
      <c r="X1350" s="135">
        <v>19.83411736063378</v>
      </c>
      <c r="Y1350" s="135">
        <v>19.835651369217366</v>
      </c>
      <c r="Z1350" s="135">
        <v>19.837145465645314</v>
      </c>
      <c r="AA1350" s="135">
        <v>19.838600541013889</v>
      </c>
      <c r="AB1350" s="135">
        <v>19.840017474700101</v>
      </c>
      <c r="AC1350" s="135">
        <v>19.841397134026181</v>
      </c>
      <c r="AD1350" s="135">
        <v>19.84274037396105</v>
      </c>
      <c r="AE1350" s="135">
        <v>19.844048036856943</v>
      </c>
      <c r="AF1350" s="135">
        <v>19.845320952219566</v>
      </c>
      <c r="AG1350" s="135">
        <v>19.846559936509948</v>
      </c>
      <c r="AH1350" s="135">
        <v>19.847765792976446</v>
      </c>
      <c r="AI1350" s="135">
        <v>19.84893931151516</v>
      </c>
      <c r="AJ1350" s="135">
        <v>19.850081268557322</v>
      </c>
      <c r="AK1350" s="135">
        <v>19.851192426982006</v>
      </c>
      <c r="AL1350" s="135">
        <v>19.852273536052746</v>
      </c>
      <c r="AM1350" s="135">
        <v>19.853325331376599</v>
      </c>
      <c r="AN1350" s="135">
        <v>19.854348534884295</v>
      </c>
      <c r="AO1350" s="135">
        <v>19.855343854830135</v>
      </c>
      <c r="AP1350" s="135">
        <v>19.856311985810279</v>
      </c>
      <c r="AQ1350" s="135">
        <v>19.857253608798349</v>
      </c>
      <c r="AR1350" s="135">
        <v>19.858169391196956</v>
      </c>
      <c r="AS1350" s="135">
        <v>19.859059986904214</v>
      </c>
      <c r="AT1350" s="135">
        <v>19.859926036393979</v>
      </c>
      <c r="AU1350" s="135">
        <v>19.86076816680891</v>
      </c>
      <c r="AV1350" s="135">
        <v>19.861586992065238</v>
      </c>
      <c r="AW1350" s="135">
        <v>19.862383112968423</v>
      </c>
      <c r="AX1350" s="136">
        <v>19.863157117338666</v>
      </c>
    </row>
    <row r="1351" spans="1:50">
      <c r="A1351" s="212"/>
      <c r="B1351" s="215"/>
      <c r="C1351" s="217" t="s">
        <v>26</v>
      </c>
      <c r="D1351" s="83" t="s">
        <v>24</v>
      </c>
      <c r="E1351" s="56" t="str">
        <f>A1329&amp;"/"&amp;B1347&amp;"/"&amp;C1351&amp;"/"&amp;D1351</f>
        <v>Gas fired power plants (Natural gas, biogas)/Steam turbine/CHP/L</v>
      </c>
      <c r="F1351" s="103" t="str">
        <f>A1329</f>
        <v>Gas fired power plants (Natural gas, biogas)</v>
      </c>
      <c r="G1351" s="103" t="str">
        <f>B1347</f>
        <v>Steam turbine</v>
      </c>
      <c r="H1351" s="103" t="str">
        <f>C1351</f>
        <v>CHP</v>
      </c>
      <c r="I1351" s="104" t="str">
        <f t="shared" si="83"/>
        <v>L</v>
      </c>
      <c r="J1351" s="141">
        <v>22.514210526315789</v>
      </c>
      <c r="K1351" s="141">
        <v>22.517973047191468</v>
      </c>
      <c r="L1351" s="141">
        <v>22.521675968513243</v>
      </c>
      <c r="M1351" s="141">
        <v>22.525319971429568</v>
      </c>
      <c r="N1351" s="141">
        <v>22.528905738827245</v>
      </c>
      <c r="O1351" s="141">
        <v>22.532433954909866</v>
      </c>
      <c r="P1351" s="141">
        <v>22.535905304790369</v>
      </c>
      <c r="Q1351" s="141">
        <v>22.539320474097583</v>
      </c>
      <c r="R1351" s="141">
        <v>22.542680148596613</v>
      </c>
      <c r="S1351" s="141">
        <v>22.545985013822889</v>
      </c>
      <c r="T1351" s="141">
        <v>22.549235754729729</v>
      </c>
      <c r="U1351" s="141">
        <v>22.552433055349209</v>
      </c>
      <c r="V1351" s="141">
        <v>22.555577598466154</v>
      </c>
      <c r="W1351" s="141">
        <v>22.558670065305048</v>
      </c>
      <c r="X1351" s="141">
        <v>22.561711135229615</v>
      </c>
      <c r="Y1351" s="141">
        <v>22.56470148545494</v>
      </c>
      <c r="Z1351" s="141">
        <v>22.567641790771752</v>
      </c>
      <c r="AA1351" s="141">
        <v>22.570532723282813</v>
      </c>
      <c r="AB1351" s="141">
        <v>22.573374952151035</v>
      </c>
      <c r="AC1351" s="141">
        <v>22.576169143359099</v>
      </c>
      <c r="AD1351" s="141">
        <v>22.578915959480458</v>
      </c>
      <c r="AE1351" s="141">
        <v>22.581616059461268</v>
      </c>
      <c r="AF1351" s="141">
        <v>22.584270098413167</v>
      </c>
      <c r="AG1351" s="141">
        <v>22.586878727416558</v>
      </c>
      <c r="AH1351" s="141">
        <v>22.589442593334141</v>
      </c>
      <c r="AI1351" s="141">
        <v>22.591962338634499</v>
      </c>
      <c r="AJ1351" s="141">
        <v>22.594438601225391</v>
      </c>
      <c r="AK1351" s="141">
        <v>22.596872014296565</v>
      </c>
      <c r="AL1351" s="141">
        <v>22.599263206171806</v>
      </c>
      <c r="AM1351" s="141">
        <v>22.601612800169917</v>
      </c>
      <c r="AN1351" s="141">
        <v>22.603921414474502</v>
      </c>
      <c r="AO1351" s="141">
        <v>22.606189662012127</v>
      </c>
      <c r="AP1351" s="141">
        <v>22.608418150338782</v>
      </c>
      <c r="AQ1351" s="141">
        <v>22.610607481534206</v>
      </c>
      <c r="AR1351" s="141">
        <v>22.612758252104026</v>
      </c>
      <c r="AS1351" s="141">
        <v>22.614871052889303</v>
      </c>
      <c r="AT1351" s="141">
        <v>22.616946468983318</v>
      </c>
      <c r="AU1351" s="141">
        <v>22.618985079655364</v>
      </c>
      <c r="AV1351" s="141">
        <v>22.620987458281252</v>
      </c>
      <c r="AW1351" s="141">
        <v>22.622954172280394</v>
      </c>
      <c r="AX1351" s="142">
        <v>22.624885783059103</v>
      </c>
    </row>
    <row r="1352" spans="1:50">
      <c r="A1352" s="212"/>
      <c r="B1352" s="215"/>
      <c r="C1352" s="206"/>
      <c r="D1352" s="52" t="s">
        <v>25</v>
      </c>
      <c r="E1352" s="86" t="str">
        <f>A1329&amp;"/"&amp;B1347&amp;"/"&amp;C1351&amp;"/"&amp;D1352</f>
        <v>Gas fired power plants (Natural gas, biogas)/Steam turbine/CHP/M</v>
      </c>
      <c r="F1352" s="61" t="str">
        <f>A1329</f>
        <v>Gas fired power plants (Natural gas, biogas)</v>
      </c>
      <c r="G1352" s="61" t="str">
        <f>B1347</f>
        <v>Steam turbine</v>
      </c>
      <c r="H1352" s="61" t="str">
        <f>C1351</f>
        <v>CHP</v>
      </c>
      <c r="I1352" s="84" t="str">
        <f t="shared" si="83"/>
        <v>M</v>
      </c>
      <c r="J1352" s="135">
        <v>23.642677894736845</v>
      </c>
      <c r="K1352" s="135">
        <v>23.645071871482049</v>
      </c>
      <c r="L1352" s="135">
        <v>23.647426141478665</v>
      </c>
      <c r="M1352" s="135">
        <v>23.649741225001549</v>
      </c>
      <c r="N1352" s="135">
        <v>23.652017640580777</v>
      </c>
      <c r="O1352" s="135">
        <v>23.654255904794603</v>
      </c>
      <c r="P1352" s="135">
        <v>23.656456532071623</v>
      </c>
      <c r="Q1352" s="135">
        <v>23.658620034501777</v>
      </c>
      <c r="R1352" s="135">
        <v>23.660746921656173</v>
      </c>
      <c r="S1352" s="135">
        <v>23.662837700415409</v>
      </c>
      <c r="T1352" s="135">
        <v>23.664892874806277</v>
      </c>
      <c r="U1352" s="135">
        <v>23.666912945846601</v>
      </c>
      <c r="V1352" s="135">
        <v>23.668898411398111</v>
      </c>
      <c r="W1352" s="135">
        <v>23.670849766027018</v>
      </c>
      <c r="X1352" s="135">
        <v>23.672767500872194</v>
      </c>
      <c r="Y1352" s="135">
        <v>23.674652103520742</v>
      </c>
      <c r="Z1352" s="135">
        <v>23.676504057890718</v>
      </c>
      <c r="AA1352" s="135">
        <v>23.678323844120843</v>
      </c>
      <c r="AB1352" s="135">
        <v>23.680111938467043</v>
      </c>
      <c r="AC1352" s="135">
        <v>23.681868813205494</v>
      </c>
      <c r="AD1352" s="135">
        <v>23.68359493654215</v>
      </c>
      <c r="AE1352" s="135">
        <v>23.685290772528436</v>
      </c>
      <c r="AF1352" s="135">
        <v>23.686956780982946</v>
      </c>
      <c r="AG1352" s="135">
        <v>23.688593417418986</v>
      </c>
      <c r="AH1352" s="135">
        <v>23.690201132977737</v>
      </c>
      <c r="AI1352" s="135">
        <v>23.691780374366896</v>
      </c>
      <c r="AJ1352" s="135">
        <v>23.693331583804579</v>
      </c>
      <c r="AK1352" s="135">
        <v>23.694855198968288</v>
      </c>
      <c r="AL1352" s="135">
        <v>23.696351652948838</v>
      </c>
      <c r="AM1352" s="135">
        <v>23.697821374209003</v>
      </c>
      <c r="AN1352" s="135">
        <v>23.699264786546728</v>
      </c>
      <c r="AO1352" s="135">
        <v>23.700682309062771</v>
      </c>
      <c r="AP1352" s="135">
        <v>23.702074356132545</v>
      </c>
      <c r="AQ1352" s="135">
        <v>23.703441337382081</v>
      </c>
      <c r="AR1352" s="135">
        <v>23.704783657667882</v>
      </c>
      <c r="AS1352" s="135">
        <v>23.706101717060555</v>
      </c>
      <c r="AT1352" s="135">
        <v>23.707395910832052</v>
      </c>
      <c r="AU1352" s="135">
        <v>23.70866662944637</v>
      </c>
      <c r="AV1352" s="135">
        <v>23.709914258553624</v>
      </c>
      <c r="AW1352" s="135">
        <v>23.711139178987207</v>
      </c>
      <c r="AX1352" s="136">
        <v>23.71234176676408</v>
      </c>
    </row>
    <row r="1353" spans="1:50">
      <c r="A1353" s="212"/>
      <c r="B1353" s="215"/>
      <c r="C1353" s="206"/>
      <c r="D1353" s="52" t="s">
        <v>38</v>
      </c>
      <c r="E1353" s="86" t="str">
        <f>A1329&amp;"/"&amp;B1347&amp;"/"&amp;C1351&amp;"/"&amp;D1353</f>
        <v>Gas fired power plants (Natural gas, biogas)/Steam turbine/CHP/S</v>
      </c>
      <c r="F1353" s="61" t="str">
        <f>A1329</f>
        <v>Gas fired power plants (Natural gas, biogas)</v>
      </c>
      <c r="G1353" s="61" t="str">
        <f>B1347</f>
        <v>Steam turbine</v>
      </c>
      <c r="H1353" s="61" t="str">
        <f>C1351</f>
        <v>CHP</v>
      </c>
      <c r="I1353" s="84" t="str">
        <f t="shared" si="83"/>
        <v>S</v>
      </c>
      <c r="J1353" s="135">
        <v>28.954531856842106</v>
      </c>
      <c r="K1353" s="135">
        <v>28.956383069908821</v>
      </c>
      <c r="L1353" s="135">
        <v>28.958202157704505</v>
      </c>
      <c r="M1353" s="135">
        <v>28.959989594764512</v>
      </c>
      <c r="N1353" s="135">
        <v>28.961745851700833</v>
      </c>
      <c r="O1353" s="135">
        <v>28.963471395110208</v>
      </c>
      <c r="P1353" s="135">
        <v>28.965166687488392</v>
      </c>
      <c r="Q1353" s="135">
        <v>28.966832187150501</v>
      </c>
      <c r="R1353" s="135">
        <v>28.968468348157142</v>
      </c>
      <c r="S1353" s="135">
        <v>28.970075620246252</v>
      </c>
      <c r="T1353" s="135">
        <v>28.971654448770391</v>
      </c>
      <c r="U1353" s="135">
        <v>28.973205274639305</v>
      </c>
      <c r="V1353" s="135">
        <v>28.974728534267648</v>
      </c>
      <c r="W1353" s="135">
        <v>28.976224659527588</v>
      </c>
      <c r="X1353" s="135">
        <v>28.977694077706232</v>
      </c>
      <c r="Y1353" s="135">
        <v>28.979137211467592</v>
      </c>
      <c r="Z1353" s="135">
        <v>28.980554478819002</v>
      </c>
      <c r="AA1353" s="135">
        <v>28.981946293081823</v>
      </c>
      <c r="AB1353" s="135">
        <v>28.983313062866195</v>
      </c>
      <c r="AC1353" s="135">
        <v>28.984655192049779</v>
      </c>
      <c r="AD1353" s="135">
        <v>28.985973079760257</v>
      </c>
      <c r="AE1353" s="135">
        <v>28.987267120361491</v>
      </c>
      <c r="AF1353" s="135">
        <v>28.988537703443175</v>
      </c>
      <c r="AG1353" s="135">
        <v>28.989785213813803</v>
      </c>
      <c r="AH1353" s="135">
        <v>28.991010031496867</v>
      </c>
      <c r="AI1353" s="135">
        <v>28.992212531730143</v>
      </c>
      <c r="AJ1353" s="135">
        <v>28.993393084967849</v>
      </c>
      <c r="AK1353" s="135">
        <v>28.99455205688567</v>
      </c>
      <c r="AL1353" s="135">
        <v>28.995689808388406</v>
      </c>
      <c r="AM1353" s="135">
        <v>28.996806695620229</v>
      </c>
      <c r="AN1353" s="135">
        <v>28.997903069977312</v>
      </c>
      <c r="AO1353" s="135">
        <v>28.998979278122818</v>
      </c>
      <c r="AP1353" s="135">
        <v>29.000035662004048</v>
      </c>
      <c r="AQ1353" s="135">
        <v>29.00107255887173</v>
      </c>
      <c r="AR1353" s="135">
        <v>29.002090301301255</v>
      </c>
      <c r="AS1353" s="135">
        <v>29.003089217215784</v>
      </c>
      <c r="AT1353" s="135">
        <v>29.004069629911179</v>
      </c>
      <c r="AU1353" s="135">
        <v>29.005031858082553</v>
      </c>
      <c r="AV1353" s="135">
        <v>29.005976215852481</v>
      </c>
      <c r="AW1353" s="135">
        <v>29.00690301280062</v>
      </c>
      <c r="AX1353" s="136">
        <v>29.007812553994828</v>
      </c>
    </row>
    <row r="1354" spans="1:50">
      <c r="A1354" s="212"/>
      <c r="B1354" s="215"/>
      <c r="C1354" s="216"/>
      <c r="D1354" s="106" t="s">
        <v>47</v>
      </c>
      <c r="E1354" s="107" t="str">
        <f>A1329&amp;"/"&amp;B1347&amp;"/"&amp;C1351&amp;"/"&amp;D1354</f>
        <v>Gas fired power plants (Natural gas, biogas)/Steam turbine/CHP/XS</v>
      </c>
      <c r="F1354" s="108" t="str">
        <f>A1329</f>
        <v>Gas fired power plants (Natural gas, biogas)</v>
      </c>
      <c r="G1354" s="108" t="str">
        <f>B1347</f>
        <v>Steam turbine</v>
      </c>
      <c r="H1354" s="108" t="str">
        <f>C1351</f>
        <v>CHP</v>
      </c>
      <c r="I1354" s="109" t="str">
        <f t="shared" si="83"/>
        <v>XS</v>
      </c>
      <c r="J1354" s="143">
        <v>33.541578947368421</v>
      </c>
      <c r="K1354" s="143">
        <v>33.542734927457595</v>
      </c>
      <c r="L1354" s="143">
        <v>33.543869933075044</v>
      </c>
      <c r="M1354" s="143">
        <v>33.544984309045347</v>
      </c>
      <c r="N1354" s="143">
        <v>33.546078395875313</v>
      </c>
      <c r="O1354" s="143">
        <v>33.547152529754776</v>
      </c>
      <c r="P1354" s="143">
        <v>33.548207042559994</v>
      </c>
      <c r="Q1354" s="143">
        <v>33.54924226185954</v>
      </c>
      <c r="R1354" s="143">
        <v>33.550258510922475</v>
      </c>
      <c r="S1354" s="143">
        <v>33.551256108728815</v>
      </c>
      <c r="T1354" s="143">
        <v>33.552235369982135</v>
      </c>
      <c r="U1354" s="143">
        <v>33.553196605124135</v>
      </c>
      <c r="V1354" s="143">
        <v>33.554140120351256</v>
      </c>
      <c r="W1354" s="143">
        <v>33.555066217632977</v>
      </c>
      <c r="X1354" s="143">
        <v>33.555975194731985</v>
      </c>
      <c r="Y1354" s="143">
        <v>33.556867345225903</v>
      </c>
      <c r="Z1354" s="143">
        <v>33.557742958530596</v>
      </c>
      <c r="AA1354" s="143">
        <v>33.558602319924987</v>
      </c>
      <c r="AB1354" s="143">
        <v>33.559445710577165</v>
      </c>
      <c r="AC1354" s="143">
        <v>33.560273407571898</v>
      </c>
      <c r="AD1354" s="143">
        <v>33.561085683939311</v>
      </c>
      <c r="AE1354" s="143">
        <v>33.561882808684729</v>
      </c>
      <c r="AF1354" s="143">
        <v>33.56266504681961</v>
      </c>
      <c r="AG1354" s="143">
        <v>33.563432659393435</v>
      </c>
      <c r="AH1354" s="143">
        <v>33.564185903526656</v>
      </c>
      <c r="AI1354" s="143">
        <v>33.56492503244435</v>
      </c>
      <c r="AJ1354" s="143">
        <v>33.565650295510828</v>
      </c>
      <c r="AK1354" s="143">
        <v>33.566361938264919</v>
      </c>
      <c r="AL1354" s="143">
        <v>33.567060202455963</v>
      </c>
      <c r="AM1354" s="143">
        <v>33.567745326080448</v>
      </c>
      <c r="AN1354" s="143">
        <v>33.568417543419223</v>
      </c>
      <c r="AO1354" s="143">
        <v>33.569077085075207</v>
      </c>
      <c r="AP1354" s="143">
        <v>33.569724178011647</v>
      </c>
      <c r="AQ1354" s="143">
        <v>33.570359045590735</v>
      </c>
      <c r="AR1354" s="143">
        <v>33.570981907612676</v>
      </c>
      <c r="AS1354" s="143">
        <v>33.571592980355021</v>
      </c>
      <c r="AT1354" s="143">
        <v>33.572192476612365</v>
      </c>
      <c r="AU1354" s="143">
        <v>33.572780605736291</v>
      </c>
      <c r="AV1354" s="143">
        <v>33.573357573675494</v>
      </c>
      <c r="AW1354" s="143">
        <v>33.573923583016118</v>
      </c>
      <c r="AX1354" s="144">
        <v>33.574478833022262</v>
      </c>
    </row>
    <row r="1355" spans="1:50">
      <c r="A1355" s="212"/>
      <c r="B1355" s="215"/>
      <c r="C1355" s="217" t="s">
        <v>42</v>
      </c>
      <c r="D1355" s="83" t="s">
        <v>24</v>
      </c>
      <c r="E1355" s="56" t="str">
        <f>A1329&amp;"/"&amp;B1347&amp;"/"&amp;C1355&amp;"/"&amp;D1355</f>
        <v>Gas fired power plants (Natural gas, biogas)/Steam turbine/Electricity only with CCS/L</v>
      </c>
      <c r="F1355" s="103" t="str">
        <f>A1329</f>
        <v>Gas fired power plants (Natural gas, biogas)</v>
      </c>
      <c r="G1355" s="103" t="str">
        <f>B1347</f>
        <v>Steam turbine</v>
      </c>
      <c r="H1355" s="103" t="str">
        <f>C1355</f>
        <v>Electricity only with CCS</v>
      </c>
      <c r="I1355" s="104" t="str">
        <f t="shared" si="83"/>
        <v>L</v>
      </c>
      <c r="J1355" s="141" t="s">
        <v>99</v>
      </c>
      <c r="K1355" s="141" t="s">
        <v>99</v>
      </c>
      <c r="L1355" s="141" t="s">
        <v>99</v>
      </c>
      <c r="M1355" s="141" t="s">
        <v>99</v>
      </c>
      <c r="N1355" s="141" t="s">
        <v>99</v>
      </c>
      <c r="O1355" s="141" t="s">
        <v>99</v>
      </c>
      <c r="P1355" s="141" t="s">
        <v>99</v>
      </c>
      <c r="Q1355" s="141" t="s">
        <v>99</v>
      </c>
      <c r="R1355" s="141" t="s">
        <v>99</v>
      </c>
      <c r="S1355" s="141" t="s">
        <v>99</v>
      </c>
      <c r="T1355" s="141" t="s">
        <v>99</v>
      </c>
      <c r="U1355" s="141" t="s">
        <v>99</v>
      </c>
      <c r="V1355" s="141" t="s">
        <v>99</v>
      </c>
      <c r="W1355" s="141" t="s">
        <v>99</v>
      </c>
      <c r="X1355" s="141" t="s">
        <v>99</v>
      </c>
      <c r="Y1355" s="141" t="s">
        <v>99</v>
      </c>
      <c r="Z1355" s="141" t="s">
        <v>99</v>
      </c>
      <c r="AA1355" s="141" t="s">
        <v>99</v>
      </c>
      <c r="AB1355" s="141" t="s">
        <v>99</v>
      </c>
      <c r="AC1355" s="141" t="s">
        <v>99</v>
      </c>
      <c r="AD1355" s="141" t="s">
        <v>99</v>
      </c>
      <c r="AE1355" s="141">
        <v>36.307894736842115</v>
      </c>
      <c r="AF1355" s="141">
        <v>36.307894736842115</v>
      </c>
      <c r="AG1355" s="141">
        <v>36.307894736842115</v>
      </c>
      <c r="AH1355" s="141">
        <v>36.307894736842115</v>
      </c>
      <c r="AI1355" s="141">
        <v>36.307894736842115</v>
      </c>
      <c r="AJ1355" s="141">
        <v>36.307894736842115</v>
      </c>
      <c r="AK1355" s="141">
        <v>36.307894736842115</v>
      </c>
      <c r="AL1355" s="141">
        <v>36.307894736842115</v>
      </c>
      <c r="AM1355" s="141">
        <v>36.307894736842115</v>
      </c>
      <c r="AN1355" s="141">
        <v>36.307894736842115</v>
      </c>
      <c r="AO1355" s="141">
        <v>36.307894736842115</v>
      </c>
      <c r="AP1355" s="141">
        <v>36.307894736842115</v>
      </c>
      <c r="AQ1355" s="141">
        <v>36.307894736842115</v>
      </c>
      <c r="AR1355" s="141">
        <v>36.307894736842115</v>
      </c>
      <c r="AS1355" s="141">
        <v>36.307894736842115</v>
      </c>
      <c r="AT1355" s="141">
        <v>36.307894736842115</v>
      </c>
      <c r="AU1355" s="141">
        <v>36.307894736842115</v>
      </c>
      <c r="AV1355" s="141">
        <v>36.307894736842115</v>
      </c>
      <c r="AW1355" s="141">
        <v>36.307894736842115</v>
      </c>
      <c r="AX1355" s="142">
        <v>36.307894736842115</v>
      </c>
    </row>
    <row r="1356" spans="1:50">
      <c r="A1356" s="212"/>
      <c r="B1356" s="215"/>
      <c r="C1356" s="216"/>
      <c r="D1356" s="106" t="s">
        <v>25</v>
      </c>
      <c r="E1356" s="107" t="str">
        <f>A1329&amp;"/"&amp;B1347&amp;"/"&amp;C1355&amp;"/"&amp;D1356</f>
        <v>Gas fired power plants (Natural gas, biogas)/Steam turbine/Electricity only with CCS/M</v>
      </c>
      <c r="F1356" s="108" t="str">
        <f>A1329</f>
        <v>Gas fired power plants (Natural gas, biogas)</v>
      </c>
      <c r="G1356" s="108" t="str">
        <f>B1347</f>
        <v>Steam turbine</v>
      </c>
      <c r="H1356" s="108" t="str">
        <f>C1355</f>
        <v>Electricity only with CCS</v>
      </c>
      <c r="I1356" s="109" t="str">
        <f t="shared" si="83"/>
        <v>M</v>
      </c>
      <c r="J1356" s="143" t="s">
        <v>99</v>
      </c>
      <c r="K1356" s="143" t="s">
        <v>99</v>
      </c>
      <c r="L1356" s="143" t="s">
        <v>99</v>
      </c>
      <c r="M1356" s="143" t="s">
        <v>99</v>
      </c>
      <c r="N1356" s="143" t="s">
        <v>99</v>
      </c>
      <c r="O1356" s="143" t="s">
        <v>99</v>
      </c>
      <c r="P1356" s="143" t="s">
        <v>99</v>
      </c>
      <c r="Q1356" s="143" t="s">
        <v>99</v>
      </c>
      <c r="R1356" s="143" t="s">
        <v>99</v>
      </c>
      <c r="S1356" s="143" t="s">
        <v>99</v>
      </c>
      <c r="T1356" s="143" t="s">
        <v>99</v>
      </c>
      <c r="U1356" s="143" t="s">
        <v>99</v>
      </c>
      <c r="V1356" s="143" t="s">
        <v>99</v>
      </c>
      <c r="W1356" s="143" t="s">
        <v>99</v>
      </c>
      <c r="X1356" s="143" t="s">
        <v>99</v>
      </c>
      <c r="Y1356" s="143" t="s">
        <v>99</v>
      </c>
      <c r="Z1356" s="143" t="s">
        <v>99</v>
      </c>
      <c r="AA1356" s="143" t="s">
        <v>99</v>
      </c>
      <c r="AB1356" s="143" t="s">
        <v>99</v>
      </c>
      <c r="AC1356" s="143" t="s">
        <v>99</v>
      </c>
      <c r="AD1356" s="143" t="s">
        <v>99</v>
      </c>
      <c r="AE1356" s="143">
        <v>47.245026315789474</v>
      </c>
      <c r="AF1356" s="143">
        <v>47.245026315789474</v>
      </c>
      <c r="AG1356" s="143">
        <v>47.245026315789474</v>
      </c>
      <c r="AH1356" s="143">
        <v>47.245026315789474</v>
      </c>
      <c r="AI1356" s="143">
        <v>47.245026315789474</v>
      </c>
      <c r="AJ1356" s="143">
        <v>47.245026315789474</v>
      </c>
      <c r="AK1356" s="143">
        <v>47.245026315789474</v>
      </c>
      <c r="AL1356" s="143">
        <v>47.245026315789474</v>
      </c>
      <c r="AM1356" s="143">
        <v>47.245026315789474</v>
      </c>
      <c r="AN1356" s="143">
        <v>47.245026315789474</v>
      </c>
      <c r="AO1356" s="143">
        <v>47.245026315789474</v>
      </c>
      <c r="AP1356" s="143">
        <v>47.245026315789474</v>
      </c>
      <c r="AQ1356" s="143">
        <v>47.245026315789474</v>
      </c>
      <c r="AR1356" s="143">
        <v>47.245026315789474</v>
      </c>
      <c r="AS1356" s="143">
        <v>47.245026315789474</v>
      </c>
      <c r="AT1356" s="143">
        <v>47.245026315789474</v>
      </c>
      <c r="AU1356" s="143">
        <v>47.245026315789474</v>
      </c>
      <c r="AV1356" s="143">
        <v>47.245026315789474</v>
      </c>
      <c r="AW1356" s="143">
        <v>47.245026315789474</v>
      </c>
      <c r="AX1356" s="144">
        <v>47.245026315789474</v>
      </c>
    </row>
    <row r="1357" spans="1:50">
      <c r="A1357" s="212"/>
      <c r="B1357" s="215"/>
      <c r="C1357" s="217" t="s">
        <v>43</v>
      </c>
      <c r="D1357" s="52" t="s">
        <v>24</v>
      </c>
      <c r="E1357" s="86" t="str">
        <f>A1329&amp;"/"&amp;B1347&amp;"/"&amp;C1357&amp;"/"&amp;D1357</f>
        <v>Gas fired power plants (Natural gas, biogas)/Steam turbine/CHP with CCS/L</v>
      </c>
      <c r="F1357" s="61" t="str">
        <f>A1329</f>
        <v>Gas fired power plants (Natural gas, biogas)</v>
      </c>
      <c r="G1357" s="61" t="str">
        <f>B1347</f>
        <v>Steam turbine</v>
      </c>
      <c r="H1357" s="61" t="str">
        <f>C1357</f>
        <v>CHP with CCS</v>
      </c>
      <c r="I1357" s="84" t="str">
        <f t="shared" si="83"/>
        <v>L</v>
      </c>
      <c r="J1357" s="135" t="s">
        <v>99</v>
      </c>
      <c r="K1357" s="135" t="s">
        <v>99</v>
      </c>
      <c r="L1357" s="135" t="s">
        <v>99</v>
      </c>
      <c r="M1357" s="135" t="s">
        <v>99</v>
      </c>
      <c r="N1357" s="135" t="s">
        <v>99</v>
      </c>
      <c r="O1357" s="135" t="s">
        <v>99</v>
      </c>
      <c r="P1357" s="135" t="s">
        <v>99</v>
      </c>
      <c r="Q1357" s="135" t="s">
        <v>99</v>
      </c>
      <c r="R1357" s="135" t="s">
        <v>99</v>
      </c>
      <c r="S1357" s="135" t="s">
        <v>99</v>
      </c>
      <c r="T1357" s="135" t="s">
        <v>99</v>
      </c>
      <c r="U1357" s="135" t="s">
        <v>99</v>
      </c>
      <c r="V1357" s="135" t="s">
        <v>99</v>
      </c>
      <c r="W1357" s="135" t="s">
        <v>99</v>
      </c>
      <c r="X1357" s="135" t="s">
        <v>99</v>
      </c>
      <c r="Y1357" s="135" t="s">
        <v>99</v>
      </c>
      <c r="Z1357" s="135" t="s">
        <v>99</v>
      </c>
      <c r="AA1357" s="135" t="s">
        <v>99</v>
      </c>
      <c r="AB1357" s="135" t="s">
        <v>99</v>
      </c>
      <c r="AC1357" s="135" t="s">
        <v>99</v>
      </c>
      <c r="AD1357" s="135" t="s">
        <v>99</v>
      </c>
      <c r="AE1357" s="135">
        <v>44.771115789473683</v>
      </c>
      <c r="AF1357" s="135">
        <v>44.771115789473683</v>
      </c>
      <c r="AG1357" s="135">
        <v>44.771115789473683</v>
      </c>
      <c r="AH1357" s="135">
        <v>44.771115789473683</v>
      </c>
      <c r="AI1357" s="135">
        <v>44.771115789473683</v>
      </c>
      <c r="AJ1357" s="135">
        <v>44.771115789473683</v>
      </c>
      <c r="AK1357" s="135">
        <v>44.771115789473683</v>
      </c>
      <c r="AL1357" s="135">
        <v>44.771115789473683</v>
      </c>
      <c r="AM1357" s="135">
        <v>44.771115789473683</v>
      </c>
      <c r="AN1357" s="135">
        <v>44.771115789473683</v>
      </c>
      <c r="AO1357" s="135">
        <v>44.771115789473683</v>
      </c>
      <c r="AP1357" s="135">
        <v>44.771115789473683</v>
      </c>
      <c r="AQ1357" s="135">
        <v>44.771115789473683</v>
      </c>
      <c r="AR1357" s="135">
        <v>44.771115789473683</v>
      </c>
      <c r="AS1357" s="135">
        <v>44.771115789473683</v>
      </c>
      <c r="AT1357" s="135">
        <v>44.771115789473683</v>
      </c>
      <c r="AU1357" s="135">
        <v>44.771115789473683</v>
      </c>
      <c r="AV1357" s="135">
        <v>44.771115789473683</v>
      </c>
      <c r="AW1357" s="135">
        <v>44.771115789473683</v>
      </c>
      <c r="AX1357" s="136">
        <v>44.771115789473683</v>
      </c>
    </row>
    <row r="1358" spans="1:50">
      <c r="A1358" s="212"/>
      <c r="B1358" s="218"/>
      <c r="C1358" s="210"/>
      <c r="D1358" s="93" t="s">
        <v>25</v>
      </c>
      <c r="E1358" s="73" t="str">
        <f>A1329&amp;"/"&amp;B1347&amp;"/"&amp;C1357&amp;"/"&amp;D1358</f>
        <v>Gas fired power plants (Natural gas, biogas)/Steam turbine/CHP with CCS/M</v>
      </c>
      <c r="F1358" s="91" t="str">
        <f>A1329</f>
        <v>Gas fired power plants (Natural gas, biogas)</v>
      </c>
      <c r="G1358" s="91" t="str">
        <f>B1347</f>
        <v>Steam turbine</v>
      </c>
      <c r="H1358" s="91" t="str">
        <f>C1357</f>
        <v>CHP with CCS</v>
      </c>
      <c r="I1358" s="70" t="str">
        <f t="shared" si="83"/>
        <v>M</v>
      </c>
      <c r="J1358" s="137" t="s">
        <v>99</v>
      </c>
      <c r="K1358" s="137" t="s">
        <v>99</v>
      </c>
      <c r="L1358" s="137" t="s">
        <v>99</v>
      </c>
      <c r="M1358" s="137" t="s">
        <v>99</v>
      </c>
      <c r="N1358" s="137" t="s">
        <v>99</v>
      </c>
      <c r="O1358" s="137" t="s">
        <v>99</v>
      </c>
      <c r="P1358" s="137" t="s">
        <v>99</v>
      </c>
      <c r="Q1358" s="137" t="s">
        <v>99</v>
      </c>
      <c r="R1358" s="137" t="s">
        <v>99</v>
      </c>
      <c r="S1358" s="137" t="s">
        <v>99</v>
      </c>
      <c r="T1358" s="137" t="s">
        <v>99</v>
      </c>
      <c r="U1358" s="137" t="s">
        <v>99</v>
      </c>
      <c r="V1358" s="137" t="s">
        <v>99</v>
      </c>
      <c r="W1358" s="137" t="s">
        <v>99</v>
      </c>
      <c r="X1358" s="137" t="s">
        <v>99</v>
      </c>
      <c r="Y1358" s="137" t="s">
        <v>99</v>
      </c>
      <c r="Z1358" s="137" t="s">
        <v>99</v>
      </c>
      <c r="AA1358" s="137" t="s">
        <v>99</v>
      </c>
      <c r="AB1358" s="137" t="s">
        <v>99</v>
      </c>
      <c r="AC1358" s="137" t="s">
        <v>99</v>
      </c>
      <c r="AD1358" s="137" t="s">
        <v>99</v>
      </c>
      <c r="AE1358" s="137">
        <v>55.438027105263167</v>
      </c>
      <c r="AF1358" s="137">
        <v>55.438027105263167</v>
      </c>
      <c r="AG1358" s="137">
        <v>55.438027105263167</v>
      </c>
      <c r="AH1358" s="137">
        <v>55.438027105263167</v>
      </c>
      <c r="AI1358" s="137">
        <v>55.438027105263167</v>
      </c>
      <c r="AJ1358" s="137">
        <v>55.438027105263167</v>
      </c>
      <c r="AK1358" s="137">
        <v>55.438027105263167</v>
      </c>
      <c r="AL1358" s="137">
        <v>55.438027105263167</v>
      </c>
      <c r="AM1358" s="137">
        <v>55.438027105263167</v>
      </c>
      <c r="AN1358" s="137">
        <v>55.438027105263167</v>
      </c>
      <c r="AO1358" s="137">
        <v>55.438027105263167</v>
      </c>
      <c r="AP1358" s="137">
        <v>55.438027105263167</v>
      </c>
      <c r="AQ1358" s="137">
        <v>55.438027105263167</v>
      </c>
      <c r="AR1358" s="137">
        <v>55.438027105263167</v>
      </c>
      <c r="AS1358" s="137">
        <v>55.438027105263167</v>
      </c>
      <c r="AT1358" s="137">
        <v>55.438027105263167</v>
      </c>
      <c r="AU1358" s="137">
        <v>55.438027105263167</v>
      </c>
      <c r="AV1358" s="137">
        <v>55.438027105263167</v>
      </c>
      <c r="AW1358" s="137">
        <v>55.438027105263167</v>
      </c>
      <c r="AX1358" s="138">
        <v>55.438027105263167</v>
      </c>
    </row>
    <row r="1359" spans="1:50">
      <c r="A1359" s="212"/>
      <c r="B1359" s="214" t="s">
        <v>52</v>
      </c>
      <c r="C1359" s="209" t="s">
        <v>36</v>
      </c>
      <c r="D1359" s="67" t="s">
        <v>38</v>
      </c>
      <c r="E1359" s="87" t="str">
        <f>A1329&amp;"/"&amp;B1359&amp;"/"&amp;C1359&amp;"/"&amp;D1359</f>
        <v>Gas fired power plants (Natural gas, biogas)/Internal combustion engine/Electricity only/S</v>
      </c>
      <c r="F1359" s="55" t="str">
        <f>A1329</f>
        <v>Gas fired power plants (Natural gas, biogas)</v>
      </c>
      <c r="G1359" s="55" t="str">
        <f>B1359</f>
        <v>Internal combustion engine</v>
      </c>
      <c r="H1359" s="55" t="str">
        <f>C1359</f>
        <v>Electricity only</v>
      </c>
      <c r="I1359" s="85" t="str">
        <f t="shared" si="83"/>
        <v>S</v>
      </c>
      <c r="J1359" s="139">
        <v>8.7499999999999982</v>
      </c>
      <c r="K1359" s="139">
        <v>8.7491218855912471</v>
      </c>
      <c r="L1359" s="139">
        <v>8.7482023530890611</v>
      </c>
      <c r="M1359" s="139">
        <v>8.7472396344980243</v>
      </c>
      <c r="N1359" s="139">
        <v>8.746231904990541</v>
      </c>
      <c r="O1359" s="139">
        <v>8.7451772830154884</v>
      </c>
      <c r="P1359" s="139">
        <v>8.7440738306532459</v>
      </c>
      <c r="Q1359" s="139">
        <v>8.7429195542444997</v>
      </c>
      <c r="R1359" s="139">
        <v>8.7417124053217208</v>
      </c>
      <c r="S1359" s="139">
        <v>8.7404502818738994</v>
      </c>
      <c r="T1359" s="139">
        <v>8.7391310299765248</v>
      </c>
      <c r="U1359" s="139">
        <v>8.7377524458201457</v>
      </c>
      <c r="V1359" s="139">
        <v>8.7363122781721714</v>
      </c>
      <c r="W1359" s="139">
        <v>8.7348082313075128</v>
      </c>
      <c r="X1359" s="139">
        <v>8.7332379684445574</v>
      </c>
      <c r="Y1359" s="139">
        <v>8.7315991157234194</v>
      </c>
      <c r="Z1359" s="139">
        <v>8.7298892667636689</v>
      </c>
      <c r="AA1359" s="139">
        <v>8.7281059878384752</v>
      </c>
      <c r="AB1359" s="139">
        <v>8.7262468237014108</v>
      </c>
      <c r="AC1359" s="139">
        <v>8.7243093041010091</v>
      </c>
      <c r="AD1359" s="139">
        <v>8.7222909510162623</v>
      </c>
      <c r="AE1359" s="139">
        <v>8.7201892866437731</v>
      </c>
      <c r="AF1359" s="139">
        <v>8.7180018421639929</v>
      </c>
      <c r="AG1359" s="139">
        <v>8.7157261673099171</v>
      </c>
      <c r="AH1359" s="139">
        <v>8.7133598407564889</v>
      </c>
      <c r="AI1359" s="139">
        <v>8.7109004813431152</v>
      </c>
      <c r="AJ1359" s="139">
        <v>8.7083457601345362</v>
      </c>
      <c r="AK1359" s="139">
        <v>8.7056934133173254</v>
      </c>
      <c r="AL1359" s="139">
        <v>8.7029412559199173</v>
      </c>
      <c r="AM1359" s="139">
        <v>8.700087196333806</v>
      </c>
      <c r="AN1359" s="139">
        <v>8.6971292516019805</v>
      </c>
      <c r="AO1359" s="139">
        <v>8.6940655634280386</v>
      </c>
      <c r="AP1359" s="139">
        <v>8.6908944148457348</v>
      </c>
      <c r="AQ1359" s="139">
        <v>8.6876142474740927</v>
      </c>
      <c r="AR1359" s="139">
        <v>8.6842236792675713</v>
      </c>
      <c r="AS1359" s="139">
        <v>8.6807215226547729</v>
      </c>
      <c r="AT1359" s="139">
        <v>8.6771068029422871</v>
      </c>
      <c r="AU1359" s="139">
        <v>8.6733787768435437</v>
      </c>
      <c r="AV1359" s="139">
        <v>8.6695369509755817</v>
      </c>
      <c r="AW1359" s="139">
        <v>8.6655811001502894</v>
      </c>
      <c r="AX1359" s="140">
        <v>8.6615112852709775</v>
      </c>
    </row>
    <row r="1360" spans="1:50">
      <c r="A1360" s="212"/>
      <c r="B1360" s="215"/>
      <c r="C1360" s="216"/>
      <c r="D1360" s="106" t="s">
        <v>47</v>
      </c>
      <c r="E1360" s="86" t="str">
        <f>A1329&amp;"/"&amp;B1359&amp;"/"&amp;C1359&amp;"/"&amp;D1360</f>
        <v>Gas fired power plants (Natural gas, biogas)/Internal combustion engine/Electricity only/XS</v>
      </c>
      <c r="F1360" s="61" t="str">
        <f>A1329</f>
        <v>Gas fired power plants (Natural gas, biogas)</v>
      </c>
      <c r="G1360" s="61" t="str">
        <f>B1359</f>
        <v>Internal combustion engine</v>
      </c>
      <c r="H1360" s="61" t="str">
        <f>C1359</f>
        <v>Electricity only</v>
      </c>
      <c r="I1360" s="84" t="str">
        <f t="shared" si="83"/>
        <v>XS</v>
      </c>
      <c r="J1360" s="135">
        <v>8.53125</v>
      </c>
      <c r="K1360" s="135">
        <v>8.5305776976227925</v>
      </c>
      <c r="L1360" s="135">
        <v>8.5298730930685291</v>
      </c>
      <c r="M1360" s="135">
        <v>8.5291347470388406</v>
      </c>
      <c r="N1360" s="135">
        <v>8.528361167535552</v>
      </c>
      <c r="O1360" s="135">
        <v>8.5275508091169634</v>
      </c>
      <c r="P1360" s="135">
        <v>8.5267020722834364</v>
      </c>
      <c r="Q1360" s="135">
        <v>8.5258133030109438</v>
      </c>
      <c r="R1360" s="135">
        <v>8.5248827924528783</v>
      </c>
      <c r="S1360" s="135">
        <v>8.5239087768317816</v>
      </c>
      <c r="T1360" s="135">
        <v>8.5228894375443804</v>
      </c>
      <c r="U1360" s="135">
        <v>8.5218229015047218</v>
      </c>
      <c r="V1360" s="135">
        <v>8.5207072417519498</v>
      </c>
      <c r="W1360" s="135">
        <v>8.5195404783506152</v>
      </c>
      <c r="X1360" s="135">
        <v>8.518320579613107</v>
      </c>
      <c r="Y1360" s="135">
        <v>8.5170454636750907</v>
      </c>
      <c r="Z1360" s="135">
        <v>8.5157130004562038</v>
      </c>
      <c r="AA1360" s="135">
        <v>8.5143210140395045</v>
      </c>
      <c r="AB1360" s="135">
        <v>8.512867285504063</v>
      </c>
      <c r="AC1360" s="135">
        <v>8.5113495562459747</v>
      </c>
      <c r="AD1360" s="135">
        <v>8.5097655318235379</v>
      </c>
      <c r="AE1360" s="135">
        <v>8.5081128863624897</v>
      </c>
      <c r="AF1360" s="135">
        <v>8.506389267557033</v>
      </c>
      <c r="AG1360" s="135">
        <v>8.5045923023017398</v>
      </c>
      <c r="AH1360" s="135">
        <v>8.5027196029881296</v>
      </c>
      <c r="AI1360" s="135">
        <v>8.5007687744981144</v>
      </c>
      <c r="AJ1360" s="135">
        <v>8.4987374219239307</v>
      </c>
      <c r="AK1360" s="135">
        <v>8.4966231590411212</v>
      </c>
      <c r="AL1360" s="135">
        <v>8.4944236175570786</v>
      </c>
      <c r="AM1360" s="135">
        <v>8.4921364571528883</v>
      </c>
      <c r="AN1360" s="135">
        <v>8.4897593763303796</v>
      </c>
      <c r="AO1360" s="135">
        <v>8.48729012406951</v>
      </c>
      <c r="AP1360" s="135">
        <v>8.4847265122933919</v>
      </c>
      <c r="AQ1360" s="135">
        <v>8.4820664291293255</v>
      </c>
      <c r="AR1360" s="135">
        <v>8.4793078529441832</v>
      </c>
      <c r="AS1360" s="135">
        <v>8.4764488671213609</v>
      </c>
      <c r="AT1360" s="135">
        <v>8.4734876755343063</v>
      </c>
      <c r="AU1360" s="135">
        <v>8.4704226186583895</v>
      </c>
      <c r="AV1360" s="135">
        <v>8.4672521902487183</v>
      </c>
      <c r="AW1360" s="135">
        <v>8.4639750544964993</v>
      </c>
      <c r="AX1360" s="136">
        <v>8.4605900635608791</v>
      </c>
    </row>
    <row r="1361" spans="1:50">
      <c r="A1361" s="212"/>
      <c r="B1361" s="215"/>
      <c r="C1361" s="217" t="s">
        <v>26</v>
      </c>
      <c r="D1361" s="52" t="s">
        <v>38</v>
      </c>
      <c r="E1361" s="56" t="str">
        <f>A1329&amp;"/"&amp;B1359&amp;"/"&amp;C1361&amp;"/"&amp;D1361</f>
        <v>Gas fired power plants (Natural gas, biogas)/Internal combustion engine/CHP/S</v>
      </c>
      <c r="F1361" s="103" t="str">
        <f>A1329</f>
        <v>Gas fired power plants (Natural gas, biogas)</v>
      </c>
      <c r="G1361" s="103" t="str">
        <f>B1359</f>
        <v>Internal combustion engine</v>
      </c>
      <c r="H1361" s="103" t="str">
        <f>C1361</f>
        <v>CHP</v>
      </c>
      <c r="I1361" s="104" t="str">
        <f t="shared" si="83"/>
        <v>S</v>
      </c>
      <c r="J1361" s="141">
        <v>10.277272727272726</v>
      </c>
      <c r="K1361" s="141">
        <v>10.276637883382776</v>
      </c>
      <c r="L1361" s="141">
        <v>10.275972095217837</v>
      </c>
      <c r="M1361" s="141">
        <v>10.275273938576449</v>
      </c>
      <c r="N1361" s="141">
        <v>10.274541932305395</v>
      </c>
      <c r="O1361" s="141">
        <v>10.273774536914813</v>
      </c>
      <c r="P1361" s="141">
        <v>10.272970153260379</v>
      </c>
      <c r="Q1361" s="141">
        <v>10.272127121307044</v>
      </c>
      <c r="R1361" s="141">
        <v>10.271243718990272</v>
      </c>
      <c r="S1361" s="141">
        <v>10.270318161192254</v>
      </c>
      <c r="T1361" s="141">
        <v>10.269348598852087</v>
      </c>
      <c r="U1361" s="141">
        <v>10.268333118230641</v>
      </c>
      <c r="V1361" s="141">
        <v>10.267269740352486</v>
      </c>
      <c r="W1361" s="141">
        <v>10.266156420649089</v>
      </c>
      <c r="X1361" s="141">
        <v>10.264991048829305</v>
      </c>
      <c r="Y1361" s="141">
        <v>10.263771449005018</v>
      </c>
      <c r="Z1361" s="141">
        <v>10.262495380101727</v>
      </c>
      <c r="AA1361" s="141">
        <v>10.261160536585679</v>
      </c>
      <c r="AB1361" s="141">
        <v>10.259764549541094</v>
      </c>
      <c r="AC1361" s="141">
        <v>10.258304988132743</v>
      </c>
      <c r="AD1361" s="141">
        <v>10.25677936149089</v>
      </c>
      <c r="AE1361" s="141">
        <v>10.255185121057208</v>
      </c>
      <c r="AF1361" s="141">
        <v>10.253519663431671</v>
      </c>
      <c r="AG1361" s="141">
        <v>10.251780333761664</v>
      </c>
      <c r="AH1361" s="141">
        <v>10.249964429715433</v>
      </c>
      <c r="AI1361" s="141">
        <v>10.248069206082695</v>
      </c>
      <c r="AJ1361" s="141">
        <v>10.246091880045318</v>
      </c>
      <c r="AK1361" s="141">
        <v>10.244029637160889</v>
      </c>
      <c r="AL1361" s="141">
        <v>10.241879638101022</v>
      </c>
      <c r="AM1361" s="141">
        <v>10.239639026185007</v>
      </c>
      <c r="AN1361" s="141">
        <v>10.237304935747174</v>
      </c>
      <c r="AO1361" s="141">
        <v>10.234874501373506</v>
      </c>
      <c r="AP1361" s="141">
        <v>10.232344868039215</v>
      </c>
      <c r="AQ1361" s="141">
        <v>10.229713202174279</v>
      </c>
      <c r="AR1361" s="141">
        <v>10.226976703678112</v>
      </c>
      <c r="AS1361" s="141">
        <v>10.224132618897636</v>
      </c>
      <c r="AT1361" s="141">
        <v>10.221178254574895</v>
      </c>
      <c r="AU1361" s="141">
        <v>10.218110992760966</v>
      </c>
      <c r="AV1361" s="141">
        <v>10.214928306682276</v>
      </c>
      <c r="AW1361" s="141">
        <v>10.211627777533392</v>
      </c>
      <c r="AX1361" s="142">
        <v>10.208207112157067</v>
      </c>
    </row>
    <row r="1362" spans="1:50">
      <c r="A1362" s="212"/>
      <c r="B1362" s="218"/>
      <c r="C1362" s="210"/>
      <c r="D1362" s="93" t="s">
        <v>47</v>
      </c>
      <c r="E1362" s="73" t="str">
        <f>A1329&amp;"/"&amp;B1359&amp;"/"&amp;C1361&amp;"/"&amp;D1362</f>
        <v>Gas fired power plants (Natural gas, biogas)/Internal combustion engine/CHP/XS</v>
      </c>
      <c r="F1362" s="91" t="str">
        <f>A1329</f>
        <v>Gas fired power plants (Natural gas, biogas)</v>
      </c>
      <c r="G1362" s="91" t="str">
        <f>B1359</f>
        <v>Internal combustion engine</v>
      </c>
      <c r="H1362" s="91" t="str">
        <f>C1361</f>
        <v>CHP</v>
      </c>
      <c r="I1362" s="70" t="str">
        <f t="shared" si="83"/>
        <v>XS</v>
      </c>
      <c r="J1362" s="137">
        <v>9.3893465909090903</v>
      </c>
      <c r="K1362" s="137">
        <v>9.3887665956640447</v>
      </c>
      <c r="L1362" s="137">
        <v>9.3881583296383546</v>
      </c>
      <c r="M1362" s="137">
        <v>9.3875204916773818</v>
      </c>
      <c r="N1362" s="137">
        <v>9.3868517285951878</v>
      </c>
      <c r="O1362" s="137">
        <v>9.3861506339093062</v>
      </c>
      <c r="P1362" s="137">
        <v>9.3854157466367827</v>
      </c>
      <c r="Q1362" s="137">
        <v>9.3846455501647075</v>
      </c>
      <c r="R1362" s="137">
        <v>9.3838384712098648</v>
      </c>
      <c r="S1362" s="137">
        <v>9.3829928788833641</v>
      </c>
      <c r="T1362" s="137">
        <v>9.3821070838777363</v>
      </c>
      <c r="U1362" s="137">
        <v>9.3811793377952757</v>
      </c>
      <c r="V1362" s="137">
        <v>9.3802078326382095</v>
      </c>
      <c r="W1362" s="137">
        <v>9.3791907004827166</v>
      </c>
      <c r="X1362" s="137">
        <v>9.3781260133605979</v>
      </c>
      <c r="Y1362" s="137">
        <v>9.3770117833740727</v>
      </c>
      <c r="Z1362" s="137">
        <v>9.3758459630708799</v>
      </c>
      <c r="AA1362" s="137">
        <v>9.3746264461086071</v>
      </c>
      <c r="AB1362" s="137">
        <v>9.373351068238831</v>
      </c>
      <c r="AC1362" s="137">
        <v>9.3720176086433344</v>
      </c>
      <c r="AD1362" s="137">
        <v>9.3706237916562003</v>
      </c>
      <c r="AE1362" s="137">
        <v>9.369167288907045</v>
      </c>
      <c r="AF1362" s="137">
        <v>9.3676457219219493</v>
      </c>
      <c r="AG1362" s="137">
        <v>9.366056665219757</v>
      </c>
      <c r="AH1362" s="137">
        <v>9.3643976499422266</v>
      </c>
      <c r="AI1362" s="137">
        <v>9.362666168057169</v>
      </c>
      <c r="AJ1362" s="137">
        <v>9.3608596771737584</v>
      </c>
      <c r="AK1362" s="137">
        <v>9.3589756060091212</v>
      </c>
      <c r="AL1362" s="137">
        <v>9.3570113605445009</v>
      </c>
      <c r="AM1362" s="137">
        <v>9.3549643309079951</v>
      </c>
      <c r="AN1362" s="137">
        <v>9.3528318990190176</v>
      </c>
      <c r="AO1362" s="137">
        <v>9.3506114470268997</v>
      </c>
      <c r="AP1362" s="137">
        <v>9.3483003665725928</v>
      </c>
      <c r="AQ1362" s="137">
        <v>9.3458960688981936</v>
      </c>
      <c r="AR1362" s="137">
        <v>9.3433959958235722</v>
      </c>
      <c r="AS1362" s="137">
        <v>9.3407976316031718</v>
      </c>
      <c r="AT1362" s="137">
        <v>9.3380985156686087</v>
      </c>
      <c r="AU1362" s="137">
        <v>9.3352962562540451</v>
      </c>
      <c r="AV1362" s="137">
        <v>9.3323885448917121</v>
      </c>
      <c r="AW1362" s="137">
        <v>9.3293731717538542</v>
      </c>
      <c r="AX1362" s="138">
        <v>9.3262480418052629</v>
      </c>
    </row>
    <row r="1363" spans="1:50">
      <c r="A1363" s="211" t="s">
        <v>53</v>
      </c>
      <c r="B1363" s="214" t="s">
        <v>46</v>
      </c>
      <c r="C1363" s="209" t="s">
        <v>36</v>
      </c>
      <c r="D1363" s="67" t="s">
        <v>24</v>
      </c>
      <c r="E1363" s="87" t="str">
        <f>A1363&amp;"/"&amp;B1363&amp;"/"&amp;C1363&amp;"/"&amp;D1363</f>
        <v>Derived gas fired power plants/Steam turbine/Electricity only/L</v>
      </c>
      <c r="F1363" s="55" t="str">
        <f>A1363</f>
        <v>Derived gas fired power plants</v>
      </c>
      <c r="G1363" s="55" t="str">
        <f>B1363</f>
        <v>Steam turbine</v>
      </c>
      <c r="H1363" s="55" t="str">
        <f>C1363</f>
        <v>Electricity only</v>
      </c>
      <c r="I1363" s="85" t="str">
        <f t="shared" si="83"/>
        <v>L</v>
      </c>
      <c r="J1363" s="139">
        <v>17.621621621621621</v>
      </c>
      <c r="K1363" s="139">
        <v>17.627885650663796</v>
      </c>
      <c r="L1363" s="139">
        <v>17.634016656377895</v>
      </c>
      <c r="M1363" s="139">
        <v>17.640016154568698</v>
      </c>
      <c r="N1363" s="139">
        <v>17.645885713021922</v>
      </c>
      <c r="O1363" s="139">
        <v>17.651626947220496</v>
      </c>
      <c r="P1363" s="139">
        <v>17.657241516179305</v>
      </c>
      <c r="Q1363" s="139">
        <v>17.662731118403059</v>
      </c>
      <c r="R1363" s="139">
        <v>17.668097487971135</v>
      </c>
      <c r="S1363" s="139">
        <v>17.673342390752619</v>
      </c>
      <c r="T1363" s="139">
        <v>17.678467620753988</v>
      </c>
      <c r="U1363" s="139">
        <v>17.683474996601351</v>
      </c>
      <c r="V1363" s="139">
        <v>17.688366358158447</v>
      </c>
      <c r="W1363" s="139">
        <v>17.693143563281119</v>
      </c>
      <c r="X1363" s="139">
        <v>17.697808484708474</v>
      </c>
      <c r="Y1363" s="139">
        <v>17.702363007090401</v>
      </c>
      <c r="Z1363" s="139">
        <v>17.70680902415069</v>
      </c>
      <c r="AA1363" s="139">
        <v>17.711148435984683</v>
      </c>
      <c r="AB1363" s="139">
        <v>17.715383146489806</v>
      </c>
      <c r="AC1363" s="139">
        <v>17.719515060927332</v>
      </c>
      <c r="AD1363" s="139">
        <v>17.723546083613019</v>
      </c>
      <c r="AE1363" s="139">
        <v>17.727478115734382</v>
      </c>
      <c r="AF1363" s="139">
        <v>17.731313053291867</v>
      </c>
      <c r="AG1363" s="139">
        <v>17.735052785161081</v>
      </c>
      <c r="AH1363" s="139">
        <v>17.738699191273078</v>
      </c>
      <c r="AI1363" s="139">
        <v>17.742254140909505</v>
      </c>
      <c r="AJ1363" s="139">
        <v>17.745719491109302</v>
      </c>
      <c r="AK1363" s="139">
        <v>17.749097085183507</v>
      </c>
      <c r="AL1363" s="139">
        <v>17.75238875133477</v>
      </c>
      <c r="AM1363" s="139">
        <v>17.755596301377889</v>
      </c>
      <c r="AN1363" s="139">
        <v>17.758721529557889</v>
      </c>
      <c r="AO1363" s="139">
        <v>17.761766211461936</v>
      </c>
      <c r="AP1363" s="139">
        <v>17.764732103021508</v>
      </c>
      <c r="AQ1363" s="139">
        <v>17.767620939601134</v>
      </c>
      <c r="AR1363" s="139">
        <v>17.770434435170131</v>
      </c>
      <c r="AS1363" s="139">
        <v>17.773174281553754</v>
      </c>
      <c r="AT1363" s="139">
        <v>17.775842147760176</v>
      </c>
      <c r="AU1363" s="139">
        <v>17.778439679379833</v>
      </c>
      <c r="AV1363" s="139">
        <v>17.780968498053667</v>
      </c>
      <c r="AW1363" s="139">
        <v>17.783430201006933</v>
      </c>
      <c r="AX1363" s="140">
        <v>17.785826360645203</v>
      </c>
    </row>
    <row r="1364" spans="1:50">
      <c r="A1364" s="212"/>
      <c r="B1364" s="215"/>
      <c r="C1364" s="206"/>
      <c r="D1364" s="52" t="s">
        <v>25</v>
      </c>
      <c r="E1364" s="86" t="str">
        <f>A1363&amp;"/"&amp;B1363&amp;"/"&amp;C1363&amp;"/"&amp;D1364</f>
        <v>Derived gas fired power plants/Steam turbine/Electricity only/M</v>
      </c>
      <c r="F1364" s="61" t="str">
        <f>A1363</f>
        <v>Derived gas fired power plants</v>
      </c>
      <c r="G1364" s="61" t="str">
        <f>B1363</f>
        <v>Steam turbine</v>
      </c>
      <c r="H1364" s="61" t="str">
        <f>C1363</f>
        <v>Electricity only</v>
      </c>
      <c r="I1364" s="84" t="str">
        <f t="shared" si="83"/>
        <v>M</v>
      </c>
      <c r="J1364" s="135">
        <v>19.031351351351351</v>
      </c>
      <c r="K1364" s="135">
        <v>19.036425214875511</v>
      </c>
      <c r="L1364" s="135">
        <v>19.041391329503931</v>
      </c>
      <c r="M1364" s="135">
        <v>19.046250923038485</v>
      </c>
      <c r="N1364" s="135">
        <v>19.051005265385594</v>
      </c>
      <c r="O1364" s="135">
        <v>19.055655665086437</v>
      </c>
      <c r="P1364" s="135">
        <v>19.060203465943076</v>
      </c>
      <c r="Q1364" s="135">
        <v>19.064650043744315</v>
      </c>
      <c r="R1364" s="135">
        <v>19.068996803094461</v>
      </c>
      <c r="S1364" s="135">
        <v>19.073245174347459</v>
      </c>
      <c r="T1364" s="135">
        <v>19.077396610648567</v>
      </c>
      <c r="U1364" s="135">
        <v>19.081452585084936</v>
      </c>
      <c r="V1364" s="135">
        <v>19.085414587946183</v>
      </c>
      <c r="W1364" s="135">
        <v>19.089284124095546</v>
      </c>
      <c r="X1364" s="135">
        <v>19.093062710451701</v>
      </c>
      <c r="Y1364" s="135">
        <v>19.096751873581059</v>
      </c>
      <c r="Z1364" s="135">
        <v>19.1003531473999</v>
      </c>
      <c r="AA1364" s="135">
        <v>19.103868070985431</v>
      </c>
      <c r="AB1364" s="135">
        <v>19.107298186494582</v>
      </c>
      <c r="AC1364" s="135">
        <v>19.110645037188977</v>
      </c>
      <c r="AD1364" s="135">
        <v>19.113910165564381</v>
      </c>
      <c r="AE1364" s="135">
        <v>19.117095111582689</v>
      </c>
      <c r="AF1364" s="135">
        <v>19.120201411004253</v>
      </c>
      <c r="AG1364" s="135">
        <v>19.123230593818313</v>
      </c>
      <c r="AH1364" s="135">
        <v>19.12618418276903</v>
      </c>
      <c r="AI1364" s="135">
        <v>19.12906369197454</v>
      </c>
      <c r="AJ1364" s="135">
        <v>19.13187062563637</v>
      </c>
      <c r="AK1364" s="135">
        <v>19.134606476836481</v>
      </c>
      <c r="AL1364" s="135">
        <v>19.137272726419003</v>
      </c>
      <c r="AM1364" s="135">
        <v>19.139870841953929</v>
      </c>
      <c r="AN1364" s="135">
        <v>19.142402276779727</v>
      </c>
      <c r="AO1364" s="135">
        <v>19.144868469122009</v>
      </c>
      <c r="AP1364" s="135">
        <v>19.147270841285259</v>
      </c>
      <c r="AQ1364" s="135">
        <v>19.149610798914757</v>
      </c>
      <c r="AR1364" s="135">
        <v>19.151889730325642</v>
      </c>
      <c r="AS1364" s="135">
        <v>19.154109005896377</v>
      </c>
      <c r="AT1364" s="135">
        <v>19.156269977523582</v>
      </c>
      <c r="AU1364" s="135">
        <v>19.158373978135504</v>
      </c>
      <c r="AV1364" s="135">
        <v>19.160422321261311</v>
      </c>
      <c r="AW1364" s="135">
        <v>19.162416300653454</v>
      </c>
      <c r="AX1364" s="136">
        <v>19.164357189960452</v>
      </c>
    </row>
    <row r="1365" spans="1:50">
      <c r="A1365" s="212"/>
      <c r="B1365" s="215"/>
      <c r="C1365" s="206"/>
      <c r="D1365" s="52" t="s">
        <v>38</v>
      </c>
      <c r="E1365" s="86" t="str">
        <f>A1363&amp;"/"&amp;B1363&amp;"/"&amp;C1363&amp;"/"&amp;D1365</f>
        <v>Derived gas fired power plants/Steam turbine/Electricity only/S</v>
      </c>
      <c r="F1365" s="61" t="str">
        <f>A1363</f>
        <v>Derived gas fired power plants</v>
      </c>
      <c r="G1365" s="61" t="str">
        <f>B1363</f>
        <v>Steam turbine</v>
      </c>
      <c r="H1365" s="61" t="str">
        <f>C1363</f>
        <v>Electricity only</v>
      </c>
      <c r="I1365" s="84" t="str">
        <f t="shared" si="83"/>
        <v>S</v>
      </c>
      <c r="J1365" s="135">
        <v>21.029643243243239</v>
      </c>
      <c r="K1365" s="135">
        <v>21.034315425905071</v>
      </c>
      <c r="L1365" s="135">
        <v>21.038888389792078</v>
      </c>
      <c r="M1365" s="135">
        <v>21.043363265505143</v>
      </c>
      <c r="N1365" s="135">
        <v>21.047741222416441</v>
      </c>
      <c r="O1365" s="135">
        <v>21.052023465474303</v>
      </c>
      <c r="P1365" s="135">
        <v>21.056211232096452</v>
      </c>
      <c r="Q1365" s="135">
        <v>21.060305789155095</v>
      </c>
      <c r="R1365" s="135">
        <v>21.064308430056688</v>
      </c>
      <c r="S1365" s="135">
        <v>21.068220471918821</v>
      </c>
      <c r="T1365" s="135">
        <v>21.072043252846093</v>
      </c>
      <c r="U1365" s="135">
        <v>21.075778129306247</v>
      </c>
      <c r="V1365" s="135">
        <v>21.079426473607644</v>
      </c>
      <c r="W1365" s="135">
        <v>21.082989671478519</v>
      </c>
      <c r="X1365" s="135">
        <v>21.086469119748148</v>
      </c>
      <c r="Y1365" s="135">
        <v>21.089866224129764</v>
      </c>
      <c r="Z1365" s="135">
        <v>21.093182397104609</v>
      </c>
      <c r="AA1365" s="135">
        <v>21.096419055906285</v>
      </c>
      <c r="AB1365" s="135">
        <v>21.099577620604297</v>
      </c>
      <c r="AC1365" s="135">
        <v>21.102659512285385</v>
      </c>
      <c r="AD1365" s="135">
        <v>21.105666151331075</v>
      </c>
      <c r="AE1365" s="135">
        <v>21.108598955789596</v>
      </c>
      <c r="AF1365" s="135">
        <v>21.111459339840284</v>
      </c>
      <c r="AG1365" s="135">
        <v>21.114248712348235</v>
      </c>
      <c r="AH1365" s="135">
        <v>21.116968475507019</v>
      </c>
      <c r="AI1365" s="135">
        <v>21.119620023567091</v>
      </c>
      <c r="AJ1365" s="135">
        <v>21.122204741647362</v>
      </c>
      <c r="AK1365" s="135">
        <v>21.124724004627463</v>
      </c>
      <c r="AL1365" s="135">
        <v>21.127179176118034</v>
      </c>
      <c r="AM1365" s="135">
        <v>21.129571607506445</v>
      </c>
      <c r="AN1365" s="135">
        <v>21.131902637075203</v>
      </c>
      <c r="AO1365" s="135">
        <v>21.134173589190386</v>
      </c>
      <c r="AP1365" s="135">
        <v>21.136385773557382</v>
      </c>
      <c r="AQ1365" s="135">
        <v>21.13854048454121</v>
      </c>
      <c r="AR1365" s="135">
        <v>21.140639000548735</v>
      </c>
      <c r="AS1365" s="135">
        <v>21.142682583470119</v>
      </c>
      <c r="AT1365" s="135">
        <v>21.144672478176837</v>
      </c>
      <c r="AU1365" s="135">
        <v>21.146609912073647</v>
      </c>
      <c r="AV1365" s="135">
        <v>21.148496094701994</v>
      </c>
      <c r="AW1365" s="135">
        <v>21.150332217392258</v>
      </c>
      <c r="AX1365" s="136">
        <v>21.152119452962452</v>
      </c>
    </row>
    <row r="1366" spans="1:50">
      <c r="A1366" s="212"/>
      <c r="B1366" s="215"/>
      <c r="C1366" s="216"/>
      <c r="D1366" s="52" t="s">
        <v>47</v>
      </c>
      <c r="E1366" s="86" t="str">
        <f>A1363&amp;"/"&amp;B1363&amp;"/"&amp;C1363&amp;"/"&amp;D1366</f>
        <v>Derived gas fired power plants/Steam turbine/Electricity only/XS</v>
      </c>
      <c r="F1366" s="61" t="str">
        <f>A1363</f>
        <v>Derived gas fired power plants</v>
      </c>
      <c r="G1366" s="61" t="str">
        <f>B1363</f>
        <v>Steam turbine</v>
      </c>
      <c r="H1366" s="61" t="str">
        <f>C1363</f>
        <v>Electricity only</v>
      </c>
      <c r="I1366" s="84" t="str">
        <f t="shared" si="83"/>
        <v>XS</v>
      </c>
      <c r="J1366" s="135">
        <v>25.235571891891887</v>
      </c>
      <c r="K1366" s="135">
        <v>25.238364200463504</v>
      </c>
      <c r="L1366" s="135">
        <v>25.24108857056024</v>
      </c>
      <c r="M1366" s="135">
        <v>25.243746269614793</v>
      </c>
      <c r="N1366" s="135">
        <v>25.246338562378305</v>
      </c>
      <c r="O1366" s="135">
        <v>25.248866709586913</v>
      </c>
      <c r="P1366" s="135">
        <v>25.251331966707721</v>
      </c>
      <c r="Q1366" s="135">
        <v>25.253735582762094</v>
      </c>
      <c r="R1366" s="135">
        <v>25.256078799224262</v>
      </c>
      <c r="S1366" s="135">
        <v>25.25836284899292</v>
      </c>
      <c r="T1366" s="135">
        <v>25.26058895543359</v>
      </c>
      <c r="U1366" s="135">
        <v>25.262758331489412</v>
      </c>
      <c r="V1366" s="135">
        <v>25.264872178858056</v>
      </c>
      <c r="W1366" s="135">
        <v>25.266931687232301</v>
      </c>
      <c r="X1366" s="135">
        <v>25.268938033601877</v>
      </c>
      <c r="Y1366" s="135">
        <v>25.270892381614292</v>
      </c>
      <c r="Z1366" s="135">
        <v>25.272795880992032</v>
      </c>
      <c r="AA1366" s="135">
        <v>25.274649667003992</v>
      </c>
      <c r="AB1366" s="135">
        <v>25.276454859988561</v>
      </c>
      <c r="AC1366" s="135">
        <v>25.278212564926189</v>
      </c>
      <c r="AD1366" s="135">
        <v>25.279923871059015</v>
      </c>
      <c r="AE1366" s="135">
        <v>25.281589851555371</v>
      </c>
      <c r="AF1366" s="135">
        <v>25.283211563216909</v>
      </c>
      <c r="AG1366" s="135">
        <v>25.284790046226213</v>
      </c>
      <c r="AH1366" s="135">
        <v>25.286326323932713</v>
      </c>
      <c r="AI1366" s="135">
        <v>25.287821402674904</v>
      </c>
      <c r="AJ1366" s="135">
        <v>25.289276271636847</v>
      </c>
      <c r="AK1366" s="135">
        <v>25.290691902736956</v>
      </c>
      <c r="AL1366" s="135">
        <v>25.292069250547264</v>
      </c>
      <c r="AM1366" s="135">
        <v>25.293409252241268</v>
      </c>
      <c r="AN1366" s="135">
        <v>25.294712827568659</v>
      </c>
      <c r="AO1366" s="135">
        <v>25.295980878855122</v>
      </c>
      <c r="AP1366" s="135">
        <v>25.297214291025721</v>
      </c>
      <c r="AQ1366" s="135">
        <v>25.298413931650195</v>
      </c>
      <c r="AR1366" s="135">
        <v>25.299580651008664</v>
      </c>
      <c r="AS1366" s="135">
        <v>25.300715282176288</v>
      </c>
      <c r="AT1366" s="135">
        <v>25.301818641125571</v>
      </c>
      <c r="AU1366" s="135">
        <v>25.302891526844864</v>
      </c>
      <c r="AV1366" s="135">
        <v>25.303934721471894</v>
      </c>
      <c r="AW1366" s="135">
        <v>25.304948990441073</v>
      </c>
      <c r="AX1366" s="136">
        <v>25.305935082643394</v>
      </c>
    </row>
    <row r="1367" spans="1:50">
      <c r="A1367" s="212"/>
      <c r="B1367" s="215"/>
      <c r="C1367" s="217" t="s">
        <v>26</v>
      </c>
      <c r="D1367" s="83" t="s">
        <v>24</v>
      </c>
      <c r="E1367" s="56" t="str">
        <f>A1363&amp;"/"&amp;B1363&amp;"/"&amp;C1367&amp;"/"&amp;D1367</f>
        <v>Derived gas fired power plants/Steam turbine/CHP/L</v>
      </c>
      <c r="F1367" s="103" t="str">
        <f>A1363</f>
        <v>Derived gas fired power plants</v>
      </c>
      <c r="G1367" s="103" t="str">
        <f>B1363</f>
        <v>Steam turbine</v>
      </c>
      <c r="H1367" s="103" t="str">
        <f>C1367</f>
        <v>CHP</v>
      </c>
      <c r="I1367" s="104" t="str">
        <f t="shared" si="83"/>
        <v>L</v>
      </c>
      <c r="J1367" s="141">
        <v>27.474594594594596</v>
      </c>
      <c r="K1367" s="141">
        <v>27.479186082961117</v>
      </c>
      <c r="L1367" s="141">
        <v>27.483704840659176</v>
      </c>
      <c r="M1367" s="141">
        <v>27.488151698909455</v>
      </c>
      <c r="N1367" s="141">
        <v>27.492527491053995</v>
      </c>
      <c r="O1367" s="141">
        <v>27.496833052041747</v>
      </c>
      <c r="P1367" s="141">
        <v>27.501069217931345</v>
      </c>
      <c r="Q1367" s="141">
        <v>27.505236825410986</v>
      </c>
      <c r="R1367" s="141">
        <v>27.509336711335155</v>
      </c>
      <c r="S1367" s="141">
        <v>27.513369712278077</v>
      </c>
      <c r="T1367" s="141">
        <v>27.517336664103595</v>
      </c>
      <c r="U1367" s="141">
        <v>27.521238401551354</v>
      </c>
      <c r="V1367" s="141">
        <v>27.525075757838941</v>
      </c>
      <c r="W1367" s="141">
        <v>27.528849564279835</v>
      </c>
      <c r="X1367" s="141">
        <v>27.532560649916778</v>
      </c>
      <c r="Y1367" s="141">
        <v>27.536209841170475</v>
      </c>
      <c r="Z1367" s="141">
        <v>27.539797961503158</v>
      </c>
      <c r="AA1367" s="141">
        <v>27.543325831096858</v>
      </c>
      <c r="AB1367" s="141">
        <v>27.546794266546016</v>
      </c>
      <c r="AC1367" s="141">
        <v>27.550204080564217</v>
      </c>
      <c r="AD1367" s="141">
        <v>27.553556081704652</v>
      </c>
      <c r="AE1367" s="141">
        <v>27.556851074094055</v>
      </c>
      <c r="AF1367" s="141">
        <v>27.560089857179811</v>
      </c>
      <c r="AG1367" s="141">
        <v>27.563273225489887</v>
      </c>
      <c r="AH1367" s="141">
        <v>27.566401968405305</v>
      </c>
      <c r="AI1367" s="141">
        <v>27.56947686994485</v>
      </c>
      <c r="AJ1367" s="141">
        <v>27.572498708561618</v>
      </c>
      <c r="AK1367" s="141">
        <v>27.575468256951233</v>
      </c>
      <c r="AL1367" s="141">
        <v>27.578386281871239</v>
      </c>
      <c r="AM1367" s="141">
        <v>27.581253543971528</v>
      </c>
      <c r="AN1367" s="141">
        <v>27.584070797635363</v>
      </c>
      <c r="AO1367" s="141">
        <v>27.586838790830758</v>
      </c>
      <c r="AP1367" s="141">
        <v>27.589558264971856</v>
      </c>
      <c r="AQ1367" s="141">
        <v>27.592229954790039</v>
      </c>
      <c r="AR1367" s="141">
        <v>27.594854588214464</v>
      </c>
      <c r="AS1367" s="141">
        <v>27.597432886261679</v>
      </c>
      <c r="AT1367" s="141">
        <v>27.599965562934109</v>
      </c>
      <c r="AU1367" s="141">
        <v>27.602453325127023</v>
      </c>
      <c r="AV1367" s="141">
        <v>27.604896872543748</v>
      </c>
      <c r="AW1367" s="141">
        <v>27.607296897618877</v>
      </c>
      <c r="AX1367" s="142">
        <v>27.60965408544909</v>
      </c>
    </row>
    <row r="1368" spans="1:50">
      <c r="A1368" s="212"/>
      <c r="B1368" s="215"/>
      <c r="C1368" s="206"/>
      <c r="D1368" s="52" t="s">
        <v>25</v>
      </c>
      <c r="E1368" s="86" t="str">
        <f>A1363&amp;"/"&amp;B1363&amp;"/"&amp;C1367&amp;"/"&amp;D1368</f>
        <v>Derived gas fired power plants/Steam turbine/CHP/M</v>
      </c>
      <c r="F1368" s="61" t="str">
        <f>A1363</f>
        <v>Derived gas fired power plants</v>
      </c>
      <c r="G1368" s="61" t="str">
        <f>B1363</f>
        <v>Steam turbine</v>
      </c>
      <c r="H1368" s="61" t="str">
        <f>C1367</f>
        <v>CHP</v>
      </c>
      <c r="I1368" s="84" t="str">
        <f t="shared" si="83"/>
        <v>M</v>
      </c>
      <c r="J1368" s="135">
        <v>28.842032432432433</v>
      </c>
      <c r="K1368" s="135">
        <v>28.844952878045024</v>
      </c>
      <c r="L1368" s="135">
        <v>28.847824884841348</v>
      </c>
      <c r="M1368" s="135">
        <v>28.850649087511968</v>
      </c>
      <c r="N1368" s="135">
        <v>28.853426118618938</v>
      </c>
      <c r="O1368" s="135">
        <v>28.85615660834328</v>
      </c>
      <c r="P1368" s="135">
        <v>28.858841184243609</v>
      </c>
      <c r="Q1368" s="135">
        <v>28.861480471025587</v>
      </c>
      <c r="R1368" s="135">
        <v>28.864075090322117</v>
      </c>
      <c r="S1368" s="135">
        <v>28.866625660483901</v>
      </c>
      <c r="T1368" s="135">
        <v>28.869132796380242</v>
      </c>
      <c r="U1368" s="135">
        <v>28.871597109209794</v>
      </c>
      <c r="V1368" s="135">
        <v>28.874019206321005</v>
      </c>
      <c r="W1368" s="135">
        <v>28.876399691042096</v>
      </c>
      <c r="X1368" s="135">
        <v>28.878739162520226</v>
      </c>
      <c r="Y1368" s="135">
        <v>28.881038215569699</v>
      </c>
      <c r="Z1368" s="135">
        <v>28.883297440528903</v>
      </c>
      <c r="AA1368" s="135">
        <v>28.885517423125766</v>
      </c>
      <c r="AB1368" s="135">
        <v>28.887698744351511</v>
      </c>
      <c r="AC1368" s="135">
        <v>28.889841980342446</v>
      </c>
      <c r="AD1368" s="135">
        <v>28.891947702269547</v>
      </c>
      <c r="AE1368" s="135">
        <v>28.89401647623561</v>
      </c>
      <c r="AF1368" s="135">
        <v>28.896048863179743</v>
      </c>
      <c r="AG1368" s="135">
        <v>28.898045418788985</v>
      </c>
      <c r="AH1368" s="135">
        <v>28.900006693416756</v>
      </c>
      <c r="AI1368" s="135">
        <v>28.901933232008016</v>
      </c>
      <c r="AJ1368" s="135">
        <v>28.90382557403079</v>
      </c>
      <c r="AK1368" s="135">
        <v>28.905684253413973</v>
      </c>
      <c r="AL1368" s="135">
        <v>28.907509798491098</v>
      </c>
      <c r="AM1368" s="135">
        <v>28.909302731949865</v>
      </c>
      <c r="AN1368" s="135">
        <v>28.911063570787302</v>
      </c>
      <c r="AO1368" s="135">
        <v>28.912792826270262</v>
      </c>
      <c r="AP1368" s="135">
        <v>28.914491003901098</v>
      </c>
      <c r="AQ1368" s="135">
        <v>28.916158603388315</v>
      </c>
      <c r="AR1368" s="135">
        <v>28.917796118622</v>
      </c>
      <c r="AS1368" s="135">
        <v>28.919404037653869</v>
      </c>
      <c r="AT1368" s="135">
        <v>28.920982842681688</v>
      </c>
      <c r="AU1368" s="135">
        <v>28.922533010037938</v>
      </c>
      <c r="AV1368" s="135">
        <v>28.924055010182556</v>
      </c>
      <c r="AW1368" s="135">
        <v>28.925549307699523</v>
      </c>
      <c r="AX1368" s="136">
        <v>28.92701636129717</v>
      </c>
    </row>
    <row r="1369" spans="1:50">
      <c r="A1369" s="212"/>
      <c r="B1369" s="215"/>
      <c r="C1369" s="206"/>
      <c r="D1369" s="52" t="s">
        <v>38</v>
      </c>
      <c r="E1369" s="86" t="str">
        <f>A1363&amp;"/"&amp;B1363&amp;"/"&amp;C1367&amp;"/"&amp;D1369</f>
        <v>Derived gas fired power plants/Steam turbine/CHP/S</v>
      </c>
      <c r="F1369" s="61" t="str">
        <f>A1363</f>
        <v>Derived gas fired power plants</v>
      </c>
      <c r="G1369" s="61" t="str">
        <f>B1363</f>
        <v>Steam turbine</v>
      </c>
      <c r="H1369" s="61" t="str">
        <f>C1367</f>
        <v>CHP</v>
      </c>
      <c r="I1369" s="84" t="str">
        <f t="shared" si="83"/>
        <v>S</v>
      </c>
      <c r="J1369" s="135">
        <v>35.5941804108108</v>
      </c>
      <c r="K1369" s="135">
        <v>35.596456130970992</v>
      </c>
      <c r="L1369" s="135">
        <v>35.598692359120115</v>
      </c>
      <c r="M1369" s="135">
        <v>35.600889678610592</v>
      </c>
      <c r="N1369" s="135">
        <v>35.603048667971848</v>
      </c>
      <c r="O1369" s="135">
        <v>35.605169900797286</v>
      </c>
      <c r="P1369" s="135">
        <v>35.607253945638924</v>
      </c>
      <c r="Q1369" s="135">
        <v>35.609301365909452</v>
      </c>
      <c r="R1369" s="135">
        <v>35.611312719791442</v>
      </c>
      <c r="S1369" s="135">
        <v>35.613288560153563</v>
      </c>
      <c r="T1369" s="135">
        <v>35.61522943447347</v>
      </c>
      <c r="U1369" s="135">
        <v>35.617135884767215</v>
      </c>
      <c r="V1369" s="135">
        <v>35.619008447524983</v>
      </c>
      <c r="W1369" s="135">
        <v>35.620847653652817</v>
      </c>
      <c r="X1369" s="135">
        <v>35.622654028420271</v>
      </c>
      <c r="Y1369" s="135">
        <v>35.624428091413677</v>
      </c>
      <c r="Z1369" s="135">
        <v>35.626170356494875</v>
      </c>
      <c r="AA1369" s="135">
        <v>35.627881331765138</v>
      </c>
      <c r="AB1369" s="135">
        <v>35.629561519534207</v>
      </c>
      <c r="AC1369" s="135">
        <v>35.631211416294107</v>
      </c>
      <c r="AD1369" s="135">
        <v>35.63283151269767</v>
      </c>
      <c r="AE1369" s="135">
        <v>35.634422293541476</v>
      </c>
      <c r="AF1369" s="135">
        <v>35.635984237753178</v>
      </c>
      <c r="AG1369" s="135">
        <v>35.637517818382825</v>
      </c>
      <c r="AH1369" s="135">
        <v>35.639023502598242</v>
      </c>
      <c r="AI1369" s="135">
        <v>35.640501751684049</v>
      </c>
      <c r="AJ1369" s="135">
        <v>35.641953021044408</v>
      </c>
      <c r="AK1369" s="135">
        <v>35.643377760209177</v>
      </c>
      <c r="AL1369" s="135">
        <v>35.644776412843285</v>
      </c>
      <c r="AM1369" s="135">
        <v>35.646149416759378</v>
      </c>
      <c r="AN1369" s="135">
        <v>35.647497203933312</v>
      </c>
      <c r="AO1369" s="135">
        <v>35.648820200522586</v>
      </c>
      <c r="AP1369" s="135">
        <v>35.65011882688745</v>
      </c>
      <c r="AQ1369" s="135">
        <v>35.651393497614585</v>
      </c>
      <c r="AR1369" s="135">
        <v>35.652644621543203</v>
      </c>
      <c r="AS1369" s="135">
        <v>35.653872601793509</v>
      </c>
      <c r="AT1369" s="135">
        <v>35.655077835797272</v>
      </c>
      <c r="AU1369" s="135">
        <v>35.656260715330525</v>
      </c>
      <c r="AV1369" s="135">
        <v>35.657421626548199</v>
      </c>
      <c r="AW1369" s="135">
        <v>35.658560950020579</v>
      </c>
      <c r="AX1369" s="136">
        <v>35.659679060771523</v>
      </c>
    </row>
    <row r="1370" spans="1:50">
      <c r="A1370" s="212"/>
      <c r="B1370" s="215"/>
      <c r="C1370" s="216"/>
      <c r="D1370" s="106" t="s">
        <v>47</v>
      </c>
      <c r="E1370" s="107" t="str">
        <f>A1363&amp;"/"&amp;B1363&amp;"/"&amp;C1367&amp;"/"&amp;D1370</f>
        <v>Derived gas fired power plants/Steam turbine/CHP/XS</v>
      </c>
      <c r="F1370" s="108" t="str">
        <f>A1363</f>
        <v>Derived gas fired power plants</v>
      </c>
      <c r="G1370" s="108" t="str">
        <f>B1363</f>
        <v>Steam turbine</v>
      </c>
      <c r="H1370" s="108" t="str">
        <f>C1367</f>
        <v>CHP</v>
      </c>
      <c r="I1370" s="109" t="str">
        <f t="shared" si="83"/>
        <v>XS</v>
      </c>
      <c r="J1370" s="143">
        <v>40.058378378378372</v>
      </c>
      <c r="K1370" s="143">
        <v>40.059758954047822</v>
      </c>
      <c r="L1370" s="143">
        <v>40.061114480111655</v>
      </c>
      <c r="M1370" s="143">
        <v>40.062445368390485</v>
      </c>
      <c r="N1370" s="143">
        <v>40.063752025548226</v>
      </c>
      <c r="O1370" s="143">
        <v>40.065034853093103</v>
      </c>
      <c r="P1370" s="143">
        <v>40.066294247381684</v>
      </c>
      <c r="Q1370" s="143">
        <v>40.067530599625897</v>
      </c>
      <c r="R1370" s="143">
        <v>40.068744295902796</v>
      </c>
      <c r="S1370" s="143">
        <v>40.069935717167084</v>
      </c>
      <c r="T1370" s="143">
        <v>40.07110523926616</v>
      </c>
      <c r="U1370" s="143">
        <v>40.072253232957493</v>
      </c>
      <c r="V1370" s="143">
        <v>40.073380063928475</v>
      </c>
      <c r="W1370" s="143">
        <v>40.074486092818312</v>
      </c>
      <c r="X1370" s="143">
        <v>40.075571675242038</v>
      </c>
      <c r="Y1370" s="143">
        <v>40.076637161816528</v>
      </c>
      <c r="Z1370" s="143">
        <v>40.077682898188328</v>
      </c>
      <c r="AA1370" s="143">
        <v>40.078709225063221</v>
      </c>
      <c r="AB1370" s="143">
        <v>40.079716478237522</v>
      </c>
      <c r="AC1370" s="143">
        <v>40.080704988630842</v>
      </c>
      <c r="AD1370" s="143">
        <v>40.081675082320366</v>
      </c>
      <c r="AE1370" s="143">
        <v>40.082627080576529</v>
      </c>
      <c r="AF1370" s="143">
        <v>40.083561299899891</v>
      </c>
      <c r="AG1370" s="143">
        <v>40.084478052059318</v>
      </c>
      <c r="AH1370" s="143">
        <v>40.085377644131214</v>
      </c>
      <c r="AI1370" s="143">
        <v>40.086260378539805</v>
      </c>
      <c r="AJ1370" s="143">
        <v>40.087126553098436</v>
      </c>
      <c r="AK1370" s="143">
        <v>40.087976461051738</v>
      </c>
      <c r="AL1370" s="143">
        <v>40.088810391118564</v>
      </c>
      <c r="AM1370" s="143">
        <v>40.089628627535788</v>
      </c>
      <c r="AN1370" s="143">
        <v>40.090431450102706</v>
      </c>
      <c r="AO1370" s="143">
        <v>40.091219134226137</v>
      </c>
      <c r="AP1370" s="143">
        <v>40.091991950966055</v>
      </c>
      <c r="AQ1370" s="143">
        <v>40.092750167081739</v>
      </c>
      <c r="AR1370" s="143">
        <v>40.093494045078408</v>
      </c>
      <c r="AS1370" s="143">
        <v>40.094223843254213</v>
      </c>
      <c r="AT1370" s="143">
        <v>40.094939815747665</v>
      </c>
      <c r="AU1370" s="143">
        <v>40.09564221258529</v>
      </c>
      <c r="AV1370" s="143">
        <v>40.09633127972959</v>
      </c>
      <c r="AW1370" s="143">
        <v>40.097007259127224</v>
      </c>
      <c r="AX1370" s="144">
        <v>40.097670388757336</v>
      </c>
    </row>
    <row r="1371" spans="1:50">
      <c r="A1371" s="212"/>
      <c r="B1371" s="215"/>
      <c r="C1371" s="217" t="s">
        <v>42</v>
      </c>
      <c r="D1371" s="83" t="s">
        <v>24</v>
      </c>
      <c r="E1371" s="56" t="str">
        <f>A1363&amp;"/"&amp;B1363&amp;"/"&amp;C1371&amp;"/"&amp;D1371</f>
        <v>Derived gas fired power plants/Steam turbine/Electricity only with CCS/L</v>
      </c>
      <c r="F1371" s="103" t="str">
        <f>A1363</f>
        <v>Derived gas fired power plants</v>
      </c>
      <c r="G1371" s="103" t="str">
        <f>B1363</f>
        <v>Steam turbine</v>
      </c>
      <c r="H1371" s="103" t="str">
        <f>C1371</f>
        <v>Electricity only with CCS</v>
      </c>
      <c r="I1371" s="104" t="str">
        <f t="shared" si="83"/>
        <v>L</v>
      </c>
      <c r="J1371" s="141" t="s">
        <v>99</v>
      </c>
      <c r="K1371" s="141" t="s">
        <v>99</v>
      </c>
      <c r="L1371" s="141" t="s">
        <v>99</v>
      </c>
      <c r="M1371" s="141" t="s">
        <v>99</v>
      </c>
      <c r="N1371" s="141" t="s">
        <v>99</v>
      </c>
      <c r="O1371" s="141" t="s">
        <v>99</v>
      </c>
      <c r="P1371" s="141" t="s">
        <v>99</v>
      </c>
      <c r="Q1371" s="141" t="s">
        <v>99</v>
      </c>
      <c r="R1371" s="141" t="s">
        <v>99</v>
      </c>
      <c r="S1371" s="141" t="s">
        <v>99</v>
      </c>
      <c r="T1371" s="141" t="s">
        <v>99</v>
      </c>
      <c r="U1371" s="141" t="s">
        <v>99</v>
      </c>
      <c r="V1371" s="141" t="s">
        <v>99</v>
      </c>
      <c r="W1371" s="141" t="s">
        <v>99</v>
      </c>
      <c r="X1371" s="141" t="s">
        <v>99</v>
      </c>
      <c r="Y1371" s="141" t="s">
        <v>99</v>
      </c>
      <c r="Z1371" s="141" t="s">
        <v>99</v>
      </c>
      <c r="AA1371" s="141" t="s">
        <v>99</v>
      </c>
      <c r="AB1371" s="141" t="s">
        <v>99</v>
      </c>
      <c r="AC1371" s="141" t="s">
        <v>99</v>
      </c>
      <c r="AD1371" s="141" t="s">
        <v>99</v>
      </c>
      <c r="AE1371" s="141">
        <v>46.256756756756758</v>
      </c>
      <c r="AF1371" s="141">
        <v>46.256756756756758</v>
      </c>
      <c r="AG1371" s="141">
        <v>46.256756756756758</v>
      </c>
      <c r="AH1371" s="141">
        <v>46.256756756756758</v>
      </c>
      <c r="AI1371" s="141">
        <v>46.256756756756758</v>
      </c>
      <c r="AJ1371" s="141">
        <v>46.256756756756758</v>
      </c>
      <c r="AK1371" s="141">
        <v>46.256756756756758</v>
      </c>
      <c r="AL1371" s="141">
        <v>46.256756756756758</v>
      </c>
      <c r="AM1371" s="141">
        <v>46.256756756756758</v>
      </c>
      <c r="AN1371" s="141">
        <v>46.256756756756758</v>
      </c>
      <c r="AO1371" s="141">
        <v>46.256756756756758</v>
      </c>
      <c r="AP1371" s="141">
        <v>46.256756756756758</v>
      </c>
      <c r="AQ1371" s="141">
        <v>46.256756756756758</v>
      </c>
      <c r="AR1371" s="141">
        <v>46.256756756756758</v>
      </c>
      <c r="AS1371" s="141">
        <v>46.256756756756758</v>
      </c>
      <c r="AT1371" s="141">
        <v>46.256756756756758</v>
      </c>
      <c r="AU1371" s="141">
        <v>46.256756756756758</v>
      </c>
      <c r="AV1371" s="141">
        <v>46.256756756756758</v>
      </c>
      <c r="AW1371" s="141">
        <v>46.256756756756758</v>
      </c>
      <c r="AX1371" s="142">
        <v>46.256756756756758</v>
      </c>
    </row>
    <row r="1372" spans="1:50">
      <c r="A1372" s="212"/>
      <c r="B1372" s="215"/>
      <c r="C1372" s="216"/>
      <c r="D1372" s="106" t="s">
        <v>25</v>
      </c>
      <c r="E1372" s="107" t="str">
        <f>A1363&amp;"/"&amp;B1363&amp;"/"&amp;C1371&amp;"/"&amp;D1372</f>
        <v>Derived gas fired power plants/Steam turbine/Electricity only with CCS/M</v>
      </c>
      <c r="F1372" s="108" t="str">
        <f>A1363</f>
        <v>Derived gas fired power plants</v>
      </c>
      <c r="G1372" s="108" t="str">
        <f>B1363</f>
        <v>Steam turbine</v>
      </c>
      <c r="H1372" s="108" t="str">
        <f>C1371</f>
        <v>Electricity only with CCS</v>
      </c>
      <c r="I1372" s="109" t="str">
        <f t="shared" si="83"/>
        <v>M</v>
      </c>
      <c r="J1372" s="143" t="s">
        <v>99</v>
      </c>
      <c r="K1372" s="143" t="s">
        <v>99</v>
      </c>
      <c r="L1372" s="143" t="s">
        <v>99</v>
      </c>
      <c r="M1372" s="143" t="s">
        <v>99</v>
      </c>
      <c r="N1372" s="143" t="s">
        <v>99</v>
      </c>
      <c r="O1372" s="143" t="s">
        <v>99</v>
      </c>
      <c r="P1372" s="143" t="s">
        <v>99</v>
      </c>
      <c r="Q1372" s="143" t="s">
        <v>99</v>
      </c>
      <c r="R1372" s="143" t="s">
        <v>99</v>
      </c>
      <c r="S1372" s="143" t="s">
        <v>99</v>
      </c>
      <c r="T1372" s="143" t="s">
        <v>99</v>
      </c>
      <c r="U1372" s="143" t="s">
        <v>99</v>
      </c>
      <c r="V1372" s="143" t="s">
        <v>99</v>
      </c>
      <c r="W1372" s="143" t="s">
        <v>99</v>
      </c>
      <c r="X1372" s="143" t="s">
        <v>99</v>
      </c>
      <c r="Y1372" s="143" t="s">
        <v>99</v>
      </c>
      <c r="Z1372" s="143" t="s">
        <v>99</v>
      </c>
      <c r="AA1372" s="143" t="s">
        <v>99</v>
      </c>
      <c r="AB1372" s="143" t="s">
        <v>99</v>
      </c>
      <c r="AC1372" s="143" t="s">
        <v>99</v>
      </c>
      <c r="AD1372" s="143" t="s">
        <v>99</v>
      </c>
      <c r="AE1372" s="143">
        <v>58.882297297297299</v>
      </c>
      <c r="AF1372" s="143">
        <v>58.882297297297299</v>
      </c>
      <c r="AG1372" s="143">
        <v>58.882297297297299</v>
      </c>
      <c r="AH1372" s="143">
        <v>58.882297297297299</v>
      </c>
      <c r="AI1372" s="143">
        <v>58.882297297297299</v>
      </c>
      <c r="AJ1372" s="143">
        <v>58.882297297297299</v>
      </c>
      <c r="AK1372" s="143">
        <v>58.882297297297299</v>
      </c>
      <c r="AL1372" s="143">
        <v>58.882297297297299</v>
      </c>
      <c r="AM1372" s="143">
        <v>58.882297297297299</v>
      </c>
      <c r="AN1372" s="143">
        <v>58.882297297297299</v>
      </c>
      <c r="AO1372" s="143">
        <v>58.882297297297299</v>
      </c>
      <c r="AP1372" s="143">
        <v>58.882297297297299</v>
      </c>
      <c r="AQ1372" s="143">
        <v>58.882297297297299</v>
      </c>
      <c r="AR1372" s="143">
        <v>58.882297297297299</v>
      </c>
      <c r="AS1372" s="143">
        <v>58.882297297297299</v>
      </c>
      <c r="AT1372" s="143">
        <v>58.882297297297299</v>
      </c>
      <c r="AU1372" s="143">
        <v>58.882297297297299</v>
      </c>
      <c r="AV1372" s="143">
        <v>58.882297297297299</v>
      </c>
      <c r="AW1372" s="143">
        <v>58.882297297297299</v>
      </c>
      <c r="AX1372" s="144">
        <v>58.882297297297299</v>
      </c>
    </row>
    <row r="1373" spans="1:50">
      <c r="A1373" s="212"/>
      <c r="B1373" s="215"/>
      <c r="C1373" s="217" t="s">
        <v>43</v>
      </c>
      <c r="D1373" s="52" t="s">
        <v>24</v>
      </c>
      <c r="E1373" s="86" t="str">
        <f>A1363&amp;"/"&amp;B1363&amp;"/"&amp;C1373&amp;"/"&amp;D1373</f>
        <v>Derived gas fired power plants/Steam turbine/CHP with CCS/L</v>
      </c>
      <c r="F1373" s="61" t="str">
        <f>A1363</f>
        <v>Derived gas fired power plants</v>
      </c>
      <c r="G1373" s="61" t="str">
        <f>B1363</f>
        <v>Steam turbine</v>
      </c>
      <c r="H1373" s="61" t="str">
        <f>C1373</f>
        <v>CHP with CCS</v>
      </c>
      <c r="I1373" s="84" t="str">
        <f t="shared" si="83"/>
        <v>L</v>
      </c>
      <c r="J1373" s="135" t="s">
        <v>99</v>
      </c>
      <c r="K1373" s="135" t="s">
        <v>99</v>
      </c>
      <c r="L1373" s="135" t="s">
        <v>99</v>
      </c>
      <c r="M1373" s="135" t="s">
        <v>99</v>
      </c>
      <c r="N1373" s="135" t="s">
        <v>99</v>
      </c>
      <c r="O1373" s="135" t="s">
        <v>99</v>
      </c>
      <c r="P1373" s="135" t="s">
        <v>99</v>
      </c>
      <c r="Q1373" s="135" t="s">
        <v>99</v>
      </c>
      <c r="R1373" s="135" t="s">
        <v>99</v>
      </c>
      <c r="S1373" s="135" t="s">
        <v>99</v>
      </c>
      <c r="T1373" s="135" t="s">
        <v>99</v>
      </c>
      <c r="U1373" s="135" t="s">
        <v>99</v>
      </c>
      <c r="V1373" s="135" t="s">
        <v>99</v>
      </c>
      <c r="W1373" s="135" t="s">
        <v>99</v>
      </c>
      <c r="X1373" s="135" t="s">
        <v>99</v>
      </c>
      <c r="Y1373" s="135" t="s">
        <v>99</v>
      </c>
      <c r="Z1373" s="135" t="s">
        <v>99</v>
      </c>
      <c r="AA1373" s="135" t="s">
        <v>99</v>
      </c>
      <c r="AB1373" s="135" t="s">
        <v>99</v>
      </c>
      <c r="AC1373" s="135" t="s">
        <v>99</v>
      </c>
      <c r="AD1373" s="135" t="s">
        <v>99</v>
      </c>
      <c r="AE1373" s="135">
        <v>55.769756756756763</v>
      </c>
      <c r="AF1373" s="135">
        <v>55.769756756756763</v>
      </c>
      <c r="AG1373" s="135">
        <v>55.769756756756763</v>
      </c>
      <c r="AH1373" s="135">
        <v>55.769756756756763</v>
      </c>
      <c r="AI1373" s="135">
        <v>55.769756756756763</v>
      </c>
      <c r="AJ1373" s="135">
        <v>55.769756756756763</v>
      </c>
      <c r="AK1373" s="135">
        <v>55.769756756756763</v>
      </c>
      <c r="AL1373" s="135">
        <v>55.769756756756763</v>
      </c>
      <c r="AM1373" s="135">
        <v>55.769756756756763</v>
      </c>
      <c r="AN1373" s="135">
        <v>55.769756756756763</v>
      </c>
      <c r="AO1373" s="135">
        <v>55.769756756756763</v>
      </c>
      <c r="AP1373" s="135">
        <v>55.769756756756763</v>
      </c>
      <c r="AQ1373" s="135">
        <v>55.769756756756763</v>
      </c>
      <c r="AR1373" s="135">
        <v>55.769756756756763</v>
      </c>
      <c r="AS1373" s="135">
        <v>55.769756756756763</v>
      </c>
      <c r="AT1373" s="135">
        <v>55.769756756756763</v>
      </c>
      <c r="AU1373" s="135">
        <v>55.769756756756763</v>
      </c>
      <c r="AV1373" s="135">
        <v>55.769756756756763</v>
      </c>
      <c r="AW1373" s="135">
        <v>55.769756756756763</v>
      </c>
      <c r="AX1373" s="136">
        <v>55.769756756756763</v>
      </c>
    </row>
    <row r="1374" spans="1:50">
      <c r="A1374" s="213"/>
      <c r="B1374" s="218"/>
      <c r="C1374" s="210"/>
      <c r="D1374" s="93" t="s">
        <v>25</v>
      </c>
      <c r="E1374" s="73" t="str">
        <f>A1363&amp;"/"&amp;B1363&amp;"/"&amp;C1373&amp;"/"&amp;D1374</f>
        <v>Derived gas fired power plants/Steam turbine/CHP with CCS/M</v>
      </c>
      <c r="F1374" s="91" t="str">
        <f>A1363</f>
        <v>Derived gas fired power plants</v>
      </c>
      <c r="G1374" s="91" t="str">
        <f>B1363</f>
        <v>Steam turbine</v>
      </c>
      <c r="H1374" s="91" t="str">
        <f>C1373</f>
        <v>CHP with CCS</v>
      </c>
      <c r="I1374" s="70" t="str">
        <f t="shared" si="83"/>
        <v>M</v>
      </c>
      <c r="J1374" s="137" t="s">
        <v>99</v>
      </c>
      <c r="K1374" s="137" t="s">
        <v>99</v>
      </c>
      <c r="L1374" s="137" t="s">
        <v>99</v>
      </c>
      <c r="M1374" s="137" t="s">
        <v>99</v>
      </c>
      <c r="N1374" s="137" t="s">
        <v>99</v>
      </c>
      <c r="O1374" s="137" t="s">
        <v>99</v>
      </c>
      <c r="P1374" s="137" t="s">
        <v>99</v>
      </c>
      <c r="Q1374" s="137" t="s">
        <v>99</v>
      </c>
      <c r="R1374" s="137" t="s">
        <v>99</v>
      </c>
      <c r="S1374" s="137" t="s">
        <v>99</v>
      </c>
      <c r="T1374" s="137" t="s">
        <v>99</v>
      </c>
      <c r="U1374" s="137" t="s">
        <v>99</v>
      </c>
      <c r="V1374" s="137" t="s">
        <v>99</v>
      </c>
      <c r="W1374" s="137" t="s">
        <v>99</v>
      </c>
      <c r="X1374" s="137" t="s">
        <v>99</v>
      </c>
      <c r="Y1374" s="137" t="s">
        <v>99</v>
      </c>
      <c r="Z1374" s="137" t="s">
        <v>99</v>
      </c>
      <c r="AA1374" s="137" t="s">
        <v>99</v>
      </c>
      <c r="AB1374" s="137" t="s">
        <v>99</v>
      </c>
      <c r="AC1374" s="137" t="s">
        <v>99</v>
      </c>
      <c r="AD1374" s="137" t="s">
        <v>99</v>
      </c>
      <c r="AE1374" s="137">
        <v>68.016531081081084</v>
      </c>
      <c r="AF1374" s="137">
        <v>68.016531081081084</v>
      </c>
      <c r="AG1374" s="137">
        <v>68.016531081081084</v>
      </c>
      <c r="AH1374" s="137">
        <v>68.016531081081084</v>
      </c>
      <c r="AI1374" s="137">
        <v>68.016531081081084</v>
      </c>
      <c r="AJ1374" s="137">
        <v>68.016531081081084</v>
      </c>
      <c r="AK1374" s="137">
        <v>68.016531081081084</v>
      </c>
      <c r="AL1374" s="137">
        <v>68.016531081081084</v>
      </c>
      <c r="AM1374" s="137">
        <v>68.016531081081084</v>
      </c>
      <c r="AN1374" s="137">
        <v>68.016531081081084</v>
      </c>
      <c r="AO1374" s="137">
        <v>68.016531081081084</v>
      </c>
      <c r="AP1374" s="137">
        <v>68.016531081081084</v>
      </c>
      <c r="AQ1374" s="137">
        <v>68.016531081081084</v>
      </c>
      <c r="AR1374" s="137">
        <v>68.016531081081084</v>
      </c>
      <c r="AS1374" s="137">
        <v>68.016531081081084</v>
      </c>
      <c r="AT1374" s="137">
        <v>68.016531081081084</v>
      </c>
      <c r="AU1374" s="137">
        <v>68.016531081081084</v>
      </c>
      <c r="AV1374" s="137">
        <v>68.016531081081084</v>
      </c>
      <c r="AW1374" s="137">
        <v>68.016531081081084</v>
      </c>
      <c r="AX1374" s="138">
        <v>68.016531081081084</v>
      </c>
    </row>
    <row r="1375" spans="1:50">
      <c r="A1375" s="212" t="s">
        <v>54</v>
      </c>
      <c r="B1375" s="221" t="s">
        <v>46</v>
      </c>
      <c r="C1375" s="209" t="s">
        <v>36</v>
      </c>
      <c r="D1375" s="52" t="s">
        <v>24</v>
      </c>
      <c r="E1375" s="87" t="str">
        <f>A1375&amp;"/"&amp;B1375&amp;"/"&amp;C1375&amp;"/"&amp;D1375</f>
        <v>Refinery gas fired power plants/Steam turbine/Electricity only/L</v>
      </c>
      <c r="F1375" s="55" t="str">
        <f>A1375</f>
        <v>Refinery gas fired power plants</v>
      </c>
      <c r="G1375" s="55" t="str">
        <f>B1375</f>
        <v>Steam turbine</v>
      </c>
      <c r="H1375" s="55" t="str">
        <f>C1375</f>
        <v>Electricity only</v>
      </c>
      <c r="I1375" s="85" t="str">
        <f t="shared" ref="I1375:I1438" si="84">D1375</f>
        <v>L</v>
      </c>
      <c r="J1375" s="139">
        <v>15.493421052631579</v>
      </c>
      <c r="K1375" s="139">
        <v>15.498928561617992</v>
      </c>
      <c r="L1375" s="139">
        <v>15.504319112785437</v>
      </c>
      <c r="M1375" s="139">
        <v>15.509594038871727</v>
      </c>
      <c r="N1375" s="139">
        <v>15.51475471831778</v>
      </c>
      <c r="O1375" s="139">
        <v>15.519802571501231</v>
      </c>
      <c r="P1375" s="139">
        <v>15.524739057074223</v>
      </c>
      <c r="Q1375" s="139">
        <v>15.529565668409456</v>
      </c>
      <c r="R1375" s="139">
        <v>15.534283930157864</v>
      </c>
      <c r="S1375" s="139">
        <v>15.538895394920786</v>
      </c>
      <c r="T1375" s="139">
        <v>15.543401640038734</v>
      </c>
      <c r="U1375" s="139">
        <v>15.547804264498495</v>
      </c>
      <c r="V1375" s="139">
        <v>15.55210488595956</v>
      </c>
      <c r="W1375" s="139">
        <v>15.556305137900592</v>
      </c>
      <c r="X1375" s="139">
        <v>15.560406666886028</v>
      </c>
      <c r="Y1375" s="139">
        <v>15.564411129952594</v>
      </c>
      <c r="Z1375" s="139">
        <v>15.568320192115056</v>
      </c>
      <c r="AA1375" s="139">
        <v>15.572135523990205</v>
      </c>
      <c r="AB1375" s="139">
        <v>15.575858799537752</v>
      </c>
      <c r="AC1375" s="139">
        <v>15.579491693916522</v>
      </c>
      <c r="AD1375" s="139">
        <v>15.58303588145403</v>
      </c>
      <c r="AE1375" s="139">
        <v>15.586493033727352</v>
      </c>
      <c r="AF1375" s="139">
        <v>15.589864817752936</v>
      </c>
      <c r="AG1375" s="139">
        <v>15.593152894282881</v>
      </c>
      <c r="AH1375" s="139">
        <v>15.596358916204993</v>
      </c>
      <c r="AI1375" s="139">
        <v>15.599484527043812</v>
      </c>
      <c r="AJ1375" s="139">
        <v>15.602531359559746</v>
      </c>
      <c r="AK1375" s="139">
        <v>15.605501034443263</v>
      </c>
      <c r="AL1375" s="139">
        <v>15.608395159101097</v>
      </c>
      <c r="AM1375" s="139">
        <v>15.611215326531346</v>
      </c>
      <c r="AN1375" s="139">
        <v>15.613963114284253</v>
      </c>
      <c r="AO1375" s="139">
        <v>15.616640083505571</v>
      </c>
      <c r="AP1375" s="139">
        <v>15.619247778059203</v>
      </c>
      <c r="AQ1375" s="139">
        <v>15.621787723726033</v>
      </c>
      <c r="AR1375" s="139">
        <v>15.624261427475675</v>
      </c>
      <c r="AS1375" s="139">
        <v>15.626670376808065</v>
      </c>
      <c r="AT1375" s="139">
        <v>15.629016039161717</v>
      </c>
      <c r="AU1375" s="139">
        <v>15.631299861385633</v>
      </c>
      <c r="AV1375" s="139">
        <v>15.633523269271738</v>
      </c>
      <c r="AW1375" s="139">
        <v>15.63568766714501</v>
      </c>
      <c r="AX1375" s="140">
        <v>15.637794437508271</v>
      </c>
    </row>
    <row r="1376" spans="1:50">
      <c r="A1376" s="212"/>
      <c r="B1376" s="222"/>
      <c r="C1376" s="206"/>
      <c r="D1376" s="52" t="s">
        <v>25</v>
      </c>
      <c r="E1376" s="86" t="str">
        <f>A1375&amp;"/"&amp;B1375&amp;"/"&amp;C1375&amp;"/"&amp;D1376</f>
        <v>Refinery gas fired power plants/Steam turbine/Electricity only/M</v>
      </c>
      <c r="F1376" s="61" t="str">
        <f>A1375</f>
        <v>Refinery gas fired power plants</v>
      </c>
      <c r="G1376" s="61" t="str">
        <f>B1375</f>
        <v>Steam turbine</v>
      </c>
      <c r="H1376" s="61" t="str">
        <f>C1375</f>
        <v>Electricity only</v>
      </c>
      <c r="I1376" s="84" t="str">
        <f t="shared" si="84"/>
        <v>M</v>
      </c>
      <c r="J1376" s="135">
        <v>16.732894736842105</v>
      </c>
      <c r="K1376" s="135">
        <v>16.738099332834267</v>
      </c>
      <c r="L1376" s="135">
        <v>16.743193403687503</v>
      </c>
      <c r="M1376" s="135">
        <v>16.748178208839043</v>
      </c>
      <c r="N1376" s="135">
        <v>16.753055050915567</v>
      </c>
      <c r="O1376" s="135">
        <v>16.757825272173925</v>
      </c>
      <c r="P1376" s="135">
        <v>16.762490251040404</v>
      </c>
      <c r="Q1376" s="135">
        <v>16.767051398752198</v>
      </c>
      <c r="R1376" s="135">
        <v>16.771510156104444</v>
      </c>
      <c r="S1376" s="135">
        <v>16.775867990305404</v>
      </c>
      <c r="T1376" s="135">
        <v>16.780126391941867</v>
      </c>
      <c r="U1376" s="135">
        <v>16.784286872056342</v>
      </c>
      <c r="V1376" s="135">
        <v>16.788350959337048</v>
      </c>
      <c r="W1376" s="135">
        <v>16.792320197421322</v>
      </c>
      <c r="X1376" s="135">
        <v>16.79619614231256</v>
      </c>
      <c r="Y1376" s="135">
        <v>16.799980359910464</v>
      </c>
      <c r="Z1376" s="135">
        <v>16.803674423653991</v>
      </c>
      <c r="AA1376" s="135">
        <v>16.807279912276005</v>
      </c>
      <c r="AB1376" s="135">
        <v>16.810798407668436</v>
      </c>
      <c r="AC1376" s="135">
        <v>16.814231492856376</v>
      </c>
      <c r="AD1376" s="135">
        <v>16.817580750079323</v>
      </c>
      <c r="AE1376" s="135">
        <v>16.82084775897761</v>
      </c>
      <c r="AF1376" s="135">
        <v>16.824034094881785</v>
      </c>
      <c r="AG1376" s="135">
        <v>16.827141327202586</v>
      </c>
      <c r="AH1376" s="135">
        <v>16.830171017918982</v>
      </c>
      <c r="AI1376" s="135">
        <v>16.833124720161667</v>
      </c>
      <c r="AJ1376" s="135">
        <v>16.836003976889224</v>
      </c>
      <c r="AK1376" s="135">
        <v>16.838810319654147</v>
      </c>
      <c r="AL1376" s="135">
        <v>16.8415452674558</v>
      </c>
      <c r="AM1376" s="135">
        <v>16.844210325677384</v>
      </c>
      <c r="AN1376" s="135">
        <v>16.846806985103882</v>
      </c>
      <c r="AO1376" s="135">
        <v>16.849336721018027</v>
      </c>
      <c r="AP1376" s="135">
        <v>16.85180099237121</v>
      </c>
      <c r="AQ1376" s="135">
        <v>16.854201241026363</v>
      </c>
      <c r="AR1376" s="135">
        <v>16.856538891069775</v>
      </c>
      <c r="AS1376" s="135">
        <v>16.858815348188884</v>
      </c>
      <c r="AT1376" s="135">
        <v>16.861031999113088</v>
      </c>
      <c r="AU1376" s="135">
        <v>16.863190211114684</v>
      </c>
      <c r="AV1376" s="135">
        <v>16.865291331567057</v>
      </c>
      <c r="AW1376" s="135">
        <v>16.867336687557298</v>
      </c>
      <c r="AX1376" s="136">
        <v>16.869327585550579</v>
      </c>
    </row>
    <row r="1377" spans="1:50">
      <c r="A1377" s="212"/>
      <c r="B1377" s="222"/>
      <c r="C1377" s="216"/>
      <c r="D1377" s="52" t="s">
        <v>38</v>
      </c>
      <c r="E1377" s="86" t="str">
        <f>A1375&amp;"/"&amp;B1375&amp;"/"&amp;C1375&amp;"/"&amp;D1377</f>
        <v>Refinery gas fired power plants/Steam turbine/Electricity only/S</v>
      </c>
      <c r="F1377" s="61" t="str">
        <f>A1375</f>
        <v>Refinery gas fired power plants</v>
      </c>
      <c r="G1377" s="61" t="str">
        <f>B1375</f>
        <v>Steam turbine</v>
      </c>
      <c r="H1377" s="61" t="str">
        <f>C1375</f>
        <v>Electricity only</v>
      </c>
      <c r="I1377" s="84" t="str">
        <f t="shared" si="84"/>
        <v>S</v>
      </c>
      <c r="J1377" s="135">
        <v>18.40618421052632</v>
      </c>
      <c r="K1377" s="135">
        <v>18.411091401033215</v>
      </c>
      <c r="L1377" s="135">
        <v>18.415894382123408</v>
      </c>
      <c r="M1377" s="135">
        <v>18.420594341266291</v>
      </c>
      <c r="N1377" s="135">
        <v>18.425192506652728</v>
      </c>
      <c r="O1377" s="135">
        <v>18.429690143839181</v>
      </c>
      <c r="P1377" s="135">
        <v>18.434088552484717</v>
      </c>
      <c r="Q1377" s="135">
        <v>18.43838906318441</v>
      </c>
      <c r="R1377" s="135">
        <v>18.442593034402243</v>
      </c>
      <c r="S1377" s="135">
        <v>18.446701849506002</v>
      </c>
      <c r="T1377" s="135">
        <v>18.450716913906096</v>
      </c>
      <c r="U1377" s="135">
        <v>18.454639652299743</v>
      </c>
      <c r="V1377" s="135">
        <v>18.458471506021553</v>
      </c>
      <c r="W1377" s="135">
        <v>18.462213930501012</v>
      </c>
      <c r="X1377" s="135">
        <v>18.465868392827034</v>
      </c>
      <c r="Y1377" s="135">
        <v>18.469436369419348</v>
      </c>
      <c r="Z1377" s="135">
        <v>18.472919343806101</v>
      </c>
      <c r="AA1377" s="135">
        <v>18.476318804506857</v>
      </c>
      <c r="AB1377" s="135">
        <v>18.479636243019719</v>
      </c>
      <c r="AC1377" s="135">
        <v>18.482873151911207</v>
      </c>
      <c r="AD1377" s="135">
        <v>18.486031023007126</v>
      </c>
      <c r="AE1377" s="135">
        <v>18.489111345682655</v>
      </c>
      <c r="AF1377" s="135">
        <v>18.492115605249449</v>
      </c>
      <c r="AG1377" s="135">
        <v>18.495045281437633</v>
      </c>
      <c r="AH1377" s="135">
        <v>18.497901846970233</v>
      </c>
      <c r="AI1377" s="135">
        <v>18.50068676622762</v>
      </c>
      <c r="AJ1377" s="135">
        <v>18.50340149399932</v>
      </c>
      <c r="AK1377" s="135">
        <v>18.506047474320528</v>
      </c>
      <c r="AL1377" s="135">
        <v>18.508626139390664</v>
      </c>
      <c r="AM1377" s="135">
        <v>18.511138908571013</v>
      </c>
      <c r="AN1377" s="135">
        <v>18.513587187458853</v>
      </c>
      <c r="AO1377" s="135">
        <v>18.515972367035047</v>
      </c>
      <c r="AP1377" s="135">
        <v>18.518295822882333</v>
      </c>
      <c r="AQ1377" s="135">
        <v>18.520558914471479</v>
      </c>
      <c r="AR1377" s="135">
        <v>18.522762984512411</v>
      </c>
      <c r="AS1377" s="135">
        <v>18.524909358367566</v>
      </c>
      <c r="AT1377" s="135">
        <v>18.526999343524675</v>
      </c>
      <c r="AU1377" s="135">
        <v>18.529034229126182</v>
      </c>
      <c r="AV1377" s="135">
        <v>18.531015285552705</v>
      </c>
      <c r="AW1377" s="135">
        <v>18.532943764057791</v>
      </c>
      <c r="AX1377" s="136">
        <v>18.534820896451453</v>
      </c>
    </row>
    <row r="1378" spans="1:50">
      <c r="A1378" s="212"/>
      <c r="B1378" s="222"/>
      <c r="C1378" s="217" t="s">
        <v>26</v>
      </c>
      <c r="D1378" s="83" t="s">
        <v>24</v>
      </c>
      <c r="E1378" s="56" t="str">
        <f>A1375&amp;"/"&amp;B1375&amp;"/"&amp;C1378&amp;"/"&amp;D1378</f>
        <v>Refinery gas fired power plants/Steam turbine/CHP/L</v>
      </c>
      <c r="F1378" s="103" t="str">
        <f>A1375</f>
        <v>Refinery gas fired power plants</v>
      </c>
      <c r="G1378" s="103" t="str">
        <f>B1375</f>
        <v>Steam turbine</v>
      </c>
      <c r="H1378" s="103" t="str">
        <f>C1378</f>
        <v>CHP</v>
      </c>
      <c r="I1378" s="104" t="str">
        <f t="shared" si="84"/>
        <v>L</v>
      </c>
      <c r="J1378" s="141">
        <v>24.505263157894738</v>
      </c>
      <c r="K1378" s="141">
        <v>24.510707523466024</v>
      </c>
      <c r="L1378" s="141">
        <v>24.516036272136002</v>
      </c>
      <c r="M1378" s="141">
        <v>24.521250721362705</v>
      </c>
      <c r="N1378" s="141">
        <v>24.52635223378326</v>
      </c>
      <c r="O1378" s="141">
        <v>24.531342213490724</v>
      </c>
      <c r="P1378" s="141">
        <v>24.536222102413838</v>
      </c>
      <c r="Q1378" s="141">
        <v>24.540993376803822</v>
      </c>
      <c r="R1378" s="141">
        <v>24.545657543831549</v>
      </c>
      <c r="S1378" s="141">
        <v>24.550216138297827</v>
      </c>
      <c r="T1378" s="141">
        <v>24.554670719459008</v>
      </c>
      <c r="U1378" s="141">
        <v>24.559022867969549</v>
      </c>
      <c r="V1378" s="141">
        <v>24.563274182942529</v>
      </c>
      <c r="W1378" s="141">
        <v>24.567426279128821</v>
      </c>
      <c r="X1378" s="141">
        <v>24.571480784215062</v>
      </c>
      <c r="Y1378" s="141">
        <v>24.575439336240098</v>
      </c>
      <c r="Z1378" s="141">
        <v>24.579303581129359</v>
      </c>
      <c r="AA1378" s="141">
        <v>24.583075170346067</v>
      </c>
      <c r="AB1378" s="141">
        <v>24.58675575865804</v>
      </c>
      <c r="AC1378" s="141">
        <v>24.590347002018454</v>
      </c>
      <c r="AD1378" s="141">
        <v>24.593850555558717</v>
      </c>
      <c r="AE1378" s="141">
        <v>24.597268071691325</v>
      </c>
      <c r="AF1378" s="141">
        <v>24.600601198320437</v>
      </c>
      <c r="AG1378" s="141">
        <v>24.60385157715768</v>
      </c>
      <c r="AH1378" s="141">
        <v>24.607020842140557</v>
      </c>
      <c r="AI1378" s="141">
        <v>24.610110617950653</v>
      </c>
      <c r="AJ1378" s="141">
        <v>24.613122518628824</v>
      </c>
      <c r="AK1378" s="141">
        <v>24.616058146284377</v>
      </c>
      <c r="AL1378" s="141">
        <v>24.618919089895179</v>
      </c>
      <c r="AM1378" s="141">
        <v>24.621706924195653</v>
      </c>
      <c r="AN1378" s="141">
        <v>24.624423208649482</v>
      </c>
      <c r="AO1378" s="141">
        <v>24.627069486503935</v>
      </c>
      <c r="AP1378" s="141">
        <v>24.629647283922555</v>
      </c>
      <c r="AQ1378" s="141">
        <v>24.632158109193202</v>
      </c>
      <c r="AR1378" s="141">
        <v>24.634603452008136</v>
      </c>
      <c r="AS1378" s="141">
        <v>24.636984782813151</v>
      </c>
      <c r="AT1378" s="141">
        <v>24.639303552222621</v>
      </c>
      <c r="AU1378" s="141">
        <v>24.64156119049747</v>
      </c>
      <c r="AV1378" s="141">
        <v>24.643759107082971</v>
      </c>
      <c r="AW1378" s="141">
        <v>24.645898690203559</v>
      </c>
      <c r="AX1378" s="142">
        <v>24.647981306511696</v>
      </c>
    </row>
    <row r="1379" spans="1:50">
      <c r="A1379" s="212"/>
      <c r="B1379" s="222"/>
      <c r="C1379" s="206"/>
      <c r="D1379" s="52" t="s">
        <v>25</v>
      </c>
      <c r="E1379" s="86" t="str">
        <f>A1375&amp;"/"&amp;B1375&amp;"/"&amp;C1378&amp;"/"&amp;D1379</f>
        <v>Refinery gas fired power plants/Steam turbine/CHP/M</v>
      </c>
      <c r="F1379" s="61" t="str">
        <f>A1375</f>
        <v>Refinery gas fired power plants</v>
      </c>
      <c r="G1379" s="61" t="str">
        <f>B1375</f>
        <v>Steam turbine</v>
      </c>
      <c r="H1379" s="61" t="str">
        <f>C1378</f>
        <v>CHP</v>
      </c>
      <c r="I1379" s="84" t="str">
        <f t="shared" si="84"/>
        <v>M</v>
      </c>
      <c r="J1379" s="135">
        <v>25.707552631578949</v>
      </c>
      <c r="K1379" s="135">
        <v>25.712121815384656</v>
      </c>
      <c r="L1379" s="135">
        <v>25.716593967705936</v>
      </c>
      <c r="M1379" s="135">
        <v>25.720970194219447</v>
      </c>
      <c r="N1379" s="135">
        <v>25.725251638518397</v>
      </c>
      <c r="O1379" s="135">
        <v>25.729439478987882</v>
      </c>
      <c r="P1379" s="135">
        <v>25.733534925766605</v>
      </c>
      <c r="Q1379" s="135">
        <v>25.737539217798403</v>
      </c>
      <c r="R1379" s="135">
        <v>25.741453619976426</v>
      </c>
      <c r="S1379" s="135">
        <v>25.745279420382243</v>
      </c>
      <c r="T1379" s="135">
        <v>25.749017927621768</v>
      </c>
      <c r="U1379" s="135">
        <v>25.75267046825924</v>
      </c>
      <c r="V1379" s="135">
        <v>25.756238384350311</v>
      </c>
      <c r="W1379" s="135">
        <v>25.759723031074657</v>
      </c>
      <c r="X1379" s="135">
        <v>25.763125774468278</v>
      </c>
      <c r="Y1379" s="135">
        <v>25.766447989255298</v>
      </c>
      <c r="Z1379" s="135">
        <v>25.769691056778608</v>
      </c>
      <c r="AA1379" s="135">
        <v>25.77285636302873</v>
      </c>
      <c r="AB1379" s="135">
        <v>25.775945296769553</v>
      </c>
      <c r="AC1379" s="135">
        <v>25.778959247759783</v>
      </c>
      <c r="AD1379" s="135">
        <v>25.781899605068446</v>
      </c>
      <c r="AE1379" s="135">
        <v>25.784767755482736</v>
      </c>
      <c r="AF1379" s="135">
        <v>25.787565082006221</v>
      </c>
      <c r="AG1379" s="135">
        <v>25.790292962445378</v>
      </c>
      <c r="AH1379" s="135">
        <v>25.792952768082255</v>
      </c>
      <c r="AI1379" s="135">
        <v>25.795545862430878</v>
      </c>
      <c r="AJ1379" s="135">
        <v>25.798073600075032</v>
      </c>
      <c r="AK1379" s="135">
        <v>25.800537325584955</v>
      </c>
      <c r="AL1379" s="135">
        <v>25.802938372510322</v>
      </c>
      <c r="AM1379" s="135">
        <v>25.805278062446995</v>
      </c>
      <c r="AN1379" s="135">
        <v>25.807557704174872</v>
      </c>
      <c r="AO1379" s="135">
        <v>25.80977859286422</v>
      </c>
      <c r="AP1379" s="135">
        <v>25.811942009347799</v>
      </c>
      <c r="AQ1379" s="135">
        <v>25.814049219456194</v>
      </c>
      <c r="AR1379" s="135">
        <v>25.816101473413624</v>
      </c>
      <c r="AS1379" s="135">
        <v>25.818100005291729</v>
      </c>
      <c r="AT1379" s="135">
        <v>25.820046032518629</v>
      </c>
      <c r="AU1379" s="135">
        <v>25.821940755440796</v>
      </c>
      <c r="AV1379" s="135">
        <v>25.823785356935179</v>
      </c>
      <c r="AW1379" s="135">
        <v>25.825581002069129</v>
      </c>
      <c r="AX1379" s="136">
        <v>25.827328837805737</v>
      </c>
    </row>
    <row r="1380" spans="1:50">
      <c r="A1380" s="212"/>
      <c r="B1380" s="222"/>
      <c r="C1380" s="216"/>
      <c r="D1380" s="106" t="s">
        <v>38</v>
      </c>
      <c r="E1380" s="107" t="str">
        <f>A1375&amp;"/"&amp;B1375&amp;"/"&amp;C1378&amp;"/"&amp;D1380</f>
        <v>Refinery gas fired power plants/Steam turbine/CHP/S</v>
      </c>
      <c r="F1380" s="108" t="str">
        <f>A1375</f>
        <v>Refinery gas fired power plants</v>
      </c>
      <c r="G1380" s="108" t="str">
        <f>B1375</f>
        <v>Steam turbine</v>
      </c>
      <c r="H1380" s="108" t="str">
        <f>C1378</f>
        <v>CHP</v>
      </c>
      <c r="I1380" s="109" t="str">
        <f t="shared" si="84"/>
        <v>S</v>
      </c>
      <c r="J1380" s="143">
        <v>28.000709210526324</v>
      </c>
      <c r="K1380" s="143">
        <v>28.004441782493782</v>
      </c>
      <c r="L1380" s="143">
        <v>28.008095089320221</v>
      </c>
      <c r="M1380" s="143">
        <v>28.011670034234282</v>
      </c>
      <c r="N1380" s="143">
        <v>28.015167551438687</v>
      </c>
      <c r="O1380" s="143">
        <v>28.018588603557689</v>
      </c>
      <c r="P1380" s="143">
        <v>28.02193417915511</v>
      </c>
      <c r="Q1380" s="143">
        <v>28.025205290325722</v>
      </c>
      <c r="R1380" s="143">
        <v>28.028402970362318</v>
      </c>
      <c r="S1380" s="143">
        <v>28.031528271500363</v>
      </c>
      <c r="T1380" s="143">
        <v>28.034582262741637</v>
      </c>
      <c r="U1380" s="143">
        <v>28.037566027758142</v>
      </c>
      <c r="V1380" s="143">
        <v>28.040480662876824</v>
      </c>
      <c r="W1380" s="143">
        <v>28.043327275145639</v>
      </c>
      <c r="X1380" s="143">
        <v>28.046106980481127</v>
      </c>
      <c r="Y1380" s="143">
        <v>28.048820901897116</v>
      </c>
      <c r="Z1380" s="143">
        <v>28.051470167814369</v>
      </c>
      <c r="AA1380" s="143">
        <v>28.054055910450263</v>
      </c>
      <c r="AB1380" s="143">
        <v>28.056579264287752</v>
      </c>
      <c r="AC1380" s="143">
        <v>28.05904136462248</v>
      </c>
      <c r="AD1380" s="143">
        <v>28.06144334618666</v>
      </c>
      <c r="AE1380" s="143">
        <v>28.063786341848488</v>
      </c>
      <c r="AF1380" s="143">
        <v>28.066071481385301</v>
      </c>
      <c r="AG1380" s="143">
        <v>28.068299890328948</v>
      </c>
      <c r="AH1380" s="143">
        <v>28.070472688881441</v>
      </c>
      <c r="AI1380" s="143">
        <v>28.072590990899094</v>
      </c>
      <c r="AJ1380" s="143">
        <v>28.074655902943103</v>
      </c>
      <c r="AK1380" s="143">
        <v>28.076668523394567</v>
      </c>
      <c r="AL1380" s="143">
        <v>28.078629941631888</v>
      </c>
      <c r="AM1380" s="143">
        <v>28.080541237268381</v>
      </c>
      <c r="AN1380" s="143">
        <v>28.082403479447983</v>
      </c>
      <c r="AO1380" s="143">
        <v>28.084217726196904</v>
      </c>
      <c r="AP1380" s="143">
        <v>28.085985023829025</v>
      </c>
      <c r="AQ1380" s="143">
        <v>28.08770640640294</v>
      </c>
      <c r="AR1380" s="143">
        <v>28.089382895228372</v>
      </c>
      <c r="AS1380" s="143">
        <v>28.091015498419996</v>
      </c>
      <c r="AT1380" s="143">
        <v>28.092605210496359</v>
      </c>
      <c r="AU1380" s="143">
        <v>28.094153012021998</v>
      </c>
      <c r="AV1380" s="143">
        <v>28.095659869290571</v>
      </c>
      <c r="AW1380" s="143">
        <v>28.097126734047059</v>
      </c>
      <c r="AX1380" s="144">
        <v>28.098554543247037</v>
      </c>
    </row>
    <row r="1381" spans="1:50">
      <c r="A1381" s="212"/>
      <c r="B1381" s="222"/>
      <c r="C1381" s="217" t="s">
        <v>42</v>
      </c>
      <c r="D1381" s="83" t="s">
        <v>24</v>
      </c>
      <c r="E1381" s="56" t="str">
        <f>A1375&amp;"/"&amp;B1375&amp;"/"&amp;C1381&amp;"/"&amp;D1381</f>
        <v>Refinery gas fired power plants/Steam turbine/Electricity only with CCS/L</v>
      </c>
      <c r="F1381" s="103" t="str">
        <f>A1375</f>
        <v>Refinery gas fired power plants</v>
      </c>
      <c r="G1381" s="103" t="str">
        <f>B1375</f>
        <v>Steam turbine</v>
      </c>
      <c r="H1381" s="103" t="str">
        <f>C1381</f>
        <v>Electricity only with CCS</v>
      </c>
      <c r="I1381" s="104" t="str">
        <f t="shared" si="84"/>
        <v>L</v>
      </c>
      <c r="J1381" s="141" t="s">
        <v>99</v>
      </c>
      <c r="K1381" s="141" t="s">
        <v>99</v>
      </c>
      <c r="L1381" s="141" t="s">
        <v>99</v>
      </c>
      <c r="M1381" s="141" t="s">
        <v>99</v>
      </c>
      <c r="N1381" s="141" t="s">
        <v>99</v>
      </c>
      <c r="O1381" s="141" t="s">
        <v>99</v>
      </c>
      <c r="P1381" s="141" t="s">
        <v>99</v>
      </c>
      <c r="Q1381" s="141" t="s">
        <v>99</v>
      </c>
      <c r="R1381" s="141" t="s">
        <v>99</v>
      </c>
      <c r="S1381" s="141" t="s">
        <v>99</v>
      </c>
      <c r="T1381" s="141" t="s">
        <v>99</v>
      </c>
      <c r="U1381" s="141" t="s">
        <v>99</v>
      </c>
      <c r="V1381" s="141" t="s">
        <v>99</v>
      </c>
      <c r="W1381" s="141" t="s">
        <v>99</v>
      </c>
      <c r="X1381" s="141" t="s">
        <v>99</v>
      </c>
      <c r="Y1381" s="141" t="s">
        <v>99</v>
      </c>
      <c r="Z1381" s="141" t="s">
        <v>99</v>
      </c>
      <c r="AA1381" s="141" t="s">
        <v>99</v>
      </c>
      <c r="AB1381" s="141" t="s">
        <v>99</v>
      </c>
      <c r="AC1381" s="141" t="s">
        <v>99</v>
      </c>
      <c r="AD1381" s="141" t="s">
        <v>99</v>
      </c>
      <c r="AE1381" s="141">
        <v>40.67023026315789</v>
      </c>
      <c r="AF1381" s="141">
        <v>40.67023026315789</v>
      </c>
      <c r="AG1381" s="141">
        <v>40.67023026315789</v>
      </c>
      <c r="AH1381" s="141">
        <v>40.67023026315789</v>
      </c>
      <c r="AI1381" s="141">
        <v>40.67023026315789</v>
      </c>
      <c r="AJ1381" s="141">
        <v>40.67023026315789</v>
      </c>
      <c r="AK1381" s="141">
        <v>40.67023026315789</v>
      </c>
      <c r="AL1381" s="141">
        <v>40.67023026315789</v>
      </c>
      <c r="AM1381" s="141">
        <v>40.67023026315789</v>
      </c>
      <c r="AN1381" s="141">
        <v>40.67023026315789</v>
      </c>
      <c r="AO1381" s="141">
        <v>40.67023026315789</v>
      </c>
      <c r="AP1381" s="141">
        <v>40.67023026315789</v>
      </c>
      <c r="AQ1381" s="141">
        <v>40.67023026315789</v>
      </c>
      <c r="AR1381" s="141">
        <v>40.67023026315789</v>
      </c>
      <c r="AS1381" s="141">
        <v>40.67023026315789</v>
      </c>
      <c r="AT1381" s="141">
        <v>40.67023026315789</v>
      </c>
      <c r="AU1381" s="141">
        <v>40.67023026315789</v>
      </c>
      <c r="AV1381" s="141">
        <v>40.67023026315789</v>
      </c>
      <c r="AW1381" s="141">
        <v>40.67023026315789</v>
      </c>
      <c r="AX1381" s="142">
        <v>40.67023026315789</v>
      </c>
    </row>
    <row r="1382" spans="1:50">
      <c r="A1382" s="212"/>
      <c r="B1382" s="222"/>
      <c r="C1382" s="216"/>
      <c r="D1382" s="106" t="s">
        <v>25</v>
      </c>
      <c r="E1382" s="107" t="str">
        <f>A1375&amp;"/"&amp;B1375&amp;"/"&amp;C1381&amp;"/"&amp;D1382</f>
        <v>Refinery gas fired power plants/Steam turbine/Electricity only with CCS/M</v>
      </c>
      <c r="F1382" s="108" t="str">
        <f>A1375</f>
        <v>Refinery gas fired power plants</v>
      </c>
      <c r="G1382" s="108" t="str">
        <f>B1375</f>
        <v>Steam turbine</v>
      </c>
      <c r="H1382" s="108" t="str">
        <f>C1381</f>
        <v>Electricity only with CCS</v>
      </c>
      <c r="I1382" s="109" t="str">
        <f t="shared" si="84"/>
        <v>M</v>
      </c>
      <c r="J1382" s="143" t="s">
        <v>99</v>
      </c>
      <c r="K1382" s="143" t="s">
        <v>99</v>
      </c>
      <c r="L1382" s="143" t="s">
        <v>99</v>
      </c>
      <c r="M1382" s="143" t="s">
        <v>99</v>
      </c>
      <c r="N1382" s="143" t="s">
        <v>99</v>
      </c>
      <c r="O1382" s="143" t="s">
        <v>99</v>
      </c>
      <c r="P1382" s="143" t="s">
        <v>99</v>
      </c>
      <c r="Q1382" s="143" t="s">
        <v>99</v>
      </c>
      <c r="R1382" s="143" t="s">
        <v>99</v>
      </c>
      <c r="S1382" s="143" t="s">
        <v>99</v>
      </c>
      <c r="T1382" s="143" t="s">
        <v>99</v>
      </c>
      <c r="U1382" s="143" t="s">
        <v>99</v>
      </c>
      <c r="V1382" s="143" t="s">
        <v>99</v>
      </c>
      <c r="W1382" s="143" t="s">
        <v>99</v>
      </c>
      <c r="X1382" s="143" t="s">
        <v>99</v>
      </c>
      <c r="Y1382" s="143" t="s">
        <v>99</v>
      </c>
      <c r="Z1382" s="143" t="s">
        <v>99</v>
      </c>
      <c r="AA1382" s="143" t="s">
        <v>99</v>
      </c>
      <c r="AB1382" s="143" t="s">
        <v>99</v>
      </c>
      <c r="AC1382" s="143" t="s">
        <v>99</v>
      </c>
      <c r="AD1382" s="143" t="s">
        <v>99</v>
      </c>
      <c r="AE1382" s="143">
        <v>52.148560855263163</v>
      </c>
      <c r="AF1382" s="143">
        <v>52.148560855263163</v>
      </c>
      <c r="AG1382" s="143">
        <v>52.148560855263163</v>
      </c>
      <c r="AH1382" s="143">
        <v>52.148560855263163</v>
      </c>
      <c r="AI1382" s="143">
        <v>52.148560855263163</v>
      </c>
      <c r="AJ1382" s="143">
        <v>52.148560855263163</v>
      </c>
      <c r="AK1382" s="143">
        <v>52.148560855263163</v>
      </c>
      <c r="AL1382" s="143">
        <v>52.148560855263163</v>
      </c>
      <c r="AM1382" s="143">
        <v>52.148560855263163</v>
      </c>
      <c r="AN1382" s="143">
        <v>52.148560855263163</v>
      </c>
      <c r="AO1382" s="143">
        <v>52.148560855263163</v>
      </c>
      <c r="AP1382" s="143">
        <v>52.148560855263163</v>
      </c>
      <c r="AQ1382" s="143">
        <v>52.148560855263163</v>
      </c>
      <c r="AR1382" s="143">
        <v>52.148560855263163</v>
      </c>
      <c r="AS1382" s="143">
        <v>52.148560855263163</v>
      </c>
      <c r="AT1382" s="143">
        <v>52.148560855263163</v>
      </c>
      <c r="AU1382" s="143">
        <v>52.148560855263163</v>
      </c>
      <c r="AV1382" s="143">
        <v>52.148560855263163</v>
      </c>
      <c r="AW1382" s="143">
        <v>52.148560855263163</v>
      </c>
      <c r="AX1382" s="144">
        <v>52.148560855263163</v>
      </c>
    </row>
    <row r="1383" spans="1:50">
      <c r="A1383" s="212"/>
      <c r="B1383" s="222"/>
      <c r="C1383" s="217" t="s">
        <v>43</v>
      </c>
      <c r="D1383" s="52" t="s">
        <v>24</v>
      </c>
      <c r="E1383" s="86" t="str">
        <f>A1375&amp;"/"&amp;B1375&amp;"/"&amp;C1383&amp;"/"&amp;D1383</f>
        <v>Refinery gas fired power plants/Steam turbine/CHP with CCS/L</v>
      </c>
      <c r="F1383" s="61" t="str">
        <f>A1375</f>
        <v>Refinery gas fired power plants</v>
      </c>
      <c r="G1383" s="61" t="str">
        <f>B1375</f>
        <v>Steam turbine</v>
      </c>
      <c r="H1383" s="61" t="str">
        <f>C1383</f>
        <v>CHP with CCS</v>
      </c>
      <c r="I1383" s="84" t="str">
        <f t="shared" si="84"/>
        <v>L</v>
      </c>
      <c r="J1383" s="135" t="s">
        <v>99</v>
      </c>
      <c r="K1383" s="135" t="s">
        <v>99</v>
      </c>
      <c r="L1383" s="135" t="s">
        <v>99</v>
      </c>
      <c r="M1383" s="135" t="s">
        <v>99</v>
      </c>
      <c r="N1383" s="135" t="s">
        <v>99</v>
      </c>
      <c r="O1383" s="135" t="s">
        <v>99</v>
      </c>
      <c r="P1383" s="135" t="s">
        <v>99</v>
      </c>
      <c r="Q1383" s="135" t="s">
        <v>99</v>
      </c>
      <c r="R1383" s="135" t="s">
        <v>99</v>
      </c>
      <c r="S1383" s="135" t="s">
        <v>99</v>
      </c>
      <c r="T1383" s="135" t="s">
        <v>99</v>
      </c>
      <c r="U1383" s="135" t="s">
        <v>99</v>
      </c>
      <c r="V1383" s="135" t="s">
        <v>99</v>
      </c>
      <c r="W1383" s="135" t="s">
        <v>99</v>
      </c>
      <c r="X1383" s="135" t="s">
        <v>99</v>
      </c>
      <c r="Y1383" s="135" t="s">
        <v>99</v>
      </c>
      <c r="Z1383" s="135" t="s">
        <v>99</v>
      </c>
      <c r="AA1383" s="135" t="s">
        <v>99</v>
      </c>
      <c r="AB1383" s="135" t="s">
        <v>99</v>
      </c>
      <c r="AC1383" s="135" t="s">
        <v>99</v>
      </c>
      <c r="AD1383" s="135" t="s">
        <v>99</v>
      </c>
      <c r="AE1383" s="135">
        <v>49.40060032894737</v>
      </c>
      <c r="AF1383" s="135">
        <v>49.40060032894737</v>
      </c>
      <c r="AG1383" s="135">
        <v>49.40060032894737</v>
      </c>
      <c r="AH1383" s="135">
        <v>49.40060032894737</v>
      </c>
      <c r="AI1383" s="135">
        <v>49.40060032894737</v>
      </c>
      <c r="AJ1383" s="135">
        <v>49.40060032894737</v>
      </c>
      <c r="AK1383" s="135">
        <v>49.40060032894737</v>
      </c>
      <c r="AL1383" s="135">
        <v>49.40060032894737</v>
      </c>
      <c r="AM1383" s="135">
        <v>49.40060032894737</v>
      </c>
      <c r="AN1383" s="135">
        <v>49.40060032894737</v>
      </c>
      <c r="AO1383" s="135">
        <v>49.40060032894737</v>
      </c>
      <c r="AP1383" s="135">
        <v>49.40060032894737</v>
      </c>
      <c r="AQ1383" s="135">
        <v>49.40060032894737</v>
      </c>
      <c r="AR1383" s="135">
        <v>49.40060032894737</v>
      </c>
      <c r="AS1383" s="135">
        <v>49.40060032894737</v>
      </c>
      <c r="AT1383" s="135">
        <v>49.40060032894737</v>
      </c>
      <c r="AU1383" s="135">
        <v>49.40060032894737</v>
      </c>
      <c r="AV1383" s="135">
        <v>49.40060032894737</v>
      </c>
      <c r="AW1383" s="135">
        <v>49.40060032894737</v>
      </c>
      <c r="AX1383" s="136">
        <v>49.40060032894737</v>
      </c>
    </row>
    <row r="1384" spans="1:50">
      <c r="A1384" s="213"/>
      <c r="B1384" s="223"/>
      <c r="C1384" s="210"/>
      <c r="D1384" s="93" t="s">
        <v>25</v>
      </c>
      <c r="E1384" s="73" t="str">
        <f>A1375&amp;"/"&amp;B1375&amp;"/"&amp;C1383&amp;"/"&amp;D1384</f>
        <v>Refinery gas fired power plants/Steam turbine/CHP with CCS/M</v>
      </c>
      <c r="F1384" s="91" t="str">
        <f>A1375</f>
        <v>Refinery gas fired power plants</v>
      </c>
      <c r="G1384" s="91" t="str">
        <f>B1375</f>
        <v>Steam turbine</v>
      </c>
      <c r="H1384" s="91" t="str">
        <f>C1383</f>
        <v>CHP with CCS</v>
      </c>
      <c r="I1384" s="70" t="str">
        <f t="shared" si="84"/>
        <v>M</v>
      </c>
      <c r="J1384" s="137" t="s">
        <v>99</v>
      </c>
      <c r="K1384" s="137" t="s">
        <v>99</v>
      </c>
      <c r="L1384" s="137" t="s">
        <v>99</v>
      </c>
      <c r="M1384" s="137" t="s">
        <v>99</v>
      </c>
      <c r="N1384" s="137" t="s">
        <v>99</v>
      </c>
      <c r="O1384" s="137" t="s">
        <v>99</v>
      </c>
      <c r="P1384" s="137" t="s">
        <v>99</v>
      </c>
      <c r="Q1384" s="137" t="s">
        <v>99</v>
      </c>
      <c r="R1384" s="137" t="s">
        <v>99</v>
      </c>
      <c r="S1384" s="137" t="s">
        <v>99</v>
      </c>
      <c r="T1384" s="137" t="s">
        <v>99</v>
      </c>
      <c r="U1384" s="137" t="s">
        <v>99</v>
      </c>
      <c r="V1384" s="137" t="s">
        <v>99</v>
      </c>
      <c r="W1384" s="137" t="s">
        <v>99</v>
      </c>
      <c r="X1384" s="137" t="s">
        <v>99</v>
      </c>
      <c r="Y1384" s="137" t="s">
        <v>99</v>
      </c>
      <c r="Z1384" s="137" t="s">
        <v>99</v>
      </c>
      <c r="AA1384" s="137" t="s">
        <v>99</v>
      </c>
      <c r="AB1384" s="137" t="s">
        <v>99</v>
      </c>
      <c r="AC1384" s="137" t="s">
        <v>99</v>
      </c>
      <c r="AD1384" s="137" t="s">
        <v>99</v>
      </c>
      <c r="AE1384" s="137">
        <v>60.534581003289475</v>
      </c>
      <c r="AF1384" s="137">
        <v>60.534581003289475</v>
      </c>
      <c r="AG1384" s="137">
        <v>60.534581003289475</v>
      </c>
      <c r="AH1384" s="137">
        <v>60.534581003289475</v>
      </c>
      <c r="AI1384" s="137">
        <v>60.534581003289475</v>
      </c>
      <c r="AJ1384" s="137">
        <v>60.534581003289475</v>
      </c>
      <c r="AK1384" s="137">
        <v>60.534581003289475</v>
      </c>
      <c r="AL1384" s="137">
        <v>60.534581003289475</v>
      </c>
      <c r="AM1384" s="137">
        <v>60.534581003289475</v>
      </c>
      <c r="AN1384" s="137">
        <v>60.534581003289475</v>
      </c>
      <c r="AO1384" s="137">
        <v>60.534581003289475</v>
      </c>
      <c r="AP1384" s="137">
        <v>60.534581003289475</v>
      </c>
      <c r="AQ1384" s="137">
        <v>60.534581003289475</v>
      </c>
      <c r="AR1384" s="137">
        <v>60.534581003289475</v>
      </c>
      <c r="AS1384" s="137">
        <v>60.534581003289475</v>
      </c>
      <c r="AT1384" s="137">
        <v>60.534581003289475</v>
      </c>
      <c r="AU1384" s="137">
        <v>60.534581003289475</v>
      </c>
      <c r="AV1384" s="137">
        <v>60.534581003289475</v>
      </c>
      <c r="AW1384" s="137">
        <v>60.534581003289475</v>
      </c>
      <c r="AX1384" s="138">
        <v>60.534581003289475</v>
      </c>
    </row>
    <row r="1385" spans="1:50">
      <c r="A1385" s="211" t="s">
        <v>55</v>
      </c>
      <c r="B1385" s="214" t="s">
        <v>50</v>
      </c>
      <c r="C1385" s="209" t="s">
        <v>36</v>
      </c>
      <c r="D1385" s="67" t="s">
        <v>24</v>
      </c>
      <c r="E1385" s="87" t="str">
        <f>A1385&amp;"/"&amp;B1385&amp;"/"&amp;C1385&amp;"/"&amp;D1385</f>
        <v>Diesel oil fired power plants/Gas turbine combined cycle/Electricity only/L</v>
      </c>
      <c r="F1385" s="55" t="str">
        <f>A1385</f>
        <v>Diesel oil fired power plants</v>
      </c>
      <c r="G1385" s="55" t="str">
        <f>B1385</f>
        <v>Gas turbine combined cycle</v>
      </c>
      <c r="H1385" s="55" t="str">
        <f>C1385</f>
        <v>Electricity only</v>
      </c>
      <c r="I1385" s="85" t="str">
        <f t="shared" si="84"/>
        <v>L</v>
      </c>
      <c r="J1385" s="139">
        <v>23.203125</v>
      </c>
      <c r="K1385" s="139">
        <v>23.186683236799517</v>
      </c>
      <c r="L1385" s="139">
        <v>23.166883733776157</v>
      </c>
      <c r="M1385" s="139">
        <v>23.143112561309348</v>
      </c>
      <c r="N1385" s="139">
        <v>23.114676327599227</v>
      </c>
      <c r="O1385" s="139">
        <v>23.080807051557006</v>
      </c>
      <c r="P1385" s="139">
        <v>23.040675490411914</v>
      </c>
      <c r="Q1385" s="139">
        <v>22.993416113382942</v>
      </c>
      <c r="R1385" s="139">
        <v>22.938167055962658</v>
      </c>
      <c r="S1385" s="139">
        <v>22.874127878358951</v>
      </c>
      <c r="T1385" s="139">
        <v>22.800636379964619</v>
      </c>
      <c r="U1385" s="139">
        <v>22.717262704520731</v>
      </c>
      <c r="V1385" s="139">
        <v>22.623914352911701</v>
      </c>
      <c r="W1385" s="139">
        <v>22.52093988400955</v>
      </c>
      <c r="X1385" s="139">
        <v>22.409213252129764</v>
      </c>
      <c r="Y1385" s="139">
        <v>22.290177044855895</v>
      </c>
      <c r="Z1385" s="139">
        <v>22.165823964488041</v>
      </c>
      <c r="AA1385" s="139">
        <v>22.038603717856439</v>
      </c>
      <c r="AB1385" s="139">
        <v>21.911256895069076</v>
      </c>
      <c r="AC1385" s="139">
        <v>21.786595165778969</v>
      </c>
      <c r="AD1385" s="139">
        <v>21.667262364690579</v>
      </c>
      <c r="AE1385" s="139">
        <v>21.555517736611826</v>
      </c>
      <c r="AF1385" s="139">
        <v>21.453077644922182</v>
      </c>
      <c r="AG1385" s="139">
        <v>21.36103708389517</v>
      </c>
      <c r="AH1385" s="139">
        <v>21.279873058907544</v>
      </c>
      <c r="AI1385" s="139">
        <v>21.209515059577733</v>
      </c>
      <c r="AJ1385" s="139">
        <v>21.149458110937925</v>
      </c>
      <c r="AK1385" s="139">
        <v>21.098892312907935</v>
      </c>
      <c r="AL1385" s="139">
        <v>21.056827409858919</v>
      </c>
      <c r="AM1385" s="139">
        <v>21.022198513200696</v>
      </c>
      <c r="AN1385" s="139">
        <v>20.993946709195999</v>
      </c>
      <c r="AO1385" s="139">
        <v>20.971074169384579</v>
      </c>
      <c r="AP1385" s="139">
        <v>20.952676992953506</v>
      </c>
      <c r="AQ1385" s="139">
        <v>20.937960605628305</v>
      </c>
      <c r="AR1385" s="139">
        <v>20.926242719403106</v>
      </c>
      <c r="AS1385" s="139">
        <v>20.916948239673573</v>
      </c>
      <c r="AT1385" s="139">
        <v>20.909599567264671</v>
      </c>
      <c r="AU1385" s="139">
        <v>20.903804782314999</v>
      </c>
      <c r="AV1385" s="139">
        <v>20.899245367509977</v>
      </c>
      <c r="AW1385" s="139">
        <v>20.895664482741999</v>
      </c>
      <c r="AX1385" s="140">
        <v>20.892856338639927</v>
      </c>
    </row>
    <row r="1386" spans="1:50">
      <c r="A1386" s="212"/>
      <c r="B1386" s="215"/>
      <c r="C1386" s="216"/>
      <c r="D1386" s="52" t="s">
        <v>25</v>
      </c>
      <c r="E1386" s="86" t="str">
        <f>A1385&amp;"/"&amp;B1385&amp;"/"&amp;C1385&amp;"/"&amp;D1386</f>
        <v>Diesel oil fired power plants/Gas turbine combined cycle/Electricity only/M</v>
      </c>
      <c r="F1386" s="61" t="str">
        <f>A1385</f>
        <v>Diesel oil fired power plants</v>
      </c>
      <c r="G1386" s="61" t="str">
        <f>B1385</f>
        <v>Gas turbine combined cycle</v>
      </c>
      <c r="H1386" s="61" t="str">
        <f>C1385</f>
        <v>Electricity only</v>
      </c>
      <c r="I1386" s="84" t="str">
        <f t="shared" si="84"/>
        <v>M</v>
      </c>
      <c r="J1386" s="135">
        <v>24.131250000000001</v>
      </c>
      <c r="K1386" s="135">
        <v>24.126161674809076</v>
      </c>
      <c r="L1386" s="135">
        <v>24.119649883331562</v>
      </c>
      <c r="M1386" s="135">
        <v>24.111324235502451</v>
      </c>
      <c r="N1386" s="135">
        <v>24.100692267521829</v>
      </c>
      <c r="O1386" s="135">
        <v>24.087135926928294</v>
      </c>
      <c r="P1386" s="135">
        <v>24.069884677045081</v>
      </c>
      <c r="Q1386" s="135">
        <v>24.047986131988392</v>
      </c>
      <c r="R1386" s="135">
        <v>24.02027633274859</v>
      </c>
      <c r="S1386" s="135">
        <v>23.985353660771803</v>
      </c>
      <c r="T1386" s="135">
        <v>23.941563145014754</v>
      </c>
      <c r="U1386" s="135">
        <v>23.887001616487638</v>
      </c>
      <c r="V1386" s="135">
        <v>23.819558520881483</v>
      </c>
      <c r="W1386" s="135">
        <v>23.737011224966707</v>
      </c>
      <c r="X1386" s="135">
        <v>23.637195183722632</v>
      </c>
      <c r="Y1386" s="135">
        <v>23.518264727110843</v>
      </c>
      <c r="Z1386" s="135">
        <v>23.37904478803847</v>
      </c>
      <c r="AA1386" s="135">
        <v>23.219443996921147</v>
      </c>
      <c r="AB1386" s="135">
        <v>23.040857018956995</v>
      </c>
      <c r="AC1386" s="135">
        <v>22.846441419155248</v>
      </c>
      <c r="AD1386" s="135">
        <v>22.641136686090395</v>
      </c>
      <c r="AE1386" s="135">
        <v>22.43132842680853</v>
      </c>
      <c r="AF1386" s="135">
        <v>22.224158682877917</v>
      </c>
      <c r="AG1386" s="135">
        <v>22.026613918275807</v>
      </c>
      <c r="AH1386" s="135">
        <v>21.844620723257645</v>
      </c>
      <c r="AI1386" s="135">
        <v>21.682385707435309</v>
      </c>
      <c r="AJ1386" s="135">
        <v>21.542122271662102</v>
      </c>
      <c r="AK1386" s="135">
        <v>21.424165716083216</v>
      </c>
      <c r="AL1386" s="135">
        <v>21.327363204761372</v>
      </c>
      <c r="AM1386" s="135">
        <v>21.24958048939159</v>
      </c>
      <c r="AN1386" s="135">
        <v>21.188189106785813</v>
      </c>
      <c r="AO1386" s="135">
        <v>21.140452925889768</v>
      </c>
      <c r="AP1386" s="135">
        <v>21.103788016424851</v>
      </c>
      <c r="AQ1386" s="135">
        <v>21.075906997428504</v>
      </c>
      <c r="AR1386" s="135">
        <v>21.054875920881592</v>
      </c>
      <c r="AS1386" s="135">
        <v>21.039114067053827</v>
      </c>
      <c r="AT1386" s="135">
        <v>21.027361891890855</v>
      </c>
      <c r="AU1386" s="135">
        <v>21.018635026165619</v>
      </c>
      <c r="AV1386" s="135">
        <v>21.012175506382256</v>
      </c>
      <c r="AW1386" s="135">
        <v>21.007406349055259</v>
      </c>
      <c r="AX1386" s="136">
        <v>21.003892211243908</v>
      </c>
    </row>
    <row r="1387" spans="1:50">
      <c r="A1387" s="212"/>
      <c r="B1387" s="215"/>
      <c r="C1387" s="217" t="s">
        <v>26</v>
      </c>
      <c r="D1387" s="83" t="s">
        <v>24</v>
      </c>
      <c r="E1387" s="56" t="str">
        <f>A1385&amp;"/"&amp;B1385&amp;"/"&amp;C1387&amp;"/"&amp;D1387</f>
        <v>Diesel oil fired power plants/Gas turbine combined cycle/CHP/L</v>
      </c>
      <c r="F1387" s="103" t="str">
        <f>A1385</f>
        <v>Diesel oil fired power plants</v>
      </c>
      <c r="G1387" s="103" t="str">
        <f>B1385</f>
        <v>Gas turbine combined cycle</v>
      </c>
      <c r="H1387" s="103" t="str">
        <f>C1387</f>
        <v>CHP</v>
      </c>
      <c r="I1387" s="104" t="str">
        <f t="shared" si="84"/>
        <v>L</v>
      </c>
      <c r="J1387" s="141">
        <v>29.895703125000001</v>
      </c>
      <c r="K1387" s="141">
        <v>29.878755819100704</v>
      </c>
      <c r="L1387" s="141">
        <v>29.85834753135812</v>
      </c>
      <c r="M1387" s="141">
        <v>29.833845455366173</v>
      </c>
      <c r="N1387" s="141">
        <v>29.80453487927813</v>
      </c>
      <c r="O1387" s="141">
        <v>29.769624208526093</v>
      </c>
      <c r="P1387" s="141">
        <v>29.72825870321811</v>
      </c>
      <c r="Q1387" s="141">
        <v>29.67954621968736</v>
      </c>
      <c r="R1387" s="141">
        <v>29.622598393269229</v>
      </c>
      <c r="S1387" s="141">
        <v>29.556590172669303</v>
      </c>
      <c r="T1387" s="141">
        <v>29.480838996283936</v>
      </c>
      <c r="U1387" s="141">
        <v>29.394901790859731</v>
      </c>
      <c r="V1387" s="141">
        <v>29.298683213166886</v>
      </c>
      <c r="W1387" s="141">
        <v>29.192542539382533</v>
      </c>
      <c r="X1387" s="141">
        <v>29.077380595710398</v>
      </c>
      <c r="Y1387" s="141">
        <v>28.954684325659343</v>
      </c>
      <c r="Z1387" s="141">
        <v>28.82650770209311</v>
      </c>
      <c r="AA1387" s="141">
        <v>28.695375754140834</v>
      </c>
      <c r="AB1387" s="141">
        <v>28.564113338135645</v>
      </c>
      <c r="AC1387" s="141">
        <v>28.435618575472212</v>
      </c>
      <c r="AD1387" s="141">
        <v>28.312616592095814</v>
      </c>
      <c r="AE1387" s="141">
        <v>28.197436098887042</v>
      </c>
      <c r="AF1387" s="141">
        <v>28.091846233065038</v>
      </c>
      <c r="AG1387" s="141">
        <v>27.996975657212108</v>
      </c>
      <c r="AH1387" s="141">
        <v>27.913316043415772</v>
      </c>
      <c r="AI1387" s="141">
        <v>27.840794713278285</v>
      </c>
      <c r="AJ1387" s="141">
        <v>27.778891165126762</v>
      </c>
      <c r="AK1387" s="141">
        <v>27.72677059649876</v>
      </c>
      <c r="AL1387" s="141">
        <v>27.683412303905492</v>
      </c>
      <c r="AM1387" s="141">
        <v>27.647718656121739</v>
      </c>
      <c r="AN1387" s="141">
        <v>27.618598180486831</v>
      </c>
      <c r="AO1387" s="141">
        <v>27.595022367835149</v>
      </c>
      <c r="AP1387" s="141">
        <v>27.57605952468634</v>
      </c>
      <c r="AQ1387" s="141">
        <v>27.56089064561348</v>
      </c>
      <c r="AR1387" s="141">
        <v>27.548812463977484</v>
      </c>
      <c r="AS1387" s="141">
        <v>27.539232202467176</v>
      </c>
      <c r="AT1387" s="141">
        <v>27.531657576938947</v>
      </c>
      <c r="AU1387" s="141">
        <v>27.525684616985377</v>
      </c>
      <c r="AV1387" s="141">
        <v>27.520985011688769</v>
      </c>
      <c r="AW1387" s="141">
        <v>27.517294023756815</v>
      </c>
      <c r="AX1387" s="142">
        <v>27.514399536314876</v>
      </c>
    </row>
    <row r="1388" spans="1:50">
      <c r="A1388" s="212"/>
      <c r="B1388" s="215"/>
      <c r="C1388" s="216"/>
      <c r="D1388" s="106" t="s">
        <v>25</v>
      </c>
      <c r="E1388" s="107" t="str">
        <f>A1385&amp;"/"&amp;B1385&amp;"/"&amp;C1387&amp;"/"&amp;D1388</f>
        <v>Diesel oil fired power plants/Gas turbine combined cycle/CHP/M</v>
      </c>
      <c r="F1388" s="108" t="str">
        <f>A1385</f>
        <v>Diesel oil fired power plants</v>
      </c>
      <c r="G1388" s="108" t="str">
        <f>B1385</f>
        <v>Gas turbine combined cycle</v>
      </c>
      <c r="H1388" s="108" t="str">
        <f>C1387</f>
        <v>CHP</v>
      </c>
      <c r="I1388" s="109" t="str">
        <f t="shared" si="84"/>
        <v>M</v>
      </c>
      <c r="J1388" s="143">
        <v>32.273718750000008</v>
      </c>
      <c r="K1388" s="143">
        <v>32.268483942720252</v>
      </c>
      <c r="L1388" s="143">
        <v>32.261784690578992</v>
      </c>
      <c r="M1388" s="143">
        <v>32.253219365009343</v>
      </c>
      <c r="N1388" s="143">
        <v>32.242281325223217</v>
      </c>
      <c r="O1388" s="143">
        <v>32.228334726339874</v>
      </c>
      <c r="P1388" s="143">
        <v>32.210586849566077</v>
      </c>
      <c r="Q1388" s="143">
        <v>32.188057891848672</v>
      </c>
      <c r="R1388" s="143">
        <v>32.159550386267121</v>
      </c>
      <c r="S1388" s="143">
        <v>32.123622364642515</v>
      </c>
      <c r="T1388" s="143">
        <v>32.078571212825793</v>
      </c>
      <c r="U1388" s="143">
        <v>32.022438973628951</v>
      </c>
      <c r="V1388" s="143">
        <v>31.953054334361408</v>
      </c>
      <c r="W1388" s="143">
        <v>31.868130676897572</v>
      </c>
      <c r="X1388" s="143">
        <v>31.765441143557076</v>
      </c>
      <c r="Y1388" s="143">
        <v>31.64308693137616</v>
      </c>
      <c r="Z1388" s="143">
        <v>31.49985914557292</v>
      </c>
      <c r="AA1388" s="143">
        <v>31.335663786226458</v>
      </c>
      <c r="AB1388" s="143">
        <v>31.151935667987583</v>
      </c>
      <c r="AC1388" s="143">
        <v>30.951923255464262</v>
      </c>
      <c r="AD1388" s="143">
        <v>30.74070823462937</v>
      </c>
      <c r="AE1388" s="143">
        <v>30.524860040610601</v>
      </c>
      <c r="AF1388" s="143">
        <v>30.311726319203192</v>
      </c>
      <c r="AG1388" s="143">
        <v>30.10849465986254</v>
      </c>
      <c r="AH1388" s="143">
        <v>29.921262266805975</v>
      </c>
      <c r="AI1388" s="143">
        <v>29.754356849013</v>
      </c>
      <c r="AJ1388" s="143">
        <v>29.610055526452378</v>
      </c>
      <c r="AK1388" s="143">
        <v>29.488703251849255</v>
      </c>
      <c r="AL1388" s="143">
        <v>29.389114001565115</v>
      </c>
      <c r="AM1388" s="143">
        <v>29.309092086813475</v>
      </c>
      <c r="AN1388" s="143">
        <v>29.245933376526626</v>
      </c>
      <c r="AO1388" s="143">
        <v>29.196822972241151</v>
      </c>
      <c r="AP1388" s="143">
        <v>29.159102557806779</v>
      </c>
      <c r="AQ1388" s="143">
        <v>29.130418903415091</v>
      </c>
      <c r="AR1388" s="143">
        <v>29.108782386785766</v>
      </c>
      <c r="AS1388" s="143">
        <v>29.092566782620533</v>
      </c>
      <c r="AT1388" s="143">
        <v>29.080476287263476</v>
      </c>
      <c r="AU1388" s="143">
        <v>29.071498193585544</v>
      </c>
      <c r="AV1388" s="143">
        <v>29.064852717929636</v>
      </c>
      <c r="AW1388" s="143">
        <v>29.059946266679582</v>
      </c>
      <c r="AX1388" s="144">
        <v>29.056330964294876</v>
      </c>
    </row>
    <row r="1389" spans="1:50">
      <c r="A1389" s="212"/>
      <c r="B1389" s="215"/>
      <c r="C1389" s="217" t="s">
        <v>42</v>
      </c>
      <c r="D1389" s="83" t="s">
        <v>24</v>
      </c>
      <c r="E1389" s="56" t="str">
        <f>A1385&amp;"/"&amp;B1385&amp;"/"&amp;C1389&amp;"/"&amp;D1389</f>
        <v>Diesel oil fired power plants/Gas turbine combined cycle/Electricity only with CCS/L</v>
      </c>
      <c r="F1389" s="103" t="str">
        <f>A1385</f>
        <v>Diesel oil fired power plants</v>
      </c>
      <c r="G1389" s="103" t="str">
        <f>B1385</f>
        <v>Gas turbine combined cycle</v>
      </c>
      <c r="H1389" s="103" t="str">
        <f>C1389</f>
        <v>Electricity only with CCS</v>
      </c>
      <c r="I1389" s="104" t="str">
        <f t="shared" si="84"/>
        <v>L</v>
      </c>
      <c r="J1389" s="141" t="s">
        <v>99</v>
      </c>
      <c r="K1389" s="141" t="s">
        <v>99</v>
      </c>
      <c r="L1389" s="141" t="s">
        <v>99</v>
      </c>
      <c r="M1389" s="141" t="s">
        <v>99</v>
      </c>
      <c r="N1389" s="141" t="s">
        <v>99</v>
      </c>
      <c r="O1389" s="141" t="s">
        <v>99</v>
      </c>
      <c r="P1389" s="141" t="s">
        <v>99</v>
      </c>
      <c r="Q1389" s="141" t="s">
        <v>99</v>
      </c>
      <c r="R1389" s="141" t="s">
        <v>99</v>
      </c>
      <c r="S1389" s="141" t="s">
        <v>99</v>
      </c>
      <c r="T1389" s="141" t="s">
        <v>99</v>
      </c>
      <c r="U1389" s="141" t="s">
        <v>99</v>
      </c>
      <c r="V1389" s="141" t="s">
        <v>99</v>
      </c>
      <c r="W1389" s="141" t="s">
        <v>99</v>
      </c>
      <c r="X1389" s="141" t="s">
        <v>99</v>
      </c>
      <c r="Y1389" s="141" t="s">
        <v>99</v>
      </c>
      <c r="Z1389" s="141" t="s">
        <v>99</v>
      </c>
      <c r="AA1389" s="141" t="s">
        <v>99</v>
      </c>
      <c r="AB1389" s="141" t="s">
        <v>99</v>
      </c>
      <c r="AC1389" s="141" t="s">
        <v>99</v>
      </c>
      <c r="AD1389" s="141" t="s">
        <v>99</v>
      </c>
      <c r="AE1389" s="141">
        <v>46.218711660329767</v>
      </c>
      <c r="AF1389" s="141">
        <v>46.198504822778439</v>
      </c>
      <c r="AG1389" s="141">
        <v>46.172627989370611</v>
      </c>
      <c r="AH1389" s="141">
        <v>46.139515186965092</v>
      </c>
      <c r="AI1389" s="141">
        <v>46.097183971458847</v>
      </c>
      <c r="AJ1389" s="141">
        <v>46.04313491990569</v>
      </c>
      <c r="AK1389" s="141">
        <v>45.974233478500665</v>
      </c>
      <c r="AL1389" s="141">
        <v>45.886575551871807</v>
      </c>
      <c r="AM1389" s="141">
        <v>45.775342056538705</v>
      </c>
      <c r="AN1389" s="141">
        <v>45.634654113972978</v>
      </c>
      <c r="AO1389" s="141">
        <v>45.457450691656263</v>
      </c>
      <c r="AP1389" s="141">
        <v>45.235425333522244</v>
      </c>
      <c r="AQ1389" s="141">
        <v>44.959078530733699</v>
      </c>
      <c r="AR1389" s="141">
        <v>44.617965787275637</v>
      </c>
      <c r="AS1389" s="141">
        <v>44.201243146572757</v>
      </c>
      <c r="AT1389" s="141">
        <v>43.698619883730665</v>
      </c>
      <c r="AU1389" s="141">
        <v>43.101801602028793</v>
      </c>
      <c r="AV1389" s="141">
        <v>42.40641876073169</v>
      </c>
      <c r="AW1389" s="141">
        <v>41.614263171077567</v>
      </c>
      <c r="AX1389" s="142">
        <v>40.735406249999997</v>
      </c>
    </row>
    <row r="1390" spans="1:50">
      <c r="A1390" s="212"/>
      <c r="B1390" s="215"/>
      <c r="C1390" s="216"/>
      <c r="D1390" s="106" t="s">
        <v>25</v>
      </c>
      <c r="E1390" s="107" t="str">
        <f>A1385&amp;"/"&amp;B1385&amp;"/"&amp;C1389&amp;"/"&amp;D1390</f>
        <v>Diesel oil fired power plants/Gas turbine combined cycle/Electricity only with CCS/M</v>
      </c>
      <c r="F1390" s="108" t="str">
        <f>A1385</f>
        <v>Diesel oil fired power plants</v>
      </c>
      <c r="G1390" s="108" t="str">
        <f>B1385</f>
        <v>Gas turbine combined cycle</v>
      </c>
      <c r="H1390" s="108" t="str">
        <f>C1389</f>
        <v>Electricity only with CCS</v>
      </c>
      <c r="I1390" s="109" t="str">
        <f t="shared" si="84"/>
        <v>M</v>
      </c>
      <c r="J1390" s="143" t="s">
        <v>99</v>
      </c>
      <c r="K1390" s="143" t="s">
        <v>99</v>
      </c>
      <c r="L1390" s="143" t="s">
        <v>99</v>
      </c>
      <c r="M1390" s="143" t="s">
        <v>99</v>
      </c>
      <c r="N1390" s="143" t="s">
        <v>99</v>
      </c>
      <c r="O1390" s="143" t="s">
        <v>99</v>
      </c>
      <c r="P1390" s="143" t="s">
        <v>99</v>
      </c>
      <c r="Q1390" s="143" t="s">
        <v>99</v>
      </c>
      <c r="R1390" s="143" t="s">
        <v>99</v>
      </c>
      <c r="S1390" s="143" t="s">
        <v>99</v>
      </c>
      <c r="T1390" s="143" t="s">
        <v>99</v>
      </c>
      <c r="U1390" s="143" t="s">
        <v>99</v>
      </c>
      <c r="V1390" s="143" t="s">
        <v>99</v>
      </c>
      <c r="W1390" s="143" t="s">
        <v>99</v>
      </c>
      <c r="X1390" s="143" t="s">
        <v>99</v>
      </c>
      <c r="Y1390" s="143" t="s">
        <v>99</v>
      </c>
      <c r="Z1390" s="143" t="s">
        <v>99</v>
      </c>
      <c r="AA1390" s="143" t="s">
        <v>99</v>
      </c>
      <c r="AB1390" s="143" t="s">
        <v>99</v>
      </c>
      <c r="AC1390" s="143" t="s">
        <v>99</v>
      </c>
      <c r="AD1390" s="143" t="s">
        <v>99</v>
      </c>
      <c r="AE1390" s="143">
        <v>48.292617734108575</v>
      </c>
      <c r="AF1390" s="143">
        <v>48.273266142093966</v>
      </c>
      <c r="AG1390" s="143">
        <v>48.248484534310641</v>
      </c>
      <c r="AH1390" s="143">
        <v>48.216773216743775</v>
      </c>
      <c r="AI1390" s="143">
        <v>48.176233651367504</v>
      </c>
      <c r="AJ1390" s="143">
        <v>48.124472202215614</v>
      </c>
      <c r="AK1390" s="143">
        <v>48.058486984098124</v>
      </c>
      <c r="AL1390" s="143">
        <v>47.974539140767369</v>
      </c>
      <c r="AM1390" s="143">
        <v>47.86801355433763</v>
      </c>
      <c r="AN1390" s="143">
        <v>47.733280167235762</v>
      </c>
      <c r="AO1390" s="143">
        <v>47.563576802047791</v>
      </c>
      <c r="AP1390" s="143">
        <v>47.350948569817248</v>
      </c>
      <c r="AQ1390" s="143">
        <v>47.086298024251988</v>
      </c>
      <c r="AR1390" s="143">
        <v>46.759622728049948</v>
      </c>
      <c r="AS1390" s="143">
        <v>46.360537690341722</v>
      </c>
      <c r="AT1390" s="143">
        <v>45.879187736650628</v>
      </c>
      <c r="AU1390" s="143">
        <v>45.307629526959374</v>
      </c>
      <c r="AV1390" s="143">
        <v>44.641678459427702</v>
      </c>
      <c r="AW1390" s="143">
        <v>43.883050507669026</v>
      </c>
      <c r="AX1390" s="144">
        <v>43.041390820312508</v>
      </c>
    </row>
    <row r="1391" spans="1:50">
      <c r="A1391" s="212"/>
      <c r="B1391" s="215"/>
      <c r="C1391" s="217" t="s">
        <v>43</v>
      </c>
      <c r="D1391" s="52" t="s">
        <v>24</v>
      </c>
      <c r="E1391" s="86" t="str">
        <f>A1385&amp;"/"&amp;B1385&amp;"/"&amp;C1391&amp;"/"&amp;D1391</f>
        <v>Diesel oil fired power plants/Gas turbine combined cycle/CHP with CCS/L</v>
      </c>
      <c r="F1391" s="61" t="str">
        <f>A1385</f>
        <v>Diesel oil fired power plants</v>
      </c>
      <c r="G1391" s="61" t="str">
        <f>B1385</f>
        <v>Gas turbine combined cycle</v>
      </c>
      <c r="H1391" s="61" t="str">
        <f>C1391</f>
        <v>CHP with CCS</v>
      </c>
      <c r="I1391" s="84" t="str">
        <f t="shared" si="84"/>
        <v>L</v>
      </c>
      <c r="J1391" s="135" t="s">
        <v>99</v>
      </c>
      <c r="K1391" s="135" t="s">
        <v>99</v>
      </c>
      <c r="L1391" s="135" t="s">
        <v>99</v>
      </c>
      <c r="M1391" s="135" t="s">
        <v>99</v>
      </c>
      <c r="N1391" s="135" t="s">
        <v>99</v>
      </c>
      <c r="O1391" s="135" t="s">
        <v>99</v>
      </c>
      <c r="P1391" s="135" t="s">
        <v>99</v>
      </c>
      <c r="Q1391" s="135" t="s">
        <v>99</v>
      </c>
      <c r="R1391" s="135" t="s">
        <v>99</v>
      </c>
      <c r="S1391" s="135" t="s">
        <v>99</v>
      </c>
      <c r="T1391" s="135" t="s">
        <v>99</v>
      </c>
      <c r="U1391" s="135" t="s">
        <v>99</v>
      </c>
      <c r="V1391" s="135" t="s">
        <v>99</v>
      </c>
      <c r="W1391" s="135" t="s">
        <v>99</v>
      </c>
      <c r="X1391" s="135" t="s">
        <v>99</v>
      </c>
      <c r="Y1391" s="135" t="s">
        <v>99</v>
      </c>
      <c r="Z1391" s="135" t="s">
        <v>99</v>
      </c>
      <c r="AA1391" s="135" t="s">
        <v>99</v>
      </c>
      <c r="AB1391" s="135" t="s">
        <v>99</v>
      </c>
      <c r="AC1391" s="135" t="s">
        <v>99</v>
      </c>
      <c r="AD1391" s="135" t="s">
        <v>99</v>
      </c>
      <c r="AE1391" s="135">
        <v>52.597892439142676</v>
      </c>
      <c r="AF1391" s="135">
        <v>52.580343772550442</v>
      </c>
      <c r="AG1391" s="135">
        <v>52.557862456875348</v>
      </c>
      <c r="AH1391" s="135">
        <v>52.529080668740299</v>
      </c>
      <c r="AI1391" s="135">
        <v>52.492263264649118</v>
      </c>
      <c r="AJ1391" s="135">
        <v>52.445216811720314</v>
      </c>
      <c r="AK1391" s="135">
        <v>52.385181034359455</v>
      </c>
      <c r="AL1391" s="135">
        <v>52.308702592878916</v>
      </c>
      <c r="AM1391" s="135">
        <v>52.211493804153896</v>
      </c>
      <c r="AN1391" s="135">
        <v>52.088283660793323</v>
      </c>
      <c r="AO1391" s="135">
        <v>51.932676263382326</v>
      </c>
      <c r="AP1391" s="135">
        <v>51.737043626031173</v>
      </c>
      <c r="AQ1391" s="135">
        <v>51.492496587631557</v>
      </c>
      <c r="AR1391" s="135">
        <v>51.18899904999018</v>
      </c>
      <c r="AS1391" s="135">
        <v>50.815714193385425</v>
      </c>
      <c r="AT1391" s="135">
        <v>50.361689031739246</v>
      </c>
      <c r="AU1391" s="135">
        <v>49.816980551200309</v>
      </c>
      <c r="AV1391" s="135">
        <v>49.174279349566518</v>
      </c>
      <c r="AW1391" s="135">
        <v>48.430968708577474</v>
      </c>
      <c r="AX1391" s="136">
        <v>47.591355606022915</v>
      </c>
    </row>
    <row r="1392" spans="1:50">
      <c r="A1392" s="212"/>
      <c r="B1392" s="218"/>
      <c r="C1392" s="210"/>
      <c r="D1392" s="93" t="s">
        <v>25</v>
      </c>
      <c r="E1392" s="73" t="str">
        <f>A1385&amp;"/"&amp;B1385&amp;"/"&amp;C1391&amp;"/"&amp;D1392</f>
        <v>Diesel oil fired power plants/Gas turbine combined cycle/CHP with CCS/M</v>
      </c>
      <c r="F1392" s="91" t="str">
        <f>A1385</f>
        <v>Diesel oil fired power plants</v>
      </c>
      <c r="G1392" s="91" t="str">
        <f>B1385</f>
        <v>Gas turbine combined cycle</v>
      </c>
      <c r="H1392" s="91" t="str">
        <f>C1391</f>
        <v>CHP with CCS</v>
      </c>
      <c r="I1392" s="70" t="str">
        <f t="shared" si="84"/>
        <v>M</v>
      </c>
      <c r="J1392" s="137" t="s">
        <v>99</v>
      </c>
      <c r="K1392" s="137" t="s">
        <v>99</v>
      </c>
      <c r="L1392" s="137" t="s">
        <v>99</v>
      </c>
      <c r="M1392" s="137" t="s">
        <v>99</v>
      </c>
      <c r="N1392" s="137" t="s">
        <v>99</v>
      </c>
      <c r="O1392" s="137" t="s">
        <v>99</v>
      </c>
      <c r="P1392" s="137" t="s">
        <v>99</v>
      </c>
      <c r="Q1392" s="137" t="s">
        <v>99</v>
      </c>
      <c r="R1392" s="137" t="s">
        <v>99</v>
      </c>
      <c r="S1392" s="137" t="s">
        <v>99</v>
      </c>
      <c r="T1392" s="137" t="s">
        <v>99</v>
      </c>
      <c r="U1392" s="137" t="s">
        <v>99</v>
      </c>
      <c r="V1392" s="137" t="s">
        <v>99</v>
      </c>
      <c r="W1392" s="137" t="s">
        <v>99</v>
      </c>
      <c r="X1392" s="137" t="s">
        <v>99</v>
      </c>
      <c r="Y1392" s="137" t="s">
        <v>99</v>
      </c>
      <c r="Z1392" s="137" t="s">
        <v>99</v>
      </c>
      <c r="AA1392" s="137" t="s">
        <v>99</v>
      </c>
      <c r="AB1392" s="137" t="s">
        <v>99</v>
      </c>
      <c r="AC1392" s="137" t="s">
        <v>99</v>
      </c>
      <c r="AD1392" s="137" t="s">
        <v>99</v>
      </c>
      <c r="AE1392" s="137">
        <v>56.160083985775501</v>
      </c>
      <c r="AF1392" s="137">
        <v>56.143052030725343</v>
      </c>
      <c r="AG1392" s="137">
        <v>56.121232665930087</v>
      </c>
      <c r="AH1392" s="137">
        <v>56.093298342874675</v>
      </c>
      <c r="AI1392" s="137">
        <v>56.057565008478669</v>
      </c>
      <c r="AJ1392" s="137">
        <v>56.011903814373639</v>
      </c>
      <c r="AK1392" s="137">
        <v>55.953635759872931</v>
      </c>
      <c r="AL1392" s="137">
        <v>55.879409187115613</v>
      </c>
      <c r="AM1392" s="137">
        <v>55.785062661620806</v>
      </c>
      <c r="AN1392" s="137">
        <v>55.665480378123043</v>
      </c>
      <c r="AO1392" s="137">
        <v>55.514454761205329</v>
      </c>
      <c r="AP1392" s="137">
        <v>55.324582427133969</v>
      </c>
      <c r="AQ1392" s="137">
        <v>55.087235951618077</v>
      </c>
      <c r="AR1392" s="137">
        <v>54.792674744259593</v>
      </c>
      <c r="AS1392" s="137">
        <v>54.430381069969357</v>
      </c>
      <c r="AT1392" s="137">
        <v>53.989724447760921</v>
      </c>
      <c r="AU1392" s="137">
        <v>53.461054630757189</v>
      </c>
      <c r="AV1392" s="137">
        <v>52.837277438377804</v>
      </c>
      <c r="AW1392" s="137">
        <v>52.115853200297622</v>
      </c>
      <c r="AX1392" s="138">
        <v>51.300962077540945</v>
      </c>
    </row>
    <row r="1393" spans="1:50">
      <c r="A1393" s="212"/>
      <c r="B1393" s="214" t="s">
        <v>51</v>
      </c>
      <c r="C1393" s="209" t="s">
        <v>36</v>
      </c>
      <c r="D1393" s="67" t="s">
        <v>24</v>
      </c>
      <c r="E1393" s="87" t="str">
        <f>A1385&amp;"/"&amp;B1393&amp;"/"&amp;C1393&amp;"/"&amp;D1393</f>
        <v>Diesel oil fired power plants/Gas turbine /Electricity only/L</v>
      </c>
      <c r="F1393" s="55" t="str">
        <f>A1385</f>
        <v>Diesel oil fired power plants</v>
      </c>
      <c r="G1393" s="55" t="str">
        <f>B1393</f>
        <v xml:space="preserve">Gas turbine </v>
      </c>
      <c r="H1393" s="55" t="str">
        <f>C1393</f>
        <v>Electricity only</v>
      </c>
      <c r="I1393" s="85" t="str">
        <f t="shared" si="84"/>
        <v>L</v>
      </c>
      <c r="J1393" s="139">
        <v>10.44</v>
      </c>
      <c r="K1393" s="139">
        <v>10.438237041774983</v>
      </c>
      <c r="L1393" s="139">
        <v>10.43630110151514</v>
      </c>
      <c r="M1393" s="139">
        <v>10.434176591661133</v>
      </c>
      <c r="N1393" s="139">
        <v>10.431846813319822</v>
      </c>
      <c r="O1393" s="139">
        <v>10.429293940460713</v>
      </c>
      <c r="P1393" s="139">
        <v>10.426499019853351</v>
      </c>
      <c r="Q1393" s="139">
        <v>10.423441990765104</v>
      </c>
      <c r="R1393" s="139">
        <v>10.420101728972627</v>
      </c>
      <c r="S1393" s="139">
        <v>10.416456120155884</v>
      </c>
      <c r="T1393" s="139">
        <v>10.412482168204825</v>
      </c>
      <c r="U1393" s="139">
        <v>10.408156144328514</v>
      </c>
      <c r="V1393" s="139">
        <v>10.403453783055092</v>
      </c>
      <c r="W1393" s="139">
        <v>10.398350531175149</v>
      </c>
      <c r="X1393" s="139">
        <v>10.392821855325908</v>
      </c>
      <c r="Y1393" s="139">
        <v>10.386843613143011</v>
      </c>
      <c r="Z1393" s="139">
        <v>10.380392491620206</v>
      </c>
      <c r="AA1393" s="139">
        <v>10.373446514415475</v>
      </c>
      <c r="AB1393" s="139">
        <v>10.36598561724051</v>
      </c>
      <c r="AC1393" s="139">
        <v>10.357992287111806</v>
      </c>
      <c r="AD1393" s="139">
        <v>10.349452257116887</v>
      </c>
      <c r="AE1393" s="139">
        <v>10.340355243517003</v>
      </c>
      <c r="AF1393" s="139">
        <v>10.330695706617027</v>
      </c>
      <c r="AG1393" s="139">
        <v>10.320473611141733</v>
      </c>
      <c r="AH1393" s="139">
        <v>10.309695156242924</v>
      </c>
      <c r="AI1393" s="139">
        <v>10.298373440221402</v>
      </c>
      <c r="AJ1393" s="139">
        <v>10.28652902117839</v>
      </c>
      <c r="AK1393" s="139">
        <v>10.274190332768702</v>
      </c>
      <c r="AL1393" s="139">
        <v>10.26139391466095</v>
      </c>
      <c r="AM1393" s="139">
        <v>10.248184420771246</v>
      </c>
      <c r="AN1393" s="139">
        <v>10.234614375182124</v>
      </c>
      <c r="AO1393" s="139">
        <v>10.220743655945535</v>
      </c>
      <c r="AP1393" s="139">
        <v>10.206638700374521</v>
      </c>
      <c r="AQ1393" s="139">
        <v>10.192371441208403</v>
      </c>
      <c r="AR1393" s="139">
        <v>10.1780180000414</v>
      </c>
      <c r="AS1393" s="139">
        <v>10.163657181169665</v>
      </c>
      <c r="AT1393" s="139">
        <v>10.149368823908873</v>
      </c>
      <c r="AU1393" s="139">
        <v>10.135232082880725</v>
      </c>
      <c r="AV1393" s="139">
        <v>10.12132371244676</v>
      </c>
      <c r="AW1393" s="139">
        <v>10.107716432537014</v>
      </c>
      <c r="AX1393" s="140">
        <v>10.094477448347359</v>
      </c>
    </row>
    <row r="1394" spans="1:50">
      <c r="A1394" s="212"/>
      <c r="B1394" s="215"/>
      <c r="C1394" s="206"/>
      <c r="D1394" s="52" t="s">
        <v>25</v>
      </c>
      <c r="E1394" s="86" t="str">
        <f>A1385&amp;"/"&amp;B1393&amp;"/"&amp;C1393&amp;"/"&amp;D1394</f>
        <v>Diesel oil fired power plants/Gas turbine /Electricity only/M</v>
      </c>
      <c r="F1394" s="61" t="str">
        <f>A1385</f>
        <v>Diesel oil fired power plants</v>
      </c>
      <c r="G1394" s="61" t="str">
        <f>B1393</f>
        <v xml:space="preserve">Gas turbine </v>
      </c>
      <c r="H1394" s="61" t="str">
        <f>C1393</f>
        <v>Electricity only</v>
      </c>
      <c r="I1394" s="84" t="str">
        <f t="shared" si="84"/>
        <v>M</v>
      </c>
      <c r="J1394" s="135">
        <v>10.909799999999997</v>
      </c>
      <c r="K1394" s="135">
        <v>10.907940879924393</v>
      </c>
      <c r="L1394" s="135">
        <v>10.905898731450341</v>
      </c>
      <c r="M1394" s="135">
        <v>10.903656934507422</v>
      </c>
      <c r="N1394" s="135">
        <v>10.901197657298637</v>
      </c>
      <c r="O1394" s="135">
        <v>10.898501832593544</v>
      </c>
      <c r="P1394" s="135">
        <v>10.895549149741406</v>
      </c>
      <c r="Q1394" s="135">
        <v>10.892318066648611</v>
      </c>
      <c r="R1394" s="135">
        <v>10.88878584657717</v>
      </c>
      <c r="S1394" s="135">
        <v>10.884928625233218</v>
      </c>
      <c r="T1394" s="135">
        <v>10.88072151419167</v>
      </c>
      <c r="U1394" s="135">
        <v>10.876138747199779</v>
      </c>
      <c r="V1394" s="135">
        <v>10.871153876257653</v>
      </c>
      <c r="W1394" s="135">
        <v>10.865740024512547</v>
      </c>
      <c r="X1394" s="135">
        <v>10.85987020283439</v>
      </c>
      <c r="Y1394" s="135">
        <v>10.853517696356956</v>
      </c>
      <c r="Z1394" s="135">
        <v>10.846656526155144</v>
      </c>
      <c r="AA1394" s="135">
        <v>10.839261989462676</v>
      </c>
      <c r="AB1394" s="135">
        <v>10.831311279300122</v>
      </c>
      <c r="AC1394" s="135">
        <v>10.822784180985522</v>
      </c>
      <c r="AD1394" s="135">
        <v>10.813663838683798</v>
      </c>
      <c r="AE1394" s="135">
        <v>10.803937579925647</v>
      </c>
      <c r="AF1394" s="135">
        <v>10.793597779991261</v>
      </c>
      <c r="AG1394" s="135">
        <v>10.78264274142575</v>
      </c>
      <c r="AH1394" s="135">
        <v>10.771077557087587</v>
      </c>
      <c r="AI1394" s="135">
        <v>10.758914918535842</v>
      </c>
      <c r="AJ1394" s="135">
        <v>10.746175825888931</v>
      </c>
      <c r="AK1394" s="135">
        <v>10.732890151305263</v>
      </c>
      <c r="AL1394" s="135">
        <v>10.719097006769111</v>
      </c>
      <c r="AM1394" s="135">
        <v>10.704844868703258</v>
      </c>
      <c r="AN1394" s="135">
        <v>10.690191417712054</v>
      </c>
      <c r="AO1394" s="135">
        <v>10.675203061837877</v>
      </c>
      <c r="AP1394" s="135">
        <v>10.659954126032455</v>
      </c>
      <c r="AQ1394" s="135">
        <v>10.644525708533344</v>
      </c>
      <c r="AR1394" s="135">
        <v>10.629004225378999</v>
      </c>
      <c r="AS1394" s="135">
        <v>10.613479685772287</v>
      </c>
      <c r="AT1394" s="135">
        <v>10.598043761424561</v>
      </c>
      <c r="AU1394" s="135">
        <v>10.58278773025123</v>
      </c>
      <c r="AV1394" s="135">
        <v>10.567800386859547</v>
      </c>
      <c r="AW1394" s="135">
        <v>10.553166017626442</v>
      </c>
      <c r="AX1394" s="136">
        <v>10.53896253596411</v>
      </c>
    </row>
    <row r="1395" spans="1:50">
      <c r="A1395" s="212"/>
      <c r="B1395" s="215"/>
      <c r="C1395" s="206"/>
      <c r="D1395" s="52" t="s">
        <v>38</v>
      </c>
      <c r="E1395" s="86" t="str">
        <f>A1385&amp;"/"&amp;B1393&amp;"/"&amp;C1393&amp;"/"&amp;D1395</f>
        <v>Diesel oil fired power plants/Gas turbine /Electricity only/S</v>
      </c>
      <c r="F1395" s="61" t="str">
        <f>A1385</f>
        <v>Diesel oil fired power plants</v>
      </c>
      <c r="G1395" s="61" t="str">
        <f>B1393</f>
        <v xml:space="preserve">Gas turbine </v>
      </c>
      <c r="H1395" s="61" t="str">
        <f>C1393</f>
        <v>Electricity only</v>
      </c>
      <c r="I1395" s="84" t="str">
        <f t="shared" si="84"/>
        <v>S</v>
      </c>
      <c r="J1395" s="135">
        <v>13.091759999999995</v>
      </c>
      <c r="K1395" s="135">
        <v>13.090393105261736</v>
      </c>
      <c r="L1395" s="135">
        <v>13.088888088381479</v>
      </c>
      <c r="M1395" s="135">
        <v>13.08723163250766</v>
      </c>
      <c r="N1395" s="135">
        <v>13.085409275098659</v>
      </c>
      <c r="O1395" s="135">
        <v>13.083405339509756</v>
      </c>
      <c r="P1395" s="135">
        <v>13.081202869482794</v>
      </c>
      <c r="Q1395" s="135">
        <v>13.078783568619054</v>
      </c>
      <c r="R1395" s="135">
        <v>13.076127747385071</v>
      </c>
      <c r="S1395" s="135">
        <v>13.073214280734145</v>
      </c>
      <c r="T1395" s="135">
        <v>13.070020580021199</v>
      </c>
      <c r="U1395" s="135">
        <v>13.066522583540879</v>
      </c>
      <c r="V1395" s="135">
        <v>13.062694770717011</v>
      </c>
      <c r="W1395" s="135">
        <v>13.058510205697212</v>
      </c>
      <c r="X1395" s="135">
        <v>13.05394061683155</v>
      </c>
      <c r="Y1395" s="135">
        <v>13.048956519198105</v>
      </c>
      <c r="Z1395" s="135">
        <v>13.043527387926469</v>
      </c>
      <c r="AA1395" s="135">
        <v>13.037621890491216</v>
      </c>
      <c r="AB1395" s="135">
        <v>13.031208186311764</v>
      </c>
      <c r="AC1395" s="135">
        <v>13.024254301794354</v>
      </c>
      <c r="AD1395" s="135">
        <v>13.016728588261255</v>
      </c>
      <c r="AE1395" s="135">
        <v>13.008600268892501</v>
      </c>
      <c r="AF1395" s="135">
        <v>12.999840078713211</v>
      </c>
      <c r="AG1395" s="135">
        <v>12.990420998657076</v>
      </c>
      <c r="AH1395" s="135">
        <v>12.980319080711425</v>
      </c>
      <c r="AI1395" s="135">
        <v>12.969514356036154</v>
      </c>
      <c r="AJ1395" s="135">
        <v>12.957991811758134</v>
      </c>
      <c r="AK1395" s="135">
        <v>12.945742414992912</v>
      </c>
      <c r="AL1395" s="135">
        <v>12.932764154792636</v>
      </c>
      <c r="AM1395" s="135">
        <v>12.919063064585854</v>
      </c>
      <c r="AN1395" s="135">
        <v>12.90465417986103</v>
      </c>
      <c r="AO1395" s="135">
        <v>12.889562379124927</v>
      </c>
      <c r="AP1395" s="135">
        <v>12.873823051449179</v>
      </c>
      <c r="AQ1395" s="135">
        <v>12.857482532180375</v>
      </c>
      <c r="AR1395" s="135">
        <v>12.840598250566689</v>
      </c>
      <c r="AS1395" s="135">
        <v>12.823238539904004</v>
      </c>
      <c r="AT1395" s="135">
        <v>12.805482072745431</v>
      </c>
      <c r="AU1395" s="135">
        <v>12.787416900680851</v>
      </c>
      <c r="AV1395" s="135">
        <v>12.769139099504292</v>
      </c>
      <c r="AW1395" s="135">
        <v>12.750751044924048</v>
      </c>
      <c r="AX1395" s="136">
        <v>12.73235936941323</v>
      </c>
    </row>
    <row r="1396" spans="1:50">
      <c r="A1396" s="212"/>
      <c r="B1396" s="215"/>
      <c r="C1396" s="216"/>
      <c r="D1396" s="52" t="s">
        <v>47</v>
      </c>
      <c r="E1396" s="86" t="str">
        <f>A1385&amp;"/"&amp;B1393&amp;"/"&amp;C1393&amp;"/"&amp;D1396</f>
        <v>Diesel oil fired power plants/Gas turbine /Electricity only/XS</v>
      </c>
      <c r="F1396" s="61" t="str">
        <f>A1385</f>
        <v>Diesel oil fired power plants</v>
      </c>
      <c r="G1396" s="61" t="str">
        <f>B1393</f>
        <v xml:space="preserve">Gas turbine </v>
      </c>
      <c r="H1396" s="61" t="str">
        <f>C1393</f>
        <v>Electricity only</v>
      </c>
      <c r="I1396" s="84" t="str">
        <f t="shared" si="84"/>
        <v>XS</v>
      </c>
      <c r="J1396" s="135">
        <v>18.983051999999994</v>
      </c>
      <c r="K1396" s="135">
        <v>18.981842398021755</v>
      </c>
      <c r="L1396" s="135">
        <v>18.980508626538779</v>
      </c>
      <c r="M1396" s="135">
        <v>18.979038288211378</v>
      </c>
      <c r="N1396" s="135">
        <v>18.977417824032134</v>
      </c>
      <c r="O1396" s="135">
        <v>18.975632421153769</v>
      </c>
      <c r="P1396" s="135">
        <v>18.973665917167349</v>
      </c>
      <c r="Q1396" s="135">
        <v>18.971500701652353</v>
      </c>
      <c r="R1396" s="135">
        <v>18.969117616116932</v>
      </c>
      <c r="S1396" s="135">
        <v>18.966495853804766</v>
      </c>
      <c r="T1396" s="135">
        <v>18.963612861271542</v>
      </c>
      <c r="U1396" s="135">
        <v>18.960444244137577</v>
      </c>
      <c r="V1396" s="135">
        <v>18.956963680009462</v>
      </c>
      <c r="W1396" s="135">
        <v>18.953142842239259</v>
      </c>
      <c r="X1396" s="135">
        <v>18.948951338955961</v>
      </c>
      <c r="Y1396" s="135">
        <v>18.944356672660422</v>
      </c>
      <c r="Z1396" s="135">
        <v>18.939324226612836</v>
      </c>
      <c r="AA1396" s="135">
        <v>18.933817285246615</v>
      </c>
      <c r="AB1396" s="135">
        <v>18.92779709688644</v>
      </c>
      <c r="AC1396" s="135">
        <v>18.921222988091458</v>
      </c>
      <c r="AD1396" s="135">
        <v>18.914052539928541</v>
      </c>
      <c r="AE1396" s="135">
        <v>18.906241837326782</v>
      </c>
      <c r="AF1396" s="135">
        <v>18.89774580327007</v>
      </c>
      <c r="AG1396" s="135">
        <v>18.888518629820961</v>
      </c>
      <c r="AH1396" s="135">
        <v>18.878514317680601</v>
      </c>
      <c r="AI1396" s="135">
        <v>18.867687334995519</v>
      </c>
      <c r="AJ1396" s="135">
        <v>18.855993404223735</v>
      </c>
      <c r="AK1396" s="135">
        <v>18.843390422862292</v>
      </c>
      <c r="AL1396" s="135">
        <v>18.829839519518885</v>
      </c>
      <c r="AM1396" s="135">
        <v>18.815306241019428</v>
      </c>
      <c r="AN1396" s="135">
        <v>18.799761858887184</v>
      </c>
      <c r="AO1396" s="135">
        <v>18.783184774623013</v>
      </c>
      <c r="AP1396" s="135">
        <v>18.765561992929758</v>
      </c>
      <c r="AQ1396" s="135">
        <v>18.746890620726596</v>
      </c>
      <c r="AR1396" s="135">
        <v>18.727179338097624</v>
      </c>
      <c r="AS1396" s="135">
        <v>18.706449776077903</v>
      </c>
      <c r="AT1396" s="135">
        <v>18.684737726511056</v>
      </c>
      <c r="AU1396" s="135">
        <v>18.662094102425357</v>
      </c>
      <c r="AV1396" s="135">
        <v>18.638585564874663</v>
      </c>
      <c r="AW1396" s="135">
        <v>18.61429473532376</v>
      </c>
      <c r="AX1396" s="136">
        <v>18.58931992251215</v>
      </c>
    </row>
    <row r="1397" spans="1:50">
      <c r="A1397" s="212"/>
      <c r="B1397" s="215"/>
      <c r="C1397" s="217" t="s">
        <v>26</v>
      </c>
      <c r="D1397" s="83" t="s">
        <v>24</v>
      </c>
      <c r="E1397" s="56" t="str">
        <f>A1385&amp;"/"&amp;B1393&amp;"/"&amp;C1397&amp;"/"&amp;D1397</f>
        <v>Diesel oil fired power plants/Gas turbine /CHP/L</v>
      </c>
      <c r="F1397" s="103" t="str">
        <f>A1385</f>
        <v>Diesel oil fired power plants</v>
      </c>
      <c r="G1397" s="103" t="str">
        <f>B1393</f>
        <v xml:space="preserve">Gas turbine </v>
      </c>
      <c r="H1397" s="103" t="str">
        <f>C1397</f>
        <v>CHP</v>
      </c>
      <c r="I1397" s="104" t="str">
        <f t="shared" si="84"/>
        <v>L</v>
      </c>
      <c r="J1397" s="141">
        <v>14.4918</v>
      </c>
      <c r="K1397" s="141">
        <v>14.489785938910265</v>
      </c>
      <c r="L1397" s="141">
        <v>14.487571750485024</v>
      </c>
      <c r="M1397" s="141">
        <v>14.485138862222561</v>
      </c>
      <c r="N1397" s="141">
        <v>14.482467258171956</v>
      </c>
      <c r="O1397" s="141">
        <v>14.479535427449054</v>
      </c>
      <c r="P1397" s="141">
        <v>14.476320325525323</v>
      </c>
      <c r="Q1397" s="141">
        <v>14.472797352418898</v>
      </c>
      <c r="R1397" s="141">
        <v>14.468940352608197</v>
      </c>
      <c r="S1397" s="141">
        <v>14.464721642214915</v>
      </c>
      <c r="T1397" s="141">
        <v>14.460112069739996</v>
      </c>
      <c r="U1397" s="141">
        <v>14.455081117347634</v>
      </c>
      <c r="V1397" s="141">
        <v>14.449597050328844</v>
      </c>
      <c r="W1397" s="141">
        <v>14.443627122872565</v>
      </c>
      <c r="X1397" s="141">
        <v>14.43713784854625</v>
      </c>
      <c r="Y1397" s="141">
        <v>14.430095343838586</v>
      </c>
      <c r="Z1397" s="141">
        <v>14.422465752626662</v>
      </c>
      <c r="AA1397" s="141">
        <v>14.414215758366709</v>
      </c>
      <c r="AB1397" s="141">
        <v>14.40531318903192</v>
      </c>
      <c r="AC1397" s="141">
        <v>14.395727717196616</v>
      </c>
      <c r="AD1397" s="141">
        <v>14.385431654075648</v>
      </c>
      <c r="AE1397" s="141">
        <v>14.374400831693046</v>
      </c>
      <c r="AF1397" s="141">
        <v>14.362615561661755</v>
      </c>
      <c r="AG1397" s="141">
        <v>14.35006165238781</v>
      </c>
      <c r="AH1397" s="141">
        <v>14.336731459073363</v>
      </c>
      <c r="AI1397" s="141">
        <v>14.32262493303848</v>
      </c>
      <c r="AJ1397" s="141">
        <v>14.307750629133443</v>
      </c>
      <c r="AK1397" s="141">
        <v>14.29212662305728</v>
      </c>
      <c r="AL1397" s="141">
        <v>14.275781285058617</v>
      </c>
      <c r="AM1397" s="141">
        <v>14.258753853676446</v>
      </c>
      <c r="AN1397" s="141">
        <v>14.24109475377599</v>
      </c>
      <c r="AO1397" s="141">
        <v>14.222865607911224</v>
      </c>
      <c r="AP1397" s="141">
        <v>14.204138899492181</v>
      </c>
      <c r="AQ1397" s="141">
        <v>14.184997260431343</v>
      </c>
      <c r="AR1397" s="141">
        <v>14.165532374443512</v>
      </c>
      <c r="AS1397" s="141">
        <v>14.145843508950161</v>
      </c>
      <c r="AT1397" s="141">
        <v>14.126035712006587</v>
      </c>
      <c r="AU1397" s="141">
        <v>14.106217733805741</v>
      </c>
      <c r="AV1397" s="141">
        <v>14.08649975287099</v>
      </c>
      <c r="AW1397" s="141">
        <v>14.066991002845722</v>
      </c>
      <c r="AX1397" s="142">
        <v>14.047797405006246</v>
      </c>
    </row>
    <row r="1398" spans="1:50">
      <c r="A1398" s="212"/>
      <c r="B1398" s="215"/>
      <c r="C1398" s="206"/>
      <c r="D1398" s="52" t="s">
        <v>25</v>
      </c>
      <c r="E1398" s="86" t="str">
        <f>A1385&amp;"/"&amp;B1393&amp;"/"&amp;C1397&amp;"/"&amp;D1398</f>
        <v>Diesel oil fired power plants/Gas turbine /CHP/M</v>
      </c>
      <c r="F1398" s="61" t="str">
        <f>A1385</f>
        <v>Diesel oil fired power plants</v>
      </c>
      <c r="G1398" s="61" t="str">
        <f>B1393</f>
        <v xml:space="preserve">Gas turbine </v>
      </c>
      <c r="H1398" s="61" t="str">
        <f>C1397</f>
        <v>CHP</v>
      </c>
      <c r="I1398" s="84" t="str">
        <f t="shared" si="84"/>
        <v>M</v>
      </c>
      <c r="J1398" s="135">
        <v>14.947505999999995</v>
      </c>
      <c r="K1398" s="135">
        <v>14.94519559296314</v>
      </c>
      <c r="L1398" s="135">
        <v>14.942656288667672</v>
      </c>
      <c r="M1398" s="135">
        <v>14.939866992559155</v>
      </c>
      <c r="N1398" s="135">
        <v>14.936805003889665</v>
      </c>
      <c r="O1398" s="135">
        <v>14.933445966858134</v>
      </c>
      <c r="P1398" s="135">
        <v>14.929763838230022</v>
      </c>
      <c r="Q1398" s="135">
        <v>14.925730876428373</v>
      </c>
      <c r="R1398" s="135">
        <v>14.921317657893315</v>
      </c>
      <c r="S1398" s="135">
        <v>14.916493127343808</v>
      </c>
      <c r="T1398" s="135">
        <v>14.911224689411368</v>
      </c>
      <c r="U1398" s="135">
        <v>14.905478349904037</v>
      </c>
      <c r="V1398" s="135">
        <v>14.899218915637068</v>
      </c>
      <c r="W1398" s="135">
        <v>14.892410262252167</v>
      </c>
      <c r="X1398" s="135">
        <v>14.885015679636563</v>
      </c>
      <c r="Y1398" s="135">
        <v>14.876998304321987</v>
      </c>
      <c r="Z1398" s="135">
        <v>14.868321647447145</v>
      </c>
      <c r="AA1398" s="135">
        <v>14.858950225345886</v>
      </c>
      <c r="AB1398" s="135">
        <v>14.848850297410845</v>
      </c>
      <c r="AC1398" s="135">
        <v>14.837990712420755</v>
      </c>
      <c r="AD1398" s="135">
        <v>14.826343859878905</v>
      </c>
      <c r="AE1398" s="135">
        <v>14.813886717015018</v>
      </c>
      <c r="AF1398" s="135">
        <v>14.800601974965534</v>
      </c>
      <c r="AG1398" s="135">
        <v>14.786479219403795</v>
      </c>
      <c r="AH1398" s="135">
        <v>14.771516131838082</v>
      </c>
      <c r="AI1398" s="135">
        <v>14.755719668418015</v>
      </c>
      <c r="AJ1398" s="135">
        <v>14.739107164081171</v>
      </c>
      <c r="AK1398" s="135">
        <v>14.721707302123264</v>
      </c>
      <c r="AL1398" s="135">
        <v>14.703560883835809</v>
      </c>
      <c r="AM1398" s="135">
        <v>14.684721330851419</v>
      </c>
      <c r="AN1398" s="135">
        <v>14.665254855347689</v>
      </c>
      <c r="AO1398" s="135">
        <v>14.645240241158056</v>
      </c>
      <c r="AP1398" s="135">
        <v>14.62476819260522</v>
      </c>
      <c r="AQ1398" s="135">
        <v>14.603940227429565</v>
      </c>
      <c r="AR1398" s="135">
        <v>14.582867114755519</v>
      </c>
      <c r="AS1398" s="135">
        <v>14.561666887097777</v>
      </c>
      <c r="AT1398" s="135">
        <v>14.540462484743239</v>
      </c>
      <c r="AU1398" s="135">
        <v>14.519379118738501</v>
      </c>
      <c r="AV1398" s="135">
        <v>14.498541462258638</v>
      </c>
      <c r="AW1398" s="135">
        <v>14.478070796618706</v>
      </c>
      <c r="AX1398" s="136">
        <v>14.458082245506411</v>
      </c>
    </row>
    <row r="1399" spans="1:50">
      <c r="A1399" s="212"/>
      <c r="B1399" s="215"/>
      <c r="C1399" s="206"/>
      <c r="D1399" s="52" t="s">
        <v>38</v>
      </c>
      <c r="E1399" s="86" t="str">
        <f>A1385&amp;"/"&amp;B1393&amp;"/"&amp;C1397&amp;"/"&amp;D1399</f>
        <v>Diesel oil fired power plants/Gas turbine /CHP/S</v>
      </c>
      <c r="F1399" s="61" t="str">
        <f>A1385</f>
        <v>Diesel oil fired power plants</v>
      </c>
      <c r="G1399" s="61" t="str">
        <f>B1393</f>
        <v xml:space="preserve">Gas turbine </v>
      </c>
      <c r="H1399" s="61" t="str">
        <f>C1397</f>
        <v>CHP</v>
      </c>
      <c r="I1399" s="84" t="str">
        <f t="shared" si="84"/>
        <v>S</v>
      </c>
      <c r="J1399" s="135">
        <v>16.540207199999994</v>
      </c>
      <c r="K1399" s="135">
        <v>16.538789270126454</v>
      </c>
      <c r="L1399" s="135">
        <v>16.537227016477178</v>
      </c>
      <c r="M1399" s="135">
        <v>16.535506296707801</v>
      </c>
      <c r="N1399" s="135">
        <v>16.533611701442631</v>
      </c>
      <c r="O1399" s="135">
        <v>16.531526466720898</v>
      </c>
      <c r="P1399" s="135">
        <v>16.529232386326296</v>
      </c>
      <c r="Q1399" s="135">
        <v>16.526709725664972</v>
      </c>
      <c r="R1399" s="135">
        <v>16.523937139297665</v>
      </c>
      <c r="S1399" s="135">
        <v>16.52089159474491</v>
      </c>
      <c r="T1399" s="135">
        <v>16.517548305775158</v>
      </c>
      <c r="U1399" s="135">
        <v>16.513880679056488</v>
      </c>
      <c r="V1399" s="135">
        <v>16.509860278801508</v>
      </c>
      <c r="W1399" s="135">
        <v>16.505456814856256</v>
      </c>
      <c r="X1399" s="135">
        <v>16.500638160562605</v>
      </c>
      <c r="Y1399" s="135">
        <v>16.495370407637488</v>
      </c>
      <c r="Z1399" s="135">
        <v>16.489617966224877</v>
      </c>
      <c r="AA1399" s="135">
        <v>16.483343719137448</v>
      </c>
      <c r="AB1399" s="135">
        <v>16.476509240045431</v>
      </c>
      <c r="AC1399" s="135">
        <v>16.469075085899991</v>
      </c>
      <c r="AD1399" s="135">
        <v>16.461001174085432</v>
      </c>
      <c r="AE1399" s="135">
        <v>16.452247254542019</v>
      </c>
      <c r="AF1399" s="135">
        <v>16.442773486231577</v>
      </c>
      <c r="AG1399" s="135">
        <v>16.432541125656837</v>
      </c>
      <c r="AH1399" s="135">
        <v>16.421513332511509</v>
      </c>
      <c r="AI1399" s="135">
        <v>16.409656093758414</v>
      </c>
      <c r="AJ1399" s="135">
        <v>16.396939262365983</v>
      </c>
      <c r="AK1399" s="135">
        <v>16.3833377004966</v>
      </c>
      <c r="AL1399" s="135">
        <v>16.368832509147413</v>
      </c>
      <c r="AM1399" s="135">
        <v>16.353412317243215</v>
      </c>
      <c r="AN1399" s="135">
        <v>16.337074593295938</v>
      </c>
      <c r="AO1399" s="135">
        <v>16.319826932506214</v>
      </c>
      <c r="AP1399" s="135">
        <v>16.301688262346303</v>
      </c>
      <c r="AQ1399" s="135">
        <v>16.282689901203216</v>
      </c>
      <c r="AR1399" s="135">
        <v>16.262876398721843</v>
      </c>
      <c r="AS1399" s="135">
        <v>16.242306084299944</v>
      </c>
      <c r="AT1399" s="135">
        <v>16.221051252928433</v>
      </c>
      <c r="AU1399" s="135">
        <v>16.199197926193193</v>
      </c>
      <c r="AV1399" s="135">
        <v>16.176845141286826</v>
      </c>
      <c r="AW1399" s="135">
        <v>16.154103742232053</v>
      </c>
      <c r="AX1399" s="136">
        <v>16.131094674346397</v>
      </c>
    </row>
    <row r="1400" spans="1:50">
      <c r="A1400" s="212"/>
      <c r="B1400" s="215"/>
      <c r="C1400" s="216"/>
      <c r="D1400" s="106" t="s">
        <v>47</v>
      </c>
      <c r="E1400" s="107" t="str">
        <f>A1385&amp;"/"&amp;B1393&amp;"/"&amp;C1397&amp;"/"&amp;D1400</f>
        <v>Diesel oil fired power plants/Gas turbine /CHP/XS</v>
      </c>
      <c r="F1400" s="108" t="str">
        <f>A1385</f>
        <v>Diesel oil fired power plants</v>
      </c>
      <c r="G1400" s="108" t="str">
        <f>B1393</f>
        <v xml:space="preserve">Gas turbine </v>
      </c>
      <c r="H1400" s="108" t="str">
        <f>C1397</f>
        <v>CHP</v>
      </c>
      <c r="I1400" s="109" t="str">
        <f t="shared" si="84"/>
        <v>XS</v>
      </c>
      <c r="J1400" s="143">
        <v>21.207160439999992</v>
      </c>
      <c r="K1400" s="143">
        <v>21.205936598892169</v>
      </c>
      <c r="L1400" s="143">
        <v>21.204586836166524</v>
      </c>
      <c r="M1400" s="143">
        <v>21.203098515987961</v>
      </c>
      <c r="N1400" s="143">
        <v>21.201457804494325</v>
      </c>
      <c r="O1400" s="143">
        <v>21.199649571549337</v>
      </c>
      <c r="P1400" s="143">
        <v>21.197657287890063</v>
      </c>
      <c r="Q1400" s="143">
        <v>21.195462918313581</v>
      </c>
      <c r="R1400" s="143">
        <v>21.19304681181929</v>
      </c>
      <c r="S1400" s="143">
        <v>21.190387589954909</v>
      </c>
      <c r="T1400" s="143">
        <v>21.187462035013592</v>
      </c>
      <c r="U1400" s="143">
        <v>21.184244980205765</v>
      </c>
      <c r="V1400" s="143">
        <v>21.180709204490935</v>
      </c>
      <c r="W1400" s="143">
        <v>21.176825335409326</v>
      </c>
      <c r="X1400" s="143">
        <v>21.172561764006719</v>
      </c>
      <c r="Y1400" s="143">
        <v>21.167884576801352</v>
      </c>
      <c r="Z1400" s="143">
        <v>21.162757510696913</v>
      </c>
      <c r="AA1400" s="143">
        <v>21.157141937792733</v>
      </c>
      <c r="AB1400" s="143">
        <v>21.150996888163064</v>
      </c>
      <c r="AC1400" s="143">
        <v>21.144279119842487</v>
      </c>
      <c r="AD1400" s="143">
        <v>21.136943246418479</v>
      </c>
      <c r="AE1400" s="143">
        <v>21.128941933730022</v>
      </c>
      <c r="AF1400" s="143">
        <v>21.12022617811569</v>
      </c>
      <c r="AG1400" s="143">
        <v>21.110745679330257</v>
      </c>
      <c r="AH1400" s="143">
        <v>21.100449321512805</v>
      </c>
      <c r="AI1400" s="143">
        <v>21.089285775267268</v>
      </c>
      <c r="AJ1400" s="143">
        <v>21.0772042328075</v>
      </c>
      <c r="AK1400" s="143">
        <v>21.064155286000229</v>
      </c>
      <c r="AL1400" s="143">
        <v>21.050091953780466</v>
      </c>
      <c r="AM1400" s="143">
        <v>21.034970860593798</v>
      </c>
      <c r="AN1400" s="143">
        <v>21.01875356105819</v>
      </c>
      <c r="AO1400" s="143">
        <v>21.001407997829361</v>
      </c>
      <c r="AP1400" s="143">
        <v>20.982910069715679</v>
      </c>
      <c r="AQ1400" s="143">
        <v>20.963245275610149</v>
      </c>
      <c r="AR1400" s="143">
        <v>20.942410387200709</v>
      </c>
      <c r="AS1400" s="143">
        <v>20.920415090362695</v>
      </c>
      <c r="AT1400" s="143">
        <v>20.89728352259371</v>
      </c>
      <c r="AU1400" s="143">
        <v>20.873055623061568</v>
      </c>
      <c r="AV1400" s="143">
        <v>20.847788204262486</v>
      </c>
      <c r="AW1400" s="143">
        <v>20.821555651496237</v>
      </c>
      <c r="AX1400" s="144">
        <v>20.794450159861285</v>
      </c>
    </row>
    <row r="1401" spans="1:50">
      <c r="A1401" s="212"/>
      <c r="B1401" s="215"/>
      <c r="C1401" s="217" t="s">
        <v>42</v>
      </c>
      <c r="D1401" s="83" t="s">
        <v>24</v>
      </c>
      <c r="E1401" s="56" t="str">
        <f>A1385&amp;"/"&amp;B1393&amp;"/"&amp;C1401&amp;"/"&amp;D1401</f>
        <v>Diesel oil fired power plants/Gas turbine /Electricity only with CCS/L</v>
      </c>
      <c r="F1401" s="103" t="str">
        <f>A1385</f>
        <v>Diesel oil fired power plants</v>
      </c>
      <c r="G1401" s="103" t="str">
        <f>B1393</f>
        <v xml:space="preserve">Gas turbine </v>
      </c>
      <c r="H1401" s="103" t="str">
        <f>C1401</f>
        <v>Electricity only with CCS</v>
      </c>
      <c r="I1401" s="104" t="str">
        <f t="shared" si="84"/>
        <v>L</v>
      </c>
      <c r="J1401" s="141" t="s">
        <v>99</v>
      </c>
      <c r="K1401" s="141" t="s">
        <v>99</v>
      </c>
      <c r="L1401" s="141" t="s">
        <v>99</v>
      </c>
      <c r="M1401" s="141" t="s">
        <v>99</v>
      </c>
      <c r="N1401" s="141" t="s">
        <v>99</v>
      </c>
      <c r="O1401" s="141" t="s">
        <v>99</v>
      </c>
      <c r="P1401" s="141" t="s">
        <v>99</v>
      </c>
      <c r="Q1401" s="141" t="s">
        <v>99</v>
      </c>
      <c r="R1401" s="141" t="s">
        <v>99</v>
      </c>
      <c r="S1401" s="141" t="s">
        <v>99</v>
      </c>
      <c r="T1401" s="141" t="s">
        <v>99</v>
      </c>
      <c r="U1401" s="141" t="s">
        <v>99</v>
      </c>
      <c r="V1401" s="141" t="s">
        <v>99</v>
      </c>
      <c r="W1401" s="141" t="s">
        <v>99</v>
      </c>
      <c r="X1401" s="141" t="s">
        <v>99</v>
      </c>
      <c r="Y1401" s="141" t="s">
        <v>99</v>
      </c>
      <c r="Z1401" s="141" t="s">
        <v>99</v>
      </c>
      <c r="AA1401" s="141" t="s">
        <v>99</v>
      </c>
      <c r="AB1401" s="141" t="s">
        <v>99</v>
      </c>
      <c r="AC1401" s="141" t="s">
        <v>99</v>
      </c>
      <c r="AD1401" s="141" t="s">
        <v>99</v>
      </c>
      <c r="AE1401" s="141">
        <v>27.405000000000001</v>
      </c>
      <c r="AF1401" s="141">
        <v>27.405000000000001</v>
      </c>
      <c r="AG1401" s="141">
        <v>27.405000000000001</v>
      </c>
      <c r="AH1401" s="141">
        <v>27.405000000000001</v>
      </c>
      <c r="AI1401" s="141">
        <v>27.405000000000001</v>
      </c>
      <c r="AJ1401" s="141">
        <v>27.405000000000001</v>
      </c>
      <c r="AK1401" s="141">
        <v>27.405000000000001</v>
      </c>
      <c r="AL1401" s="141">
        <v>27.405000000000001</v>
      </c>
      <c r="AM1401" s="141">
        <v>27.405000000000001</v>
      </c>
      <c r="AN1401" s="141">
        <v>27.405000000000001</v>
      </c>
      <c r="AO1401" s="141">
        <v>27.405000000000001</v>
      </c>
      <c r="AP1401" s="141">
        <v>27.405000000000001</v>
      </c>
      <c r="AQ1401" s="141">
        <v>27.405000000000001</v>
      </c>
      <c r="AR1401" s="141">
        <v>27.405000000000001</v>
      </c>
      <c r="AS1401" s="141">
        <v>27.405000000000001</v>
      </c>
      <c r="AT1401" s="141">
        <v>27.405000000000001</v>
      </c>
      <c r="AU1401" s="141">
        <v>27.405000000000001</v>
      </c>
      <c r="AV1401" s="141">
        <v>27.405000000000001</v>
      </c>
      <c r="AW1401" s="141">
        <v>27.405000000000001</v>
      </c>
      <c r="AX1401" s="142">
        <v>27.405000000000001</v>
      </c>
    </row>
    <row r="1402" spans="1:50">
      <c r="A1402" s="212"/>
      <c r="B1402" s="215"/>
      <c r="C1402" s="216"/>
      <c r="D1402" s="106" t="s">
        <v>25</v>
      </c>
      <c r="E1402" s="107" t="str">
        <f>A1385&amp;"/"&amp;B1393&amp;"/"&amp;C1401&amp;"/"&amp;D1402</f>
        <v>Diesel oil fired power plants/Gas turbine /Electricity only with CCS/M</v>
      </c>
      <c r="F1402" s="108" t="str">
        <f>A1385</f>
        <v>Diesel oil fired power plants</v>
      </c>
      <c r="G1402" s="108" t="str">
        <f>B1393</f>
        <v xml:space="preserve">Gas turbine </v>
      </c>
      <c r="H1402" s="108" t="str">
        <f>C1401</f>
        <v>Electricity only with CCS</v>
      </c>
      <c r="I1402" s="109" t="str">
        <f t="shared" si="84"/>
        <v>M</v>
      </c>
      <c r="J1402" s="143" t="s">
        <v>99</v>
      </c>
      <c r="K1402" s="143" t="s">
        <v>99</v>
      </c>
      <c r="L1402" s="143" t="s">
        <v>99</v>
      </c>
      <c r="M1402" s="143" t="s">
        <v>99</v>
      </c>
      <c r="N1402" s="143" t="s">
        <v>99</v>
      </c>
      <c r="O1402" s="143" t="s">
        <v>99</v>
      </c>
      <c r="P1402" s="143" t="s">
        <v>99</v>
      </c>
      <c r="Q1402" s="143" t="s">
        <v>99</v>
      </c>
      <c r="R1402" s="143" t="s">
        <v>99</v>
      </c>
      <c r="S1402" s="143" t="s">
        <v>99</v>
      </c>
      <c r="T1402" s="143" t="s">
        <v>99</v>
      </c>
      <c r="U1402" s="143" t="s">
        <v>99</v>
      </c>
      <c r="V1402" s="143" t="s">
        <v>99</v>
      </c>
      <c r="W1402" s="143" t="s">
        <v>99</v>
      </c>
      <c r="X1402" s="143" t="s">
        <v>99</v>
      </c>
      <c r="Y1402" s="143" t="s">
        <v>99</v>
      </c>
      <c r="Z1402" s="143" t="s">
        <v>99</v>
      </c>
      <c r="AA1402" s="143" t="s">
        <v>99</v>
      </c>
      <c r="AB1402" s="143" t="s">
        <v>99</v>
      </c>
      <c r="AC1402" s="143" t="s">
        <v>99</v>
      </c>
      <c r="AD1402" s="143" t="s">
        <v>99</v>
      </c>
      <c r="AE1402" s="143">
        <v>32.952150000000003</v>
      </c>
      <c r="AF1402" s="143">
        <v>32.952150000000003</v>
      </c>
      <c r="AG1402" s="143">
        <v>32.952150000000003</v>
      </c>
      <c r="AH1402" s="143">
        <v>32.952150000000003</v>
      </c>
      <c r="AI1402" s="143">
        <v>32.952150000000003</v>
      </c>
      <c r="AJ1402" s="143">
        <v>32.952150000000003</v>
      </c>
      <c r="AK1402" s="143">
        <v>32.952150000000003</v>
      </c>
      <c r="AL1402" s="143">
        <v>32.952150000000003</v>
      </c>
      <c r="AM1402" s="143">
        <v>32.952150000000003</v>
      </c>
      <c r="AN1402" s="143">
        <v>32.952150000000003</v>
      </c>
      <c r="AO1402" s="143">
        <v>32.952150000000003</v>
      </c>
      <c r="AP1402" s="143">
        <v>32.952150000000003</v>
      </c>
      <c r="AQ1402" s="143">
        <v>32.952150000000003</v>
      </c>
      <c r="AR1402" s="143">
        <v>32.952150000000003</v>
      </c>
      <c r="AS1402" s="143">
        <v>32.952150000000003</v>
      </c>
      <c r="AT1402" s="143">
        <v>32.952150000000003</v>
      </c>
      <c r="AU1402" s="143">
        <v>32.952150000000003</v>
      </c>
      <c r="AV1402" s="143">
        <v>32.952150000000003</v>
      </c>
      <c r="AW1402" s="143">
        <v>32.952150000000003</v>
      </c>
      <c r="AX1402" s="144">
        <v>32.952150000000003</v>
      </c>
    </row>
    <row r="1403" spans="1:50">
      <c r="A1403" s="212"/>
      <c r="B1403" s="215"/>
      <c r="C1403" s="217" t="s">
        <v>43</v>
      </c>
      <c r="D1403" s="52" t="s">
        <v>24</v>
      </c>
      <c r="E1403" s="86" t="str">
        <f>A1385&amp;"/"&amp;B1393&amp;"/"&amp;C1403&amp;"/"&amp;D1403</f>
        <v>Diesel oil fired power plants/Gas turbine /CHP with CCS/L</v>
      </c>
      <c r="F1403" s="61" t="str">
        <f>A1385</f>
        <v>Diesel oil fired power plants</v>
      </c>
      <c r="G1403" s="61" t="str">
        <f>B1393</f>
        <v xml:space="preserve">Gas turbine </v>
      </c>
      <c r="H1403" s="61" t="str">
        <f>C1403</f>
        <v>CHP with CCS</v>
      </c>
      <c r="I1403" s="84" t="str">
        <f t="shared" si="84"/>
        <v>L</v>
      </c>
      <c r="J1403" s="135" t="s">
        <v>99</v>
      </c>
      <c r="K1403" s="135" t="s">
        <v>99</v>
      </c>
      <c r="L1403" s="135" t="s">
        <v>99</v>
      </c>
      <c r="M1403" s="135" t="s">
        <v>99</v>
      </c>
      <c r="N1403" s="135" t="s">
        <v>99</v>
      </c>
      <c r="O1403" s="135" t="s">
        <v>99</v>
      </c>
      <c r="P1403" s="135" t="s">
        <v>99</v>
      </c>
      <c r="Q1403" s="135" t="s">
        <v>99</v>
      </c>
      <c r="R1403" s="135" t="s">
        <v>99</v>
      </c>
      <c r="S1403" s="135" t="s">
        <v>99</v>
      </c>
      <c r="T1403" s="135" t="s">
        <v>99</v>
      </c>
      <c r="U1403" s="135" t="s">
        <v>99</v>
      </c>
      <c r="V1403" s="135" t="s">
        <v>99</v>
      </c>
      <c r="W1403" s="135" t="s">
        <v>99</v>
      </c>
      <c r="X1403" s="135" t="s">
        <v>99</v>
      </c>
      <c r="Y1403" s="135" t="s">
        <v>99</v>
      </c>
      <c r="Z1403" s="135" t="s">
        <v>99</v>
      </c>
      <c r="AA1403" s="135" t="s">
        <v>99</v>
      </c>
      <c r="AB1403" s="135" t="s">
        <v>99</v>
      </c>
      <c r="AC1403" s="135" t="s">
        <v>99</v>
      </c>
      <c r="AD1403" s="135" t="s">
        <v>99</v>
      </c>
      <c r="AE1403" s="135">
        <v>31.166100000000004</v>
      </c>
      <c r="AF1403" s="135">
        <v>31.166100000000004</v>
      </c>
      <c r="AG1403" s="135">
        <v>31.166100000000004</v>
      </c>
      <c r="AH1403" s="135">
        <v>31.166100000000004</v>
      </c>
      <c r="AI1403" s="135">
        <v>31.166100000000004</v>
      </c>
      <c r="AJ1403" s="135">
        <v>31.166100000000004</v>
      </c>
      <c r="AK1403" s="135">
        <v>31.166100000000004</v>
      </c>
      <c r="AL1403" s="135">
        <v>31.166100000000004</v>
      </c>
      <c r="AM1403" s="135">
        <v>31.166100000000004</v>
      </c>
      <c r="AN1403" s="135">
        <v>31.166100000000004</v>
      </c>
      <c r="AO1403" s="135">
        <v>31.166100000000004</v>
      </c>
      <c r="AP1403" s="135">
        <v>31.166100000000004</v>
      </c>
      <c r="AQ1403" s="135">
        <v>31.166100000000004</v>
      </c>
      <c r="AR1403" s="135">
        <v>31.166100000000004</v>
      </c>
      <c r="AS1403" s="135">
        <v>31.166100000000004</v>
      </c>
      <c r="AT1403" s="135">
        <v>31.166100000000004</v>
      </c>
      <c r="AU1403" s="135">
        <v>31.166100000000004</v>
      </c>
      <c r="AV1403" s="135">
        <v>31.166100000000004</v>
      </c>
      <c r="AW1403" s="135">
        <v>31.166100000000004</v>
      </c>
      <c r="AX1403" s="136">
        <v>31.166100000000004</v>
      </c>
    </row>
    <row r="1404" spans="1:50">
      <c r="A1404" s="212"/>
      <c r="B1404" s="218"/>
      <c r="C1404" s="210"/>
      <c r="D1404" s="93" t="s">
        <v>25</v>
      </c>
      <c r="E1404" s="73" t="str">
        <f>A1385&amp;"/"&amp;B1393&amp;"/"&amp;C1403&amp;"/"&amp;D1404</f>
        <v>Diesel oil fired power plants/Gas turbine /CHP with CCS/M</v>
      </c>
      <c r="F1404" s="91" t="str">
        <f>A1385</f>
        <v>Diesel oil fired power plants</v>
      </c>
      <c r="G1404" s="91" t="str">
        <f>B1393</f>
        <v xml:space="preserve">Gas turbine </v>
      </c>
      <c r="H1404" s="91" t="str">
        <f>C1403</f>
        <v>CHP with CCS</v>
      </c>
      <c r="I1404" s="70" t="str">
        <f t="shared" si="84"/>
        <v>M</v>
      </c>
      <c r="J1404" s="137" t="s">
        <v>99</v>
      </c>
      <c r="K1404" s="137" t="s">
        <v>99</v>
      </c>
      <c r="L1404" s="137" t="s">
        <v>99</v>
      </c>
      <c r="M1404" s="137" t="s">
        <v>99</v>
      </c>
      <c r="N1404" s="137" t="s">
        <v>99</v>
      </c>
      <c r="O1404" s="137" t="s">
        <v>99</v>
      </c>
      <c r="P1404" s="137" t="s">
        <v>99</v>
      </c>
      <c r="Q1404" s="137" t="s">
        <v>99</v>
      </c>
      <c r="R1404" s="137" t="s">
        <v>99</v>
      </c>
      <c r="S1404" s="137" t="s">
        <v>99</v>
      </c>
      <c r="T1404" s="137" t="s">
        <v>99</v>
      </c>
      <c r="U1404" s="137" t="s">
        <v>99</v>
      </c>
      <c r="V1404" s="137" t="s">
        <v>99</v>
      </c>
      <c r="W1404" s="137" t="s">
        <v>99</v>
      </c>
      <c r="X1404" s="137" t="s">
        <v>99</v>
      </c>
      <c r="Y1404" s="137" t="s">
        <v>99</v>
      </c>
      <c r="Z1404" s="137" t="s">
        <v>99</v>
      </c>
      <c r="AA1404" s="137" t="s">
        <v>99</v>
      </c>
      <c r="AB1404" s="137" t="s">
        <v>99</v>
      </c>
      <c r="AC1404" s="137" t="s">
        <v>99</v>
      </c>
      <c r="AD1404" s="137" t="s">
        <v>99</v>
      </c>
      <c r="AE1404" s="137">
        <v>36.546835499999993</v>
      </c>
      <c r="AF1404" s="137">
        <v>36.546835499999993</v>
      </c>
      <c r="AG1404" s="137">
        <v>36.546835499999993</v>
      </c>
      <c r="AH1404" s="137">
        <v>36.546835499999993</v>
      </c>
      <c r="AI1404" s="137">
        <v>36.546835499999993</v>
      </c>
      <c r="AJ1404" s="137">
        <v>36.546835499999993</v>
      </c>
      <c r="AK1404" s="137">
        <v>36.546835499999993</v>
      </c>
      <c r="AL1404" s="137">
        <v>36.546835499999993</v>
      </c>
      <c r="AM1404" s="137">
        <v>36.546835499999993</v>
      </c>
      <c r="AN1404" s="137">
        <v>36.546835499999993</v>
      </c>
      <c r="AO1404" s="137">
        <v>36.546835499999993</v>
      </c>
      <c r="AP1404" s="137">
        <v>36.546835499999993</v>
      </c>
      <c r="AQ1404" s="137">
        <v>36.546835499999993</v>
      </c>
      <c r="AR1404" s="137">
        <v>36.546835499999993</v>
      </c>
      <c r="AS1404" s="137">
        <v>36.546835499999993</v>
      </c>
      <c r="AT1404" s="137">
        <v>36.546835499999993</v>
      </c>
      <c r="AU1404" s="137">
        <v>36.546835499999993</v>
      </c>
      <c r="AV1404" s="137">
        <v>36.546835499999993</v>
      </c>
      <c r="AW1404" s="137">
        <v>36.546835499999993</v>
      </c>
      <c r="AX1404" s="138">
        <v>36.546835499999993</v>
      </c>
    </row>
    <row r="1405" spans="1:50">
      <c r="A1405" s="212"/>
      <c r="B1405" s="214" t="s">
        <v>46</v>
      </c>
      <c r="C1405" s="209" t="s">
        <v>36</v>
      </c>
      <c r="D1405" s="67" t="s">
        <v>24</v>
      </c>
      <c r="E1405" s="87" t="str">
        <f>A1385&amp;"/"&amp;B1405&amp;"/"&amp;C1405&amp;"/"&amp;D1405</f>
        <v>Diesel oil fired power plants/Steam turbine/Electricity only/L</v>
      </c>
      <c r="F1405" s="55" t="str">
        <f>A1385</f>
        <v>Diesel oil fired power plants</v>
      </c>
      <c r="G1405" s="55" t="str">
        <f>B1405</f>
        <v>Steam turbine</v>
      </c>
      <c r="H1405" s="55" t="str">
        <f>C1405</f>
        <v>Electricity only</v>
      </c>
      <c r="I1405" s="85" t="str">
        <f t="shared" si="84"/>
        <v>L</v>
      </c>
      <c r="J1405" s="139">
        <v>15.835526315789474</v>
      </c>
      <c r="K1405" s="139">
        <v>15.841155434316143</v>
      </c>
      <c r="L1405" s="139">
        <v>15.846665012515732</v>
      </c>
      <c r="M1405" s="139">
        <v>15.852056412553821</v>
      </c>
      <c r="N1405" s="139">
        <v>15.857331043308236</v>
      </c>
      <c r="O1405" s="139">
        <v>15.862490356519517</v>
      </c>
      <c r="P1405" s="139">
        <v>15.867535843047836</v>
      </c>
      <c r="Q1405" s="139">
        <v>15.872469029240577</v>
      </c>
      <c r="R1405" s="139">
        <v>15.877291473414006</v>
      </c>
      <c r="S1405" s="139">
        <v>15.882004762451945</v>
      </c>
      <c r="T1405" s="139">
        <v>15.886610508523667</v>
      </c>
      <c r="U1405" s="139">
        <v>15.891110345922666</v>
      </c>
      <c r="V1405" s="139">
        <v>15.895505928027459</v>
      </c>
      <c r="W1405" s="139">
        <v>15.899798924385022</v>
      </c>
      <c r="X1405" s="139">
        <v>15.903991017917058</v>
      </c>
      <c r="Y1405" s="139">
        <v>15.908083902248787</v>
      </c>
      <c r="Z1405" s="139">
        <v>15.912079279159636</v>
      </c>
      <c r="AA1405" s="139">
        <v>15.915978856154744</v>
      </c>
      <c r="AB1405" s="139">
        <v>15.919784344155996</v>
      </c>
      <c r="AC1405" s="139">
        <v>15.923497455310859</v>
      </c>
      <c r="AD1405" s="139">
        <v>15.927119900917136</v>
      </c>
      <c r="AE1405" s="139">
        <v>15.93065338946146</v>
      </c>
      <c r="AF1405" s="139">
        <v>15.934099624769138</v>
      </c>
      <c r="AG1405" s="139">
        <v>15.937460304262801</v>
      </c>
      <c r="AH1405" s="139">
        <v>15.940737117327142</v>
      </c>
      <c r="AI1405" s="139">
        <v>15.943931743776838</v>
      </c>
      <c r="AJ1405" s="139">
        <v>15.947045852424759</v>
      </c>
      <c r="AK1405" s="139">
        <v>15.950081099747319</v>
      </c>
      <c r="AL1405" s="139">
        <v>15.953039128643884</v>
      </c>
      <c r="AM1405" s="139">
        <v>15.955921567287026</v>
      </c>
      <c r="AN1405" s="139">
        <v>15.958730028060382</v>
      </c>
      <c r="AO1405" s="139">
        <v>15.961466106580852</v>
      </c>
      <c r="AP1405" s="139">
        <v>15.964131380801911</v>
      </c>
      <c r="AQ1405" s="139">
        <v>15.96672741019472</v>
      </c>
      <c r="AR1405" s="139">
        <v>15.9692557350038</v>
      </c>
      <c r="AS1405" s="139">
        <v>15.971717875574102</v>
      </c>
      <c r="AT1405" s="139">
        <v>15.974115331746184</v>
      </c>
      <c r="AU1405" s="139">
        <v>15.976449582316441</v>
      </c>
      <c r="AV1405" s="139">
        <v>15.978722084559267</v>
      </c>
      <c r="AW1405" s="139">
        <v>15.980934273808085</v>
      </c>
      <c r="AX1405" s="140">
        <v>15.983087563092319</v>
      </c>
    </row>
    <row r="1406" spans="1:50">
      <c r="A1406" s="212"/>
      <c r="B1406" s="215"/>
      <c r="C1406" s="206"/>
      <c r="D1406" s="52" t="s">
        <v>25</v>
      </c>
      <c r="E1406" s="86" t="str">
        <f>A1385&amp;"/"&amp;B1405&amp;"/"&amp;C1405&amp;"/"&amp;D1406</f>
        <v>Diesel oil fired power plants/Steam turbine/Electricity only/M</v>
      </c>
      <c r="F1406" s="61" t="str">
        <f>A1385</f>
        <v>Diesel oil fired power plants</v>
      </c>
      <c r="G1406" s="61" t="str">
        <f>B1405</f>
        <v>Steam turbine</v>
      </c>
      <c r="H1406" s="61" t="str">
        <f>C1405</f>
        <v>Electricity only</v>
      </c>
      <c r="I1406" s="84" t="str">
        <f t="shared" si="84"/>
        <v>M</v>
      </c>
      <c r="J1406" s="135">
        <v>17.102368421052635</v>
      </c>
      <c r="K1406" s="135">
        <v>17.106928007059235</v>
      </c>
      <c r="L1406" s="135">
        <v>17.111390765400902</v>
      </c>
      <c r="M1406" s="135">
        <v>17.115757799431755</v>
      </c>
      <c r="N1406" s="135">
        <v>17.120030250342829</v>
      </c>
      <c r="O1406" s="135">
        <v>17.124209294043968</v>
      </c>
      <c r="P1406" s="135">
        <v>17.128296138131908</v>
      </c>
      <c r="Q1406" s="135">
        <v>17.132292018948029</v>
      </c>
      <c r="R1406" s="135">
        <v>17.136198198728504</v>
      </c>
      <c r="S1406" s="135">
        <v>17.140015962849233</v>
      </c>
      <c r="T1406" s="135">
        <v>17.143746617167331</v>
      </c>
      <c r="U1406" s="135">
        <v>17.14739148546052</v>
      </c>
      <c r="V1406" s="135">
        <v>17.1509519069654</v>
      </c>
      <c r="W1406" s="135">
        <v>17.154429234015026</v>
      </c>
      <c r="X1406" s="135">
        <v>17.157824829775976</v>
      </c>
      <c r="Y1406" s="135">
        <v>17.161140066084677</v>
      </c>
      <c r="Z1406" s="135">
        <v>17.164376321382463</v>
      </c>
      <c r="AA1406" s="135">
        <v>17.167534978748503</v>
      </c>
      <c r="AB1406" s="135">
        <v>17.170617424029516</v>
      </c>
      <c r="AC1406" s="135">
        <v>17.173625044064956</v>
      </c>
      <c r="AD1406" s="135">
        <v>17.176559225006038</v>
      </c>
      <c r="AE1406" s="135">
        <v>17.17942135072694</v>
      </c>
      <c r="AF1406" s="135">
        <v>17.182212801326159</v>
      </c>
      <c r="AG1406" s="135">
        <v>17.184934951716027</v>
      </c>
      <c r="AH1406" s="135">
        <v>17.187589170298143</v>
      </c>
      <c r="AI1406" s="135">
        <v>17.190176817722399</v>
      </c>
      <c r="AJ1406" s="135">
        <v>17.192699245727216</v>
      </c>
      <c r="AK1406" s="135">
        <v>17.195157796058488</v>
      </c>
      <c r="AL1406" s="135">
        <v>17.197553799464703</v>
      </c>
      <c r="AM1406" s="135">
        <v>17.199888574765652</v>
      </c>
      <c r="AN1406" s="135">
        <v>17.202163427992069</v>
      </c>
      <c r="AO1406" s="135">
        <v>17.204379651593651</v>
      </c>
      <c r="AP1406" s="135">
        <v>17.206538523712709</v>
      </c>
      <c r="AQ1406" s="135">
        <v>17.208641307520882</v>
      </c>
      <c r="AR1406" s="135">
        <v>17.210689250616237</v>
      </c>
      <c r="AS1406" s="135">
        <v>17.212683584478182</v>
      </c>
      <c r="AT1406" s="135">
        <v>17.214625523977567</v>
      </c>
      <c r="AU1406" s="135">
        <v>17.216516266939475</v>
      </c>
      <c r="AV1406" s="135">
        <v>17.218356993756164</v>
      </c>
      <c r="AW1406" s="135">
        <v>17.220148867047708</v>
      </c>
      <c r="AX1406" s="136">
        <v>17.221893031367937</v>
      </c>
    </row>
    <row r="1407" spans="1:50">
      <c r="A1407" s="212"/>
      <c r="B1407" s="215"/>
      <c r="C1407" s="216"/>
      <c r="D1407" s="52" t="s">
        <v>38</v>
      </c>
      <c r="E1407" s="86" t="str">
        <f>A1385&amp;"/"&amp;B1405&amp;"/"&amp;C1405&amp;"/"&amp;D1407</f>
        <v>Diesel oil fired power plants/Steam turbine/Electricity only/S</v>
      </c>
      <c r="F1407" s="61" t="str">
        <f>A1385</f>
        <v>Diesel oil fired power plants</v>
      </c>
      <c r="G1407" s="61" t="str">
        <f>B1405</f>
        <v>Steam turbine</v>
      </c>
      <c r="H1407" s="61" t="str">
        <f>C1405</f>
        <v>Electricity only</v>
      </c>
      <c r="I1407" s="84" t="str">
        <f t="shared" si="84"/>
        <v>S</v>
      </c>
      <c r="J1407" s="135">
        <v>18.812605263157899</v>
      </c>
      <c r="K1407" s="135">
        <v>18.816784883663949</v>
      </c>
      <c r="L1407" s="135">
        <v>18.820875745477146</v>
      </c>
      <c r="M1407" s="135">
        <v>18.824878860005427</v>
      </c>
      <c r="N1407" s="135">
        <v>18.828795273340582</v>
      </c>
      <c r="O1407" s="135">
        <v>18.832626063399957</v>
      </c>
      <c r="P1407" s="135">
        <v>18.836372337147235</v>
      </c>
      <c r="Q1407" s="135">
        <v>18.840035227895346</v>
      </c>
      <c r="R1407" s="135">
        <v>18.843615892694114</v>
      </c>
      <c r="S1407" s="135">
        <v>18.847115509804784</v>
      </c>
      <c r="T1407" s="135">
        <v>18.850535276263038</v>
      </c>
      <c r="U1407" s="135">
        <v>18.853876405531796</v>
      </c>
      <c r="V1407" s="135">
        <v>18.857140125244605</v>
      </c>
      <c r="W1407" s="135">
        <v>18.860327675040093</v>
      </c>
      <c r="X1407" s="135">
        <v>18.863440304487632</v>
      </c>
      <c r="Y1407" s="135">
        <v>18.866479271103941</v>
      </c>
      <c r="Z1407" s="135">
        <v>18.869445838460244</v>
      </c>
      <c r="AA1407" s="135">
        <v>18.872341274379114</v>
      </c>
      <c r="AB1407" s="135">
        <v>18.87516684922004</v>
      </c>
      <c r="AC1407" s="135">
        <v>18.877923834252528</v>
      </c>
      <c r="AD1407" s="135">
        <v>18.880613500115189</v>
      </c>
      <c r="AE1407" s="135">
        <v>18.88323711535935</v>
      </c>
      <c r="AF1407" s="135">
        <v>18.885795945075301</v>
      </c>
      <c r="AG1407" s="135">
        <v>18.888291249599344</v>
      </c>
      <c r="AH1407" s="135">
        <v>18.890724283299619</v>
      </c>
      <c r="AI1407" s="135">
        <v>18.893096293438518</v>
      </c>
      <c r="AJ1407" s="135">
        <v>18.895408519109601</v>
      </c>
      <c r="AK1407" s="135">
        <v>18.897662190246599</v>
      </c>
      <c r="AL1407" s="135">
        <v>18.8998585267023</v>
      </c>
      <c r="AM1407" s="135">
        <v>18.901998737394834</v>
      </c>
      <c r="AN1407" s="135">
        <v>18.904084019519047</v>
      </c>
      <c r="AO1407" s="135">
        <v>18.906115557820499</v>
      </c>
      <c r="AP1407" s="135">
        <v>18.908094523929638</v>
      </c>
      <c r="AQ1407" s="135">
        <v>18.910022075753794</v>
      </c>
      <c r="AR1407" s="135">
        <v>18.911899356924536</v>
      </c>
      <c r="AS1407" s="135">
        <v>18.913727496297987</v>
      </c>
      <c r="AT1407" s="135">
        <v>18.915507607505756</v>
      </c>
      <c r="AU1407" s="135">
        <v>18.917240788554171</v>
      </c>
      <c r="AV1407" s="135">
        <v>18.91892812146947</v>
      </c>
      <c r="AW1407" s="135">
        <v>18.92057067198672</v>
      </c>
      <c r="AX1407" s="136">
        <v>18.922169489280261</v>
      </c>
    </row>
    <row r="1408" spans="1:50">
      <c r="A1408" s="212"/>
      <c r="B1408" s="215"/>
      <c r="C1408" s="217" t="s">
        <v>26</v>
      </c>
      <c r="D1408" s="83" t="s">
        <v>24</v>
      </c>
      <c r="E1408" s="56" t="str">
        <f>A1385&amp;"/"&amp;B1405&amp;"/"&amp;C1408&amp;"/"&amp;D1408</f>
        <v>Diesel oil fired power plants/Steam turbine/CHP/L</v>
      </c>
      <c r="F1408" s="103" t="str">
        <f>A1385</f>
        <v>Diesel oil fired power plants</v>
      </c>
      <c r="G1408" s="103" t="str">
        <f>B1405</f>
        <v>Steam turbine</v>
      </c>
      <c r="H1408" s="103" t="str">
        <f>C1408</f>
        <v>CHP</v>
      </c>
      <c r="I1408" s="104" t="str">
        <f t="shared" si="84"/>
        <v>L</v>
      </c>
      <c r="J1408" s="141">
        <v>24.521217105263158</v>
      </c>
      <c r="K1408" s="141">
        <v>24.525315032265652</v>
      </c>
      <c r="L1408" s="141">
        <v>24.529348046772149</v>
      </c>
      <c r="M1408" s="141">
        <v>24.533316890651395</v>
      </c>
      <c r="N1408" s="141">
        <v>24.537222307665445</v>
      </c>
      <c r="O1408" s="141">
        <v>24.541065043010533</v>
      </c>
      <c r="P1408" s="141">
        <v>24.544845842873293</v>
      </c>
      <c r="Q1408" s="141">
        <v>24.548565454002258</v>
      </c>
      <c r="R1408" s="141">
        <v>24.552224623294357</v>
      </c>
      <c r="S1408" s="141">
        <v>24.555824097396389</v>
      </c>
      <c r="T1408" s="141">
        <v>24.559364622321141</v>
      </c>
      <c r="U1408" s="141">
        <v>24.562846943078043</v>
      </c>
      <c r="V1408" s="141">
        <v>24.566271803318081</v>
      </c>
      <c r="W1408" s="141">
        <v>24.569639944992812</v>
      </c>
      <c r="X1408" s="141">
        <v>24.572952108027156</v>
      </c>
      <c r="Y1408" s="141">
        <v>24.576209030005838</v>
      </c>
      <c r="Z1408" s="141">
        <v>24.579411445873145</v>
      </c>
      <c r="AA1408" s="141">
        <v>24.582560087645753</v>
      </c>
      <c r="AB1408" s="141">
        <v>24.58565568413842</v>
      </c>
      <c r="AC1408" s="141">
        <v>24.588698960702192</v>
      </c>
      <c r="AD1408" s="141">
        <v>24.59169063897496</v>
      </c>
      <c r="AE1408" s="141">
        <v>24.594631436643969</v>
      </c>
      <c r="AF1408" s="141">
        <v>24.597522067220126</v>
      </c>
      <c r="AG1408" s="141">
        <v>24.600363239823732</v>
      </c>
      <c r="AH1408" s="141">
        <v>24.603155658981414</v>
      </c>
      <c r="AI1408" s="141">
        <v>24.605900024433975</v>
      </c>
      <c r="AJ1408" s="141">
        <v>24.608597030954808</v>
      </c>
      <c r="AK1408" s="141">
        <v>24.611247368178731</v>
      </c>
      <c r="AL1408" s="141">
        <v>24.613851720440806</v>
      </c>
      <c r="AM1408" s="141">
        <v>24.616410766624973</v>
      </c>
      <c r="AN1408" s="141">
        <v>24.618925180022185</v>
      </c>
      <c r="AO1408" s="141">
        <v>24.621395628197735</v>
      </c>
      <c r="AP1408" s="141">
        <v>24.623822772867562</v>
      </c>
      <c r="AQ1408" s="141">
        <v>24.626207269783212</v>
      </c>
      <c r="AR1408" s="141">
        <v>24.628549768625202</v>
      </c>
      <c r="AS1408" s="141">
        <v>24.630850912904521</v>
      </c>
      <c r="AT1408" s="141">
        <v>24.633111339871999</v>
      </c>
      <c r="AU1408" s="141">
        <v>24.6353316804353</v>
      </c>
      <c r="AV1408" s="141">
        <v>24.637512559083255</v>
      </c>
      <c r="AW1408" s="141">
        <v>24.639654593817298</v>
      </c>
      <c r="AX1408" s="142">
        <v>24.641758396089742</v>
      </c>
    </row>
    <row r="1409" spans="1:50">
      <c r="A1409" s="212"/>
      <c r="B1409" s="215"/>
      <c r="C1409" s="206"/>
      <c r="D1409" s="52" t="s">
        <v>25</v>
      </c>
      <c r="E1409" s="86" t="str">
        <f>A1385&amp;"/"&amp;B1405&amp;"/"&amp;C1408&amp;"/"&amp;D1409</f>
        <v>Diesel oil fired power plants/Steam turbine/CHP/M</v>
      </c>
      <c r="F1409" s="61" t="str">
        <f>A1385</f>
        <v>Diesel oil fired power plants</v>
      </c>
      <c r="G1409" s="61" t="str">
        <f>B1405</f>
        <v>Steam turbine</v>
      </c>
      <c r="H1409" s="61" t="str">
        <f>C1408</f>
        <v>CHP</v>
      </c>
      <c r="I1409" s="84" t="str">
        <f t="shared" si="84"/>
        <v>M</v>
      </c>
      <c r="J1409" s="135">
        <v>25.750053947368425</v>
      </c>
      <c r="K1409" s="135">
        <v>25.752661309809014</v>
      </c>
      <c r="L1409" s="135">
        <v>25.755225426263561</v>
      </c>
      <c r="M1409" s="135">
        <v>25.757746863381321</v>
      </c>
      <c r="N1409" s="135">
        <v>25.760226185911225</v>
      </c>
      <c r="O1409" s="135">
        <v>25.762663956476434</v>
      </c>
      <c r="P1409" s="135">
        <v>25.765060735358823</v>
      </c>
      <c r="Q1409" s="135">
        <v>25.767417080293175</v>
      </c>
      <c r="R1409" s="135">
        <v>25.76973354627091</v>
      </c>
      <c r="S1409" s="135">
        <v>25.772010685353131</v>
      </c>
      <c r="T1409" s="135">
        <v>25.774249046492741</v>
      </c>
      <c r="U1409" s="135">
        <v>25.776449175365517</v>
      </c>
      <c r="V1409" s="135">
        <v>25.778611614209783</v>
      </c>
      <c r="W1409" s="135">
        <v>25.780736901674615</v>
      </c>
      <c r="X1409" s="135">
        <v>25.782825572676266</v>
      </c>
      <c r="Y1409" s="135">
        <v>25.784878158262615</v>
      </c>
      <c r="Z1409" s="135">
        <v>25.786895185485466</v>
      </c>
      <c r="AA1409" s="135">
        <v>25.788877177280437</v>
      </c>
      <c r="AB1409" s="135">
        <v>25.790824652354225</v>
      </c>
      <c r="AC1409" s="135">
        <v>25.792738125079072</v>
      </c>
      <c r="AD1409" s="135">
        <v>25.794618105394189</v>
      </c>
      <c r="AE1409" s="135">
        <v>25.796465098713949</v>
      </c>
      <c r="AF1409" s="135">
        <v>25.798279605842598</v>
      </c>
      <c r="AG1409" s="135">
        <v>25.800062122895351</v>
      </c>
      <c r="AH1409" s="135">
        <v>25.801813141225598</v>
      </c>
      <c r="AI1409" s="135">
        <v>25.803533147358067</v>
      </c>
      <c r="AJ1409" s="135">
        <v>25.805222622927705</v>
      </c>
      <c r="AK1409" s="135">
        <v>25.806882044624146</v>
      </c>
      <c r="AL1409" s="135">
        <v>25.808511884141502</v>
      </c>
      <c r="AM1409" s="135">
        <v>25.810112608133316</v>
      </c>
      <c r="AN1409" s="135">
        <v>25.811684678172515</v>
      </c>
      <c r="AO1409" s="135">
        <v>25.813228550716151</v>
      </c>
      <c r="AP1409" s="135">
        <v>25.814744677074746</v>
      </c>
      <c r="AQ1409" s="135">
        <v>25.816233503386101</v>
      </c>
      <c r="AR1409" s="135">
        <v>25.817695470593364</v>
      </c>
      <c r="AS1409" s="135">
        <v>25.819131014427199</v>
      </c>
      <c r="AT1409" s="135">
        <v>25.820540565391887</v>
      </c>
      <c r="AU1409" s="135">
        <v>25.821924548755213</v>
      </c>
      <c r="AV1409" s="135">
        <v>25.823283384541963</v>
      </c>
      <c r="AW1409" s="135">
        <v>25.824617487530904</v>
      </c>
      <c r="AX1409" s="136">
        <v>25.825927267255047</v>
      </c>
    </row>
    <row r="1410" spans="1:50">
      <c r="A1410" s="212"/>
      <c r="B1410" s="215"/>
      <c r="C1410" s="216"/>
      <c r="D1410" s="106" t="s">
        <v>38</v>
      </c>
      <c r="E1410" s="107" t="str">
        <f>A1385&amp;"/"&amp;B1405&amp;"/"&amp;C1408&amp;"/"&amp;D1410</f>
        <v>Diesel oil fired power plants/Steam turbine/CHP/S</v>
      </c>
      <c r="F1410" s="108" t="str">
        <f>A1385</f>
        <v>Diesel oil fired power plants</v>
      </c>
      <c r="G1410" s="108" t="str">
        <f>B1405</f>
        <v>Steam turbine</v>
      </c>
      <c r="H1410" s="108" t="str">
        <f>C1408</f>
        <v>CHP</v>
      </c>
      <c r="I1410" s="109" t="str">
        <f t="shared" si="84"/>
        <v>S</v>
      </c>
      <c r="J1410" s="143">
        <v>28.056713947368426</v>
      </c>
      <c r="K1410" s="143">
        <v>28.058507758289814</v>
      </c>
      <c r="L1410" s="143">
        <v>28.0602704400759</v>
      </c>
      <c r="M1410" s="143">
        <v>28.062002452547709</v>
      </c>
      <c r="N1410" s="143">
        <v>28.063704251724573</v>
      </c>
      <c r="O1410" s="143">
        <v>28.065376289735063</v>
      </c>
      <c r="P1410" s="143">
        <v>28.067019014733937</v>
      </c>
      <c r="Q1410" s="143">
        <v>28.068632870824938</v>
      </c>
      <c r="R1410" s="143">
        <v>28.070218297989229</v>
      </c>
      <c r="S1410" s="143">
        <v>28.07177573201934</v>
      </c>
      <c r="T1410" s="143">
        <v>28.073305604458398</v>
      </c>
      <c r="U1410" s="143">
        <v>28.07480834254449</v>
      </c>
      <c r="V1410" s="143">
        <v>28.076284369159989</v>
      </c>
      <c r="W1410" s="143">
        <v>28.077734102785634</v>
      </c>
      <c r="X1410" s="143">
        <v>28.079157957459266</v>
      </c>
      <c r="Y1410" s="143">
        <v>28.080556342739001</v>
      </c>
      <c r="Z1410" s="143">
        <v>28.081929663670664</v>
      </c>
      <c r="AA1410" s="143">
        <v>28.083278320759401</v>
      </c>
      <c r="AB1410" s="143">
        <v>28.084602709945237</v>
      </c>
      <c r="AC1410" s="143">
        <v>28.085903222582441</v>
      </c>
      <c r="AD1410" s="143">
        <v>28.087180245422612</v>
      </c>
      <c r="AE1410" s="143">
        <v>28.088434160601235</v>
      </c>
      <c r="AF1410" s="143">
        <v>28.089665345627655</v>
      </c>
      <c r="AG1410" s="143">
        <v>28.090874173378278</v>
      </c>
      <c r="AH1410" s="143">
        <v>28.092061012092906</v>
      </c>
      <c r="AI1410" s="143">
        <v>28.093226225373972</v>
      </c>
      <c r="AJ1410" s="143">
        <v>28.094370172188711</v>
      </c>
      <c r="AK1410" s="143">
        <v>28.095493206873993</v>
      </c>
      <c r="AL1410" s="143">
        <v>28.096595679143732</v>
      </c>
      <c r="AM1410" s="143">
        <v>28.097677934098833</v>
      </c>
      <c r="AN1410" s="143">
        <v>28.098740312239432</v>
      </c>
      <c r="AO1410" s="143">
        <v>28.099783149479403</v>
      </c>
      <c r="AP1410" s="143">
        <v>28.100806777163001</v>
      </c>
      <c r="AQ1410" s="143">
        <v>28.101811522083533</v>
      </c>
      <c r="AR1410" s="143">
        <v>28.102797706503935</v>
      </c>
      <c r="AS1410" s="143">
        <v>28.103765648179181</v>
      </c>
      <c r="AT1410" s="143">
        <v>28.104715660380414</v>
      </c>
      <c r="AU1410" s="143">
        <v>28.105648051920706</v>
      </c>
      <c r="AV1410" s="143">
        <v>28.106563127182355</v>
      </c>
      <c r="AW1410" s="143">
        <v>28.107461186145621</v>
      </c>
      <c r="AX1410" s="144">
        <v>28.108342524418866</v>
      </c>
    </row>
    <row r="1411" spans="1:50">
      <c r="A1411" s="212"/>
      <c r="B1411" s="215"/>
      <c r="C1411" s="217" t="s">
        <v>42</v>
      </c>
      <c r="D1411" s="83" t="s">
        <v>24</v>
      </c>
      <c r="E1411" s="56" t="str">
        <f>A1385&amp;"/"&amp;B1405&amp;"/"&amp;C1411&amp;"/"&amp;D1411</f>
        <v>Diesel oil fired power plants/Steam turbine/Electricity only with CCS/L</v>
      </c>
      <c r="F1411" s="103" t="str">
        <f>A1385</f>
        <v>Diesel oil fired power plants</v>
      </c>
      <c r="G1411" s="103" t="str">
        <f>B1405</f>
        <v>Steam turbine</v>
      </c>
      <c r="H1411" s="103" t="str">
        <f>C1411</f>
        <v>Electricity only with CCS</v>
      </c>
      <c r="I1411" s="104" t="str">
        <f t="shared" si="84"/>
        <v>L</v>
      </c>
      <c r="J1411" s="141" t="s">
        <v>99</v>
      </c>
      <c r="K1411" s="141" t="s">
        <v>99</v>
      </c>
      <c r="L1411" s="141" t="s">
        <v>99</v>
      </c>
      <c r="M1411" s="141" t="s">
        <v>99</v>
      </c>
      <c r="N1411" s="141" t="s">
        <v>99</v>
      </c>
      <c r="O1411" s="141" t="s">
        <v>99</v>
      </c>
      <c r="P1411" s="141" t="s">
        <v>99</v>
      </c>
      <c r="Q1411" s="141" t="s">
        <v>99</v>
      </c>
      <c r="R1411" s="141" t="s">
        <v>99</v>
      </c>
      <c r="S1411" s="141" t="s">
        <v>99</v>
      </c>
      <c r="T1411" s="141" t="s">
        <v>99</v>
      </c>
      <c r="U1411" s="141" t="s">
        <v>99</v>
      </c>
      <c r="V1411" s="141" t="s">
        <v>99</v>
      </c>
      <c r="W1411" s="141" t="s">
        <v>99</v>
      </c>
      <c r="X1411" s="141" t="s">
        <v>99</v>
      </c>
      <c r="Y1411" s="141" t="s">
        <v>99</v>
      </c>
      <c r="Z1411" s="141" t="s">
        <v>99</v>
      </c>
      <c r="AA1411" s="141" t="s">
        <v>99</v>
      </c>
      <c r="AB1411" s="141" t="s">
        <v>99</v>
      </c>
      <c r="AC1411" s="141" t="s">
        <v>99</v>
      </c>
      <c r="AD1411" s="141" t="s">
        <v>99</v>
      </c>
      <c r="AE1411" s="141">
        <v>41.56825657894737</v>
      </c>
      <c r="AF1411" s="141">
        <v>41.56825657894737</v>
      </c>
      <c r="AG1411" s="141">
        <v>41.56825657894737</v>
      </c>
      <c r="AH1411" s="141">
        <v>41.56825657894737</v>
      </c>
      <c r="AI1411" s="141">
        <v>41.56825657894737</v>
      </c>
      <c r="AJ1411" s="141">
        <v>41.56825657894737</v>
      </c>
      <c r="AK1411" s="141">
        <v>41.56825657894737</v>
      </c>
      <c r="AL1411" s="141">
        <v>41.56825657894737</v>
      </c>
      <c r="AM1411" s="141">
        <v>41.56825657894737</v>
      </c>
      <c r="AN1411" s="141">
        <v>41.56825657894737</v>
      </c>
      <c r="AO1411" s="141">
        <v>41.56825657894737</v>
      </c>
      <c r="AP1411" s="141">
        <v>41.56825657894737</v>
      </c>
      <c r="AQ1411" s="141">
        <v>41.56825657894737</v>
      </c>
      <c r="AR1411" s="141">
        <v>41.56825657894737</v>
      </c>
      <c r="AS1411" s="141">
        <v>41.56825657894737</v>
      </c>
      <c r="AT1411" s="141">
        <v>41.56825657894737</v>
      </c>
      <c r="AU1411" s="141">
        <v>41.56825657894737</v>
      </c>
      <c r="AV1411" s="141">
        <v>41.56825657894737</v>
      </c>
      <c r="AW1411" s="141">
        <v>41.56825657894737</v>
      </c>
      <c r="AX1411" s="142">
        <v>41.56825657894737</v>
      </c>
    </row>
    <row r="1412" spans="1:50">
      <c r="A1412" s="212"/>
      <c r="B1412" s="215"/>
      <c r="C1412" s="216"/>
      <c r="D1412" s="106" t="s">
        <v>25</v>
      </c>
      <c r="E1412" s="107" t="str">
        <f>A1385&amp;"/"&amp;B1405&amp;"/"&amp;C1411&amp;"/"&amp;D1412</f>
        <v>Diesel oil fired power plants/Steam turbine/Electricity only with CCS/M</v>
      </c>
      <c r="F1412" s="108" t="str">
        <f>A1385</f>
        <v>Diesel oil fired power plants</v>
      </c>
      <c r="G1412" s="108" t="str">
        <f>B1405</f>
        <v>Steam turbine</v>
      </c>
      <c r="H1412" s="108" t="str">
        <f>C1411</f>
        <v>Electricity only with CCS</v>
      </c>
      <c r="I1412" s="109" t="str">
        <f t="shared" si="84"/>
        <v>M</v>
      </c>
      <c r="J1412" s="143" t="s">
        <v>99</v>
      </c>
      <c r="K1412" s="143" t="s">
        <v>99</v>
      </c>
      <c r="L1412" s="143" t="s">
        <v>99</v>
      </c>
      <c r="M1412" s="143" t="s">
        <v>99</v>
      </c>
      <c r="N1412" s="143" t="s">
        <v>99</v>
      </c>
      <c r="O1412" s="143" t="s">
        <v>99</v>
      </c>
      <c r="P1412" s="143" t="s">
        <v>99</v>
      </c>
      <c r="Q1412" s="143" t="s">
        <v>99</v>
      </c>
      <c r="R1412" s="143" t="s">
        <v>99</v>
      </c>
      <c r="S1412" s="143" t="s">
        <v>99</v>
      </c>
      <c r="T1412" s="143" t="s">
        <v>99</v>
      </c>
      <c r="U1412" s="143" t="s">
        <v>99</v>
      </c>
      <c r="V1412" s="143" t="s">
        <v>99</v>
      </c>
      <c r="W1412" s="143" t="s">
        <v>99</v>
      </c>
      <c r="X1412" s="143" t="s">
        <v>99</v>
      </c>
      <c r="Y1412" s="143" t="s">
        <v>99</v>
      </c>
      <c r="Z1412" s="143" t="s">
        <v>99</v>
      </c>
      <c r="AA1412" s="143" t="s">
        <v>99</v>
      </c>
      <c r="AB1412" s="143" t="s">
        <v>99</v>
      </c>
      <c r="AC1412" s="143" t="s">
        <v>99</v>
      </c>
      <c r="AD1412" s="143" t="s">
        <v>99</v>
      </c>
      <c r="AE1412" s="143">
        <v>52.731587171052645</v>
      </c>
      <c r="AF1412" s="143">
        <v>52.731587171052645</v>
      </c>
      <c r="AG1412" s="143">
        <v>52.731587171052645</v>
      </c>
      <c r="AH1412" s="143">
        <v>52.731587171052645</v>
      </c>
      <c r="AI1412" s="143">
        <v>52.731587171052645</v>
      </c>
      <c r="AJ1412" s="143">
        <v>52.731587171052645</v>
      </c>
      <c r="AK1412" s="143">
        <v>52.731587171052645</v>
      </c>
      <c r="AL1412" s="143">
        <v>52.731587171052645</v>
      </c>
      <c r="AM1412" s="143">
        <v>52.731587171052645</v>
      </c>
      <c r="AN1412" s="143">
        <v>52.731587171052645</v>
      </c>
      <c r="AO1412" s="143">
        <v>52.731587171052645</v>
      </c>
      <c r="AP1412" s="143">
        <v>52.731587171052645</v>
      </c>
      <c r="AQ1412" s="143">
        <v>52.731587171052645</v>
      </c>
      <c r="AR1412" s="143">
        <v>52.731587171052645</v>
      </c>
      <c r="AS1412" s="143">
        <v>52.731587171052645</v>
      </c>
      <c r="AT1412" s="143">
        <v>52.731587171052645</v>
      </c>
      <c r="AU1412" s="143">
        <v>52.731587171052645</v>
      </c>
      <c r="AV1412" s="143">
        <v>52.731587171052645</v>
      </c>
      <c r="AW1412" s="143">
        <v>52.731587171052645</v>
      </c>
      <c r="AX1412" s="144">
        <v>52.731587171052645</v>
      </c>
    </row>
    <row r="1413" spans="1:50">
      <c r="A1413" s="212"/>
      <c r="B1413" s="215"/>
      <c r="C1413" s="217" t="s">
        <v>43</v>
      </c>
      <c r="D1413" s="52" t="s">
        <v>24</v>
      </c>
      <c r="E1413" s="86" t="str">
        <f>A1385&amp;"/"&amp;B1405&amp;"/"&amp;C1413&amp;"/"&amp;D1413</f>
        <v>Diesel oil fired power plants/Steam turbine/CHP with CCS/L</v>
      </c>
      <c r="F1413" s="61" t="str">
        <f>A1385</f>
        <v>Diesel oil fired power plants</v>
      </c>
      <c r="G1413" s="61" t="str">
        <f>B1405</f>
        <v>Steam turbine</v>
      </c>
      <c r="H1413" s="61" t="str">
        <f>C1413</f>
        <v>CHP with CCS</v>
      </c>
      <c r="I1413" s="84" t="str">
        <f t="shared" si="84"/>
        <v>L</v>
      </c>
      <c r="J1413" s="135" t="s">
        <v>99</v>
      </c>
      <c r="K1413" s="135" t="s">
        <v>99</v>
      </c>
      <c r="L1413" s="135" t="s">
        <v>99</v>
      </c>
      <c r="M1413" s="135" t="s">
        <v>99</v>
      </c>
      <c r="N1413" s="135" t="s">
        <v>99</v>
      </c>
      <c r="O1413" s="135" t="s">
        <v>99</v>
      </c>
      <c r="P1413" s="135" t="s">
        <v>99</v>
      </c>
      <c r="Q1413" s="135" t="s">
        <v>99</v>
      </c>
      <c r="R1413" s="135" t="s">
        <v>99</v>
      </c>
      <c r="S1413" s="135" t="s">
        <v>99</v>
      </c>
      <c r="T1413" s="135" t="s">
        <v>99</v>
      </c>
      <c r="U1413" s="135" t="s">
        <v>99</v>
      </c>
      <c r="V1413" s="135" t="s">
        <v>99</v>
      </c>
      <c r="W1413" s="135" t="s">
        <v>99</v>
      </c>
      <c r="X1413" s="135" t="s">
        <v>99</v>
      </c>
      <c r="Y1413" s="135" t="s">
        <v>99</v>
      </c>
      <c r="Z1413" s="135" t="s">
        <v>99</v>
      </c>
      <c r="AA1413" s="135" t="s">
        <v>99</v>
      </c>
      <c r="AB1413" s="135" t="s">
        <v>99</v>
      </c>
      <c r="AC1413" s="135" t="s">
        <v>99</v>
      </c>
      <c r="AD1413" s="135" t="s">
        <v>99</v>
      </c>
      <c r="AE1413" s="135">
        <v>49.940003289473694</v>
      </c>
      <c r="AF1413" s="135">
        <v>49.940003289473694</v>
      </c>
      <c r="AG1413" s="135">
        <v>49.940003289473694</v>
      </c>
      <c r="AH1413" s="135">
        <v>49.940003289473694</v>
      </c>
      <c r="AI1413" s="135">
        <v>49.940003289473694</v>
      </c>
      <c r="AJ1413" s="135">
        <v>49.940003289473694</v>
      </c>
      <c r="AK1413" s="135">
        <v>49.940003289473694</v>
      </c>
      <c r="AL1413" s="135">
        <v>49.940003289473694</v>
      </c>
      <c r="AM1413" s="135">
        <v>49.940003289473694</v>
      </c>
      <c r="AN1413" s="135">
        <v>49.940003289473694</v>
      </c>
      <c r="AO1413" s="135">
        <v>49.940003289473694</v>
      </c>
      <c r="AP1413" s="135">
        <v>49.940003289473694</v>
      </c>
      <c r="AQ1413" s="135">
        <v>49.940003289473694</v>
      </c>
      <c r="AR1413" s="135">
        <v>49.940003289473694</v>
      </c>
      <c r="AS1413" s="135">
        <v>49.940003289473694</v>
      </c>
      <c r="AT1413" s="135">
        <v>49.940003289473694</v>
      </c>
      <c r="AU1413" s="135">
        <v>49.940003289473694</v>
      </c>
      <c r="AV1413" s="135">
        <v>49.940003289473694</v>
      </c>
      <c r="AW1413" s="135">
        <v>49.940003289473694</v>
      </c>
      <c r="AX1413" s="136">
        <v>49.940003289473694</v>
      </c>
    </row>
    <row r="1414" spans="1:50">
      <c r="A1414" s="212"/>
      <c r="B1414" s="218"/>
      <c r="C1414" s="210"/>
      <c r="D1414" s="93" t="s">
        <v>25</v>
      </c>
      <c r="E1414" s="73" t="str">
        <f>A1385&amp;"/"&amp;B1405&amp;"/"&amp;C1413&amp;"/"&amp;D1414</f>
        <v>Diesel oil fired power plants/Steam turbine/CHP with CCS/M</v>
      </c>
      <c r="F1414" s="91" t="str">
        <f>A1385</f>
        <v>Diesel oil fired power plants</v>
      </c>
      <c r="G1414" s="91" t="str">
        <f>B1405</f>
        <v>Steam turbine</v>
      </c>
      <c r="H1414" s="91" t="str">
        <f>C1413</f>
        <v>CHP with CCS</v>
      </c>
      <c r="I1414" s="70" t="str">
        <f t="shared" si="84"/>
        <v>M</v>
      </c>
      <c r="J1414" s="137" t="s">
        <v>99</v>
      </c>
      <c r="K1414" s="137" t="s">
        <v>99</v>
      </c>
      <c r="L1414" s="137" t="s">
        <v>99</v>
      </c>
      <c r="M1414" s="137" t="s">
        <v>99</v>
      </c>
      <c r="N1414" s="137" t="s">
        <v>99</v>
      </c>
      <c r="O1414" s="137" t="s">
        <v>99</v>
      </c>
      <c r="P1414" s="137" t="s">
        <v>99</v>
      </c>
      <c r="Q1414" s="137" t="s">
        <v>99</v>
      </c>
      <c r="R1414" s="137" t="s">
        <v>99</v>
      </c>
      <c r="S1414" s="137" t="s">
        <v>99</v>
      </c>
      <c r="T1414" s="137" t="s">
        <v>99</v>
      </c>
      <c r="U1414" s="137" t="s">
        <v>99</v>
      </c>
      <c r="V1414" s="137" t="s">
        <v>99</v>
      </c>
      <c r="W1414" s="137" t="s">
        <v>99</v>
      </c>
      <c r="X1414" s="137" t="s">
        <v>99</v>
      </c>
      <c r="Y1414" s="137" t="s">
        <v>99</v>
      </c>
      <c r="Z1414" s="137" t="s">
        <v>99</v>
      </c>
      <c r="AA1414" s="137" t="s">
        <v>99</v>
      </c>
      <c r="AB1414" s="137" t="s">
        <v>99</v>
      </c>
      <c r="AC1414" s="137" t="s">
        <v>99</v>
      </c>
      <c r="AD1414" s="137" t="s">
        <v>99</v>
      </c>
      <c r="AE1414" s="137">
        <v>60.768433963815788</v>
      </c>
      <c r="AF1414" s="137">
        <v>60.768433963815788</v>
      </c>
      <c r="AG1414" s="137">
        <v>60.768433963815788</v>
      </c>
      <c r="AH1414" s="137">
        <v>60.768433963815788</v>
      </c>
      <c r="AI1414" s="137">
        <v>60.768433963815788</v>
      </c>
      <c r="AJ1414" s="137">
        <v>60.768433963815788</v>
      </c>
      <c r="AK1414" s="137">
        <v>60.768433963815788</v>
      </c>
      <c r="AL1414" s="137">
        <v>60.768433963815788</v>
      </c>
      <c r="AM1414" s="137">
        <v>60.768433963815788</v>
      </c>
      <c r="AN1414" s="137">
        <v>60.768433963815788</v>
      </c>
      <c r="AO1414" s="137">
        <v>60.768433963815788</v>
      </c>
      <c r="AP1414" s="137">
        <v>60.768433963815788</v>
      </c>
      <c r="AQ1414" s="137">
        <v>60.768433963815788</v>
      </c>
      <c r="AR1414" s="137">
        <v>60.768433963815788</v>
      </c>
      <c r="AS1414" s="137">
        <v>60.768433963815788</v>
      </c>
      <c r="AT1414" s="137">
        <v>60.768433963815788</v>
      </c>
      <c r="AU1414" s="137">
        <v>60.768433963815788</v>
      </c>
      <c r="AV1414" s="137">
        <v>60.768433963815788</v>
      </c>
      <c r="AW1414" s="137">
        <v>60.768433963815788</v>
      </c>
      <c r="AX1414" s="138">
        <v>60.768433963815788</v>
      </c>
    </row>
    <row r="1415" spans="1:50">
      <c r="A1415" s="212"/>
      <c r="B1415" s="214" t="s">
        <v>52</v>
      </c>
      <c r="C1415" s="209" t="s">
        <v>36</v>
      </c>
      <c r="D1415" s="67" t="s">
        <v>38</v>
      </c>
      <c r="E1415" s="87" t="str">
        <f>A1385&amp;"/"&amp;B1415&amp;"/"&amp;C1415&amp;"/"&amp;D1415</f>
        <v>Diesel oil fired power plants/Internal combustion engine/Electricity only/S</v>
      </c>
      <c r="F1415" s="55" t="str">
        <f>A1385</f>
        <v>Diesel oil fired power plants</v>
      </c>
      <c r="G1415" s="55" t="str">
        <f>B1415</f>
        <v>Internal combustion engine</v>
      </c>
      <c r="H1415" s="55" t="str">
        <f>C1415</f>
        <v>Electricity only</v>
      </c>
      <c r="I1415" s="85" t="str">
        <f t="shared" si="84"/>
        <v>S</v>
      </c>
      <c r="J1415" s="139">
        <v>7.5568181818181808</v>
      </c>
      <c r="K1415" s="139">
        <v>7.5560598102833492</v>
      </c>
      <c r="L1415" s="139">
        <v>7.5552656685769159</v>
      </c>
      <c r="M1415" s="139">
        <v>7.554434229793749</v>
      </c>
      <c r="N1415" s="139">
        <v>7.5535639179463772</v>
      </c>
      <c r="O1415" s="139">
        <v>7.5526531080588297</v>
      </c>
      <c r="P1415" s="139">
        <v>7.5517001264732588</v>
      </c>
      <c r="Q1415" s="139">
        <v>7.550703251392977</v>
      </c>
      <c r="R1415" s="139">
        <v>7.54966071368694</v>
      </c>
      <c r="S1415" s="139">
        <v>7.5485706979820044</v>
      </c>
      <c r="T1415" s="139">
        <v>7.5474313440706355</v>
      </c>
      <c r="U1415" s="139">
        <v>7.5462407486628535</v>
      </c>
      <c r="V1415" s="139">
        <v>7.5449969675123292</v>
      </c>
      <c r="W1415" s="139">
        <v>7.5436980179473974</v>
      </c>
      <c r="X1415" s="139">
        <v>7.5423418818384809</v>
      </c>
      <c r="Y1415" s="139">
        <v>7.5409265090338611</v>
      </c>
      <c r="Z1415" s="139">
        <v>7.5394498212958974</v>
      </c>
      <c r="AA1415" s="139">
        <v>7.537909716769593</v>
      </c>
      <c r="AB1415" s="139">
        <v>7.5363040750148542</v>
      </c>
      <c r="AC1415" s="139">
        <v>7.5346307626326903</v>
      </c>
      <c r="AD1415" s="139">
        <v>7.5328876395140458</v>
      </c>
      <c r="AE1415" s="139">
        <v>7.5310725657378033</v>
      </c>
      <c r="AF1415" s="139">
        <v>7.5291834091416305</v>
      </c>
      <c r="AG1415" s="139">
        <v>7.5272180535858375</v>
      </c>
      <c r="AH1415" s="139">
        <v>7.5251744079260607</v>
      </c>
      <c r="AI1415" s="139">
        <v>7.5230504157054172</v>
      </c>
      <c r="AJ1415" s="139">
        <v>7.5208440655707367</v>
      </c>
      <c r="AK1415" s="139">
        <v>7.5185534024104177</v>
      </c>
      <c r="AL1415" s="139">
        <v>7.5161765392035642</v>
      </c>
      <c r="AM1415" s="139">
        <v>7.5137116695610153</v>
      </c>
      <c r="AN1415" s="139">
        <v>7.5111570809289843</v>
      </c>
      <c r="AO1415" s="139">
        <v>7.508511168415124</v>
      </c>
      <c r="AP1415" s="139">
        <v>7.5057724491849536</v>
      </c>
      <c r="AQ1415" s="139">
        <v>7.5029395773639882</v>
      </c>
      <c r="AR1415" s="139">
        <v>7.5000113593674484</v>
      </c>
      <c r="AS1415" s="139">
        <v>7.4969867695654857</v>
      </c>
      <c r="AT1415" s="139">
        <v>7.4938649661774299</v>
      </c>
      <c r="AU1415" s="139">
        <v>7.4906453072739696</v>
      </c>
      <c r="AV1415" s="139">
        <v>7.4873273667516393</v>
      </c>
      <c r="AW1415" s="139">
        <v>7.4839109501297951</v>
      </c>
      <c r="AX1415" s="140">
        <v>7.4803961100067538</v>
      </c>
    </row>
    <row r="1416" spans="1:50">
      <c r="A1416" s="212"/>
      <c r="B1416" s="215"/>
      <c r="C1416" s="216"/>
      <c r="D1416" s="106" t="s">
        <v>47</v>
      </c>
      <c r="E1416" s="86" t="str">
        <f>A1385&amp;"/"&amp;B1415&amp;"/"&amp;C1415&amp;"/"&amp;D1416</f>
        <v>Diesel oil fired power plants/Internal combustion engine/Electricity only/XS</v>
      </c>
      <c r="F1416" s="61" t="str">
        <f>A1385</f>
        <v>Diesel oil fired power plants</v>
      </c>
      <c r="G1416" s="61" t="str">
        <f>B1415</f>
        <v>Internal combustion engine</v>
      </c>
      <c r="H1416" s="61" t="str">
        <f>C1415</f>
        <v>Electricity only</v>
      </c>
      <c r="I1416" s="84" t="str">
        <f t="shared" si="84"/>
        <v>XS</v>
      </c>
      <c r="J1416" s="135">
        <v>6.9900568181818175</v>
      </c>
      <c r="K1416" s="135">
        <v>6.9895059690312626</v>
      </c>
      <c r="L1416" s="135">
        <v>6.988928653178526</v>
      </c>
      <c r="M1416" s="135">
        <v>6.9883236913383504</v>
      </c>
      <c r="N1416" s="135">
        <v>6.9876898610460287</v>
      </c>
      <c r="O1416" s="135">
        <v>6.9870258960480474</v>
      </c>
      <c r="P1416" s="135">
        <v>6.9863304857986659</v>
      </c>
      <c r="Q1416" s="135">
        <v>6.9856022750777313</v>
      </c>
      <c r="R1416" s="135">
        <v>6.9848398637463562</v>
      </c>
      <c r="S1416" s="135">
        <v>6.9840418066582091</v>
      </c>
      <c r="T1416" s="135">
        <v>6.9832066137455691</v>
      </c>
      <c r="U1416" s="135">
        <v>6.9823327503004888</v>
      </c>
      <c r="V1416" s="135">
        <v>6.9814186374727516</v>
      </c>
      <c r="W1416" s="135">
        <v>6.9804626530075549</v>
      </c>
      <c r="X1416" s="135">
        <v>6.979463132247103</v>
      </c>
      <c r="Y1416" s="135">
        <v>6.9784183694214308</v>
      </c>
      <c r="Z1416" s="135">
        <v>6.9773266192549084</v>
      </c>
      <c r="AA1416" s="135">
        <v>6.976186098915818</v>
      </c>
      <c r="AB1416" s="135">
        <v>6.9749949903372439</v>
      </c>
      <c r="AC1416" s="135">
        <v>6.9737514429381351</v>
      </c>
      <c r="AD1416" s="135">
        <v>6.972453576773832</v>
      </c>
      <c r="AE1416" s="135">
        <v>6.9710994861454889</v>
      </c>
      <c r="AF1416" s="135">
        <v>6.9696872436976625</v>
      </c>
      <c r="AG1416" s="135">
        <v>6.9682149050327782</v>
      </c>
      <c r="AH1416" s="135">
        <v>6.9666805138702275</v>
      </c>
      <c r="AI1416" s="135">
        <v>6.9650821077764267</v>
      </c>
      <c r="AJ1416" s="135">
        <v>6.9634177244901201</v>
      </c>
      <c r="AK1416" s="135">
        <v>6.9616854088646951</v>
      </c>
      <c r="AL1416" s="135">
        <v>6.9598832204459518</v>
      </c>
      <c r="AM1416" s="135">
        <v>6.9580092416998607</v>
      </c>
      <c r="AN1416" s="135">
        <v>6.9560615869000655</v>
      </c>
      <c r="AO1416" s="135">
        <v>6.9540384116793286</v>
      </c>
      <c r="AP1416" s="135">
        <v>6.9519379232427196</v>
      </c>
      <c r="AQ1416" s="135">
        <v>6.9497583912330008</v>
      </c>
      <c r="AR1416" s="135">
        <v>6.9474981592304896</v>
      </c>
      <c r="AS1416" s="135">
        <v>6.9451556568605088</v>
      </c>
      <c r="AT1416" s="135">
        <v>6.9427294124715813</v>
      </c>
      <c r="AU1416" s="135">
        <v>6.9402180663366524</v>
      </c>
      <c r="AV1416" s="135">
        <v>6.9376203843180058</v>
      </c>
      <c r="AW1416" s="135">
        <v>6.9349352719242878</v>
      </c>
      <c r="AX1416" s="136">
        <v>6.9321617886751712</v>
      </c>
    </row>
    <row r="1417" spans="1:50">
      <c r="A1417" s="212"/>
      <c r="B1417" s="215"/>
      <c r="C1417" s="206" t="s">
        <v>26</v>
      </c>
      <c r="D1417" s="52" t="s">
        <v>38</v>
      </c>
      <c r="E1417" s="56" t="str">
        <f>A1385&amp;"/"&amp;B1415&amp;"/"&amp;C1417&amp;"/"&amp;D1417</f>
        <v>Diesel oil fired power plants/Internal combustion engine/CHP/S</v>
      </c>
      <c r="F1417" s="103" t="str">
        <f>A1385</f>
        <v>Diesel oil fired power plants</v>
      </c>
      <c r="G1417" s="103" t="str">
        <f>B1415</f>
        <v>Internal combustion engine</v>
      </c>
      <c r="H1417" s="103" t="str">
        <f>C1417</f>
        <v>CHP</v>
      </c>
      <c r="I1417" s="104" t="str">
        <f t="shared" si="84"/>
        <v>S</v>
      </c>
      <c r="J1417" s="141">
        <v>9.1437499999999972</v>
      </c>
      <c r="K1417" s="141">
        <v>9.1431851756567326</v>
      </c>
      <c r="L1417" s="141">
        <v>9.142592820009984</v>
      </c>
      <c r="M1417" s="141">
        <v>9.1419716659393391</v>
      </c>
      <c r="N1417" s="141">
        <v>9.1413203956540627</v>
      </c>
      <c r="O1417" s="141">
        <v>9.140637639460973</v>
      </c>
      <c r="P1417" s="141">
        <v>9.1399219745919549</v>
      </c>
      <c r="Q1417" s="141">
        <v>9.1391719241040601</v>
      </c>
      <c r="R1417" s="141">
        <v>9.1383859558663438</v>
      </c>
      <c r="S1417" s="141">
        <v>9.13756248164899</v>
      </c>
      <c r="T1417" s="141">
        <v>9.1366998563316368</v>
      </c>
      <c r="U1417" s="141">
        <v>9.1357963772493207</v>
      </c>
      <c r="V1417" s="141">
        <v>9.1348502836959611</v>
      </c>
      <c r="W1417" s="141">
        <v>9.1338597566069097</v>
      </c>
      <c r="X1417" s="141">
        <v>9.1328229184437184</v>
      </c>
      <c r="Y1417" s="141">
        <v>9.1317378333059356</v>
      </c>
      <c r="Z1417" s="141">
        <v>9.1306025072963877</v>
      </c>
      <c r="AA1417" s="141">
        <v>9.1294148891681388</v>
      </c>
      <c r="AB1417" s="141">
        <v>9.1281728712828833</v>
      </c>
      <c r="AC1417" s="141">
        <v>9.1268742909122196</v>
      </c>
      <c r="AD1417" s="141">
        <v>9.1255169319146887</v>
      </c>
      <c r="AE1417" s="141">
        <v>9.1240985268229551</v>
      </c>
      <c r="AF1417" s="141">
        <v>9.1226167593767062</v>
      </c>
      <c r="AG1417" s="141">
        <v>9.1210692675379494</v>
      </c>
      <c r="AH1417" s="141">
        <v>9.1194536470262317</v>
      </c>
      <c r="AI1417" s="141">
        <v>9.1177674554118084</v>
      </c>
      <c r="AJ1417" s="141">
        <v>9.1160082168050245</v>
      </c>
      <c r="AK1417" s="141">
        <v>9.1141734271799066</v>
      </c>
      <c r="AL1417" s="141">
        <v>9.1122605603692897</v>
      </c>
      <c r="AM1417" s="141">
        <v>9.1102670747675418</v>
      </c>
      <c r="AN1417" s="141">
        <v>9.1081904207750579</v>
      </c>
      <c r="AO1417" s="141">
        <v>9.1060280490161318</v>
      </c>
      <c r="AP1417" s="141">
        <v>9.1037774193584191</v>
      </c>
      <c r="AQ1417" s="141">
        <v>9.1014360107579986</v>
      </c>
      <c r="AR1417" s="141">
        <v>9.0990013319489087</v>
      </c>
      <c r="AS1417" s="141">
        <v>9.0964709329898081</v>
      </c>
      <c r="AT1417" s="141">
        <v>9.0938424176732511</v>
      </c>
      <c r="AU1417" s="141">
        <v>9.0911134567946803</v>
      </c>
      <c r="AV1417" s="141">
        <v>9.0882818022687903</v>
      </c>
      <c r="AW1417" s="141">
        <v>9.0853453020701487</v>
      </c>
      <c r="AX1417" s="142">
        <v>9.0823019159632725</v>
      </c>
    </row>
    <row r="1418" spans="1:50">
      <c r="A1418" s="213"/>
      <c r="B1418" s="218"/>
      <c r="C1418" s="210"/>
      <c r="D1418" s="93" t="s">
        <v>47</v>
      </c>
      <c r="E1418" s="73" t="str">
        <f>A1385&amp;"/"&amp;B1415&amp;"/"&amp;C1417&amp;"/"&amp;D1418</f>
        <v>Diesel oil fired power plants/Internal combustion engine/CHP/XS</v>
      </c>
      <c r="F1418" s="91" t="str">
        <f>A1385</f>
        <v>Diesel oil fired power plants</v>
      </c>
      <c r="G1418" s="91" t="str">
        <f>B1415</f>
        <v>Internal combustion engine</v>
      </c>
      <c r="H1418" s="91" t="str">
        <f>C1417</f>
        <v>CHP</v>
      </c>
      <c r="I1418" s="70" t="str">
        <f t="shared" si="84"/>
        <v>XS</v>
      </c>
      <c r="J1418" s="137">
        <v>7.9252130681818169</v>
      </c>
      <c r="K1418" s="137">
        <v>7.92472351485124</v>
      </c>
      <c r="L1418" s="137">
        <v>7.9242100991615496</v>
      </c>
      <c r="M1418" s="137">
        <v>7.9236717228544506</v>
      </c>
      <c r="N1418" s="137">
        <v>7.9231072437538845</v>
      </c>
      <c r="O1418" s="137">
        <v>7.9225154746980966</v>
      </c>
      <c r="P1418" s="137">
        <v>7.921895182523401</v>
      </c>
      <c r="Q1418" s="137">
        <v>7.9212450871108562</v>
      </c>
      <c r="R1418" s="137">
        <v>7.9205638605081248</v>
      </c>
      <c r="S1418" s="137">
        <v>7.9198501261399823</v>
      </c>
      <c r="T1418" s="137">
        <v>7.9191024581221523</v>
      </c>
      <c r="U1418" s="137">
        <v>7.9183193806944034</v>
      </c>
      <c r="V1418" s="137">
        <v>7.9174993677901995</v>
      </c>
      <c r="W1418" s="137">
        <v>7.91664084276157</v>
      </c>
      <c r="X1418" s="137">
        <v>7.915742178279217</v>
      </c>
      <c r="Y1418" s="137">
        <v>7.9148016964294232</v>
      </c>
      <c r="Z1418" s="137">
        <v>7.9138176690306521</v>
      </c>
      <c r="AA1418" s="137">
        <v>7.9127883181942877</v>
      </c>
      <c r="AB1418" s="137">
        <v>7.9117118171553118</v>
      </c>
      <c r="AC1418" s="137">
        <v>7.9105862914001586</v>
      </c>
      <c r="AD1418" s="137">
        <v>7.909409820120274</v>
      </c>
      <c r="AE1418" s="137">
        <v>7.9081804380211373</v>
      </c>
      <c r="AF1418" s="137">
        <v>7.9068961375176219</v>
      </c>
      <c r="AG1418" s="137">
        <v>7.9055548713474613</v>
      </c>
      <c r="AH1418" s="137">
        <v>7.9041545556353396</v>
      </c>
      <c r="AI1418" s="137">
        <v>7.9026930734406085</v>
      </c>
      <c r="AJ1418" s="137">
        <v>7.9011682788217135</v>
      </c>
      <c r="AK1418" s="137">
        <v>7.8995780014503563</v>
      </c>
      <c r="AL1418" s="137">
        <v>7.8979200518076826</v>
      </c>
      <c r="AM1418" s="137">
        <v>7.8961922269937697</v>
      </c>
      <c r="AN1418" s="137">
        <v>7.8943923171800368</v>
      </c>
      <c r="AO1418" s="137">
        <v>7.8925181127319597</v>
      </c>
      <c r="AP1418" s="137">
        <v>7.8905674120265656</v>
      </c>
      <c r="AQ1418" s="137">
        <v>7.8885380299854972</v>
      </c>
      <c r="AR1418" s="137">
        <v>7.8864278073400156</v>
      </c>
      <c r="AS1418" s="137">
        <v>7.8842346206388951</v>
      </c>
      <c r="AT1418" s="137">
        <v>7.8819563930039873</v>
      </c>
      <c r="AU1418" s="137">
        <v>7.8795911056309285</v>
      </c>
      <c r="AV1418" s="137">
        <v>7.8771368100242931</v>
      </c>
      <c r="AW1418" s="137">
        <v>7.874591640947167</v>
      </c>
      <c r="AX1418" s="138">
        <v>7.8719538300549461</v>
      </c>
    </row>
    <row r="1419" spans="1:50">
      <c r="A1419" s="211" t="s">
        <v>56</v>
      </c>
      <c r="B1419" s="214" t="s">
        <v>41</v>
      </c>
      <c r="C1419" s="209" t="s">
        <v>36</v>
      </c>
      <c r="D1419" s="67" t="s">
        <v>24</v>
      </c>
      <c r="E1419" s="87" t="str">
        <f>A1419&amp;"/"&amp;B1419&amp;"/"&amp;C1419&amp;"/"&amp;D1419</f>
        <v>Fuel oil fired power plants/Integrated gasification combined cycle/Electricity only/L</v>
      </c>
      <c r="F1419" s="55" t="str">
        <f>A1419</f>
        <v>Fuel oil fired power plants</v>
      </c>
      <c r="G1419" s="55" t="str">
        <f>B1419</f>
        <v>Integrated gasification combined cycle</v>
      </c>
      <c r="H1419" s="55" t="str">
        <f>C1419</f>
        <v>Electricity only</v>
      </c>
      <c r="I1419" s="85" t="str">
        <f t="shared" si="84"/>
        <v>L</v>
      </c>
      <c r="J1419" s="139">
        <v>53.039999999999992</v>
      </c>
      <c r="K1419" s="139">
        <v>53.039999999999992</v>
      </c>
      <c r="L1419" s="139">
        <v>53.039999999999992</v>
      </c>
      <c r="M1419" s="139">
        <v>53.039999999999992</v>
      </c>
      <c r="N1419" s="139">
        <v>53.039999999999992</v>
      </c>
      <c r="O1419" s="139">
        <v>53.039999999999992</v>
      </c>
      <c r="P1419" s="139">
        <v>53.039999999999992</v>
      </c>
      <c r="Q1419" s="139">
        <v>53.039999999999992</v>
      </c>
      <c r="R1419" s="139">
        <v>53.039999999999992</v>
      </c>
      <c r="S1419" s="139">
        <v>53.039999999999992</v>
      </c>
      <c r="T1419" s="139">
        <v>53.039999999999992</v>
      </c>
      <c r="U1419" s="139">
        <v>53.039999999999992</v>
      </c>
      <c r="V1419" s="139">
        <v>53.039999999999992</v>
      </c>
      <c r="W1419" s="139">
        <v>53.039999999999992</v>
      </c>
      <c r="X1419" s="139">
        <v>53.039999999999992</v>
      </c>
      <c r="Y1419" s="139">
        <v>53.039999999999992</v>
      </c>
      <c r="Z1419" s="139">
        <v>53.039999999999992</v>
      </c>
      <c r="AA1419" s="139">
        <v>53.039999999999992</v>
      </c>
      <c r="AB1419" s="139">
        <v>53.039999999999992</v>
      </c>
      <c r="AC1419" s="139">
        <v>53.039999999999992</v>
      </c>
      <c r="AD1419" s="139">
        <v>53.039999999999992</v>
      </c>
      <c r="AE1419" s="139">
        <v>53.039999999999992</v>
      </c>
      <c r="AF1419" s="139">
        <v>53.039999999999992</v>
      </c>
      <c r="AG1419" s="139">
        <v>53.039999999999992</v>
      </c>
      <c r="AH1419" s="139">
        <v>53.039999999999992</v>
      </c>
      <c r="AI1419" s="139">
        <v>53.039999999999992</v>
      </c>
      <c r="AJ1419" s="139">
        <v>53.039999999999992</v>
      </c>
      <c r="AK1419" s="139">
        <v>53.039999999999992</v>
      </c>
      <c r="AL1419" s="139">
        <v>53.039999999999992</v>
      </c>
      <c r="AM1419" s="139">
        <v>53.039999999999992</v>
      </c>
      <c r="AN1419" s="139">
        <v>53.025483661763296</v>
      </c>
      <c r="AO1419" s="139">
        <v>53.020440584700452</v>
      </c>
      <c r="AP1419" s="139">
        <v>53.013662132014304</v>
      </c>
      <c r="AQ1419" s="139">
        <v>53.004564608788002</v>
      </c>
      <c r="AR1419" s="139">
        <v>52.992378821309522</v>
      </c>
      <c r="AS1419" s="139">
        <v>52.97609977051345</v>
      </c>
      <c r="AT1419" s="139">
        <v>52.954429642436736</v>
      </c>
      <c r="AU1419" s="139">
        <v>52.925719229216703</v>
      </c>
      <c r="AV1419" s="139">
        <v>52.887918962293583</v>
      </c>
      <c r="AW1419" s="139">
        <v>52.838560171211817</v>
      </c>
      <c r="AX1419" s="140">
        <v>52.774799999999992</v>
      </c>
    </row>
    <row r="1420" spans="1:50">
      <c r="A1420" s="212"/>
      <c r="B1420" s="215"/>
      <c r="C1420" s="216"/>
      <c r="D1420" s="52" t="s">
        <v>25</v>
      </c>
      <c r="E1420" s="86" t="str">
        <f>A1419&amp;"/"&amp;B1419&amp;"/"&amp;C1419&amp;"/"&amp;D1420</f>
        <v>Fuel oil fired power plants/Integrated gasification combined cycle/Electricity only/M</v>
      </c>
      <c r="F1420" s="61" t="str">
        <f>A1419</f>
        <v>Fuel oil fired power plants</v>
      </c>
      <c r="G1420" s="61" t="str">
        <f>B1419</f>
        <v>Integrated gasification combined cycle</v>
      </c>
      <c r="H1420" s="61" t="str">
        <f>C1419</f>
        <v>Electricity only</v>
      </c>
      <c r="I1420" s="84" t="str">
        <f t="shared" si="84"/>
        <v>M</v>
      </c>
      <c r="J1420" s="135">
        <v>57.017999999999994</v>
      </c>
      <c r="K1420" s="135">
        <v>57.017999999999994</v>
      </c>
      <c r="L1420" s="135">
        <v>57.017999999999994</v>
      </c>
      <c r="M1420" s="135">
        <v>57.017999999999994</v>
      </c>
      <c r="N1420" s="135">
        <v>57.017999999999994</v>
      </c>
      <c r="O1420" s="135">
        <v>57.017999999999994</v>
      </c>
      <c r="P1420" s="135">
        <v>57.017999999999994</v>
      </c>
      <c r="Q1420" s="135">
        <v>57.017999999999994</v>
      </c>
      <c r="R1420" s="135">
        <v>57.017999999999994</v>
      </c>
      <c r="S1420" s="135">
        <v>57.017999999999994</v>
      </c>
      <c r="T1420" s="135">
        <v>57.017999999999994</v>
      </c>
      <c r="U1420" s="135">
        <v>57.017999999999994</v>
      </c>
      <c r="V1420" s="135">
        <v>57.017999999999994</v>
      </c>
      <c r="W1420" s="135">
        <v>57.017999999999994</v>
      </c>
      <c r="X1420" s="135">
        <v>57.017999999999994</v>
      </c>
      <c r="Y1420" s="135">
        <v>57.017999999999994</v>
      </c>
      <c r="Z1420" s="135">
        <v>57.017999999999994</v>
      </c>
      <c r="AA1420" s="135">
        <v>57.017999999999994</v>
      </c>
      <c r="AB1420" s="135">
        <v>57.017999999999994</v>
      </c>
      <c r="AC1420" s="135">
        <v>57.017999999999994</v>
      </c>
      <c r="AD1420" s="135">
        <v>57.017999999999994</v>
      </c>
      <c r="AE1420" s="135">
        <v>57.017999999999994</v>
      </c>
      <c r="AF1420" s="135">
        <v>57.017999999999994</v>
      </c>
      <c r="AG1420" s="135">
        <v>57.017999999999994</v>
      </c>
      <c r="AH1420" s="135">
        <v>57.017999999999994</v>
      </c>
      <c r="AI1420" s="135">
        <v>57.017999999999994</v>
      </c>
      <c r="AJ1420" s="135">
        <v>57.017999999999994</v>
      </c>
      <c r="AK1420" s="135">
        <v>57.017999999999994</v>
      </c>
      <c r="AL1420" s="135">
        <v>57.017999999999994</v>
      </c>
      <c r="AM1420" s="135">
        <v>57.017999999999994</v>
      </c>
      <c r="AN1420" s="135">
        <v>57.002394936395532</v>
      </c>
      <c r="AO1420" s="135">
        <v>56.996973628552993</v>
      </c>
      <c r="AP1420" s="135">
        <v>56.989686791915368</v>
      </c>
      <c r="AQ1420" s="135">
        <v>56.979906954447095</v>
      </c>
      <c r="AR1420" s="135">
        <v>56.966807232907726</v>
      </c>
      <c r="AS1420" s="135">
        <v>56.94930725330196</v>
      </c>
      <c r="AT1420" s="135">
        <v>56.926011865619486</v>
      </c>
      <c r="AU1420" s="135">
        <v>56.895148171407939</v>
      </c>
      <c r="AV1420" s="135">
        <v>56.854512884465599</v>
      </c>
      <c r="AW1420" s="135">
        <v>56.801452184052692</v>
      </c>
      <c r="AX1420" s="136">
        <v>56.732909999999997</v>
      </c>
    </row>
    <row r="1421" spans="1:50">
      <c r="A1421" s="212"/>
      <c r="B1421" s="215"/>
      <c r="C1421" s="217" t="s">
        <v>26</v>
      </c>
      <c r="D1421" s="83" t="s">
        <v>24</v>
      </c>
      <c r="E1421" s="56" t="str">
        <f>A1419&amp;"/"&amp;B1419&amp;"/"&amp;C1421&amp;"/"&amp;D1421</f>
        <v>Fuel oil fired power plants/Integrated gasification combined cycle/CHP/L</v>
      </c>
      <c r="F1421" s="103" t="str">
        <f>A1419</f>
        <v>Fuel oil fired power plants</v>
      </c>
      <c r="G1421" s="103" t="str">
        <f>B1419</f>
        <v>Integrated gasification combined cycle</v>
      </c>
      <c r="H1421" s="103" t="str">
        <f>C1421</f>
        <v>CHP</v>
      </c>
      <c r="I1421" s="104" t="str">
        <f t="shared" si="84"/>
        <v>L</v>
      </c>
      <c r="J1421" s="141">
        <v>59.44714285714285</v>
      </c>
      <c r="K1421" s="141">
        <v>59.44714285714285</v>
      </c>
      <c r="L1421" s="141">
        <v>59.44714285714285</v>
      </c>
      <c r="M1421" s="141">
        <v>59.44714285714285</v>
      </c>
      <c r="N1421" s="141">
        <v>59.44714285714285</v>
      </c>
      <c r="O1421" s="141">
        <v>59.44714285714285</v>
      </c>
      <c r="P1421" s="141">
        <v>59.44714285714285</v>
      </c>
      <c r="Q1421" s="141">
        <v>59.44714285714285</v>
      </c>
      <c r="R1421" s="141">
        <v>59.44714285714285</v>
      </c>
      <c r="S1421" s="141">
        <v>59.44714285714285</v>
      </c>
      <c r="T1421" s="141">
        <v>59.44714285714285</v>
      </c>
      <c r="U1421" s="141">
        <v>59.44714285714285</v>
      </c>
      <c r="V1421" s="141">
        <v>59.44714285714285</v>
      </c>
      <c r="W1421" s="141">
        <v>59.44714285714285</v>
      </c>
      <c r="X1421" s="141">
        <v>59.44714285714285</v>
      </c>
      <c r="Y1421" s="141">
        <v>59.44714285714285</v>
      </c>
      <c r="Z1421" s="141">
        <v>59.44714285714285</v>
      </c>
      <c r="AA1421" s="141">
        <v>59.44714285714285</v>
      </c>
      <c r="AB1421" s="141">
        <v>59.44714285714285</v>
      </c>
      <c r="AC1421" s="141">
        <v>59.44714285714285</v>
      </c>
      <c r="AD1421" s="141">
        <v>59.44714285714285</v>
      </c>
      <c r="AE1421" s="141">
        <v>59.44714285714285</v>
      </c>
      <c r="AF1421" s="141">
        <v>59.44714285714285</v>
      </c>
      <c r="AG1421" s="141">
        <v>59.44714285714285</v>
      </c>
      <c r="AH1421" s="141">
        <v>59.44714285714285</v>
      </c>
      <c r="AI1421" s="141">
        <v>59.44714285714285</v>
      </c>
      <c r="AJ1421" s="141">
        <v>59.44714285714285</v>
      </c>
      <c r="AK1421" s="141">
        <v>59.44714285714285</v>
      </c>
      <c r="AL1421" s="141">
        <v>59.44714285714285</v>
      </c>
      <c r="AM1421" s="141">
        <v>59.44714285714285</v>
      </c>
      <c r="AN1421" s="141">
        <v>59.430872969644362</v>
      </c>
      <c r="AO1421" s="141">
        <v>59.425220697348102</v>
      </c>
      <c r="AP1421" s="141">
        <v>59.417623418969811</v>
      </c>
      <c r="AQ1421" s="141">
        <v>59.407426930227714</v>
      </c>
      <c r="AR1421" s="141">
        <v>59.393769120102164</v>
      </c>
      <c r="AS1421" s="141">
        <v>59.375523587329681</v>
      </c>
      <c r="AT1421" s="141">
        <v>59.351235744201681</v>
      </c>
      <c r="AU1421" s="141">
        <v>59.319057161317453</v>
      </c>
      <c r="AV1421" s="141">
        <v>59.276690685679895</v>
      </c>
      <c r="AW1421" s="141">
        <v>59.221369435591399</v>
      </c>
      <c r="AX1421" s="142">
        <v>59.149907142857138</v>
      </c>
    </row>
    <row r="1422" spans="1:50">
      <c r="A1422" s="212"/>
      <c r="B1422" s="215"/>
      <c r="C1422" s="216"/>
      <c r="D1422" s="106" t="s">
        <v>25</v>
      </c>
      <c r="E1422" s="107" t="str">
        <f>A1419&amp;"/"&amp;B1419&amp;"/"&amp;C1421&amp;"/"&amp;D1422</f>
        <v>Fuel oil fired power plants/Integrated gasification combined cycle/CHP/M</v>
      </c>
      <c r="F1422" s="108" t="str">
        <f>A1419</f>
        <v>Fuel oil fired power plants</v>
      </c>
      <c r="G1422" s="108" t="str">
        <f>B1419</f>
        <v>Integrated gasification combined cycle</v>
      </c>
      <c r="H1422" s="108" t="str">
        <f>C1421</f>
        <v>CHP</v>
      </c>
      <c r="I1422" s="109" t="str">
        <f t="shared" si="84"/>
        <v>M</v>
      </c>
      <c r="J1422" s="143">
        <v>63.305802857142851</v>
      </c>
      <c r="K1422" s="143">
        <v>63.305802857142851</v>
      </c>
      <c r="L1422" s="143">
        <v>63.305802857142851</v>
      </c>
      <c r="M1422" s="143">
        <v>63.305802857142851</v>
      </c>
      <c r="N1422" s="143">
        <v>63.305802857142851</v>
      </c>
      <c r="O1422" s="143">
        <v>63.305802857142851</v>
      </c>
      <c r="P1422" s="143">
        <v>63.305802857142851</v>
      </c>
      <c r="Q1422" s="143">
        <v>63.305802857142851</v>
      </c>
      <c r="R1422" s="143">
        <v>63.305802857142851</v>
      </c>
      <c r="S1422" s="143">
        <v>63.305802857142851</v>
      </c>
      <c r="T1422" s="143">
        <v>63.305802857142851</v>
      </c>
      <c r="U1422" s="143">
        <v>63.305802857142851</v>
      </c>
      <c r="V1422" s="143">
        <v>63.305802857142851</v>
      </c>
      <c r="W1422" s="143">
        <v>63.305802857142851</v>
      </c>
      <c r="X1422" s="143">
        <v>63.305802857142851</v>
      </c>
      <c r="Y1422" s="143">
        <v>63.305802857142851</v>
      </c>
      <c r="Z1422" s="143">
        <v>63.305802857142851</v>
      </c>
      <c r="AA1422" s="143">
        <v>63.305802857142851</v>
      </c>
      <c r="AB1422" s="143">
        <v>63.305802857142851</v>
      </c>
      <c r="AC1422" s="143">
        <v>63.305802857142851</v>
      </c>
      <c r="AD1422" s="143">
        <v>63.305802857142851</v>
      </c>
      <c r="AE1422" s="143">
        <v>63.305802857142851</v>
      </c>
      <c r="AF1422" s="143">
        <v>63.305802857142851</v>
      </c>
      <c r="AG1422" s="143">
        <v>63.305802857142851</v>
      </c>
      <c r="AH1422" s="143">
        <v>63.305802857142851</v>
      </c>
      <c r="AI1422" s="143">
        <v>63.305802857142851</v>
      </c>
      <c r="AJ1422" s="143">
        <v>63.305802857142851</v>
      </c>
      <c r="AK1422" s="143">
        <v>63.305802857142851</v>
      </c>
      <c r="AL1422" s="143">
        <v>63.305802857142851</v>
      </c>
      <c r="AM1422" s="143">
        <v>63.305802857142851</v>
      </c>
      <c r="AN1422" s="143">
        <v>63.28847690603763</v>
      </c>
      <c r="AO1422" s="143">
        <v>63.282457749885054</v>
      </c>
      <c r="AP1422" s="143">
        <v>63.274367339073841</v>
      </c>
      <c r="AQ1422" s="143">
        <v>63.263509005517037</v>
      </c>
      <c r="AR1422" s="143">
        <v>63.248964679352419</v>
      </c>
      <c r="AS1422" s="143">
        <v>63.229534845634525</v>
      </c>
      <c r="AT1422" s="143">
        <v>63.203670500688951</v>
      </c>
      <c r="AU1422" s="143">
        <v>63.169403235242967</v>
      </c>
      <c r="AV1422" s="143">
        <v>63.124286790186751</v>
      </c>
      <c r="AW1422" s="143">
        <v>63.065374688047044</v>
      </c>
      <c r="AX1422" s="144">
        <v>62.989273842857138</v>
      </c>
    </row>
    <row r="1423" spans="1:50">
      <c r="A1423" s="212"/>
      <c r="B1423" s="215"/>
      <c r="C1423" s="217" t="s">
        <v>42</v>
      </c>
      <c r="D1423" s="83" t="s">
        <v>24</v>
      </c>
      <c r="E1423" s="56" t="str">
        <f>A1419&amp;"/"&amp;B1419&amp;"/"&amp;C1423&amp;"/"&amp;D1423</f>
        <v>Fuel oil fired power plants/Integrated gasification combined cycle/Electricity only with CCS/L</v>
      </c>
      <c r="F1423" s="103" t="str">
        <f>A1419</f>
        <v>Fuel oil fired power plants</v>
      </c>
      <c r="G1423" s="103" t="str">
        <f>B1419</f>
        <v>Integrated gasification combined cycle</v>
      </c>
      <c r="H1423" s="103" t="str">
        <f>C1423</f>
        <v>Electricity only with CCS</v>
      </c>
      <c r="I1423" s="104" t="str">
        <f t="shared" si="84"/>
        <v>L</v>
      </c>
      <c r="J1423" s="141" t="s">
        <v>99</v>
      </c>
      <c r="K1423" s="141" t="s">
        <v>99</v>
      </c>
      <c r="L1423" s="141" t="s">
        <v>99</v>
      </c>
      <c r="M1423" s="141" t="s">
        <v>99</v>
      </c>
      <c r="N1423" s="141" t="s">
        <v>99</v>
      </c>
      <c r="O1423" s="141" t="s">
        <v>99</v>
      </c>
      <c r="P1423" s="141" t="s">
        <v>99</v>
      </c>
      <c r="Q1423" s="141" t="s">
        <v>99</v>
      </c>
      <c r="R1423" s="141" t="s">
        <v>99</v>
      </c>
      <c r="S1423" s="141" t="s">
        <v>99</v>
      </c>
      <c r="T1423" s="141" t="s">
        <v>99</v>
      </c>
      <c r="U1423" s="141" t="s">
        <v>99</v>
      </c>
      <c r="V1423" s="141" t="s">
        <v>99</v>
      </c>
      <c r="W1423" s="141" t="s">
        <v>99</v>
      </c>
      <c r="X1423" s="141" t="s">
        <v>99</v>
      </c>
      <c r="Y1423" s="141" t="s">
        <v>99</v>
      </c>
      <c r="Z1423" s="141" t="s">
        <v>99</v>
      </c>
      <c r="AA1423" s="141" t="s">
        <v>99</v>
      </c>
      <c r="AB1423" s="141" t="s">
        <v>99</v>
      </c>
      <c r="AC1423" s="141" t="s">
        <v>99</v>
      </c>
      <c r="AD1423" s="141" t="s">
        <v>99</v>
      </c>
      <c r="AE1423" s="141">
        <v>83.537999999999997</v>
      </c>
      <c r="AF1423" s="141">
        <v>83.537999999999997</v>
      </c>
      <c r="AG1423" s="141">
        <v>83.537999999999997</v>
      </c>
      <c r="AH1423" s="141">
        <v>83.537999999999997</v>
      </c>
      <c r="AI1423" s="141">
        <v>83.537999999999997</v>
      </c>
      <c r="AJ1423" s="141">
        <v>83.537999999999997</v>
      </c>
      <c r="AK1423" s="141">
        <v>83.537999999999997</v>
      </c>
      <c r="AL1423" s="141">
        <v>83.537999999999997</v>
      </c>
      <c r="AM1423" s="141">
        <v>83.537999999999997</v>
      </c>
      <c r="AN1423" s="141">
        <v>83.537999999999997</v>
      </c>
      <c r="AO1423" s="141">
        <v>83.537999999999997</v>
      </c>
      <c r="AP1423" s="141">
        <v>83.537999999999997</v>
      </c>
      <c r="AQ1423" s="141">
        <v>83.537999999999997</v>
      </c>
      <c r="AR1423" s="141">
        <v>83.537999999999997</v>
      </c>
      <c r="AS1423" s="141">
        <v>83.500431664804296</v>
      </c>
      <c r="AT1423" s="141">
        <v>83.476401864467007</v>
      </c>
      <c r="AU1423" s="141">
        <v>83.437357138558696</v>
      </c>
      <c r="AV1423" s="141">
        <v>83.374498467978199</v>
      </c>
      <c r="AW1423" s="141">
        <v>83.274792164799422</v>
      </c>
      <c r="AX1423" s="142">
        <v>83.120310000000003</v>
      </c>
    </row>
    <row r="1424" spans="1:50">
      <c r="A1424" s="212"/>
      <c r="B1424" s="215"/>
      <c r="C1424" s="216"/>
      <c r="D1424" s="106" t="s">
        <v>25</v>
      </c>
      <c r="E1424" s="107" t="str">
        <f>A1419&amp;"/"&amp;B1419&amp;"/"&amp;C1423&amp;"/"&amp;D1424</f>
        <v>Fuel oil fired power plants/Integrated gasification combined cycle/Electricity only with CCS/M</v>
      </c>
      <c r="F1424" s="108" t="str">
        <f>A1419</f>
        <v>Fuel oil fired power plants</v>
      </c>
      <c r="G1424" s="108" t="str">
        <f>B1419</f>
        <v>Integrated gasification combined cycle</v>
      </c>
      <c r="H1424" s="108" t="str">
        <f>C1423</f>
        <v>Electricity only with CCS</v>
      </c>
      <c r="I1424" s="109" t="str">
        <f t="shared" si="84"/>
        <v>M</v>
      </c>
      <c r="J1424" s="143" t="s">
        <v>99</v>
      </c>
      <c r="K1424" s="143" t="s">
        <v>99</v>
      </c>
      <c r="L1424" s="143" t="s">
        <v>99</v>
      </c>
      <c r="M1424" s="143" t="s">
        <v>99</v>
      </c>
      <c r="N1424" s="143" t="s">
        <v>99</v>
      </c>
      <c r="O1424" s="143" t="s">
        <v>99</v>
      </c>
      <c r="P1424" s="143" t="s">
        <v>99</v>
      </c>
      <c r="Q1424" s="143" t="s">
        <v>99</v>
      </c>
      <c r="R1424" s="143" t="s">
        <v>99</v>
      </c>
      <c r="S1424" s="143" t="s">
        <v>99</v>
      </c>
      <c r="T1424" s="143" t="s">
        <v>99</v>
      </c>
      <c r="U1424" s="143" t="s">
        <v>99</v>
      </c>
      <c r="V1424" s="143" t="s">
        <v>99</v>
      </c>
      <c r="W1424" s="143" t="s">
        <v>99</v>
      </c>
      <c r="X1424" s="143" t="s">
        <v>99</v>
      </c>
      <c r="Y1424" s="143" t="s">
        <v>99</v>
      </c>
      <c r="Z1424" s="143" t="s">
        <v>99</v>
      </c>
      <c r="AA1424" s="143" t="s">
        <v>99</v>
      </c>
      <c r="AB1424" s="143" t="s">
        <v>99</v>
      </c>
      <c r="AC1424" s="143" t="s">
        <v>99</v>
      </c>
      <c r="AD1424" s="143" t="s">
        <v>99</v>
      </c>
      <c r="AE1424" s="143">
        <v>89.107199999999992</v>
      </c>
      <c r="AF1424" s="143">
        <v>89.107199999999992</v>
      </c>
      <c r="AG1424" s="143">
        <v>89.107199999999992</v>
      </c>
      <c r="AH1424" s="143">
        <v>89.107199999999992</v>
      </c>
      <c r="AI1424" s="143">
        <v>89.107199999999992</v>
      </c>
      <c r="AJ1424" s="143">
        <v>89.107199999999992</v>
      </c>
      <c r="AK1424" s="143">
        <v>89.107199999999992</v>
      </c>
      <c r="AL1424" s="143">
        <v>89.107199999999992</v>
      </c>
      <c r="AM1424" s="143">
        <v>89.107199999999992</v>
      </c>
      <c r="AN1424" s="143">
        <v>89.107199999999992</v>
      </c>
      <c r="AO1424" s="143">
        <v>89.107199999999992</v>
      </c>
      <c r="AP1424" s="143">
        <v>89.107199999999992</v>
      </c>
      <c r="AQ1424" s="143">
        <v>89.107199999999992</v>
      </c>
      <c r="AR1424" s="143">
        <v>89.107199999999992</v>
      </c>
      <c r="AS1424" s="143">
        <v>89.067127109124556</v>
      </c>
      <c r="AT1424" s="143">
        <v>89.041495322098129</v>
      </c>
      <c r="AU1424" s="143">
        <v>88.999847614462595</v>
      </c>
      <c r="AV1424" s="143">
        <v>88.932798365843396</v>
      </c>
      <c r="AW1424" s="143">
        <v>88.826444975786032</v>
      </c>
      <c r="AX1424" s="144">
        <v>88.661663999999988</v>
      </c>
    </row>
    <row r="1425" spans="1:50">
      <c r="A1425" s="212"/>
      <c r="B1425" s="215"/>
      <c r="C1425" s="217" t="s">
        <v>43</v>
      </c>
      <c r="D1425" s="52" t="s">
        <v>24</v>
      </c>
      <c r="E1425" s="86" t="str">
        <f>A1419&amp;"/"&amp;B1419&amp;"/"&amp;C1425&amp;"/"&amp;D1425</f>
        <v>Fuel oil fired power plants/Integrated gasification combined cycle/CHP with CCS/L</v>
      </c>
      <c r="F1425" s="61" t="str">
        <f>A1419</f>
        <v>Fuel oil fired power plants</v>
      </c>
      <c r="G1425" s="61" t="str">
        <f>B1419</f>
        <v>Integrated gasification combined cycle</v>
      </c>
      <c r="H1425" s="61" t="str">
        <f>C1425</f>
        <v>CHP with CCS</v>
      </c>
      <c r="I1425" s="84" t="str">
        <f t="shared" si="84"/>
        <v>L</v>
      </c>
      <c r="J1425" s="135" t="s">
        <v>99</v>
      </c>
      <c r="K1425" s="135" t="s">
        <v>99</v>
      </c>
      <c r="L1425" s="135" t="s">
        <v>99</v>
      </c>
      <c r="M1425" s="135" t="s">
        <v>99</v>
      </c>
      <c r="N1425" s="135" t="s">
        <v>99</v>
      </c>
      <c r="O1425" s="135" t="s">
        <v>99</v>
      </c>
      <c r="P1425" s="135" t="s">
        <v>99</v>
      </c>
      <c r="Q1425" s="135" t="s">
        <v>99</v>
      </c>
      <c r="R1425" s="135" t="s">
        <v>99</v>
      </c>
      <c r="S1425" s="135" t="s">
        <v>99</v>
      </c>
      <c r="T1425" s="135" t="s">
        <v>99</v>
      </c>
      <c r="U1425" s="135" t="s">
        <v>99</v>
      </c>
      <c r="V1425" s="135" t="s">
        <v>99</v>
      </c>
      <c r="W1425" s="135" t="s">
        <v>99</v>
      </c>
      <c r="X1425" s="135" t="s">
        <v>99</v>
      </c>
      <c r="Y1425" s="135" t="s">
        <v>99</v>
      </c>
      <c r="Z1425" s="135" t="s">
        <v>99</v>
      </c>
      <c r="AA1425" s="135" t="s">
        <v>99</v>
      </c>
      <c r="AB1425" s="135" t="s">
        <v>99</v>
      </c>
      <c r="AC1425" s="135" t="s">
        <v>99</v>
      </c>
      <c r="AD1425" s="135" t="s">
        <v>99</v>
      </c>
      <c r="AE1425" s="135">
        <v>89.430120000000002</v>
      </c>
      <c r="AF1425" s="135">
        <v>89.430120000000002</v>
      </c>
      <c r="AG1425" s="135">
        <v>89.430120000000002</v>
      </c>
      <c r="AH1425" s="135">
        <v>89.430120000000002</v>
      </c>
      <c r="AI1425" s="135">
        <v>89.430120000000002</v>
      </c>
      <c r="AJ1425" s="135">
        <v>89.430120000000002</v>
      </c>
      <c r="AK1425" s="135">
        <v>89.430120000000002</v>
      </c>
      <c r="AL1425" s="135">
        <v>89.430120000000002</v>
      </c>
      <c r="AM1425" s="135">
        <v>89.430120000000002</v>
      </c>
      <c r="AN1425" s="135">
        <v>89.430120000000002</v>
      </c>
      <c r="AO1425" s="135">
        <v>89.430120000000002</v>
      </c>
      <c r="AP1425" s="135">
        <v>89.430120000000002</v>
      </c>
      <c r="AQ1425" s="135">
        <v>89.430120000000002</v>
      </c>
      <c r="AR1425" s="135">
        <v>89.430120000000002</v>
      </c>
      <c r="AS1425" s="135">
        <v>89.389901886988511</v>
      </c>
      <c r="AT1425" s="135">
        <v>89.364177211658259</v>
      </c>
      <c r="AU1425" s="135">
        <v>89.32237857483014</v>
      </c>
      <c r="AV1425" s="135">
        <v>89.25508634311457</v>
      </c>
      <c r="AW1425" s="135">
        <v>89.148347533734011</v>
      </c>
      <c r="AX1425" s="136">
        <v>88.982969400000002</v>
      </c>
    </row>
    <row r="1426" spans="1:50">
      <c r="A1426" s="212"/>
      <c r="B1426" s="218"/>
      <c r="C1426" s="210"/>
      <c r="D1426" s="93" t="s">
        <v>25</v>
      </c>
      <c r="E1426" s="73" t="str">
        <f>A1419&amp;"/"&amp;B1419&amp;"/"&amp;C1425&amp;"/"&amp;D1426</f>
        <v>Fuel oil fired power plants/Integrated gasification combined cycle/CHP with CCS/M</v>
      </c>
      <c r="F1426" s="91" t="str">
        <f>A1419</f>
        <v>Fuel oil fired power plants</v>
      </c>
      <c r="G1426" s="91" t="str">
        <f>B1419</f>
        <v>Integrated gasification combined cycle</v>
      </c>
      <c r="H1426" s="91" t="str">
        <f>C1425</f>
        <v>CHP with CCS</v>
      </c>
      <c r="I1426" s="70" t="str">
        <f t="shared" si="84"/>
        <v>M</v>
      </c>
      <c r="J1426" s="137" t="s">
        <v>99</v>
      </c>
      <c r="K1426" s="137" t="s">
        <v>99</v>
      </c>
      <c r="L1426" s="137" t="s">
        <v>99</v>
      </c>
      <c r="M1426" s="137" t="s">
        <v>99</v>
      </c>
      <c r="N1426" s="137" t="s">
        <v>99</v>
      </c>
      <c r="O1426" s="137" t="s">
        <v>99</v>
      </c>
      <c r="P1426" s="137" t="s">
        <v>99</v>
      </c>
      <c r="Q1426" s="137" t="s">
        <v>99</v>
      </c>
      <c r="R1426" s="137" t="s">
        <v>99</v>
      </c>
      <c r="S1426" s="137" t="s">
        <v>99</v>
      </c>
      <c r="T1426" s="137" t="s">
        <v>99</v>
      </c>
      <c r="U1426" s="137" t="s">
        <v>99</v>
      </c>
      <c r="V1426" s="137" t="s">
        <v>99</v>
      </c>
      <c r="W1426" s="137" t="s">
        <v>99</v>
      </c>
      <c r="X1426" s="137" t="s">
        <v>99</v>
      </c>
      <c r="Y1426" s="137" t="s">
        <v>99</v>
      </c>
      <c r="Z1426" s="137" t="s">
        <v>99</v>
      </c>
      <c r="AA1426" s="137" t="s">
        <v>99</v>
      </c>
      <c r="AB1426" s="137" t="s">
        <v>99</v>
      </c>
      <c r="AC1426" s="137" t="s">
        <v>99</v>
      </c>
      <c r="AD1426" s="137" t="s">
        <v>99</v>
      </c>
      <c r="AE1426" s="137">
        <v>94.832244000000003</v>
      </c>
      <c r="AF1426" s="137">
        <v>94.832244000000003</v>
      </c>
      <c r="AG1426" s="137">
        <v>94.832244000000003</v>
      </c>
      <c r="AH1426" s="137">
        <v>94.832244000000003</v>
      </c>
      <c r="AI1426" s="137">
        <v>94.832244000000003</v>
      </c>
      <c r="AJ1426" s="137">
        <v>94.832244000000003</v>
      </c>
      <c r="AK1426" s="137">
        <v>94.832244000000003</v>
      </c>
      <c r="AL1426" s="137">
        <v>94.832244000000003</v>
      </c>
      <c r="AM1426" s="137">
        <v>94.832244000000003</v>
      </c>
      <c r="AN1426" s="137">
        <v>94.832244000000003</v>
      </c>
      <c r="AO1426" s="137">
        <v>94.832244000000003</v>
      </c>
      <c r="AP1426" s="137">
        <v>94.832244000000003</v>
      </c>
      <c r="AQ1426" s="137">
        <v>94.832244000000003</v>
      </c>
      <c r="AR1426" s="137">
        <v>94.832244000000003</v>
      </c>
      <c r="AS1426" s="137">
        <v>94.789596467979194</v>
      </c>
      <c r="AT1426" s="137">
        <v>94.762317865560448</v>
      </c>
      <c r="AU1426" s="137">
        <v>94.71799433645694</v>
      </c>
      <c r="AV1426" s="137">
        <v>94.646637244043831</v>
      </c>
      <c r="AW1426" s="137">
        <v>94.533450760391034</v>
      </c>
      <c r="AX1426" s="138">
        <v>94.358082779999989</v>
      </c>
    </row>
    <row r="1427" spans="1:50">
      <c r="A1427" s="212"/>
      <c r="B1427" s="214" t="s">
        <v>44</v>
      </c>
      <c r="C1427" s="209" t="s">
        <v>36</v>
      </c>
      <c r="D1427" s="67" t="s">
        <v>24</v>
      </c>
      <c r="E1427" s="87" t="str">
        <f>A1419&amp;"/"&amp;B1427&amp;"/"&amp;C1427&amp;"/"&amp;D1427</f>
        <v>Fuel oil fired power plants/Supercritical steam turbine/Electricity only/L</v>
      </c>
      <c r="F1427" s="55" t="str">
        <f>A1419</f>
        <v>Fuel oil fired power plants</v>
      </c>
      <c r="G1427" s="55" t="str">
        <f>B1427</f>
        <v>Supercritical steam turbine</v>
      </c>
      <c r="H1427" s="55" t="str">
        <f>C1427</f>
        <v>Electricity only</v>
      </c>
      <c r="I1427" s="85" t="str">
        <f t="shared" si="84"/>
        <v>L</v>
      </c>
      <c r="J1427" s="139">
        <v>36.96</v>
      </c>
      <c r="K1427" s="139">
        <v>36.96</v>
      </c>
      <c r="L1427" s="139">
        <v>36.96</v>
      </c>
      <c r="M1427" s="139">
        <v>36.96</v>
      </c>
      <c r="N1427" s="139">
        <v>36.96</v>
      </c>
      <c r="O1427" s="139">
        <v>36.96</v>
      </c>
      <c r="P1427" s="139">
        <v>36.96</v>
      </c>
      <c r="Q1427" s="139">
        <v>36.96</v>
      </c>
      <c r="R1427" s="139">
        <v>36.96</v>
      </c>
      <c r="S1427" s="139">
        <v>36.96</v>
      </c>
      <c r="T1427" s="139">
        <v>36.96</v>
      </c>
      <c r="U1427" s="139">
        <v>36.96</v>
      </c>
      <c r="V1427" s="139">
        <v>36.96</v>
      </c>
      <c r="W1427" s="139">
        <v>36.96</v>
      </c>
      <c r="X1427" s="139">
        <v>36.96</v>
      </c>
      <c r="Y1427" s="139">
        <v>36.96</v>
      </c>
      <c r="Z1427" s="139">
        <v>36.96</v>
      </c>
      <c r="AA1427" s="139">
        <v>36.96</v>
      </c>
      <c r="AB1427" s="139">
        <v>36.96</v>
      </c>
      <c r="AC1427" s="139">
        <v>36.96</v>
      </c>
      <c r="AD1427" s="139">
        <v>36.96</v>
      </c>
      <c r="AE1427" s="139">
        <v>36.96</v>
      </c>
      <c r="AF1427" s="139">
        <v>36.96</v>
      </c>
      <c r="AG1427" s="139">
        <v>36.96</v>
      </c>
      <c r="AH1427" s="139">
        <v>36.96</v>
      </c>
      <c r="AI1427" s="139">
        <v>36.96</v>
      </c>
      <c r="AJ1427" s="139">
        <v>36.96</v>
      </c>
      <c r="AK1427" s="139">
        <v>36.96</v>
      </c>
      <c r="AL1427" s="139">
        <v>36.96</v>
      </c>
      <c r="AM1427" s="139">
        <v>36.96</v>
      </c>
      <c r="AN1427" s="139">
        <v>36.94988454258619</v>
      </c>
      <c r="AO1427" s="139">
        <v>36.946370362189469</v>
      </c>
      <c r="AP1427" s="139">
        <v>36.941646915521282</v>
      </c>
      <c r="AQ1427" s="139">
        <v>36.9353074649473</v>
      </c>
      <c r="AR1427" s="139">
        <v>36.926816011229263</v>
      </c>
      <c r="AS1427" s="139">
        <v>36.915472238276351</v>
      </c>
      <c r="AT1427" s="139">
        <v>36.900371787037372</v>
      </c>
      <c r="AU1427" s="139">
        <v>36.880365435743769</v>
      </c>
      <c r="AV1427" s="139">
        <v>36.854024978249839</v>
      </c>
      <c r="AW1427" s="139">
        <v>36.819630164554844</v>
      </c>
      <c r="AX1427" s="140">
        <v>36.775200000000005</v>
      </c>
    </row>
    <row r="1428" spans="1:50">
      <c r="A1428" s="212"/>
      <c r="B1428" s="215"/>
      <c r="C1428" s="216"/>
      <c r="D1428" s="52" t="s">
        <v>25</v>
      </c>
      <c r="E1428" s="86" t="str">
        <f>A1419&amp;"/"&amp;B1427&amp;"/"&amp;C1427&amp;"/"&amp;D1428</f>
        <v>Fuel oil fired power plants/Supercritical steam turbine/Electricity only/M</v>
      </c>
      <c r="F1428" s="61" t="str">
        <f>A1419</f>
        <v>Fuel oil fired power plants</v>
      </c>
      <c r="G1428" s="61" t="str">
        <f>B1427</f>
        <v>Supercritical steam turbine</v>
      </c>
      <c r="H1428" s="61" t="str">
        <f>C1427</f>
        <v>Electricity only</v>
      </c>
      <c r="I1428" s="84" t="str">
        <f t="shared" si="84"/>
        <v>M</v>
      </c>
      <c r="J1428" s="135">
        <v>40.286400000000008</v>
      </c>
      <c r="K1428" s="135">
        <v>40.286400000000008</v>
      </c>
      <c r="L1428" s="135">
        <v>40.286400000000008</v>
      </c>
      <c r="M1428" s="135">
        <v>40.286400000000008</v>
      </c>
      <c r="N1428" s="135">
        <v>40.286400000000008</v>
      </c>
      <c r="O1428" s="135">
        <v>40.286400000000008</v>
      </c>
      <c r="P1428" s="135">
        <v>40.286400000000008</v>
      </c>
      <c r="Q1428" s="135">
        <v>40.286400000000008</v>
      </c>
      <c r="R1428" s="135">
        <v>40.286400000000008</v>
      </c>
      <c r="S1428" s="135">
        <v>40.286400000000008</v>
      </c>
      <c r="T1428" s="135">
        <v>40.286400000000008</v>
      </c>
      <c r="U1428" s="135">
        <v>40.286400000000008</v>
      </c>
      <c r="V1428" s="135">
        <v>40.286400000000008</v>
      </c>
      <c r="W1428" s="135">
        <v>40.286400000000008</v>
      </c>
      <c r="X1428" s="135">
        <v>40.286400000000008</v>
      </c>
      <c r="Y1428" s="135">
        <v>40.286400000000008</v>
      </c>
      <c r="Z1428" s="135">
        <v>40.286400000000008</v>
      </c>
      <c r="AA1428" s="135">
        <v>40.286400000000008</v>
      </c>
      <c r="AB1428" s="135">
        <v>40.286400000000008</v>
      </c>
      <c r="AC1428" s="135">
        <v>40.286400000000008</v>
      </c>
      <c r="AD1428" s="135">
        <v>40.286400000000008</v>
      </c>
      <c r="AE1428" s="135">
        <v>40.286400000000008</v>
      </c>
      <c r="AF1428" s="135">
        <v>40.286400000000008</v>
      </c>
      <c r="AG1428" s="135">
        <v>40.286400000000008</v>
      </c>
      <c r="AH1428" s="135">
        <v>40.286400000000008</v>
      </c>
      <c r="AI1428" s="135">
        <v>40.286400000000008</v>
      </c>
      <c r="AJ1428" s="135">
        <v>40.286400000000008</v>
      </c>
      <c r="AK1428" s="135">
        <v>40.286400000000008</v>
      </c>
      <c r="AL1428" s="135">
        <v>40.286400000000008</v>
      </c>
      <c r="AM1428" s="135">
        <v>40.286400000000008</v>
      </c>
      <c r="AN1428" s="135">
        <v>40.275374151418944</v>
      </c>
      <c r="AO1428" s="135">
        <v>40.271543694786516</v>
      </c>
      <c r="AP1428" s="135">
        <v>40.266395137918195</v>
      </c>
      <c r="AQ1428" s="135">
        <v>40.259485136792549</v>
      </c>
      <c r="AR1428" s="135">
        <v>40.250229452239893</v>
      </c>
      <c r="AS1428" s="135">
        <v>40.237864739721218</v>
      </c>
      <c r="AT1428" s="135">
        <v>40.221405247870734</v>
      </c>
      <c r="AU1428" s="135">
        <v>40.199598324960704</v>
      </c>
      <c r="AV1428" s="135">
        <v>40.170887226292322</v>
      </c>
      <c r="AW1428" s="135">
        <v>40.133396879364774</v>
      </c>
      <c r="AX1428" s="136">
        <v>40.084968000000003</v>
      </c>
    </row>
    <row r="1429" spans="1:50">
      <c r="A1429" s="212"/>
      <c r="B1429" s="215"/>
      <c r="C1429" s="217" t="s">
        <v>26</v>
      </c>
      <c r="D1429" s="83" t="s">
        <v>24</v>
      </c>
      <c r="E1429" s="56" t="str">
        <f>A1419&amp;"/"&amp;B1427&amp;"/"&amp;C1429&amp;"/"&amp;D1429</f>
        <v>Fuel oil fired power plants/Supercritical steam turbine/CHP/L</v>
      </c>
      <c r="F1429" s="103" t="str">
        <f>A1419</f>
        <v>Fuel oil fired power plants</v>
      </c>
      <c r="G1429" s="103" t="str">
        <f>B1427</f>
        <v>Supercritical steam turbine</v>
      </c>
      <c r="H1429" s="103" t="str">
        <f>C1429</f>
        <v>CHP</v>
      </c>
      <c r="I1429" s="104" t="str">
        <f t="shared" si="84"/>
        <v>L</v>
      </c>
      <c r="J1429" s="141">
        <v>44.280500000000004</v>
      </c>
      <c r="K1429" s="141">
        <v>44.280500000000004</v>
      </c>
      <c r="L1429" s="141">
        <v>44.280500000000004</v>
      </c>
      <c r="M1429" s="141">
        <v>44.280500000000004</v>
      </c>
      <c r="N1429" s="141">
        <v>44.280500000000004</v>
      </c>
      <c r="O1429" s="141">
        <v>44.280500000000004</v>
      </c>
      <c r="P1429" s="141">
        <v>44.280500000000004</v>
      </c>
      <c r="Q1429" s="141">
        <v>44.280500000000004</v>
      </c>
      <c r="R1429" s="141">
        <v>44.280500000000004</v>
      </c>
      <c r="S1429" s="141">
        <v>44.280500000000004</v>
      </c>
      <c r="T1429" s="141">
        <v>44.280500000000004</v>
      </c>
      <c r="U1429" s="141">
        <v>44.280500000000004</v>
      </c>
      <c r="V1429" s="141">
        <v>44.280500000000004</v>
      </c>
      <c r="W1429" s="141">
        <v>44.280500000000004</v>
      </c>
      <c r="X1429" s="141">
        <v>44.280500000000004</v>
      </c>
      <c r="Y1429" s="141">
        <v>44.280500000000004</v>
      </c>
      <c r="Z1429" s="141">
        <v>44.280500000000004</v>
      </c>
      <c r="AA1429" s="141">
        <v>44.280500000000004</v>
      </c>
      <c r="AB1429" s="141">
        <v>44.280500000000004</v>
      </c>
      <c r="AC1429" s="141">
        <v>44.280500000000004</v>
      </c>
      <c r="AD1429" s="141">
        <v>44.280500000000004</v>
      </c>
      <c r="AE1429" s="141">
        <v>44.280500000000004</v>
      </c>
      <c r="AF1429" s="141">
        <v>44.280500000000004</v>
      </c>
      <c r="AG1429" s="141">
        <v>44.280500000000004</v>
      </c>
      <c r="AH1429" s="141">
        <v>44.280500000000004</v>
      </c>
      <c r="AI1429" s="141">
        <v>44.280500000000004</v>
      </c>
      <c r="AJ1429" s="141">
        <v>44.280500000000004</v>
      </c>
      <c r="AK1429" s="141">
        <v>44.280500000000004</v>
      </c>
      <c r="AL1429" s="141">
        <v>44.280500000000004</v>
      </c>
      <c r="AM1429" s="141">
        <v>44.280500000000004</v>
      </c>
      <c r="AN1429" s="141">
        <v>44.268381019696633</v>
      </c>
      <c r="AO1429" s="141">
        <v>44.264170801486223</v>
      </c>
      <c r="AP1429" s="141">
        <v>44.25851180310444</v>
      </c>
      <c r="AQ1429" s="141">
        <v>44.250916726233733</v>
      </c>
      <c r="AR1429" s="141">
        <v>44.240743408691486</v>
      </c>
      <c r="AS1429" s="141">
        <v>44.22715282594686</v>
      </c>
      <c r="AT1429" s="141">
        <v>44.209061496642533</v>
      </c>
      <c r="AU1429" s="141">
        <v>44.18509257785314</v>
      </c>
      <c r="AV1429" s="141">
        <v>44.153534985102588</v>
      </c>
      <c r="AW1429" s="141">
        <v>44.112327746254621</v>
      </c>
      <c r="AX1429" s="142">
        <v>44.0590975</v>
      </c>
    </row>
    <row r="1430" spans="1:50">
      <c r="A1430" s="212"/>
      <c r="B1430" s="215"/>
      <c r="C1430" s="216"/>
      <c r="D1430" s="106" t="s">
        <v>25</v>
      </c>
      <c r="E1430" s="107" t="str">
        <f>A1419&amp;"/"&amp;B1427&amp;"/"&amp;C1429&amp;"/"&amp;D1430</f>
        <v>Fuel oil fired power plants/Supercritical steam turbine/CHP/M</v>
      </c>
      <c r="F1430" s="108" t="str">
        <f>A1419</f>
        <v>Fuel oil fired power plants</v>
      </c>
      <c r="G1430" s="108" t="str">
        <f>B1427</f>
        <v>Supercritical steam turbine</v>
      </c>
      <c r="H1430" s="108" t="str">
        <f>C1429</f>
        <v>CHP</v>
      </c>
      <c r="I1430" s="109" t="str">
        <f t="shared" si="84"/>
        <v>M</v>
      </c>
      <c r="J1430" s="143">
        <v>47.933908000000002</v>
      </c>
      <c r="K1430" s="143">
        <v>47.933908000000002</v>
      </c>
      <c r="L1430" s="143">
        <v>47.933908000000002</v>
      </c>
      <c r="M1430" s="143">
        <v>47.933908000000002</v>
      </c>
      <c r="N1430" s="143">
        <v>47.933908000000002</v>
      </c>
      <c r="O1430" s="143">
        <v>47.933908000000002</v>
      </c>
      <c r="P1430" s="143">
        <v>47.933908000000002</v>
      </c>
      <c r="Q1430" s="143">
        <v>47.933908000000002</v>
      </c>
      <c r="R1430" s="143">
        <v>47.933908000000002</v>
      </c>
      <c r="S1430" s="143">
        <v>47.933908000000002</v>
      </c>
      <c r="T1430" s="143">
        <v>47.933908000000002</v>
      </c>
      <c r="U1430" s="143">
        <v>47.933908000000002</v>
      </c>
      <c r="V1430" s="143">
        <v>47.933908000000002</v>
      </c>
      <c r="W1430" s="143">
        <v>47.933908000000002</v>
      </c>
      <c r="X1430" s="143">
        <v>47.933908000000002</v>
      </c>
      <c r="Y1430" s="143">
        <v>47.933908000000002</v>
      </c>
      <c r="Z1430" s="143">
        <v>47.933908000000002</v>
      </c>
      <c r="AA1430" s="143">
        <v>47.933908000000002</v>
      </c>
      <c r="AB1430" s="143">
        <v>47.933908000000002</v>
      </c>
      <c r="AC1430" s="143">
        <v>47.933908000000002</v>
      </c>
      <c r="AD1430" s="143">
        <v>47.933908000000002</v>
      </c>
      <c r="AE1430" s="143">
        <v>47.933908000000002</v>
      </c>
      <c r="AF1430" s="143">
        <v>47.933908000000002</v>
      </c>
      <c r="AG1430" s="143">
        <v>47.933908000000002</v>
      </c>
      <c r="AH1430" s="143">
        <v>47.933908000000002</v>
      </c>
      <c r="AI1430" s="143">
        <v>47.933908000000002</v>
      </c>
      <c r="AJ1430" s="143">
        <v>47.933908000000002</v>
      </c>
      <c r="AK1430" s="143">
        <v>47.933908000000002</v>
      </c>
      <c r="AL1430" s="143">
        <v>47.933908000000002</v>
      </c>
      <c r="AM1430" s="143">
        <v>47.933908000000002</v>
      </c>
      <c r="AN1430" s="143">
        <v>47.920789130815706</v>
      </c>
      <c r="AO1430" s="143">
        <v>47.916231544240155</v>
      </c>
      <c r="AP1430" s="143">
        <v>47.910105644401533</v>
      </c>
      <c r="AQ1430" s="143">
        <v>47.901883927935522</v>
      </c>
      <c r="AR1430" s="143">
        <v>47.890871250410989</v>
      </c>
      <c r="AS1430" s="143">
        <v>47.876159362718958</v>
      </c>
      <c r="AT1430" s="143">
        <v>47.856575389763115</v>
      </c>
      <c r="AU1430" s="143">
        <v>47.830628890782506</v>
      </c>
      <c r="AV1430" s="143">
        <v>47.796467606524061</v>
      </c>
      <c r="AW1430" s="143">
        <v>47.75186052223475</v>
      </c>
      <c r="AX1430" s="144">
        <v>47.694238460000001</v>
      </c>
    </row>
    <row r="1431" spans="1:50">
      <c r="A1431" s="212"/>
      <c r="B1431" s="215"/>
      <c r="C1431" s="217" t="s">
        <v>42</v>
      </c>
      <c r="D1431" s="83" t="s">
        <v>24</v>
      </c>
      <c r="E1431" s="56" t="str">
        <f>A1419&amp;"/"&amp;B1427&amp;"/"&amp;C1431&amp;"/"&amp;D1431</f>
        <v>Fuel oil fired power plants/Supercritical steam turbine/Electricity only with CCS/L</v>
      </c>
      <c r="F1431" s="103" t="str">
        <f>A1419</f>
        <v>Fuel oil fired power plants</v>
      </c>
      <c r="G1431" s="103" t="str">
        <f>B1427</f>
        <v>Supercritical steam turbine</v>
      </c>
      <c r="H1431" s="103" t="str">
        <f>C1431</f>
        <v>Electricity only with CCS</v>
      </c>
      <c r="I1431" s="104" t="str">
        <f t="shared" si="84"/>
        <v>L</v>
      </c>
      <c r="J1431" s="141" t="s">
        <v>99</v>
      </c>
      <c r="K1431" s="141" t="s">
        <v>99</v>
      </c>
      <c r="L1431" s="141" t="s">
        <v>99</v>
      </c>
      <c r="M1431" s="141" t="s">
        <v>99</v>
      </c>
      <c r="N1431" s="141" t="s">
        <v>99</v>
      </c>
      <c r="O1431" s="141" t="s">
        <v>99</v>
      </c>
      <c r="P1431" s="141" t="s">
        <v>99</v>
      </c>
      <c r="Q1431" s="141" t="s">
        <v>99</v>
      </c>
      <c r="R1431" s="141" t="s">
        <v>99</v>
      </c>
      <c r="S1431" s="141" t="s">
        <v>99</v>
      </c>
      <c r="T1431" s="141" t="s">
        <v>99</v>
      </c>
      <c r="U1431" s="141" t="s">
        <v>99</v>
      </c>
      <c r="V1431" s="141" t="s">
        <v>99</v>
      </c>
      <c r="W1431" s="141" t="s">
        <v>99</v>
      </c>
      <c r="X1431" s="141" t="s">
        <v>99</v>
      </c>
      <c r="Y1431" s="141" t="s">
        <v>99</v>
      </c>
      <c r="Z1431" s="141" t="s">
        <v>99</v>
      </c>
      <c r="AA1431" s="141" t="s">
        <v>99</v>
      </c>
      <c r="AB1431" s="141" t="s">
        <v>99</v>
      </c>
      <c r="AC1431" s="141" t="s">
        <v>99</v>
      </c>
      <c r="AD1431" s="141" t="s">
        <v>99</v>
      </c>
      <c r="AE1431" s="141">
        <v>73.735200000000006</v>
      </c>
      <c r="AF1431" s="141">
        <v>73.735200000000006</v>
      </c>
      <c r="AG1431" s="141">
        <v>73.735200000000006</v>
      </c>
      <c r="AH1431" s="141">
        <v>73.735200000000006</v>
      </c>
      <c r="AI1431" s="141">
        <v>73.735200000000006</v>
      </c>
      <c r="AJ1431" s="141">
        <v>73.735200000000006</v>
      </c>
      <c r="AK1431" s="141">
        <v>73.735200000000006</v>
      </c>
      <c r="AL1431" s="141">
        <v>73.735200000000006</v>
      </c>
      <c r="AM1431" s="141">
        <v>73.735200000000006</v>
      </c>
      <c r="AN1431" s="141">
        <v>73.735200000000006</v>
      </c>
      <c r="AO1431" s="141">
        <v>73.735200000000006</v>
      </c>
      <c r="AP1431" s="141">
        <v>73.735200000000006</v>
      </c>
      <c r="AQ1431" s="141">
        <v>73.735200000000006</v>
      </c>
      <c r="AR1431" s="141">
        <v>73.735200000000006</v>
      </c>
      <c r="AS1431" s="141">
        <v>73.702040136113823</v>
      </c>
      <c r="AT1431" s="141">
        <v>73.680830122301799</v>
      </c>
      <c r="AU1431" s="141">
        <v>73.646367115361301</v>
      </c>
      <c r="AV1431" s="141">
        <v>73.590884620604584</v>
      </c>
      <c r="AW1431" s="141">
        <v>73.502878393424766</v>
      </c>
      <c r="AX1431" s="142">
        <v>73.366524000000013</v>
      </c>
    </row>
    <row r="1432" spans="1:50">
      <c r="A1432" s="212"/>
      <c r="B1432" s="215"/>
      <c r="C1432" s="216"/>
      <c r="D1432" s="106" t="s">
        <v>25</v>
      </c>
      <c r="E1432" s="107" t="str">
        <f>A1419&amp;"/"&amp;B1427&amp;"/"&amp;C1431&amp;"/"&amp;D1432</f>
        <v>Fuel oil fired power plants/Supercritical steam turbine/Electricity only with CCS/M</v>
      </c>
      <c r="F1432" s="108" t="str">
        <f>A1419</f>
        <v>Fuel oil fired power plants</v>
      </c>
      <c r="G1432" s="108" t="str">
        <f>B1427</f>
        <v>Supercritical steam turbine</v>
      </c>
      <c r="H1432" s="108" t="str">
        <f>C1431</f>
        <v>Electricity only with CCS</v>
      </c>
      <c r="I1432" s="109" t="str">
        <f t="shared" si="84"/>
        <v>M</v>
      </c>
      <c r="J1432" s="143" t="s">
        <v>99</v>
      </c>
      <c r="K1432" s="143" t="s">
        <v>99</v>
      </c>
      <c r="L1432" s="143" t="s">
        <v>99</v>
      </c>
      <c r="M1432" s="143" t="s">
        <v>99</v>
      </c>
      <c r="N1432" s="143" t="s">
        <v>99</v>
      </c>
      <c r="O1432" s="143" t="s">
        <v>99</v>
      </c>
      <c r="P1432" s="143" t="s">
        <v>99</v>
      </c>
      <c r="Q1432" s="143" t="s">
        <v>99</v>
      </c>
      <c r="R1432" s="143" t="s">
        <v>99</v>
      </c>
      <c r="S1432" s="143" t="s">
        <v>99</v>
      </c>
      <c r="T1432" s="143" t="s">
        <v>99</v>
      </c>
      <c r="U1432" s="143" t="s">
        <v>99</v>
      </c>
      <c r="V1432" s="143" t="s">
        <v>99</v>
      </c>
      <c r="W1432" s="143" t="s">
        <v>99</v>
      </c>
      <c r="X1432" s="143" t="s">
        <v>99</v>
      </c>
      <c r="Y1432" s="143" t="s">
        <v>99</v>
      </c>
      <c r="Z1432" s="143" t="s">
        <v>99</v>
      </c>
      <c r="AA1432" s="143" t="s">
        <v>99</v>
      </c>
      <c r="AB1432" s="143" t="s">
        <v>99</v>
      </c>
      <c r="AC1432" s="143" t="s">
        <v>99</v>
      </c>
      <c r="AD1432" s="143" t="s">
        <v>99</v>
      </c>
      <c r="AE1432" s="143">
        <v>78.974280000000007</v>
      </c>
      <c r="AF1432" s="143">
        <v>78.974280000000007</v>
      </c>
      <c r="AG1432" s="143">
        <v>78.974280000000007</v>
      </c>
      <c r="AH1432" s="143">
        <v>78.974280000000007</v>
      </c>
      <c r="AI1432" s="143">
        <v>78.974280000000007</v>
      </c>
      <c r="AJ1432" s="143">
        <v>78.974280000000007</v>
      </c>
      <c r="AK1432" s="143">
        <v>78.974280000000007</v>
      </c>
      <c r="AL1432" s="143">
        <v>78.974280000000007</v>
      </c>
      <c r="AM1432" s="143">
        <v>78.974280000000007</v>
      </c>
      <c r="AN1432" s="143">
        <v>78.974280000000007</v>
      </c>
      <c r="AO1432" s="143">
        <v>78.974280000000007</v>
      </c>
      <c r="AP1432" s="143">
        <v>78.974280000000007</v>
      </c>
      <c r="AQ1432" s="143">
        <v>78.974280000000007</v>
      </c>
      <c r="AR1432" s="143">
        <v>78.974280000000007</v>
      </c>
      <c r="AS1432" s="143">
        <v>78.938764040521917</v>
      </c>
      <c r="AT1432" s="143">
        <v>78.916046999412728</v>
      </c>
      <c r="AU1432" s="143">
        <v>78.879135305136984</v>
      </c>
      <c r="AV1432" s="143">
        <v>78.819710633121232</v>
      </c>
      <c r="AW1432" s="143">
        <v>78.725451331904964</v>
      </c>
      <c r="AX1432" s="144">
        <v>78.579408600000008</v>
      </c>
    </row>
    <row r="1433" spans="1:50">
      <c r="A1433" s="212"/>
      <c r="B1433" s="215"/>
      <c r="C1433" s="217" t="s">
        <v>43</v>
      </c>
      <c r="D1433" s="52" t="s">
        <v>24</v>
      </c>
      <c r="E1433" s="86" t="str">
        <f>A1419&amp;"/"&amp;B1427&amp;"/"&amp;C1433&amp;"/"&amp;D1433</f>
        <v>Fuel oil fired power plants/Supercritical steam turbine/CHP with CCS/L</v>
      </c>
      <c r="F1433" s="61" t="str">
        <f>A1419</f>
        <v>Fuel oil fired power plants</v>
      </c>
      <c r="G1433" s="61" t="str">
        <f>B1427</f>
        <v>Supercritical steam turbine</v>
      </c>
      <c r="H1433" s="61" t="str">
        <f>C1433</f>
        <v>CHP with CCS</v>
      </c>
      <c r="I1433" s="84" t="str">
        <f t="shared" si="84"/>
        <v>L</v>
      </c>
      <c r="J1433" s="135" t="s">
        <v>99</v>
      </c>
      <c r="K1433" s="135" t="s">
        <v>99</v>
      </c>
      <c r="L1433" s="135" t="s">
        <v>99</v>
      </c>
      <c r="M1433" s="135" t="s">
        <v>99</v>
      </c>
      <c r="N1433" s="135" t="s">
        <v>99</v>
      </c>
      <c r="O1433" s="135" t="s">
        <v>99</v>
      </c>
      <c r="P1433" s="135" t="s">
        <v>99</v>
      </c>
      <c r="Q1433" s="135" t="s">
        <v>99</v>
      </c>
      <c r="R1433" s="135" t="s">
        <v>99</v>
      </c>
      <c r="S1433" s="135" t="s">
        <v>99</v>
      </c>
      <c r="T1433" s="135" t="s">
        <v>99</v>
      </c>
      <c r="U1433" s="135" t="s">
        <v>99</v>
      </c>
      <c r="V1433" s="135" t="s">
        <v>99</v>
      </c>
      <c r="W1433" s="135" t="s">
        <v>99</v>
      </c>
      <c r="X1433" s="135" t="s">
        <v>99</v>
      </c>
      <c r="Y1433" s="135" t="s">
        <v>99</v>
      </c>
      <c r="Z1433" s="135" t="s">
        <v>99</v>
      </c>
      <c r="AA1433" s="135" t="s">
        <v>99</v>
      </c>
      <c r="AB1433" s="135" t="s">
        <v>99</v>
      </c>
      <c r="AC1433" s="135" t="s">
        <v>99</v>
      </c>
      <c r="AD1433" s="135" t="s">
        <v>99</v>
      </c>
      <c r="AE1433" s="135">
        <v>80.373909000000012</v>
      </c>
      <c r="AF1433" s="135">
        <v>80.373909000000012</v>
      </c>
      <c r="AG1433" s="135">
        <v>80.373909000000012</v>
      </c>
      <c r="AH1433" s="135">
        <v>80.373909000000012</v>
      </c>
      <c r="AI1433" s="135">
        <v>80.373909000000012</v>
      </c>
      <c r="AJ1433" s="135">
        <v>80.373909000000012</v>
      </c>
      <c r="AK1433" s="135">
        <v>80.373909000000012</v>
      </c>
      <c r="AL1433" s="135">
        <v>80.373909000000012</v>
      </c>
      <c r="AM1433" s="135">
        <v>80.373909000000012</v>
      </c>
      <c r="AN1433" s="135">
        <v>80.373909000000012</v>
      </c>
      <c r="AO1433" s="135">
        <v>80.373909000000012</v>
      </c>
      <c r="AP1433" s="135">
        <v>80.373909000000012</v>
      </c>
      <c r="AQ1433" s="135">
        <v>80.373909000000012</v>
      </c>
      <c r="AR1433" s="135">
        <v>80.373909000000012</v>
      </c>
      <c r="AS1433" s="135">
        <v>80.337763605636937</v>
      </c>
      <c r="AT1433" s="135">
        <v>80.314643959660287</v>
      </c>
      <c r="AU1433" s="135">
        <v>80.277078094460208</v>
      </c>
      <c r="AV1433" s="135">
        <v>80.216600263184645</v>
      </c>
      <c r="AW1433" s="135">
        <v>80.120670442762588</v>
      </c>
      <c r="AX1433" s="136">
        <v>79.972039455000001</v>
      </c>
    </row>
    <row r="1434" spans="1:50">
      <c r="A1434" s="212"/>
      <c r="B1434" s="218"/>
      <c r="C1434" s="210"/>
      <c r="D1434" s="93" t="s">
        <v>25</v>
      </c>
      <c r="E1434" s="73" t="str">
        <f>A1419&amp;"/"&amp;B1427&amp;"/"&amp;C1433&amp;"/"&amp;D1434</f>
        <v>Fuel oil fired power plants/Supercritical steam turbine/CHP with CCS/M</v>
      </c>
      <c r="F1434" s="91" t="str">
        <f>A1419</f>
        <v>Fuel oil fired power plants</v>
      </c>
      <c r="G1434" s="91" t="str">
        <f>B1427</f>
        <v>Supercritical steam turbine</v>
      </c>
      <c r="H1434" s="91" t="str">
        <f>C1433</f>
        <v>CHP with CCS</v>
      </c>
      <c r="I1434" s="70" t="str">
        <f t="shared" si="84"/>
        <v>M</v>
      </c>
      <c r="J1434" s="137" t="s">
        <v>99</v>
      </c>
      <c r="K1434" s="137" t="s">
        <v>99</v>
      </c>
      <c r="L1434" s="137" t="s">
        <v>99</v>
      </c>
      <c r="M1434" s="137" t="s">
        <v>99</v>
      </c>
      <c r="N1434" s="137" t="s">
        <v>99</v>
      </c>
      <c r="O1434" s="137" t="s">
        <v>99</v>
      </c>
      <c r="P1434" s="137" t="s">
        <v>99</v>
      </c>
      <c r="Q1434" s="137" t="s">
        <v>99</v>
      </c>
      <c r="R1434" s="137" t="s">
        <v>99</v>
      </c>
      <c r="S1434" s="137" t="s">
        <v>99</v>
      </c>
      <c r="T1434" s="137" t="s">
        <v>99</v>
      </c>
      <c r="U1434" s="137" t="s">
        <v>99</v>
      </c>
      <c r="V1434" s="137" t="s">
        <v>99</v>
      </c>
      <c r="W1434" s="137" t="s">
        <v>99</v>
      </c>
      <c r="X1434" s="137" t="s">
        <v>99</v>
      </c>
      <c r="Y1434" s="137" t="s">
        <v>99</v>
      </c>
      <c r="Z1434" s="137" t="s">
        <v>99</v>
      </c>
      <c r="AA1434" s="137" t="s">
        <v>99</v>
      </c>
      <c r="AB1434" s="137" t="s">
        <v>99</v>
      </c>
      <c r="AC1434" s="137" t="s">
        <v>99</v>
      </c>
      <c r="AD1434" s="137" t="s">
        <v>99</v>
      </c>
      <c r="AE1434" s="137">
        <v>85.903956600000015</v>
      </c>
      <c r="AF1434" s="137">
        <v>85.903956600000015</v>
      </c>
      <c r="AG1434" s="137">
        <v>85.903956600000015</v>
      </c>
      <c r="AH1434" s="137">
        <v>85.903956600000015</v>
      </c>
      <c r="AI1434" s="137">
        <v>85.903956600000015</v>
      </c>
      <c r="AJ1434" s="137">
        <v>85.903956600000015</v>
      </c>
      <c r="AK1434" s="137">
        <v>85.903956600000015</v>
      </c>
      <c r="AL1434" s="137">
        <v>85.903956600000015</v>
      </c>
      <c r="AM1434" s="137">
        <v>85.903956600000015</v>
      </c>
      <c r="AN1434" s="137">
        <v>85.903956600000015</v>
      </c>
      <c r="AO1434" s="137">
        <v>85.903956600000015</v>
      </c>
      <c r="AP1434" s="137">
        <v>85.903956600000015</v>
      </c>
      <c r="AQ1434" s="137">
        <v>85.903956600000015</v>
      </c>
      <c r="AR1434" s="137">
        <v>85.903956600000015</v>
      </c>
      <c r="AS1434" s="137">
        <v>85.865324257399209</v>
      </c>
      <c r="AT1434" s="137">
        <v>85.840613886965627</v>
      </c>
      <c r="AU1434" s="137">
        <v>85.80046333943173</v>
      </c>
      <c r="AV1434" s="137">
        <v>85.73582439057634</v>
      </c>
      <c r="AW1434" s="137">
        <v>85.633294213399296</v>
      </c>
      <c r="AX1434" s="138">
        <v>85.474436817000026</v>
      </c>
    </row>
    <row r="1435" spans="1:50">
      <c r="A1435" s="212"/>
      <c r="B1435" s="214" t="s">
        <v>46</v>
      </c>
      <c r="C1435" s="209" t="s">
        <v>36</v>
      </c>
      <c r="D1435" s="67" t="s">
        <v>24</v>
      </c>
      <c r="E1435" s="87" t="str">
        <f>A1419&amp;"/"&amp;B1435&amp;"/"&amp;C1435&amp;"/"&amp;D1435</f>
        <v>Fuel oil fired power plants/Steam turbine/Electricity only/L</v>
      </c>
      <c r="F1435" s="55" t="str">
        <f>A1419</f>
        <v>Fuel oil fired power plants</v>
      </c>
      <c r="G1435" s="55" t="str">
        <f>B1435</f>
        <v>Steam turbine</v>
      </c>
      <c r="H1435" s="55" t="str">
        <f>C1435</f>
        <v>Electricity only</v>
      </c>
      <c r="I1435" s="85" t="str">
        <f t="shared" si="84"/>
        <v>L</v>
      </c>
      <c r="J1435" s="139">
        <v>21.431249999999999</v>
      </c>
      <c r="K1435" s="139">
        <v>21.456396569688508</v>
      </c>
      <c r="L1435" s="139">
        <v>21.4813785511184</v>
      </c>
      <c r="M1435" s="139">
        <v>21.506165474367453</v>
      </c>
      <c r="N1435" s="139">
        <v>21.530727913818112</v>
      </c>
      <c r="O1435" s="139">
        <v>21.555037615026361</v>
      </c>
      <c r="P1435" s="139">
        <v>21.579067609420363</v>
      </c>
      <c r="Q1435" s="139">
        <v>21.602792316019624</v>
      </c>
      <c r="R1435" s="139">
        <v>21.626187629576588</v>
      </c>
      <c r="S1435" s="139">
        <v>21.649230994754951</v>
      </c>
      <c r="T1435" s="139">
        <v>21.67190146616722</v>
      </c>
      <c r="U1435" s="139">
        <v>21.694179754294659</v>
      </c>
      <c r="V1435" s="139">
        <v>21.716048257500891</v>
      </c>
      <c r="W1435" s="139">
        <v>21.737491080524023</v>
      </c>
      <c r="X1435" s="139">
        <v>21.758494039987522</v>
      </c>
      <c r="Y1435" s="139">
        <v>21.779044657606047</v>
      </c>
      <c r="Z1435" s="139">
        <v>21.799132141877418</v>
      </c>
      <c r="AA1435" s="139">
        <v>21.818747359144972</v>
      </c>
      <c r="AB1435" s="139">
        <v>21.837882794986463</v>
      </c>
      <c r="AC1435" s="139">
        <v>21.856532506935753</v>
      </c>
      <c r="AD1435" s="139">
        <v>21.874692069573978</v>
      </c>
      <c r="AE1435" s="139">
        <v>21.892358513037799</v>
      </c>
      <c r="AF1435" s="139">
        <v>21.90953025598651</v>
      </c>
      <c r="AG1435" s="139">
        <v>21.926207034048144</v>
      </c>
      <c r="AH1435" s="139">
        <v>21.94238982472983</v>
      </c>
      <c r="AI1435" s="139">
        <v>21.958080769731488</v>
      </c>
      <c r="AJ1435" s="139">
        <v>21.973283095546353</v>
      </c>
      <c r="AK1435" s="139">
        <v>21.988001033169322</v>
      </c>
      <c r="AL1435" s="139">
        <v>22.002239737666084</v>
      </c>
      <c r="AM1435" s="139">
        <v>22.016005208284763</v>
      </c>
      <c r="AN1435" s="139">
        <v>22.029304209718685</v>
      </c>
      <c r="AO1435" s="139">
        <v>22.042144195055503</v>
      </c>
      <c r="AP1435" s="139">
        <v>22.054533230875464</v>
      </c>
      <c r="AQ1435" s="139">
        <v>22.066479924891457</v>
      </c>
      <c r="AR1435" s="139">
        <v>22.077993356455856</v>
      </c>
      <c r="AS1435" s="139">
        <v>22.089083010195786</v>
      </c>
      <c r="AT1435" s="139">
        <v>22.099758712978851</v>
      </c>
      <c r="AU1435" s="139">
        <v>22.110030574356518</v>
      </c>
      <c r="AV1435" s="139">
        <v>22.119908930582486</v>
      </c>
      <c r="AW1435" s="139">
        <v>22.129404292258208</v>
      </c>
      <c r="AX1435" s="140">
        <v>22.13852729561772</v>
      </c>
    </row>
    <row r="1436" spans="1:50">
      <c r="A1436" s="212"/>
      <c r="B1436" s="215"/>
      <c r="C1436" s="206"/>
      <c r="D1436" s="52" t="s">
        <v>25</v>
      </c>
      <c r="E1436" s="86" t="str">
        <f>A1419&amp;"/"&amp;B1435&amp;"/"&amp;C1435&amp;"/"&amp;D1436</f>
        <v>Fuel oil fired power plants/Steam turbine/Electricity only/M</v>
      </c>
      <c r="F1436" s="61" t="str">
        <f>A1419</f>
        <v>Fuel oil fired power plants</v>
      </c>
      <c r="G1436" s="61" t="str">
        <f>B1435</f>
        <v>Steam turbine</v>
      </c>
      <c r="H1436" s="61" t="str">
        <f>C1435</f>
        <v>Electricity only</v>
      </c>
      <c r="I1436" s="84" t="str">
        <f t="shared" si="84"/>
        <v>M</v>
      </c>
      <c r="J1436" s="135">
        <v>23.14575</v>
      </c>
      <c r="K1436" s="135">
        <v>23.172908295263586</v>
      </c>
      <c r="L1436" s="135">
        <v>23.199888835207872</v>
      </c>
      <c r="M1436" s="135">
        <v>23.226658712316848</v>
      </c>
      <c r="N1436" s="135">
        <v>23.253186146923564</v>
      </c>
      <c r="O1436" s="135">
        <v>23.279440624228467</v>
      </c>
      <c r="P1436" s="135">
        <v>23.305393018173991</v>
      </c>
      <c r="Q1436" s="135">
        <v>23.33101570130119</v>
      </c>
      <c r="R1436" s="135">
        <v>23.356282639942716</v>
      </c>
      <c r="S1436" s="135">
        <v>23.381169474335344</v>
      </c>
      <c r="T1436" s="135">
        <v>23.405653583460598</v>
      </c>
      <c r="U1436" s="135">
        <v>23.429714134638232</v>
      </c>
      <c r="V1436" s="135">
        <v>23.453332118100963</v>
      </c>
      <c r="W1436" s="135">
        <v>23.476490366965947</v>
      </c>
      <c r="X1436" s="135">
        <v>23.49917356318652</v>
      </c>
      <c r="Y1436" s="135">
        <v>23.521368230214531</v>
      </c>
      <c r="Z1436" s="135">
        <v>23.543062713227609</v>
      </c>
      <c r="AA1436" s="135">
        <v>23.564247147876571</v>
      </c>
      <c r="AB1436" s="135">
        <v>23.584913418585376</v>
      </c>
      <c r="AC1436" s="135">
        <v>23.605055107490614</v>
      </c>
      <c r="AD1436" s="135">
        <v>23.624667435139894</v>
      </c>
      <c r="AE1436" s="135">
        <v>23.643747194080824</v>
      </c>
      <c r="AF1436" s="135">
        <v>23.66229267646543</v>
      </c>
      <c r="AG1436" s="135">
        <v>23.680303596771992</v>
      </c>
      <c r="AH1436" s="135">
        <v>23.697781010708216</v>
      </c>
      <c r="AI1436" s="135">
        <v>23.714727231310007</v>
      </c>
      <c r="AJ1436" s="135">
        <v>23.731145743190062</v>
      </c>
      <c r="AK1436" s="135">
        <v>23.747041115822867</v>
      </c>
      <c r="AL1436" s="135">
        <v>23.762418916679366</v>
      </c>
      <c r="AM1436" s="135">
        <v>23.777285624947542</v>
      </c>
      <c r="AN1436" s="135">
        <v>23.79164854649618</v>
      </c>
      <c r="AO1436" s="135">
        <v>23.805515730659941</v>
      </c>
      <c r="AP1436" s="135">
        <v>23.818895889345502</v>
      </c>
      <c r="AQ1436" s="135">
        <v>23.831798318882775</v>
      </c>
      <c r="AR1436" s="135">
        <v>23.844232824972323</v>
      </c>
      <c r="AS1436" s="135">
        <v>23.856209651011447</v>
      </c>
      <c r="AT1436" s="135">
        <v>23.867739410017158</v>
      </c>
      <c r="AU1436" s="135">
        <v>23.878833020305041</v>
      </c>
      <c r="AV1436" s="135">
        <v>23.889501645029085</v>
      </c>
      <c r="AW1436" s="135">
        <v>23.899756635638862</v>
      </c>
      <c r="AX1436" s="136">
        <v>23.909609479267136</v>
      </c>
    </row>
    <row r="1437" spans="1:50">
      <c r="A1437" s="212"/>
      <c r="B1437" s="215"/>
      <c r="C1437" s="206"/>
      <c r="D1437" s="52" t="s">
        <v>38</v>
      </c>
      <c r="E1437" s="86" t="str">
        <f>A1419&amp;"/"&amp;B1435&amp;"/"&amp;C1435&amp;"/"&amp;D1437</f>
        <v>Fuel oil fired power plants/Steam turbine/Electricity only/S</v>
      </c>
      <c r="F1437" s="61" t="str">
        <f>A1419</f>
        <v>Fuel oil fired power plants</v>
      </c>
      <c r="G1437" s="61" t="str">
        <f>B1435</f>
        <v>Steam turbine</v>
      </c>
      <c r="H1437" s="61" t="str">
        <f>C1435</f>
        <v>Electricity only</v>
      </c>
      <c r="I1437" s="84" t="str">
        <f t="shared" si="84"/>
        <v>S</v>
      </c>
      <c r="J1437" s="135">
        <v>25.57605375</v>
      </c>
      <c r="K1437" s="135">
        <v>25.606063666266266</v>
      </c>
      <c r="L1437" s="135">
        <v>25.635877162904698</v>
      </c>
      <c r="M1437" s="135">
        <v>25.665457877110114</v>
      </c>
      <c r="N1437" s="135">
        <v>25.694770692350534</v>
      </c>
      <c r="O1437" s="135">
        <v>25.723781889772457</v>
      </c>
      <c r="P1437" s="135">
        <v>25.75245928508226</v>
      </c>
      <c r="Q1437" s="135">
        <v>25.780772349937816</v>
      </c>
      <c r="R1437" s="135">
        <v>25.808692317136703</v>
      </c>
      <c r="S1437" s="135">
        <v>25.836192269140554</v>
      </c>
      <c r="T1437" s="135">
        <v>25.863247209723962</v>
      </c>
      <c r="U1437" s="135">
        <v>25.889834118775248</v>
      </c>
      <c r="V1437" s="135">
        <v>25.915931990501566</v>
      </c>
      <c r="W1437" s="135">
        <v>25.941521855497374</v>
      </c>
      <c r="X1437" s="135">
        <v>25.966586787321106</v>
      </c>
      <c r="Y1437" s="135">
        <v>25.991111894387053</v>
      </c>
      <c r="Z1437" s="135">
        <v>26.015084298116509</v>
      </c>
      <c r="AA1437" s="135">
        <v>26.038493098403613</v>
      </c>
      <c r="AB1437" s="135">
        <v>26.061329327536843</v>
      </c>
      <c r="AC1437" s="135">
        <v>26.08358589377713</v>
      </c>
      <c r="AD1437" s="135">
        <v>26.105257515829589</v>
      </c>
      <c r="AE1437" s="135">
        <v>26.126340649459308</v>
      </c>
      <c r="AF1437" s="135">
        <v>26.146833407494302</v>
      </c>
      <c r="AG1437" s="135">
        <v>26.166735474433054</v>
      </c>
      <c r="AH1437" s="135">
        <v>26.186048016832579</v>
      </c>
      <c r="AI1437" s="135">
        <v>26.204773590597558</v>
      </c>
      <c r="AJ1437" s="135">
        <v>26.22291604622502</v>
      </c>
      <c r="AK1437" s="135">
        <v>26.240480432984267</v>
      </c>
      <c r="AL1437" s="135">
        <v>26.257472902930704</v>
      </c>
      <c r="AM1437" s="135">
        <v>26.273900615567037</v>
      </c>
      <c r="AN1437" s="135">
        <v>26.289771643878282</v>
      </c>
      <c r="AO1437" s="135">
        <v>26.305094882379233</v>
      </c>
      <c r="AP1437" s="135">
        <v>26.31987995772678</v>
      </c>
      <c r="AQ1437" s="135">
        <v>26.334137142365464</v>
      </c>
      <c r="AR1437" s="135">
        <v>26.347877271594417</v>
      </c>
      <c r="AS1437" s="135">
        <v>26.361111664367652</v>
      </c>
      <c r="AT1437" s="135">
        <v>26.373852048068962</v>
      </c>
      <c r="AU1437" s="135">
        <v>26.386110487437069</v>
      </c>
      <c r="AV1437" s="135">
        <v>26.397899317757137</v>
      </c>
      <c r="AW1437" s="135">
        <v>26.409231082380938</v>
      </c>
      <c r="AX1437" s="136">
        <v>26.420118474590186</v>
      </c>
    </row>
    <row r="1438" spans="1:50">
      <c r="A1438" s="212"/>
      <c r="B1438" s="215"/>
      <c r="C1438" s="216"/>
      <c r="D1438" s="52" t="s">
        <v>47</v>
      </c>
      <c r="E1438" s="86" t="str">
        <f>A1419&amp;"/"&amp;B1435&amp;"/"&amp;C1435&amp;"/"&amp;D1438</f>
        <v>Fuel oil fired power plants/Steam turbine/Electricity only/XS</v>
      </c>
      <c r="F1438" s="61" t="str">
        <f>A1419</f>
        <v>Fuel oil fired power plants</v>
      </c>
      <c r="G1438" s="61" t="str">
        <f>B1435</f>
        <v>Steam turbine</v>
      </c>
      <c r="H1438" s="61" t="str">
        <f>C1435</f>
        <v>Electricity only</v>
      </c>
      <c r="I1438" s="84" t="str">
        <f t="shared" si="84"/>
        <v>XS</v>
      </c>
      <c r="J1438" s="135">
        <v>30.691264499999996</v>
      </c>
      <c r="K1438" s="135">
        <v>30.727276399519514</v>
      </c>
      <c r="L1438" s="135">
        <v>30.763052595485636</v>
      </c>
      <c r="M1438" s="135">
        <v>30.798549452532136</v>
      </c>
      <c r="N1438" s="135">
        <v>30.833724830820639</v>
      </c>
      <c r="O1438" s="135">
        <v>30.868538267726947</v>
      </c>
      <c r="P1438" s="135">
        <v>30.902951142098708</v>
      </c>
      <c r="Q1438" s="135">
        <v>30.936926819925375</v>
      </c>
      <c r="R1438" s="135">
        <v>30.970430780564037</v>
      </c>
      <c r="S1438" s="135">
        <v>31.003430722968663</v>
      </c>
      <c r="T1438" s="135">
        <v>31.03589665166875</v>
      </c>
      <c r="U1438" s="135">
        <v>31.06780094253029</v>
      </c>
      <c r="V1438" s="135">
        <v>31.099118388601877</v>
      </c>
      <c r="W1438" s="135">
        <v>31.12982622659684</v>
      </c>
      <c r="X1438" s="135">
        <v>31.159904144785322</v>
      </c>
      <c r="Y1438" s="135">
        <v>31.189334273264464</v>
      </c>
      <c r="Z1438" s="135">
        <v>31.218101157739806</v>
      </c>
      <c r="AA1438" s="135">
        <v>31.246191718084333</v>
      </c>
      <c r="AB1438" s="135">
        <v>31.273595193044208</v>
      </c>
      <c r="AC1438" s="135">
        <v>31.30030307253255</v>
      </c>
      <c r="AD1438" s="135">
        <v>31.326309018995499</v>
      </c>
      <c r="AE1438" s="135">
        <v>31.351608779351167</v>
      </c>
      <c r="AF1438" s="135">
        <v>31.376200088993155</v>
      </c>
      <c r="AG1438" s="135">
        <v>31.400082569319657</v>
      </c>
      <c r="AH1438" s="135">
        <v>31.423257620199092</v>
      </c>
      <c r="AI1438" s="135">
        <v>31.445728308717065</v>
      </c>
      <c r="AJ1438" s="135">
        <v>31.46749925547002</v>
      </c>
      <c r="AK1438" s="135">
        <v>31.48857651958112</v>
      </c>
      <c r="AL1438" s="135">
        <v>31.508967483516841</v>
      </c>
      <c r="AM1438" s="135">
        <v>31.528680738680436</v>
      </c>
      <c r="AN1438" s="135">
        <v>31.547725972653932</v>
      </c>
      <c r="AO1438" s="135">
        <v>31.566113858855076</v>
      </c>
      <c r="AP1438" s="135">
        <v>31.583855949272131</v>
      </c>
      <c r="AQ1438" s="135">
        <v>31.600964570838553</v>
      </c>
      <c r="AR1438" s="135">
        <v>31.617452725913292</v>
      </c>
      <c r="AS1438" s="135">
        <v>31.633333997241174</v>
      </c>
      <c r="AT1438" s="135">
        <v>31.648622457682748</v>
      </c>
      <c r="AU1438" s="135">
        <v>31.663332584924479</v>
      </c>
      <c r="AV1438" s="135">
        <v>31.677479181308563</v>
      </c>
      <c r="AW1438" s="135">
        <v>31.691077298857127</v>
      </c>
      <c r="AX1438" s="136">
        <v>31.704142169508216</v>
      </c>
    </row>
    <row r="1439" spans="1:50">
      <c r="A1439" s="212"/>
      <c r="B1439" s="215"/>
      <c r="C1439" s="217" t="s">
        <v>26</v>
      </c>
      <c r="D1439" s="83" t="s">
        <v>24</v>
      </c>
      <c r="E1439" s="56" t="str">
        <f>A1419&amp;"/"&amp;B1435&amp;"/"&amp;C1439&amp;"/"&amp;D1439</f>
        <v>Fuel oil fired power plants/Steam turbine/CHP/L</v>
      </c>
      <c r="F1439" s="103" t="str">
        <f>A1419</f>
        <v>Fuel oil fired power plants</v>
      </c>
      <c r="G1439" s="103" t="str">
        <f>B1435</f>
        <v>Steam turbine</v>
      </c>
      <c r="H1439" s="103" t="str">
        <f>C1439</f>
        <v>CHP</v>
      </c>
      <c r="I1439" s="104" t="str">
        <f t="shared" ref="I1439:I1502" si="85">D1439</f>
        <v>L</v>
      </c>
      <c r="J1439" s="141">
        <v>28.410693749999997</v>
      </c>
      <c r="K1439" s="141">
        <v>28.454501464941593</v>
      </c>
      <c r="L1439" s="141">
        <v>28.49855120937556</v>
      </c>
      <c r="M1439" s="141">
        <v>28.542784129537228</v>
      </c>
      <c r="N1439" s="141">
        <v>28.587140642557966</v>
      </c>
      <c r="O1439" s="141">
        <v>28.631560752650891</v>
      </c>
      <c r="P1439" s="141">
        <v>28.675984370088582</v>
      </c>
      <c r="Q1439" s="141">
        <v>28.720351629424844</v>
      </c>
      <c r="R1439" s="141">
        <v>28.764603203450118</v>
      </c>
      <c r="S1439" s="141">
        <v>28.808680609472926</v>
      </c>
      <c r="T1439" s="141">
        <v>28.852526504684299</v>
      </c>
      <c r="U1439" s="141">
        <v>28.896084967583775</v>
      </c>
      <c r="V1439" s="141">
        <v>28.939301762717481</v>
      </c>
      <c r="W1439" s="141">
        <v>28.982124586293381</v>
      </c>
      <c r="X1439" s="141">
        <v>29.024503290587468</v>
      </c>
      <c r="Y1439" s="141">
        <v>29.066390085428075</v>
      </c>
      <c r="Z1439" s="141">
        <v>29.10773971543421</v>
      </c>
      <c r="AA1439" s="141">
        <v>29.148509612078644</v>
      </c>
      <c r="AB1439" s="141">
        <v>29.188660020037986</v>
      </c>
      <c r="AC1439" s="141">
        <v>29.228154097672057</v>
      </c>
      <c r="AD1439" s="141">
        <v>29.266957991835909</v>
      </c>
      <c r="AE1439" s="141">
        <v>29.305040887563123</v>
      </c>
      <c r="AF1439" s="141">
        <v>29.342375033463448</v>
      </c>
      <c r="AG1439" s="141">
        <v>29.378935743947121</v>
      </c>
      <c r="AH1439" s="141">
        <v>29.414701379619217</v>
      </c>
      <c r="AI1439" s="141">
        <v>29.449653307379027</v>
      </c>
      <c r="AJ1439" s="141">
        <v>29.483775841910429</v>
      </c>
      <c r="AK1439" s="141">
        <v>29.517056170360586</v>
      </c>
      <c r="AL1439" s="141">
        <v>29.549484262077346</v>
      </c>
      <c r="AM1439" s="141">
        <v>29.581052765312375</v>
      </c>
      <c r="AN1439" s="141">
        <v>29.611756892800678</v>
      </c>
      <c r="AO1439" s="141">
        <v>29.64159429810055</v>
      </c>
      <c r="AP1439" s="141">
        <v>29.67056494452504</v>
      </c>
      <c r="AQ1439" s="141">
        <v>29.698670968420711</v>
      </c>
      <c r="AR1439" s="141">
        <v>29.725916538455191</v>
      </c>
      <c r="AS1439" s="141">
        <v>29.752307712466234</v>
      </c>
      <c r="AT1439" s="141">
        <v>29.777852293304786</v>
      </c>
      <c r="AU1439" s="141">
        <v>29.802559684976856</v>
      </c>
      <c r="AV1439" s="141">
        <v>29.826440750256712</v>
      </c>
      <c r="AW1439" s="141">
        <v>29.849507670809949</v>
      </c>
      <c r="AX1439" s="142">
        <v>29.871773810731888</v>
      </c>
    </row>
    <row r="1440" spans="1:50">
      <c r="A1440" s="212"/>
      <c r="B1440" s="215"/>
      <c r="C1440" s="206"/>
      <c r="D1440" s="52" t="s">
        <v>25</v>
      </c>
      <c r="E1440" s="86" t="str">
        <f>A1419&amp;"/"&amp;B1435&amp;"/"&amp;C1439&amp;"/"&amp;D1440</f>
        <v>Fuel oil fired power plants/Steam turbine/CHP/M</v>
      </c>
      <c r="F1440" s="61" t="str">
        <f>A1419</f>
        <v>Fuel oil fired power plants</v>
      </c>
      <c r="G1440" s="61" t="str">
        <f>B1435</f>
        <v>Steam turbine</v>
      </c>
      <c r="H1440" s="61" t="str">
        <f>C1439</f>
        <v>CHP</v>
      </c>
      <c r="I1440" s="84" t="str">
        <f t="shared" si="85"/>
        <v>M</v>
      </c>
      <c r="J1440" s="135">
        <v>30.07375875</v>
      </c>
      <c r="K1440" s="135">
        <v>30.120130818986958</v>
      </c>
      <c r="L1440" s="135">
        <v>30.166759085046323</v>
      </c>
      <c r="M1440" s="135">
        <v>30.213581249315023</v>
      </c>
      <c r="N1440" s="135">
        <v>30.260534241146726</v>
      </c>
      <c r="O1440" s="135">
        <v>30.307554552806064</v>
      </c>
      <c r="P1440" s="135">
        <v>30.354578577118161</v>
      </c>
      <c r="Q1440" s="135">
        <v>30.40154294431801</v>
      </c>
      <c r="R1440" s="135">
        <v>30.448384854383786</v>
      </c>
      <c r="S1440" s="135">
        <v>30.495042401246948</v>
      </c>
      <c r="T1440" s="135">
        <v>30.541454885446306</v>
      </c>
      <c r="U1440" s="135">
        <v>30.587563112027706</v>
      </c>
      <c r="V1440" s="135">
        <v>30.633309670778996</v>
      </c>
      <c r="W1440" s="135">
        <v>30.67863919622275</v>
      </c>
      <c r="X1440" s="135">
        <v>30.723498605158444</v>
      </c>
      <c r="Y1440" s="135">
        <v>30.767837309940941</v>
      </c>
      <c r="Z1440" s="135">
        <v>30.811607406093778</v>
      </c>
      <c r="AA1440" s="135">
        <v>30.854763833273491</v>
      </c>
      <c r="AB1440" s="135">
        <v>30.89726450901582</v>
      </c>
      <c r="AC1440" s="135">
        <v>30.939070435096767</v>
      </c>
      <c r="AD1440" s="135">
        <v>30.980145776723869</v>
      </c>
      <c r="AE1440" s="135">
        <v>31.020457915127796</v>
      </c>
      <c r="AF1440" s="135">
        <v>31.059977474446679</v>
      </c>
      <c r="AG1440" s="135">
        <v>31.098678324080613</v>
      </c>
      <c r="AH1440" s="135">
        <v>31.136537557938393</v>
      </c>
      <c r="AI1440" s="135">
        <v>31.173535452201218</v>
      </c>
      <c r="AJ1440" s="135">
        <v>31.209655403388116</v>
      </c>
      <c r="AK1440" s="135">
        <v>31.244883848625598</v>
      </c>
      <c r="AL1440" s="135">
        <v>31.27921017010139</v>
      </c>
      <c r="AM1440" s="135">
        <v>31.312626585720906</v>
      </c>
      <c r="AN1440" s="135">
        <v>31.345128027989013</v>
      </c>
      <c r="AO1440" s="135">
        <v>31.376712013111316</v>
      </c>
      <c r="AP1440" s="135">
        <v>31.407378502253337</v>
      </c>
      <c r="AQ1440" s="135">
        <v>31.43712975681607</v>
      </c>
      <c r="AR1440" s="135">
        <v>31.465970189486715</v>
      </c>
      <c r="AS1440" s="135">
        <v>31.493906212708165</v>
      </c>
      <c r="AT1440" s="135">
        <v>31.520946086083608</v>
      </c>
      <c r="AU1440" s="135">
        <v>31.547099764097457</v>
      </c>
      <c r="AV1440" s="135">
        <v>31.572378745393696</v>
      </c>
      <c r="AW1440" s="135">
        <v>31.596795924711021</v>
      </c>
      <c r="AX1440" s="136">
        <v>31.620365448433265</v>
      </c>
    </row>
    <row r="1441" spans="1:50">
      <c r="A1441" s="212"/>
      <c r="B1441" s="215"/>
      <c r="C1441" s="206"/>
      <c r="D1441" s="52" t="s">
        <v>38</v>
      </c>
      <c r="E1441" s="86" t="str">
        <f>A1419&amp;"/"&amp;B1435&amp;"/"&amp;C1439&amp;"/"&amp;D1441</f>
        <v>Fuel oil fired power plants/Steam turbine/CHP/S</v>
      </c>
      <c r="F1441" s="61" t="str">
        <f>A1419</f>
        <v>Fuel oil fired power plants</v>
      </c>
      <c r="G1441" s="61" t="str">
        <f>B1435</f>
        <v>Steam turbine</v>
      </c>
      <c r="H1441" s="61" t="str">
        <f>C1439</f>
        <v>CHP</v>
      </c>
      <c r="I1441" s="84" t="str">
        <f t="shared" si="85"/>
        <v>S</v>
      </c>
      <c r="J1441" s="135">
        <v>37.931864064999999</v>
      </c>
      <c r="K1441" s="135">
        <v>37.990352896803444</v>
      </c>
      <c r="L1441" s="135">
        <v>38.04916486854443</v>
      </c>
      <c r="M1441" s="135">
        <v>38.108221403014682</v>
      </c>
      <c r="N1441" s="135">
        <v>38.167442949559991</v>
      </c>
      <c r="O1441" s="135">
        <v>38.226749406228159</v>
      </c>
      <c r="P1441" s="135">
        <v>38.286060545644531</v>
      </c>
      <c r="Q1441" s="135">
        <v>38.345296439878183</v>
      </c>
      <c r="R1441" s="135">
        <v>38.404377879612085</v>
      </c>
      <c r="S1441" s="135">
        <v>38.463226783067498</v>
      </c>
      <c r="T1441" s="135">
        <v>38.521766590352776</v>
      </c>
      <c r="U1441" s="135">
        <v>38.579922639202636</v>
      </c>
      <c r="V1441" s="135">
        <v>38.637622518436899</v>
      </c>
      <c r="W1441" s="135">
        <v>38.694796395887899</v>
      </c>
      <c r="X1441" s="135">
        <v>38.751377318011073</v>
      </c>
      <c r="Y1441" s="135">
        <v>38.807301478891958</v>
      </c>
      <c r="Z1441" s="135">
        <v>38.862508456881741</v>
      </c>
      <c r="AA1441" s="135">
        <v>38.916941417620713</v>
      </c>
      <c r="AB1441" s="135">
        <v>38.970547282731559</v>
      </c>
      <c r="AC1441" s="135">
        <v>39.023276863972008</v>
      </c>
      <c r="AD1441" s="135">
        <v>39.075084963118336</v>
      </c>
      <c r="AE1441" s="135">
        <v>39.12593043829883</v>
      </c>
      <c r="AF1441" s="135">
        <v>39.175776237902859</v>
      </c>
      <c r="AG1441" s="135">
        <v>39.224589403550624</v>
      </c>
      <c r="AH1441" s="135">
        <v>39.272341043917102</v>
      </c>
      <c r="AI1441" s="135">
        <v>39.319006281459735</v>
      </c>
      <c r="AJ1441" s="135">
        <v>39.364564174300646</v>
      </c>
      <c r="AK1441" s="135">
        <v>39.408997615663196</v>
      </c>
      <c r="AL1441" s="135">
        <v>39.452293213360008</v>
      </c>
      <c r="AM1441" s="135">
        <v>39.49444115187864</v>
      </c>
      <c r="AN1441" s="135">
        <v>39.535435039615749</v>
      </c>
      <c r="AO1441" s="135">
        <v>39.575271743775318</v>
      </c>
      <c r="AP1441" s="135">
        <v>39.613951215375657</v>
      </c>
      <c r="AQ1441" s="135">
        <v>39.651476306709206</v>
      </c>
      <c r="AR1441" s="135">
        <v>39.687852583473699</v>
      </c>
      <c r="AS1441" s="135">
        <v>39.723088133647572</v>
      </c>
      <c r="AT1441" s="135">
        <v>39.75719337502224</v>
      </c>
      <c r="AU1441" s="135">
        <v>39.790180863133315</v>
      </c>
      <c r="AV1441" s="135">
        <v>39.822065101156291</v>
      </c>
      <c r="AW1441" s="135">
        <v>39.852862353153121</v>
      </c>
      <c r="AX1441" s="136">
        <v>39.882590461878777</v>
      </c>
    </row>
    <row r="1442" spans="1:50">
      <c r="A1442" s="212"/>
      <c r="B1442" s="215"/>
      <c r="C1442" s="216"/>
      <c r="D1442" s="106" t="s">
        <v>47</v>
      </c>
      <c r="E1442" s="107" t="str">
        <f>A1419&amp;"/"&amp;B1435&amp;"/"&amp;C1439&amp;"/"&amp;D1442</f>
        <v>Fuel oil fired power plants/Steam turbine/CHP/XS</v>
      </c>
      <c r="F1442" s="108" t="str">
        <f>A1419</f>
        <v>Fuel oil fired power plants</v>
      </c>
      <c r="G1442" s="108" t="str">
        <f>B1435</f>
        <v>Steam turbine</v>
      </c>
      <c r="H1442" s="108" t="str">
        <f>C1439</f>
        <v>CHP</v>
      </c>
      <c r="I1442" s="109" t="str">
        <f t="shared" si="85"/>
        <v>XS</v>
      </c>
      <c r="J1442" s="143">
        <v>37.649943749999998</v>
      </c>
      <c r="K1442" s="143">
        <v>37.707997876304724</v>
      </c>
      <c r="L1442" s="143">
        <v>37.76637274087981</v>
      </c>
      <c r="M1442" s="143">
        <v>37.824990350524949</v>
      </c>
      <c r="N1442" s="143">
        <v>37.883771745828852</v>
      </c>
      <c r="O1442" s="143">
        <v>37.942637420179643</v>
      </c>
      <c r="P1442" s="143">
        <v>38.00150774247512</v>
      </c>
      <c r="Q1442" s="143">
        <v>38.0603033788313</v>
      </c>
      <c r="R1442" s="143">
        <v>38.118945708637156</v>
      </c>
      <c r="S1442" s="143">
        <v>38.177357230439732</v>
      </c>
      <c r="T1442" s="143">
        <v>38.235461953362126</v>
      </c>
      <c r="U1442" s="143">
        <v>38.293185770050052</v>
      </c>
      <c r="V1442" s="143">
        <v>38.350456807503662</v>
      </c>
      <c r="W1442" s="143">
        <v>38.407205752567656</v>
      </c>
      <c r="X1442" s="143">
        <v>38.463366149315107</v>
      </c>
      <c r="Y1442" s="143">
        <v>38.518874666055098</v>
      </c>
      <c r="Z1442" s="143">
        <v>38.573671330209571</v>
      </c>
      <c r="AA1442" s="143">
        <v>38.627699729827803</v>
      </c>
      <c r="AB1442" s="143">
        <v>38.680907181025951</v>
      </c>
      <c r="AC1442" s="143">
        <v>38.733244861142651</v>
      </c>
      <c r="AD1442" s="143">
        <v>38.78466790788012</v>
      </c>
      <c r="AE1442" s="143">
        <v>38.835135485144626</v>
      </c>
      <c r="AF1442" s="143">
        <v>38.884610816703599</v>
      </c>
      <c r="AG1442" s="143">
        <v>38.933061189133184</v>
      </c>
      <c r="AH1442" s="143">
        <v>38.980457925836852</v>
      </c>
      <c r="AI1442" s="143">
        <v>39.026776334168964</v>
      </c>
      <c r="AJ1442" s="143">
        <v>39.071995627897564</v>
      </c>
      <c r="AK1442" s="143">
        <v>39.116098827388427</v>
      </c>
      <c r="AL1442" s="143">
        <v>39.159072639988686</v>
      </c>
      <c r="AM1442" s="143">
        <v>39.200907323137542</v>
      </c>
      <c r="AN1442" s="143">
        <v>39.241596532735869</v>
      </c>
      <c r="AO1442" s="143">
        <v>39.281137159271466</v>
      </c>
      <c r="AP1442" s="143">
        <v>39.319529154126684</v>
      </c>
      <c r="AQ1442" s="143">
        <v>39.356775348394933</v>
      </c>
      <c r="AR1442" s="143">
        <v>39.392881266408104</v>
      </c>
      <c r="AS1442" s="143">
        <v>39.427854936032496</v>
      </c>
      <c r="AT1442" s="143">
        <v>39.461706697631556</v>
      </c>
      <c r="AU1442" s="143">
        <v>39.494449013424621</v>
      </c>
      <c r="AV1442" s="143">
        <v>39.526096278795485</v>
      </c>
      <c r="AW1442" s="143">
        <v>39.55666463692701</v>
      </c>
      <c r="AX1442" s="144">
        <v>39.586171797961775</v>
      </c>
    </row>
    <row r="1443" spans="1:50">
      <c r="A1443" s="212"/>
      <c r="B1443" s="215"/>
      <c r="C1443" s="217" t="s">
        <v>42</v>
      </c>
      <c r="D1443" s="83" t="s">
        <v>24</v>
      </c>
      <c r="E1443" s="56" t="str">
        <f>A1419&amp;"/"&amp;B1435&amp;"/"&amp;C1443&amp;"/"&amp;D1443</f>
        <v>Fuel oil fired power plants/Steam turbine/Electricity only with CCS/L</v>
      </c>
      <c r="F1443" s="103" t="str">
        <f>A1419</f>
        <v>Fuel oil fired power plants</v>
      </c>
      <c r="G1443" s="103" t="str">
        <f>B1435</f>
        <v>Steam turbine</v>
      </c>
      <c r="H1443" s="103" t="str">
        <f>C1443</f>
        <v>Electricity only with CCS</v>
      </c>
      <c r="I1443" s="104" t="str">
        <f t="shared" si="85"/>
        <v>L</v>
      </c>
      <c r="J1443" s="141" t="s">
        <v>99</v>
      </c>
      <c r="K1443" s="141" t="s">
        <v>99</v>
      </c>
      <c r="L1443" s="141" t="s">
        <v>99</v>
      </c>
      <c r="M1443" s="141" t="s">
        <v>99</v>
      </c>
      <c r="N1443" s="141" t="s">
        <v>99</v>
      </c>
      <c r="O1443" s="141" t="s">
        <v>99</v>
      </c>
      <c r="P1443" s="141" t="s">
        <v>99</v>
      </c>
      <c r="Q1443" s="141" t="s">
        <v>99</v>
      </c>
      <c r="R1443" s="141" t="s">
        <v>99</v>
      </c>
      <c r="S1443" s="141" t="s">
        <v>99</v>
      </c>
      <c r="T1443" s="141" t="s">
        <v>99</v>
      </c>
      <c r="U1443" s="141" t="s">
        <v>99</v>
      </c>
      <c r="V1443" s="141" t="s">
        <v>99</v>
      </c>
      <c r="W1443" s="141" t="s">
        <v>99</v>
      </c>
      <c r="X1443" s="141" t="s">
        <v>99</v>
      </c>
      <c r="Y1443" s="141" t="s">
        <v>99</v>
      </c>
      <c r="Z1443" s="141" t="s">
        <v>99</v>
      </c>
      <c r="AA1443" s="141" t="s">
        <v>99</v>
      </c>
      <c r="AB1443" s="141" t="s">
        <v>99</v>
      </c>
      <c r="AC1443" s="141" t="s">
        <v>99</v>
      </c>
      <c r="AD1443" s="141" t="s">
        <v>99</v>
      </c>
      <c r="AE1443" s="141">
        <v>56.257031249999997</v>
      </c>
      <c r="AF1443" s="141">
        <v>56.257031249999997</v>
      </c>
      <c r="AG1443" s="141">
        <v>56.257031249999997</v>
      </c>
      <c r="AH1443" s="141">
        <v>56.257031249999997</v>
      </c>
      <c r="AI1443" s="141">
        <v>56.257031249999997</v>
      </c>
      <c r="AJ1443" s="141">
        <v>56.257031249999997</v>
      </c>
      <c r="AK1443" s="141">
        <v>56.257031249999997</v>
      </c>
      <c r="AL1443" s="141">
        <v>56.257031249999997</v>
      </c>
      <c r="AM1443" s="141">
        <v>56.257031249999997</v>
      </c>
      <c r="AN1443" s="141">
        <v>56.257031249999997</v>
      </c>
      <c r="AO1443" s="141">
        <v>56.257031249999997</v>
      </c>
      <c r="AP1443" s="141">
        <v>56.257031249999997</v>
      </c>
      <c r="AQ1443" s="141">
        <v>56.257031249999997</v>
      </c>
      <c r="AR1443" s="141">
        <v>56.257031249999997</v>
      </c>
      <c r="AS1443" s="141">
        <v>56.257031249999997</v>
      </c>
      <c r="AT1443" s="141">
        <v>56.257031249999997</v>
      </c>
      <c r="AU1443" s="141">
        <v>56.257031249999997</v>
      </c>
      <c r="AV1443" s="141">
        <v>56.257031249999997</v>
      </c>
      <c r="AW1443" s="141">
        <v>56.257031249999997</v>
      </c>
      <c r="AX1443" s="142">
        <v>56.257031249999997</v>
      </c>
    </row>
    <row r="1444" spans="1:50">
      <c r="A1444" s="212"/>
      <c r="B1444" s="215"/>
      <c r="C1444" s="216"/>
      <c r="D1444" s="106" t="s">
        <v>25</v>
      </c>
      <c r="E1444" s="107" t="str">
        <f>A1419&amp;"/"&amp;B1435&amp;"/"&amp;C1443&amp;"/"&amp;D1444</f>
        <v>Fuel oil fired power plants/Steam turbine/Electricity only with CCS/M</v>
      </c>
      <c r="F1444" s="108" t="str">
        <f>A1419</f>
        <v>Fuel oil fired power plants</v>
      </c>
      <c r="G1444" s="108" t="str">
        <f>B1435</f>
        <v>Steam turbine</v>
      </c>
      <c r="H1444" s="108" t="str">
        <f>C1443</f>
        <v>Electricity only with CCS</v>
      </c>
      <c r="I1444" s="109" t="str">
        <f t="shared" si="85"/>
        <v>M</v>
      </c>
      <c r="J1444" s="143" t="s">
        <v>99</v>
      </c>
      <c r="K1444" s="143" t="s">
        <v>99</v>
      </c>
      <c r="L1444" s="143" t="s">
        <v>99</v>
      </c>
      <c r="M1444" s="143" t="s">
        <v>99</v>
      </c>
      <c r="N1444" s="143" t="s">
        <v>99</v>
      </c>
      <c r="O1444" s="143" t="s">
        <v>99</v>
      </c>
      <c r="P1444" s="143" t="s">
        <v>99</v>
      </c>
      <c r="Q1444" s="143" t="s">
        <v>99</v>
      </c>
      <c r="R1444" s="143" t="s">
        <v>99</v>
      </c>
      <c r="S1444" s="143" t="s">
        <v>99</v>
      </c>
      <c r="T1444" s="143" t="s">
        <v>99</v>
      </c>
      <c r="U1444" s="143" t="s">
        <v>99</v>
      </c>
      <c r="V1444" s="143" t="s">
        <v>99</v>
      </c>
      <c r="W1444" s="143" t="s">
        <v>99</v>
      </c>
      <c r="X1444" s="143" t="s">
        <v>99</v>
      </c>
      <c r="Y1444" s="143" t="s">
        <v>99</v>
      </c>
      <c r="Z1444" s="143" t="s">
        <v>99</v>
      </c>
      <c r="AA1444" s="143" t="s">
        <v>99</v>
      </c>
      <c r="AB1444" s="143" t="s">
        <v>99</v>
      </c>
      <c r="AC1444" s="143" t="s">
        <v>99</v>
      </c>
      <c r="AD1444" s="143" t="s">
        <v>99</v>
      </c>
      <c r="AE1444" s="143">
        <v>66.195773437500009</v>
      </c>
      <c r="AF1444" s="143">
        <v>66.195773437500009</v>
      </c>
      <c r="AG1444" s="143">
        <v>66.195773437500009</v>
      </c>
      <c r="AH1444" s="143">
        <v>66.195773437500009</v>
      </c>
      <c r="AI1444" s="143">
        <v>66.195773437500009</v>
      </c>
      <c r="AJ1444" s="143">
        <v>66.195773437500009</v>
      </c>
      <c r="AK1444" s="143">
        <v>66.195773437500009</v>
      </c>
      <c r="AL1444" s="143">
        <v>66.195773437500009</v>
      </c>
      <c r="AM1444" s="143">
        <v>66.195773437500009</v>
      </c>
      <c r="AN1444" s="143">
        <v>66.195773437500009</v>
      </c>
      <c r="AO1444" s="143">
        <v>66.195773437500009</v>
      </c>
      <c r="AP1444" s="143">
        <v>66.195773437500009</v>
      </c>
      <c r="AQ1444" s="143">
        <v>66.195773437500009</v>
      </c>
      <c r="AR1444" s="143">
        <v>66.195773437500009</v>
      </c>
      <c r="AS1444" s="143">
        <v>66.195773437500009</v>
      </c>
      <c r="AT1444" s="143">
        <v>66.195773437500009</v>
      </c>
      <c r="AU1444" s="143">
        <v>66.195773437500009</v>
      </c>
      <c r="AV1444" s="143">
        <v>66.195773437500009</v>
      </c>
      <c r="AW1444" s="143">
        <v>66.195773437500009</v>
      </c>
      <c r="AX1444" s="144">
        <v>66.195773437500009</v>
      </c>
    </row>
    <row r="1445" spans="1:50">
      <c r="A1445" s="212"/>
      <c r="B1445" s="215"/>
      <c r="C1445" s="217" t="s">
        <v>43</v>
      </c>
      <c r="D1445" s="52" t="s">
        <v>24</v>
      </c>
      <c r="E1445" s="86" t="str">
        <f>A1419&amp;"/"&amp;B1435&amp;"/"&amp;C1445&amp;"/"&amp;D1445</f>
        <v>Fuel oil fired power plants/Steam turbine/CHP with CCS/L</v>
      </c>
      <c r="F1445" s="61" t="str">
        <f>A1419</f>
        <v>Fuel oil fired power plants</v>
      </c>
      <c r="G1445" s="61" t="str">
        <f>B1435</f>
        <v>Steam turbine</v>
      </c>
      <c r="H1445" s="61" t="str">
        <f>C1445</f>
        <v>CHP with CCS</v>
      </c>
      <c r="I1445" s="84" t="str">
        <f t="shared" si="85"/>
        <v>L</v>
      </c>
      <c r="J1445" s="135" t="s">
        <v>99</v>
      </c>
      <c r="K1445" s="135" t="s">
        <v>99</v>
      </c>
      <c r="L1445" s="135" t="s">
        <v>99</v>
      </c>
      <c r="M1445" s="135" t="s">
        <v>99</v>
      </c>
      <c r="N1445" s="135" t="s">
        <v>99</v>
      </c>
      <c r="O1445" s="135" t="s">
        <v>99</v>
      </c>
      <c r="P1445" s="135" t="s">
        <v>99</v>
      </c>
      <c r="Q1445" s="135" t="s">
        <v>99</v>
      </c>
      <c r="R1445" s="135" t="s">
        <v>99</v>
      </c>
      <c r="S1445" s="135" t="s">
        <v>99</v>
      </c>
      <c r="T1445" s="135" t="s">
        <v>99</v>
      </c>
      <c r="U1445" s="135" t="s">
        <v>99</v>
      </c>
      <c r="V1445" s="135" t="s">
        <v>99</v>
      </c>
      <c r="W1445" s="135" t="s">
        <v>99</v>
      </c>
      <c r="X1445" s="135" t="s">
        <v>99</v>
      </c>
      <c r="Y1445" s="135" t="s">
        <v>99</v>
      </c>
      <c r="Z1445" s="135" t="s">
        <v>99</v>
      </c>
      <c r="AA1445" s="135" t="s">
        <v>99</v>
      </c>
      <c r="AB1445" s="135" t="s">
        <v>99</v>
      </c>
      <c r="AC1445" s="135" t="s">
        <v>99</v>
      </c>
      <c r="AD1445" s="135" t="s">
        <v>99</v>
      </c>
      <c r="AE1445" s="135">
        <v>62.572820625000006</v>
      </c>
      <c r="AF1445" s="135">
        <v>62.572820625000006</v>
      </c>
      <c r="AG1445" s="135">
        <v>62.572820625000006</v>
      </c>
      <c r="AH1445" s="135">
        <v>62.572820625000006</v>
      </c>
      <c r="AI1445" s="135">
        <v>62.572820625000006</v>
      </c>
      <c r="AJ1445" s="135">
        <v>62.572820625000006</v>
      </c>
      <c r="AK1445" s="135">
        <v>62.572820625000006</v>
      </c>
      <c r="AL1445" s="135">
        <v>62.572820625000006</v>
      </c>
      <c r="AM1445" s="135">
        <v>62.572820625000006</v>
      </c>
      <c r="AN1445" s="135">
        <v>62.572820625000006</v>
      </c>
      <c r="AO1445" s="135">
        <v>62.572820625000006</v>
      </c>
      <c r="AP1445" s="135">
        <v>62.572820625000006</v>
      </c>
      <c r="AQ1445" s="135">
        <v>62.572820625000006</v>
      </c>
      <c r="AR1445" s="135">
        <v>62.572820625000006</v>
      </c>
      <c r="AS1445" s="135">
        <v>62.572820625000006</v>
      </c>
      <c r="AT1445" s="135">
        <v>62.572820625000006</v>
      </c>
      <c r="AU1445" s="135">
        <v>62.572820625000006</v>
      </c>
      <c r="AV1445" s="135">
        <v>62.572820625000006</v>
      </c>
      <c r="AW1445" s="135">
        <v>62.572820625000006</v>
      </c>
      <c r="AX1445" s="136">
        <v>62.572820625000006</v>
      </c>
    </row>
    <row r="1446" spans="1:50">
      <c r="A1446" s="213"/>
      <c r="B1446" s="218"/>
      <c r="C1446" s="210"/>
      <c r="D1446" s="93" t="s">
        <v>25</v>
      </c>
      <c r="E1446" s="73" t="str">
        <f>A1419&amp;"/"&amp;B1435&amp;"/"&amp;C1445&amp;"/"&amp;D1446</f>
        <v>Fuel oil fired power plants/Steam turbine/CHP with CCS/M</v>
      </c>
      <c r="F1446" s="91" t="str">
        <f>A1419</f>
        <v>Fuel oil fired power plants</v>
      </c>
      <c r="G1446" s="91" t="str">
        <f>B1435</f>
        <v>Steam turbine</v>
      </c>
      <c r="H1446" s="91" t="str">
        <f>C1445</f>
        <v>CHP with CCS</v>
      </c>
      <c r="I1446" s="70" t="str">
        <f t="shared" si="85"/>
        <v>M</v>
      </c>
      <c r="J1446" s="137" t="s">
        <v>99</v>
      </c>
      <c r="K1446" s="137" t="s">
        <v>99</v>
      </c>
      <c r="L1446" s="137" t="s">
        <v>99</v>
      </c>
      <c r="M1446" s="137" t="s">
        <v>99</v>
      </c>
      <c r="N1446" s="137" t="s">
        <v>99</v>
      </c>
      <c r="O1446" s="137" t="s">
        <v>99</v>
      </c>
      <c r="P1446" s="137" t="s">
        <v>99</v>
      </c>
      <c r="Q1446" s="137" t="s">
        <v>99</v>
      </c>
      <c r="R1446" s="137" t="s">
        <v>99</v>
      </c>
      <c r="S1446" s="137" t="s">
        <v>99</v>
      </c>
      <c r="T1446" s="137" t="s">
        <v>99</v>
      </c>
      <c r="U1446" s="137" t="s">
        <v>99</v>
      </c>
      <c r="V1446" s="137" t="s">
        <v>99</v>
      </c>
      <c r="W1446" s="137" t="s">
        <v>99</v>
      </c>
      <c r="X1446" s="137" t="s">
        <v>99</v>
      </c>
      <c r="Y1446" s="137" t="s">
        <v>99</v>
      </c>
      <c r="Z1446" s="137" t="s">
        <v>99</v>
      </c>
      <c r="AA1446" s="137" t="s">
        <v>99</v>
      </c>
      <c r="AB1446" s="137" t="s">
        <v>99</v>
      </c>
      <c r="AC1446" s="137" t="s">
        <v>99</v>
      </c>
      <c r="AD1446" s="137" t="s">
        <v>99</v>
      </c>
      <c r="AE1446" s="137">
        <v>72.213400546875008</v>
      </c>
      <c r="AF1446" s="137">
        <v>72.213400546875008</v>
      </c>
      <c r="AG1446" s="137">
        <v>72.213400546875008</v>
      </c>
      <c r="AH1446" s="137">
        <v>72.213400546875008</v>
      </c>
      <c r="AI1446" s="137">
        <v>72.213400546875008</v>
      </c>
      <c r="AJ1446" s="137">
        <v>72.213400546875008</v>
      </c>
      <c r="AK1446" s="137">
        <v>72.213400546875008</v>
      </c>
      <c r="AL1446" s="137">
        <v>72.213400546875008</v>
      </c>
      <c r="AM1446" s="137">
        <v>72.213400546875008</v>
      </c>
      <c r="AN1446" s="137">
        <v>72.213400546875008</v>
      </c>
      <c r="AO1446" s="137">
        <v>72.213400546875008</v>
      </c>
      <c r="AP1446" s="137">
        <v>72.213400546875008</v>
      </c>
      <c r="AQ1446" s="137">
        <v>72.213400546875008</v>
      </c>
      <c r="AR1446" s="137">
        <v>72.213400546875008</v>
      </c>
      <c r="AS1446" s="137">
        <v>72.213400546875008</v>
      </c>
      <c r="AT1446" s="137">
        <v>72.213400546875008</v>
      </c>
      <c r="AU1446" s="137">
        <v>72.213400546875008</v>
      </c>
      <c r="AV1446" s="137">
        <v>72.213400546875008</v>
      </c>
      <c r="AW1446" s="137">
        <v>72.213400546875008</v>
      </c>
      <c r="AX1446" s="138">
        <v>72.213400546875008</v>
      </c>
    </row>
    <row r="1447" spans="1:50">
      <c r="A1447" s="211" t="s">
        <v>57</v>
      </c>
      <c r="B1447" s="214" t="s">
        <v>41</v>
      </c>
      <c r="C1447" s="209" t="s">
        <v>36</v>
      </c>
      <c r="D1447" s="67" t="s">
        <v>24</v>
      </c>
      <c r="E1447" s="87" t="str">
        <f>A1447&amp;"/"&amp;B1447&amp;"/"&amp;C1447&amp;"/"&amp;D1447</f>
        <v>Biomass and waste fired power plants/Integrated gasification combined cycle/Electricity only/L</v>
      </c>
      <c r="F1447" s="55" t="str">
        <f>A1447</f>
        <v>Biomass and waste fired power plants</v>
      </c>
      <c r="G1447" s="55" t="str">
        <f>B1447</f>
        <v>Integrated gasification combined cycle</v>
      </c>
      <c r="H1447" s="55" t="str">
        <f>C1447</f>
        <v>Electricity only</v>
      </c>
      <c r="I1447" s="85" t="str">
        <f t="shared" si="85"/>
        <v>L</v>
      </c>
      <c r="J1447" s="139">
        <v>81.587837837837839</v>
      </c>
      <c r="K1447" s="139">
        <v>81.587267186166727</v>
      </c>
      <c r="L1447" s="139">
        <v>81.586534490933175</v>
      </c>
      <c r="M1447" s="139">
        <v>81.585593751006769</v>
      </c>
      <c r="N1447" s="139">
        <v>81.584385914915757</v>
      </c>
      <c r="O1447" s="139">
        <v>81.582835184040093</v>
      </c>
      <c r="P1447" s="139">
        <v>81.580844272182532</v>
      </c>
      <c r="Q1447" s="139">
        <v>81.578288329224463</v>
      </c>
      <c r="R1447" s="139">
        <v>81.575007156220877</v>
      </c>
      <c r="S1447" s="139">
        <v>81.57079523783446</v>
      </c>
      <c r="T1447" s="139">
        <v>81.565388990565992</v>
      </c>
      <c r="U1447" s="139">
        <v>81.558450466238497</v>
      </c>
      <c r="V1447" s="139">
        <v>81.549546553637796</v>
      </c>
      <c r="W1447" s="139">
        <v>81.538122481277938</v>
      </c>
      <c r="X1447" s="139">
        <v>81.523468136501947</v>
      </c>
      <c r="Y1447" s="139">
        <v>81.504675379735531</v>
      </c>
      <c r="Z1447" s="139">
        <v>81.480584154471998</v>
      </c>
      <c r="AA1447" s="139">
        <v>81.449714794613826</v>
      </c>
      <c r="AB1447" s="139">
        <v>81.410183557703164</v>
      </c>
      <c r="AC1447" s="139">
        <v>81.359598155075346</v>
      </c>
      <c r="AD1447" s="139">
        <v>81.294930068276642</v>
      </c>
      <c r="AE1447" s="139">
        <v>81.212361006287111</v>
      </c>
      <c r="AF1447" s="139">
        <v>81.107102408345852</v>
      </c>
      <c r="AG1447" s="139">
        <v>80.973190108875187</v>
      </c>
      <c r="AH1447" s="139">
        <v>80.803262143304167</v>
      </c>
      <c r="AI1447" s="139">
        <v>80.588337530992234</v>
      </c>
      <c r="AJ1447" s="139">
        <v>80.317629351263378</v>
      </c>
      <c r="AK1447" s="139">
        <v>79.978448088462017</v>
      </c>
      <c r="AL1447" s="139">
        <v>79.556281637167004</v>
      </c>
      <c r="AM1447" s="139">
        <v>79.035174264315017</v>
      </c>
      <c r="AN1447" s="139">
        <v>78.39855999331715</v>
      </c>
      <c r="AO1447" s="139">
        <v>77.630718002488265</v>
      </c>
      <c r="AP1447" s="139">
        <v>76.718977198861694</v>
      </c>
      <c r="AQ1447" s="139">
        <v>75.656662370394287</v>
      </c>
      <c r="AR1447" s="139">
        <v>74.446510811616648</v>
      </c>
      <c r="AS1447" s="139">
        <v>73.103908314234886</v>
      </c>
      <c r="AT1447" s="139">
        <v>71.658908409788779</v>
      </c>
      <c r="AU1447" s="139">
        <v>70.155842557288082</v>
      </c>
      <c r="AV1447" s="139">
        <v>68.649679231473982</v>
      </c>
      <c r="AW1447" s="139">
        <v>67.199254972153938</v>
      </c>
      <c r="AX1447" s="140">
        <v>65.858788605616368</v>
      </c>
    </row>
    <row r="1448" spans="1:50">
      <c r="A1448" s="212"/>
      <c r="B1448" s="215"/>
      <c r="C1448" s="216"/>
      <c r="D1448" s="52" t="s">
        <v>25</v>
      </c>
      <c r="E1448" s="86" t="str">
        <f>A1447&amp;"/"&amp;B1447&amp;"/"&amp;C1447&amp;"/"&amp;D1448</f>
        <v>Biomass and waste fired power plants/Integrated gasification combined cycle/Electricity only/M</v>
      </c>
      <c r="F1448" s="61" t="str">
        <f>A1447</f>
        <v>Biomass and waste fired power plants</v>
      </c>
      <c r="G1448" s="61" t="str">
        <f>B1447</f>
        <v>Integrated gasification combined cycle</v>
      </c>
      <c r="H1448" s="61" t="str">
        <f>C1447</f>
        <v>Electricity only</v>
      </c>
      <c r="I1448" s="84" t="str">
        <f t="shared" si="85"/>
        <v>M</v>
      </c>
      <c r="J1448" s="135">
        <v>87.706925675675677</v>
      </c>
      <c r="K1448" s="135">
        <v>87.70364578650755</v>
      </c>
      <c r="L1448" s="135">
        <v>87.699640579565838</v>
      </c>
      <c r="M1448" s="135">
        <v>87.694749889421118</v>
      </c>
      <c r="N1448" s="135">
        <v>87.688778296744317</v>
      </c>
      <c r="O1448" s="135">
        <v>87.681487424602921</v>
      </c>
      <c r="P1448" s="135">
        <v>87.672586578875965</v>
      </c>
      <c r="Q1448" s="135">
        <v>87.661721390444001</v>
      </c>
      <c r="R1448" s="135">
        <v>87.648460052796338</v>
      </c>
      <c r="S1448" s="135">
        <v>87.632276676178932</v>
      </c>
      <c r="T1448" s="135">
        <v>87.612531199182371</v>
      </c>
      <c r="U1448" s="135">
        <v>87.588445212956955</v>
      </c>
      <c r="V1448" s="135">
        <v>87.559072966522251</v>
      </c>
      <c r="W1448" s="135">
        <v>87.523266741919713</v>
      </c>
      <c r="X1448" s="135">
        <v>87.479635728585976</v>
      </c>
      <c r="Y1448" s="135">
        <v>87.42649750853451</v>
      </c>
      <c r="Z1448" s="135">
        <v>87.361821320363944</v>
      </c>
      <c r="AA1448" s="135">
        <v>87.283162449441463</v>
      </c>
      <c r="AB1448" s="135">
        <v>87.187587464426898</v>
      </c>
      <c r="AC1448" s="135">
        <v>87.071590685943733</v>
      </c>
      <c r="AD1448" s="135">
        <v>86.931003366714378</v>
      </c>
      <c r="AE1448" s="135">
        <v>86.760898759566885</v>
      </c>
      <c r="AF1448" s="135">
        <v>86.555498765477466</v>
      </c>
      <c r="AG1448" s="135">
        <v>86.308091427431663</v>
      </c>
      <c r="AH1448" s="135">
        <v>86.010973388750884</v>
      </c>
      <c r="AI1448" s="135">
        <v>85.655437682759327</v>
      </c>
      <c r="AJ1448" s="135">
        <v>85.231834717899318</v>
      </c>
      <c r="AK1448" s="135">
        <v>84.729742409162</v>
      </c>
      <c r="AL1448" s="135">
        <v>84.138288559973219</v>
      </c>
      <c r="AM1448" s="135">
        <v>83.446672026747379</v>
      </c>
      <c r="AN1448" s="135">
        <v>82.644924533216198</v>
      </c>
      <c r="AO1448" s="135">
        <v>81.724936413943013</v>
      </c>
      <c r="AP1448" s="135">
        <v>80.68173082667532</v>
      </c>
      <c r="AQ1448" s="135">
        <v>79.514908061720362</v>
      </c>
      <c r="AR1448" s="135">
        <v>78.230097099995859</v>
      </c>
      <c r="AS1448" s="135">
        <v>76.840160104210881</v>
      </c>
      <c r="AT1448" s="135">
        <v>75.365826987844031</v>
      </c>
      <c r="AU1448" s="135">
        <v>73.835433407463768</v>
      </c>
      <c r="AV1448" s="135">
        <v>72.283535468599723</v>
      </c>
      <c r="AW1448" s="135">
        <v>70.748389492788363</v>
      </c>
      <c r="AX1448" s="136">
        <v>69.268575689107337</v>
      </c>
    </row>
    <row r="1449" spans="1:50">
      <c r="A1449" s="212"/>
      <c r="B1449" s="215"/>
      <c r="C1449" s="217" t="s">
        <v>26</v>
      </c>
      <c r="D1449" s="83" t="s">
        <v>24</v>
      </c>
      <c r="E1449" s="56" t="str">
        <f>A1447&amp;"/"&amp;B1447&amp;"/"&amp;C1449&amp;"/"&amp;D1449</f>
        <v>Biomass and waste fired power plants/Integrated gasification combined cycle/CHP/L</v>
      </c>
      <c r="F1449" s="103" t="str">
        <f>A1447</f>
        <v>Biomass and waste fired power plants</v>
      </c>
      <c r="G1449" s="103" t="str">
        <f>B1447</f>
        <v>Integrated gasification combined cycle</v>
      </c>
      <c r="H1449" s="103" t="str">
        <f>C1449</f>
        <v>CHP</v>
      </c>
      <c r="I1449" s="104" t="str">
        <f t="shared" si="85"/>
        <v>L</v>
      </c>
      <c r="J1449" s="141">
        <v>87.627702702702706</v>
      </c>
      <c r="K1449" s="141">
        <v>87.627136952146941</v>
      </c>
      <c r="L1449" s="141">
        <v>87.626410549760749</v>
      </c>
      <c r="M1449" s="141">
        <v>87.625477889500345</v>
      </c>
      <c r="N1449" s="141">
        <v>87.624280427065116</v>
      </c>
      <c r="O1449" s="141">
        <v>87.622743014841248</v>
      </c>
      <c r="P1449" s="141">
        <v>87.620769202186537</v>
      </c>
      <c r="Q1449" s="141">
        <v>87.618235211273671</v>
      </c>
      <c r="R1449" s="141">
        <v>87.614982219046908</v>
      </c>
      <c r="S1449" s="141">
        <v>87.6108064752639</v>
      </c>
      <c r="T1449" s="141">
        <v>87.605446660246216</v>
      </c>
      <c r="U1449" s="141">
        <v>87.598567728328334</v>
      </c>
      <c r="V1449" s="141">
        <v>87.589740288127501</v>
      </c>
      <c r="W1449" s="141">
        <v>87.578414332884094</v>
      </c>
      <c r="X1449" s="141">
        <v>87.563885848835142</v>
      </c>
      <c r="Y1449" s="141">
        <v>87.54525449608002</v>
      </c>
      <c r="Z1449" s="141">
        <v>87.521370181406709</v>
      </c>
      <c r="AA1449" s="141">
        <v>87.490765947020478</v>
      </c>
      <c r="AB1449" s="141">
        <v>87.451574229228186</v>
      </c>
      <c r="AC1449" s="141">
        <v>87.401423285844331</v>
      </c>
      <c r="AD1449" s="141">
        <v>87.337310609235928</v>
      </c>
      <c r="AE1449" s="141">
        <v>87.255450702267098</v>
      </c>
      <c r="AF1449" s="141">
        <v>87.151096131347614</v>
      </c>
      <c r="AG1449" s="141">
        <v>87.018333954903838</v>
      </c>
      <c r="AH1449" s="141">
        <v>86.849865437545489</v>
      </c>
      <c r="AI1449" s="141">
        <v>86.636786732940649</v>
      </c>
      <c r="AJ1449" s="141">
        <v>86.368403565270469</v>
      </c>
      <c r="AK1449" s="141">
        <v>86.032135404418497</v>
      </c>
      <c r="AL1449" s="141">
        <v>85.613594784049667</v>
      </c>
      <c r="AM1449" s="141">
        <v>85.096963008968515</v>
      </c>
      <c r="AN1449" s="141">
        <v>84.465816381609201</v>
      </c>
      <c r="AO1449" s="141">
        <v>83.704569100587833</v>
      </c>
      <c r="AP1449" s="141">
        <v>82.800658900251278</v>
      </c>
      <c r="AQ1449" s="141">
        <v>81.747467899474529</v>
      </c>
      <c r="AR1449" s="141">
        <v>80.547709883181625</v>
      </c>
      <c r="AS1449" s="141">
        <v>79.216638500225542</v>
      </c>
      <c r="AT1449" s="141">
        <v>77.784049163520621</v>
      </c>
      <c r="AU1449" s="141">
        <v>76.293892585632719</v>
      </c>
      <c r="AV1449" s="141">
        <v>74.800665137479783</v>
      </c>
      <c r="AW1449" s="141">
        <v>73.362698033671222</v>
      </c>
      <c r="AX1449" s="142">
        <v>72.033744435124518</v>
      </c>
    </row>
    <row r="1450" spans="1:50">
      <c r="A1450" s="212"/>
      <c r="B1450" s="215"/>
      <c r="C1450" s="216"/>
      <c r="D1450" s="106" t="s">
        <v>25</v>
      </c>
      <c r="E1450" s="107" t="str">
        <f>A1447&amp;"/"&amp;B1447&amp;"/"&amp;C1449&amp;"/"&amp;D1450</f>
        <v>Biomass and waste fired power plants/Integrated gasification combined cycle/CHP/M</v>
      </c>
      <c r="F1450" s="108" t="str">
        <f>A1447</f>
        <v>Biomass and waste fired power plants</v>
      </c>
      <c r="G1450" s="108" t="str">
        <f>B1447</f>
        <v>Integrated gasification combined cycle</v>
      </c>
      <c r="H1450" s="108" t="str">
        <f>C1449</f>
        <v>CHP</v>
      </c>
      <c r="I1450" s="109" t="str">
        <f t="shared" si="85"/>
        <v>M</v>
      </c>
      <c r="J1450" s="143">
        <v>93.563217905405409</v>
      </c>
      <c r="K1450" s="143">
        <v>93.559944749180019</v>
      </c>
      <c r="L1450" s="143">
        <v>93.555947764110329</v>
      </c>
      <c r="M1450" s="143">
        <v>93.551067113553827</v>
      </c>
      <c r="N1450" s="143">
        <v>93.545107779337428</v>
      </c>
      <c r="O1450" s="143">
        <v>93.537831873867816</v>
      </c>
      <c r="P1450" s="143">
        <v>93.528949299759645</v>
      </c>
      <c r="Q1450" s="143">
        <v>93.518106415340924</v>
      </c>
      <c r="R1450" s="143">
        <v>93.504872300511607</v>
      </c>
      <c r="S1450" s="143">
        <v>93.488722145061871</v>
      </c>
      <c r="T1450" s="143">
        <v>93.469017201497721</v>
      </c>
      <c r="U1450" s="143">
        <v>93.44498065888385</v>
      </c>
      <c r="V1450" s="143">
        <v>93.41566870767349</v>
      </c>
      <c r="W1450" s="143">
        <v>93.379935985938687</v>
      </c>
      <c r="X1450" s="143">
        <v>93.336394538166232</v>
      </c>
      <c r="Y1450" s="143">
        <v>93.283365400030092</v>
      </c>
      <c r="Z1450" s="143">
        <v>93.218821978867453</v>
      </c>
      <c r="AA1450" s="143">
        <v>93.14032457854546</v>
      </c>
      <c r="AB1450" s="143">
        <v>93.044945789459433</v>
      </c>
      <c r="AC1450" s="143">
        <v>92.92918712867683</v>
      </c>
      <c r="AD1450" s="143">
        <v>92.788888406506999</v>
      </c>
      <c r="AE1450" s="143">
        <v>92.619132989383928</v>
      </c>
      <c r="AF1450" s="143">
        <v>92.414154639541252</v>
      </c>
      <c r="AG1450" s="143">
        <v>92.167255178241788</v>
      </c>
      <c r="AH1450" s="143">
        <v>91.870747062225163</v>
      </c>
      <c r="AI1450" s="143">
        <v>91.515941198440359</v>
      </c>
      <c r="AJ1450" s="143">
        <v>91.093207803970699</v>
      </c>
      <c r="AK1450" s="143">
        <v>90.592146188219829</v>
      </c>
      <c r="AL1450" s="143">
        <v>90.001906473013079</v>
      </c>
      <c r="AM1450" s="143">
        <v>89.311709687307143</v>
      </c>
      <c r="AN1450" s="143">
        <v>88.511608017669474</v>
      </c>
      <c r="AO1450" s="143">
        <v>87.593508446150636</v>
      </c>
      <c r="AP1450" s="143">
        <v>86.552444346938998</v>
      </c>
      <c r="AQ1450" s="143">
        <v>85.388016830864188</v>
      </c>
      <c r="AR1450" s="143">
        <v>84.105843323695538</v>
      </c>
      <c r="AS1450" s="143">
        <v>82.718759584748398</v>
      </c>
      <c r="AT1450" s="143">
        <v>81.247452973221911</v>
      </c>
      <c r="AU1450" s="143">
        <v>79.720200978367501</v>
      </c>
      <c r="AV1450" s="143">
        <v>78.171488769086253</v>
      </c>
      <c r="AW1450" s="143">
        <v>76.639494134498179</v>
      </c>
      <c r="AX1450" s="144">
        <v>75.162718086389432</v>
      </c>
    </row>
    <row r="1451" spans="1:50">
      <c r="A1451" s="212"/>
      <c r="B1451" s="215"/>
      <c r="C1451" s="217" t="s">
        <v>42</v>
      </c>
      <c r="D1451" s="83" t="s">
        <v>24</v>
      </c>
      <c r="E1451" s="56" t="str">
        <f>A1447&amp;"/"&amp;B1447&amp;"/"&amp;C1451&amp;"/"&amp;D1451</f>
        <v>Biomass and waste fired power plants/Integrated gasification combined cycle/Electricity only with CCS/L</v>
      </c>
      <c r="F1451" s="103" t="str">
        <f>A1447</f>
        <v>Biomass and waste fired power plants</v>
      </c>
      <c r="G1451" s="103" t="str">
        <f>B1447</f>
        <v>Integrated gasification combined cycle</v>
      </c>
      <c r="H1451" s="103" t="str">
        <f>C1451</f>
        <v>Electricity only with CCS</v>
      </c>
      <c r="I1451" s="104" t="str">
        <f t="shared" si="85"/>
        <v>L</v>
      </c>
      <c r="J1451" s="141" t="s">
        <v>99</v>
      </c>
      <c r="K1451" s="141" t="s">
        <v>99</v>
      </c>
      <c r="L1451" s="141" t="s">
        <v>99</v>
      </c>
      <c r="M1451" s="141" t="s">
        <v>99</v>
      </c>
      <c r="N1451" s="141" t="s">
        <v>99</v>
      </c>
      <c r="O1451" s="141" t="s">
        <v>99</v>
      </c>
      <c r="P1451" s="141" t="s">
        <v>99</v>
      </c>
      <c r="Q1451" s="141" t="s">
        <v>99</v>
      </c>
      <c r="R1451" s="141" t="s">
        <v>99</v>
      </c>
      <c r="S1451" s="141" t="s">
        <v>99</v>
      </c>
      <c r="T1451" s="141" t="s">
        <v>99</v>
      </c>
      <c r="U1451" s="141" t="s">
        <v>99</v>
      </c>
      <c r="V1451" s="141" t="s">
        <v>99</v>
      </c>
      <c r="W1451" s="141" t="s">
        <v>99</v>
      </c>
      <c r="X1451" s="141" t="s">
        <v>99</v>
      </c>
      <c r="Y1451" s="141" t="s">
        <v>99</v>
      </c>
      <c r="Z1451" s="141" t="s">
        <v>99</v>
      </c>
      <c r="AA1451" s="141" t="s">
        <v>99</v>
      </c>
      <c r="AB1451" s="141" t="s">
        <v>99</v>
      </c>
      <c r="AC1451" s="141" t="s">
        <v>99</v>
      </c>
      <c r="AD1451" s="141" t="s">
        <v>99</v>
      </c>
      <c r="AE1451" s="141">
        <v>111.32073714841694</v>
      </c>
      <c r="AF1451" s="141">
        <v>111.3044075475123</v>
      </c>
      <c r="AG1451" s="141">
        <v>111.28238573519695</v>
      </c>
      <c r="AH1451" s="141">
        <v>111.25269731686329</v>
      </c>
      <c r="AI1451" s="141">
        <v>111.21269108962926</v>
      </c>
      <c r="AJ1451" s="141">
        <v>111.15881359802275</v>
      </c>
      <c r="AK1451" s="141">
        <v>111.08631395868467</v>
      </c>
      <c r="AL1451" s="141">
        <v>110.98886181230398</v>
      </c>
      <c r="AM1451" s="141">
        <v>110.85806085490725</v>
      </c>
      <c r="AN1451" s="141">
        <v>110.68284392753229</v>
      </c>
      <c r="AO1451" s="141">
        <v>110.44874711846215</v>
      </c>
      <c r="AP1451" s="141">
        <v>110.13708641752534</v>
      </c>
      <c r="AQ1451" s="141">
        <v>109.72411129167752</v>
      </c>
      <c r="AR1451" s="141">
        <v>109.18029859711149</v>
      </c>
      <c r="AS1451" s="141">
        <v>108.47009103374084</v>
      </c>
      <c r="AT1451" s="141">
        <v>107.55257978889614</v>
      </c>
      <c r="AU1451" s="141">
        <v>106.38384926149793</v>
      </c>
      <c r="AV1451" s="141">
        <v>104.92183542955817</v>
      </c>
      <c r="AW1451" s="141">
        <v>103.13437292200142</v>
      </c>
      <c r="AX1451" s="142">
        <v>101.0102907332268</v>
      </c>
    </row>
    <row r="1452" spans="1:50">
      <c r="A1452" s="212"/>
      <c r="B1452" s="215"/>
      <c r="C1452" s="216"/>
      <c r="D1452" s="106" t="s">
        <v>25</v>
      </c>
      <c r="E1452" s="107" t="str">
        <f>A1447&amp;"/"&amp;B1447&amp;"/"&amp;C1451&amp;"/"&amp;D1452</f>
        <v>Biomass and waste fired power plants/Integrated gasification combined cycle/Electricity only with CCS/M</v>
      </c>
      <c r="F1452" s="108" t="str">
        <f>A1447</f>
        <v>Biomass and waste fired power plants</v>
      </c>
      <c r="G1452" s="108" t="str">
        <f>B1447</f>
        <v>Integrated gasification combined cycle</v>
      </c>
      <c r="H1452" s="108" t="str">
        <f>C1451</f>
        <v>Electricity only with CCS</v>
      </c>
      <c r="I1452" s="109" t="str">
        <f t="shared" si="85"/>
        <v>M</v>
      </c>
      <c r="J1452" s="143" t="s">
        <v>99</v>
      </c>
      <c r="K1452" s="143" t="s">
        <v>99</v>
      </c>
      <c r="L1452" s="143" t="s">
        <v>99</v>
      </c>
      <c r="M1452" s="143" t="s">
        <v>99</v>
      </c>
      <c r="N1452" s="143" t="s">
        <v>99</v>
      </c>
      <c r="O1452" s="143" t="s">
        <v>99</v>
      </c>
      <c r="P1452" s="143" t="s">
        <v>99</v>
      </c>
      <c r="Q1452" s="143" t="s">
        <v>99</v>
      </c>
      <c r="R1452" s="143" t="s">
        <v>99</v>
      </c>
      <c r="S1452" s="143" t="s">
        <v>99</v>
      </c>
      <c r="T1452" s="143" t="s">
        <v>99</v>
      </c>
      <c r="U1452" s="143" t="s">
        <v>99</v>
      </c>
      <c r="V1452" s="143" t="s">
        <v>99</v>
      </c>
      <c r="W1452" s="143" t="s">
        <v>99</v>
      </c>
      <c r="X1452" s="143" t="s">
        <v>99</v>
      </c>
      <c r="Y1452" s="143" t="s">
        <v>99</v>
      </c>
      <c r="Z1452" s="143" t="s">
        <v>99</v>
      </c>
      <c r="AA1452" s="143" t="s">
        <v>99</v>
      </c>
      <c r="AB1452" s="143" t="s">
        <v>99</v>
      </c>
      <c r="AC1452" s="143" t="s">
        <v>99</v>
      </c>
      <c r="AD1452" s="143" t="s">
        <v>99</v>
      </c>
      <c r="AE1452" s="143">
        <v>119.05562291279533</v>
      </c>
      <c r="AF1452" s="143">
        <v>119.04647607265774</v>
      </c>
      <c r="AG1452" s="143">
        <v>119.03350194791463</v>
      </c>
      <c r="AH1452" s="143">
        <v>119.01510257845473</v>
      </c>
      <c r="AI1452" s="143">
        <v>118.9890163461428</v>
      </c>
      <c r="AJ1452" s="143">
        <v>118.95204590340201</v>
      </c>
      <c r="AK1452" s="143">
        <v>118.89967815649804</v>
      </c>
      <c r="AL1452" s="143">
        <v>118.82555711432437</v>
      </c>
      <c r="AM1452" s="143">
        <v>118.72075992429001</v>
      </c>
      <c r="AN1452" s="143">
        <v>118.57281719049202</v>
      </c>
      <c r="AO1452" s="143">
        <v>118.36441633312283</v>
      </c>
      <c r="AP1452" s="143">
        <v>118.07174334426985</v>
      </c>
      <c r="AQ1452" s="143">
        <v>117.66247722837376</v>
      </c>
      <c r="AR1452" s="143">
        <v>117.09359391412832</v>
      </c>
      <c r="AS1452" s="143">
        <v>116.30942586738452</v>
      </c>
      <c r="AT1452" s="143">
        <v>115.24093513868117</v>
      </c>
      <c r="AU1452" s="143">
        <v>113.80792219424829</v>
      </c>
      <c r="AV1452" s="143">
        <v>111.92674463886524</v>
      </c>
      <c r="AW1452" s="143">
        <v>109.52641571820458</v>
      </c>
      <c r="AX1452" s="144">
        <v>106.57432697380099</v>
      </c>
    </row>
    <row r="1453" spans="1:50">
      <c r="A1453" s="212"/>
      <c r="B1453" s="215"/>
      <c r="C1453" s="217" t="s">
        <v>43</v>
      </c>
      <c r="D1453" s="52" t="s">
        <v>24</v>
      </c>
      <c r="E1453" s="86" t="str">
        <f>A1447&amp;"/"&amp;B1447&amp;"/"&amp;C1453&amp;"/"&amp;D1453</f>
        <v>Biomass and waste fired power plants/Integrated gasification combined cycle/CHP with CCS/L</v>
      </c>
      <c r="F1453" s="61" t="str">
        <f>A1447</f>
        <v>Biomass and waste fired power plants</v>
      </c>
      <c r="G1453" s="61" t="str">
        <f>B1447</f>
        <v>Integrated gasification combined cycle</v>
      </c>
      <c r="H1453" s="61" t="str">
        <f>C1453</f>
        <v>CHP with CCS</v>
      </c>
      <c r="I1453" s="84" t="str">
        <f t="shared" si="85"/>
        <v>L</v>
      </c>
      <c r="J1453" s="135" t="s">
        <v>99</v>
      </c>
      <c r="K1453" s="135" t="s">
        <v>99</v>
      </c>
      <c r="L1453" s="135" t="s">
        <v>99</v>
      </c>
      <c r="M1453" s="135" t="s">
        <v>99</v>
      </c>
      <c r="N1453" s="135" t="s">
        <v>99</v>
      </c>
      <c r="O1453" s="135" t="s">
        <v>99</v>
      </c>
      <c r="P1453" s="135" t="s">
        <v>99</v>
      </c>
      <c r="Q1453" s="135" t="s">
        <v>99</v>
      </c>
      <c r="R1453" s="135" t="s">
        <v>99</v>
      </c>
      <c r="S1453" s="135" t="s">
        <v>99</v>
      </c>
      <c r="T1453" s="135" t="s">
        <v>99</v>
      </c>
      <c r="U1453" s="135" t="s">
        <v>99</v>
      </c>
      <c r="V1453" s="135" t="s">
        <v>99</v>
      </c>
      <c r="W1453" s="135" t="s">
        <v>99</v>
      </c>
      <c r="X1453" s="135" t="s">
        <v>99</v>
      </c>
      <c r="Y1453" s="135" t="s">
        <v>99</v>
      </c>
      <c r="Z1453" s="135" t="s">
        <v>99</v>
      </c>
      <c r="AA1453" s="135" t="s">
        <v>99</v>
      </c>
      <c r="AB1453" s="135" t="s">
        <v>99</v>
      </c>
      <c r="AC1453" s="135" t="s">
        <v>99</v>
      </c>
      <c r="AD1453" s="135" t="s">
        <v>99</v>
      </c>
      <c r="AE1453" s="135">
        <v>116.89241708101592</v>
      </c>
      <c r="AF1453" s="135">
        <v>116.87637685823326</v>
      </c>
      <c r="AG1453" s="135">
        <v>116.85474529615902</v>
      </c>
      <c r="AH1453" s="135">
        <v>116.82558298858534</v>
      </c>
      <c r="AI1453" s="135">
        <v>116.78628571480165</v>
      </c>
      <c r="AJ1453" s="135">
        <v>116.73336299039543</v>
      </c>
      <c r="AK1453" s="135">
        <v>116.66214812277947</v>
      </c>
      <c r="AL1453" s="135">
        <v>116.56642293343019</v>
      </c>
      <c r="AM1453" s="135">
        <v>116.43793990992695</v>
      </c>
      <c r="AN1453" s="135">
        <v>116.26582801528846</v>
      </c>
      <c r="AO1453" s="135">
        <v>116.03587965389715</v>
      </c>
      <c r="AP1453" s="135">
        <v>115.72974191637246</v>
      </c>
      <c r="AQ1453" s="135">
        <v>115.32408515470503</v>
      </c>
      <c r="AR1453" s="135">
        <v>114.78990940700491</v>
      </c>
      <c r="AS1453" s="135">
        <v>114.09228748685371</v>
      </c>
      <c r="AT1453" s="135">
        <v>113.19103552981861</v>
      </c>
      <c r="AU1453" s="135">
        <v>112.04301616658719</v>
      </c>
      <c r="AV1453" s="135">
        <v>110.60691079496191</v>
      </c>
      <c r="AW1453" s="135">
        <v>108.85112404889864</v>
      </c>
      <c r="AX1453" s="136">
        <v>106.76468288505163</v>
      </c>
    </row>
    <row r="1454" spans="1:50">
      <c r="A1454" s="212"/>
      <c r="B1454" s="218"/>
      <c r="C1454" s="210"/>
      <c r="D1454" s="93" t="s">
        <v>25</v>
      </c>
      <c r="E1454" s="73" t="str">
        <f>A1447&amp;"/"&amp;B1447&amp;"/"&amp;C1453&amp;"/"&amp;D1454</f>
        <v>Biomass and waste fired power plants/Integrated gasification combined cycle/CHP with CCS/M</v>
      </c>
      <c r="F1454" s="91" t="str">
        <f>A1447</f>
        <v>Biomass and waste fired power plants</v>
      </c>
      <c r="G1454" s="91" t="str">
        <f>B1447</f>
        <v>Integrated gasification combined cycle</v>
      </c>
      <c r="H1454" s="91" t="str">
        <f>C1453</f>
        <v>CHP with CCS</v>
      </c>
      <c r="I1454" s="70" t="str">
        <f t="shared" si="85"/>
        <v>M</v>
      </c>
      <c r="J1454" s="137" t="s">
        <v>99</v>
      </c>
      <c r="K1454" s="137" t="s">
        <v>99</v>
      </c>
      <c r="L1454" s="137" t="s">
        <v>99</v>
      </c>
      <c r="M1454" s="137" t="s">
        <v>99</v>
      </c>
      <c r="N1454" s="137" t="s">
        <v>99</v>
      </c>
      <c r="O1454" s="137" t="s">
        <v>99</v>
      </c>
      <c r="P1454" s="137" t="s">
        <v>99</v>
      </c>
      <c r="Q1454" s="137" t="s">
        <v>99</v>
      </c>
      <c r="R1454" s="137" t="s">
        <v>99</v>
      </c>
      <c r="S1454" s="137" t="s">
        <v>99</v>
      </c>
      <c r="T1454" s="137" t="s">
        <v>99</v>
      </c>
      <c r="U1454" s="137" t="s">
        <v>99</v>
      </c>
      <c r="V1454" s="137" t="s">
        <v>99</v>
      </c>
      <c r="W1454" s="137" t="s">
        <v>99</v>
      </c>
      <c r="X1454" s="137" t="s">
        <v>99</v>
      </c>
      <c r="Y1454" s="137" t="s">
        <v>99</v>
      </c>
      <c r="Z1454" s="137" t="s">
        <v>99</v>
      </c>
      <c r="AA1454" s="137" t="s">
        <v>99</v>
      </c>
      <c r="AB1454" s="137" t="s">
        <v>99</v>
      </c>
      <c r="AC1454" s="137" t="s">
        <v>99</v>
      </c>
      <c r="AD1454" s="137" t="s">
        <v>99</v>
      </c>
      <c r="AE1454" s="137">
        <v>124.39680201553993</v>
      </c>
      <c r="AF1454" s="137">
        <v>124.38833724980951</v>
      </c>
      <c r="AG1454" s="137">
        <v>124.37633059780113</v>
      </c>
      <c r="AH1454" s="137">
        <v>124.3593032583349</v>
      </c>
      <c r="AI1454" s="137">
        <v>124.33516226078946</v>
      </c>
      <c r="AJ1454" s="137">
        <v>124.30094868188739</v>
      </c>
      <c r="AK1454" s="137">
        <v>124.25248596659935</v>
      </c>
      <c r="AL1454" s="137">
        <v>124.1838920862801</v>
      </c>
      <c r="AM1454" s="137">
        <v>124.08690956012832</v>
      </c>
      <c r="AN1454" s="137">
        <v>123.94999882764753</v>
      </c>
      <c r="AO1454" s="137">
        <v>123.75713829776848</v>
      </c>
      <c r="AP1454" s="137">
        <v>123.48628975892834</v>
      </c>
      <c r="AQ1454" s="137">
        <v>123.10754237290658</v>
      </c>
      <c r="AR1454" s="137">
        <v>122.58108034770304</v>
      </c>
      <c r="AS1454" s="137">
        <v>121.85538724394901</v>
      </c>
      <c r="AT1454" s="137">
        <v>120.8665732308495</v>
      </c>
      <c r="AU1454" s="137">
        <v>119.54041920597764</v>
      </c>
      <c r="AV1454" s="137">
        <v>117.79951993757844</v>
      </c>
      <c r="AW1454" s="137">
        <v>115.57818211120575</v>
      </c>
      <c r="AX1454" s="138">
        <v>112.84622886167035</v>
      </c>
    </row>
    <row r="1455" spans="1:50">
      <c r="A1455" s="212"/>
      <c r="B1455" s="214" t="s">
        <v>45</v>
      </c>
      <c r="C1455" s="209" t="s">
        <v>36</v>
      </c>
      <c r="D1455" s="67" t="s">
        <v>24</v>
      </c>
      <c r="E1455" s="87" t="str">
        <f>A1447&amp;"/"&amp;B1455&amp;"/"&amp;C1455&amp;"/"&amp;D1455</f>
        <v>Biomass and waste fired power plants/Fluidized bed combustion/Electricity only/L</v>
      </c>
      <c r="F1455" s="55" t="str">
        <f>A1447</f>
        <v>Biomass and waste fired power plants</v>
      </c>
      <c r="G1455" s="55" t="str">
        <f>B1455</f>
        <v>Fluidized bed combustion</v>
      </c>
      <c r="H1455" s="55" t="str">
        <f>C1455</f>
        <v>Electricity only</v>
      </c>
      <c r="I1455" s="85" t="str">
        <f t="shared" si="85"/>
        <v>L</v>
      </c>
      <c r="J1455" s="139">
        <v>54.671428571428564</v>
      </c>
      <c r="K1455" s="139">
        <v>54.669475094374626</v>
      </c>
      <c r="L1455" s="139">
        <v>54.667089940567706</v>
      </c>
      <c r="M1455" s="139">
        <v>54.664177942423784</v>
      </c>
      <c r="N1455" s="139">
        <v>54.660623061582484</v>
      </c>
      <c r="O1455" s="139">
        <v>54.656283865808518</v>
      </c>
      <c r="P1455" s="139">
        <v>54.650988052202905</v>
      </c>
      <c r="Q1455" s="139">
        <v>54.64452582877454</v>
      </c>
      <c r="R1455" s="139">
        <v>54.636641935994575</v>
      </c>
      <c r="S1455" s="139">
        <v>54.627026058107148</v>
      </c>
      <c r="T1455" s="139">
        <v>54.615301342852632</v>
      </c>
      <c r="U1455" s="139">
        <v>54.601010721594527</v>
      </c>
      <c r="V1455" s="139">
        <v>54.583600705711284</v>
      </c>
      <c r="W1455" s="139">
        <v>54.562402339073564</v>
      </c>
      <c r="X1455" s="139">
        <v>54.536609025019871</v>
      </c>
      <c r="Y1455" s="139">
        <v>54.505251041002929</v>
      </c>
      <c r="Z1455" s="139">
        <v>54.467166736031039</v>
      </c>
      <c r="AA1455" s="139">
        <v>54.420970718570636</v>
      </c>
      <c r="AB1455" s="139">
        <v>54.365019844320557</v>
      </c>
      <c r="AC1455" s="139">
        <v>54.297378579845038</v>
      </c>
      <c r="AD1455" s="139">
        <v>54.215786440910023</v>
      </c>
      <c r="AE1455" s="139">
        <v>54.117631782974584</v>
      </c>
      <c r="AF1455" s="139">
        <v>53.999938342869612</v>
      </c>
      <c r="AG1455" s="139">
        <v>53.859373628715218</v>
      </c>
      <c r="AH1455" s="139">
        <v>53.692291435226444</v>
      </c>
      <c r="AI1455" s="139">
        <v>53.494824083812851</v>
      </c>
      <c r="AJ1455" s="139">
        <v>53.263042701390781</v>
      </c>
      <c r="AK1455" s="139">
        <v>52.993204609283367</v>
      </c>
      <c r="AL1455" s="139">
        <v>52.682103604947457</v>
      </c>
      <c r="AM1455" s="139">
        <v>52.327528825720456</v>
      </c>
      <c r="AN1455" s="139">
        <v>51.928818103142838</v>
      </c>
      <c r="AO1455" s="139">
        <v>51.487460583561628</v>
      </c>
      <c r="AP1455" s="139">
        <v>51.007662748259499</v>
      </c>
      <c r="AQ1455" s="139">
        <v>50.496749968962696</v>
      </c>
      <c r="AR1455" s="139">
        <v>49.965248613608452</v>
      </c>
      <c r="AS1455" s="139">
        <v>49.426503747759128</v>
      </c>
      <c r="AT1455" s="139">
        <v>48.895754442958093</v>
      </c>
      <c r="AU1455" s="139">
        <v>48.388715303063826</v>
      </c>
      <c r="AV1455" s="139">
        <v>47.919870959955368</v>
      </c>
      <c r="AW1455" s="139">
        <v>47.50082093663606</v>
      </c>
      <c r="AX1455" s="140">
        <v>47.139048398687422</v>
      </c>
    </row>
    <row r="1456" spans="1:50">
      <c r="A1456" s="212"/>
      <c r="B1456" s="215"/>
      <c r="C1456" s="206"/>
      <c r="D1456" s="52" t="s">
        <v>25</v>
      </c>
      <c r="E1456" s="86" t="str">
        <f>A1447&amp;"/"&amp;B1455&amp;"/"&amp;C1455&amp;"/"&amp;D1456</f>
        <v>Biomass and waste fired power plants/Fluidized bed combustion/Electricity only/M</v>
      </c>
      <c r="F1456" s="61" t="str">
        <f>A1447</f>
        <v>Biomass and waste fired power plants</v>
      </c>
      <c r="G1456" s="61" t="str">
        <f>B1455</f>
        <v>Fluidized bed combustion</v>
      </c>
      <c r="H1456" s="61" t="str">
        <f>C1455</f>
        <v>Electricity only</v>
      </c>
      <c r="I1456" s="84" t="str">
        <f t="shared" si="85"/>
        <v>M</v>
      </c>
      <c r="J1456" s="135">
        <v>59.045142857142849</v>
      </c>
      <c r="K1456" s="135">
        <v>59.040876088694908</v>
      </c>
      <c r="L1456" s="135">
        <v>59.035796557876289</v>
      </c>
      <c r="M1456" s="135">
        <v>59.0297501809168</v>
      </c>
      <c r="N1456" s="135">
        <v>59.022553970603546</v>
      </c>
      <c r="O1456" s="135">
        <v>59.013990743171988</v>
      </c>
      <c r="P1456" s="135">
        <v>59.003802909839315</v>
      </c>
      <c r="Q1456" s="135">
        <v>58.991685217604747</v>
      </c>
      <c r="R1456" s="135">
        <v>58.977276294044493</v>
      </c>
      <c r="S1456" s="135">
        <v>58.960148845310002</v>
      </c>
      <c r="T1456" s="135">
        <v>58.939798358575118</v>
      </c>
      <c r="U1456" s="135">
        <v>58.915630174345161</v>
      </c>
      <c r="V1456" s="135">
        <v>58.886944826789531</v>
      </c>
      <c r="W1456" s="135">
        <v>58.852921610493709</v>
      </c>
      <c r="X1456" s="135">
        <v>58.812600431767208</v>
      </c>
      <c r="Y1456" s="135">
        <v>58.764862157718063</v>
      </c>
      <c r="Z1456" s="135">
        <v>58.70840790690589</v>
      </c>
      <c r="AA1456" s="135">
        <v>58.641738056270974</v>
      </c>
      <c r="AB1456" s="135">
        <v>58.563132198862469</v>
      </c>
      <c r="AC1456" s="135">
        <v>58.470631905956168</v>
      </c>
      <c r="AD1456" s="135">
        <v>58.362028952415301</v>
      </c>
      <c r="AE1456" s="135">
        <v>58.234862669867518</v>
      </c>
      <c r="AF1456" s="135">
        <v>58.086431284352841</v>
      </c>
      <c r="AG1456" s="135">
        <v>57.913823407009971</v>
      </c>
      <c r="AH1456" s="135">
        <v>57.713977125483552</v>
      </c>
      <c r="AI1456" s="135">
        <v>57.483775109536545</v>
      </c>
      <c r="AJ1456" s="135">
        <v>57.220184345841012</v>
      </c>
      <c r="AK1456" s="135">
        <v>56.920447906729244</v>
      </c>
      <c r="AL1456" s="135">
        <v>56.58233271522564</v>
      </c>
      <c r="AM1456" s="135">
        <v>56.204430720796722</v>
      </c>
      <c r="AN1456" s="135">
        <v>55.78650059570181</v>
      </c>
      <c r="AO1456" s="135">
        <v>55.329823035902429</v>
      </c>
      <c r="AP1456" s="135">
        <v>54.837526342346116</v>
      </c>
      <c r="AQ1456" s="135">
        <v>54.314823396622145</v>
      </c>
      <c r="AR1456" s="135">
        <v>53.769091719516972</v>
      </c>
      <c r="AS1456" s="135">
        <v>53.209731599806183</v>
      </c>
      <c r="AT1456" s="135">
        <v>52.647759087519447</v>
      </c>
      <c r="AU1456" s="135">
        <v>52.095132682023973</v>
      </c>
      <c r="AV1456" s="135">
        <v>51.563869254091642</v>
      </c>
      <c r="AW1456" s="135">
        <v>51.065062239433196</v>
      </c>
      <c r="AX1456" s="136">
        <v>50.607954318880182</v>
      </c>
    </row>
    <row r="1457" spans="1:50">
      <c r="A1457" s="212"/>
      <c r="B1457" s="215"/>
      <c r="C1457" s="206"/>
      <c r="D1457" s="52" t="s">
        <v>38</v>
      </c>
      <c r="E1457" s="86" t="str">
        <f>A1447&amp;"/"&amp;B1455&amp;"/"&amp;C1455&amp;"/"&amp;D1457</f>
        <v>Biomass and waste fired power plants/Fluidized bed combustion/Electricity only/S</v>
      </c>
      <c r="F1457" s="61" t="str">
        <f>A1447</f>
        <v>Biomass and waste fired power plants</v>
      </c>
      <c r="G1457" s="61" t="str">
        <f>B1455</f>
        <v>Fluidized bed combustion</v>
      </c>
      <c r="H1457" s="61" t="str">
        <f>C1455</f>
        <v>Electricity only</v>
      </c>
      <c r="I1457" s="84" t="str">
        <f t="shared" si="85"/>
        <v>S</v>
      </c>
      <c r="J1457" s="135">
        <v>65.244882857142855</v>
      </c>
      <c r="K1457" s="135">
        <v>65.234265887835889</v>
      </c>
      <c r="L1457" s="135">
        <v>65.221946452291689</v>
      </c>
      <c r="M1457" s="135">
        <v>65.207654495620332</v>
      </c>
      <c r="N1457" s="135">
        <v>65.191078148228172</v>
      </c>
      <c r="O1457" s="135">
        <v>65.171857607608729</v>
      </c>
      <c r="P1457" s="135">
        <v>65.149578250169995</v>
      </c>
      <c r="Q1457" s="135">
        <v>65.123762921717557</v>
      </c>
      <c r="R1457" s="135">
        <v>65.093863370418504</v>
      </c>
      <c r="S1457" s="135">
        <v>65.059250810825574</v>
      </c>
      <c r="T1457" s="135">
        <v>65.019205645260442</v>
      </c>
      <c r="U1457" s="135">
        <v>64.972906423851782</v>
      </c>
      <c r="V1457" s="135">
        <v>64.919418202113391</v>
      </c>
      <c r="W1457" s="135">
        <v>64.85768056149854</v>
      </c>
      <c r="X1457" s="135">
        <v>64.78649570122144</v>
      </c>
      <c r="Y1457" s="135">
        <v>64.704517196808638</v>
      </c>
      <c r="Z1457" s="135">
        <v>64.610240260341257</v>
      </c>
      <c r="AA1457" s="135">
        <v>64.501994635947412</v>
      </c>
      <c r="AB1457" s="135">
        <v>64.37794162526933</v>
      </c>
      <c r="AC1457" s="135">
        <v>64.236077158342724</v>
      </c>
      <c r="AD1457" s="135">
        <v>64.074243291449804</v>
      </c>
      <c r="AE1457" s="135">
        <v>63.890150993528273</v>
      </c>
      <c r="AF1457" s="135">
        <v>63.681417519898098</v>
      </c>
      <c r="AG1457" s="135">
        <v>63.445621975688248</v>
      </c>
      <c r="AH1457" s="135">
        <v>63.180382708694822</v>
      </c>
      <c r="AI1457" s="135">
        <v>62.88345976375129</v>
      </c>
      <c r="AJ1457" s="135">
        <v>62.55288455849724</v>
      </c>
      <c r="AK1457" s="135">
        <v>62.187116965149421</v>
      </c>
      <c r="AL1457" s="135">
        <v>61.785226893962218</v>
      </c>
      <c r="AM1457" s="135">
        <v>61.347093168215856</v>
      </c>
      <c r="AN1457" s="135">
        <v>60.873607073555547</v>
      </c>
      <c r="AO1457" s="135">
        <v>60.366861921263457</v>
      </c>
      <c r="AP1457" s="135">
        <v>59.830304210969146</v>
      </c>
      <c r="AQ1457" s="135">
        <v>59.268817927840246</v>
      </c>
      <c r="AR1457" s="135">
        <v>58.688712930560911</v>
      </c>
      <c r="AS1457" s="135">
        <v>58.097593033373734</v>
      </c>
      <c r="AT1457" s="135">
        <v>57.504090395013222</v>
      </c>
      <c r="AU1457" s="135">
        <v>56.917470002186228</v>
      </c>
      <c r="AV1457" s="135">
        <v>56.347129280813213</v>
      </c>
      <c r="AW1457" s="135">
        <v>55.802039138849537</v>
      </c>
      <c r="AX1457" s="136">
        <v>55.29018877533327</v>
      </c>
    </row>
    <row r="1458" spans="1:50">
      <c r="A1458" s="212"/>
      <c r="B1458" s="215"/>
      <c r="C1458" s="216"/>
      <c r="D1458" s="52" t="s">
        <v>47</v>
      </c>
      <c r="E1458" s="86" t="str">
        <f>A1447&amp;"/"&amp;B1455&amp;"/"&amp;C1455&amp;"/"&amp;D1458</f>
        <v>Biomass and waste fired power plants/Fluidized bed combustion/Electricity only/XS</v>
      </c>
      <c r="F1458" s="61" t="str">
        <f>A1447</f>
        <v>Biomass and waste fired power plants</v>
      </c>
      <c r="G1458" s="61" t="str">
        <f>B1455</f>
        <v>Fluidized bed combustion</v>
      </c>
      <c r="H1458" s="61" t="str">
        <f>C1455</f>
        <v>Electricity only</v>
      </c>
      <c r="I1458" s="84" t="str">
        <f t="shared" si="85"/>
        <v>XS</v>
      </c>
      <c r="J1458" s="135">
        <v>78.293859428571409</v>
      </c>
      <c r="K1458" s="135">
        <v>78.278452073379313</v>
      </c>
      <c r="L1458" s="135">
        <v>78.260576653509958</v>
      </c>
      <c r="M1458" s="135">
        <v>78.239842560989587</v>
      </c>
      <c r="N1458" s="135">
        <v>78.215799018029628</v>
      </c>
      <c r="O1458" s="135">
        <v>78.187926383000431</v>
      </c>
      <c r="P1458" s="135">
        <v>78.15562640249604</v>
      </c>
      <c r="Q1458" s="135">
        <v>78.118211355791345</v>
      </c>
      <c r="R1458" s="135">
        <v>78.074892066515801</v>
      </c>
      <c r="S1458" s="135">
        <v>78.024764800538293</v>
      </c>
      <c r="T1458" s="135">
        <v>77.966797134211163</v>
      </c>
      <c r="U1458" s="135">
        <v>77.899812969901063</v>
      </c>
      <c r="V1458" s="135">
        <v>77.822477004195761</v>
      </c>
      <c r="W1458" s="135">
        <v>77.7332791277571</v>
      </c>
      <c r="X1458" s="135">
        <v>77.630519465041516</v>
      </c>
      <c r="Y1458" s="135">
        <v>77.512295057998628</v>
      </c>
      <c r="Z1458" s="135">
        <v>77.376489570423544</v>
      </c>
      <c r="AA1458" s="135">
        <v>77.220767845661811</v>
      </c>
      <c r="AB1458" s="135">
        <v>77.042577689654735</v>
      </c>
      <c r="AC1458" s="135">
        <v>76.83916186118779</v>
      </c>
      <c r="AD1458" s="135">
        <v>76.607583898755422</v>
      </c>
      <c r="AE1458" s="135">
        <v>76.344772035512463</v>
      </c>
      <c r="AF1458" s="135">
        <v>76.047585945033219</v>
      </c>
      <c r="AG1458" s="135">
        <v>75.712911261510499</v>
      </c>
      <c r="AH1458" s="135">
        <v>75.337786506056403</v>
      </c>
      <c r="AI1458" s="135">
        <v>74.919565940964745</v>
      </c>
      <c r="AJ1458" s="135">
        <v>74.45611963805635</v>
      </c>
      <c r="AK1458" s="135">
        <v>73.946068364048486</v>
      </c>
      <c r="AL1458" s="135">
        <v>73.389045532618795</v>
      </c>
      <c r="AM1458" s="135">
        <v>72.785971466743561</v>
      </c>
      <c r="AN1458" s="135">
        <v>72.139316993803661</v>
      </c>
      <c r="AO1458" s="135">
        <v>71.453325001057749</v>
      </c>
      <c r="AP1458" s="135">
        <v>70.734151763886004</v>
      </c>
      <c r="AQ1458" s="135">
        <v>69.98988701231039</v>
      </c>
      <c r="AR1458" s="135">
        <v>69.230415463111257</v>
      </c>
      <c r="AS1458" s="135">
        <v>68.46709505573439</v>
      </c>
      <c r="AT1458" s="135">
        <v>67.712248995559804</v>
      </c>
      <c r="AU1458" s="135">
        <v>66.978497987470817</v>
      </c>
      <c r="AV1458" s="135">
        <v>66.277990769509444</v>
      </c>
      <c r="AW1458" s="135">
        <v>65.621617816492915</v>
      </c>
      <c r="AX1458" s="136">
        <v>65.018306874927333</v>
      </c>
    </row>
    <row r="1459" spans="1:50">
      <c r="A1459" s="212"/>
      <c r="B1459" s="215"/>
      <c r="C1459" s="217" t="s">
        <v>26</v>
      </c>
      <c r="D1459" s="83" t="s">
        <v>24</v>
      </c>
      <c r="E1459" s="56" t="str">
        <f>A1447&amp;"/"&amp;B1455&amp;"/"&amp;C1459&amp;"/"&amp;D1459</f>
        <v>Biomass and waste fired power plants/Fluidized bed combustion/CHP/L</v>
      </c>
      <c r="F1459" s="103" t="str">
        <f>A1447</f>
        <v>Biomass and waste fired power plants</v>
      </c>
      <c r="G1459" s="103" t="str">
        <f>B1455</f>
        <v>Fluidized bed combustion</v>
      </c>
      <c r="H1459" s="103" t="str">
        <f>C1459</f>
        <v>CHP</v>
      </c>
      <c r="I1459" s="104" t="str">
        <f t="shared" si="85"/>
        <v>L</v>
      </c>
      <c r="J1459" s="141">
        <v>60.842095238095233</v>
      </c>
      <c r="K1459" s="141">
        <v>60.841395203779129</v>
      </c>
      <c r="L1459" s="141">
        <v>60.840540289197271</v>
      </c>
      <c r="M1459" s="141">
        <v>60.839496257139864</v>
      </c>
      <c r="N1459" s="141">
        <v>60.838221316574923</v>
      </c>
      <c r="O1459" s="141">
        <v>60.836664463170628</v>
      </c>
      <c r="P1459" s="141">
        <v>60.834763458761792</v>
      </c>
      <c r="Q1459" s="141">
        <v>60.832442372935056</v>
      </c>
      <c r="R1459" s="141">
        <v>60.829608594417415</v>
      </c>
      <c r="S1459" s="141">
        <v>60.826149201772587</v>
      </c>
      <c r="T1459" s="141">
        <v>60.821926561798122</v>
      </c>
      <c r="U1459" s="141">
        <v>60.816772999849491</v>
      </c>
      <c r="V1459" s="141">
        <v>60.810484359190255</v>
      </c>
      <c r="W1459" s="141">
        <v>60.80281223685671</v>
      </c>
      <c r="X1459" s="141">
        <v>60.793454652531835</v>
      </c>
      <c r="Y1459" s="141">
        <v>60.782044876642033</v>
      </c>
      <c r="Z1459" s="141">
        <v>60.768138117941163</v>
      </c>
      <c r="AA1459" s="141">
        <v>60.751195755149944</v>
      </c>
      <c r="AB1459" s="141">
        <v>60.730566801071667</v>
      </c>
      <c r="AC1459" s="141">
        <v>60.705466325160771</v>
      </c>
      <c r="AD1459" s="141">
        <v>60.674950652735255</v>
      </c>
      <c r="AE1459" s="141">
        <v>60.637889336087852</v>
      </c>
      <c r="AF1459" s="141">
        <v>60.592934196898291</v>
      </c>
      <c r="AG1459" s="141">
        <v>60.53848622761511</v>
      </c>
      <c r="AH1459" s="141">
        <v>60.472661885461349</v>
      </c>
      <c r="AI1459" s="141">
        <v>60.393261405414741</v>
      </c>
      <c r="AJ1459" s="141">
        <v>60.29774329471671</v>
      </c>
      <c r="AK1459" s="141">
        <v>60.183211236057076</v>
      </c>
      <c r="AL1459" s="141">
        <v>60.046422252128593</v>
      </c>
      <c r="AM1459" s="141">
        <v>59.883828078922576</v>
      </c>
      <c r="AN1459" s="141">
        <v>59.691664928153138</v>
      </c>
      <c r="AO1459" s="141">
        <v>59.466109460795735</v>
      </c>
      <c r="AP1459" s="141">
        <v>59.203519530836274</v>
      </c>
      <c r="AQ1459" s="141">
        <v>58.900775058027129</v>
      </c>
      <c r="AR1459" s="141">
        <v>58.5557245660249</v>
      </c>
      <c r="AS1459" s="141">
        <v>58.167723672978013</v>
      </c>
      <c r="AT1459" s="141">
        <v>57.738221525046363</v>
      </c>
      <c r="AU1459" s="141">
        <v>57.271311612577328</v>
      </c>
      <c r="AV1459" s="141">
        <v>56.774122539369905</v>
      </c>
      <c r="AW1459" s="141">
        <v>56.256897922986724</v>
      </c>
      <c r="AX1459" s="142">
        <v>55.732624365148652</v>
      </c>
    </row>
    <row r="1460" spans="1:50">
      <c r="A1460" s="212"/>
      <c r="B1460" s="215"/>
      <c r="C1460" s="206"/>
      <c r="D1460" s="52" t="s">
        <v>25</v>
      </c>
      <c r="E1460" s="86" t="str">
        <f>A1447&amp;"/"&amp;B1455&amp;"/"&amp;C1459&amp;"/"&amp;D1460</f>
        <v>Biomass and waste fired power plants/Fluidized bed combustion/CHP/M</v>
      </c>
      <c r="F1460" s="61" t="str">
        <f>A1447</f>
        <v>Biomass and waste fired power plants</v>
      </c>
      <c r="G1460" s="61" t="str">
        <f>B1455</f>
        <v>Fluidized bed combustion</v>
      </c>
      <c r="H1460" s="61" t="str">
        <f>C1459</f>
        <v>CHP</v>
      </c>
      <c r="I1460" s="84" t="str">
        <f t="shared" si="85"/>
        <v>M</v>
      </c>
      <c r="J1460" s="135">
        <v>65.084598095238093</v>
      </c>
      <c r="K1460" s="135">
        <v>65.082854097208681</v>
      </c>
      <c r="L1460" s="135">
        <v>65.080777118846072</v>
      </c>
      <c r="M1460" s="135">
        <v>65.078303710236256</v>
      </c>
      <c r="N1460" s="135">
        <v>65.07535838363863</v>
      </c>
      <c r="O1460" s="135">
        <v>65.071851351690881</v>
      </c>
      <c r="P1460" s="135">
        <v>65.067675849883159</v>
      </c>
      <c r="Q1460" s="135">
        <v>65.062704970780075</v>
      </c>
      <c r="R1460" s="135">
        <v>65.056787926480027</v>
      </c>
      <c r="S1460" s="135">
        <v>65.049745643886425</v>
      </c>
      <c r="T1460" s="135">
        <v>65.041365584819076</v>
      </c>
      <c r="U1460" s="135">
        <v>65.03139567034718</v>
      </c>
      <c r="V1460" s="135">
        <v>65.019537176864745</v>
      </c>
      <c r="W1460" s="135">
        <v>65.005436461743372</v>
      </c>
      <c r="X1460" s="135">
        <v>64.988675370996305</v>
      </c>
      <c r="Y1460" s="135">
        <v>64.968760183381505</v>
      </c>
      <c r="Z1460" s="135">
        <v>64.945108959235412</v>
      </c>
      <c r="AA1460" s="135">
        <v>64.917037194377485</v>
      </c>
      <c r="AB1460" s="135">
        <v>64.883741738371072</v>
      </c>
      <c r="AC1460" s="135">
        <v>64.844283034033964</v>
      </c>
      <c r="AD1460" s="135">
        <v>64.79756588684819</v>
      </c>
      <c r="AE1460" s="135">
        <v>64.742319198588362</v>
      </c>
      <c r="AF1460" s="135">
        <v>64.677075423294809</v>
      </c>
      <c r="AG1460" s="135">
        <v>64.600150953708081</v>
      </c>
      <c r="AH1460" s="135">
        <v>64.509629252106933</v>
      </c>
      <c r="AI1460" s="135">
        <v>64.403349327529966</v>
      </c>
      <c r="AJ1460" s="135">
        <v>64.278903145568393</v>
      </c>
      <c r="AK1460" s="135">
        <v>64.133646723500462</v>
      </c>
      <c r="AL1460" s="135">
        <v>63.964730947388652</v>
      </c>
      <c r="AM1460" s="135">
        <v>63.769159399515189</v>
      </c>
      <c r="AN1460" s="135">
        <v>63.543881429675189</v>
      </c>
      <c r="AO1460" s="135">
        <v>63.285928901024988</v>
      </c>
      <c r="AP1460" s="135">
        <v>62.992603856878915</v>
      </c>
      <c r="AQ1460" s="135">
        <v>62.661720986020264</v>
      </c>
      <c r="AR1460" s="135">
        <v>62.291902356269283</v>
      </c>
      <c r="AS1460" s="135">
        <v>61.882911801911881</v>
      </c>
      <c r="AT1460" s="135">
        <v>61.436002624683937</v>
      </c>
      <c r="AU1460" s="135">
        <v>60.954236210836186</v>
      </c>
      <c r="AV1460" s="135">
        <v>60.442713937854911</v>
      </c>
      <c r="AW1460" s="135">
        <v>59.908655520556181</v>
      </c>
      <c r="AX1460" s="136">
        <v>59.361260174518414</v>
      </c>
    </row>
    <row r="1461" spans="1:50">
      <c r="A1461" s="212"/>
      <c r="B1461" s="215"/>
      <c r="C1461" s="206"/>
      <c r="D1461" s="52" t="s">
        <v>38</v>
      </c>
      <c r="E1461" s="86" t="str">
        <f>A1447&amp;"/"&amp;B1455&amp;"/"&amp;C1459&amp;"/"&amp;D1461</f>
        <v>Biomass and waste fired power plants/Fluidized bed combustion/CHP/S</v>
      </c>
      <c r="F1461" s="61" t="str">
        <f>A1447</f>
        <v>Biomass and waste fired power plants</v>
      </c>
      <c r="G1461" s="61" t="str">
        <f>B1455</f>
        <v>Fluidized bed combustion</v>
      </c>
      <c r="H1461" s="61" t="str">
        <f>C1459</f>
        <v>CHP</v>
      </c>
      <c r="I1461" s="84" t="str">
        <f t="shared" si="85"/>
        <v>S</v>
      </c>
      <c r="J1461" s="135">
        <v>71.920536371428568</v>
      </c>
      <c r="K1461" s="135">
        <v>71.915553464565264</v>
      </c>
      <c r="L1461" s="135">
        <v>71.909767644567083</v>
      </c>
      <c r="M1461" s="135">
        <v>71.903050190207068</v>
      </c>
      <c r="N1461" s="135">
        <v>71.895251972463427</v>
      </c>
      <c r="O1461" s="135">
        <v>71.886200298784843</v>
      </c>
      <c r="P1461" s="135">
        <v>71.875695297330083</v>
      </c>
      <c r="Q1461" s="135">
        <v>71.863505784054524</v>
      </c>
      <c r="R1461" s="135">
        <v>71.849364552099999</v>
      </c>
      <c r="S1461" s="135">
        <v>71.832963020887604</v>
      </c>
      <c r="T1461" s="135">
        <v>71.813945182431979</v>
      </c>
      <c r="U1461" s="135">
        <v>71.791900785812004</v>
      </c>
      <c r="V1461" s="135">
        <v>71.766357708959561</v>
      </c>
      <c r="W1461" s="135">
        <v>71.736773481972392</v>
      </c>
      <c r="X1461" s="135">
        <v>71.702525950651207</v>
      </c>
      <c r="Y1461" s="135">
        <v>71.662903106282471</v>
      </c>
      <c r="Z1461" s="135">
        <v>71.617092162105322</v>
      </c>
      <c r="AA1461" s="135">
        <v>71.564168033672061</v>
      </c>
      <c r="AB1461" s="135">
        <v>71.503081485739145</v>
      </c>
      <c r="AC1461" s="135">
        <v>71.432647349673914</v>
      </c>
      <c r="AD1461" s="135">
        <v>71.351533400559447</v>
      </c>
      <c r="AE1461" s="135">
        <v>71.258250720153697</v>
      </c>
      <c r="AF1461" s="135">
        <v>71.151146667306719</v>
      </c>
      <c r="AG1461" s="135">
        <v>71.028401934797714</v>
      </c>
      <c r="AH1461" s="135">
        <v>70.888033587828502</v>
      </c>
      <c r="AI1461" s="135">
        <v>70.727906440618696</v>
      </c>
      <c r="AJ1461" s="135">
        <v>70.545755602506574</v>
      </c>
      <c r="AK1461" s="135">
        <v>70.339223457527865</v>
      </c>
      <c r="AL1461" s="135">
        <v>70.105914641863919</v>
      </c>
      <c r="AM1461" s="135">
        <v>69.84347262050521</v>
      </c>
      <c r="AN1461" s="135">
        <v>69.549681061125369</v>
      </c>
      <c r="AO1461" s="135">
        <v>69.222592142273484</v>
      </c>
      <c r="AP1461" s="135">
        <v>68.860681978541606</v>
      </c>
      <c r="AQ1461" s="135">
        <v>68.463030289023905</v>
      </c>
      <c r="AR1461" s="135">
        <v>68.029517174945113</v>
      </c>
      <c r="AS1461" s="135">
        <v>67.561024522343359</v>
      </c>
      <c r="AT1461" s="135">
        <v>67.059623566184897</v>
      </c>
      <c r="AU1461" s="135">
        <v>66.528724458894217</v>
      </c>
      <c r="AV1461" s="135">
        <v>65.973159678536135</v>
      </c>
      <c r="AW1461" s="135">
        <v>65.399172539256142</v>
      </c>
      <c r="AX1461" s="136">
        <v>64.814286664545122</v>
      </c>
    </row>
    <row r="1462" spans="1:50">
      <c r="A1462" s="212"/>
      <c r="B1462" s="215"/>
      <c r="C1462" s="216"/>
      <c r="D1462" s="106" t="s">
        <v>47</v>
      </c>
      <c r="E1462" s="107" t="str">
        <f>A1447&amp;"/"&amp;B1455&amp;"/"&amp;C1459&amp;"/"&amp;D1462</f>
        <v>Biomass and waste fired power plants/Fluidized bed combustion/CHP/XS</v>
      </c>
      <c r="F1462" s="108" t="str">
        <f>A1447</f>
        <v>Biomass and waste fired power plants</v>
      </c>
      <c r="G1462" s="108" t="str">
        <f>B1455</f>
        <v>Fluidized bed combustion</v>
      </c>
      <c r="H1462" s="108" t="str">
        <f>C1459</f>
        <v>CHP</v>
      </c>
      <c r="I1462" s="109" t="str">
        <f t="shared" si="85"/>
        <v>XS</v>
      </c>
      <c r="J1462" s="143">
        <v>85.605781740952366</v>
      </c>
      <c r="K1462" s="143">
        <v>85.598570690236471</v>
      </c>
      <c r="L1462" s="143">
        <v>85.590198264239106</v>
      </c>
      <c r="M1462" s="143">
        <v>85.580478471672521</v>
      </c>
      <c r="N1462" s="143">
        <v>85.569195902852286</v>
      </c>
      <c r="O1462" s="143">
        <v>85.556101204905332</v>
      </c>
      <c r="P1462" s="143">
        <v>85.54090590603802</v>
      </c>
      <c r="Q1462" s="143">
        <v>85.523276511251794</v>
      </c>
      <c r="R1462" s="143">
        <v>85.502827788634491</v>
      </c>
      <c r="S1462" s="143">
        <v>85.479115164595498</v>
      </c>
      <c r="T1462" s="143">
        <v>85.451626149498026</v>
      </c>
      <c r="U1462" s="143">
        <v>85.419770723887808</v>
      </c>
      <c r="V1462" s="143">
        <v>85.382870632358589</v>
      </c>
      <c r="W1462" s="143">
        <v>85.340147560224935</v>
      </c>
      <c r="X1462" s="143">
        <v>85.290710211735714</v>
      </c>
      <c r="Y1462" s="143">
        <v>85.233540372817984</v>
      </c>
      <c r="Z1462" s="143">
        <v>85.167478132843769</v>
      </c>
      <c r="AA1462" s="143">
        <v>85.09120656660599</v>
      </c>
      <c r="AB1462" s="143">
        <v>85.003236348881074</v>
      </c>
      <c r="AC1462" s="143">
        <v>84.901891000052686</v>
      </c>
      <c r="AD1462" s="143">
        <v>84.785293753086663</v>
      </c>
      <c r="AE1462" s="143">
        <v>84.651357399585777</v>
      </c>
      <c r="AF1462" s="143">
        <v>84.49777892239851</v>
      </c>
      <c r="AG1462" s="143">
        <v>84.322041254123889</v>
      </c>
      <c r="AH1462" s="143">
        <v>84.121425102334285</v>
      </c>
      <c r="AI1462" s="143">
        <v>83.893034420976804</v>
      </c>
      <c r="AJ1462" s="143">
        <v>83.63383972090935</v>
      </c>
      <c r="AK1462" s="143">
        <v>83.340743897016608</v>
      </c>
      <c r="AL1462" s="143">
        <v>83.010675447497462</v>
      </c>
      <c r="AM1462" s="143">
        <v>82.64071365323889</v>
      </c>
      <c r="AN1462" s="143">
        <v>82.228249190663405</v>
      </c>
      <c r="AO1462" s="143">
        <v>81.771181446470052</v>
      </c>
      <c r="AP1462" s="143">
        <v>81.26815017020202</v>
      </c>
      <c r="AQ1462" s="143">
        <v>80.718793820980949</v>
      </c>
      <c r="AR1462" s="143">
        <v>80.124020055085595</v>
      </c>
      <c r="AS1462" s="143">
        <v>79.486265693114561</v>
      </c>
      <c r="AT1462" s="143">
        <v>78.809715226121085</v>
      </c>
      <c r="AU1462" s="143">
        <v>78.100440198711311</v>
      </c>
      <c r="AV1462" s="143">
        <v>77.366418999382589</v>
      </c>
      <c r="AW1462" s="143">
        <v>76.617400298417593</v>
      </c>
      <c r="AX1462" s="144">
        <v>75.86458571233284</v>
      </c>
    </row>
    <row r="1463" spans="1:50">
      <c r="A1463" s="212"/>
      <c r="B1463" s="215"/>
      <c r="C1463" s="217" t="s">
        <v>42</v>
      </c>
      <c r="D1463" s="83" t="s">
        <v>24</v>
      </c>
      <c r="E1463" s="56" t="str">
        <f>A1447&amp;"/"&amp;B1455&amp;"/"&amp;C1463&amp;"/"&amp;D1463</f>
        <v>Biomass and waste fired power plants/Fluidized bed combustion/Electricity only with CCS/L</v>
      </c>
      <c r="F1463" s="103" t="str">
        <f>A1447</f>
        <v>Biomass and waste fired power plants</v>
      </c>
      <c r="G1463" s="103" t="str">
        <f>B1455</f>
        <v>Fluidized bed combustion</v>
      </c>
      <c r="H1463" s="103" t="str">
        <f>C1463</f>
        <v>Electricity only with CCS</v>
      </c>
      <c r="I1463" s="104" t="str">
        <f t="shared" si="85"/>
        <v>L</v>
      </c>
      <c r="J1463" s="141" t="s">
        <v>99</v>
      </c>
      <c r="K1463" s="141" t="s">
        <v>99</v>
      </c>
      <c r="L1463" s="141" t="s">
        <v>99</v>
      </c>
      <c r="M1463" s="141" t="s">
        <v>99</v>
      </c>
      <c r="N1463" s="141" t="s">
        <v>99</v>
      </c>
      <c r="O1463" s="141" t="s">
        <v>99</v>
      </c>
      <c r="P1463" s="141" t="s">
        <v>99</v>
      </c>
      <c r="Q1463" s="141" t="s">
        <v>99</v>
      </c>
      <c r="R1463" s="141" t="s">
        <v>99</v>
      </c>
      <c r="S1463" s="141" t="s">
        <v>99</v>
      </c>
      <c r="T1463" s="141" t="s">
        <v>99</v>
      </c>
      <c r="U1463" s="141" t="s">
        <v>99</v>
      </c>
      <c r="V1463" s="141" t="s">
        <v>99</v>
      </c>
      <c r="W1463" s="141" t="s">
        <v>99</v>
      </c>
      <c r="X1463" s="141" t="s">
        <v>99</v>
      </c>
      <c r="Y1463" s="141" t="s">
        <v>99</v>
      </c>
      <c r="Z1463" s="141" t="s">
        <v>99</v>
      </c>
      <c r="AA1463" s="141" t="s">
        <v>99</v>
      </c>
      <c r="AB1463" s="141" t="s">
        <v>99</v>
      </c>
      <c r="AC1463" s="141" t="s">
        <v>99</v>
      </c>
      <c r="AD1463" s="141" t="s">
        <v>99</v>
      </c>
      <c r="AE1463" s="141">
        <v>113.2806227455185</v>
      </c>
      <c r="AF1463" s="141">
        <v>113.25393602018089</v>
      </c>
      <c r="AG1463" s="141">
        <v>113.21972342633219</v>
      </c>
      <c r="AH1463" s="141">
        <v>113.17588212455293</v>
      </c>
      <c r="AI1463" s="141">
        <v>113.11973427189618</v>
      </c>
      <c r="AJ1463" s="141">
        <v>113.0478778645971</v>
      </c>
      <c r="AK1463" s="141">
        <v>112.95600409396003</v>
      </c>
      <c r="AL1463" s="141">
        <v>112.8386771294153</v>
      </c>
      <c r="AM1463" s="141">
        <v>112.68907424370553</v>
      </c>
      <c r="AN1463" s="141">
        <v>112.49868844078651</v>
      </c>
      <c r="AO1463" s="141">
        <v>112.25700358472641</v>
      </c>
      <c r="AP1463" s="141">
        <v>111.9511652911129</v>
      </c>
      <c r="AQ1463" s="141">
        <v>111.56569175498981</v>
      </c>
      <c r="AR1463" s="141">
        <v>111.08229939476223</v>
      </c>
      <c r="AS1463" s="141">
        <v>110.4799595380471</v>
      </c>
      <c r="AT1463" s="141">
        <v>109.73535145788723</v>
      </c>
      <c r="AU1463" s="141">
        <v>108.82392313632587</v>
      </c>
      <c r="AV1463" s="141">
        <v>107.7217902910829</v>
      </c>
      <c r="AW1463" s="141">
        <v>106.40865554089098</v>
      </c>
      <c r="AX1463" s="142">
        <v>104.87175937499998</v>
      </c>
    </row>
    <row r="1464" spans="1:50">
      <c r="A1464" s="212"/>
      <c r="B1464" s="215"/>
      <c r="C1464" s="216"/>
      <c r="D1464" s="106" t="s">
        <v>25</v>
      </c>
      <c r="E1464" s="107" t="str">
        <f>A1447&amp;"/"&amp;B1455&amp;"/"&amp;C1463&amp;"/"&amp;D1464</f>
        <v>Biomass and waste fired power plants/Fluidized bed combustion/Electricity only with CCS/M</v>
      </c>
      <c r="F1464" s="108" t="str">
        <f>A1447</f>
        <v>Biomass and waste fired power plants</v>
      </c>
      <c r="G1464" s="108" t="str">
        <f>B1455</f>
        <v>Fluidized bed combustion</v>
      </c>
      <c r="H1464" s="108" t="str">
        <f>C1463</f>
        <v>Electricity only with CCS</v>
      </c>
      <c r="I1464" s="109" t="str">
        <f t="shared" si="85"/>
        <v>M</v>
      </c>
      <c r="J1464" s="143" t="s">
        <v>99</v>
      </c>
      <c r="K1464" s="143" t="s">
        <v>99</v>
      </c>
      <c r="L1464" s="143" t="s">
        <v>99</v>
      </c>
      <c r="M1464" s="143" t="s">
        <v>99</v>
      </c>
      <c r="N1464" s="143" t="s">
        <v>99</v>
      </c>
      <c r="O1464" s="143" t="s">
        <v>99</v>
      </c>
      <c r="P1464" s="143" t="s">
        <v>99</v>
      </c>
      <c r="Q1464" s="143" t="s">
        <v>99</v>
      </c>
      <c r="R1464" s="143" t="s">
        <v>99</v>
      </c>
      <c r="S1464" s="143" t="s">
        <v>99</v>
      </c>
      <c r="T1464" s="143" t="s">
        <v>99</v>
      </c>
      <c r="U1464" s="143" t="s">
        <v>99</v>
      </c>
      <c r="V1464" s="143" t="s">
        <v>99</v>
      </c>
      <c r="W1464" s="143" t="s">
        <v>99</v>
      </c>
      <c r="X1464" s="143" t="s">
        <v>99</v>
      </c>
      <c r="Y1464" s="143" t="s">
        <v>99</v>
      </c>
      <c r="Z1464" s="143" t="s">
        <v>99</v>
      </c>
      <c r="AA1464" s="143" t="s">
        <v>99</v>
      </c>
      <c r="AB1464" s="143" t="s">
        <v>99</v>
      </c>
      <c r="AC1464" s="143" t="s">
        <v>99</v>
      </c>
      <c r="AD1464" s="143" t="s">
        <v>99</v>
      </c>
      <c r="AE1464" s="143">
        <v>124.5178539199534</v>
      </c>
      <c r="AF1464" s="143">
        <v>124.48656258446856</v>
      </c>
      <c r="AG1464" s="143">
        <v>124.44644684383782</v>
      </c>
      <c r="AH1464" s="143">
        <v>124.39504102822302</v>
      </c>
      <c r="AI1464" s="143">
        <v>124.32920525137105</v>
      </c>
      <c r="AJ1464" s="143">
        <v>124.24495051726306</v>
      </c>
      <c r="AK1464" s="143">
        <v>124.13722456202152</v>
      </c>
      <c r="AL1464" s="143">
        <v>123.99965364005394</v>
      </c>
      <c r="AM1464" s="143">
        <v>123.82423780963543</v>
      </c>
      <c r="AN1464" s="143">
        <v>123.60100225130719</v>
      </c>
      <c r="AO1464" s="143">
        <v>123.31761634251119</v>
      </c>
      <c r="AP1464" s="143">
        <v>122.95900776358259</v>
      </c>
      <c r="AQ1464" s="143">
        <v>122.50702343104389</v>
      </c>
      <c r="AR1464" s="143">
        <v>121.94022505757003</v>
      </c>
      <c r="AS1464" s="143">
        <v>121.23395561859115</v>
      </c>
      <c r="AT1464" s="143">
        <v>120.36087055677638</v>
      </c>
      <c r="AU1464" s="143">
        <v>119.29218157303704</v>
      </c>
      <c r="AV1464" s="143">
        <v>117.99988331714044</v>
      </c>
      <c r="AW1464" s="143">
        <v>116.46017623486395</v>
      </c>
      <c r="AX1464" s="144">
        <v>114.65809924999998</v>
      </c>
    </row>
    <row r="1465" spans="1:50">
      <c r="A1465" s="212"/>
      <c r="B1465" s="215"/>
      <c r="C1465" s="217" t="s">
        <v>43</v>
      </c>
      <c r="D1465" s="52" t="s">
        <v>24</v>
      </c>
      <c r="E1465" s="86" t="str">
        <f>A1447&amp;"/"&amp;B1455&amp;"/"&amp;C1465&amp;"/"&amp;D1465</f>
        <v>Biomass and waste fired power plants/Fluidized bed combustion/CHP with CCS/L</v>
      </c>
      <c r="F1465" s="61" t="str">
        <f>A1447</f>
        <v>Biomass and waste fired power plants</v>
      </c>
      <c r="G1465" s="61" t="str">
        <f>B1455</f>
        <v>Fluidized bed combustion</v>
      </c>
      <c r="H1465" s="61" t="str">
        <f>C1465</f>
        <v>CHP with CCS</v>
      </c>
      <c r="I1465" s="84" t="str">
        <f t="shared" si="85"/>
        <v>L</v>
      </c>
      <c r="J1465" s="135" t="s">
        <v>99</v>
      </c>
      <c r="K1465" s="135" t="s">
        <v>99</v>
      </c>
      <c r="L1465" s="135" t="s">
        <v>99</v>
      </c>
      <c r="M1465" s="135" t="s">
        <v>99</v>
      </c>
      <c r="N1465" s="135" t="s">
        <v>99</v>
      </c>
      <c r="O1465" s="135" t="s">
        <v>99</v>
      </c>
      <c r="P1465" s="135" t="s">
        <v>99</v>
      </c>
      <c r="Q1465" s="135" t="s">
        <v>99</v>
      </c>
      <c r="R1465" s="135" t="s">
        <v>99</v>
      </c>
      <c r="S1465" s="135" t="s">
        <v>99</v>
      </c>
      <c r="T1465" s="135" t="s">
        <v>99</v>
      </c>
      <c r="U1465" s="135" t="s">
        <v>99</v>
      </c>
      <c r="V1465" s="135" t="s">
        <v>99</v>
      </c>
      <c r="W1465" s="135" t="s">
        <v>99</v>
      </c>
      <c r="X1465" s="135" t="s">
        <v>99</v>
      </c>
      <c r="Y1465" s="135" t="s">
        <v>99</v>
      </c>
      <c r="Z1465" s="135" t="s">
        <v>99</v>
      </c>
      <c r="AA1465" s="135" t="s">
        <v>99</v>
      </c>
      <c r="AB1465" s="135" t="s">
        <v>99</v>
      </c>
      <c r="AC1465" s="135" t="s">
        <v>99</v>
      </c>
      <c r="AD1465" s="135" t="s">
        <v>99</v>
      </c>
      <c r="AE1465" s="135">
        <v>118.09638455938773</v>
      </c>
      <c r="AF1465" s="135">
        <v>118.07413128184504</v>
      </c>
      <c r="AG1465" s="135">
        <v>118.04560240328316</v>
      </c>
      <c r="AH1465" s="135">
        <v>118.00904442758608</v>
      </c>
      <c r="AI1465" s="135">
        <v>117.96222438006097</v>
      </c>
      <c r="AJ1465" s="135">
        <v>117.90230542954835</v>
      </c>
      <c r="AK1465" s="135">
        <v>117.82569458685352</v>
      </c>
      <c r="AL1465" s="135">
        <v>117.72785907229616</v>
      </c>
      <c r="AM1465" s="135">
        <v>117.60310961372562</v>
      </c>
      <c r="AN1465" s="135">
        <v>117.44435247664914</v>
      </c>
      <c r="AO1465" s="135">
        <v>117.2428185637493</v>
      </c>
      <c r="AP1465" s="135">
        <v>116.98778898088122</v>
      </c>
      <c r="AQ1465" s="135">
        <v>116.66635390497021</v>
      </c>
      <c r="AR1465" s="135">
        <v>116.26326719357806</v>
      </c>
      <c r="AS1465" s="135">
        <v>115.76099365357132</v>
      </c>
      <c r="AT1465" s="135">
        <v>115.14008681473268</v>
      </c>
      <c r="AU1465" s="135">
        <v>114.38007346939381</v>
      </c>
      <c r="AV1465" s="135">
        <v>113.46103721508247</v>
      </c>
      <c r="AW1465" s="135">
        <v>112.3660526608781</v>
      </c>
      <c r="AX1465" s="136">
        <v>111.084480025</v>
      </c>
    </row>
    <row r="1466" spans="1:50">
      <c r="A1466" s="212"/>
      <c r="B1466" s="218"/>
      <c r="C1466" s="210"/>
      <c r="D1466" s="93" t="s">
        <v>25</v>
      </c>
      <c r="E1466" s="73" t="str">
        <f>A1447&amp;"/"&amp;B1455&amp;"/"&amp;C1465&amp;"/"&amp;D1466</f>
        <v>Biomass and waste fired power plants/Fluidized bed combustion/CHP with CCS/M</v>
      </c>
      <c r="F1466" s="91" t="str">
        <f>A1447</f>
        <v>Biomass and waste fired power plants</v>
      </c>
      <c r="G1466" s="91" t="str">
        <f>B1455</f>
        <v>Fluidized bed combustion</v>
      </c>
      <c r="H1466" s="91" t="str">
        <f>C1465</f>
        <v>CHP with CCS</v>
      </c>
      <c r="I1466" s="70" t="str">
        <f t="shared" si="85"/>
        <v>M</v>
      </c>
      <c r="J1466" s="137" t="s">
        <v>99</v>
      </c>
      <c r="K1466" s="137" t="s">
        <v>99</v>
      </c>
      <c r="L1466" s="137" t="s">
        <v>99</v>
      </c>
      <c r="M1466" s="137" t="s">
        <v>99</v>
      </c>
      <c r="N1466" s="137" t="s">
        <v>99</v>
      </c>
      <c r="O1466" s="137" t="s">
        <v>99</v>
      </c>
      <c r="P1466" s="137" t="s">
        <v>99</v>
      </c>
      <c r="Q1466" s="137" t="s">
        <v>99</v>
      </c>
      <c r="R1466" s="137" t="s">
        <v>99</v>
      </c>
      <c r="S1466" s="137" t="s">
        <v>99</v>
      </c>
      <c r="T1466" s="137" t="s">
        <v>99</v>
      </c>
      <c r="U1466" s="137" t="s">
        <v>99</v>
      </c>
      <c r="V1466" s="137" t="s">
        <v>99</v>
      </c>
      <c r="W1466" s="137" t="s">
        <v>99</v>
      </c>
      <c r="X1466" s="137" t="s">
        <v>99</v>
      </c>
      <c r="Y1466" s="137" t="s">
        <v>99</v>
      </c>
      <c r="Z1466" s="137" t="s">
        <v>99</v>
      </c>
      <c r="AA1466" s="137" t="s">
        <v>99</v>
      </c>
      <c r="AB1466" s="137" t="s">
        <v>99</v>
      </c>
      <c r="AC1466" s="137" t="s">
        <v>99</v>
      </c>
      <c r="AD1466" s="137" t="s">
        <v>99</v>
      </c>
      <c r="AE1466" s="137">
        <v>128.9942819600073</v>
      </c>
      <c r="AF1466" s="137">
        <v>128.96693453160563</v>
      </c>
      <c r="AG1466" s="137">
        <v>128.93187491118098</v>
      </c>
      <c r="AH1466" s="137">
        <v>128.88694819775782</v>
      </c>
      <c r="AI1466" s="137">
        <v>128.82941025104412</v>
      </c>
      <c r="AJ1466" s="137">
        <v>128.75577484134305</v>
      </c>
      <c r="AK1466" s="137">
        <v>128.66162648358446</v>
      </c>
      <c r="AL1466" s="137">
        <v>128.54139476830716</v>
      </c>
      <c r="AM1466" s="137">
        <v>128.38808805293181</v>
      </c>
      <c r="AN1466" s="137">
        <v>128.19298872739978</v>
      </c>
      <c r="AO1466" s="137">
        <v>127.9453202999977</v>
      </c>
      <c r="AP1466" s="137">
        <v>127.63191014077884</v>
      </c>
      <c r="AQ1466" s="137">
        <v>127.23689315025224</v>
      </c>
      <c r="AR1466" s="137">
        <v>126.74153308662477</v>
      </c>
      <c r="AS1466" s="137">
        <v>126.12428065506522</v>
      </c>
      <c r="AT1466" s="137">
        <v>125.36123776007227</v>
      </c>
      <c r="AU1466" s="137">
        <v>124.42724453115993</v>
      </c>
      <c r="AV1466" s="137">
        <v>123.29782536514645</v>
      </c>
      <c r="AW1466" s="137">
        <v>121.9521803634334</v>
      </c>
      <c r="AX1466" s="138">
        <v>120.37723411859375</v>
      </c>
    </row>
    <row r="1467" spans="1:50">
      <c r="A1467" s="212"/>
      <c r="B1467" s="214" t="s">
        <v>46</v>
      </c>
      <c r="C1467" s="209" t="s">
        <v>36</v>
      </c>
      <c r="D1467" s="67" t="s">
        <v>24</v>
      </c>
      <c r="E1467" s="87" t="str">
        <f>A1447&amp;"/"&amp;B1467&amp;"/"&amp;C1467&amp;"/"&amp;D1467</f>
        <v>Biomass and waste fired power plants/Steam turbine/Electricity only/L</v>
      </c>
      <c r="F1467" s="55" t="str">
        <f>A1447</f>
        <v>Biomass and waste fired power plants</v>
      </c>
      <c r="G1467" s="55" t="str">
        <f>B1467</f>
        <v>Steam turbine</v>
      </c>
      <c r="H1467" s="55" t="str">
        <f>C1467</f>
        <v>Electricity only</v>
      </c>
      <c r="I1467" s="85" t="str">
        <f t="shared" si="85"/>
        <v>L</v>
      </c>
      <c r="J1467" s="139">
        <v>40.99702380952381</v>
      </c>
      <c r="K1467" s="139">
        <v>41.055337712063817</v>
      </c>
      <c r="L1467" s="139">
        <v>41.113685620760016</v>
      </c>
      <c r="M1467" s="139">
        <v>41.172037462482621</v>
      </c>
      <c r="N1467" s="139">
        <v>41.230363284863756</v>
      </c>
      <c r="O1467" s="139">
        <v>41.288633314887242</v>
      </c>
      <c r="P1467" s="139">
        <v>41.346818016393989</v>
      </c>
      <c r="Q1467" s="139">
        <v>41.404888146280456</v>
      </c>
      <c r="R1467" s="139">
        <v>41.462814809178688</v>
      </c>
      <c r="S1467" s="139">
        <v>41.520569510417552</v>
      </c>
      <c r="T1467" s="139">
        <v>41.578124207078169</v>
      </c>
      <c r="U1467" s="139">
        <v>41.635451356969966</v>
      </c>
      <c r="V1467" s="139">
        <v>41.692523965368693</v>
      </c>
      <c r="W1467" s="139">
        <v>41.7493156293732</v>
      </c>
      <c r="X1467" s="139">
        <v>41.80580057975348</v>
      </c>
      <c r="Y1467" s="139">
        <v>41.861953720179343</v>
      </c>
      <c r="Z1467" s="139">
        <v>41.917750663735305</v>
      </c>
      <c r="AA1467" s="139">
        <v>41.973167766644252</v>
      </c>
      <c r="AB1467" s="139">
        <v>42.028182159139327</v>
      </c>
      <c r="AC1467" s="139">
        <v>42.082771773439838</v>
      </c>
      <c r="AD1467" s="139">
        <v>42.136915368803471</v>
      </c>
      <c r="AE1467" s="139">
        <v>42.190592553642858</v>
      </c>
      <c r="AF1467" s="139">
        <v>42.243783804710098</v>
      </c>
      <c r="AG1467" s="139">
        <v>42.296470483367386</v>
      </c>
      <c r="AH1467" s="139">
        <v>42.348634848976083</v>
      </c>
      <c r="AI1467" s="139">
        <v>42.400260069449679</v>
      </c>
      <c r="AJ1467" s="139">
        <v>42.451330229028628</v>
      </c>
      <c r="AK1467" s="139">
        <v>42.501830333346312</v>
      </c>
      <c r="AL1467" s="139">
        <v>42.551746311866069</v>
      </c>
      <c r="AM1467" s="139">
        <v>42.601065017778602</v>
      </c>
      <c r="AN1467" s="139">
        <v>42.649774225457605</v>
      </c>
      <c r="AO1467" s="139">
        <v>42.697862625578964</v>
      </c>
      <c r="AP1467" s="139">
        <v>42.745319818015268</v>
      </c>
      <c r="AQ1467" s="139">
        <v>42.792136302622843</v>
      </c>
      <c r="AR1467" s="139">
        <v>42.838303468042916</v>
      </c>
      <c r="AS1467" s="139">
        <v>42.88381357864197</v>
      </c>
      <c r="AT1467" s="139">
        <v>42.928659759718954</v>
      </c>
      <c r="AU1467" s="139">
        <v>42.972835981108439</v>
      </c>
      <c r="AV1467" s="139">
        <v>43.016337039309917</v>
      </c>
      <c r="AW1467" s="139">
        <v>43.059158538272996</v>
      </c>
      <c r="AX1467" s="140">
        <v>43.101296868967729</v>
      </c>
    </row>
    <row r="1468" spans="1:50">
      <c r="A1468" s="212"/>
      <c r="B1468" s="215"/>
      <c r="C1468" s="206"/>
      <c r="D1468" s="52" t="s">
        <v>25</v>
      </c>
      <c r="E1468" s="86" t="str">
        <f>A1447&amp;"/"&amp;B1467&amp;"/"&amp;C1467&amp;"/"&amp;D1468</f>
        <v>Biomass and waste fired power plants/Steam turbine/Electricity only/M</v>
      </c>
      <c r="F1468" s="61" t="str">
        <f>A1447</f>
        <v>Biomass and waste fired power plants</v>
      </c>
      <c r="G1468" s="61" t="str">
        <f>B1467</f>
        <v>Steam turbine</v>
      </c>
      <c r="H1468" s="61" t="str">
        <f>C1467</f>
        <v>Electricity only</v>
      </c>
      <c r="I1468" s="84" t="str">
        <f t="shared" si="85"/>
        <v>M</v>
      </c>
      <c r="J1468" s="135">
        <v>44.276785714285715</v>
      </c>
      <c r="K1468" s="135">
        <v>44.32401997534312</v>
      </c>
      <c r="L1468" s="135">
        <v>44.37128178138704</v>
      </c>
      <c r="M1468" s="135">
        <v>44.418546773182356</v>
      </c>
      <c r="N1468" s="135">
        <v>44.465790689311078</v>
      </c>
      <c r="O1468" s="135">
        <v>44.512989413630095</v>
      </c>
      <c r="P1468" s="135">
        <v>44.560119021850561</v>
      </c>
      <c r="Q1468" s="135">
        <v>44.607155827058605</v>
      </c>
      <c r="R1468" s="135">
        <v>44.65407642400617</v>
      </c>
      <c r="S1468" s="135">
        <v>44.700857732009652</v>
      </c>
      <c r="T1468" s="135">
        <v>44.747477036304751</v>
      </c>
      <c r="U1468" s="135">
        <v>44.793912027717106</v>
      </c>
      <c r="V1468" s="135">
        <v>44.840140840520078</v>
      </c>
      <c r="W1468" s="135">
        <v>44.886142088363727</v>
      </c>
      <c r="X1468" s="135">
        <v>44.931894898171748</v>
      </c>
      <c r="Y1468" s="135">
        <v>44.977378941916712</v>
      </c>
      <c r="Z1468" s="135">
        <v>45.022574466197028</v>
      </c>
      <c r="AA1468" s="135">
        <v>45.067462319553272</v>
      </c>
      <c r="AB1468" s="135">
        <v>45.112023977474287</v>
      </c>
      <c r="AC1468" s="135">
        <v>45.156241565057698</v>
      </c>
      <c r="AD1468" s="135">
        <v>45.200097877302241</v>
      </c>
      <c r="AE1468" s="135">
        <v>45.243576397022146</v>
      </c>
      <c r="AF1468" s="135">
        <v>45.286661310386606</v>
      </c>
      <c r="AG1468" s="135">
        <v>45.329337520099017</v>
      </c>
      <c r="AH1468" s="135">
        <v>45.371590656242063</v>
      </c>
      <c r="AI1468" s="135">
        <v>45.413407084825671</v>
      </c>
      <c r="AJ1468" s="135">
        <v>45.454773914084619</v>
      </c>
      <c r="AK1468" s="135">
        <v>45.495678998581944</v>
      </c>
      <c r="AL1468" s="135">
        <v>45.536110941182947</v>
      </c>
      <c r="AM1468" s="135">
        <v>45.576059092972109</v>
      </c>
      <c r="AN1468" s="135">
        <v>45.615513551192102</v>
      </c>
      <c r="AO1468" s="135">
        <v>45.654465155290396</v>
      </c>
      <c r="AP1468" s="135">
        <v>45.692905481163791</v>
      </c>
      <c r="AQ1468" s="135">
        <v>45.730826833695929</v>
      </c>
      <c r="AR1468" s="135">
        <v>45.768222237686196</v>
      </c>
      <c r="AS1468" s="135">
        <v>45.805085427271436</v>
      </c>
      <c r="AT1468" s="135">
        <v>45.841410833943783</v>
      </c>
      <c r="AU1468" s="135">
        <v>45.877193573269267</v>
      </c>
      <c r="AV1468" s="135">
        <v>45.912429430412466</v>
      </c>
      <c r="AW1468" s="135">
        <v>45.94711484457256</v>
      </c>
      <c r="AX1468" s="136">
        <v>45.981246892435294</v>
      </c>
    </row>
    <row r="1469" spans="1:50">
      <c r="A1469" s="212"/>
      <c r="B1469" s="215"/>
      <c r="C1469" s="206"/>
      <c r="D1469" s="52" t="s">
        <v>38</v>
      </c>
      <c r="E1469" s="86" t="str">
        <f>A1447&amp;"/"&amp;B1467&amp;"/"&amp;C1467&amp;"/"&amp;D1469</f>
        <v>Biomass and waste fired power plants/Steam turbine/Electricity only/S</v>
      </c>
      <c r="F1469" s="61" t="str">
        <f>A1447</f>
        <v>Biomass and waste fired power plants</v>
      </c>
      <c r="G1469" s="61" t="str">
        <f>B1467</f>
        <v>Steam turbine</v>
      </c>
      <c r="H1469" s="61" t="str">
        <f>C1467</f>
        <v>Electricity only</v>
      </c>
      <c r="I1469" s="84" t="str">
        <f t="shared" si="85"/>
        <v>S</v>
      </c>
      <c r="J1469" s="135">
        <v>48.925848214285715</v>
      </c>
      <c r="K1469" s="135">
        <v>48.96934309634274</v>
      </c>
      <c r="L1469" s="135">
        <v>49.012863342741518</v>
      </c>
      <c r="M1469" s="135">
        <v>49.056386522686367</v>
      </c>
      <c r="N1469" s="135">
        <v>49.099890295454898</v>
      </c>
      <c r="O1469" s="135">
        <v>49.143352454098668</v>
      </c>
      <c r="P1469" s="135">
        <v>49.186750968335005</v>
      </c>
      <c r="Q1469" s="135">
        <v>49.230064026464085</v>
      </c>
      <c r="R1469" s="135">
        <v>49.273270076153302</v>
      </c>
      <c r="S1469" s="135">
        <v>49.316347863939839</v>
      </c>
      <c r="T1469" s="135">
        <v>49.359276473311574</v>
      </c>
      <c r="U1469" s="135">
        <v>49.402035361237111</v>
      </c>
      <c r="V1469" s="135">
        <v>49.444604393026523</v>
      </c>
      <c r="W1469" s="135">
        <v>49.486963875415881</v>
      </c>
      <c r="X1469" s="135">
        <v>49.529094587780769</v>
      </c>
      <c r="Y1469" s="135">
        <v>49.570977811395913</v>
      </c>
      <c r="Z1469" s="135">
        <v>49.612595356670724</v>
      </c>
      <c r="AA1469" s="135">
        <v>49.653929588302923</v>
      </c>
      <c r="AB1469" s="135">
        <v>49.694963448305188</v>
      </c>
      <c r="AC1469" s="135">
        <v>49.735680476871586</v>
      </c>
      <c r="AD1469" s="135">
        <v>49.776064831063429</v>
      </c>
      <c r="AE1469" s="135">
        <v>49.816101301305508</v>
      </c>
      <c r="AF1469" s="135">
        <v>49.855775325695291</v>
      </c>
      <c r="AG1469" s="135">
        <v>49.895073002138794</v>
      </c>
      <c r="AH1469" s="135">
        <v>49.933981098337185</v>
      </c>
      <c r="AI1469" s="135">
        <v>49.972487059657922</v>
      </c>
      <c r="AJ1469" s="135">
        <v>50.010579014933874</v>
      </c>
      <c r="AK1469" s="135">
        <v>50.048245780241828</v>
      </c>
      <c r="AL1469" s="135">
        <v>50.085476860720256</v>
      </c>
      <c r="AM1469" s="135">
        <v>50.122262450492762</v>
      </c>
      <c r="AN1469" s="135">
        <v>50.158593430770338</v>
      </c>
      <c r="AO1469" s="135">
        <v>50.194461366210852</v>
      </c>
      <c r="AP1469" s="135">
        <v>50.229858499619283</v>
      </c>
      <c r="AQ1469" s="135">
        <v>50.264777745075953</v>
      </c>
      <c r="AR1469" s="135">
        <v>50.299212679583654</v>
      </c>
      <c r="AS1469" s="135">
        <v>50.333157533326734</v>
      </c>
      <c r="AT1469" s="135">
        <v>50.366607178637516</v>
      </c>
      <c r="AU1469" s="135">
        <v>50.399557117766406</v>
      </c>
      <c r="AV1469" s="135">
        <v>50.432003469552427</v>
      </c>
      <c r="AW1469" s="135">
        <v>50.463942955091518</v>
      </c>
      <c r="AX1469" s="136">
        <v>50.495372882498451</v>
      </c>
    </row>
    <row r="1470" spans="1:50">
      <c r="A1470" s="212"/>
      <c r="B1470" s="215"/>
      <c r="C1470" s="216"/>
      <c r="D1470" s="52" t="s">
        <v>47</v>
      </c>
      <c r="E1470" s="86" t="str">
        <f>A1447&amp;"/"&amp;B1467&amp;"/"&amp;C1467&amp;"/"&amp;D1470</f>
        <v>Biomass and waste fired power plants/Steam turbine/Electricity only/XS</v>
      </c>
      <c r="F1470" s="61" t="str">
        <f>A1447</f>
        <v>Biomass and waste fired power plants</v>
      </c>
      <c r="G1470" s="61" t="str">
        <f>B1467</f>
        <v>Steam turbine</v>
      </c>
      <c r="H1470" s="61" t="str">
        <f>C1467</f>
        <v>Electricity only</v>
      </c>
      <c r="I1470" s="84" t="str">
        <f t="shared" si="85"/>
        <v>XS</v>
      </c>
      <c r="J1470" s="135">
        <v>58.711017857142856</v>
      </c>
      <c r="K1470" s="135">
        <v>58.74561239811969</v>
      </c>
      <c r="L1470" s="135">
        <v>58.780071661941321</v>
      </c>
      <c r="M1470" s="135">
        <v>58.814379760157316</v>
      </c>
      <c r="N1470" s="135">
        <v>58.848521136128454</v>
      </c>
      <c r="O1470" s="135">
        <v>58.882480589874248</v>
      </c>
      <c r="P1470" s="135">
        <v>58.916243301478964</v>
      </c>
      <c r="Q1470" s="135">
        <v>58.949794852995112</v>
      </c>
      <c r="R1470" s="135">
        <v>58.983121248792735</v>
      </c>
      <c r="S1470" s="135">
        <v>59.016208934312054</v>
      </c>
      <c r="T1470" s="135">
        <v>59.049044813186512</v>
      </c>
      <c r="U1470" s="135">
        <v>59.081616262712501</v>
      </c>
      <c r="V1470" s="135">
        <v>59.113911147651216</v>
      </c>
      <c r="W1470" s="135">
        <v>59.145917832356986</v>
      </c>
      <c r="X1470" s="135">
        <v>59.177625191234874</v>
      </c>
      <c r="Y1470" s="135">
        <v>59.209022617538999</v>
      </c>
      <c r="Z1470" s="135">
        <v>59.240100030530357</v>
      </c>
      <c r="AA1470" s="135">
        <v>59.270847881020948</v>
      </c>
      <c r="AB1470" s="135">
        <v>59.301257155337467</v>
      </c>
      <c r="AC1470" s="135">
        <v>59.331319377744542</v>
      </c>
      <c r="AD1470" s="135">
        <v>59.361026611373347</v>
      </c>
      <c r="AE1470" s="135">
        <v>59.39037145770677</v>
      </c>
      <c r="AF1470" s="135">
        <v>59.41934705467704</v>
      </c>
      <c r="AG1470" s="135">
        <v>59.44794707343609</v>
      </c>
      <c r="AH1470" s="135">
        <v>59.476165713862393</v>
      </c>
      <c r="AI1470" s="135">
        <v>59.503997698871189</v>
      </c>
      <c r="AJ1470" s="135">
        <v>59.531438267597558</v>
      </c>
      <c r="AK1470" s="135">
        <v>59.558483167523633</v>
      </c>
      <c r="AL1470" s="135">
        <v>59.585128645622724</v>
      </c>
      <c r="AM1470" s="135">
        <v>59.611371438594318</v>
      </c>
      <c r="AN1470" s="135">
        <v>59.637208762263754</v>
      </c>
      <c r="AO1470" s="135">
        <v>59.662638300221118</v>
      </c>
      <c r="AP1470" s="135">
        <v>59.687658191772769</v>
      </c>
      <c r="AQ1470" s="135">
        <v>59.712267019278677</v>
      </c>
      <c r="AR1470" s="135">
        <v>59.736463794946957</v>
      </c>
      <c r="AS1470" s="135">
        <v>59.760247947156039</v>
      </c>
      <c r="AT1470" s="135">
        <v>59.783619306372671</v>
      </c>
      <c r="AU1470" s="135">
        <v>59.806578090731968</v>
      </c>
      <c r="AV1470" s="135">
        <v>59.829124891343518</v>
      </c>
      <c r="AW1470" s="135">
        <v>59.851260657384884</v>
      </c>
      <c r="AX1470" s="136">
        <v>59.872986681041183</v>
      </c>
    </row>
    <row r="1471" spans="1:50">
      <c r="A1471" s="212"/>
      <c r="B1471" s="215"/>
      <c r="C1471" s="217" t="s">
        <v>26</v>
      </c>
      <c r="D1471" s="83" t="s">
        <v>24</v>
      </c>
      <c r="E1471" s="56" t="str">
        <f>A1447&amp;"/"&amp;B1467&amp;"/"&amp;C1471&amp;"/"&amp;D1471</f>
        <v>Biomass and waste fired power plants/Steam turbine/CHP/L</v>
      </c>
      <c r="F1471" s="103" t="str">
        <f>A1447</f>
        <v>Biomass and waste fired power plants</v>
      </c>
      <c r="G1471" s="103" t="str">
        <f>B1467</f>
        <v>Steam turbine</v>
      </c>
      <c r="H1471" s="103" t="str">
        <f>C1471</f>
        <v>CHP</v>
      </c>
      <c r="I1471" s="104" t="str">
        <f t="shared" si="85"/>
        <v>L</v>
      </c>
      <c r="J1471" s="141">
        <v>46.297291666666673</v>
      </c>
      <c r="K1471" s="141">
        <v>46.33821283997019</v>
      </c>
      <c r="L1471" s="141">
        <v>46.379075319749745</v>
      </c>
      <c r="M1471" s="141">
        <v>46.419869854301126</v>
      </c>
      <c r="N1471" s="141">
        <v>46.460587283906385</v>
      </c>
      <c r="O1471" s="141">
        <v>46.501218548182358</v>
      </c>
      <c r="P1471" s="141">
        <v>46.541754693216774</v>
      </c>
      <c r="Q1471" s="141">
        <v>46.582186878482112</v>
      </c>
      <c r="R1471" s="141">
        <v>46.622506383517276</v>
      </c>
      <c r="S1471" s="141">
        <v>46.662704614368856</v>
      </c>
      <c r="T1471" s="141">
        <v>46.702773109783486</v>
      </c>
      <c r="U1471" s="141">
        <v>46.742703547144458</v>
      </c>
      <c r="V1471" s="141">
        <v>46.782487748145691</v>
      </c>
      <c r="W1471" s="141">
        <v>46.822117684197579</v>
      </c>
      <c r="X1471" s="141">
        <v>46.861585481559423</v>
      </c>
      <c r="Y1471" s="141">
        <v>46.900883426194376</v>
      </c>
      <c r="Z1471" s="141">
        <v>46.940003968343213</v>
      </c>
      <c r="AA1471" s="141">
        <v>46.978939726814211</v>
      </c>
      <c r="AB1471" s="141">
        <v>47.017683492986947</v>
      </c>
      <c r="AC1471" s="141">
        <v>47.056228234528774</v>
      </c>
      <c r="AD1471" s="141">
        <v>47.094567098823241</v>
      </c>
      <c r="AE1471" s="141">
        <v>47.132693416110378</v>
      </c>
      <c r="AF1471" s="141">
        <v>47.170600702339733</v>
      </c>
      <c r="AG1471" s="141">
        <v>47.208282661737229</v>
      </c>
      <c r="AH1471" s="141">
        <v>47.245733189087979</v>
      </c>
      <c r="AI1471" s="141">
        <v>47.282946371737509</v>
      </c>
      <c r="AJ1471" s="141">
        <v>47.319916491314459</v>
      </c>
      <c r="AK1471" s="141">
        <v>47.356638025178476</v>
      </c>
      <c r="AL1471" s="141">
        <v>47.393105647597459</v>
      </c>
      <c r="AM1471" s="141">
        <v>47.429314230658832</v>
      </c>
      <c r="AN1471" s="141">
        <v>47.46525884491988</v>
      </c>
      <c r="AO1471" s="141">
        <v>47.500934759802874</v>
      </c>
      <c r="AP1471" s="141">
        <v>47.536337443740685</v>
      </c>
      <c r="AQ1471" s="141">
        <v>47.571462564079553</v>
      </c>
      <c r="AR1471" s="141">
        <v>47.606305986745369</v>
      </c>
      <c r="AS1471" s="141">
        <v>47.640863775680657</v>
      </c>
      <c r="AT1471" s="141">
        <v>47.67513219205933</v>
      </c>
      <c r="AU1471" s="141">
        <v>47.709107693287038</v>
      </c>
      <c r="AV1471" s="141">
        <v>47.742786931794498</v>
      </c>
      <c r="AW1471" s="141">
        <v>47.776166753631891</v>
      </c>
      <c r="AX1471" s="142">
        <v>47.809244196872505</v>
      </c>
    </row>
    <row r="1472" spans="1:50">
      <c r="A1472" s="212"/>
      <c r="B1472" s="215"/>
      <c r="C1472" s="206"/>
      <c r="D1472" s="52" t="s">
        <v>25</v>
      </c>
      <c r="E1472" s="86" t="str">
        <f>A1447&amp;"/"&amp;B1467&amp;"/"&amp;C1471&amp;"/"&amp;D1472</f>
        <v>Biomass and waste fired power plants/Steam turbine/CHP/M</v>
      </c>
      <c r="F1472" s="61" t="str">
        <f>A1447</f>
        <v>Biomass and waste fired power plants</v>
      </c>
      <c r="G1472" s="61" t="str">
        <f>B1467</f>
        <v>Steam turbine</v>
      </c>
      <c r="H1472" s="61" t="str">
        <f>C1471</f>
        <v>CHP</v>
      </c>
      <c r="I1472" s="84" t="str">
        <f t="shared" si="85"/>
        <v>M</v>
      </c>
      <c r="J1472" s="135">
        <v>49.478660714285716</v>
      </c>
      <c r="K1472" s="135">
        <v>49.50623152954681</v>
      </c>
      <c r="L1472" s="135">
        <v>49.533694259740145</v>
      </c>
      <c r="M1472" s="135">
        <v>49.561043582749548</v>
      </c>
      <c r="N1472" s="135">
        <v>49.588274282492264</v>
      </c>
      <c r="O1472" s="135">
        <v>49.61538125203721</v>
      </c>
      <c r="P1472" s="135">
        <v>49.64235949653844</v>
      </c>
      <c r="Q1472" s="135">
        <v>49.669204135982142</v>
      </c>
      <c r="R1472" s="135">
        <v>49.695910407745963</v>
      </c>
      <c r="S1472" s="135">
        <v>49.722473668969556</v>
      </c>
      <c r="T1472" s="135">
        <v>49.748889398736303</v>
      </c>
      <c r="U1472" s="135">
        <v>49.775153200065915</v>
      </c>
      <c r="V1472" s="135">
        <v>49.801260801718648</v>
      </c>
      <c r="W1472" s="135">
        <v>49.827208059811881</v>
      </c>
      <c r="X1472" s="135">
        <v>49.852990959250384</v>
      </c>
      <c r="Y1472" s="135">
        <v>49.87860561497201</v>
      </c>
      <c r="Z1472" s="135">
        <v>49.90404827301068</v>
      </c>
      <c r="AA1472" s="135">
        <v>49.929315311379398</v>
      </c>
      <c r="AB1472" s="135">
        <v>49.954403240775612</v>
      </c>
      <c r="AC1472" s="135">
        <v>49.979308705112359</v>
      </c>
      <c r="AD1472" s="135">
        <v>50.004028481878336</v>
      </c>
      <c r="AE1472" s="135">
        <v>50.028559482330586</v>
      </c>
      <c r="AF1472" s="135">
        <v>50.052898751523756</v>
      </c>
      <c r="AG1472" s="135">
        <v>50.077043468179973</v>
      </c>
      <c r="AH1472" s="135">
        <v>50.100990944403819</v>
      </c>
      <c r="AI1472" s="135">
        <v>50.124738625246898</v>
      </c>
      <c r="AJ1472" s="135">
        <v>50.148284088126815</v>
      </c>
      <c r="AK1472" s="135">
        <v>50.171625042105404</v>
      </c>
      <c r="AL1472" s="135">
        <v>50.194759327031342</v>
      </c>
      <c r="AM1472" s="135">
        <v>50.217684912552372</v>
      </c>
      <c r="AN1472" s="135">
        <v>50.24039989700232</v>
      </c>
      <c r="AO1472" s="135">
        <v>50.26290250616843</v>
      </c>
      <c r="AP1472" s="135">
        <v>50.285191091944363</v>
      </c>
      <c r="AQ1472" s="135">
        <v>50.307264130874522</v>
      </c>
      <c r="AR1472" s="135">
        <v>50.329120222595044</v>
      </c>
      <c r="AS1472" s="135">
        <v>50.350758088177344</v>
      </c>
      <c r="AT1472" s="135">
        <v>50.372176568379416</v>
      </c>
      <c r="AU1472" s="135">
        <v>50.393374621810857</v>
      </c>
      <c r="AV1472" s="135">
        <v>50.414351323016824</v>
      </c>
      <c r="AW1472" s="135">
        <v>50.435105860486736</v>
      </c>
      <c r="AX1472" s="136">
        <v>50.45563753459291</v>
      </c>
    </row>
    <row r="1473" spans="1:50">
      <c r="A1473" s="212"/>
      <c r="B1473" s="215"/>
      <c r="C1473" s="206"/>
      <c r="D1473" s="52" t="s">
        <v>38</v>
      </c>
      <c r="E1473" s="86" t="str">
        <f>A1447&amp;"/"&amp;B1467&amp;"/"&amp;C1471&amp;"/"&amp;D1473</f>
        <v>Biomass and waste fired power plants/Steam turbine/CHP/S</v>
      </c>
      <c r="F1473" s="61" t="str">
        <f>A1447</f>
        <v>Biomass and waste fired power plants</v>
      </c>
      <c r="G1473" s="61" t="str">
        <f>B1467</f>
        <v>Steam turbine</v>
      </c>
      <c r="H1473" s="61" t="str">
        <f>C1471</f>
        <v>CHP</v>
      </c>
      <c r="I1473" s="84" t="str">
        <f t="shared" si="85"/>
        <v>S</v>
      </c>
      <c r="J1473" s="135">
        <v>54.155691815476189</v>
      </c>
      <c r="K1473" s="135">
        <v>54.176145447541209</v>
      </c>
      <c r="L1473" s="135">
        <v>54.196465569138759</v>
      </c>
      <c r="M1473" s="135">
        <v>54.216649260078754</v>
      </c>
      <c r="N1473" s="135">
        <v>54.236693701639346</v>
      </c>
      <c r="O1473" s="135">
        <v>54.256596177172526</v>
      </c>
      <c r="P1473" s="135">
        <v>54.27635407257624</v>
      </c>
      <c r="Q1473" s="135">
        <v>54.295964876635395</v>
      </c>
      <c r="R1473" s="135">
        <v>54.315426181234216</v>
      </c>
      <c r="S1473" s="135">
        <v>54.334735681442872</v>
      </c>
      <c r="T1473" s="135">
        <v>54.35389117548111</v>
      </c>
      <c r="U1473" s="135">
        <v>54.372890564562297</v>
      </c>
      <c r="V1473" s="135">
        <v>54.391731852620872</v>
      </c>
      <c r="W1473" s="135">
        <v>54.410413145926952</v>
      </c>
      <c r="X1473" s="135">
        <v>54.428932652591484</v>
      </c>
      <c r="Y1473" s="135">
        <v>54.447288681965759</v>
      </c>
      <c r="Z1473" s="135">
        <v>54.465479643939041</v>
      </c>
      <c r="AA1473" s="135">
        <v>54.48350404813835</v>
      </c>
      <c r="AB1473" s="135">
        <v>54.501360503034277</v>
      </c>
      <c r="AC1473" s="135">
        <v>54.519047714956912</v>
      </c>
      <c r="AD1473" s="135">
        <v>54.536564487026133</v>
      </c>
      <c r="AE1473" s="135">
        <v>54.553909718000263</v>
      </c>
      <c r="AF1473" s="135">
        <v>54.571082401047377</v>
      </c>
      <c r="AG1473" s="135">
        <v>54.588081622443426</v>
      </c>
      <c r="AH1473" s="135">
        <v>54.604906560201471</v>
      </c>
      <c r="AI1473" s="135">
        <v>54.621556482636088</v>
      </c>
      <c r="AJ1473" s="135">
        <v>54.638030746867315</v>
      </c>
      <c r="AK1473" s="135">
        <v>54.65432879726815</v>
      </c>
      <c r="AL1473" s="135">
        <v>54.670450163859833</v>
      </c>
      <c r="AM1473" s="135">
        <v>54.68639446065891</v>
      </c>
      <c r="AN1473" s="135">
        <v>54.702161383980219</v>
      </c>
      <c r="AO1473" s="135">
        <v>54.717750710699612</v>
      </c>
      <c r="AP1473" s="135">
        <v>54.733162296480479</v>
      </c>
      <c r="AQ1473" s="135">
        <v>54.748396073967747</v>
      </c>
      <c r="AR1473" s="135">
        <v>54.763452050953212</v>
      </c>
      <c r="AS1473" s="135">
        <v>54.778330308515734</v>
      </c>
      <c r="AT1473" s="135">
        <v>54.793030999139937</v>
      </c>
      <c r="AU1473" s="135">
        <v>54.80755434481695</v>
      </c>
      <c r="AV1473" s="135">
        <v>54.821900635130262</v>
      </c>
      <c r="AW1473" s="135">
        <v>54.836070225330275</v>
      </c>
      <c r="AX1473" s="136">
        <v>54.850063534400505</v>
      </c>
    </row>
    <row r="1474" spans="1:50">
      <c r="A1474" s="212"/>
      <c r="B1474" s="215"/>
      <c r="C1474" s="216"/>
      <c r="D1474" s="106" t="s">
        <v>47</v>
      </c>
      <c r="E1474" s="107" t="str">
        <f>A1447&amp;"/"&amp;B1467&amp;"/"&amp;C1471&amp;"/"&amp;D1474</f>
        <v>Biomass and waste fired power plants/Steam turbine/CHP/XS</v>
      </c>
      <c r="F1474" s="108" t="str">
        <f>A1447</f>
        <v>Biomass and waste fired power plants</v>
      </c>
      <c r="G1474" s="108" t="str">
        <f>B1467</f>
        <v>Steam turbine</v>
      </c>
      <c r="H1474" s="108" t="str">
        <f>C1471</f>
        <v>CHP</v>
      </c>
      <c r="I1474" s="109" t="str">
        <f t="shared" si="85"/>
        <v>XS</v>
      </c>
      <c r="J1474" s="143">
        <v>64.317068273809525</v>
      </c>
      <c r="K1474" s="143">
        <v>64.332007887514592</v>
      </c>
      <c r="L1474" s="143">
        <v>64.346808193779921</v>
      </c>
      <c r="M1474" s="143">
        <v>64.361468147714291</v>
      </c>
      <c r="N1474" s="143">
        <v>64.375986782956176</v>
      </c>
      <c r="O1474" s="143">
        <v>64.390363210768001</v>
      </c>
      <c r="P1474" s="143">
        <v>64.40459661906695</v>
      </c>
      <c r="Q1474" s="143">
        <v>64.418686271395998</v>
      </c>
      <c r="R1474" s="143">
        <v>64.432631505838089</v>
      </c>
      <c r="S1474" s="143">
        <v>64.446431733877176</v>
      </c>
      <c r="T1474" s="143">
        <v>64.460086439209093</v>
      </c>
      <c r="U1474" s="143">
        <v>64.47359517650591</v>
      </c>
      <c r="V1474" s="143">
        <v>64.486957570136894</v>
      </c>
      <c r="W1474" s="143">
        <v>64.50017331284927</v>
      </c>
      <c r="X1474" s="143">
        <v>64.513242164412205</v>
      </c>
      <c r="Y1474" s="143">
        <v>64.52616395022703</v>
      </c>
      <c r="Z1474" s="143">
        <v>64.538938559906896</v>
      </c>
      <c r="AA1474" s="143">
        <v>64.551565945828997</v>
      </c>
      <c r="AB1474" s="143">
        <v>64.564046121662201</v>
      </c>
      <c r="AC1474" s="143">
        <v>64.576379160873216</v>
      </c>
      <c r="AD1474" s="143">
        <v>64.588565195214159</v>
      </c>
      <c r="AE1474" s="143">
        <v>64.600604413194077</v>
      </c>
      <c r="AF1474" s="143">
        <v>64.612497058537599</v>
      </c>
      <c r="AG1474" s="143">
        <v>64.624243428632823</v>
      </c>
      <c r="AH1474" s="143">
        <v>64.635843872971549</v>
      </c>
      <c r="AI1474" s="143">
        <v>64.647298791583793</v>
      </c>
      <c r="AJ1474" s="143">
        <v>64.658608633469427</v>
      </c>
      <c r="AK1474" s="143">
        <v>64.669773895028925</v>
      </c>
      <c r="AL1474" s="143">
        <v>64.68079511849561</v>
      </c>
      <c r="AM1474" s="143">
        <v>64.691672890371308</v>
      </c>
      <c r="AN1474" s="143">
        <v>64.702407839867718</v>
      </c>
      <c r="AO1474" s="143">
        <v>64.713000637355037</v>
      </c>
      <c r="AP1474" s="143">
        <v>64.723451992820117</v>
      </c>
      <c r="AQ1474" s="143">
        <v>64.73376265433545</v>
      </c>
      <c r="AR1474" s="143">
        <v>64.743933406540961</v>
      </c>
      <c r="AS1474" s="143">
        <v>64.753965069139909</v>
      </c>
      <c r="AT1474" s="143">
        <v>64.763858495410574</v>
      </c>
      <c r="AU1474" s="143">
        <v>64.773614570734992</v>
      </c>
      <c r="AV1474" s="143">
        <v>64.783234211145867</v>
      </c>
      <c r="AW1474" s="143">
        <v>64.792718361893179</v>
      </c>
      <c r="AX1474" s="144">
        <v>64.802067996031383</v>
      </c>
    </row>
    <row r="1475" spans="1:50">
      <c r="A1475" s="212"/>
      <c r="B1475" s="215"/>
      <c r="C1475" s="217" t="s">
        <v>42</v>
      </c>
      <c r="D1475" s="83" t="s">
        <v>24</v>
      </c>
      <c r="E1475" s="56" t="str">
        <f>A1447&amp;"/"&amp;B1467&amp;"/"&amp;C1475&amp;"/"&amp;D1475</f>
        <v>Biomass and waste fired power plants/Steam turbine/Electricity only with CCS/L</v>
      </c>
      <c r="F1475" s="103" t="str">
        <f>A1447</f>
        <v>Biomass and waste fired power plants</v>
      </c>
      <c r="G1475" s="103" t="str">
        <f>B1467</f>
        <v>Steam turbine</v>
      </c>
      <c r="H1475" s="103" t="str">
        <f>C1475</f>
        <v>Electricity only with CCS</v>
      </c>
      <c r="I1475" s="104" t="str">
        <f t="shared" si="85"/>
        <v>L</v>
      </c>
      <c r="J1475" s="141" t="s">
        <v>99</v>
      </c>
      <c r="K1475" s="141" t="s">
        <v>99</v>
      </c>
      <c r="L1475" s="141" t="s">
        <v>99</v>
      </c>
      <c r="M1475" s="141" t="s">
        <v>99</v>
      </c>
      <c r="N1475" s="141" t="s">
        <v>99</v>
      </c>
      <c r="O1475" s="141" t="s">
        <v>99</v>
      </c>
      <c r="P1475" s="141" t="s">
        <v>99</v>
      </c>
      <c r="Q1475" s="141" t="s">
        <v>99</v>
      </c>
      <c r="R1475" s="141" t="s">
        <v>99</v>
      </c>
      <c r="S1475" s="141" t="s">
        <v>99</v>
      </c>
      <c r="T1475" s="141" t="s">
        <v>99</v>
      </c>
      <c r="U1475" s="141" t="s">
        <v>99</v>
      </c>
      <c r="V1475" s="141" t="s">
        <v>99</v>
      </c>
      <c r="W1475" s="141" t="s">
        <v>99</v>
      </c>
      <c r="X1475" s="141" t="s">
        <v>99</v>
      </c>
      <c r="Y1475" s="141" t="s">
        <v>99</v>
      </c>
      <c r="Z1475" s="141" t="s">
        <v>99</v>
      </c>
      <c r="AA1475" s="141" t="s">
        <v>99</v>
      </c>
      <c r="AB1475" s="141" t="s">
        <v>99</v>
      </c>
      <c r="AC1475" s="141" t="s">
        <v>99</v>
      </c>
      <c r="AD1475" s="141" t="s">
        <v>99</v>
      </c>
      <c r="AE1475" s="141">
        <v>99.0078125</v>
      </c>
      <c r="AF1475" s="141">
        <v>99.0078125</v>
      </c>
      <c r="AG1475" s="141">
        <v>99.0078125</v>
      </c>
      <c r="AH1475" s="141">
        <v>99.0078125</v>
      </c>
      <c r="AI1475" s="141">
        <v>99.0078125</v>
      </c>
      <c r="AJ1475" s="141">
        <v>99.0078125</v>
      </c>
      <c r="AK1475" s="141">
        <v>99.0078125</v>
      </c>
      <c r="AL1475" s="141">
        <v>99.0078125</v>
      </c>
      <c r="AM1475" s="141">
        <v>99.0078125</v>
      </c>
      <c r="AN1475" s="141">
        <v>99.0078125</v>
      </c>
      <c r="AO1475" s="141">
        <v>99.0078125</v>
      </c>
      <c r="AP1475" s="141">
        <v>99.0078125</v>
      </c>
      <c r="AQ1475" s="141">
        <v>99.0078125</v>
      </c>
      <c r="AR1475" s="141">
        <v>99.0078125</v>
      </c>
      <c r="AS1475" s="141">
        <v>99.0078125</v>
      </c>
      <c r="AT1475" s="141">
        <v>99.0078125</v>
      </c>
      <c r="AU1475" s="141">
        <v>99.0078125</v>
      </c>
      <c r="AV1475" s="141">
        <v>99.0078125</v>
      </c>
      <c r="AW1475" s="141">
        <v>99.0078125</v>
      </c>
      <c r="AX1475" s="142">
        <v>99.0078125</v>
      </c>
    </row>
    <row r="1476" spans="1:50">
      <c r="A1476" s="212"/>
      <c r="B1476" s="215"/>
      <c r="C1476" s="216"/>
      <c r="D1476" s="106" t="s">
        <v>25</v>
      </c>
      <c r="E1476" s="107" t="str">
        <f>A1447&amp;"/"&amp;B1467&amp;"/"&amp;C1475&amp;"/"&amp;D1476</f>
        <v>Biomass and waste fired power plants/Steam turbine/Electricity only with CCS/M</v>
      </c>
      <c r="F1476" s="108" t="str">
        <f>A1447</f>
        <v>Biomass and waste fired power plants</v>
      </c>
      <c r="G1476" s="108" t="str">
        <f>B1467</f>
        <v>Steam turbine</v>
      </c>
      <c r="H1476" s="108" t="str">
        <f>C1475</f>
        <v>Electricity only with CCS</v>
      </c>
      <c r="I1476" s="109" t="str">
        <f t="shared" si="85"/>
        <v>M</v>
      </c>
      <c r="J1476" s="143" t="s">
        <v>99</v>
      </c>
      <c r="K1476" s="143" t="s">
        <v>99</v>
      </c>
      <c r="L1476" s="143" t="s">
        <v>99</v>
      </c>
      <c r="M1476" s="143" t="s">
        <v>99</v>
      </c>
      <c r="N1476" s="143" t="s">
        <v>99</v>
      </c>
      <c r="O1476" s="143" t="s">
        <v>99</v>
      </c>
      <c r="P1476" s="143" t="s">
        <v>99</v>
      </c>
      <c r="Q1476" s="143" t="s">
        <v>99</v>
      </c>
      <c r="R1476" s="143" t="s">
        <v>99</v>
      </c>
      <c r="S1476" s="143" t="s">
        <v>99</v>
      </c>
      <c r="T1476" s="143" t="s">
        <v>99</v>
      </c>
      <c r="U1476" s="143" t="s">
        <v>99</v>
      </c>
      <c r="V1476" s="143" t="s">
        <v>99</v>
      </c>
      <c r="W1476" s="143" t="s">
        <v>99</v>
      </c>
      <c r="X1476" s="143" t="s">
        <v>99</v>
      </c>
      <c r="Y1476" s="143" t="s">
        <v>99</v>
      </c>
      <c r="Z1476" s="143" t="s">
        <v>99</v>
      </c>
      <c r="AA1476" s="143" t="s">
        <v>99</v>
      </c>
      <c r="AB1476" s="143" t="s">
        <v>99</v>
      </c>
      <c r="AC1476" s="143" t="s">
        <v>99</v>
      </c>
      <c r="AD1476" s="143" t="s">
        <v>99</v>
      </c>
      <c r="AE1476" s="143">
        <v>108.87460937500002</v>
      </c>
      <c r="AF1476" s="143">
        <v>108.87460937500002</v>
      </c>
      <c r="AG1476" s="143">
        <v>108.87460937500002</v>
      </c>
      <c r="AH1476" s="143">
        <v>108.87460937500002</v>
      </c>
      <c r="AI1476" s="143">
        <v>108.87460937500002</v>
      </c>
      <c r="AJ1476" s="143">
        <v>108.87460937500002</v>
      </c>
      <c r="AK1476" s="143">
        <v>108.87460937500002</v>
      </c>
      <c r="AL1476" s="143">
        <v>108.87460937500002</v>
      </c>
      <c r="AM1476" s="143">
        <v>108.87460937500002</v>
      </c>
      <c r="AN1476" s="143">
        <v>108.87460937500002</v>
      </c>
      <c r="AO1476" s="143">
        <v>108.87460937500002</v>
      </c>
      <c r="AP1476" s="143">
        <v>108.87460937500002</v>
      </c>
      <c r="AQ1476" s="143">
        <v>108.87460937500002</v>
      </c>
      <c r="AR1476" s="143">
        <v>108.87460937500002</v>
      </c>
      <c r="AS1476" s="143">
        <v>108.87460937500002</v>
      </c>
      <c r="AT1476" s="143">
        <v>108.87460937500002</v>
      </c>
      <c r="AU1476" s="143">
        <v>108.87460937500002</v>
      </c>
      <c r="AV1476" s="143">
        <v>108.87460937500002</v>
      </c>
      <c r="AW1476" s="143">
        <v>108.87460937500002</v>
      </c>
      <c r="AX1476" s="144">
        <v>108.87460937500002</v>
      </c>
    </row>
    <row r="1477" spans="1:50">
      <c r="A1477" s="212"/>
      <c r="B1477" s="215"/>
      <c r="C1477" s="217" t="s">
        <v>43</v>
      </c>
      <c r="D1477" s="52" t="s">
        <v>24</v>
      </c>
      <c r="E1477" s="86" t="str">
        <f>A1447&amp;"/"&amp;B1467&amp;"/"&amp;C1477&amp;"/"&amp;D1477</f>
        <v>Biomass and waste fired power plants/Steam turbine/CHP with CCS/L</v>
      </c>
      <c r="F1477" s="61" t="str">
        <f>A1447</f>
        <v>Biomass and waste fired power plants</v>
      </c>
      <c r="G1477" s="61" t="str">
        <f>B1467</f>
        <v>Steam turbine</v>
      </c>
      <c r="H1477" s="61" t="str">
        <f>C1477</f>
        <v>CHP with CCS</v>
      </c>
      <c r="I1477" s="84" t="str">
        <f t="shared" si="85"/>
        <v>L</v>
      </c>
      <c r="J1477" s="135" t="s">
        <v>99</v>
      </c>
      <c r="K1477" s="135" t="s">
        <v>99</v>
      </c>
      <c r="L1477" s="135" t="s">
        <v>99</v>
      </c>
      <c r="M1477" s="135" t="s">
        <v>99</v>
      </c>
      <c r="N1477" s="135" t="s">
        <v>99</v>
      </c>
      <c r="O1477" s="135" t="s">
        <v>99</v>
      </c>
      <c r="P1477" s="135" t="s">
        <v>99</v>
      </c>
      <c r="Q1477" s="135" t="s">
        <v>99</v>
      </c>
      <c r="R1477" s="135" t="s">
        <v>99</v>
      </c>
      <c r="S1477" s="135" t="s">
        <v>99</v>
      </c>
      <c r="T1477" s="135" t="s">
        <v>99</v>
      </c>
      <c r="U1477" s="135" t="s">
        <v>99</v>
      </c>
      <c r="V1477" s="135" t="s">
        <v>99</v>
      </c>
      <c r="W1477" s="135" t="s">
        <v>99</v>
      </c>
      <c r="X1477" s="135" t="s">
        <v>99</v>
      </c>
      <c r="Y1477" s="135" t="s">
        <v>99</v>
      </c>
      <c r="Z1477" s="135" t="s">
        <v>99</v>
      </c>
      <c r="AA1477" s="135" t="s">
        <v>99</v>
      </c>
      <c r="AB1477" s="135" t="s">
        <v>99</v>
      </c>
      <c r="AC1477" s="135" t="s">
        <v>99</v>
      </c>
      <c r="AD1477" s="135" t="s">
        <v>99</v>
      </c>
      <c r="AE1477" s="135">
        <v>102.89426562500002</v>
      </c>
      <c r="AF1477" s="135">
        <v>102.89426562500002</v>
      </c>
      <c r="AG1477" s="135">
        <v>102.89426562500002</v>
      </c>
      <c r="AH1477" s="135">
        <v>102.89426562500002</v>
      </c>
      <c r="AI1477" s="135">
        <v>102.89426562500002</v>
      </c>
      <c r="AJ1477" s="135">
        <v>102.89426562500002</v>
      </c>
      <c r="AK1477" s="135">
        <v>102.89426562500002</v>
      </c>
      <c r="AL1477" s="135">
        <v>102.89426562500002</v>
      </c>
      <c r="AM1477" s="135">
        <v>102.89426562500002</v>
      </c>
      <c r="AN1477" s="135">
        <v>102.89426562500002</v>
      </c>
      <c r="AO1477" s="135">
        <v>102.89426562500002</v>
      </c>
      <c r="AP1477" s="135">
        <v>102.89426562500002</v>
      </c>
      <c r="AQ1477" s="135">
        <v>102.89426562500002</v>
      </c>
      <c r="AR1477" s="135">
        <v>102.89426562500002</v>
      </c>
      <c r="AS1477" s="135">
        <v>102.89426562500002</v>
      </c>
      <c r="AT1477" s="135">
        <v>102.89426562500002</v>
      </c>
      <c r="AU1477" s="135">
        <v>102.89426562500002</v>
      </c>
      <c r="AV1477" s="135">
        <v>102.89426562500002</v>
      </c>
      <c r="AW1477" s="135">
        <v>102.89426562500002</v>
      </c>
      <c r="AX1477" s="136">
        <v>102.89426562500002</v>
      </c>
    </row>
    <row r="1478" spans="1:50">
      <c r="A1478" s="213"/>
      <c r="B1478" s="218"/>
      <c r="C1478" s="210"/>
      <c r="D1478" s="93" t="s">
        <v>25</v>
      </c>
      <c r="E1478" s="73" t="str">
        <f>A1447&amp;"/"&amp;B1467&amp;"/"&amp;C1477&amp;"/"&amp;D1478</f>
        <v>Biomass and waste fired power plants/Steam turbine/CHP with CCS/M</v>
      </c>
      <c r="F1478" s="91" t="str">
        <f>A1447</f>
        <v>Biomass and waste fired power plants</v>
      </c>
      <c r="G1478" s="91" t="str">
        <f>B1467</f>
        <v>Steam turbine</v>
      </c>
      <c r="H1478" s="91" t="str">
        <f>C1477</f>
        <v>CHP with CCS</v>
      </c>
      <c r="I1478" s="70" t="str">
        <f t="shared" si="85"/>
        <v>M</v>
      </c>
      <c r="J1478" s="137" t="s">
        <v>99</v>
      </c>
      <c r="K1478" s="137" t="s">
        <v>99</v>
      </c>
      <c r="L1478" s="137" t="s">
        <v>99</v>
      </c>
      <c r="M1478" s="137" t="s">
        <v>99</v>
      </c>
      <c r="N1478" s="137" t="s">
        <v>99</v>
      </c>
      <c r="O1478" s="137" t="s">
        <v>99</v>
      </c>
      <c r="P1478" s="137" t="s">
        <v>99</v>
      </c>
      <c r="Q1478" s="137" t="s">
        <v>99</v>
      </c>
      <c r="R1478" s="137" t="s">
        <v>99</v>
      </c>
      <c r="S1478" s="137" t="s">
        <v>99</v>
      </c>
      <c r="T1478" s="137" t="s">
        <v>99</v>
      </c>
      <c r="U1478" s="137" t="s">
        <v>99</v>
      </c>
      <c r="V1478" s="137" t="s">
        <v>99</v>
      </c>
      <c r="W1478" s="137" t="s">
        <v>99</v>
      </c>
      <c r="X1478" s="137" t="s">
        <v>99</v>
      </c>
      <c r="Y1478" s="137" t="s">
        <v>99</v>
      </c>
      <c r="Z1478" s="137" t="s">
        <v>99</v>
      </c>
      <c r="AA1478" s="137" t="s">
        <v>99</v>
      </c>
      <c r="AB1478" s="137" t="s">
        <v>99</v>
      </c>
      <c r="AC1478" s="137" t="s">
        <v>99</v>
      </c>
      <c r="AD1478" s="137" t="s">
        <v>99</v>
      </c>
      <c r="AE1478" s="137">
        <v>112.46505859375002</v>
      </c>
      <c r="AF1478" s="137">
        <v>112.46505859375002</v>
      </c>
      <c r="AG1478" s="137">
        <v>112.46505859375002</v>
      </c>
      <c r="AH1478" s="137">
        <v>112.46505859375002</v>
      </c>
      <c r="AI1478" s="137">
        <v>112.46505859375002</v>
      </c>
      <c r="AJ1478" s="137">
        <v>112.46505859375002</v>
      </c>
      <c r="AK1478" s="137">
        <v>112.46505859375002</v>
      </c>
      <c r="AL1478" s="137">
        <v>112.46505859375002</v>
      </c>
      <c r="AM1478" s="137">
        <v>112.46505859375002</v>
      </c>
      <c r="AN1478" s="137">
        <v>112.46505859375002</v>
      </c>
      <c r="AO1478" s="137">
        <v>112.46505859375002</v>
      </c>
      <c r="AP1478" s="137">
        <v>112.46505859375002</v>
      </c>
      <c r="AQ1478" s="137">
        <v>112.46505859375002</v>
      </c>
      <c r="AR1478" s="137">
        <v>112.46505859375002</v>
      </c>
      <c r="AS1478" s="137">
        <v>112.46505859375002</v>
      </c>
      <c r="AT1478" s="137">
        <v>112.46505859375002</v>
      </c>
      <c r="AU1478" s="137">
        <v>112.46505859375002</v>
      </c>
      <c r="AV1478" s="137">
        <v>112.46505859375002</v>
      </c>
      <c r="AW1478" s="137">
        <v>112.46505859375002</v>
      </c>
      <c r="AX1478" s="138">
        <v>112.46505859375002</v>
      </c>
    </row>
    <row r="1479" spans="1:50">
      <c r="A1479" s="211" t="s">
        <v>58</v>
      </c>
      <c r="B1479" s="214" t="s">
        <v>59</v>
      </c>
      <c r="C1479" s="209" t="s">
        <v>36</v>
      </c>
      <c r="D1479" s="67" t="s">
        <v>25</v>
      </c>
      <c r="E1479" s="87" t="str">
        <f>A1479&amp;"/"&amp;B1479&amp;"/"&amp;C1479&amp;"/"&amp;D1479</f>
        <v>Fuel cells/Natural gas fuel cell power plant/Electricity only/M</v>
      </c>
      <c r="F1479" s="55" t="str">
        <f>A1479</f>
        <v>Fuel cells</v>
      </c>
      <c r="G1479" s="55" t="str">
        <f>B1479</f>
        <v>Natural gas fuel cell power plant</v>
      </c>
      <c r="H1479" s="55" t="str">
        <f>C1479</f>
        <v>Electricity only</v>
      </c>
      <c r="I1479" s="85" t="str">
        <f t="shared" si="85"/>
        <v>M</v>
      </c>
      <c r="J1479" s="139" t="s">
        <v>99</v>
      </c>
      <c r="K1479" s="139" t="s">
        <v>99</v>
      </c>
      <c r="L1479" s="139" t="s">
        <v>99</v>
      </c>
      <c r="M1479" s="139" t="s">
        <v>99</v>
      </c>
      <c r="N1479" s="139" t="s">
        <v>99</v>
      </c>
      <c r="O1479" s="139" t="s">
        <v>99</v>
      </c>
      <c r="P1479" s="139" t="s">
        <v>99</v>
      </c>
      <c r="Q1479" s="139" t="s">
        <v>99</v>
      </c>
      <c r="R1479" s="139" t="s">
        <v>99</v>
      </c>
      <c r="S1479" s="139" t="s">
        <v>99</v>
      </c>
      <c r="T1479" s="139" t="s">
        <v>99</v>
      </c>
      <c r="U1479" s="139" t="s">
        <v>99</v>
      </c>
      <c r="V1479" s="139" t="s">
        <v>99</v>
      </c>
      <c r="W1479" s="139" t="s">
        <v>99</v>
      </c>
      <c r="X1479" s="139" t="s">
        <v>99</v>
      </c>
      <c r="Y1479" s="139" t="s">
        <v>99</v>
      </c>
      <c r="Z1479" s="139" t="s">
        <v>99</v>
      </c>
      <c r="AA1479" s="139" t="s">
        <v>99</v>
      </c>
      <c r="AB1479" s="139" t="s">
        <v>99</v>
      </c>
      <c r="AC1479" s="139" t="s">
        <v>99</v>
      </c>
      <c r="AD1479" s="139" t="s">
        <v>99</v>
      </c>
      <c r="AE1479" s="139">
        <v>64.5</v>
      </c>
      <c r="AF1479" s="139">
        <v>64.5</v>
      </c>
      <c r="AG1479" s="139">
        <v>64.5</v>
      </c>
      <c r="AH1479" s="139">
        <v>64.5</v>
      </c>
      <c r="AI1479" s="139">
        <v>63.98586299773681</v>
      </c>
      <c r="AJ1479" s="139">
        <v>63.808505603689042</v>
      </c>
      <c r="AK1479" s="139">
        <v>63.571136198226398</v>
      </c>
      <c r="AL1479" s="139">
        <v>63.254388671808329</v>
      </c>
      <c r="AM1479" s="139">
        <v>62.833396243047346</v>
      </c>
      <c r="AN1479" s="139">
        <v>62.276824494165602</v>
      </c>
      <c r="AO1479" s="139">
        <v>61.546230892796935</v>
      </c>
      <c r="AP1479" s="139">
        <v>60.596253691866856</v>
      </c>
      <c r="AQ1479" s="139">
        <v>59.376440892213893</v>
      </c>
      <c r="AR1479" s="139">
        <v>57.835862442747086</v>
      </c>
      <c r="AS1479" s="139">
        <v>55.931810887750984</v>
      </c>
      <c r="AT1479" s="139">
        <v>53.643466776451405</v>
      </c>
      <c r="AU1479" s="139">
        <v>50.989746478999891</v>
      </c>
      <c r="AV1479" s="139">
        <v>48.047163488641452</v>
      </c>
      <c r="AW1479" s="139">
        <v>44.959054132085662</v>
      </c>
      <c r="AX1479" s="140">
        <v>41.924999999999997</v>
      </c>
    </row>
    <row r="1480" spans="1:50">
      <c r="A1480" s="212"/>
      <c r="B1480" s="215"/>
      <c r="C1480" s="206"/>
      <c r="D1480" s="52" t="s">
        <v>38</v>
      </c>
      <c r="E1480" s="86" t="str">
        <f>A1479&amp;"/"&amp;B1479&amp;"/"&amp;C1479&amp;"/"&amp;D1480</f>
        <v>Fuel cells/Natural gas fuel cell power plant/Electricity only/S</v>
      </c>
      <c r="F1480" s="61" t="str">
        <f>A1479</f>
        <v>Fuel cells</v>
      </c>
      <c r="G1480" s="61" t="str">
        <f>B1479</f>
        <v>Natural gas fuel cell power plant</v>
      </c>
      <c r="H1480" s="61" t="str">
        <f>C1479</f>
        <v>Electricity only</v>
      </c>
      <c r="I1480" s="84" t="str">
        <f t="shared" si="85"/>
        <v>S</v>
      </c>
      <c r="J1480" s="135" t="s">
        <v>99</v>
      </c>
      <c r="K1480" s="135" t="s">
        <v>99</v>
      </c>
      <c r="L1480" s="135" t="s">
        <v>99</v>
      </c>
      <c r="M1480" s="135" t="s">
        <v>99</v>
      </c>
      <c r="N1480" s="135" t="s">
        <v>99</v>
      </c>
      <c r="O1480" s="135" t="s">
        <v>99</v>
      </c>
      <c r="P1480" s="135" t="s">
        <v>99</v>
      </c>
      <c r="Q1480" s="135" t="s">
        <v>99</v>
      </c>
      <c r="R1480" s="135" t="s">
        <v>99</v>
      </c>
      <c r="S1480" s="135" t="s">
        <v>99</v>
      </c>
      <c r="T1480" s="135" t="s">
        <v>99</v>
      </c>
      <c r="U1480" s="135" t="s">
        <v>99</v>
      </c>
      <c r="V1480" s="135" t="s">
        <v>99</v>
      </c>
      <c r="W1480" s="135" t="s">
        <v>99</v>
      </c>
      <c r="X1480" s="135" t="s">
        <v>99</v>
      </c>
      <c r="Y1480" s="135" t="s">
        <v>99</v>
      </c>
      <c r="Z1480" s="135" t="s">
        <v>99</v>
      </c>
      <c r="AA1480" s="135" t="s">
        <v>99</v>
      </c>
      <c r="AB1480" s="135" t="s">
        <v>99</v>
      </c>
      <c r="AC1480" s="135">
        <v>77.399999999999991</v>
      </c>
      <c r="AD1480" s="135">
        <v>77.399999999999991</v>
      </c>
      <c r="AE1480" s="135">
        <v>77.399999999999991</v>
      </c>
      <c r="AF1480" s="135">
        <v>77.399999999999991</v>
      </c>
      <c r="AG1480" s="135">
        <v>77.399999999999991</v>
      </c>
      <c r="AH1480" s="135">
        <v>77.399999999999991</v>
      </c>
      <c r="AI1480" s="135">
        <v>76.913755979119273</v>
      </c>
      <c r="AJ1480" s="135">
        <v>76.745803708074405</v>
      </c>
      <c r="AK1480" s="135">
        <v>76.520845713812761</v>
      </c>
      <c r="AL1480" s="135">
        <v>76.220343204958866</v>
      </c>
      <c r="AM1480" s="135">
        <v>75.82037453431218</v>
      </c>
      <c r="AN1480" s="135">
        <v>75.290586116765937</v>
      </c>
      <c r="AO1480" s="135">
        <v>74.593363294508364</v>
      </c>
      <c r="AP1480" s="135">
        <v>73.683652273810083</v>
      </c>
      <c r="AQ1480" s="135">
        <v>72.510151598778933</v>
      </c>
      <c r="AR1480" s="135">
        <v>71.018929785505847</v>
      </c>
      <c r="AS1480" s="135">
        <v>69.160768142528866</v>
      </c>
      <c r="AT1480" s="135">
        <v>66.90332980637325</v>
      </c>
      <c r="AU1480" s="135">
        <v>64.248042932057956</v>
      </c>
      <c r="AV1480" s="135">
        <v>61.248783017921788</v>
      </c>
      <c r="AW1480" s="135">
        <v>58.025245283123212</v>
      </c>
      <c r="AX1480" s="136">
        <v>54.760499999999993</v>
      </c>
    </row>
    <row r="1481" spans="1:50">
      <c r="A1481" s="212"/>
      <c r="B1481" s="224"/>
      <c r="C1481" s="216"/>
      <c r="D1481" s="106" t="s">
        <v>47</v>
      </c>
      <c r="E1481" s="107" t="str">
        <f>A1479&amp;"/"&amp;B1479&amp;"/"&amp;C1479&amp;"/"&amp;D1481</f>
        <v>Fuel cells/Natural gas fuel cell power plant/Electricity only/XS</v>
      </c>
      <c r="F1481" s="108" t="str">
        <f>A1479</f>
        <v>Fuel cells</v>
      </c>
      <c r="G1481" s="108" t="str">
        <f>B1479</f>
        <v>Natural gas fuel cell power plant</v>
      </c>
      <c r="H1481" s="108" t="str">
        <f>C1479</f>
        <v>Electricity only</v>
      </c>
      <c r="I1481" s="109" t="str">
        <f t="shared" si="85"/>
        <v>XS</v>
      </c>
      <c r="J1481" s="143" t="s">
        <v>99</v>
      </c>
      <c r="K1481" s="143" t="s">
        <v>99</v>
      </c>
      <c r="L1481" s="143" t="s">
        <v>99</v>
      </c>
      <c r="M1481" s="143" t="s">
        <v>99</v>
      </c>
      <c r="N1481" s="143" t="s">
        <v>99</v>
      </c>
      <c r="O1481" s="143" t="s">
        <v>99</v>
      </c>
      <c r="P1481" s="143" t="s">
        <v>99</v>
      </c>
      <c r="Q1481" s="143" t="s">
        <v>99</v>
      </c>
      <c r="R1481" s="143" t="s">
        <v>99</v>
      </c>
      <c r="S1481" s="143" t="s">
        <v>99</v>
      </c>
      <c r="T1481" s="143" t="s">
        <v>99</v>
      </c>
      <c r="U1481" s="143" t="s">
        <v>99</v>
      </c>
      <c r="V1481" s="143" t="s">
        <v>99</v>
      </c>
      <c r="W1481" s="143" t="s">
        <v>99</v>
      </c>
      <c r="X1481" s="143" t="s">
        <v>99</v>
      </c>
      <c r="Y1481" s="143" t="s">
        <v>99</v>
      </c>
      <c r="Z1481" s="143">
        <v>116.09999999999998</v>
      </c>
      <c r="AA1481" s="143">
        <v>116.09999999999998</v>
      </c>
      <c r="AB1481" s="143">
        <v>116.09999999999998</v>
      </c>
      <c r="AC1481" s="143">
        <v>116.09999999999998</v>
      </c>
      <c r="AD1481" s="143">
        <v>116.09999999999998</v>
      </c>
      <c r="AE1481" s="143">
        <v>116.09999999999998</v>
      </c>
      <c r="AF1481" s="143">
        <v>116.09999999999998</v>
      </c>
      <c r="AG1481" s="143">
        <v>116.09999999999998</v>
      </c>
      <c r="AH1481" s="143">
        <v>116.09999999999998</v>
      </c>
      <c r="AI1481" s="143">
        <v>115.53390383927082</v>
      </c>
      <c r="AJ1481" s="143">
        <v>115.33813106584888</v>
      </c>
      <c r="AK1481" s="143">
        <v>115.07571574420308</v>
      </c>
      <c r="AL1481" s="143">
        <v>114.72482774476744</v>
      </c>
      <c r="AM1481" s="143">
        <v>114.25716971678794</v>
      </c>
      <c r="AN1481" s="143">
        <v>113.63660531409565</v>
      </c>
      <c r="AO1481" s="143">
        <v>112.81794263587601</v>
      </c>
      <c r="AP1481" s="143">
        <v>111.74632199789177</v>
      </c>
      <c r="AQ1481" s="143">
        <v>110.3579833398035</v>
      </c>
      <c r="AR1481" s="143">
        <v>108.58360066945177</v>
      </c>
      <c r="AS1481" s="143">
        <v>106.35573933306085</v>
      </c>
      <c r="AT1481" s="143">
        <v>103.62197692655924</v>
      </c>
      <c r="AU1481" s="143">
        <v>100.36420889410302</v>
      </c>
      <c r="AV1481" s="143">
        <v>96.621889554603996</v>
      </c>
      <c r="AW1481" s="143">
        <v>92.512283272319465</v>
      </c>
      <c r="AX1481" s="144">
        <v>88.235999999999976</v>
      </c>
    </row>
    <row r="1482" spans="1:50">
      <c r="A1482" s="212"/>
      <c r="B1482" s="215" t="s">
        <v>60</v>
      </c>
      <c r="C1482" s="206" t="s">
        <v>36</v>
      </c>
      <c r="D1482" s="52" t="s">
        <v>25</v>
      </c>
      <c r="E1482" s="86" t="str">
        <f>A1479&amp;"/"&amp;B1482&amp;"/"&amp;C1482&amp;"/"&amp;D1482</f>
        <v>Fuel cells/Hydrogen fuel cell power plant/Electricity only/M</v>
      </c>
      <c r="F1482" s="61" t="str">
        <f>A1479</f>
        <v>Fuel cells</v>
      </c>
      <c r="G1482" s="61" t="str">
        <f>B1482</f>
        <v>Hydrogen fuel cell power plant</v>
      </c>
      <c r="H1482" s="61" t="str">
        <f>C1482</f>
        <v>Electricity only</v>
      </c>
      <c r="I1482" s="84" t="str">
        <f t="shared" si="85"/>
        <v>M</v>
      </c>
      <c r="J1482" s="135" t="s">
        <v>99</v>
      </c>
      <c r="K1482" s="135" t="s">
        <v>99</v>
      </c>
      <c r="L1482" s="135" t="s">
        <v>99</v>
      </c>
      <c r="M1482" s="135" t="s">
        <v>99</v>
      </c>
      <c r="N1482" s="135" t="s">
        <v>99</v>
      </c>
      <c r="O1482" s="135" t="s">
        <v>99</v>
      </c>
      <c r="P1482" s="135" t="s">
        <v>99</v>
      </c>
      <c r="Q1482" s="135" t="s">
        <v>99</v>
      </c>
      <c r="R1482" s="135" t="s">
        <v>99</v>
      </c>
      <c r="S1482" s="135" t="s">
        <v>99</v>
      </c>
      <c r="T1482" s="135" t="s">
        <v>99</v>
      </c>
      <c r="U1482" s="135" t="s">
        <v>99</v>
      </c>
      <c r="V1482" s="135" t="s">
        <v>99</v>
      </c>
      <c r="W1482" s="135" t="s">
        <v>99</v>
      </c>
      <c r="X1482" s="135" t="s">
        <v>99</v>
      </c>
      <c r="Y1482" s="135" t="s">
        <v>99</v>
      </c>
      <c r="Z1482" s="135" t="s">
        <v>99</v>
      </c>
      <c r="AA1482" s="135" t="s">
        <v>99</v>
      </c>
      <c r="AB1482" s="135" t="s">
        <v>99</v>
      </c>
      <c r="AC1482" s="135" t="s">
        <v>99</v>
      </c>
      <c r="AD1482" s="135" t="s">
        <v>99</v>
      </c>
      <c r="AE1482" s="135" t="s">
        <v>99</v>
      </c>
      <c r="AF1482" s="135" t="s">
        <v>99</v>
      </c>
      <c r="AG1482" s="135">
        <v>51.943499999999993</v>
      </c>
      <c r="AH1482" s="135">
        <v>51.943499999999993</v>
      </c>
      <c r="AI1482" s="135">
        <v>51.943499999999993</v>
      </c>
      <c r="AJ1482" s="135">
        <v>51.943499999999993</v>
      </c>
      <c r="AK1482" s="135">
        <v>51.943499999999993</v>
      </c>
      <c r="AL1482" s="135">
        <v>51.943499999999993</v>
      </c>
      <c r="AM1482" s="135">
        <v>51.943499999999993</v>
      </c>
      <c r="AN1482" s="135">
        <v>50.332157903898008</v>
      </c>
      <c r="AO1482" s="135">
        <v>49.802628758790654</v>
      </c>
      <c r="AP1482" s="135">
        <v>49.114091911304449</v>
      </c>
      <c r="AQ1482" s="135">
        <v>48.229980104437843</v>
      </c>
      <c r="AR1482" s="135">
        <v>47.113379592486041</v>
      </c>
      <c r="AS1482" s="135">
        <v>45.733336309505489</v>
      </c>
      <c r="AT1482" s="135">
        <v>44.074760462827022</v>
      </c>
      <c r="AU1482" s="135">
        <v>42.151362505561828</v>
      </c>
      <c r="AV1482" s="135">
        <v>40.018598883798795</v>
      </c>
      <c r="AW1482" s="135">
        <v>37.780358767116162</v>
      </c>
      <c r="AX1482" s="136">
        <v>35.581297499999991</v>
      </c>
    </row>
    <row r="1483" spans="1:50">
      <c r="A1483" s="212"/>
      <c r="B1483" s="215"/>
      <c r="C1483" s="206"/>
      <c r="D1483" s="52" t="s">
        <v>38</v>
      </c>
      <c r="E1483" s="86" t="str">
        <f>A1479&amp;"/"&amp;B1482&amp;"/"&amp;C1482&amp;"/"&amp;D1483</f>
        <v>Fuel cells/Hydrogen fuel cell power plant/Electricity only/S</v>
      </c>
      <c r="F1483" s="61" t="str">
        <f>A1479</f>
        <v>Fuel cells</v>
      </c>
      <c r="G1483" s="61" t="str">
        <f>B1482</f>
        <v>Hydrogen fuel cell power plant</v>
      </c>
      <c r="H1483" s="61" t="str">
        <f>C1482</f>
        <v>Electricity only</v>
      </c>
      <c r="I1483" s="84" t="str">
        <f t="shared" si="85"/>
        <v>S</v>
      </c>
      <c r="J1483" s="135" t="s">
        <v>99</v>
      </c>
      <c r="K1483" s="135" t="s">
        <v>99</v>
      </c>
      <c r="L1483" s="135" t="s">
        <v>99</v>
      </c>
      <c r="M1483" s="135" t="s">
        <v>99</v>
      </c>
      <c r="N1483" s="135" t="s">
        <v>99</v>
      </c>
      <c r="O1483" s="135" t="s">
        <v>99</v>
      </c>
      <c r="P1483" s="135" t="s">
        <v>99</v>
      </c>
      <c r="Q1483" s="135" t="s">
        <v>99</v>
      </c>
      <c r="R1483" s="135" t="s">
        <v>99</v>
      </c>
      <c r="S1483" s="135" t="s">
        <v>99</v>
      </c>
      <c r="T1483" s="135" t="s">
        <v>99</v>
      </c>
      <c r="U1483" s="135" t="s">
        <v>99</v>
      </c>
      <c r="V1483" s="135" t="s">
        <v>99</v>
      </c>
      <c r="W1483" s="135" t="s">
        <v>99</v>
      </c>
      <c r="X1483" s="135" t="s">
        <v>99</v>
      </c>
      <c r="Y1483" s="135" t="s">
        <v>99</v>
      </c>
      <c r="Z1483" s="135" t="s">
        <v>99</v>
      </c>
      <c r="AA1483" s="135" t="s">
        <v>99</v>
      </c>
      <c r="AB1483" s="135" t="s">
        <v>99</v>
      </c>
      <c r="AC1483" s="135" t="s">
        <v>99</v>
      </c>
      <c r="AD1483" s="135" t="s">
        <v>99</v>
      </c>
      <c r="AE1483" s="135">
        <v>57.137849999999993</v>
      </c>
      <c r="AF1483" s="135">
        <v>57.137849999999993</v>
      </c>
      <c r="AG1483" s="135">
        <v>57.137849999999993</v>
      </c>
      <c r="AH1483" s="135">
        <v>57.137849999999993</v>
      </c>
      <c r="AI1483" s="135">
        <v>57.137849999999993</v>
      </c>
      <c r="AJ1483" s="135">
        <v>57.137849999999993</v>
      </c>
      <c r="AK1483" s="135">
        <v>57.137849999999993</v>
      </c>
      <c r="AL1483" s="135">
        <v>57.137849999999993</v>
      </c>
      <c r="AM1483" s="135">
        <v>57.137849999999993</v>
      </c>
      <c r="AN1483" s="135">
        <v>55.92550653700259</v>
      </c>
      <c r="AO1483" s="135">
        <v>55.522607094205753</v>
      </c>
      <c r="AP1483" s="135">
        <v>54.995216058288037</v>
      </c>
      <c r="AQ1483" s="135">
        <v>54.31195433567779</v>
      </c>
      <c r="AR1483" s="135">
        <v>53.438703596132953</v>
      </c>
      <c r="AS1483" s="135">
        <v>52.342276319134641</v>
      </c>
      <c r="AT1483" s="135">
        <v>50.996873163938012</v>
      </c>
      <c r="AU1483" s="135">
        <v>49.393584092678076</v>
      </c>
      <c r="AV1483" s="135">
        <v>47.551826288436956</v>
      </c>
      <c r="AW1483" s="135">
        <v>45.529310635411704</v>
      </c>
      <c r="AX1483" s="136">
        <v>43.424765999999998</v>
      </c>
    </row>
    <row r="1484" spans="1:50">
      <c r="A1484" s="213"/>
      <c r="B1484" s="218"/>
      <c r="C1484" s="210"/>
      <c r="D1484" s="93" t="s">
        <v>47</v>
      </c>
      <c r="E1484" s="86" t="str">
        <f>A1479&amp;"/"&amp;B1482&amp;"/"&amp;C1482&amp;"/"&amp;D1484</f>
        <v>Fuel cells/Hydrogen fuel cell power plant/Electricity only/XS</v>
      </c>
      <c r="F1484" s="61" t="str">
        <f>A1479</f>
        <v>Fuel cells</v>
      </c>
      <c r="G1484" s="61" t="str">
        <f>B1482</f>
        <v>Hydrogen fuel cell power plant</v>
      </c>
      <c r="H1484" s="61" t="str">
        <f>C1482</f>
        <v>Electricity only</v>
      </c>
      <c r="I1484" s="84" t="str">
        <f t="shared" si="85"/>
        <v>XS</v>
      </c>
      <c r="J1484" s="135" t="s">
        <v>99</v>
      </c>
      <c r="K1484" s="135" t="s">
        <v>99</v>
      </c>
      <c r="L1484" s="135" t="s">
        <v>99</v>
      </c>
      <c r="M1484" s="135" t="s">
        <v>99</v>
      </c>
      <c r="N1484" s="135" t="s">
        <v>99</v>
      </c>
      <c r="O1484" s="135" t="s">
        <v>99</v>
      </c>
      <c r="P1484" s="135" t="s">
        <v>99</v>
      </c>
      <c r="Q1484" s="135" t="s">
        <v>99</v>
      </c>
      <c r="R1484" s="135" t="s">
        <v>99</v>
      </c>
      <c r="S1484" s="135" t="s">
        <v>99</v>
      </c>
      <c r="T1484" s="135" t="s">
        <v>99</v>
      </c>
      <c r="U1484" s="135" t="s">
        <v>99</v>
      </c>
      <c r="V1484" s="135" t="s">
        <v>99</v>
      </c>
      <c r="W1484" s="135" t="s">
        <v>99</v>
      </c>
      <c r="X1484" s="135" t="s">
        <v>99</v>
      </c>
      <c r="Y1484" s="135" t="s">
        <v>99</v>
      </c>
      <c r="Z1484" s="135" t="s">
        <v>99</v>
      </c>
      <c r="AA1484" s="135" t="s">
        <v>99</v>
      </c>
      <c r="AB1484" s="135">
        <v>77.136097499999991</v>
      </c>
      <c r="AC1484" s="135">
        <v>77.136097499999991</v>
      </c>
      <c r="AD1484" s="135">
        <v>77.136097499999991</v>
      </c>
      <c r="AE1484" s="135">
        <v>77.136097499999991</v>
      </c>
      <c r="AF1484" s="135">
        <v>77.136097499999991</v>
      </c>
      <c r="AG1484" s="135">
        <v>77.136097499999991</v>
      </c>
      <c r="AH1484" s="135">
        <v>77.136097499999991</v>
      </c>
      <c r="AI1484" s="135">
        <v>77.136097499999991</v>
      </c>
      <c r="AJ1484" s="135">
        <v>77.136097499999991</v>
      </c>
      <c r="AK1484" s="135">
        <v>77.136097499999991</v>
      </c>
      <c r="AL1484" s="135">
        <v>77.136097499999991</v>
      </c>
      <c r="AM1484" s="135">
        <v>77.136097499999991</v>
      </c>
      <c r="AN1484" s="135">
        <v>75.7040167843343</v>
      </c>
      <c r="AO1484" s="135">
        <v>75.228091817530554</v>
      </c>
      <c r="AP1484" s="135">
        <v>74.605111156352748</v>
      </c>
      <c r="AQ1484" s="135">
        <v>73.798008246519387</v>
      </c>
      <c r="AR1484" s="135">
        <v>72.766480810432057</v>
      </c>
      <c r="AS1484" s="135">
        <v>71.471326089477799</v>
      </c>
      <c r="AT1484" s="135">
        <v>69.882068612401781</v>
      </c>
      <c r="AU1484" s="135">
        <v>67.988183396975984</v>
      </c>
      <c r="AV1484" s="135">
        <v>65.812606990716162</v>
      </c>
      <c r="AW1484" s="135">
        <v>63.423510375580079</v>
      </c>
      <c r="AX1484" s="136">
        <v>60.937517024999998</v>
      </c>
    </row>
    <row r="1485" spans="1:50">
      <c r="A1485" s="211" t="s">
        <v>61</v>
      </c>
      <c r="B1485" s="214" t="s">
        <v>62</v>
      </c>
      <c r="C1485" s="209" t="s">
        <v>36</v>
      </c>
      <c r="D1485" s="67" t="s">
        <v>24</v>
      </c>
      <c r="E1485" s="87" t="str">
        <f>A1485&amp;"/"&amp;B1485&amp;"/"&amp;C1485&amp;"/"&amp;D1485</f>
        <v>Wind power plants/Onshore/Electricity only/L</v>
      </c>
      <c r="F1485" s="55" t="str">
        <f>A1485</f>
        <v>Wind power plants</v>
      </c>
      <c r="G1485" s="55" t="str">
        <f>B1485</f>
        <v>Onshore</v>
      </c>
      <c r="H1485" s="55" t="str">
        <f>C1485</f>
        <v>Electricity only</v>
      </c>
      <c r="I1485" s="85" t="str">
        <f t="shared" si="85"/>
        <v>L</v>
      </c>
      <c r="J1485" s="139">
        <v>26.730000000000004</v>
      </c>
      <c r="K1485" s="139">
        <v>25.431120000000004</v>
      </c>
      <c r="L1485" s="139">
        <v>24.578730000000007</v>
      </c>
      <c r="M1485" s="139">
        <v>24.030765000000006</v>
      </c>
      <c r="N1485" s="139">
        <v>23.717628000000005</v>
      </c>
      <c r="O1485" s="139">
        <v>23.482800000000005</v>
      </c>
      <c r="P1485" s="139">
        <v>23.104603793166579</v>
      </c>
      <c r="Q1485" s="139">
        <v>22.856412532432142</v>
      </c>
      <c r="R1485" s="139">
        <v>22.69686100767429</v>
      </c>
      <c r="S1485" s="139">
        <v>22.577197364105903</v>
      </c>
      <c r="T1485" s="139">
        <v>22.537309482916438</v>
      </c>
      <c r="U1485" s="139">
        <v>22.339249602675647</v>
      </c>
      <c r="V1485" s="139">
        <v>22.137500346748421</v>
      </c>
      <c r="W1485" s="139">
        <v>21.932262727033901</v>
      </c>
      <c r="X1485" s="139">
        <v>21.723759149071856</v>
      </c>
      <c r="Y1485" s="139">
        <v>21.512233330705396</v>
      </c>
      <c r="Z1485" s="139">
        <v>21.297950025618061</v>
      </c>
      <c r="AA1485" s="139">
        <v>21.081194538616845</v>
      </c>
      <c r="AB1485" s="139">
        <v>20.862272021635128</v>
      </c>
      <c r="AC1485" s="139">
        <v>20.641506541990779</v>
      </c>
      <c r="AD1485" s="139">
        <v>20.419239917445818</v>
      </c>
      <c r="AE1485" s="139">
        <v>20.195830316048131</v>
      </c>
      <c r="AF1485" s="139">
        <v>19.971650622552637</v>
      </c>
      <c r="AG1485" s="139">
        <v>19.747086577357578</v>
      </c>
      <c r="AH1485" s="139">
        <v>19.522534698276214</v>
      </c>
      <c r="AI1485" s="139">
        <v>19.298400000000001</v>
      </c>
      <c r="AJ1485" s="139">
        <v>19.075093530688534</v>
      </c>
      <c r="AK1485" s="139">
        <v>18.853029749621882</v>
      </c>
      <c r="AL1485" s="139">
        <v>18.632623774141763</v>
      </c>
      <c r="AM1485" s="139">
        <v>18.414288528053014</v>
      </c>
      <c r="AN1485" s="139">
        <v>18.198431827119471</v>
      </c>
      <c r="AO1485" s="139">
        <v>17.985453440137267</v>
      </c>
      <c r="AP1485" s="139">
        <v>17.775742166183363</v>
      </c>
      <c r="AQ1485" s="139">
        <v>17.569672969913555</v>
      </c>
      <c r="AR1485" s="139">
        <v>17.367604217140848</v>
      </c>
      <c r="AS1485" s="139">
        <v>17.169875052306953</v>
      </c>
      <c r="AT1485" s="139">
        <v>16.976802957842757</v>
      </c>
      <c r="AU1485" s="139">
        <v>16.788681532807441</v>
      </c>
      <c r="AV1485" s="139">
        <v>16.605778524645391</v>
      </c>
      <c r="AW1485" s="139">
        <v>16.42833414348334</v>
      </c>
      <c r="AX1485" s="140">
        <v>16.256559683219177</v>
      </c>
    </row>
    <row r="1486" spans="1:50">
      <c r="A1486" s="212"/>
      <c r="B1486" s="215"/>
      <c r="C1486" s="206"/>
      <c r="D1486" s="52" t="s">
        <v>25</v>
      </c>
      <c r="E1486" s="86" t="str">
        <f>A1485&amp;"/"&amp;B1485&amp;"/"&amp;C1485&amp;"/"&amp;D1486</f>
        <v>Wind power plants/Onshore/Electricity only/M</v>
      </c>
      <c r="F1486" s="61" t="str">
        <f>A1485</f>
        <v>Wind power plants</v>
      </c>
      <c r="G1486" s="61" t="str">
        <f>B1485</f>
        <v>Onshore</v>
      </c>
      <c r="H1486" s="61" t="str">
        <f>C1485</f>
        <v>Electricity only</v>
      </c>
      <c r="I1486" s="84" t="str">
        <f t="shared" si="85"/>
        <v>M</v>
      </c>
      <c r="J1486" s="135">
        <v>29.040000000000003</v>
      </c>
      <c r="K1486" s="135">
        <v>28.326056000000001</v>
      </c>
      <c r="L1486" s="135">
        <v>27.826289315000007</v>
      </c>
      <c r="M1486" s="135">
        <v>27.462046104075004</v>
      </c>
      <c r="N1486" s="135">
        <v>27.087735400000003</v>
      </c>
      <c r="O1486" s="135">
        <v>26.554000000000002</v>
      </c>
      <c r="P1486" s="135">
        <v>26.064276394052154</v>
      </c>
      <c r="Q1486" s="135">
        <v>25.750037080235618</v>
      </c>
      <c r="R1486" s="135">
        <v>25.42251189857533</v>
      </c>
      <c r="S1486" s="135">
        <v>25.170803859975571</v>
      </c>
      <c r="T1486" s="135">
        <v>24.921587980173832</v>
      </c>
      <c r="U1486" s="135">
        <v>24.729205444544803</v>
      </c>
      <c r="V1486" s="135">
        <v>24.531697027603443</v>
      </c>
      <c r="W1486" s="135">
        <v>24.329277064269306</v>
      </c>
      <c r="X1486" s="135">
        <v>24.122196966339065</v>
      </c>
      <c r="Y1486" s="135">
        <v>23.91074594524915</v>
      </c>
      <c r="Z1486" s="135">
        <v>23.695251329971512</v>
      </c>
      <c r="AA1486" s="135">
        <v>23.476078430091409</v>
      </c>
      <c r="AB1486" s="135">
        <v>23.253629898278152</v>
      </c>
      <c r="AC1486" s="135">
        <v>23.028344552457849</v>
      </c>
      <c r="AD1486" s="135">
        <v>22.800695626112073</v>
      </c>
      <c r="AE1486" s="135">
        <v>22.571188425261788</v>
      </c>
      <c r="AF1486" s="135">
        <v>22.340357382765433</v>
      </c>
      <c r="AG1486" s="135">
        <v>22.108762514375499</v>
      </c>
      <c r="AH1486" s="135">
        <v>21.876985296260361</v>
      </c>
      <c r="AI1486" s="135">
        <v>21.645624000000002</v>
      </c>
      <c r="AJ1486" s="135">
        <v>21.415288537890294</v>
      </c>
      <c r="AK1486" s="135">
        <v>21.186594888136149</v>
      </c>
      <c r="AL1486" s="135">
        <v>20.960159185501631</v>
      </c>
      <c r="AM1486" s="135">
        <v>20.736591577499194</v>
      </c>
      <c r="AN1486" s="135">
        <v>20.516489958518047</v>
      </c>
      <c r="AO1486" s="135">
        <v>20.300433703728867</v>
      </c>
      <c r="AP1486" s="135">
        <v>20.088977530553944</v>
      </c>
      <c r="AQ1486" s="135">
        <v>19.882645617477706</v>
      </c>
      <c r="AR1486" s="135">
        <v>19.681926107673561</v>
      </c>
      <c r="AS1486" s="135">
        <v>19.487266118214396</v>
      </c>
      <c r="AT1486" s="135">
        <v>19.299067364604767</v>
      </c>
      <c r="AU1486" s="135">
        <v>19.117682495332357</v>
      </c>
      <c r="AV1486" s="135">
        <v>18.943412212607466</v>
      </c>
      <c r="AW1486" s="135">
        <v>18.776503234153861</v>
      </c>
      <c r="AX1486" s="136">
        <v>18.617147127697887</v>
      </c>
    </row>
    <row r="1487" spans="1:50">
      <c r="A1487" s="212"/>
      <c r="B1487" s="215"/>
      <c r="C1487" s="206"/>
      <c r="D1487" s="52" t="s">
        <v>38</v>
      </c>
      <c r="E1487" s="86" t="str">
        <f>A1485&amp;"/"&amp;B1485&amp;"/"&amp;C1485&amp;"/"&amp;D1487</f>
        <v>Wind power plants/Onshore/Electricity only/S</v>
      </c>
      <c r="F1487" s="61" t="str">
        <f>A1485</f>
        <v>Wind power plants</v>
      </c>
      <c r="G1487" s="61" t="str">
        <f>B1485</f>
        <v>Onshore</v>
      </c>
      <c r="H1487" s="61" t="str">
        <f>C1485</f>
        <v>Electricity only</v>
      </c>
      <c r="I1487" s="84" t="str">
        <f t="shared" si="85"/>
        <v>S</v>
      </c>
      <c r="J1487" s="135">
        <v>31.35</v>
      </c>
      <c r="K1487" s="135">
        <v>30.860152520560007</v>
      </c>
      <c r="L1487" s="135">
        <v>30.554606456000002</v>
      </c>
      <c r="M1487" s="135">
        <v>30.252085600000004</v>
      </c>
      <c r="N1487" s="135">
        <v>29.952560000000002</v>
      </c>
      <c r="O1487" s="135">
        <v>29.656000000000002</v>
      </c>
      <c r="P1487" s="135">
        <v>29.177381744307493</v>
      </c>
      <c r="Q1487" s="135">
        <v>28.722694401399604</v>
      </c>
      <c r="R1487" s="135">
        <v>28.29831954801891</v>
      </c>
      <c r="S1487" s="135">
        <v>27.938374840627343</v>
      </c>
      <c r="T1487" s="135">
        <v>27.661757267947863</v>
      </c>
      <c r="U1487" s="135">
        <v>27.457775690896952</v>
      </c>
      <c r="V1487" s="135">
        <v>27.246511841261093</v>
      </c>
      <c r="W1487" s="135">
        <v>27.02817530843118</v>
      </c>
      <c r="X1487" s="135">
        <v>26.803037742730847</v>
      </c>
      <c r="Y1487" s="135">
        <v>26.57143579184353</v>
      </c>
      <c r="Z1487" s="135">
        <v>26.333773300810503</v>
      </c>
      <c r="AA1487" s="135">
        <v>26.090522623810866</v>
      </c>
      <c r="AB1487" s="135">
        <v>25.842224899401064</v>
      </c>
      <c r="AC1487" s="135">
        <v>25.589489150821201</v>
      </c>
      <c r="AD1487" s="135">
        <v>25.332990090141056</v>
      </c>
      <c r="AE1487" s="135">
        <v>25.073464529922234</v>
      </c>
      <c r="AF1487" s="135">
        <v>24.811706338846459</v>
      </c>
      <c r="AG1487" s="135">
        <v>24.548559918074158</v>
      </c>
      <c r="AH1487" s="135">
        <v>24.284912222087868</v>
      </c>
      <c r="AI1487" s="135">
        <v>24.021683400000004</v>
      </c>
      <c r="AJ1487" s="135">
        <v>23.759816188742811</v>
      </c>
      <c r="AK1487" s="135">
        <v>23.500264245662805</v>
      </c>
      <c r="AL1487" s="135">
        <v>23.243979661843337</v>
      </c>
      <c r="AM1487" s="135">
        <v>22.991899945756973</v>
      </c>
      <c r="AN1487" s="135">
        <v>22.744934806344752</v>
      </c>
      <c r="AO1487" s="135">
        <v>22.503953092290097</v>
      </c>
      <c r="AP1487" s="135">
        <v>22.269770257542966</v>
      </c>
      <c r="AQ1487" s="135">
        <v>22.043136720238643</v>
      </c>
      <c r="AR1487" s="135">
        <v>21.824727462185322</v>
      </c>
      <c r="AS1487" s="135">
        <v>21.615133179310781</v>
      </c>
      <c r="AT1487" s="135">
        <v>21.414853241266208</v>
      </c>
      <c r="AU1487" s="135">
        <v>21.224290653300013</v>
      </c>
      <c r="AV1487" s="135">
        <v>21.043749139005378</v>
      </c>
      <c r="AW1487" s="135">
        <v>20.873432382782706</v>
      </c>
      <c r="AX1487" s="136">
        <v>20.713445390388198</v>
      </c>
    </row>
    <row r="1488" spans="1:50">
      <c r="A1488" s="212"/>
      <c r="B1488" s="224"/>
      <c r="C1488" s="216"/>
      <c r="D1488" s="106" t="s">
        <v>47</v>
      </c>
      <c r="E1488" s="107" t="str">
        <f>A1485&amp;"/"&amp;B1485&amp;"/"&amp;C1485&amp;"/"&amp;D1488</f>
        <v>Wind power plants/Onshore/Electricity only/XS</v>
      </c>
      <c r="F1488" s="108" t="str">
        <f>A1485</f>
        <v>Wind power plants</v>
      </c>
      <c r="G1488" s="108" t="str">
        <f>B1485</f>
        <v>Onshore</v>
      </c>
      <c r="H1488" s="108" t="str">
        <f>C1485</f>
        <v>Electricity only</v>
      </c>
      <c r="I1488" s="109" t="str">
        <f t="shared" si="85"/>
        <v>XS</v>
      </c>
      <c r="J1488" s="143">
        <v>37.642000000000003</v>
      </c>
      <c r="K1488" s="143">
        <v>37.293913745915916</v>
      </c>
      <c r="L1488" s="143">
        <v>36.997930303488005</v>
      </c>
      <c r="M1488" s="143">
        <v>36.704295936000008</v>
      </c>
      <c r="N1488" s="143">
        <v>36.412992000000003</v>
      </c>
      <c r="O1488" s="143">
        <v>36.124000000000002</v>
      </c>
      <c r="P1488" s="143">
        <v>35.844424912370414</v>
      </c>
      <c r="Q1488" s="143">
        <v>35.48952961620833</v>
      </c>
      <c r="R1488" s="143">
        <v>35.138148134859733</v>
      </c>
      <c r="S1488" s="143">
        <v>34.790245678078946</v>
      </c>
      <c r="T1488" s="143">
        <v>34.445787800078165</v>
      </c>
      <c r="U1488" s="143">
        <v>34.270049826003529</v>
      </c>
      <c r="V1488" s="143">
        <v>34.08803789400956</v>
      </c>
      <c r="W1488" s="143">
        <v>33.899932573417637</v>
      </c>
      <c r="X1488" s="143">
        <v>33.705967901429659</v>
      </c>
      <c r="Y1488" s="143">
        <v>33.506433912972888</v>
      </c>
      <c r="Z1488" s="143">
        <v>33.301678536082896</v>
      </c>
      <c r="AA1488" s="143">
        <v>33.092108722052437</v>
      </c>
      <c r="AB1488" s="143">
        <v>32.87819068256092</v>
      </c>
      <c r="AC1488" s="143">
        <v>32.660449114553657</v>
      </c>
      <c r="AD1488" s="143">
        <v>32.439465308429213</v>
      </c>
      <c r="AE1488" s="143">
        <v>32.215874056548387</v>
      </c>
      <c r="AF1488" s="143">
        <v>31.990359307313877</v>
      </c>
      <c r="AG1488" s="143">
        <v>31.763648544802354</v>
      </c>
      <c r="AH1488" s="143">
        <v>31.536505914414168</v>
      </c>
      <c r="AI1488" s="143">
        <v>31.309724160000005</v>
      </c>
      <c r="AJ1488" s="143">
        <v>31.084115485686112</v>
      </c>
      <c r="AK1488" s="143">
        <v>30.86050150395565</v>
      </c>
      <c r="AL1488" s="143">
        <v>30.639702477895803</v>
      </c>
      <c r="AM1488" s="143">
        <v>30.422526107113701</v>
      </c>
      <c r="AN1488" s="143">
        <v>30.209756140850864</v>
      </c>
      <c r="AO1488" s="143">
        <v>30.002141125665315</v>
      </c>
      <c r="AP1488" s="143">
        <v>29.800383606498556</v>
      </c>
      <c r="AQ1488" s="143">
        <v>29.605130097436373</v>
      </c>
      <c r="AR1488" s="143">
        <v>29.416962121267353</v>
      </c>
      <c r="AS1488" s="143">
        <v>29.236388585252364</v>
      </c>
      <c r="AT1488" s="143">
        <v>29.063839715552422</v>
      </c>
      <c r="AU1488" s="143">
        <v>28.899662716689242</v>
      </c>
      <c r="AV1488" s="143">
        <v>28.744119258220021</v>
      </c>
      <c r="AW1488" s="143">
        <v>28.597384822089715</v>
      </c>
      <c r="AX1488" s="144">
        <v>28.459549874795986</v>
      </c>
    </row>
    <row r="1489" spans="1:50">
      <c r="A1489" s="212"/>
      <c r="B1489" s="215" t="s">
        <v>63</v>
      </c>
      <c r="C1489" s="217" t="s">
        <v>36</v>
      </c>
      <c r="D1489" s="52" t="s">
        <v>24</v>
      </c>
      <c r="E1489" s="86" t="str">
        <f>A1485&amp;"/"&amp;B1489&amp;"/"&amp;C1489&amp;"/"&amp;D1489</f>
        <v>Wind power plants/Offshore/Electricity only/L</v>
      </c>
      <c r="F1489" s="61" t="str">
        <f>A1485</f>
        <v>Wind power plants</v>
      </c>
      <c r="G1489" s="61" t="str">
        <f>B1489</f>
        <v>Offshore</v>
      </c>
      <c r="H1489" s="61" t="str">
        <f>C1489</f>
        <v>Electricity only</v>
      </c>
      <c r="I1489" s="84" t="str">
        <f t="shared" si="85"/>
        <v>L</v>
      </c>
      <c r="J1489" s="135">
        <v>78.728000000000009</v>
      </c>
      <c r="K1489" s="135">
        <v>77.352258479340009</v>
      </c>
      <c r="L1489" s="135">
        <v>76.586394533999993</v>
      </c>
      <c r="M1489" s="135">
        <v>75.828113400000007</v>
      </c>
      <c r="N1489" s="135">
        <v>75.077340000000007</v>
      </c>
      <c r="O1489" s="135">
        <v>74.334000000000003</v>
      </c>
      <c r="P1489" s="135">
        <v>73.034460956765059</v>
      </c>
      <c r="Q1489" s="135">
        <v>72.311347481945603</v>
      </c>
      <c r="R1489" s="135">
        <v>71.595393546480807</v>
      </c>
      <c r="S1489" s="135">
        <v>70.886528263842379</v>
      </c>
      <c r="T1489" s="135">
        <v>70.184681449348886</v>
      </c>
      <c r="U1489" s="135">
        <v>68.965867368032946</v>
      </c>
      <c r="V1489" s="135">
        <v>67.694129262650421</v>
      </c>
      <c r="W1489" s="135">
        <v>66.377957039637522</v>
      </c>
      <c r="X1489" s="135">
        <v>65.027377569326958</v>
      </c>
      <c r="Y1489" s="135">
        <v>63.653717401738831</v>
      </c>
      <c r="Z1489" s="135">
        <v>62.269273226015791</v>
      </c>
      <c r="AA1489" s="135">
        <v>60.886906604049777</v>
      </c>
      <c r="AB1489" s="135">
        <v>59.519588740985753</v>
      </c>
      <c r="AC1489" s="135">
        <v>58.179927798272118</v>
      </c>
      <c r="AD1489" s="135">
        <v>56.879714222952529</v>
      </c>
      <c r="AE1489" s="135">
        <v>55.629518106781475</v>
      </c>
      <c r="AF1489" s="135">
        <v>54.438366865766071</v>
      </c>
      <c r="AG1489" s="135">
        <v>53.313522506703286</v>
      </c>
      <c r="AH1489" s="135">
        <v>52.260366952853488</v>
      </c>
      <c r="AI1489" s="135">
        <v>51.282393073786672</v>
      </c>
      <c r="AJ1489" s="135">
        <v>50.381289766114143</v>
      </c>
      <c r="AK1489" s="135">
        <v>49.557102751980757</v>
      </c>
      <c r="AL1489" s="135">
        <v>48.808449178591246</v>
      </c>
      <c r="AM1489" s="135">
        <v>48.132763504606494</v>
      </c>
      <c r="AN1489" s="135">
        <v>47.526553997551844</v>
      </c>
      <c r="AO1489" s="135">
        <v>46.985652654422616</v>
      </c>
      <c r="AP1489" s="135">
        <v>46.505445671904049</v>
      </c>
      <c r="AQ1489" s="135">
        <v>46.081076020017044</v>
      </c>
      <c r="AR1489" s="135">
        <v>45.707613692330057</v>
      </c>
      <c r="AS1489" s="135">
        <v>45.380192507456186</v>
      </c>
      <c r="AT1489" s="135">
        <v>45.094114798184307</v>
      </c>
      <c r="AU1489" s="135">
        <v>44.844926964582939</v>
      </c>
      <c r="AV1489" s="135">
        <v>44.628469792281102</v>
      </c>
      <c r="AW1489" s="135">
        <v>44.440907795491889</v>
      </c>
      <c r="AX1489" s="136">
        <v>44.27874179249735</v>
      </c>
    </row>
    <row r="1490" spans="1:50">
      <c r="A1490" s="212"/>
      <c r="B1490" s="215"/>
      <c r="C1490" s="206"/>
      <c r="D1490" s="52" t="s">
        <v>25</v>
      </c>
      <c r="E1490" s="86" t="str">
        <f>A1485&amp;"/"&amp;B1489&amp;"/"&amp;C1489&amp;"/"&amp;D1490</f>
        <v>Wind power plants/Offshore/Electricity only/M</v>
      </c>
      <c r="F1490" s="61" t="str">
        <f>A1485</f>
        <v>Wind power plants</v>
      </c>
      <c r="G1490" s="61" t="str">
        <f>B1489</f>
        <v>Offshore</v>
      </c>
      <c r="H1490" s="61" t="str">
        <f>C1489</f>
        <v>Electricity only</v>
      </c>
      <c r="I1490" s="84" t="str">
        <f t="shared" si="85"/>
        <v>M</v>
      </c>
      <c r="J1490" s="135">
        <v>86.606000000000009</v>
      </c>
      <c r="K1490" s="135">
        <v>85.712471095680016</v>
      </c>
      <c r="L1490" s="135">
        <v>84.863832768000009</v>
      </c>
      <c r="M1490" s="135">
        <v>84.023596800000007</v>
      </c>
      <c r="N1490" s="135">
        <v>83.191680000000005</v>
      </c>
      <c r="O1490" s="135">
        <v>82.368000000000009</v>
      </c>
      <c r="P1490" s="135">
        <v>80.990103909515071</v>
      </c>
      <c r="Q1490" s="135">
        <v>80.188221692589167</v>
      </c>
      <c r="R1490" s="135">
        <v>79.394278903553641</v>
      </c>
      <c r="S1490" s="135">
        <v>78.608196934211534</v>
      </c>
      <c r="T1490" s="135">
        <v>77.829897954664872</v>
      </c>
      <c r="U1490" s="135">
        <v>76.578582164513833</v>
      </c>
      <c r="V1490" s="135">
        <v>75.272931042987764</v>
      </c>
      <c r="W1490" s="135">
        <v>73.921660894027852</v>
      </c>
      <c r="X1490" s="135">
        <v>72.535065971175683</v>
      </c>
      <c r="Y1490" s="135">
        <v>71.124774865785213</v>
      </c>
      <c r="Z1490" s="135">
        <v>69.703412178709556</v>
      </c>
      <c r="AA1490" s="135">
        <v>68.284182446824431</v>
      </c>
      <c r="AB1490" s="135">
        <v>66.880402774078718</v>
      </c>
      <c r="AC1490" s="135">
        <v>65.505017539559375</v>
      </c>
      <c r="AD1490" s="135">
        <v>64.170131602231265</v>
      </c>
      <c r="AE1490" s="135">
        <v>62.886596922962305</v>
      </c>
      <c r="AF1490" s="135">
        <v>61.663681648853178</v>
      </c>
      <c r="AG1490" s="135">
        <v>60.508841440215377</v>
      </c>
      <c r="AH1490" s="135">
        <v>59.427601738262915</v>
      </c>
      <c r="AI1490" s="135">
        <v>58.423548555754323</v>
      </c>
      <c r="AJ1490" s="135">
        <v>57.498415826543855</v>
      </c>
      <c r="AK1490" s="135">
        <v>56.652250492033573</v>
      </c>
      <c r="AL1490" s="135">
        <v>55.883632823353686</v>
      </c>
      <c r="AM1490" s="135">
        <v>55.189928864729332</v>
      </c>
      <c r="AN1490" s="135">
        <v>54.567553770819885</v>
      </c>
      <c r="AO1490" s="135">
        <v>54.01222839187389</v>
      </c>
      <c r="AP1490" s="135">
        <v>53.519215889821496</v>
      </c>
      <c r="AQ1490" s="135">
        <v>53.083529713884168</v>
      </c>
      <c r="AR1490" s="135">
        <v>52.700108390792188</v>
      </c>
      <c r="AS1490" s="135">
        <v>52.363955974321684</v>
      </c>
      <c r="AT1490" s="135">
        <v>52.070249526135889</v>
      </c>
      <c r="AU1490" s="135">
        <v>51.814416683638477</v>
      </c>
      <c r="AV1490" s="135">
        <v>51.592187320075261</v>
      </c>
      <c r="AW1490" s="135">
        <v>51.399623670038338</v>
      </c>
      <c r="AX1490" s="136">
        <v>51.233133240297278</v>
      </c>
    </row>
    <row r="1491" spans="1:50">
      <c r="A1491" s="212"/>
      <c r="B1491" s="215"/>
      <c r="C1491" s="206"/>
      <c r="D1491" s="52" t="s">
        <v>38</v>
      </c>
      <c r="E1491" s="86" t="str">
        <f>A1485&amp;"/"&amp;B1489&amp;"/"&amp;C1489&amp;"/"&amp;D1491</f>
        <v>Wind power plants/Offshore/Electricity only/S</v>
      </c>
      <c r="F1491" s="61" t="str">
        <f>A1485</f>
        <v>Wind power plants</v>
      </c>
      <c r="G1491" s="61" t="str">
        <f>B1489</f>
        <v>Offshore</v>
      </c>
      <c r="H1491" s="61" t="str">
        <f>C1489</f>
        <v>Electricity only</v>
      </c>
      <c r="I1491" s="84" t="str">
        <f t="shared" si="85"/>
        <v>S</v>
      </c>
      <c r="J1491" s="135">
        <v>99.606000000000009</v>
      </c>
      <c r="K1491" s="135">
        <v>99.186211817160014</v>
      </c>
      <c r="L1491" s="135">
        <v>98.204170116</v>
      </c>
      <c r="M1491" s="135">
        <v>97.231851600000013</v>
      </c>
      <c r="N1491" s="135">
        <v>96.269159999999999</v>
      </c>
      <c r="O1491" s="135">
        <v>95.316000000000003</v>
      </c>
      <c r="P1491" s="135">
        <v>93.638637086365307</v>
      </c>
      <c r="Q1491" s="135">
        <v>92.711521867688404</v>
      </c>
      <c r="R1491" s="135">
        <v>91.793586007612291</v>
      </c>
      <c r="S1491" s="135">
        <v>90.884738621398313</v>
      </c>
      <c r="T1491" s="135">
        <v>89.984889724156744</v>
      </c>
      <c r="U1491" s="135">
        <v>88.614401001610375</v>
      </c>
      <c r="V1491" s="135">
        <v>87.184402154224685</v>
      </c>
      <c r="W1491" s="135">
        <v>85.704439610125732</v>
      </c>
      <c r="X1491" s="135">
        <v>84.185788027954317</v>
      </c>
      <c r="Y1491" s="135">
        <v>82.641183483955217</v>
      </c>
      <c r="Z1491" s="135">
        <v>81.084452921919976</v>
      </c>
      <c r="AA1491" s="135">
        <v>79.53005845366485</v>
      </c>
      <c r="AB1491" s="135">
        <v>77.992585478752872</v>
      </c>
      <c r="AC1491" s="135">
        <v>76.486211174279305</v>
      </c>
      <c r="AD1491" s="135">
        <v>75.024193242919949</v>
      </c>
      <c r="AE1491" s="135">
        <v>73.618417165625374</v>
      </c>
      <c r="AF1491" s="135">
        <v>72.279033770172518</v>
      </c>
      <c r="AG1491" s="135">
        <v>71.014208779759684</v>
      </c>
      <c r="AH1491" s="135">
        <v>69.829993868097475</v>
      </c>
      <c r="AI1491" s="135">
        <v>68.730316572968988</v>
      </c>
      <c r="AJ1491" s="135">
        <v>67.717075964786105</v>
      </c>
      <c r="AK1491" s="135">
        <v>66.790323455560568</v>
      </c>
      <c r="AL1491" s="135">
        <v>65.948504104149265</v>
      </c>
      <c r="AM1491" s="135">
        <v>65.18873310184641</v>
      </c>
      <c r="AN1491" s="135">
        <v>64.507084189469396</v>
      </c>
      <c r="AO1491" s="135">
        <v>63.898870679195198</v>
      </c>
      <c r="AP1491" s="135">
        <v>63.358904605518759</v>
      </c>
      <c r="AQ1491" s="135">
        <v>62.881724508063598</v>
      </c>
      <c r="AR1491" s="135">
        <v>62.461786868486676</v>
      </c>
      <c r="AS1491" s="135">
        <v>62.093619936161829</v>
      </c>
      <c r="AT1491" s="135">
        <v>61.771941445291674</v>
      </c>
      <c r="AU1491" s="135">
        <v>61.491743570175473</v>
      </c>
      <c r="AV1491" s="135">
        <v>61.248349505320519</v>
      </c>
      <c r="AW1491" s="135">
        <v>61.037446460041977</v>
      </c>
      <c r="AX1491" s="136">
        <v>60.855099798897008</v>
      </c>
    </row>
    <row r="1492" spans="1:50">
      <c r="A1492" s="213"/>
      <c r="B1492" s="218"/>
      <c r="C1492" s="210"/>
      <c r="D1492" s="93" t="s">
        <v>47</v>
      </c>
      <c r="E1492" s="73" t="str">
        <f>A1485&amp;"/"&amp;B1489&amp;"/"&amp;C1489&amp;"/"&amp;D1492</f>
        <v>Wind power plants/Offshore/Electricity only/XS</v>
      </c>
      <c r="F1492" s="91" t="str">
        <f>A1485</f>
        <v>Wind power plants</v>
      </c>
      <c r="G1492" s="91" t="str">
        <f>B1489</f>
        <v>Offshore</v>
      </c>
      <c r="H1492" s="91" t="str">
        <f>C1489</f>
        <v>Electricity only</v>
      </c>
      <c r="I1492" s="70" t="str">
        <f t="shared" si="85"/>
        <v>XS</v>
      </c>
      <c r="J1492" s="137">
        <v>119.52200000000001</v>
      </c>
      <c r="K1492" s="137">
        <v>119.52200000000001</v>
      </c>
      <c r="L1492" s="137">
        <v>118.50934222400001</v>
      </c>
      <c r="M1492" s="137">
        <v>117.33598240000002</v>
      </c>
      <c r="N1492" s="137">
        <v>116.17424</v>
      </c>
      <c r="O1492" s="137">
        <v>115.02400000000002</v>
      </c>
      <c r="P1492" s="137">
        <v>113.26639616639976</v>
      </c>
      <c r="Q1492" s="137">
        <v>112.14494669940568</v>
      </c>
      <c r="R1492" s="137">
        <v>111.03460069248089</v>
      </c>
      <c r="S1492" s="137">
        <v>109.93524821037714</v>
      </c>
      <c r="T1492" s="137">
        <v>108.84678040631398</v>
      </c>
      <c r="U1492" s="137">
        <v>107.32553792428753</v>
      </c>
      <c r="V1492" s="137">
        <v>105.7382392036894</v>
      </c>
      <c r="W1492" s="137">
        <v>104.09548077973956</v>
      </c>
      <c r="X1492" s="137">
        <v>102.40977752352927</v>
      </c>
      <c r="Y1492" s="137">
        <v>100.69526647969029</v>
      </c>
      <c r="Z1492" s="137">
        <v>98.967295555831171</v>
      </c>
      <c r="AA1492" s="137">
        <v>97.241917696067972</v>
      </c>
      <c r="AB1492" s="137">
        <v>95.535322693915674</v>
      </c>
      <c r="AC1492" s="137">
        <v>93.863247215950025</v>
      </c>
      <c r="AD1492" s="137">
        <v>92.24040731214113</v>
      </c>
      <c r="AE1492" s="137">
        <v>90.679995866344157</v>
      </c>
      <c r="AF1492" s="137">
        <v>89.193280297391482</v>
      </c>
      <c r="AG1492" s="137">
        <v>87.789324558033258</v>
      </c>
      <c r="AH1492" s="137">
        <v>86.4748460060882</v>
      </c>
      <c r="AI1492" s="137">
        <v>85.254204208495594</v>
      </c>
      <c r="AJ1492" s="137">
        <v>84.129507133412588</v>
      </c>
      <c r="AK1492" s="137">
        <v>83.100811848172228</v>
      </c>
      <c r="AL1492" s="137">
        <v>82.166392368105676</v>
      </c>
      <c r="AM1492" s="137">
        <v>81.32304655554951</v>
      </c>
      <c r="AN1492" s="137">
        <v>80.566416262811018</v>
      </c>
      <c r="AO1492" s="137">
        <v>79.891299266406662</v>
      </c>
      <c r="AP1492" s="137">
        <v>79.29193692462583</v>
      </c>
      <c r="AQ1492" s="137">
        <v>78.762267016450593</v>
      </c>
      <c r="AR1492" s="137">
        <v>78.296136236520198</v>
      </c>
      <c r="AS1492" s="137">
        <v>77.887470941639634</v>
      </c>
      <c r="AT1492" s="137">
        <v>77.53040781677376</v>
      </c>
      <c r="AU1492" s="137">
        <v>77.219388175394769</v>
      </c>
      <c r="AV1492" s="137">
        <v>76.949220763405776</v>
      </c>
      <c r="AW1492" s="137">
        <v>76.715118383146589</v>
      </c>
      <c r="AX1492" s="138">
        <v>76.512713589275677</v>
      </c>
    </row>
    <row r="1493" spans="1:50">
      <c r="A1493" s="211" t="s">
        <v>64</v>
      </c>
      <c r="B1493" s="214" t="s">
        <v>64</v>
      </c>
      <c r="C1493" s="209" t="s">
        <v>36</v>
      </c>
      <c r="D1493" s="67" t="s">
        <v>24</v>
      </c>
      <c r="E1493" s="87" t="str">
        <f>A1493&amp;"/"&amp;B1493&amp;"/"&amp;C1493&amp;"/"&amp;D1493</f>
        <v>Solar PV power plants/Solar PV power plants/Electricity only/L</v>
      </c>
      <c r="F1493" s="55" t="str">
        <f>A1493</f>
        <v>Solar PV power plants</v>
      </c>
      <c r="G1493" s="55" t="str">
        <f>B1493</f>
        <v>Solar PV power plants</v>
      </c>
      <c r="H1493" s="55" t="str">
        <f>C1493</f>
        <v>Electricity only</v>
      </c>
      <c r="I1493" s="85" t="str">
        <f t="shared" si="85"/>
        <v>L</v>
      </c>
      <c r="J1493" s="139">
        <v>32.4</v>
      </c>
      <c r="K1493" s="139">
        <v>25.544647593517269</v>
      </c>
      <c r="L1493" s="139">
        <v>22.116971390275904</v>
      </c>
      <c r="M1493" s="139">
        <v>20.403133288655216</v>
      </c>
      <c r="N1493" s="139">
        <v>18.689295187034531</v>
      </c>
      <c r="O1493" s="139">
        <v>18.477443953586423</v>
      </c>
      <c r="P1493" s="139">
        <v>17.055899308701481</v>
      </c>
      <c r="Q1493" s="139">
        <v>14.009983301083061</v>
      </c>
      <c r="R1493" s="139">
        <v>13.525511574938848</v>
      </c>
      <c r="S1493" s="139">
        <v>13.065319163351232</v>
      </c>
      <c r="T1493" s="139">
        <v>12.629633369896467</v>
      </c>
      <c r="U1493" s="139">
        <v>12.218554560732743</v>
      </c>
      <c r="V1493" s="139">
        <v>11.832055522602575</v>
      </c>
      <c r="W1493" s="139">
        <v>11.469982332413336</v>
      </c>
      <c r="X1493" s="139">
        <v>11.132056770176737</v>
      </c>
      <c r="Y1493" s="139">
        <v>10.817880276503535</v>
      </c>
      <c r="Z1493" s="139">
        <v>10.526939423364514</v>
      </c>
      <c r="AA1493" s="139">
        <v>10.258612833321431</v>
      </c>
      <c r="AB1493" s="139">
        <v>10.012179448900891</v>
      </c>
      <c r="AC1493" s="139">
        <v>9.7868280213134842</v>
      </c>
      <c r="AD1493" s="139">
        <v>9.581667657443397</v>
      </c>
      <c r="AE1493" s="139">
        <v>9.3957392370811803</v>
      </c>
      <c r="AF1493" s="139">
        <v>9.2280274898260046</v>
      </c>
      <c r="AG1493" s="139">
        <v>9.077473503916961</v>
      </c>
      <c r="AH1493" s="139">
        <v>8.9429874282800395</v>
      </c>
      <c r="AI1493" s="139">
        <v>8.8234611249003834</v>
      </c>
      <c r="AJ1493" s="139">
        <v>8.7177805315969916</v>
      </c>
      <c r="AK1493" s="139">
        <v>8.6248375054507385</v>
      </c>
      <c r="AL1493" s="139">
        <v>8.5435409342730146</v>
      </c>
      <c r="AM1493" s="139">
        <v>8.4728269270506136</v>
      </c>
      <c r="AN1493" s="139">
        <v>8.4116679234193548</v>
      </c>
      <c r="AO1493" s="139">
        <v>8.3590805958021424</v>
      </c>
      <c r="AP1493" s="139">
        <v>8.314132454584561</v>
      </c>
      <c r="AQ1493" s="139">
        <v>8.2759471051359004</v>
      </c>
      <c r="AR1493" s="139">
        <v>8.2437081440878632</v>
      </c>
      <c r="AS1493" s="139">
        <v>8.216661719540026</v>
      </c>
      <c r="AT1493" s="139">
        <v>8.1941178143443967</v>
      </c>
      <c r="AU1493" s="139">
        <v>8.1754503420737006</v>
      </c>
      <c r="AV1493" s="139">
        <v>8.1600961706744144</v>
      </c>
      <c r="AW1493" s="139">
        <v>8.1475532084060589</v>
      </c>
      <c r="AX1493" s="140">
        <v>8.1373777000476899</v>
      </c>
    </row>
    <row r="1494" spans="1:50">
      <c r="A1494" s="212"/>
      <c r="B1494" s="215"/>
      <c r="C1494" s="206"/>
      <c r="D1494" s="52" t="s">
        <v>25</v>
      </c>
      <c r="E1494" s="86" t="str">
        <f>A1493&amp;"/"&amp;B1493&amp;"/"&amp;C1493&amp;"/"&amp;D1494</f>
        <v>Solar PV power plants/Solar PV power plants/Electricity only/M</v>
      </c>
      <c r="F1494" s="61" t="str">
        <f>A1493</f>
        <v>Solar PV power plants</v>
      </c>
      <c r="G1494" s="61" t="str">
        <f>B1493</f>
        <v>Solar PV power plants</v>
      </c>
      <c r="H1494" s="61" t="str">
        <f>C1493</f>
        <v>Electricity only</v>
      </c>
      <c r="I1494" s="84" t="str">
        <f t="shared" si="85"/>
        <v>M</v>
      </c>
      <c r="J1494" s="135">
        <v>34.65</v>
      </c>
      <c r="K1494" s="135">
        <v>28.051723308760373</v>
      </c>
      <c r="L1494" s="135">
        <v>24.432560846824224</v>
      </c>
      <c r="M1494" s="135">
        <v>22.452554783755872</v>
      </c>
      <c r="N1494" s="135">
        <v>20.296330793396294</v>
      </c>
      <c r="O1494" s="135">
        <v>19.760599783696588</v>
      </c>
      <c r="P1494" s="135">
        <v>18.386945094047434</v>
      </c>
      <c r="Q1494" s="135">
        <v>16.339824052171121</v>
      </c>
      <c r="R1494" s="135">
        <v>15.710474315253556</v>
      </c>
      <c r="S1494" s="135">
        <v>15.112664458589364</v>
      </c>
      <c r="T1494" s="135">
        <v>14.546689759360257</v>
      </c>
      <c r="U1494" s="135">
        <v>14.012680597548892</v>
      </c>
      <c r="V1494" s="135">
        <v>13.510601621956193</v>
      </c>
      <c r="W1494" s="135">
        <v>13.040252879824084</v>
      </c>
      <c r="X1494" s="135">
        <v>12.601272951348308</v>
      </c>
      <c r="Y1494" s="135">
        <v>12.193144090635279</v>
      </c>
      <c r="Z1494" s="135">
        <v>11.815199332457356</v>
      </c>
      <c r="AA1494" s="135">
        <v>11.466631480633257</v>
      </c>
      <c r="AB1494" s="135">
        <v>11.146503850302556</v>
      </c>
      <c r="AC1494" s="135">
        <v>10.85376259418245</v>
      </c>
      <c r="AD1494" s="135">
        <v>10.587250403563679</v>
      </c>
      <c r="AE1494" s="135">
        <v>10.345721339789941</v>
      </c>
      <c r="AF1494" s="135">
        <v>10.127856522676524</v>
      </c>
      <c r="AG1494" s="135">
        <v>9.932280380023478</v>
      </c>
      <c r="AH1494" s="135">
        <v>9.757577148124291</v>
      </c>
      <c r="AI1494" s="135">
        <v>9.602307307744951</v>
      </c>
      <c r="AJ1494" s="135">
        <v>9.4650236439032689</v>
      </c>
      <c r="AK1494" s="135">
        <v>9.3442866309943753</v>
      </c>
      <c r="AL1494" s="135">
        <v>9.238678867069325</v>
      </c>
      <c r="AM1494" s="135">
        <v>9.1468183116639565</v>
      </c>
      <c r="AN1494" s="135">
        <v>9.0673701193993477</v>
      </c>
      <c r="AO1494" s="135">
        <v>8.9990569052010869</v>
      </c>
      <c r="AP1494" s="135">
        <v>8.9406673247082153</v>
      </c>
      <c r="AQ1494" s="135">
        <v>8.891062903371008</v>
      </c>
      <c r="AR1494" s="135">
        <v>8.8491830978856481</v>
      </c>
      <c r="AS1494" s="135">
        <v>8.8140486220118675</v>
      </c>
      <c r="AT1494" s="135">
        <v>8.784763113615158</v>
      </c>
      <c r="AU1494" s="135">
        <v>8.7605132593337114</v>
      </c>
      <c r="AV1494" s="135">
        <v>8.7405675262614544</v>
      </c>
      <c r="AW1494" s="135">
        <v>8.724273675500374</v>
      </c>
      <c r="AX1494" s="136">
        <v>8.7110552498157467</v>
      </c>
    </row>
    <row r="1495" spans="1:50">
      <c r="A1495" s="212"/>
      <c r="B1495" s="215"/>
      <c r="C1495" s="206"/>
      <c r="D1495" s="52" t="s">
        <v>38</v>
      </c>
      <c r="E1495" s="86" t="str">
        <f>A1493&amp;"/"&amp;B1493&amp;"/"&amp;C1493&amp;"/"&amp;D1495</f>
        <v>Solar PV power plants/Solar PV power plants/Electricity only/S</v>
      </c>
      <c r="F1495" s="61" t="str">
        <f>A1493</f>
        <v>Solar PV power plants</v>
      </c>
      <c r="G1495" s="61" t="str">
        <f>B1493</f>
        <v>Solar PV power plants</v>
      </c>
      <c r="H1495" s="61" t="str">
        <f>C1493</f>
        <v>Electricity only</v>
      </c>
      <c r="I1495" s="84" t="str">
        <f t="shared" si="85"/>
        <v>S</v>
      </c>
      <c r="J1495" s="135">
        <v>42.3</v>
      </c>
      <c r="K1495" s="135">
        <v>35.283467274246256</v>
      </c>
      <c r="L1495" s="135">
        <v>28.456920665374476</v>
      </c>
      <c r="M1495" s="135">
        <v>25.212035510624087</v>
      </c>
      <c r="N1495" s="135">
        <v>22.075642385612962</v>
      </c>
      <c r="O1495" s="135">
        <v>21.738731939183197</v>
      </c>
      <c r="P1495" s="135">
        <v>18.721647476391862</v>
      </c>
      <c r="Q1495" s="135">
        <v>18.113067934794387</v>
      </c>
      <c r="R1495" s="135">
        <v>17.570546829121056</v>
      </c>
      <c r="S1495" s="135">
        <v>17.040825791329929</v>
      </c>
      <c r="T1495" s="135">
        <v>16.525334295670547</v>
      </c>
      <c r="U1495" s="135">
        <v>16.025435278546979</v>
      </c>
      <c r="V1495" s="135">
        <v>15.542408826588126</v>
      </c>
      <c r="W1495" s="135">
        <v>15.077436223375111</v>
      </c>
      <c r="X1495" s="135">
        <v>14.631584706855653</v>
      </c>
      <c r="Y1495" s="135">
        <v>14.205793303111152</v>
      </c>
      <c r="Z1495" s="135">
        <v>13.800860105104094</v>
      </c>
      <c r="AA1495" s="135">
        <v>13.417431355820725</v>
      </c>
      <c r="AB1495" s="135">
        <v>13.05599267271138</v>
      </c>
      <c r="AC1495" s="135">
        <v>12.716862713898889</v>
      </c>
      <c r="AD1495" s="135">
        <v>12.400189536270531</v>
      </c>
      <c r="AE1495" s="135">
        <v>12.105949832005551</v>
      </c>
      <c r="AF1495" s="135">
        <v>11.833951154803115</v>
      </c>
      <c r="AG1495" s="135">
        <v>11.5838371623441</v>
      </c>
      <c r="AH1495" s="135">
        <v>11.355095810372408</v>
      </c>
      <c r="AI1495" s="135">
        <v>11.147070339902056</v>
      </c>
      <c r="AJ1495" s="135">
        <v>10.958972806622512</v>
      </c>
      <c r="AK1495" s="135">
        <v>10.7898998150423</v>
      </c>
      <c r="AL1495" s="135">
        <v>10.638850043747748</v>
      </c>
      <c r="AM1495" s="135">
        <v>10.504743086547133</v>
      </c>
      <c r="AN1495" s="135">
        <v>10.386439090822126</v>
      </c>
      <c r="AO1495" s="135">
        <v>10.28275865184863</v>
      </c>
      <c r="AP1495" s="135">
        <v>10.192502421794607</v>
      </c>
      <c r="AQ1495" s="135">
        <v>10.114469914883886</v>
      </c>
      <c r="AR1495" s="135">
        <v>10.047477034796824</v>
      </c>
      <c r="AS1495" s="135">
        <v>9.990371914385225</v>
      </c>
      <c r="AT1495" s="135">
        <v>9.9420487376287259</v>
      </c>
      <c r="AU1495" s="135">
        <v>9.9014593049067852</v>
      </c>
      <c r="AV1495" s="135">
        <v>9.8676221999157612</v>
      </c>
      <c r="AW1495" s="135">
        <v>9.8396295144764743</v>
      </c>
      <c r="AX1495" s="136">
        <v>9.8166511807493713</v>
      </c>
    </row>
    <row r="1496" spans="1:50">
      <c r="A1496" s="213"/>
      <c r="B1496" s="218"/>
      <c r="C1496" s="210"/>
      <c r="D1496" s="93" t="s">
        <v>47</v>
      </c>
      <c r="E1496" s="73" t="str">
        <f>A1493&amp;"/"&amp;B1493&amp;"/"&amp;C1493&amp;"/"&amp;D1496</f>
        <v>Solar PV power plants/Solar PV power plants/Electricity only/XS</v>
      </c>
      <c r="F1496" s="91" t="str">
        <f>A1493</f>
        <v>Solar PV power plants</v>
      </c>
      <c r="G1496" s="91" t="str">
        <f>B1493</f>
        <v>Solar PV power plants</v>
      </c>
      <c r="H1496" s="91" t="str">
        <f>C1493</f>
        <v>Electricity only</v>
      </c>
      <c r="I1496" s="70" t="str">
        <f t="shared" si="85"/>
        <v>XS</v>
      </c>
      <c r="J1496" s="137">
        <v>45</v>
      </c>
      <c r="K1496" s="137">
        <v>37.666991274540351</v>
      </c>
      <c r="L1496" s="137">
        <v>30.356545652851349</v>
      </c>
      <c r="M1496" s="137">
        <v>26.713506918042999</v>
      </c>
      <c r="N1496" s="137">
        <v>23.035621725771268</v>
      </c>
      <c r="O1496" s="137">
        <v>22.436896229354936</v>
      </c>
      <c r="P1496" s="137">
        <v>19.171556096218925</v>
      </c>
      <c r="Q1496" s="137">
        <v>18.516118280963578</v>
      </c>
      <c r="R1496" s="137">
        <v>17.98770038725096</v>
      </c>
      <c r="S1496" s="137">
        <v>17.471749814789003</v>
      </c>
      <c r="T1496" s="137">
        <v>16.969658877653892</v>
      </c>
      <c r="U1496" s="137">
        <v>16.482755081773732</v>
      </c>
      <c r="V1496" s="137">
        <v>16.01228523703876</v>
      </c>
      <c r="W1496" s="137">
        <v>15.5593999187451</v>
      </c>
      <c r="X1496" s="137">
        <v>15.125138621250716</v>
      </c>
      <c r="Y1496" s="137">
        <v>14.71041596000353</v>
      </c>
      <c r="Z1496" s="137">
        <v>14.316009280986615</v>
      </c>
      <c r="AA1496" s="137">
        <v>13.942548027652112</v>
      </c>
      <c r="AB1496" s="137">
        <v>13.59050519348834</v>
      </c>
      <c r="AC1496" s="137">
        <v>13.26019115287948</v>
      </c>
      <c r="AD1496" s="137">
        <v>12.951750113871466</v>
      </c>
      <c r="AE1496" s="137">
        <v>12.665159374546489</v>
      </c>
      <c r="AF1496" s="137">
        <v>12.400231491378614</v>
      </c>
      <c r="AG1496" s="137">
        <v>12.156619385414155</v>
      </c>
      <c r="AH1496" s="137">
        <v>11.933824323342158</v>
      </c>
      <c r="AI1496" s="137">
        <v>11.731206619081435</v>
      </c>
      <c r="AJ1496" s="137">
        <v>11.547998811479632</v>
      </c>
      <c r="AK1496" s="137">
        <v>11.383320989436886</v>
      </c>
      <c r="AL1496" s="137">
        <v>11.236197861583312</v>
      </c>
      <c r="AM1496" s="137">
        <v>11.105577107634568</v>
      </c>
      <c r="AN1496" s="137">
        <v>10.990348506230742</v>
      </c>
      <c r="AO1496" s="137">
        <v>10.889363312090545</v>
      </c>
      <c r="AP1496" s="137">
        <v>10.801453355259657</v>
      </c>
      <c r="AQ1496" s="137">
        <v>10.725449357421263</v>
      </c>
      <c r="AR1496" s="137">
        <v>10.660198003659808</v>
      </c>
      <c r="AS1496" s="137">
        <v>10.604577370411537</v>
      </c>
      <c r="AT1496" s="137">
        <v>10.557510388109565</v>
      </c>
      <c r="AU1496" s="137">
        <v>10.517976105808605</v>
      </c>
      <c r="AV1496" s="137">
        <v>10.485018619801682</v>
      </c>
      <c r="AW1496" s="137">
        <v>10.457753623611664</v>
      </c>
      <c r="AX1496" s="138">
        <v>10.435372627587498</v>
      </c>
    </row>
    <row r="1497" spans="1:50">
      <c r="A1497" s="211" t="s">
        <v>65</v>
      </c>
      <c r="B1497" s="214" t="s">
        <v>65</v>
      </c>
      <c r="C1497" s="209" t="s">
        <v>36</v>
      </c>
      <c r="D1497" s="67" t="s">
        <v>24</v>
      </c>
      <c r="E1497" s="87" t="str">
        <f>A1497&amp;"/"&amp;B1497&amp;"/"&amp;C1497&amp;"/"&amp;D1497</f>
        <v>Solar thermal power plants/Solar thermal power plants/Electricity only/L</v>
      </c>
      <c r="F1497" s="55" t="str">
        <f>A1497</f>
        <v>Solar thermal power plants</v>
      </c>
      <c r="G1497" s="55" t="str">
        <f>B1497</f>
        <v>Solar thermal power plants</v>
      </c>
      <c r="H1497" s="55" t="str">
        <f>C1497</f>
        <v>Electricity only</v>
      </c>
      <c r="I1497" s="85" t="str">
        <f t="shared" si="85"/>
        <v>L</v>
      </c>
      <c r="J1497" s="139">
        <v>75.140000000000015</v>
      </c>
      <c r="K1497" s="139">
        <v>75.12187801494413</v>
      </c>
      <c r="L1497" s="139">
        <v>75.099768958219926</v>
      </c>
      <c r="M1497" s="139">
        <v>75.072802400947509</v>
      </c>
      <c r="N1497" s="139">
        <v>75.039921203122148</v>
      </c>
      <c r="O1497" s="139">
        <v>74.999843083499016</v>
      </c>
      <c r="P1497" s="139">
        <v>74.951015074938539</v>
      </c>
      <c r="Q1497" s="139">
        <v>74.891559946314487</v>
      </c>
      <c r="R1497" s="139">
        <v>74.819213767993077</v>
      </c>
      <c r="S1497" s="139">
        <v>74.73125404381706</v>
      </c>
      <c r="T1497" s="139">
        <v>74.624418310830407</v>
      </c>
      <c r="U1497" s="139">
        <v>74.494813932866322</v>
      </c>
      <c r="V1497" s="139">
        <v>74.337821138009545</v>
      </c>
      <c r="W1497" s="139">
        <v>74.147993366223815</v>
      </c>
      <c r="X1497" s="139">
        <v>73.918961930045114</v>
      </c>
      <c r="Y1497" s="139">
        <v>73.643356085417579</v>
      </c>
      <c r="Z1497" s="139">
        <v>73.312755048870869</v>
      </c>
      <c r="AA1497" s="139">
        <v>72.917695304827419</v>
      </c>
      <c r="AB1497" s="139">
        <v>72.447764389774719</v>
      </c>
      <c r="AC1497" s="139">
        <v>71.891820240242708</v>
      </c>
      <c r="AD1497" s="139">
        <v>71.238381155834318</v>
      </c>
      <c r="AE1497" s="139">
        <v>70.4762320839056</v>
      </c>
      <c r="AF1497" s="139">
        <v>69.595283385155255</v>
      </c>
      <c r="AG1497" s="139">
        <v>68.587692557613835</v>
      </c>
      <c r="AH1497" s="139">
        <v>67.449212261973031</v>
      </c>
      <c r="AI1497" s="139">
        <v>66.18065796799489</v>
      </c>
      <c r="AJ1497" s="139">
        <v>64.789302748710313</v>
      </c>
      <c r="AK1497" s="139">
        <v>63.289925252693287</v>
      </c>
      <c r="AL1497" s="139">
        <v>61.705193203958082</v>
      </c>
      <c r="AM1497" s="139">
        <v>60.065098010947317</v>
      </c>
      <c r="AN1497" s="139">
        <v>58.405292740686576</v>
      </c>
      <c r="AO1497" s="139">
        <v>56.764416873251548</v>
      </c>
      <c r="AP1497" s="139">
        <v>55.180759117564897</v>
      </c>
      <c r="AQ1497" s="139">
        <v>53.688819817132675</v>
      </c>
      <c r="AR1497" s="139">
        <v>52.316397025584557</v>
      </c>
      <c r="AS1497" s="139">
        <v>51.082698728881475</v>
      </c>
      <c r="AT1497" s="139">
        <v>49.997719889954048</v>
      </c>
      <c r="AU1497" s="139">
        <v>49.062817538971011</v>
      </c>
      <c r="AV1497" s="139">
        <v>48.272176820643075</v>
      </c>
      <c r="AW1497" s="139">
        <v>47.61474902076948</v>
      </c>
      <c r="AX1497" s="140">
        <v>47.07626081059793</v>
      </c>
    </row>
    <row r="1498" spans="1:50">
      <c r="A1498" s="212"/>
      <c r="B1498" s="215"/>
      <c r="C1498" s="206"/>
      <c r="D1498" s="52" t="s">
        <v>25</v>
      </c>
      <c r="E1498" s="86" t="str">
        <f>A1497&amp;"/"&amp;B1497&amp;"/"&amp;C1497&amp;"/"&amp;D1498</f>
        <v>Solar thermal power plants/Solar thermal power plants/Electricity only/M</v>
      </c>
      <c r="F1498" s="61" t="str">
        <f>A1497</f>
        <v>Solar thermal power plants</v>
      </c>
      <c r="G1498" s="61" t="str">
        <f>B1497</f>
        <v>Solar thermal power plants</v>
      </c>
      <c r="H1498" s="61" t="str">
        <f>C1497</f>
        <v>Electricity only</v>
      </c>
      <c r="I1498" s="84" t="str">
        <f t="shared" si="85"/>
        <v>M</v>
      </c>
      <c r="J1498" s="135">
        <v>81.151200000000003</v>
      </c>
      <c r="K1498" s="135">
        <v>81.137623283944791</v>
      </c>
      <c r="L1498" s="135">
        <v>81.121056045723023</v>
      </c>
      <c r="M1498" s="135">
        <v>81.100843715736531</v>
      </c>
      <c r="N1498" s="135">
        <v>81.076190481581094</v>
      </c>
      <c r="O1498" s="135">
        <v>81.04612980408902</v>
      </c>
      <c r="P1498" s="135">
        <v>81.009489266279076</v>
      </c>
      <c r="Q1498" s="135">
        <v>80.964848908911193</v>
      </c>
      <c r="R1498" s="135">
        <v>80.910492207852954</v>
      </c>
      <c r="S1498" s="135">
        <v>80.844348933702591</v>
      </c>
      <c r="T1498" s="135">
        <v>80.763929355228129</v>
      </c>
      <c r="U1498" s="135">
        <v>80.66624967980303</v>
      </c>
      <c r="V1498" s="135">
        <v>80.547749369552676</v>
      </c>
      <c r="W1498" s="135">
        <v>80.404202169226451</v>
      </c>
      <c r="X1498" s="135">
        <v>80.230624505497744</v>
      </c>
      <c r="Y1498" s="135">
        <v>80.021187572781898</v>
      </c>
      <c r="Z1498" s="135">
        <v>79.769143120513135</v>
      </c>
      <c r="AA1498" s="135">
        <v>79.466777867397283</v>
      </c>
      <c r="AB1498" s="135">
        <v>79.105417605844266</v>
      </c>
      <c r="AC1498" s="135">
        <v>78.675509117268263</v>
      </c>
      <c r="AD1498" s="135">
        <v>78.166815106937321</v>
      </c>
      <c r="AE1498" s="135">
        <v>77.568762686114155</v>
      </c>
      <c r="AF1498" s="135">
        <v>76.870986452580013</v>
      </c>
      <c r="AG1498" s="135">
        <v>76.064098586939267</v>
      </c>
      <c r="AH1498" s="135">
        <v>75.14069535442566</v>
      </c>
      <c r="AI1498" s="135">
        <v>74.096567368445477</v>
      </c>
      <c r="AJ1498" s="135">
        <v>72.932018857761463</v>
      </c>
      <c r="AK1498" s="135">
        <v>71.653125526036149</v>
      </c>
      <c r="AL1498" s="135">
        <v>70.272689266763038</v>
      </c>
      <c r="AM1498" s="135">
        <v>68.810610349972364</v>
      </c>
      <c r="AN1498" s="135">
        <v>67.293427391549216</v>
      </c>
      <c r="AO1498" s="135">
        <v>65.752894588951719</v>
      </c>
      <c r="AP1498" s="135">
        <v>64.223665587101991</v>
      </c>
      <c r="AQ1498" s="135">
        <v>62.7403837077212</v>
      </c>
      <c r="AR1498" s="135">
        <v>61.334658879797928</v>
      </c>
      <c r="AS1498" s="135">
        <v>60.032466982971606</v>
      </c>
      <c r="AT1498" s="135">
        <v>58.852407595961076</v>
      </c>
      <c r="AU1498" s="135">
        <v>57.805036581052839</v>
      </c>
      <c r="AV1498" s="135">
        <v>56.893233718439859</v>
      </c>
      <c r="AW1498" s="135">
        <v>56.113360852619749</v>
      </c>
      <c r="AX1498" s="136">
        <v>55.456865572545738</v>
      </c>
    </row>
    <row r="1499" spans="1:50">
      <c r="A1499" s="212"/>
      <c r="B1499" s="215"/>
      <c r="C1499" s="206"/>
      <c r="D1499" s="52" t="s">
        <v>38</v>
      </c>
      <c r="E1499" s="86" t="str">
        <f>A1497&amp;"/"&amp;B1497&amp;"/"&amp;C1497&amp;"/"&amp;D1499</f>
        <v>Solar thermal power plants/Solar thermal power plants/Electricity only/S</v>
      </c>
      <c r="F1499" s="61" t="str">
        <f>A1497</f>
        <v>Solar thermal power plants</v>
      </c>
      <c r="G1499" s="61" t="str">
        <f>B1497</f>
        <v>Solar thermal power plants</v>
      </c>
      <c r="H1499" s="61" t="str">
        <f>C1497</f>
        <v>Electricity only</v>
      </c>
      <c r="I1499" s="84" t="str">
        <f t="shared" si="85"/>
        <v>S</v>
      </c>
      <c r="J1499" s="135">
        <v>93.323879999999988</v>
      </c>
      <c r="K1499" s="135">
        <v>93.312674572617539</v>
      </c>
      <c r="L1499" s="135">
        <v>93.298998184975787</v>
      </c>
      <c r="M1499" s="135">
        <v>93.282308637059259</v>
      </c>
      <c r="N1499" s="135">
        <v>93.261946068873286</v>
      </c>
      <c r="O1499" s="135">
        <v>93.23710807137526</v>
      </c>
      <c r="P1499" s="135">
        <v>93.206819848510889</v>
      </c>
      <c r="Q1499" s="135">
        <v>93.169898603176065</v>
      </c>
      <c r="R1499" s="135">
        <v>93.124911262639117</v>
      </c>
      <c r="S1499" s="135">
        <v>93.070124645927464</v>
      </c>
      <c r="T1499" s="135">
        <v>93.003447240797996</v>
      </c>
      <c r="U1499" s="135">
        <v>92.922361951405151</v>
      </c>
      <c r="V1499" s="135">
        <v>92.82384957196598</v>
      </c>
      <c r="W1499" s="135">
        <v>92.704303437431335</v>
      </c>
      <c r="X1499" s="135">
        <v>92.559436834902556</v>
      </c>
      <c r="Y1499" s="135">
        <v>92.384186502753252</v>
      </c>
      <c r="Z1499" s="135">
        <v>92.172618105441416</v>
      </c>
      <c r="AA1499" s="135">
        <v>91.917843172172667</v>
      </c>
      <c r="AB1499" s="135">
        <v>91.611961813847415</v>
      </c>
      <c r="AC1499" s="135">
        <v>91.24605164239702</v>
      </c>
      <c r="AD1499" s="135">
        <v>90.810230473889121</v>
      </c>
      <c r="AE1499" s="135">
        <v>90.293827824759617</v>
      </c>
      <c r="AF1499" s="135">
        <v>89.68570626662391</v>
      </c>
      <c r="AG1499" s="135">
        <v>88.974775547766768</v>
      </c>
      <c r="AH1499" s="135">
        <v>88.150735813975501</v>
      </c>
      <c r="AI1499" s="135">
        <v>87.205066037459204</v>
      </c>
      <c r="AJ1499" s="135">
        <v>86.132234937985459</v>
      </c>
      <c r="AK1499" s="135">
        <v>84.931052260628533</v>
      </c>
      <c r="AL1499" s="135">
        <v>83.606003171670366</v>
      </c>
      <c r="AM1499" s="135">
        <v>82.168333491379514</v>
      </c>
      <c r="AN1499" s="135">
        <v>80.636606067262804</v>
      </c>
      <c r="AO1499" s="135">
        <v>79.036462482087927</v>
      </c>
      <c r="AP1499" s="135">
        <v>77.399424935854768</v>
      </c>
      <c r="AQ1499" s="135">
        <v>75.760758640071714</v>
      </c>
      <c r="AR1499" s="135">
        <v>74.156643439625569</v>
      </c>
      <c r="AS1499" s="135">
        <v>72.621099522276054</v>
      </c>
      <c r="AT1499" s="135">
        <v>71.183198271506583</v>
      </c>
      <c r="AU1499" s="135">
        <v>69.865025411638399</v>
      </c>
      <c r="AV1499" s="135">
        <v>68.680671048500784</v>
      </c>
      <c r="AW1499" s="135">
        <v>67.636273165097023</v>
      </c>
      <c r="AX1499" s="136">
        <v>66.730924451898261</v>
      </c>
    </row>
    <row r="1500" spans="1:50">
      <c r="A1500" s="213"/>
      <c r="B1500" s="218"/>
      <c r="C1500" s="210"/>
      <c r="D1500" s="93" t="s">
        <v>47</v>
      </c>
      <c r="E1500" s="73" t="str">
        <f>A1497&amp;"/"&amp;B1497&amp;"/"&amp;C1497&amp;"/"&amp;D1500</f>
        <v>Solar thermal power plants/Solar thermal power plants/Electricity only/XS</v>
      </c>
      <c r="F1500" s="91" t="str">
        <f>A1497</f>
        <v>Solar thermal power plants</v>
      </c>
      <c r="G1500" s="91" t="str">
        <f>B1497</f>
        <v>Solar thermal power plants</v>
      </c>
      <c r="H1500" s="91" t="str">
        <f>C1497</f>
        <v>Electricity only</v>
      </c>
      <c r="I1500" s="70" t="str">
        <f t="shared" si="85"/>
        <v>XS</v>
      </c>
      <c r="J1500" s="137">
        <v>116.65484999999998</v>
      </c>
      <c r="K1500" s="137">
        <v>116.64576252467911</v>
      </c>
      <c r="L1500" s="137">
        <v>116.6346689779439</v>
      </c>
      <c r="M1500" s="137">
        <v>116.62112811432968</v>
      </c>
      <c r="N1500" s="137">
        <v>116.60460241752561</v>
      </c>
      <c r="O1500" s="137">
        <v>116.58443748003467</v>
      </c>
      <c r="P1500" s="137">
        <v>116.55983715470327</v>
      </c>
      <c r="Q1500" s="137">
        <v>116.52983370445713</v>
      </c>
      <c r="R1500" s="137">
        <v>116.49325208241676</v>
      </c>
      <c r="S1500" s="137">
        <v>116.4486673952549</v>
      </c>
      <c r="T1500" s="137">
        <v>116.3943545572687</v>
      </c>
      <c r="U1500" s="137">
        <v>116.32822916083133</v>
      </c>
      <c r="V1500" s="137">
        <v>116.24777871531944</v>
      </c>
      <c r="W1500" s="137">
        <v>116.1499837065746</v>
      </c>
      <c r="X1500" s="137">
        <v>116.03122849504307</v>
      </c>
      <c r="Y1500" s="137">
        <v>115.88720302991119</v>
      </c>
      <c r="Z1500" s="137">
        <v>115.71279787572279</v>
      </c>
      <c r="AA1500" s="137">
        <v>115.5019973345123</v>
      </c>
      <c r="AB1500" s="137">
        <v>115.2477787368713</v>
      </c>
      <c r="AC1500" s="137">
        <v>114.94203050072471</v>
      </c>
      <c r="AD1500" s="137">
        <v>114.57550746854284</v>
      </c>
      <c r="AE1500" s="137">
        <v>114.13784926862306</v>
      </c>
      <c r="AF1500" s="137">
        <v>113.61769550610742</v>
      </c>
      <c r="AG1500" s="137">
        <v>113.0029392325257</v>
      </c>
      <c r="AH1500" s="137">
        <v>112.28116501676803</v>
      </c>
      <c r="AI1500" s="137">
        <v>111.44031628602333</v>
      </c>
      <c r="AJ1500" s="137">
        <v>110.46962329495157</v>
      </c>
      <c r="AK1500" s="137">
        <v>109.36079242909585</v>
      </c>
      <c r="AL1500" s="137">
        <v>108.10940538781014</v>
      </c>
      <c r="AM1500" s="137">
        <v>106.71640405113446</v>
      </c>
      <c r="AN1500" s="137">
        <v>105.18945394505499</v>
      </c>
      <c r="AO1500" s="137">
        <v>103.5439091413989</v>
      </c>
      <c r="AP1500" s="137">
        <v>101.8030775980892</v>
      </c>
      <c r="AQ1500" s="137">
        <v>99.997541745638841</v>
      </c>
      <c r="AR1500" s="137">
        <v>98.163439521200601</v>
      </c>
      <c r="AS1500" s="137">
        <v>96.339834381565197</v>
      </c>
      <c r="AT1500" s="137">
        <v>94.565536484050071</v>
      </c>
      <c r="AU1500" s="137">
        <v>92.875897426054181</v>
      </c>
      <c r="AV1500" s="137">
        <v>91.300121623339123</v>
      </c>
      <c r="AW1500" s="137">
        <v>89.859506243111227</v>
      </c>
      <c r="AX1500" s="138">
        <v>88.566788382791344</v>
      </c>
    </row>
    <row r="1501" spans="1:50">
      <c r="A1501" s="211" t="s">
        <v>66</v>
      </c>
      <c r="B1501" s="214" t="s">
        <v>66</v>
      </c>
      <c r="C1501" s="209" t="s">
        <v>36</v>
      </c>
      <c r="D1501" s="67" t="s">
        <v>24</v>
      </c>
      <c r="E1501" s="87" t="str">
        <f>A1501&amp;"/"&amp;B1501&amp;"/"&amp;C1501&amp;"/"&amp;D1501</f>
        <v>Geothermal power plants/Geothermal power plants/Electricity only/L</v>
      </c>
      <c r="F1501" s="55" t="str">
        <f>A1501</f>
        <v>Geothermal power plants</v>
      </c>
      <c r="G1501" s="55" t="str">
        <f>B1501</f>
        <v>Geothermal power plants</v>
      </c>
      <c r="H1501" s="55" t="str">
        <f>C1501</f>
        <v>Electricity only</v>
      </c>
      <c r="I1501" s="85" t="str">
        <f t="shared" si="85"/>
        <v>L</v>
      </c>
      <c r="J1501" s="139">
        <v>64.749999999999986</v>
      </c>
      <c r="K1501" s="139">
        <v>64.702056158044613</v>
      </c>
      <c r="L1501" s="139">
        <v>64.646486987327009</v>
      </c>
      <c r="M1501" s="139">
        <v>64.582104574836748</v>
      </c>
      <c r="N1501" s="139">
        <v>64.507544550130106</v>
      </c>
      <c r="O1501" s="139">
        <v>64.421242856637448</v>
      </c>
      <c r="P1501" s="139">
        <v>64.321410519912945</v>
      </c>
      <c r="Q1501" s="139">
        <v>64.206006644113813</v>
      </c>
      <c r="R1501" s="139">
        <v>64.072710068165591</v>
      </c>
      <c r="S1501" s="139">
        <v>63.918890386114718</v>
      </c>
      <c r="T1501" s="139">
        <v>63.741579399852881</v>
      </c>
      <c r="U1501" s="139">
        <v>63.537444545649173</v>
      </c>
      <c r="V1501" s="139">
        <v>63.302766436925729</v>
      </c>
      <c r="W1501" s="139">
        <v>63.033423408453572</v>
      </c>
      <c r="X1501" s="139">
        <v>62.724886835914056</v>
      </c>
      <c r="Y1501" s="139">
        <v>62.372232025773457</v>
      </c>
      <c r="Z1501" s="139">
        <v>61.97017057995911</v>
      </c>
      <c r="AA1501" s="139">
        <v>61.513111248712072</v>
      </c>
      <c r="AB1501" s="139">
        <v>60.995257239742266</v>
      </c>
      <c r="AC1501" s="139">
        <v>60.410748514869702</v>
      </c>
      <c r="AD1501" s="139">
        <v>59.753857439215771</v>
      </c>
      <c r="AE1501" s="139">
        <v>59.019244812214502</v>
      </c>
      <c r="AF1501" s="139">
        <v>58.202280283916757</v>
      </c>
      <c r="AG1501" s="139">
        <v>57.299425911274163</v>
      </c>
      <c r="AH1501" s="139">
        <v>56.30867372130156</v>
      </c>
      <c r="AI1501" s="139">
        <v>55.230017525495754</v>
      </c>
      <c r="AJ1501" s="139">
        <v>54.065926364403772</v>
      </c>
      <c r="AK1501" s="139">
        <v>52.821773214271317</v>
      </c>
      <c r="AL1501" s="139">
        <v>51.506160384504632</v>
      </c>
      <c r="AM1501" s="139">
        <v>50.131075813684518</v>
      </c>
      <c r="AN1501" s="139">
        <v>48.711816216843822</v>
      </c>
      <c r="AO1501" s="139">
        <v>47.266627287500206</v>
      </c>
      <c r="AP1501" s="139">
        <v>45.816039586013133</v>
      </c>
      <c r="AQ1501" s="139">
        <v>44.381919672983152</v>
      </c>
      <c r="AR1501" s="139">
        <v>42.986303563115705</v>
      </c>
      <c r="AS1501" s="139">
        <v>41.650123978706546</v>
      </c>
      <c r="AT1501" s="139">
        <v>40.391972816916415</v>
      </c>
      <c r="AU1501" s="139">
        <v>39.22704618306873</v>
      </c>
      <c r="AV1501" s="139">
        <v>38.166397201700995</v>
      </c>
      <c r="AW1501" s="139">
        <v>37.216575098730829</v>
      </c>
      <c r="AX1501" s="140">
        <v>36.37966828281084</v>
      </c>
    </row>
    <row r="1502" spans="1:50">
      <c r="A1502" s="212"/>
      <c r="B1502" s="215"/>
      <c r="C1502" s="206"/>
      <c r="D1502" s="52" t="s">
        <v>25</v>
      </c>
      <c r="E1502" s="86" t="str">
        <f>A1501&amp;"/"&amp;B1501&amp;"/"&amp;C1501&amp;"/"&amp;D1502</f>
        <v>Geothermal power plants/Geothermal power plants/Electricity only/M</v>
      </c>
      <c r="F1502" s="61" t="str">
        <f>A1501</f>
        <v>Geothermal power plants</v>
      </c>
      <c r="G1502" s="61" t="str">
        <f>B1501</f>
        <v>Geothermal power plants</v>
      </c>
      <c r="H1502" s="61" t="str">
        <f>C1501</f>
        <v>Electricity only</v>
      </c>
      <c r="I1502" s="84" t="str">
        <f t="shared" si="85"/>
        <v>M</v>
      </c>
      <c r="J1502" s="135">
        <v>74.462499999999991</v>
      </c>
      <c r="K1502" s="135">
        <v>74.39537869834227</v>
      </c>
      <c r="L1502" s="135">
        <v>74.317604532134169</v>
      </c>
      <c r="M1502" s="135">
        <v>74.227525776151495</v>
      </c>
      <c r="N1502" s="135">
        <v>74.123248080532505</v>
      </c>
      <c r="O1502" s="135">
        <v>74.002603504259483</v>
      </c>
      <c r="P1502" s="135">
        <v>73.86311725492601</v>
      </c>
      <c r="Q1502" s="135">
        <v>73.701972613465387</v>
      </c>
      <c r="R1502" s="135">
        <v>73.515974843523324</v>
      </c>
      <c r="S1502" s="135">
        <v>73.301515315538211</v>
      </c>
      <c r="T1502" s="135">
        <v>73.054537639486611</v>
      </c>
      <c r="U1502" s="135">
        <v>72.770508321792221</v>
      </c>
      <c r="V1502" s="135">
        <v>72.444395361485846</v>
      </c>
      <c r="W1502" s="135">
        <v>72.070659288792982</v>
      </c>
      <c r="X1502" s="135">
        <v>71.643262416810529</v>
      </c>
      <c r="Y1502" s="135">
        <v>71.155703481234085</v>
      </c>
      <c r="Z1502" s="135">
        <v>70.601086289260053</v>
      </c>
      <c r="AA1502" s="135">
        <v>69.97223231588471</v>
      </c>
      <c r="AB1502" s="135">
        <v>69.261848100541869</v>
      </c>
      <c r="AC1502" s="135">
        <v>68.46275840954435</v>
      </c>
      <c r="AD1502" s="135">
        <v>67.568214901659914</v>
      </c>
      <c r="AE1502" s="135">
        <v>66.572286803938056</v>
      </c>
      <c r="AF1502" s="135">
        <v>65.470334153946553</v>
      </c>
      <c r="AG1502" s="135">
        <v>64.259554858556939</v>
      </c>
      <c r="AH1502" s="135">
        <v>62.939583847134564</v>
      </c>
      <c r="AI1502" s="135">
        <v>61.513106307204161</v>
      </c>
      <c r="AJ1502" s="135">
        <v>59.986428784114722</v>
      </c>
      <c r="AK1502" s="135">
        <v>58.369934590847159</v>
      </c>
      <c r="AL1502" s="135">
        <v>56.678337771225664</v>
      </c>
      <c r="AM1502" s="135">
        <v>54.930648116233733</v>
      </c>
      <c r="AN1502" s="135">
        <v>53.149773733114962</v>
      </c>
      <c r="AO1502" s="135">
        <v>51.361720835557158</v>
      </c>
      <c r="AP1502" s="135">
        <v>49.594402166076065</v>
      </c>
      <c r="AQ1502" s="135">
        <v>47.876129468479739</v>
      </c>
      <c r="AR1502" s="135">
        <v>46.233929510513683</v>
      </c>
      <c r="AS1502" s="135">
        <v>44.691871453064323</v>
      </c>
      <c r="AT1502" s="135">
        <v>43.269610857694985</v>
      </c>
      <c r="AU1502" s="135">
        <v>41.981333645813187</v>
      </c>
      <c r="AV1502" s="135">
        <v>40.835223692132011</v>
      </c>
      <c r="AW1502" s="135">
        <v>39.833493364345138</v>
      </c>
      <c r="AX1502" s="136">
        <v>38.972927478964451</v>
      </c>
    </row>
    <row r="1503" spans="1:50">
      <c r="A1503" s="213"/>
      <c r="B1503" s="218"/>
      <c r="C1503" s="210"/>
      <c r="D1503" s="93" t="s">
        <v>38</v>
      </c>
      <c r="E1503" s="73" t="str">
        <f>A1501&amp;"/"&amp;B1501&amp;"/"&amp;C1501&amp;"/"&amp;D1503</f>
        <v>Geothermal power plants/Geothermal power plants/Electricity only/S</v>
      </c>
      <c r="F1503" s="91" t="str">
        <f>A1501</f>
        <v>Geothermal power plants</v>
      </c>
      <c r="G1503" s="91" t="str">
        <f>B1501</f>
        <v>Geothermal power plants</v>
      </c>
      <c r="H1503" s="91" t="str">
        <f>C1501</f>
        <v>Electricity only</v>
      </c>
      <c r="I1503" s="70" t="str">
        <f t="shared" ref="I1503:I1517" si="86">D1503</f>
        <v>S</v>
      </c>
      <c r="J1503" s="137">
        <v>96.801249999999996</v>
      </c>
      <c r="K1503" s="137">
        <v>96.751358707729509</v>
      </c>
      <c r="L1503" s="137">
        <v>96.693475457422167</v>
      </c>
      <c r="M1503" s="137">
        <v>96.626335402753469</v>
      </c>
      <c r="N1503" s="137">
        <v>96.548478858649915</v>
      </c>
      <c r="O1503" s="137">
        <v>96.458223148746981</v>
      </c>
      <c r="P1503" s="137">
        <v>96.353631040135028</v>
      </c>
      <c r="Q1503" s="137">
        <v>96.232475591507878</v>
      </c>
      <c r="R1503" s="137">
        <v>96.09220133319107</v>
      </c>
      <c r="S1503" s="137">
        <v>95.929881840557726</v>
      </c>
      <c r="T1503" s="137">
        <v>95.742173973314749</v>
      </c>
      <c r="U1503" s="137">
        <v>95.525269353578253</v>
      </c>
      <c r="V1503" s="137">
        <v>95.274844071632373</v>
      </c>
      <c r="W1503" s="137">
        <v>94.986008170348768</v>
      </c>
      <c r="X1503" s="137">
        <v>94.653257201591572</v>
      </c>
      <c r="Y1503" s="137">
        <v>94.270429106065848</v>
      </c>
      <c r="Z1503" s="137">
        <v>93.830670874489812</v>
      </c>
      <c r="AA1503" s="137">
        <v>93.326420924639066</v>
      </c>
      <c r="AB1503" s="137">
        <v>92.749414875111</v>
      </c>
      <c r="AC1503" s="137">
        <v>92.090724371520423</v>
      </c>
      <c r="AD1503" s="137">
        <v>91.340840717703117</v>
      </c>
      <c r="AE1503" s="137">
        <v>90.489817078816429</v>
      </c>
      <c r="AF1503" s="137">
        <v>89.527484613967431</v>
      </c>
      <c r="AG1503" s="137">
        <v>88.443758546581094</v>
      </c>
      <c r="AH1503" s="137">
        <v>87.229049170513449</v>
      </c>
      <c r="AI1503" s="137">
        <v>85.874789196211893</v>
      </c>
      <c r="AJ1503" s="137">
        <v>84.374081601573863</v>
      </c>
      <c r="AK1503" s="137">
        <v>82.722460225472986</v>
      </c>
      <c r="AL1503" s="137">
        <v>80.918738007241032</v>
      </c>
      <c r="AM1503" s="137">
        <v>78.965895088636259</v>
      </c>
      <c r="AN1503" s="137">
        <v>76.871932373738105</v>
      </c>
      <c r="AO1503" s="137">
        <v>74.650588958299991</v>
      </c>
      <c r="AP1503" s="137">
        <v>72.321799771481537</v>
      </c>
      <c r="AQ1503" s="137">
        <v>69.911760554205273</v>
      </c>
      <c r="AR1503" s="137">
        <v>67.452479479694333</v>
      </c>
      <c r="AS1503" s="137">
        <v>64.980735233804623</v>
      </c>
      <c r="AT1503" s="137">
        <v>62.536432176087622</v>
      </c>
      <c r="AU1503" s="137">
        <v>60.160438013436739</v>
      </c>
      <c r="AV1503" s="137">
        <v>57.892092154388635</v>
      </c>
      <c r="AW1503" s="137">
        <v>55.766659565272462</v>
      </c>
      <c r="AX1503" s="138">
        <v>53.813049608188223</v>
      </c>
    </row>
    <row r="1504" spans="1:50">
      <c r="A1504" s="211" t="s">
        <v>67</v>
      </c>
      <c r="B1504" s="14" t="s">
        <v>68</v>
      </c>
      <c r="C1504" s="15" t="s">
        <v>36</v>
      </c>
      <c r="D1504" s="111" t="s">
        <v>25</v>
      </c>
      <c r="E1504" s="112" t="str">
        <f>A1504&amp;"/"&amp;B1504&amp;"/"&amp;C1504&amp;"/"&amp;D1504</f>
        <v>Tide, wave and ocean power plants/Tidal/Electricity only/M</v>
      </c>
      <c r="F1504" s="113" t="str">
        <f>A1504</f>
        <v>Tide, wave and ocean power plants</v>
      </c>
      <c r="G1504" s="113" t="str">
        <f>B1504</f>
        <v>Tidal</v>
      </c>
      <c r="H1504" s="113" t="str">
        <f>C1504</f>
        <v>Electricity only</v>
      </c>
      <c r="I1504" s="114" t="str">
        <f t="shared" si="86"/>
        <v>M</v>
      </c>
      <c r="J1504" s="145">
        <v>124.2</v>
      </c>
      <c r="K1504" s="145">
        <v>123.78180730793254</v>
      </c>
      <c r="L1504" s="145">
        <v>123.32277800505162</v>
      </c>
      <c r="M1504" s="145">
        <v>122.81928061178323</v>
      </c>
      <c r="N1504" s="145">
        <v>122.26743751670156</v>
      </c>
      <c r="O1504" s="145">
        <v>121.66312550419211</v>
      </c>
      <c r="P1504" s="145">
        <v>121.00198101174647</v>
      </c>
      <c r="Q1504" s="145">
        <v>120.27941128603041</v>
      </c>
      <c r="R1504" s="145">
        <v>119.49061277280546</v>
      </c>
      <c r="S1504" s="145">
        <v>118.63059824092566</v>
      </c>
      <c r="T1504" s="145">
        <v>117.69423429494525</v>
      </c>
      <c r="U1504" s="145">
        <v>116.67629106049043</v>
      </c>
      <c r="V1504" s="145">
        <v>115.57150591296492</v>
      </c>
      <c r="W1504" s="145">
        <v>114.37466313964801</v>
      </c>
      <c r="X1504" s="145">
        <v>113.08069134831702</v>
      </c>
      <c r="Y1504" s="145">
        <v>111.68478022695322</v>
      </c>
      <c r="Z1504" s="145">
        <v>110.18251787845739</v>
      </c>
      <c r="AA1504" s="145">
        <v>108.57004935761054</v>
      </c>
      <c r="AB1504" s="145">
        <v>106.84425618017131</v>
      </c>
      <c r="AC1504" s="145">
        <v>105.00295541548429</v>
      </c>
      <c r="AD1504" s="145">
        <v>103.04511548476529</v>
      </c>
      <c r="AE1504" s="145">
        <v>100.97108395795313</v>
      </c>
      <c r="AF1504" s="145">
        <v>98.782820494942015</v>
      </c>
      <c r="AG1504" s="145">
        <v>96.484125679108075</v>
      </c>
      <c r="AH1504" s="145">
        <v>94.080853967438742</v>
      </c>
      <c r="AI1504" s="145">
        <v>91.581096526976012</v>
      </c>
      <c r="AJ1504" s="145">
        <v>88.995317612218614</v>
      </c>
      <c r="AK1504" s="145">
        <v>86.336426705596168</v>
      </c>
      <c r="AL1504" s="145">
        <v>83.619768291057369</v>
      </c>
      <c r="AM1504" s="145">
        <v>80.863012275926494</v>
      </c>
      <c r="AN1504" s="145">
        <v>78.085931096875157</v>
      </c>
      <c r="AO1504" s="145">
        <v>75.310054705397746</v>
      </c>
      <c r="AP1504" s="145">
        <v>72.558201985159528</v>
      </c>
      <c r="AQ1504" s="145">
        <v>69.853896473498367</v>
      </c>
      <c r="AR1504" s="145">
        <v>67.220684948063862</v>
      </c>
      <c r="AS1504" s="145">
        <v>64.681388523608916</v>
      </c>
      <c r="AT1504" s="145">
        <v>62.257326081659635</v>
      </c>
      <c r="AU1504" s="145">
        <v>59.967557634217407</v>
      </c>
      <c r="AV1504" s="145">
        <v>57.828199137508342</v>
      </c>
      <c r="AW1504" s="145">
        <v>55.851859163762562</v>
      </c>
      <c r="AX1504" s="146">
        <v>54.047241134627583</v>
      </c>
    </row>
    <row r="1505" spans="1:50">
      <c r="A1505" s="213"/>
      <c r="B1505" s="16" t="s">
        <v>69</v>
      </c>
      <c r="C1505" s="17" t="s">
        <v>36</v>
      </c>
      <c r="D1505" s="93" t="s">
        <v>25</v>
      </c>
      <c r="E1505" s="73" t="str">
        <f>A1504&amp;"/"&amp;B1505&amp;"/"&amp;C1505&amp;"/"&amp;D1505</f>
        <v>Tide, wave and ocean power plants/Wave/Electricity only/M</v>
      </c>
      <c r="F1505" s="91" t="str">
        <f>A1504</f>
        <v>Tide, wave and ocean power plants</v>
      </c>
      <c r="G1505" s="91" t="str">
        <f>B1505</f>
        <v>Wave</v>
      </c>
      <c r="H1505" s="91" t="str">
        <f>C1505</f>
        <v>Electricity only</v>
      </c>
      <c r="I1505" s="70" t="str">
        <f t="shared" si="86"/>
        <v>M</v>
      </c>
      <c r="J1505" s="137">
        <v>156.49200000000002</v>
      </c>
      <c r="K1505" s="137">
        <v>155.99550870829577</v>
      </c>
      <c r="L1505" s="137">
        <v>155.45019849660198</v>
      </c>
      <c r="M1505" s="137">
        <v>154.85165399994867</v>
      </c>
      <c r="N1505" s="137">
        <v>154.19514348108117</v>
      </c>
      <c r="O1505" s="137">
        <v>153.47561462358965</v>
      </c>
      <c r="P1505" s="137">
        <v>152.68769512294739</v>
      </c>
      <c r="Q1505" s="137">
        <v>151.82569936802662</v>
      </c>
      <c r="R1505" s="137">
        <v>150.88364270642521</v>
      </c>
      <c r="S1505" s="137">
        <v>149.85526499379989</v>
      </c>
      <c r="T1505" s="137">
        <v>148.73406533112322</v>
      </c>
      <c r="U1505" s="137">
        <v>147.51335008116209</v>
      </c>
      <c r="V1505" s="137">
        <v>146.18629640841829</v>
      </c>
      <c r="W1505" s="137">
        <v>144.74603368148519</v>
      </c>
      <c r="X1505" s="137">
        <v>143.18574508301384</v>
      </c>
      <c r="Y1505" s="137">
        <v>141.49879165315485</v>
      </c>
      <c r="Z1505" s="137">
        <v>139.67886070371185</v>
      </c>
      <c r="AA1505" s="137">
        <v>137.72014003292017</v>
      </c>
      <c r="AB1505" s="137">
        <v>135.61751859210889</v>
      </c>
      <c r="AC1505" s="137">
        <v>133.36681315366363</v>
      </c>
      <c r="AD1505" s="137">
        <v>130.96501905986804</v>
      </c>
      <c r="AE1505" s="137">
        <v>128.41058126536299</v>
      </c>
      <c r="AF1505" s="137">
        <v>125.70367962031858</v>
      </c>
      <c r="AG1505" s="137">
        <v>122.84651971606654</v>
      </c>
      <c r="AH1505" s="137">
        <v>119.84361772492046</v>
      </c>
      <c r="AI1505" s="137">
        <v>116.70206467669777</v>
      </c>
      <c r="AJ1505" s="137">
        <v>113.43175277297003</v>
      </c>
      <c r="AK1505" s="137">
        <v>110.04554397819555</v>
      </c>
      <c r="AL1505" s="137">
        <v>106.55935965261679</v>
      </c>
      <c r="AM1505" s="137">
        <v>102.99216986306425</v>
      </c>
      <c r="AN1505" s="137">
        <v>99.365862685125208</v>
      </c>
      <c r="AO1505" s="137">
        <v>95.704977687052164</v>
      </c>
      <c r="AP1505" s="137">
        <v>92.036294100765787</v>
      </c>
      <c r="AQ1505" s="137">
        <v>88.388272925242731</v>
      </c>
      <c r="AR1505" s="137">
        <v>84.790363020290101</v>
      </c>
      <c r="AS1505" s="137">
        <v>81.272193387605569</v>
      </c>
      <c r="AT1505" s="137">
        <v>77.862686162434599</v>
      </c>
      <c r="AU1505" s="137">
        <v>74.589135903259958</v>
      </c>
      <c r="AV1505" s="137">
        <v>71.476308976022153</v>
      </c>
      <c r="AW1505" s="137">
        <v>68.545620691447709</v>
      </c>
      <c r="AX1505" s="138">
        <v>65.814446261863168</v>
      </c>
    </row>
    <row r="1506" spans="1:50">
      <c r="A1506" s="211" t="s">
        <v>70</v>
      </c>
      <c r="B1506" s="214" t="s">
        <v>71</v>
      </c>
      <c r="C1506" s="209" t="s">
        <v>36</v>
      </c>
      <c r="D1506" s="67" t="s">
        <v>24</v>
      </c>
      <c r="E1506" s="87" t="str">
        <f>A1506&amp;"/"&amp;B1506&amp;"/"&amp;C1506&amp;"/"&amp;D1506</f>
        <v>Hydro plants/Run-of-river/Electricity only/L</v>
      </c>
      <c r="F1506" s="55" t="str">
        <f>A1506</f>
        <v>Hydro plants</v>
      </c>
      <c r="G1506" s="55" t="str">
        <f>B1506</f>
        <v>Run-of-river</v>
      </c>
      <c r="H1506" s="55" t="str">
        <f>C1506</f>
        <v>Electricity only</v>
      </c>
      <c r="I1506" s="85" t="str">
        <f t="shared" si="86"/>
        <v>L</v>
      </c>
      <c r="J1506" s="139">
        <v>20.61</v>
      </c>
      <c r="K1506" s="139">
        <v>20.601268341292727</v>
      </c>
      <c r="L1506" s="139">
        <v>20.591682760058671</v>
      </c>
      <c r="M1506" s="139">
        <v>20.581166970262711</v>
      </c>
      <c r="N1506" s="139">
        <v>20.569639411519578</v>
      </c>
      <c r="O1506" s="139">
        <v>20.557013222945848</v>
      </c>
      <c r="P1506" s="139">
        <v>20.543196305929111</v>
      </c>
      <c r="Q1506" s="139">
        <v>20.528091497780167</v>
      </c>
      <c r="R1506" s="139">
        <v>20.511596881171901</v>
      </c>
      <c r="S1506" s="139">
        <v>20.493606257116507</v>
      </c>
      <c r="T1506" s="139">
        <v>20.474009811791611</v>
      </c>
      <c r="U1506" s="139">
        <v>20.452695009529901</v>
      </c>
      <c r="V1506" s="139">
        <v>20.429547745393794</v>
      </c>
      <c r="W1506" s="139">
        <v>20.404453790541535</v>
      </c>
      <c r="X1506" s="139">
        <v>20.377300561547301</v>
      </c>
      <c r="Y1506" s="139">
        <v>20.347979240385015</v>
      </c>
      <c r="Z1506" s="139">
        <v>20.316387264292196</v>
      </c>
      <c r="AA1506" s="139">
        <v>20.282431193556565</v>
      </c>
      <c r="AB1506" s="139">
        <v>20.246029949826216</v>
      </c>
      <c r="AC1506" s="139">
        <v>20.207118397391923</v>
      </c>
      <c r="AD1506" s="139">
        <v>20.165651214844516</v>
      </c>
      <c r="AE1506" s="139">
        <v>20.121606974792851</v>
      </c>
      <c r="AF1506" s="139">
        <v>20.074992315717168</v>
      </c>
      <c r="AG1506" s="139">
        <v>20.025846054020448</v>
      </c>
      <c r="AH1506" s="139">
        <v>19.97424304825045</v>
      </c>
      <c r="AI1506" s="139">
        <v>19.920297594506799</v>
      </c>
      <c r="AJ1506" s="139">
        <v>19.864166106254896</v>
      </c>
      <c r="AK1506" s="139">
        <v>19.806048817782436</v>
      </c>
      <c r="AL1506" s="139">
        <v>19.746190253193561</v>
      </c>
      <c r="AM1506" s="139">
        <v>19.684878226570927</v>
      </c>
      <c r="AN1506" s="139">
        <v>19.622441186993857</v>
      </c>
      <c r="AO1506" s="139">
        <v>19.559243795687866</v>
      </c>
      <c r="AP1506" s="139">
        <v>19.495680720063529</v>
      </c>
      <c r="AQ1506" s="139">
        <v>19.432168745741624</v>
      </c>
      <c r="AR1506" s="139">
        <v>19.369137434287236</v>
      </c>
      <c r="AS1506" s="139">
        <v>19.307018679649136</v>
      </c>
      <c r="AT1506" s="139">
        <v>19.246235626645475</v>
      </c>
      <c r="AU1506" s="139">
        <v>19.187191496462081</v>
      </c>
      <c r="AV1506" s="139">
        <v>19.130258905121977</v>
      </c>
      <c r="AW1506" s="139">
        <v>19.075770253301581</v>
      </c>
      <c r="AX1506" s="140">
        <v>19.024009707395614</v>
      </c>
    </row>
    <row r="1507" spans="1:50">
      <c r="A1507" s="212"/>
      <c r="B1507" s="215"/>
      <c r="C1507" s="206"/>
      <c r="D1507" s="52" t="s">
        <v>25</v>
      </c>
      <c r="E1507" s="86" t="str">
        <f>A1506&amp;"/"&amp;B1506&amp;"/"&amp;C1506&amp;"/"&amp;D1507</f>
        <v>Hydro plants/Run-of-river/Electricity only/M</v>
      </c>
      <c r="F1507" s="61" t="str">
        <f>A1506</f>
        <v>Hydro plants</v>
      </c>
      <c r="G1507" s="61" t="str">
        <f>B1506</f>
        <v>Run-of-river</v>
      </c>
      <c r="H1507" s="61" t="str">
        <f>C1506</f>
        <v>Electricity only</v>
      </c>
      <c r="I1507" s="84" t="str">
        <f t="shared" si="86"/>
        <v>M</v>
      </c>
      <c r="J1507" s="135">
        <v>21.640500000000003</v>
      </c>
      <c r="K1507" s="135">
        <v>21.632961811763209</v>
      </c>
      <c r="L1507" s="135">
        <v>21.624676553428571</v>
      </c>
      <c r="M1507" s="135">
        <v>21.615575349600121</v>
      </c>
      <c r="N1507" s="135">
        <v>21.605584083158082</v>
      </c>
      <c r="O1507" s="135">
        <v>21.59462323945602</v>
      </c>
      <c r="P1507" s="135">
        <v>21.582607806273963</v>
      </c>
      <c r="Q1507" s="135">
        <v>21.569447246563783</v>
      </c>
      <c r="R1507" s="135">
        <v>21.555045563874863</v>
      </c>
      <c r="S1507" s="135">
        <v>21.53930148335569</v>
      </c>
      <c r="T1507" s="135">
        <v>21.522108774288974</v>
      </c>
      <c r="U1507" s="135">
        <v>21.503356743086382</v>
      </c>
      <c r="V1507" s="135">
        <v>21.482930928336383</v>
      </c>
      <c r="W1507" s="135">
        <v>21.460714031587383</v>
      </c>
      <c r="X1507" s="135">
        <v>21.436587118702178</v>
      </c>
      <c r="Y1507" s="135">
        <v>21.410431126395448</v>
      </c>
      <c r="Z1507" s="135">
        <v>21.38212870643585</v>
      </c>
      <c r="AA1507" s="135">
        <v>21.351566435352673</v>
      </c>
      <c r="AB1507" s="135">
        <v>21.31863740967685</v>
      </c>
      <c r="AC1507" s="135">
        <v>21.283244235099268</v>
      </c>
      <c r="AD1507" s="135">
        <v>21.245302401834177</v>
      </c>
      <c r="AE1507" s="135">
        <v>21.204744017470045</v>
      </c>
      <c r="AF1507" s="135">
        <v>21.161521842484987</v>
      </c>
      <c r="AG1507" s="135">
        <v>21.115613542628331</v>
      </c>
      <c r="AH1507" s="135">
        <v>21.067026037337012</v>
      </c>
      <c r="AI1507" s="135">
        <v>21.015799785818992</v>
      </c>
      <c r="AJ1507" s="135">
        <v>20.962012814818586</v>
      </c>
      <c r="AK1507" s="135">
        <v>20.905784257725486</v>
      </c>
      <c r="AL1507" s="135">
        <v>20.847277147804963</v>
      </c>
      <c r="AM1507" s="135">
        <v>20.786700193748779</v>
      </c>
      <c r="AN1507" s="135">
        <v>20.724308268518332</v>
      </c>
      <c r="AO1507" s="135">
        <v>20.660401367191184</v>
      </c>
      <c r="AP1507" s="135">
        <v>20.595321839613824</v>
      </c>
      <c r="AQ1507" s="135">
        <v>20.529449780365429</v>
      </c>
      <c r="AR1507" s="135">
        <v>20.463196560145249</v>
      </c>
      <c r="AS1507" s="135">
        <v>20.396996603959419</v>
      </c>
      <c r="AT1507" s="135">
        <v>20.331297653467555</v>
      </c>
      <c r="AU1507" s="135">
        <v>20.26654988142511</v>
      </c>
      <c r="AV1507" s="135">
        <v>20.203194341172356</v>
      </c>
      <c r="AW1507" s="135">
        <v>20.14165131920047</v>
      </c>
      <c r="AX1507" s="136">
        <v>20.082309201552576</v>
      </c>
    </row>
    <row r="1508" spans="1:50">
      <c r="A1508" s="212"/>
      <c r="B1508" s="215"/>
      <c r="C1508" s="206"/>
      <c r="D1508" s="52" t="s">
        <v>38</v>
      </c>
      <c r="E1508" s="86" t="str">
        <f>A1506&amp;"/"&amp;B1506&amp;"/"&amp;C1506&amp;"/"&amp;D1508</f>
        <v>Hydro plants/Run-of-river/Electricity only/S</v>
      </c>
      <c r="F1508" s="61" t="str">
        <f>A1506</f>
        <v>Hydro plants</v>
      </c>
      <c r="G1508" s="61" t="str">
        <f>B1506</f>
        <v>Run-of-river</v>
      </c>
      <c r="H1508" s="61" t="str">
        <f>C1506</f>
        <v>Electricity only</v>
      </c>
      <c r="I1508" s="84" t="str">
        <f t="shared" si="86"/>
        <v>S</v>
      </c>
      <c r="J1508" s="135">
        <v>23.804549999999999</v>
      </c>
      <c r="K1508" s="135">
        <v>23.797737400034968</v>
      </c>
      <c r="L1508" s="135">
        <v>23.79024227800009</v>
      </c>
      <c r="M1508" s="135">
        <v>23.782000110038375</v>
      </c>
      <c r="N1508" s="135">
        <v>23.772941104259385</v>
      </c>
      <c r="O1508" s="135">
        <v>23.762989953100579</v>
      </c>
      <c r="P1508" s="135">
        <v>23.752065617759158</v>
      </c>
      <c r="Q1508" s="135">
        <v>23.740081157839001</v>
      </c>
      <c r="R1508" s="135">
        <v>23.726943621960572</v>
      </c>
      <c r="S1508" s="135">
        <v>23.712554017961033</v>
      </c>
      <c r="T1508" s="135">
        <v>23.696807384429917</v>
      </c>
      <c r="U1508" s="135">
        <v>23.679592988614175</v>
      </c>
      <c r="V1508" s="135">
        <v>23.66079467907435</v>
      </c>
      <c r="W1508" s="135">
        <v>23.640291424719329</v>
      </c>
      <c r="X1508" s="135">
        <v>23.617958074763624</v>
      </c>
      <c r="Y1508" s="135">
        <v>23.593666376434907</v>
      </c>
      <c r="Z1508" s="135">
        <v>23.5672862885211</v>
      </c>
      <c r="AA1508" s="135">
        <v>23.53868762860106</v>
      </c>
      <c r="AB1508" s="135">
        <v>23.507742089473865</v>
      </c>
      <c r="AC1508" s="135">
        <v>23.474325655226522</v>
      </c>
      <c r="AD1508" s="135">
        <v>23.438321438840553</v>
      </c>
      <c r="AE1508" s="135">
        <v>23.399622950503169</v>
      </c>
      <c r="AF1508" s="135">
        <v>23.358137788190596</v>
      </c>
      <c r="AG1508" s="135">
        <v>23.313791719124133</v>
      </c>
      <c r="AH1508" s="135">
        <v>23.266533092156109</v>
      </c>
      <c r="AI1508" s="135">
        <v>23.216337487274789</v>
      </c>
      <c r="AJ1508" s="135">
        <v>23.163212470112583</v>
      </c>
      <c r="AK1508" s="135">
        <v>23.107202278300235</v>
      </c>
      <c r="AL1508" s="135">
        <v>23.048392225378869</v>
      </c>
      <c r="AM1508" s="135">
        <v>22.986912570420941</v>
      </c>
      <c r="AN1508" s="135">
        <v>22.922941572115867</v>
      </c>
      <c r="AO1508" s="135">
        <v>22.856707430136897</v>
      </c>
      <c r="AP1508" s="135">
        <v>22.788488819636587</v>
      </c>
      <c r="AQ1508" s="135">
        <v>22.718613751768164</v>
      </c>
      <c r="AR1508" s="135">
        <v>22.647456547900092</v>
      </c>
      <c r="AS1508" s="135">
        <v>22.575432799055633</v>
      </c>
      <c r="AT1508" s="135">
        <v>22.50299229320655</v>
      </c>
      <c r="AU1508" s="135">
        <v>22.430610025637485</v>
      </c>
      <c r="AV1508" s="135">
        <v>22.358775551908234</v>
      </c>
      <c r="AW1508" s="135">
        <v>22.28798108571069</v>
      </c>
      <c r="AX1508" s="136">
        <v>22.218708869673495</v>
      </c>
    </row>
    <row r="1509" spans="1:50">
      <c r="A1509" s="212"/>
      <c r="B1509" s="224"/>
      <c r="C1509" s="216"/>
      <c r="D1509" s="106" t="s">
        <v>47</v>
      </c>
      <c r="E1509" s="107" t="str">
        <f>A1506&amp;"/"&amp;B1506&amp;"/"&amp;C1506&amp;"/"&amp;D1509</f>
        <v>Hydro plants/Run-of-river/Electricity only/XS</v>
      </c>
      <c r="F1509" s="108" t="str">
        <f>A1506</f>
        <v>Hydro plants</v>
      </c>
      <c r="G1509" s="108" t="str">
        <f>B1506</f>
        <v>Run-of-river</v>
      </c>
      <c r="H1509" s="108" t="str">
        <f>C1506</f>
        <v>Electricity only</v>
      </c>
      <c r="I1509" s="109" t="str">
        <f t="shared" si="86"/>
        <v>XS</v>
      </c>
      <c r="J1509" s="143">
        <v>28.565460000000005</v>
      </c>
      <c r="K1509" s="143">
        <v>28.558747610122801</v>
      </c>
      <c r="L1509" s="143">
        <v>28.551356757923507</v>
      </c>
      <c r="M1509" s="143">
        <v>28.543221999890594</v>
      </c>
      <c r="N1509" s="143">
        <v>28.534272259043661</v>
      </c>
      <c r="O1509" s="143">
        <v>28.524430489032312</v>
      </c>
      <c r="P1509" s="143">
        <v>28.513613353077009</v>
      </c>
      <c r="Q1509" s="143">
        <v>28.50173092826984</v>
      </c>
      <c r="R1509" s="143">
        <v>28.488686448169879</v>
      </c>
      <c r="S1509" s="143">
        <v>28.474376099388792</v>
      </c>
      <c r="T1509" s="143">
        <v>28.458688890970826</v>
      </c>
      <c r="U1509" s="143">
        <v>28.441506618809463</v>
      </c>
      <c r="V1509" s="143">
        <v>28.422703951066445</v>
      </c>
      <c r="W1509" s="143">
        <v>28.40214866448532</v>
      </c>
      <c r="X1509" s="143">
        <v>28.379702065489461</v>
      </c>
      <c r="Y1509" s="143">
        <v>28.355219633830266</v>
      </c>
      <c r="Z1509" s="143">
        <v>28.328551930033395</v>
      </c>
      <c r="AA1509" s="143">
        <v>28.299545810618362</v>
      </c>
      <c r="AB1509" s="143">
        <v>28.268045996572731</v>
      </c>
      <c r="AC1509" s="143">
        <v>28.233897040269827</v>
      </c>
      <c r="AD1509" s="143">
        <v>28.196945733237293</v>
      </c>
      <c r="AE1509" s="143">
        <v>28.157043991124127</v>
      </c>
      <c r="AF1509" s="143">
        <v>28.114052242016925</v>
      </c>
      <c r="AG1509" s="143">
        <v>28.067843329049786</v>
      </c>
      <c r="AH1509" s="143">
        <v>28.018306917239155</v>
      </c>
      <c r="AI1509" s="143">
        <v>27.965354367050082</v>
      </c>
      <c r="AJ1509" s="143">
        <v>27.908924003117701</v>
      </c>
      <c r="AK1509" s="143">
        <v>27.8489866661067</v>
      </c>
      <c r="AL1509" s="143">
        <v>27.785551389952662</v>
      </c>
      <c r="AM1509" s="143">
        <v>27.718670997722217</v>
      </c>
      <c r="AN1509" s="143">
        <v>27.648447360216181</v>
      </c>
      <c r="AO1509" s="143">
        <v>27.575036016588683</v>
      </c>
      <c r="AP1509" s="143">
        <v>27.498649821155713</v>
      </c>
      <c r="AQ1509" s="143">
        <v>27.419561261533538</v>
      </c>
      <c r="AR1509" s="143">
        <v>27.338103096866607</v>
      </c>
      <c r="AS1509" s="143">
        <v>27.254666997204147</v>
      </c>
      <c r="AT1509" s="143">
        <v>27.169699930484175</v>
      </c>
      <c r="AU1509" s="143">
        <v>27.08369814372432</v>
      </c>
      <c r="AV1509" s="143">
        <v>26.997198717677183</v>
      </c>
      <c r="AW1509" s="143">
        <v>26.910768832527591</v>
      </c>
      <c r="AX1509" s="144">
        <v>26.824993054526765</v>
      </c>
    </row>
    <row r="1510" spans="1:50">
      <c r="A1510" s="212"/>
      <c r="B1510" s="215" t="s">
        <v>72</v>
      </c>
      <c r="C1510" s="206" t="s">
        <v>36</v>
      </c>
      <c r="D1510" s="52" t="s">
        <v>24</v>
      </c>
      <c r="E1510" s="86" t="str">
        <f>A1506&amp;"/"&amp;B1510&amp;"/"&amp;C1510&amp;"/"&amp;D1510</f>
        <v>Hydro plants/Reservoirs (dams)/Electricity only/L</v>
      </c>
      <c r="F1510" s="61" t="str">
        <f>A1506</f>
        <v>Hydro plants</v>
      </c>
      <c r="G1510" s="61" t="str">
        <f>B1510</f>
        <v>Reservoirs (dams)</v>
      </c>
      <c r="H1510" s="61" t="str">
        <f>C1510</f>
        <v>Electricity only</v>
      </c>
      <c r="I1510" s="84" t="str">
        <f t="shared" si="86"/>
        <v>L</v>
      </c>
      <c r="J1510" s="135">
        <v>27.289166666666674</v>
      </c>
      <c r="K1510" s="135">
        <v>27.288781405338749</v>
      </c>
      <c r="L1510" s="135">
        <v>27.288376507339649</v>
      </c>
      <c r="M1510" s="135">
        <v>27.287950978029613</v>
      </c>
      <c r="N1510" s="135">
        <v>27.287503773041749</v>
      </c>
      <c r="O1510" s="135">
        <v>27.287033795864492</v>
      </c>
      <c r="P1510" s="135">
        <v>27.286539895313762</v>
      </c>
      <c r="Q1510" s="135">
        <v>27.286020862890545</v>
      </c>
      <c r="R1510" s="135">
        <v>27.285475430019602</v>
      </c>
      <c r="S1510" s="135">
        <v>27.28490226516487</v>
      </c>
      <c r="T1510" s="135">
        <v>27.284299970817102</v>
      </c>
      <c r="U1510" s="135">
        <v>27.283667080349304</v>
      </c>
      <c r="V1510" s="135">
        <v>27.28300205473532</v>
      </c>
      <c r="W1510" s="135">
        <v>27.282303279127174</v>
      </c>
      <c r="X1510" s="135">
        <v>27.281569059286568</v>
      </c>
      <c r="Y1510" s="135">
        <v>27.280797617866032</v>
      </c>
      <c r="Z1510" s="135">
        <v>27.279987090535428</v>
      </c>
      <c r="AA1510" s="135">
        <v>27.279135521949371</v>
      </c>
      <c r="AB1510" s="135">
        <v>27.278240861551421</v>
      </c>
      <c r="AC1510" s="135">
        <v>27.277300959211086</v>
      </c>
      <c r="AD1510" s="135">
        <v>27.276313560689783</v>
      </c>
      <c r="AE1510" s="135">
        <v>27.275276302932269</v>
      </c>
      <c r="AF1510" s="135">
        <v>27.274186709180313</v>
      </c>
      <c r="AG1510" s="135">
        <v>27.273042183905869</v>
      </c>
      <c r="AH1510" s="135">
        <v>27.271840007561266</v>
      </c>
      <c r="AI1510" s="135">
        <v>27.270577331144782</v>
      </c>
      <c r="AJ1510" s="135">
        <v>27.269251170580219</v>
      </c>
      <c r="AK1510" s="135">
        <v>27.267858400910118</v>
      </c>
      <c r="AL1510" s="135">
        <v>27.266395750302902</v>
      </c>
      <c r="AM1510" s="135">
        <v>27.264859793875228</v>
      </c>
      <c r="AN1510" s="135">
        <v>27.263246947331826</v>
      </c>
      <c r="AO1510" s="135">
        <v>27.26155346042642</v>
      </c>
      <c r="AP1510" s="135">
        <v>27.259775410248515</v>
      </c>
      <c r="AQ1510" s="135">
        <v>27.257908694342444</v>
      </c>
      <c r="AR1510" s="135">
        <v>27.255949023666705</v>
      </c>
      <c r="AS1510" s="135">
        <v>27.253891915403521</v>
      </c>
      <c r="AT1510" s="135">
        <v>27.251732685630571</v>
      </c>
      <c r="AU1510" s="135">
        <v>27.249466441869203</v>
      </c>
      <c r="AV1510" s="135">
        <v>27.24708807552598</v>
      </c>
      <c r="AW1510" s="135">
        <v>27.244592254247088</v>
      </c>
      <c r="AX1510" s="136">
        <v>27.241973414208381</v>
      </c>
    </row>
    <row r="1511" spans="1:50">
      <c r="A1511" s="212"/>
      <c r="B1511" s="215"/>
      <c r="C1511" s="206"/>
      <c r="D1511" s="52" t="s">
        <v>25</v>
      </c>
      <c r="E1511" s="86" t="str">
        <f>A1506&amp;"/"&amp;B1510&amp;"/"&amp;C1510&amp;"/"&amp;D1511</f>
        <v>Hydro plants/Reservoirs (dams)/Electricity only/M</v>
      </c>
      <c r="F1511" s="61" t="str">
        <f>A1506</f>
        <v>Hydro plants</v>
      </c>
      <c r="G1511" s="61" t="str">
        <f>B1510</f>
        <v>Reservoirs (dams)</v>
      </c>
      <c r="H1511" s="61" t="str">
        <f>C1510</f>
        <v>Electricity only</v>
      </c>
      <c r="I1511" s="84" t="str">
        <f t="shared" si="86"/>
        <v>M</v>
      </c>
      <c r="J1511" s="135">
        <v>31.382541666666672</v>
      </c>
      <c r="K1511" s="135">
        <v>31.382290196906681</v>
      </c>
      <c r="L1511" s="135">
        <v>31.382012325780988</v>
      </c>
      <c r="M1511" s="135">
        <v>31.381705286790371</v>
      </c>
      <c r="N1511" s="135">
        <v>31.381366024723974</v>
      </c>
      <c r="O1511" s="135">
        <v>31.380991165790203</v>
      </c>
      <c r="P1511" s="135">
        <v>31.380576984715226</v>
      </c>
      <c r="Q1511" s="135">
        <v>31.380119368514102</v>
      </c>
      <c r="R1511" s="135">
        <v>31.379613776613649</v>
      </c>
      <c r="S1511" s="135">
        <v>31.379055196978907</v>
      </c>
      <c r="T1511" s="135">
        <v>31.378438097866049</v>
      </c>
      <c r="U1511" s="135">
        <v>31.377756374794373</v>
      </c>
      <c r="V1511" s="135">
        <v>31.377003292298465</v>
      </c>
      <c r="W1511" s="135">
        <v>31.376171419989468</v>
      </c>
      <c r="X1511" s="135">
        <v>31.37525256242137</v>
      </c>
      <c r="Y1511" s="135">
        <v>31.374237682225854</v>
      </c>
      <c r="Z1511" s="135">
        <v>31.373116815947153</v>
      </c>
      <c r="AA1511" s="135">
        <v>31.371878981978632</v>
      </c>
      <c r="AB1511" s="135">
        <v>31.370512079975743</v>
      </c>
      <c r="AC1511" s="135">
        <v>31.369002781097858</v>
      </c>
      <c r="AD1511" s="135">
        <v>31.367336408415841</v>
      </c>
      <c r="AE1511" s="135">
        <v>31.365496806815585</v>
      </c>
      <c r="AF1511" s="135">
        <v>31.363466201733484</v>
      </c>
      <c r="AG1511" s="135">
        <v>31.361225046080943</v>
      </c>
      <c r="AH1511" s="135">
        <v>31.358751854756974</v>
      </c>
      <c r="AI1511" s="135">
        <v>31.35602302621507</v>
      </c>
      <c r="AJ1511" s="135">
        <v>31.353012650650324</v>
      </c>
      <c r="AK1511" s="135">
        <v>31.349692304512345</v>
      </c>
      <c r="AL1511" s="135">
        <v>31.346030831237901</v>
      </c>
      <c r="AM1511" s="135">
        <v>31.341994108345567</v>
      </c>
      <c r="AN1511" s="135">
        <v>31.337544801354401</v>
      </c>
      <c r="AO1511" s="135">
        <v>31.332642105394658</v>
      </c>
      <c r="AP1511" s="135">
        <v>31.327241475885508</v>
      </c>
      <c r="AQ1511" s="135">
        <v>31.321294350281054</v>
      </c>
      <c r="AR1511" s="135">
        <v>31.314747863649714</v>
      </c>
      <c r="AS1511" s="135">
        <v>31.307544561773707</v>
      </c>
      <c r="AT1511" s="135">
        <v>31.299622116554964</v>
      </c>
      <c r="AU1511" s="135">
        <v>31.290913049811238</v>
      </c>
      <c r="AV1511" s="135">
        <v>31.28134447305867</v>
      </c>
      <c r="AW1511" s="135">
        <v>31.270837852618239</v>
      </c>
      <c r="AX1511" s="136">
        <v>31.259308811359251</v>
      </c>
    </row>
    <row r="1512" spans="1:50">
      <c r="A1512" s="212"/>
      <c r="B1512" s="215"/>
      <c r="C1512" s="206"/>
      <c r="D1512" s="52" t="s">
        <v>38</v>
      </c>
      <c r="E1512" s="86" t="str">
        <f>A1506&amp;"/"&amp;B1510&amp;"/"&amp;C1510&amp;"/"&amp;D1512</f>
        <v>Hydro plants/Reservoirs (dams)/Electricity only/S</v>
      </c>
      <c r="F1512" s="61" t="str">
        <f>A1506</f>
        <v>Hydro plants</v>
      </c>
      <c r="G1512" s="61" t="str">
        <f>B1510</f>
        <v>Reservoirs (dams)</v>
      </c>
      <c r="H1512" s="61" t="str">
        <f>C1510</f>
        <v>Electricity only</v>
      </c>
      <c r="I1512" s="84" t="str">
        <f t="shared" si="86"/>
        <v>S</v>
      </c>
      <c r="J1512" s="135">
        <v>39.228177083333335</v>
      </c>
      <c r="K1512" s="135">
        <v>39.228076844594256</v>
      </c>
      <c r="L1512" s="135">
        <v>39.227960390034944</v>
      </c>
      <c r="M1512" s="135">
        <v>39.227825097562906</v>
      </c>
      <c r="N1512" s="135">
        <v>39.227667921504398</v>
      </c>
      <c r="O1512" s="135">
        <v>39.227485324321272</v>
      </c>
      <c r="P1512" s="135">
        <v>39.227273197370465</v>
      </c>
      <c r="Q1512" s="135">
        <v>39.22702676896526</v>
      </c>
      <c r="R1512" s="135">
        <v>39.226740497727477</v>
      </c>
      <c r="S1512" s="135">
        <v>39.226407948908964</v>
      </c>
      <c r="T1512" s="135">
        <v>39.226021651006292</v>
      </c>
      <c r="U1512" s="135">
        <v>39.225572929586647</v>
      </c>
      <c r="V1512" s="135">
        <v>39.225051714781813</v>
      </c>
      <c r="W1512" s="135">
        <v>39.22444631838399</v>
      </c>
      <c r="X1512" s="135">
        <v>39.22374317588649</v>
      </c>
      <c r="Y1512" s="135">
        <v>39.222926548149843</v>
      </c>
      <c r="Z1512" s="135">
        <v>39.221978176635211</v>
      </c>
      <c r="AA1512" s="135">
        <v>39.220876885330235</v>
      </c>
      <c r="AB1512" s="135">
        <v>39.219598121600242</v>
      </c>
      <c r="AC1512" s="135">
        <v>39.218113427235579</v>
      </c>
      <c r="AD1512" s="135">
        <v>39.216389829947644</v>
      </c>
      <c r="AE1512" s="135">
        <v>39.214389144516701</v>
      </c>
      <c r="AF1512" s="135">
        <v>39.212067171750988</v>
      </c>
      <c r="AG1512" s="135">
        <v>39.20937278243877</v>
      </c>
      <c r="AH1512" s="135">
        <v>39.206246872646553</v>
      </c>
      <c r="AI1512" s="135">
        <v>39.202621176160932</v>
      </c>
      <c r="AJ1512" s="135">
        <v>39.198416919755999</v>
      </c>
      <c r="AK1512" s="135">
        <v>39.193543307526262</v>
      </c>
      <c r="AL1512" s="135">
        <v>39.187895822066402</v>
      </c>
      <c r="AM1512" s="135">
        <v>39.181354333217392</v>
      </c>
      <c r="AN1512" s="135">
        <v>39.173781009967676</v>
      </c>
      <c r="AO1512" s="135">
        <v>39.165018038583135</v>
      </c>
      <c r="AP1512" s="135">
        <v>39.154885160992855</v>
      </c>
      <c r="AQ1512" s="135">
        <v>39.143177062919342</v>
      </c>
      <c r="AR1512" s="135">
        <v>39.129660662434851</v>
      </c>
      <c r="AS1512" s="135">
        <v>39.114072377927215</v>
      </c>
      <c r="AT1512" s="135">
        <v>39.09611549132061</v>
      </c>
      <c r="AU1512" s="135">
        <v>39.075457769186166</v>
      </c>
      <c r="AV1512" s="135">
        <v>39.051729562105685</v>
      </c>
      <c r="AW1512" s="135">
        <v>39.024522671546436</v>
      </c>
      <c r="AX1512" s="136">
        <v>38.993390352376785</v>
      </c>
    </row>
    <row r="1513" spans="1:50">
      <c r="A1513" s="213"/>
      <c r="B1513" s="218"/>
      <c r="C1513" s="210"/>
      <c r="D1513" s="93" t="s">
        <v>47</v>
      </c>
      <c r="E1513" s="73" t="str">
        <f>A1506&amp;"/"&amp;B1510&amp;"/"&amp;C1510&amp;"/"&amp;D1513</f>
        <v>Hydro plants/Reservoirs (dams)/Electricity only/XS</v>
      </c>
      <c r="F1513" s="91" t="str">
        <f>A1506</f>
        <v>Hydro plants</v>
      </c>
      <c r="G1513" s="91" t="str">
        <f>B1510</f>
        <v>Reservoirs (dams)</v>
      </c>
      <c r="H1513" s="91" t="str">
        <f>C1510</f>
        <v>Electricity only</v>
      </c>
      <c r="I1513" s="70" t="str">
        <f t="shared" si="86"/>
        <v>XS</v>
      </c>
      <c r="J1513" s="137">
        <v>52.958039062500006</v>
      </c>
      <c r="K1513" s="137">
        <v>52.958004976258358</v>
      </c>
      <c r="L1513" s="137">
        <v>52.957963343800245</v>
      </c>
      <c r="M1513" s="137">
        <v>52.957912494653577</v>
      </c>
      <c r="N1513" s="137">
        <v>52.957850388637297</v>
      </c>
      <c r="O1513" s="137">
        <v>52.957774534074865</v>
      </c>
      <c r="P1513" s="137">
        <v>52.957681887933148</v>
      </c>
      <c r="Q1513" s="137">
        <v>52.95756873390188</v>
      </c>
      <c r="R1513" s="137">
        <v>52.957430533553733</v>
      </c>
      <c r="S1513" s="137">
        <v>52.957261744661736</v>
      </c>
      <c r="T1513" s="137">
        <v>52.957055599457036</v>
      </c>
      <c r="U1513" s="137">
        <v>52.956803834038823</v>
      </c>
      <c r="V1513" s="137">
        <v>52.956496358242525</v>
      </c>
      <c r="W1513" s="137">
        <v>52.956120852964062</v>
      </c>
      <c r="X1513" s="137">
        <v>52.955662279147695</v>
      </c>
      <c r="Y1513" s="137">
        <v>52.955102279280311</v>
      </c>
      <c r="Z1513" s="137">
        <v>52.95441844819009</v>
      </c>
      <c r="AA1513" s="137">
        <v>52.953583445101977</v>
      </c>
      <c r="AB1513" s="137">
        <v>52.95256391312757</v>
      </c>
      <c r="AC1513" s="137">
        <v>52.951319165523977</v>
      </c>
      <c r="AD1513" s="137">
        <v>52.949799590011935</v>
      </c>
      <c r="AE1513" s="137">
        <v>52.94794471308127</v>
      </c>
      <c r="AF1513" s="137">
        <v>52.945680855463486</v>
      </c>
      <c r="AG1513" s="137">
        <v>52.942918297832762</v>
      </c>
      <c r="AH1513" s="137">
        <v>52.939547862484083</v>
      </c>
      <c r="AI1513" s="137">
        <v>52.935436802657456</v>
      </c>
      <c r="AJ1513" s="137">
        <v>52.930423877166866</v>
      </c>
      <c r="AK1513" s="137">
        <v>52.924313475511084</v>
      </c>
      <c r="AL1513" s="137">
        <v>52.916868650087643</v>
      </c>
      <c r="AM1513" s="137">
        <v>52.907802911270259</v>
      </c>
      <c r="AN1513" s="137">
        <v>52.896770653666337</v>
      </c>
      <c r="AO1513" s="137">
        <v>52.883356116282719</v>
      </c>
      <c r="AP1513" s="137">
        <v>52.867060847658855</v>
      </c>
      <c r="AQ1513" s="137">
        <v>52.847289765975987</v>
      </c>
      <c r="AR1513" s="137">
        <v>52.823336095935915</v>
      </c>
      <c r="AS1513" s="137">
        <v>52.794365756883721</v>
      </c>
      <c r="AT1513" s="137">
        <v>52.759402203070728</v>
      </c>
      <c r="AU1513" s="137">
        <v>52.717313310898355</v>
      </c>
      <c r="AV1513" s="137">
        <v>52.666802695386522</v>
      </c>
      <c r="AW1513" s="137">
        <v>52.606408820441636</v>
      </c>
      <c r="AX1513" s="138">
        <v>52.534516394176315</v>
      </c>
    </row>
    <row r="1514" spans="1:50">
      <c r="A1514" s="212" t="s">
        <v>73</v>
      </c>
      <c r="B1514" s="215" t="s">
        <v>73</v>
      </c>
      <c r="C1514" s="209" t="s">
        <v>36</v>
      </c>
      <c r="D1514" s="52" t="s">
        <v>24</v>
      </c>
      <c r="E1514" s="86" t="str">
        <f>A1514&amp;"/"&amp;B1514&amp;"/"&amp;C1514&amp;"/"&amp;D1514</f>
        <v>Pump storage/Pump storage/Electricity only/L</v>
      </c>
      <c r="F1514" s="61" t="str">
        <f>A1514</f>
        <v>Pump storage</v>
      </c>
      <c r="G1514" s="61" t="str">
        <f>B1514</f>
        <v>Pump storage</v>
      </c>
      <c r="H1514" s="61" t="str">
        <f>C1514</f>
        <v>Electricity only</v>
      </c>
      <c r="I1514" s="84" t="str">
        <f t="shared" si="86"/>
        <v>L</v>
      </c>
      <c r="J1514" s="135">
        <v>33.491250000000001</v>
      </c>
      <c r="K1514" s="135">
        <v>33.49077717927937</v>
      </c>
      <c r="L1514" s="135">
        <v>33.490280259007747</v>
      </c>
      <c r="M1514" s="135">
        <v>33.489758018490882</v>
      </c>
      <c r="N1514" s="135">
        <v>33.489209176005772</v>
      </c>
      <c r="O1514" s="135">
        <v>33.488632385833682</v>
      </c>
      <c r="P1514" s="135">
        <v>33.48802623515779</v>
      </c>
      <c r="Q1514" s="135">
        <v>33.487389240820207</v>
      </c>
      <c r="R1514" s="135">
        <v>33.486719845933145</v>
      </c>
      <c r="S1514" s="135">
        <v>33.486016416338693</v>
      </c>
      <c r="T1514" s="135">
        <v>33.485277236911891</v>
      </c>
      <c r="U1514" s="135">
        <v>33.484500507701412</v>
      </c>
      <c r="V1514" s="135">
        <v>33.483684339902432</v>
      </c>
      <c r="W1514" s="135">
        <v>33.48282675165607</v>
      </c>
      <c r="X1514" s="135">
        <v>33.48192566366987</v>
      </c>
      <c r="Y1514" s="135">
        <v>33.480978894653759</v>
      </c>
      <c r="Z1514" s="135">
        <v>33.479984156566204</v>
      </c>
      <c r="AA1514" s="135">
        <v>33.478939049665129</v>
      </c>
      <c r="AB1514" s="135">
        <v>33.477841057358553</v>
      </c>
      <c r="AC1514" s="135">
        <v>33.476687540849966</v>
      </c>
      <c r="AD1514" s="135">
        <v>33.475475733573816</v>
      </c>
      <c r="AE1514" s="135">
        <v>33.474202735416867</v>
      </c>
      <c r="AF1514" s="135">
        <v>33.472865506721291</v>
      </c>
      <c r="AG1514" s="135">
        <v>33.471460862066287</v>
      </c>
      <c r="AH1514" s="135">
        <v>33.469985463825182</v>
      </c>
      <c r="AI1514" s="135">
        <v>33.468435815495866</v>
      </c>
      <c r="AJ1514" s="135">
        <v>33.466808254802984</v>
      </c>
      <c r="AK1514" s="135">
        <v>33.465098946571501</v>
      </c>
      <c r="AL1514" s="135">
        <v>33.463303875371736</v>
      </c>
      <c r="AM1514" s="135">
        <v>33.461418837937771</v>
      </c>
      <c r="AN1514" s="135">
        <v>33.459439435361773</v>
      </c>
      <c r="AO1514" s="135">
        <v>33.457361065068781</v>
      </c>
      <c r="AP1514" s="135">
        <v>33.455178912577715</v>
      </c>
      <c r="AQ1514" s="135">
        <v>33.452887943056631</v>
      </c>
      <c r="AR1514" s="135">
        <v>33.450482892681862</v>
      </c>
      <c r="AS1514" s="135">
        <v>33.447958259813412</v>
      </c>
      <c r="AT1514" s="135">
        <v>33.445308296001144</v>
      </c>
      <c r="AU1514" s="135">
        <v>33.442526996839469</v>
      </c>
      <c r="AV1514" s="135">
        <v>33.439608092690968</v>
      </c>
      <c r="AW1514" s="135">
        <v>33.43654503930324</v>
      </c>
      <c r="AX1514" s="136">
        <v>33.433331008346649</v>
      </c>
    </row>
    <row r="1515" spans="1:50">
      <c r="A1515" s="212"/>
      <c r="B1515" s="215"/>
      <c r="C1515" s="206"/>
      <c r="D1515" s="52" t="s">
        <v>25</v>
      </c>
      <c r="E1515" s="86" t="str">
        <f>A1514&amp;"/"&amp;B1514&amp;"/"&amp;C1514&amp;"/"&amp;D1515</f>
        <v>Pump storage/Pump storage/Electricity only/M</v>
      </c>
      <c r="F1515" s="61" t="str">
        <f>A1514</f>
        <v>Pump storage</v>
      </c>
      <c r="G1515" s="61" t="str">
        <f>B1514</f>
        <v>Pump storage</v>
      </c>
      <c r="H1515" s="61" t="str">
        <f>C1514</f>
        <v>Electricity only</v>
      </c>
      <c r="I1515" s="84" t="str">
        <f t="shared" si="86"/>
        <v>M</v>
      </c>
      <c r="J1515" s="135">
        <v>38.514937499999995</v>
      </c>
      <c r="K1515" s="135">
        <v>38.514628878021824</v>
      </c>
      <c r="L1515" s="135">
        <v>38.514287854367566</v>
      </c>
      <c r="M1515" s="135">
        <v>38.513911033788176</v>
      </c>
      <c r="N1515" s="135">
        <v>38.513494666706691</v>
      </c>
      <c r="O1515" s="135">
        <v>38.513034612560695</v>
      </c>
      <c r="P1515" s="135">
        <v>38.512526299423229</v>
      </c>
      <c r="Q1515" s="135">
        <v>38.511964679540029</v>
      </c>
      <c r="R1515" s="135">
        <v>38.511344180389472</v>
      </c>
      <c r="S1515" s="135">
        <v>38.51065865083774</v>
      </c>
      <c r="T1515" s="135">
        <v>38.509901301926504</v>
      </c>
      <c r="U1515" s="135">
        <v>38.509064641793088</v>
      </c>
      <c r="V1515" s="135">
        <v>38.508140404184481</v>
      </c>
      <c r="W1515" s="135">
        <v>38.507119469987067</v>
      </c>
      <c r="X1515" s="135">
        <v>38.505991781153497</v>
      </c>
      <c r="Y1515" s="135">
        <v>38.504746246368086</v>
      </c>
      <c r="Z1515" s="135">
        <v>38.503370637753321</v>
      </c>
      <c r="AA1515" s="135">
        <v>38.501851477882859</v>
      </c>
      <c r="AB1515" s="135">
        <v>38.500173916333857</v>
      </c>
      <c r="AC1515" s="135">
        <v>38.498321594983729</v>
      </c>
      <c r="AD1515" s="135">
        <v>38.49627650123761</v>
      </c>
      <c r="AE1515" s="135">
        <v>38.494018808364579</v>
      </c>
      <c r="AF1515" s="135">
        <v>38.491526702127452</v>
      </c>
      <c r="AG1515" s="135">
        <v>38.488776192917513</v>
      </c>
      <c r="AH1515" s="135">
        <v>38.485740912656283</v>
      </c>
      <c r="AI1515" s="135">
        <v>38.4823918958094</v>
      </c>
      <c r="AJ1515" s="135">
        <v>38.478697343979938</v>
      </c>
      <c r="AK1515" s="135">
        <v>38.474622373719683</v>
      </c>
      <c r="AL1515" s="135">
        <v>38.470128747428326</v>
      </c>
      <c r="AM1515" s="135">
        <v>38.465174587515001</v>
      </c>
      <c r="AN1515" s="135">
        <v>38.459714074389488</v>
      </c>
      <c r="AO1515" s="135">
        <v>38.453697129347979</v>
      </c>
      <c r="AP1515" s="135">
        <v>38.447069084041296</v>
      </c>
      <c r="AQ1515" s="135">
        <v>38.439770338981283</v>
      </c>
      <c r="AR1515" s="135">
        <v>38.431736014479192</v>
      </c>
      <c r="AS1515" s="135">
        <v>38.42289559854045</v>
      </c>
      <c r="AT1515" s="135">
        <v>38.413172597590176</v>
      </c>
      <c r="AU1515" s="135">
        <v>38.402484197495603</v>
      </c>
      <c r="AV1515" s="135">
        <v>38.390740944208368</v>
      </c>
      <c r="AW1515" s="135">
        <v>38.377846455486015</v>
      </c>
      <c r="AX1515" s="136">
        <v>38.363697177577258</v>
      </c>
    </row>
    <row r="1516" spans="1:50">
      <c r="A1516" s="212"/>
      <c r="B1516" s="215"/>
      <c r="C1516" s="206"/>
      <c r="D1516" s="52" t="s">
        <v>38</v>
      </c>
      <c r="E1516" s="86" t="str">
        <f>A1514&amp;"/"&amp;B1514&amp;"/"&amp;C1514&amp;"/"&amp;D1516</f>
        <v>Pump storage/Pump storage/Electricity only/S</v>
      </c>
      <c r="F1516" s="61" t="str">
        <f>A1514</f>
        <v>Pump storage</v>
      </c>
      <c r="G1516" s="61" t="str">
        <f>B1514</f>
        <v>Pump storage</v>
      </c>
      <c r="H1516" s="61" t="str">
        <f>C1514</f>
        <v>Electricity only</v>
      </c>
      <c r="I1516" s="84" t="str">
        <f t="shared" si="86"/>
        <v>S</v>
      </c>
      <c r="J1516" s="135">
        <v>48.143671874999995</v>
      </c>
      <c r="K1516" s="135">
        <v>48.143548854729296</v>
      </c>
      <c r="L1516" s="135">
        <v>48.143405933224706</v>
      </c>
      <c r="M1516" s="135">
        <v>48.143239892463562</v>
      </c>
      <c r="N1516" s="135">
        <v>48.143046994573574</v>
      </c>
      <c r="O1516" s="135">
        <v>48.142822898030644</v>
      </c>
      <c r="P1516" s="135">
        <v>48.142562560409196</v>
      </c>
      <c r="Q1516" s="135">
        <v>48.142260125548269</v>
      </c>
      <c r="R1516" s="135">
        <v>48.141908792665525</v>
      </c>
      <c r="S1516" s="135">
        <v>48.141500664570074</v>
      </c>
      <c r="T1516" s="135">
        <v>48.14102657168953</v>
      </c>
      <c r="U1516" s="135">
        <v>48.140475868129052</v>
      </c>
      <c r="V1516" s="135">
        <v>48.139836195414041</v>
      </c>
      <c r="W1516" s="135">
        <v>48.1390932089258</v>
      </c>
      <c r="X1516" s="135">
        <v>48.138230261315222</v>
      </c>
      <c r="Y1516" s="135">
        <v>48.137228036365705</v>
      </c>
      <c r="Z1516" s="135">
        <v>48.136064125870476</v>
      </c>
      <c r="AA1516" s="135">
        <v>48.134712541087097</v>
      </c>
      <c r="AB1516" s="135">
        <v>48.133143149236652</v>
      </c>
      <c r="AC1516" s="135">
        <v>48.131321024334561</v>
      </c>
      <c r="AD1516" s="135">
        <v>48.12920570039028</v>
      </c>
      <c r="AE1516" s="135">
        <v>48.126750313725026</v>
      </c>
      <c r="AF1516" s="135">
        <v>48.123900619876203</v>
      </c>
      <c r="AG1516" s="135">
        <v>48.120593869356654</v>
      </c>
      <c r="AH1516" s="135">
        <v>48.116757525520761</v>
      </c>
      <c r="AI1516" s="135">
        <v>48.112307807106589</v>
      </c>
      <c r="AJ1516" s="135">
        <v>48.107148037882354</v>
      </c>
      <c r="AK1516" s="135">
        <v>48.101166786509495</v>
      </c>
      <c r="AL1516" s="135">
        <v>48.094235781626942</v>
      </c>
      <c r="AM1516" s="135">
        <v>48.086207590766783</v>
      </c>
      <c r="AN1516" s="135">
        <v>48.076913057687591</v>
      </c>
      <c r="AO1516" s="135">
        <v>48.066158501897476</v>
      </c>
      <c r="AP1516" s="135">
        <v>48.053722697582124</v>
      </c>
      <c r="AQ1516" s="135">
        <v>48.039353668128271</v>
      </c>
      <c r="AR1516" s="135">
        <v>48.022765358442761</v>
      </c>
      <c r="AS1516" s="135">
        <v>48.00363428200157</v>
      </c>
      <c r="AT1516" s="135">
        <v>47.981596284802563</v>
      </c>
      <c r="AU1516" s="135">
        <v>47.956243625819369</v>
      </c>
      <c r="AV1516" s="135">
        <v>47.927122644402417</v>
      </c>
      <c r="AW1516" s="135">
        <v>47.893732369625162</v>
      </c>
      <c r="AX1516" s="136">
        <v>47.8555245233715</v>
      </c>
    </row>
    <row r="1517" spans="1:50" ht="11" thickBot="1">
      <c r="A1517" s="228"/>
      <c r="B1517" s="229"/>
      <c r="C1517" s="230"/>
      <c r="D1517" s="116" t="s">
        <v>47</v>
      </c>
      <c r="E1517" s="117" t="str">
        <f>A1514&amp;"/"&amp;B1514&amp;"/"&amp;C1514&amp;"/"&amp;D1517</f>
        <v>Pump storage/Pump storage/Electricity only/XS</v>
      </c>
      <c r="F1517" s="118" t="str">
        <f>A1514</f>
        <v>Pump storage</v>
      </c>
      <c r="G1517" s="118" t="str">
        <f>B1514</f>
        <v>Pump storage</v>
      </c>
      <c r="H1517" s="118" t="str">
        <f>C1514</f>
        <v>Electricity only</v>
      </c>
      <c r="I1517" s="119" t="str">
        <f t="shared" si="86"/>
        <v>XS</v>
      </c>
      <c r="J1517" s="147">
        <v>64.993957031249991</v>
      </c>
      <c r="K1517" s="147">
        <v>64.993915198135241</v>
      </c>
      <c r="L1517" s="147">
        <v>64.993864103754831</v>
      </c>
      <c r="M1517" s="147">
        <v>64.993801697983912</v>
      </c>
      <c r="N1517" s="147">
        <v>64.993725476963945</v>
      </c>
      <c r="O1517" s="147">
        <v>64.993632382728222</v>
      </c>
      <c r="P1517" s="147">
        <v>64.993518680645195</v>
      </c>
      <c r="Q1517" s="147">
        <v>64.993379809788649</v>
      </c>
      <c r="R1517" s="147">
        <v>64.993210200270468</v>
      </c>
      <c r="S1517" s="147">
        <v>64.993003050266665</v>
      </c>
      <c r="T1517" s="147">
        <v>64.992750053879078</v>
      </c>
      <c r="U1517" s="147">
        <v>64.992441069047629</v>
      </c>
      <c r="V1517" s="147">
        <v>64.992063712388529</v>
      </c>
      <c r="W1517" s="147">
        <v>64.99160286500134</v>
      </c>
      <c r="X1517" s="147">
        <v>64.991040069863061</v>
      </c>
      <c r="Y1517" s="147">
        <v>64.990352797298542</v>
      </c>
      <c r="Z1517" s="147">
        <v>64.989513550051456</v>
      </c>
      <c r="AA1517" s="147">
        <v>64.988488773534229</v>
      </c>
      <c r="AB1517" s="147">
        <v>64.987237529747446</v>
      </c>
      <c r="AC1517" s="147">
        <v>64.985709884961238</v>
      </c>
      <c r="AD1517" s="147">
        <v>64.983844951378259</v>
      </c>
      <c r="AE1517" s="147">
        <v>64.981568511508812</v>
      </c>
      <c r="AF1517" s="147">
        <v>64.978790140796079</v>
      </c>
      <c r="AG1517" s="147">
        <v>64.975399729158369</v>
      </c>
      <c r="AH1517" s="147">
        <v>64.97126328577589</v>
      </c>
      <c r="AI1517" s="147">
        <v>64.966217894170484</v>
      </c>
      <c r="AJ1517" s="147">
        <v>64.960065667432048</v>
      </c>
      <c r="AK1517" s="147">
        <v>64.952566538127215</v>
      </c>
      <c r="AL1517" s="147">
        <v>64.943429706925713</v>
      </c>
      <c r="AM1517" s="147">
        <v>64.932303572922578</v>
      </c>
      <c r="AN1517" s="147">
        <v>64.918763984045029</v>
      </c>
      <c r="AO1517" s="147">
        <v>64.902300688165127</v>
      </c>
      <c r="AP1517" s="147">
        <v>64.882301949399476</v>
      </c>
      <c r="AQ1517" s="147">
        <v>64.858037440061409</v>
      </c>
      <c r="AR1517" s="147">
        <v>64.828639754103136</v>
      </c>
      <c r="AS1517" s="147">
        <v>64.793085247084548</v>
      </c>
      <c r="AT1517" s="147">
        <v>64.750175431041328</v>
      </c>
      <c r="AU1517" s="147">
        <v>64.698520881557045</v>
      </c>
      <c r="AV1517" s="147">
        <v>64.636530580701631</v>
      </c>
      <c r="AW1517" s="147">
        <v>64.56241082508744</v>
      </c>
      <c r="AX1517" s="148">
        <v>64.474179211034553</v>
      </c>
    </row>
    <row r="1523" spans="1:50" ht="11" thickBot="1"/>
    <row r="1524" spans="1:50">
      <c r="A1524" s="199" t="s">
        <v>27</v>
      </c>
      <c r="B1524" s="201" t="s">
        <v>28</v>
      </c>
      <c r="C1524" s="201" t="s">
        <v>29</v>
      </c>
      <c r="D1524" s="201" t="s">
        <v>30</v>
      </c>
      <c r="E1524" s="10"/>
      <c r="F1524" s="10"/>
      <c r="G1524" s="10"/>
      <c r="H1524" s="10"/>
      <c r="I1524" s="10"/>
      <c r="J1524" s="90" t="s">
        <v>103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2"/>
    </row>
    <row r="1525" spans="1:50" ht="11" thickBot="1">
      <c r="A1525" s="200"/>
      <c r="B1525" s="202"/>
      <c r="C1525" s="202"/>
      <c r="D1525" s="202"/>
      <c r="E1525" s="13"/>
      <c r="F1525" s="13"/>
      <c r="G1525" s="13"/>
      <c r="H1525" s="13"/>
      <c r="I1525" s="13"/>
      <c r="J1525" s="68">
        <v>2010</v>
      </c>
      <c r="K1525" s="68">
        <v>2011</v>
      </c>
      <c r="L1525" s="68">
        <v>2012</v>
      </c>
      <c r="M1525" s="68">
        <v>2013</v>
      </c>
      <c r="N1525" s="68">
        <v>2014</v>
      </c>
      <c r="O1525" s="68">
        <v>2015</v>
      </c>
      <c r="P1525" s="68">
        <v>2016</v>
      </c>
      <c r="Q1525" s="68">
        <v>2017</v>
      </c>
      <c r="R1525" s="68">
        <v>2018</v>
      </c>
      <c r="S1525" s="68">
        <v>2019</v>
      </c>
      <c r="T1525" s="68">
        <v>2020</v>
      </c>
      <c r="U1525" s="68">
        <v>2021</v>
      </c>
      <c r="V1525" s="68">
        <v>2022</v>
      </c>
      <c r="W1525" s="68">
        <v>2023</v>
      </c>
      <c r="X1525" s="68">
        <v>2024</v>
      </c>
      <c r="Y1525" s="68">
        <v>2025</v>
      </c>
      <c r="Z1525" s="68">
        <v>2026</v>
      </c>
      <c r="AA1525" s="68">
        <v>2027</v>
      </c>
      <c r="AB1525" s="68">
        <v>2028</v>
      </c>
      <c r="AC1525" s="68">
        <v>2029</v>
      </c>
      <c r="AD1525" s="68">
        <v>2030</v>
      </c>
      <c r="AE1525" s="68">
        <v>2031</v>
      </c>
      <c r="AF1525" s="68">
        <v>2032</v>
      </c>
      <c r="AG1525" s="68">
        <v>2033</v>
      </c>
      <c r="AH1525" s="68">
        <v>2034</v>
      </c>
      <c r="AI1525" s="68">
        <v>2035</v>
      </c>
      <c r="AJ1525" s="68">
        <v>2036</v>
      </c>
      <c r="AK1525" s="68">
        <v>2037</v>
      </c>
      <c r="AL1525" s="68">
        <v>2038</v>
      </c>
      <c r="AM1525" s="68">
        <v>2039</v>
      </c>
      <c r="AN1525" s="68">
        <v>2040</v>
      </c>
      <c r="AO1525" s="68">
        <v>2041</v>
      </c>
      <c r="AP1525" s="68">
        <v>2042</v>
      </c>
      <c r="AQ1525" s="68">
        <v>2043</v>
      </c>
      <c r="AR1525" s="68">
        <v>2044</v>
      </c>
      <c r="AS1525" s="68">
        <v>2045</v>
      </c>
      <c r="AT1525" s="68">
        <v>2046</v>
      </c>
      <c r="AU1525" s="68">
        <v>2047</v>
      </c>
      <c r="AV1525" s="68">
        <v>2048</v>
      </c>
      <c r="AW1525" s="68">
        <v>2049</v>
      </c>
      <c r="AX1525" s="88">
        <v>2050</v>
      </c>
    </row>
    <row r="1526" spans="1:50">
      <c r="A1526" s="203" t="s">
        <v>34</v>
      </c>
      <c r="B1526" s="205" t="s">
        <v>35</v>
      </c>
      <c r="C1526" s="206" t="s">
        <v>36</v>
      </c>
      <c r="D1526" s="52" t="s">
        <v>24</v>
      </c>
      <c r="E1526" s="86" t="str">
        <f>A1526&amp;"/"&amp;B1526&amp;"/"&amp;C1526&amp;"/"&amp;D1526</f>
        <v>Nuclear power plants/Nuclear - current/Electricity only/L</v>
      </c>
      <c r="F1526" s="61" t="str">
        <f>A1526</f>
        <v>Nuclear power plants</v>
      </c>
      <c r="G1526" s="61" t="str">
        <f>B1526</f>
        <v>Nuclear - current</v>
      </c>
      <c r="H1526" s="61" t="str">
        <f>C1526</f>
        <v>Electricity only</v>
      </c>
      <c r="I1526" s="84" t="str">
        <f>D1526</f>
        <v>L</v>
      </c>
      <c r="J1526" s="135">
        <v>8.0422039859320034</v>
      </c>
      <c r="K1526" s="135">
        <v>8.0422039859320034</v>
      </c>
      <c r="L1526" s="135">
        <v>8.0422039859320034</v>
      </c>
      <c r="M1526" s="135">
        <v>8.0422039859320034</v>
      </c>
      <c r="N1526" s="135">
        <v>8.0422039859320034</v>
      </c>
      <c r="O1526" s="135">
        <v>8.0422039859320034</v>
      </c>
      <c r="P1526" s="135">
        <v>8.0422039859320034</v>
      </c>
      <c r="Q1526" s="135">
        <v>8.0422039859320034</v>
      </c>
      <c r="R1526" s="135">
        <v>8.0422039859320034</v>
      </c>
      <c r="S1526" s="135">
        <v>8.0422039859320034</v>
      </c>
      <c r="T1526" s="135">
        <v>8.0422039859320034</v>
      </c>
      <c r="U1526" s="135">
        <v>8.0422039859320034</v>
      </c>
      <c r="V1526" s="135">
        <v>8.0422039859320034</v>
      </c>
      <c r="W1526" s="135">
        <v>8.0422039859320034</v>
      </c>
      <c r="X1526" s="135">
        <v>8.0422039859320034</v>
      </c>
      <c r="Y1526" s="135">
        <v>8.0422039859320034</v>
      </c>
      <c r="Z1526" s="135">
        <v>8.0422039859320034</v>
      </c>
      <c r="AA1526" s="135">
        <v>8.0422039859320034</v>
      </c>
      <c r="AB1526" s="135">
        <v>8.0422039859320034</v>
      </c>
      <c r="AC1526" s="135">
        <v>8.0422039859320034</v>
      </c>
      <c r="AD1526" s="135">
        <v>8.0422039859320034</v>
      </c>
      <c r="AE1526" s="135">
        <v>8.0422039859320034</v>
      </c>
      <c r="AF1526" s="135">
        <v>8.0422039859320034</v>
      </c>
      <c r="AG1526" s="135">
        <v>8.0422039859320034</v>
      </c>
      <c r="AH1526" s="135">
        <v>8.0422039859320034</v>
      </c>
      <c r="AI1526" s="135">
        <v>8.0422039859320034</v>
      </c>
      <c r="AJ1526" s="135">
        <v>8.0422039859320034</v>
      </c>
      <c r="AK1526" s="135">
        <v>8.0422039859320034</v>
      </c>
      <c r="AL1526" s="135">
        <v>8.0422039859320034</v>
      </c>
      <c r="AM1526" s="135">
        <v>8.0422039859320034</v>
      </c>
      <c r="AN1526" s="135">
        <v>8.0422039859320034</v>
      </c>
      <c r="AO1526" s="135">
        <v>8.0422039859320034</v>
      </c>
      <c r="AP1526" s="135">
        <v>8.0422039859320034</v>
      </c>
      <c r="AQ1526" s="135">
        <v>8.0422039859320034</v>
      </c>
      <c r="AR1526" s="135">
        <v>8.0422039859320034</v>
      </c>
      <c r="AS1526" s="135">
        <v>8.0422039859320034</v>
      </c>
      <c r="AT1526" s="135">
        <v>8.0422039859320034</v>
      </c>
      <c r="AU1526" s="135">
        <v>8.0422039859320034</v>
      </c>
      <c r="AV1526" s="135">
        <v>8.0422039859320034</v>
      </c>
      <c r="AW1526" s="135">
        <v>8.0422039859320034</v>
      </c>
      <c r="AX1526" s="136">
        <v>8.0422039859320034</v>
      </c>
    </row>
    <row r="1527" spans="1:50">
      <c r="A1527" s="203"/>
      <c r="B1527" s="205"/>
      <c r="C1527" s="206"/>
      <c r="D1527" s="93" t="s">
        <v>25</v>
      </c>
      <c r="E1527" s="73" t="str">
        <f>A1526&amp;"/"&amp;B1526&amp;"/"&amp;C1526&amp;"/"&amp;D1527</f>
        <v>Nuclear power plants/Nuclear - current/Electricity only/M</v>
      </c>
      <c r="F1527" s="91" t="str">
        <f>A1526</f>
        <v>Nuclear power plants</v>
      </c>
      <c r="G1527" s="91" t="str">
        <f>B1526</f>
        <v>Nuclear - current</v>
      </c>
      <c r="H1527" s="91" t="str">
        <f>C1526</f>
        <v>Electricity only</v>
      </c>
      <c r="I1527" s="70" t="str">
        <f t="shared" ref="I1527:I1590" si="87">D1527</f>
        <v>M</v>
      </c>
      <c r="J1527" s="137">
        <v>8.4443141852286043</v>
      </c>
      <c r="K1527" s="137">
        <v>8.4443141852286043</v>
      </c>
      <c r="L1527" s="137">
        <v>8.4443141852286043</v>
      </c>
      <c r="M1527" s="137">
        <v>8.4443141852286043</v>
      </c>
      <c r="N1527" s="137">
        <v>8.4443141852286043</v>
      </c>
      <c r="O1527" s="137">
        <v>8.4443141852286043</v>
      </c>
      <c r="P1527" s="137">
        <v>8.4443141852286043</v>
      </c>
      <c r="Q1527" s="137">
        <v>8.4443141852286043</v>
      </c>
      <c r="R1527" s="137">
        <v>8.4443141852286043</v>
      </c>
      <c r="S1527" s="137">
        <v>8.4443141852286043</v>
      </c>
      <c r="T1527" s="137">
        <v>8.4443141852286043</v>
      </c>
      <c r="U1527" s="137">
        <v>8.4443141852286043</v>
      </c>
      <c r="V1527" s="137">
        <v>8.4443141852286043</v>
      </c>
      <c r="W1527" s="137">
        <v>8.4443141852286043</v>
      </c>
      <c r="X1527" s="137">
        <v>8.4443141852286043</v>
      </c>
      <c r="Y1527" s="137">
        <v>8.4443141852286043</v>
      </c>
      <c r="Z1527" s="137">
        <v>8.4443141852286043</v>
      </c>
      <c r="AA1527" s="137">
        <v>8.4443141852286043</v>
      </c>
      <c r="AB1527" s="137">
        <v>8.4443141852286043</v>
      </c>
      <c r="AC1527" s="137">
        <v>8.4443141852286043</v>
      </c>
      <c r="AD1527" s="137">
        <v>8.4443141852286043</v>
      </c>
      <c r="AE1527" s="137">
        <v>8.4443141852286043</v>
      </c>
      <c r="AF1527" s="137">
        <v>8.4443141852286043</v>
      </c>
      <c r="AG1527" s="137">
        <v>8.4443141852286043</v>
      </c>
      <c r="AH1527" s="137">
        <v>8.4443141852286043</v>
      </c>
      <c r="AI1527" s="137">
        <v>8.4443141852286043</v>
      </c>
      <c r="AJ1527" s="137">
        <v>8.4443141852286043</v>
      </c>
      <c r="AK1527" s="137">
        <v>8.4443141852286043</v>
      </c>
      <c r="AL1527" s="137">
        <v>8.4443141852286043</v>
      </c>
      <c r="AM1527" s="137">
        <v>8.4443141852286043</v>
      </c>
      <c r="AN1527" s="137">
        <v>8.4443141852286043</v>
      </c>
      <c r="AO1527" s="137">
        <v>8.4443141852286043</v>
      </c>
      <c r="AP1527" s="137">
        <v>8.4443141852286043</v>
      </c>
      <c r="AQ1527" s="137">
        <v>8.4443141852286043</v>
      </c>
      <c r="AR1527" s="137">
        <v>8.4443141852286043</v>
      </c>
      <c r="AS1527" s="137">
        <v>8.4443141852286043</v>
      </c>
      <c r="AT1527" s="137">
        <v>8.4443141852286043</v>
      </c>
      <c r="AU1527" s="137">
        <v>8.4443141852286043</v>
      </c>
      <c r="AV1527" s="137">
        <v>8.4443141852286043</v>
      </c>
      <c r="AW1527" s="137">
        <v>8.4443141852286043</v>
      </c>
      <c r="AX1527" s="138">
        <v>8.4443141852286043</v>
      </c>
    </row>
    <row r="1528" spans="1:50">
      <c r="A1528" s="203"/>
      <c r="B1528" s="207" t="s">
        <v>37</v>
      </c>
      <c r="C1528" s="209" t="s">
        <v>36</v>
      </c>
      <c r="D1528" s="52" t="s">
        <v>24</v>
      </c>
      <c r="E1528" s="86" t="str">
        <f>A1526&amp;"/"&amp;B1528&amp;"/"&amp;C1528&amp;"/"&amp;D1528</f>
        <v>Nuclear power plants/Nuclear III/Electricity only/L</v>
      </c>
      <c r="F1528" s="61" t="str">
        <f>A1526</f>
        <v>Nuclear power plants</v>
      </c>
      <c r="G1528" s="61" t="str">
        <f>B1528</f>
        <v>Nuclear III</v>
      </c>
      <c r="H1528" s="61" t="str">
        <f>C1528</f>
        <v>Electricity only</v>
      </c>
      <c r="I1528" s="84" t="str">
        <f t="shared" si="87"/>
        <v>L</v>
      </c>
      <c r="J1528" s="135">
        <v>6.1070486518171174</v>
      </c>
      <c r="K1528" s="135">
        <v>6.104556702793503</v>
      </c>
      <c r="L1528" s="135">
        <v>6.1015223961713083</v>
      </c>
      <c r="M1528" s="135">
        <v>6.0978301917635243</v>
      </c>
      <c r="N1528" s="135">
        <v>6.0933411463316114</v>
      </c>
      <c r="O1528" s="135">
        <v>6.0878887593030973</v>
      </c>
      <c r="P1528" s="135">
        <v>6.0812743690659072</v>
      </c>
      <c r="Q1528" s="135">
        <v>6.0732622044621962</v>
      </c>
      <c r="R1528" s="135">
        <v>6.0635742990058317</v>
      </c>
      <c r="S1528" s="135">
        <v>6.0518856252182092</v>
      </c>
      <c r="T1528" s="135">
        <v>6.0378200154243666</v>
      </c>
      <c r="U1528" s="135">
        <v>6.0209477129382156</v>
      </c>
      <c r="V1528" s="135">
        <v>6.0007857449927213</v>
      </c>
      <c r="W1528" s="135">
        <v>5.9768027090374121</v>
      </c>
      <c r="X1528" s="135">
        <v>5.9484299672145529</v>
      </c>
      <c r="Y1528" s="135">
        <v>5.9150815482151078</v>
      </c>
      <c r="Z1528" s="135">
        <v>5.8761850891614991</v>
      </c>
      <c r="AA1528" s="135">
        <v>5.8312256629136163</v>
      </c>
      <c r="AB1528" s="135">
        <v>5.7798030255192323</v>
      </c>
      <c r="AC1528" s="135">
        <v>5.7217004130071309</v>
      </c>
      <c r="AD1528" s="135">
        <v>5.6569594430704582</v>
      </c>
      <c r="AE1528" s="135">
        <v>5.5859512987202056</v>
      </c>
      <c r="AF1528" s="135">
        <v>5.5094302117993221</v>
      </c>
      <c r="AG1528" s="135">
        <v>5.4285530349911415</v>
      </c>
      <c r="AH1528" s="135">
        <v>5.3448503869546835</v>
      </c>
      <c r="AI1528" s="135">
        <v>5.2601418304405607</v>
      </c>
      <c r="AJ1528" s="135">
        <v>5.1763993404992892</v>
      </c>
      <c r="AK1528" s="135">
        <v>5.0955769904922086</v>
      </c>
      <c r="AL1528" s="135">
        <v>5.0194355136511017</v>
      </c>
      <c r="AM1528" s="135">
        <v>4.9493935902507369</v>
      </c>
      <c r="AN1528" s="135">
        <v>4.8864315044204929</v>
      </c>
      <c r="AO1528" s="135">
        <v>4.8310593514693974</v>
      </c>
      <c r="AP1528" s="135">
        <v>4.7833463877546896</v>
      </c>
      <c r="AQ1528" s="135">
        <v>4.7429958507544496</v>
      </c>
      <c r="AR1528" s="135">
        <v>4.7094438667130936</v>
      </c>
      <c r="AS1528" s="135">
        <v>4.6819619929048848</v>
      </c>
      <c r="AT1528" s="135">
        <v>4.6597482856243824</v>
      </c>
      <c r="AU1528" s="135">
        <v>4.6419986277761787</v>
      </c>
      <c r="AV1528" s="135">
        <v>4.6279561073845104</v>
      </c>
      <c r="AW1528" s="135">
        <v>4.6169403827107107</v>
      </c>
      <c r="AX1528" s="136">
        <v>4.608361081544432</v>
      </c>
    </row>
    <row r="1529" spans="1:50">
      <c r="A1529" s="203"/>
      <c r="B1529" s="205"/>
      <c r="C1529" s="206"/>
      <c r="D1529" s="52" t="s">
        <v>25</v>
      </c>
      <c r="E1529" s="86" t="str">
        <f>A1526&amp;"/"&amp;B1528&amp;"/"&amp;C1528&amp;"/"&amp;D1529</f>
        <v>Nuclear power plants/Nuclear III/Electricity only/M</v>
      </c>
      <c r="F1529" s="61" t="str">
        <f>A1526</f>
        <v>Nuclear power plants</v>
      </c>
      <c r="G1529" s="61" t="str">
        <f>B1528</f>
        <v>Nuclear III</v>
      </c>
      <c r="H1529" s="61" t="str">
        <f>C1528</f>
        <v>Electricity only</v>
      </c>
      <c r="I1529" s="84" t="str">
        <f t="shared" si="87"/>
        <v>M</v>
      </c>
      <c r="J1529" s="135">
        <v>6.4124010844079731</v>
      </c>
      <c r="K1529" s="135">
        <v>6.4086575055926724</v>
      </c>
      <c r="L1529" s="135">
        <v>6.4043245254653707</v>
      </c>
      <c r="M1529" s="135">
        <v>6.3993123787673127</v>
      </c>
      <c r="N1529" s="135">
        <v>6.3935186666959973</v>
      </c>
      <c r="O1529" s="135">
        <v>6.3868269349108129</v>
      </c>
      <c r="P1529" s="135">
        <v>6.3791052176139686</v>
      </c>
      <c r="Q1529" s="135">
        <v>6.370204599440787</v>
      </c>
      <c r="R1529" s="135">
        <v>6.3599578694574248</v>
      </c>
      <c r="S1529" s="135">
        <v>6.3481783699299692</v>
      </c>
      <c r="T1529" s="135">
        <v>6.3346591771499874</v>
      </c>
      <c r="U1529" s="135">
        <v>6.3191727923826395</v>
      </c>
      <c r="V1529" s="135">
        <v>6.3014715668958861</v>
      </c>
      <c r="W1529" s="135">
        <v>6.2812891334892464</v>
      </c>
      <c r="X1529" s="135">
        <v>6.2583431632533166</v>
      </c>
      <c r="Y1529" s="135">
        <v>6.2323398028299284</v>
      </c>
      <c r="Z1529" s="135">
        <v>6.2029801630001362</v>
      </c>
      <c r="AA1529" s="135">
        <v>6.1699692088995661</v>
      </c>
      <c r="AB1529" s="135">
        <v>6.1330273270031563</v>
      </c>
      <c r="AC1529" s="135">
        <v>6.0919046940478685</v>
      </c>
      <c r="AD1529" s="135">
        <v>6.0463983302058075</v>
      </c>
      <c r="AE1529" s="135">
        <v>5.9963713732913755</v>
      </c>
      <c r="AF1529" s="135">
        <v>5.9417736694741263</v>
      </c>
      <c r="AG1529" s="135">
        <v>5.8826622718274706</v>
      </c>
      <c r="AH1529" s="135">
        <v>5.8192199376111731</v>
      </c>
      <c r="AI1529" s="135">
        <v>5.7517693198126851</v>
      </c>
      <c r="AJ1529" s="135">
        <v>5.6807803841576119</v>
      </c>
      <c r="AK1529" s="135">
        <v>5.6068687751127833</v>
      </c>
      <c r="AL1529" s="135">
        <v>5.5307834897172317</v>
      </c>
      <c r="AM1529" s="135">
        <v>5.4533832998185519</v>
      </c>
      <c r="AN1529" s="135">
        <v>5.375602779466119</v>
      </c>
      <c r="AO1529" s="135">
        <v>5.298410315070532</v>
      </c>
      <c r="AP1529" s="135">
        <v>5.2227617941928033</v>
      </c>
      <c r="AQ1529" s="135">
        <v>5.1495544784930978</v>
      </c>
      <c r="AR1529" s="135">
        <v>5.0795856565366462</v>
      </c>
      <c r="AS1529" s="135">
        <v>5.0135199996222832</v>
      </c>
      <c r="AT1529" s="135">
        <v>4.9518682528501765</v>
      </c>
      <c r="AU1529" s="135">
        <v>4.8949782725684905</v>
      </c>
      <c r="AV1529" s="135">
        <v>4.8430378130490048</v>
      </c>
      <c r="AW1529" s="135">
        <v>4.7960871683247186</v>
      </c>
      <c r="AX1529" s="136">
        <v>4.754038972058491</v>
      </c>
    </row>
    <row r="1530" spans="1:50">
      <c r="A1530" s="203"/>
      <c r="B1530" s="208"/>
      <c r="C1530" s="210"/>
      <c r="D1530" s="93" t="s">
        <v>38</v>
      </c>
      <c r="E1530" s="73" t="str">
        <f>A1526&amp;"/"&amp;B1528&amp;"/"&amp;C1528&amp;"/"&amp;D1530</f>
        <v>Nuclear power plants/Nuclear III/Electricity only/S</v>
      </c>
      <c r="F1530" s="91" t="str">
        <f>A1526</f>
        <v>Nuclear power plants</v>
      </c>
      <c r="G1530" s="91" t="str">
        <f>B1528</f>
        <v>Nuclear III</v>
      </c>
      <c r="H1530" s="91" t="str">
        <f>C1528</f>
        <v>Electricity only</v>
      </c>
      <c r="I1530" s="70" t="str">
        <f t="shared" si="87"/>
        <v>S</v>
      </c>
      <c r="J1530" s="137" t="s">
        <v>99</v>
      </c>
      <c r="K1530" s="137" t="s">
        <v>99</v>
      </c>
      <c r="L1530" s="137" t="s">
        <v>99</v>
      </c>
      <c r="M1530" s="137" t="s">
        <v>99</v>
      </c>
      <c r="N1530" s="137" t="s">
        <v>99</v>
      </c>
      <c r="O1530" s="137" t="s">
        <v>99</v>
      </c>
      <c r="P1530" s="137" t="s">
        <v>99</v>
      </c>
      <c r="Q1530" s="137" t="s">
        <v>99</v>
      </c>
      <c r="R1530" s="137" t="s">
        <v>99</v>
      </c>
      <c r="S1530" s="137" t="s">
        <v>99</v>
      </c>
      <c r="T1530" s="137" t="s">
        <v>99</v>
      </c>
      <c r="U1530" s="137" t="s">
        <v>99</v>
      </c>
      <c r="V1530" s="137" t="s">
        <v>99</v>
      </c>
      <c r="W1530" s="137" t="s">
        <v>99</v>
      </c>
      <c r="X1530" s="137" t="s">
        <v>99</v>
      </c>
      <c r="Y1530" s="137">
        <v>6.802240564497982</v>
      </c>
      <c r="Z1530" s="137">
        <v>6.7717302890580093</v>
      </c>
      <c r="AA1530" s="137">
        <v>6.7388796169745682</v>
      </c>
      <c r="AB1530" s="137">
        <v>6.7035936551409874</v>
      </c>
      <c r="AC1530" s="137">
        <v>6.6657895767265236</v>
      </c>
      <c r="AD1530" s="137">
        <v>6.6253999070404825</v>
      </c>
      <c r="AE1530" s="137">
        <v>6.5823760096247295</v>
      </c>
      <c r="AF1530" s="137">
        <v>6.5366916847520722</v>
      </c>
      <c r="AG1530" s="137">
        <v>6.4883467655899674</v>
      </c>
      <c r="AH1530" s="137">
        <v>6.4373705707349327</v>
      </c>
      <c r="AI1530" s="137">
        <v>6.3838250479837892</v>
      </c>
      <c r="AJ1530" s="137">
        <v>6.327807425908115</v>
      </c>
      <c r="AK1530" s="137">
        <v>6.269452180139325</v>
      </c>
      <c r="AL1530" s="137">
        <v>6.2089321233193786</v>
      </c>
      <c r="AM1530" s="137">
        <v>6.1464584440416274</v>
      </c>
      <c r="AN1530" s="137">
        <v>6.0822795524809212</v>
      </c>
      <c r="AO1530" s="137">
        <v>6.0166786390640965</v>
      </c>
      <c r="AP1530" s="137">
        <v>5.9499699159345019</v>
      </c>
      <c r="AQ1530" s="137">
        <v>5.8824935855952063</v>
      </c>
      <c r="AR1530" s="137">
        <v>5.8146096615412821</v>
      </c>
      <c r="AS1530" s="137">
        <v>5.7466908449802752</v>
      </c>
      <c r="AT1530" s="137">
        <v>5.6791147321957842</v>
      </c>
      <c r="AU1530" s="137">
        <v>5.6122556812435338</v>
      </c>
      <c r="AV1530" s="137">
        <v>5.5464766982618352</v>
      </c>
      <c r="AW1530" s="137">
        <v>5.4821217087352094</v>
      </c>
      <c r="AX1530" s="138">
        <v>5.4195085564726257</v>
      </c>
    </row>
    <row r="1531" spans="1:50">
      <c r="A1531" s="203"/>
      <c r="B1531" s="205" t="s">
        <v>39</v>
      </c>
      <c r="C1531" s="219" t="s">
        <v>36</v>
      </c>
      <c r="D1531" s="52" t="s">
        <v>24</v>
      </c>
      <c r="E1531" s="86" t="str">
        <f>A1526&amp;"/"&amp;B1531&amp;"/"&amp;C1531&amp;"/"&amp;D1531</f>
        <v>Nuclear power plants/Nuclear IV/Electricity only/L</v>
      </c>
      <c r="F1531" s="61" t="str">
        <f>A1526</f>
        <v>Nuclear power plants</v>
      </c>
      <c r="G1531" s="61" t="str">
        <f>B1531</f>
        <v>Nuclear IV</v>
      </c>
      <c r="H1531" s="61" t="str">
        <f>C1531</f>
        <v>Electricity only</v>
      </c>
      <c r="I1531" s="84" t="str">
        <f t="shared" si="87"/>
        <v>L</v>
      </c>
      <c r="J1531" s="135" t="s">
        <v>99</v>
      </c>
      <c r="K1531" s="135" t="s">
        <v>99</v>
      </c>
      <c r="L1531" s="135" t="s">
        <v>99</v>
      </c>
      <c r="M1531" s="135" t="s">
        <v>99</v>
      </c>
      <c r="N1531" s="135" t="s">
        <v>99</v>
      </c>
      <c r="O1531" s="135" t="s">
        <v>99</v>
      </c>
      <c r="P1531" s="135" t="s">
        <v>99</v>
      </c>
      <c r="Q1531" s="135" t="s">
        <v>99</v>
      </c>
      <c r="R1531" s="135" t="s">
        <v>99</v>
      </c>
      <c r="S1531" s="135" t="s">
        <v>99</v>
      </c>
      <c r="T1531" s="135" t="s">
        <v>99</v>
      </c>
      <c r="U1531" s="135" t="s">
        <v>99</v>
      </c>
      <c r="V1531" s="135" t="s">
        <v>99</v>
      </c>
      <c r="W1531" s="135" t="s">
        <v>99</v>
      </c>
      <c r="X1531" s="135" t="s">
        <v>99</v>
      </c>
      <c r="Y1531" s="135" t="s">
        <v>99</v>
      </c>
      <c r="Z1531" s="135" t="s">
        <v>99</v>
      </c>
      <c r="AA1531" s="135" t="s">
        <v>99</v>
      </c>
      <c r="AB1531" s="135" t="s">
        <v>99</v>
      </c>
      <c r="AC1531" s="135" t="s">
        <v>99</v>
      </c>
      <c r="AD1531" s="135" t="s">
        <v>99</v>
      </c>
      <c r="AE1531" s="135" t="s">
        <v>99</v>
      </c>
      <c r="AF1531" s="135" t="s">
        <v>99</v>
      </c>
      <c r="AG1531" s="135" t="s">
        <v>99</v>
      </c>
      <c r="AH1531" s="135" t="s">
        <v>99</v>
      </c>
      <c r="AI1531" s="135">
        <v>5.5381486858766253</v>
      </c>
      <c r="AJ1531" s="135">
        <v>5.5160093957303253</v>
      </c>
      <c r="AK1531" s="135">
        <v>5.4894630323319236</v>
      </c>
      <c r="AL1531" s="135">
        <v>5.4577579349228671</v>
      </c>
      <c r="AM1531" s="135">
        <v>5.4200716830655047</v>
      </c>
      <c r="AN1531" s="135">
        <v>5.3755319018740471</v>
      </c>
      <c r="AO1531" s="135">
        <v>5.3232524137286381</v>
      </c>
      <c r="AP1531" s="135">
        <v>5.2623890381197169</v>
      </c>
      <c r="AQ1531" s="135">
        <v>5.1922185995010217</v>
      </c>
      <c r="AR1531" s="135">
        <v>5.1122424263780939</v>
      </c>
      <c r="AS1531" s="135">
        <v>5.0223111632342432</v>
      </c>
      <c r="AT1531" s="135">
        <v>4.9227606947207017</v>
      </c>
      <c r="AU1531" s="135">
        <v>4.8145398144206863</v>
      </c>
      <c r="AV1531" s="135">
        <v>4.6993007977685775</v>
      </c>
      <c r="AW1531" s="135">
        <v>4.579417921429906</v>
      </c>
      <c r="AX1531" s="136">
        <v>4.4579012338804231</v>
      </c>
    </row>
    <row r="1532" spans="1:50">
      <c r="A1532" s="204"/>
      <c r="B1532" s="208"/>
      <c r="C1532" s="220"/>
      <c r="D1532" s="93" t="s">
        <v>25</v>
      </c>
      <c r="E1532" s="86" t="str">
        <f>A1526&amp;"/"&amp;B1531&amp;"/"&amp;C1531&amp;"/"&amp;D1532</f>
        <v>Nuclear power plants/Nuclear IV/Electricity only/M</v>
      </c>
      <c r="F1532" s="61" t="str">
        <f>A1526</f>
        <v>Nuclear power plants</v>
      </c>
      <c r="G1532" s="61" t="str">
        <f>B1531</f>
        <v>Nuclear IV</v>
      </c>
      <c r="H1532" s="61" t="str">
        <f>C1531</f>
        <v>Electricity only</v>
      </c>
      <c r="I1532" s="84" t="str">
        <f t="shared" si="87"/>
        <v>M</v>
      </c>
      <c r="J1532" s="135" t="s">
        <v>99</v>
      </c>
      <c r="K1532" s="135" t="s">
        <v>99</v>
      </c>
      <c r="L1532" s="135" t="s">
        <v>99</v>
      </c>
      <c r="M1532" s="135" t="s">
        <v>99</v>
      </c>
      <c r="N1532" s="135" t="s">
        <v>99</v>
      </c>
      <c r="O1532" s="135" t="s">
        <v>99</v>
      </c>
      <c r="P1532" s="135" t="s">
        <v>99</v>
      </c>
      <c r="Q1532" s="135" t="s">
        <v>99</v>
      </c>
      <c r="R1532" s="135" t="s">
        <v>99</v>
      </c>
      <c r="S1532" s="135" t="s">
        <v>99</v>
      </c>
      <c r="T1532" s="135" t="s">
        <v>99</v>
      </c>
      <c r="U1532" s="135" t="s">
        <v>99</v>
      </c>
      <c r="V1532" s="135" t="s">
        <v>99</v>
      </c>
      <c r="W1532" s="135" t="s">
        <v>99</v>
      </c>
      <c r="X1532" s="135" t="s">
        <v>99</v>
      </c>
      <c r="Y1532" s="135" t="s">
        <v>99</v>
      </c>
      <c r="Z1532" s="135" t="s">
        <v>99</v>
      </c>
      <c r="AA1532" s="135" t="s">
        <v>99</v>
      </c>
      <c r="AB1532" s="135" t="s">
        <v>99</v>
      </c>
      <c r="AC1532" s="135" t="s">
        <v>99</v>
      </c>
      <c r="AD1532" s="135" t="s">
        <v>99</v>
      </c>
      <c r="AE1532" s="135" t="s">
        <v>99</v>
      </c>
      <c r="AF1532" s="135" t="s">
        <v>99</v>
      </c>
      <c r="AG1532" s="135" t="s">
        <v>99</v>
      </c>
      <c r="AH1532" s="135" t="s">
        <v>99</v>
      </c>
      <c r="AI1532" s="135">
        <v>5.8969169217630037</v>
      </c>
      <c r="AJ1532" s="135">
        <v>5.889024948220424</v>
      </c>
      <c r="AK1532" s="135">
        <v>5.8789560342778202</v>
      </c>
      <c r="AL1532" s="135">
        <v>5.8661327508782595</v>
      </c>
      <c r="AM1532" s="135">
        <v>5.849839075141305</v>
      </c>
      <c r="AN1532" s="135">
        <v>5.8291963225950711</v>
      </c>
      <c r="AO1532" s="135">
        <v>5.8031409198490511</v>
      </c>
      <c r="AP1532" s="135">
        <v>5.7704089057292371</v>
      </c>
      <c r="AQ1532" s="135">
        <v>5.7295350609055804</v>
      </c>
      <c r="AR1532" s="135">
        <v>5.6788784415482603</v>
      </c>
      <c r="AS1532" s="135">
        <v>5.6166903410062208</v>
      </c>
      <c r="AT1532" s="135">
        <v>5.5412439262727213</v>
      </c>
      <c r="AU1532" s="135">
        <v>5.4510441561333769</v>
      </c>
      <c r="AV1532" s="135">
        <v>5.3451275483620719</v>
      </c>
      <c r="AW1532" s="135">
        <v>5.2234385194299806</v>
      </c>
      <c r="AX1532" s="136">
        <v>5.0872292595716786</v>
      </c>
    </row>
    <row r="1533" spans="1:50">
      <c r="A1533" s="211" t="s">
        <v>40</v>
      </c>
      <c r="B1533" s="214" t="s">
        <v>41</v>
      </c>
      <c r="C1533" s="209" t="s">
        <v>36</v>
      </c>
      <c r="D1533" s="67" t="s">
        <v>24</v>
      </c>
      <c r="E1533" s="87" t="str">
        <f>A1533&amp;"/"&amp;B1533&amp;"/"&amp;C1533&amp;"/"&amp;D1533</f>
        <v>Coal fired power plants/Integrated gasification combined cycle/Electricity only/L</v>
      </c>
      <c r="F1533" s="55" t="str">
        <f>A1533</f>
        <v>Coal fired power plants</v>
      </c>
      <c r="G1533" s="55" t="str">
        <f>B1533</f>
        <v>Integrated gasification combined cycle</v>
      </c>
      <c r="H1533" s="55" t="str">
        <f>C1533</f>
        <v>Electricity only</v>
      </c>
      <c r="I1533" s="85" t="str">
        <f t="shared" si="87"/>
        <v>L</v>
      </c>
      <c r="J1533" s="139">
        <v>4.9840897672081725</v>
      </c>
      <c r="K1533" s="139">
        <v>4.9840495437476005</v>
      </c>
      <c r="L1533" s="139">
        <v>4.9839978983405517</v>
      </c>
      <c r="M1533" s="139">
        <v>4.9839315885104858</v>
      </c>
      <c r="N1533" s="139">
        <v>4.9838464519029122</v>
      </c>
      <c r="O1533" s="139">
        <v>4.9837371457089716</v>
      </c>
      <c r="P1533" s="139">
        <v>4.9835968125273507</v>
      </c>
      <c r="Q1533" s="139">
        <v>4.9834166520616892</v>
      </c>
      <c r="R1533" s="139">
        <v>4.9831853723868536</v>
      </c>
      <c r="S1533" s="139">
        <v>4.9828884873662265</v>
      </c>
      <c r="T1533" s="139">
        <v>4.9825074178191571</v>
      </c>
      <c r="U1533" s="139">
        <v>4.9820183428302593</v>
      </c>
      <c r="V1533" s="139">
        <v>4.9813907337377765</v>
      </c>
      <c r="W1533" s="139">
        <v>4.9805854864259755</v>
      </c>
      <c r="X1533" s="139">
        <v>4.9795525472633591</v>
      </c>
      <c r="Y1533" s="139">
        <v>4.9782279043172357</v>
      </c>
      <c r="Z1533" s="139">
        <v>4.9765297888142559</v>
      </c>
      <c r="AA1533" s="139">
        <v>4.9743539036955511</v>
      </c>
      <c r="AB1533" s="139">
        <v>4.9715674698170069</v>
      </c>
      <c r="AC1533" s="139">
        <v>4.9680018621948472</v>
      </c>
      <c r="AD1533" s="139">
        <v>4.9634436099872596</v>
      </c>
      <c r="AE1533" s="139">
        <v>4.9576235737418131</v>
      </c>
      <c r="AF1533" s="139">
        <v>4.9502042227112701</v>
      </c>
      <c r="AG1533" s="139">
        <v>4.9407651614230446</v>
      </c>
      <c r="AH1533" s="139">
        <v>4.9287874679031196</v>
      </c>
      <c r="AI1533" s="139">
        <v>4.9136381007726975</v>
      </c>
      <c r="AJ1533" s="139">
        <v>4.8945567235595151</v>
      </c>
      <c r="AK1533" s="139">
        <v>4.870648891791598</v>
      </c>
      <c r="AL1533" s="139">
        <v>4.8408916923158429</v>
      </c>
      <c r="AM1533" s="139">
        <v>4.804160455158847</v>
      </c>
      <c r="AN1533" s="139">
        <v>4.7592874961800238</v>
      </c>
      <c r="AO1533" s="139">
        <v>4.7051647035780348</v>
      </c>
      <c r="AP1533" s="139">
        <v>4.6408989314389242</v>
      </c>
      <c r="AQ1533" s="139">
        <v>4.5660196648373521</v>
      </c>
      <c r="AR1533" s="139">
        <v>4.4807198471470082</v>
      </c>
      <c r="AS1533" s="139">
        <v>4.3860839749485345</v>
      </c>
      <c r="AT1533" s="139">
        <v>4.2842304281611225</v>
      </c>
      <c r="AU1533" s="139">
        <v>4.1782839933819984</v>
      </c>
      <c r="AV1533" s="139">
        <v>4.0721192273475726</v>
      </c>
      <c r="AW1533" s="139">
        <v>3.9698833346643272</v>
      </c>
      <c r="AX1533" s="140">
        <v>3.8753980316819581</v>
      </c>
    </row>
    <row r="1534" spans="1:50">
      <c r="A1534" s="212"/>
      <c r="B1534" s="215"/>
      <c r="C1534" s="216"/>
      <c r="D1534" s="52" t="s">
        <v>25</v>
      </c>
      <c r="E1534" s="86" t="str">
        <f>A1533&amp;"/"&amp;B1533&amp;"/"&amp;C1533&amp;"/"&amp;D1534</f>
        <v>Coal fired power plants/Integrated gasification combined cycle/Electricity only/M</v>
      </c>
      <c r="F1534" s="61" t="str">
        <f>A1533</f>
        <v>Coal fired power plants</v>
      </c>
      <c r="G1534" s="61" t="str">
        <f>B1533</f>
        <v>Integrated gasification combined cycle</v>
      </c>
      <c r="H1534" s="61" t="str">
        <f>C1533</f>
        <v>Electricity only</v>
      </c>
      <c r="I1534" s="84" t="str">
        <f t="shared" si="87"/>
        <v>M</v>
      </c>
      <c r="J1534" s="135">
        <v>5.3578964997487866</v>
      </c>
      <c r="K1534" s="135">
        <v>5.3576702823778666</v>
      </c>
      <c r="L1534" s="135">
        <v>5.3573940390849089</v>
      </c>
      <c r="M1534" s="135">
        <v>5.3570567230934802</v>
      </c>
      <c r="N1534" s="135">
        <v>5.3566448561289866</v>
      </c>
      <c r="O1534" s="135">
        <v>5.3561419970861985</v>
      </c>
      <c r="P1534" s="135">
        <v>5.3555280964889223</v>
      </c>
      <c r="Q1534" s="135">
        <v>5.354778713130024</v>
      </c>
      <c r="R1534" s="135">
        <v>5.3538640648648679</v>
      </c>
      <c r="S1534" s="135">
        <v>5.3527478805295665</v>
      </c>
      <c r="T1534" s="135">
        <v>5.3513860144222836</v>
      </c>
      <c r="U1534" s="135">
        <v>5.349724778874184</v>
      </c>
      <c r="V1534" s="135">
        <v>5.3476989444554395</v>
      </c>
      <c r="W1534" s="135">
        <v>5.3452293518634528</v>
      </c>
      <c r="X1534" s="135">
        <v>5.34222007544557</v>
      </c>
      <c r="Y1534" s="135">
        <v>5.3385550770815389</v>
      </c>
      <c r="Z1534" s="135">
        <v>5.3340942930430941</v>
      </c>
      <c r="AA1534" s="135">
        <v>5.3286691088165963</v>
      </c>
      <c r="AB1534" s="135">
        <v>5.322077202588245</v>
      </c>
      <c r="AC1534" s="135">
        <v>5.3140767840013616</v>
      </c>
      <c r="AD1534" s="135">
        <v>5.3043803302157428</v>
      </c>
      <c r="AE1534" s="135">
        <v>5.2926480383492498</v>
      </c>
      <c r="AF1534" s="135">
        <v>5.2784813868961038</v>
      </c>
      <c r="AG1534" s="135">
        <v>5.2614174451925813</v>
      </c>
      <c r="AH1534" s="135">
        <v>5.2409249047078879</v>
      </c>
      <c r="AI1534" s="135">
        <v>5.2164032368847719</v>
      </c>
      <c r="AJ1534" s="135">
        <v>5.1871868993464227</v>
      </c>
      <c r="AK1534" s="135">
        <v>5.1525570700383918</v>
      </c>
      <c r="AL1534" s="135">
        <v>5.1117638822429159</v>
      </c>
      <c r="AM1534" s="135">
        <v>5.0640623698408334</v>
      </c>
      <c r="AN1534" s="135">
        <v>5.008765010439034</v>
      </c>
      <c r="AO1534" s="135">
        <v>4.9453124719686326</v>
      </c>
      <c r="AP1534" s="135">
        <v>4.8733614964376288</v>
      </c>
      <c r="AQ1534" s="135">
        <v>4.7928845154523323</v>
      </c>
      <c r="AR1534" s="135">
        <v>4.7042697656874957</v>
      </c>
      <c r="AS1534" s="135">
        <v>4.6084043638971366</v>
      </c>
      <c r="AT1534" s="135">
        <v>4.5067180737976944</v>
      </c>
      <c r="AU1534" s="135">
        <v>4.4011652351255481</v>
      </c>
      <c r="AV1534" s="135">
        <v>4.294129218458612</v>
      </c>
      <c r="AW1534" s="135">
        <v>4.1882486021254293</v>
      </c>
      <c r="AX1534" s="136">
        <v>4.0861843033154797</v>
      </c>
    </row>
    <row r="1535" spans="1:50">
      <c r="A1535" s="212"/>
      <c r="B1535" s="215"/>
      <c r="C1535" s="217" t="s">
        <v>26</v>
      </c>
      <c r="D1535" s="83" t="s">
        <v>24</v>
      </c>
      <c r="E1535" s="56" t="str">
        <f>A1533&amp;"/"&amp;B1533&amp;"/"&amp;C1535&amp;"/"&amp;D1535</f>
        <v>Coal fired power plants/Integrated gasification combined cycle/CHP/L</v>
      </c>
      <c r="F1535" s="103" t="str">
        <f>A1533</f>
        <v>Coal fired power plants</v>
      </c>
      <c r="G1535" s="103" t="str">
        <f>B1533</f>
        <v>Integrated gasification combined cycle</v>
      </c>
      <c r="H1535" s="103" t="str">
        <f>C1535</f>
        <v>CHP</v>
      </c>
      <c r="I1535" s="104" t="str">
        <f t="shared" si="87"/>
        <v>L</v>
      </c>
      <c r="J1535" s="141">
        <v>5.7588835053211271</v>
      </c>
      <c r="K1535" s="141">
        <v>5.758840127408849</v>
      </c>
      <c r="L1535" s="141">
        <v>5.7587844318047248</v>
      </c>
      <c r="M1535" s="141">
        <v>5.7587129217468913</v>
      </c>
      <c r="N1535" s="141">
        <v>5.7586211084557819</v>
      </c>
      <c r="O1535" s="141">
        <v>5.7585032301224715</v>
      </c>
      <c r="P1535" s="141">
        <v>5.7583518915664271</v>
      </c>
      <c r="Q1535" s="141">
        <v>5.7581576023440606</v>
      </c>
      <c r="R1535" s="141">
        <v>5.7579081849815559</v>
      </c>
      <c r="S1535" s="141">
        <v>5.75758801729339</v>
      </c>
      <c r="T1535" s="141">
        <v>5.7571770630604746</v>
      </c>
      <c r="U1535" s="141">
        <v>5.7566496332554786</v>
      </c>
      <c r="V1535" s="141">
        <v>5.755972805061897</v>
      </c>
      <c r="W1535" s="141">
        <v>5.755104407694871</v>
      </c>
      <c r="X1535" s="141">
        <v>5.7539904621579323</v>
      </c>
      <c r="Y1535" s="141">
        <v>5.7525619364990401</v>
      </c>
      <c r="Z1535" s="141">
        <v>5.7507306493775792</v>
      </c>
      <c r="AA1535" s="141">
        <v>5.7483841244276164</v>
      </c>
      <c r="AB1535" s="141">
        <v>5.74537916954226</v>
      </c>
      <c r="AC1535" s="141">
        <v>5.7415339356302049</v>
      </c>
      <c r="AD1535" s="141">
        <v>5.7366182107872987</v>
      </c>
      <c r="AE1535" s="141">
        <v>5.7303417487892681</v>
      </c>
      <c r="AF1535" s="141">
        <v>5.7223405486541852</v>
      </c>
      <c r="AG1535" s="141">
        <v>5.7121612461594662</v>
      </c>
      <c r="AH1535" s="141">
        <v>5.6992442238194965</v>
      </c>
      <c r="AI1535" s="141">
        <v>5.6829067951372103</v>
      </c>
      <c r="AJ1535" s="141">
        <v>5.6623289956359919</v>
      </c>
      <c r="AK1535" s="141">
        <v>5.6365462356636566</v>
      </c>
      <c r="AL1535" s="141">
        <v>5.604455381964331</v>
      </c>
      <c r="AM1535" s="141">
        <v>5.5648435643683669</v>
      </c>
      <c r="AN1535" s="141">
        <v>5.5164515252311332</v>
      </c>
      <c r="AO1535" s="141">
        <v>5.4580842510995602</v>
      </c>
      <c r="AP1535" s="141">
        <v>5.3887785527165297</v>
      </c>
      <c r="AQ1535" s="141">
        <v>5.3080270158798202</v>
      </c>
      <c r="AR1535" s="141">
        <v>5.2160377151961264</v>
      </c>
      <c r="AS1535" s="141">
        <v>5.1139801969171108</v>
      </c>
      <c r="AT1535" s="141">
        <v>5.0041389710525852</v>
      </c>
      <c r="AU1535" s="141">
        <v>4.8898838799028965</v>
      </c>
      <c r="AV1535" s="141">
        <v>4.7753933352664752</v>
      </c>
      <c r="AW1535" s="141">
        <v>4.6651397787249422</v>
      </c>
      <c r="AX1535" s="142">
        <v>4.5632446377788325</v>
      </c>
    </row>
    <row r="1536" spans="1:50">
      <c r="A1536" s="212"/>
      <c r="B1536" s="215"/>
      <c r="C1536" s="216"/>
      <c r="D1536" s="106" t="s">
        <v>25</v>
      </c>
      <c r="E1536" s="107" t="str">
        <f>A1533&amp;"/"&amp;B1533&amp;"/"&amp;C1535&amp;"/"&amp;D1536</f>
        <v>Coal fired power plants/Integrated gasification combined cycle/CHP/M</v>
      </c>
      <c r="F1536" s="108" t="str">
        <f>A1533</f>
        <v>Coal fired power plants</v>
      </c>
      <c r="G1536" s="108" t="str">
        <f>B1533</f>
        <v>Integrated gasification combined cycle</v>
      </c>
      <c r="H1536" s="108" t="str">
        <f>C1535</f>
        <v>CHP</v>
      </c>
      <c r="I1536" s="109" t="str">
        <f t="shared" si="87"/>
        <v>M</v>
      </c>
      <c r="J1536" s="143">
        <v>6.117521351481253</v>
      </c>
      <c r="K1536" s="143">
        <v>6.1172778211720704</v>
      </c>
      <c r="L1536" s="143">
        <v>6.1169804363414073</v>
      </c>
      <c r="M1536" s="143">
        <v>6.1166173047775017</v>
      </c>
      <c r="N1536" s="143">
        <v>6.1161739166822491</v>
      </c>
      <c r="O1536" s="143">
        <v>6.1156325726746354</v>
      </c>
      <c r="P1536" s="143">
        <v>6.1149716888457135</v>
      </c>
      <c r="Q1536" s="143">
        <v>6.1141649534462745</v>
      </c>
      <c r="R1536" s="143">
        <v>6.1131803050353177</v>
      </c>
      <c r="S1536" s="143">
        <v>6.1119786965329475</v>
      </c>
      <c r="T1536" s="143">
        <v>6.1105126036647306</v>
      </c>
      <c r="U1536" s="143">
        <v>6.1087242299204467</v>
      </c>
      <c r="V1536" s="143">
        <v>6.1065433537112312</v>
      </c>
      <c r="W1536" s="143">
        <v>6.1038847574900981</v>
      </c>
      <c r="X1536" s="143">
        <v>6.1006451741924774</v>
      </c>
      <c r="Y1536" s="143">
        <v>6.0966996850325677</v>
      </c>
      <c r="Z1536" s="143">
        <v>6.0918975068812475</v>
      </c>
      <c r="AA1536" s="143">
        <v>6.086057120766422</v>
      </c>
      <c r="AB1536" s="143">
        <v>6.078960720718241</v>
      </c>
      <c r="AC1536" s="143">
        <v>6.0703480116051693</v>
      </c>
      <c r="AD1536" s="143">
        <v>6.059909465799481</v>
      </c>
      <c r="AE1536" s="143">
        <v>6.0472792745190649</v>
      </c>
      <c r="AF1536" s="143">
        <v>6.032028416486181</v>
      </c>
      <c r="AG1536" s="143">
        <v>6.0136585318834221</v>
      </c>
      <c r="AH1536" s="143">
        <v>5.9915976499100907</v>
      </c>
      <c r="AI1536" s="143">
        <v>5.9651992821704223</v>
      </c>
      <c r="AJ1536" s="143">
        <v>5.9337469507912086</v>
      </c>
      <c r="AK1536" s="143">
        <v>5.8964668206047302</v>
      </c>
      <c r="AL1536" s="143">
        <v>5.8525516358601104</v>
      </c>
      <c r="AM1536" s="143">
        <v>5.8011994164592142</v>
      </c>
      <c r="AN1536" s="143">
        <v>5.7416700223310855</v>
      </c>
      <c r="AO1536" s="143">
        <v>5.6733613144307986</v>
      </c>
      <c r="AP1536" s="143">
        <v>5.595903764438833</v>
      </c>
      <c r="AQ1536" s="143">
        <v>5.5092676940886154</v>
      </c>
      <c r="AR1536" s="143">
        <v>5.4138710527049607</v>
      </c>
      <c r="AS1536" s="143">
        <v>5.3106688501375103</v>
      </c>
      <c r="AT1536" s="143">
        <v>5.201200273224595</v>
      </c>
      <c r="AU1536" s="143">
        <v>5.0875692318397778</v>
      </c>
      <c r="AV1536" s="143">
        <v>4.9723415014200931</v>
      </c>
      <c r="AW1536" s="143">
        <v>4.8583575967922314</v>
      </c>
      <c r="AX1536" s="144">
        <v>4.7484820812884871</v>
      </c>
    </row>
    <row r="1537" spans="1:50">
      <c r="A1537" s="212"/>
      <c r="B1537" s="215"/>
      <c r="C1537" s="217" t="s">
        <v>42</v>
      </c>
      <c r="D1537" s="83" t="s">
        <v>24</v>
      </c>
      <c r="E1537" s="56" t="str">
        <f>A1533&amp;"/"&amp;B1533&amp;"/"&amp;C1537&amp;"/"&amp;D1537</f>
        <v>Coal fired power plants/Integrated gasification combined cycle/Electricity only with CCS/L</v>
      </c>
      <c r="F1537" s="103" t="str">
        <f>A1533</f>
        <v>Coal fired power plants</v>
      </c>
      <c r="G1537" s="103" t="str">
        <f>B1533</f>
        <v>Integrated gasification combined cycle</v>
      </c>
      <c r="H1537" s="103" t="str">
        <f>C1537</f>
        <v>Electricity only with CCS</v>
      </c>
      <c r="I1537" s="104" t="str">
        <f t="shared" si="87"/>
        <v>L</v>
      </c>
      <c r="J1537" s="141" t="s">
        <v>99</v>
      </c>
      <c r="K1537" s="141" t="s">
        <v>99</v>
      </c>
      <c r="L1537" s="141" t="s">
        <v>99</v>
      </c>
      <c r="M1537" s="141" t="s">
        <v>99</v>
      </c>
      <c r="N1537" s="141" t="s">
        <v>99</v>
      </c>
      <c r="O1537" s="141" t="s">
        <v>99</v>
      </c>
      <c r="P1537" s="141" t="s">
        <v>99</v>
      </c>
      <c r="Q1537" s="141" t="s">
        <v>99</v>
      </c>
      <c r="R1537" s="141" t="s">
        <v>99</v>
      </c>
      <c r="S1537" s="141" t="s">
        <v>99</v>
      </c>
      <c r="T1537" s="141" t="s">
        <v>99</v>
      </c>
      <c r="U1537" s="141" t="s">
        <v>99</v>
      </c>
      <c r="V1537" s="141" t="s">
        <v>99</v>
      </c>
      <c r="W1537" s="141" t="s">
        <v>99</v>
      </c>
      <c r="X1537" s="141" t="s">
        <v>99</v>
      </c>
      <c r="Y1537" s="141" t="s">
        <v>99</v>
      </c>
      <c r="Z1537" s="141" t="s">
        <v>99</v>
      </c>
      <c r="AA1537" s="141" t="s">
        <v>99</v>
      </c>
      <c r="AB1537" s="141" t="s">
        <v>99</v>
      </c>
      <c r="AC1537" s="141" t="s">
        <v>99</v>
      </c>
      <c r="AD1537" s="141" t="s">
        <v>99</v>
      </c>
      <c r="AE1537" s="141">
        <v>5.8286214176147313</v>
      </c>
      <c r="AF1537" s="141">
        <v>5.8276560460950222</v>
      </c>
      <c r="AG1537" s="141">
        <v>5.8263541630578466</v>
      </c>
      <c r="AH1537" s="141">
        <v>5.824599046463641</v>
      </c>
      <c r="AI1537" s="141">
        <v>5.8222339627969761</v>
      </c>
      <c r="AJ1537" s="141">
        <v>5.8190488392747293</v>
      </c>
      <c r="AK1537" s="141">
        <v>5.8147628137058982</v>
      </c>
      <c r="AL1537" s="141">
        <v>5.809001648616821</v>
      </c>
      <c r="AM1537" s="141">
        <v>5.8012689722483799</v>
      </c>
      <c r="AN1537" s="141">
        <v>5.7909105175349804</v>
      </c>
      <c r="AO1537" s="141">
        <v>5.7770712085616225</v>
      </c>
      <c r="AP1537" s="141">
        <v>5.7586464861049169</v>
      </c>
      <c r="AQ1537" s="141">
        <v>5.7342322688090013</v>
      </c>
      <c r="AR1537" s="141">
        <v>5.7020832107606347</v>
      </c>
      <c r="AS1537" s="141">
        <v>5.6600972394706259</v>
      </c>
      <c r="AT1537" s="141">
        <v>5.6058559123274989</v>
      </c>
      <c r="AU1537" s="141">
        <v>5.5367630317388858</v>
      </c>
      <c r="AV1537" s="141">
        <v>5.4503318615580305</v>
      </c>
      <c r="AW1537" s="141">
        <v>5.3446608529756023</v>
      </c>
      <c r="AX1537" s="142">
        <v>5.2190895997320377</v>
      </c>
    </row>
    <row r="1538" spans="1:50">
      <c r="A1538" s="212"/>
      <c r="B1538" s="215"/>
      <c r="C1538" s="216"/>
      <c r="D1538" s="106" t="s">
        <v>25</v>
      </c>
      <c r="E1538" s="107" t="str">
        <f>A1533&amp;"/"&amp;B1533&amp;"/"&amp;C1537&amp;"/"&amp;D1538</f>
        <v>Coal fired power plants/Integrated gasification combined cycle/Electricity only with CCS/M</v>
      </c>
      <c r="F1538" s="108" t="str">
        <f>A1533</f>
        <v>Coal fired power plants</v>
      </c>
      <c r="G1538" s="108" t="str">
        <f>B1533</f>
        <v>Integrated gasification combined cycle</v>
      </c>
      <c r="H1538" s="108" t="str">
        <f>C1537</f>
        <v>Electricity only with CCS</v>
      </c>
      <c r="I1538" s="109" t="str">
        <f t="shared" si="87"/>
        <v>M</v>
      </c>
      <c r="J1538" s="143" t="s">
        <v>99</v>
      </c>
      <c r="K1538" s="143" t="s">
        <v>99</v>
      </c>
      <c r="L1538" s="143" t="s">
        <v>99</v>
      </c>
      <c r="M1538" s="143" t="s">
        <v>99</v>
      </c>
      <c r="N1538" s="143" t="s">
        <v>99</v>
      </c>
      <c r="O1538" s="143" t="s">
        <v>99</v>
      </c>
      <c r="P1538" s="143" t="s">
        <v>99</v>
      </c>
      <c r="Q1538" s="143" t="s">
        <v>99</v>
      </c>
      <c r="R1538" s="143" t="s">
        <v>99</v>
      </c>
      <c r="S1538" s="143" t="s">
        <v>99</v>
      </c>
      <c r="T1538" s="143" t="s">
        <v>99</v>
      </c>
      <c r="U1538" s="143" t="s">
        <v>99</v>
      </c>
      <c r="V1538" s="143" t="s">
        <v>99</v>
      </c>
      <c r="W1538" s="143" t="s">
        <v>99</v>
      </c>
      <c r="X1538" s="143" t="s">
        <v>99</v>
      </c>
      <c r="Y1538" s="143" t="s">
        <v>99</v>
      </c>
      <c r="Z1538" s="143" t="s">
        <v>99</v>
      </c>
      <c r="AA1538" s="143" t="s">
        <v>99</v>
      </c>
      <c r="AB1538" s="143" t="s">
        <v>99</v>
      </c>
      <c r="AC1538" s="143" t="s">
        <v>99</v>
      </c>
      <c r="AD1538" s="143" t="s">
        <v>99</v>
      </c>
      <c r="AE1538" s="143">
        <v>6.2222723914589233</v>
      </c>
      <c r="AF1538" s="143">
        <v>6.2217601921178245</v>
      </c>
      <c r="AG1538" s="143">
        <v>6.2210336747583002</v>
      </c>
      <c r="AH1538" s="143">
        <v>6.2200033577556821</v>
      </c>
      <c r="AI1538" s="143">
        <v>6.2185425963560164</v>
      </c>
      <c r="AJ1538" s="143">
        <v>6.2164723473818206</v>
      </c>
      <c r="AK1538" s="143">
        <v>6.2135398892809333</v>
      </c>
      <c r="AL1538" s="143">
        <v>6.2093893030247136</v>
      </c>
      <c r="AM1538" s="143">
        <v>6.2035209319941576</v>
      </c>
      <c r="AN1538" s="143">
        <v>6.1952365223366366</v>
      </c>
      <c r="AO1538" s="143">
        <v>6.183566614453345</v>
      </c>
      <c r="AP1538" s="143">
        <v>6.1671776856218701</v>
      </c>
      <c r="AQ1538" s="143">
        <v>6.1442598438598326</v>
      </c>
      <c r="AR1538" s="143">
        <v>6.1124038526830544</v>
      </c>
      <c r="AS1538" s="143">
        <v>6.0684924744572477</v>
      </c>
      <c r="AT1538" s="143">
        <v>6.0086597629438305</v>
      </c>
      <c r="AU1538" s="143">
        <v>5.9284147521113137</v>
      </c>
      <c r="AV1538" s="143">
        <v>5.8230736846101134</v>
      </c>
      <c r="AW1538" s="143">
        <v>5.6886614861800124</v>
      </c>
      <c r="AX1538" s="144">
        <v>5.523352167660935</v>
      </c>
    </row>
    <row r="1539" spans="1:50">
      <c r="A1539" s="212"/>
      <c r="B1539" s="215"/>
      <c r="C1539" s="217" t="s">
        <v>43</v>
      </c>
      <c r="D1539" s="52" t="s">
        <v>24</v>
      </c>
      <c r="E1539" s="86" t="str">
        <f>A1533&amp;"/"&amp;B1533&amp;"/"&amp;C1539&amp;"/"&amp;D1539</f>
        <v>Coal fired power plants/Integrated gasification combined cycle/CHP with CCS/L</v>
      </c>
      <c r="F1539" s="61" t="str">
        <f>A1533</f>
        <v>Coal fired power plants</v>
      </c>
      <c r="G1539" s="61" t="str">
        <f>B1533</f>
        <v>Integrated gasification combined cycle</v>
      </c>
      <c r="H1539" s="61" t="str">
        <f>C1539</f>
        <v>CHP with CCS</v>
      </c>
      <c r="I1539" s="84" t="str">
        <f t="shared" si="87"/>
        <v>L</v>
      </c>
      <c r="J1539" s="135" t="s">
        <v>99</v>
      </c>
      <c r="K1539" s="135" t="s">
        <v>99</v>
      </c>
      <c r="L1539" s="135" t="s">
        <v>99</v>
      </c>
      <c r="M1539" s="135" t="s">
        <v>99</v>
      </c>
      <c r="N1539" s="135" t="s">
        <v>99</v>
      </c>
      <c r="O1539" s="135" t="s">
        <v>99</v>
      </c>
      <c r="P1539" s="135" t="s">
        <v>99</v>
      </c>
      <c r="Q1539" s="135" t="s">
        <v>99</v>
      </c>
      <c r="R1539" s="135" t="s">
        <v>99</v>
      </c>
      <c r="S1539" s="135" t="s">
        <v>99</v>
      </c>
      <c r="T1539" s="135" t="s">
        <v>99</v>
      </c>
      <c r="U1539" s="135" t="s">
        <v>99</v>
      </c>
      <c r="V1539" s="135" t="s">
        <v>99</v>
      </c>
      <c r="W1539" s="135" t="s">
        <v>99</v>
      </c>
      <c r="X1539" s="135" t="s">
        <v>99</v>
      </c>
      <c r="Y1539" s="135" t="s">
        <v>99</v>
      </c>
      <c r="Z1539" s="135" t="s">
        <v>99</v>
      </c>
      <c r="AA1539" s="135" t="s">
        <v>99</v>
      </c>
      <c r="AB1539" s="135" t="s">
        <v>99</v>
      </c>
      <c r="AC1539" s="135" t="s">
        <v>99</v>
      </c>
      <c r="AD1539" s="135" t="s">
        <v>99</v>
      </c>
      <c r="AE1539" s="135">
        <v>6.3817427898457773</v>
      </c>
      <c r="AF1539" s="135">
        <v>6.3807462330394644</v>
      </c>
      <c r="AG1539" s="135">
        <v>6.3794022940737563</v>
      </c>
      <c r="AH1539" s="135">
        <v>6.3775904803293866</v>
      </c>
      <c r="AI1539" s="135">
        <v>6.3751489951836193</v>
      </c>
      <c r="AJ1539" s="135">
        <v>6.3718609796784564</v>
      </c>
      <c r="AK1539" s="135">
        <v>6.3674364986724896</v>
      </c>
      <c r="AL1539" s="135">
        <v>6.3614892253537692</v>
      </c>
      <c r="AM1539" s="135">
        <v>6.3535067532084168</v>
      </c>
      <c r="AN1539" s="135">
        <v>6.3428136797783621</v>
      </c>
      <c r="AO1539" s="135">
        <v>6.3285273068426466</v>
      </c>
      <c r="AP1539" s="135">
        <v>6.309507393582507</v>
      </c>
      <c r="AQ1539" s="135">
        <v>6.2843045013069956</v>
      </c>
      <c r="AR1539" s="135">
        <v>6.2511169025840303</v>
      </c>
      <c r="AS1539" s="135">
        <v>6.2077746197379682</v>
      </c>
      <c r="AT1539" s="135">
        <v>6.1517810849750232</v>
      </c>
      <c r="AU1539" s="135">
        <v>6.0804562333374124</v>
      </c>
      <c r="AV1539" s="135">
        <v>5.9912329973470113</v>
      </c>
      <c r="AW1539" s="135">
        <v>5.8821484007094194</v>
      </c>
      <c r="AX1539" s="136">
        <v>5.7525207034525474</v>
      </c>
    </row>
    <row r="1540" spans="1:50">
      <c r="A1540" s="212"/>
      <c r="B1540" s="218"/>
      <c r="C1540" s="210"/>
      <c r="D1540" s="93" t="s">
        <v>25</v>
      </c>
      <c r="E1540" s="73" t="str">
        <f>A1533&amp;"/"&amp;B1533&amp;"/"&amp;C1539&amp;"/"&amp;D1540</f>
        <v>Coal fired power plants/Integrated gasification combined cycle/CHP with CCS/M</v>
      </c>
      <c r="F1540" s="91" t="str">
        <f>A1533</f>
        <v>Coal fired power plants</v>
      </c>
      <c r="G1540" s="91" t="str">
        <f>B1533</f>
        <v>Integrated gasification combined cycle</v>
      </c>
      <c r="H1540" s="91" t="str">
        <f>C1539</f>
        <v>CHP with CCS</v>
      </c>
      <c r="I1540" s="70" t="str">
        <f t="shared" si="87"/>
        <v>M</v>
      </c>
      <c r="J1540" s="137" t="s">
        <v>99</v>
      </c>
      <c r="K1540" s="137" t="s">
        <v>99</v>
      </c>
      <c r="L1540" s="137" t="s">
        <v>99</v>
      </c>
      <c r="M1540" s="137" t="s">
        <v>99</v>
      </c>
      <c r="N1540" s="137" t="s">
        <v>99</v>
      </c>
      <c r="O1540" s="137" t="s">
        <v>99</v>
      </c>
      <c r="P1540" s="137" t="s">
        <v>99</v>
      </c>
      <c r="Q1540" s="137" t="s">
        <v>99</v>
      </c>
      <c r="R1540" s="137" t="s">
        <v>99</v>
      </c>
      <c r="S1540" s="137" t="s">
        <v>99</v>
      </c>
      <c r="T1540" s="137" t="s">
        <v>99</v>
      </c>
      <c r="U1540" s="137" t="s">
        <v>99</v>
      </c>
      <c r="V1540" s="137" t="s">
        <v>99</v>
      </c>
      <c r="W1540" s="137" t="s">
        <v>99</v>
      </c>
      <c r="X1540" s="137" t="s">
        <v>99</v>
      </c>
      <c r="Y1540" s="137" t="s">
        <v>99</v>
      </c>
      <c r="Z1540" s="137" t="s">
        <v>99</v>
      </c>
      <c r="AA1540" s="137" t="s">
        <v>99</v>
      </c>
      <c r="AB1540" s="137" t="s">
        <v>99</v>
      </c>
      <c r="AC1540" s="137" t="s">
        <v>99</v>
      </c>
      <c r="AD1540" s="137" t="s">
        <v>99</v>
      </c>
      <c r="AE1540" s="137">
        <v>6.7601992684676517</v>
      </c>
      <c r="AF1540" s="137">
        <v>6.7596798940193796</v>
      </c>
      <c r="AG1540" s="137">
        <v>6.7589431992943281</v>
      </c>
      <c r="AH1540" s="137">
        <v>6.7578984491710044</v>
      </c>
      <c r="AI1540" s="137">
        <v>6.7564172248016421</v>
      </c>
      <c r="AJ1540" s="137">
        <v>6.7543179748954456</v>
      </c>
      <c r="AK1540" s="137">
        <v>6.7513444376687852</v>
      </c>
      <c r="AL1540" s="137">
        <v>6.7471357082272361</v>
      </c>
      <c r="AM1540" s="137">
        <v>6.7411851305484225</v>
      </c>
      <c r="AN1540" s="137">
        <v>6.7327846693414699</v>
      </c>
      <c r="AO1540" s="137">
        <v>6.7209512844033759</v>
      </c>
      <c r="AP1540" s="137">
        <v>6.7043327724557802</v>
      </c>
      <c r="AQ1540" s="137">
        <v>6.6810938877762549</v>
      </c>
      <c r="AR1540" s="137">
        <v>6.6487916442667752</v>
      </c>
      <c r="AS1540" s="137">
        <v>6.6042651366966423</v>
      </c>
      <c r="AT1540" s="137">
        <v>6.5435942630009016</v>
      </c>
      <c r="AU1540" s="137">
        <v>6.4622251457774382</v>
      </c>
      <c r="AV1540" s="137">
        <v>6.3554084156028976</v>
      </c>
      <c r="AW1540" s="137">
        <v>6.2191133136787489</v>
      </c>
      <c r="AX1540" s="138">
        <v>6.0514882716087319</v>
      </c>
    </row>
    <row r="1541" spans="1:50">
      <c r="A1541" s="212"/>
      <c r="B1541" s="214" t="s">
        <v>44</v>
      </c>
      <c r="C1541" s="209" t="s">
        <v>36</v>
      </c>
      <c r="D1541" s="67" t="s">
        <v>24</v>
      </c>
      <c r="E1541" s="87" t="str">
        <f>A1533&amp;"/"&amp;B1541&amp;"/"&amp;C1541&amp;"/"&amp;D1541</f>
        <v>Coal fired power plants/Supercritical steam turbine/Electricity only/L</v>
      </c>
      <c r="F1541" s="55" t="str">
        <f>A1533</f>
        <v>Coal fired power plants</v>
      </c>
      <c r="G1541" s="55" t="str">
        <f>B1541</f>
        <v>Supercritical steam turbine</v>
      </c>
      <c r="H1541" s="55" t="str">
        <f>C1541</f>
        <v>Electricity only</v>
      </c>
      <c r="I1541" s="85" t="str">
        <f t="shared" si="87"/>
        <v>L</v>
      </c>
      <c r="J1541" s="139">
        <v>3.5800117233294251</v>
      </c>
      <c r="K1541" s="139">
        <v>3.579767912740889</v>
      </c>
      <c r="L1541" s="139">
        <v>3.5794703470056373</v>
      </c>
      <c r="M1541" s="139">
        <v>3.5791072349626214</v>
      </c>
      <c r="N1541" s="139">
        <v>3.5786642288320736</v>
      </c>
      <c r="O1541" s="139">
        <v>3.578123884467391</v>
      </c>
      <c r="P1541" s="139">
        <v>3.5774650148312617</v>
      </c>
      <c r="Q1541" s="139">
        <v>3.5766619191468916</v>
      </c>
      <c r="R1541" s="139">
        <v>3.5756834691502482</v>
      </c>
      <c r="S1541" s="139">
        <v>3.5744920339156567</v>
      </c>
      <c r="T1541" s="139">
        <v>3.5730422266349846</v>
      </c>
      <c r="U1541" s="139">
        <v>3.5712794616704531</v>
      </c>
      <c r="V1541" s="139">
        <v>3.5691383198590301</v>
      </c>
      <c r="W1541" s="139">
        <v>3.5665407367799262</v>
      </c>
      <c r="X1541" s="139">
        <v>3.5633940556859929</v>
      </c>
      <c r="Y1541" s="139">
        <v>3.5595890281412124</v>
      </c>
      <c r="Z1541" s="139">
        <v>3.5549979060396422</v>
      </c>
      <c r="AA1541" s="139">
        <v>3.5494728539578522</v>
      </c>
      <c r="AB1541" s="139">
        <v>3.5428450253712627</v>
      </c>
      <c r="AC1541" s="139">
        <v>3.5349247918718669</v>
      </c>
      <c r="AD1541" s="139">
        <v>3.5255037860042875</v>
      </c>
      <c r="AE1541" s="139">
        <v>3.5143595974488941</v>
      </c>
      <c r="AF1541" s="139">
        <v>3.5012641091946151</v>
      </c>
      <c r="AG1541" s="139">
        <v>3.4859965041294823</v>
      </c>
      <c r="AH1541" s="139">
        <v>3.4683618046612978</v>
      </c>
      <c r="AI1541" s="139">
        <v>3.4482152876176366</v>
      </c>
      <c r="AJ1541" s="139">
        <v>3.4254921002367396</v>
      </c>
      <c r="AK1541" s="139">
        <v>3.4002398138625294</v>
      </c>
      <c r="AL1541" s="139">
        <v>3.3726495937809058</v>
      </c>
      <c r="AM1541" s="139">
        <v>3.3430795522147903</v>
      </c>
      <c r="AN1541" s="139">
        <v>3.3120624844306663</v>
      </c>
      <c r="AO1541" s="139">
        <v>3.2802906245220016</v>
      </c>
      <c r="AP1541" s="139">
        <v>3.2485731999540062</v>
      </c>
      <c r="AQ1541" s="139">
        <v>3.2177684931753374</v>
      </c>
      <c r="AR1541" s="139">
        <v>3.1886995236602909</v>
      </c>
      <c r="AS1541" s="139">
        <v>3.1620687080178591</v>
      </c>
      <c r="AT1541" s="139">
        <v>3.1383890147283195</v>
      </c>
      <c r="AU1541" s="139">
        <v>3.1179456365996381</v>
      </c>
      <c r="AV1541" s="139">
        <v>3.1007940295217722</v>
      </c>
      <c r="AW1541" s="139">
        <v>3.0867905318678335</v>
      </c>
      <c r="AX1541" s="140">
        <v>3.0756444324050332</v>
      </c>
    </row>
    <row r="1542" spans="1:50">
      <c r="A1542" s="212"/>
      <c r="B1542" s="215"/>
      <c r="C1542" s="216"/>
      <c r="D1542" s="52" t="s">
        <v>25</v>
      </c>
      <c r="E1542" s="86" t="str">
        <f>A1533&amp;"/"&amp;B1541&amp;"/"&amp;C1541&amp;"/"&amp;D1542</f>
        <v>Coal fired power plants/Supercritical steam turbine/Electricity only/M</v>
      </c>
      <c r="F1542" s="61" t="str">
        <f>A1533</f>
        <v>Coal fired power plants</v>
      </c>
      <c r="G1542" s="61" t="str">
        <f>B1541</f>
        <v>Supercritical steam turbine</v>
      </c>
      <c r="H1542" s="61" t="str">
        <f>C1541</f>
        <v>Electricity only</v>
      </c>
      <c r="I1542" s="84" t="str">
        <f t="shared" si="87"/>
        <v>M</v>
      </c>
      <c r="J1542" s="135">
        <v>3.9022127784290745</v>
      </c>
      <c r="K1542" s="135">
        <v>3.9017457008300385</v>
      </c>
      <c r="L1542" s="135">
        <v>3.9011898798893334</v>
      </c>
      <c r="M1542" s="135">
        <v>3.9005285869862911</v>
      </c>
      <c r="N1542" s="135">
        <v>3.8997419952352006</v>
      </c>
      <c r="O1542" s="135">
        <v>3.8988066286716889</v>
      </c>
      <c r="P1542" s="135">
        <v>3.8976947231599763</v>
      </c>
      <c r="Q1542" s="135">
        <v>3.8963734890025568</v>
      </c>
      <c r="R1542" s="135">
        <v>3.8948042660024744</v>
      </c>
      <c r="S1542" s="135">
        <v>3.8929415636412421</v>
      </c>
      <c r="T1542" s="135">
        <v>3.8907319826461468</v>
      </c>
      <c r="U1542" s="135">
        <v>3.888113020275787</v>
      </c>
      <c r="V1542" s="135">
        <v>3.885011771133986</v>
      </c>
      <c r="W1542" s="135">
        <v>3.8813435494799151</v>
      </c>
      <c r="X1542" s="135">
        <v>3.8770104793647024</v>
      </c>
      <c r="Y1542" s="135">
        <v>3.8719001272538254</v>
      </c>
      <c r="Z1542" s="135">
        <v>3.8658842899421613</v>
      </c>
      <c r="AA1542" s="135">
        <v>3.8588181001637678</v>
      </c>
      <c r="AB1542" s="135">
        <v>3.8505396741713316</v>
      </c>
      <c r="AC1542" s="135">
        <v>3.8408705987866791</v>
      </c>
      <c r="AD1542" s="135">
        <v>3.8296176358805836</v>
      </c>
      <c r="AE1542" s="135">
        <v>3.8165761006219183</v>
      </c>
      <c r="AF1542" s="135">
        <v>3.8015354292606278</v>
      </c>
      <c r="AG1542" s="135">
        <v>3.7842874658976071</v>
      </c>
      <c r="AH1542" s="135">
        <v>3.764637927813538</v>
      </c>
      <c r="AI1542" s="135">
        <v>3.7424213084889226</v>
      </c>
      <c r="AJ1542" s="135">
        <v>3.7175190979513828</v>
      </c>
      <c r="AK1542" s="135">
        <v>3.6898806077597537</v>
      </c>
      <c r="AL1542" s="135">
        <v>3.659544889814613</v>
      </c>
      <c r="AM1542" s="135">
        <v>3.6266613147790361</v>
      </c>
      <c r="AN1542" s="135">
        <v>3.5915055090879786</v>
      </c>
      <c r="AO1542" s="135">
        <v>3.5544868249959118</v>
      </c>
      <c r="AP1542" s="135">
        <v>3.5161436770676078</v>
      </c>
      <c r="AQ1542" s="135">
        <v>3.477124204147406</v>
      </c>
      <c r="AR1542" s="135">
        <v>3.438151872545224</v>
      </c>
      <c r="AS1542" s="135">
        <v>3.3999785272286189</v>
      </c>
      <c r="AT1542" s="135">
        <v>3.363330340056625</v>
      </c>
      <c r="AU1542" s="135">
        <v>3.3288541951547042</v>
      </c>
      <c r="AV1542" s="135">
        <v>3.2970725089347384</v>
      </c>
      <c r="AW1542" s="135">
        <v>3.2683530085630159</v>
      </c>
      <c r="AX1542" s="136">
        <v>3.2428969605281219</v>
      </c>
    </row>
    <row r="1543" spans="1:50">
      <c r="A1543" s="212"/>
      <c r="B1543" s="215"/>
      <c r="C1543" s="217" t="s">
        <v>26</v>
      </c>
      <c r="D1543" s="83" t="s">
        <v>24</v>
      </c>
      <c r="E1543" s="56" t="str">
        <f>A1533&amp;"/"&amp;B1541&amp;"/"&amp;C1543&amp;"/"&amp;D1543</f>
        <v>Coal fired power plants/Supercritical steam turbine/CHP/L</v>
      </c>
      <c r="F1543" s="103" t="str">
        <f>A1533</f>
        <v>Coal fired power plants</v>
      </c>
      <c r="G1543" s="103" t="str">
        <f>B1541</f>
        <v>Supercritical steam turbine</v>
      </c>
      <c r="H1543" s="103" t="str">
        <f>C1543</f>
        <v>CHP</v>
      </c>
      <c r="I1543" s="104" t="str">
        <f t="shared" si="87"/>
        <v>L</v>
      </c>
      <c r="J1543" s="141">
        <v>4.4995804013147458</v>
      </c>
      <c r="K1543" s="141">
        <v>4.4993148232366522</v>
      </c>
      <c r="L1543" s="141">
        <v>4.498990690734658</v>
      </c>
      <c r="M1543" s="141">
        <v>4.4985951599289793</v>
      </c>
      <c r="N1543" s="141">
        <v>4.4981126020653477</v>
      </c>
      <c r="O1543" s="141">
        <v>4.4975240155780138</v>
      </c>
      <c r="P1543" s="141">
        <v>4.4968063218440033</v>
      </c>
      <c r="Q1543" s="141">
        <v>4.4959315255127157</v>
      </c>
      <c r="R1543" s="141">
        <v>4.4948657191784642</v>
      </c>
      <c r="S1543" s="141">
        <v>4.4935679122141474</v>
      </c>
      <c r="T1543" s="141">
        <v>4.4919886656624728</v>
      </c>
      <c r="U1543" s="141">
        <v>4.4900685204619606</v>
      </c>
      <c r="V1543" s="141">
        <v>4.4877362168051826</v>
      </c>
      <c r="W1543" s="141">
        <v>4.4849067206541759</v>
      </c>
      <c r="X1543" s="141">
        <v>4.4814791028369232</v>
      </c>
      <c r="Y1543" s="141">
        <v>4.4773343611810956</v>
      </c>
      <c r="Z1543" s="141">
        <v>4.4723333421878273</v>
      </c>
      <c r="AA1543" s="141">
        <v>4.466315011638442</v>
      </c>
      <c r="AB1543" s="141">
        <v>4.4590954483350966</v>
      </c>
      <c r="AC1543" s="141">
        <v>4.4504680937831322</v>
      </c>
      <c r="AD1543" s="141">
        <v>4.4402059774121998</v>
      </c>
      <c r="AE1543" s="141">
        <v>4.428066832036162</v>
      </c>
      <c r="AF1543" s="141">
        <v>4.4138021742821474</v>
      </c>
      <c r="AG1543" s="141">
        <v>4.3971714724137838</v>
      </c>
      <c r="AH1543" s="141">
        <v>4.3779623411752926</v>
      </c>
      <c r="AI1543" s="141">
        <v>4.3560171364618023</v>
      </c>
      <c r="AJ1543" s="141">
        <v>4.3312652154356481</v>
      </c>
      <c r="AK1543" s="141">
        <v>4.3037583966259891</v>
      </c>
      <c r="AL1543" s="141">
        <v>4.2737049126183422</v>
      </c>
      <c r="AM1543" s="141">
        <v>4.2414948480127093</v>
      </c>
      <c r="AN1543" s="141">
        <v>4.2077085662122569</v>
      </c>
      <c r="AO1543" s="141">
        <v>4.1731001041980571</v>
      </c>
      <c r="AP1543" s="141">
        <v>4.1385509375296525</v>
      </c>
      <c r="AQ1543" s="141">
        <v>4.1049959763950881</v>
      </c>
      <c r="AR1543" s="141">
        <v>4.0733317197180954</v>
      </c>
      <c r="AS1543" s="141">
        <v>4.044323296093614</v>
      </c>
      <c r="AT1543" s="141">
        <v>4.0185294719966045</v>
      </c>
      <c r="AU1543" s="141">
        <v>3.9962609023427573</v>
      </c>
      <c r="AV1543" s="141">
        <v>3.9775779941421301</v>
      </c>
      <c r="AW1543" s="141">
        <v>3.9623242596105204</v>
      </c>
      <c r="AX1543" s="142">
        <v>3.9501830327206329</v>
      </c>
    </row>
    <row r="1544" spans="1:50">
      <c r="A1544" s="212"/>
      <c r="B1544" s="215"/>
      <c r="C1544" s="216"/>
      <c r="D1544" s="106" t="s">
        <v>25</v>
      </c>
      <c r="E1544" s="107" t="str">
        <f>A1533&amp;"/"&amp;B1541&amp;"/"&amp;C1543&amp;"/"&amp;D1544</f>
        <v>Coal fired power plants/Supercritical steam turbine/CHP/M</v>
      </c>
      <c r="F1544" s="108" t="str">
        <f>A1533</f>
        <v>Coal fired power plants</v>
      </c>
      <c r="G1544" s="108" t="str">
        <f>B1541</f>
        <v>Supercritical steam turbine</v>
      </c>
      <c r="H1544" s="108" t="str">
        <f>C1543</f>
        <v>CHP</v>
      </c>
      <c r="I1544" s="109" t="str">
        <f t="shared" si="87"/>
        <v>M</v>
      </c>
      <c r="J1544" s="143">
        <v>4.807479710821374</v>
      </c>
      <c r="K1544" s="143">
        <v>4.8069618201815185</v>
      </c>
      <c r="L1544" s="143">
        <v>4.8063455318747774</v>
      </c>
      <c r="M1544" s="143">
        <v>4.8056122973857018</v>
      </c>
      <c r="N1544" s="143">
        <v>4.8047401328757404</v>
      </c>
      <c r="O1544" s="143">
        <v>4.8037030084470045</v>
      </c>
      <c r="P1544" s="143">
        <v>4.8024701395230665</v>
      </c>
      <c r="Q1544" s="143">
        <v>4.8010051692384801</v>
      </c>
      <c r="R1544" s="143">
        <v>4.7992652315808719</v>
      </c>
      <c r="S1544" s="143">
        <v>4.7971998871505059</v>
      </c>
      <c r="T1544" s="143">
        <v>4.7947499274056531</v>
      </c>
      <c r="U1544" s="143">
        <v>4.7918460499759918</v>
      </c>
      <c r="V1544" s="143">
        <v>4.7884074181389877</v>
      </c>
      <c r="W1544" s="143">
        <v>4.7843401332521136</v>
      </c>
      <c r="X1544" s="143">
        <v>4.7795356715114208</v>
      </c>
      <c r="Y1544" s="143">
        <v>4.773869367817885</v>
      </c>
      <c r="Z1544" s="143">
        <v>4.7671990718306008</v>
      </c>
      <c r="AA1544" s="143">
        <v>4.7593641562764812</v>
      </c>
      <c r="AB1544" s="143">
        <v>4.7501851261901287</v>
      </c>
      <c r="AC1544" s="143">
        <v>4.7394641589502147</v>
      </c>
      <c r="AD1544" s="143">
        <v>4.7269869941884526</v>
      </c>
      <c r="AE1544" s="143">
        <v>4.7125266795560696</v>
      </c>
      <c r="AF1544" s="143">
        <v>4.6958497442219365</v>
      </c>
      <c r="AG1544" s="143">
        <v>4.6767253871542831</v>
      </c>
      <c r="AH1544" s="143">
        <v>4.6549381897545086</v>
      </c>
      <c r="AI1544" s="143">
        <v>4.6303046401662113</v>
      </c>
      <c r="AJ1544" s="143">
        <v>4.6026933358011499</v>
      </c>
      <c r="AK1544" s="143">
        <v>4.5720480738585811</v>
      </c>
      <c r="AL1544" s="143">
        <v>4.5384121546676619</v>
      </c>
      <c r="AM1544" s="143">
        <v>4.501951198819989</v>
      </c>
      <c r="AN1544" s="143">
        <v>4.4629708179549441</v>
      </c>
      <c r="AO1544" s="143">
        <v>4.421924897468517</v>
      </c>
      <c r="AP1544" s="143">
        <v>4.379410425664215</v>
      </c>
      <c r="AQ1544" s="143">
        <v>4.336146051951693</v>
      </c>
      <c r="AR1544" s="143">
        <v>4.2929339480277529</v>
      </c>
      <c r="AS1544" s="143">
        <v>4.2506077515408789</v>
      </c>
      <c r="AT1544" s="143">
        <v>4.2099726340717583</v>
      </c>
      <c r="AU1544" s="143">
        <v>4.1717458538111893</v>
      </c>
      <c r="AV1544" s="143">
        <v>4.1365066604820866</v>
      </c>
      <c r="AW1544" s="143">
        <v>4.1046627860284204</v>
      </c>
      <c r="AX1544" s="144">
        <v>4.0764373925773638</v>
      </c>
    </row>
    <row r="1545" spans="1:50">
      <c r="A1545" s="212"/>
      <c r="B1545" s="215"/>
      <c r="C1545" s="217" t="s">
        <v>42</v>
      </c>
      <c r="D1545" s="83" t="s">
        <v>24</v>
      </c>
      <c r="E1545" s="56" t="str">
        <f>A1533&amp;"/"&amp;B1541&amp;"/"&amp;C1545&amp;"/"&amp;D1545</f>
        <v>Coal fired power plants/Supercritical steam turbine/Electricity only with CCS/L</v>
      </c>
      <c r="F1545" s="103" t="str">
        <f>A1533</f>
        <v>Coal fired power plants</v>
      </c>
      <c r="G1545" s="103" t="str">
        <f>B1541</f>
        <v>Supercritical steam turbine</v>
      </c>
      <c r="H1545" s="103" t="str">
        <f>C1545</f>
        <v>Electricity only with CCS</v>
      </c>
      <c r="I1545" s="104" t="str">
        <f t="shared" si="87"/>
        <v>L</v>
      </c>
      <c r="J1545" s="141" t="s">
        <v>99</v>
      </c>
      <c r="K1545" s="141" t="s">
        <v>99</v>
      </c>
      <c r="L1545" s="141" t="s">
        <v>99</v>
      </c>
      <c r="M1545" s="141" t="s">
        <v>99</v>
      </c>
      <c r="N1545" s="141" t="s">
        <v>99</v>
      </c>
      <c r="O1545" s="141" t="s">
        <v>99</v>
      </c>
      <c r="P1545" s="141" t="s">
        <v>99</v>
      </c>
      <c r="Q1545" s="141" t="s">
        <v>99</v>
      </c>
      <c r="R1545" s="141" t="s">
        <v>99</v>
      </c>
      <c r="S1545" s="141" t="s">
        <v>99</v>
      </c>
      <c r="T1545" s="141" t="s">
        <v>99</v>
      </c>
      <c r="U1545" s="141" t="s">
        <v>99</v>
      </c>
      <c r="V1545" s="141" t="s">
        <v>99</v>
      </c>
      <c r="W1545" s="141" t="s">
        <v>99</v>
      </c>
      <c r="X1545" s="141" t="s">
        <v>99</v>
      </c>
      <c r="Y1545" s="141" t="s">
        <v>99</v>
      </c>
      <c r="Z1545" s="141" t="s">
        <v>99</v>
      </c>
      <c r="AA1545" s="141" t="s">
        <v>99</v>
      </c>
      <c r="AB1545" s="141" t="s">
        <v>99</v>
      </c>
      <c r="AC1545" s="141" t="s">
        <v>99</v>
      </c>
      <c r="AD1545" s="141" t="s">
        <v>99</v>
      </c>
      <c r="AE1545" s="141">
        <v>7.0553826986028483</v>
      </c>
      <c r="AF1545" s="141">
        <v>7.0520561131089439</v>
      </c>
      <c r="AG1545" s="141">
        <v>7.0480054687167737</v>
      </c>
      <c r="AH1545" s="141">
        <v>7.0430764925776579</v>
      </c>
      <c r="AI1545" s="141">
        <v>7.0370836506975127</v>
      </c>
      <c r="AJ1545" s="141">
        <v>7.0298045917813745</v>
      </c>
      <c r="AK1545" s="141">
        <v>7.0209739856584621</v>
      </c>
      <c r="AL1545" s="141">
        <v>7.0102768931069779</v>
      </c>
      <c r="AM1545" s="141">
        <v>6.9973419397985426</v>
      </c>
      <c r="AN1545" s="141">
        <v>6.9817347649607964</v>
      </c>
      <c r="AO1545" s="141">
        <v>6.9629524910684459</v>
      </c>
      <c r="AP1545" s="141">
        <v>6.9404203268076134</v>
      </c>
      <c r="AQ1545" s="141">
        <v>6.9134918729368566</v>
      </c>
      <c r="AR1545" s="141">
        <v>6.8814552265897646</v>
      </c>
      <c r="AS1545" s="141">
        <v>6.8435475077590988</v>
      </c>
      <c r="AT1545" s="141">
        <v>6.7989808280771147</v>
      </c>
      <c r="AU1545" s="141">
        <v>6.7469827610066462</v>
      </c>
      <c r="AV1545" s="141">
        <v>6.6868537291773036</v>
      </c>
      <c r="AW1545" s="141">
        <v>6.6180420085858209</v>
      </c>
      <c r="AX1545" s="142">
        <v>6.5402339170574448</v>
      </c>
    </row>
    <row r="1546" spans="1:50">
      <c r="A1546" s="212"/>
      <c r="B1546" s="215"/>
      <c r="C1546" s="216"/>
      <c r="D1546" s="106" t="s">
        <v>25</v>
      </c>
      <c r="E1546" s="107" t="str">
        <f>A1533&amp;"/"&amp;B1541&amp;"/"&amp;C1545&amp;"/"&amp;D1546</f>
        <v>Coal fired power plants/Supercritical steam turbine/Electricity only with CCS/M</v>
      </c>
      <c r="F1546" s="108" t="str">
        <f>A1533</f>
        <v>Coal fired power plants</v>
      </c>
      <c r="G1546" s="108" t="str">
        <f>B1541</f>
        <v>Supercritical steam turbine</v>
      </c>
      <c r="H1546" s="108" t="str">
        <f>C1545</f>
        <v>Electricity only with CCS</v>
      </c>
      <c r="I1546" s="109" t="str">
        <f t="shared" si="87"/>
        <v>M</v>
      </c>
      <c r="J1546" s="143" t="s">
        <v>99</v>
      </c>
      <c r="K1546" s="143" t="s">
        <v>99</v>
      </c>
      <c r="L1546" s="143" t="s">
        <v>99</v>
      </c>
      <c r="M1546" s="143" t="s">
        <v>99</v>
      </c>
      <c r="N1546" s="143" t="s">
        <v>99</v>
      </c>
      <c r="O1546" s="143" t="s">
        <v>99</v>
      </c>
      <c r="P1546" s="143" t="s">
        <v>99</v>
      </c>
      <c r="Q1546" s="143" t="s">
        <v>99</v>
      </c>
      <c r="R1546" s="143" t="s">
        <v>99</v>
      </c>
      <c r="S1546" s="143" t="s">
        <v>99</v>
      </c>
      <c r="T1546" s="143" t="s">
        <v>99</v>
      </c>
      <c r="U1546" s="143" t="s">
        <v>99</v>
      </c>
      <c r="V1546" s="143" t="s">
        <v>99</v>
      </c>
      <c r="W1546" s="143" t="s">
        <v>99</v>
      </c>
      <c r="X1546" s="143" t="s">
        <v>99</v>
      </c>
      <c r="Y1546" s="143" t="s">
        <v>99</v>
      </c>
      <c r="Z1546" s="143" t="s">
        <v>99</v>
      </c>
      <c r="AA1546" s="143" t="s">
        <v>99</v>
      </c>
      <c r="AB1546" s="143" t="s">
        <v>99</v>
      </c>
      <c r="AC1546" s="143" t="s">
        <v>99</v>
      </c>
      <c r="AD1546" s="143" t="s">
        <v>99</v>
      </c>
      <c r="AE1546" s="143">
        <v>7.5743443644398498</v>
      </c>
      <c r="AF1546" s="143">
        <v>7.5724111638296563</v>
      </c>
      <c r="AG1546" s="143">
        <v>7.5699327852924672</v>
      </c>
      <c r="AH1546" s="143">
        <v>7.5667568980197055</v>
      </c>
      <c r="AI1546" s="143">
        <v>7.562689517640738</v>
      </c>
      <c r="AJ1546" s="143">
        <v>7.5574842011892231</v>
      </c>
      <c r="AK1546" s="143">
        <v>7.5508288162662129</v>
      </c>
      <c r="AL1546" s="143">
        <v>7.5423295884073944</v>
      </c>
      <c r="AM1546" s="143">
        <v>7.531492275613032</v>
      </c>
      <c r="AN1546" s="143">
        <v>7.5177006265545918</v>
      </c>
      <c r="AO1546" s="143">
        <v>7.5001928467389982</v>
      </c>
      <c r="AP1546" s="143">
        <v>7.4780377577067352</v>
      </c>
      <c r="AQ1546" s="143">
        <v>7.4501138492533965</v>
      </c>
      <c r="AR1546" s="143">
        <v>7.4150966489812422</v>
      </c>
      <c r="AS1546" s="143">
        <v>7.3714628286524215</v>
      </c>
      <c r="AT1546" s="143">
        <v>7.3175230223738383</v>
      </c>
      <c r="AU1546" s="143">
        <v>7.2514986688759846</v>
      </c>
      <c r="AV1546" s="143">
        <v>7.1716595780177341</v>
      </c>
      <c r="AW1546" s="143">
        <v>7.0765353966795184</v>
      </c>
      <c r="AX1546" s="144">
        <v>6.9652018191004812</v>
      </c>
    </row>
    <row r="1547" spans="1:50">
      <c r="A1547" s="212"/>
      <c r="B1547" s="215"/>
      <c r="C1547" s="217" t="s">
        <v>43</v>
      </c>
      <c r="D1547" s="52" t="s">
        <v>24</v>
      </c>
      <c r="E1547" s="86" t="str">
        <f>A1533&amp;"/"&amp;B1541&amp;"/"&amp;C1547&amp;"/"&amp;D1547</f>
        <v>Coal fired power plants/Supercritical steam turbine/CHP with CCS/L</v>
      </c>
      <c r="F1547" s="61" t="str">
        <f>A1533</f>
        <v>Coal fired power plants</v>
      </c>
      <c r="G1547" s="61" t="str">
        <f>B1541</f>
        <v>Supercritical steam turbine</v>
      </c>
      <c r="H1547" s="61" t="str">
        <f>C1547</f>
        <v>CHP with CCS</v>
      </c>
      <c r="I1547" s="84" t="str">
        <f t="shared" si="87"/>
        <v>L</v>
      </c>
      <c r="J1547" s="135" t="s">
        <v>99</v>
      </c>
      <c r="K1547" s="135" t="s">
        <v>99</v>
      </c>
      <c r="L1547" s="135" t="s">
        <v>99</v>
      </c>
      <c r="M1547" s="135" t="s">
        <v>99</v>
      </c>
      <c r="N1547" s="135" t="s">
        <v>99</v>
      </c>
      <c r="O1547" s="135" t="s">
        <v>99</v>
      </c>
      <c r="P1547" s="135" t="s">
        <v>99</v>
      </c>
      <c r="Q1547" s="135" t="s">
        <v>99</v>
      </c>
      <c r="R1547" s="135" t="s">
        <v>99</v>
      </c>
      <c r="S1547" s="135" t="s">
        <v>99</v>
      </c>
      <c r="T1547" s="135" t="s">
        <v>99</v>
      </c>
      <c r="U1547" s="135" t="s">
        <v>99</v>
      </c>
      <c r="V1547" s="135" t="s">
        <v>99</v>
      </c>
      <c r="W1547" s="135" t="s">
        <v>99</v>
      </c>
      <c r="X1547" s="135" t="s">
        <v>99</v>
      </c>
      <c r="Y1547" s="135" t="s">
        <v>99</v>
      </c>
      <c r="Z1547" s="135" t="s">
        <v>99</v>
      </c>
      <c r="AA1547" s="135" t="s">
        <v>99</v>
      </c>
      <c r="AB1547" s="135" t="s">
        <v>99</v>
      </c>
      <c r="AC1547" s="135" t="s">
        <v>99</v>
      </c>
      <c r="AD1547" s="135" t="s">
        <v>99</v>
      </c>
      <c r="AE1547" s="135">
        <v>7.9342853286979276</v>
      </c>
      <c r="AF1547" s="135">
        <v>7.9311689560707928</v>
      </c>
      <c r="AG1547" s="135">
        <v>7.9273742791177595</v>
      </c>
      <c r="AH1547" s="135">
        <v>7.9227567737664373</v>
      </c>
      <c r="AI1547" s="135">
        <v>7.9171426302465289</v>
      </c>
      <c r="AJ1547" s="135">
        <v>7.9103235480377236</v>
      </c>
      <c r="AK1547" s="135">
        <v>7.9020509636556682</v>
      </c>
      <c r="AL1547" s="135">
        <v>7.8920298394493473</v>
      </c>
      <c r="AM1547" s="135">
        <v>7.8799122688961392</v>
      </c>
      <c r="AN1547" s="135">
        <v>7.8652913392551085</v>
      </c>
      <c r="AO1547" s="135">
        <v>7.8476959507281316</v>
      </c>
      <c r="AP1547" s="135">
        <v>7.8265876340889786</v>
      </c>
      <c r="AQ1547" s="135">
        <v>7.8013608372164365</v>
      </c>
      <c r="AR1547" s="135">
        <v>7.7713486436551431</v>
      </c>
      <c r="AS1547" s="135">
        <v>7.7358363811452966</v>
      </c>
      <c r="AT1547" s="135">
        <v>7.6940859493894669</v>
      </c>
      <c r="AU1547" s="135">
        <v>7.6453737328601719</v>
      </c>
      <c r="AV1547" s="135">
        <v>7.5890443617280026</v>
      </c>
      <c r="AW1547" s="135">
        <v>7.5245809764128682</v>
      </c>
      <c r="AX1547" s="136">
        <v>7.4516897168757597</v>
      </c>
    </row>
    <row r="1548" spans="1:50">
      <c r="A1548" s="212"/>
      <c r="B1548" s="218"/>
      <c r="C1548" s="210"/>
      <c r="D1548" s="93" t="s">
        <v>25</v>
      </c>
      <c r="E1548" s="73" t="str">
        <f>A1533&amp;"/"&amp;B1541&amp;"/"&amp;C1547&amp;"/"&amp;D1548</f>
        <v>Coal fired power plants/Supercritical steam turbine/CHP with CCS/M</v>
      </c>
      <c r="F1548" s="91" t="str">
        <f>A1533</f>
        <v>Coal fired power plants</v>
      </c>
      <c r="G1548" s="91" t="str">
        <f>B1541</f>
        <v>Supercritical steam turbine</v>
      </c>
      <c r="H1548" s="91" t="str">
        <f>C1547</f>
        <v>CHP with CCS</v>
      </c>
      <c r="I1548" s="70" t="str">
        <f t="shared" si="87"/>
        <v>M</v>
      </c>
      <c r="J1548" s="137" t="s">
        <v>99</v>
      </c>
      <c r="K1548" s="137" t="s">
        <v>99</v>
      </c>
      <c r="L1548" s="137" t="s">
        <v>99</v>
      </c>
      <c r="M1548" s="137" t="s">
        <v>99</v>
      </c>
      <c r="N1548" s="137" t="s">
        <v>99</v>
      </c>
      <c r="O1548" s="137" t="s">
        <v>99</v>
      </c>
      <c r="P1548" s="137" t="s">
        <v>99</v>
      </c>
      <c r="Q1548" s="137" t="s">
        <v>99</v>
      </c>
      <c r="R1548" s="137" t="s">
        <v>99</v>
      </c>
      <c r="S1548" s="137" t="s">
        <v>99</v>
      </c>
      <c r="T1548" s="137" t="s">
        <v>99</v>
      </c>
      <c r="U1548" s="137" t="s">
        <v>99</v>
      </c>
      <c r="V1548" s="137" t="s">
        <v>99</v>
      </c>
      <c r="W1548" s="137" t="s">
        <v>99</v>
      </c>
      <c r="X1548" s="137" t="s">
        <v>99</v>
      </c>
      <c r="Y1548" s="137" t="s">
        <v>99</v>
      </c>
      <c r="Z1548" s="137" t="s">
        <v>99</v>
      </c>
      <c r="AA1548" s="137" t="s">
        <v>99</v>
      </c>
      <c r="AB1548" s="137" t="s">
        <v>99</v>
      </c>
      <c r="AC1548" s="137" t="s">
        <v>99</v>
      </c>
      <c r="AD1548" s="137" t="s">
        <v>99</v>
      </c>
      <c r="AE1548" s="137">
        <v>8.4324332787082632</v>
      </c>
      <c r="AF1548" s="137">
        <v>8.4306124298433645</v>
      </c>
      <c r="AG1548" s="137">
        <v>8.428278087136027</v>
      </c>
      <c r="AH1548" s="137">
        <v>8.4252867727813996</v>
      </c>
      <c r="AI1548" s="137">
        <v>8.4214557761910349</v>
      </c>
      <c r="AJ1548" s="137">
        <v>8.4165529769149536</v>
      </c>
      <c r="AK1548" s="137">
        <v>8.4102843827408122</v>
      </c>
      <c r="AL1548" s="137">
        <v>8.4022791041796374</v>
      </c>
      <c r="AM1548" s="137">
        <v>8.3920716230749388</v>
      </c>
      <c r="AN1548" s="137">
        <v>8.379081502752868</v>
      </c>
      <c r="AO1548" s="137">
        <v>8.3625912219015248</v>
      </c>
      <c r="AP1548" s="137">
        <v>8.3417237193240013</v>
      </c>
      <c r="AQ1548" s="137">
        <v>8.3154226635811916</v>
      </c>
      <c r="AR1548" s="137">
        <v>8.2824405565866002</v>
      </c>
      <c r="AS1548" s="137">
        <v>8.2413426013108246</v>
      </c>
      <c r="AT1548" s="137">
        <v>8.1905376126732161</v>
      </c>
      <c r="AU1548" s="137">
        <v>8.1283503939809645</v>
      </c>
      <c r="AV1548" s="137">
        <v>8.0531513084866386</v>
      </c>
      <c r="AW1548" s="137">
        <v>7.9635554555262109</v>
      </c>
      <c r="AX1548" s="138">
        <v>7.8586922471810743</v>
      </c>
    </row>
    <row r="1549" spans="1:50">
      <c r="A1549" s="212"/>
      <c r="B1549" s="214" t="s">
        <v>45</v>
      </c>
      <c r="C1549" s="209" t="s">
        <v>36</v>
      </c>
      <c r="D1549" s="67" t="s">
        <v>24</v>
      </c>
      <c r="E1549" s="87" t="str">
        <f>A1533&amp;"/"&amp;B1549&amp;"/"&amp;C1549&amp;"/"&amp;D1549</f>
        <v>Coal fired power plants/Fluidized bed combustion/Electricity only/L</v>
      </c>
      <c r="F1549" s="55" t="str">
        <f>A1533</f>
        <v>Coal fired power plants</v>
      </c>
      <c r="G1549" s="55" t="str">
        <f>B1549</f>
        <v>Fluidized bed combustion</v>
      </c>
      <c r="H1549" s="55" t="str">
        <f>C1549</f>
        <v>Electricity only</v>
      </c>
      <c r="I1549" s="85" t="str">
        <f t="shared" si="87"/>
        <v>L</v>
      </c>
      <c r="J1549" s="139">
        <v>3.2711648114947924</v>
      </c>
      <c r="K1549" s="139">
        <v>3.2710187080920221</v>
      </c>
      <c r="L1549" s="139">
        <v>3.2708403189542423</v>
      </c>
      <c r="M1549" s="139">
        <v>3.2706225263588133</v>
      </c>
      <c r="N1549" s="139">
        <v>3.2703566516272358</v>
      </c>
      <c r="O1549" s="139">
        <v>3.2700321168360094</v>
      </c>
      <c r="P1549" s="139">
        <v>3.2696360351995954</v>
      </c>
      <c r="Q1549" s="139">
        <v>3.2691527160684868</v>
      </c>
      <c r="R1549" s="139">
        <v>3.2685630682096023</v>
      </c>
      <c r="S1549" s="139">
        <v>3.2678438826542107</v>
      </c>
      <c r="T1549" s="139">
        <v>3.2669669740712552</v>
      </c>
      <c r="U1549" s="139">
        <v>3.2658981576296648</v>
      </c>
      <c r="V1549" s="139">
        <v>3.2645960371068217</v>
      </c>
      <c r="W1549" s="139">
        <v>3.2630105802965086</v>
      </c>
      <c r="X1549" s="139">
        <v>3.2610814606560261</v>
      </c>
      <c r="Y1549" s="139">
        <v>3.2587361512193609</v>
      </c>
      <c r="Z1549" s="139">
        <v>3.2558877704117442</v>
      </c>
      <c r="AA1549" s="139">
        <v>3.2524327027764106</v>
      </c>
      <c r="AB1549" s="139">
        <v>3.2482480551505466</v>
      </c>
      <c r="AC1549" s="139">
        <v>3.2431890661607987</v>
      </c>
      <c r="AD1549" s="139">
        <v>3.2370866708888761</v>
      </c>
      <c r="AE1549" s="139">
        <v>3.229745540624116</v>
      </c>
      <c r="AF1549" s="139">
        <v>3.220943076295967</v>
      </c>
      <c r="AG1549" s="139">
        <v>3.2104300359681721</v>
      </c>
      <c r="AH1549" s="139">
        <v>3.1979337146205924</v>
      </c>
      <c r="AI1549" s="139">
        <v>3.1831648429210153</v>
      </c>
      <c r="AJ1549" s="139">
        <v>3.1658295747116774</v>
      </c>
      <c r="AK1549" s="139">
        <v>3.1456479895865184</v>
      </c>
      <c r="AL1549" s="139">
        <v>3.1223802909732767</v>
      </c>
      <c r="AM1549" s="139">
        <v>3.0958611252234851</v>
      </c>
      <c r="AN1549" s="139">
        <v>3.0660409677906686</v>
      </c>
      <c r="AO1549" s="139">
        <v>3.0330311941056709</v>
      </c>
      <c r="AP1549" s="139">
        <v>2.9971464130490286</v>
      </c>
      <c r="AQ1549" s="139">
        <v>2.9589344998740508</v>
      </c>
      <c r="AR1549" s="139">
        <v>2.9191827370171262</v>
      </c>
      <c r="AS1549" s="139">
        <v>2.8788892214279622</v>
      </c>
      <c r="AT1549" s="139">
        <v>2.8391937055306098</v>
      </c>
      <c r="AU1549" s="139">
        <v>2.8012715075056911</v>
      </c>
      <c r="AV1549" s="139">
        <v>2.7662059541325745</v>
      </c>
      <c r="AW1549" s="139">
        <v>2.734864590682851</v>
      </c>
      <c r="AX1549" s="140">
        <v>2.7078070940427961</v>
      </c>
    </row>
    <row r="1550" spans="1:50">
      <c r="A1550" s="212"/>
      <c r="B1550" s="215"/>
      <c r="C1550" s="206"/>
      <c r="D1550" s="52" t="s">
        <v>25</v>
      </c>
      <c r="E1550" s="86" t="str">
        <f>A1533&amp;"/"&amp;B1549&amp;"/"&amp;C1549&amp;"/"&amp;D1550</f>
        <v>Coal fired power plants/Fluidized bed combustion/Electricity only/M</v>
      </c>
      <c r="F1550" s="61" t="str">
        <f>A1533</f>
        <v>Coal fired power plants</v>
      </c>
      <c r="G1550" s="61" t="str">
        <f>B1549</f>
        <v>Fluidized bed combustion</v>
      </c>
      <c r="H1550" s="61" t="str">
        <f>C1549</f>
        <v>Electricity only</v>
      </c>
      <c r="I1550" s="84" t="str">
        <f t="shared" si="87"/>
        <v>M</v>
      </c>
      <c r="J1550" s="135">
        <v>3.5492138204718495</v>
      </c>
      <c r="K1550" s="135">
        <v>3.5489003495674503</v>
      </c>
      <c r="L1550" s="135">
        <v>3.5485271666448095</v>
      </c>
      <c r="M1550" s="135">
        <v>3.5480829514789414</v>
      </c>
      <c r="N1550" s="135">
        <v>3.5475542603669994</v>
      </c>
      <c r="O1550" s="135">
        <v>3.5469251372542048</v>
      </c>
      <c r="P1550" s="135">
        <v>3.5461766576102725</v>
      </c>
      <c r="Q1550" s="135">
        <v>3.5452863951105984</v>
      </c>
      <c r="R1550" s="135">
        <v>3.5442278004493328</v>
      </c>
      <c r="S1550" s="135">
        <v>3.5429694812060109</v>
      </c>
      <c r="T1550" s="135">
        <v>3.5414743718370416</v>
      </c>
      <c r="U1550" s="135">
        <v>3.5396987839042349</v>
      </c>
      <c r="V1550" s="135">
        <v>3.5375913290584982</v>
      </c>
      <c r="W1550" s="135">
        <v>3.5350917117221146</v>
      </c>
      <c r="X1550" s="135">
        <v>3.53212939574082</v>
      </c>
      <c r="Y1550" s="135">
        <v>3.5286221606697814</v>
      </c>
      <c r="Z1550" s="135">
        <v>3.5244745802994917</v>
      </c>
      <c r="AA1550" s="135">
        <v>3.5195764803370388</v>
      </c>
      <c r="AB1550" s="135">
        <v>3.5138014659406576</v>
      </c>
      <c r="AC1550" s="135">
        <v>3.5070056552871689</v>
      </c>
      <c r="AD1550" s="135">
        <v>3.4990268145128915</v>
      </c>
      <c r="AE1550" s="135">
        <v>3.4896841632568769</v>
      </c>
      <c r="AF1550" s="135">
        <v>3.4787792076151196</v>
      </c>
      <c r="AG1550" s="135">
        <v>3.4660980536980075</v>
      </c>
      <c r="AH1550" s="135">
        <v>3.4514157489572739</v>
      </c>
      <c r="AI1550" s="135">
        <v>3.4345032694042423</v>
      </c>
      <c r="AJ1550" s="135">
        <v>3.4151377856441214</v>
      </c>
      <c r="AK1550" s="135">
        <v>3.3931167517408243</v>
      </c>
      <c r="AL1550" s="135">
        <v>3.3682761080160075</v>
      </c>
      <c r="AM1550" s="135">
        <v>3.3405124078262554</v>
      </c>
      <c r="AN1550" s="135">
        <v>3.3098079213073759</v>
      </c>
      <c r="AO1550" s="135">
        <v>3.276256738618283</v>
      </c>
      <c r="AP1550" s="135">
        <v>3.2400886897437098</v>
      </c>
      <c r="AQ1550" s="135">
        <v>3.2016867546194692</v>
      </c>
      <c r="AR1550" s="135">
        <v>3.1615929448736506</v>
      </c>
      <c r="AS1550" s="135">
        <v>3.120497880834038</v>
      </c>
      <c r="AT1550" s="135">
        <v>3.0792108895611054</v>
      </c>
      <c r="AU1550" s="135">
        <v>3.0386105379744399</v>
      </c>
      <c r="AV1550" s="135">
        <v>2.999579681423437</v>
      </c>
      <c r="AW1550" s="135">
        <v>2.9629333323390656</v>
      </c>
      <c r="AX1550" s="136">
        <v>2.9293505319101523</v>
      </c>
    </row>
    <row r="1551" spans="1:50">
      <c r="A1551" s="212"/>
      <c r="B1551" s="215"/>
      <c r="C1551" s="216"/>
      <c r="D1551" s="52" t="s">
        <v>38</v>
      </c>
      <c r="E1551" s="86" t="str">
        <f>A1533&amp;"/"&amp;B1549&amp;"/"&amp;C1549&amp;"/"&amp;D1551</f>
        <v>Coal fired power plants/Fluidized bed combustion/Electricity only/S</v>
      </c>
      <c r="F1551" s="61" t="str">
        <f>A1533</f>
        <v>Coal fired power plants</v>
      </c>
      <c r="G1551" s="61" t="str">
        <f>B1549</f>
        <v>Fluidized bed combustion</v>
      </c>
      <c r="H1551" s="61" t="str">
        <f>C1549</f>
        <v>Electricity only</v>
      </c>
      <c r="I1551" s="84" t="str">
        <f t="shared" si="87"/>
        <v>S</v>
      </c>
      <c r="J1551" s="135">
        <v>4.028357686235549</v>
      </c>
      <c r="K1551" s="135">
        <v>4.027571069145484</v>
      </c>
      <c r="L1551" s="135">
        <v>4.026658315396384</v>
      </c>
      <c r="M1551" s="135">
        <v>4.0255994164730557</v>
      </c>
      <c r="N1551" s="135">
        <v>4.0243712657859332</v>
      </c>
      <c r="O1551" s="135">
        <v>4.0229472053695936</v>
      </c>
      <c r="P1551" s="135">
        <v>4.0212965155342699</v>
      </c>
      <c r="Q1551" s="135">
        <v>4.0193838436634932</v>
      </c>
      <c r="R1551" s="135">
        <v>4.0171685694776986</v>
      </c>
      <c r="S1551" s="135">
        <v>4.0146041059175737</v>
      </c>
      <c r="T1551" s="135">
        <v>4.0116371375957067</v>
      </c>
      <c r="U1551" s="135">
        <v>4.0082068028397382</v>
      </c>
      <c r="V1551" s="135">
        <v>4.0042438310989255</v>
      </c>
      <c r="W1551" s="135">
        <v>3.9996696553804321</v>
      </c>
      <c r="X1551" s="135">
        <v>3.9943955299658391</v>
      </c>
      <c r="Y1551" s="135">
        <v>3.9883216975260356</v>
      </c>
      <c r="Z1551" s="135">
        <v>3.9813366674972199</v>
      </c>
      <c r="AA1551" s="135">
        <v>3.9733166897040233</v>
      </c>
      <c r="AB1551" s="135">
        <v>3.9641255339747401</v>
      </c>
      <c r="AC1551" s="135">
        <v>3.953614717664462</v>
      </c>
      <c r="AD1551" s="135">
        <v>3.9416243575373326</v>
      </c>
      <c r="AE1551" s="135">
        <v>3.927984858024101</v>
      </c>
      <c r="AF1551" s="135">
        <v>3.9125196802620903</v>
      </c>
      <c r="AG1551" s="135">
        <v>3.8950494588200022</v>
      </c>
      <c r="AH1551" s="135">
        <v>3.8753977357773115</v>
      </c>
      <c r="AI1551" s="135">
        <v>3.8533985516248577</v>
      </c>
      <c r="AJ1551" s="135">
        <v>3.8289060530138057</v>
      </c>
      <c r="AK1551" s="135">
        <v>3.8018061310303808</v>
      </c>
      <c r="AL1551" s="135">
        <v>3.7720298748142378</v>
      </c>
      <c r="AM1551" s="135">
        <v>3.7395683063156238</v>
      </c>
      <c r="AN1551" s="135">
        <v>3.7044874613777581</v>
      </c>
      <c r="AO1551" s="135">
        <v>3.6669424345838295</v>
      </c>
      <c r="AP1551" s="135">
        <v>3.627188578985272</v>
      </c>
      <c r="AQ1551" s="135">
        <v>3.5855877517269459</v>
      </c>
      <c r="AR1551" s="135">
        <v>3.5426074537060779</v>
      </c>
      <c r="AS1551" s="135">
        <v>3.4988110556982597</v>
      </c>
      <c r="AT1551" s="135">
        <v>3.4548381190875741</v>
      </c>
      <c r="AU1551" s="135">
        <v>3.4113750918303167</v>
      </c>
      <c r="AV1551" s="135">
        <v>3.3691182343768973</v>
      </c>
      <c r="AW1551" s="135">
        <v>3.3287322062273152</v>
      </c>
      <c r="AX1551" s="136">
        <v>3.2908089315284332</v>
      </c>
    </row>
    <row r="1552" spans="1:50">
      <c r="A1552" s="212"/>
      <c r="B1552" s="215"/>
      <c r="C1552" s="217" t="s">
        <v>26</v>
      </c>
      <c r="D1552" s="83" t="s">
        <v>24</v>
      </c>
      <c r="E1552" s="56" t="str">
        <f>A1533&amp;"/"&amp;B1549&amp;"/"&amp;C1552&amp;"/"&amp;D1552</f>
        <v>Coal fired power plants/Fluidized bed combustion/CHP/L</v>
      </c>
      <c r="F1552" s="103" t="str">
        <f>A1533</f>
        <v>Coal fired power plants</v>
      </c>
      <c r="G1552" s="103" t="str">
        <f>B1549</f>
        <v>Fluidized bed combustion</v>
      </c>
      <c r="H1552" s="103" t="str">
        <f>C1552</f>
        <v>CHP</v>
      </c>
      <c r="I1552" s="104" t="str">
        <f t="shared" si="87"/>
        <v>L</v>
      </c>
      <c r="J1552" s="141">
        <v>3.9209558864446863</v>
      </c>
      <c r="K1552" s="141">
        <v>3.9208978832927674</v>
      </c>
      <c r="L1552" s="141">
        <v>3.9208270471362705</v>
      </c>
      <c r="M1552" s="141">
        <v>3.9207405411627194</v>
      </c>
      <c r="N1552" s="141">
        <v>3.9206349026681862</v>
      </c>
      <c r="O1552" s="141">
        <v>3.9205059055569769</v>
      </c>
      <c r="P1552" s="141">
        <v>3.9203483929251148</v>
      </c>
      <c r="Q1552" s="141">
        <v>3.9201560733620195</v>
      </c>
      <c r="R1552" s="141">
        <v>3.9199212733213931</v>
      </c>
      <c r="S1552" s="141">
        <v>3.9196346364058758</v>
      </c>
      <c r="T1552" s="141">
        <v>3.9192847586608837</v>
      </c>
      <c r="U1552" s="141">
        <v>3.918857746970525</v>
      </c>
      <c r="V1552" s="141">
        <v>3.9183366854009312</v>
      </c>
      <c r="W1552" s="141">
        <v>3.917700991882751</v>
      </c>
      <c r="X1552" s="141">
        <v>3.9169256450566028</v>
      </c>
      <c r="Y1552" s="141">
        <v>3.9159802585961554</v>
      </c>
      <c r="Z1552" s="141">
        <v>3.9148279781735171</v>
      </c>
      <c r="AA1552" s="141">
        <v>3.9134241749309746</v>
      </c>
      <c r="AB1552" s="141">
        <v>3.9117149096424049</v>
      </c>
      <c r="AC1552" s="141">
        <v>3.9096351448594584</v>
      </c>
      <c r="AD1552" s="141">
        <v>3.9071066899782094</v>
      </c>
      <c r="AE1552" s="141">
        <v>3.9040358788331724</v>
      </c>
      <c r="AF1552" s="141">
        <v>3.9003110046263707</v>
      </c>
      <c r="AG1552" s="141">
        <v>3.8957995774558194</v>
      </c>
      <c r="AH1552" s="141">
        <v>3.8903455315182818</v>
      </c>
      <c r="AI1552" s="141">
        <v>3.8837665995993702</v>
      </c>
      <c r="AJ1552" s="141">
        <v>3.8758521997501942</v>
      </c>
      <c r="AK1552" s="141">
        <v>3.8663623501168884</v>
      </c>
      <c r="AL1552" s="141">
        <v>3.8550283454358802</v>
      </c>
      <c r="AM1552" s="141">
        <v>3.8415561851251856</v>
      </c>
      <c r="AN1552" s="141">
        <v>3.8256340107819873</v>
      </c>
      <c r="AO1552" s="141">
        <v>3.8069450297731624</v>
      </c>
      <c r="AP1552" s="141">
        <v>3.785187462680609</v>
      </c>
      <c r="AQ1552" s="141">
        <v>3.760102787194151</v>
      </c>
      <c r="AR1552" s="141">
        <v>3.7315127371826504</v>
      </c>
      <c r="AS1552" s="141">
        <v>3.6993639207229276</v>
      </c>
      <c r="AT1552" s="141">
        <v>3.6637764105641737</v>
      </c>
      <c r="AU1552" s="141">
        <v>3.6250893834253497</v>
      </c>
      <c r="AV1552" s="141">
        <v>3.5838934981921846</v>
      </c>
      <c r="AW1552" s="141">
        <v>3.5410375162639554</v>
      </c>
      <c r="AX1552" s="142">
        <v>3.497597476079342</v>
      </c>
    </row>
    <row r="1553" spans="1:50">
      <c r="A1553" s="212"/>
      <c r="B1553" s="215"/>
      <c r="C1553" s="206"/>
      <c r="D1553" s="52" t="s">
        <v>25</v>
      </c>
      <c r="E1553" s="86" t="str">
        <f>A1533&amp;"/"&amp;B1549&amp;"/"&amp;C1552&amp;"/"&amp;D1553</f>
        <v>Coal fired power plants/Fluidized bed combustion/CHP/M</v>
      </c>
      <c r="F1553" s="61" t="str">
        <f>A1533</f>
        <v>Coal fired power plants</v>
      </c>
      <c r="G1553" s="61" t="str">
        <f>B1549</f>
        <v>Fluidized bed combustion</v>
      </c>
      <c r="H1553" s="61" t="str">
        <f>C1552</f>
        <v>CHP</v>
      </c>
      <c r="I1553" s="84" t="str">
        <f t="shared" si="87"/>
        <v>M</v>
      </c>
      <c r="J1553" s="135">
        <v>4.1873170228247849</v>
      </c>
      <c r="K1553" s="135">
        <v>4.1871767693537247</v>
      </c>
      <c r="L1553" s="135">
        <v>4.1870097373847894</v>
      </c>
      <c r="M1553" s="135">
        <v>4.1868108242340707</v>
      </c>
      <c r="N1553" s="135">
        <v>4.1865739591277134</v>
      </c>
      <c r="O1553" s="135">
        <v>4.1862919213068599</v>
      </c>
      <c r="P1553" s="135">
        <v>4.1859561246992509</v>
      </c>
      <c r="Q1553" s="135">
        <v>4.1855563633252872</v>
      </c>
      <c r="R1553" s="135">
        <v>4.1850805107225302</v>
      </c>
      <c r="S1553" s="135">
        <v>4.1845141657145204</v>
      </c>
      <c r="T1553" s="135">
        <v>4.1838402358407114</v>
      </c>
      <c r="U1553" s="135">
        <v>4.1830384487473342</v>
      </c>
      <c r="V1553" s="135">
        <v>4.1820847808850967</v>
      </c>
      <c r="W1553" s="135">
        <v>4.180950792080723</v>
      </c>
      <c r="X1553" s="135">
        <v>4.1796028541149779</v>
      </c>
      <c r="Y1553" s="135">
        <v>4.1780012616001452</v>
      </c>
      <c r="Z1553" s="135">
        <v>4.1760992145649025</v>
      </c>
      <c r="AA1553" s="135">
        <v>4.1738416647318699</v>
      </c>
      <c r="AB1553" s="135">
        <v>4.171164022213544</v>
      </c>
      <c r="AC1553" s="135">
        <v>4.1679907272020333</v>
      </c>
      <c r="AD1553" s="135">
        <v>4.1642337034323207</v>
      </c>
      <c r="AE1553" s="135">
        <v>4.159790728347291</v>
      </c>
      <c r="AF1553" s="135">
        <v>4.1545437809335528</v>
      </c>
      <c r="AG1553" s="135">
        <v>4.148357464385569</v>
      </c>
      <c r="AH1553" s="135">
        <v>4.1410776494765402</v>
      </c>
      <c r="AI1553" s="135">
        <v>4.1325305478889556</v>
      </c>
      <c r="AJ1553" s="135">
        <v>4.1225225039084359</v>
      </c>
      <c r="AK1553" s="135">
        <v>4.1108408867017507</v>
      </c>
      <c r="AL1553" s="135">
        <v>4.0972565686480822</v>
      </c>
      <c r="AM1553" s="135">
        <v>4.0815285758595206</v>
      </c>
      <c r="AN1553" s="135">
        <v>4.0634115730357854</v>
      </c>
      <c r="AO1553" s="135">
        <v>4.0426668606555021</v>
      </c>
      <c r="AP1553" s="135">
        <v>4.0190774672636813</v>
      </c>
      <c r="AQ1553" s="135">
        <v>3.9924676486918558</v>
      </c>
      <c r="AR1553" s="135">
        <v>3.9627265907258837</v>
      </c>
      <c r="AS1553" s="135">
        <v>3.9298353007633695</v>
      </c>
      <c r="AT1553" s="135">
        <v>3.8938945701560144</v>
      </c>
      <c r="AU1553" s="135">
        <v>3.8551505976039739</v>
      </c>
      <c r="AV1553" s="135">
        <v>3.8140136392472082</v>
      </c>
      <c r="AW1553" s="135">
        <v>3.7710643093100118</v>
      </c>
      <c r="AX1553" s="136">
        <v>3.7270424147727477</v>
      </c>
    </row>
    <row r="1554" spans="1:50">
      <c r="A1554" s="212"/>
      <c r="B1554" s="215"/>
      <c r="C1554" s="216"/>
      <c r="D1554" s="106" t="s">
        <v>38</v>
      </c>
      <c r="E1554" s="107" t="str">
        <f>A1533&amp;"/"&amp;B1549&amp;"/"&amp;C1552&amp;"/"&amp;D1554</f>
        <v>Coal fired power plants/Fluidized bed combustion/CHP/S</v>
      </c>
      <c r="F1554" s="108" t="str">
        <f>A1533</f>
        <v>Coal fired power plants</v>
      </c>
      <c r="G1554" s="108" t="str">
        <f>B1549</f>
        <v>Fluidized bed combustion</v>
      </c>
      <c r="H1554" s="108" t="str">
        <f>C1552</f>
        <v>CHP</v>
      </c>
      <c r="I1554" s="109" t="str">
        <f t="shared" si="87"/>
        <v>S</v>
      </c>
      <c r="J1554" s="143">
        <v>4.7526499959609145</v>
      </c>
      <c r="K1554" s="143">
        <v>4.7522475423205428</v>
      </c>
      <c r="L1554" s="143">
        <v>4.751780239923634</v>
      </c>
      <c r="M1554" s="143">
        <v>4.7512376923634676</v>
      </c>
      <c r="N1554" s="143">
        <v>4.7506078549602337</v>
      </c>
      <c r="O1554" s="143">
        <v>4.7498767798823058</v>
      </c>
      <c r="P1554" s="143">
        <v>4.7490283241127011</v>
      </c>
      <c r="Q1554" s="143">
        <v>4.7480438156467217</v>
      </c>
      <c r="R1554" s="143">
        <v>4.7469016730308633</v>
      </c>
      <c r="S1554" s="143">
        <v>4.7455769731869424</v>
      </c>
      <c r="T1554" s="143">
        <v>4.7440409624750357</v>
      </c>
      <c r="U1554" s="143">
        <v>4.7422605062247234</v>
      </c>
      <c r="V1554" s="143">
        <v>4.7401974726285587</v>
      </c>
      <c r="W1554" s="143">
        <v>4.7378080481068521</v>
      </c>
      <c r="X1554" s="143">
        <v>4.7350419832310573</v>
      </c>
      <c r="Y1554" s="143">
        <v>4.7318417713074696</v>
      </c>
      <c r="Z1554" s="143">
        <v>4.728141766117985</v>
      </c>
      <c r="AA1554" s="143">
        <v>4.7238672515152116</v>
      </c>
      <c r="AB1554" s="143">
        <v>4.7189334840843236</v>
      </c>
      <c r="AC1554" s="143">
        <v>4.7132447415002261</v>
      </c>
      <c r="AD1554" s="143">
        <v>4.7066934241664784</v>
      </c>
      <c r="AE1554" s="143">
        <v>4.6991592768619457</v>
      </c>
      <c r="AF1554" s="143">
        <v>4.6905088209836245</v>
      </c>
      <c r="AG1554" s="143">
        <v>4.6805951168366615</v>
      </c>
      <c r="AH1554" s="143">
        <v>4.6692580090438787</v>
      </c>
      <c r="AI1554" s="143">
        <v>4.6563250453974057</v>
      </c>
      <c r="AJ1554" s="143">
        <v>4.641613297835999</v>
      </c>
      <c r="AK1554" s="143">
        <v>4.6249323491687635</v>
      </c>
      <c r="AL1554" s="143">
        <v>4.606088733429889</v>
      </c>
      <c r="AM1554" s="143">
        <v>4.5848921207337785</v>
      </c>
      <c r="AN1554" s="143">
        <v>4.561163504922483</v>
      </c>
      <c r="AO1554" s="143">
        <v>4.5347455666129148</v>
      </c>
      <c r="AP1554" s="143">
        <v>4.5055152263964553</v>
      </c>
      <c r="AQ1554" s="143">
        <v>4.473398156092613</v>
      </c>
      <c r="AR1554" s="143">
        <v>4.4383846718562108</v>
      </c>
      <c r="AS1554" s="143">
        <v>4.4005460008356136</v>
      </c>
      <c r="AT1554" s="143">
        <v>4.3600494301335342</v>
      </c>
      <c r="AU1554" s="143">
        <v>4.3171703869845333</v>
      </c>
      <c r="AV1554" s="143">
        <v>4.2722991753703159</v>
      </c>
      <c r="AW1554" s="143">
        <v>4.2259400480442961</v>
      </c>
      <c r="AX1554" s="144">
        <v>4.1787006642996873</v>
      </c>
    </row>
    <row r="1555" spans="1:50">
      <c r="A1555" s="212"/>
      <c r="B1555" s="215"/>
      <c r="C1555" s="217" t="s">
        <v>42</v>
      </c>
      <c r="D1555" s="83" t="s">
        <v>24</v>
      </c>
      <c r="E1555" s="56" t="str">
        <f>A1533&amp;"/"&amp;B1549&amp;"/"&amp;C1555&amp;"/"&amp;D1555</f>
        <v>Coal fired power plants/Fluidized bed combustion/Electricity only with CCS/L</v>
      </c>
      <c r="F1555" s="103" t="str">
        <f>A1533</f>
        <v>Coal fired power plants</v>
      </c>
      <c r="G1555" s="103" t="str">
        <f>B1549</f>
        <v>Fluidized bed combustion</v>
      </c>
      <c r="H1555" s="103" t="str">
        <f>C1555</f>
        <v>Electricity only with CCS</v>
      </c>
      <c r="I1555" s="104" t="str">
        <f t="shared" si="87"/>
        <v>L</v>
      </c>
      <c r="J1555" s="141" t="s">
        <v>99</v>
      </c>
      <c r="K1555" s="141" t="s">
        <v>99</v>
      </c>
      <c r="L1555" s="141" t="s">
        <v>99</v>
      </c>
      <c r="M1555" s="141" t="s">
        <v>99</v>
      </c>
      <c r="N1555" s="141" t="s">
        <v>99</v>
      </c>
      <c r="O1555" s="141" t="s">
        <v>99</v>
      </c>
      <c r="P1555" s="141" t="s">
        <v>99</v>
      </c>
      <c r="Q1555" s="141" t="s">
        <v>99</v>
      </c>
      <c r="R1555" s="141" t="s">
        <v>99</v>
      </c>
      <c r="S1555" s="141" t="s">
        <v>99</v>
      </c>
      <c r="T1555" s="141" t="s">
        <v>99</v>
      </c>
      <c r="U1555" s="141" t="s">
        <v>99</v>
      </c>
      <c r="V1555" s="141" t="s">
        <v>99</v>
      </c>
      <c r="W1555" s="141" t="s">
        <v>99</v>
      </c>
      <c r="X1555" s="141" t="s">
        <v>99</v>
      </c>
      <c r="Y1555" s="141" t="s">
        <v>99</v>
      </c>
      <c r="Z1555" s="141" t="s">
        <v>99</v>
      </c>
      <c r="AA1555" s="141" t="s">
        <v>99</v>
      </c>
      <c r="AB1555" s="141" t="s">
        <v>99</v>
      </c>
      <c r="AC1555" s="141" t="s">
        <v>99</v>
      </c>
      <c r="AD1555" s="141" t="s">
        <v>99</v>
      </c>
      <c r="AE1555" s="141">
        <v>7.6007340979464439</v>
      </c>
      <c r="AF1555" s="141">
        <v>7.5986447911581196</v>
      </c>
      <c r="AG1555" s="141">
        <v>7.5959662832606529</v>
      </c>
      <c r="AH1555" s="141">
        <v>7.5925339427146445</v>
      </c>
      <c r="AI1555" s="141">
        <v>7.5881381208885657</v>
      </c>
      <c r="AJ1555" s="141">
        <v>7.5825124745173671</v>
      </c>
      <c r="AK1555" s="141">
        <v>7.5753196664739404</v>
      </c>
      <c r="AL1555" s="141">
        <v>7.5661341249593548</v>
      </c>
      <c r="AM1555" s="141">
        <v>7.5544216978738916</v>
      </c>
      <c r="AN1555" s="141">
        <v>7.5395163715212838</v>
      </c>
      <c r="AO1555" s="141">
        <v>7.520594836412954</v>
      </c>
      <c r="AP1555" s="141">
        <v>7.4966507213185443</v>
      </c>
      <c r="AQ1555" s="141">
        <v>7.4664719539518769</v>
      </c>
      <c r="AR1555" s="141">
        <v>7.4286271106122985</v>
      </c>
      <c r="AS1555" s="141">
        <v>7.3814698541264123</v>
      </c>
      <c r="AT1555" s="141">
        <v>7.3231744021052663</v>
      </c>
      <c r="AU1555" s="141">
        <v>7.2518185742462862</v>
      </c>
      <c r="AV1555" s="141">
        <v>7.1655324673496228</v>
      </c>
      <c r="AW1555" s="141">
        <v>7.0627269971072408</v>
      </c>
      <c r="AX1555" s="142">
        <v>6.9424032199586687</v>
      </c>
    </row>
    <row r="1556" spans="1:50">
      <c r="A1556" s="212"/>
      <c r="B1556" s="215"/>
      <c r="C1556" s="216"/>
      <c r="D1556" s="106" t="s">
        <v>25</v>
      </c>
      <c r="E1556" s="107" t="str">
        <f>A1533&amp;"/"&amp;B1549&amp;"/"&amp;C1555&amp;"/"&amp;D1556</f>
        <v>Coal fired power plants/Fluidized bed combustion/Electricity only with CCS/M</v>
      </c>
      <c r="F1556" s="108" t="str">
        <f>A1533</f>
        <v>Coal fired power plants</v>
      </c>
      <c r="G1556" s="108" t="str">
        <f>B1549</f>
        <v>Fluidized bed combustion</v>
      </c>
      <c r="H1556" s="108" t="str">
        <f>C1555</f>
        <v>Electricity only with CCS</v>
      </c>
      <c r="I1556" s="109" t="str">
        <f t="shared" si="87"/>
        <v>M</v>
      </c>
      <c r="J1556" s="143" t="s">
        <v>99</v>
      </c>
      <c r="K1556" s="143" t="s">
        <v>99</v>
      </c>
      <c r="L1556" s="143" t="s">
        <v>99</v>
      </c>
      <c r="M1556" s="143" t="s">
        <v>99</v>
      </c>
      <c r="N1556" s="143" t="s">
        <v>99</v>
      </c>
      <c r="O1556" s="143" t="s">
        <v>99</v>
      </c>
      <c r="P1556" s="143" t="s">
        <v>99</v>
      </c>
      <c r="Q1556" s="143" t="s">
        <v>99</v>
      </c>
      <c r="R1556" s="143" t="s">
        <v>99</v>
      </c>
      <c r="S1556" s="143" t="s">
        <v>99</v>
      </c>
      <c r="T1556" s="143" t="s">
        <v>99</v>
      </c>
      <c r="U1556" s="143" t="s">
        <v>99</v>
      </c>
      <c r="V1556" s="143" t="s">
        <v>99</v>
      </c>
      <c r="W1556" s="143" t="s">
        <v>99</v>
      </c>
      <c r="X1556" s="143" t="s">
        <v>99</v>
      </c>
      <c r="Y1556" s="143" t="s">
        <v>99</v>
      </c>
      <c r="Z1556" s="143" t="s">
        <v>99</v>
      </c>
      <c r="AA1556" s="143" t="s">
        <v>99</v>
      </c>
      <c r="AB1556" s="143" t="s">
        <v>99</v>
      </c>
      <c r="AC1556" s="143" t="s">
        <v>99</v>
      </c>
      <c r="AD1556" s="143" t="s">
        <v>99</v>
      </c>
      <c r="AE1556" s="143">
        <v>8.4993592681448717</v>
      </c>
      <c r="AF1556" s="143">
        <v>8.4968558914572316</v>
      </c>
      <c r="AG1556" s="143">
        <v>8.4936465426599934</v>
      </c>
      <c r="AH1556" s="143">
        <v>8.4895339626622004</v>
      </c>
      <c r="AI1556" s="143">
        <v>8.4842669535547248</v>
      </c>
      <c r="AJ1556" s="143">
        <v>8.4775263867517747</v>
      </c>
      <c r="AK1556" s="143">
        <v>8.4689080698654298</v>
      </c>
      <c r="AL1556" s="143">
        <v>8.4579020890207559</v>
      </c>
      <c r="AM1556" s="143">
        <v>8.4438684310221959</v>
      </c>
      <c r="AN1556" s="143">
        <v>8.4260090880471541</v>
      </c>
      <c r="AO1556" s="143">
        <v>8.4033375827664436</v>
      </c>
      <c r="AP1556" s="143">
        <v>8.3746480959622822</v>
      </c>
      <c r="AQ1556" s="143">
        <v>8.3384883404349637</v>
      </c>
      <c r="AR1556" s="143">
        <v>8.2931432053437142</v>
      </c>
      <c r="AS1556" s="143">
        <v>8.2366400736832688</v>
      </c>
      <c r="AT1556" s="143">
        <v>8.1667913198283504</v>
      </c>
      <c r="AU1556" s="143">
        <v>8.0812938155903176</v>
      </c>
      <c r="AV1556" s="143">
        <v>7.9779070704367152</v>
      </c>
      <c r="AW1556" s="143">
        <v>7.8547270669041129</v>
      </c>
      <c r="AX1556" s="144">
        <v>7.7105568854996323</v>
      </c>
    </row>
    <row r="1557" spans="1:50">
      <c r="A1557" s="212"/>
      <c r="B1557" s="215"/>
      <c r="C1557" s="217" t="s">
        <v>43</v>
      </c>
      <c r="D1557" s="52" t="s">
        <v>24</v>
      </c>
      <c r="E1557" s="86" t="str">
        <f>A1533&amp;"/"&amp;B1549&amp;"/"&amp;C1557&amp;"/"&amp;D1557</f>
        <v>Coal fired power plants/Fluidized bed combustion/CHP with CCS/L</v>
      </c>
      <c r="F1557" s="61" t="str">
        <f>A1533</f>
        <v>Coal fired power plants</v>
      </c>
      <c r="G1557" s="61" t="str">
        <f>B1549</f>
        <v>Fluidized bed combustion</v>
      </c>
      <c r="H1557" s="61" t="str">
        <f>C1557</f>
        <v>CHP with CCS</v>
      </c>
      <c r="I1557" s="84" t="str">
        <f t="shared" si="87"/>
        <v>L</v>
      </c>
      <c r="J1557" s="135" t="s">
        <v>99</v>
      </c>
      <c r="K1557" s="135" t="s">
        <v>99</v>
      </c>
      <c r="L1557" s="135" t="s">
        <v>99</v>
      </c>
      <c r="M1557" s="135" t="s">
        <v>99</v>
      </c>
      <c r="N1557" s="135" t="s">
        <v>99</v>
      </c>
      <c r="O1557" s="135" t="s">
        <v>99</v>
      </c>
      <c r="P1557" s="135" t="s">
        <v>99</v>
      </c>
      <c r="Q1557" s="135" t="s">
        <v>99</v>
      </c>
      <c r="R1557" s="135" t="s">
        <v>99</v>
      </c>
      <c r="S1557" s="135" t="s">
        <v>99</v>
      </c>
      <c r="T1557" s="135" t="s">
        <v>99</v>
      </c>
      <c r="U1557" s="135" t="s">
        <v>99</v>
      </c>
      <c r="V1557" s="135" t="s">
        <v>99</v>
      </c>
      <c r="W1557" s="135" t="s">
        <v>99</v>
      </c>
      <c r="X1557" s="135" t="s">
        <v>99</v>
      </c>
      <c r="Y1557" s="135" t="s">
        <v>99</v>
      </c>
      <c r="Z1557" s="135" t="s">
        <v>99</v>
      </c>
      <c r="AA1557" s="135" t="s">
        <v>99</v>
      </c>
      <c r="AB1557" s="135" t="s">
        <v>99</v>
      </c>
      <c r="AC1557" s="135" t="s">
        <v>99</v>
      </c>
      <c r="AD1557" s="135" t="s">
        <v>99</v>
      </c>
      <c r="AE1557" s="135">
        <v>8.1725742690577974</v>
      </c>
      <c r="AF1557" s="135">
        <v>8.1706489685118306</v>
      </c>
      <c r="AG1557" s="135">
        <v>8.1681807179197268</v>
      </c>
      <c r="AH1557" s="135">
        <v>8.1650178089759056</v>
      </c>
      <c r="AI1557" s="135">
        <v>8.1609670500308731</v>
      </c>
      <c r="AJ1557" s="135">
        <v>8.1557830052125571</v>
      </c>
      <c r="AK1557" s="135">
        <v>8.1491548176575108</v>
      </c>
      <c r="AL1557" s="135">
        <v>8.1406903220688971</v>
      </c>
      <c r="AM1557" s="135">
        <v>8.1298972961771252</v>
      </c>
      <c r="AN1557" s="135">
        <v>8.1161620069774418</v>
      </c>
      <c r="AO1557" s="135">
        <v>8.0987257730657056</v>
      </c>
      <c r="AP1557" s="135">
        <v>8.0766612212624107</v>
      </c>
      <c r="AQ1557" s="135">
        <v>8.048851424437764</v>
      </c>
      <c r="AR1557" s="135">
        <v>8.0139773226778352</v>
      </c>
      <c r="AS1557" s="135">
        <v>7.9705218128570916</v>
      </c>
      <c r="AT1557" s="135">
        <v>7.916802432711048</v>
      </c>
      <c r="AU1557" s="135">
        <v>7.8510478890975648</v>
      </c>
      <c r="AV1557" s="135">
        <v>7.771535062333264</v>
      </c>
      <c r="AW1557" s="135">
        <v>7.6767996079269771</v>
      </c>
      <c r="AX1557" s="136">
        <v>7.5659209973124257</v>
      </c>
    </row>
    <row r="1558" spans="1:50">
      <c r="A1558" s="212"/>
      <c r="B1558" s="218"/>
      <c r="C1558" s="210"/>
      <c r="D1558" s="93" t="s">
        <v>25</v>
      </c>
      <c r="E1558" s="73" t="str">
        <f>A1533&amp;"/"&amp;B1549&amp;"/"&amp;C1557&amp;"/"&amp;D1558</f>
        <v>Coal fired power plants/Fluidized bed combustion/CHP with CCS/M</v>
      </c>
      <c r="F1558" s="91" t="str">
        <f>A1533</f>
        <v>Coal fired power plants</v>
      </c>
      <c r="G1558" s="91" t="str">
        <f>B1549</f>
        <v>Fluidized bed combustion</v>
      </c>
      <c r="H1558" s="91" t="str">
        <f>C1557</f>
        <v>CHP with CCS</v>
      </c>
      <c r="I1558" s="70" t="str">
        <f t="shared" si="87"/>
        <v>M</v>
      </c>
      <c r="J1558" s="137" t="s">
        <v>99</v>
      </c>
      <c r="K1558" s="137" t="s">
        <v>99</v>
      </c>
      <c r="L1558" s="137" t="s">
        <v>99</v>
      </c>
      <c r="M1558" s="137" t="s">
        <v>99</v>
      </c>
      <c r="N1558" s="137" t="s">
        <v>99</v>
      </c>
      <c r="O1558" s="137" t="s">
        <v>99</v>
      </c>
      <c r="P1558" s="137" t="s">
        <v>99</v>
      </c>
      <c r="Q1558" s="137" t="s">
        <v>99</v>
      </c>
      <c r="R1558" s="137" t="s">
        <v>99</v>
      </c>
      <c r="S1558" s="137" t="s">
        <v>99</v>
      </c>
      <c r="T1558" s="137" t="s">
        <v>99</v>
      </c>
      <c r="U1558" s="137" t="s">
        <v>99</v>
      </c>
      <c r="V1558" s="137" t="s">
        <v>99</v>
      </c>
      <c r="W1558" s="137" t="s">
        <v>99</v>
      </c>
      <c r="X1558" s="137" t="s">
        <v>99</v>
      </c>
      <c r="Y1558" s="137" t="s">
        <v>99</v>
      </c>
      <c r="Z1558" s="137" t="s">
        <v>99</v>
      </c>
      <c r="AA1558" s="137" t="s">
        <v>99</v>
      </c>
      <c r="AB1558" s="137" t="s">
        <v>99</v>
      </c>
      <c r="AC1558" s="137" t="s">
        <v>99</v>
      </c>
      <c r="AD1558" s="137" t="s">
        <v>99</v>
      </c>
      <c r="AE1558" s="137">
        <v>9.0366991306703301</v>
      </c>
      <c r="AF1558" s="137">
        <v>9.0343926931183791</v>
      </c>
      <c r="AG1558" s="137">
        <v>9.0314358218573307</v>
      </c>
      <c r="AH1558" s="137">
        <v>9.027646776050064</v>
      </c>
      <c r="AI1558" s="137">
        <v>9.0227941193756109</v>
      </c>
      <c r="AJ1558" s="137">
        <v>9.0165838289017426</v>
      </c>
      <c r="AK1558" s="137">
        <v>9.0086435098121616</v>
      </c>
      <c r="AL1558" s="137">
        <v>8.9985033628492435</v>
      </c>
      <c r="AM1558" s="137">
        <v>8.9855737242699103</v>
      </c>
      <c r="AN1558" s="137">
        <v>8.969119365046156</v>
      </c>
      <c r="AO1558" s="137">
        <v>8.9482314134259031</v>
      </c>
      <c r="AP1558" s="137">
        <v>8.9217989112627176</v>
      </c>
      <c r="AQ1558" s="137">
        <v>8.8884838219158571</v>
      </c>
      <c r="AR1558" s="137">
        <v>8.8467059612810122</v>
      </c>
      <c r="AS1558" s="137">
        <v>8.7946478969441859</v>
      </c>
      <c r="AT1558" s="137">
        <v>8.7302941024699567</v>
      </c>
      <c r="AU1558" s="137">
        <v>8.6515226353766153</v>
      </c>
      <c r="AV1558" s="137">
        <v>8.5562692631719539</v>
      </c>
      <c r="AW1558" s="137">
        <v>8.4427797562991902</v>
      </c>
      <c r="AX1558" s="138">
        <v>8.3099513562007878</v>
      </c>
    </row>
    <row r="1559" spans="1:50">
      <c r="A1559" s="212"/>
      <c r="B1559" s="214" t="s">
        <v>46</v>
      </c>
      <c r="C1559" s="209" t="s">
        <v>36</v>
      </c>
      <c r="D1559" s="67" t="s">
        <v>24</v>
      </c>
      <c r="E1559" s="87" t="str">
        <f>A1533&amp;"/"&amp;B1559&amp;"/"&amp;C1559&amp;"/"&amp;D1559</f>
        <v>Coal fired power plants/Steam turbine/Electricity only/L</v>
      </c>
      <c r="F1559" s="55" t="str">
        <f>A1533</f>
        <v>Coal fired power plants</v>
      </c>
      <c r="G1559" s="55" t="str">
        <f>B1559</f>
        <v>Steam turbine</v>
      </c>
      <c r="H1559" s="55" t="str">
        <f>C1559</f>
        <v>Electricity only</v>
      </c>
      <c r="I1559" s="85" t="str">
        <f t="shared" si="87"/>
        <v>L</v>
      </c>
      <c r="J1559" s="139">
        <v>2.1761430246189919</v>
      </c>
      <c r="K1559" s="139">
        <v>2.1800121893917912</v>
      </c>
      <c r="L1559" s="139">
        <v>2.1838836104948283</v>
      </c>
      <c r="M1559" s="139">
        <v>2.1877552925566865</v>
      </c>
      <c r="N1559" s="139">
        <v>2.1916252482185778</v>
      </c>
      <c r="O1559" s="139">
        <v>2.195491502021814</v>
      </c>
      <c r="P1559" s="139">
        <v>2.1993520942233271</v>
      </c>
      <c r="Q1559" s="139">
        <v>2.2032050845244737</v>
      </c>
      <c r="R1559" s="139">
        <v>2.2070485556990858</v>
      </c>
      <c r="S1559" s="139">
        <v>2.2108806171074895</v>
      </c>
      <c r="T1559" s="139">
        <v>2.2146994080840607</v>
      </c>
      <c r="U1559" s="139">
        <v>2.2185031011868186</v>
      </c>
      <c r="V1559" s="139">
        <v>2.2222899052985254</v>
      </c>
      <c r="W1559" s="139">
        <v>2.2260580685697819</v>
      </c>
      <c r="X1559" s="139">
        <v>2.229805881195678</v>
      </c>
      <c r="Y1559" s="139">
        <v>2.2335316780186361</v>
      </c>
      <c r="Z1559" s="139">
        <v>2.2372338409511974</v>
      </c>
      <c r="AA1559" s="139">
        <v>2.240910801213611</v>
      </c>
      <c r="AB1559" s="139">
        <v>2.244561041382203</v>
      </c>
      <c r="AC1559" s="139">
        <v>2.2481830972455947</v>
      </c>
      <c r="AD1559" s="139">
        <v>2.2517755594669313</v>
      </c>
      <c r="AE1559" s="139">
        <v>2.2553370750513344</v>
      </c>
      <c r="AF1559" s="139">
        <v>2.2588663486188052</v>
      </c>
      <c r="AG1559" s="139">
        <v>2.2623621434837902</v>
      </c>
      <c r="AH1559" s="139">
        <v>2.2658232825435562</v>
      </c>
      <c r="AI1559" s="139">
        <v>2.2692486489783859</v>
      </c>
      <c r="AJ1559" s="139">
        <v>2.2726371867674415</v>
      </c>
      <c r="AK1559" s="139">
        <v>2.2759879010248967</v>
      </c>
      <c r="AL1559" s="139">
        <v>2.2792998581616359</v>
      </c>
      <c r="AM1559" s="139">
        <v>2.2825721858784429</v>
      </c>
      <c r="AN1559" s="139">
        <v>2.285804072997184</v>
      </c>
      <c r="AO1559" s="139">
        <v>2.2889947691369628</v>
      </c>
      <c r="AP1559" s="139">
        <v>2.2921435842426665</v>
      </c>
      <c r="AQ1559" s="139">
        <v>2.2952498879736796</v>
      </c>
      <c r="AR1559" s="139">
        <v>2.2983131089608326</v>
      </c>
      <c r="AS1559" s="139">
        <v>2.3013327339398897</v>
      </c>
      <c r="AT1559" s="139">
        <v>2.3043083067700323</v>
      </c>
      <c r="AU1559" s="139">
        <v>2.3072394273459249</v>
      </c>
      <c r="AV1559" s="139">
        <v>2.3101257504119754</v>
      </c>
      <c r="AW1559" s="139">
        <v>2.3129669842874265</v>
      </c>
      <c r="AX1559" s="140">
        <v>2.3157628895108302</v>
      </c>
    </row>
    <row r="1560" spans="1:50">
      <c r="A1560" s="212"/>
      <c r="B1560" s="215"/>
      <c r="C1560" s="206"/>
      <c r="D1560" s="52" t="s">
        <v>25</v>
      </c>
      <c r="E1560" s="86" t="str">
        <f>A1533&amp;"/"&amp;B1559&amp;"/"&amp;C1559&amp;"/"&amp;D1560</f>
        <v>Coal fired power plants/Steam turbine/Electricity only/M</v>
      </c>
      <c r="F1560" s="61" t="str">
        <f>A1533</f>
        <v>Coal fired power plants</v>
      </c>
      <c r="G1560" s="61" t="str">
        <f>B1559</f>
        <v>Steam turbine</v>
      </c>
      <c r="H1560" s="61" t="str">
        <f>C1559</f>
        <v>Electricity only</v>
      </c>
      <c r="I1560" s="84" t="str">
        <f t="shared" si="87"/>
        <v>M</v>
      </c>
      <c r="J1560" s="135">
        <v>2.3502344665885113</v>
      </c>
      <c r="K1560" s="135">
        <v>2.3535774249522099</v>
      </c>
      <c r="L1560" s="135">
        <v>2.3569223327852349</v>
      </c>
      <c r="M1560" s="135">
        <v>2.3602674660866803</v>
      </c>
      <c r="N1560" s="135">
        <v>2.3636111077785538</v>
      </c>
      <c r="O1560" s="135">
        <v>2.3669515510645498</v>
      </c>
      <c r="P1560" s="135">
        <v>2.3702871027266577</v>
      </c>
      <c r="Q1560" s="135">
        <v>2.3736160863468476</v>
      </c>
      <c r="R1560" s="135">
        <v>2.3769368454417128</v>
      </c>
      <c r="S1560" s="135">
        <v>2.3802477464985734</v>
      </c>
      <c r="T1560" s="135">
        <v>2.3835471819023311</v>
      </c>
      <c r="U1560" s="135">
        <v>2.386833572743114</v>
      </c>
      <c r="V1560" s="135">
        <v>2.3901053714956286</v>
      </c>
      <c r="W1560" s="135">
        <v>2.393361064561994</v>
      </c>
      <c r="X1560" s="135">
        <v>2.3965991746707682</v>
      </c>
      <c r="Y1560" s="135">
        <v>2.399818263125804</v>
      </c>
      <c r="Z1560" s="135">
        <v>2.4030169318995371</v>
      </c>
      <c r="AA1560" s="135">
        <v>2.4061938255662625</v>
      </c>
      <c r="AB1560" s="135">
        <v>2.4093476330719263</v>
      </c>
      <c r="AC1560" s="135">
        <v>2.4124770893378966</v>
      </c>
      <c r="AD1560" s="135">
        <v>2.415580976697131</v>
      </c>
      <c r="AE1560" s="135">
        <v>2.4186581261620557</v>
      </c>
      <c r="AF1560" s="135">
        <v>2.4217074185243503</v>
      </c>
      <c r="AG1560" s="135">
        <v>2.4247277852876974</v>
      </c>
      <c r="AH1560" s="135">
        <v>2.4277182094353353</v>
      </c>
      <c r="AI1560" s="135">
        <v>2.4306777260350283</v>
      </c>
      <c r="AJ1560" s="135">
        <v>2.4336054226847721</v>
      </c>
      <c r="AK1560" s="135">
        <v>2.4365004398032135</v>
      </c>
      <c r="AL1560" s="135">
        <v>2.4393619707693559</v>
      </c>
      <c r="AM1560" s="135">
        <v>2.4421892619166776</v>
      </c>
      <c r="AN1560" s="135">
        <v>2.4449816123872696</v>
      </c>
      <c r="AO1560" s="135">
        <v>2.4477383738520384</v>
      </c>
      <c r="AP1560" s="135">
        <v>2.4504589501033665</v>
      </c>
      <c r="AQ1560" s="135">
        <v>2.4531427965269619</v>
      </c>
      <c r="AR1560" s="135">
        <v>2.4557894194598622</v>
      </c>
      <c r="AS1560" s="135">
        <v>2.4583983754417673</v>
      </c>
      <c r="AT1560" s="135">
        <v>2.460969270367011</v>
      </c>
      <c r="AU1560" s="135">
        <v>2.4635017585445813</v>
      </c>
      <c r="AV1560" s="135">
        <v>2.4659955416736494</v>
      </c>
      <c r="AW1560" s="135">
        <v>2.4684503677420393</v>
      </c>
      <c r="AX1560" s="136">
        <v>2.4708660298550598</v>
      </c>
    </row>
    <row r="1561" spans="1:50">
      <c r="A1561" s="212"/>
      <c r="B1561" s="215"/>
      <c r="C1561" s="206"/>
      <c r="D1561" s="52" t="s">
        <v>38</v>
      </c>
      <c r="E1561" s="86" t="str">
        <f>A1533&amp;"/"&amp;B1559&amp;"/"&amp;C1559&amp;"/"&amp;D1561</f>
        <v>Coal fired power plants/Steam turbine/Electricity only/S</v>
      </c>
      <c r="F1561" s="61" t="str">
        <f>A1533</f>
        <v>Coal fired power plants</v>
      </c>
      <c r="G1561" s="61" t="str">
        <f>B1559</f>
        <v>Steam turbine</v>
      </c>
      <c r="H1561" s="61" t="str">
        <f>C1559</f>
        <v>Electricity only</v>
      </c>
      <c r="I1561" s="84" t="str">
        <f t="shared" si="87"/>
        <v>S</v>
      </c>
      <c r="J1561" s="135">
        <v>2.597009085580305</v>
      </c>
      <c r="K1561" s="135">
        <v>2.5997795623242204</v>
      </c>
      <c r="L1561" s="135">
        <v>2.6025516546908389</v>
      </c>
      <c r="M1561" s="135">
        <v>2.6053239339144123</v>
      </c>
      <c r="N1561" s="135">
        <v>2.6080949769665525</v>
      </c>
      <c r="O1561" s="135">
        <v>2.610863369339822</v>
      </c>
      <c r="P1561" s="135">
        <v>2.6136277077797931</v>
      </c>
      <c r="Q1561" s="135">
        <v>2.6163866029550262</v>
      </c>
      <c r="R1561" s="135">
        <v>2.6191386820548956</v>
      </c>
      <c r="S1561" s="135">
        <v>2.6218825913057691</v>
      </c>
      <c r="T1561" s="135">
        <v>2.624616998396633</v>
      </c>
      <c r="U1561" s="135">
        <v>2.6273405948059319</v>
      </c>
      <c r="V1561" s="135">
        <v>2.6300520980220781</v>
      </c>
      <c r="W1561" s="135">
        <v>2.6327502536508289</v>
      </c>
      <c r="X1561" s="135">
        <v>2.6354338374034754</v>
      </c>
      <c r="Y1561" s="135">
        <v>2.6381016569605862</v>
      </c>
      <c r="Z1561" s="135">
        <v>2.6407525537068173</v>
      </c>
      <c r="AA1561" s="135">
        <v>2.6433854043331162</v>
      </c>
      <c r="AB1561" s="135">
        <v>2.6459991223034351</v>
      </c>
      <c r="AC1561" s="135">
        <v>2.648592659183858</v>
      </c>
      <c r="AD1561" s="135">
        <v>2.6511650058328238</v>
      </c>
      <c r="AE1561" s="135">
        <v>2.6537151934518799</v>
      </c>
      <c r="AF1561" s="135">
        <v>2.6562422944971318</v>
      </c>
      <c r="AG1561" s="135">
        <v>2.6587454234522556</v>
      </c>
      <c r="AH1561" s="135">
        <v>2.6612237374646099</v>
      </c>
      <c r="AI1561" s="135">
        <v>2.6636764368466057</v>
      </c>
      <c r="AJ1561" s="135">
        <v>2.6661027654450806</v>
      </c>
      <c r="AK1561" s="135">
        <v>2.6685020108819892</v>
      </c>
      <c r="AL1561" s="135">
        <v>2.6708735046701801</v>
      </c>
      <c r="AM1561" s="135">
        <v>2.6732166222085225</v>
      </c>
      <c r="AN1561" s="135">
        <v>2.675530782661026</v>
      </c>
      <c r="AO1561" s="135">
        <v>2.677815448724953</v>
      </c>
      <c r="AP1561" s="135">
        <v>2.6800701262932414</v>
      </c>
      <c r="AQ1561" s="135">
        <v>2.682294364016796</v>
      </c>
      <c r="AR1561" s="135">
        <v>2.6844877527724371</v>
      </c>
      <c r="AS1561" s="135">
        <v>2.6866499250424409</v>
      </c>
      <c r="AT1561" s="135">
        <v>2.688780554211736</v>
      </c>
      <c r="AU1561" s="135">
        <v>2.690879353788898</v>
      </c>
      <c r="AV1561" s="135">
        <v>2.6929460765571136</v>
      </c>
      <c r="AW1561" s="135">
        <v>2.694980513661291</v>
      </c>
      <c r="AX1561" s="136">
        <v>2.6969824936374569</v>
      </c>
    </row>
    <row r="1562" spans="1:50">
      <c r="A1562" s="212"/>
      <c r="B1562" s="215"/>
      <c r="C1562" s="216"/>
      <c r="D1562" s="52" t="s">
        <v>47</v>
      </c>
      <c r="E1562" s="86" t="str">
        <f>A1533&amp;"/"&amp;B1559&amp;"/"&amp;C1559&amp;"/"&amp;D1562</f>
        <v>Coal fired power plants/Steam turbine/Electricity only/XS</v>
      </c>
      <c r="F1562" s="61" t="str">
        <f>A1533</f>
        <v>Coal fired power plants</v>
      </c>
      <c r="G1562" s="61" t="str">
        <f>B1559</f>
        <v>Steam turbine</v>
      </c>
      <c r="H1562" s="61" t="str">
        <f>C1559</f>
        <v>Electricity only</v>
      </c>
      <c r="I1562" s="84" t="str">
        <f t="shared" si="87"/>
        <v>XS</v>
      </c>
      <c r="J1562" s="135">
        <v>3.1164109026963662</v>
      </c>
      <c r="K1562" s="135">
        <v>3.1191653466306293</v>
      </c>
      <c r="L1562" s="135">
        <v>3.1219090196938502</v>
      </c>
      <c r="M1562" s="135">
        <v>3.1246406568353979</v>
      </c>
      <c r="N1562" s="135">
        <v>3.1273590194237046</v>
      </c>
      <c r="O1562" s="135">
        <v>3.1300628972246445</v>
      </c>
      <c r="P1562" s="135">
        <v>3.1327511102651395</v>
      </c>
      <c r="Q1562" s="135">
        <v>3.1354225105771314</v>
      </c>
      <c r="R1562" s="135">
        <v>3.1380759838178101</v>
      </c>
      <c r="S1562" s="135">
        <v>3.1407104507627102</v>
      </c>
      <c r="T1562" s="135">
        <v>3.143324868669064</v>
      </c>
      <c r="U1562" s="135">
        <v>3.1459182325075106</v>
      </c>
      <c r="V1562" s="135">
        <v>3.1484895760610132</v>
      </c>
      <c r="W1562" s="135">
        <v>3.1510379728905207</v>
      </c>
      <c r="X1562" s="135">
        <v>3.1535625371676179</v>
      </c>
      <c r="Y1562" s="135">
        <v>3.1560624243750461</v>
      </c>
      <c r="Z1562" s="135">
        <v>3.1585368318766207</v>
      </c>
      <c r="AA1562" s="135">
        <v>3.1609849993586558</v>
      </c>
      <c r="AB1562" s="135">
        <v>3.1634062091455575</v>
      </c>
      <c r="AC1562" s="135">
        <v>3.1657997863927609</v>
      </c>
      <c r="AD1562" s="135">
        <v>3.1681650991606736</v>
      </c>
      <c r="AE1562" s="135">
        <v>3.1705015583736769</v>
      </c>
      <c r="AF1562" s="135">
        <v>3.1728086176686627</v>
      </c>
      <c r="AG1562" s="135">
        <v>3.1750857731378859</v>
      </c>
      <c r="AH1562" s="135">
        <v>3.1773325629712121</v>
      </c>
      <c r="AI1562" s="135">
        <v>3.1795485670031001</v>
      </c>
      <c r="AJ1562" s="135">
        <v>3.1817334061698257</v>
      </c>
      <c r="AK1562" s="135">
        <v>3.1838867418826466</v>
      </c>
      <c r="AL1562" s="135">
        <v>3.1860082753226986</v>
      </c>
      <c r="AM1562" s="135">
        <v>3.188097746663483</v>
      </c>
      <c r="AN1562" s="135">
        <v>3.1901549342268765</v>
      </c>
      <c r="AO1562" s="135">
        <v>3.1921796535785409</v>
      </c>
      <c r="AP1562" s="135">
        <v>3.1941717565686201</v>
      </c>
      <c r="AQ1562" s="135">
        <v>3.1961311303235238</v>
      </c>
      <c r="AR1562" s="135">
        <v>3.1980576961945038</v>
      </c>
      <c r="AS1562" s="135">
        <v>3.1999514086686127</v>
      </c>
      <c r="AT1562" s="135">
        <v>3.2018122542474807</v>
      </c>
      <c r="AU1562" s="135">
        <v>3.2036402502991939</v>
      </c>
      <c r="AV1562" s="135">
        <v>3.2054354438883528</v>
      </c>
      <c r="AW1562" s="135">
        <v>3.2071979105892039</v>
      </c>
      <c r="AX1562" s="136">
        <v>3.208927753286519</v>
      </c>
    </row>
    <row r="1563" spans="1:50">
      <c r="A1563" s="212"/>
      <c r="B1563" s="215"/>
      <c r="C1563" s="217" t="s">
        <v>26</v>
      </c>
      <c r="D1563" s="83" t="s">
        <v>24</v>
      </c>
      <c r="E1563" s="56" t="str">
        <f>A1533&amp;"/"&amp;B1559&amp;"/"&amp;C1563&amp;"/"&amp;D1563</f>
        <v>Coal fired power plants/Steam turbine/CHP/L</v>
      </c>
      <c r="F1563" s="103" t="str">
        <f>A1533</f>
        <v>Coal fired power plants</v>
      </c>
      <c r="G1563" s="103" t="str">
        <f>B1559</f>
        <v>Steam turbine</v>
      </c>
      <c r="H1563" s="103" t="str">
        <f>C1563</f>
        <v>CHP</v>
      </c>
      <c r="I1563" s="104" t="str">
        <f t="shared" si="87"/>
        <v>L</v>
      </c>
      <c r="J1563" s="141">
        <v>2.8037909289107734</v>
      </c>
      <c r="K1563" s="141">
        <v>2.8068886915006153</v>
      </c>
      <c r="L1563" s="141">
        <v>2.809982010947992</v>
      </c>
      <c r="M1563" s="141">
        <v>2.8130701868921659</v>
      </c>
      <c r="N1563" s="141">
        <v>2.8161525259358227</v>
      </c>
      <c r="O1563" s="141">
        <v>2.8192283422013658</v>
      </c>
      <c r="P1563" s="141">
        <v>2.822296957871123</v>
      </c>
      <c r="Q1563" s="141">
        <v>2.8253577037107278</v>
      </c>
      <c r="R1563" s="141">
        <v>2.8284099195749328</v>
      </c>
      <c r="S1563" s="141">
        <v>2.8314529548952105</v>
      </c>
      <c r="T1563" s="141">
        <v>2.8344861691485277</v>
      </c>
      <c r="U1563" s="141">
        <v>2.8375089323067431</v>
      </c>
      <c r="V1563" s="141">
        <v>2.8405206252661377</v>
      </c>
      <c r="W1563" s="141">
        <v>2.8435206402566364</v>
      </c>
      <c r="X1563" s="141">
        <v>2.8465083812303411</v>
      </c>
      <c r="Y1563" s="141">
        <v>2.8494832642290491</v>
      </c>
      <c r="Z1563" s="141">
        <v>2.8524447177304957</v>
      </c>
      <c r="AA1563" s="141">
        <v>2.8553921829730964</v>
      </c>
      <c r="AB1563" s="141">
        <v>2.8583251142590416</v>
      </c>
      <c r="AC1563" s="141">
        <v>2.8612429792356333</v>
      </c>
      <c r="AD1563" s="141">
        <v>2.8641452591548213</v>
      </c>
      <c r="AE1563" s="141">
        <v>2.8670314491109239</v>
      </c>
      <c r="AF1563" s="141">
        <v>2.8699010582566027</v>
      </c>
      <c r="AG1563" s="141">
        <v>2.872753609997182</v>
      </c>
      <c r="AH1563" s="141">
        <v>2.8755886421634527</v>
      </c>
      <c r="AI1563" s="141">
        <v>2.8784057071631688</v>
      </c>
      <c r="AJ1563" s="141">
        <v>2.8812043721114584</v>
      </c>
      <c r="AK1563" s="141">
        <v>2.8839842189404292</v>
      </c>
      <c r="AL1563" s="141">
        <v>2.8867448444882871</v>
      </c>
      <c r="AM1563" s="141">
        <v>2.889485860568318</v>
      </c>
      <c r="AN1563" s="141">
        <v>2.8922068940181243</v>
      </c>
      <c r="AO1563" s="141">
        <v>2.8949075867295275</v>
      </c>
      <c r="AP1563" s="141">
        <v>2.8975875956596018</v>
      </c>
      <c r="AQ1563" s="141">
        <v>2.9002465928233043</v>
      </c>
      <c r="AR1563" s="141">
        <v>2.9028842652682183</v>
      </c>
      <c r="AS1563" s="141">
        <v>2.9055003150319263</v>
      </c>
      <c r="AT1563" s="141">
        <v>2.9080944590825775</v>
      </c>
      <c r="AU1563" s="141">
        <v>2.910666429243201</v>
      </c>
      <c r="AV1563" s="141">
        <v>2.9132159721003643</v>
      </c>
      <c r="AW1563" s="141">
        <v>2.9157428488977746</v>
      </c>
      <c r="AX1563" s="142">
        <v>2.9182468354154243</v>
      </c>
    </row>
    <row r="1564" spans="1:50">
      <c r="A1564" s="212"/>
      <c r="B1564" s="215"/>
      <c r="C1564" s="206"/>
      <c r="D1564" s="52" t="s">
        <v>25</v>
      </c>
      <c r="E1564" s="86" t="str">
        <f>A1533&amp;"/"&amp;B1559&amp;"/"&amp;C1563&amp;"/"&amp;D1564</f>
        <v>Coal fired power plants/Steam turbine/CHP/M</v>
      </c>
      <c r="F1564" s="61" t="str">
        <f>A1533</f>
        <v>Coal fired power plants</v>
      </c>
      <c r="G1564" s="61" t="str">
        <f>B1559</f>
        <v>Steam turbine</v>
      </c>
      <c r="H1564" s="61" t="str">
        <f>C1563</f>
        <v>CHP</v>
      </c>
      <c r="I1564" s="84" t="str">
        <f t="shared" si="87"/>
        <v>M</v>
      </c>
      <c r="J1564" s="135">
        <v>2.9698881052627106</v>
      </c>
      <c r="K1564" s="135">
        <v>2.9720946386143741</v>
      </c>
      <c r="L1564" s="135">
        <v>2.9742925217573108</v>
      </c>
      <c r="M1564" s="135">
        <v>2.9764813287546446</v>
      </c>
      <c r="N1564" s="135">
        <v>2.9786606421555164</v>
      </c>
      <c r="O1564" s="135">
        <v>2.9808300532446359</v>
      </c>
      <c r="P1564" s="135">
        <v>2.9829891622770521</v>
      </c>
      <c r="Q1564" s="135">
        <v>2.9851375786980037</v>
      </c>
      <c r="R1564" s="135">
        <v>2.987274921347737</v>
      </c>
      <c r="S1564" s="135">
        <v>2.9894008186512373</v>
      </c>
      <c r="T1564" s="135">
        <v>2.9915149087928192</v>
      </c>
      <c r="U1564" s="135">
        <v>2.9936168398756142</v>
      </c>
      <c r="V1564" s="135">
        <v>2.9957062700659502</v>
      </c>
      <c r="W1564" s="135">
        <v>2.9977828677227398</v>
      </c>
      <c r="X1564" s="135">
        <v>2.99984631151194</v>
      </c>
      <c r="Y1564" s="135">
        <v>3.0018962905062465</v>
      </c>
      <c r="Z1564" s="135">
        <v>3.0039325042701734</v>
      </c>
      <c r="AA1564" s="135">
        <v>3.005954662930713</v>
      </c>
      <c r="AB1564" s="135">
        <v>3.0079624872337929</v>
      </c>
      <c r="AC1564" s="135">
        <v>3.009955708586781</v>
      </c>
      <c r="AD1564" s="135">
        <v>3.0119340690873067</v>
      </c>
      <c r="AE1564" s="135">
        <v>3.0138973215386757</v>
      </c>
      <c r="AF1564" s="135">
        <v>3.0158452294522173</v>
      </c>
      <c r="AG1564" s="135">
        <v>3.0177775670368656</v>
      </c>
      <c r="AH1564" s="135">
        <v>3.0196941191763544</v>
      </c>
      <c r="AI1564" s="135">
        <v>3.0215946813943635</v>
      </c>
      <c r="AJ1564" s="135">
        <v>3.0234790598080203</v>
      </c>
      <c r="AK1564" s="135">
        <v>3.0253470710701351</v>
      </c>
      <c r="AL1564" s="135">
        <v>3.027198542300586</v>
      </c>
      <c r="AM1564" s="135">
        <v>3.0290333110072618</v>
      </c>
      <c r="AN1564" s="135">
        <v>3.0308512249969897</v>
      </c>
      <c r="AO1564" s="135">
        <v>3.0326521422768842</v>
      </c>
      <c r="AP1564" s="135">
        <v>3.0344359309465445</v>
      </c>
      <c r="AQ1564" s="135">
        <v>3.0362024690815517</v>
      </c>
      <c r="AR1564" s="135">
        <v>3.037951644608706</v>
      </c>
      <c r="AS1564" s="135">
        <v>3.0396833551734472</v>
      </c>
      <c r="AT1564" s="135">
        <v>3.0413975079999154</v>
      </c>
      <c r="AU1564" s="135">
        <v>3.0430940197440872</v>
      </c>
      <c r="AV1564" s="135">
        <v>3.0447728163404353</v>
      </c>
      <c r="AW1564" s="135">
        <v>3.0464338328425602</v>
      </c>
      <c r="AX1564" s="136">
        <v>3.0480770132582196</v>
      </c>
    </row>
    <row r="1565" spans="1:50">
      <c r="A1565" s="212"/>
      <c r="B1565" s="215"/>
      <c r="C1565" s="206"/>
      <c r="D1565" s="52" t="s">
        <v>38</v>
      </c>
      <c r="E1565" s="86" t="str">
        <f>A1533&amp;"/"&amp;B1559&amp;"/"&amp;C1563&amp;"/"&amp;D1565</f>
        <v>Coal fired power plants/Steam turbine/CHP/S</v>
      </c>
      <c r="F1565" s="61" t="str">
        <f>A1533</f>
        <v>Coal fired power plants</v>
      </c>
      <c r="G1565" s="61" t="str">
        <f>B1559</f>
        <v>Steam turbine</v>
      </c>
      <c r="H1565" s="61" t="str">
        <f>C1563</f>
        <v>CHP</v>
      </c>
      <c r="I1565" s="84" t="str">
        <f t="shared" si="87"/>
        <v>S</v>
      </c>
      <c r="J1565" s="135">
        <v>3.8947221383249597</v>
      </c>
      <c r="K1565" s="135">
        <v>3.8964872982394718</v>
      </c>
      <c r="L1565" s="135">
        <v>3.8982409361257884</v>
      </c>
      <c r="M1565" s="135">
        <v>3.8999827999698682</v>
      </c>
      <c r="N1565" s="135">
        <v>3.9017126465144361</v>
      </c>
      <c r="O1565" s="135">
        <v>3.9034302413112454</v>
      </c>
      <c r="P1565" s="135">
        <v>3.9051353587618234</v>
      </c>
      <c r="Q1565" s="135">
        <v>3.9068277821468982</v>
      </c>
      <c r="R1565" s="135">
        <v>3.9085073036447304</v>
      </c>
      <c r="S1565" s="135">
        <v>3.9101737243385815</v>
      </c>
      <c r="T1565" s="135">
        <v>3.9118268542135839</v>
      </c>
      <c r="U1565" s="135">
        <v>3.9134665121432715</v>
      </c>
      <c r="V1565" s="135">
        <v>3.9150925258660689</v>
      </c>
      <c r="W1565" s="135">
        <v>3.916704731952025</v>
      </c>
      <c r="X1565" s="135">
        <v>3.9183029757601102</v>
      </c>
      <c r="Y1565" s="135">
        <v>3.9198871113863927</v>
      </c>
      <c r="Z1565" s="135">
        <v>3.9214570016034247</v>
      </c>
      <c r="AA1565" s="135">
        <v>3.9230125177911823</v>
      </c>
      <c r="AB1565" s="135">
        <v>3.9245535398598981</v>
      </c>
      <c r="AC1565" s="135">
        <v>3.9260799561651329</v>
      </c>
      <c r="AD1565" s="135">
        <v>3.9275916634154608</v>
      </c>
      <c r="AE1565" s="135">
        <v>3.9290885665731086</v>
      </c>
      <c r="AF1565" s="135">
        <v>3.9305705787479153</v>
      </c>
      <c r="AG1565" s="135">
        <v>3.932037621084985</v>
      </c>
      <c r="AH1565" s="135">
        <v>3.9334896226463818</v>
      </c>
      <c r="AI1565" s="135">
        <v>3.9349265202872448</v>
      </c>
      <c r="AJ1565" s="135">
        <v>3.936348258526674</v>
      </c>
      <c r="AK1565" s="135">
        <v>3.9377547894137459</v>
      </c>
      <c r="AL1565" s="135">
        <v>3.9391460723890299</v>
      </c>
      <c r="AM1565" s="135">
        <v>3.9405220741419384</v>
      </c>
      <c r="AN1565" s="135">
        <v>3.9418827684642714</v>
      </c>
      <c r="AO1565" s="135">
        <v>3.9432281361002892</v>
      </c>
      <c r="AP1565" s="135">
        <v>3.9445581645936625</v>
      </c>
      <c r="AQ1565" s="135">
        <v>3.9458728481316103</v>
      </c>
      <c r="AR1565" s="135">
        <v>3.9471721873865695</v>
      </c>
      <c r="AS1565" s="135">
        <v>3.9484561893556895</v>
      </c>
      <c r="AT1565" s="135">
        <v>3.9497248671984804</v>
      </c>
      <c r="AU1565" s="135">
        <v>3.9509782400729008</v>
      </c>
      <c r="AV1565" s="135">
        <v>3.9522163329701678</v>
      </c>
      <c r="AW1565" s="135">
        <v>3.9534391765485895</v>
      </c>
      <c r="AX1565" s="136">
        <v>3.95464680696668</v>
      </c>
    </row>
    <row r="1566" spans="1:50">
      <c r="A1566" s="212"/>
      <c r="B1566" s="215"/>
      <c r="C1566" s="216"/>
      <c r="D1566" s="106" t="s">
        <v>47</v>
      </c>
      <c r="E1566" s="107" t="str">
        <f>A1533&amp;"/"&amp;B1559&amp;"/"&amp;C1563&amp;"/"&amp;D1566</f>
        <v>Coal fired power plants/Steam turbine/CHP/XS</v>
      </c>
      <c r="F1566" s="108" t="str">
        <f>A1533</f>
        <v>Coal fired power plants</v>
      </c>
      <c r="G1566" s="108" t="str">
        <f>B1559</f>
        <v>Steam turbine</v>
      </c>
      <c r="H1566" s="108" t="str">
        <f>C1563</f>
        <v>CHP</v>
      </c>
      <c r="I1566" s="109" t="str">
        <f t="shared" si="87"/>
        <v>XS</v>
      </c>
      <c r="J1566" s="143">
        <v>3.7949683689955784</v>
      </c>
      <c r="K1566" s="143">
        <v>3.7962906158651282</v>
      </c>
      <c r="L1566" s="143">
        <v>3.7976005331771847</v>
      </c>
      <c r="M1566" s="143">
        <v>3.7988980284525056</v>
      </c>
      <c r="N1566" s="143">
        <v>3.8001830161622081</v>
      </c>
      <c r="O1566" s="143">
        <v>3.8014554176475985</v>
      </c>
      <c r="P1566" s="143">
        <v>3.8027151610343974</v>
      </c>
      <c r="Q1566" s="143">
        <v>3.8039621811416708</v>
      </c>
      <c r="R1566" s="143">
        <v>3.8051964193857253</v>
      </c>
      <c r="S1566" s="143">
        <v>3.8064178236793018</v>
      </c>
      <c r="T1566" s="143">
        <v>3.8076263483263353</v>
      </c>
      <c r="U1566" s="143">
        <v>3.8088219539125912</v>
      </c>
      <c r="V1566" s="143">
        <v>3.8100046071924578</v>
      </c>
      <c r="W1566" s="143">
        <v>3.8111742809721942</v>
      </c>
      <c r="X1566" s="143">
        <v>3.8123309539899068</v>
      </c>
      <c r="Y1566" s="143">
        <v>3.8134746107925475</v>
      </c>
      <c r="Z1566" s="143">
        <v>3.8146052416102094</v>
      </c>
      <c r="AA1566" s="143">
        <v>3.8157228422279834</v>
      </c>
      <c r="AB1566" s="143">
        <v>3.8168274138556466</v>
      </c>
      <c r="AC1566" s="143">
        <v>3.8179189629954529</v>
      </c>
      <c r="AD1566" s="143">
        <v>3.8189975013082642</v>
      </c>
      <c r="AE1566" s="143">
        <v>3.8200630454782836</v>
      </c>
      <c r="AF1566" s="143">
        <v>3.8211156170766238</v>
      </c>
      <c r="AG1566" s="143">
        <v>3.8221552424239458</v>
      </c>
      <c r="AH1566" s="143">
        <v>3.8231819524524013</v>
      </c>
      <c r="AI1566" s="143">
        <v>3.8241957825670876</v>
      </c>
      <c r="AJ1566" s="143">
        <v>3.8251967725072284</v>
      </c>
      <c r="AK1566" s="143">
        <v>3.8261849662072938</v>
      </c>
      <c r="AL1566" s="143">
        <v>3.8271604116582343</v>
      </c>
      <c r="AM1566" s="143">
        <v>3.8281231607690396</v>
      </c>
      <c r="AN1566" s="143">
        <v>3.8290732692287759</v>
      </c>
      <c r="AO1566" s="143">
        <v>3.8300107963692955</v>
      </c>
      <c r="AP1566" s="143">
        <v>3.8309358050287603</v>
      </c>
      <c r="AQ1566" s="143">
        <v>3.8318483614161463</v>
      </c>
      <c r="AR1566" s="143">
        <v>3.8327485349768664</v>
      </c>
      <c r="AS1566" s="143">
        <v>3.8336363982596589</v>
      </c>
      <c r="AT1566" s="143">
        <v>3.8345120267848518</v>
      </c>
      <c r="AU1566" s="143">
        <v>3.8353754989141486</v>
      </c>
      <c r="AV1566" s="143">
        <v>3.8362268957220289</v>
      </c>
      <c r="AW1566" s="143">
        <v>3.8370663008688783</v>
      </c>
      <c r="AX1566" s="144">
        <v>3.8378938004759449</v>
      </c>
    </row>
    <row r="1567" spans="1:50">
      <c r="A1567" s="212"/>
      <c r="B1567" s="215"/>
      <c r="C1567" s="217" t="s">
        <v>42</v>
      </c>
      <c r="D1567" s="83" t="s">
        <v>24</v>
      </c>
      <c r="E1567" s="56" t="str">
        <f>A1533&amp;"/"&amp;B1559&amp;"/"&amp;C1567&amp;"/"&amp;D1567</f>
        <v>Coal fired power plants/Steam turbine/Electricity only with CCS/L</v>
      </c>
      <c r="F1567" s="103" t="str">
        <f>A1533</f>
        <v>Coal fired power plants</v>
      </c>
      <c r="G1567" s="103" t="str">
        <f>B1559</f>
        <v>Steam turbine</v>
      </c>
      <c r="H1567" s="103" t="str">
        <f>C1567</f>
        <v>Electricity only with CCS</v>
      </c>
      <c r="I1567" s="104" t="str">
        <f t="shared" si="87"/>
        <v>L</v>
      </c>
      <c r="J1567" s="141" t="s">
        <v>99</v>
      </c>
      <c r="K1567" s="141" t="s">
        <v>99</v>
      </c>
      <c r="L1567" s="141" t="s">
        <v>99</v>
      </c>
      <c r="M1567" s="141" t="s">
        <v>99</v>
      </c>
      <c r="N1567" s="141" t="s">
        <v>99</v>
      </c>
      <c r="O1567" s="141" t="s">
        <v>99</v>
      </c>
      <c r="P1567" s="141" t="s">
        <v>99</v>
      </c>
      <c r="Q1567" s="141" t="s">
        <v>99</v>
      </c>
      <c r="R1567" s="141" t="s">
        <v>99</v>
      </c>
      <c r="S1567" s="141" t="s">
        <v>99</v>
      </c>
      <c r="T1567" s="141" t="s">
        <v>99</v>
      </c>
      <c r="U1567" s="141" t="s">
        <v>99</v>
      </c>
      <c r="V1567" s="141" t="s">
        <v>99</v>
      </c>
      <c r="W1567" s="141" t="s">
        <v>99</v>
      </c>
      <c r="X1567" s="141" t="s">
        <v>99</v>
      </c>
      <c r="Y1567" s="141" t="s">
        <v>99</v>
      </c>
      <c r="Z1567" s="141" t="s">
        <v>99</v>
      </c>
      <c r="AA1567" s="141" t="s">
        <v>99</v>
      </c>
      <c r="AB1567" s="141" t="s">
        <v>99</v>
      </c>
      <c r="AC1567" s="141" t="s">
        <v>99</v>
      </c>
      <c r="AD1567" s="141" t="s">
        <v>99</v>
      </c>
      <c r="AE1567" s="141">
        <v>5.5508482966105612</v>
      </c>
      <c r="AF1567" s="141">
        <v>5.5508482966105612</v>
      </c>
      <c r="AG1567" s="141">
        <v>5.5508482966105612</v>
      </c>
      <c r="AH1567" s="141">
        <v>5.5508482966105612</v>
      </c>
      <c r="AI1567" s="141">
        <v>5.5508482966105612</v>
      </c>
      <c r="AJ1567" s="141">
        <v>5.5508482966105612</v>
      </c>
      <c r="AK1567" s="141">
        <v>5.5508482966105612</v>
      </c>
      <c r="AL1567" s="141">
        <v>5.5508482966105612</v>
      </c>
      <c r="AM1567" s="141">
        <v>5.5508482966105612</v>
      </c>
      <c r="AN1567" s="141">
        <v>5.5508482966105612</v>
      </c>
      <c r="AO1567" s="141">
        <v>5.5508482966105612</v>
      </c>
      <c r="AP1567" s="141">
        <v>5.5508482966105612</v>
      </c>
      <c r="AQ1567" s="141">
        <v>5.5508482966105612</v>
      </c>
      <c r="AR1567" s="141">
        <v>5.5508482966105612</v>
      </c>
      <c r="AS1567" s="141">
        <v>5.5508482966105612</v>
      </c>
      <c r="AT1567" s="141">
        <v>5.5508482966105612</v>
      </c>
      <c r="AU1567" s="141">
        <v>5.5508482966105612</v>
      </c>
      <c r="AV1567" s="141">
        <v>5.5508482966105612</v>
      </c>
      <c r="AW1567" s="141">
        <v>5.5508482966105612</v>
      </c>
      <c r="AX1567" s="142">
        <v>5.5508482966105612</v>
      </c>
    </row>
    <row r="1568" spans="1:50">
      <c r="A1568" s="212"/>
      <c r="B1568" s="215"/>
      <c r="C1568" s="216"/>
      <c r="D1568" s="106" t="s">
        <v>25</v>
      </c>
      <c r="E1568" s="107" t="str">
        <f>A1533&amp;"/"&amp;B1559&amp;"/"&amp;C1567&amp;"/"&amp;D1568</f>
        <v>Coal fired power plants/Steam turbine/Electricity only with CCS/M</v>
      </c>
      <c r="F1568" s="108" t="str">
        <f>A1533</f>
        <v>Coal fired power plants</v>
      </c>
      <c r="G1568" s="108" t="str">
        <f>B1559</f>
        <v>Steam turbine</v>
      </c>
      <c r="H1568" s="108" t="str">
        <f>C1567</f>
        <v>Electricity only with CCS</v>
      </c>
      <c r="I1568" s="109" t="str">
        <f t="shared" si="87"/>
        <v>M</v>
      </c>
      <c r="J1568" s="143" t="s">
        <v>99</v>
      </c>
      <c r="K1568" s="143" t="s">
        <v>99</v>
      </c>
      <c r="L1568" s="143" t="s">
        <v>99</v>
      </c>
      <c r="M1568" s="143" t="s">
        <v>99</v>
      </c>
      <c r="N1568" s="143" t="s">
        <v>99</v>
      </c>
      <c r="O1568" s="143" t="s">
        <v>99</v>
      </c>
      <c r="P1568" s="143" t="s">
        <v>99</v>
      </c>
      <c r="Q1568" s="143" t="s">
        <v>99</v>
      </c>
      <c r="R1568" s="143" t="s">
        <v>99</v>
      </c>
      <c r="S1568" s="143" t="s">
        <v>99</v>
      </c>
      <c r="T1568" s="143" t="s">
        <v>99</v>
      </c>
      <c r="U1568" s="143" t="s">
        <v>99</v>
      </c>
      <c r="V1568" s="143" t="s">
        <v>99</v>
      </c>
      <c r="W1568" s="143" t="s">
        <v>99</v>
      </c>
      <c r="X1568" s="143" t="s">
        <v>99</v>
      </c>
      <c r="Y1568" s="143" t="s">
        <v>99</v>
      </c>
      <c r="Z1568" s="143" t="s">
        <v>99</v>
      </c>
      <c r="AA1568" s="143" t="s">
        <v>99</v>
      </c>
      <c r="AB1568" s="143" t="s">
        <v>99</v>
      </c>
      <c r="AC1568" s="143" t="s">
        <v>99</v>
      </c>
      <c r="AD1568" s="143" t="s">
        <v>99</v>
      </c>
      <c r="AE1568" s="143">
        <v>6.3773470499125589</v>
      </c>
      <c r="AF1568" s="143">
        <v>6.3773470499125589</v>
      </c>
      <c r="AG1568" s="143">
        <v>6.3773470499125589</v>
      </c>
      <c r="AH1568" s="143">
        <v>6.3773470499125589</v>
      </c>
      <c r="AI1568" s="143">
        <v>6.3773470499125589</v>
      </c>
      <c r="AJ1568" s="143">
        <v>6.3773470499125589</v>
      </c>
      <c r="AK1568" s="143">
        <v>6.3773470499125589</v>
      </c>
      <c r="AL1568" s="143">
        <v>6.3773470499125589</v>
      </c>
      <c r="AM1568" s="143">
        <v>6.3773470499125589</v>
      </c>
      <c r="AN1568" s="143">
        <v>6.3773470499125589</v>
      </c>
      <c r="AO1568" s="143">
        <v>6.3773470499125589</v>
      </c>
      <c r="AP1568" s="143">
        <v>6.3773470499125589</v>
      </c>
      <c r="AQ1568" s="143">
        <v>6.3773470499125589</v>
      </c>
      <c r="AR1568" s="143">
        <v>6.3773470499125589</v>
      </c>
      <c r="AS1568" s="143">
        <v>6.3773470499125589</v>
      </c>
      <c r="AT1568" s="143">
        <v>6.3773470499125589</v>
      </c>
      <c r="AU1568" s="143">
        <v>6.3773470499125589</v>
      </c>
      <c r="AV1568" s="143">
        <v>6.3773470499125589</v>
      </c>
      <c r="AW1568" s="143">
        <v>6.3773470499125589</v>
      </c>
      <c r="AX1568" s="144">
        <v>6.3773470499125589</v>
      </c>
    </row>
    <row r="1569" spans="1:50">
      <c r="A1569" s="212"/>
      <c r="B1569" s="215"/>
      <c r="C1569" s="217" t="s">
        <v>43</v>
      </c>
      <c r="D1569" s="52" t="s">
        <v>24</v>
      </c>
      <c r="E1569" s="86" t="str">
        <f>A1533&amp;"/"&amp;B1559&amp;"/"&amp;C1569&amp;"/"&amp;D1569</f>
        <v>Coal fired power plants/Steam turbine/CHP with CCS/L</v>
      </c>
      <c r="F1569" s="61" t="str">
        <f>A1533</f>
        <v>Coal fired power plants</v>
      </c>
      <c r="G1569" s="61" t="str">
        <f>B1559</f>
        <v>Steam turbine</v>
      </c>
      <c r="H1569" s="61" t="str">
        <f>C1569</f>
        <v>CHP with CCS</v>
      </c>
      <c r="I1569" s="84" t="str">
        <f t="shared" si="87"/>
        <v>L</v>
      </c>
      <c r="J1569" s="135" t="s">
        <v>99</v>
      </c>
      <c r="K1569" s="135" t="s">
        <v>99</v>
      </c>
      <c r="L1569" s="135" t="s">
        <v>99</v>
      </c>
      <c r="M1569" s="135" t="s">
        <v>99</v>
      </c>
      <c r="N1569" s="135" t="s">
        <v>99</v>
      </c>
      <c r="O1569" s="135" t="s">
        <v>99</v>
      </c>
      <c r="P1569" s="135" t="s">
        <v>99</v>
      </c>
      <c r="Q1569" s="135" t="s">
        <v>99</v>
      </c>
      <c r="R1569" s="135" t="s">
        <v>99</v>
      </c>
      <c r="S1569" s="135" t="s">
        <v>99</v>
      </c>
      <c r="T1569" s="135" t="s">
        <v>99</v>
      </c>
      <c r="U1569" s="135" t="s">
        <v>99</v>
      </c>
      <c r="V1569" s="135" t="s">
        <v>99</v>
      </c>
      <c r="W1569" s="135" t="s">
        <v>99</v>
      </c>
      <c r="X1569" s="135" t="s">
        <v>99</v>
      </c>
      <c r="Y1569" s="135" t="s">
        <v>99</v>
      </c>
      <c r="Z1569" s="135" t="s">
        <v>99</v>
      </c>
      <c r="AA1569" s="135" t="s">
        <v>99</v>
      </c>
      <c r="AB1569" s="135" t="s">
        <v>99</v>
      </c>
      <c r="AC1569" s="135" t="s">
        <v>99</v>
      </c>
      <c r="AD1569" s="135" t="s">
        <v>99</v>
      </c>
      <c r="AE1569" s="135">
        <v>6.17146847734967</v>
      </c>
      <c r="AF1569" s="135">
        <v>6.17146847734967</v>
      </c>
      <c r="AG1569" s="135">
        <v>6.17146847734967</v>
      </c>
      <c r="AH1569" s="135">
        <v>6.17146847734967</v>
      </c>
      <c r="AI1569" s="135">
        <v>6.17146847734967</v>
      </c>
      <c r="AJ1569" s="135">
        <v>6.17146847734967</v>
      </c>
      <c r="AK1569" s="135">
        <v>6.17146847734967</v>
      </c>
      <c r="AL1569" s="135">
        <v>6.17146847734967</v>
      </c>
      <c r="AM1569" s="135">
        <v>6.17146847734967</v>
      </c>
      <c r="AN1569" s="135">
        <v>6.17146847734967</v>
      </c>
      <c r="AO1569" s="135">
        <v>6.17146847734967</v>
      </c>
      <c r="AP1569" s="135">
        <v>6.17146847734967</v>
      </c>
      <c r="AQ1569" s="135">
        <v>6.17146847734967</v>
      </c>
      <c r="AR1569" s="135">
        <v>6.17146847734967</v>
      </c>
      <c r="AS1569" s="135">
        <v>6.17146847734967</v>
      </c>
      <c r="AT1569" s="135">
        <v>6.17146847734967</v>
      </c>
      <c r="AU1569" s="135">
        <v>6.17146847734967</v>
      </c>
      <c r="AV1569" s="135">
        <v>6.17146847734967</v>
      </c>
      <c r="AW1569" s="135">
        <v>6.17146847734967</v>
      </c>
      <c r="AX1569" s="136">
        <v>6.17146847734967</v>
      </c>
    </row>
    <row r="1570" spans="1:50">
      <c r="A1570" s="213"/>
      <c r="B1570" s="218"/>
      <c r="C1570" s="210"/>
      <c r="D1570" s="93" t="s">
        <v>25</v>
      </c>
      <c r="E1570" s="73" t="str">
        <f>A1533&amp;"/"&amp;B1559&amp;"/"&amp;C1569&amp;"/"&amp;D1570</f>
        <v>Coal fired power plants/Steam turbine/CHP with CCS/M</v>
      </c>
      <c r="F1570" s="91" t="str">
        <f>A1533</f>
        <v>Coal fired power plants</v>
      </c>
      <c r="G1570" s="91" t="str">
        <f>B1559</f>
        <v>Steam turbine</v>
      </c>
      <c r="H1570" s="91" t="str">
        <f>C1569</f>
        <v>CHP with CCS</v>
      </c>
      <c r="I1570" s="70" t="str">
        <f t="shared" si="87"/>
        <v>M</v>
      </c>
      <c r="J1570" s="137" t="s">
        <v>99</v>
      </c>
      <c r="K1570" s="137" t="s">
        <v>99</v>
      </c>
      <c r="L1570" s="137" t="s">
        <v>99</v>
      </c>
      <c r="M1570" s="137" t="s">
        <v>99</v>
      </c>
      <c r="N1570" s="137" t="s">
        <v>99</v>
      </c>
      <c r="O1570" s="137" t="s">
        <v>99</v>
      </c>
      <c r="P1570" s="137" t="s">
        <v>99</v>
      </c>
      <c r="Q1570" s="137" t="s">
        <v>99</v>
      </c>
      <c r="R1570" s="137" t="s">
        <v>99</v>
      </c>
      <c r="S1570" s="137" t="s">
        <v>99</v>
      </c>
      <c r="T1570" s="137" t="s">
        <v>99</v>
      </c>
      <c r="U1570" s="137" t="s">
        <v>99</v>
      </c>
      <c r="V1570" s="137" t="s">
        <v>99</v>
      </c>
      <c r="W1570" s="137" t="s">
        <v>99</v>
      </c>
      <c r="X1570" s="137" t="s">
        <v>99</v>
      </c>
      <c r="Y1570" s="137" t="s">
        <v>99</v>
      </c>
      <c r="Z1570" s="137" t="s">
        <v>99</v>
      </c>
      <c r="AA1570" s="137" t="s">
        <v>99</v>
      </c>
      <c r="AB1570" s="137" t="s">
        <v>99</v>
      </c>
      <c r="AC1570" s="137" t="s">
        <v>99</v>
      </c>
      <c r="AD1570" s="137" t="s">
        <v>99</v>
      </c>
      <c r="AE1570" s="137">
        <v>6.9655619377140283</v>
      </c>
      <c r="AF1570" s="137">
        <v>6.9655619377140283</v>
      </c>
      <c r="AG1570" s="137">
        <v>6.9655619377140283</v>
      </c>
      <c r="AH1570" s="137">
        <v>6.9655619377140283</v>
      </c>
      <c r="AI1570" s="137">
        <v>6.9655619377140283</v>
      </c>
      <c r="AJ1570" s="137">
        <v>6.9655619377140283</v>
      </c>
      <c r="AK1570" s="137">
        <v>6.9655619377140283</v>
      </c>
      <c r="AL1570" s="137">
        <v>6.9655619377140283</v>
      </c>
      <c r="AM1570" s="137">
        <v>6.9655619377140283</v>
      </c>
      <c r="AN1570" s="137">
        <v>6.9655619377140283</v>
      </c>
      <c r="AO1570" s="137">
        <v>6.9655619377140283</v>
      </c>
      <c r="AP1570" s="137">
        <v>6.9655619377140283</v>
      </c>
      <c r="AQ1570" s="137">
        <v>6.9655619377140283</v>
      </c>
      <c r="AR1570" s="137">
        <v>6.9655619377140283</v>
      </c>
      <c r="AS1570" s="137">
        <v>6.9655619377140283</v>
      </c>
      <c r="AT1570" s="137">
        <v>6.9655619377140283</v>
      </c>
      <c r="AU1570" s="137">
        <v>6.9655619377140283</v>
      </c>
      <c r="AV1570" s="137">
        <v>6.9655619377140283</v>
      </c>
      <c r="AW1570" s="137">
        <v>6.9655619377140283</v>
      </c>
      <c r="AX1570" s="138">
        <v>6.9655619377140283</v>
      </c>
    </row>
    <row r="1571" spans="1:50">
      <c r="A1571" s="211" t="s">
        <v>48</v>
      </c>
      <c r="B1571" s="214" t="s">
        <v>41</v>
      </c>
      <c r="C1571" s="209" t="s">
        <v>36</v>
      </c>
      <c r="D1571" s="67" t="s">
        <v>24</v>
      </c>
      <c r="E1571" s="87" t="str">
        <f>A1571&amp;"/"&amp;B1571&amp;"/"&amp;C1571&amp;"/"&amp;D1571</f>
        <v>Lignite fired power plants/Integrated gasification combined cycle/Electricity only/L</v>
      </c>
      <c r="F1571" s="55" t="str">
        <f>A1571</f>
        <v>Lignite fired power plants</v>
      </c>
      <c r="G1571" s="55" t="str">
        <f>B1571</f>
        <v>Integrated gasification combined cycle</v>
      </c>
      <c r="H1571" s="55" t="str">
        <f>C1571</f>
        <v>Electricity only</v>
      </c>
      <c r="I1571" s="85" t="str">
        <f t="shared" si="87"/>
        <v>L</v>
      </c>
      <c r="J1571" s="139">
        <v>5.5891765153195401</v>
      </c>
      <c r="K1571" s="139">
        <v>5.5891344156992986</v>
      </c>
      <c r="L1571" s="139">
        <v>5.589080361373961</v>
      </c>
      <c r="M1571" s="139">
        <v>5.5890109586267993</v>
      </c>
      <c r="N1571" s="139">
        <v>5.5889218509568845</v>
      </c>
      <c r="O1571" s="139">
        <v>5.5888074463484934</v>
      </c>
      <c r="P1571" s="139">
        <v>5.5886605675476773</v>
      </c>
      <c r="Q1571" s="139">
        <v>5.5884720037821793</v>
      </c>
      <c r="R1571" s="139">
        <v>5.5882299364328833</v>
      </c>
      <c r="S1571" s="139">
        <v>5.5879192036802587</v>
      </c>
      <c r="T1571" s="139">
        <v>5.5875203597471668</v>
      </c>
      <c r="U1571" s="139">
        <v>5.5870084726293179</v>
      </c>
      <c r="V1571" s="139">
        <v>5.5863515897038374</v>
      </c>
      <c r="W1571" s="139">
        <v>5.5855087829053929</v>
      </c>
      <c r="X1571" s="139">
        <v>5.5844276639300459</v>
      </c>
      <c r="Y1571" s="139">
        <v>5.5830412351098007</v>
      </c>
      <c r="Z1571" s="139">
        <v>5.5812639136962643</v>
      </c>
      <c r="AA1571" s="139">
        <v>5.5789865378592935</v>
      </c>
      <c r="AB1571" s="139">
        <v>5.5760701351817064</v>
      </c>
      <c r="AC1571" s="139">
        <v>5.5723382154341889</v>
      </c>
      <c r="AD1571" s="139">
        <v>5.5675673507653061</v>
      </c>
      <c r="AE1571" s="139">
        <v>5.561475848138751</v>
      </c>
      <c r="AF1571" s="139">
        <v>5.5537104332196865</v>
      </c>
      <c r="AG1571" s="139">
        <v>5.5438311018539377</v>
      </c>
      <c r="AH1571" s="139">
        <v>5.5312947277731448</v>
      </c>
      <c r="AI1571" s="139">
        <v>5.515438742385113</v>
      </c>
      <c r="AJ1571" s="139">
        <v>5.4954673445259798</v>
      </c>
      <c r="AK1571" s="139">
        <v>5.4704443697767351</v>
      </c>
      <c r="AL1571" s="139">
        <v>5.4392991928188934</v>
      </c>
      <c r="AM1571" s="139">
        <v>5.4008546852278094</v>
      </c>
      <c r="AN1571" s="139">
        <v>5.3538886980838889</v>
      </c>
      <c r="AO1571" s="139">
        <v>5.2972414334642828</v>
      </c>
      <c r="AP1571" s="139">
        <v>5.2299780860771836</v>
      </c>
      <c r="AQ1571" s="139">
        <v>5.1516061945730973</v>
      </c>
      <c r="AR1571" s="139">
        <v>5.0623277018640671</v>
      </c>
      <c r="AS1571" s="139">
        <v>4.9632776891576427</v>
      </c>
      <c r="AT1571" s="139">
        <v>4.8566733448522479</v>
      </c>
      <c r="AU1571" s="139">
        <v>4.7457852062713091</v>
      </c>
      <c r="AV1571" s="139">
        <v>4.6346685527191473</v>
      </c>
      <c r="AW1571" s="139">
        <v>4.527664028598628</v>
      </c>
      <c r="AX1571" s="140">
        <v>4.428771608171135</v>
      </c>
    </row>
    <row r="1572" spans="1:50">
      <c r="A1572" s="212"/>
      <c r="B1572" s="215"/>
      <c r="C1572" s="216"/>
      <c r="D1572" s="52" t="s">
        <v>25</v>
      </c>
      <c r="E1572" s="86" t="str">
        <f>A1571&amp;"/"&amp;B1571&amp;"/"&amp;C1571&amp;"/"&amp;D1572</f>
        <v>Lignite fired power plants/Integrated gasification combined cycle/Electricity only/M</v>
      </c>
      <c r="F1572" s="61" t="str">
        <f>A1571</f>
        <v>Lignite fired power plants</v>
      </c>
      <c r="G1572" s="61" t="str">
        <f>B1571</f>
        <v>Integrated gasification combined cycle</v>
      </c>
      <c r="H1572" s="61" t="str">
        <f>C1571</f>
        <v>Electricity only</v>
      </c>
      <c r="I1572" s="84" t="str">
        <f t="shared" si="87"/>
        <v>M</v>
      </c>
      <c r="J1572" s="135">
        <v>6.0083647539685057</v>
      </c>
      <c r="K1572" s="135">
        <v>6.0081255690368724</v>
      </c>
      <c r="L1572" s="135">
        <v>6.0078334905246367</v>
      </c>
      <c r="M1572" s="135">
        <v>6.0074768384160002</v>
      </c>
      <c r="N1572" s="135">
        <v>6.0070413618151379</v>
      </c>
      <c r="O1572" s="135">
        <v>6.0065096771559032</v>
      </c>
      <c r="P1572" s="135">
        <v>6.0058605856569098</v>
      </c>
      <c r="Q1572" s="135">
        <v>6.0050682450566439</v>
      </c>
      <c r="R1572" s="135">
        <v>6.0041011659951211</v>
      </c>
      <c r="S1572" s="135">
        <v>6.0029209981201097</v>
      </c>
      <c r="T1572" s="135">
        <v>6.001481065145736</v>
      </c>
      <c r="U1572" s="135">
        <v>5.9997246018406303</v>
      </c>
      <c r="V1572" s="135">
        <v>5.9975826395988392</v>
      </c>
      <c r="W1572" s="135">
        <v>5.9949714814332502</v>
      </c>
      <c r="X1572" s="135">
        <v>5.9917897029016123</v>
      </c>
      <c r="Y1572" s="135">
        <v>5.9879146141780053</v>
      </c>
      <c r="Z1572" s="135">
        <v>5.9831981225976874</v>
      </c>
      <c r="AA1572" s="135">
        <v>5.9774619480809612</v>
      </c>
      <c r="AB1572" s="135">
        <v>5.9704921710291456</v>
      </c>
      <c r="AC1572" s="135">
        <v>5.9620331408275371</v>
      </c>
      <c r="AD1572" s="135">
        <v>5.9517808528340694</v>
      </c>
      <c r="AE1572" s="135">
        <v>5.9393760254922308</v>
      </c>
      <c r="AF1572" s="135">
        <v>5.9243972926676403</v>
      </c>
      <c r="AG1572" s="135">
        <v>5.9063551869126751</v>
      </c>
      <c r="AH1572" s="135">
        <v>5.884687943257215</v>
      </c>
      <c r="AI1572" s="135">
        <v>5.8587606087737942</v>
      </c>
      <c r="AJ1572" s="135">
        <v>5.8278694898987879</v>
      </c>
      <c r="AK1572" s="135">
        <v>5.7912545592158633</v>
      </c>
      <c r="AL1572" s="135">
        <v>5.7481229650580916</v>
      </c>
      <c r="AM1572" s="135">
        <v>5.6976870372763786</v>
      </c>
      <c r="AN1572" s="135">
        <v>5.6392198423203785</v>
      </c>
      <c r="AO1572" s="135">
        <v>5.5721299852759332</v>
      </c>
      <c r="AP1572" s="135">
        <v>5.4960545314178457</v>
      </c>
      <c r="AQ1572" s="135">
        <v>5.4109643320369241</v>
      </c>
      <c r="AR1572" s="135">
        <v>5.3172698788744945</v>
      </c>
      <c r="AS1572" s="135">
        <v>5.215909141279675</v>
      </c>
      <c r="AT1572" s="135">
        <v>5.1083938419613677</v>
      </c>
      <c r="AU1572" s="135">
        <v>4.996790350156969</v>
      </c>
      <c r="AV1572" s="135">
        <v>4.8836186594744699</v>
      </c>
      <c r="AW1572" s="135">
        <v>4.7716686006618572</v>
      </c>
      <c r="AX1572" s="136">
        <v>4.6637536238686863</v>
      </c>
    </row>
    <row r="1573" spans="1:50">
      <c r="A1573" s="212"/>
      <c r="B1573" s="215"/>
      <c r="C1573" s="217" t="s">
        <v>26</v>
      </c>
      <c r="D1573" s="83" t="s">
        <v>24</v>
      </c>
      <c r="E1573" s="56" t="str">
        <f>A1571&amp;"/"&amp;B1571&amp;"/"&amp;C1573&amp;"/"&amp;D1573</f>
        <v>Lignite fired power plants/Integrated gasification combined cycle/CHP/L</v>
      </c>
      <c r="F1573" s="103" t="str">
        <f>A1571</f>
        <v>Lignite fired power plants</v>
      </c>
      <c r="G1573" s="103" t="str">
        <f>B1571</f>
        <v>Integrated gasification combined cycle</v>
      </c>
      <c r="H1573" s="103" t="str">
        <f>C1573</f>
        <v>CHP</v>
      </c>
      <c r="I1573" s="104" t="str">
        <f t="shared" si="87"/>
        <v>L</v>
      </c>
      <c r="J1573" s="141" t="s">
        <v>99</v>
      </c>
      <c r="K1573" s="141" t="s">
        <v>99</v>
      </c>
      <c r="L1573" s="141" t="s">
        <v>99</v>
      </c>
      <c r="M1573" s="141" t="s">
        <v>99</v>
      </c>
      <c r="N1573" s="141" t="s">
        <v>99</v>
      </c>
      <c r="O1573" s="141" t="s">
        <v>99</v>
      </c>
      <c r="P1573" s="141" t="s">
        <v>99</v>
      </c>
      <c r="Q1573" s="141" t="s">
        <v>99</v>
      </c>
      <c r="R1573" s="141" t="s">
        <v>99</v>
      </c>
      <c r="S1573" s="141" t="s">
        <v>99</v>
      </c>
      <c r="T1573" s="141">
        <v>6.2379775908514938</v>
      </c>
      <c r="U1573" s="141">
        <v>6.237446944706063</v>
      </c>
      <c r="V1573" s="141">
        <v>6.2367659891198581</v>
      </c>
      <c r="W1573" s="141">
        <v>6.2358922961446996</v>
      </c>
      <c r="X1573" s="141">
        <v>6.2347715576126763</v>
      </c>
      <c r="Y1573" s="141">
        <v>6.2333343206052891</v>
      </c>
      <c r="Z1573" s="141">
        <v>6.2314918660398186</v>
      </c>
      <c r="AA1573" s="141">
        <v>6.2291310316537816</v>
      </c>
      <c r="AB1573" s="141">
        <v>6.2261077521348707</v>
      </c>
      <c r="AC1573" s="141">
        <v>6.2222390694506853</v>
      </c>
      <c r="AD1573" s="141">
        <v>6.2172933678328075</v>
      </c>
      <c r="AE1573" s="141">
        <v>6.2109786310950481</v>
      </c>
      <c r="AF1573" s="141">
        <v>6.202928638526779</v>
      </c>
      <c r="AG1573" s="141">
        <v>6.1926872612272232</v>
      </c>
      <c r="AH1573" s="141">
        <v>6.1796914690853679</v>
      </c>
      <c r="AI1573" s="141">
        <v>6.1632544124867747</v>
      </c>
      <c r="AJ1573" s="141">
        <v>6.1425511266972075</v>
      </c>
      <c r="AK1573" s="141">
        <v>6.1166111398623952</v>
      </c>
      <c r="AL1573" s="141">
        <v>6.0843245916661726</v>
      </c>
      <c r="AM1573" s="141">
        <v>6.0444712156876159</v>
      </c>
      <c r="AN1573" s="141">
        <v>5.9957840751535336</v>
      </c>
      <c r="AO1573" s="141">
        <v>5.9370608692523215</v>
      </c>
      <c r="AP1573" s="141">
        <v>5.8673325350645777</v>
      </c>
      <c r="AQ1573" s="141">
        <v>5.7860885641055804</v>
      </c>
      <c r="AR1573" s="141">
        <v>5.6935382998499637</v>
      </c>
      <c r="AS1573" s="141">
        <v>5.5908584206053824</v>
      </c>
      <c r="AT1573" s="141">
        <v>5.4803473676419747</v>
      </c>
      <c r="AU1573" s="141">
        <v>5.3653955330279341</v>
      </c>
      <c r="AV1573" s="141">
        <v>5.2502068090989971</v>
      </c>
      <c r="AW1573" s="141">
        <v>5.1392809110086644</v>
      </c>
      <c r="AX1573" s="142">
        <v>5.0367643992965876</v>
      </c>
    </row>
    <row r="1574" spans="1:50">
      <c r="A1574" s="212"/>
      <c r="B1574" s="215"/>
      <c r="C1574" s="216"/>
      <c r="D1574" s="106" t="s">
        <v>25</v>
      </c>
      <c r="E1574" s="107" t="str">
        <f>A1571&amp;"/"&amp;B1571&amp;"/"&amp;C1573&amp;"/"&amp;D1574</f>
        <v>Lignite fired power plants/Integrated gasification combined cycle/CHP/M</v>
      </c>
      <c r="F1574" s="108" t="str">
        <f>A1571</f>
        <v>Lignite fired power plants</v>
      </c>
      <c r="G1574" s="108" t="str">
        <f>B1571</f>
        <v>Integrated gasification combined cycle</v>
      </c>
      <c r="H1574" s="108" t="str">
        <f>C1573</f>
        <v>CHP</v>
      </c>
      <c r="I1574" s="109" t="str">
        <f t="shared" si="87"/>
        <v>M</v>
      </c>
      <c r="J1574" s="143" t="s">
        <v>99</v>
      </c>
      <c r="K1574" s="143" t="s">
        <v>99</v>
      </c>
      <c r="L1574" s="143" t="s">
        <v>99</v>
      </c>
      <c r="M1574" s="143" t="s">
        <v>99</v>
      </c>
      <c r="N1574" s="143" t="s">
        <v>99</v>
      </c>
      <c r="O1574" s="143" t="s">
        <v>99</v>
      </c>
      <c r="P1574" s="143" t="s">
        <v>99</v>
      </c>
      <c r="Q1574" s="143" t="s">
        <v>99</v>
      </c>
      <c r="R1574" s="143" t="s">
        <v>99</v>
      </c>
      <c r="S1574" s="143" t="s">
        <v>99</v>
      </c>
      <c r="T1574" s="143">
        <v>6.6351970276438976</v>
      </c>
      <c r="U1574" s="143">
        <v>6.6333729134216135</v>
      </c>
      <c r="V1574" s="143">
        <v>6.6311484526102289</v>
      </c>
      <c r="W1574" s="143">
        <v>6.6284367245982416</v>
      </c>
      <c r="X1574" s="143">
        <v>6.6251323985386872</v>
      </c>
      <c r="Y1574" s="143">
        <v>6.6211080591557945</v>
      </c>
      <c r="Z1574" s="143">
        <v>6.616209909934045</v>
      </c>
      <c r="AA1574" s="143">
        <v>6.6102528042620712</v>
      </c>
      <c r="AB1574" s="143">
        <v>6.6030145833385809</v>
      </c>
      <c r="AC1574" s="143">
        <v>6.594229750058763</v>
      </c>
      <c r="AD1574" s="143">
        <v>6.583582590914892</v>
      </c>
      <c r="AE1574" s="143">
        <v>6.5706999864713849</v>
      </c>
      <c r="AF1574" s="143">
        <v>6.5551443415013528</v>
      </c>
      <c r="AG1574" s="143">
        <v>6.5364073365141717</v>
      </c>
      <c r="AH1574" s="143">
        <v>6.5139055699274682</v>
      </c>
      <c r="AI1574" s="143">
        <v>6.4869796333368086</v>
      </c>
      <c r="AJ1574" s="143">
        <v>6.4548987301273071</v>
      </c>
      <c r="AK1574" s="143">
        <v>6.4168735601095319</v>
      </c>
      <c r="AL1574" s="143">
        <v>6.3720807346037365</v>
      </c>
      <c r="AM1574" s="143">
        <v>6.3197022460163392</v>
      </c>
      <c r="AN1574" s="143">
        <v>6.2589831626479464</v>
      </c>
      <c r="AO1574" s="143">
        <v>6.1893093117624911</v>
      </c>
      <c r="AP1574" s="143">
        <v>6.1103037800523801</v>
      </c>
      <c r="AQ1574" s="143">
        <v>6.0219362961337239</v>
      </c>
      <c r="AR1574" s="143">
        <v>5.9246331620085657</v>
      </c>
      <c r="AS1574" s="143">
        <v>5.8193684733069242</v>
      </c>
      <c r="AT1574" s="143">
        <v>5.7077121773686832</v>
      </c>
      <c r="AU1574" s="143">
        <v>5.5918102305047261</v>
      </c>
      <c r="AV1574" s="143">
        <v>5.4742796849284616</v>
      </c>
      <c r="AW1574" s="143">
        <v>5.3580178228833439</v>
      </c>
      <c r="AX1574" s="144">
        <v>5.2459464557255089</v>
      </c>
    </row>
    <row r="1575" spans="1:50">
      <c r="A1575" s="212"/>
      <c r="B1575" s="215"/>
      <c r="C1575" s="217" t="s">
        <v>42</v>
      </c>
      <c r="D1575" s="83" t="s">
        <v>24</v>
      </c>
      <c r="E1575" s="56" t="str">
        <f>A1571&amp;"/"&amp;B1571&amp;"/"&amp;C1575&amp;"/"&amp;D1575</f>
        <v>Lignite fired power plants/Integrated gasification combined cycle/Electricity only with CCS/L</v>
      </c>
      <c r="F1575" s="103" t="str">
        <f>A1571</f>
        <v>Lignite fired power plants</v>
      </c>
      <c r="G1575" s="103" t="str">
        <f>B1571</f>
        <v>Integrated gasification combined cycle</v>
      </c>
      <c r="H1575" s="103" t="str">
        <f>C1575</f>
        <v>Electricity only with CCS</v>
      </c>
      <c r="I1575" s="104" t="str">
        <f t="shared" si="87"/>
        <v>L</v>
      </c>
      <c r="J1575" s="141" t="s">
        <v>99</v>
      </c>
      <c r="K1575" s="141" t="s">
        <v>99</v>
      </c>
      <c r="L1575" s="141" t="s">
        <v>99</v>
      </c>
      <c r="M1575" s="141" t="s">
        <v>99</v>
      </c>
      <c r="N1575" s="141" t="s">
        <v>99</v>
      </c>
      <c r="O1575" s="141" t="s">
        <v>99</v>
      </c>
      <c r="P1575" s="141" t="s">
        <v>99</v>
      </c>
      <c r="Q1575" s="141" t="s">
        <v>99</v>
      </c>
      <c r="R1575" s="141" t="s">
        <v>99</v>
      </c>
      <c r="S1575" s="141" t="s">
        <v>99</v>
      </c>
      <c r="T1575" s="141" t="s">
        <v>99</v>
      </c>
      <c r="U1575" s="141" t="s">
        <v>99</v>
      </c>
      <c r="V1575" s="141" t="s">
        <v>99</v>
      </c>
      <c r="W1575" s="141" t="s">
        <v>99</v>
      </c>
      <c r="X1575" s="141" t="s">
        <v>99</v>
      </c>
      <c r="Y1575" s="141" t="s">
        <v>99</v>
      </c>
      <c r="Z1575" s="141" t="s">
        <v>99</v>
      </c>
      <c r="AA1575" s="141" t="s">
        <v>99</v>
      </c>
      <c r="AB1575" s="141" t="s">
        <v>99</v>
      </c>
      <c r="AC1575" s="141" t="s">
        <v>99</v>
      </c>
      <c r="AD1575" s="141" t="s">
        <v>99</v>
      </c>
      <c r="AE1575" s="141">
        <v>6.2850139358052202</v>
      </c>
      <c r="AF1575" s="141">
        <v>6.284032483932001</v>
      </c>
      <c r="AG1575" s="141">
        <v>6.2827089152131572</v>
      </c>
      <c r="AH1575" s="141">
        <v>6.2809245633507524</v>
      </c>
      <c r="AI1575" s="141">
        <v>6.2785200840932029</v>
      </c>
      <c r="AJ1575" s="141">
        <v>6.27528190544019</v>
      </c>
      <c r="AK1575" s="141">
        <v>6.2709244868326177</v>
      </c>
      <c r="AL1575" s="141">
        <v>6.2650673570611604</v>
      </c>
      <c r="AM1575" s="141">
        <v>6.2572058762199791</v>
      </c>
      <c r="AN1575" s="141">
        <v>6.2466748790084621</v>
      </c>
      <c r="AO1575" s="141">
        <v>6.232605046370276</v>
      </c>
      <c r="AP1575" s="141">
        <v>6.2138734202558563</v>
      </c>
      <c r="AQ1575" s="141">
        <v>6.1890525312933269</v>
      </c>
      <c r="AR1575" s="141">
        <v>6.1563679610531041</v>
      </c>
      <c r="AS1575" s="141">
        <v>6.1136826224759151</v>
      </c>
      <c r="AT1575" s="141">
        <v>6.0585377885506011</v>
      </c>
      <c r="AU1575" s="141">
        <v>5.9882940163909195</v>
      </c>
      <c r="AV1575" s="141">
        <v>5.900423147873691</v>
      </c>
      <c r="AW1575" s="141">
        <v>5.7929919597756925</v>
      </c>
      <c r="AX1575" s="142">
        <v>5.6653290453407683</v>
      </c>
    </row>
    <row r="1576" spans="1:50">
      <c r="A1576" s="212"/>
      <c r="B1576" s="215"/>
      <c r="C1576" s="216"/>
      <c r="D1576" s="106" t="s">
        <v>25</v>
      </c>
      <c r="E1576" s="107" t="str">
        <f>A1571&amp;"/"&amp;B1571&amp;"/"&amp;C1575&amp;"/"&amp;D1576</f>
        <v>Lignite fired power plants/Integrated gasification combined cycle/Electricity only with CCS/M</v>
      </c>
      <c r="F1576" s="108" t="str">
        <f>A1571</f>
        <v>Lignite fired power plants</v>
      </c>
      <c r="G1576" s="108" t="str">
        <f>B1571</f>
        <v>Integrated gasification combined cycle</v>
      </c>
      <c r="H1576" s="108" t="str">
        <f>C1575</f>
        <v>Electricity only with CCS</v>
      </c>
      <c r="I1576" s="109" t="str">
        <f t="shared" si="87"/>
        <v>M</v>
      </c>
      <c r="J1576" s="143" t="s">
        <v>99</v>
      </c>
      <c r="K1576" s="143" t="s">
        <v>99</v>
      </c>
      <c r="L1576" s="143" t="s">
        <v>99</v>
      </c>
      <c r="M1576" s="143" t="s">
        <v>99</v>
      </c>
      <c r="N1576" s="143" t="s">
        <v>99</v>
      </c>
      <c r="O1576" s="143" t="s">
        <v>99</v>
      </c>
      <c r="P1576" s="143" t="s">
        <v>99</v>
      </c>
      <c r="Q1576" s="143" t="s">
        <v>99</v>
      </c>
      <c r="R1576" s="143" t="s">
        <v>99</v>
      </c>
      <c r="S1576" s="143" t="s">
        <v>99</v>
      </c>
      <c r="T1576" s="143" t="s">
        <v>99</v>
      </c>
      <c r="U1576" s="143" t="s">
        <v>99</v>
      </c>
      <c r="V1576" s="143" t="s">
        <v>99</v>
      </c>
      <c r="W1576" s="143" t="s">
        <v>99</v>
      </c>
      <c r="X1576" s="143" t="s">
        <v>99</v>
      </c>
      <c r="Y1576" s="143" t="s">
        <v>99</v>
      </c>
      <c r="Z1576" s="143" t="s">
        <v>99</v>
      </c>
      <c r="AA1576" s="143" t="s">
        <v>99</v>
      </c>
      <c r="AB1576" s="143" t="s">
        <v>99</v>
      </c>
      <c r="AC1576" s="143" t="s">
        <v>99</v>
      </c>
      <c r="AD1576" s="143" t="s">
        <v>99</v>
      </c>
      <c r="AE1576" s="143">
        <v>6.7057816600025735</v>
      </c>
      <c r="AF1576" s="143">
        <v>6.7052664663652903</v>
      </c>
      <c r="AG1576" s="143">
        <v>6.7045357018152991</v>
      </c>
      <c r="AH1576" s="143">
        <v>6.7034993616220522</v>
      </c>
      <c r="AI1576" s="143">
        <v>6.7020300606715981</v>
      </c>
      <c r="AJ1576" s="143">
        <v>6.6999477091074349</v>
      </c>
      <c r="AK1576" s="143">
        <v>6.6969981079776471</v>
      </c>
      <c r="AL1576" s="143">
        <v>6.6928232575656628</v>
      </c>
      <c r="AM1576" s="143">
        <v>6.6869205802805212</v>
      </c>
      <c r="AN1576" s="143">
        <v>6.6785877403064244</v>
      </c>
      <c r="AO1576" s="143">
        <v>6.6668496106238075</v>
      </c>
      <c r="AP1576" s="143">
        <v>6.650364872791517</v>
      </c>
      <c r="AQ1576" s="143">
        <v>6.627313054273424</v>
      </c>
      <c r="AR1576" s="143">
        <v>6.5952708342884021</v>
      </c>
      <c r="AS1576" s="143">
        <v>6.5511027519597524</v>
      </c>
      <c r="AT1576" s="143">
        <v>6.4909202608869041</v>
      </c>
      <c r="AU1576" s="143">
        <v>6.4102061410365021</v>
      </c>
      <c r="AV1576" s="143">
        <v>6.3042492540070114</v>
      </c>
      <c r="AW1576" s="143">
        <v>6.1690512874183252</v>
      </c>
      <c r="AX1576" s="144">
        <v>6.0027755774531855</v>
      </c>
    </row>
    <row r="1577" spans="1:50">
      <c r="A1577" s="212"/>
      <c r="B1577" s="215"/>
      <c r="C1577" s="217" t="s">
        <v>43</v>
      </c>
      <c r="D1577" s="52" t="s">
        <v>24</v>
      </c>
      <c r="E1577" s="86" t="str">
        <f>A1571&amp;"/"&amp;B1571&amp;"/"&amp;C1577&amp;"/"&amp;D1577</f>
        <v>Lignite fired power plants/Integrated gasification combined cycle/CHP with CCS/L</v>
      </c>
      <c r="F1577" s="61" t="str">
        <f>A1571</f>
        <v>Lignite fired power plants</v>
      </c>
      <c r="G1577" s="61" t="str">
        <f>B1571</f>
        <v>Integrated gasification combined cycle</v>
      </c>
      <c r="H1577" s="61" t="str">
        <f>C1577</f>
        <v>CHP with CCS</v>
      </c>
      <c r="I1577" s="84" t="str">
        <f t="shared" si="87"/>
        <v>L</v>
      </c>
      <c r="J1577" s="135" t="s">
        <v>99</v>
      </c>
      <c r="K1577" s="135" t="s">
        <v>99</v>
      </c>
      <c r="L1577" s="135" t="s">
        <v>99</v>
      </c>
      <c r="M1577" s="135" t="s">
        <v>99</v>
      </c>
      <c r="N1577" s="135" t="s">
        <v>99</v>
      </c>
      <c r="O1577" s="135" t="s">
        <v>99</v>
      </c>
      <c r="P1577" s="135" t="s">
        <v>99</v>
      </c>
      <c r="Q1577" s="135" t="s">
        <v>99</v>
      </c>
      <c r="R1577" s="135" t="s">
        <v>99</v>
      </c>
      <c r="S1577" s="135" t="s">
        <v>99</v>
      </c>
      <c r="T1577" s="135" t="s">
        <v>99</v>
      </c>
      <c r="U1577" s="135" t="s">
        <v>99</v>
      </c>
      <c r="V1577" s="135" t="s">
        <v>99</v>
      </c>
      <c r="W1577" s="135" t="s">
        <v>99</v>
      </c>
      <c r="X1577" s="135" t="s">
        <v>99</v>
      </c>
      <c r="Y1577" s="135" t="s">
        <v>99</v>
      </c>
      <c r="Z1577" s="135" t="s">
        <v>99</v>
      </c>
      <c r="AA1577" s="135" t="s">
        <v>99</v>
      </c>
      <c r="AB1577" s="135" t="s">
        <v>99</v>
      </c>
      <c r="AC1577" s="135" t="s">
        <v>99</v>
      </c>
      <c r="AD1577" s="135" t="s">
        <v>99</v>
      </c>
      <c r="AE1577" s="135">
        <v>6.691435761437563</v>
      </c>
      <c r="AF1577" s="135">
        <v>6.690454198698216</v>
      </c>
      <c r="AG1577" s="135">
        <v>6.6891304804672655</v>
      </c>
      <c r="AH1577" s="135">
        <v>6.6873459270420694</v>
      </c>
      <c r="AI1577" s="135">
        <v>6.6849411761713</v>
      </c>
      <c r="AJ1577" s="135">
        <v>6.6817026317292632</v>
      </c>
      <c r="AK1577" s="135">
        <v>6.6773447209018091</v>
      </c>
      <c r="AL1577" s="135">
        <v>6.6714869295010759</v>
      </c>
      <c r="AM1577" s="135">
        <v>6.6636245606164204</v>
      </c>
      <c r="AN1577" s="135">
        <v>6.6530923738092609</v>
      </c>
      <c r="AO1577" s="135">
        <v>6.6390209518238095</v>
      </c>
      <c r="AP1577" s="135">
        <v>6.6202872097596499</v>
      </c>
      <c r="AQ1577" s="135">
        <v>6.5954635169960403</v>
      </c>
      <c r="AR1577" s="135">
        <v>6.5627752546626983</v>
      </c>
      <c r="AS1577" s="135">
        <v>6.5200850942921154</v>
      </c>
      <c r="AT1577" s="135">
        <v>6.4649340311320147</v>
      </c>
      <c r="AU1577" s="135">
        <v>6.3946823241411277</v>
      </c>
      <c r="AV1577" s="135">
        <v>6.3068015296121249</v>
      </c>
      <c r="AW1577" s="135">
        <v>6.1993582059422812</v>
      </c>
      <c r="AX1577" s="136">
        <v>6.0716808705324281</v>
      </c>
    </row>
    <row r="1578" spans="1:50">
      <c r="A1578" s="212"/>
      <c r="B1578" s="215"/>
      <c r="C1578" s="210"/>
      <c r="D1578" s="52" t="s">
        <v>25</v>
      </c>
      <c r="E1578" s="73" t="str">
        <f>A1571&amp;"/"&amp;B1571&amp;"/"&amp;C1577&amp;"/"&amp;D1578</f>
        <v>Lignite fired power plants/Integrated gasification combined cycle/CHP with CCS/M</v>
      </c>
      <c r="F1578" s="91" t="str">
        <f>A1571</f>
        <v>Lignite fired power plants</v>
      </c>
      <c r="G1578" s="91" t="str">
        <f>B1571</f>
        <v>Integrated gasification combined cycle</v>
      </c>
      <c r="H1578" s="91" t="str">
        <f>C1577</f>
        <v>CHP with CCS</v>
      </c>
      <c r="I1578" s="70" t="str">
        <f t="shared" si="87"/>
        <v>M</v>
      </c>
      <c r="J1578" s="137" t="s">
        <v>99</v>
      </c>
      <c r="K1578" s="137" t="s">
        <v>99</v>
      </c>
      <c r="L1578" s="137" t="s">
        <v>99</v>
      </c>
      <c r="M1578" s="137" t="s">
        <v>99</v>
      </c>
      <c r="N1578" s="137" t="s">
        <v>99</v>
      </c>
      <c r="O1578" s="137" t="s">
        <v>99</v>
      </c>
      <c r="P1578" s="137" t="s">
        <v>99</v>
      </c>
      <c r="Q1578" s="137" t="s">
        <v>99</v>
      </c>
      <c r="R1578" s="137" t="s">
        <v>99</v>
      </c>
      <c r="S1578" s="137" t="s">
        <v>99</v>
      </c>
      <c r="T1578" s="137" t="s">
        <v>99</v>
      </c>
      <c r="U1578" s="137" t="s">
        <v>99</v>
      </c>
      <c r="V1578" s="137" t="s">
        <v>99</v>
      </c>
      <c r="W1578" s="137" t="s">
        <v>99</v>
      </c>
      <c r="X1578" s="137" t="s">
        <v>99</v>
      </c>
      <c r="Y1578" s="137" t="s">
        <v>99</v>
      </c>
      <c r="Z1578" s="137" t="s">
        <v>99</v>
      </c>
      <c r="AA1578" s="137" t="s">
        <v>99</v>
      </c>
      <c r="AB1578" s="137" t="s">
        <v>99</v>
      </c>
      <c r="AC1578" s="137" t="s">
        <v>99</v>
      </c>
      <c r="AD1578" s="137" t="s">
        <v>99</v>
      </c>
      <c r="AE1578" s="137">
        <v>7.0961463929108533</v>
      </c>
      <c r="AF1578" s="137">
        <v>7.0956323670235619</v>
      </c>
      <c r="AG1578" s="137">
        <v>7.0949032588416525</v>
      </c>
      <c r="AH1578" s="137">
        <v>7.0938692676414146</v>
      </c>
      <c r="AI1578" s="137">
        <v>7.0924032970429849</v>
      </c>
      <c r="AJ1578" s="137">
        <v>7.0903256653857571</v>
      </c>
      <c r="AK1578" s="137">
        <v>7.0873827498911286</v>
      </c>
      <c r="AL1578" s="137">
        <v>7.0832173622930865</v>
      </c>
      <c r="AM1578" s="137">
        <v>7.0773280641548366</v>
      </c>
      <c r="AN1578" s="137">
        <v>7.0690141115914269</v>
      </c>
      <c r="AO1578" s="137">
        <v>7.0573025878290849</v>
      </c>
      <c r="AP1578" s="137">
        <v>7.040855214690521</v>
      </c>
      <c r="AQ1578" s="137">
        <v>7.0178556459653914</v>
      </c>
      <c r="AR1578" s="137">
        <v>6.9858860536283336</v>
      </c>
      <c r="AS1578" s="137">
        <v>6.9418180837118744</v>
      </c>
      <c r="AT1578" s="137">
        <v>6.8817720036859917</v>
      </c>
      <c r="AU1578" s="137">
        <v>6.8012408323542957</v>
      </c>
      <c r="AV1578" s="137">
        <v>6.6955241096921361</v>
      </c>
      <c r="AW1578" s="137">
        <v>6.5606325859881052</v>
      </c>
      <c r="AX1578" s="138">
        <v>6.3947337604502632</v>
      </c>
    </row>
    <row r="1579" spans="1:50">
      <c r="A1579" s="212"/>
      <c r="B1579" s="214" t="s">
        <v>44</v>
      </c>
      <c r="C1579" s="209" t="s">
        <v>36</v>
      </c>
      <c r="D1579" s="67" t="s">
        <v>24</v>
      </c>
      <c r="E1579" s="87" t="str">
        <f>A1571&amp;"/"&amp;B1579&amp;"/"&amp;C1579&amp;"/"&amp;D1579</f>
        <v>Lignite fired power plants/Supercritical steam turbine/Electricity only/L</v>
      </c>
      <c r="F1579" s="55" t="str">
        <f>A1571</f>
        <v>Lignite fired power plants</v>
      </c>
      <c r="G1579" s="55" t="str">
        <f>B1579</f>
        <v>Supercritical steam turbine</v>
      </c>
      <c r="H1579" s="55" t="str">
        <f>C1579</f>
        <v>Electricity only</v>
      </c>
      <c r="I1579" s="85" t="str">
        <f t="shared" si="87"/>
        <v>L</v>
      </c>
      <c r="J1579" s="139">
        <v>3.9042873890470604</v>
      </c>
      <c r="K1579" s="139">
        <v>3.9040569468616497</v>
      </c>
      <c r="L1579" s="139">
        <v>3.9037756969834287</v>
      </c>
      <c r="M1579" s="139">
        <v>3.9034324947736985</v>
      </c>
      <c r="N1579" s="139">
        <v>3.903013779157257</v>
      </c>
      <c r="O1579" s="139">
        <v>3.9025030624692771</v>
      </c>
      <c r="P1579" s="139">
        <v>3.9018803193810379</v>
      </c>
      <c r="Q1579" s="139">
        <v>3.9011212583176476</v>
      </c>
      <c r="R1579" s="139">
        <v>3.9001964578120782</v>
      </c>
      <c r="S1579" s="139">
        <v>3.8990703502837594</v>
      </c>
      <c r="T1579" s="139">
        <v>3.8977000375332418</v>
      </c>
      <c r="U1579" s="139">
        <v>3.8960339269133923</v>
      </c>
      <c r="V1579" s="139">
        <v>3.8940101862659473</v>
      </c>
      <c r="W1579" s="139">
        <v>3.891555031528295</v>
      </c>
      <c r="X1579" s="139">
        <v>3.8885808864247955</v>
      </c>
      <c r="Y1579" s="139">
        <v>3.884984492731514</v>
      </c>
      <c r="Z1579" s="139">
        <v>3.8806451069118717</v>
      </c>
      <c r="AA1579" s="139">
        <v>3.8754229995215441</v>
      </c>
      <c r="AB1579" s="139">
        <v>3.869158582076877</v>
      </c>
      <c r="AC1579" s="139">
        <v>3.8616726237043513</v>
      </c>
      <c r="AD1579" s="139">
        <v>3.8527681819656818</v>
      </c>
      <c r="AE1579" s="139">
        <v>3.8422350415440496</v>
      </c>
      <c r="AF1579" s="139">
        <v>3.8298575933353685</v>
      </c>
      <c r="AG1579" s="139">
        <v>3.8154271278731482</v>
      </c>
      <c r="AH1579" s="139">
        <v>3.7987593584013384</v>
      </c>
      <c r="AI1579" s="139">
        <v>3.7797174970784693</v>
      </c>
      <c r="AJ1579" s="139">
        <v>3.7582402470911447</v>
      </c>
      <c r="AK1579" s="139">
        <v>3.7343725713941009</v>
      </c>
      <c r="AL1579" s="139">
        <v>3.7082951534700435</v>
      </c>
      <c r="AM1579" s="139">
        <v>3.6803464698542516</v>
      </c>
      <c r="AN1579" s="139">
        <v>3.6510301020618781</v>
      </c>
      <c r="AO1579" s="139">
        <v>3.621000328228551</v>
      </c>
      <c r="AP1579" s="139">
        <v>3.5910220049862049</v>
      </c>
      <c r="AQ1579" s="139">
        <v>3.5619063542114424</v>
      </c>
      <c r="AR1579" s="139">
        <v>3.5344312683142318</v>
      </c>
      <c r="AS1579" s="139">
        <v>3.5092606496271856</v>
      </c>
      <c r="AT1579" s="139">
        <v>3.4868793400037759</v>
      </c>
      <c r="AU1579" s="139">
        <v>3.4675568948161697</v>
      </c>
      <c r="AV1579" s="139">
        <v>3.4513457292467935</v>
      </c>
      <c r="AW1579" s="139">
        <v>3.438110058794003</v>
      </c>
      <c r="AX1579" s="140">
        <v>3.4275751122421214</v>
      </c>
    </row>
    <row r="1580" spans="1:50">
      <c r="A1580" s="212"/>
      <c r="B1580" s="215"/>
      <c r="C1580" s="216"/>
      <c r="D1580" s="52" t="s">
        <v>25</v>
      </c>
      <c r="E1580" s="86" t="str">
        <f>A1571&amp;"/"&amp;B1579&amp;"/"&amp;C1579&amp;"/"&amp;D1580</f>
        <v>Lignite fired power plants/Supercritical steam turbine/Electricity only/M</v>
      </c>
      <c r="F1580" s="61" t="str">
        <f>A1571</f>
        <v>Lignite fired power plants</v>
      </c>
      <c r="G1580" s="61" t="str">
        <f>B1579</f>
        <v>Supercritical steam turbine</v>
      </c>
      <c r="H1580" s="61" t="str">
        <f>C1579</f>
        <v>Electricity only</v>
      </c>
      <c r="I1580" s="84" t="str">
        <f t="shared" si="87"/>
        <v>M</v>
      </c>
      <c r="J1580" s="135">
        <v>4.255673254061298</v>
      </c>
      <c r="K1580" s="135">
        <v>4.2552148073330462</v>
      </c>
      <c r="L1580" s="135">
        <v>4.2546692571026652</v>
      </c>
      <c r="M1580" s="135">
        <v>4.2540201838684943</v>
      </c>
      <c r="N1580" s="135">
        <v>4.2532481271149685</v>
      </c>
      <c r="O1580" s="135">
        <v>4.2523300446771843</v>
      </c>
      <c r="P1580" s="135">
        <v>4.2512386854576008</v>
      </c>
      <c r="Q1580" s="135">
        <v>4.2499418656615484</v>
      </c>
      <c r="R1580" s="135">
        <v>4.2484016394726476</v>
      </c>
      <c r="S1580" s="135">
        <v>4.2465733569667545</v>
      </c>
      <c r="T1580" s="135">
        <v>4.2444046056070279</v>
      </c>
      <c r="U1580" s="135">
        <v>4.2418340376059476</v>
      </c>
      <c r="V1580" s="135">
        <v>4.2387900947461663</v>
      </c>
      <c r="W1580" s="135">
        <v>4.2351896561482132</v>
      </c>
      <c r="X1580" s="135">
        <v>4.2309366544591978</v>
      </c>
      <c r="Y1580" s="135">
        <v>4.2259207337422193</v>
      </c>
      <c r="Z1580" s="135">
        <v>4.2200160597888665</v>
      </c>
      <c r="AA1580" s="135">
        <v>4.2130804422559542</v>
      </c>
      <c r="AB1580" s="135">
        <v>4.2049549887571507</v>
      </c>
      <c r="AC1580" s="135">
        <v>4.1954645829135515</v>
      </c>
      <c r="AD1580" s="135">
        <v>4.1844195573373373</v>
      </c>
      <c r="AE1580" s="135">
        <v>4.1716190094561201</v>
      </c>
      <c r="AF1580" s="135">
        <v>4.1568562664118973</v>
      </c>
      <c r="AG1580" s="135">
        <v>4.1399270187042605</v>
      </c>
      <c r="AH1580" s="135">
        <v>4.1206405736577079</v>
      </c>
      <c r="AI1580" s="135">
        <v>4.0988344830569421</v>
      </c>
      <c r="AJ1580" s="135">
        <v>4.0743924268103733</v>
      </c>
      <c r="AK1580" s="135">
        <v>4.0472646531207346</v>
      </c>
      <c r="AL1580" s="135">
        <v>4.0174894922699549</v>
      </c>
      <c r="AM1580" s="135">
        <v>3.9852135547825478</v>
      </c>
      <c r="AN1580" s="135">
        <v>3.9507073739437426</v>
      </c>
      <c r="AO1580" s="135">
        <v>3.9143727378122097</v>
      </c>
      <c r="AP1580" s="135">
        <v>3.8767381118852713</v>
      </c>
      <c r="AQ1580" s="135">
        <v>3.8384396584050307</v>
      </c>
      <c r="AR1580" s="135">
        <v>3.8001874751442495</v>
      </c>
      <c r="AS1580" s="135">
        <v>3.7627195141396754</v>
      </c>
      <c r="AT1580" s="135">
        <v>3.7267485287188276</v>
      </c>
      <c r="AU1580" s="135">
        <v>3.6929094495901951</v>
      </c>
      <c r="AV1580" s="135">
        <v>3.6617150397193035</v>
      </c>
      <c r="AW1580" s="135">
        <v>3.6335262312438128</v>
      </c>
      <c r="AX1580" s="136">
        <v>3.6085405715592502</v>
      </c>
    </row>
    <row r="1581" spans="1:50">
      <c r="A1581" s="212"/>
      <c r="B1581" s="215"/>
      <c r="C1581" s="217" t="s">
        <v>26</v>
      </c>
      <c r="D1581" s="83" t="s">
        <v>24</v>
      </c>
      <c r="E1581" s="56" t="str">
        <f>A1571&amp;"/"&amp;B1579&amp;"/"&amp;C1581&amp;"/"&amp;D1581</f>
        <v>Lignite fired power plants/Supercritical steam turbine/CHP/L</v>
      </c>
      <c r="F1581" s="103" t="str">
        <f>A1571</f>
        <v>Lignite fired power plants</v>
      </c>
      <c r="G1581" s="103" t="str">
        <f>B1579</f>
        <v>Supercritical steam turbine</v>
      </c>
      <c r="H1581" s="103" t="str">
        <f>C1581</f>
        <v>CHP</v>
      </c>
      <c r="I1581" s="104" t="str">
        <f t="shared" si="87"/>
        <v>L</v>
      </c>
      <c r="J1581" s="141">
        <v>4.7785204567770361</v>
      </c>
      <c r="K1581" s="141">
        <v>4.7782818059247623</v>
      </c>
      <c r="L1581" s="141">
        <v>4.7779905375399387</v>
      </c>
      <c r="M1581" s="141">
        <v>4.7776351099965444</v>
      </c>
      <c r="N1581" s="141">
        <v>4.7772014791552717</v>
      </c>
      <c r="O1581" s="141">
        <v>4.7766725700380448</v>
      </c>
      <c r="P1581" s="141">
        <v>4.7760276439864562</v>
      </c>
      <c r="Q1581" s="141">
        <v>4.7752415441263807</v>
      </c>
      <c r="R1581" s="141">
        <v>4.7742838009577637</v>
      </c>
      <c r="S1581" s="141">
        <v>4.7731175799340066</v>
      </c>
      <c r="T1581" s="141">
        <v>4.7716984547629311</v>
      </c>
      <c r="U1581" s="141">
        <v>4.7699729949965155</v>
      </c>
      <c r="V1581" s="141">
        <v>4.7678771659301695</v>
      </c>
      <c r="W1581" s="141">
        <v>4.7653345552117239</v>
      </c>
      <c r="X1581" s="141">
        <v>4.7622544669784261</v>
      </c>
      <c r="Y1581" s="141">
        <v>4.7585299648067094</v>
      </c>
      <c r="Z1581" s="141">
        <v>4.7540360041095333</v>
      </c>
      <c r="AA1581" s="141">
        <v>4.748627878088028</v>
      </c>
      <c r="AB1581" s="141">
        <v>4.7421403134977576</v>
      </c>
      <c r="AC1581" s="141">
        <v>4.7343876950155437</v>
      </c>
      <c r="AD1581" s="141">
        <v>4.7251660648431972</v>
      </c>
      <c r="AE1581" s="141">
        <v>4.7142577195058513</v>
      </c>
      <c r="AF1581" s="141">
        <v>4.7014393696072654</v>
      </c>
      <c r="AG1581" s="141">
        <v>4.6864948711633589</v>
      </c>
      <c r="AH1581" s="141">
        <v>4.6692333728709423</v>
      </c>
      <c r="AI1581" s="141">
        <v>4.6495132143179321</v>
      </c>
      <c r="AJ1581" s="141">
        <v>4.627270915214325</v>
      </c>
      <c r="AK1581" s="141">
        <v>4.6025530401570016</v>
      </c>
      <c r="AL1581" s="141">
        <v>4.5755467088222641</v>
      </c>
      <c r="AM1581" s="141">
        <v>4.5466024547440451</v>
      </c>
      <c r="AN1581" s="141">
        <v>4.5162417977020963</v>
      </c>
      <c r="AO1581" s="141">
        <v>4.4851423221170572</v>
      </c>
      <c r="AP1581" s="141">
        <v>4.4540961298636521</v>
      </c>
      <c r="AQ1581" s="141">
        <v>4.4239433396549126</v>
      </c>
      <c r="AR1581" s="141">
        <v>4.3954895534958949</v>
      </c>
      <c r="AS1581" s="141">
        <v>4.369422322831328</v>
      </c>
      <c r="AT1581" s="141">
        <v>4.3462437602468196</v>
      </c>
      <c r="AU1581" s="141">
        <v>4.3262330230467843</v>
      </c>
      <c r="AV1581" s="141">
        <v>4.3094443935143731</v>
      </c>
      <c r="AW1581" s="141">
        <v>4.2957372503176661</v>
      </c>
      <c r="AX1581" s="142">
        <v>4.2848270345132322</v>
      </c>
    </row>
    <row r="1582" spans="1:50">
      <c r="A1582" s="212"/>
      <c r="B1582" s="215"/>
      <c r="C1582" s="216"/>
      <c r="D1582" s="106" t="s">
        <v>25</v>
      </c>
      <c r="E1582" s="107" t="str">
        <f>A1571&amp;"/"&amp;B1579&amp;"/"&amp;C1581&amp;"/"&amp;D1582</f>
        <v>Lignite fired power plants/Supercritical steam turbine/CHP/M</v>
      </c>
      <c r="F1582" s="108" t="str">
        <f>A1571</f>
        <v>Lignite fired power plants</v>
      </c>
      <c r="G1582" s="108" t="str">
        <f>B1579</f>
        <v>Supercritical steam turbine</v>
      </c>
      <c r="H1582" s="108" t="str">
        <f>C1581</f>
        <v>CHP</v>
      </c>
      <c r="I1582" s="109" t="str">
        <f t="shared" si="87"/>
        <v>M</v>
      </c>
      <c r="J1582" s="143">
        <v>5.1675213304927219</v>
      </c>
      <c r="K1582" s="143">
        <v>5.1670265069465824</v>
      </c>
      <c r="L1582" s="143">
        <v>5.1664376684121169</v>
      </c>
      <c r="M1582" s="143">
        <v>5.1657370925335151</v>
      </c>
      <c r="N1582" s="143">
        <v>5.1649037746427808</v>
      </c>
      <c r="O1582" s="143">
        <v>5.1639128442259672</v>
      </c>
      <c r="P1582" s="143">
        <v>5.1627348878662263</v>
      </c>
      <c r="Q1582" s="143">
        <v>5.1613351680500683</v>
      </c>
      <c r="R1582" s="143">
        <v>5.1596727280375596</v>
      </c>
      <c r="S1582" s="143">
        <v>5.1576993750236531</v>
      </c>
      <c r="T1582" s="143">
        <v>5.1553585376430311</v>
      </c>
      <c r="U1582" s="143">
        <v>5.1525840002856826</v>
      </c>
      <c r="V1582" s="143">
        <v>5.1492985267348779</v>
      </c>
      <c r="W1582" s="143">
        <v>5.1454124006379782</v>
      </c>
      <c r="X1582" s="143">
        <v>5.1408219318925195</v>
      </c>
      <c r="Y1582" s="143">
        <v>5.1354080080418747</v>
      </c>
      <c r="Z1582" s="143">
        <v>5.1290348101884646</v>
      </c>
      <c r="AA1582" s="143">
        <v>5.1215488654738124</v>
      </c>
      <c r="AB1582" s="143">
        <v>5.1127786737230601</v>
      </c>
      <c r="AC1582" s="143">
        <v>5.1025352234278776</v>
      </c>
      <c r="AD1582" s="143">
        <v>5.0906137974779773</v>
      </c>
      <c r="AE1582" s="143">
        <v>5.0767975520894</v>
      </c>
      <c r="AF1582" s="143">
        <v>5.0608634153321139</v>
      </c>
      <c r="AG1582" s="143">
        <v>5.0425908661613121</v>
      </c>
      <c r="AH1582" s="143">
        <v>5.0217740808245308</v>
      </c>
      <c r="AI1582" s="143">
        <v>4.9982377211701277</v>
      </c>
      <c r="AJ1582" s="143">
        <v>4.9718562373432098</v>
      </c>
      <c r="AK1582" s="143">
        <v>4.9425759298423237</v>
      </c>
      <c r="AL1582" s="143">
        <v>4.9104381703795132</v>
      </c>
      <c r="AM1582" s="143">
        <v>4.8756012027269993</v>
      </c>
      <c r="AN1582" s="143">
        <v>4.8383570264373956</v>
      </c>
      <c r="AO1582" s="143">
        <v>4.7991393106367646</v>
      </c>
      <c r="AP1582" s="143">
        <v>4.7585184534876035</v>
      </c>
      <c r="AQ1582" s="143">
        <v>4.717181095415417</v>
      </c>
      <c r="AR1582" s="143">
        <v>4.6758936790107413</v>
      </c>
      <c r="AS1582" s="143">
        <v>4.6354527113074422</v>
      </c>
      <c r="AT1582" s="143">
        <v>4.5966275011636908</v>
      </c>
      <c r="AU1582" s="143">
        <v>4.5601033597516887</v>
      </c>
      <c r="AV1582" s="143">
        <v>4.5264337367380891</v>
      </c>
      <c r="AW1582" s="143">
        <v>4.4960082034934938</v>
      </c>
      <c r="AX1582" s="144">
        <v>4.4690399823985247</v>
      </c>
    </row>
    <row r="1583" spans="1:50">
      <c r="A1583" s="212"/>
      <c r="B1583" s="215"/>
      <c r="C1583" s="217" t="s">
        <v>42</v>
      </c>
      <c r="D1583" s="83" t="s">
        <v>24</v>
      </c>
      <c r="E1583" s="56" t="str">
        <f>A1571&amp;"/"&amp;B1579&amp;"/"&amp;C1583&amp;"/"&amp;D1583</f>
        <v>Lignite fired power plants/Supercritical steam turbine/Electricity only with CCS/L</v>
      </c>
      <c r="F1583" s="103" t="str">
        <f>A1571</f>
        <v>Lignite fired power plants</v>
      </c>
      <c r="G1583" s="103" t="str">
        <f>B1579</f>
        <v>Supercritical steam turbine</v>
      </c>
      <c r="H1583" s="103" t="str">
        <f>C1583</f>
        <v>Electricity only with CCS</v>
      </c>
      <c r="I1583" s="104" t="str">
        <f t="shared" si="87"/>
        <v>L</v>
      </c>
      <c r="J1583" s="141" t="s">
        <v>99</v>
      </c>
      <c r="K1583" s="141" t="s">
        <v>99</v>
      </c>
      <c r="L1583" s="141" t="s">
        <v>99</v>
      </c>
      <c r="M1583" s="141" t="s">
        <v>99</v>
      </c>
      <c r="N1583" s="141" t="s">
        <v>99</v>
      </c>
      <c r="O1583" s="141" t="s">
        <v>99</v>
      </c>
      <c r="P1583" s="141" t="s">
        <v>99</v>
      </c>
      <c r="Q1583" s="141" t="s">
        <v>99</v>
      </c>
      <c r="R1583" s="141" t="s">
        <v>99</v>
      </c>
      <c r="S1583" s="141" t="s">
        <v>99</v>
      </c>
      <c r="T1583" s="141" t="s">
        <v>99</v>
      </c>
      <c r="U1583" s="141" t="s">
        <v>99</v>
      </c>
      <c r="V1583" s="141" t="s">
        <v>99</v>
      </c>
      <c r="W1583" s="141" t="s">
        <v>99</v>
      </c>
      <c r="X1583" s="141" t="s">
        <v>99</v>
      </c>
      <c r="Y1583" s="141" t="s">
        <v>99</v>
      </c>
      <c r="Z1583" s="141" t="s">
        <v>99</v>
      </c>
      <c r="AA1583" s="141" t="s">
        <v>99</v>
      </c>
      <c r="AB1583" s="141" t="s">
        <v>99</v>
      </c>
      <c r="AC1583" s="141" t="s">
        <v>99</v>
      </c>
      <c r="AD1583" s="141" t="s">
        <v>99</v>
      </c>
      <c r="AE1583" s="141">
        <v>7.5012687609244741</v>
      </c>
      <c r="AF1583" s="141">
        <v>7.4980863067274299</v>
      </c>
      <c r="AG1583" s="141">
        <v>7.4942111650032128</v>
      </c>
      <c r="AH1583" s="141">
        <v>7.4894957470980374</v>
      </c>
      <c r="AI1583" s="141">
        <v>7.4837625576674203</v>
      </c>
      <c r="AJ1583" s="141">
        <v>7.4767988792528275</v>
      </c>
      <c r="AK1583" s="141">
        <v>7.4683508776698817</v>
      </c>
      <c r="AL1583" s="141">
        <v>7.4581172590994207</v>
      </c>
      <c r="AM1583" s="141">
        <v>7.445742739785115</v>
      </c>
      <c r="AN1583" s="141">
        <v>7.4308117785465084</v>
      </c>
      <c r="AO1583" s="141">
        <v>7.4128432860823041</v>
      </c>
      <c r="AP1583" s="141">
        <v>7.3912873751184085</v>
      </c>
      <c r="AQ1583" s="141">
        <v>7.3655256530168884</v>
      </c>
      <c r="AR1583" s="141">
        <v>7.3348770615968393</v>
      </c>
      <c r="AS1583" s="141">
        <v>7.2986117742281245</v>
      </c>
      <c r="AT1583" s="141">
        <v>7.2559760394597941</v>
      </c>
      <c r="AU1583" s="141">
        <v>7.2062308977552298</v>
      </c>
      <c r="AV1583" s="141">
        <v>7.1487070824015682</v>
      </c>
      <c r="AW1583" s="141">
        <v>7.0828767739956939</v>
      </c>
      <c r="AX1583" s="142">
        <v>7.0084398813012916</v>
      </c>
    </row>
    <row r="1584" spans="1:50">
      <c r="A1584" s="212"/>
      <c r="B1584" s="215"/>
      <c r="C1584" s="216"/>
      <c r="D1584" s="106" t="s">
        <v>25</v>
      </c>
      <c r="E1584" s="107" t="str">
        <f>A1571&amp;"/"&amp;B1579&amp;"/"&amp;C1583&amp;"/"&amp;D1584</f>
        <v>Lignite fired power plants/Supercritical steam turbine/Electricity only with CCS/M</v>
      </c>
      <c r="F1584" s="108" t="str">
        <f>A1571</f>
        <v>Lignite fired power plants</v>
      </c>
      <c r="G1584" s="108" t="str">
        <f>B1579</f>
        <v>Supercritical steam turbine</v>
      </c>
      <c r="H1584" s="108" t="str">
        <f>C1583</f>
        <v>Electricity only with CCS</v>
      </c>
      <c r="I1584" s="109" t="str">
        <f t="shared" si="87"/>
        <v>M</v>
      </c>
      <c r="J1584" s="143" t="s">
        <v>99</v>
      </c>
      <c r="K1584" s="143" t="s">
        <v>99</v>
      </c>
      <c r="L1584" s="143" t="s">
        <v>99</v>
      </c>
      <c r="M1584" s="143" t="s">
        <v>99</v>
      </c>
      <c r="N1584" s="143" t="s">
        <v>99</v>
      </c>
      <c r="O1584" s="143" t="s">
        <v>99</v>
      </c>
      <c r="P1584" s="143" t="s">
        <v>99</v>
      </c>
      <c r="Q1584" s="143" t="s">
        <v>99</v>
      </c>
      <c r="R1584" s="143" t="s">
        <v>99</v>
      </c>
      <c r="S1584" s="143" t="s">
        <v>99</v>
      </c>
      <c r="T1584" s="143" t="s">
        <v>99</v>
      </c>
      <c r="U1584" s="143" t="s">
        <v>99</v>
      </c>
      <c r="V1584" s="143" t="s">
        <v>99</v>
      </c>
      <c r="W1584" s="143" t="s">
        <v>99</v>
      </c>
      <c r="X1584" s="143" t="s">
        <v>99</v>
      </c>
      <c r="Y1584" s="143" t="s">
        <v>99</v>
      </c>
      <c r="Z1584" s="143" t="s">
        <v>99</v>
      </c>
      <c r="AA1584" s="143" t="s">
        <v>99</v>
      </c>
      <c r="AB1584" s="143" t="s">
        <v>99</v>
      </c>
      <c r="AC1584" s="143" t="s">
        <v>99</v>
      </c>
      <c r="AD1584" s="143" t="s">
        <v>99</v>
      </c>
      <c r="AE1584" s="143">
        <v>8.043075233053786</v>
      </c>
      <c r="AF1584" s="143">
        <v>8.0411804399778664</v>
      </c>
      <c r="AG1584" s="143">
        <v>8.0387513002046749</v>
      </c>
      <c r="AH1584" s="143">
        <v>8.0356385093320668</v>
      </c>
      <c r="AI1584" s="143">
        <v>8.0316519369408912</v>
      </c>
      <c r="AJ1584" s="143">
        <v>8.0265500362285174</v>
      </c>
      <c r="AK1584" s="143">
        <v>8.0200268760333415</v>
      </c>
      <c r="AL1584" s="143">
        <v>8.0116965051382323</v>
      </c>
      <c r="AM1584" s="143">
        <v>8.0010745008123134</v>
      </c>
      <c r="AN1584" s="143">
        <v>7.9875568549954927</v>
      </c>
      <c r="AO1584" s="143">
        <v>7.9703969080171957</v>
      </c>
      <c r="AP1584" s="143">
        <v>7.9486819814475558</v>
      </c>
      <c r="AQ1584" s="143">
        <v>7.9213128464953737</v>
      </c>
      <c r="AR1584" s="143">
        <v>7.8869913444929702</v>
      </c>
      <c r="AS1584" s="143">
        <v>7.8442244116671311</v>
      </c>
      <c r="AT1584" s="143">
        <v>7.7913562453142724</v>
      </c>
      <c r="AU1584" s="143">
        <v>7.7266436194283621</v>
      </c>
      <c r="AV1584" s="143">
        <v>7.6483907181265831</v>
      </c>
      <c r="AW1584" s="143">
        <v>7.5551564002798566</v>
      </c>
      <c r="AX1584" s="144">
        <v>7.4460347236147966</v>
      </c>
    </row>
    <row r="1585" spans="1:50">
      <c r="A1585" s="212"/>
      <c r="B1585" s="215"/>
      <c r="C1585" s="217" t="s">
        <v>43</v>
      </c>
      <c r="D1585" s="52" t="s">
        <v>24</v>
      </c>
      <c r="E1585" s="86" t="str">
        <f>A1571&amp;"/"&amp;B1579&amp;"/"&amp;C1585&amp;"/"&amp;D1585</f>
        <v>Lignite fired power plants/Supercritical steam turbine/CHP with CCS/L</v>
      </c>
      <c r="F1585" s="61" t="str">
        <f>A1571</f>
        <v>Lignite fired power plants</v>
      </c>
      <c r="G1585" s="61" t="str">
        <f>B1579</f>
        <v>Supercritical steam turbine</v>
      </c>
      <c r="H1585" s="61" t="str">
        <f>C1585</f>
        <v>CHP with CCS</v>
      </c>
      <c r="I1585" s="84" t="str">
        <f t="shared" si="87"/>
        <v>L</v>
      </c>
      <c r="J1585" s="135" t="s">
        <v>99</v>
      </c>
      <c r="K1585" s="135" t="s">
        <v>99</v>
      </c>
      <c r="L1585" s="135" t="s">
        <v>99</v>
      </c>
      <c r="M1585" s="135" t="s">
        <v>99</v>
      </c>
      <c r="N1585" s="135" t="s">
        <v>99</v>
      </c>
      <c r="O1585" s="135" t="s">
        <v>99</v>
      </c>
      <c r="P1585" s="135" t="s">
        <v>99</v>
      </c>
      <c r="Q1585" s="135" t="s">
        <v>99</v>
      </c>
      <c r="R1585" s="135" t="s">
        <v>99</v>
      </c>
      <c r="S1585" s="135" t="s">
        <v>99</v>
      </c>
      <c r="T1585" s="135" t="s">
        <v>99</v>
      </c>
      <c r="U1585" s="135" t="s">
        <v>99</v>
      </c>
      <c r="V1585" s="135" t="s">
        <v>99</v>
      </c>
      <c r="W1585" s="135" t="s">
        <v>99</v>
      </c>
      <c r="X1585" s="135" t="s">
        <v>99</v>
      </c>
      <c r="Y1585" s="135" t="s">
        <v>99</v>
      </c>
      <c r="Z1585" s="135" t="s">
        <v>99</v>
      </c>
      <c r="AA1585" s="135" t="s">
        <v>99</v>
      </c>
      <c r="AB1585" s="135" t="s">
        <v>99</v>
      </c>
      <c r="AC1585" s="135" t="s">
        <v>99</v>
      </c>
      <c r="AD1585" s="135" t="s">
        <v>99</v>
      </c>
      <c r="AE1585" s="135">
        <v>8.2435096930349747</v>
      </c>
      <c r="AF1585" s="135">
        <v>8.2405961690375982</v>
      </c>
      <c r="AG1585" s="135">
        <v>8.2370484923994791</v>
      </c>
      <c r="AH1585" s="135">
        <v>8.2327315463026096</v>
      </c>
      <c r="AI1585" s="135">
        <v>8.2274828344741344</v>
      </c>
      <c r="AJ1585" s="135">
        <v>8.2211076149376598</v>
      </c>
      <c r="AK1585" s="135">
        <v>8.2133735035199216</v>
      </c>
      <c r="AL1585" s="135">
        <v>8.2040046669431916</v>
      </c>
      <c r="AM1585" s="135">
        <v>8.1926758443597514</v>
      </c>
      <c r="AN1585" s="135">
        <v>8.1790066094928431</v>
      </c>
      <c r="AO1585" s="135">
        <v>8.1625565270251155</v>
      </c>
      <c r="AP1585" s="135">
        <v>8.1428221773722722</v>
      </c>
      <c r="AQ1585" s="135">
        <v>8.1192374245653838</v>
      </c>
      <c r="AR1585" s="135">
        <v>8.09117876258337</v>
      </c>
      <c r="AS1585" s="135">
        <v>8.0579780380863291</v>
      </c>
      <c r="AT1585" s="135">
        <v>8.0189451946572898</v>
      </c>
      <c r="AU1585" s="135">
        <v>7.9734037178172557</v>
      </c>
      <c r="AV1585" s="135">
        <v>7.9207408965866408</v>
      </c>
      <c r="AW1585" s="135">
        <v>7.8604735144281284</v>
      </c>
      <c r="AX1585" s="136">
        <v>7.7923268390237412</v>
      </c>
    </row>
    <row r="1586" spans="1:50">
      <c r="A1586" s="212"/>
      <c r="B1586" s="218"/>
      <c r="C1586" s="210"/>
      <c r="D1586" s="93" t="s">
        <v>25</v>
      </c>
      <c r="E1586" s="73" t="str">
        <f>A1571&amp;"/"&amp;B1579&amp;"/"&amp;C1585&amp;"/"&amp;D1586</f>
        <v>Lignite fired power plants/Supercritical steam turbine/CHP with CCS/M</v>
      </c>
      <c r="F1586" s="91" t="str">
        <f>A1571</f>
        <v>Lignite fired power plants</v>
      </c>
      <c r="G1586" s="91" t="str">
        <f>B1579</f>
        <v>Supercritical steam turbine</v>
      </c>
      <c r="H1586" s="91" t="str">
        <f>C1585</f>
        <v>CHP with CCS</v>
      </c>
      <c r="I1586" s="70" t="str">
        <f t="shared" si="87"/>
        <v>M</v>
      </c>
      <c r="J1586" s="137" t="s">
        <v>99</v>
      </c>
      <c r="K1586" s="137" t="s">
        <v>99</v>
      </c>
      <c r="L1586" s="137" t="s">
        <v>99</v>
      </c>
      <c r="M1586" s="137" t="s">
        <v>99</v>
      </c>
      <c r="N1586" s="137" t="s">
        <v>99</v>
      </c>
      <c r="O1586" s="137" t="s">
        <v>99</v>
      </c>
      <c r="P1586" s="137" t="s">
        <v>99</v>
      </c>
      <c r="Q1586" s="137" t="s">
        <v>99</v>
      </c>
      <c r="R1586" s="137" t="s">
        <v>99</v>
      </c>
      <c r="S1586" s="137" t="s">
        <v>99</v>
      </c>
      <c r="T1586" s="137" t="s">
        <v>99</v>
      </c>
      <c r="U1586" s="137" t="s">
        <v>99</v>
      </c>
      <c r="V1586" s="137" t="s">
        <v>99</v>
      </c>
      <c r="W1586" s="137" t="s">
        <v>99</v>
      </c>
      <c r="X1586" s="137" t="s">
        <v>99</v>
      </c>
      <c r="Y1586" s="137" t="s">
        <v>99</v>
      </c>
      <c r="Z1586" s="137" t="s">
        <v>99</v>
      </c>
      <c r="AA1586" s="137" t="s">
        <v>99</v>
      </c>
      <c r="AB1586" s="137" t="s">
        <v>99</v>
      </c>
      <c r="AC1586" s="137" t="s">
        <v>99</v>
      </c>
      <c r="AD1586" s="137" t="s">
        <v>99</v>
      </c>
      <c r="AE1586" s="137">
        <v>8.8161919166999052</v>
      </c>
      <c r="AF1586" s="137">
        <v>8.8144613863200902</v>
      </c>
      <c r="AG1586" s="137">
        <v>8.8122428326280016</v>
      </c>
      <c r="AH1586" s="137">
        <v>8.8093998946631569</v>
      </c>
      <c r="AI1586" s="137">
        <v>8.8057589247219337</v>
      </c>
      <c r="AJ1586" s="137">
        <v>8.801099316087214</v>
      </c>
      <c r="AK1586" s="137">
        <v>8.7951416592677933</v>
      </c>
      <c r="AL1586" s="137">
        <v>8.7875334617858005</v>
      </c>
      <c r="AM1586" s="137">
        <v>8.7778322963054478</v>
      </c>
      <c r="AN1586" s="137">
        <v>8.7654865172085774</v>
      </c>
      <c r="AO1586" s="137">
        <v>8.7498141939668823</v>
      </c>
      <c r="AP1586" s="137">
        <v>8.7299817697292283</v>
      </c>
      <c r="AQ1586" s="137">
        <v>8.7049853096376673</v>
      </c>
      <c r="AR1586" s="137">
        <v>8.6736391945125675</v>
      </c>
      <c r="AS1586" s="137">
        <v>8.634579796709632</v>
      </c>
      <c r="AT1586" s="137">
        <v>8.5862948577569718</v>
      </c>
      <c r="AU1586" s="137">
        <v>8.5271922747486499</v>
      </c>
      <c r="AV1586" s="137">
        <v>8.4557232448411916</v>
      </c>
      <c r="AW1586" s="137">
        <v>8.3705715617758933</v>
      </c>
      <c r="AX1586" s="138">
        <v>8.2709098208897451</v>
      </c>
    </row>
    <row r="1587" spans="1:50">
      <c r="A1587" s="212"/>
      <c r="B1587" s="214" t="s">
        <v>45</v>
      </c>
      <c r="C1587" s="209" t="s">
        <v>36</v>
      </c>
      <c r="D1587" s="67" t="s">
        <v>24</v>
      </c>
      <c r="E1587" s="87" t="str">
        <f>A1571&amp;"/"&amp;B1587&amp;"/"&amp;C1587&amp;"/"&amp;D1587</f>
        <v>Lignite fired power plants/Fluidized bed combustion/Electricity only/L</v>
      </c>
      <c r="F1587" s="55" t="str">
        <f>A1571</f>
        <v>Lignite fired power plants</v>
      </c>
      <c r="G1587" s="55" t="str">
        <f>B1587</f>
        <v>Fluidized bed combustion</v>
      </c>
      <c r="H1587" s="55" t="str">
        <f>C1587</f>
        <v>Electricity only</v>
      </c>
      <c r="I1587" s="85" t="str">
        <f t="shared" si="87"/>
        <v>L</v>
      </c>
      <c r="J1587" s="139">
        <v>4.0926700012769661</v>
      </c>
      <c r="K1587" s="139">
        <v>4.0925054856553897</v>
      </c>
      <c r="L1587" s="139">
        <v>4.0923046155912584</v>
      </c>
      <c r="M1587" s="139">
        <v>4.0920593763734683</v>
      </c>
      <c r="N1587" s="139">
        <v>4.0917599956205386</v>
      </c>
      <c r="O1587" s="139">
        <v>4.0913945623596462</v>
      </c>
      <c r="P1587" s="139">
        <v>4.090948565788902</v>
      </c>
      <c r="Q1587" s="139">
        <v>4.0904043378943671</v>
      </c>
      <c r="R1587" s="139">
        <v>4.0897403815307483</v>
      </c>
      <c r="S1587" s="139">
        <v>4.0889305628925054</v>
      </c>
      <c r="T1587" s="139">
        <v>4.0879431446814634</v>
      </c>
      <c r="U1587" s="139">
        <v>4.086739634031435</v>
      </c>
      <c r="V1587" s="139">
        <v>4.0852734178918979</v>
      </c>
      <c r="W1587" s="139">
        <v>4.0834881589062357</v>
      </c>
      <c r="X1587" s="139">
        <v>4.0813159280701869</v>
      </c>
      <c r="Y1587" s="139">
        <v>4.0786750584364473</v>
      </c>
      <c r="Z1587" s="139">
        <v>4.0754677194548323</v>
      </c>
      <c r="AA1587" s="139">
        <v>4.0715772378586612</v>
      </c>
      <c r="AB1587" s="139">
        <v>4.0668652332633277</v>
      </c>
      <c r="AC1587" s="139">
        <v>4.0611687012016775</v>
      </c>
      <c r="AD1587" s="139">
        <v>4.054297270884315</v>
      </c>
      <c r="AE1587" s="139">
        <v>4.0460309979181748</v>
      </c>
      <c r="AF1587" s="139">
        <v>4.0361192308895379</v>
      </c>
      <c r="AG1587" s="139">
        <v>4.0242813179361683</v>
      </c>
      <c r="AH1587" s="139">
        <v>4.0102101872510802</v>
      </c>
      <c r="AI1587" s="139">
        <v>3.9935801152502295</v>
      </c>
      <c r="AJ1587" s="139">
        <v>3.9740602247440626</v>
      </c>
      <c r="AK1587" s="139">
        <v>3.9513353192435079</v>
      </c>
      <c r="AL1587" s="139">
        <v>3.9251353825724205</v>
      </c>
      <c r="AM1587" s="139">
        <v>3.8952742229122563</v>
      </c>
      <c r="AN1587" s="139">
        <v>3.861696074542353</v>
      </c>
      <c r="AO1587" s="139">
        <v>3.8245263486296386</v>
      </c>
      <c r="AP1587" s="139">
        <v>3.7841193016428427</v>
      </c>
      <c r="AQ1587" s="139">
        <v>3.7410918530796349</v>
      </c>
      <c r="AR1587" s="139">
        <v>3.6963305001531026</v>
      </c>
      <c r="AS1587" s="139">
        <v>3.6509591218213093</v>
      </c>
      <c r="AT1587" s="139">
        <v>3.606261104199366</v>
      </c>
      <c r="AU1587" s="139">
        <v>3.5635598812208356</v>
      </c>
      <c r="AV1587" s="139">
        <v>3.5240753024929061</v>
      </c>
      <c r="AW1587" s="139">
        <v>3.4887842429335838</v>
      </c>
      <c r="AX1587" s="140">
        <v>3.4583169109369356</v>
      </c>
    </row>
    <row r="1588" spans="1:50">
      <c r="A1588" s="212"/>
      <c r="B1588" s="215"/>
      <c r="C1588" s="206"/>
      <c r="D1588" s="52" t="s">
        <v>25</v>
      </c>
      <c r="E1588" s="86" t="str">
        <f>A1571&amp;"/"&amp;B1587&amp;"/"&amp;C1587&amp;"/"&amp;D1588</f>
        <v>Lignite fired power plants/Fluidized bed combustion/Electricity only/M</v>
      </c>
      <c r="F1588" s="61" t="str">
        <f>A1571</f>
        <v>Lignite fired power plants</v>
      </c>
      <c r="G1588" s="61" t="str">
        <f>B1587</f>
        <v>Fluidized bed combustion</v>
      </c>
      <c r="H1588" s="61" t="str">
        <f>C1587</f>
        <v>Electricity only</v>
      </c>
      <c r="I1588" s="84" t="str">
        <f t="shared" si="87"/>
        <v>M</v>
      </c>
      <c r="J1588" s="135">
        <v>4.4405469513855076</v>
      </c>
      <c r="K1588" s="135">
        <v>4.4401904108978778</v>
      </c>
      <c r="L1588" s="135">
        <v>4.4397659542119587</v>
      </c>
      <c r="M1588" s="135">
        <v>4.4392607057514848</v>
      </c>
      <c r="N1588" s="135">
        <v>4.4386593747054075</v>
      </c>
      <c r="O1588" s="135">
        <v>4.4379438127241624</v>
      </c>
      <c r="P1588" s="135">
        <v>4.437092495126632</v>
      </c>
      <c r="Q1588" s="135">
        <v>4.4360799143055809</v>
      </c>
      <c r="R1588" s="135">
        <v>4.43487587319225</v>
      </c>
      <c r="S1588" s="135">
        <v>4.433444666179696</v>
      </c>
      <c r="T1588" s="135">
        <v>4.4317441350746059</v>
      </c>
      <c r="U1588" s="135">
        <v>4.4297245888312133</v>
      </c>
      <c r="V1588" s="135">
        <v>4.4273275785574961</v>
      </c>
      <c r="W1588" s="135">
        <v>4.424484524317073</v>
      </c>
      <c r="X1588" s="135">
        <v>4.4211151985848867</v>
      </c>
      <c r="Y1588" s="135">
        <v>4.4171260841729563</v>
      </c>
      <c r="Z1588" s="135">
        <v>4.4124086437121273</v>
      </c>
      <c r="AA1588" s="135">
        <v>4.4068375654252332</v>
      </c>
      <c r="AB1588" s="135">
        <v>4.4002690883511004</v>
      </c>
      <c r="AC1588" s="135">
        <v>4.3925395619094774</v>
      </c>
      <c r="AD1588" s="135">
        <v>4.383464461986466</v>
      </c>
      <c r="AE1588" s="135">
        <v>4.3728381697602163</v>
      </c>
      <c r="AF1588" s="135">
        <v>4.3604349190995446</v>
      </c>
      <c r="AG1588" s="135">
        <v>4.3460114279944335</v>
      </c>
      <c r="AH1588" s="135">
        <v>4.3293118363630496</v>
      </c>
      <c r="AI1588" s="135">
        <v>4.3100756532843674</v>
      </c>
      <c r="AJ1588" s="135">
        <v>4.2880494335423815</v>
      </c>
      <c r="AK1588" s="135">
        <v>4.2630028022416635</v>
      </c>
      <c r="AL1588" s="135">
        <v>4.2347491585944059</v>
      </c>
      <c r="AM1588" s="135">
        <v>4.2031708428236723</v>
      </c>
      <c r="AN1588" s="135">
        <v>4.1682476890565336</v>
      </c>
      <c r="AO1588" s="135">
        <v>4.1300867150438254</v>
      </c>
      <c r="AP1588" s="135">
        <v>4.0889493284430944</v>
      </c>
      <c r="AQ1588" s="135">
        <v>4.0452711290218186</v>
      </c>
      <c r="AR1588" s="135">
        <v>3.9996685985250902</v>
      </c>
      <c r="AS1588" s="135">
        <v>3.952927245607714</v>
      </c>
      <c r="AT1588" s="135">
        <v>3.9059675954627582</v>
      </c>
      <c r="AU1588" s="135">
        <v>3.859788926407695</v>
      </c>
      <c r="AV1588" s="135">
        <v>3.8153953944020178</v>
      </c>
      <c r="AW1588" s="135">
        <v>3.7737139911552715</v>
      </c>
      <c r="AX1588" s="136">
        <v>3.7355170552583332</v>
      </c>
    </row>
    <row r="1589" spans="1:50">
      <c r="A1589" s="212"/>
      <c r="B1589" s="215"/>
      <c r="C1589" s="216"/>
      <c r="D1589" s="52" t="s">
        <v>38</v>
      </c>
      <c r="E1589" s="86" t="str">
        <f>A1571&amp;"/"&amp;B1587&amp;"/"&amp;C1587&amp;"/"&amp;D1589</f>
        <v>Lignite fired power plants/Fluidized bed combustion/Electricity only/S</v>
      </c>
      <c r="F1589" s="61" t="str">
        <f>A1571</f>
        <v>Lignite fired power plants</v>
      </c>
      <c r="G1589" s="61" t="str">
        <f>B1587</f>
        <v>Fluidized bed combustion</v>
      </c>
      <c r="H1589" s="61" t="str">
        <f>C1587</f>
        <v>Electricity only</v>
      </c>
      <c r="I1589" s="84" t="str">
        <f t="shared" si="87"/>
        <v>S</v>
      </c>
      <c r="J1589" s="135">
        <v>5.0400207898225515</v>
      </c>
      <c r="K1589" s="135">
        <v>5.0391186390628659</v>
      </c>
      <c r="L1589" s="135">
        <v>5.0380718254370773</v>
      </c>
      <c r="M1589" s="135">
        <v>5.0368574016975254</v>
      </c>
      <c r="N1589" s="135">
        <v>5.0354488674953162</v>
      </c>
      <c r="O1589" s="135">
        <v>5.0338156495006077</v>
      </c>
      <c r="P1589" s="135">
        <v>5.0319225160971337</v>
      </c>
      <c r="Q1589" s="135">
        <v>5.0297289222850425</v>
      </c>
      <c r="R1589" s="135">
        <v>5.0271882817181517</v>
      </c>
      <c r="S1589" s="135">
        <v>5.0242471649051854</v>
      </c>
      <c r="T1589" s="135">
        <v>5.0208444258097042</v>
      </c>
      <c r="U1589" s="135">
        <v>5.0169102637565732</v>
      </c>
      <c r="V1589" s="135">
        <v>5.0123652341459204</v>
      </c>
      <c r="W1589" s="135">
        <v>5.0071192305292955</v>
      </c>
      <c r="X1589" s="135">
        <v>5.0010704727416089</v>
      </c>
      <c r="Y1589" s="135">
        <v>4.994104551686771</v>
      </c>
      <c r="Z1589" s="135">
        <v>4.9860936017258304</v>
      </c>
      <c r="AA1589" s="135">
        <v>4.9768956969889713</v>
      </c>
      <c r="AB1589" s="135">
        <v>4.9663545986219271</v>
      </c>
      <c r="AC1589" s="135">
        <v>4.9543000157263757</v>
      </c>
      <c r="AD1589" s="135">
        <v>4.9405485823616191</v>
      </c>
      <c r="AE1589" s="135">
        <v>4.92490579376343</v>
      </c>
      <c r="AF1589" s="135">
        <v>4.9071691820842496</v>
      </c>
      <c r="AG1589" s="135">
        <v>4.887133037758205</v>
      </c>
      <c r="AH1589" s="135">
        <v>4.8645949857681918</v>
      </c>
      <c r="AI1589" s="135">
        <v>4.8393646914530937</v>
      </c>
      <c r="AJ1589" s="135">
        <v>4.8112748793861284</v>
      </c>
      <c r="AK1589" s="135">
        <v>4.7801946810106015</v>
      </c>
      <c r="AL1589" s="135">
        <v>4.7460450642462346</v>
      </c>
      <c r="AM1589" s="135">
        <v>4.7088157324003808</v>
      </c>
      <c r="AN1589" s="135">
        <v>4.6685824202706687</v>
      </c>
      <c r="AO1589" s="135">
        <v>4.6255230018161271</v>
      </c>
      <c r="AP1589" s="135">
        <v>4.5799303348353542</v>
      </c>
      <c r="AQ1589" s="135">
        <v>4.5322194239122302</v>
      </c>
      <c r="AR1589" s="135">
        <v>4.4829264337130388</v>
      </c>
      <c r="AS1589" s="135">
        <v>4.432697479583612</v>
      </c>
      <c r="AT1589" s="135">
        <v>4.3822660579045944</v>
      </c>
      <c r="AU1589" s="135">
        <v>4.3324194380514935</v>
      </c>
      <c r="AV1589" s="135">
        <v>4.2839561430950761</v>
      </c>
      <c r="AW1589" s="135">
        <v>4.237638453794851</v>
      </c>
      <c r="AX1589" s="136">
        <v>4.1941452326183555</v>
      </c>
    </row>
    <row r="1590" spans="1:50">
      <c r="A1590" s="212"/>
      <c r="B1590" s="215"/>
      <c r="C1590" s="217" t="s">
        <v>26</v>
      </c>
      <c r="D1590" s="83" t="s">
        <v>24</v>
      </c>
      <c r="E1590" s="56" t="str">
        <f>A1571&amp;"/"&amp;B1587&amp;"/"&amp;C1590&amp;"/"&amp;D1590</f>
        <v>Lignite fired power plants/Fluidized bed combustion/CHP/L</v>
      </c>
      <c r="F1590" s="103" t="str">
        <f>A1571</f>
        <v>Lignite fired power plants</v>
      </c>
      <c r="G1590" s="103" t="str">
        <f>B1587</f>
        <v>Fluidized bed combustion</v>
      </c>
      <c r="H1590" s="103" t="str">
        <f>C1590</f>
        <v>CHP</v>
      </c>
      <c r="I1590" s="104" t="str">
        <f t="shared" si="87"/>
        <v>L</v>
      </c>
      <c r="J1590" s="141">
        <v>4.7991056263895038</v>
      </c>
      <c r="K1590" s="141">
        <v>4.7990425208587135</v>
      </c>
      <c r="L1590" s="141">
        <v>4.7989654534389778</v>
      </c>
      <c r="M1590" s="141">
        <v>4.7988713377711774</v>
      </c>
      <c r="N1590" s="141">
        <v>4.7987564065467705</v>
      </c>
      <c r="O1590" s="141">
        <v>4.7986160619119715</v>
      </c>
      <c r="P1590" s="141">
        <v>4.7984446933240408</v>
      </c>
      <c r="Q1590" s="141">
        <v>4.7982354559341935</v>
      </c>
      <c r="R1590" s="141">
        <v>4.7979800011752145</v>
      </c>
      <c r="S1590" s="141">
        <v>4.7976681495930267</v>
      </c>
      <c r="T1590" s="141">
        <v>4.797287494058299</v>
      </c>
      <c r="U1590" s="141">
        <v>4.7968229193156828</v>
      </c>
      <c r="V1590" s="141">
        <v>4.7962560213827956</v>
      </c>
      <c r="W1590" s="141">
        <v>4.7955644076418587</v>
      </c>
      <c r="X1590" s="141">
        <v>4.7947208556728356</v>
      </c>
      <c r="Y1590" s="141">
        <v>4.7936923061472525</v>
      </c>
      <c r="Z1590" s="141">
        <v>4.7924386627626356</v>
      </c>
      <c r="AA1590" s="141">
        <v>4.790911370782541</v>
      </c>
      <c r="AB1590" s="141">
        <v>4.7890517460944286</v>
      </c>
      <c r="AC1590" s="141">
        <v>4.7867890300832272</v>
      </c>
      <c r="AD1590" s="141">
        <v>4.7840381539311192</v>
      </c>
      <c r="AE1590" s="141">
        <v>4.780697211915836</v>
      </c>
      <c r="AF1590" s="141">
        <v>4.7766446706974488</v>
      </c>
      <c r="AG1590" s="141">
        <v>4.7717363855991159</v>
      </c>
      <c r="AH1590" s="141">
        <v>4.7658025621350957</v>
      </c>
      <c r="AI1590" s="141">
        <v>4.7586448995419097</v>
      </c>
      <c r="AJ1590" s="141">
        <v>4.7500342915517084</v>
      </c>
      <c r="AK1590" s="141">
        <v>4.7397096457623187</v>
      </c>
      <c r="AL1590" s="141">
        <v>4.7273786196419447</v>
      </c>
      <c r="AM1590" s="141">
        <v>4.7127213501803054</v>
      </c>
      <c r="AN1590" s="141">
        <v>4.6953985456425489</v>
      </c>
      <c r="AO1590" s="141">
        <v>4.6750655460127613</v>
      </c>
      <c r="AP1590" s="141">
        <v>4.6513940251615642</v>
      </c>
      <c r="AQ1590" s="141">
        <v>4.6241027192771664</v>
      </c>
      <c r="AR1590" s="141">
        <v>4.5929976806437063</v>
      </c>
      <c r="AS1590" s="141">
        <v>4.5580208205963313</v>
      </c>
      <c r="AT1590" s="141">
        <v>4.5193027743560696</v>
      </c>
      <c r="AU1590" s="141">
        <v>4.4772125550915778</v>
      </c>
      <c r="AV1590" s="141">
        <v>4.4323927803377119</v>
      </c>
      <c r="AW1590" s="141">
        <v>4.3857668747161327</v>
      </c>
      <c r="AX1590" s="142">
        <v>4.3385055328283819</v>
      </c>
    </row>
    <row r="1591" spans="1:50">
      <c r="A1591" s="212"/>
      <c r="B1591" s="215"/>
      <c r="C1591" s="206"/>
      <c r="D1591" s="52" t="s">
        <v>25</v>
      </c>
      <c r="E1591" s="86" t="str">
        <f>A1571&amp;"/"&amp;B1587&amp;"/"&amp;C1590&amp;"/"&amp;D1591</f>
        <v>Lignite fired power plants/Fluidized bed combustion/CHP/M</v>
      </c>
      <c r="F1591" s="61" t="str">
        <f>A1571</f>
        <v>Lignite fired power plants</v>
      </c>
      <c r="G1591" s="61" t="str">
        <f>B1587</f>
        <v>Fluidized bed combustion</v>
      </c>
      <c r="H1591" s="61" t="str">
        <f>C1590</f>
        <v>CHP</v>
      </c>
      <c r="I1591" s="84" t="str">
        <f t="shared" ref="I1591:I1654" si="88">D1591</f>
        <v>M</v>
      </c>
      <c r="J1591" s="135">
        <v>5.1326812229163199</v>
      </c>
      <c r="K1591" s="135">
        <v>5.1325264964606694</v>
      </c>
      <c r="L1591" s="135">
        <v>5.1323422281902431</v>
      </c>
      <c r="M1591" s="135">
        <v>5.1321227888668517</v>
      </c>
      <c r="N1591" s="135">
        <v>5.1318614812635763</v>
      </c>
      <c r="O1591" s="135">
        <v>5.1315503394996673</v>
      </c>
      <c r="P1591" s="135">
        <v>5.1311798914920592</v>
      </c>
      <c r="Q1591" s="135">
        <v>5.1307388780894563</v>
      </c>
      <c r="R1591" s="135">
        <v>5.1302139214799709</v>
      </c>
      <c r="S1591" s="135">
        <v>5.1295891344062401</v>
      </c>
      <c r="T1591" s="135">
        <v>5.1288456606088166</v>
      </c>
      <c r="U1591" s="135">
        <v>5.1279611357966584</v>
      </c>
      <c r="V1591" s="135">
        <v>5.1269090573912148</v>
      </c>
      <c r="W1591" s="135">
        <v>5.1256580504313094</v>
      </c>
      <c r="X1591" s="135">
        <v>5.124171016546879</v>
      </c>
      <c r="Y1591" s="135">
        <v>5.1224041530864453</v>
      </c>
      <c r="Z1591" s="135">
        <v>5.1203058307132618</v>
      </c>
      <c r="AA1591" s="135">
        <v>5.1178153206283596</v>
      </c>
      <c r="AB1591" s="135">
        <v>5.1148613678083272</v>
      </c>
      <c r="AC1591" s="135">
        <v>5.1113606153053732</v>
      </c>
      <c r="AD1591" s="135">
        <v>5.1072158981209412</v>
      </c>
      <c r="AE1591" s="135">
        <v>5.1023144451854074</v>
      </c>
      <c r="AF1591" s="135">
        <v>5.0965260567043842</v>
      </c>
      <c r="AG1591" s="135">
        <v>5.0897013640549869</v>
      </c>
      <c r="AH1591" s="135">
        <v>5.0816703331639443</v>
      </c>
      <c r="AI1591" s="135">
        <v>5.0722412422136198</v>
      </c>
      <c r="AJ1591" s="135">
        <v>5.0612004518403957</v>
      </c>
      <c r="AK1591" s="135">
        <v>5.048313389488321</v>
      </c>
      <c r="AL1591" s="135">
        <v>5.0333272834834242</v>
      </c>
      <c r="AM1591" s="135">
        <v>5.0159762934489978</v>
      </c>
      <c r="AN1591" s="135">
        <v>4.995989767534712</v>
      </c>
      <c r="AO1591" s="135">
        <v>4.9731043744259935</v>
      </c>
      <c r="AP1591" s="135">
        <v>4.9470807530292902</v>
      </c>
      <c r="AQ1591" s="135">
        <v>4.9177250238485533</v>
      </c>
      <c r="AR1591" s="135">
        <v>4.88491493757002</v>
      </c>
      <c r="AS1591" s="135">
        <v>4.8486295417136569</v>
      </c>
      <c r="AT1591" s="135">
        <v>4.8089800284552515</v>
      </c>
      <c r="AU1591" s="135">
        <v>4.7662380021406543</v>
      </c>
      <c r="AV1591" s="135">
        <v>4.7208560539104951</v>
      </c>
      <c r="AW1591" s="135">
        <v>4.6734747125185088</v>
      </c>
      <c r="AX1591" s="136">
        <v>4.6249101268348163</v>
      </c>
    </row>
    <row r="1592" spans="1:50">
      <c r="A1592" s="212"/>
      <c r="B1592" s="215"/>
      <c r="C1592" s="216"/>
      <c r="D1592" s="106" t="s">
        <v>38</v>
      </c>
      <c r="E1592" s="107" t="str">
        <f>A1571&amp;"/"&amp;B1587&amp;"/"&amp;C1590&amp;"/"&amp;D1592</f>
        <v>Lignite fired power plants/Fluidized bed combustion/CHP/S</v>
      </c>
      <c r="F1592" s="108" t="str">
        <f>A1571</f>
        <v>Lignite fired power plants</v>
      </c>
      <c r="G1592" s="108" t="str">
        <f>B1587</f>
        <v>Fluidized bed combustion</v>
      </c>
      <c r="H1592" s="108" t="str">
        <f>C1590</f>
        <v>CHP</v>
      </c>
      <c r="I1592" s="109" t="str">
        <f t="shared" si="88"/>
        <v>S</v>
      </c>
      <c r="J1592" s="143">
        <v>5.8400215391550718</v>
      </c>
      <c r="K1592" s="143">
        <v>5.8395719645291884</v>
      </c>
      <c r="L1592" s="143">
        <v>5.839049948378281</v>
      </c>
      <c r="M1592" s="143">
        <v>5.8384438770400751</v>
      </c>
      <c r="N1592" s="143">
        <v>5.8377402955923712</v>
      </c>
      <c r="O1592" s="143">
        <v>5.8369236231320363</v>
      </c>
      <c r="P1592" s="143">
        <v>5.835975826548939</v>
      </c>
      <c r="Q1592" s="143">
        <v>5.8348760476405808</v>
      </c>
      <c r="R1592" s="143">
        <v>5.8336001781050077</v>
      </c>
      <c r="S1592" s="143">
        <v>5.8321203767639389</v>
      </c>
      <c r="T1592" s="143">
        <v>5.8304045233788848</v>
      </c>
      <c r="U1592" s="143">
        <v>5.8284156037311492</v>
      </c>
      <c r="V1592" s="143">
        <v>5.8261110213789422</v>
      </c>
      <c r="W1592" s="143">
        <v>5.8234418328621418</v>
      </c>
      <c r="X1592" s="143">
        <v>5.8203519053351878</v>
      </c>
      <c r="Y1592" s="143">
        <v>5.8167769989758673</v>
      </c>
      <c r="Z1592" s="143">
        <v>5.8126437814273908</v>
      </c>
      <c r="AA1592" s="143">
        <v>5.8078687884577569</v>
      </c>
      <c r="AB1592" s="143">
        <v>5.8023573545323659</v>
      </c>
      <c r="AC1592" s="143">
        <v>5.7960025497488008</v>
      </c>
      <c r="AD1592" s="143">
        <v>5.7886841762918024</v>
      </c>
      <c r="AE1592" s="143">
        <v>5.7802678989470051</v>
      </c>
      <c r="AF1592" s="143">
        <v>5.7706046108683271</v>
      </c>
      <c r="AG1592" s="143">
        <v>5.7595301680359032</v>
      </c>
      <c r="AH1592" s="143">
        <v>5.7468656633991886</v>
      </c>
      <c r="AI1592" s="143">
        <v>5.7324184533116682</v>
      </c>
      <c r="AJ1592" s="143">
        <v>5.7159841917159371</v>
      </c>
      <c r="AK1592" s="143">
        <v>5.6973501665657595</v>
      </c>
      <c r="AL1592" s="143">
        <v>5.6763002600764407</v>
      </c>
      <c r="AM1592" s="143">
        <v>5.6526218577291152</v>
      </c>
      <c r="AN1592" s="143">
        <v>5.6261149945628111</v>
      </c>
      <c r="AO1592" s="143">
        <v>5.5966039315713383</v>
      </c>
      <c r="AP1592" s="143">
        <v>5.5639511786849534</v>
      </c>
      <c r="AQ1592" s="143">
        <v>5.5280737050633659</v>
      </c>
      <c r="AR1592" s="143">
        <v>5.4889606930355805</v>
      </c>
      <c r="AS1592" s="143">
        <v>5.4466917093277187</v>
      </c>
      <c r="AT1592" s="143">
        <v>5.401453627728638</v>
      </c>
      <c r="AU1592" s="143">
        <v>5.3535541236660542</v>
      </c>
      <c r="AV1592" s="143">
        <v>5.3034291995734248</v>
      </c>
      <c r="AW1592" s="143">
        <v>5.2516421482632047</v>
      </c>
      <c r="AX1592" s="144">
        <v>5.1988717763655368</v>
      </c>
    </row>
    <row r="1593" spans="1:50">
      <c r="A1593" s="212"/>
      <c r="B1593" s="215"/>
      <c r="C1593" s="217" t="s">
        <v>42</v>
      </c>
      <c r="D1593" s="83" t="s">
        <v>24</v>
      </c>
      <c r="E1593" s="56" t="str">
        <f>A1571&amp;"/"&amp;B1587&amp;"/"&amp;C1593&amp;"/"&amp;D1593</f>
        <v>Lignite fired power plants/Fluidized bed combustion/Electricity only with CCS/L</v>
      </c>
      <c r="F1593" s="103" t="str">
        <f>A1571</f>
        <v>Lignite fired power plants</v>
      </c>
      <c r="G1593" s="103" t="str">
        <f>B1587</f>
        <v>Fluidized bed combustion</v>
      </c>
      <c r="H1593" s="103" t="str">
        <f>C1593</f>
        <v>Electricity only with CCS</v>
      </c>
      <c r="I1593" s="104" t="str">
        <f t="shared" si="88"/>
        <v>L</v>
      </c>
      <c r="J1593" s="141" t="s">
        <v>99</v>
      </c>
      <c r="K1593" s="141" t="s">
        <v>99</v>
      </c>
      <c r="L1593" s="141" t="s">
        <v>99</v>
      </c>
      <c r="M1593" s="141" t="s">
        <v>99</v>
      </c>
      <c r="N1593" s="141" t="s">
        <v>99</v>
      </c>
      <c r="O1593" s="141" t="s">
        <v>99</v>
      </c>
      <c r="P1593" s="141" t="s">
        <v>99</v>
      </c>
      <c r="Q1593" s="141" t="s">
        <v>99</v>
      </c>
      <c r="R1593" s="141" t="s">
        <v>99</v>
      </c>
      <c r="S1593" s="141" t="s">
        <v>99</v>
      </c>
      <c r="T1593" s="141" t="s">
        <v>99</v>
      </c>
      <c r="U1593" s="141" t="s">
        <v>99</v>
      </c>
      <c r="V1593" s="141" t="s">
        <v>99</v>
      </c>
      <c r="W1593" s="141" t="s">
        <v>99</v>
      </c>
      <c r="X1593" s="141" t="s">
        <v>99</v>
      </c>
      <c r="Y1593" s="141" t="s">
        <v>99</v>
      </c>
      <c r="Z1593" s="141" t="s">
        <v>99</v>
      </c>
      <c r="AA1593" s="141" t="s">
        <v>99</v>
      </c>
      <c r="AB1593" s="141" t="s">
        <v>99</v>
      </c>
      <c r="AC1593" s="141" t="s">
        <v>99</v>
      </c>
      <c r="AD1593" s="141" t="s">
        <v>99</v>
      </c>
      <c r="AE1593" s="141">
        <v>7.8916054590016467</v>
      </c>
      <c r="AF1593" s="141">
        <v>7.8895602681396744</v>
      </c>
      <c r="AG1593" s="141">
        <v>7.8869383172101939</v>
      </c>
      <c r="AH1593" s="141">
        <v>7.8835784508855813</v>
      </c>
      <c r="AI1593" s="141">
        <v>7.8792754472865898</v>
      </c>
      <c r="AJ1593" s="141">
        <v>7.8737685870134326</v>
      </c>
      <c r="AK1593" s="141">
        <v>7.8667276558469101</v>
      </c>
      <c r="AL1593" s="141">
        <v>7.8577360679801203</v>
      </c>
      <c r="AM1593" s="141">
        <v>7.8462709499895169</v>
      </c>
      <c r="AN1593" s="141">
        <v>7.8316803511260904</v>
      </c>
      <c r="AO1593" s="141">
        <v>7.813158346165257</v>
      </c>
      <c r="AP1593" s="141">
        <v>7.7897198135080297</v>
      </c>
      <c r="AQ1593" s="141">
        <v>7.7601782738984255</v>
      </c>
      <c r="AR1593" s="141">
        <v>7.7231325282935082</v>
      </c>
      <c r="AS1593" s="141">
        <v>7.6769710020975497</v>
      </c>
      <c r="AT1593" s="141">
        <v>7.6199064645033259</v>
      </c>
      <c r="AU1593" s="141">
        <v>7.5500573222417851</v>
      </c>
      <c r="AV1593" s="141">
        <v>7.4655931553102404</v>
      </c>
      <c r="AW1593" s="141">
        <v>7.3649584330782165</v>
      </c>
      <c r="AX1593" s="142">
        <v>7.2471753047806056</v>
      </c>
    </row>
    <row r="1594" spans="1:50">
      <c r="A1594" s="212"/>
      <c r="B1594" s="215"/>
      <c r="C1594" s="216"/>
      <c r="D1594" s="106" t="s">
        <v>25</v>
      </c>
      <c r="E1594" s="107" t="str">
        <f>A1571&amp;"/"&amp;B1587&amp;"/"&amp;C1593&amp;"/"&amp;D1594</f>
        <v>Lignite fired power plants/Fluidized bed combustion/Electricity only with CCS/M</v>
      </c>
      <c r="F1594" s="108" t="str">
        <f>A1571</f>
        <v>Lignite fired power plants</v>
      </c>
      <c r="G1594" s="108" t="str">
        <f>B1587</f>
        <v>Fluidized bed combustion</v>
      </c>
      <c r="H1594" s="108" t="str">
        <f>C1593</f>
        <v>Electricity only with CCS</v>
      </c>
      <c r="I1594" s="109" t="str">
        <f t="shared" si="88"/>
        <v>M</v>
      </c>
      <c r="J1594" s="143" t="s">
        <v>99</v>
      </c>
      <c r="K1594" s="143" t="s">
        <v>99</v>
      </c>
      <c r="L1594" s="143" t="s">
        <v>99</v>
      </c>
      <c r="M1594" s="143" t="s">
        <v>99</v>
      </c>
      <c r="N1594" s="143" t="s">
        <v>99</v>
      </c>
      <c r="O1594" s="143" t="s">
        <v>99</v>
      </c>
      <c r="P1594" s="143" t="s">
        <v>99</v>
      </c>
      <c r="Q1594" s="143" t="s">
        <v>99</v>
      </c>
      <c r="R1594" s="143" t="s">
        <v>99</v>
      </c>
      <c r="S1594" s="143" t="s">
        <v>99</v>
      </c>
      <c r="T1594" s="143" t="s">
        <v>99</v>
      </c>
      <c r="U1594" s="143" t="s">
        <v>99</v>
      </c>
      <c r="V1594" s="143" t="s">
        <v>99</v>
      </c>
      <c r="W1594" s="143" t="s">
        <v>99</v>
      </c>
      <c r="X1594" s="143" t="s">
        <v>99</v>
      </c>
      <c r="Y1594" s="143" t="s">
        <v>99</v>
      </c>
      <c r="Z1594" s="143" t="s">
        <v>99</v>
      </c>
      <c r="AA1594" s="143" t="s">
        <v>99</v>
      </c>
      <c r="AB1594" s="143" t="s">
        <v>99</v>
      </c>
      <c r="AC1594" s="143" t="s">
        <v>99</v>
      </c>
      <c r="AD1594" s="143" t="s">
        <v>99</v>
      </c>
      <c r="AE1594" s="143">
        <v>8.7458266174936892</v>
      </c>
      <c r="AF1594" s="143">
        <v>8.7434225451125247</v>
      </c>
      <c r="AG1594" s="143">
        <v>8.7403405052249354</v>
      </c>
      <c r="AH1594" s="143">
        <v>8.7363910636419586</v>
      </c>
      <c r="AI1594" s="143">
        <v>8.731332987009246</v>
      </c>
      <c r="AJ1594" s="143">
        <v>8.7248598059796514</v>
      </c>
      <c r="AK1594" s="143">
        <v>8.7165833617270199</v>
      </c>
      <c r="AL1594" s="143">
        <v>8.7060139677133463</v>
      </c>
      <c r="AM1594" s="143">
        <v>8.6925369988785643</v>
      </c>
      <c r="AN1594" s="143">
        <v>8.675386102889151</v>
      </c>
      <c r="AO1594" s="143">
        <v>8.653613934140477</v>
      </c>
      <c r="AP1594" s="143">
        <v>8.6260625060249243</v>
      </c>
      <c r="AQ1594" s="143">
        <v>8.5913371408802774</v>
      </c>
      <c r="AR1594" s="143">
        <v>8.5477907631292656</v>
      </c>
      <c r="AS1594" s="143">
        <v>8.4935290058216832</v>
      </c>
      <c r="AT1594" s="143">
        <v>8.4264510223801761</v>
      </c>
      <c r="AU1594" s="143">
        <v>8.3443450454363166</v>
      </c>
      <c r="AV1594" s="143">
        <v>8.2450594605583234</v>
      </c>
      <c r="AW1594" s="143">
        <v>8.1267657791213281</v>
      </c>
      <c r="AX1594" s="144">
        <v>7.988314561207039</v>
      </c>
    </row>
    <row r="1595" spans="1:50">
      <c r="A1595" s="212"/>
      <c r="B1595" s="215"/>
      <c r="C1595" s="217" t="s">
        <v>43</v>
      </c>
      <c r="D1595" s="52" t="s">
        <v>24</v>
      </c>
      <c r="E1595" s="86" t="str">
        <f>A1571&amp;"/"&amp;B1587&amp;"/"&amp;C1595&amp;"/"&amp;D1595</f>
        <v>Lignite fired power plants/Fluidized bed combustion/CHP with CCS/L</v>
      </c>
      <c r="F1595" s="61" t="str">
        <f>A1571</f>
        <v>Lignite fired power plants</v>
      </c>
      <c r="G1595" s="61" t="str">
        <f>B1587</f>
        <v>Fluidized bed combustion</v>
      </c>
      <c r="H1595" s="61" t="str">
        <f>C1595</f>
        <v>CHP with CCS</v>
      </c>
      <c r="I1595" s="84" t="str">
        <f t="shared" si="88"/>
        <v>L</v>
      </c>
      <c r="J1595" s="135" t="s">
        <v>99</v>
      </c>
      <c r="K1595" s="135" t="s">
        <v>99</v>
      </c>
      <c r="L1595" s="135" t="s">
        <v>99</v>
      </c>
      <c r="M1595" s="135" t="s">
        <v>99</v>
      </c>
      <c r="N1595" s="135" t="s">
        <v>99</v>
      </c>
      <c r="O1595" s="135" t="s">
        <v>99</v>
      </c>
      <c r="P1595" s="135" t="s">
        <v>99</v>
      </c>
      <c r="Q1595" s="135" t="s">
        <v>99</v>
      </c>
      <c r="R1595" s="135" t="s">
        <v>99</v>
      </c>
      <c r="S1595" s="135" t="s">
        <v>99</v>
      </c>
      <c r="T1595" s="135" t="s">
        <v>99</v>
      </c>
      <c r="U1595" s="135" t="s">
        <v>99</v>
      </c>
      <c r="V1595" s="135" t="s">
        <v>99</v>
      </c>
      <c r="W1595" s="135" t="s">
        <v>99</v>
      </c>
      <c r="X1595" s="135" t="s">
        <v>99</v>
      </c>
      <c r="Y1595" s="135" t="s">
        <v>99</v>
      </c>
      <c r="Z1595" s="135" t="s">
        <v>99</v>
      </c>
      <c r="AA1595" s="135" t="s">
        <v>99</v>
      </c>
      <c r="AB1595" s="135" t="s">
        <v>99</v>
      </c>
      <c r="AC1595" s="135" t="s">
        <v>99</v>
      </c>
      <c r="AD1595" s="135" t="s">
        <v>99</v>
      </c>
      <c r="AE1595" s="135">
        <v>8.388573374603677</v>
      </c>
      <c r="AF1595" s="135">
        <v>8.3867949553879697</v>
      </c>
      <c r="AG1595" s="135">
        <v>8.3845150078278987</v>
      </c>
      <c r="AH1595" s="135">
        <v>8.3815933974564629</v>
      </c>
      <c r="AI1595" s="135">
        <v>8.3778516712303226</v>
      </c>
      <c r="AJ1595" s="135">
        <v>8.373063117599413</v>
      </c>
      <c r="AK1595" s="135">
        <v>8.3669405949948743</v>
      </c>
      <c r="AL1595" s="135">
        <v>8.3591218564412504</v>
      </c>
      <c r="AM1595" s="135">
        <v>8.349152231344652</v>
      </c>
      <c r="AN1595" s="135">
        <v>8.3364648084395956</v>
      </c>
      <c r="AO1595" s="135">
        <v>8.3203587861859951</v>
      </c>
      <c r="AP1595" s="135">
        <v>8.2999775407772329</v>
      </c>
      <c r="AQ1595" s="135">
        <v>8.2742893555422121</v>
      </c>
      <c r="AR1595" s="135">
        <v>8.242075801751696</v>
      </c>
      <c r="AS1595" s="135">
        <v>8.2019355161970626</v>
      </c>
      <c r="AT1595" s="135">
        <v>8.1523143917924727</v>
      </c>
      <c r="AU1595" s="135">
        <v>8.0915762674890761</v>
      </c>
      <c r="AV1595" s="135">
        <v>8.0181294805398284</v>
      </c>
      <c r="AW1595" s="135">
        <v>7.930621401410102</v>
      </c>
      <c r="AX1595" s="136">
        <v>7.8282017287304253</v>
      </c>
    </row>
    <row r="1596" spans="1:50">
      <c r="A1596" s="212"/>
      <c r="B1596" s="218"/>
      <c r="C1596" s="210"/>
      <c r="D1596" s="93" t="s">
        <v>25</v>
      </c>
      <c r="E1596" s="73" t="str">
        <f>A1571&amp;"/"&amp;B1587&amp;"/"&amp;C1595&amp;"/"&amp;D1596</f>
        <v>Lignite fired power plants/Fluidized bed combustion/CHP with CCS/M</v>
      </c>
      <c r="F1596" s="91" t="str">
        <f>A1571</f>
        <v>Lignite fired power plants</v>
      </c>
      <c r="G1596" s="91" t="str">
        <f>B1587</f>
        <v>Fluidized bed combustion</v>
      </c>
      <c r="H1596" s="91" t="str">
        <f>C1595</f>
        <v>CHP with CCS</v>
      </c>
      <c r="I1596" s="70" t="str">
        <f t="shared" si="88"/>
        <v>M</v>
      </c>
      <c r="J1596" s="137" t="s">
        <v>99</v>
      </c>
      <c r="K1596" s="137" t="s">
        <v>99</v>
      </c>
      <c r="L1596" s="137" t="s">
        <v>99</v>
      </c>
      <c r="M1596" s="137" t="s">
        <v>99</v>
      </c>
      <c r="N1596" s="137" t="s">
        <v>99</v>
      </c>
      <c r="O1596" s="137" t="s">
        <v>99</v>
      </c>
      <c r="P1596" s="137" t="s">
        <v>99</v>
      </c>
      <c r="Q1596" s="137" t="s">
        <v>99</v>
      </c>
      <c r="R1596" s="137" t="s">
        <v>99</v>
      </c>
      <c r="S1596" s="137" t="s">
        <v>99</v>
      </c>
      <c r="T1596" s="137" t="s">
        <v>99</v>
      </c>
      <c r="U1596" s="137" t="s">
        <v>99</v>
      </c>
      <c r="V1596" s="137" t="s">
        <v>99</v>
      </c>
      <c r="W1596" s="137" t="s">
        <v>99</v>
      </c>
      <c r="X1596" s="137" t="s">
        <v>99</v>
      </c>
      <c r="Y1596" s="137" t="s">
        <v>99</v>
      </c>
      <c r="Z1596" s="137" t="s">
        <v>99</v>
      </c>
      <c r="AA1596" s="137" t="s">
        <v>99</v>
      </c>
      <c r="AB1596" s="137" t="s">
        <v>99</v>
      </c>
      <c r="AC1596" s="137" t="s">
        <v>99</v>
      </c>
      <c r="AD1596" s="137" t="s">
        <v>99</v>
      </c>
      <c r="AE1596" s="137">
        <v>9.209961581419547</v>
      </c>
      <c r="AF1596" s="137">
        <v>9.2077918924724322</v>
      </c>
      <c r="AG1596" s="137">
        <v>9.2050103340089429</v>
      </c>
      <c r="AH1596" s="137">
        <v>9.2014459406000757</v>
      </c>
      <c r="AI1596" s="137">
        <v>9.1968809977765407</v>
      </c>
      <c r="AJ1596" s="137">
        <v>9.19103891521587</v>
      </c>
      <c r="AK1596" s="137">
        <v>9.183569377377891</v>
      </c>
      <c r="AL1596" s="137">
        <v>9.1740304393871543</v>
      </c>
      <c r="AM1596" s="137">
        <v>9.1618673986440626</v>
      </c>
      <c r="AN1596" s="137">
        <v>9.1463886178249396</v>
      </c>
      <c r="AO1596" s="137">
        <v>9.1267391121533024</v>
      </c>
      <c r="AP1596" s="137">
        <v>9.1018737921538264</v>
      </c>
      <c r="AQ1596" s="137">
        <v>9.0705339533331735</v>
      </c>
      <c r="AR1596" s="137">
        <v>9.0312331006494002</v>
      </c>
      <c r="AS1596" s="137">
        <v>8.9822615571951729</v>
      </c>
      <c r="AT1596" s="137">
        <v>8.9217232970295957</v>
      </c>
      <c r="AU1596" s="137">
        <v>8.8476221875692858</v>
      </c>
      <c r="AV1596" s="137">
        <v>8.7580163845970347</v>
      </c>
      <c r="AW1596" s="137">
        <v>8.6512556667674474</v>
      </c>
      <c r="AX1596" s="138">
        <v>8.5263026580407466</v>
      </c>
    </row>
    <row r="1597" spans="1:50">
      <c r="A1597" s="212"/>
      <c r="B1597" s="214" t="s">
        <v>46</v>
      </c>
      <c r="C1597" s="209" t="s">
        <v>36</v>
      </c>
      <c r="D1597" s="67" t="s">
        <v>24</v>
      </c>
      <c r="E1597" s="87" t="str">
        <f>A1571&amp;"/"&amp;B1597&amp;"/"&amp;C1597&amp;"/"&amp;D1597</f>
        <v>Lignite fired power plants/Steam turbine/Electricity only/L</v>
      </c>
      <c r="F1597" s="55" t="str">
        <f>A1571</f>
        <v>Lignite fired power plants</v>
      </c>
      <c r="G1597" s="55" t="str">
        <f>B1597</f>
        <v>Steam turbine</v>
      </c>
      <c r="H1597" s="55" t="str">
        <f>C1597</f>
        <v>Electricity only</v>
      </c>
      <c r="I1597" s="85" t="str">
        <f t="shared" si="88"/>
        <v>L</v>
      </c>
      <c r="J1597" s="139">
        <v>2.7633562217384027</v>
      </c>
      <c r="K1597" s="139">
        <v>2.767286801825056</v>
      </c>
      <c r="L1597" s="139">
        <v>2.7712196740567134</v>
      </c>
      <c r="M1597" s="139">
        <v>2.7751528113893946</v>
      </c>
      <c r="N1597" s="139">
        <v>2.779084194918934</v>
      </c>
      <c r="O1597" s="139">
        <v>2.7830118178301584</v>
      </c>
      <c r="P1597" s="139">
        <v>2.7869336892729653</v>
      </c>
      <c r="Q1597" s="139">
        <v>2.7908478381503206</v>
      </c>
      <c r="R1597" s="139">
        <v>2.7947523168038946</v>
      </c>
      <c r="S1597" s="139">
        <v>2.7986452045838601</v>
      </c>
      <c r="T1597" s="139">
        <v>2.8025246112902185</v>
      </c>
      <c r="U1597" s="139">
        <v>2.8063886804739728</v>
      </c>
      <c r="V1597" s="139">
        <v>2.8102355925874525</v>
      </c>
      <c r="W1597" s="139">
        <v>2.8140635679741255</v>
      </c>
      <c r="X1597" s="139">
        <v>2.8178708696893215</v>
      </c>
      <c r="Y1597" s="139">
        <v>2.8216558061443902</v>
      </c>
      <c r="Z1597" s="139">
        <v>2.8254167335679448</v>
      </c>
      <c r="AA1597" s="139">
        <v>2.8291520582789684</v>
      </c>
      <c r="AB1597" s="139">
        <v>2.8328602387676964</v>
      </c>
      <c r="AC1597" s="139">
        <v>2.8365397875813008</v>
      </c>
      <c r="AD1597" s="139">
        <v>2.8401892730125002</v>
      </c>
      <c r="AE1597" s="139">
        <v>2.8438073205903063</v>
      </c>
      <c r="AF1597" s="139">
        <v>2.8473926143731334</v>
      </c>
      <c r="AG1597" s="139">
        <v>2.8509438980454993</v>
      </c>
      <c r="AH1597" s="139">
        <v>2.8544599758205003</v>
      </c>
      <c r="AI1597" s="139">
        <v>2.8579397131511199</v>
      </c>
      <c r="AJ1597" s="139">
        <v>2.861382037254288</v>
      </c>
      <c r="AK1597" s="139">
        <v>2.8647859374523379</v>
      </c>
      <c r="AL1597" s="139">
        <v>2.8681504653372789</v>
      </c>
      <c r="AM1597" s="139">
        <v>2.8714747347638765</v>
      </c>
      <c r="AN1597" s="139">
        <v>2.8747579216781536</v>
      </c>
      <c r="AO1597" s="139">
        <v>2.8779992637884044</v>
      </c>
      <c r="AP1597" s="139">
        <v>2.8811980600862626</v>
      </c>
      <c r="AQ1597" s="139">
        <v>2.8843536702257042</v>
      </c>
      <c r="AR1597" s="139">
        <v>2.887465513768209</v>
      </c>
      <c r="AS1597" s="139">
        <v>2.8905330693024895</v>
      </c>
      <c r="AT1597" s="139">
        <v>2.8935558734473958</v>
      </c>
      <c r="AU1597" s="139">
        <v>2.8965335197467152</v>
      </c>
      <c r="AV1597" s="139">
        <v>2.8994656574646083</v>
      </c>
      <c r="AW1597" s="139">
        <v>2.9023519902904629</v>
      </c>
      <c r="AX1597" s="140">
        <v>2.9051922749618573</v>
      </c>
    </row>
    <row r="1598" spans="1:50">
      <c r="A1598" s="212"/>
      <c r="B1598" s="215"/>
      <c r="C1598" s="206"/>
      <c r="D1598" s="52" t="s">
        <v>25</v>
      </c>
      <c r="E1598" s="86" t="str">
        <f>A1571&amp;"/"&amp;B1597&amp;"/"&amp;C1597&amp;"/"&amp;D1598</f>
        <v>Lignite fired power plants/Steam turbine/Electricity only/M</v>
      </c>
      <c r="F1598" s="61" t="str">
        <f>A1571</f>
        <v>Lignite fired power plants</v>
      </c>
      <c r="G1598" s="61" t="str">
        <f>B1597</f>
        <v>Steam turbine</v>
      </c>
      <c r="H1598" s="61" t="str">
        <f>C1597</f>
        <v>Electricity only</v>
      </c>
      <c r="I1598" s="84" t="str">
        <f t="shared" si="88"/>
        <v>M</v>
      </c>
      <c r="J1598" s="135">
        <v>2.9844247194774747</v>
      </c>
      <c r="K1598" s="135">
        <v>2.987608489347664</v>
      </c>
      <c r="L1598" s="135">
        <v>2.9907941158553064</v>
      </c>
      <c r="M1598" s="135">
        <v>2.9939799570947785</v>
      </c>
      <c r="N1598" s="135">
        <v>2.9971643777537054</v>
      </c>
      <c r="O1598" s="135">
        <v>3.0003457523117967</v>
      </c>
      <c r="P1598" s="135">
        <v>3.0035224681804706</v>
      </c>
      <c r="Q1598" s="135">
        <v>3.0066929287711286</v>
      </c>
      <c r="R1598" s="135">
        <v>3.0098555564805238</v>
      </c>
      <c r="S1598" s="135">
        <v>3.0130087955822957</v>
      </c>
      <c r="T1598" s="135">
        <v>3.0161511150144458</v>
      </c>
      <c r="U1598" s="135">
        <v>3.0192810110532866</v>
      </c>
      <c r="V1598" s="135">
        <v>3.0223970098652053</v>
      </c>
      <c r="W1598" s="135">
        <v>3.0254976699284106</v>
      </c>
      <c r="X1598" s="135">
        <v>3.0285815843177195</v>
      </c>
      <c r="Y1598" s="135">
        <v>3.0316473828463248</v>
      </c>
      <c r="Z1598" s="135">
        <v>3.0346937340594042</v>
      </c>
      <c r="AA1598" s="135">
        <v>3.0377193470753334</v>
      </c>
      <c r="AB1598" s="135">
        <v>3.0407229732712033</v>
      </c>
      <c r="AC1598" s="135">
        <v>3.0437034078102227</v>
      </c>
      <c r="AD1598" s="135">
        <v>3.0466594910094935</v>
      </c>
      <c r="AE1598" s="135">
        <v>3.0495901095475175</v>
      </c>
      <c r="AF1598" s="135">
        <v>3.0524941975116073</v>
      </c>
      <c r="AG1598" s="135">
        <v>3.0553707372862235</v>
      </c>
      <c r="AH1598" s="135">
        <v>3.0582187602839741</v>
      </c>
      <c r="AI1598" s="135">
        <v>3.0610373475217765</v>
      </c>
      <c r="AJ1598" s="135">
        <v>3.0638256300453417</v>
      </c>
      <c r="AK1598" s="135">
        <v>3.0665827892057624</v>
      </c>
      <c r="AL1598" s="135">
        <v>3.0693080567925648</v>
      </c>
      <c r="AM1598" s="135">
        <v>3.0720007150281092</v>
      </c>
      <c r="AN1598" s="135">
        <v>3.0746600964286732</v>
      </c>
      <c r="AO1598" s="135">
        <v>3.0772855835379769</v>
      </c>
      <c r="AP1598" s="135">
        <v>3.0798766085392417</v>
      </c>
      <c r="AQ1598" s="135">
        <v>3.0824326527521895</v>
      </c>
      <c r="AR1598" s="135">
        <v>3.0849532460216182</v>
      </c>
      <c r="AS1598" s="135">
        <v>3.0874379660043854</v>
      </c>
      <c r="AT1598" s="135">
        <v>3.0898864373617596</v>
      </c>
      <c r="AU1598" s="135">
        <v>3.0922983308642085</v>
      </c>
      <c r="AV1598" s="135">
        <v>3.0946733624157017</v>
      </c>
      <c r="AW1598" s="135">
        <v>3.0970112920046442</v>
      </c>
      <c r="AX1598" s="136">
        <v>3.0993119225884733</v>
      </c>
    </row>
    <row r="1599" spans="1:50">
      <c r="A1599" s="212"/>
      <c r="B1599" s="215"/>
      <c r="C1599" s="206"/>
      <c r="D1599" s="52" t="s">
        <v>38</v>
      </c>
      <c r="E1599" s="86" t="str">
        <f>A1571&amp;"/"&amp;B1597&amp;"/"&amp;C1597&amp;"/"&amp;D1599</f>
        <v>Lignite fired power plants/Steam turbine/Electricity only/S</v>
      </c>
      <c r="F1599" s="61" t="str">
        <f>A1571</f>
        <v>Lignite fired power plants</v>
      </c>
      <c r="G1599" s="61" t="str">
        <f>B1597</f>
        <v>Steam turbine</v>
      </c>
      <c r="H1599" s="61" t="str">
        <f>C1597</f>
        <v>Electricity only</v>
      </c>
      <c r="I1599" s="84" t="str">
        <f t="shared" si="88"/>
        <v>S</v>
      </c>
      <c r="J1599" s="135">
        <v>3.2977893150226096</v>
      </c>
      <c r="K1599" s="135">
        <v>3.3007210364447426</v>
      </c>
      <c r="L1599" s="135">
        <v>3.3036544675205297</v>
      </c>
      <c r="M1599" s="135">
        <v>3.3065880963285439</v>
      </c>
      <c r="N1599" s="135">
        <v>3.3095204170186392</v>
      </c>
      <c r="O1599" s="135">
        <v>3.3124499327575481</v>
      </c>
      <c r="P1599" s="135">
        <v>3.3153751586199518</v>
      </c>
      <c r="Q1599" s="135">
        <v>3.3182946244138494</v>
      </c>
      <c r="R1599" s="135">
        <v>3.3212068774295842</v>
      </c>
      <c r="S1599" s="135">
        <v>3.3241104851024659</v>
      </c>
      <c r="T1599" s="135">
        <v>3.3270040375795706</v>
      </c>
      <c r="U1599" s="135">
        <v>3.3298861501820034</v>
      </c>
      <c r="V1599" s="135">
        <v>3.3327554657546452</v>
      </c>
      <c r="W1599" s="135">
        <v>3.3356106568961801</v>
      </c>
      <c r="X1599" s="135">
        <v>3.3384504280630019</v>
      </c>
      <c r="Y1599" s="135">
        <v>3.3412735175414259</v>
      </c>
      <c r="Z1599" s="135">
        <v>3.3440786992834695</v>
      </c>
      <c r="AA1599" s="135">
        <v>3.3468647846023045</v>
      </c>
      <c r="AB1599" s="135">
        <v>3.3496306237243347</v>
      </c>
      <c r="AC1599" s="135">
        <v>3.352375107195682</v>
      </c>
      <c r="AD1599" s="135">
        <v>3.3550971671416772</v>
      </c>
      <c r="AE1599" s="135">
        <v>3.3577957783787742</v>
      </c>
      <c r="AF1599" s="135">
        <v>3.3604699593790404</v>
      </c>
      <c r="AG1599" s="135">
        <v>3.363118773088166</v>
      </c>
      <c r="AH1599" s="135">
        <v>3.3657413275985948</v>
      </c>
      <c r="AI1599" s="135">
        <v>3.3683367766800711</v>
      </c>
      <c r="AJ1599" s="135">
        <v>3.3709043201705207</v>
      </c>
      <c r="AK1599" s="135">
        <v>3.3734432042307416</v>
      </c>
      <c r="AL1599" s="135">
        <v>3.3759527214669225</v>
      </c>
      <c r="AM1599" s="135">
        <v>3.3784322109254856</v>
      </c>
      <c r="AN1599" s="135">
        <v>3.3808810579651718</v>
      </c>
      <c r="AO1599" s="135">
        <v>3.3832986940116556</v>
      </c>
      <c r="AP1599" s="135">
        <v>3.3856845962003201</v>
      </c>
      <c r="AQ1599" s="135">
        <v>3.3880382869130767</v>
      </c>
      <c r="AR1599" s="135">
        <v>3.3903593332153421</v>
      </c>
      <c r="AS1599" s="135">
        <v>3.3926473461994733</v>
      </c>
      <c r="AT1599" s="135">
        <v>3.3949019802410558</v>
      </c>
      <c r="AU1599" s="135">
        <v>3.3971229321745606</v>
      </c>
      <c r="AV1599" s="135">
        <v>3.3993099403948941</v>
      </c>
      <c r="AW1599" s="135">
        <v>3.4014627838913785</v>
      </c>
      <c r="AX1599" s="136">
        <v>3.4035812812206547</v>
      </c>
    </row>
    <row r="1600" spans="1:50">
      <c r="A1600" s="212"/>
      <c r="B1600" s="215"/>
      <c r="C1600" s="216"/>
      <c r="D1600" s="52" t="s">
        <v>47</v>
      </c>
      <c r="E1600" s="86" t="str">
        <f>A1571&amp;"/"&amp;B1597&amp;"/"&amp;C1597&amp;"/"&amp;D1600</f>
        <v>Lignite fired power plants/Steam turbine/Electricity only/XS</v>
      </c>
      <c r="F1600" s="61" t="str">
        <f>A1571</f>
        <v>Lignite fired power plants</v>
      </c>
      <c r="G1600" s="61" t="str">
        <f>B1597</f>
        <v>Steam turbine</v>
      </c>
      <c r="H1600" s="61" t="str">
        <f>C1597</f>
        <v>Electricity only</v>
      </c>
      <c r="I1600" s="84" t="str">
        <f t="shared" si="88"/>
        <v>XS</v>
      </c>
      <c r="J1600" s="135">
        <v>3.9573471780271321</v>
      </c>
      <c r="K1600" s="135">
        <v>3.9596789824159258</v>
      </c>
      <c r="L1600" s="135">
        <v>3.9620016686070123</v>
      </c>
      <c r="M1600" s="135">
        <v>3.9643141656580583</v>
      </c>
      <c r="N1600" s="135">
        <v>3.9666154249920753</v>
      </c>
      <c r="O1600" s="135">
        <v>3.9689044220722351</v>
      </c>
      <c r="P1600" s="135">
        <v>3.9711801579795325</v>
      </c>
      <c r="Q1600" s="135">
        <v>3.9734416608891561</v>
      </c>
      <c r="R1600" s="135">
        <v>3.9756879874421109</v>
      </c>
      <c r="S1600" s="135">
        <v>3.977918224009223</v>
      </c>
      <c r="T1600" s="135">
        <v>3.9801314878452891</v>
      </c>
      <c r="U1600" s="135">
        <v>3.9823269281318043</v>
      </c>
      <c r="V1600" s="135">
        <v>3.9845037269072563</v>
      </c>
      <c r="W1600" s="135">
        <v>3.9866610998846168</v>
      </c>
      <c r="X1600" s="135">
        <v>3.9887982971562344</v>
      </c>
      <c r="Y1600" s="135">
        <v>3.9909146037868606</v>
      </c>
      <c r="Z1600" s="135">
        <v>3.9930093402961302</v>
      </c>
      <c r="AA1600" s="135">
        <v>3.9950818630322447</v>
      </c>
      <c r="AB1600" s="135">
        <v>3.9971315644391456</v>
      </c>
      <c r="AC1600" s="135">
        <v>3.9991578732198469</v>
      </c>
      <c r="AD1600" s="135">
        <v>4.0011602543990321</v>
      </c>
      <c r="AE1600" s="135">
        <v>4.0031382092883465</v>
      </c>
      <c r="AF1600" s="135">
        <v>4.0050912753581773</v>
      </c>
      <c r="AG1600" s="135">
        <v>4.007019026019953</v>
      </c>
      <c r="AH1600" s="135">
        <v>4.0089210703232983</v>
      </c>
      <c r="AI1600" s="135">
        <v>4.0107970525725145</v>
      </c>
      <c r="AJ1600" s="135">
        <v>4.0126466518670973</v>
      </c>
      <c r="AK1600" s="135">
        <v>4.0144695815710731</v>
      </c>
      <c r="AL1600" s="135">
        <v>4.0162655887160907</v>
      </c>
      <c r="AM1600" s="135">
        <v>4.0180344533432093</v>
      </c>
      <c r="AN1600" s="135">
        <v>4.0197759877884103</v>
      </c>
      <c r="AO1600" s="135">
        <v>4.0214900359168047</v>
      </c>
      <c r="AP1600" s="135">
        <v>4.0231764723105217</v>
      </c>
      <c r="AQ1600" s="135">
        <v>4.0248352014152013</v>
      </c>
      <c r="AR1600" s="135">
        <v>4.026466156649894</v>
      </c>
      <c r="AS1600" s="135">
        <v>4.0280692994851179</v>
      </c>
      <c r="AT1600" s="135">
        <v>4.029644618493684</v>
      </c>
      <c r="AU1600" s="135">
        <v>4.0311921283787324</v>
      </c>
      <c r="AV1600" s="135">
        <v>4.0327118689833119</v>
      </c>
      <c r="AW1600" s="135">
        <v>4.0342039042856186</v>
      </c>
      <c r="AX1600" s="136">
        <v>4.0356683213838753</v>
      </c>
    </row>
    <row r="1601" spans="1:50">
      <c r="A1601" s="212"/>
      <c r="B1601" s="215"/>
      <c r="C1601" s="217" t="s">
        <v>26</v>
      </c>
      <c r="D1601" s="83" t="s">
        <v>24</v>
      </c>
      <c r="E1601" s="56" t="str">
        <f>A1571&amp;"/"&amp;B1597&amp;"/"&amp;C1601&amp;"/"&amp;D1601</f>
        <v>Lignite fired power plants/Steam turbine/CHP/L</v>
      </c>
      <c r="F1601" s="103" t="str">
        <f>A1571</f>
        <v>Lignite fired power plants</v>
      </c>
      <c r="G1601" s="103" t="str">
        <f>B1597</f>
        <v>Steam turbine</v>
      </c>
      <c r="H1601" s="103" t="str">
        <f>C1601</f>
        <v>CHP</v>
      </c>
      <c r="I1601" s="104" t="str">
        <f t="shared" si="88"/>
        <v>L</v>
      </c>
      <c r="J1601" s="141">
        <v>3.4680417723013193</v>
      </c>
      <c r="K1601" s="141">
        <v>3.4711070993059732</v>
      </c>
      <c r="L1601" s="141">
        <v>3.4741680296907487</v>
      </c>
      <c r="M1601" s="141">
        <v>3.477223870428138</v>
      </c>
      <c r="N1601" s="141">
        <v>3.4802739353811485</v>
      </c>
      <c r="O1601" s="141">
        <v>3.4833175458537644</v>
      </c>
      <c r="P1601" s="141">
        <v>3.4863540311255083</v>
      </c>
      <c r="Q1601" s="141">
        <v>3.4893827289693293</v>
      </c>
      <c r="R1601" s="141">
        <v>3.4924029861521304</v>
      </c>
      <c r="S1601" s="141">
        <v>3.4954141589172587</v>
      </c>
      <c r="T1601" s="141">
        <v>3.4984156134483726</v>
      </c>
      <c r="U1601" s="141">
        <v>3.5014067263141344</v>
      </c>
      <c r="V1601" s="141">
        <v>3.5043868848932429</v>
      </c>
      <c r="W1601" s="141">
        <v>3.5073554877793716</v>
      </c>
      <c r="X1601" s="141">
        <v>3.5103119451656277</v>
      </c>
      <c r="Y1601" s="141">
        <v>3.5132556792082332</v>
      </c>
      <c r="Z1601" s="141">
        <v>3.5161861243691312</v>
      </c>
      <c r="AA1601" s="141">
        <v>3.5191027277373341</v>
      </c>
      <c r="AB1601" s="141">
        <v>3.5220049493288412</v>
      </c>
      <c r="AC1601" s="141">
        <v>3.5248922623650349</v>
      </c>
      <c r="AD1601" s="141">
        <v>3.5277641535294917</v>
      </c>
      <c r="AE1601" s="141">
        <v>3.5306201232032213</v>
      </c>
      <c r="AF1601" s="141">
        <v>3.5334596856783764</v>
      </c>
      <c r="AG1601" s="141">
        <v>3.536282369350535</v>
      </c>
      <c r="AH1601" s="141">
        <v>3.5390877168897013</v>
      </c>
      <c r="AI1601" s="141">
        <v>3.5418752853902098</v>
      </c>
      <c r="AJ1601" s="141">
        <v>3.5446446464997745</v>
      </c>
      <c r="AK1601" s="141">
        <v>3.5473953865279437</v>
      </c>
      <c r="AL1601" s="141">
        <v>3.5501271065342914</v>
      </c>
      <c r="AM1601" s="141">
        <v>3.5528394223966711</v>
      </c>
      <c r="AN1601" s="141">
        <v>3.5555319648599344</v>
      </c>
      <c r="AO1601" s="141">
        <v>3.55820437956553</v>
      </c>
      <c r="AP1601" s="141">
        <v>3.5608563270624138</v>
      </c>
      <c r="AQ1601" s="141">
        <v>3.5634874827997596</v>
      </c>
      <c r="AR1601" s="141">
        <v>3.5660975371019648</v>
      </c>
      <c r="AS1601" s="141">
        <v>3.5686861951264732</v>
      </c>
      <c r="AT1601" s="141">
        <v>3.5712531768049587</v>
      </c>
      <c r="AU1601" s="141">
        <v>3.5737982167684397</v>
      </c>
      <c r="AV1601" s="141">
        <v>3.5763210642568861</v>
      </c>
      <c r="AW1601" s="141">
        <v>3.5788214830139387</v>
      </c>
      <c r="AX1601" s="142">
        <v>3.581299251167319</v>
      </c>
    </row>
    <row r="1602" spans="1:50">
      <c r="A1602" s="212"/>
      <c r="B1602" s="215"/>
      <c r="C1602" s="206"/>
      <c r="D1602" s="52" t="s">
        <v>25</v>
      </c>
      <c r="E1602" s="86" t="str">
        <f>A1571&amp;"/"&amp;B1597&amp;"/"&amp;C1601&amp;"/"&amp;D1602</f>
        <v>Lignite fired power plants/Steam turbine/CHP/M</v>
      </c>
      <c r="F1602" s="61" t="str">
        <f>A1571</f>
        <v>Lignite fired power plants</v>
      </c>
      <c r="G1602" s="61" t="str">
        <f>B1597</f>
        <v>Steam turbine</v>
      </c>
      <c r="H1602" s="61" t="str">
        <f>C1601</f>
        <v>CHP</v>
      </c>
      <c r="I1602" s="84" t="str">
        <f t="shared" si="88"/>
        <v>M</v>
      </c>
      <c r="J1602" s="135">
        <v>3.6793020961156473</v>
      </c>
      <c r="K1602" s="135">
        <v>3.6813523003232249</v>
      </c>
      <c r="L1602" s="135">
        <v>3.6833944671746863</v>
      </c>
      <c r="M1602" s="135">
        <v>3.6854282009100618</v>
      </c>
      <c r="N1602" s="135">
        <v>3.6874531136541764</v>
      </c>
      <c r="O1602" s="135">
        <v>3.689468825648524</v>
      </c>
      <c r="P1602" s="135">
        <v>3.691474965469407</v>
      </c>
      <c r="Q1602" s="135">
        <v>3.6934711702322049</v>
      </c>
      <c r="R1602" s="135">
        <v>3.6954570857816869</v>
      </c>
      <c r="S1602" s="135">
        <v>3.6974323668682954</v>
      </c>
      <c r="T1602" s="135">
        <v>3.6993966773103755</v>
      </c>
      <c r="U1602" s="135">
        <v>3.7013496901423517</v>
      </c>
      <c r="V1602" s="135">
        <v>3.70329108774889</v>
      </c>
      <c r="W1602" s="135">
        <v>3.7052205619851097</v>
      </c>
      <c r="X1602" s="135">
        <v>3.7071378142829405</v>
      </c>
      <c r="Y1602" s="135">
        <v>3.7090425557437503</v>
      </c>
      <c r="Z1602" s="135">
        <v>3.7109345072173969</v>
      </c>
      <c r="AA1602" s="135">
        <v>3.7128133993678829</v>
      </c>
      <c r="AB1602" s="135">
        <v>3.7146789727258138</v>
      </c>
      <c r="AC1602" s="135">
        <v>3.7165309777278912</v>
      </c>
      <c r="AD1602" s="135">
        <v>3.7183691747436876</v>
      </c>
      <c r="AE1602" s="135">
        <v>3.7201933340899753</v>
      </c>
      <c r="AF1602" s="135">
        <v>3.7220032360329056</v>
      </c>
      <c r="AG1602" s="135">
        <v>3.7237986707783262</v>
      </c>
      <c r="AH1602" s="135">
        <v>3.7255794384505938</v>
      </c>
      <c r="AI1602" s="135">
        <v>3.7273453490601871</v>
      </c>
      <c r="AJ1602" s="135">
        <v>3.7290962224605075</v>
      </c>
      <c r="AK1602" s="135">
        <v>3.7308318882942015</v>
      </c>
      <c r="AL1602" s="135">
        <v>3.7325521859294111</v>
      </c>
      <c r="AM1602" s="135">
        <v>3.7342569643863159</v>
      </c>
      <c r="AN1602" s="135">
        <v>3.7359460822543706</v>
      </c>
      <c r="AO1602" s="135">
        <v>3.7376194076006457</v>
      </c>
      <c r="AP1602" s="135">
        <v>3.739276817869658</v>
      </c>
      <c r="AQ1602" s="135">
        <v>3.7409181997751291</v>
      </c>
      <c r="AR1602" s="135">
        <v>3.742543449184053</v>
      </c>
      <c r="AS1602" s="135">
        <v>3.7441524709935177</v>
      </c>
      <c r="AT1602" s="135">
        <v>3.7457451790006759</v>
      </c>
      <c r="AU1602" s="135">
        <v>3.7473214957662857</v>
      </c>
      <c r="AV1602" s="135">
        <v>3.7488813524722384</v>
      </c>
      <c r="AW1602" s="135">
        <v>3.7504246887734758</v>
      </c>
      <c r="AX1602" s="136">
        <v>3.7519514526447093</v>
      </c>
    </row>
    <row r="1603" spans="1:50">
      <c r="A1603" s="212"/>
      <c r="B1603" s="215"/>
      <c r="C1603" s="206"/>
      <c r="D1603" s="52" t="s">
        <v>38</v>
      </c>
      <c r="E1603" s="86" t="str">
        <f>A1571&amp;"/"&amp;B1597&amp;"/"&amp;C1601&amp;"/"&amp;D1603</f>
        <v>Lignite fired power plants/Steam turbine/CHP/S</v>
      </c>
      <c r="F1603" s="61" t="str">
        <f>A1571</f>
        <v>Lignite fired power plants</v>
      </c>
      <c r="G1603" s="61" t="str">
        <f>B1597</f>
        <v>Steam turbine</v>
      </c>
      <c r="H1603" s="61" t="str">
        <f>C1601</f>
        <v>CHP</v>
      </c>
      <c r="I1603" s="84" t="str">
        <f t="shared" si="88"/>
        <v>S</v>
      </c>
      <c r="J1603" s="135">
        <v>4.8480026406435588</v>
      </c>
      <c r="K1603" s="135">
        <v>4.8498336441620786</v>
      </c>
      <c r="L1603" s="135">
        <v>4.8516526958602579</v>
      </c>
      <c r="M1603" s="135">
        <v>4.8534595343234885</v>
      </c>
      <c r="N1603" s="135">
        <v>4.855253907220562</v>
      </c>
      <c r="O1603" s="135">
        <v>4.8570355713578977</v>
      </c>
      <c r="P1603" s="135">
        <v>4.8588042927217971</v>
      </c>
      <c r="Q1603" s="135">
        <v>4.8605598465089752</v>
      </c>
      <c r="R1603" s="135">
        <v>4.8623020171455709</v>
      </c>
      <c r="S1603" s="135">
        <v>4.8640305982948986</v>
      </c>
      <c r="T1603" s="135">
        <v>4.8657453928541976</v>
      </c>
      <c r="U1603" s="135">
        <v>4.8674462129406635</v>
      </c>
      <c r="V1603" s="135">
        <v>4.8691328798670561</v>
      </c>
      <c r="W1603" s="135">
        <v>4.8708052241071975</v>
      </c>
      <c r="X1603" s="135">
        <v>4.872463085251673</v>
      </c>
      <c r="Y1603" s="135">
        <v>4.8741063119540753</v>
      </c>
      <c r="Z1603" s="135">
        <v>4.8757347618681264</v>
      </c>
      <c r="AA1603" s="135">
        <v>4.8773483015760499</v>
      </c>
      <c r="AB1603" s="135">
        <v>4.8789468065085124</v>
      </c>
      <c r="AC1603" s="135">
        <v>4.8805301608565408</v>
      </c>
      <c r="AD1603" s="135">
        <v>4.8820982574757572</v>
      </c>
      <c r="AE1603" s="135">
        <v>4.8836509977833069</v>
      </c>
      <c r="AF1603" s="135">
        <v>4.885188291647875</v>
      </c>
      <c r="AG1603" s="135">
        <v>4.8867100572731337</v>
      </c>
      <c r="AH1603" s="135">
        <v>4.8882162210750391</v>
      </c>
      <c r="AI1603" s="135">
        <v>4.8897067175533149</v>
      </c>
      <c r="AJ1603" s="135">
        <v>4.891181489157522</v>
      </c>
      <c r="AK1603" s="135">
        <v>4.8926404861480846</v>
      </c>
      <c r="AL1603" s="135">
        <v>4.8940836664526319</v>
      </c>
      <c r="AM1603" s="135">
        <v>4.8955109955180331</v>
      </c>
      <c r="AN1603" s="135">
        <v>4.8969224461584755</v>
      </c>
      <c r="AO1603" s="135">
        <v>4.8983179983999463</v>
      </c>
      <c r="AP1603" s="135">
        <v>4.8996976393214711</v>
      </c>
      <c r="AQ1603" s="135">
        <v>4.9010613628934445</v>
      </c>
      <c r="AR1603" s="135">
        <v>4.9024091698133825</v>
      </c>
      <c r="AS1603" s="135">
        <v>4.9037410673394461</v>
      </c>
      <c r="AT1603" s="135">
        <v>4.9050570691220159</v>
      </c>
      <c r="AU1603" s="135">
        <v>4.9063571950336753</v>
      </c>
      <c r="AV1603" s="135">
        <v>4.9076414709978593</v>
      </c>
      <c r="AW1603" s="135">
        <v>4.9089099288164855</v>
      </c>
      <c r="AX1603" s="136">
        <v>4.9101626059968453</v>
      </c>
    </row>
    <row r="1604" spans="1:50">
      <c r="A1604" s="212"/>
      <c r="B1604" s="215"/>
      <c r="C1604" s="216"/>
      <c r="D1604" s="106" t="s">
        <v>47</v>
      </c>
      <c r="E1604" s="107" t="str">
        <f>A1571&amp;"/"&amp;B1597&amp;"/"&amp;C1601&amp;"/"&amp;D1604</f>
        <v>Lignite fired power plants/Steam turbine/CHP/XS</v>
      </c>
      <c r="F1604" s="108" t="str">
        <f>A1571</f>
        <v>Lignite fired power plants</v>
      </c>
      <c r="G1604" s="108" t="str">
        <f>B1597</f>
        <v>Steam turbine</v>
      </c>
      <c r="H1604" s="108" t="str">
        <f>C1601</f>
        <v>CHP</v>
      </c>
      <c r="I1604" s="109" t="str">
        <f t="shared" si="88"/>
        <v>XS</v>
      </c>
      <c r="J1604" s="143">
        <v>4.7159641274269815</v>
      </c>
      <c r="K1604" s="143">
        <v>4.7170595548804037</v>
      </c>
      <c r="L1604" s="143">
        <v>4.7181447677997035</v>
      </c>
      <c r="M1604" s="143">
        <v>4.7192196895696119</v>
      </c>
      <c r="N1604" s="143">
        <v>4.7202842493329475</v>
      </c>
      <c r="O1604" s="143">
        <v>4.7213383819241974</v>
      </c>
      <c r="P1604" s="143">
        <v>4.7223820277984627</v>
      </c>
      <c r="Q1604" s="143">
        <v>4.7234151329560063</v>
      </c>
      <c r="R1604" s="143">
        <v>4.7244376488626321</v>
      </c>
      <c r="S1604" s="143">
        <v>4.7254495323661772</v>
      </c>
      <c r="T1604" s="143">
        <v>4.7264507456093199</v>
      </c>
      <c r="U1604" s="143">
        <v>4.72744125593898</v>
      </c>
      <c r="V1604" s="143">
        <v>4.728421035812528</v>
      </c>
      <c r="W1604" s="143">
        <v>4.7293900627010599</v>
      </c>
      <c r="X1604" s="143">
        <v>4.7303483189899671</v>
      </c>
      <c r="Y1604" s="143">
        <v>4.7312957918770326</v>
      </c>
      <c r="Z1604" s="143">
        <v>4.7322324732682874</v>
      </c>
      <c r="AA1604" s="143">
        <v>4.7331583596718518</v>
      </c>
      <c r="AB1604" s="143">
        <v>4.7340734520899748</v>
      </c>
      <c r="AC1604" s="143">
        <v>4.7349777559095116</v>
      </c>
      <c r="AD1604" s="143">
        <v>4.7358712807910059</v>
      </c>
      <c r="AE1604" s="143">
        <v>4.7367540405566402</v>
      </c>
      <c r="AF1604" s="143">
        <v>4.7376260530771956</v>
      </c>
      <c r="AG1604" s="143">
        <v>4.738487340158267</v>
      </c>
      <c r="AH1604" s="143">
        <v>4.7393379274258756</v>
      </c>
      <c r="AI1604" s="143">
        <v>4.7401778442116953</v>
      </c>
      <c r="AJ1604" s="143">
        <v>4.7410071234380498</v>
      </c>
      <c r="AK1604" s="143">
        <v>4.7418258015028494</v>
      </c>
      <c r="AL1604" s="143">
        <v>4.7426339181646346</v>
      </c>
      <c r="AM1604" s="143">
        <v>4.7434315164278793</v>
      </c>
      <c r="AN1604" s="143">
        <v>4.7442186424286978</v>
      </c>
      <c r="AO1604" s="143">
        <v>4.7449953453211027</v>
      </c>
      <c r="AP1604" s="143">
        <v>4.7457616771639426</v>
      </c>
      <c r="AQ1604" s="143">
        <v>4.746517692808645</v>
      </c>
      <c r="AR1604" s="143">
        <v>4.7472634497878952</v>
      </c>
      <c r="AS1604" s="143">
        <v>4.7479990082053529</v>
      </c>
      <c r="AT1604" s="143">
        <v>4.7487244306265257</v>
      </c>
      <c r="AU1604" s="143">
        <v>4.7494397819708771</v>
      </c>
      <c r="AV1604" s="143">
        <v>4.7501451294052979</v>
      </c>
      <c r="AW1604" s="143">
        <v>4.750840542238997</v>
      </c>
      <c r="AX1604" s="144">
        <v>4.7515260918199047</v>
      </c>
    </row>
    <row r="1605" spans="1:50">
      <c r="A1605" s="212"/>
      <c r="B1605" s="215"/>
      <c r="C1605" s="217" t="s">
        <v>42</v>
      </c>
      <c r="D1605" s="83" t="s">
        <v>24</v>
      </c>
      <c r="E1605" s="56" t="str">
        <f>A1571&amp;"/"&amp;B1597&amp;"/"&amp;C1605&amp;"/"&amp;D1605</f>
        <v>Lignite fired power plants/Steam turbine/Electricity only with CCS/L</v>
      </c>
      <c r="F1605" s="103" t="str">
        <f>A1571</f>
        <v>Lignite fired power plants</v>
      </c>
      <c r="G1605" s="103" t="str">
        <f>B1597</f>
        <v>Steam turbine</v>
      </c>
      <c r="H1605" s="103" t="str">
        <f>C1605</f>
        <v>Electricity only with CCS</v>
      </c>
      <c r="I1605" s="104" t="str">
        <f t="shared" si="88"/>
        <v>L</v>
      </c>
      <c r="J1605" s="141" t="s">
        <v>99</v>
      </c>
      <c r="K1605" s="141" t="s">
        <v>99</v>
      </c>
      <c r="L1605" s="141" t="s">
        <v>99</v>
      </c>
      <c r="M1605" s="141" t="s">
        <v>99</v>
      </c>
      <c r="N1605" s="141" t="s">
        <v>99</v>
      </c>
      <c r="O1605" s="141" t="s">
        <v>99</v>
      </c>
      <c r="P1605" s="141" t="s">
        <v>99</v>
      </c>
      <c r="Q1605" s="141" t="s">
        <v>99</v>
      </c>
      <c r="R1605" s="141" t="s">
        <v>99</v>
      </c>
      <c r="S1605" s="141" t="s">
        <v>99</v>
      </c>
      <c r="T1605" s="141" t="s">
        <v>99</v>
      </c>
      <c r="U1605" s="141" t="s">
        <v>99</v>
      </c>
      <c r="V1605" s="141" t="s">
        <v>99</v>
      </c>
      <c r="W1605" s="141" t="s">
        <v>99</v>
      </c>
      <c r="X1605" s="141" t="s">
        <v>99</v>
      </c>
      <c r="Y1605" s="141" t="s">
        <v>99</v>
      </c>
      <c r="Z1605" s="141" t="s">
        <v>99</v>
      </c>
      <c r="AA1605" s="141" t="s">
        <v>99</v>
      </c>
      <c r="AB1605" s="141" t="s">
        <v>99</v>
      </c>
      <c r="AC1605" s="141" t="s">
        <v>99</v>
      </c>
      <c r="AD1605" s="141" t="s">
        <v>99</v>
      </c>
      <c r="AE1605" s="141">
        <v>7.6171336956808373</v>
      </c>
      <c r="AF1605" s="141">
        <v>7.6171336956808373</v>
      </c>
      <c r="AG1605" s="141">
        <v>7.6171336956808373</v>
      </c>
      <c r="AH1605" s="141">
        <v>7.6171336956808373</v>
      </c>
      <c r="AI1605" s="141">
        <v>7.6171336956808373</v>
      </c>
      <c r="AJ1605" s="141">
        <v>7.6171336956808373</v>
      </c>
      <c r="AK1605" s="141">
        <v>7.6171336956808373</v>
      </c>
      <c r="AL1605" s="141">
        <v>7.6171336956808373</v>
      </c>
      <c r="AM1605" s="141">
        <v>7.6171336956808373</v>
      </c>
      <c r="AN1605" s="141">
        <v>7.6171336956808373</v>
      </c>
      <c r="AO1605" s="141">
        <v>7.6171336956808373</v>
      </c>
      <c r="AP1605" s="141">
        <v>7.6171336956808373</v>
      </c>
      <c r="AQ1605" s="141">
        <v>7.6171336956808373</v>
      </c>
      <c r="AR1605" s="141">
        <v>7.6171336956808373</v>
      </c>
      <c r="AS1605" s="141">
        <v>7.6171336956808373</v>
      </c>
      <c r="AT1605" s="141">
        <v>7.6171336956808373</v>
      </c>
      <c r="AU1605" s="141">
        <v>7.6171336956808373</v>
      </c>
      <c r="AV1605" s="141">
        <v>7.6171336956808373</v>
      </c>
      <c r="AW1605" s="141">
        <v>7.6171336956808373</v>
      </c>
      <c r="AX1605" s="142">
        <v>7.6171336956808373</v>
      </c>
    </row>
    <row r="1606" spans="1:50">
      <c r="A1606" s="212"/>
      <c r="B1606" s="215"/>
      <c r="C1606" s="216"/>
      <c r="D1606" s="106" t="s">
        <v>25</v>
      </c>
      <c r="E1606" s="107" t="str">
        <f>A1571&amp;"/"&amp;B1597&amp;"/"&amp;C1605&amp;"/"&amp;D1606</f>
        <v>Lignite fired power plants/Steam turbine/Electricity only with CCS/M</v>
      </c>
      <c r="F1606" s="108" t="str">
        <f>A1571</f>
        <v>Lignite fired power plants</v>
      </c>
      <c r="G1606" s="108" t="str">
        <f>B1597</f>
        <v>Steam turbine</v>
      </c>
      <c r="H1606" s="108" t="str">
        <f>C1605</f>
        <v>Electricity only with CCS</v>
      </c>
      <c r="I1606" s="109" t="str">
        <f t="shared" si="88"/>
        <v>M</v>
      </c>
      <c r="J1606" s="143" t="s">
        <v>99</v>
      </c>
      <c r="K1606" s="143" t="s">
        <v>99</v>
      </c>
      <c r="L1606" s="143" t="s">
        <v>99</v>
      </c>
      <c r="M1606" s="143" t="s">
        <v>99</v>
      </c>
      <c r="N1606" s="143" t="s">
        <v>99</v>
      </c>
      <c r="O1606" s="143" t="s">
        <v>99</v>
      </c>
      <c r="P1606" s="143" t="s">
        <v>99</v>
      </c>
      <c r="Q1606" s="143" t="s">
        <v>99</v>
      </c>
      <c r="R1606" s="143" t="s">
        <v>99</v>
      </c>
      <c r="S1606" s="143" t="s">
        <v>99</v>
      </c>
      <c r="T1606" s="143" t="s">
        <v>99</v>
      </c>
      <c r="U1606" s="143" t="s">
        <v>99</v>
      </c>
      <c r="V1606" s="143" t="s">
        <v>99</v>
      </c>
      <c r="W1606" s="143" t="s">
        <v>99</v>
      </c>
      <c r="X1606" s="143" t="s">
        <v>99</v>
      </c>
      <c r="Y1606" s="143" t="s">
        <v>99</v>
      </c>
      <c r="Z1606" s="143" t="s">
        <v>99</v>
      </c>
      <c r="AA1606" s="143" t="s">
        <v>99</v>
      </c>
      <c r="AB1606" s="143" t="s">
        <v>99</v>
      </c>
      <c r="AC1606" s="143" t="s">
        <v>99</v>
      </c>
      <c r="AD1606" s="143" t="s">
        <v>99</v>
      </c>
      <c r="AE1606" s="143">
        <v>8.615188960549693</v>
      </c>
      <c r="AF1606" s="143">
        <v>8.615188960549693</v>
      </c>
      <c r="AG1606" s="143">
        <v>8.615188960549693</v>
      </c>
      <c r="AH1606" s="143">
        <v>8.615188960549693</v>
      </c>
      <c r="AI1606" s="143">
        <v>8.615188960549693</v>
      </c>
      <c r="AJ1606" s="143">
        <v>8.615188960549693</v>
      </c>
      <c r="AK1606" s="143">
        <v>8.615188960549693</v>
      </c>
      <c r="AL1606" s="143">
        <v>8.615188960549693</v>
      </c>
      <c r="AM1606" s="143">
        <v>8.615188960549693</v>
      </c>
      <c r="AN1606" s="143">
        <v>8.615188960549693</v>
      </c>
      <c r="AO1606" s="143">
        <v>8.615188960549693</v>
      </c>
      <c r="AP1606" s="143">
        <v>8.615188960549693</v>
      </c>
      <c r="AQ1606" s="143">
        <v>8.615188960549693</v>
      </c>
      <c r="AR1606" s="143">
        <v>8.615188960549693</v>
      </c>
      <c r="AS1606" s="143">
        <v>8.615188960549693</v>
      </c>
      <c r="AT1606" s="143">
        <v>8.615188960549693</v>
      </c>
      <c r="AU1606" s="143">
        <v>8.615188960549693</v>
      </c>
      <c r="AV1606" s="143">
        <v>8.615188960549693</v>
      </c>
      <c r="AW1606" s="143">
        <v>8.615188960549693</v>
      </c>
      <c r="AX1606" s="144">
        <v>8.615188960549693</v>
      </c>
    </row>
    <row r="1607" spans="1:50">
      <c r="A1607" s="212"/>
      <c r="B1607" s="215"/>
      <c r="C1607" s="217" t="s">
        <v>43</v>
      </c>
      <c r="D1607" s="52" t="s">
        <v>24</v>
      </c>
      <c r="E1607" s="86" t="str">
        <f>A1571&amp;"/"&amp;B1597&amp;"/"&amp;C1607&amp;"/"&amp;D1607</f>
        <v>Lignite fired power plants/Steam turbine/CHP with CCS/L</v>
      </c>
      <c r="F1607" s="61" t="str">
        <f>A1571</f>
        <v>Lignite fired power plants</v>
      </c>
      <c r="G1607" s="61" t="str">
        <f>B1597</f>
        <v>Steam turbine</v>
      </c>
      <c r="H1607" s="61" t="str">
        <f>C1607</f>
        <v>CHP with CCS</v>
      </c>
      <c r="I1607" s="84" t="str">
        <f t="shared" si="88"/>
        <v>L</v>
      </c>
      <c r="J1607" s="135" t="s">
        <v>99</v>
      </c>
      <c r="K1607" s="135" t="s">
        <v>99</v>
      </c>
      <c r="L1607" s="135" t="s">
        <v>99</v>
      </c>
      <c r="M1607" s="135" t="s">
        <v>99</v>
      </c>
      <c r="N1607" s="135" t="s">
        <v>99</v>
      </c>
      <c r="O1607" s="135" t="s">
        <v>99</v>
      </c>
      <c r="P1607" s="135" t="s">
        <v>99</v>
      </c>
      <c r="Q1607" s="135" t="s">
        <v>99</v>
      </c>
      <c r="R1607" s="135" t="s">
        <v>99</v>
      </c>
      <c r="S1607" s="135" t="s">
        <v>99</v>
      </c>
      <c r="T1607" s="135" t="s">
        <v>99</v>
      </c>
      <c r="U1607" s="135" t="s">
        <v>99</v>
      </c>
      <c r="V1607" s="135" t="s">
        <v>99</v>
      </c>
      <c r="W1607" s="135" t="s">
        <v>99</v>
      </c>
      <c r="X1607" s="135" t="s">
        <v>99</v>
      </c>
      <c r="Y1607" s="135" t="s">
        <v>99</v>
      </c>
      <c r="Z1607" s="135" t="s">
        <v>99</v>
      </c>
      <c r="AA1607" s="135" t="s">
        <v>99</v>
      </c>
      <c r="AB1607" s="135" t="s">
        <v>99</v>
      </c>
      <c r="AC1607" s="135" t="s">
        <v>99</v>
      </c>
      <c r="AD1607" s="135" t="s">
        <v>99</v>
      </c>
      <c r="AE1607" s="135">
        <v>8.2863037443762586</v>
      </c>
      <c r="AF1607" s="135">
        <v>8.2863037443762586</v>
      </c>
      <c r="AG1607" s="135">
        <v>8.2863037443762586</v>
      </c>
      <c r="AH1607" s="135">
        <v>8.2863037443762586</v>
      </c>
      <c r="AI1607" s="135">
        <v>8.2863037443762586</v>
      </c>
      <c r="AJ1607" s="135">
        <v>8.2863037443762586</v>
      </c>
      <c r="AK1607" s="135">
        <v>8.2863037443762586</v>
      </c>
      <c r="AL1607" s="135">
        <v>8.2863037443762586</v>
      </c>
      <c r="AM1607" s="135">
        <v>8.2863037443762586</v>
      </c>
      <c r="AN1607" s="135">
        <v>8.2863037443762586</v>
      </c>
      <c r="AO1607" s="135">
        <v>8.2863037443762586</v>
      </c>
      <c r="AP1607" s="135">
        <v>8.2863037443762586</v>
      </c>
      <c r="AQ1607" s="135">
        <v>8.2863037443762586</v>
      </c>
      <c r="AR1607" s="135">
        <v>8.2863037443762586</v>
      </c>
      <c r="AS1607" s="135">
        <v>8.2863037443762586</v>
      </c>
      <c r="AT1607" s="135">
        <v>8.2863037443762586</v>
      </c>
      <c r="AU1607" s="135">
        <v>8.2863037443762586</v>
      </c>
      <c r="AV1607" s="135">
        <v>8.2863037443762586</v>
      </c>
      <c r="AW1607" s="135">
        <v>8.2863037443762586</v>
      </c>
      <c r="AX1607" s="136">
        <v>8.2863037443762586</v>
      </c>
    </row>
    <row r="1608" spans="1:50">
      <c r="A1608" s="213"/>
      <c r="B1608" s="218"/>
      <c r="C1608" s="210"/>
      <c r="D1608" s="93" t="s">
        <v>25</v>
      </c>
      <c r="E1608" s="73" t="str">
        <f>A1571&amp;"/"&amp;B1597&amp;"/"&amp;C1607&amp;"/"&amp;D1608</f>
        <v>Lignite fired power plants/Steam turbine/CHP with CCS/M</v>
      </c>
      <c r="F1608" s="91" t="str">
        <f>A1571</f>
        <v>Lignite fired power plants</v>
      </c>
      <c r="G1608" s="91" t="str">
        <f>B1597</f>
        <v>Steam turbine</v>
      </c>
      <c r="H1608" s="91" t="str">
        <f>C1607</f>
        <v>CHP with CCS</v>
      </c>
      <c r="I1608" s="70" t="str">
        <f t="shared" si="88"/>
        <v>M</v>
      </c>
      <c r="J1608" s="137" t="s">
        <v>99</v>
      </c>
      <c r="K1608" s="137" t="s">
        <v>99</v>
      </c>
      <c r="L1608" s="137" t="s">
        <v>99</v>
      </c>
      <c r="M1608" s="137" t="s">
        <v>99</v>
      </c>
      <c r="N1608" s="137" t="s">
        <v>99</v>
      </c>
      <c r="O1608" s="137" t="s">
        <v>99</v>
      </c>
      <c r="P1608" s="137" t="s">
        <v>99</v>
      </c>
      <c r="Q1608" s="137" t="s">
        <v>99</v>
      </c>
      <c r="R1608" s="137" t="s">
        <v>99</v>
      </c>
      <c r="S1608" s="137" t="s">
        <v>99</v>
      </c>
      <c r="T1608" s="137" t="s">
        <v>99</v>
      </c>
      <c r="U1608" s="137" t="s">
        <v>99</v>
      </c>
      <c r="V1608" s="137" t="s">
        <v>99</v>
      </c>
      <c r="W1608" s="137" t="s">
        <v>99</v>
      </c>
      <c r="X1608" s="137" t="s">
        <v>99</v>
      </c>
      <c r="Y1608" s="137" t="s">
        <v>99</v>
      </c>
      <c r="Z1608" s="137" t="s">
        <v>99</v>
      </c>
      <c r="AA1608" s="137" t="s">
        <v>99</v>
      </c>
      <c r="AB1608" s="137" t="s">
        <v>99</v>
      </c>
      <c r="AC1608" s="137" t="s">
        <v>99</v>
      </c>
      <c r="AD1608" s="137" t="s">
        <v>99</v>
      </c>
      <c r="AE1608" s="137">
        <v>9.2457354251810209</v>
      </c>
      <c r="AF1608" s="137">
        <v>9.2457354251810209</v>
      </c>
      <c r="AG1608" s="137">
        <v>9.2457354251810209</v>
      </c>
      <c r="AH1608" s="137">
        <v>9.2457354251810209</v>
      </c>
      <c r="AI1608" s="137">
        <v>9.2457354251810209</v>
      </c>
      <c r="AJ1608" s="137">
        <v>9.2457354251810209</v>
      </c>
      <c r="AK1608" s="137">
        <v>9.2457354251810209</v>
      </c>
      <c r="AL1608" s="137">
        <v>9.2457354251810209</v>
      </c>
      <c r="AM1608" s="137">
        <v>9.2457354251810209</v>
      </c>
      <c r="AN1608" s="137">
        <v>9.2457354251810209</v>
      </c>
      <c r="AO1608" s="137">
        <v>9.2457354251810209</v>
      </c>
      <c r="AP1608" s="137">
        <v>9.2457354251810209</v>
      </c>
      <c r="AQ1608" s="137">
        <v>9.2457354251810209</v>
      </c>
      <c r="AR1608" s="137">
        <v>9.2457354251810209</v>
      </c>
      <c r="AS1608" s="137">
        <v>9.2457354251810209</v>
      </c>
      <c r="AT1608" s="137">
        <v>9.2457354251810209</v>
      </c>
      <c r="AU1608" s="137">
        <v>9.2457354251810209</v>
      </c>
      <c r="AV1608" s="137">
        <v>9.2457354251810209</v>
      </c>
      <c r="AW1608" s="137">
        <v>9.2457354251810209</v>
      </c>
      <c r="AX1608" s="138">
        <v>9.2457354251810209</v>
      </c>
    </row>
    <row r="1609" spans="1:50">
      <c r="A1609" s="212" t="s">
        <v>49</v>
      </c>
      <c r="B1609" s="214" t="s">
        <v>50</v>
      </c>
      <c r="C1609" s="209" t="s">
        <v>36</v>
      </c>
      <c r="D1609" s="67" t="s">
        <v>24</v>
      </c>
      <c r="E1609" s="87" t="str">
        <f>A1609&amp;"/"&amp;B1609&amp;"/"&amp;C1609&amp;"/"&amp;D1609</f>
        <v>Gas fired power plants (Natural gas, biogas)/Gas turbine combined cycle/Electricity only/L</v>
      </c>
      <c r="F1609" s="55" t="str">
        <f>A1609</f>
        <v>Gas fired power plants (Natural gas, biogas)</v>
      </c>
      <c r="G1609" s="55" t="str">
        <f>B1609</f>
        <v>Gas turbine combined cycle</v>
      </c>
      <c r="H1609" s="55" t="str">
        <f>C1609</f>
        <v>Electricity only</v>
      </c>
      <c r="I1609" s="85" t="str">
        <f t="shared" si="88"/>
        <v>L</v>
      </c>
      <c r="J1609" s="139">
        <v>2.0836386283704571</v>
      </c>
      <c r="K1609" s="139">
        <v>2.0821621594498678</v>
      </c>
      <c r="L1609" s="139">
        <v>2.0803841657821178</v>
      </c>
      <c r="M1609" s="139">
        <v>2.0782495165401089</v>
      </c>
      <c r="N1609" s="139">
        <v>2.0756959451998784</v>
      </c>
      <c r="O1609" s="139">
        <v>2.0726544871257389</v>
      </c>
      <c r="P1609" s="139">
        <v>2.0690506763882315</v>
      </c>
      <c r="Q1609" s="139">
        <v>2.0648067883977008</v>
      </c>
      <c r="R1609" s="139">
        <v>2.0598454277955422</v>
      </c>
      <c r="S1609" s="139">
        <v>2.0540947151573024</v>
      </c>
      <c r="T1609" s="139">
        <v>2.0474951849254368</v>
      </c>
      <c r="U1609" s="139">
        <v>2.0400082360448826</v>
      </c>
      <c r="V1609" s="139">
        <v>2.0316255621030201</v>
      </c>
      <c r="W1609" s="139">
        <v>2.0223784636565627</v>
      </c>
      <c r="X1609" s="139">
        <v>2.0123454217278378</v>
      </c>
      <c r="Y1609" s="139">
        <v>2.0016559805577132</v>
      </c>
      <c r="Z1609" s="139">
        <v>1.9904890846412659</v>
      </c>
      <c r="AA1609" s="139">
        <v>1.9790647174410536</v>
      </c>
      <c r="AB1609" s="139">
        <v>1.9676289837129461</v>
      </c>
      <c r="AC1609" s="139">
        <v>1.9564343711498395</v>
      </c>
      <c r="AD1609" s="139">
        <v>1.9457182958806933</v>
      </c>
      <c r="AE1609" s="139">
        <v>1.9356836378948492</v>
      </c>
      <c r="AF1609" s="139">
        <v>1.9264845264760919</v>
      </c>
      <c r="AG1609" s="139">
        <v>1.9182192920159591</v>
      </c>
      <c r="AH1609" s="139">
        <v>1.910930769556237</v>
      </c>
      <c r="AI1609" s="139">
        <v>1.9046126272707276</v>
      </c>
      <c r="AJ1609" s="139">
        <v>1.899219518450775</v>
      </c>
      <c r="AK1609" s="139">
        <v>1.8946787141388699</v>
      </c>
      <c r="AL1609" s="139">
        <v>1.8909012894647543</v>
      </c>
      <c r="AM1609" s="139">
        <v>1.8877916175246638</v>
      </c>
      <c r="AN1609" s="139">
        <v>1.8852546079561101</v>
      </c>
      <c r="AO1609" s="139">
        <v>1.8832006558492274</v>
      </c>
      <c r="AP1609" s="139">
        <v>1.8815485909887943</v>
      </c>
      <c r="AQ1609" s="139">
        <v>1.8802270606733369</v>
      </c>
      <c r="AR1609" s="139">
        <v>1.8791747954986389</v>
      </c>
      <c r="AS1609" s="139">
        <v>1.8783401520187173</v>
      </c>
      <c r="AT1609" s="139">
        <v>1.877680241868751</v>
      </c>
      <c r="AU1609" s="139">
        <v>1.8771598706789121</v>
      </c>
      <c r="AV1609" s="139">
        <v>1.8767504356217584</v>
      </c>
      <c r="AW1609" s="139">
        <v>1.8764288724777296</v>
      </c>
      <c r="AX1609" s="140">
        <v>1.8761767013790043</v>
      </c>
    </row>
    <row r="1610" spans="1:50">
      <c r="A1610" s="212"/>
      <c r="B1610" s="215"/>
      <c r="C1610" s="206"/>
      <c r="D1610" s="52" t="s">
        <v>25</v>
      </c>
      <c r="E1610" s="86" t="str">
        <f>A1609&amp;"/"&amp;B1609&amp;"/"&amp;C1609&amp;"/"&amp;D1610</f>
        <v>Gas fired power plants (Natural gas, biogas)/Gas turbine combined cycle/Electricity only/M</v>
      </c>
      <c r="F1610" s="61" t="str">
        <f>A1609</f>
        <v>Gas fired power plants (Natural gas, biogas)</v>
      </c>
      <c r="G1610" s="61" t="str">
        <f>B1609</f>
        <v>Gas turbine combined cycle</v>
      </c>
      <c r="H1610" s="61" t="str">
        <f>C1609</f>
        <v>Electricity only</v>
      </c>
      <c r="I1610" s="84" t="str">
        <f t="shared" si="88"/>
        <v>M</v>
      </c>
      <c r="J1610" s="135">
        <v>2.1669841735052757</v>
      </c>
      <c r="K1610" s="135">
        <v>2.1665975394431798</v>
      </c>
      <c r="L1610" s="135">
        <v>2.1661027439464302</v>
      </c>
      <c r="M1610" s="135">
        <v>2.1654701234045106</v>
      </c>
      <c r="N1610" s="135">
        <v>2.1646622581808517</v>
      </c>
      <c r="O1610" s="135">
        <v>2.163632185841887</v>
      </c>
      <c r="P1610" s="135">
        <v>2.1623213575106979</v>
      </c>
      <c r="Q1610" s="135">
        <v>2.1606574065815503</v>
      </c>
      <c r="R1610" s="135">
        <v>2.1585518901615228</v>
      </c>
      <c r="S1610" s="135">
        <v>2.1558983069059376</v>
      </c>
      <c r="T1610" s="135">
        <v>2.1525709045971002</v>
      </c>
      <c r="U1610" s="135">
        <v>2.1484250718098803</v>
      </c>
      <c r="V1610" s="135">
        <v>2.1433004390405359</v>
      </c>
      <c r="W1610" s="135">
        <v>2.1370281205198096</v>
      </c>
      <c r="X1610" s="135">
        <v>2.1294436442844251</v>
      </c>
      <c r="Y1610" s="135">
        <v>2.1204067679407741</v>
      </c>
      <c r="Z1610" s="135">
        <v>2.1098282045533114</v>
      </c>
      <c r="AA1610" s="135">
        <v>2.097701011445964</v>
      </c>
      <c r="AB1610" s="135">
        <v>2.0841311616158542</v>
      </c>
      <c r="AC1610" s="135">
        <v>2.0693585811958521</v>
      </c>
      <c r="AD1610" s="135">
        <v>2.0537585949658368</v>
      </c>
      <c r="AE1610" s="135">
        <v>2.0378164103562555</v>
      </c>
      <c r="AF1610" s="135">
        <v>2.022074712128711</v>
      </c>
      <c r="AG1610" s="135">
        <v>2.0070643635527183</v>
      </c>
      <c r="AH1610" s="135">
        <v>1.9932356938778548</v>
      </c>
      <c r="AI1610" s="135">
        <v>1.9809083404112626</v>
      </c>
      <c r="AJ1610" s="135">
        <v>1.9702504874043103</v>
      </c>
      <c r="AK1610" s="135">
        <v>1.9612876124851559</v>
      </c>
      <c r="AL1610" s="135">
        <v>1.9539321179424429</v>
      </c>
      <c r="AM1610" s="135">
        <v>1.9480218338949797</v>
      </c>
      <c r="AN1610" s="135">
        <v>1.9433570377697524</v>
      </c>
      <c r="AO1610" s="135">
        <v>1.9397298259001821</v>
      </c>
      <c r="AP1610" s="135">
        <v>1.9369438595260073</v>
      </c>
      <c r="AQ1610" s="135">
        <v>1.9348253330510998</v>
      </c>
      <c r="AR1610" s="135">
        <v>1.9332272963198633</v>
      </c>
      <c r="AS1610" s="135">
        <v>1.9320296390666576</v>
      </c>
      <c r="AT1610" s="135">
        <v>1.9311366554126608</v>
      </c>
      <c r="AU1610" s="135">
        <v>1.930473548512432</v>
      </c>
      <c r="AV1610" s="135">
        <v>1.9299827248564523</v>
      </c>
      <c r="AW1610" s="135">
        <v>1.929620342618501</v>
      </c>
      <c r="AX1610" s="136">
        <v>1.9293533224643666</v>
      </c>
    </row>
    <row r="1611" spans="1:50">
      <c r="A1611" s="212"/>
      <c r="B1611" s="215"/>
      <c r="C1611" s="206"/>
      <c r="D1611" s="52" t="s">
        <v>38</v>
      </c>
      <c r="E1611" s="86" t="str">
        <f>A1609&amp;"/"&amp;B1609&amp;"/"&amp;C1609&amp;"/"&amp;D1611</f>
        <v>Gas fired power plants (Natural gas, biogas)/Gas turbine combined cycle/Electricity only/S</v>
      </c>
      <c r="F1611" s="61" t="str">
        <f>A1609</f>
        <v>Gas fired power plants (Natural gas, biogas)</v>
      </c>
      <c r="G1611" s="61" t="str">
        <f>B1609</f>
        <v>Gas turbine combined cycle</v>
      </c>
      <c r="H1611" s="61" t="str">
        <f>C1609</f>
        <v>Electricity only</v>
      </c>
      <c r="I1611" s="84" t="str">
        <f t="shared" si="88"/>
        <v>S</v>
      </c>
      <c r="J1611" s="135">
        <v>2.3295079865181711</v>
      </c>
      <c r="K1611" s="135">
        <v>2.3294657588197492</v>
      </c>
      <c r="L1611" s="135">
        <v>2.3294087761021696</v>
      </c>
      <c r="M1611" s="135">
        <v>2.3293318915570516</v>
      </c>
      <c r="N1611" s="135">
        <v>2.3292281703234718</v>
      </c>
      <c r="O1611" s="135">
        <v>2.329088274242749</v>
      </c>
      <c r="P1611" s="135">
        <v>2.3288996397894683</v>
      </c>
      <c r="Q1611" s="135">
        <v>2.3286453836595924</v>
      </c>
      <c r="R1611" s="135">
        <v>2.3283028530721865</v>
      </c>
      <c r="S1611" s="135">
        <v>2.3278417186611939</v>
      </c>
      <c r="T1611" s="135">
        <v>2.3272214895955052</v>
      </c>
      <c r="U1611" s="135">
        <v>2.3263883192742321</v>
      </c>
      <c r="V1611" s="135">
        <v>2.3252709775189953</v>
      </c>
      <c r="W1611" s="135">
        <v>2.3237759135246048</v>
      </c>
      <c r="X1611" s="135">
        <v>2.3217814604987241</v>
      </c>
      <c r="Y1611" s="135">
        <v>2.3191314975640598</v>
      </c>
      <c r="Z1611" s="135">
        <v>2.3156293721099366</v>
      </c>
      <c r="AA1611" s="135">
        <v>2.3110336963492757</v>
      </c>
      <c r="AB1611" s="135">
        <v>2.3050588339585656</v>
      </c>
      <c r="AC1611" s="135">
        <v>2.2973844043259755</v>
      </c>
      <c r="AD1611" s="135">
        <v>2.2876794924706108</v>
      </c>
      <c r="AE1611" s="135">
        <v>2.2756473179214995</v>
      </c>
      <c r="AF1611" s="135">
        <v>2.2610929257246672</v>
      </c>
      <c r="AG1611" s="135">
        <v>2.2440079058931786</v>
      </c>
      <c r="AH1611" s="135">
        <v>2.2246521819183167</v>
      </c>
      <c r="AI1611" s="135">
        <v>2.2035989299888779</v>
      </c>
      <c r="AJ1611" s="135">
        <v>2.1817065075808073</v>
      </c>
      <c r="AK1611" s="135">
        <v>2.1600021314812001</v>
      </c>
      <c r="AL1611" s="135">
        <v>2.1395025594325672</v>
      </c>
      <c r="AM1611" s="135">
        <v>2.1210329391642193</v>
      </c>
      <c r="AN1611" s="135">
        <v>2.1051082394717082</v>
      </c>
      <c r="AO1611" s="135">
        <v>2.091908369808579</v>
      </c>
      <c r="AP1611" s="135">
        <v>2.0813335760058433</v>
      </c>
      <c r="AQ1611" s="135">
        <v>2.0731002391381899</v>
      </c>
      <c r="AR1611" s="135">
        <v>2.0668375456356598</v>
      </c>
      <c r="AS1611" s="135">
        <v>2.0621616450780071</v>
      </c>
      <c r="AT1611" s="135">
        <v>2.0587211023066074</v>
      </c>
      <c r="AU1611" s="135">
        <v>2.0562179983801712</v>
      </c>
      <c r="AV1611" s="135">
        <v>2.0544126105845608</v>
      </c>
      <c r="AW1611" s="135">
        <v>2.0531189934111618</v>
      </c>
      <c r="AX1611" s="136">
        <v>2.0521966664789852</v>
      </c>
    </row>
    <row r="1612" spans="1:50">
      <c r="A1612" s="212"/>
      <c r="B1612" s="215"/>
      <c r="C1612" s="216"/>
      <c r="D1612" s="52" t="s">
        <v>47</v>
      </c>
      <c r="E1612" s="86" t="str">
        <f>A1609&amp;"/"&amp;B1609&amp;"/"&amp;C1609&amp;"/"&amp;D1612</f>
        <v>Gas fired power plants (Natural gas, biogas)/Gas turbine combined cycle/Electricity only/XS</v>
      </c>
      <c r="F1612" s="61" t="str">
        <f>A1609</f>
        <v>Gas fired power plants (Natural gas, biogas)</v>
      </c>
      <c r="G1612" s="61" t="str">
        <f>B1609</f>
        <v>Gas turbine combined cycle</v>
      </c>
      <c r="H1612" s="61" t="str">
        <f>C1609</f>
        <v>Electricity only</v>
      </c>
      <c r="I1612" s="84" t="str">
        <f t="shared" si="88"/>
        <v>XS</v>
      </c>
      <c r="J1612" s="135">
        <v>2.6789341844958967</v>
      </c>
      <c r="K1612" s="135">
        <v>2.6789267373761727</v>
      </c>
      <c r="L1612" s="135">
        <v>2.6789166852958806</v>
      </c>
      <c r="M1612" s="135">
        <v>2.6789031172810516</v>
      </c>
      <c r="N1612" s="135">
        <v>2.6788848039696096</v>
      </c>
      <c r="O1612" s="135">
        <v>2.6788600864868326</v>
      </c>
      <c r="P1612" s="135">
        <v>2.6788267266616557</v>
      </c>
      <c r="Q1612" s="135">
        <v>2.6787817052380638</v>
      </c>
      <c r="R1612" s="135">
        <v>2.6787209502138003</v>
      </c>
      <c r="S1612" s="135">
        <v>2.6786389714547139</v>
      </c>
      <c r="T1612" s="135">
        <v>2.6785283698737188</v>
      </c>
      <c r="U1612" s="135">
        <v>2.6783791792491529</v>
      </c>
      <c r="V1612" s="135">
        <v>2.6781779856828365</v>
      </c>
      <c r="W1612" s="135">
        <v>2.6779067533342564</v>
      </c>
      <c r="X1612" s="135">
        <v>2.6775412652828661</v>
      </c>
      <c r="Y1612" s="135">
        <v>2.6770490657748574</v>
      </c>
      <c r="Z1612" s="135">
        <v>2.6763867668850603</v>
      </c>
      <c r="AA1612" s="135">
        <v>2.6754965640123598</v>
      </c>
      <c r="AB1612" s="135">
        <v>2.6743018014779749</v>
      </c>
      <c r="AC1612" s="135">
        <v>2.6727014623560961</v>
      </c>
      <c r="AD1612" s="135">
        <v>2.670563561797596</v>
      </c>
      <c r="AE1612" s="135">
        <v>2.6677176600617791</v>
      </c>
      <c r="AF1612" s="135">
        <v>2.6639471694338663</v>
      </c>
      <c r="AG1612" s="135">
        <v>2.6589829234972489</v>
      </c>
      <c r="AH1612" s="135">
        <v>2.6525007158831473</v>
      </c>
      <c r="AI1612" s="135">
        <v>2.6441271990638051</v>
      </c>
      <c r="AJ1612" s="135">
        <v>2.633460340153424</v>
      </c>
      <c r="AK1612" s="135">
        <v>2.6201115778761075</v>
      </c>
      <c r="AL1612" s="135">
        <v>2.6037749744033656</v>
      </c>
      <c r="AM1612" s="135">
        <v>2.5843214063144795</v>
      </c>
      <c r="AN1612" s="135">
        <v>2.5619017243036302</v>
      </c>
      <c r="AO1612" s="135">
        <v>2.537025128039863</v>
      </c>
      <c r="AP1612" s="135">
        <v>2.5105687829917493</v>
      </c>
      <c r="AQ1612" s="135">
        <v>2.4836869084241657</v>
      </c>
      <c r="AR1612" s="135">
        <v>2.4576270426100826</v>
      </c>
      <c r="AS1612" s="135">
        <v>2.4335092231496875</v>
      </c>
      <c r="AT1612" s="135">
        <v>2.4121462890866532</v>
      </c>
      <c r="AU1612" s="135">
        <v>2.3939616905300132</v>
      </c>
      <c r="AV1612" s="135">
        <v>2.3790117517363498</v>
      </c>
      <c r="AW1612" s="135">
        <v>2.3670775416985945</v>
      </c>
      <c r="AX1612" s="136">
        <v>2.357778627689759</v>
      </c>
    </row>
    <row r="1613" spans="1:50">
      <c r="A1613" s="212"/>
      <c r="B1613" s="215"/>
      <c r="C1613" s="217" t="s">
        <v>26</v>
      </c>
      <c r="D1613" s="83" t="s">
        <v>24</v>
      </c>
      <c r="E1613" s="56" t="str">
        <f>A1609&amp;"/"&amp;B1609&amp;"/"&amp;C1613&amp;"/"&amp;D1613</f>
        <v>Gas fired power plants (Natural gas, biogas)/Gas turbine combined cycle/CHP/L</v>
      </c>
      <c r="F1613" s="103" t="str">
        <f>A1609</f>
        <v>Gas fired power plants (Natural gas, biogas)</v>
      </c>
      <c r="G1613" s="103" t="str">
        <f>B1609</f>
        <v>Gas turbine combined cycle</v>
      </c>
      <c r="H1613" s="103" t="str">
        <f>C1613</f>
        <v>CHP</v>
      </c>
      <c r="I1613" s="104" t="str">
        <f t="shared" si="88"/>
        <v>L</v>
      </c>
      <c r="J1613" s="141">
        <v>2.9768267476468839</v>
      </c>
      <c r="K1613" s="141">
        <v>2.9751392411416635</v>
      </c>
      <c r="L1613" s="141">
        <v>2.9731071117559864</v>
      </c>
      <c r="M1613" s="141">
        <v>2.9706673485940116</v>
      </c>
      <c r="N1613" s="141">
        <v>2.9677487851294564</v>
      </c>
      <c r="O1613" s="141">
        <v>2.9642725993365198</v>
      </c>
      <c r="P1613" s="141">
        <v>2.9601536815737939</v>
      </c>
      <c r="Q1613" s="141">
        <v>2.9553031977663942</v>
      </c>
      <c r="R1613" s="141">
        <v>2.9496326901287908</v>
      </c>
      <c r="S1613" s="141">
        <v>2.9430600052240448</v>
      </c>
      <c r="T1613" s="141">
        <v>2.9355171778455809</v>
      </c>
      <c r="U1613" s="141">
        <v>2.9269600895357613</v>
      </c>
      <c r="V1613" s="141">
        <v>2.9173792466133186</v>
      </c>
      <c r="W1613" s="141">
        <v>2.9068104235482304</v>
      </c>
      <c r="X1613" s="141">
        <v>2.8953433189679894</v>
      </c>
      <c r="Y1613" s="141">
        <v>2.8831259933878779</v>
      </c>
      <c r="Z1613" s="141">
        <v>2.8703629685525143</v>
      </c>
      <c r="AA1613" s="141">
        <v>2.8573056710371079</v>
      </c>
      <c r="AB1613" s="141">
        <v>2.8442353823306936</v>
      </c>
      <c r="AC1613" s="141">
        <v>2.8314406791979492</v>
      </c>
      <c r="AD1613" s="141">
        <v>2.8191929126009398</v>
      </c>
      <c r="AE1613" s="141">
        <v>2.8077239609740992</v>
      </c>
      <c r="AF1613" s="141">
        <v>2.7972099839137456</v>
      </c>
      <c r="AG1613" s="141">
        <v>2.7877633665660002</v>
      </c>
      <c r="AH1613" s="141">
        <v>2.7794330665558129</v>
      </c>
      <c r="AI1613" s="141">
        <v>2.7722118470238439</v>
      </c>
      <c r="AJ1613" s="141">
        <v>2.7660478796757206</v>
      </c>
      <c r="AK1613" s="141">
        <v>2.7608580401143064</v>
      </c>
      <c r="AL1613" s="141">
        <v>2.7565406930833878</v>
      </c>
      <c r="AM1613" s="141">
        <v>2.7529865433448952</v>
      </c>
      <c r="AN1613" s="141">
        <v>2.7500869088920199</v>
      </c>
      <c r="AO1613" s="141">
        <v>2.7477393772281689</v>
      </c>
      <c r="AP1613" s="141">
        <v>2.745851176155901</v>
      </c>
      <c r="AQ1613" s="141">
        <v>2.7443407542478728</v>
      </c>
      <c r="AR1613" s="141">
        <v>2.743138084619845</v>
      </c>
      <c r="AS1613" s="141">
        <v>2.7421841422223676</v>
      </c>
      <c r="AT1613" s="141">
        <v>2.7414299084857814</v>
      </c>
      <c r="AU1613" s="141">
        <v>2.740835158568776</v>
      </c>
      <c r="AV1613" s="141">
        <v>2.7403672013278366</v>
      </c>
      <c r="AW1613" s="141">
        <v>2.7399996758826202</v>
      </c>
      <c r="AX1613" s="142">
        <v>2.7397114609641795</v>
      </c>
    </row>
    <row r="1614" spans="1:50">
      <c r="A1614" s="212"/>
      <c r="B1614" s="215"/>
      <c r="C1614" s="206"/>
      <c r="D1614" s="52" t="s">
        <v>25</v>
      </c>
      <c r="E1614" s="86" t="str">
        <f>A1609&amp;"/"&amp;B1609&amp;"/"&amp;C1613&amp;"/"&amp;D1614</f>
        <v>Gas fired power plants (Natural gas, biogas)/Gas turbine combined cycle/CHP/M</v>
      </c>
      <c r="F1614" s="61" t="str">
        <f>A1609</f>
        <v>Gas fired power plants (Natural gas, biogas)</v>
      </c>
      <c r="G1614" s="61" t="str">
        <f>B1609</f>
        <v>Gas turbine combined cycle</v>
      </c>
      <c r="H1614" s="61" t="str">
        <f>C1613</f>
        <v>CHP</v>
      </c>
      <c r="I1614" s="84" t="str">
        <f t="shared" si="88"/>
        <v>M</v>
      </c>
      <c r="J1614" s="135">
        <v>3.0556412478629871</v>
      </c>
      <c r="K1614" s="135">
        <v>3.0551951844931202</v>
      </c>
      <c r="L1614" s="135">
        <v>3.0546243342543202</v>
      </c>
      <c r="M1614" s="135">
        <v>3.0538944739589122</v>
      </c>
      <c r="N1614" s="135">
        <v>3.0529624322186919</v>
      </c>
      <c r="O1614" s="135">
        <v>3.0517740280304131</v>
      </c>
      <c r="P1614" s="135">
        <v>3.0502617130016785</v>
      </c>
      <c r="Q1614" s="135">
        <v>3.0483419970958252</v>
      </c>
      <c r="R1614" s="135">
        <v>3.0459128429117936</v>
      </c>
      <c r="S1614" s="135">
        <v>3.0428513788421405</v>
      </c>
      <c r="T1614" s="135">
        <v>3.0390125233653622</v>
      </c>
      <c r="U1614" s="135">
        <v>3.0342294369141833</v>
      </c>
      <c r="V1614" s="135">
        <v>3.0283170996771678</v>
      </c>
      <c r="W1614" s="135">
        <v>3.0210806665469043</v>
      </c>
      <c r="X1614" s="135">
        <v>3.0123303846656411</v>
      </c>
      <c r="Y1614" s="135">
        <v>3.0019044550590372</v>
      </c>
      <c r="Z1614" s="135">
        <v>2.9896998665460877</v>
      </c>
      <c r="AA1614" s="135">
        <v>2.9757086092958192</v>
      </c>
      <c r="AB1614" s="135">
        <v>2.9600529453561113</v>
      </c>
      <c r="AC1614" s="135">
        <v>2.943009679772973</v>
      </c>
      <c r="AD1614" s="135">
        <v>2.9250118282905433</v>
      </c>
      <c r="AE1614" s="135">
        <v>2.9066191793049518</v>
      </c>
      <c r="AF1614" s="135">
        <v>2.8884578333522586</v>
      </c>
      <c r="AG1614" s="135">
        <v>2.8711402524014216</v>
      </c>
      <c r="AH1614" s="135">
        <v>2.8551859855618202</v>
      </c>
      <c r="AI1614" s="135">
        <v>2.8409638014142304</v>
      </c>
      <c r="AJ1614" s="135">
        <v>2.8286677357182475</v>
      </c>
      <c r="AK1614" s="135">
        <v>2.8183271822541576</v>
      </c>
      <c r="AL1614" s="135">
        <v>2.8098410787148569</v>
      </c>
      <c r="AM1614" s="135">
        <v>2.8030223281764401</v>
      </c>
      <c r="AN1614" s="135">
        <v>2.7976405088196952</v>
      </c>
      <c r="AO1614" s="135">
        <v>2.7934557602204793</v>
      </c>
      <c r="AP1614" s="135">
        <v>2.7902415644963217</v>
      </c>
      <c r="AQ1614" s="135">
        <v>2.7877974004890724</v>
      </c>
      <c r="AR1614" s="135">
        <v>2.7859537304160233</v>
      </c>
      <c r="AS1614" s="135">
        <v>2.7845719819290546</v>
      </c>
      <c r="AT1614" s="135">
        <v>2.783541738251663</v>
      </c>
      <c r="AU1614" s="135">
        <v>2.7827767055566772</v>
      </c>
      <c r="AV1614" s="135">
        <v>2.7822104376680943</v>
      </c>
      <c r="AW1614" s="135">
        <v>2.7817923538568428</v>
      </c>
      <c r="AX1614" s="136">
        <v>2.7814842901825512</v>
      </c>
    </row>
    <row r="1615" spans="1:50">
      <c r="A1615" s="212"/>
      <c r="B1615" s="215"/>
      <c r="C1615" s="206"/>
      <c r="D1615" s="52" t="s">
        <v>38</v>
      </c>
      <c r="E1615" s="86" t="str">
        <f>A1609&amp;"/"&amp;B1609&amp;"/"&amp;C1613&amp;"/"&amp;D1615</f>
        <v>Gas fired power plants (Natural gas, biogas)/Gas turbine combined cycle/CHP/S</v>
      </c>
      <c r="F1615" s="61" t="str">
        <f>A1609</f>
        <v>Gas fired power plants (Natural gas, biogas)</v>
      </c>
      <c r="G1615" s="61" t="str">
        <f>B1609</f>
        <v>Gas turbine combined cycle</v>
      </c>
      <c r="H1615" s="61" t="str">
        <f>C1613</f>
        <v>CHP</v>
      </c>
      <c r="I1615" s="84" t="str">
        <f t="shared" si="88"/>
        <v>S</v>
      </c>
      <c r="J1615" s="135">
        <v>3.8262743000209443</v>
      </c>
      <c r="K1615" s="135">
        <v>3.8262164999911534</v>
      </c>
      <c r="L1615" s="135">
        <v>3.8261385037257476</v>
      </c>
      <c r="M1615" s="135">
        <v>3.8260332664250112</v>
      </c>
      <c r="N1615" s="135">
        <v>3.8258912958555786</v>
      </c>
      <c r="O1615" s="135">
        <v>3.8256998102208999</v>
      </c>
      <c r="P1615" s="135">
        <v>3.8254416129374458</v>
      </c>
      <c r="Q1615" s="135">
        <v>3.8250935946359421</v>
      </c>
      <c r="R1615" s="135">
        <v>3.8246247488570817</v>
      </c>
      <c r="S1615" s="135">
        <v>3.8239935616579515</v>
      </c>
      <c r="T1615" s="135">
        <v>3.8231446103815774</v>
      </c>
      <c r="U1615" s="135">
        <v>3.8220041913867093</v>
      </c>
      <c r="V1615" s="135">
        <v>3.820474806903253</v>
      </c>
      <c r="W1615" s="135">
        <v>3.8184284073445869</v>
      </c>
      <c r="X1615" s="135">
        <v>3.8156984587890359</v>
      </c>
      <c r="Y1615" s="135">
        <v>3.8120712675782755</v>
      </c>
      <c r="Z1615" s="135">
        <v>3.8072776614111827</v>
      </c>
      <c r="AA1615" s="135">
        <v>3.8009872357948384</v>
      </c>
      <c r="AB1615" s="135">
        <v>3.7928090201429909</v>
      </c>
      <c r="AC1615" s="135">
        <v>3.7823044869109226</v>
      </c>
      <c r="AD1615" s="135">
        <v>3.769020689419829</v>
      </c>
      <c r="AE1615" s="135">
        <v>3.7525514033026628</v>
      </c>
      <c r="AF1615" s="135">
        <v>3.7326297799607877</v>
      </c>
      <c r="AG1615" s="135">
        <v>3.7092443080518023</v>
      </c>
      <c r="AH1615" s="135">
        <v>3.6827507631945728</v>
      </c>
      <c r="AI1615" s="135">
        <v>3.6539336920735153</v>
      </c>
      <c r="AJ1615" s="135">
        <v>3.6239679891189311</v>
      </c>
      <c r="AK1615" s="135">
        <v>3.5942596784124992</v>
      </c>
      <c r="AL1615" s="135">
        <v>3.5662004680037418</v>
      </c>
      <c r="AM1615" s="135">
        <v>3.5409197957999536</v>
      </c>
      <c r="AN1615" s="135">
        <v>3.5191225359201685</v>
      </c>
      <c r="AO1615" s="135">
        <v>3.5010549431251961</v>
      </c>
      <c r="AP1615" s="135">
        <v>3.4865804768467656</v>
      </c>
      <c r="AQ1615" s="135">
        <v>3.4753109278538608</v>
      </c>
      <c r="AR1615" s="135">
        <v>3.46673873745417</v>
      </c>
      <c r="AS1615" s="135">
        <v>3.4603385024987117</v>
      </c>
      <c r="AT1615" s="135">
        <v>3.4556291888938233</v>
      </c>
      <c r="AU1615" s="135">
        <v>3.4522030139678179</v>
      </c>
      <c r="AV1615" s="135">
        <v>3.4497318523305776</v>
      </c>
      <c r="AW1615" s="135">
        <v>3.4479611872469027</v>
      </c>
      <c r="AX1615" s="136">
        <v>3.4466987333091224</v>
      </c>
    </row>
    <row r="1616" spans="1:50">
      <c r="A1616" s="212"/>
      <c r="B1616" s="215"/>
      <c r="C1616" s="216"/>
      <c r="D1616" s="106" t="s">
        <v>47</v>
      </c>
      <c r="E1616" s="107" t="str">
        <f>A1609&amp;"/"&amp;B1609&amp;"/"&amp;C1613&amp;"/"&amp;D1616</f>
        <v>Gas fired power plants (Natural gas, biogas)/Gas turbine combined cycle/CHP/XS</v>
      </c>
      <c r="F1616" s="108" t="str">
        <f>A1609</f>
        <v>Gas fired power plants (Natural gas, biogas)</v>
      </c>
      <c r="G1616" s="108" t="str">
        <f>B1609</f>
        <v>Gas turbine combined cycle</v>
      </c>
      <c r="H1616" s="108" t="str">
        <f>C1613</f>
        <v>CHP</v>
      </c>
      <c r="I1616" s="109" t="str">
        <f t="shared" si="88"/>
        <v>XS</v>
      </c>
      <c r="J1616" s="143">
        <v>4.0210167914171553</v>
      </c>
      <c r="K1616" s="143">
        <v>4.0210073331514264</v>
      </c>
      <c r="L1616" s="143">
        <v>4.0209945664375759</v>
      </c>
      <c r="M1616" s="143">
        <v>4.0209773342868349</v>
      </c>
      <c r="N1616" s="143">
        <v>4.0209540753394277</v>
      </c>
      <c r="O1616" s="143">
        <v>4.0209226827300801</v>
      </c>
      <c r="P1616" s="143">
        <v>4.0208803138542075</v>
      </c>
      <c r="Q1616" s="143">
        <v>4.0208231340848988</v>
      </c>
      <c r="R1616" s="143">
        <v>4.020745971747627</v>
      </c>
      <c r="S1616" s="143">
        <v>4.0206418540596722</v>
      </c>
      <c r="T1616" s="143">
        <v>4.0205013837594938</v>
      </c>
      <c r="U1616" s="143">
        <v>4.0203119031785839</v>
      </c>
      <c r="V1616" s="143">
        <v>4.0200563759031116</v>
      </c>
      <c r="W1616" s="143">
        <v>4.0197118953895377</v>
      </c>
      <c r="X1616" s="143">
        <v>4.0192477047710247</v>
      </c>
      <c r="Y1616" s="143">
        <v>4.018622583393773</v>
      </c>
      <c r="Z1616" s="143">
        <v>4.0177814261244018</v>
      </c>
      <c r="AA1616" s="143">
        <v>4.0166508178308904</v>
      </c>
      <c r="AB1616" s="143">
        <v>4.0151334014401163</v>
      </c>
      <c r="AC1616" s="143">
        <v>4.0131008797092713</v>
      </c>
      <c r="AD1616" s="143">
        <v>4.0103856243711169</v>
      </c>
      <c r="AE1616" s="143">
        <v>4.0067711672583597</v>
      </c>
      <c r="AF1616" s="143">
        <v>4.0019824296511812</v>
      </c>
      <c r="AG1616" s="143">
        <v>3.9956775548871435</v>
      </c>
      <c r="AH1616" s="143">
        <v>3.9874447824332377</v>
      </c>
      <c r="AI1616" s="143">
        <v>3.9768099396888248</v>
      </c>
      <c r="AJ1616" s="143">
        <v>3.9632624220165966</v>
      </c>
      <c r="AK1616" s="143">
        <v>3.9463087344902421</v>
      </c>
      <c r="AL1616" s="143">
        <v>3.925560318662245</v>
      </c>
      <c r="AM1616" s="143">
        <v>3.9008531804422404</v>
      </c>
      <c r="AN1616" s="143">
        <v>3.8723789087939942</v>
      </c>
      <c r="AO1616" s="143">
        <v>3.8407842162664414</v>
      </c>
      <c r="AP1616" s="143">
        <v>3.8071831529081313</v>
      </c>
      <c r="AQ1616" s="143">
        <v>3.7730416428509828</v>
      </c>
      <c r="AR1616" s="143">
        <v>3.7399441306762795</v>
      </c>
      <c r="AS1616" s="143">
        <v>3.7093131278571336</v>
      </c>
      <c r="AT1616" s="143">
        <v>3.6821809862228299</v>
      </c>
      <c r="AU1616" s="143">
        <v>3.6590855115026484</v>
      </c>
      <c r="AV1616" s="143">
        <v>3.6400982387068321</v>
      </c>
      <c r="AW1616" s="143">
        <v>3.624941113001042</v>
      </c>
      <c r="AX1616" s="144">
        <v>3.613130963178528</v>
      </c>
    </row>
    <row r="1617" spans="1:50">
      <c r="A1617" s="212"/>
      <c r="B1617" s="215"/>
      <c r="C1617" s="217" t="s">
        <v>42</v>
      </c>
      <c r="D1617" s="83" t="s">
        <v>24</v>
      </c>
      <c r="E1617" s="56" t="str">
        <f>A1609&amp;"/"&amp;B1609&amp;"/"&amp;C1617&amp;"/"&amp;D1617</f>
        <v>Gas fired power plants (Natural gas, biogas)/Gas turbine combined cycle/Electricity only with CCS/L</v>
      </c>
      <c r="F1617" s="103" t="str">
        <f>A1609</f>
        <v>Gas fired power plants (Natural gas, biogas)</v>
      </c>
      <c r="G1617" s="103" t="str">
        <f>B1609</f>
        <v>Gas turbine combined cycle</v>
      </c>
      <c r="H1617" s="103" t="str">
        <f>C1617</f>
        <v>Electricity only with CCS</v>
      </c>
      <c r="I1617" s="104" t="str">
        <f t="shared" si="88"/>
        <v>L</v>
      </c>
      <c r="J1617" s="141" t="s">
        <v>99</v>
      </c>
      <c r="K1617" s="141" t="s">
        <v>99</v>
      </c>
      <c r="L1617" s="141" t="s">
        <v>99</v>
      </c>
      <c r="M1617" s="141" t="s">
        <v>99</v>
      </c>
      <c r="N1617" s="141" t="s">
        <v>99</v>
      </c>
      <c r="O1617" s="141" t="s">
        <v>99</v>
      </c>
      <c r="P1617" s="141" t="s">
        <v>99</v>
      </c>
      <c r="Q1617" s="141" t="s">
        <v>99</v>
      </c>
      <c r="R1617" s="141" t="s">
        <v>99</v>
      </c>
      <c r="S1617" s="141" t="s">
        <v>99</v>
      </c>
      <c r="T1617" s="141" t="s">
        <v>99</v>
      </c>
      <c r="U1617" s="141" t="s">
        <v>99</v>
      </c>
      <c r="V1617" s="141" t="s">
        <v>99</v>
      </c>
      <c r="W1617" s="141" t="s">
        <v>99</v>
      </c>
      <c r="X1617" s="141" t="s">
        <v>99</v>
      </c>
      <c r="Y1617" s="141" t="s">
        <v>99</v>
      </c>
      <c r="Z1617" s="141" t="s">
        <v>99</v>
      </c>
      <c r="AA1617" s="141" t="s">
        <v>99</v>
      </c>
      <c r="AB1617" s="141" t="s">
        <v>99</v>
      </c>
      <c r="AC1617" s="141" t="s">
        <v>99</v>
      </c>
      <c r="AD1617" s="141" t="s">
        <v>99</v>
      </c>
      <c r="AE1617" s="141">
        <v>3.4326917014840808</v>
      </c>
      <c r="AF1617" s="141">
        <v>3.4311909274234478</v>
      </c>
      <c r="AG1617" s="141">
        <v>3.4292690393372429</v>
      </c>
      <c r="AH1617" s="141">
        <v>3.4268097314520372</v>
      </c>
      <c r="AI1617" s="141">
        <v>3.4236657664438832</v>
      </c>
      <c r="AJ1617" s="141">
        <v>3.4196515106571121</v>
      </c>
      <c r="AK1617" s="141">
        <v>3.414534158882585</v>
      </c>
      <c r="AL1617" s="141">
        <v>3.4080237515930096</v>
      </c>
      <c r="AM1617" s="141">
        <v>3.3997623725402328</v>
      </c>
      <c r="AN1617" s="141">
        <v>3.3893133938561566</v>
      </c>
      <c r="AO1617" s="141">
        <v>3.3761523883800293</v>
      </c>
      <c r="AP1617" s="141">
        <v>3.359662430590058</v>
      </c>
      <c r="AQ1617" s="141">
        <v>3.3391379862127364</v>
      </c>
      <c r="AR1617" s="141">
        <v>3.3138033362046535</v>
      </c>
      <c r="AS1617" s="141">
        <v>3.2828530933447011</v>
      </c>
      <c r="AT1617" s="141">
        <v>3.2455229592637083</v>
      </c>
      <c r="AU1617" s="141">
        <v>3.201196904094791</v>
      </c>
      <c r="AV1617" s="141">
        <v>3.1495503994016754</v>
      </c>
      <c r="AW1617" s="141">
        <v>3.0907165240900039</v>
      </c>
      <c r="AX1617" s="142">
        <v>3.025443288393904</v>
      </c>
    </row>
    <row r="1618" spans="1:50">
      <c r="A1618" s="212"/>
      <c r="B1618" s="215"/>
      <c r="C1618" s="216"/>
      <c r="D1618" s="106" t="s">
        <v>25</v>
      </c>
      <c r="E1618" s="107" t="str">
        <f>A1609&amp;"/"&amp;B1609&amp;"/"&amp;C1617&amp;"/"&amp;D1618</f>
        <v>Gas fired power plants (Natural gas, biogas)/Gas turbine combined cycle/Electricity only with CCS/M</v>
      </c>
      <c r="F1618" s="108" t="str">
        <f>A1609</f>
        <v>Gas fired power plants (Natural gas, biogas)</v>
      </c>
      <c r="G1618" s="108" t="str">
        <f>B1609</f>
        <v>Gas turbine combined cycle</v>
      </c>
      <c r="H1618" s="108" t="str">
        <f>C1617</f>
        <v>Electricity only with CCS</v>
      </c>
      <c r="I1618" s="109" t="str">
        <f t="shared" si="88"/>
        <v>M</v>
      </c>
      <c r="J1618" s="143" t="s">
        <v>99</v>
      </c>
      <c r="K1618" s="143" t="s">
        <v>99</v>
      </c>
      <c r="L1618" s="143" t="s">
        <v>99</v>
      </c>
      <c r="M1618" s="143" t="s">
        <v>99</v>
      </c>
      <c r="N1618" s="143" t="s">
        <v>99</v>
      </c>
      <c r="O1618" s="143" t="s">
        <v>99</v>
      </c>
      <c r="P1618" s="143" t="s">
        <v>99</v>
      </c>
      <c r="Q1618" s="143" t="s">
        <v>99</v>
      </c>
      <c r="R1618" s="143" t="s">
        <v>99</v>
      </c>
      <c r="S1618" s="143" t="s">
        <v>99</v>
      </c>
      <c r="T1618" s="143" t="s">
        <v>99</v>
      </c>
      <c r="U1618" s="143" t="s">
        <v>99</v>
      </c>
      <c r="V1618" s="143" t="s">
        <v>99</v>
      </c>
      <c r="W1618" s="143" t="s">
        <v>99</v>
      </c>
      <c r="X1618" s="143" t="s">
        <v>99</v>
      </c>
      <c r="Y1618" s="143" t="s">
        <v>99</v>
      </c>
      <c r="Z1618" s="143" t="s">
        <v>99</v>
      </c>
      <c r="AA1618" s="143" t="s">
        <v>99</v>
      </c>
      <c r="AB1618" s="143" t="s">
        <v>99</v>
      </c>
      <c r="AC1618" s="143" t="s">
        <v>99</v>
      </c>
      <c r="AD1618" s="143" t="s">
        <v>99</v>
      </c>
      <c r="AE1618" s="143">
        <v>4.2012816174457841</v>
      </c>
      <c r="AF1618" s="143">
        <v>4.1995980995166677</v>
      </c>
      <c r="AG1618" s="143">
        <v>4.1974421900191938</v>
      </c>
      <c r="AH1618" s="143">
        <v>4.1946834210435258</v>
      </c>
      <c r="AI1618" s="143">
        <v>4.1911566267054701</v>
      </c>
      <c r="AJ1618" s="143">
        <v>4.1866535694056672</v>
      </c>
      <c r="AK1618" s="143">
        <v>4.1809130960806025</v>
      </c>
      <c r="AL1618" s="143">
        <v>4.1736099398725131</v>
      </c>
      <c r="AM1618" s="143">
        <v>4.1643426023568919</v>
      </c>
      <c r="AN1618" s="143">
        <v>4.1526212890579544</v>
      </c>
      <c r="AO1618" s="143">
        <v>4.1378577152026628</v>
      </c>
      <c r="AP1618" s="143">
        <v>4.1193598344636522</v>
      </c>
      <c r="AQ1618" s="143">
        <v>4.0963362021923153</v>
      </c>
      <c r="AR1618" s="143">
        <v>4.0679166428227278</v>
      </c>
      <c r="AS1618" s="143">
        <v>4.0331977000237957</v>
      </c>
      <c r="AT1618" s="143">
        <v>3.9913220095583268</v>
      </c>
      <c r="AU1618" s="143">
        <v>3.9415985298145455</v>
      </c>
      <c r="AV1618" s="143">
        <v>3.8836632156937889</v>
      </c>
      <c r="AW1618" s="143">
        <v>3.8176653506421876</v>
      </c>
      <c r="AX1618" s="144">
        <v>3.7444440274141733</v>
      </c>
    </row>
    <row r="1619" spans="1:50">
      <c r="A1619" s="212"/>
      <c r="B1619" s="215"/>
      <c r="C1619" s="217" t="s">
        <v>43</v>
      </c>
      <c r="D1619" s="52" t="s">
        <v>24</v>
      </c>
      <c r="E1619" s="86" t="str">
        <f>A1609&amp;"/"&amp;B1609&amp;"/"&amp;C1619&amp;"/"&amp;D1619</f>
        <v>Gas fired power plants (Natural gas, biogas)/Gas turbine combined cycle/CHP with CCS/L</v>
      </c>
      <c r="F1619" s="61" t="str">
        <f>A1609</f>
        <v>Gas fired power plants (Natural gas, biogas)</v>
      </c>
      <c r="G1619" s="61" t="str">
        <f>B1609</f>
        <v>Gas turbine combined cycle</v>
      </c>
      <c r="H1619" s="61" t="str">
        <f>C1619</f>
        <v>CHP with CCS</v>
      </c>
      <c r="I1619" s="84" t="str">
        <f t="shared" si="88"/>
        <v>L</v>
      </c>
      <c r="J1619" s="135" t="s">
        <v>99</v>
      </c>
      <c r="K1619" s="135" t="s">
        <v>99</v>
      </c>
      <c r="L1619" s="135" t="s">
        <v>99</v>
      </c>
      <c r="M1619" s="135" t="s">
        <v>99</v>
      </c>
      <c r="N1619" s="135" t="s">
        <v>99</v>
      </c>
      <c r="O1619" s="135" t="s">
        <v>99</v>
      </c>
      <c r="P1619" s="135" t="s">
        <v>99</v>
      </c>
      <c r="Q1619" s="135" t="s">
        <v>99</v>
      </c>
      <c r="R1619" s="135" t="s">
        <v>99</v>
      </c>
      <c r="S1619" s="135" t="s">
        <v>99</v>
      </c>
      <c r="T1619" s="135" t="s">
        <v>99</v>
      </c>
      <c r="U1619" s="135" t="s">
        <v>99</v>
      </c>
      <c r="V1619" s="135" t="s">
        <v>99</v>
      </c>
      <c r="W1619" s="135" t="s">
        <v>99</v>
      </c>
      <c r="X1619" s="135" t="s">
        <v>99</v>
      </c>
      <c r="Y1619" s="135" t="s">
        <v>99</v>
      </c>
      <c r="Z1619" s="135" t="s">
        <v>99</v>
      </c>
      <c r="AA1619" s="135" t="s">
        <v>99</v>
      </c>
      <c r="AB1619" s="135" t="s">
        <v>99</v>
      </c>
      <c r="AC1619" s="135" t="s">
        <v>99</v>
      </c>
      <c r="AD1619" s="135" t="s">
        <v>99</v>
      </c>
      <c r="AE1619" s="135">
        <v>4.1551557709946767</v>
      </c>
      <c r="AF1619" s="135">
        <v>4.153769452268155</v>
      </c>
      <c r="AG1619" s="135">
        <v>4.1519934615537935</v>
      </c>
      <c r="AH1619" s="135">
        <v>4.1497197428262371</v>
      </c>
      <c r="AI1619" s="135">
        <v>4.1468112223135654</v>
      </c>
      <c r="AJ1619" s="135">
        <v>4.1430946220597029</v>
      </c>
      <c r="AK1619" s="135">
        <v>4.138351884371958</v>
      </c>
      <c r="AL1619" s="135">
        <v>4.1323102005185168</v>
      </c>
      <c r="AM1619" s="135">
        <v>4.1246308498690682</v>
      </c>
      <c r="AN1619" s="135">
        <v>4.1148974306294646</v>
      </c>
      <c r="AO1619" s="135">
        <v>4.1026046761980988</v>
      </c>
      <c r="AP1619" s="135">
        <v>4.0871499869626868</v>
      </c>
      <c r="AQ1619" s="135">
        <v>4.0678311323325032</v>
      </c>
      <c r="AR1619" s="135">
        <v>4.0438552753821062</v>
      </c>
      <c r="AS1619" s="135">
        <v>4.0143663233686624</v>
      </c>
      <c r="AT1619" s="135">
        <v>3.9784990065788564</v>
      </c>
      <c r="AU1619" s="135">
        <v>3.935467841612696</v>
      </c>
      <c r="AV1619" s="135">
        <v>3.8846953964984037</v>
      </c>
      <c r="AW1619" s="135">
        <v>3.8259749543605177</v>
      </c>
      <c r="AX1619" s="136">
        <v>3.7596467600793706</v>
      </c>
    </row>
    <row r="1620" spans="1:50">
      <c r="A1620" s="212"/>
      <c r="B1620" s="218"/>
      <c r="C1620" s="210"/>
      <c r="D1620" s="93" t="s">
        <v>25</v>
      </c>
      <c r="E1620" s="73" t="str">
        <f>A1609&amp;"/"&amp;B1609&amp;"/"&amp;C1619&amp;"/"&amp;D1620</f>
        <v>Gas fired power plants (Natural gas, biogas)/Gas turbine combined cycle/CHP with CCS/M</v>
      </c>
      <c r="F1620" s="91" t="str">
        <f>A1609</f>
        <v>Gas fired power plants (Natural gas, biogas)</v>
      </c>
      <c r="G1620" s="91" t="str">
        <f>B1609</f>
        <v>Gas turbine combined cycle</v>
      </c>
      <c r="H1620" s="91" t="str">
        <f>C1619</f>
        <v>CHP with CCS</v>
      </c>
      <c r="I1620" s="70" t="str">
        <f t="shared" si="88"/>
        <v>M</v>
      </c>
      <c r="J1620" s="137" t="s">
        <v>99</v>
      </c>
      <c r="K1620" s="137" t="s">
        <v>99</v>
      </c>
      <c r="L1620" s="137" t="s">
        <v>99</v>
      </c>
      <c r="M1620" s="137" t="s">
        <v>99</v>
      </c>
      <c r="N1620" s="137" t="s">
        <v>99</v>
      </c>
      <c r="O1620" s="137" t="s">
        <v>99</v>
      </c>
      <c r="P1620" s="137" t="s">
        <v>99</v>
      </c>
      <c r="Q1620" s="137" t="s">
        <v>99</v>
      </c>
      <c r="R1620" s="137" t="s">
        <v>99</v>
      </c>
      <c r="S1620" s="137" t="s">
        <v>99</v>
      </c>
      <c r="T1620" s="137" t="s">
        <v>99</v>
      </c>
      <c r="U1620" s="137" t="s">
        <v>99</v>
      </c>
      <c r="V1620" s="137" t="s">
        <v>99</v>
      </c>
      <c r="W1620" s="137" t="s">
        <v>99</v>
      </c>
      <c r="X1620" s="137" t="s">
        <v>99</v>
      </c>
      <c r="Y1620" s="137" t="s">
        <v>99</v>
      </c>
      <c r="Z1620" s="137" t="s">
        <v>99</v>
      </c>
      <c r="AA1620" s="137" t="s">
        <v>99</v>
      </c>
      <c r="AB1620" s="137" t="s">
        <v>99</v>
      </c>
      <c r="AC1620" s="137" t="s">
        <v>99</v>
      </c>
      <c r="AD1620" s="137" t="s">
        <v>99</v>
      </c>
      <c r="AE1620" s="137">
        <v>4.8918125849976457</v>
      </c>
      <c r="AF1620" s="137">
        <v>4.8903290200499416</v>
      </c>
      <c r="AG1620" s="137">
        <v>4.8884284487593215</v>
      </c>
      <c r="AH1620" s="137">
        <v>4.8859952352849536</v>
      </c>
      <c r="AI1620" s="137">
        <v>4.8828826905290263</v>
      </c>
      <c r="AJ1620" s="137">
        <v>4.8789053815914976</v>
      </c>
      <c r="AK1620" s="137">
        <v>4.8738299546675981</v>
      </c>
      <c r="AL1620" s="137">
        <v>4.8673644642875002</v>
      </c>
      <c r="AM1620" s="137">
        <v>4.8591464295551576</v>
      </c>
      <c r="AN1620" s="137">
        <v>4.8487302393032845</v>
      </c>
      <c r="AO1620" s="137">
        <v>4.835575183949695</v>
      </c>
      <c r="AP1620" s="137">
        <v>4.8190363932743034</v>
      </c>
      <c r="AQ1620" s="137">
        <v>4.7983623772556028</v>
      </c>
      <c r="AR1620" s="137">
        <v>4.7727046837668734</v>
      </c>
      <c r="AS1620" s="137">
        <v>4.7411471676526364</v>
      </c>
      <c r="AT1620" s="137">
        <v>4.7027638630491788</v>
      </c>
      <c r="AU1620" s="137">
        <v>4.6567141871836242</v>
      </c>
      <c r="AV1620" s="137">
        <v>4.6023802029130731</v>
      </c>
      <c r="AW1620" s="137">
        <v>4.5395406927752884</v>
      </c>
      <c r="AX1620" s="138">
        <v>4.4685597688380359</v>
      </c>
    </row>
    <row r="1621" spans="1:50">
      <c r="A1621" s="212"/>
      <c r="B1621" s="214" t="s">
        <v>51</v>
      </c>
      <c r="C1621" s="209" t="s">
        <v>36</v>
      </c>
      <c r="D1621" s="67" t="s">
        <v>25</v>
      </c>
      <c r="E1621" s="87" t="str">
        <f>A1609&amp;"/"&amp;B1621&amp;"/"&amp;C1621&amp;"/"&amp;D1621</f>
        <v>Gas fired power plants (Natural gas, biogas)/Gas turbine /Electricity only/M</v>
      </c>
      <c r="F1621" s="55" t="str">
        <f>A1609</f>
        <v>Gas fired power plants (Natural gas, biogas)</v>
      </c>
      <c r="G1621" s="55" t="str">
        <f>B1621</f>
        <v xml:space="preserve">Gas turbine </v>
      </c>
      <c r="H1621" s="55" t="str">
        <f>C1621</f>
        <v>Electricity only</v>
      </c>
      <c r="I1621" s="85" t="str">
        <f t="shared" si="88"/>
        <v>M</v>
      </c>
      <c r="J1621" s="139">
        <v>2.3833528722157089</v>
      </c>
      <c r="K1621" s="139">
        <v>2.382950405592223</v>
      </c>
      <c r="L1621" s="139">
        <v>2.3825084488126507</v>
      </c>
      <c r="M1621" s="139">
        <v>2.382023443385199</v>
      </c>
      <c r="N1621" s="139">
        <v>2.3814915771111203</v>
      </c>
      <c r="O1621" s="139">
        <v>2.3809087804769091</v>
      </c>
      <c r="P1621" s="139">
        <v>2.3802707266400152</v>
      </c>
      <c r="Q1621" s="139">
        <v>2.3795728359256549</v>
      </c>
      <c r="R1621" s="139">
        <v>2.3788102858742128</v>
      </c>
      <c r="S1621" s="139">
        <v>2.3779780279964009</v>
      </c>
      <c r="T1621" s="139">
        <v>2.3770708124986415</v>
      </c>
      <c r="U1621" s="139">
        <v>2.3760832223232708</v>
      </c>
      <c r="V1621" s="139">
        <v>2.375009717893461</v>
      </c>
      <c r="W1621" s="139">
        <v>2.3738446939446396</v>
      </c>
      <c r="X1621" s="139">
        <v>2.3725825497430266</v>
      </c>
      <c r="Y1621" s="139">
        <v>2.3712177738160718</v>
      </c>
      <c r="Z1621" s="139">
        <v>2.3697450440258043</v>
      </c>
      <c r="AA1621" s="139">
        <v>2.3681593433820076</v>
      </c>
      <c r="AB1621" s="139">
        <v>2.3664560913981703</v>
      </c>
      <c r="AC1621" s="139">
        <v>2.3646312900264448</v>
      </c>
      <c r="AD1621" s="139">
        <v>2.3626816822661771</v>
      </c>
      <c r="AE1621" s="139">
        <v>2.3606049204374533</v>
      </c>
      <c r="AF1621" s="139">
        <v>2.3583997398804772</v>
      </c>
      <c r="AG1621" s="139">
        <v>2.3560661325422489</v>
      </c>
      <c r="AH1621" s="139">
        <v>2.3536055136302636</v>
      </c>
      <c r="AI1621" s="139">
        <v>2.3510208733622266</v>
      </c>
      <c r="AJ1621" s="139">
        <v>2.3483169049574486</v>
      </c>
      <c r="AK1621" s="139">
        <v>2.3455000995493442</v>
      </c>
      <c r="AL1621" s="139">
        <v>2.3425787987973155</v>
      </c>
      <c r="AM1621" s="139">
        <v>2.3395631967664201</v>
      </c>
      <c r="AN1621" s="139">
        <v>2.3364652842059872</v>
      </c>
      <c r="AO1621" s="139">
        <v>2.3332987307067312</v>
      </c>
      <c r="AP1621" s="139">
        <v>2.330078703276401</v>
      </c>
      <c r="AQ1621" s="139">
        <v>2.3268216234763806</v>
      </c>
      <c r="AR1621" s="139">
        <v>2.3235448691438561</v>
      </c>
      <c r="AS1621" s="139">
        <v>2.3202664305513929</v>
      </c>
      <c r="AT1621" s="139">
        <v>2.3170045342566841</v>
      </c>
      <c r="AU1621" s="139">
        <v>2.3137772505082927</v>
      </c>
      <c r="AV1621" s="139">
        <v>2.3106021015981746</v>
      </c>
      <c r="AW1621" s="139">
        <v>2.3074956887958824</v>
      </c>
      <c r="AX1621" s="140">
        <v>2.3044733544095197</v>
      </c>
    </row>
    <row r="1622" spans="1:50">
      <c r="A1622" s="212"/>
      <c r="B1622" s="215"/>
      <c r="C1622" s="206"/>
      <c r="D1622" s="52" t="s">
        <v>38</v>
      </c>
      <c r="E1622" s="86" t="str">
        <f>A1609&amp;"/"&amp;B1621&amp;"/"&amp;C1621&amp;"/"&amp;D1622</f>
        <v>Gas fired power plants (Natural gas, biogas)/Gas turbine /Electricity only/S</v>
      </c>
      <c r="F1622" s="61" t="str">
        <f>A1609</f>
        <v>Gas fired power plants (Natural gas, biogas)</v>
      </c>
      <c r="G1622" s="61" t="str">
        <f>B1621</f>
        <v xml:space="preserve">Gas turbine </v>
      </c>
      <c r="H1622" s="61" t="str">
        <f>C1621</f>
        <v>Electricity only</v>
      </c>
      <c r="I1622" s="84" t="str">
        <f t="shared" si="88"/>
        <v>S</v>
      </c>
      <c r="J1622" s="135">
        <v>2.5382708089097306</v>
      </c>
      <c r="K1622" s="135">
        <v>2.5378382665883166</v>
      </c>
      <c r="L1622" s="135">
        <v>2.5373631409343953</v>
      </c>
      <c r="M1622" s="135">
        <v>2.5368415651273493</v>
      </c>
      <c r="N1622" s="135">
        <v>2.536269390426614</v>
      </c>
      <c r="O1622" s="135">
        <v>2.5356421806560521</v>
      </c>
      <c r="P1622" s="135">
        <v>2.5349552103457307</v>
      </c>
      <c r="Q1622" s="135">
        <v>2.5342034675185836</v>
      </c>
      <c r="R1622" s="135">
        <v>2.5333816622519447</v>
      </c>
      <c r="S1622" s="135">
        <v>2.5324842422863312</v>
      </c>
      <c r="T1622" s="135">
        <v>2.5315054170881965</v>
      </c>
      <c r="U1622" s="135">
        <v>2.5304391918888758</v>
      </c>
      <c r="V1622" s="135">
        <v>2.5292794133046139</v>
      </c>
      <c r="W1622" s="135">
        <v>2.5280198281748802</v>
      </c>
      <c r="X1622" s="135">
        <v>2.5266541572167349</v>
      </c>
      <c r="Y1622" s="135">
        <v>2.5251761849573828</v>
      </c>
      <c r="Z1622" s="135">
        <v>2.5235798671478702</v>
      </c>
      <c r="AA1622" s="135">
        <v>2.5218594564499748</v>
      </c>
      <c r="AB1622" s="135">
        <v>2.5200096465986745</v>
      </c>
      <c r="AC1622" s="135">
        <v>2.5180257344521042</v>
      </c>
      <c r="AD1622" s="135">
        <v>2.5159037983367094</v>
      </c>
      <c r="AE1622" s="135">
        <v>2.5136408898795684</v>
      </c>
      <c r="AF1622" s="135">
        <v>2.5112352351156479</v>
      </c>
      <c r="AG1622" s="135">
        <v>2.5086864391156007</v>
      </c>
      <c r="AH1622" s="135">
        <v>2.5059956867823572</v>
      </c>
      <c r="AI1622" s="135">
        <v>2.5031659309302596</v>
      </c>
      <c r="AJ1622" s="135">
        <v>2.5002020574405854</v>
      </c>
      <c r="AK1622" s="135">
        <v>2.4971110163607859</v>
      </c>
      <c r="AL1622" s="135">
        <v>2.4939019074734374</v>
      </c>
      <c r="AM1622" s="135">
        <v>2.4905860092885845</v>
      </c>
      <c r="AN1622" s="135">
        <v>2.4871767417584039</v>
      </c>
      <c r="AO1622" s="135">
        <v>2.4836895553581981</v>
      </c>
      <c r="AP1622" s="135">
        <v>2.4801417425090309</v>
      </c>
      <c r="AQ1622" s="135">
        <v>2.4765521715026271</v>
      </c>
      <c r="AR1622" s="135">
        <v>2.4729409478686781</v>
      </c>
      <c r="AS1622" s="135">
        <v>2.4693290131214347</v>
      </c>
      <c r="AT1622" s="135">
        <v>2.4657376955738739</v>
      </c>
      <c r="AU1622" s="135">
        <v>2.4621882319185291</v>
      </c>
      <c r="AV1622" s="135">
        <v>2.4587012810821971</v>
      </c>
      <c r="AW1622" s="135">
        <v>2.455296453108156</v>
      </c>
      <c r="AX1622" s="136">
        <v>2.4519918753076109</v>
      </c>
    </row>
    <row r="1623" spans="1:50">
      <c r="A1623" s="212"/>
      <c r="B1623" s="215"/>
      <c r="C1623" s="216"/>
      <c r="D1623" s="106" t="s">
        <v>47</v>
      </c>
      <c r="E1623" s="86" t="str">
        <f>A1609&amp;"/"&amp;B1621&amp;"/"&amp;C1621&amp;"/"&amp;D1623</f>
        <v>Gas fired power plants (Natural gas, biogas)/Gas turbine /Electricity only/XS</v>
      </c>
      <c r="F1623" s="61" t="str">
        <f>A1609</f>
        <v>Gas fired power plants (Natural gas, biogas)</v>
      </c>
      <c r="G1623" s="61" t="str">
        <f>B1621</f>
        <v xml:space="preserve">Gas turbine </v>
      </c>
      <c r="H1623" s="61" t="str">
        <f>C1621</f>
        <v>Electricity only</v>
      </c>
      <c r="I1623" s="84" t="str">
        <f t="shared" si="88"/>
        <v>XS</v>
      </c>
      <c r="J1623" s="135">
        <v>3.6804926729191085</v>
      </c>
      <c r="K1623" s="135">
        <v>3.680108397155665</v>
      </c>
      <c r="L1623" s="135">
        <v>3.6796852910491982</v>
      </c>
      <c r="M1623" s="135">
        <v>3.6792196108269355</v>
      </c>
      <c r="N1623" s="135">
        <v>3.6787072906277212</v>
      </c>
      <c r="O1623" s="135">
        <v>3.678143923269019</v>
      </c>
      <c r="P1623" s="135">
        <v>3.6775247418299646</v>
      </c>
      <c r="Q1623" s="135">
        <v>3.6768446026353425</v>
      </c>
      <c r="R1623" s="135">
        <v>3.67609797035731</v>
      </c>
      <c r="S1623" s="135">
        <v>3.675278906101509</v>
      </c>
      <c r="T1623" s="135">
        <v>3.6743810595114783</v>
      </c>
      <c r="U1623" s="135">
        <v>3.6733976661086265</v>
      </c>
      <c r="V1623" s="135">
        <v>3.6723215512813199</v>
      </c>
      <c r="W1623" s="135">
        <v>3.6711451425406518</v>
      </c>
      <c r="X1623" s="135">
        <v>3.6698604918643243</v>
      </c>
      <c r="Y1623" s="135">
        <v>3.6684593101423091</v>
      </c>
      <c r="Z1623" s="135">
        <v>3.66693301590337</v>
      </c>
      <c r="AA1623" s="135">
        <v>3.6652728006198343</v>
      </c>
      <c r="AB1623" s="135">
        <v>3.6634697129342402</v>
      </c>
      <c r="AC1623" s="135">
        <v>3.6615147640950729</v>
      </c>
      <c r="AD1623" s="135">
        <v>3.6593990566946122</v>
      </c>
      <c r="AE1623" s="135">
        <v>3.6571139384309221</v>
      </c>
      <c r="AF1623" s="135">
        <v>3.6546511820277914</v>
      </c>
      <c r="AG1623" s="135">
        <v>3.6520031916023443</v>
      </c>
      <c r="AH1623" s="135">
        <v>3.6491632346384688</v>
      </c>
      <c r="AI1623" s="135">
        <v>3.6461256972867107</v>
      </c>
      <c r="AJ1623" s="135">
        <v>3.6428863589709577</v>
      </c>
      <c r="AK1623" s="135">
        <v>3.6394426802721371</v>
      </c>
      <c r="AL1623" s="135">
        <v>3.6357940958515282</v>
      </c>
      <c r="AM1623" s="135">
        <v>3.6319423018897488</v>
      </c>
      <c r="AN1623" s="135">
        <v>3.6278915253207731</v>
      </c>
      <c r="AO1623" s="135">
        <v>3.6236487602509597</v>
      </c>
      <c r="AP1623" s="135">
        <v>3.6192239556267332</v>
      </c>
      <c r="AQ1623" s="135">
        <v>3.6146301377259675</v>
      </c>
      <c r="AR1623" s="135">
        <v>3.6098834516603295</v>
      </c>
      <c r="AS1623" s="135">
        <v>3.6050031080015694</v>
      </c>
      <c r="AT1623" s="135">
        <v>3.6000112240017059</v>
      </c>
      <c r="AU1623" s="135">
        <v>3.5949325536457941</v>
      </c>
      <c r="AV1623" s="135">
        <v>3.5897941067671932</v>
      </c>
      <c r="AW1623" s="135">
        <v>3.5846246642971336</v>
      </c>
      <c r="AX1623" s="136">
        <v>3.5794542038731509</v>
      </c>
    </row>
    <row r="1624" spans="1:50">
      <c r="A1624" s="212"/>
      <c r="B1624" s="215"/>
      <c r="C1624" s="217" t="s">
        <v>26</v>
      </c>
      <c r="D1624" s="52" t="s">
        <v>25</v>
      </c>
      <c r="E1624" s="56" t="str">
        <f>A1609&amp;"/"&amp;B1621&amp;"/"&amp;C1624&amp;"/"&amp;D1624</f>
        <v>Gas fired power plants (Natural gas, biogas)/Gas turbine /CHP/M</v>
      </c>
      <c r="F1624" s="103" t="str">
        <f>A1609</f>
        <v>Gas fired power plants (Natural gas, biogas)</v>
      </c>
      <c r="G1624" s="103" t="str">
        <f>B1621</f>
        <v xml:space="preserve">Gas turbine </v>
      </c>
      <c r="H1624" s="103" t="str">
        <f>C1624</f>
        <v>CHP</v>
      </c>
      <c r="I1624" s="104" t="str">
        <f t="shared" si="88"/>
        <v>M</v>
      </c>
      <c r="J1624" s="141">
        <v>3.7641740692847745</v>
      </c>
      <c r="K1624" s="141">
        <v>3.7640858533141399</v>
      </c>
      <c r="L1624" s="141">
        <v>3.7639884461320312</v>
      </c>
      <c r="M1624" s="141">
        <v>3.7638809001084779</v>
      </c>
      <c r="N1624" s="141">
        <v>3.7637621721115004</v>
      </c>
      <c r="O1624" s="141">
        <v>3.7636311143671883</v>
      </c>
      <c r="P1624" s="141">
        <v>3.763486464552777</v>
      </c>
      <c r="Q1624" s="141">
        <v>3.7633268350830358</v>
      </c>
      <c r="R1624" s="141">
        <v>3.7631507015544772</v>
      </c>
      <c r="S1624" s="141">
        <v>3.7629563903181973</v>
      </c>
      <c r="T1624" s="141">
        <v>3.7627420651609755</v>
      </c>
      <c r="U1624" s="141">
        <v>3.7625057130862603</v>
      </c>
      <c r="V1624" s="141">
        <v>3.7622451292025474</v>
      </c>
      <c r="W1624" s="141">
        <v>3.7619579007471202</v>
      </c>
      <c r="X1624" s="141">
        <v>3.7616413902992254</v>
      </c>
      <c r="Y1624" s="141">
        <v>3.7612927182694347</v>
      </c>
      <c r="Z1624" s="141">
        <v>3.7609087447924243</v>
      </c>
      <c r="AA1624" s="141">
        <v>3.7604860511999036</v>
      </c>
      <c r="AB1624" s="141">
        <v>3.7600209213103732</v>
      </c>
      <c r="AC1624" s="141">
        <v>3.7595093228441208</v>
      </c>
      <c r="AD1624" s="141">
        <v>3.7589468893568148</v>
      </c>
      <c r="AE1624" s="141">
        <v>3.7583289031845082</v>
      </c>
      <c r="AF1624" s="141">
        <v>3.7576502800078386</v>
      </c>
      <c r="AG1624" s="141">
        <v>3.7569055557744013</v>
      </c>
      <c r="AH1624" s="141">
        <v>3.7560888768655993</v>
      </c>
      <c r="AI1624" s="141">
        <v>3.7551939945568753</v>
      </c>
      <c r="AJ1624" s="141">
        <v>3.7542142649957673</v>
      </c>
      <c r="AK1624" s="141">
        <v>3.7531426561067596</v>
      </c>
      <c r="AL1624" s="141">
        <v>3.7519717630190246</v>
      </c>
      <c r="AM1624" s="141">
        <v>3.7506938337939197</v>
      </c>
      <c r="AN1624" s="141">
        <v>3.7493008073907301</v>
      </c>
      <c r="AO1624" s="141">
        <v>3.7477843659352867</v>
      </c>
      <c r="AP1624" s="141">
        <v>3.7461360034256526</v>
      </c>
      <c r="AQ1624" s="141">
        <v>3.7443471129965702</v>
      </c>
      <c r="AR1624" s="141">
        <v>3.7424090947398021</v>
      </c>
      <c r="AS1624" s="141">
        <v>3.7403134858074361</v>
      </c>
      <c r="AT1624" s="141">
        <v>3.7380521140741787</v>
      </c>
      <c r="AU1624" s="141">
        <v>3.7356172759681061</v>
      </c>
      <c r="AV1624" s="141">
        <v>3.7330019381672965</v>
      </c>
      <c r="AW1624" s="141">
        <v>3.7301999616824721</v>
      </c>
      <c r="AX1624" s="142">
        <v>3.7272063453998747</v>
      </c>
    </row>
    <row r="1625" spans="1:50">
      <c r="A1625" s="212"/>
      <c r="B1625" s="215"/>
      <c r="C1625" s="206"/>
      <c r="D1625" s="52" t="s">
        <v>38</v>
      </c>
      <c r="E1625" s="86" t="str">
        <f>A1609&amp;"/"&amp;B1621&amp;"/"&amp;C1624&amp;"/"&amp;D1625</f>
        <v>Gas fired power plants (Natural gas, biogas)/Gas turbine /CHP/S</v>
      </c>
      <c r="F1625" s="61" t="str">
        <f>A1609</f>
        <v>Gas fired power plants (Natural gas, biogas)</v>
      </c>
      <c r="G1625" s="61" t="str">
        <f>B1621</f>
        <v xml:space="preserve">Gas turbine </v>
      </c>
      <c r="H1625" s="61" t="str">
        <f>C1624</f>
        <v>CHP</v>
      </c>
      <c r="I1625" s="84" t="str">
        <f t="shared" si="88"/>
        <v>S</v>
      </c>
      <c r="J1625" s="135">
        <v>3.7916552398448418</v>
      </c>
      <c r="K1625" s="135">
        <v>3.7915081455890691</v>
      </c>
      <c r="L1625" s="135">
        <v>3.7913458068564538</v>
      </c>
      <c r="M1625" s="135">
        <v>3.7911666697430806</v>
      </c>
      <c r="N1625" s="135">
        <v>3.7909690276539529</v>
      </c>
      <c r="O1625" s="135">
        <v>3.7907510075532165</v>
      </c>
      <c r="P1625" s="135">
        <v>3.7905105552563181</v>
      </c>
      <c r="Q1625" s="135">
        <v>3.790245419763496</v>
      </c>
      <c r="R1625" s="135">
        <v>3.7899531366535117</v>
      </c>
      <c r="S1625" s="135">
        <v>3.7896310105815068</v>
      </c>
      <c r="T1625" s="135">
        <v>3.7892760969564341</v>
      </c>
      <c r="U1625" s="135">
        <v>3.7888851829128884</v>
      </c>
      <c r="V1625" s="135">
        <v>3.7884547677406024</v>
      </c>
      <c r="W1625" s="135">
        <v>3.787981042993946</v>
      </c>
      <c r="X1625" s="135">
        <v>3.7874598725748951</v>
      </c>
      <c r="Y1625" s="135">
        <v>3.786886773167796</v>
      </c>
      <c r="Z1625" s="135">
        <v>3.7862568955042666</v>
      </c>
      <c r="AA1625" s="135">
        <v>3.7855650070532203</v>
      </c>
      <c r="AB1625" s="135">
        <v>3.7848054768652326</v>
      </c>
      <c r="AC1625" s="135">
        <v>3.7839722634528399</v>
      </c>
      <c r="AD1625" s="135">
        <v>3.7830589067585549</v>
      </c>
      <c r="AE1625" s="135">
        <v>3.7820585254488943</v>
      </c>
      <c r="AF1625" s="135">
        <v>3.7809638209723686</v>
      </c>
      <c r="AG1625" s="135">
        <v>3.779767090026978</v>
      </c>
      <c r="AH1625" s="135">
        <v>3.7784602472900675</v>
      </c>
      <c r="AI1625" s="135">
        <v>3.7770348604590414</v>
      </c>
      <c r="AJ1625" s="135">
        <v>3.7754821998196162</v>
      </c>
      <c r="AK1625" s="135">
        <v>3.7737933046787222</v>
      </c>
      <c r="AL1625" s="135">
        <v>3.7719590690461482</v>
      </c>
      <c r="AM1625" s="135">
        <v>3.7699703488916558</v>
      </c>
      <c r="AN1625" s="135">
        <v>3.7678180931067424</v>
      </c>
      <c r="AO1625" s="135">
        <v>3.7654934999228424</v>
      </c>
      <c r="AP1625" s="135">
        <v>3.7629881999393398</v>
      </c>
      <c r="AQ1625" s="135">
        <v>3.7602944660561377</v>
      </c>
      <c r="AR1625" s="135">
        <v>3.757405449454374</v>
      </c>
      <c r="AS1625" s="135">
        <v>3.7543154393065685</v>
      </c>
      <c r="AT1625" s="135">
        <v>3.7510201421270764</v>
      </c>
      <c r="AU1625" s="135">
        <v>3.7475169746289119</v>
      </c>
      <c r="AV1625" s="135">
        <v>3.7438053617072535</v>
      </c>
      <c r="AW1625" s="135">
        <v>3.7398870288438681</v>
      </c>
      <c r="AX1625" s="136">
        <v>3.7357662759920944</v>
      </c>
    </row>
    <row r="1626" spans="1:50">
      <c r="A1626" s="212"/>
      <c r="B1626" s="218"/>
      <c r="C1626" s="210"/>
      <c r="D1626" s="93" t="s">
        <v>47</v>
      </c>
      <c r="E1626" s="73" t="str">
        <f>A1609&amp;"/"&amp;B1621&amp;"/"&amp;C1624&amp;"/"&amp;D1626</f>
        <v>Gas fired power plants (Natural gas, biogas)/Gas turbine /CHP/XS</v>
      </c>
      <c r="F1626" s="91" t="str">
        <f>A1609</f>
        <v>Gas fired power plants (Natural gas, biogas)</v>
      </c>
      <c r="G1626" s="91" t="str">
        <f>B1621</f>
        <v xml:space="preserve">Gas turbine </v>
      </c>
      <c r="H1626" s="91" t="str">
        <f>C1624</f>
        <v>CHP</v>
      </c>
      <c r="I1626" s="70" t="str">
        <f t="shared" si="88"/>
        <v>XS</v>
      </c>
      <c r="J1626" s="137">
        <v>4.2808869807160077</v>
      </c>
      <c r="K1626" s="137">
        <v>4.2807209071031291</v>
      </c>
      <c r="L1626" s="137">
        <v>4.2805376220408116</v>
      </c>
      <c r="M1626" s="137">
        <v>4.2803353711271885</v>
      </c>
      <c r="N1626" s="137">
        <v>4.2801122275678001</v>
      </c>
      <c r="O1626" s="137">
        <v>4.2798660766517127</v>
      </c>
      <c r="P1626" s="137">
        <v>4.2795945991459368</v>
      </c>
      <c r="Q1626" s="137">
        <v>4.279295253607498</v>
      </c>
      <c r="R1626" s="137">
        <v>4.2789652576344812</v>
      </c>
      <c r="S1626" s="137">
        <v>4.2786015681056169</v>
      </c>
      <c r="T1626" s="137">
        <v>4.2782008604935733</v>
      </c>
      <c r="U1626" s="137">
        <v>4.2777595073816101</v>
      </c>
      <c r="V1626" s="137">
        <v>4.2772735563679269</v>
      </c>
      <c r="W1626" s="137">
        <v>4.2767387076087111</v>
      </c>
      <c r="X1626" s="137">
        <v>4.2761502913312492</v>
      </c>
      <c r="Y1626" s="137">
        <v>4.275503245744213</v>
      </c>
      <c r="Z1626" s="137">
        <v>4.2747920958851973</v>
      </c>
      <c r="AA1626" s="137">
        <v>4.2740109340772712</v>
      </c>
      <c r="AB1626" s="137">
        <v>4.2731534028178233</v>
      </c>
      <c r="AC1626" s="137">
        <v>4.2722126810950813</v>
      </c>
      <c r="AD1626" s="137">
        <v>4.2711814753197714</v>
      </c>
      <c r="AE1626" s="137">
        <v>4.270052016269994</v>
      </c>
      <c r="AF1626" s="137">
        <v>4.2688160636728165</v>
      </c>
      <c r="AG1626" s="137">
        <v>4.2674649202804247</v>
      </c>
      <c r="AH1626" s="137">
        <v>4.2659894575327844</v>
      </c>
      <c r="AI1626" s="137">
        <v>4.2643801551196061</v>
      </c>
      <c r="AJ1626" s="137">
        <v>4.2626271569443128</v>
      </c>
      <c r="AK1626" s="137">
        <v>4.260720346128692</v>
      </c>
      <c r="AL1626" s="137">
        <v>4.2586494417499026</v>
      </c>
      <c r="AM1626" s="137">
        <v>4.2564041199368345</v>
      </c>
      <c r="AN1626" s="137">
        <v>4.2539741617296691</v>
      </c>
      <c r="AO1626" s="137">
        <v>4.2513496296804885</v>
      </c>
      <c r="AP1626" s="137">
        <v>4.2485210744971313</v>
      </c>
      <c r="AQ1626" s="137">
        <v>4.2454797720630566</v>
      </c>
      <c r="AR1626" s="137">
        <v>4.2422179898663002</v>
      </c>
      <c r="AS1626" s="137">
        <v>4.2387292802196495</v>
      </c>
      <c r="AT1626" s="137">
        <v>4.2350087956552738</v>
      </c>
      <c r="AU1626" s="137">
        <v>4.2310536195684385</v>
      </c>
      <c r="AV1626" s="137">
        <v>4.2268631026493848</v>
      </c>
      <c r="AW1626" s="137">
        <v>4.2224391930162763</v>
      </c>
      <c r="AX1626" s="138">
        <v>4.2177867454391516</v>
      </c>
    </row>
    <row r="1627" spans="1:50">
      <c r="A1627" s="212"/>
      <c r="B1627" s="214" t="s">
        <v>46</v>
      </c>
      <c r="C1627" s="209" t="s">
        <v>36</v>
      </c>
      <c r="D1627" s="67" t="s">
        <v>24</v>
      </c>
      <c r="E1627" s="87" t="str">
        <f>A1609&amp;"/"&amp;B1627&amp;"/"&amp;C1627&amp;"/"&amp;D1627</f>
        <v>Gas fired power plants (Natural gas, biogas)/Steam turbine/Electricity only/L</v>
      </c>
      <c r="F1627" s="55" t="str">
        <f>A1609</f>
        <v>Gas fired power plants (Natural gas, biogas)</v>
      </c>
      <c r="G1627" s="55" t="str">
        <f>B1627</f>
        <v>Steam turbine</v>
      </c>
      <c r="H1627" s="55" t="str">
        <f>C1627</f>
        <v>Electricity only</v>
      </c>
      <c r="I1627" s="85" t="str">
        <f t="shared" si="88"/>
        <v>L</v>
      </c>
      <c r="J1627" s="139">
        <v>1.9142962917257973</v>
      </c>
      <c r="K1627" s="139">
        <v>1.9149767743637847</v>
      </c>
      <c r="L1627" s="139">
        <v>1.9156428062282218</v>
      </c>
      <c r="M1627" s="139">
        <v>1.9162945519861025</v>
      </c>
      <c r="N1627" s="139">
        <v>1.9169321819512861</v>
      </c>
      <c r="O1627" s="139">
        <v>1.917555871619141</v>
      </c>
      <c r="P1627" s="139">
        <v>1.9181658012140601</v>
      </c>
      <c r="Q1627" s="139">
        <v>1.9187621552503473</v>
      </c>
      <c r="R1627" s="139">
        <v>1.9193451221069047</v>
      </c>
      <c r="S1627" s="139">
        <v>1.9199148936160564</v>
      </c>
      <c r="T1627" s="139">
        <v>1.9204716646667876</v>
      </c>
      <c r="U1627" s="139">
        <v>1.9210156328225976</v>
      </c>
      <c r="V1627" s="139">
        <v>1.9215469979540987</v>
      </c>
      <c r="W1627" s="139">
        <v>1.9220659618864488</v>
      </c>
      <c r="X1627" s="139">
        <v>1.9225727280616245</v>
      </c>
      <c r="Y1627" s="139">
        <v>1.9230675012155094</v>
      </c>
      <c r="Z1627" s="139">
        <v>1.9235504870697187</v>
      </c>
      <c r="AA1627" s="139">
        <v>1.9240218920380265</v>
      </c>
      <c r="AB1627" s="139">
        <v>1.924481922947245</v>
      </c>
      <c r="AC1627" s="139">
        <v>1.9249307867723411</v>
      </c>
      <c r="AD1627" s="139">
        <v>1.9253686903855707</v>
      </c>
      <c r="AE1627" s="139">
        <v>1.9257958403193567</v>
      </c>
      <c r="AF1627" s="139">
        <v>1.9262124425426326</v>
      </c>
      <c r="AG1627" s="139">
        <v>1.9266187022503372</v>
      </c>
      <c r="AH1627" s="139">
        <v>1.9270148236657327</v>
      </c>
      <c r="AI1627" s="139">
        <v>1.9274010098552001</v>
      </c>
      <c r="AJ1627" s="139">
        <v>1.9277774625551525</v>
      </c>
      <c r="AK1627" s="139">
        <v>1.9281443820106965</v>
      </c>
      <c r="AL1627" s="139">
        <v>1.9285019668256618</v>
      </c>
      <c r="AM1627" s="139">
        <v>1.928850413823612</v>
      </c>
      <c r="AN1627" s="139">
        <v>1.9291899179194458</v>
      </c>
      <c r="AO1627" s="139">
        <v>1.9295206720011957</v>
      </c>
      <c r="AP1627" s="139">
        <v>1.9298428668216308</v>
      </c>
      <c r="AQ1627" s="139">
        <v>1.930156690899262</v>
      </c>
      <c r="AR1627" s="139">
        <v>1.9304623304283681</v>
      </c>
      <c r="AS1627" s="139">
        <v>1.9307599691976418</v>
      </c>
      <c r="AT1627" s="139">
        <v>1.9310497885170801</v>
      </c>
      <c r="AU1627" s="139">
        <v>1.9313319671527311</v>
      </c>
      <c r="AV1627" s="139">
        <v>1.9316066812689296</v>
      </c>
      <c r="AW1627" s="139">
        <v>1.9318741043776508</v>
      </c>
      <c r="AX1627" s="140">
        <v>1.9321344072946252</v>
      </c>
    </row>
    <row r="1628" spans="1:50">
      <c r="A1628" s="212"/>
      <c r="B1628" s="215"/>
      <c r="C1628" s="206"/>
      <c r="D1628" s="52" t="s">
        <v>25</v>
      </c>
      <c r="E1628" s="86" t="str">
        <f>A1609&amp;"/"&amp;B1627&amp;"/"&amp;C1627&amp;"/"&amp;D1628</f>
        <v>Gas fired power plants (Natural gas, biogas)/Steam turbine/Electricity only/M</v>
      </c>
      <c r="F1628" s="61" t="str">
        <f>A1609</f>
        <v>Gas fired power plants (Natural gas, biogas)</v>
      </c>
      <c r="G1628" s="61" t="str">
        <f>B1627</f>
        <v>Steam turbine</v>
      </c>
      <c r="H1628" s="61" t="str">
        <f>C1627</f>
        <v>Electricity only</v>
      </c>
      <c r="I1628" s="84" t="str">
        <f t="shared" si="88"/>
        <v>M</v>
      </c>
      <c r="J1628" s="135">
        <v>2.0674399950638613</v>
      </c>
      <c r="K1628" s="135">
        <v>2.067991186000631</v>
      </c>
      <c r="L1628" s="135">
        <v>2.0685306718108252</v>
      </c>
      <c r="M1628" s="135">
        <v>2.0690585858747084</v>
      </c>
      <c r="N1628" s="135">
        <v>2.0695750661465073</v>
      </c>
      <c r="O1628" s="135">
        <v>2.0700802547774702</v>
      </c>
      <c r="P1628" s="135">
        <v>2.0705742977493546</v>
      </c>
      <c r="Q1628" s="135">
        <v>2.071057344518747</v>
      </c>
      <c r="R1628" s="135">
        <v>2.0715295476725588</v>
      </c>
      <c r="S1628" s="135">
        <v>2.0719910625949711</v>
      </c>
      <c r="T1628" s="135">
        <v>2.0724420471460636</v>
      </c>
      <c r="U1628" s="135">
        <v>2.0728826613522702</v>
      </c>
      <c r="V1628" s="135">
        <v>2.0733130671087858</v>
      </c>
      <c r="W1628" s="135">
        <v>2.0737334278939894</v>
      </c>
      <c r="X1628" s="135">
        <v>2.0741439084958815</v>
      </c>
      <c r="Y1628" s="135">
        <v>2.0745446747505283</v>
      </c>
      <c r="Z1628" s="135">
        <v>2.0749358932924378</v>
      </c>
      <c r="AA1628" s="135">
        <v>2.0753177313167672</v>
      </c>
      <c r="AB1628" s="135">
        <v>2.0756903563532343</v>
      </c>
      <c r="AC1628" s="135">
        <v>2.0760539360515624</v>
      </c>
      <c r="AD1628" s="135">
        <v>2.0764086379782785</v>
      </c>
      <c r="AE1628" s="135">
        <v>2.0767546294246446</v>
      </c>
      <c r="AF1628" s="135">
        <v>2.0770920772254979</v>
      </c>
      <c r="AG1628" s="135">
        <v>2.0774211475887387</v>
      </c>
      <c r="AH1628" s="135">
        <v>2.0777420059352094</v>
      </c>
      <c r="AI1628" s="135">
        <v>2.0780548167486779</v>
      </c>
      <c r="AJ1628" s="135">
        <v>2.0783597434356391</v>
      </c>
      <c r="AK1628" s="135">
        <v>2.07865694819463</v>
      </c>
      <c r="AL1628" s="135">
        <v>2.0789465918947521</v>
      </c>
      <c r="AM1628" s="135">
        <v>2.0792288339630915</v>
      </c>
      <c r="AN1628" s="135">
        <v>2.0795038322807171</v>
      </c>
      <c r="AO1628" s="135">
        <v>2.0797717430869342</v>
      </c>
      <c r="AP1628" s="135">
        <v>2.0800327208914866</v>
      </c>
      <c r="AQ1628" s="135">
        <v>2.0802869183943682</v>
      </c>
      <c r="AR1628" s="135">
        <v>2.0805344864129438</v>
      </c>
      <c r="AS1628" s="135">
        <v>2.080775573816056</v>
      </c>
      <c r="AT1628" s="135">
        <v>2.0810103274648006</v>
      </c>
      <c r="AU1628" s="135">
        <v>2.0812388921596781</v>
      </c>
      <c r="AV1628" s="135">
        <v>2.0814614105937985</v>
      </c>
      <c r="AW1628" s="135">
        <v>2.0816780233118632</v>
      </c>
      <c r="AX1628" s="136">
        <v>2.081888868674612</v>
      </c>
    </row>
    <row r="1629" spans="1:50">
      <c r="A1629" s="212"/>
      <c r="B1629" s="215"/>
      <c r="C1629" s="206"/>
      <c r="D1629" s="52" t="s">
        <v>38</v>
      </c>
      <c r="E1629" s="86" t="str">
        <f>A1609&amp;"/"&amp;B1627&amp;"/"&amp;C1627&amp;"/"&amp;D1629</f>
        <v>Gas fired power plants (Natural gas, biogas)/Steam turbine/Electricity only/S</v>
      </c>
      <c r="F1629" s="61" t="str">
        <f>A1609</f>
        <v>Gas fired power plants (Natural gas, biogas)</v>
      </c>
      <c r="G1629" s="61" t="str">
        <f>B1627</f>
        <v>Steam turbine</v>
      </c>
      <c r="H1629" s="61" t="str">
        <f>C1627</f>
        <v>Electricity only</v>
      </c>
      <c r="I1629" s="84" t="str">
        <f t="shared" si="88"/>
        <v>S</v>
      </c>
      <c r="J1629" s="135">
        <v>2.284521194545567</v>
      </c>
      <c r="K1629" s="135">
        <v>2.285028749533176</v>
      </c>
      <c r="L1629" s="135">
        <v>2.2855255260500629</v>
      </c>
      <c r="M1629" s="135">
        <v>2.2860116469172223</v>
      </c>
      <c r="N1629" s="135">
        <v>2.2864872391675037</v>
      </c>
      <c r="O1629" s="135">
        <v>2.2869524336985152</v>
      </c>
      <c r="P1629" s="135">
        <v>2.2874073649351252</v>
      </c>
      <c r="Q1629" s="135">
        <v>2.287852170501941</v>
      </c>
      <c r="R1629" s="135">
        <v>2.2882869909060761</v>
      </c>
      <c r="S1629" s="135">
        <v>2.288711969230464</v>
      </c>
      <c r="T1629" s="135">
        <v>2.2891272508379288</v>
      </c>
      <c r="U1629" s="135">
        <v>2.2895329830861426</v>
      </c>
      <c r="V1629" s="135">
        <v>2.2899293150536018</v>
      </c>
      <c r="W1629" s="135">
        <v>2.2903163972766429</v>
      </c>
      <c r="X1629" s="135">
        <v>2.290694381497552</v>
      </c>
      <c r="Y1629" s="135">
        <v>2.2910634204237059</v>
      </c>
      <c r="Z1629" s="135">
        <v>2.2914236674977144</v>
      </c>
      <c r="AA1629" s="135">
        <v>2.2917752766784512</v>
      </c>
      <c r="AB1629" s="135">
        <v>2.2921184022328642</v>
      </c>
      <c r="AC1629" s="135">
        <v>2.292453198538408</v>
      </c>
      <c r="AD1629" s="135">
        <v>2.2927798198959257</v>
      </c>
      <c r="AE1629" s="135">
        <v>2.2930984203527882</v>
      </c>
      <c r="AF1629" s="135">
        <v>2.2934091535360741</v>
      </c>
      <c r="AG1629" s="135">
        <v>2.2937121724955585</v>
      </c>
      <c r="AH1629" s="135">
        <v>2.2940076295562664</v>
      </c>
      <c r="AI1629" s="135">
        <v>2.2942956761803353</v>
      </c>
      <c r="AJ1629" s="135">
        <v>2.2945764628379126</v>
      </c>
      <c r="AK1629" s="135">
        <v>2.2948501388868165</v>
      </c>
      <c r="AL1629" s="135">
        <v>2.2951168524606786</v>
      </c>
      <c r="AM1629" s="135">
        <v>2.2953767503652753</v>
      </c>
      <c r="AN1629" s="135">
        <v>2.2956299779827547</v>
      </c>
      <c r="AO1629" s="135">
        <v>2.2958766791834799</v>
      </c>
      <c r="AP1629" s="135">
        <v>2.2961169962451717</v>
      </c>
      <c r="AQ1629" s="135">
        <v>2.296351069779075</v>
      </c>
      <c r="AR1629" s="135">
        <v>2.2965790386628471</v>
      </c>
      <c r="AS1629" s="135">
        <v>2.2968010399798793</v>
      </c>
      <c r="AT1629" s="135">
        <v>2.2970172089647654</v>
      </c>
      <c r="AU1629" s="135">
        <v>2.2972276789546315</v>
      </c>
      <c r="AV1629" s="135">
        <v>2.297432581346051</v>
      </c>
      <c r="AW1629" s="135">
        <v>2.2976320455572687</v>
      </c>
      <c r="AX1629" s="136">
        <v>2.2978261989954665</v>
      </c>
    </row>
    <row r="1630" spans="1:50">
      <c r="A1630" s="212"/>
      <c r="B1630" s="215"/>
      <c r="C1630" s="216"/>
      <c r="D1630" s="52" t="s">
        <v>47</v>
      </c>
      <c r="E1630" s="86" t="str">
        <f>A1609&amp;"/"&amp;B1627&amp;"/"&amp;C1627&amp;"/"&amp;D1630</f>
        <v>Gas fired power plants (Natural gas, biogas)/Steam turbine/Electricity only/XS</v>
      </c>
      <c r="F1630" s="61" t="str">
        <f>A1609</f>
        <v>Gas fired power plants (Natural gas, biogas)</v>
      </c>
      <c r="G1630" s="61" t="str">
        <f>B1627</f>
        <v>Steam turbine</v>
      </c>
      <c r="H1630" s="61" t="str">
        <f>C1627</f>
        <v>Electricity only</v>
      </c>
      <c r="I1630" s="84" t="str">
        <f t="shared" si="88"/>
        <v>XS</v>
      </c>
      <c r="J1630" s="135">
        <v>2.7414254334546801</v>
      </c>
      <c r="K1630" s="135">
        <v>2.7417287713686807</v>
      </c>
      <c r="L1630" s="135">
        <v>2.7420247288966229</v>
      </c>
      <c r="M1630" s="135">
        <v>2.7423134437240031</v>
      </c>
      <c r="N1630" s="135">
        <v>2.7425950532450116</v>
      </c>
      <c r="O1630" s="135">
        <v>2.7428696944176747</v>
      </c>
      <c r="P1630" s="135">
        <v>2.7431375036276235</v>
      </c>
      <c r="Q1630" s="135">
        <v>2.74339861656027</v>
      </c>
      <c r="R1630" s="135">
        <v>2.7436531680811553</v>
      </c>
      <c r="S1630" s="135">
        <v>2.7439012921242285</v>
      </c>
      <c r="T1630" s="135">
        <v>2.7441431215878191</v>
      </c>
      <c r="U1630" s="135">
        <v>2.7443787882380395</v>
      </c>
      <c r="V1630" s="135">
        <v>2.7446084226193674</v>
      </c>
      <c r="W1630" s="135">
        <v>2.7448321539721476</v>
      </c>
      <c r="X1630" s="135">
        <v>2.745050110156753</v>
      </c>
      <c r="Y1630" s="135">
        <v>2.7452624175841414</v>
      </c>
      <c r="Z1630" s="135">
        <v>2.7454692011525528</v>
      </c>
      <c r="AA1630" s="135">
        <v>2.7456705841900817</v>
      </c>
      <c r="AB1630" s="135">
        <v>2.7458666884028728</v>
      </c>
      <c r="AC1630" s="135">
        <v>2.7460576338286855</v>
      </c>
      <c r="AD1630" s="135">
        <v>2.7462435387955733</v>
      </c>
      <c r="AE1630" s="135">
        <v>2.7464245198854376</v>
      </c>
      <c r="AF1630" s="135">
        <v>2.7466006919022132</v>
      </c>
      <c r="AG1630" s="135">
        <v>2.7467721678444472</v>
      </c>
      <c r="AH1630" s="135">
        <v>2.7469390588820466</v>
      </c>
      <c r="AI1630" s="135">
        <v>2.7471014743369619</v>
      </c>
      <c r="AJ1630" s="135">
        <v>2.7472595216675986</v>
      </c>
      <c r="AK1630" s="135">
        <v>2.7474133064567385</v>
      </c>
      <c r="AL1630" s="135">
        <v>2.7475629324027668</v>
      </c>
      <c r="AM1630" s="135">
        <v>2.7477085013140075</v>
      </c>
      <c r="AN1630" s="135">
        <v>2.7478501131059745</v>
      </c>
      <c r="AO1630" s="135">
        <v>2.7479878658013566</v>
      </c>
      <c r="AP1630" s="135">
        <v>2.7481218555325544</v>
      </c>
      <c r="AQ1630" s="135">
        <v>2.7482521765465995</v>
      </c>
      <c r="AR1630" s="135">
        <v>2.748378921212292</v>
      </c>
      <c r="AS1630" s="135">
        <v>2.7485021800294032</v>
      </c>
      <c r="AT1630" s="135">
        <v>2.7486220416397815</v>
      </c>
      <c r="AU1630" s="135">
        <v>2.7487385928402328</v>
      </c>
      <c r="AV1630" s="135">
        <v>2.7488519185970191</v>
      </c>
      <c r="AW1630" s="135">
        <v>2.7489621020618666</v>
      </c>
      <c r="AX1630" s="136">
        <v>2.7490692245893356</v>
      </c>
    </row>
    <row r="1631" spans="1:50">
      <c r="A1631" s="212"/>
      <c r="B1631" s="215"/>
      <c r="C1631" s="217" t="s">
        <v>26</v>
      </c>
      <c r="D1631" s="83" t="s">
        <v>24</v>
      </c>
      <c r="E1631" s="56" t="str">
        <f>A1609&amp;"/"&amp;B1627&amp;"/"&amp;C1631&amp;"/"&amp;D1631</f>
        <v>Gas fired power plants (Natural gas, biogas)/Steam turbine/CHP/L</v>
      </c>
      <c r="F1631" s="103" t="str">
        <f>A1609</f>
        <v>Gas fired power plants (Natural gas, biogas)</v>
      </c>
      <c r="G1631" s="103" t="str">
        <f>B1627</f>
        <v>Steam turbine</v>
      </c>
      <c r="H1631" s="103" t="str">
        <f>C1631</f>
        <v>CHP</v>
      </c>
      <c r="I1631" s="104" t="str">
        <f t="shared" si="88"/>
        <v>L</v>
      </c>
      <c r="J1631" s="141">
        <v>3.5195761136646069</v>
      </c>
      <c r="K1631" s="141">
        <v>3.5201642967850284</v>
      </c>
      <c r="L1631" s="141">
        <v>3.5207431628935986</v>
      </c>
      <c r="M1631" s="141">
        <v>3.5213128184721243</v>
      </c>
      <c r="N1631" s="141">
        <v>3.5218733702741631</v>
      </c>
      <c r="O1631" s="141">
        <v>3.522424925259124</v>
      </c>
      <c r="P1631" s="141">
        <v>3.5229675905285682</v>
      </c>
      <c r="Q1631" s="141">
        <v>3.5235014732647074</v>
      </c>
      <c r="R1631" s="141">
        <v>3.5240266806710543</v>
      </c>
      <c r="S1631" s="141">
        <v>3.5245433199152192</v>
      </c>
      <c r="T1631" s="141">
        <v>3.5250514980738115</v>
      </c>
      <c r="U1631" s="141">
        <v>3.5255513220794263</v>
      </c>
      <c r="V1631" s="141">
        <v>3.5260428986696803</v>
      </c>
      <c r="W1631" s="141">
        <v>3.526526334338266</v>
      </c>
      <c r="X1631" s="141">
        <v>3.5270017352879903</v>
      </c>
      <c r="Y1631" s="141">
        <v>3.5274692073857676</v>
      </c>
      <c r="Z1631" s="141">
        <v>3.5279288561195234</v>
      </c>
      <c r="AA1631" s="141">
        <v>3.5283807865569803</v>
      </c>
      <c r="AB1631" s="141">
        <v>3.5288251033062821</v>
      </c>
      <c r="AC1631" s="141">
        <v>3.5292619104784202</v>
      </c>
      <c r="AD1631" s="141">
        <v>3.5296913116514288</v>
      </c>
      <c r="AE1631" s="141">
        <v>3.5301134098363005</v>
      </c>
      <c r="AF1631" s="141">
        <v>3.530528307444587</v>
      </c>
      <c r="AG1631" s="141">
        <v>3.530936106257653</v>
      </c>
      <c r="AH1631" s="141">
        <v>3.5313369073975203</v>
      </c>
      <c r="AI1631" s="141">
        <v>3.5317308112992936</v>
      </c>
      <c r="AJ1631" s="141">
        <v>3.5321179176850976</v>
      </c>
      <c r="AK1631" s="141">
        <v>3.5324983255395046</v>
      </c>
      <c r="AL1631" s="141">
        <v>3.5328721330864066</v>
      </c>
      <c r="AM1631" s="141">
        <v>3.5332394377672838</v>
      </c>
      <c r="AN1631" s="141">
        <v>3.5336003362208439</v>
      </c>
      <c r="AO1631" s="141">
        <v>3.5339549242639809</v>
      </c>
      <c r="AP1631" s="141">
        <v>3.5343032968740222</v>
      </c>
      <c r="AQ1631" s="141">
        <v>3.534645548172211</v>
      </c>
      <c r="AR1631" s="141">
        <v>3.5349817714084044</v>
      </c>
      <c r="AS1631" s="141">
        <v>3.53531205894694</v>
      </c>
      <c r="AT1631" s="141">
        <v>3.5356365022536185</v>
      </c>
      <c r="AU1631" s="141">
        <v>3.5359551918837964</v>
      </c>
      <c r="AV1631" s="141">
        <v>3.5362682174715228</v>
      </c>
      <c r="AW1631" s="141">
        <v>3.5365756677196982</v>
      </c>
      <c r="AX1631" s="142">
        <v>3.5368776303912162</v>
      </c>
    </row>
    <row r="1632" spans="1:50">
      <c r="A1632" s="212"/>
      <c r="B1632" s="215"/>
      <c r="C1632" s="206"/>
      <c r="D1632" s="52" t="s">
        <v>25</v>
      </c>
      <c r="E1632" s="86" t="str">
        <f>A1609&amp;"/"&amp;B1627&amp;"/"&amp;C1631&amp;"/"&amp;D1632</f>
        <v>Gas fired power plants (Natural gas, biogas)/Steam turbine/CHP/M</v>
      </c>
      <c r="F1632" s="61" t="str">
        <f>A1609</f>
        <v>Gas fired power plants (Natural gas, biogas)</v>
      </c>
      <c r="G1632" s="61" t="str">
        <f>B1627</f>
        <v>Steam turbine</v>
      </c>
      <c r="H1632" s="61" t="str">
        <f>C1631</f>
        <v>CHP</v>
      </c>
      <c r="I1632" s="84" t="str">
        <f t="shared" si="88"/>
        <v>M</v>
      </c>
      <c r="J1632" s="135">
        <v>3.6701545361678312</v>
      </c>
      <c r="K1632" s="135">
        <v>3.6705261634703734</v>
      </c>
      <c r="L1632" s="135">
        <v>3.6708916269236216</v>
      </c>
      <c r="M1632" s="135">
        <v>3.6712510072920788</v>
      </c>
      <c r="N1632" s="135">
        <v>3.6716043850693971</v>
      </c>
      <c r="O1632" s="135">
        <v>3.6719518404462415</v>
      </c>
      <c r="P1632" s="135">
        <v>3.6722934532795724</v>
      </c>
      <c r="Q1632" s="135">
        <v>3.672629303063315</v>
      </c>
      <c r="R1632" s="135">
        <v>3.6729594689003826</v>
      </c>
      <c r="S1632" s="135">
        <v>3.6732840294760289</v>
      </c>
      <c r="T1632" s="135">
        <v>3.6736030630325001</v>
      </c>
      <c r="U1632" s="135">
        <v>3.6739166473449463</v>
      </c>
      <c r="V1632" s="135">
        <v>3.6742248596985863</v>
      </c>
      <c r="W1632" s="135">
        <v>3.6745277768670577</v>
      </c>
      <c r="X1632" s="135">
        <v>3.6748254750919598</v>
      </c>
      <c r="Y1632" s="135">
        <v>3.6751180300635342</v>
      </c>
      <c r="Z1632" s="135">
        <v>3.6754055169024613</v>
      </c>
      <c r="AA1632" s="135">
        <v>3.6756880101427405</v>
      </c>
      <c r="AB1632" s="135">
        <v>3.6759655837156253</v>
      </c>
      <c r="AC1632" s="135">
        <v>3.6762383109345769</v>
      </c>
      <c r="AD1632" s="135">
        <v>3.6765062644812194</v>
      </c>
      <c r="AE1632" s="135">
        <v>3.6767695163922496</v>
      </c>
      <c r="AF1632" s="135">
        <v>3.6770281380472851</v>
      </c>
      <c r="AG1632" s="135">
        <v>3.6772822001576149</v>
      </c>
      <c r="AH1632" s="135">
        <v>3.6775317727558248</v>
      </c>
      <c r="AI1632" s="135">
        <v>3.67777692518627</v>
      </c>
      <c r="AJ1632" s="135">
        <v>3.6780177260963702</v>
      </c>
      <c r="AK1632" s="135">
        <v>3.678254243428686</v>
      </c>
      <c r="AL1632" s="135">
        <v>3.6784865444137655</v>
      </c>
      <c r="AM1632" s="135">
        <v>3.6787146955637291</v>
      </c>
      <c r="AN1632" s="135">
        <v>3.6789387626665526</v>
      </c>
      <c r="AO1632" s="135">
        <v>3.6791588107810487</v>
      </c>
      <c r="AP1632" s="135">
        <v>3.6793749042324944</v>
      </c>
      <c r="AQ1632" s="135">
        <v>3.6795871066088996</v>
      </c>
      <c r="AR1632" s="135">
        <v>3.6797954807578792</v>
      </c>
      <c r="AS1632" s="135">
        <v>3.6800000887841149</v>
      </c>
      <c r="AT1632" s="135">
        <v>3.6802009920473693</v>
      </c>
      <c r="AU1632" s="135">
        <v>3.6803982511610491</v>
      </c>
      <c r="AV1632" s="135">
        <v>3.6805919259912789</v>
      </c>
      <c r="AW1632" s="135">
        <v>3.680782075656464</v>
      </c>
      <c r="AX1632" s="136">
        <v>3.6809687585273334</v>
      </c>
    </row>
    <row r="1633" spans="1:50">
      <c r="A1633" s="212"/>
      <c r="B1633" s="215"/>
      <c r="C1633" s="206"/>
      <c r="D1633" s="52" t="s">
        <v>38</v>
      </c>
      <c r="E1633" s="86" t="str">
        <f>A1609&amp;"/"&amp;B1627&amp;"/"&amp;C1631&amp;"/"&amp;D1633</f>
        <v>Gas fired power plants (Natural gas, biogas)/Steam turbine/CHP/S</v>
      </c>
      <c r="F1633" s="61" t="str">
        <f>A1609</f>
        <v>Gas fired power plants (Natural gas, biogas)</v>
      </c>
      <c r="G1633" s="61" t="str">
        <f>B1627</f>
        <v>Steam turbine</v>
      </c>
      <c r="H1633" s="61" t="str">
        <f>C1631</f>
        <v>CHP</v>
      </c>
      <c r="I1633" s="84" t="str">
        <f t="shared" si="88"/>
        <v>S</v>
      </c>
      <c r="J1633" s="135">
        <v>4.6117805589532699</v>
      </c>
      <c r="K1633" s="135">
        <v>4.6120754139512288</v>
      </c>
      <c r="L1633" s="135">
        <v>4.6123651521439459</v>
      </c>
      <c r="M1633" s="135">
        <v>4.6126498491138177</v>
      </c>
      <c r="N1633" s="135">
        <v>4.6129295798183412</v>
      </c>
      <c r="O1633" s="135">
        <v>4.6132044185754761</v>
      </c>
      <c r="P1633" s="135">
        <v>4.6134744390499955</v>
      </c>
      <c r="Q1633" s="135">
        <v>4.6137397142407881</v>
      </c>
      <c r="R1633" s="135">
        <v>4.6140003164691041</v>
      </c>
      <c r="S1633" s="135">
        <v>4.6142563173676914</v>
      </c>
      <c r="T1633" s="135">
        <v>4.6145077878708083</v>
      </c>
      <c r="U1633" s="135">
        <v>4.6147547982050776</v>
      </c>
      <c r="V1633" s="135">
        <v>4.6149974178811606</v>
      </c>
      <c r="W1633" s="135">
        <v>4.6152357156862047</v>
      </c>
      <c r="X1633" s="135">
        <v>4.6154697596770635</v>
      </c>
      <c r="Y1633" s="135">
        <v>4.6156996171742426</v>
      </c>
      <c r="Z1633" s="135">
        <v>4.6159253547565449</v>
      </c>
      <c r="AA1633" s="135">
        <v>4.6161470382564094</v>
      </c>
      <c r="AB1633" s="135">
        <v>4.6163647327558852</v>
      </c>
      <c r="AC1633" s="135">
        <v>4.6165785025832502</v>
      </c>
      <c r="AD1633" s="135">
        <v>4.6167884113102184</v>
      </c>
      <c r="AE1633" s="135">
        <v>4.6169945217497448</v>
      </c>
      <c r="AF1633" s="135">
        <v>4.6171968959543639</v>
      </c>
      <c r="AG1633" s="135">
        <v>4.61739559521508</v>
      </c>
      <c r="AH1633" s="135">
        <v>4.6175906800607596</v>
      </c>
      <c r="AI1633" s="135">
        <v>4.6177822102580146</v>
      </c>
      <c r="AJ1633" s="135">
        <v>4.6179702448115476</v>
      </c>
      <c r="AK1633" s="135">
        <v>4.6181548419649534</v>
      </c>
      <c r="AL1633" s="135">
        <v>4.6183360592019369</v>
      </c>
      <c r="AM1633" s="135">
        <v>4.6185139532479447</v>
      </c>
      <c r="AN1633" s="135">
        <v>4.6186885800721775</v>
      </c>
      <c r="AO1633" s="135">
        <v>4.6188599948899816</v>
      </c>
      <c r="AP1633" s="135">
        <v>4.619028252165573</v>
      </c>
      <c r="AQ1633" s="135">
        <v>4.619193405615114</v>
      </c>
      <c r="AR1633" s="135">
        <v>4.6193555082100977</v>
      </c>
      <c r="AS1633" s="135">
        <v>4.6195146121810202</v>
      </c>
      <c r="AT1633" s="135">
        <v>4.6196707690213632</v>
      </c>
      <c r="AU1633" s="135">
        <v>4.619824029491812</v>
      </c>
      <c r="AV1633" s="135">
        <v>4.6199744436247574</v>
      </c>
      <c r="AW1633" s="135">
        <v>4.6201220607290043</v>
      </c>
      <c r="AX1633" s="136">
        <v>4.6202669293947363</v>
      </c>
    </row>
    <row r="1634" spans="1:50">
      <c r="A1634" s="212"/>
      <c r="B1634" s="215"/>
      <c r="C1634" s="216"/>
      <c r="D1634" s="106" t="s">
        <v>47</v>
      </c>
      <c r="E1634" s="107" t="str">
        <f>A1609&amp;"/"&amp;B1627&amp;"/"&amp;C1631&amp;"/"&amp;D1634</f>
        <v>Gas fired power plants (Natural gas, biogas)/Steam turbine/CHP/XS</v>
      </c>
      <c r="F1634" s="108" t="str">
        <f>A1609</f>
        <v>Gas fired power plants (Natural gas, biogas)</v>
      </c>
      <c r="G1634" s="108" t="str">
        <f>B1627</f>
        <v>Steam turbine</v>
      </c>
      <c r="H1634" s="108" t="str">
        <f>C1631</f>
        <v>CHP</v>
      </c>
      <c r="I1634" s="109" t="str">
        <f t="shared" si="88"/>
        <v>XS</v>
      </c>
      <c r="J1634" s="143">
        <v>5.2955005421266277</v>
      </c>
      <c r="K1634" s="143">
        <v>5.2956830467486817</v>
      </c>
      <c r="L1634" s="143">
        <v>5.2958622399486188</v>
      </c>
      <c r="M1634" s="143">
        <v>5.2960381761668911</v>
      </c>
      <c r="N1634" s="143">
        <v>5.2962109091622676</v>
      </c>
      <c r="O1634" s="143">
        <v>5.2963804920119575</v>
      </c>
      <c r="P1634" s="143">
        <v>5.2965469771121505</v>
      </c>
      <c r="Q1634" s="143">
        <v>5.2967104161789447</v>
      </c>
      <c r="R1634" s="143">
        <v>5.2968708602496362</v>
      </c>
      <c r="S1634" s="143">
        <v>5.2970283596843704</v>
      </c>
      <c r="T1634" s="143">
        <v>5.2971829641681349</v>
      </c>
      <c r="U1634" s="143">
        <v>5.297334722713062</v>
      </c>
      <c r="V1634" s="143">
        <v>5.2974836836610413</v>
      </c>
      <c r="W1634" s="143">
        <v>5.2976298946866196</v>
      </c>
      <c r="X1634" s="143">
        <v>5.2977734028001802</v>
      </c>
      <c r="Y1634" s="143">
        <v>5.2979142543513733</v>
      </c>
      <c r="Z1634" s="143">
        <v>5.2980524950327972</v>
      </c>
      <c r="AA1634" s="143">
        <v>5.2981881698839119</v>
      </c>
      <c r="AB1634" s="143">
        <v>5.2983213232951707</v>
      </c>
      <c r="AC1634" s="143">
        <v>5.298451999012352</v>
      </c>
      <c r="AD1634" s="143">
        <v>5.298580240141094</v>
      </c>
      <c r="AE1634" s="143">
        <v>5.2987060891516045</v>
      </c>
      <c r="AF1634" s="143">
        <v>5.2988295878835459</v>
      </c>
      <c r="AG1634" s="143">
        <v>5.2989507775510702</v>
      </c>
      <c r="AH1634" s="143">
        <v>5.2990696987480135</v>
      </c>
      <c r="AI1634" s="143">
        <v>5.2991863914532225</v>
      </c>
      <c r="AJ1634" s="143">
        <v>5.2993008950360068</v>
      </c>
      <c r="AK1634" s="143">
        <v>5.2994132482617156</v>
      </c>
      <c r="AL1634" s="143">
        <v>5.2995234892974175</v>
      </c>
      <c r="AM1634" s="143">
        <v>5.2996316557176861</v>
      </c>
      <c r="AN1634" s="143">
        <v>5.2997377845104747</v>
      </c>
      <c r="AO1634" s="143">
        <v>5.2998419120830702</v>
      </c>
      <c r="AP1634" s="143">
        <v>5.2999440742681321</v>
      </c>
      <c r="AQ1634" s="143">
        <v>5.3000443063297942</v>
      </c>
      <c r="AR1634" s="143">
        <v>5.3001426429698197</v>
      </c>
      <c r="AS1634" s="143">
        <v>5.3002391183338275</v>
      </c>
      <c r="AT1634" s="143">
        <v>5.3003337660175518</v>
      </c>
      <c r="AU1634" s="143">
        <v>5.3004266190731419</v>
      </c>
      <c r="AV1634" s="143">
        <v>5.3005177100155096</v>
      </c>
      <c r="AW1634" s="143">
        <v>5.3006070708286908</v>
      </c>
      <c r="AX1634" s="144">
        <v>5.3006947329722403</v>
      </c>
    </row>
    <row r="1635" spans="1:50">
      <c r="A1635" s="212"/>
      <c r="B1635" s="215"/>
      <c r="C1635" s="217" t="s">
        <v>42</v>
      </c>
      <c r="D1635" s="83" t="s">
        <v>24</v>
      </c>
      <c r="E1635" s="56" t="str">
        <f>A1609&amp;"/"&amp;B1627&amp;"/"&amp;C1635&amp;"/"&amp;D1635</f>
        <v>Gas fired power plants (Natural gas, biogas)/Steam turbine/Electricity only with CCS/L</v>
      </c>
      <c r="F1635" s="103" t="str">
        <f>A1609</f>
        <v>Gas fired power plants (Natural gas, biogas)</v>
      </c>
      <c r="G1635" s="103" t="str">
        <f>B1627</f>
        <v>Steam turbine</v>
      </c>
      <c r="H1635" s="103" t="str">
        <f>C1635</f>
        <v>Electricity only with CCS</v>
      </c>
      <c r="I1635" s="104" t="str">
        <f t="shared" si="88"/>
        <v>L</v>
      </c>
      <c r="J1635" s="141" t="s">
        <v>99</v>
      </c>
      <c r="K1635" s="141" t="s">
        <v>99</v>
      </c>
      <c r="L1635" s="141" t="s">
        <v>99</v>
      </c>
      <c r="M1635" s="141" t="s">
        <v>99</v>
      </c>
      <c r="N1635" s="141" t="s">
        <v>99</v>
      </c>
      <c r="O1635" s="141" t="s">
        <v>99</v>
      </c>
      <c r="P1635" s="141" t="s">
        <v>99</v>
      </c>
      <c r="Q1635" s="141" t="s">
        <v>99</v>
      </c>
      <c r="R1635" s="141" t="s">
        <v>99</v>
      </c>
      <c r="S1635" s="141" t="s">
        <v>99</v>
      </c>
      <c r="T1635" s="141" t="s">
        <v>99</v>
      </c>
      <c r="U1635" s="141" t="s">
        <v>99</v>
      </c>
      <c r="V1635" s="141" t="s">
        <v>99</v>
      </c>
      <c r="W1635" s="141" t="s">
        <v>99</v>
      </c>
      <c r="X1635" s="141" t="s">
        <v>99</v>
      </c>
      <c r="Y1635" s="141" t="s">
        <v>99</v>
      </c>
      <c r="Z1635" s="141" t="s">
        <v>99</v>
      </c>
      <c r="AA1635" s="141" t="s">
        <v>99</v>
      </c>
      <c r="AB1635" s="141" t="s">
        <v>99</v>
      </c>
      <c r="AC1635" s="141" t="s">
        <v>99</v>
      </c>
      <c r="AD1635" s="141" t="s">
        <v>99</v>
      </c>
      <c r="AE1635" s="141">
        <v>3.7328777688653041</v>
      </c>
      <c r="AF1635" s="141">
        <v>3.7328777688653041</v>
      </c>
      <c r="AG1635" s="141">
        <v>3.7328777688653041</v>
      </c>
      <c r="AH1635" s="141">
        <v>3.7328777688653041</v>
      </c>
      <c r="AI1635" s="141">
        <v>3.7328777688653041</v>
      </c>
      <c r="AJ1635" s="141">
        <v>3.7328777688653041</v>
      </c>
      <c r="AK1635" s="141">
        <v>3.7328777688653041</v>
      </c>
      <c r="AL1635" s="141">
        <v>3.7328777688653041</v>
      </c>
      <c r="AM1635" s="141">
        <v>3.7328777688653041</v>
      </c>
      <c r="AN1635" s="141">
        <v>3.7328777688653041</v>
      </c>
      <c r="AO1635" s="141">
        <v>3.7328777688653041</v>
      </c>
      <c r="AP1635" s="141">
        <v>3.7328777688653041</v>
      </c>
      <c r="AQ1635" s="141">
        <v>3.7328777688653041</v>
      </c>
      <c r="AR1635" s="141">
        <v>3.7328777688653041</v>
      </c>
      <c r="AS1635" s="141">
        <v>3.7328777688653041</v>
      </c>
      <c r="AT1635" s="141">
        <v>3.7328777688653041</v>
      </c>
      <c r="AU1635" s="141">
        <v>3.7328777688653041</v>
      </c>
      <c r="AV1635" s="141">
        <v>3.7328777688653041</v>
      </c>
      <c r="AW1635" s="141">
        <v>3.7328777688653041</v>
      </c>
      <c r="AX1635" s="142">
        <v>3.7328777688653041</v>
      </c>
    </row>
    <row r="1636" spans="1:50">
      <c r="A1636" s="212"/>
      <c r="B1636" s="215"/>
      <c r="C1636" s="216"/>
      <c r="D1636" s="106" t="s">
        <v>25</v>
      </c>
      <c r="E1636" s="107" t="str">
        <f>A1609&amp;"/"&amp;B1627&amp;"/"&amp;C1635&amp;"/"&amp;D1636</f>
        <v>Gas fired power plants (Natural gas, biogas)/Steam turbine/Electricity only with CCS/M</v>
      </c>
      <c r="F1636" s="108" t="str">
        <f>A1609</f>
        <v>Gas fired power plants (Natural gas, biogas)</v>
      </c>
      <c r="G1636" s="108" t="str">
        <f>B1627</f>
        <v>Steam turbine</v>
      </c>
      <c r="H1636" s="108" t="str">
        <f>C1635</f>
        <v>Electricity only with CCS</v>
      </c>
      <c r="I1636" s="109" t="str">
        <f t="shared" si="88"/>
        <v>M</v>
      </c>
      <c r="J1636" s="143" t="s">
        <v>99</v>
      </c>
      <c r="K1636" s="143" t="s">
        <v>99</v>
      </c>
      <c r="L1636" s="143" t="s">
        <v>99</v>
      </c>
      <c r="M1636" s="143" t="s">
        <v>99</v>
      </c>
      <c r="N1636" s="143" t="s">
        <v>99</v>
      </c>
      <c r="O1636" s="143" t="s">
        <v>99</v>
      </c>
      <c r="P1636" s="143" t="s">
        <v>99</v>
      </c>
      <c r="Q1636" s="143" t="s">
        <v>99</v>
      </c>
      <c r="R1636" s="143" t="s">
        <v>99</v>
      </c>
      <c r="S1636" s="143" t="s">
        <v>99</v>
      </c>
      <c r="T1636" s="143" t="s">
        <v>99</v>
      </c>
      <c r="U1636" s="143" t="s">
        <v>99</v>
      </c>
      <c r="V1636" s="143" t="s">
        <v>99</v>
      </c>
      <c r="W1636" s="143" t="s">
        <v>99</v>
      </c>
      <c r="X1636" s="143" t="s">
        <v>99</v>
      </c>
      <c r="Y1636" s="143" t="s">
        <v>99</v>
      </c>
      <c r="Z1636" s="143" t="s">
        <v>99</v>
      </c>
      <c r="AA1636" s="143" t="s">
        <v>99</v>
      </c>
      <c r="AB1636" s="143" t="s">
        <v>99</v>
      </c>
      <c r="AC1636" s="143" t="s">
        <v>99</v>
      </c>
      <c r="AD1636" s="143" t="s">
        <v>99</v>
      </c>
      <c r="AE1636" s="143">
        <v>4.8573432775960992</v>
      </c>
      <c r="AF1636" s="143">
        <v>4.8573432775960992</v>
      </c>
      <c r="AG1636" s="143">
        <v>4.8573432775960992</v>
      </c>
      <c r="AH1636" s="143">
        <v>4.8573432775960992</v>
      </c>
      <c r="AI1636" s="143">
        <v>4.8573432775960992</v>
      </c>
      <c r="AJ1636" s="143">
        <v>4.8573432775960992</v>
      </c>
      <c r="AK1636" s="143">
        <v>4.8573432775960992</v>
      </c>
      <c r="AL1636" s="143">
        <v>4.8573432775960992</v>
      </c>
      <c r="AM1636" s="143">
        <v>4.8573432775960992</v>
      </c>
      <c r="AN1636" s="143">
        <v>4.8573432775960992</v>
      </c>
      <c r="AO1636" s="143">
        <v>4.8573432775960992</v>
      </c>
      <c r="AP1636" s="143">
        <v>4.8573432775960992</v>
      </c>
      <c r="AQ1636" s="143">
        <v>4.8573432775960992</v>
      </c>
      <c r="AR1636" s="143">
        <v>4.8573432775960992</v>
      </c>
      <c r="AS1636" s="143">
        <v>4.8573432775960992</v>
      </c>
      <c r="AT1636" s="143">
        <v>4.8573432775960992</v>
      </c>
      <c r="AU1636" s="143">
        <v>4.8573432775960992</v>
      </c>
      <c r="AV1636" s="143">
        <v>4.8573432775960992</v>
      </c>
      <c r="AW1636" s="143">
        <v>4.8573432775960992</v>
      </c>
      <c r="AX1636" s="144">
        <v>4.8573432775960992</v>
      </c>
    </row>
    <row r="1637" spans="1:50">
      <c r="A1637" s="212"/>
      <c r="B1637" s="215"/>
      <c r="C1637" s="217" t="s">
        <v>43</v>
      </c>
      <c r="D1637" s="52" t="s">
        <v>24</v>
      </c>
      <c r="E1637" s="86" t="str">
        <f>A1609&amp;"/"&amp;B1627&amp;"/"&amp;C1637&amp;"/"&amp;D1637</f>
        <v>Gas fired power plants (Natural gas, biogas)/Steam turbine/CHP with CCS/L</v>
      </c>
      <c r="F1637" s="61" t="str">
        <f>A1609</f>
        <v>Gas fired power plants (Natural gas, biogas)</v>
      </c>
      <c r="G1637" s="61" t="str">
        <f>B1627</f>
        <v>Steam turbine</v>
      </c>
      <c r="H1637" s="61" t="str">
        <f>C1637</f>
        <v>CHP with CCS</v>
      </c>
      <c r="I1637" s="84" t="str">
        <f t="shared" si="88"/>
        <v>L</v>
      </c>
      <c r="J1637" s="135" t="s">
        <v>99</v>
      </c>
      <c r="K1637" s="135" t="s">
        <v>99</v>
      </c>
      <c r="L1637" s="135" t="s">
        <v>99</v>
      </c>
      <c r="M1637" s="135" t="s">
        <v>99</v>
      </c>
      <c r="N1637" s="135" t="s">
        <v>99</v>
      </c>
      <c r="O1637" s="135" t="s">
        <v>99</v>
      </c>
      <c r="P1637" s="135" t="s">
        <v>99</v>
      </c>
      <c r="Q1637" s="135" t="s">
        <v>99</v>
      </c>
      <c r="R1637" s="135" t="s">
        <v>99</v>
      </c>
      <c r="S1637" s="135" t="s">
        <v>99</v>
      </c>
      <c r="T1637" s="135" t="s">
        <v>99</v>
      </c>
      <c r="U1637" s="135" t="s">
        <v>99</v>
      </c>
      <c r="V1637" s="135" t="s">
        <v>99</v>
      </c>
      <c r="W1637" s="135" t="s">
        <v>99</v>
      </c>
      <c r="X1637" s="135" t="s">
        <v>99</v>
      </c>
      <c r="Y1637" s="135" t="s">
        <v>99</v>
      </c>
      <c r="Z1637" s="135" t="s">
        <v>99</v>
      </c>
      <c r="AA1637" s="135" t="s">
        <v>99</v>
      </c>
      <c r="AB1637" s="135" t="s">
        <v>99</v>
      </c>
      <c r="AC1637" s="135" t="s">
        <v>99</v>
      </c>
      <c r="AD1637" s="135" t="s">
        <v>99</v>
      </c>
      <c r="AE1637" s="135">
        <v>4.850537118690097</v>
      </c>
      <c r="AF1637" s="135">
        <v>4.850537118690097</v>
      </c>
      <c r="AG1637" s="135">
        <v>4.850537118690097</v>
      </c>
      <c r="AH1637" s="135">
        <v>4.850537118690097</v>
      </c>
      <c r="AI1637" s="135">
        <v>4.850537118690097</v>
      </c>
      <c r="AJ1637" s="135">
        <v>4.850537118690097</v>
      </c>
      <c r="AK1637" s="135">
        <v>4.850537118690097</v>
      </c>
      <c r="AL1637" s="135">
        <v>4.850537118690097</v>
      </c>
      <c r="AM1637" s="135">
        <v>4.850537118690097</v>
      </c>
      <c r="AN1637" s="135">
        <v>4.850537118690097</v>
      </c>
      <c r="AO1637" s="135">
        <v>4.850537118690097</v>
      </c>
      <c r="AP1637" s="135">
        <v>4.850537118690097</v>
      </c>
      <c r="AQ1637" s="135">
        <v>4.850537118690097</v>
      </c>
      <c r="AR1637" s="135">
        <v>4.850537118690097</v>
      </c>
      <c r="AS1637" s="135">
        <v>4.850537118690097</v>
      </c>
      <c r="AT1637" s="135">
        <v>4.850537118690097</v>
      </c>
      <c r="AU1637" s="135">
        <v>4.850537118690097</v>
      </c>
      <c r="AV1637" s="135">
        <v>4.850537118690097</v>
      </c>
      <c r="AW1637" s="135">
        <v>4.850537118690097</v>
      </c>
      <c r="AX1637" s="136">
        <v>4.850537118690097</v>
      </c>
    </row>
    <row r="1638" spans="1:50">
      <c r="A1638" s="212"/>
      <c r="B1638" s="218"/>
      <c r="C1638" s="210"/>
      <c r="D1638" s="93" t="s">
        <v>25</v>
      </c>
      <c r="E1638" s="73" t="str">
        <f>A1609&amp;"/"&amp;B1627&amp;"/"&amp;C1637&amp;"/"&amp;D1638</f>
        <v>Gas fired power plants (Natural gas, biogas)/Steam turbine/CHP with CCS/M</v>
      </c>
      <c r="F1638" s="91" t="str">
        <f>A1609</f>
        <v>Gas fired power plants (Natural gas, biogas)</v>
      </c>
      <c r="G1638" s="91" t="str">
        <f>B1627</f>
        <v>Steam turbine</v>
      </c>
      <c r="H1638" s="91" t="str">
        <f>C1637</f>
        <v>CHP with CCS</v>
      </c>
      <c r="I1638" s="70" t="str">
        <f t="shared" si="88"/>
        <v>M</v>
      </c>
      <c r="J1638" s="137" t="s">
        <v>99</v>
      </c>
      <c r="K1638" s="137" t="s">
        <v>99</v>
      </c>
      <c r="L1638" s="137" t="s">
        <v>99</v>
      </c>
      <c r="M1638" s="137" t="s">
        <v>99</v>
      </c>
      <c r="N1638" s="137" t="s">
        <v>99</v>
      </c>
      <c r="O1638" s="137" t="s">
        <v>99</v>
      </c>
      <c r="P1638" s="137" t="s">
        <v>99</v>
      </c>
      <c r="Q1638" s="137" t="s">
        <v>99</v>
      </c>
      <c r="R1638" s="137" t="s">
        <v>99</v>
      </c>
      <c r="S1638" s="137" t="s">
        <v>99</v>
      </c>
      <c r="T1638" s="137" t="s">
        <v>99</v>
      </c>
      <c r="U1638" s="137" t="s">
        <v>99</v>
      </c>
      <c r="V1638" s="137" t="s">
        <v>99</v>
      </c>
      <c r="W1638" s="137" t="s">
        <v>99</v>
      </c>
      <c r="X1638" s="137" t="s">
        <v>99</v>
      </c>
      <c r="Y1638" s="137" t="s">
        <v>99</v>
      </c>
      <c r="Z1638" s="137" t="s">
        <v>99</v>
      </c>
      <c r="AA1638" s="137" t="s">
        <v>99</v>
      </c>
      <c r="AB1638" s="137" t="s">
        <v>99</v>
      </c>
      <c r="AC1638" s="137" t="s">
        <v>99</v>
      </c>
      <c r="AD1638" s="137" t="s">
        <v>99</v>
      </c>
      <c r="AE1638" s="137">
        <v>5.9321672377272154</v>
      </c>
      <c r="AF1638" s="137">
        <v>5.9321672377272154</v>
      </c>
      <c r="AG1638" s="137">
        <v>5.9321672377272154</v>
      </c>
      <c r="AH1638" s="137">
        <v>5.9321672377272154</v>
      </c>
      <c r="AI1638" s="137">
        <v>5.9321672377272154</v>
      </c>
      <c r="AJ1638" s="137">
        <v>5.9321672377272154</v>
      </c>
      <c r="AK1638" s="137">
        <v>5.9321672377272154</v>
      </c>
      <c r="AL1638" s="137">
        <v>5.9321672377272154</v>
      </c>
      <c r="AM1638" s="137">
        <v>5.9321672377272154</v>
      </c>
      <c r="AN1638" s="137">
        <v>5.9321672377272154</v>
      </c>
      <c r="AO1638" s="137">
        <v>5.9321672377272154</v>
      </c>
      <c r="AP1638" s="137">
        <v>5.9321672377272154</v>
      </c>
      <c r="AQ1638" s="137">
        <v>5.9321672377272154</v>
      </c>
      <c r="AR1638" s="137">
        <v>5.9321672377272154</v>
      </c>
      <c r="AS1638" s="137">
        <v>5.9321672377272154</v>
      </c>
      <c r="AT1638" s="137">
        <v>5.9321672377272154</v>
      </c>
      <c r="AU1638" s="137">
        <v>5.9321672377272154</v>
      </c>
      <c r="AV1638" s="137">
        <v>5.9321672377272154</v>
      </c>
      <c r="AW1638" s="137">
        <v>5.9321672377272154</v>
      </c>
      <c r="AX1638" s="138">
        <v>5.9321672377272154</v>
      </c>
    </row>
    <row r="1639" spans="1:50">
      <c r="A1639" s="212"/>
      <c r="B1639" s="214" t="s">
        <v>52</v>
      </c>
      <c r="C1639" s="209" t="s">
        <v>36</v>
      </c>
      <c r="D1639" s="67" t="s">
        <v>38</v>
      </c>
      <c r="E1639" s="87" t="str">
        <f>A1609&amp;"/"&amp;B1639&amp;"/"&amp;C1639&amp;"/"&amp;D1639</f>
        <v>Gas fired power plants (Natural gas, biogas)/Internal combustion engine/Electricity only/S</v>
      </c>
      <c r="F1639" s="55" t="str">
        <f>A1609</f>
        <v>Gas fired power plants (Natural gas, biogas)</v>
      </c>
      <c r="G1639" s="55" t="str">
        <f>B1639</f>
        <v>Internal combustion engine</v>
      </c>
      <c r="H1639" s="55" t="str">
        <f>C1639</f>
        <v>Electricity only</v>
      </c>
      <c r="I1639" s="85" t="str">
        <f t="shared" si="88"/>
        <v>S</v>
      </c>
      <c r="J1639" s="139">
        <v>2.1981242672919108</v>
      </c>
      <c r="K1639" s="139">
        <v>2.197903672481472</v>
      </c>
      <c r="L1639" s="139">
        <v>2.1976726728577445</v>
      </c>
      <c r="M1639" s="139">
        <v>2.1974308242751697</v>
      </c>
      <c r="N1639" s="139">
        <v>2.1971776683111393</v>
      </c>
      <c r="O1639" s="139">
        <v>2.1969127322932893</v>
      </c>
      <c r="P1639" s="139">
        <v>2.1966355293886903</v>
      </c>
      <c r="Q1639" s="139">
        <v>2.1963455587618075</v>
      </c>
      <c r="R1639" s="139">
        <v>2.1960423058085046</v>
      </c>
      <c r="S1639" s="139">
        <v>2.195725242473765</v>
      </c>
      <c r="T1639" s="139">
        <v>2.1953938276611606</v>
      </c>
      <c r="U1639" s="139">
        <v>2.1950475077424585</v>
      </c>
      <c r="V1639" s="139">
        <v>2.194685717176061</v>
      </c>
      <c r="W1639" s="139">
        <v>2.1943078792432207</v>
      </c>
      <c r="X1639" s="139">
        <v>2.1939134069112098</v>
      </c>
      <c r="Y1639" s="139">
        <v>2.1935017038327129</v>
      </c>
      <c r="Z1639" s="139">
        <v>2.1930721654907899</v>
      </c>
      <c r="AA1639" s="139">
        <v>2.1926241804986959</v>
      </c>
      <c r="AB1639" s="139">
        <v>2.1921571320636604</v>
      </c>
      <c r="AC1639" s="139">
        <v>2.1916703996234328</v>
      </c>
      <c r="AD1639" s="139">
        <v>2.1911633606639418</v>
      </c>
      <c r="AE1639" s="139">
        <v>2.1906353927257842</v>
      </c>
      <c r="AF1639" s="139">
        <v>2.1900858756064294</v>
      </c>
      <c r="AG1639" s="139">
        <v>2.1895141937640052</v>
      </c>
      <c r="AH1639" s="139">
        <v>2.1889197389272712</v>
      </c>
      <c r="AI1639" s="139">
        <v>2.1883019129148678</v>
      </c>
      <c r="AJ1639" s="139">
        <v>2.1876601306651828</v>
      </c>
      <c r="AK1639" s="139">
        <v>2.1869938234761328</v>
      </c>
      <c r="AL1639" s="139">
        <v>2.1863024424518298</v>
      </c>
      <c r="AM1639" s="139">
        <v>2.1855854621505126</v>
      </c>
      <c r="AN1639" s="139">
        <v>2.1848423844252172</v>
      </c>
      <c r="AO1639" s="139">
        <v>2.1840727424454962</v>
      </c>
      <c r="AP1639" s="139">
        <v>2.1832761048850453</v>
      </c>
      <c r="AQ1639" s="139">
        <v>2.1824520802564291</v>
      </c>
      <c r="AR1639" s="139">
        <v>2.1816003213701824</v>
      </c>
      <c r="AS1639" s="139">
        <v>2.1807205298915022</v>
      </c>
      <c r="AT1639" s="139">
        <v>2.1798124609635625</v>
      </c>
      <c r="AU1639" s="139">
        <v>2.1788759278622201</v>
      </c>
      <c r="AV1639" s="139">
        <v>2.1779108066426685</v>
      </c>
      <c r="AW1639" s="139">
        <v>2.1769170407344558</v>
      </c>
      <c r="AX1639" s="140">
        <v>2.1758946454373582</v>
      </c>
    </row>
    <row r="1640" spans="1:50">
      <c r="A1640" s="212"/>
      <c r="B1640" s="215"/>
      <c r="C1640" s="216"/>
      <c r="D1640" s="106" t="s">
        <v>47</v>
      </c>
      <c r="E1640" s="86" t="str">
        <f>A1609&amp;"/"&amp;B1639&amp;"/"&amp;C1639&amp;"/"&amp;D1640</f>
        <v>Gas fired power plants (Natural gas, biogas)/Internal combustion engine/Electricity only/XS</v>
      </c>
      <c r="F1640" s="61" t="str">
        <f>A1609</f>
        <v>Gas fired power plants (Natural gas, biogas)</v>
      </c>
      <c r="G1640" s="61" t="str">
        <f>B1639</f>
        <v>Internal combustion engine</v>
      </c>
      <c r="H1640" s="61" t="str">
        <f>C1639</f>
        <v>Electricity only</v>
      </c>
      <c r="I1640" s="84" t="str">
        <f t="shared" si="88"/>
        <v>XS</v>
      </c>
      <c r="J1640" s="135">
        <v>2.1431711606096129</v>
      </c>
      <c r="K1640" s="135">
        <v>2.1430022687044361</v>
      </c>
      <c r="L1640" s="135">
        <v>2.1428252620336283</v>
      </c>
      <c r="M1640" s="135">
        <v>2.1426397790249978</v>
      </c>
      <c r="N1640" s="135">
        <v>2.1424454448674135</v>
      </c>
      <c r="O1640" s="135">
        <v>2.1422418713239737</v>
      </c>
      <c r="P1640" s="135">
        <v>2.1420286565776512</v>
      </c>
      <c r="Q1640" s="135">
        <v>2.1418053851141212</v>
      </c>
      <c r="R1640" s="135">
        <v>2.1415716276468459</v>
      </c>
      <c r="S1640" s="135">
        <v>2.1413269410898805</v>
      </c>
      <c r="T1640" s="135">
        <v>2.1410708685842526</v>
      </c>
      <c r="U1640" s="135">
        <v>2.1408029395841708</v>
      </c>
      <c r="V1640" s="135">
        <v>2.1405226700097013</v>
      </c>
      <c r="W1640" s="135">
        <v>2.1402295624729399</v>
      </c>
      <c r="X1640" s="135">
        <v>2.1399231065851052</v>
      </c>
      <c r="Y1640" s="135">
        <v>2.1396027793523089</v>
      </c>
      <c r="Z1640" s="135">
        <v>2.1392680456681141</v>
      </c>
      <c r="AA1640" s="135">
        <v>2.138918358911281</v>
      </c>
      <c r="AB1640" s="135">
        <v>2.1385531616573594</v>
      </c>
      <c r="AC1640" s="135">
        <v>2.1381718865129731</v>
      </c>
      <c r="AD1640" s="135">
        <v>2.1377739570817802</v>
      </c>
      <c r="AE1640" s="135">
        <v>2.1373587890711327</v>
      </c>
      <c r="AF1640" s="135">
        <v>2.1369257915484092</v>
      </c>
      <c r="AG1640" s="135">
        <v>2.1364743683558216</v>
      </c>
      <c r="AH1640" s="135">
        <v>2.1360039196922118</v>
      </c>
      <c r="AI1640" s="135">
        <v>2.1355138438698997</v>
      </c>
      <c r="AJ1640" s="135">
        <v>2.1350035392540443</v>
      </c>
      <c r="AK1640" s="135">
        <v>2.1344724063911711</v>
      </c>
      <c r="AL1640" s="135">
        <v>2.1339198503325436</v>
      </c>
      <c r="AM1640" s="135">
        <v>2.1333452831568134</v>
      </c>
      <c r="AN1640" s="135">
        <v>2.1327481266949539</v>
      </c>
      <c r="AO1640" s="135">
        <v>2.1321278154587615</v>
      </c>
      <c r="AP1640" s="135">
        <v>2.1314837997722473</v>
      </c>
      <c r="AQ1640" s="135">
        <v>2.1308155491029956</v>
      </c>
      <c r="AR1640" s="135">
        <v>2.1301225555880547</v>
      </c>
      <c r="AS1640" s="135">
        <v>2.1294043377461134</v>
      </c>
      <c r="AT1640" s="135">
        <v>2.1286604443646722</v>
      </c>
      <c r="AU1640" s="135">
        <v>2.1278904585475775</v>
      </c>
      <c r="AV1640" s="135">
        <v>2.1270940019047195</v>
      </c>
      <c r="AW1640" s="135">
        <v>2.1262707388619577</v>
      </c>
      <c r="AX1640" s="136">
        <v>2.1254203810653691</v>
      </c>
    </row>
    <row r="1641" spans="1:50">
      <c r="A1641" s="212"/>
      <c r="B1641" s="215"/>
      <c r="C1641" s="217" t="s">
        <v>26</v>
      </c>
      <c r="D1641" s="52" t="s">
        <v>38</v>
      </c>
      <c r="E1641" s="56" t="str">
        <f>A1609&amp;"/"&amp;B1639&amp;"/"&amp;C1641&amp;"/"&amp;D1641</f>
        <v>Gas fired power plants (Natural gas, biogas)/Internal combustion engine/CHP/S</v>
      </c>
      <c r="F1641" s="103" t="str">
        <f>A1609</f>
        <v>Gas fired power plants (Natural gas, biogas)</v>
      </c>
      <c r="G1641" s="103" t="str">
        <f>B1639</f>
        <v>Internal combustion engine</v>
      </c>
      <c r="H1641" s="103" t="str">
        <f>C1641</f>
        <v>CHP</v>
      </c>
      <c r="I1641" s="104" t="str">
        <f t="shared" si="88"/>
        <v>S</v>
      </c>
      <c r="J1641" s="141">
        <v>2.6877540597815432</v>
      </c>
      <c r="K1641" s="141">
        <v>2.6875880328318047</v>
      </c>
      <c r="L1641" s="141">
        <v>2.6874139132097263</v>
      </c>
      <c r="M1641" s="141">
        <v>2.6872313284523641</v>
      </c>
      <c r="N1641" s="141">
        <v>2.6870398912025193</v>
      </c>
      <c r="O1641" s="141">
        <v>2.6868391988465579</v>
      </c>
      <c r="P1641" s="141">
        <v>2.686628833169769</v>
      </c>
      <c r="Q1641" s="141">
        <v>2.6864083600330488</v>
      </c>
      <c r="R1641" s="141">
        <v>2.6861773290750963</v>
      </c>
      <c r="S1641" s="141">
        <v>2.6859352734446573</v>
      </c>
      <c r="T1641" s="141">
        <v>2.6856817095678251</v>
      </c>
      <c r="U1641" s="141">
        <v>2.6854161369557765</v>
      </c>
      <c r="V1641" s="141">
        <v>2.6851380380588279</v>
      </c>
      <c r="W1641" s="141">
        <v>2.6848468781731221</v>
      </c>
      <c r="X1641" s="141">
        <v>2.6845421054067571</v>
      </c>
      <c r="Y1641" s="141">
        <v>2.6842231507126444</v>
      </c>
      <c r="Z1641" s="141">
        <v>2.6838894279958891</v>
      </c>
      <c r="AA1641" s="141">
        <v>2.6835403343039497</v>
      </c>
      <c r="AB1641" s="141">
        <v>2.683175250108361</v>
      </c>
      <c r="AC1641" s="141">
        <v>2.6827935396872307</v>
      </c>
      <c r="AD1641" s="141">
        <v>2.6823945516182004</v>
      </c>
      <c r="AE1641" s="141">
        <v>2.6819776193919562</v>
      </c>
      <c r="AF1641" s="141">
        <v>2.6815420621567623</v>
      </c>
      <c r="AG1641" s="141">
        <v>2.6810871856047895</v>
      </c>
      <c r="AH1641" s="141">
        <v>2.6806122830112766</v>
      </c>
      <c r="AI1641" s="141">
        <v>2.6801166364376896</v>
      </c>
      <c r="AJ1641" s="141">
        <v>2.6795995181101429</v>
      </c>
      <c r="AK1641" s="141">
        <v>2.6790601919842367</v>
      </c>
      <c r="AL1641" s="141">
        <v>2.6784979155072923</v>
      </c>
      <c r="AM1641" s="141">
        <v>2.6779119415885813</v>
      </c>
      <c r="AN1641" s="141">
        <v>2.6773015207875908</v>
      </c>
      <c r="AO1641" s="141">
        <v>2.6766659037296217</v>
      </c>
      <c r="AP1641" s="141">
        <v>2.6760043437570071</v>
      </c>
      <c r="AQ1641" s="141">
        <v>2.675316099823021</v>
      </c>
      <c r="AR1641" s="141">
        <v>2.6746004396339962</v>
      </c>
      <c r="AS1641" s="141">
        <v>2.6738566430434085</v>
      </c>
      <c r="AT1641" s="141">
        <v>2.6730840056995095</v>
      </c>
      <c r="AU1641" s="141">
        <v>2.6722818429456767</v>
      </c>
      <c r="AV1641" s="141">
        <v>2.6714494939698334</v>
      </c>
      <c r="AW1641" s="141">
        <v>2.6705863261961693</v>
      </c>
      <c r="AX1641" s="142">
        <v>2.6696917399088971</v>
      </c>
    </row>
    <row r="1642" spans="1:50">
      <c r="A1642" s="212"/>
      <c r="B1642" s="218"/>
      <c r="C1642" s="210"/>
      <c r="D1642" s="93" t="s">
        <v>47</v>
      </c>
      <c r="E1642" s="73" t="str">
        <f>A1609&amp;"/"&amp;B1639&amp;"/"&amp;C1641&amp;"/"&amp;D1642</f>
        <v>Gas fired power plants (Natural gas, biogas)/Internal combustion engine/CHP/XS</v>
      </c>
      <c r="F1642" s="91" t="str">
        <f>A1609</f>
        <v>Gas fired power plants (Natural gas, biogas)</v>
      </c>
      <c r="G1642" s="91" t="str">
        <f>B1639</f>
        <v>Internal combustion engine</v>
      </c>
      <c r="H1642" s="91" t="str">
        <f>C1641</f>
        <v>CHP</v>
      </c>
      <c r="I1642" s="70" t="str">
        <f t="shared" si="88"/>
        <v>XS</v>
      </c>
      <c r="J1642" s="137">
        <v>2.4159349351749766</v>
      </c>
      <c r="K1642" s="137">
        <v>2.4157856989356739</v>
      </c>
      <c r="L1642" s="137">
        <v>2.4156291884557253</v>
      </c>
      <c r="M1642" s="137">
        <v>2.415465068940275</v>
      </c>
      <c r="N1642" s="137">
        <v>2.4152929922065018</v>
      </c>
      <c r="O1642" s="137">
        <v>2.4151125963580702</v>
      </c>
      <c r="P1642" s="137">
        <v>2.4149235054753428</v>
      </c>
      <c r="Q1642" s="137">
        <v>2.4147253293247646</v>
      </c>
      <c r="R1642" s="137">
        <v>2.41451766309117</v>
      </c>
      <c r="S1642" s="137">
        <v>2.4143000871371108</v>
      </c>
      <c r="T1642" s="137">
        <v>2.4140721667936895</v>
      </c>
      <c r="U1642" s="137">
        <v>2.4138334521877383</v>
      </c>
      <c r="V1642" s="137">
        <v>2.4135834781106356</v>
      </c>
      <c r="W1642" s="137">
        <v>2.4133217639344307</v>
      </c>
      <c r="X1642" s="137">
        <v>2.4130478135813944</v>
      </c>
      <c r="Y1642" s="137">
        <v>2.4127611155535602</v>
      </c>
      <c r="Z1642" s="137">
        <v>2.4124611430292373</v>
      </c>
      <c r="AA1642" s="137">
        <v>2.4121473540339466</v>
      </c>
      <c r="AB1642" s="137">
        <v>2.4118191916936489</v>
      </c>
      <c r="AC1642" s="137">
        <v>2.411476084578557</v>
      </c>
      <c r="AD1642" s="137">
        <v>2.4111174471462444</v>
      </c>
      <c r="AE1642" s="137">
        <v>2.4107426802931098</v>
      </c>
      <c r="AF1642" s="137">
        <v>2.4103511720236144</v>
      </c>
      <c r="AG1642" s="137">
        <v>2.4099422982469747</v>
      </c>
      <c r="AH1642" s="137">
        <v>2.4095154237112268</v>
      </c>
      <c r="AI1642" s="137">
        <v>2.4090699030847134</v>
      </c>
      <c r="AJ1642" s="137">
        <v>2.4086050821950966</v>
      </c>
      <c r="AK1642" s="137">
        <v>2.4081202994359416</v>
      </c>
      <c r="AL1642" s="137">
        <v>2.4076148873507353</v>
      </c>
      <c r="AM1642" s="137">
        <v>2.4070881744038553</v>
      </c>
      <c r="AN1642" s="137">
        <v>2.4065394869475369</v>
      </c>
      <c r="AO1642" s="137">
        <v>2.4059681513931723</v>
      </c>
      <c r="AP1642" s="137">
        <v>2.4053734965944065</v>
      </c>
      <c r="AQ1642" s="137">
        <v>2.4047548564483749</v>
      </c>
      <c r="AR1642" s="137">
        <v>2.4041115727200566</v>
      </c>
      <c r="AS1642" s="137">
        <v>2.4034429980931016</v>
      </c>
      <c r="AT1642" s="137">
        <v>2.4027484994485726</v>
      </c>
      <c r="AU1642" s="137">
        <v>2.4020274613708406</v>
      </c>
      <c r="AV1642" s="137">
        <v>2.4012792898773672</v>
      </c>
      <c r="AW1642" s="137">
        <v>2.4005034163662757</v>
      </c>
      <c r="AX1642" s="138">
        <v>2.3996993017725008</v>
      </c>
    </row>
    <row r="1643" spans="1:50">
      <c r="A1643" s="211" t="s">
        <v>53</v>
      </c>
      <c r="B1643" s="214" t="s">
        <v>46</v>
      </c>
      <c r="C1643" s="209" t="s">
        <v>36</v>
      </c>
      <c r="D1643" s="67" t="s">
        <v>24</v>
      </c>
      <c r="E1643" s="87" t="str">
        <f>A1643&amp;"/"&amp;B1643&amp;"/"&amp;C1643&amp;"/"&amp;D1643</f>
        <v>Derived gas fired power plants/Steam turbine/Electricity only/L</v>
      </c>
      <c r="F1643" s="55" t="str">
        <f>A1643</f>
        <v>Derived gas fired power plants</v>
      </c>
      <c r="G1643" s="55" t="str">
        <f>B1643</f>
        <v>Steam turbine</v>
      </c>
      <c r="H1643" s="55" t="str">
        <f>C1643</f>
        <v>Electricity only</v>
      </c>
      <c r="I1643" s="85" t="str">
        <f t="shared" si="88"/>
        <v>L</v>
      </c>
      <c r="J1643" s="139">
        <v>2.4531858939830804</v>
      </c>
      <c r="K1643" s="139">
        <v>2.454057937885493</v>
      </c>
      <c r="L1643" s="139">
        <v>2.4549114630068871</v>
      </c>
      <c r="M1643" s="139">
        <v>2.455746680369324</v>
      </c>
      <c r="N1643" s="139">
        <v>2.4565638082313641</v>
      </c>
      <c r="O1643" s="139">
        <v>2.4573630714917161</v>
      </c>
      <c r="P1643" s="139">
        <v>2.45814470110937</v>
      </c>
      <c r="Q1643" s="139">
        <v>2.4589089335408714</v>
      </c>
      <c r="R1643" s="139">
        <v>2.4596560101952782</v>
      </c>
      <c r="S1643" s="139">
        <v>2.4603861769072375</v>
      </c>
      <c r="T1643" s="139">
        <v>2.4610996834285306</v>
      </c>
      <c r="U1643" s="139">
        <v>2.461796782938348</v>
      </c>
      <c r="V1643" s="139">
        <v>2.4624777315724686</v>
      </c>
      <c r="W1643" s="139">
        <v>2.4631427879714334</v>
      </c>
      <c r="X1643" s="139">
        <v>2.4637922128477503</v>
      </c>
      <c r="Y1643" s="139">
        <v>2.464426268572081</v>
      </c>
      <c r="Z1643" s="139">
        <v>2.4650452187783056</v>
      </c>
      <c r="AA1643" s="139">
        <v>2.4656493279873164</v>
      </c>
      <c r="AB1643" s="139">
        <v>2.4662388612493138</v>
      </c>
      <c r="AC1643" s="139">
        <v>2.466814083804362</v>
      </c>
      <c r="AD1643" s="139">
        <v>2.4673752607608979</v>
      </c>
      <c r="AE1643" s="139">
        <v>2.467922656791862</v>
      </c>
      <c r="AF1643" s="139">
        <v>2.4684565358480768</v>
      </c>
      <c r="AG1643" s="139">
        <v>2.4689771608884858</v>
      </c>
      <c r="AH1643" s="139">
        <v>2.4694847936268207</v>
      </c>
      <c r="AI1643" s="139">
        <v>2.4699796942942602</v>
      </c>
      <c r="AJ1643" s="139">
        <v>2.4704621214176199</v>
      </c>
      <c r="AK1643" s="139">
        <v>2.4709323316125928</v>
      </c>
      <c r="AL1643" s="139">
        <v>2.471390579391564</v>
      </c>
      <c r="AM1643" s="139">
        <v>2.4718371169854918</v>
      </c>
      <c r="AN1643" s="139">
        <v>2.4722721941793662</v>
      </c>
      <c r="AO1643" s="139">
        <v>2.4726960581607327</v>
      </c>
      <c r="AP1643" s="139">
        <v>2.4731089533807786</v>
      </c>
      <c r="AQ1643" s="139">
        <v>2.4735111214274732</v>
      </c>
      <c r="AR1643" s="139">
        <v>2.4739028009102615</v>
      </c>
      <c r="AS1643" s="139">
        <v>2.4742842273558128</v>
      </c>
      <c r="AT1643" s="139">
        <v>2.474655633114327</v>
      </c>
      <c r="AU1643" s="139">
        <v>2.4750172472759147</v>
      </c>
      <c r="AV1643" s="139">
        <v>2.4753692955965687</v>
      </c>
      <c r="AW1643" s="139">
        <v>2.4757120004332629</v>
      </c>
      <c r="AX1643" s="140">
        <v>2.4760455806877117</v>
      </c>
    </row>
    <row r="1644" spans="1:50">
      <c r="A1644" s="212"/>
      <c r="B1644" s="215"/>
      <c r="C1644" s="206"/>
      <c r="D1644" s="52" t="s">
        <v>25</v>
      </c>
      <c r="E1644" s="86" t="str">
        <f>A1643&amp;"/"&amp;B1643&amp;"/"&amp;C1643&amp;"/"&amp;D1644</f>
        <v>Derived gas fired power plants/Steam turbine/Electricity only/M</v>
      </c>
      <c r="F1644" s="61" t="str">
        <f>A1643</f>
        <v>Derived gas fired power plants</v>
      </c>
      <c r="G1644" s="61" t="str">
        <f>B1643</f>
        <v>Steam turbine</v>
      </c>
      <c r="H1644" s="61" t="str">
        <f>C1643</f>
        <v>Electricity only</v>
      </c>
      <c r="I1644" s="84" t="str">
        <f t="shared" si="88"/>
        <v>M</v>
      </c>
      <c r="J1644" s="135">
        <v>2.6494407655017271</v>
      </c>
      <c r="K1644" s="135">
        <v>2.6501471210626808</v>
      </c>
      <c r="L1644" s="135">
        <v>2.6508384764110109</v>
      </c>
      <c r="M1644" s="135">
        <v>2.6515150024745839</v>
      </c>
      <c r="N1644" s="135">
        <v>2.6521768760428364</v>
      </c>
      <c r="O1644" s="135">
        <v>2.6528242792837218</v>
      </c>
      <c r="P1644" s="135">
        <v>2.6534573992740214</v>
      </c>
      <c r="Q1644" s="135">
        <v>2.6540764275435378</v>
      </c>
      <c r="R1644" s="135">
        <v>2.6546815596336075</v>
      </c>
      <c r="S1644" s="135">
        <v>2.6552729946702942</v>
      </c>
      <c r="T1644" s="135">
        <v>2.6558509349525412</v>
      </c>
      <c r="U1644" s="135">
        <v>2.6564155855554938</v>
      </c>
      <c r="V1644" s="135">
        <v>2.6569671539491315</v>
      </c>
      <c r="W1644" s="135">
        <v>2.657505849632293</v>
      </c>
      <c r="X1644" s="135">
        <v>2.65803188378211</v>
      </c>
      <c r="Y1644" s="135">
        <v>2.6585454689188173</v>
      </c>
      <c r="Z1644" s="135">
        <v>2.6590468185858596</v>
      </c>
      <c r="AA1644" s="135">
        <v>2.6595361470451584</v>
      </c>
      <c r="AB1644" s="135">
        <v>2.6600136689873759</v>
      </c>
      <c r="AC1644" s="135">
        <v>2.6604795992569645</v>
      </c>
      <c r="AD1644" s="135">
        <v>2.6609341525917589</v>
      </c>
      <c r="AE1644" s="135">
        <v>2.6613775433768398</v>
      </c>
      <c r="AF1644" s="135">
        <v>2.6618099854123738</v>
      </c>
      <c r="AG1644" s="135">
        <v>2.6622316916951054</v>
      </c>
      <c r="AH1644" s="135">
        <v>2.6626428742131565</v>
      </c>
      <c r="AI1644" s="135">
        <v>2.6630437437537831</v>
      </c>
      <c r="AJ1644" s="135">
        <v>2.6634345097237038</v>
      </c>
      <c r="AK1644" s="135">
        <v>2.663815379981632</v>
      </c>
      <c r="AL1644" s="135">
        <v>2.6641865606825985</v>
      </c>
      <c r="AM1644" s="135">
        <v>2.66454825613368</v>
      </c>
      <c r="AN1644" s="135">
        <v>2.6649006686607182</v>
      </c>
      <c r="AO1644" s="135">
        <v>2.6652439984856255</v>
      </c>
      <c r="AP1644" s="135">
        <v>2.6655784436138625</v>
      </c>
      <c r="AQ1644" s="135">
        <v>2.6659041997316852</v>
      </c>
      <c r="AR1644" s="135">
        <v>2.6662214601127436</v>
      </c>
      <c r="AS1644" s="135">
        <v>2.6665304155336402</v>
      </c>
      <c r="AT1644" s="135">
        <v>2.666831254198037</v>
      </c>
      <c r="AU1644" s="135">
        <v>2.667124161668923</v>
      </c>
      <c r="AV1644" s="135">
        <v>2.6674093208086527</v>
      </c>
      <c r="AW1644" s="135">
        <v>2.6676869117263746</v>
      </c>
      <c r="AX1644" s="136">
        <v>2.6679571117324783</v>
      </c>
    </row>
    <row r="1645" spans="1:50">
      <c r="A1645" s="212"/>
      <c r="B1645" s="215"/>
      <c r="C1645" s="206"/>
      <c r="D1645" s="52" t="s">
        <v>38</v>
      </c>
      <c r="E1645" s="86" t="str">
        <f>A1643&amp;"/"&amp;B1643&amp;"/"&amp;C1643&amp;"/"&amp;D1645</f>
        <v>Derived gas fired power plants/Steam turbine/Electricity only/S</v>
      </c>
      <c r="F1645" s="61" t="str">
        <f>A1643</f>
        <v>Derived gas fired power plants</v>
      </c>
      <c r="G1645" s="61" t="str">
        <f>B1643</f>
        <v>Steam turbine</v>
      </c>
      <c r="H1645" s="61" t="str">
        <f>C1643</f>
        <v>Electricity only</v>
      </c>
      <c r="I1645" s="84" t="str">
        <f t="shared" si="88"/>
        <v>S</v>
      </c>
      <c r="J1645" s="135">
        <v>2.9276320458794078</v>
      </c>
      <c r="K1645" s="135">
        <v>2.9282824816251201</v>
      </c>
      <c r="L1645" s="135">
        <v>2.9289191046750402</v>
      </c>
      <c r="M1645" s="135">
        <v>2.9295420724252472</v>
      </c>
      <c r="N1645" s="135">
        <v>2.9301515476693463</v>
      </c>
      <c r="O1645" s="135">
        <v>2.9307476981536618</v>
      </c>
      <c r="P1645" s="135">
        <v>2.931330696144729</v>
      </c>
      <c r="Q1645" s="135">
        <v>2.9319007180095751</v>
      </c>
      <c r="R1645" s="135">
        <v>2.9324579438091813</v>
      </c>
      <c r="S1645" s="135">
        <v>2.9330025569054632</v>
      </c>
      <c r="T1645" s="135">
        <v>2.9335347435820327</v>
      </c>
      <c r="U1645" s="135">
        <v>2.9340546926789179</v>
      </c>
      <c r="V1645" s="135">
        <v>2.9345625952413927</v>
      </c>
      <c r="W1645" s="135">
        <v>2.9350586441829707</v>
      </c>
      <c r="X1645" s="135">
        <v>2.9355430339625941</v>
      </c>
      <c r="Y1645" s="135">
        <v>2.9360159602759786</v>
      </c>
      <c r="Z1645" s="135">
        <v>2.9364776197610465</v>
      </c>
      <c r="AA1645" s="135">
        <v>2.9369282097173173</v>
      </c>
      <c r="AB1645" s="135">
        <v>2.9373679278391096</v>
      </c>
      <c r="AC1645" s="135">
        <v>2.937796971962356</v>
      </c>
      <c r="AD1645" s="135">
        <v>2.9382155398248124</v>
      </c>
      <c r="AE1645" s="135">
        <v>2.9386238288394075</v>
      </c>
      <c r="AF1645" s="135">
        <v>2.9390220358804617</v>
      </c>
      <c r="AG1645" s="135">
        <v>2.9394103570824774</v>
      </c>
      <c r="AH1645" s="135">
        <v>2.9397889876511827</v>
      </c>
      <c r="AI1645" s="135">
        <v>2.9401581216865096</v>
      </c>
      <c r="AJ1645" s="135">
        <v>2.9405179520171449</v>
      </c>
      <c r="AK1645" s="135">
        <v>2.9408686700463207</v>
      </c>
      <c r="AL1645" s="135">
        <v>2.9412104656084606</v>
      </c>
      <c r="AM1645" s="135">
        <v>2.9415435268363312</v>
      </c>
      <c r="AN1645" s="135">
        <v>2.9418680400383121</v>
      </c>
      <c r="AO1645" s="135">
        <v>2.9421841895854146</v>
      </c>
      <c r="AP1645" s="135">
        <v>2.9424921578076662</v>
      </c>
      <c r="AQ1645" s="135">
        <v>2.9427921248994946</v>
      </c>
      <c r="AR1645" s="135">
        <v>2.9430842688337191</v>
      </c>
      <c r="AS1645" s="135">
        <v>2.9433687652837945</v>
      </c>
      <c r="AT1645" s="135">
        <v>2.9436457875539266</v>
      </c>
      <c r="AU1645" s="135">
        <v>2.9439155065167006</v>
      </c>
      <c r="AV1645" s="135">
        <v>2.9441780905578683</v>
      </c>
      <c r="AW1645" s="135">
        <v>2.9444337055279379</v>
      </c>
      <c r="AX1645" s="136">
        <v>2.9446825147002245</v>
      </c>
    </row>
    <row r="1646" spans="1:50">
      <c r="A1646" s="212"/>
      <c r="B1646" s="215"/>
      <c r="C1646" s="216"/>
      <c r="D1646" s="52" t="s">
        <v>47</v>
      </c>
      <c r="E1646" s="86" t="str">
        <f>A1643&amp;"/"&amp;B1643&amp;"/"&amp;C1643&amp;"/"&amp;D1646</f>
        <v>Derived gas fired power plants/Steam turbine/Electricity only/XS</v>
      </c>
      <c r="F1646" s="61" t="str">
        <f>A1643</f>
        <v>Derived gas fired power plants</v>
      </c>
      <c r="G1646" s="61" t="str">
        <f>B1643</f>
        <v>Steam turbine</v>
      </c>
      <c r="H1646" s="61" t="str">
        <f>C1643</f>
        <v>Electricity only</v>
      </c>
      <c r="I1646" s="84" t="str">
        <f t="shared" si="88"/>
        <v>XS</v>
      </c>
      <c r="J1646" s="135">
        <v>3.5131584550552892</v>
      </c>
      <c r="K1646" s="135">
        <v>3.513547185000049</v>
      </c>
      <c r="L1646" s="135">
        <v>3.5139264569214874</v>
      </c>
      <c r="M1646" s="135">
        <v>3.5142964472646621</v>
      </c>
      <c r="N1646" s="135">
        <v>3.5146573321013173</v>
      </c>
      <c r="O1646" s="135">
        <v>3.5150092869442511</v>
      </c>
      <c r="P1646" s="135">
        <v>3.5153524865727337</v>
      </c>
      <c r="Q1646" s="135">
        <v>3.5156871048686971</v>
      </c>
      <c r="R1646" s="135">
        <v>3.5160133146634012</v>
      </c>
      <c r="S1646" s="135">
        <v>3.5163312875942667</v>
      </c>
      <c r="T1646" s="135">
        <v>3.5166411939715578</v>
      </c>
      <c r="U1646" s="135">
        <v>3.516943202654593</v>
      </c>
      <c r="V1646" s="135">
        <v>3.5172374809371565</v>
      </c>
      <c r="W1646" s="135">
        <v>3.5175241944417772</v>
      </c>
      <c r="X1646" s="135">
        <v>3.5178035070225362</v>
      </c>
      <c r="Y1646" s="135">
        <v>3.5180755806760811</v>
      </c>
      <c r="Z1646" s="135">
        <v>3.5183405754604968</v>
      </c>
      <c r="AA1646" s="135">
        <v>3.5185986494217163</v>
      </c>
      <c r="AB1646" s="135">
        <v>3.5188499585271296</v>
      </c>
      <c r="AC1646" s="135">
        <v>3.5190946566060788</v>
      </c>
      <c r="AD1646" s="135">
        <v>3.5193328952969032</v>
      </c>
      <c r="AE1646" s="135">
        <v>3.5195648240002346</v>
      </c>
      <c r="AF1646" s="135">
        <v>3.5197905898382276</v>
      </c>
      <c r="AG1646" s="135">
        <v>3.5200103376194174</v>
      </c>
      <c r="AH1646" s="135">
        <v>3.5202242098089211</v>
      </c>
      <c r="AI1646" s="135">
        <v>3.5204323465036871</v>
      </c>
      <c r="AJ1646" s="135">
        <v>3.520634885412516</v>
      </c>
      <c r="AK1646" s="135">
        <v>3.520831961840579</v>
      </c>
      <c r="AL1646" s="135">
        <v>3.5210237086781802</v>
      </c>
      <c r="AM1646" s="135">
        <v>3.5212102563934948</v>
      </c>
      <c r="AN1646" s="135">
        <v>3.5213917330290485</v>
      </c>
      <c r="AO1646" s="135">
        <v>3.521568264201695</v>
      </c>
      <c r="AP1646" s="135">
        <v>3.5217399731058672</v>
      </c>
      <c r="AQ1646" s="135">
        <v>3.5219069805198839</v>
      </c>
      <c r="AR1646" s="135">
        <v>3.5220694048150984</v>
      </c>
      <c r="AS1646" s="135">
        <v>3.5222273619676838</v>
      </c>
      <c r="AT1646" s="135">
        <v>3.5223809655728742</v>
      </c>
      <c r="AU1646" s="135">
        <v>3.5225303268614625</v>
      </c>
      <c r="AV1646" s="135">
        <v>3.5226755547183912</v>
      </c>
      <c r="AW1646" s="135">
        <v>3.5228167557032561</v>
      </c>
      <c r="AX1646" s="136">
        <v>3.5229540340725713</v>
      </c>
    </row>
    <row r="1647" spans="1:50">
      <c r="A1647" s="212"/>
      <c r="B1647" s="215"/>
      <c r="C1647" s="217" t="s">
        <v>26</v>
      </c>
      <c r="D1647" s="83" t="s">
        <v>24</v>
      </c>
      <c r="E1647" s="56" t="str">
        <f>A1643&amp;"/"&amp;B1643&amp;"/"&amp;C1647&amp;"/"&amp;D1647</f>
        <v>Derived gas fired power plants/Steam turbine/CHP/L</v>
      </c>
      <c r="F1647" s="103" t="str">
        <f>A1643</f>
        <v>Derived gas fired power plants</v>
      </c>
      <c r="G1647" s="103" t="str">
        <f>B1643</f>
        <v>Steam turbine</v>
      </c>
      <c r="H1647" s="103" t="str">
        <f>C1647</f>
        <v>CHP</v>
      </c>
      <c r="I1647" s="104" t="str">
        <f t="shared" si="88"/>
        <v>L</v>
      </c>
      <c r="J1647" s="141">
        <v>4.2740267431238621</v>
      </c>
      <c r="K1647" s="141">
        <v>4.2747410082243604</v>
      </c>
      <c r="L1647" s="141">
        <v>4.2754439591334528</v>
      </c>
      <c r="M1647" s="141">
        <v>4.2761357251582117</v>
      </c>
      <c r="N1647" s="141">
        <v>4.2768164359357161</v>
      </c>
      <c r="O1647" s="141">
        <v>4.2774862213530209</v>
      </c>
      <c r="P1647" s="141">
        <v>4.2781452114698029</v>
      </c>
      <c r="Q1647" s="141">
        <v>4.2787935364436809</v>
      </c>
      <c r="R1647" s="141">
        <v>4.2794313264581367</v>
      </c>
      <c r="S1647" s="141">
        <v>4.2800587116530577</v>
      </c>
      <c r="T1647" s="141">
        <v>4.2806758220578196</v>
      </c>
      <c r="U1647" s="141">
        <v>4.2812827875269166</v>
      </c>
      <c r="V1647" s="141">
        <v>4.281879737678068</v>
      </c>
      <c r="W1647" s="141">
        <v>4.2824668018327801</v>
      </c>
      <c r="X1647" s="141">
        <v>4.2830441089593219</v>
      </c>
      <c r="Y1647" s="141">
        <v>4.283611787618069</v>
      </c>
      <c r="Z1647" s="141">
        <v>4.2841699659091681</v>
      </c>
      <c r="AA1647" s="141">
        <v>4.2847187714224875</v>
      </c>
      <c r="AB1647" s="141">
        <v>4.2852583311898016</v>
      </c>
      <c r="AC1647" s="141">
        <v>4.2857887716391652</v>
      </c>
      <c r="AD1647" s="141">
        <v>4.2863102185514341</v>
      </c>
      <c r="AE1647" s="141">
        <v>4.2868227970188704</v>
      </c>
      <c r="AF1647" s="141">
        <v>4.2873266314057989</v>
      </c>
      <c r="AG1647" s="141">
        <v>4.2878218453112718</v>
      </c>
      <c r="AH1647" s="141">
        <v>4.2883085615336656</v>
      </c>
      <c r="AI1647" s="141">
        <v>4.2887869020371889</v>
      </c>
      <c r="AJ1647" s="141">
        <v>4.2892569879202407</v>
      </c>
      <c r="AK1647" s="141">
        <v>4.2897189393855655</v>
      </c>
      <c r="AL1647" s="141">
        <v>4.2901728757121704</v>
      </c>
      <c r="AM1647" s="141">
        <v>4.2906189152289311</v>
      </c>
      <c r="AN1647" s="141">
        <v>4.2910571752898736</v>
      </c>
      <c r="AO1647" s="141">
        <v>4.2914877722510472</v>
      </c>
      <c r="AP1647" s="141">
        <v>4.2919108214489619</v>
      </c>
      <c r="AQ1647" s="141">
        <v>4.2923264371805407</v>
      </c>
      <c r="AR1647" s="141">
        <v>4.2927347326845284</v>
      </c>
      <c r="AS1647" s="141">
        <v>4.2931358201243315</v>
      </c>
      <c r="AT1647" s="141">
        <v>4.2935298105722106</v>
      </c>
      <c r="AU1647" s="141">
        <v>4.2939168139948256</v>
      </c>
      <c r="AV1647" s="141">
        <v>4.2942969392400299</v>
      </c>
      <c r="AW1647" s="141">
        <v>4.2946702940249368</v>
      </c>
      <c r="AX1647" s="142">
        <v>4.2950369849251517</v>
      </c>
    </row>
    <row r="1648" spans="1:50">
      <c r="A1648" s="212"/>
      <c r="B1648" s="215"/>
      <c r="C1648" s="206"/>
      <c r="D1648" s="52" t="s">
        <v>25</v>
      </c>
      <c r="E1648" s="86" t="str">
        <f>A1643&amp;"/"&amp;B1643&amp;"/"&amp;C1647&amp;"/"&amp;D1648</f>
        <v>Derived gas fired power plants/Steam turbine/CHP/M</v>
      </c>
      <c r="F1648" s="61" t="str">
        <f>A1643</f>
        <v>Derived gas fired power plants</v>
      </c>
      <c r="G1648" s="61" t="str">
        <f>B1643</f>
        <v>Steam turbine</v>
      </c>
      <c r="H1648" s="61" t="str">
        <f>C1647</f>
        <v>CHP</v>
      </c>
      <c r="I1648" s="84" t="str">
        <f t="shared" si="88"/>
        <v>M</v>
      </c>
      <c r="J1648" s="135">
        <v>4.455018444529081</v>
      </c>
      <c r="K1648" s="135">
        <v>4.4554695444680616</v>
      </c>
      <c r="L1648" s="135">
        <v>4.4559131624162909</v>
      </c>
      <c r="M1648" s="135">
        <v>4.4563493964097924</v>
      </c>
      <c r="N1648" s="135">
        <v>4.456778344155814</v>
      </c>
      <c r="O1648" s="135">
        <v>4.4572001029938235</v>
      </c>
      <c r="P1648" s="135">
        <v>4.4576147698582247</v>
      </c>
      <c r="Q1648" s="135">
        <v>4.4580224412427452</v>
      </c>
      <c r="R1648" s="135">
        <v>4.4584232131664869</v>
      </c>
      <c r="S1648" s="135">
        <v>4.4588171811415744</v>
      </c>
      <c r="T1648" s="135">
        <v>4.4592044401423854</v>
      </c>
      <c r="U1648" s="135">
        <v>4.459585084576319</v>
      </c>
      <c r="V1648" s="135">
        <v>4.4599592082560617</v>
      </c>
      <c r="W1648" s="135">
        <v>4.4603269043733249</v>
      </c>
      <c r="X1648" s="135">
        <v>4.4606882654740012</v>
      </c>
      <c r="Y1648" s="135">
        <v>4.4610433834347196</v>
      </c>
      <c r="Z1648" s="135">
        <v>4.4613923494407439</v>
      </c>
      <c r="AA1648" s="135">
        <v>4.4617352539651982</v>
      </c>
      <c r="AB1648" s="135">
        <v>4.4620721867495616</v>
      </c>
      <c r="AC1648" s="135">
        <v>4.4624032367854056</v>
      </c>
      <c r="AD1648" s="135">
        <v>4.4627284922973498</v>
      </c>
      <c r="AE1648" s="135">
        <v>4.4630480407271609</v>
      </c>
      <c r="AF1648" s="135">
        <v>4.463361968719016</v>
      </c>
      <c r="AG1648" s="135">
        <v>4.4636703621058391</v>
      </c>
      <c r="AH1648" s="135">
        <v>4.4639733058967099</v>
      </c>
      <c r="AI1648" s="135">
        <v>4.4642708842653045</v>
      </c>
      <c r="AJ1648" s="135">
        <v>4.4645631805393124</v>
      </c>
      <c r="AK1648" s="135">
        <v>4.4648502771908376</v>
      </c>
      <c r="AL1648" s="135">
        <v>4.4651322558277089</v>
      </c>
      <c r="AM1648" s="135">
        <v>4.4654091971856849</v>
      </c>
      <c r="AN1648" s="135">
        <v>4.4656811811215258</v>
      </c>
      <c r="AO1648" s="135">
        <v>4.4659482866068947</v>
      </c>
      <c r="AP1648" s="135">
        <v>4.4662105917230539</v>
      </c>
      <c r="AQ1648" s="135">
        <v>4.4664681736563328</v>
      </c>
      <c r="AR1648" s="135">
        <v>4.4667211086943324</v>
      </c>
      <c r="AS1648" s="135">
        <v>4.466969472222841</v>
      </c>
      <c r="AT1648" s="135">
        <v>4.4672133387234334</v>
      </c>
      <c r="AU1648" s="135">
        <v>4.4674527817717129</v>
      </c>
      <c r="AV1648" s="135">
        <v>4.467687874036196</v>
      </c>
      <c r="AW1648" s="135">
        <v>4.4679186872777841</v>
      </c>
      <c r="AX1648" s="136">
        <v>4.4681452923498064</v>
      </c>
    </row>
    <row r="1649" spans="1:50">
      <c r="A1649" s="212"/>
      <c r="B1649" s="215"/>
      <c r="C1649" s="206"/>
      <c r="D1649" s="52" t="s">
        <v>38</v>
      </c>
      <c r="E1649" s="86" t="str">
        <f>A1643&amp;"/"&amp;B1643&amp;"/"&amp;C1647&amp;"/"&amp;D1649</f>
        <v>Derived gas fired power plants/Steam turbine/CHP/S</v>
      </c>
      <c r="F1649" s="61" t="str">
        <f>A1643</f>
        <v>Derived gas fired power plants</v>
      </c>
      <c r="G1649" s="61" t="str">
        <f>B1643</f>
        <v>Steam turbine</v>
      </c>
      <c r="H1649" s="61" t="str">
        <f>C1647</f>
        <v>CHP</v>
      </c>
      <c r="I1649" s="84" t="str">
        <f t="shared" si="88"/>
        <v>S</v>
      </c>
      <c r="J1649" s="135">
        <v>5.6519766310883588</v>
      </c>
      <c r="K1649" s="135">
        <v>5.6523379912044183</v>
      </c>
      <c r="L1649" s="135">
        <v>5.6526930804098656</v>
      </c>
      <c r="M1649" s="135">
        <v>5.6530419913348506</v>
      </c>
      <c r="N1649" s="135">
        <v>5.6533848158436815</v>
      </c>
      <c r="O1649" s="135">
        <v>5.6537216450168808</v>
      </c>
      <c r="P1649" s="135">
        <v>5.6540525691344508</v>
      </c>
      <c r="Q1649" s="135">
        <v>5.6543776776603245</v>
      </c>
      <c r="R1649" s="135">
        <v>5.6546970592279475</v>
      </c>
      <c r="S1649" s="135">
        <v>5.6550108016269744</v>
      </c>
      <c r="T1649" s="135">
        <v>5.6553189917910229</v>
      </c>
      <c r="U1649" s="135">
        <v>5.6556217157864692</v>
      </c>
      <c r="V1649" s="135">
        <v>5.6559190588022368</v>
      </c>
      <c r="W1649" s="135">
        <v>5.6562111051405513</v>
      </c>
      <c r="X1649" s="135">
        <v>5.65649793820862</v>
      </c>
      <c r="Y1649" s="135">
        <v>5.6567796405112185</v>
      </c>
      <c r="Z1649" s="135">
        <v>5.6570562936441293</v>
      </c>
      <c r="AA1649" s="135">
        <v>5.6573279782884258</v>
      </c>
      <c r="AB1649" s="135">
        <v>5.6575947742055401</v>
      </c>
      <c r="AC1649" s="135">
        <v>5.6578567602331162</v>
      </c>
      <c r="AD1649" s="135">
        <v>5.6581140142815967</v>
      </c>
      <c r="AE1649" s="135">
        <v>5.6583666133315145</v>
      </c>
      <c r="AF1649" s="135">
        <v>5.6586146334314789</v>
      </c>
      <c r="AG1649" s="135">
        <v>5.6588581496967958</v>
      </c>
      <c r="AH1649" s="135">
        <v>5.659097236308738</v>
      </c>
      <c r="AI1649" s="135">
        <v>5.659331966514392</v>
      </c>
      <c r="AJ1649" s="135">
        <v>5.6595624126270856</v>
      </c>
      <c r="AK1649" s="135">
        <v>5.6597886460273692</v>
      </c>
      <c r="AL1649" s="135">
        <v>5.6600107371645096</v>
      </c>
      <c r="AM1649" s="135">
        <v>5.6602287555584878</v>
      </c>
      <c r="AN1649" s="135">
        <v>5.6604427698024686</v>
      </c>
      <c r="AO1649" s="135">
        <v>5.660652847565725</v>
      </c>
      <c r="AP1649" s="135">
        <v>5.6608590555969815</v>
      </c>
      <c r="AQ1649" s="135">
        <v>5.6610614597281881</v>
      </c>
      <c r="AR1649" s="135">
        <v>5.6612601248786589</v>
      </c>
      <c r="AS1649" s="135">
        <v>5.6614551150595833</v>
      </c>
      <c r="AT1649" s="135">
        <v>5.6616464933788935</v>
      </c>
      <c r="AU1649" s="135">
        <v>5.6618343220464507</v>
      </c>
      <c r="AV1649" s="135">
        <v>5.6620186623795421</v>
      </c>
      <c r="AW1649" s="135">
        <v>5.6621995748086764</v>
      </c>
      <c r="AX1649" s="136">
        <v>5.6623771188836436</v>
      </c>
    </row>
    <row r="1650" spans="1:50">
      <c r="A1650" s="212"/>
      <c r="B1650" s="215"/>
      <c r="C1650" s="216"/>
      <c r="D1650" s="106" t="s">
        <v>47</v>
      </c>
      <c r="E1650" s="107" t="str">
        <f>A1643&amp;"/"&amp;B1643&amp;"/"&amp;C1647&amp;"/"&amp;D1650</f>
        <v>Derived gas fired power plants/Steam turbine/CHP/XS</v>
      </c>
      <c r="F1650" s="108" t="str">
        <f>A1643</f>
        <v>Derived gas fired power plants</v>
      </c>
      <c r="G1650" s="108" t="str">
        <f>B1643</f>
        <v>Steam turbine</v>
      </c>
      <c r="H1650" s="108" t="str">
        <f>C1647</f>
        <v>CHP</v>
      </c>
      <c r="I1650" s="109" t="str">
        <f t="shared" si="88"/>
        <v>XS</v>
      </c>
      <c r="J1650" s="143">
        <v>6.259620510035842</v>
      </c>
      <c r="K1650" s="143">
        <v>6.259836242177931</v>
      </c>
      <c r="L1650" s="143">
        <v>6.2600480600071728</v>
      </c>
      <c r="M1650" s="143">
        <v>6.2602560278756663</v>
      </c>
      <c r="N1650" s="143">
        <v>6.2604602093297164</v>
      </c>
      <c r="O1650" s="143">
        <v>6.260660667109982</v>
      </c>
      <c r="P1650" s="143">
        <v>6.2608574631521128</v>
      </c>
      <c r="Q1650" s="143">
        <v>6.2610506585878438</v>
      </c>
      <c r="R1650" s="143">
        <v>6.2612403137465238</v>
      </c>
      <c r="S1650" s="143">
        <v>6.2614264881570705</v>
      </c>
      <c r="T1650" s="143">
        <v>6.2616092405503192</v>
      </c>
      <c r="U1650" s="143">
        <v>6.2617886288617433</v>
      </c>
      <c r="V1650" s="143">
        <v>6.261964710234551</v>
      </c>
      <c r="W1650" s="143">
        <v>6.262137541023109</v>
      </c>
      <c r="X1650" s="143">
        <v>6.2623071767966962</v>
      </c>
      <c r="Y1650" s="143">
        <v>6.2624736723435674</v>
      </c>
      <c r="Z1650" s="143">
        <v>6.2626370816752974</v>
      </c>
      <c r="AA1650" s="143">
        <v>6.2627974580314092</v>
      </c>
      <c r="AB1650" s="143">
        <v>6.2629548538842599</v>
      </c>
      <c r="AC1650" s="143">
        <v>6.2631093209441575</v>
      </c>
      <c r="AD1650" s="143">
        <v>6.2632609101647265</v>
      </c>
      <c r="AE1650" s="143">
        <v>6.2634096717484704</v>
      </c>
      <c r="AF1650" s="143">
        <v>6.2635556551525458</v>
      </c>
      <c r="AG1650" s="143">
        <v>6.2636989090947184</v>
      </c>
      <c r="AH1650" s="143">
        <v>6.2638394815595015</v>
      </c>
      <c r="AI1650" s="143">
        <v>6.2639774198044496</v>
      </c>
      <c r="AJ1650" s="143">
        <v>6.2641127703666033</v>
      </c>
      <c r="AK1650" s="143">
        <v>6.2642455790690894</v>
      </c>
      <c r="AL1650" s="143">
        <v>6.2643758910278242</v>
      </c>
      <c r="AM1650" s="143">
        <v>6.2645037506583598</v>
      </c>
      <c r="AN1650" s="143">
        <v>6.2646292016828209</v>
      </c>
      <c r="AO1650" s="143">
        <v>6.2647522871369512</v>
      </c>
      <c r="AP1650" s="143">
        <v>6.2648730493772495</v>
      </c>
      <c r="AQ1650" s="143">
        <v>6.2649915300881744</v>
      </c>
      <c r="AR1650" s="143">
        <v>6.2651077702894362</v>
      </c>
      <c r="AS1650" s="143">
        <v>6.2652218103433368</v>
      </c>
      <c r="AT1650" s="143">
        <v>6.2653336899621852</v>
      </c>
      <c r="AU1650" s="143">
        <v>6.2654434482157377</v>
      </c>
      <c r="AV1650" s="143">
        <v>6.2655511235387014</v>
      </c>
      <c r="AW1650" s="143">
        <v>6.2656567537382513</v>
      </c>
      <c r="AX1650" s="144">
        <v>6.2657603760015954</v>
      </c>
    </row>
    <row r="1651" spans="1:50">
      <c r="A1651" s="212"/>
      <c r="B1651" s="215"/>
      <c r="C1651" s="217" t="s">
        <v>42</v>
      </c>
      <c r="D1651" s="83" t="s">
        <v>24</v>
      </c>
      <c r="E1651" s="56" t="str">
        <f>A1643&amp;"/"&amp;B1643&amp;"/"&amp;C1651&amp;"/"&amp;D1651</f>
        <v>Derived gas fired power plants/Steam turbine/Electricity only with CCS/L</v>
      </c>
      <c r="F1651" s="103" t="str">
        <f>A1643</f>
        <v>Derived gas fired power plants</v>
      </c>
      <c r="G1651" s="103" t="str">
        <f>B1643</f>
        <v>Steam turbine</v>
      </c>
      <c r="H1651" s="103" t="str">
        <f>C1651</f>
        <v>Electricity only with CCS</v>
      </c>
      <c r="I1651" s="104" t="str">
        <f t="shared" si="88"/>
        <v>L</v>
      </c>
      <c r="J1651" s="141" t="s">
        <v>99</v>
      </c>
      <c r="K1651" s="141" t="s">
        <v>99</v>
      </c>
      <c r="L1651" s="141" t="s">
        <v>99</v>
      </c>
      <c r="M1651" s="141" t="s">
        <v>99</v>
      </c>
      <c r="N1651" s="141" t="s">
        <v>99</v>
      </c>
      <c r="O1651" s="141" t="s">
        <v>99</v>
      </c>
      <c r="P1651" s="141" t="s">
        <v>99</v>
      </c>
      <c r="Q1651" s="141" t="s">
        <v>99</v>
      </c>
      <c r="R1651" s="141" t="s">
        <v>99</v>
      </c>
      <c r="S1651" s="141" t="s">
        <v>99</v>
      </c>
      <c r="T1651" s="141" t="s">
        <v>99</v>
      </c>
      <c r="U1651" s="141" t="s">
        <v>99</v>
      </c>
      <c r="V1651" s="141" t="s">
        <v>99</v>
      </c>
      <c r="W1651" s="141" t="s">
        <v>99</v>
      </c>
      <c r="X1651" s="141" t="s">
        <v>99</v>
      </c>
      <c r="Y1651" s="141" t="s">
        <v>99</v>
      </c>
      <c r="Z1651" s="141" t="s">
        <v>99</v>
      </c>
      <c r="AA1651" s="141" t="s">
        <v>99</v>
      </c>
      <c r="AB1651" s="141" t="s">
        <v>99</v>
      </c>
      <c r="AC1651" s="141" t="s">
        <v>99</v>
      </c>
      <c r="AD1651" s="141" t="s">
        <v>99</v>
      </c>
      <c r="AE1651" s="141">
        <v>4.6610531985678527</v>
      </c>
      <c r="AF1651" s="141">
        <v>4.6610531985678527</v>
      </c>
      <c r="AG1651" s="141">
        <v>4.6610531985678527</v>
      </c>
      <c r="AH1651" s="141">
        <v>4.6610531985678527</v>
      </c>
      <c r="AI1651" s="141">
        <v>4.6610531985678527</v>
      </c>
      <c r="AJ1651" s="141">
        <v>4.6610531985678527</v>
      </c>
      <c r="AK1651" s="141">
        <v>4.6610531985678527</v>
      </c>
      <c r="AL1651" s="141">
        <v>4.6610531985678527</v>
      </c>
      <c r="AM1651" s="141">
        <v>4.6610531985678527</v>
      </c>
      <c r="AN1651" s="141">
        <v>4.6610531985678527</v>
      </c>
      <c r="AO1651" s="141">
        <v>4.6610531985678527</v>
      </c>
      <c r="AP1651" s="141">
        <v>4.6610531985678527</v>
      </c>
      <c r="AQ1651" s="141">
        <v>4.6610531985678527</v>
      </c>
      <c r="AR1651" s="141">
        <v>4.6610531985678527</v>
      </c>
      <c r="AS1651" s="141">
        <v>4.6610531985678527</v>
      </c>
      <c r="AT1651" s="141">
        <v>4.6610531985678527</v>
      </c>
      <c r="AU1651" s="141">
        <v>4.6610531985678527</v>
      </c>
      <c r="AV1651" s="141">
        <v>4.6610531985678527</v>
      </c>
      <c r="AW1651" s="141">
        <v>4.6610531985678527</v>
      </c>
      <c r="AX1651" s="142">
        <v>4.6610531985678527</v>
      </c>
    </row>
    <row r="1652" spans="1:50">
      <c r="A1652" s="212"/>
      <c r="B1652" s="215"/>
      <c r="C1652" s="216"/>
      <c r="D1652" s="106" t="s">
        <v>25</v>
      </c>
      <c r="E1652" s="107" t="str">
        <f>A1643&amp;"/"&amp;B1643&amp;"/"&amp;C1651&amp;"/"&amp;D1652</f>
        <v>Derived gas fired power plants/Steam turbine/Electricity only with CCS/M</v>
      </c>
      <c r="F1652" s="108" t="str">
        <f>A1643</f>
        <v>Derived gas fired power plants</v>
      </c>
      <c r="G1652" s="108" t="str">
        <f>B1643</f>
        <v>Steam turbine</v>
      </c>
      <c r="H1652" s="108" t="str">
        <f>C1651</f>
        <v>Electricity only with CCS</v>
      </c>
      <c r="I1652" s="109" t="str">
        <f t="shared" si="88"/>
        <v>M</v>
      </c>
      <c r="J1652" s="143" t="s">
        <v>99</v>
      </c>
      <c r="K1652" s="143" t="s">
        <v>99</v>
      </c>
      <c r="L1652" s="143" t="s">
        <v>99</v>
      </c>
      <c r="M1652" s="143" t="s">
        <v>99</v>
      </c>
      <c r="N1652" s="143" t="s">
        <v>99</v>
      </c>
      <c r="O1652" s="143" t="s">
        <v>99</v>
      </c>
      <c r="P1652" s="143" t="s">
        <v>99</v>
      </c>
      <c r="Q1652" s="143" t="s">
        <v>99</v>
      </c>
      <c r="R1652" s="143" t="s">
        <v>99</v>
      </c>
      <c r="S1652" s="143" t="s">
        <v>99</v>
      </c>
      <c r="T1652" s="143" t="s">
        <v>99</v>
      </c>
      <c r="U1652" s="143" t="s">
        <v>99</v>
      </c>
      <c r="V1652" s="143" t="s">
        <v>99</v>
      </c>
      <c r="W1652" s="143" t="s">
        <v>99</v>
      </c>
      <c r="X1652" s="143" t="s">
        <v>99</v>
      </c>
      <c r="Y1652" s="143" t="s">
        <v>99</v>
      </c>
      <c r="Z1652" s="143" t="s">
        <v>99</v>
      </c>
      <c r="AA1652" s="143" t="s">
        <v>99</v>
      </c>
      <c r="AB1652" s="143" t="s">
        <v>99</v>
      </c>
      <c r="AC1652" s="143" t="s">
        <v>99</v>
      </c>
      <c r="AD1652" s="143" t="s">
        <v>99</v>
      </c>
      <c r="AE1652" s="143">
        <v>5.9332633630113101</v>
      </c>
      <c r="AF1652" s="143">
        <v>5.9332633630113101</v>
      </c>
      <c r="AG1652" s="143">
        <v>5.9332633630113101</v>
      </c>
      <c r="AH1652" s="143">
        <v>5.9332633630113101</v>
      </c>
      <c r="AI1652" s="143">
        <v>5.9332633630113101</v>
      </c>
      <c r="AJ1652" s="143">
        <v>5.9332633630113101</v>
      </c>
      <c r="AK1652" s="143">
        <v>5.9332633630113101</v>
      </c>
      <c r="AL1652" s="143">
        <v>5.9332633630113101</v>
      </c>
      <c r="AM1652" s="143">
        <v>5.9332633630113101</v>
      </c>
      <c r="AN1652" s="143">
        <v>5.9332633630113101</v>
      </c>
      <c r="AO1652" s="143">
        <v>5.9332633630113101</v>
      </c>
      <c r="AP1652" s="143">
        <v>5.9332633630113101</v>
      </c>
      <c r="AQ1652" s="143">
        <v>5.9332633630113101</v>
      </c>
      <c r="AR1652" s="143">
        <v>5.9332633630113101</v>
      </c>
      <c r="AS1652" s="143">
        <v>5.9332633630113101</v>
      </c>
      <c r="AT1652" s="143">
        <v>5.9332633630113101</v>
      </c>
      <c r="AU1652" s="143">
        <v>5.9332633630113101</v>
      </c>
      <c r="AV1652" s="143">
        <v>5.9332633630113101</v>
      </c>
      <c r="AW1652" s="143">
        <v>5.9332633630113101</v>
      </c>
      <c r="AX1652" s="144">
        <v>5.9332633630113101</v>
      </c>
    </row>
    <row r="1653" spans="1:50">
      <c r="A1653" s="212"/>
      <c r="B1653" s="215"/>
      <c r="C1653" s="217" t="s">
        <v>43</v>
      </c>
      <c r="D1653" s="52" t="s">
        <v>24</v>
      </c>
      <c r="E1653" s="86" t="str">
        <f>A1643&amp;"/"&amp;B1643&amp;"/"&amp;C1653&amp;"/"&amp;D1653</f>
        <v>Derived gas fired power plants/Steam turbine/CHP with CCS/L</v>
      </c>
      <c r="F1653" s="61" t="str">
        <f>A1643</f>
        <v>Derived gas fired power plants</v>
      </c>
      <c r="G1653" s="61" t="str">
        <f>B1643</f>
        <v>Steam turbine</v>
      </c>
      <c r="H1653" s="61" t="str">
        <f>C1653</f>
        <v>CHP with CCS</v>
      </c>
      <c r="I1653" s="84" t="str">
        <f t="shared" si="88"/>
        <v>L</v>
      </c>
      <c r="J1653" s="135" t="s">
        <v>99</v>
      </c>
      <c r="K1653" s="135" t="s">
        <v>99</v>
      </c>
      <c r="L1653" s="135" t="s">
        <v>99</v>
      </c>
      <c r="M1653" s="135" t="s">
        <v>99</v>
      </c>
      <c r="N1653" s="135" t="s">
        <v>99</v>
      </c>
      <c r="O1653" s="135" t="s">
        <v>99</v>
      </c>
      <c r="P1653" s="135" t="s">
        <v>99</v>
      </c>
      <c r="Q1653" s="135" t="s">
        <v>99</v>
      </c>
      <c r="R1653" s="135" t="s">
        <v>99</v>
      </c>
      <c r="S1653" s="135" t="s">
        <v>99</v>
      </c>
      <c r="T1653" s="135" t="s">
        <v>99</v>
      </c>
      <c r="U1653" s="135" t="s">
        <v>99</v>
      </c>
      <c r="V1653" s="135" t="s">
        <v>99</v>
      </c>
      <c r="W1653" s="135" t="s">
        <v>99</v>
      </c>
      <c r="X1653" s="135" t="s">
        <v>99</v>
      </c>
      <c r="Y1653" s="135" t="s">
        <v>99</v>
      </c>
      <c r="Z1653" s="135" t="s">
        <v>99</v>
      </c>
      <c r="AA1653" s="135" t="s">
        <v>99</v>
      </c>
      <c r="AB1653" s="135" t="s">
        <v>99</v>
      </c>
      <c r="AC1653" s="135" t="s">
        <v>99</v>
      </c>
      <c r="AD1653" s="135" t="s">
        <v>99</v>
      </c>
      <c r="AE1653" s="135">
        <v>5.8886199145308478</v>
      </c>
      <c r="AF1653" s="135">
        <v>5.8886199145308478</v>
      </c>
      <c r="AG1653" s="135">
        <v>5.8886199145308478</v>
      </c>
      <c r="AH1653" s="135">
        <v>5.8886199145308478</v>
      </c>
      <c r="AI1653" s="135">
        <v>5.8886199145308478</v>
      </c>
      <c r="AJ1653" s="135">
        <v>5.8886199145308478</v>
      </c>
      <c r="AK1653" s="135">
        <v>5.8886199145308478</v>
      </c>
      <c r="AL1653" s="135">
        <v>5.8886199145308478</v>
      </c>
      <c r="AM1653" s="135">
        <v>5.8886199145308478</v>
      </c>
      <c r="AN1653" s="135">
        <v>5.8886199145308478</v>
      </c>
      <c r="AO1653" s="135">
        <v>5.8886199145308478</v>
      </c>
      <c r="AP1653" s="135">
        <v>5.8886199145308478</v>
      </c>
      <c r="AQ1653" s="135">
        <v>5.8886199145308478</v>
      </c>
      <c r="AR1653" s="135">
        <v>5.8886199145308478</v>
      </c>
      <c r="AS1653" s="135">
        <v>5.8886199145308478</v>
      </c>
      <c r="AT1653" s="135">
        <v>5.8886199145308478</v>
      </c>
      <c r="AU1653" s="135">
        <v>5.8886199145308478</v>
      </c>
      <c r="AV1653" s="135">
        <v>5.8886199145308478</v>
      </c>
      <c r="AW1653" s="135">
        <v>5.8886199145308478</v>
      </c>
      <c r="AX1653" s="136">
        <v>5.8886199145308478</v>
      </c>
    </row>
    <row r="1654" spans="1:50">
      <c r="A1654" s="213"/>
      <c r="B1654" s="218"/>
      <c r="C1654" s="210"/>
      <c r="D1654" s="93" t="s">
        <v>25</v>
      </c>
      <c r="E1654" s="73" t="str">
        <f>A1643&amp;"/"&amp;B1643&amp;"/"&amp;C1653&amp;"/"&amp;D1654</f>
        <v>Derived gas fired power plants/Steam turbine/CHP with CCS/M</v>
      </c>
      <c r="F1654" s="91" t="str">
        <f>A1643</f>
        <v>Derived gas fired power plants</v>
      </c>
      <c r="G1654" s="91" t="str">
        <f>B1643</f>
        <v>Steam turbine</v>
      </c>
      <c r="H1654" s="91" t="str">
        <f>C1653</f>
        <v>CHP with CCS</v>
      </c>
      <c r="I1654" s="70" t="str">
        <f t="shared" si="88"/>
        <v>M</v>
      </c>
      <c r="J1654" s="137" t="s">
        <v>99</v>
      </c>
      <c r="K1654" s="137" t="s">
        <v>99</v>
      </c>
      <c r="L1654" s="137" t="s">
        <v>99</v>
      </c>
      <c r="M1654" s="137" t="s">
        <v>99</v>
      </c>
      <c r="N1654" s="137" t="s">
        <v>99</v>
      </c>
      <c r="O1654" s="137" t="s">
        <v>99</v>
      </c>
      <c r="P1654" s="137" t="s">
        <v>99</v>
      </c>
      <c r="Q1654" s="137" t="s">
        <v>99</v>
      </c>
      <c r="R1654" s="137" t="s">
        <v>99</v>
      </c>
      <c r="S1654" s="137" t="s">
        <v>99</v>
      </c>
      <c r="T1654" s="137" t="s">
        <v>99</v>
      </c>
      <c r="U1654" s="137" t="s">
        <v>99</v>
      </c>
      <c r="V1654" s="137" t="s">
        <v>99</v>
      </c>
      <c r="W1654" s="137" t="s">
        <v>99</v>
      </c>
      <c r="X1654" s="137" t="s">
        <v>99</v>
      </c>
      <c r="Y1654" s="137" t="s">
        <v>99</v>
      </c>
      <c r="Z1654" s="137" t="s">
        <v>99</v>
      </c>
      <c r="AA1654" s="137" t="s">
        <v>99</v>
      </c>
      <c r="AB1654" s="137" t="s">
        <v>99</v>
      </c>
      <c r="AC1654" s="137" t="s">
        <v>99</v>
      </c>
      <c r="AD1654" s="137" t="s">
        <v>99</v>
      </c>
      <c r="AE1654" s="137">
        <v>7.1052733782637763</v>
      </c>
      <c r="AF1654" s="137">
        <v>7.1052733782637763</v>
      </c>
      <c r="AG1654" s="137">
        <v>7.1052733782637763</v>
      </c>
      <c r="AH1654" s="137">
        <v>7.1052733782637763</v>
      </c>
      <c r="AI1654" s="137">
        <v>7.1052733782637763</v>
      </c>
      <c r="AJ1654" s="137">
        <v>7.1052733782637763</v>
      </c>
      <c r="AK1654" s="137">
        <v>7.1052733782637763</v>
      </c>
      <c r="AL1654" s="137">
        <v>7.1052733782637763</v>
      </c>
      <c r="AM1654" s="137">
        <v>7.1052733782637763</v>
      </c>
      <c r="AN1654" s="137">
        <v>7.1052733782637763</v>
      </c>
      <c r="AO1654" s="137">
        <v>7.1052733782637763</v>
      </c>
      <c r="AP1654" s="137">
        <v>7.1052733782637763</v>
      </c>
      <c r="AQ1654" s="137">
        <v>7.1052733782637763</v>
      </c>
      <c r="AR1654" s="137">
        <v>7.1052733782637763</v>
      </c>
      <c r="AS1654" s="137">
        <v>7.1052733782637763</v>
      </c>
      <c r="AT1654" s="137">
        <v>7.1052733782637763</v>
      </c>
      <c r="AU1654" s="137">
        <v>7.1052733782637763</v>
      </c>
      <c r="AV1654" s="137">
        <v>7.1052733782637763</v>
      </c>
      <c r="AW1654" s="137">
        <v>7.1052733782637763</v>
      </c>
      <c r="AX1654" s="138">
        <v>7.1052733782637763</v>
      </c>
    </row>
    <row r="1655" spans="1:50">
      <c r="A1655" s="212" t="s">
        <v>54</v>
      </c>
      <c r="B1655" s="221" t="s">
        <v>46</v>
      </c>
      <c r="C1655" s="209" t="s">
        <v>36</v>
      </c>
      <c r="D1655" s="52" t="s">
        <v>24</v>
      </c>
      <c r="E1655" s="87" t="str">
        <f>A1655&amp;"/"&amp;B1655&amp;"/"&amp;C1655&amp;"/"&amp;D1655</f>
        <v>Refinery gas fired power plants/Steam turbine/Electricity only/L</v>
      </c>
      <c r="F1655" s="55" t="str">
        <f>A1655</f>
        <v>Refinery gas fired power plants</v>
      </c>
      <c r="G1655" s="55" t="str">
        <f>B1655</f>
        <v>Steam turbine</v>
      </c>
      <c r="H1655" s="55" t="str">
        <f>C1655</f>
        <v>Electricity only</v>
      </c>
      <c r="I1655" s="85" t="str">
        <f t="shared" ref="I1655:I1718" si="89">D1655</f>
        <v>L</v>
      </c>
      <c r="J1655" s="139">
        <v>2.1190689208366758</v>
      </c>
      <c r="K1655" s="139">
        <v>2.1198221948285649</v>
      </c>
      <c r="L1655" s="139">
        <v>2.1205594722449796</v>
      </c>
      <c r="M1655" s="139">
        <v>2.1212809353673716</v>
      </c>
      <c r="N1655" s="139">
        <v>2.1219867727281061</v>
      </c>
      <c r="O1655" s="139">
        <v>2.1226771785953229</v>
      </c>
      <c r="P1655" s="139">
        <v>2.1233523524720508</v>
      </c>
      <c r="Q1655" s="139">
        <v>2.1240124986101252</v>
      </c>
      <c r="R1655" s="139">
        <v>2.124657825539372</v>
      </c>
      <c r="S1655" s="139">
        <v>2.1252885456124564</v>
      </c>
      <c r="T1655" s="139">
        <v>2.125904874565673</v>
      </c>
      <c r="U1655" s="139">
        <v>2.1265070310959255</v>
      </c>
      <c r="V1655" s="139">
        <v>2.1270952364540237</v>
      </c>
      <c r="W1655" s="139">
        <v>2.1276697140543992</v>
      </c>
      <c r="X1655" s="139">
        <v>2.1282306891012546</v>
      </c>
      <c r="Y1655" s="139">
        <v>2.1287783882311091</v>
      </c>
      <c r="Z1655" s="139">
        <v>2.1293130391716573</v>
      </c>
      <c r="AA1655" s="139">
        <v>2.1298348704167926</v>
      </c>
      <c r="AB1655" s="139">
        <v>2.1303441109176293</v>
      </c>
      <c r="AC1655" s="139">
        <v>2.1308409897892857</v>
      </c>
      <c r="AD1655" s="139">
        <v>2.1313257360331814</v>
      </c>
      <c r="AE1655" s="139">
        <v>2.1317985782745499</v>
      </c>
      <c r="AF1655" s="139">
        <v>2.1322597445148603</v>
      </c>
      <c r="AG1655" s="139">
        <v>2.1327094618987923</v>
      </c>
      <c r="AH1655" s="139">
        <v>2.1331479564954079</v>
      </c>
      <c r="AI1655" s="139">
        <v>2.1335754530931359</v>
      </c>
      <c r="AJ1655" s="139">
        <v>2.1339921750081721</v>
      </c>
      <c r="AK1655" s="139">
        <v>2.134398343905878</v>
      </c>
      <c r="AL1655" s="139">
        <v>2.1347941796347731</v>
      </c>
      <c r="AM1655" s="139">
        <v>2.1351799000726732</v>
      </c>
      <c r="AN1655" s="139">
        <v>2.1355557209845601</v>
      </c>
      <c r="AO1655" s="139">
        <v>2.135921855891735</v>
      </c>
      <c r="AP1655" s="139">
        <v>2.1362785159518252</v>
      </c>
      <c r="AQ1655" s="139">
        <v>2.1366259098492035</v>
      </c>
      <c r="AR1655" s="139">
        <v>2.1369642436953837</v>
      </c>
      <c r="AS1655" s="139">
        <v>2.1372937209389691</v>
      </c>
      <c r="AT1655" s="139">
        <v>2.1376145422847213</v>
      </c>
      <c r="AU1655" s="139">
        <v>2.1379269056213253</v>
      </c>
      <c r="AV1655" s="139">
        <v>2.1382310059574476</v>
      </c>
      <c r="AW1655" s="139">
        <v>2.1385270353656716</v>
      </c>
      <c r="AX1655" s="140">
        <v>2.1388151829339175</v>
      </c>
    </row>
    <row r="1656" spans="1:50">
      <c r="A1656" s="212"/>
      <c r="B1656" s="222"/>
      <c r="C1656" s="206"/>
      <c r="D1656" s="52" t="s">
        <v>25</v>
      </c>
      <c r="E1656" s="86" t="str">
        <f>A1655&amp;"/"&amp;B1655&amp;"/"&amp;C1655&amp;"/"&amp;D1656</f>
        <v>Refinery gas fired power plants/Steam turbine/Electricity only/M</v>
      </c>
      <c r="F1656" s="61" t="str">
        <f>A1655</f>
        <v>Refinery gas fired power plants</v>
      </c>
      <c r="G1656" s="61" t="str">
        <f>B1655</f>
        <v>Steam turbine</v>
      </c>
      <c r="H1656" s="61" t="str">
        <f>C1655</f>
        <v>Electricity only</v>
      </c>
      <c r="I1656" s="84" t="str">
        <f t="shared" si="89"/>
        <v>M</v>
      </c>
      <c r="J1656" s="135">
        <v>2.2885944345036098</v>
      </c>
      <c r="K1656" s="135">
        <v>2.2893062784259453</v>
      </c>
      <c r="L1656" s="135">
        <v>2.2900030055844569</v>
      </c>
      <c r="M1656" s="135">
        <v>2.2906847882351178</v>
      </c>
      <c r="N1656" s="135">
        <v>2.2913518045410117</v>
      </c>
      <c r="O1656" s="135">
        <v>2.2920042380855312</v>
      </c>
      <c r="P1656" s="135">
        <v>2.2926422773990396</v>
      </c>
      <c r="Q1656" s="135">
        <v>2.2932661154995193</v>
      </c>
      <c r="R1656" s="135">
        <v>2.2938759494476577</v>
      </c>
      <c r="S1656" s="135">
        <v>2.2944719799167221</v>
      </c>
      <c r="T1656" s="135">
        <v>2.2950544107775124</v>
      </c>
      <c r="U1656" s="135">
        <v>2.2956234486986009</v>
      </c>
      <c r="V1656" s="135">
        <v>2.2961793027620034</v>
      </c>
      <c r="W1656" s="135">
        <v>2.2967221840943584</v>
      </c>
      <c r="X1656" s="135">
        <v>2.2972523055136365</v>
      </c>
      <c r="Y1656" s="135">
        <v>2.2977698811913494</v>
      </c>
      <c r="Z1656" s="135">
        <v>2.2982751263301671</v>
      </c>
      <c r="AA1656" s="135">
        <v>2.2987682568568202</v>
      </c>
      <c r="AB1656" s="135">
        <v>2.2992494891301107</v>
      </c>
      <c r="AC1656" s="135">
        <v>2.2997190396638265</v>
      </c>
      <c r="AD1656" s="135">
        <v>2.3001771248643079</v>
      </c>
      <c r="AE1656" s="135">
        <v>2.3006239607824011</v>
      </c>
      <c r="AF1656" s="135">
        <v>2.3010597628794942</v>
      </c>
      <c r="AG1656" s="135">
        <v>2.30148474580731</v>
      </c>
      <c r="AH1656" s="135">
        <v>2.3018991232011112</v>
      </c>
      <c r="AI1656" s="135">
        <v>2.3023031074859643</v>
      </c>
      <c r="AJ1656" s="135">
        <v>2.3026969096956735</v>
      </c>
      <c r="AK1656" s="135">
        <v>2.303080739304006</v>
      </c>
      <c r="AL1656" s="135">
        <v>2.3034548040678118</v>
      </c>
      <c r="AM1656" s="135">
        <v>2.3038193098816278</v>
      </c>
      <c r="AN1656" s="135">
        <v>2.3041744606433601</v>
      </c>
      <c r="AO1656" s="135">
        <v>2.3045204581306407</v>
      </c>
      <c r="AP1656" s="135">
        <v>2.304857501887426</v>
      </c>
      <c r="AQ1656" s="135">
        <v>2.3051857891204488</v>
      </c>
      <c r="AR1656" s="135">
        <v>2.3055055146050889</v>
      </c>
      <c r="AS1656" s="135">
        <v>2.3058168706002773</v>
      </c>
      <c r="AT1656" s="135">
        <v>2.3061200467720129</v>
      </c>
      <c r="AU1656" s="135">
        <v>2.3064152301251037</v>
      </c>
      <c r="AV1656" s="135">
        <v>2.3067026049427395</v>
      </c>
      <c r="AW1656" s="135">
        <v>2.3069823527335114</v>
      </c>
      <c r="AX1656" s="136">
        <v>2.3072546521855033</v>
      </c>
    </row>
    <row r="1657" spans="1:50">
      <c r="A1657" s="212"/>
      <c r="B1657" s="222"/>
      <c r="C1657" s="216"/>
      <c r="D1657" s="52" t="s">
        <v>38</v>
      </c>
      <c r="E1657" s="86" t="str">
        <f>A1655&amp;"/"&amp;B1655&amp;"/"&amp;C1655&amp;"/"&amp;D1657</f>
        <v>Refinery gas fired power plants/Steam turbine/Electricity only/S</v>
      </c>
      <c r="F1657" s="61" t="str">
        <f>A1655</f>
        <v>Refinery gas fired power plants</v>
      </c>
      <c r="G1657" s="61" t="str">
        <f>B1655</f>
        <v>Steam turbine</v>
      </c>
      <c r="H1657" s="61" t="str">
        <f>C1655</f>
        <v>Electricity only</v>
      </c>
      <c r="I1657" s="84" t="str">
        <f t="shared" si="89"/>
        <v>S</v>
      </c>
      <c r="J1657" s="135">
        <v>2.5174538779539715</v>
      </c>
      <c r="K1657" s="135">
        <v>2.5181250450807449</v>
      </c>
      <c r="L1657" s="135">
        <v>2.5187819592587704</v>
      </c>
      <c r="M1657" s="135">
        <v>2.5194247829008214</v>
      </c>
      <c r="N1657" s="135">
        <v>2.5200536839892358</v>
      </c>
      <c r="O1657" s="135">
        <v>2.520668835616926</v>
      </c>
      <c r="P1657" s="135">
        <v>2.5212704155410908</v>
      </c>
      <c r="Q1657" s="135">
        <v>2.5218586057501144</v>
      </c>
      <c r="R1657" s="135">
        <v>2.5224335920440741</v>
      </c>
      <c r="S1657" s="135">
        <v>2.5229955636291916</v>
      </c>
      <c r="T1657" s="135">
        <v>2.5235447127265078</v>
      </c>
      <c r="U1657" s="135">
        <v>2.5240812341949628</v>
      </c>
      <c r="V1657" s="135">
        <v>2.5246053251690284</v>
      </c>
      <c r="W1657" s="135">
        <v>2.5251171847109628</v>
      </c>
      <c r="X1657" s="135">
        <v>2.5256170134777109</v>
      </c>
      <c r="Y1657" s="135">
        <v>2.5261050134024119</v>
      </c>
      <c r="Z1657" s="135">
        <v>2.5265813873904395</v>
      </c>
      <c r="AA1657" s="135">
        <v>2.5270463390298556</v>
      </c>
      <c r="AB1657" s="135">
        <v>2.527500072316101</v>
      </c>
      <c r="AC1657" s="135">
        <v>2.5279427913907471</v>
      </c>
      <c r="AD1657" s="135">
        <v>2.5283747002940578</v>
      </c>
      <c r="AE1657" s="135">
        <v>2.5287960027311174</v>
      </c>
      <c r="AF1657" s="135">
        <v>2.529206901851234</v>
      </c>
      <c r="AG1657" s="135">
        <v>2.5296076000403169</v>
      </c>
      <c r="AH1657" s="135">
        <v>2.5299982987259013</v>
      </c>
      <c r="AI1657" s="135">
        <v>2.5303791981944777</v>
      </c>
      <c r="AJ1657" s="135">
        <v>2.5307504974207742</v>
      </c>
      <c r="AK1657" s="135">
        <v>2.5311123939086309</v>
      </c>
      <c r="AL1657" s="135">
        <v>2.5314650835430763</v>
      </c>
      <c r="AM1657" s="135">
        <v>2.5318087604532451</v>
      </c>
      <c r="AN1657" s="135">
        <v>2.5321436168857363</v>
      </c>
      <c r="AO1657" s="135">
        <v>2.532469843088029</v>
      </c>
      <c r="AP1657" s="135">
        <v>2.5327876272015697</v>
      </c>
      <c r="AQ1657" s="135">
        <v>2.5330971551641337</v>
      </c>
      <c r="AR1657" s="135">
        <v>2.5333986106210804</v>
      </c>
      <c r="AS1657" s="135">
        <v>2.5336921748451147</v>
      </c>
      <c r="AT1657" s="135">
        <v>2.53397802666418</v>
      </c>
      <c r="AU1657" s="135">
        <v>2.5342563423970943</v>
      </c>
      <c r="AV1657" s="135">
        <v>2.5345272957965794</v>
      </c>
      <c r="AW1657" s="135">
        <v>2.5347910579993069</v>
      </c>
      <c r="AX1657" s="136">
        <v>2.5350477974826138</v>
      </c>
    </row>
    <row r="1658" spans="1:50">
      <c r="A1658" s="212"/>
      <c r="B1658" s="222"/>
      <c r="C1658" s="217" t="s">
        <v>26</v>
      </c>
      <c r="D1658" s="83" t="s">
        <v>24</v>
      </c>
      <c r="E1658" s="56" t="str">
        <f>A1655&amp;"/"&amp;B1655&amp;"/"&amp;C1658&amp;"/"&amp;D1658</f>
        <v>Refinery gas fired power plants/Steam turbine/CHP/L</v>
      </c>
      <c r="F1658" s="103" t="str">
        <f>A1655</f>
        <v>Refinery gas fired power plants</v>
      </c>
      <c r="G1658" s="103" t="str">
        <f>B1655</f>
        <v>Steam turbine</v>
      </c>
      <c r="H1658" s="103" t="str">
        <f>C1658</f>
        <v>CHP</v>
      </c>
      <c r="I1658" s="104" t="str">
        <f t="shared" si="89"/>
        <v>L</v>
      </c>
      <c r="J1658" s="141">
        <v>3.7586781640785074</v>
      </c>
      <c r="K1658" s="141">
        <v>3.7595132344002664</v>
      </c>
      <c r="L1658" s="141">
        <v>3.7603305711143697</v>
      </c>
      <c r="M1658" s="141">
        <v>3.7611303762958044</v>
      </c>
      <c r="N1658" s="141">
        <v>3.7619128589492399</v>
      </c>
      <c r="O1658" s="141">
        <v>3.7626782344379581</v>
      </c>
      <c r="P1658" s="141">
        <v>3.7634267239285726</v>
      </c>
      <c r="Q1658" s="141">
        <v>3.7641585538521651</v>
      </c>
      <c r="R1658" s="141">
        <v>3.7648739553823498</v>
      </c>
      <c r="S1658" s="141">
        <v>3.7655731639306884</v>
      </c>
      <c r="T1658" s="141">
        <v>3.7662564186597955</v>
      </c>
      <c r="U1658" s="141">
        <v>3.7669239620143804</v>
      </c>
      <c r="V1658" s="141">
        <v>3.7675760392703799</v>
      </c>
      <c r="W1658" s="141">
        <v>3.7682128981022975</v>
      </c>
      <c r="X1658" s="141">
        <v>3.7688347881687543</v>
      </c>
      <c r="Y1658" s="141">
        <v>3.7694419607162191</v>
      </c>
      <c r="Z1658" s="141">
        <v>3.7700346682008248</v>
      </c>
      <c r="AA1658" s="141">
        <v>3.7706131639281044</v>
      </c>
      <c r="AB1658" s="141">
        <v>3.7711777017104589</v>
      </c>
      <c r="AC1658" s="141">
        <v>3.7717285355421022</v>
      </c>
      <c r="AD1658" s="141">
        <v>3.7722659192912023</v>
      </c>
      <c r="AE1658" s="141">
        <v>3.7727901064088938</v>
      </c>
      <c r="AF1658" s="141">
        <v>3.7733013496548136</v>
      </c>
      <c r="AG1658" s="141">
        <v>3.7737999008387697</v>
      </c>
      <c r="AH1658" s="141">
        <v>3.7742860105781575</v>
      </c>
      <c r="AI1658" s="141">
        <v>3.7747599280706767</v>
      </c>
      <c r="AJ1658" s="141">
        <v>3.7752219008819239</v>
      </c>
      <c r="AK1658" s="141">
        <v>3.7756721747474078</v>
      </c>
      <c r="AL1658" s="141">
        <v>3.7761109933885009</v>
      </c>
      <c r="AM1658" s="141">
        <v>3.7765385983418831</v>
      </c>
      <c r="AN1658" s="141">
        <v>3.7769552288019708</v>
      </c>
      <c r="AO1658" s="141">
        <v>3.7773611214758636</v>
      </c>
      <c r="AP1658" s="141">
        <v>3.7777565104503208</v>
      </c>
      <c r="AQ1658" s="141">
        <v>3.7781416270702808</v>
      </c>
      <c r="AR1658" s="141">
        <v>3.7785166998284452</v>
      </c>
      <c r="AS1658" s="141">
        <v>3.7788819542654442</v>
      </c>
      <c r="AT1658" s="141">
        <v>3.7792376128801166</v>
      </c>
      <c r="AU1658" s="141">
        <v>3.7795838950494356</v>
      </c>
      <c r="AV1658" s="141">
        <v>3.7799210169576218</v>
      </c>
      <c r="AW1658" s="141">
        <v>3.7802491915339878</v>
      </c>
      <c r="AX1658" s="142">
        <v>3.7805686283990854</v>
      </c>
    </row>
    <row r="1659" spans="1:50">
      <c r="A1659" s="212"/>
      <c r="B1659" s="222"/>
      <c r="C1659" s="206"/>
      <c r="D1659" s="52" t="s">
        <v>25</v>
      </c>
      <c r="E1659" s="86" t="str">
        <f>A1655&amp;"/"&amp;B1655&amp;"/"&amp;C1658&amp;"/"&amp;D1659</f>
        <v>Refinery gas fired power plants/Steam turbine/CHP/M</v>
      </c>
      <c r="F1659" s="61" t="str">
        <f>A1655</f>
        <v>Refinery gas fired power plants</v>
      </c>
      <c r="G1659" s="61" t="str">
        <f>B1655</f>
        <v>Steam turbine</v>
      </c>
      <c r="H1659" s="61" t="str">
        <f>C1658</f>
        <v>CHP</v>
      </c>
      <c r="I1659" s="84" t="str">
        <f t="shared" si="89"/>
        <v>M</v>
      </c>
      <c r="J1659" s="135">
        <v>3.9145415372793457</v>
      </c>
      <c r="K1659" s="135">
        <v>3.9152372962282902</v>
      </c>
      <c r="L1659" s="135">
        <v>3.9159182799949517</v>
      </c>
      <c r="M1659" s="135">
        <v>3.9165846569429714</v>
      </c>
      <c r="N1659" s="135">
        <v>3.917236601209622</v>
      </c>
      <c r="O1659" s="135">
        <v>3.9178742922300103</v>
      </c>
      <c r="P1659" s="135">
        <v>3.9184979142744254</v>
      </c>
      <c r="Q1659" s="135">
        <v>3.9191076559993778</v>
      </c>
      <c r="R1659" s="135">
        <v>3.9197037100127283</v>
      </c>
      <c r="S1659" s="135">
        <v>3.9202862724532901</v>
      </c>
      <c r="T1659" s="135">
        <v>3.9208555425851563</v>
      </c>
      <c r="U1659" s="135">
        <v>3.9214117224069733</v>
      </c>
      <c r="V1659" s="135">
        <v>3.9219550162762959</v>
      </c>
      <c r="W1659" s="135">
        <v>3.9224856305491005</v>
      </c>
      <c r="X1659" s="135">
        <v>3.9230037732344796</v>
      </c>
      <c r="Y1659" s="135">
        <v>3.9235096536644805</v>
      </c>
      <c r="Z1659" s="135">
        <v>3.9240034821790091</v>
      </c>
      <c r="AA1659" s="135">
        <v>3.9244854698256697</v>
      </c>
      <c r="AB1659" s="135">
        <v>3.9249558280743782</v>
      </c>
      <c r="AC1659" s="135">
        <v>3.925414768546529</v>
      </c>
      <c r="AD1659" s="135">
        <v>3.9258625027584992</v>
      </c>
      <c r="AE1659" s="135">
        <v>3.9262992418792089</v>
      </c>
      <c r="AF1659" s="135">
        <v>3.926725196501434</v>
      </c>
      <c r="AG1659" s="135">
        <v>3.9271405764265808</v>
      </c>
      <c r="AH1659" s="135">
        <v>3.9275455904625671</v>
      </c>
      <c r="AI1659" s="135">
        <v>3.9279404462344578</v>
      </c>
      <c r="AJ1659" s="135">
        <v>3.9283253500074924</v>
      </c>
      <c r="AK1659" s="135">
        <v>3.9287005065221274</v>
      </c>
      <c r="AL1659" s="135">
        <v>3.9290661188406935</v>
      </c>
      <c r="AM1659" s="135">
        <v>3.9294223882052934</v>
      </c>
      <c r="AN1659" s="135">
        <v>3.9297695139065141</v>
      </c>
      <c r="AO1659" s="135">
        <v>3.9301076931625754</v>
      </c>
      <c r="AP1659" s="135">
        <v>3.9304371210085001</v>
      </c>
      <c r="AQ1659" s="135">
        <v>3.9307579901948939</v>
      </c>
      <c r="AR1659" s="135">
        <v>3.9310704910959537</v>
      </c>
      <c r="AS1659" s="135">
        <v>3.9313748116262874</v>
      </c>
      <c r="AT1659" s="135">
        <v>3.9316711371661617</v>
      </c>
      <c r="AU1659" s="135">
        <v>3.9319596504947825</v>
      </c>
      <c r="AV1659" s="135">
        <v>3.9322405317312414</v>
      </c>
      <c r="AW1659" s="135">
        <v>3.9325139582827227</v>
      </c>
      <c r="AX1659" s="136">
        <v>3.9327801047996371</v>
      </c>
    </row>
    <row r="1660" spans="1:50">
      <c r="A1660" s="212"/>
      <c r="B1660" s="222"/>
      <c r="C1660" s="216"/>
      <c r="D1660" s="106" t="s">
        <v>38</v>
      </c>
      <c r="E1660" s="107" t="str">
        <f>A1655&amp;"/"&amp;B1655&amp;"/"&amp;C1658&amp;"/"&amp;D1660</f>
        <v>Refinery gas fired power plants/Steam turbine/CHP/S</v>
      </c>
      <c r="F1660" s="108" t="str">
        <f>A1655</f>
        <v>Refinery gas fired power plants</v>
      </c>
      <c r="G1660" s="108" t="str">
        <f>B1655</f>
        <v>Steam turbine</v>
      </c>
      <c r="H1660" s="108" t="str">
        <f>C1658</f>
        <v>CHP</v>
      </c>
      <c r="I1660" s="109" t="str">
        <f t="shared" si="89"/>
        <v>S</v>
      </c>
      <c r="J1660" s="143">
        <v>4.2532225394463374</v>
      </c>
      <c r="K1660" s="143">
        <v>4.25378950577218</v>
      </c>
      <c r="L1660" s="143">
        <v>4.2543444319642605</v>
      </c>
      <c r="M1660" s="143">
        <v>4.2548874552202589</v>
      </c>
      <c r="N1660" s="143">
        <v>4.2554187174427272</v>
      </c>
      <c r="O1660" s="143">
        <v>4.2559383648513611</v>
      </c>
      <c r="P1660" s="143">
        <v>4.2564465476059965</v>
      </c>
      <c r="Q1660" s="143">
        <v>4.2569434194407521</v>
      </c>
      <c r="R1660" s="143">
        <v>4.2574291373096589</v>
      </c>
      <c r="S1660" s="143">
        <v>4.2579038610440803</v>
      </c>
      <c r="T1660" s="143">
        <v>4.2583677530221369</v>
      </c>
      <c r="U1660" s="143">
        <v>4.2588209778503083</v>
      </c>
      <c r="V1660" s="143">
        <v>4.2592637020573214</v>
      </c>
      <c r="W1660" s="143">
        <v>4.2596960938003932</v>
      </c>
      <c r="X1660" s="143">
        <v>4.2601183225838506</v>
      </c>
      <c r="Y1660" s="143">
        <v>4.2605305589900784</v>
      </c>
      <c r="Z1660" s="143">
        <v>4.2609329744227562</v>
      </c>
      <c r="AA1660" s="143">
        <v>4.2613257408622598</v>
      </c>
      <c r="AB1660" s="143">
        <v>4.2617090306330985</v>
      </c>
      <c r="AC1660" s="143">
        <v>4.262083016183225</v>
      </c>
      <c r="AD1660" s="143">
        <v>4.2624478698750119</v>
      </c>
      <c r="AE1660" s="143">
        <v>4.2628037637876899</v>
      </c>
      <c r="AF1660" s="143">
        <v>4.2631508695310014</v>
      </c>
      <c r="AG1660" s="143">
        <v>4.2634893580698074</v>
      </c>
      <c r="AH1660" s="143">
        <v>4.263819399559388</v>
      </c>
      <c r="AI1660" s="143">
        <v>4.2641411631911268</v>
      </c>
      <c r="AJ1660" s="143">
        <v>4.2644548170483034</v>
      </c>
      <c r="AK1660" s="143">
        <v>4.2647605279716636</v>
      </c>
      <c r="AL1660" s="143">
        <v>4.2650584614344753</v>
      </c>
      <c r="AM1660" s="143">
        <v>4.2653487814267139</v>
      </c>
      <c r="AN1660" s="143">
        <v>4.2656316503480918</v>
      </c>
      <c r="AO1660" s="143">
        <v>4.2659072289095707</v>
      </c>
      <c r="AP1660" s="143">
        <v>4.266175676043046</v>
      </c>
      <c r="AQ1660" s="143">
        <v>4.2664371488188726</v>
      </c>
      <c r="AR1660" s="143">
        <v>4.2666918023708895</v>
      </c>
      <c r="AS1660" s="143">
        <v>4.2669397898286494</v>
      </c>
      <c r="AT1660" s="143">
        <v>4.2671812622564937</v>
      </c>
      <c r="AU1660" s="143">
        <v>4.2674163685991919</v>
      </c>
      <c r="AV1660" s="143">
        <v>4.26764525563381</v>
      </c>
      <c r="AW1660" s="143">
        <v>4.2678680679275169</v>
      </c>
      <c r="AX1660" s="144">
        <v>4.2680849478010119</v>
      </c>
    </row>
    <row r="1661" spans="1:50">
      <c r="A1661" s="212"/>
      <c r="B1661" s="222"/>
      <c r="C1661" s="217" t="s">
        <v>42</v>
      </c>
      <c r="D1661" s="83" t="s">
        <v>24</v>
      </c>
      <c r="E1661" s="56" t="str">
        <f>A1655&amp;"/"&amp;B1655&amp;"/"&amp;C1661&amp;"/"&amp;D1661</f>
        <v>Refinery gas fired power plants/Steam turbine/Electricity only with CCS/L</v>
      </c>
      <c r="F1661" s="103" t="str">
        <f>A1655</f>
        <v>Refinery gas fired power plants</v>
      </c>
      <c r="G1661" s="103" t="str">
        <f>B1655</f>
        <v>Steam turbine</v>
      </c>
      <c r="H1661" s="103" t="str">
        <f>C1661</f>
        <v>Electricity only with CCS</v>
      </c>
      <c r="I1661" s="104" t="str">
        <f t="shared" si="89"/>
        <v>L</v>
      </c>
      <c r="J1661" s="141" t="s">
        <v>99</v>
      </c>
      <c r="K1661" s="141" t="s">
        <v>99</v>
      </c>
      <c r="L1661" s="141" t="s">
        <v>99</v>
      </c>
      <c r="M1661" s="141" t="s">
        <v>99</v>
      </c>
      <c r="N1661" s="141" t="s">
        <v>99</v>
      </c>
      <c r="O1661" s="141" t="s">
        <v>99</v>
      </c>
      <c r="P1661" s="141" t="s">
        <v>99</v>
      </c>
      <c r="Q1661" s="141" t="s">
        <v>99</v>
      </c>
      <c r="R1661" s="141" t="s">
        <v>99</v>
      </c>
      <c r="S1661" s="141" t="s">
        <v>99</v>
      </c>
      <c r="T1661" s="141" t="s">
        <v>99</v>
      </c>
      <c r="U1661" s="141" t="s">
        <v>99</v>
      </c>
      <c r="V1661" s="141" t="s">
        <v>99</v>
      </c>
      <c r="W1661" s="141" t="s">
        <v>99</v>
      </c>
      <c r="X1661" s="141" t="s">
        <v>99</v>
      </c>
      <c r="Y1661" s="141" t="s">
        <v>99</v>
      </c>
      <c r="Z1661" s="141" t="s">
        <v>99</v>
      </c>
      <c r="AA1661" s="141" t="s">
        <v>99</v>
      </c>
      <c r="AB1661" s="141" t="s">
        <v>99</v>
      </c>
      <c r="AC1661" s="141" t="s">
        <v>99</v>
      </c>
      <c r="AD1661" s="141" t="s">
        <v>99</v>
      </c>
      <c r="AE1661" s="141">
        <v>4.1321843956315174</v>
      </c>
      <c r="AF1661" s="141">
        <v>4.1321843956315174</v>
      </c>
      <c r="AG1661" s="141">
        <v>4.1321843956315174</v>
      </c>
      <c r="AH1661" s="141">
        <v>4.1321843956315174</v>
      </c>
      <c r="AI1661" s="141">
        <v>4.1321843956315174</v>
      </c>
      <c r="AJ1661" s="141">
        <v>4.1321843956315174</v>
      </c>
      <c r="AK1661" s="141">
        <v>4.1321843956315174</v>
      </c>
      <c r="AL1661" s="141">
        <v>4.1321843956315174</v>
      </c>
      <c r="AM1661" s="141">
        <v>4.1321843956315174</v>
      </c>
      <c r="AN1661" s="141">
        <v>4.1321843956315174</v>
      </c>
      <c r="AO1661" s="141">
        <v>4.1321843956315174</v>
      </c>
      <c r="AP1661" s="141">
        <v>4.1321843956315174</v>
      </c>
      <c r="AQ1661" s="141">
        <v>4.1321843956315174</v>
      </c>
      <c r="AR1661" s="141">
        <v>4.1321843956315174</v>
      </c>
      <c r="AS1661" s="141">
        <v>4.1321843956315174</v>
      </c>
      <c r="AT1661" s="141">
        <v>4.1321843956315174</v>
      </c>
      <c r="AU1661" s="141">
        <v>4.1321843956315174</v>
      </c>
      <c r="AV1661" s="141">
        <v>4.1321843956315174</v>
      </c>
      <c r="AW1661" s="141">
        <v>4.1321843956315174</v>
      </c>
      <c r="AX1661" s="142">
        <v>4.1321843956315174</v>
      </c>
    </row>
    <row r="1662" spans="1:50">
      <c r="A1662" s="212"/>
      <c r="B1662" s="222"/>
      <c r="C1662" s="216"/>
      <c r="D1662" s="106" t="s">
        <v>25</v>
      </c>
      <c r="E1662" s="107" t="str">
        <f>A1655&amp;"/"&amp;B1655&amp;"/"&amp;C1661&amp;"/"&amp;D1662</f>
        <v>Refinery gas fired power plants/Steam turbine/Electricity only with CCS/M</v>
      </c>
      <c r="F1662" s="108" t="str">
        <f>A1655</f>
        <v>Refinery gas fired power plants</v>
      </c>
      <c r="G1662" s="108" t="str">
        <f>B1655</f>
        <v>Steam turbine</v>
      </c>
      <c r="H1662" s="108" t="str">
        <f>C1661</f>
        <v>Electricity only with CCS</v>
      </c>
      <c r="I1662" s="109" t="str">
        <f t="shared" si="89"/>
        <v>M</v>
      </c>
      <c r="J1662" s="143" t="s">
        <v>99</v>
      </c>
      <c r="K1662" s="143" t="s">
        <v>99</v>
      </c>
      <c r="L1662" s="143" t="s">
        <v>99</v>
      </c>
      <c r="M1662" s="143" t="s">
        <v>99</v>
      </c>
      <c r="N1662" s="143" t="s">
        <v>99</v>
      </c>
      <c r="O1662" s="143" t="s">
        <v>99</v>
      </c>
      <c r="P1662" s="143" t="s">
        <v>99</v>
      </c>
      <c r="Q1662" s="143" t="s">
        <v>99</v>
      </c>
      <c r="R1662" s="143" t="s">
        <v>99</v>
      </c>
      <c r="S1662" s="143" t="s">
        <v>99</v>
      </c>
      <c r="T1662" s="143" t="s">
        <v>99</v>
      </c>
      <c r="U1662" s="143" t="s">
        <v>99</v>
      </c>
      <c r="V1662" s="143" t="s">
        <v>99</v>
      </c>
      <c r="W1662" s="143" t="s">
        <v>99</v>
      </c>
      <c r="X1662" s="143" t="s">
        <v>99</v>
      </c>
      <c r="Y1662" s="143" t="s">
        <v>99</v>
      </c>
      <c r="Z1662" s="143" t="s">
        <v>99</v>
      </c>
      <c r="AA1662" s="143" t="s">
        <v>99</v>
      </c>
      <c r="AB1662" s="143" t="s">
        <v>99</v>
      </c>
      <c r="AC1662" s="143" t="s">
        <v>99</v>
      </c>
      <c r="AD1662" s="143" t="s">
        <v>99</v>
      </c>
      <c r="AE1662" s="143">
        <v>5.2984079024495605</v>
      </c>
      <c r="AF1662" s="143">
        <v>5.2984079024495605</v>
      </c>
      <c r="AG1662" s="143">
        <v>5.2984079024495605</v>
      </c>
      <c r="AH1662" s="143">
        <v>5.2984079024495605</v>
      </c>
      <c r="AI1662" s="143">
        <v>5.2984079024495605</v>
      </c>
      <c r="AJ1662" s="143">
        <v>5.2984079024495605</v>
      </c>
      <c r="AK1662" s="143">
        <v>5.2984079024495605</v>
      </c>
      <c r="AL1662" s="143">
        <v>5.2984079024495605</v>
      </c>
      <c r="AM1662" s="143">
        <v>5.2984079024495605</v>
      </c>
      <c r="AN1662" s="143">
        <v>5.2984079024495605</v>
      </c>
      <c r="AO1662" s="143">
        <v>5.2984079024495605</v>
      </c>
      <c r="AP1662" s="143">
        <v>5.2984079024495605</v>
      </c>
      <c r="AQ1662" s="143">
        <v>5.2984079024495605</v>
      </c>
      <c r="AR1662" s="143">
        <v>5.2984079024495605</v>
      </c>
      <c r="AS1662" s="143">
        <v>5.2984079024495605</v>
      </c>
      <c r="AT1662" s="143">
        <v>5.2984079024495605</v>
      </c>
      <c r="AU1662" s="143">
        <v>5.2984079024495605</v>
      </c>
      <c r="AV1662" s="143">
        <v>5.2984079024495605</v>
      </c>
      <c r="AW1662" s="143">
        <v>5.2984079024495605</v>
      </c>
      <c r="AX1662" s="144">
        <v>5.2984079024495605</v>
      </c>
    </row>
    <row r="1663" spans="1:50">
      <c r="A1663" s="212"/>
      <c r="B1663" s="222"/>
      <c r="C1663" s="217" t="s">
        <v>43</v>
      </c>
      <c r="D1663" s="52" t="s">
        <v>24</v>
      </c>
      <c r="E1663" s="86" t="str">
        <f>A1655&amp;"/"&amp;B1655&amp;"/"&amp;C1663&amp;"/"&amp;D1663</f>
        <v>Refinery gas fired power plants/Steam turbine/CHP with CCS/L</v>
      </c>
      <c r="F1663" s="61" t="str">
        <f>A1655</f>
        <v>Refinery gas fired power plants</v>
      </c>
      <c r="G1663" s="61" t="str">
        <f>B1655</f>
        <v>Steam turbine</v>
      </c>
      <c r="H1663" s="61" t="str">
        <f>C1663</f>
        <v>CHP with CCS</v>
      </c>
      <c r="I1663" s="84" t="str">
        <f t="shared" si="89"/>
        <v>L</v>
      </c>
      <c r="J1663" s="135" t="s">
        <v>99</v>
      </c>
      <c r="K1663" s="135" t="s">
        <v>99</v>
      </c>
      <c r="L1663" s="135" t="s">
        <v>99</v>
      </c>
      <c r="M1663" s="135" t="s">
        <v>99</v>
      </c>
      <c r="N1663" s="135" t="s">
        <v>99</v>
      </c>
      <c r="O1663" s="135" t="s">
        <v>99</v>
      </c>
      <c r="P1663" s="135" t="s">
        <v>99</v>
      </c>
      <c r="Q1663" s="135" t="s">
        <v>99</v>
      </c>
      <c r="R1663" s="135" t="s">
        <v>99</v>
      </c>
      <c r="S1663" s="135" t="s">
        <v>99</v>
      </c>
      <c r="T1663" s="135" t="s">
        <v>99</v>
      </c>
      <c r="U1663" s="135" t="s">
        <v>99</v>
      </c>
      <c r="V1663" s="135" t="s">
        <v>99</v>
      </c>
      <c r="W1663" s="135" t="s">
        <v>99</v>
      </c>
      <c r="X1663" s="135" t="s">
        <v>99</v>
      </c>
      <c r="Y1663" s="135" t="s">
        <v>99</v>
      </c>
      <c r="Z1663" s="135" t="s">
        <v>99</v>
      </c>
      <c r="AA1663" s="135" t="s">
        <v>99</v>
      </c>
      <c r="AB1663" s="135" t="s">
        <v>99</v>
      </c>
      <c r="AC1663" s="135" t="s">
        <v>99</v>
      </c>
      <c r="AD1663" s="135" t="s">
        <v>99</v>
      </c>
      <c r="AE1663" s="135">
        <v>5.2692546510036289</v>
      </c>
      <c r="AF1663" s="135">
        <v>5.2692546510036289</v>
      </c>
      <c r="AG1663" s="135">
        <v>5.2692546510036289</v>
      </c>
      <c r="AH1663" s="135">
        <v>5.2692546510036289</v>
      </c>
      <c r="AI1663" s="135">
        <v>5.2692546510036289</v>
      </c>
      <c r="AJ1663" s="135">
        <v>5.2692546510036289</v>
      </c>
      <c r="AK1663" s="135">
        <v>5.2692546510036289</v>
      </c>
      <c r="AL1663" s="135">
        <v>5.2692546510036289</v>
      </c>
      <c r="AM1663" s="135">
        <v>5.2692546510036289</v>
      </c>
      <c r="AN1663" s="135">
        <v>5.2692546510036289</v>
      </c>
      <c r="AO1663" s="135">
        <v>5.2692546510036289</v>
      </c>
      <c r="AP1663" s="135">
        <v>5.2692546510036289</v>
      </c>
      <c r="AQ1663" s="135">
        <v>5.2692546510036289</v>
      </c>
      <c r="AR1663" s="135">
        <v>5.2692546510036289</v>
      </c>
      <c r="AS1663" s="135">
        <v>5.2692546510036289</v>
      </c>
      <c r="AT1663" s="135">
        <v>5.2692546510036289</v>
      </c>
      <c r="AU1663" s="135">
        <v>5.2692546510036289</v>
      </c>
      <c r="AV1663" s="135">
        <v>5.2692546510036289</v>
      </c>
      <c r="AW1663" s="135">
        <v>5.2692546510036289</v>
      </c>
      <c r="AX1663" s="136">
        <v>5.2692546510036289</v>
      </c>
    </row>
    <row r="1664" spans="1:50">
      <c r="A1664" s="213"/>
      <c r="B1664" s="223"/>
      <c r="C1664" s="210"/>
      <c r="D1664" s="93" t="s">
        <v>25</v>
      </c>
      <c r="E1664" s="73" t="str">
        <f>A1655&amp;"/"&amp;B1655&amp;"/"&amp;C1663&amp;"/"&amp;D1664</f>
        <v>Refinery gas fired power plants/Steam turbine/CHP with CCS/M</v>
      </c>
      <c r="F1664" s="91" t="str">
        <f>A1655</f>
        <v>Refinery gas fired power plants</v>
      </c>
      <c r="G1664" s="91" t="str">
        <f>B1655</f>
        <v>Steam turbine</v>
      </c>
      <c r="H1664" s="91" t="str">
        <f>C1663</f>
        <v>CHP with CCS</v>
      </c>
      <c r="I1664" s="70" t="str">
        <f t="shared" si="89"/>
        <v>M</v>
      </c>
      <c r="J1664" s="137" t="s">
        <v>99</v>
      </c>
      <c r="K1664" s="137" t="s">
        <v>99</v>
      </c>
      <c r="L1664" s="137" t="s">
        <v>99</v>
      </c>
      <c r="M1664" s="137" t="s">
        <v>99</v>
      </c>
      <c r="N1664" s="137" t="s">
        <v>99</v>
      </c>
      <c r="O1664" s="137" t="s">
        <v>99</v>
      </c>
      <c r="P1664" s="137" t="s">
        <v>99</v>
      </c>
      <c r="Q1664" s="137" t="s">
        <v>99</v>
      </c>
      <c r="R1664" s="137" t="s">
        <v>99</v>
      </c>
      <c r="S1664" s="137" t="s">
        <v>99</v>
      </c>
      <c r="T1664" s="137" t="s">
        <v>99</v>
      </c>
      <c r="U1664" s="137" t="s">
        <v>99</v>
      </c>
      <c r="V1664" s="137" t="s">
        <v>99</v>
      </c>
      <c r="W1664" s="137" t="s">
        <v>99</v>
      </c>
      <c r="X1664" s="137" t="s">
        <v>99</v>
      </c>
      <c r="Y1664" s="137" t="s">
        <v>99</v>
      </c>
      <c r="Z1664" s="137" t="s">
        <v>99</v>
      </c>
      <c r="AA1664" s="137" t="s">
        <v>99</v>
      </c>
      <c r="AB1664" s="137" t="s">
        <v>99</v>
      </c>
      <c r="AC1664" s="137" t="s">
        <v>99</v>
      </c>
      <c r="AD1664" s="137" t="s">
        <v>99</v>
      </c>
      <c r="AE1664" s="137">
        <v>6.3840592069191988</v>
      </c>
      <c r="AF1664" s="137">
        <v>6.3840592069191988</v>
      </c>
      <c r="AG1664" s="137">
        <v>6.3840592069191988</v>
      </c>
      <c r="AH1664" s="137">
        <v>6.3840592069191988</v>
      </c>
      <c r="AI1664" s="137">
        <v>6.3840592069191988</v>
      </c>
      <c r="AJ1664" s="137">
        <v>6.3840592069191988</v>
      </c>
      <c r="AK1664" s="137">
        <v>6.3840592069191988</v>
      </c>
      <c r="AL1664" s="137">
        <v>6.3840592069191988</v>
      </c>
      <c r="AM1664" s="137">
        <v>6.3840592069191988</v>
      </c>
      <c r="AN1664" s="137">
        <v>6.3840592069191988</v>
      </c>
      <c r="AO1664" s="137">
        <v>6.3840592069191988</v>
      </c>
      <c r="AP1664" s="137">
        <v>6.3840592069191988</v>
      </c>
      <c r="AQ1664" s="137">
        <v>6.3840592069191988</v>
      </c>
      <c r="AR1664" s="137">
        <v>6.3840592069191988</v>
      </c>
      <c r="AS1664" s="137">
        <v>6.3840592069191988</v>
      </c>
      <c r="AT1664" s="137">
        <v>6.3840592069191988</v>
      </c>
      <c r="AU1664" s="137">
        <v>6.3840592069191988</v>
      </c>
      <c r="AV1664" s="137">
        <v>6.3840592069191988</v>
      </c>
      <c r="AW1664" s="137">
        <v>6.3840592069191988</v>
      </c>
      <c r="AX1664" s="138">
        <v>6.3840592069191988</v>
      </c>
    </row>
    <row r="1665" spans="1:50">
      <c r="A1665" s="211" t="s">
        <v>55</v>
      </c>
      <c r="B1665" s="214" t="s">
        <v>50</v>
      </c>
      <c r="C1665" s="209" t="s">
        <v>36</v>
      </c>
      <c r="D1665" s="67" t="s">
        <v>24</v>
      </c>
      <c r="E1665" s="87" t="str">
        <f>A1665&amp;"/"&amp;B1665&amp;"/"&amp;C1665&amp;"/"&amp;D1665</f>
        <v>Diesel oil fired power plants/Gas turbine combined cycle/Electricity only/L</v>
      </c>
      <c r="F1665" s="55" t="str">
        <f>A1665</f>
        <v>Diesel oil fired power plants</v>
      </c>
      <c r="G1665" s="55" t="str">
        <f>B1665</f>
        <v>Gas turbine combined cycle</v>
      </c>
      <c r="H1665" s="55" t="str">
        <f>C1665</f>
        <v>Electricity only</v>
      </c>
      <c r="I1665" s="85" t="str">
        <f t="shared" si="89"/>
        <v>L</v>
      </c>
      <c r="J1665" s="139">
        <v>2.3574882766705745</v>
      </c>
      <c r="K1665" s="139">
        <v>2.3558177575489938</v>
      </c>
      <c r="L1665" s="139">
        <v>2.3538060847134816</v>
      </c>
      <c r="M1665" s="139">
        <v>2.3513908815710942</v>
      </c>
      <c r="N1665" s="139">
        <v>2.3485016979975768</v>
      </c>
      <c r="O1665" s="139">
        <v>2.3450605054336933</v>
      </c>
      <c r="P1665" s="139">
        <v>2.3409830509992564</v>
      </c>
      <c r="Q1665" s="139">
        <v>2.3361813948728267</v>
      </c>
      <c r="R1665" s="139">
        <v>2.3305679697343851</v>
      </c>
      <c r="S1665" s="139">
        <v>2.3240614491494047</v>
      </c>
      <c r="T1665" s="139">
        <v>2.3165945520870657</v>
      </c>
      <c r="U1665" s="139">
        <v>2.3081236042107811</v>
      </c>
      <c r="V1665" s="139">
        <v>2.2986392074079882</v>
      </c>
      <c r="W1665" s="139">
        <v>2.288176776022854</v>
      </c>
      <c r="X1665" s="139">
        <v>2.2768251057263535</v>
      </c>
      <c r="Y1665" s="139">
        <v>2.2647307665738698</v>
      </c>
      <c r="Z1665" s="139">
        <v>2.2520962214798321</v>
      </c>
      <c r="AA1665" s="139">
        <v>2.2391703660190205</v>
      </c>
      <c r="AB1665" s="139">
        <v>2.2262316501437902</v>
      </c>
      <c r="AC1665" s="139">
        <v>2.2135657456438187</v>
      </c>
      <c r="AD1665" s="139">
        <v>2.2014412719107272</v>
      </c>
      <c r="AE1665" s="139">
        <v>2.1900877731610295</v>
      </c>
      <c r="AF1665" s="139">
        <v>2.1796796356700927</v>
      </c>
      <c r="AG1665" s="139">
        <v>2.1703281132523422</v>
      </c>
      <c r="AH1665" s="139">
        <v>2.1620816706979142</v>
      </c>
      <c r="AI1665" s="139">
        <v>2.1549331439977375</v>
      </c>
      <c r="AJ1665" s="139">
        <v>2.1488312265900196</v>
      </c>
      <c r="AK1665" s="139">
        <v>2.1436936308542647</v>
      </c>
      <c r="AL1665" s="139">
        <v>2.1394197446515508</v>
      </c>
      <c r="AM1665" s="139">
        <v>2.1359013729707623</v>
      </c>
      <c r="AN1665" s="139">
        <v>2.1330309278589135</v>
      </c>
      <c r="AO1665" s="139">
        <v>2.13070702776084</v>
      </c>
      <c r="AP1665" s="139">
        <v>2.1288378343758931</v>
      </c>
      <c r="AQ1665" s="139">
        <v>2.1273426172189756</v>
      </c>
      <c r="AR1665" s="139">
        <v>2.1261520543356029</v>
      </c>
      <c r="AS1665" s="139">
        <v>2.1252077148554624</v>
      </c>
      <c r="AT1665" s="139">
        <v>2.1244610736572151</v>
      </c>
      <c r="AU1665" s="139">
        <v>2.1238723108252833</v>
      </c>
      <c r="AV1665" s="139">
        <v>2.1234090643034755</v>
      </c>
      <c r="AW1665" s="139">
        <v>2.1230452385748029</v>
      </c>
      <c r="AX1665" s="140">
        <v>2.1227599249888165</v>
      </c>
    </row>
    <row r="1666" spans="1:50">
      <c r="A1666" s="212"/>
      <c r="B1666" s="215"/>
      <c r="C1666" s="216"/>
      <c r="D1666" s="52" t="s">
        <v>25</v>
      </c>
      <c r="E1666" s="86" t="str">
        <f>A1665&amp;"/"&amp;B1665&amp;"/"&amp;C1665&amp;"/"&amp;D1666</f>
        <v>Diesel oil fired power plants/Gas turbine combined cycle/Electricity only/M</v>
      </c>
      <c r="F1666" s="61" t="str">
        <f>A1665</f>
        <v>Diesel oil fired power plants</v>
      </c>
      <c r="G1666" s="61" t="str">
        <f>B1665</f>
        <v>Gas turbine combined cycle</v>
      </c>
      <c r="H1666" s="61" t="str">
        <f>C1665</f>
        <v>Electricity only</v>
      </c>
      <c r="I1666" s="84" t="str">
        <f t="shared" si="89"/>
        <v>M</v>
      </c>
      <c r="J1666" s="135">
        <v>2.4517878077373978</v>
      </c>
      <c r="K1666" s="135">
        <v>2.4512708227629387</v>
      </c>
      <c r="L1666" s="135">
        <v>2.4506092104987127</v>
      </c>
      <c r="M1666" s="135">
        <v>2.4497633064598037</v>
      </c>
      <c r="N1666" s="135">
        <v>2.4486830752464539</v>
      </c>
      <c r="O1666" s="135">
        <v>2.4473057213760674</v>
      </c>
      <c r="P1666" s="135">
        <v>2.4455529566360767</v>
      </c>
      <c r="Q1666" s="135">
        <v>2.4433280165365305</v>
      </c>
      <c r="R1666" s="135">
        <v>2.4405126402948936</v>
      </c>
      <c r="S1666" s="135">
        <v>2.4369644203988545</v>
      </c>
      <c r="T1666" s="135">
        <v>2.432515208168752</v>
      </c>
      <c r="U1666" s="135">
        <v>2.4269716374704124</v>
      </c>
      <c r="V1666" s="135">
        <v>2.4201192713674033</v>
      </c>
      <c r="W1666" s="135">
        <v>2.411732285459689</v>
      </c>
      <c r="X1666" s="135">
        <v>2.4015907572363755</v>
      </c>
      <c r="Y1666" s="135">
        <v>2.389507162582579</v>
      </c>
      <c r="Z1666" s="135">
        <v>2.3753621121102002</v>
      </c>
      <c r="AA1666" s="135">
        <v>2.3591463224695186</v>
      </c>
      <c r="AB1666" s="135">
        <v>2.3410014946966857</v>
      </c>
      <c r="AC1666" s="135">
        <v>2.3212484443065118</v>
      </c>
      <c r="AD1666" s="135">
        <v>2.3003890341475195</v>
      </c>
      <c r="AE1666" s="135">
        <v>2.2790720558695656</v>
      </c>
      <c r="AF1666" s="135">
        <v>2.2580231565253057</v>
      </c>
      <c r="AG1666" s="135">
        <v>2.2379521761436925</v>
      </c>
      <c r="AH1666" s="135">
        <v>2.2194612692641607</v>
      </c>
      <c r="AI1666" s="135">
        <v>2.2029778366288317</v>
      </c>
      <c r="AJ1666" s="135">
        <v>2.188726764608107</v>
      </c>
      <c r="AK1666" s="135">
        <v>2.1767421204304949</v>
      </c>
      <c r="AL1666" s="135">
        <v>2.1669067734419527</v>
      </c>
      <c r="AM1666" s="135">
        <v>2.1590038793442021</v>
      </c>
      <c r="AN1666" s="135">
        <v>2.152766380525327</v>
      </c>
      <c r="AO1666" s="135">
        <v>2.1479162800825868</v>
      </c>
      <c r="AP1666" s="135">
        <v>2.1441910450451198</v>
      </c>
      <c r="AQ1666" s="135">
        <v>2.1413582725015283</v>
      </c>
      <c r="AR1666" s="135">
        <v>2.1392214691009039</v>
      </c>
      <c r="AS1666" s="135">
        <v>2.1376200302594746</v>
      </c>
      <c r="AT1666" s="135">
        <v>2.1364259835449873</v>
      </c>
      <c r="AU1666" s="135">
        <v>2.1355393148898245</v>
      </c>
      <c r="AV1666" s="135">
        <v>2.1348830135441137</v>
      </c>
      <c r="AW1666" s="135">
        <v>2.134398456723082</v>
      </c>
      <c r="AX1666" s="136">
        <v>2.1340414126312681</v>
      </c>
    </row>
    <row r="1667" spans="1:50">
      <c r="A1667" s="212"/>
      <c r="B1667" s="215"/>
      <c r="C1667" s="217" t="s">
        <v>26</v>
      </c>
      <c r="D1667" s="83" t="s">
        <v>24</v>
      </c>
      <c r="E1667" s="56" t="str">
        <f>A1665&amp;"/"&amp;B1665&amp;"/"&amp;C1667&amp;"/"&amp;D1667</f>
        <v>Diesel oil fired power plants/Gas turbine combined cycle/CHP/L</v>
      </c>
      <c r="F1667" s="103" t="str">
        <f>A1665</f>
        <v>Diesel oil fired power plants</v>
      </c>
      <c r="G1667" s="103" t="str">
        <f>B1665</f>
        <v>Gas turbine combined cycle</v>
      </c>
      <c r="H1667" s="103" t="str">
        <f>C1667</f>
        <v>CHP</v>
      </c>
      <c r="I1667" s="104" t="str">
        <f t="shared" si="89"/>
        <v>L</v>
      </c>
      <c r="J1667" s="141">
        <v>3.2361407885910793</v>
      </c>
      <c r="K1667" s="141">
        <v>3.2343062818846096</v>
      </c>
      <c r="L1667" s="141">
        <v>3.2320971318902796</v>
      </c>
      <c r="M1667" s="141">
        <v>3.2294448387767458</v>
      </c>
      <c r="N1667" s="141">
        <v>3.226272036637956</v>
      </c>
      <c r="O1667" s="141">
        <v>3.2224930371909331</v>
      </c>
      <c r="P1667" s="141">
        <v>3.2180153168172683</v>
      </c>
      <c r="Q1667" s="141">
        <v>3.2127423030263462</v>
      </c>
      <c r="R1667" s="141">
        <v>3.2065778323958094</v>
      </c>
      <c r="S1667" s="141">
        <v>3.1994325950293359</v>
      </c>
      <c r="T1667" s="141">
        <v>3.1912327052104059</v>
      </c>
      <c r="U1667" s="141">
        <v>3.1819302012830697</v>
      </c>
      <c r="V1667" s="141">
        <v>3.1715147625629929</v>
      </c>
      <c r="W1667" s="141">
        <v>3.1600252798662356</v>
      </c>
      <c r="X1667" s="141">
        <v>3.1475592655479714</v>
      </c>
      <c r="Y1667" s="141">
        <v>3.1342776778074186</v>
      </c>
      <c r="Z1667" s="141">
        <v>3.1204028544613274</v>
      </c>
      <c r="AA1667" s="141">
        <v>3.1062081240787895</v>
      </c>
      <c r="AB1667" s="141">
        <v>3.0919992708309736</v>
      </c>
      <c r="AC1667" s="141">
        <v>3.0780900096626778</v>
      </c>
      <c r="AD1667" s="141">
        <v>3.064775329161014</v>
      </c>
      <c r="AE1667" s="141">
        <v>3.052307306898268</v>
      </c>
      <c r="AF1667" s="141">
        <v>3.040877447890781</v>
      </c>
      <c r="AG1667" s="141">
        <v>3.0306079272552866</v>
      </c>
      <c r="AH1667" s="141">
        <v>3.0215519673592404</v>
      </c>
      <c r="AI1667" s="141">
        <v>3.0137017009340115</v>
      </c>
      <c r="AJ1667" s="141">
        <v>3.0070007848761406</v>
      </c>
      <c r="AK1667" s="141">
        <v>3.0013588537478979</v>
      </c>
      <c r="AL1667" s="141">
        <v>2.9966654187549806</v>
      </c>
      <c r="AM1667" s="141">
        <v>2.9928016638533599</v>
      </c>
      <c r="AN1667" s="141">
        <v>2.9896494396493911</v>
      </c>
      <c r="AO1667" s="141">
        <v>2.9870974124022887</v>
      </c>
      <c r="AP1667" s="141">
        <v>2.9850447284455028</v>
      </c>
      <c r="AQ1667" s="141">
        <v>2.9834027323338996</v>
      </c>
      <c r="AR1667" s="141">
        <v>2.9820952970787116</v>
      </c>
      <c r="AS1667" s="141">
        <v>2.9810582559056291</v>
      </c>
      <c r="AT1667" s="141">
        <v>2.9802383201935401</v>
      </c>
      <c r="AU1667" s="141">
        <v>2.9795917610792237</v>
      </c>
      <c r="AV1667" s="141">
        <v>2.9790830396644083</v>
      </c>
      <c r="AW1667" s="141">
        <v>2.9786834987488851</v>
      </c>
      <c r="AX1667" s="142">
        <v>2.9783701771710729</v>
      </c>
    </row>
    <row r="1668" spans="1:50">
      <c r="A1668" s="212"/>
      <c r="B1668" s="215"/>
      <c r="C1668" s="216"/>
      <c r="D1668" s="106" t="s">
        <v>25</v>
      </c>
      <c r="E1668" s="107" t="str">
        <f>A1665&amp;"/"&amp;B1665&amp;"/"&amp;C1667&amp;"/"&amp;D1668</f>
        <v>Diesel oil fired power plants/Gas turbine combined cycle/CHP/M</v>
      </c>
      <c r="F1668" s="108" t="str">
        <f>A1665</f>
        <v>Diesel oil fired power plants</v>
      </c>
      <c r="G1668" s="108" t="str">
        <f>B1665</f>
        <v>Gas turbine combined cycle</v>
      </c>
      <c r="H1668" s="108" t="str">
        <f>C1667</f>
        <v>CHP</v>
      </c>
      <c r="I1668" s="109" t="str">
        <f t="shared" si="89"/>
        <v>M</v>
      </c>
      <c r="J1668" s="143">
        <v>3.5263009152186049</v>
      </c>
      <c r="K1668" s="143">
        <v>3.5257289481067704</v>
      </c>
      <c r="L1668" s="143">
        <v>3.5249969723732022</v>
      </c>
      <c r="M1668" s="143">
        <v>3.5240611051547588</v>
      </c>
      <c r="N1668" s="143">
        <v>3.5228659897109114</v>
      </c>
      <c r="O1668" s="143">
        <v>3.521342152164098</v>
      </c>
      <c r="P1668" s="143">
        <v>3.5194029782314189</v>
      </c>
      <c r="Q1668" s="143">
        <v>3.5169414123724239</v>
      </c>
      <c r="R1668" s="143">
        <v>3.5138266165907064</v>
      </c>
      <c r="S1668" s="143">
        <v>3.5099010381186924</v>
      </c>
      <c r="T1668" s="143">
        <v>3.5049786454092078</v>
      </c>
      <c r="U1668" s="143">
        <v>3.4988455075459708</v>
      </c>
      <c r="V1668" s="143">
        <v>3.491264381898612</v>
      </c>
      <c r="W1668" s="143">
        <v>3.481985427299108</v>
      </c>
      <c r="X1668" s="143">
        <v>3.4707653321434493</v>
      </c>
      <c r="Y1668" s="143">
        <v>3.4573966288422708</v>
      </c>
      <c r="Z1668" s="143">
        <v>3.4417472307646886</v>
      </c>
      <c r="AA1668" s="143">
        <v>3.4238068672626336</v>
      </c>
      <c r="AB1668" s="143">
        <v>3.4037323094927103</v>
      </c>
      <c r="AC1668" s="143">
        <v>3.3818784921870715</v>
      </c>
      <c r="AD1668" s="143">
        <v>3.3588006520705522</v>
      </c>
      <c r="AE1668" s="143">
        <v>3.3352165807705365</v>
      </c>
      <c r="AF1668" s="143">
        <v>3.3119290990060466</v>
      </c>
      <c r="AG1668" s="143">
        <v>3.2897235393714186</v>
      </c>
      <c r="AH1668" s="143">
        <v>3.2692660964560765</v>
      </c>
      <c r="AI1668" s="143">
        <v>3.2510296257203231</v>
      </c>
      <c r="AJ1668" s="143">
        <v>3.2352629305416714</v>
      </c>
      <c r="AK1668" s="143">
        <v>3.2220037012501339</v>
      </c>
      <c r="AL1668" s="143">
        <v>3.2111223501686785</v>
      </c>
      <c r="AM1668" s="143">
        <v>3.202378971278502</v>
      </c>
      <c r="AN1668" s="143">
        <v>3.1954781049849781</v>
      </c>
      <c r="AO1668" s="143">
        <v>3.1901121889924609</v>
      </c>
      <c r="AP1668" s="143">
        <v>3.1859907695498273</v>
      </c>
      <c r="AQ1668" s="143">
        <v>3.1828567273430166</v>
      </c>
      <c r="AR1668" s="143">
        <v>3.1804926716547599</v>
      </c>
      <c r="AS1668" s="143">
        <v>3.1787209173598301</v>
      </c>
      <c r="AT1668" s="143">
        <v>3.1773998819634044</v>
      </c>
      <c r="AU1668" s="143">
        <v>3.1764189147498443</v>
      </c>
      <c r="AV1668" s="143">
        <v>3.1756928147590426</v>
      </c>
      <c r="AW1668" s="143">
        <v>3.1751567245840135</v>
      </c>
      <c r="AX1668" s="144">
        <v>3.174761708310657</v>
      </c>
    </row>
    <row r="1669" spans="1:50">
      <c r="A1669" s="212"/>
      <c r="B1669" s="215"/>
      <c r="C1669" s="217" t="s">
        <v>42</v>
      </c>
      <c r="D1669" s="83" t="s">
        <v>24</v>
      </c>
      <c r="E1669" s="56" t="str">
        <f>A1665&amp;"/"&amp;B1665&amp;"/"&amp;C1669&amp;"/"&amp;D1669</f>
        <v>Diesel oil fired power plants/Gas turbine combined cycle/Electricity only with CCS/L</v>
      </c>
      <c r="F1669" s="103" t="str">
        <f>A1665</f>
        <v>Diesel oil fired power plants</v>
      </c>
      <c r="G1669" s="103" t="str">
        <f>B1665</f>
        <v>Gas turbine combined cycle</v>
      </c>
      <c r="H1669" s="103" t="str">
        <f>C1669</f>
        <v>Electricity only with CCS</v>
      </c>
      <c r="I1669" s="104" t="str">
        <f t="shared" si="89"/>
        <v>L</v>
      </c>
      <c r="J1669" s="141" t="s">
        <v>99</v>
      </c>
      <c r="K1669" s="141" t="s">
        <v>99</v>
      </c>
      <c r="L1669" s="141" t="s">
        <v>99</v>
      </c>
      <c r="M1669" s="141" t="s">
        <v>99</v>
      </c>
      <c r="N1669" s="141" t="s">
        <v>99</v>
      </c>
      <c r="O1669" s="141" t="s">
        <v>99</v>
      </c>
      <c r="P1669" s="141" t="s">
        <v>99</v>
      </c>
      <c r="Q1669" s="141" t="s">
        <v>99</v>
      </c>
      <c r="R1669" s="141" t="s">
        <v>99</v>
      </c>
      <c r="S1669" s="141" t="s">
        <v>99</v>
      </c>
      <c r="T1669" s="141" t="s">
        <v>99</v>
      </c>
      <c r="U1669" s="141" t="s">
        <v>99</v>
      </c>
      <c r="V1669" s="141" t="s">
        <v>99</v>
      </c>
      <c r="W1669" s="141" t="s">
        <v>99</v>
      </c>
      <c r="X1669" s="141" t="s">
        <v>99</v>
      </c>
      <c r="Y1669" s="141" t="s">
        <v>99</v>
      </c>
      <c r="Z1669" s="141" t="s">
        <v>99</v>
      </c>
      <c r="AA1669" s="141" t="s">
        <v>99</v>
      </c>
      <c r="AB1669" s="141" t="s">
        <v>99</v>
      </c>
      <c r="AC1669" s="141" t="s">
        <v>99</v>
      </c>
      <c r="AD1669" s="141" t="s">
        <v>99</v>
      </c>
      <c r="AE1669" s="141">
        <v>4.4134607590509614</v>
      </c>
      <c r="AF1669" s="141">
        <v>4.4115311924015765</v>
      </c>
      <c r="AG1669" s="141">
        <v>4.4090601934335973</v>
      </c>
      <c r="AH1669" s="141">
        <v>4.4058982261526189</v>
      </c>
      <c r="AI1669" s="141">
        <v>4.4018559854278498</v>
      </c>
      <c r="AJ1669" s="141">
        <v>4.3966947994162862</v>
      </c>
      <c r="AK1669" s="141">
        <v>4.3901153471347527</v>
      </c>
      <c r="AL1669" s="141">
        <v>4.3817448234767271</v>
      </c>
      <c r="AM1669" s="141">
        <v>4.3711230504088707</v>
      </c>
      <c r="AN1669" s="141">
        <v>4.3576886492436291</v>
      </c>
      <c r="AO1669" s="141">
        <v>4.340767356488608</v>
      </c>
      <c r="AP1669" s="141">
        <v>4.3195659821872177</v>
      </c>
      <c r="AQ1669" s="141">
        <v>4.2931774108449465</v>
      </c>
      <c r="AR1669" s="141">
        <v>4.2606042894059826</v>
      </c>
      <c r="AS1669" s="141">
        <v>4.2208111200146163</v>
      </c>
      <c r="AT1669" s="141">
        <v>4.1728152333390529</v>
      </c>
      <c r="AU1669" s="141">
        <v>4.1158245909790168</v>
      </c>
      <c r="AV1669" s="141">
        <v>4.0494219420878688</v>
      </c>
      <c r="AW1669" s="141">
        <v>3.9737783881157198</v>
      </c>
      <c r="AX1669" s="142">
        <v>3.8898556565064477</v>
      </c>
    </row>
    <row r="1670" spans="1:50">
      <c r="A1670" s="212"/>
      <c r="B1670" s="215"/>
      <c r="C1670" s="216"/>
      <c r="D1670" s="106" t="s">
        <v>25</v>
      </c>
      <c r="E1670" s="107" t="str">
        <f>A1665&amp;"/"&amp;B1665&amp;"/"&amp;C1669&amp;"/"&amp;D1670</f>
        <v>Diesel oil fired power plants/Gas turbine combined cycle/Electricity only with CCS/M</v>
      </c>
      <c r="F1670" s="108" t="str">
        <f>A1665</f>
        <v>Diesel oil fired power plants</v>
      </c>
      <c r="G1670" s="108" t="str">
        <f>B1665</f>
        <v>Gas turbine combined cycle</v>
      </c>
      <c r="H1670" s="108" t="str">
        <f>C1669</f>
        <v>Electricity only with CCS</v>
      </c>
      <c r="I1670" s="109" t="str">
        <f t="shared" si="89"/>
        <v>M</v>
      </c>
      <c r="J1670" s="143" t="s">
        <v>99</v>
      </c>
      <c r="K1670" s="143" t="s">
        <v>99</v>
      </c>
      <c r="L1670" s="143" t="s">
        <v>99</v>
      </c>
      <c r="M1670" s="143" t="s">
        <v>99</v>
      </c>
      <c r="N1670" s="143" t="s">
        <v>99</v>
      </c>
      <c r="O1670" s="143" t="s">
        <v>99</v>
      </c>
      <c r="P1670" s="143" t="s">
        <v>99</v>
      </c>
      <c r="Q1670" s="143" t="s">
        <v>99</v>
      </c>
      <c r="R1670" s="143" t="s">
        <v>99</v>
      </c>
      <c r="S1670" s="143" t="s">
        <v>99</v>
      </c>
      <c r="T1670" s="143" t="s">
        <v>99</v>
      </c>
      <c r="U1670" s="143" t="s">
        <v>99</v>
      </c>
      <c r="V1670" s="143" t="s">
        <v>99</v>
      </c>
      <c r="W1670" s="143" t="s">
        <v>99</v>
      </c>
      <c r="X1670" s="143" t="s">
        <v>99</v>
      </c>
      <c r="Y1670" s="143" t="s">
        <v>99</v>
      </c>
      <c r="Z1670" s="143" t="s">
        <v>99</v>
      </c>
      <c r="AA1670" s="143" t="s">
        <v>99</v>
      </c>
      <c r="AB1670" s="143" t="s">
        <v>99</v>
      </c>
      <c r="AC1670" s="143" t="s">
        <v>99</v>
      </c>
      <c r="AD1670" s="143" t="s">
        <v>99</v>
      </c>
      <c r="AE1670" s="143">
        <v>4.6114996646320625</v>
      </c>
      <c r="AF1670" s="143">
        <v>4.609651766044812</v>
      </c>
      <c r="AG1670" s="143">
        <v>4.607285351024383</v>
      </c>
      <c r="AH1670" s="143">
        <v>4.6042572126217438</v>
      </c>
      <c r="AI1670" s="143">
        <v>4.600386057962738</v>
      </c>
      <c r="AJ1670" s="143">
        <v>4.5954433168854356</v>
      </c>
      <c r="AK1670" s="143">
        <v>4.5891423370359918</v>
      </c>
      <c r="AL1670" s="143">
        <v>4.5811260921205106</v>
      </c>
      <c r="AM1670" s="143">
        <v>4.5709538809390793</v>
      </c>
      <c r="AN1670" s="143">
        <v>4.5580880849108762</v>
      </c>
      <c r="AO1670" s="143">
        <v>4.5418829784500909</v>
      </c>
      <c r="AP1670" s="143">
        <v>4.5215789430171576</v>
      </c>
      <c r="AQ1670" s="143">
        <v>4.4963072563830133</v>
      </c>
      <c r="AR1670" s="143">
        <v>4.4651127780224984</v>
      </c>
      <c r="AS1670" s="143">
        <v>4.4270038370724754</v>
      </c>
      <c r="AT1670" s="143">
        <v>4.3810393552496283</v>
      </c>
      <c r="AU1670" s="143">
        <v>4.3264608168315855</v>
      </c>
      <c r="AV1670" s="143">
        <v>4.2628686309307851</v>
      </c>
      <c r="AW1670" s="143">
        <v>4.1904266572035107</v>
      </c>
      <c r="AX1670" s="144">
        <v>4.1100559184013861</v>
      </c>
    </row>
    <row r="1671" spans="1:50">
      <c r="A1671" s="212"/>
      <c r="B1671" s="215"/>
      <c r="C1671" s="217" t="s">
        <v>43</v>
      </c>
      <c r="D1671" s="52" t="s">
        <v>24</v>
      </c>
      <c r="E1671" s="86" t="str">
        <f>A1665&amp;"/"&amp;B1665&amp;"/"&amp;C1671&amp;"/"&amp;D1671</f>
        <v>Diesel oil fired power plants/Gas turbine combined cycle/CHP with CCS/L</v>
      </c>
      <c r="F1671" s="61" t="str">
        <f>A1665</f>
        <v>Diesel oil fired power plants</v>
      </c>
      <c r="G1671" s="61" t="str">
        <f>B1665</f>
        <v>Gas turbine combined cycle</v>
      </c>
      <c r="H1671" s="61" t="str">
        <f>C1671</f>
        <v>CHP with CCS</v>
      </c>
      <c r="I1671" s="84" t="str">
        <f t="shared" si="89"/>
        <v>L</v>
      </c>
      <c r="J1671" s="135" t="s">
        <v>99</v>
      </c>
      <c r="K1671" s="135" t="s">
        <v>99</v>
      </c>
      <c r="L1671" s="135" t="s">
        <v>99</v>
      </c>
      <c r="M1671" s="135" t="s">
        <v>99</v>
      </c>
      <c r="N1671" s="135" t="s">
        <v>99</v>
      </c>
      <c r="O1671" s="135" t="s">
        <v>99</v>
      </c>
      <c r="P1671" s="135" t="s">
        <v>99</v>
      </c>
      <c r="Q1671" s="135" t="s">
        <v>99</v>
      </c>
      <c r="R1671" s="135" t="s">
        <v>99</v>
      </c>
      <c r="S1671" s="135" t="s">
        <v>99</v>
      </c>
      <c r="T1671" s="135" t="s">
        <v>99</v>
      </c>
      <c r="U1671" s="135" t="s">
        <v>99</v>
      </c>
      <c r="V1671" s="135" t="s">
        <v>99</v>
      </c>
      <c r="W1671" s="135" t="s">
        <v>99</v>
      </c>
      <c r="X1671" s="135" t="s">
        <v>99</v>
      </c>
      <c r="Y1671" s="135" t="s">
        <v>99</v>
      </c>
      <c r="Z1671" s="135" t="s">
        <v>99</v>
      </c>
      <c r="AA1671" s="135" t="s">
        <v>99</v>
      </c>
      <c r="AB1671" s="135" t="s">
        <v>99</v>
      </c>
      <c r="AC1671" s="135" t="s">
        <v>99</v>
      </c>
      <c r="AD1671" s="135" t="s">
        <v>99</v>
      </c>
      <c r="AE1671" s="135">
        <v>5.1871270860029224</v>
      </c>
      <c r="AF1671" s="135">
        <v>5.1853964622158744</v>
      </c>
      <c r="AG1671" s="135">
        <v>5.183179387803583</v>
      </c>
      <c r="AH1671" s="135">
        <v>5.1803409700287331</v>
      </c>
      <c r="AI1671" s="135">
        <v>5.1767100915820601</v>
      </c>
      <c r="AJ1671" s="135">
        <v>5.1720704393266068</v>
      </c>
      <c r="AK1671" s="135">
        <v>5.1661497989276013</v>
      </c>
      <c r="AL1671" s="135">
        <v>5.1586076070848765</v>
      </c>
      <c r="AM1671" s="135">
        <v>5.1490210187709726</v>
      </c>
      <c r="AN1671" s="135">
        <v>5.1368702149600525</v>
      </c>
      <c r="AO1671" s="135">
        <v>5.1215244414230821</v>
      </c>
      <c r="AP1671" s="135">
        <v>5.102231437368129</v>
      </c>
      <c r="AQ1671" s="135">
        <v>5.0781145667510765</v>
      </c>
      <c r="AR1671" s="135">
        <v>5.0481840842729753</v>
      </c>
      <c r="AS1671" s="135">
        <v>5.0113712786509721</v>
      </c>
      <c r="AT1671" s="135">
        <v>4.9665959824463437</v>
      </c>
      <c r="AU1671" s="135">
        <v>4.912877630201562</v>
      </c>
      <c r="AV1671" s="135">
        <v>4.8494953793811799</v>
      </c>
      <c r="AW1671" s="135">
        <v>4.7761911730643662</v>
      </c>
      <c r="AX1671" s="136">
        <v>4.6933897590901692</v>
      </c>
    </row>
    <row r="1672" spans="1:50">
      <c r="A1672" s="212"/>
      <c r="B1672" s="218"/>
      <c r="C1672" s="210"/>
      <c r="D1672" s="93" t="s">
        <v>25</v>
      </c>
      <c r="E1672" s="73" t="str">
        <f>A1665&amp;"/"&amp;B1665&amp;"/"&amp;C1671&amp;"/"&amp;D1672</f>
        <v>Diesel oil fired power plants/Gas turbine combined cycle/CHP with CCS/M</v>
      </c>
      <c r="F1672" s="91" t="str">
        <f>A1665</f>
        <v>Diesel oil fired power plants</v>
      </c>
      <c r="G1672" s="91" t="str">
        <f>B1665</f>
        <v>Gas turbine combined cycle</v>
      </c>
      <c r="H1672" s="91" t="str">
        <f>C1671</f>
        <v>CHP with CCS</v>
      </c>
      <c r="I1672" s="70" t="str">
        <f t="shared" si="89"/>
        <v>M</v>
      </c>
      <c r="J1672" s="137" t="s">
        <v>99</v>
      </c>
      <c r="K1672" s="137" t="s">
        <v>99</v>
      </c>
      <c r="L1672" s="137" t="s">
        <v>99</v>
      </c>
      <c r="M1672" s="137" t="s">
        <v>99</v>
      </c>
      <c r="N1672" s="137" t="s">
        <v>99</v>
      </c>
      <c r="O1672" s="137" t="s">
        <v>99</v>
      </c>
      <c r="P1672" s="137" t="s">
        <v>99</v>
      </c>
      <c r="Q1672" s="137" t="s">
        <v>99</v>
      </c>
      <c r="R1672" s="137" t="s">
        <v>99</v>
      </c>
      <c r="S1672" s="137" t="s">
        <v>99</v>
      </c>
      <c r="T1672" s="137" t="s">
        <v>99</v>
      </c>
      <c r="U1672" s="137" t="s">
        <v>99</v>
      </c>
      <c r="V1672" s="137" t="s">
        <v>99</v>
      </c>
      <c r="W1672" s="137" t="s">
        <v>99</v>
      </c>
      <c r="X1672" s="137" t="s">
        <v>99</v>
      </c>
      <c r="Y1672" s="137" t="s">
        <v>99</v>
      </c>
      <c r="Z1672" s="137" t="s">
        <v>99</v>
      </c>
      <c r="AA1672" s="137" t="s">
        <v>99</v>
      </c>
      <c r="AB1672" s="137" t="s">
        <v>99</v>
      </c>
      <c r="AC1672" s="137" t="s">
        <v>99</v>
      </c>
      <c r="AD1672" s="137" t="s">
        <v>99</v>
      </c>
      <c r="AE1672" s="137">
        <v>5.5684949870113734</v>
      </c>
      <c r="AF1672" s="137">
        <v>5.5668062011409711</v>
      </c>
      <c r="AG1672" s="137">
        <v>5.5646427246135319</v>
      </c>
      <c r="AH1672" s="137">
        <v>5.5618729257304151</v>
      </c>
      <c r="AI1672" s="137">
        <v>5.5583298239518673</v>
      </c>
      <c r="AJ1672" s="137">
        <v>5.5538023355218433</v>
      </c>
      <c r="AK1672" s="137">
        <v>5.5480248269007326</v>
      </c>
      <c r="AL1672" s="137">
        <v>5.540664967923191</v>
      </c>
      <c r="AM1672" s="137">
        <v>5.5313101358614576</v>
      </c>
      <c r="AN1672" s="137">
        <v>5.5194530783406517</v>
      </c>
      <c r="AO1672" s="137">
        <v>5.5044782896467881</v>
      </c>
      <c r="AP1672" s="137">
        <v>5.4856516949302225</v>
      </c>
      <c r="AQ1672" s="137">
        <v>5.4621178508670649</v>
      </c>
      <c r="AR1672" s="137">
        <v>5.432910939300494</v>
      </c>
      <c r="AS1672" s="137">
        <v>5.3969880850963925</v>
      </c>
      <c r="AT1672" s="137">
        <v>5.3532952339179189</v>
      </c>
      <c r="AU1672" s="137">
        <v>5.3008755255265445</v>
      </c>
      <c r="AV1672" s="137">
        <v>5.2390255437911817</v>
      </c>
      <c r="AW1672" s="137">
        <v>5.1674934703299762</v>
      </c>
      <c r="AX1672" s="138">
        <v>5.0866937846817137</v>
      </c>
    </row>
    <row r="1673" spans="1:50">
      <c r="A1673" s="212"/>
      <c r="B1673" s="214" t="s">
        <v>51</v>
      </c>
      <c r="C1673" s="209" t="s">
        <v>36</v>
      </c>
      <c r="D1673" s="67" t="s">
        <v>24</v>
      </c>
      <c r="E1673" s="87" t="str">
        <f>A1665&amp;"/"&amp;B1673&amp;"/"&amp;C1673&amp;"/"&amp;D1673</f>
        <v>Diesel oil fired power plants/Gas turbine /Electricity only/L</v>
      </c>
      <c r="F1673" s="55" t="str">
        <f>A1665</f>
        <v>Diesel oil fired power plants</v>
      </c>
      <c r="G1673" s="55" t="str">
        <f>B1673</f>
        <v xml:space="preserve">Gas turbine </v>
      </c>
      <c r="H1673" s="55" t="str">
        <f>C1673</f>
        <v>Electricity only</v>
      </c>
      <c r="I1673" s="85" t="str">
        <f t="shared" si="89"/>
        <v>L</v>
      </c>
      <c r="J1673" s="139">
        <v>2.5838218053927315</v>
      </c>
      <c r="K1673" s="139">
        <v>2.5833854864364296</v>
      </c>
      <c r="L1673" s="139">
        <v>2.5829063557221263</v>
      </c>
      <c r="M1673" s="139">
        <v>2.5823805554456372</v>
      </c>
      <c r="N1673" s="139">
        <v>2.5818039527559806</v>
      </c>
      <c r="O1673" s="139">
        <v>2.5811721358441257</v>
      </c>
      <c r="P1673" s="139">
        <v>2.5804804139274933</v>
      </c>
      <c r="Q1673" s="139">
        <v>2.5797238221250098</v>
      </c>
      <c r="R1673" s="139">
        <v>2.5788971323496144</v>
      </c>
      <c r="S1673" s="139">
        <v>2.5779948714727339</v>
      </c>
      <c r="T1673" s="139">
        <v>2.5770113481293691</v>
      </c>
      <c r="U1673" s="139">
        <v>2.5759406896214898</v>
      </c>
      <c r="V1673" s="139">
        <v>2.5747768904265564</v>
      </c>
      <c r="W1673" s="139">
        <v>2.5735138738091421</v>
      </c>
      <c r="X1673" s="139">
        <v>2.5721455679457113</v>
      </c>
      <c r="Y1673" s="139">
        <v>2.57066599778191</v>
      </c>
      <c r="Z1673" s="139">
        <v>2.5690693935233022</v>
      </c>
      <c r="AA1673" s="139">
        <v>2.5673503161898403</v>
      </c>
      <c r="AB1673" s="139">
        <v>2.5655038000204469</v>
      </c>
      <c r="AC1673" s="139">
        <v>2.5635255106828754</v>
      </c>
      <c r="AD1673" s="139">
        <v>2.5614119172231455</v>
      </c>
      <c r="AE1673" s="139">
        <v>2.5591604744929404</v>
      </c>
      <c r="AF1673" s="139">
        <v>2.5567698114592097</v>
      </c>
      <c r="AG1673" s="139">
        <v>2.5542399193915974</v>
      </c>
      <c r="AH1673" s="139">
        <v>2.5515723325337443</v>
      </c>
      <c r="AI1673" s="139">
        <v>2.5487702926169939</v>
      </c>
      <c r="AJ1673" s="139">
        <v>2.5458388876174212</v>
      </c>
      <c r="AK1673" s="139">
        <v>2.542785154651626</v>
      </c>
      <c r="AL1673" s="139">
        <v>2.5396181370139126</v>
      </c>
      <c r="AM1673" s="139">
        <v>2.5363488862140637</v>
      </c>
      <c r="AN1673" s="139">
        <v>2.5329904015691076</v>
      </c>
      <c r="AO1673" s="139">
        <v>2.5295575024484198</v>
      </c>
      <c r="AP1673" s="139">
        <v>2.5260666315893698</v>
      </c>
      <c r="AQ1673" s="139">
        <v>2.5225355918061698</v>
      </c>
      <c r="AR1673" s="139">
        <v>2.518983222623246</v>
      </c>
      <c r="AS1673" s="139">
        <v>2.5154290275136599</v>
      </c>
      <c r="AT1673" s="139">
        <v>2.511892766110051</v>
      </c>
      <c r="AU1673" s="139">
        <v>2.5083940285884303</v>
      </c>
      <c r="AV1673" s="139">
        <v>2.5049518110783957</v>
      </c>
      <c r="AW1673" s="139">
        <v>2.5015841112179666</v>
      </c>
      <c r="AX1673" s="140">
        <v>2.4983075617897597</v>
      </c>
    </row>
    <row r="1674" spans="1:50">
      <c r="A1674" s="212"/>
      <c r="B1674" s="215"/>
      <c r="C1674" s="206"/>
      <c r="D1674" s="52" t="s">
        <v>25</v>
      </c>
      <c r="E1674" s="86" t="str">
        <f>A1665&amp;"/"&amp;B1673&amp;"/"&amp;C1673&amp;"/"&amp;D1674</f>
        <v>Diesel oil fired power plants/Gas turbine /Electricity only/M</v>
      </c>
      <c r="F1674" s="61" t="str">
        <f>A1665</f>
        <v>Diesel oil fired power plants</v>
      </c>
      <c r="G1674" s="61" t="str">
        <f>B1673</f>
        <v xml:space="preserve">Gas turbine </v>
      </c>
      <c r="H1674" s="61" t="str">
        <f>C1673</f>
        <v>Electricity only</v>
      </c>
      <c r="I1674" s="84" t="str">
        <f t="shared" si="89"/>
        <v>M</v>
      </c>
      <c r="J1674" s="135">
        <v>2.7000937866354038</v>
      </c>
      <c r="K1674" s="135">
        <v>2.699633668341324</v>
      </c>
      <c r="L1674" s="135">
        <v>2.6991282518894941</v>
      </c>
      <c r="M1674" s="135">
        <v>2.6985734239369674</v>
      </c>
      <c r="N1674" s="135">
        <v>2.6979647712475456</v>
      </c>
      <c r="O1674" s="135">
        <v>2.6972975748245056</v>
      </c>
      <c r="P1674" s="135">
        <v>2.6965668079339156</v>
      </c>
      <c r="Q1674" s="135">
        <v>2.6957671390689537</v>
      </c>
      <c r="R1674" s="135">
        <v>2.6948929410572644</v>
      </c>
      <c r="S1674" s="135">
        <v>2.6939383076648578</v>
      </c>
      <c r="T1674" s="135">
        <v>2.6928970791929361</v>
      </c>
      <c r="U1674" s="135">
        <v>2.6917628786869323</v>
      </c>
      <c r="V1674" s="135">
        <v>2.690529160464965</v>
      </c>
      <c r="W1674" s="135">
        <v>2.6891892727072868</v>
      </c>
      <c r="X1674" s="135">
        <v>2.6877365358063487</v>
      </c>
      <c r="Y1674" s="135">
        <v>2.6861643380328535</v>
      </c>
      <c r="Z1674" s="135">
        <v>2.684466249797417</v>
      </c>
      <c r="AA1674" s="135">
        <v>2.6826361573504078</v>
      </c>
      <c r="AB1674" s="135">
        <v>2.680668416135239</v>
      </c>
      <c r="AC1674" s="135">
        <v>2.678558023169531</v>
      </c>
      <c r="AD1674" s="135">
        <v>2.6763008067603509</v>
      </c>
      <c r="AE1674" s="135">
        <v>2.6738936305664613</v>
      </c>
      <c r="AF1674" s="135">
        <v>2.6713346075268198</v>
      </c>
      <c r="AG1674" s="135">
        <v>2.6686233175340526</v>
      </c>
      <c r="AH1674" s="135">
        <v>2.6657610210324885</v>
      </c>
      <c r="AI1674" s="135">
        <v>2.6627508590879376</v>
      </c>
      <c r="AJ1674" s="135">
        <v>2.6595980290724199</v>
      </c>
      <c r="AK1674" s="135">
        <v>2.6563099241214014</v>
      </c>
      <c r="AL1674" s="135">
        <v>2.6528962241580447</v>
      </c>
      <c r="AM1674" s="135">
        <v>2.6493689267339051</v>
      </c>
      <c r="AN1674" s="135">
        <v>2.6457423073665365</v>
      </c>
      <c r="AO1674" s="135">
        <v>2.6420328015490377</v>
      </c>
      <c r="AP1674" s="135">
        <v>2.6382588041502752</v>
      </c>
      <c r="AQ1674" s="135">
        <v>2.634440386376625</v>
      </c>
      <c r="AR1674" s="135">
        <v>2.6305989355503576</v>
      </c>
      <c r="AS1674" s="135">
        <v>2.6267567282750219</v>
      </c>
      <c r="AT1674" s="135">
        <v>2.6229364526125658</v>
      </c>
      <c r="AU1674" s="135">
        <v>2.6191606991633889</v>
      </c>
      <c r="AV1674" s="135">
        <v>2.6154514439277241</v>
      </c>
      <c r="AW1674" s="135">
        <v>2.6118295471525648</v>
      </c>
      <c r="AX1674" s="136">
        <v>2.6083142918238647</v>
      </c>
    </row>
    <row r="1675" spans="1:50">
      <c r="A1675" s="212"/>
      <c r="B1675" s="215"/>
      <c r="C1675" s="206"/>
      <c r="D1675" s="52" t="s">
        <v>38</v>
      </c>
      <c r="E1675" s="86" t="str">
        <f>A1665&amp;"/"&amp;B1673&amp;"/"&amp;C1673&amp;"/"&amp;D1675</f>
        <v>Diesel oil fired power plants/Gas turbine /Electricity only/S</v>
      </c>
      <c r="F1675" s="61" t="str">
        <f>A1665</f>
        <v>Diesel oil fired power plants</v>
      </c>
      <c r="G1675" s="61" t="str">
        <f>B1673</f>
        <v xml:space="preserve">Gas turbine </v>
      </c>
      <c r="H1675" s="61" t="str">
        <f>C1673</f>
        <v>Electricity only</v>
      </c>
      <c r="I1675" s="84" t="str">
        <f t="shared" si="89"/>
        <v>S</v>
      </c>
      <c r="J1675" s="135">
        <v>3.2401125439624838</v>
      </c>
      <c r="K1675" s="135">
        <v>3.2397742477526759</v>
      </c>
      <c r="L1675" s="135">
        <v>3.2394017673472457</v>
      </c>
      <c r="M1675" s="135">
        <v>3.2389918069251724</v>
      </c>
      <c r="N1675" s="135">
        <v>3.2385407871157286</v>
      </c>
      <c r="O1675" s="135">
        <v>3.2380448280667622</v>
      </c>
      <c r="P1675" s="135">
        <v>3.2374997332313806</v>
      </c>
      <c r="Q1675" s="135">
        <v>3.2369009743879378</v>
      </c>
      <c r="R1675" s="135">
        <v>3.2362436785243758</v>
      </c>
      <c r="S1675" s="135">
        <v>3.2355226173498592</v>
      </c>
      <c r="T1675" s="135">
        <v>3.2347322003439198</v>
      </c>
      <c r="U1675" s="135">
        <v>3.2338664724147019</v>
      </c>
      <c r="V1675" s="135">
        <v>3.2329191174107486</v>
      </c>
      <c r="W1675" s="135">
        <v>3.2318834689103428</v>
      </c>
      <c r="X1675" s="135">
        <v>3.2307525298918773</v>
      </c>
      <c r="Y1675" s="135">
        <v>3.2295190030580172</v>
      </c>
      <c r="Z1675" s="135">
        <v>3.2281753337319641</v>
      </c>
      <c r="AA1675" s="135">
        <v>3.2267137673483535</v>
      </c>
      <c r="AB1675" s="135">
        <v>3.2251264236019734</v>
      </c>
      <c r="AC1675" s="135">
        <v>3.2234053892678478</v>
      </c>
      <c r="AD1675" s="135">
        <v>3.2215428315352845</v>
      </c>
      <c r="AE1675" s="135">
        <v>3.2195311333718575</v>
      </c>
      <c r="AF1675" s="135">
        <v>3.2173630519154743</v>
      </c>
      <c r="AG1675" s="135">
        <v>3.2150319001495946</v>
      </c>
      <c r="AH1675" s="135">
        <v>3.2125317511204514</v>
      </c>
      <c r="AI1675" s="135">
        <v>3.2098576626896818</v>
      </c>
      <c r="AJ1675" s="135">
        <v>3.2070059192836333</v>
      </c>
      <c r="AK1675" s="135">
        <v>3.2039742853310575</v>
      </c>
      <c r="AL1675" s="135">
        <v>3.200762263137424</v>
      </c>
      <c r="AM1675" s="135">
        <v>3.1973713459311091</v>
      </c>
      <c r="AN1675" s="135">
        <v>3.1938052548828915</v>
      </c>
      <c r="AO1675" s="135">
        <v>3.1900701472368578</v>
      </c>
      <c r="AP1675" s="135">
        <v>3.1861747815231776</v>
      </c>
      <c r="AQ1675" s="135">
        <v>3.1821306253930848</v>
      </c>
      <c r="AR1675" s="135">
        <v>3.1779518921553609</v>
      </c>
      <c r="AS1675" s="135">
        <v>3.1736554937889281</v>
      </c>
      <c r="AT1675" s="135">
        <v>3.1692609011614326</v>
      </c>
      <c r="AU1675" s="135">
        <v>3.1647899063818694</v>
      </c>
      <c r="AV1675" s="135">
        <v>3.1602662874896641</v>
      </c>
      <c r="AW1675" s="135">
        <v>3.1557153817058339</v>
      </c>
      <c r="AX1675" s="136">
        <v>3.1511635797688071</v>
      </c>
    </row>
    <row r="1676" spans="1:50">
      <c r="A1676" s="212"/>
      <c r="B1676" s="215"/>
      <c r="C1676" s="216"/>
      <c r="D1676" s="52" t="s">
        <v>47</v>
      </c>
      <c r="E1676" s="86" t="str">
        <f>A1665&amp;"/"&amp;B1673&amp;"/"&amp;C1673&amp;"/"&amp;D1676</f>
        <v>Diesel oil fired power plants/Gas turbine /Electricity only/XS</v>
      </c>
      <c r="F1676" s="61" t="str">
        <f>A1665</f>
        <v>Diesel oil fired power plants</v>
      </c>
      <c r="G1676" s="61" t="str">
        <f>B1673</f>
        <v xml:space="preserve">Gas turbine </v>
      </c>
      <c r="H1676" s="61" t="str">
        <f>C1673</f>
        <v>Electricity only</v>
      </c>
      <c r="I1676" s="84" t="str">
        <f t="shared" si="89"/>
        <v>XS</v>
      </c>
      <c r="J1676" s="135">
        <v>4.6981631887456015</v>
      </c>
      <c r="K1676" s="135">
        <v>4.6978638213157913</v>
      </c>
      <c r="L1676" s="135">
        <v>4.697533722863577</v>
      </c>
      <c r="M1676" s="135">
        <v>4.6971698251402385</v>
      </c>
      <c r="N1676" s="135">
        <v>4.6967687723929989</v>
      </c>
      <c r="O1676" s="135">
        <v>4.6963268985531013</v>
      </c>
      <c r="P1676" s="135">
        <v>4.6958402035453908</v>
      </c>
      <c r="Q1676" s="135">
        <v>4.6953043289226866</v>
      </c>
      <c r="R1676" s="135">
        <v>4.694714533101755</v>
      </c>
      <c r="S1676" s="135">
        <v>4.6940656665662432</v>
      </c>
      <c r="T1676" s="135">
        <v>4.6933521475076097</v>
      </c>
      <c r="U1676" s="135">
        <v>4.6925679384995949</v>
      </c>
      <c r="V1676" s="135">
        <v>4.6917065249469809</v>
      </c>
      <c r="W1676" s="135">
        <v>4.6907608962165677</v>
      </c>
      <c r="X1676" s="135">
        <v>4.6897235305479121</v>
      </c>
      <c r="Y1676" s="135">
        <v>4.6885863850533793</v>
      </c>
      <c r="Z1676" s="135">
        <v>4.6873408923491446</v>
      </c>
      <c r="AA1676" s="135">
        <v>4.6859779656074725</v>
      </c>
      <c r="AB1676" s="135">
        <v>4.6844880140789673</v>
      </c>
      <c r="AC1676" s="135">
        <v>4.6828609713916594</v>
      </c>
      <c r="AD1676" s="135">
        <v>4.6810863391773117</v>
      </c>
      <c r="AE1676" s="135">
        <v>4.6791532487847958</v>
      </c>
      <c r="AF1676" s="135">
        <v>4.677050543990247</v>
      </c>
      <c r="AG1676" s="135">
        <v>4.674766887672245</v>
      </c>
      <c r="AH1676" s="135">
        <v>4.6722908953488522</v>
      </c>
      <c r="AI1676" s="135">
        <v>4.6696112982273643</v>
      </c>
      <c r="AJ1676" s="135">
        <v>4.6667171379477779</v>
      </c>
      <c r="AK1676" s="135">
        <v>4.6635979944559525</v>
      </c>
      <c r="AL1676" s="135">
        <v>4.6602442473734369</v>
      </c>
      <c r="AM1676" s="135">
        <v>4.656647369797696</v>
      </c>
      <c r="AN1676" s="135">
        <v>4.6528002516459095</v>
      </c>
      <c r="AO1676" s="135">
        <v>4.6486975474513121</v>
      </c>
      <c r="AP1676" s="135">
        <v>4.6443360409751913</v>
      </c>
      <c r="AQ1676" s="135">
        <v>4.63971501620171</v>
      </c>
      <c r="AR1676" s="135">
        <v>4.6348366213866719</v>
      </c>
      <c r="AS1676" s="135">
        <v>4.629706210049239</v>
      </c>
      <c r="AT1676" s="135">
        <v>4.6243326404026321</v>
      </c>
      <c r="AU1676" s="135">
        <v>4.6187285130400122</v>
      </c>
      <c r="AV1676" s="135">
        <v>4.6129103260729272</v>
      </c>
      <c r="AW1676" s="135">
        <v>4.6068985276950807</v>
      </c>
      <c r="AX1676" s="136">
        <v>4.6007174485831808</v>
      </c>
    </row>
    <row r="1677" spans="1:50">
      <c r="A1677" s="212"/>
      <c r="B1677" s="215"/>
      <c r="C1677" s="217" t="s">
        <v>26</v>
      </c>
      <c r="D1677" s="83" t="s">
        <v>24</v>
      </c>
      <c r="E1677" s="56" t="str">
        <f>A1665&amp;"/"&amp;B1673&amp;"/"&amp;C1677&amp;"/"&amp;D1677</f>
        <v>Diesel oil fired power plants/Gas turbine /CHP/L</v>
      </c>
      <c r="F1677" s="103" t="str">
        <f>A1665</f>
        <v>Diesel oil fired power plants</v>
      </c>
      <c r="G1677" s="103" t="str">
        <f>B1673</f>
        <v xml:space="preserve">Gas turbine </v>
      </c>
      <c r="H1677" s="103" t="str">
        <f>C1677</f>
        <v>CHP</v>
      </c>
      <c r="I1677" s="104" t="str">
        <f t="shared" si="89"/>
        <v>L</v>
      </c>
      <c r="J1677" s="141">
        <v>3.8930488238192544</v>
      </c>
      <c r="K1677" s="141">
        <v>3.8925077703851407</v>
      </c>
      <c r="L1677" s="141">
        <v>3.8919129551348202</v>
      </c>
      <c r="M1677" s="141">
        <v>3.8912593887877365</v>
      </c>
      <c r="N1677" s="141">
        <v>3.890541694297962</v>
      </c>
      <c r="O1677" s="141">
        <v>3.8897540930236252</v>
      </c>
      <c r="P1677" s="141">
        <v>3.8888903943276292</v>
      </c>
      <c r="Q1677" s="141">
        <v>3.8879439897189321</v>
      </c>
      <c r="R1677" s="141">
        <v>3.8869078528293444</v>
      </c>
      <c r="S1677" s="141">
        <v>3.8857745467159148</v>
      </c>
      <c r="T1677" s="141">
        <v>3.8845362401769203</v>
      </c>
      <c r="U1677" s="141">
        <v>3.883184734960607</v>
      </c>
      <c r="V1677" s="141">
        <v>3.8817115059167864</v>
      </c>
      <c r="W1677" s="141">
        <v>3.8801077562747848</v>
      </c>
      <c r="X1677" s="141">
        <v>3.8783644903048224</v>
      </c>
      <c r="Y1677" s="141">
        <v>3.8764726056066539</v>
      </c>
      <c r="Z1677" s="141">
        <v>3.8744230071376027</v>
      </c>
      <c r="AA1677" s="141">
        <v>3.8722067448064754</v>
      </c>
      <c r="AB1677" s="141">
        <v>3.8698151759828812</v>
      </c>
      <c r="AC1677" s="141">
        <v>3.8672401535664673</v>
      </c>
      <c r="AD1677" s="141">
        <v>3.8644742392961176</v>
      </c>
      <c r="AE1677" s="141">
        <v>3.8615109407340107</v>
      </c>
      <c r="AF1677" s="141">
        <v>3.8583449688303335</v>
      </c>
      <c r="AG1677" s="141">
        <v>3.8549725111830244</v>
      </c>
      <c r="AH1677" s="141">
        <v>3.8513915141085349</v>
      </c>
      <c r="AI1677" s="141">
        <v>3.8476019645295816</v>
      </c>
      <c r="AJ1677" s="141">
        <v>3.8436061606044212</v>
      </c>
      <c r="AK1677" s="141">
        <v>3.8394089581535074</v>
      </c>
      <c r="AL1677" s="141">
        <v>3.8350179785049736</v>
      </c>
      <c r="AM1677" s="141">
        <v>3.8304437626232315</v>
      </c>
      <c r="AN1677" s="141">
        <v>3.8256998565455071</v>
      </c>
      <c r="AO1677" s="141">
        <v>3.8208028144342401</v>
      </c>
      <c r="AP1677" s="141">
        <v>3.8157721080910139</v>
      </c>
      <c r="AQ1677" s="141">
        <v>3.8106299355912716</v>
      </c>
      <c r="AR1677" s="141">
        <v>3.8054009266689359</v>
      </c>
      <c r="AS1677" s="141">
        <v>3.8001117483300675</v>
      </c>
      <c r="AT1677" s="141">
        <v>3.7947906204788935</v>
      </c>
      <c r="AU1677" s="141">
        <v>3.7894667575546692</v>
      </c>
      <c r="AV1677" s="141">
        <v>3.784169757700536</v>
      </c>
      <c r="AW1677" s="141">
        <v>3.778928965228928</v>
      </c>
      <c r="AX1677" s="142">
        <v>3.7737728346244599</v>
      </c>
    </row>
    <row r="1678" spans="1:50">
      <c r="A1678" s="212"/>
      <c r="B1678" s="215"/>
      <c r="C1678" s="206"/>
      <c r="D1678" s="52" t="s">
        <v>25</v>
      </c>
      <c r="E1678" s="86" t="str">
        <f>A1665&amp;"/"&amp;B1673&amp;"/"&amp;C1677&amp;"/"&amp;D1678</f>
        <v>Diesel oil fired power plants/Gas turbine /CHP/M</v>
      </c>
      <c r="F1678" s="61" t="str">
        <f>A1665</f>
        <v>Diesel oil fired power plants</v>
      </c>
      <c r="G1678" s="61" t="str">
        <f>B1673</f>
        <v xml:space="preserve">Gas turbine </v>
      </c>
      <c r="H1678" s="61" t="str">
        <f>C1677</f>
        <v>CHP</v>
      </c>
      <c r="I1678" s="84" t="str">
        <f t="shared" si="89"/>
        <v>M</v>
      </c>
      <c r="J1678" s="135">
        <v>4.002384275158251</v>
      </c>
      <c r="K1678" s="135">
        <v>4.0017656343767367</v>
      </c>
      <c r="L1678" s="135">
        <v>4.00108570345167</v>
      </c>
      <c r="M1678" s="135">
        <v>4.0003388340486072</v>
      </c>
      <c r="N1678" s="135">
        <v>3.9995189477544337</v>
      </c>
      <c r="O1678" s="135">
        <v>3.9986195229945651</v>
      </c>
      <c r="P1678" s="135">
        <v>3.9976335863627113</v>
      </c>
      <c r="Q1678" s="135">
        <v>3.9965537096998593</v>
      </c>
      <c r="R1678" s="135">
        <v>3.9953720144747464</v>
      </c>
      <c r="S1678" s="135">
        <v>3.9940801852420722</v>
      </c>
      <c r="T1678" s="135">
        <v>3.9926694941785974</v>
      </c>
      <c r="U1678" s="135">
        <v>3.9911308389083557</v>
      </c>
      <c r="V1678" s="135">
        <v>3.9894547960098614</v>
      </c>
      <c r="W1678" s="135">
        <v>3.9876316927281006</v>
      </c>
      <c r="X1678" s="135">
        <v>3.9856516994648739</v>
      </c>
      <c r="Y1678" s="135">
        <v>3.9835049455590985</v>
      </c>
      <c r="Z1678" s="135">
        <v>3.9811816606554622</v>
      </c>
      <c r="AA1678" s="135">
        <v>3.9786723435523981</v>
      </c>
      <c r="AB1678" s="135">
        <v>3.9759679597744331</v>
      </c>
      <c r="AC1678" s="135">
        <v>3.9730601681870552</v>
      </c>
      <c r="AD1678" s="135">
        <v>3.9699415757296528</v>
      </c>
      <c r="AE1678" s="135">
        <v>3.9666060177635392</v>
      </c>
      <c r="AF1678" s="135">
        <v>3.9630488596210109</v>
      </c>
      <c r="AG1678" s="135">
        <v>3.9592673127340441</v>
      </c>
      <c r="AH1678" s="135">
        <v>3.9552607562970827</v>
      </c>
      <c r="AI1678" s="135">
        <v>3.9510310529073944</v>
      </c>
      <c r="AJ1678" s="135">
        <v>3.9465828442143334</v>
      </c>
      <c r="AK1678" s="135">
        <v>3.9419238105340488</v>
      </c>
      <c r="AL1678" s="135">
        <v>3.9370648769297309</v>
      </c>
      <c r="AM1678" s="135">
        <v>3.932020347720929</v>
      </c>
      <c r="AN1678" s="135">
        <v>3.9268079520578074</v>
      </c>
      <c r="AO1678" s="135">
        <v>3.9214487853107967</v>
      </c>
      <c r="AP1678" s="135">
        <v>3.9159671347124863</v>
      </c>
      <c r="AQ1678" s="135">
        <v>3.9103901829251728</v>
      </c>
      <c r="AR1678" s="135">
        <v>3.9047475897865422</v>
      </c>
      <c r="AS1678" s="135">
        <v>3.89907095999913</v>
      </c>
      <c r="AT1678" s="135">
        <v>3.8933932123837129</v>
      </c>
      <c r="AU1678" s="135">
        <v>3.8877478737857705</v>
      </c>
      <c r="AV1678" s="135">
        <v>3.8821683270288636</v>
      </c>
      <c r="AW1678" s="135">
        <v>3.8766870467230192</v>
      </c>
      <c r="AX1678" s="136">
        <v>3.8713348586954615</v>
      </c>
    </row>
    <row r="1679" spans="1:50">
      <c r="A1679" s="212"/>
      <c r="B1679" s="215"/>
      <c r="C1679" s="206"/>
      <c r="D1679" s="52" t="s">
        <v>38</v>
      </c>
      <c r="E1679" s="86" t="str">
        <f>A1665&amp;"/"&amp;B1673&amp;"/"&amp;C1677&amp;"/"&amp;D1679</f>
        <v>Diesel oil fired power plants/Gas turbine /CHP/S</v>
      </c>
      <c r="F1679" s="61" t="str">
        <f>A1665</f>
        <v>Diesel oil fired power plants</v>
      </c>
      <c r="G1679" s="61" t="str">
        <f>B1673</f>
        <v xml:space="preserve">Gas turbine </v>
      </c>
      <c r="H1679" s="61" t="str">
        <f>C1677</f>
        <v>CHP</v>
      </c>
      <c r="I1679" s="84" t="str">
        <f t="shared" si="89"/>
        <v>S</v>
      </c>
      <c r="J1679" s="135">
        <v>4.3399900481866869</v>
      </c>
      <c r="K1679" s="135">
        <v>4.3396179971315956</v>
      </c>
      <c r="L1679" s="135">
        <v>4.3392080769166546</v>
      </c>
      <c r="M1679" s="135">
        <v>4.3387565767277803</v>
      </c>
      <c r="N1679" s="135">
        <v>4.3382594532941523</v>
      </c>
      <c r="O1679" s="135">
        <v>4.3377123079149547</v>
      </c>
      <c r="P1679" s="135">
        <v>4.3371103634554977</v>
      </c>
      <c r="Q1679" s="135">
        <v>4.3364484417496376</v>
      </c>
      <c r="R1679" s="135">
        <v>4.3357209419610108</v>
      </c>
      <c r="S1679" s="135">
        <v>4.3349218205902531</v>
      </c>
      <c r="T1679" s="135">
        <v>4.3340445739704565</v>
      </c>
      <c r="U1679" s="135">
        <v>4.3330822242690878</v>
      </c>
      <c r="V1679" s="135">
        <v>4.3320273102111591</v>
      </c>
      <c r="W1679" s="135">
        <v>4.3308718839538667</v>
      </c>
      <c r="X1679" s="135">
        <v>4.3296075157735148</v>
      </c>
      <c r="Y1679" s="135">
        <v>4.3282253084652957</v>
      </c>
      <c r="Z1679" s="135">
        <v>4.32671592359595</v>
      </c>
      <c r="AA1679" s="135">
        <v>4.3250696219752971</v>
      </c>
      <c r="AB1679" s="135">
        <v>4.3232763209068619</v>
      </c>
      <c r="AC1679" s="135">
        <v>4.321325670916945</v>
      </c>
      <c r="AD1679" s="135">
        <v>4.319207154715702</v>
      </c>
      <c r="AE1679" s="135">
        <v>4.3169102110775937</v>
      </c>
      <c r="AF1679" s="135">
        <v>4.3144243861003737</v>
      </c>
      <c r="AG1679" s="135">
        <v>4.311739513865894</v>
      </c>
      <c r="AH1679" s="135">
        <v>4.3088459278348683</v>
      </c>
      <c r="AI1679" s="135">
        <v>4.3057347033160243</v>
      </c>
      <c r="AJ1679" s="135">
        <v>4.3023979300204864</v>
      </c>
      <c r="AK1679" s="135">
        <v>4.2988290120233215</v>
      </c>
      <c r="AL1679" s="135">
        <v>4.2950229904093655</v>
      </c>
      <c r="AM1679" s="135">
        <v>4.2909768815187013</v>
      </c>
      <c r="AN1679" s="135">
        <v>4.2866900211133974</v>
      </c>
      <c r="AO1679" s="135">
        <v>4.2821644021004799</v>
      </c>
      <c r="AP1679" s="135">
        <v>4.2774049908652119</v>
      </c>
      <c r="AQ1679" s="135">
        <v>4.2724200050487795</v>
      </c>
      <c r="AR1679" s="135">
        <v>4.2672211340461903</v>
      </c>
      <c r="AS1679" s="135">
        <v>4.2618236829260434</v>
      </c>
      <c r="AT1679" s="135">
        <v>4.2562466211932106</v>
      </c>
      <c r="AU1679" s="135">
        <v>4.250512520078038</v>
      </c>
      <c r="AV1679" s="135">
        <v>4.2446473659799135</v>
      </c>
      <c r="AW1679" s="135">
        <v>4.2386802432960113</v>
      </c>
      <c r="AX1679" s="136">
        <v>4.2326428869053503</v>
      </c>
    </row>
    <row r="1680" spans="1:50">
      <c r="A1680" s="212"/>
      <c r="B1680" s="215"/>
      <c r="C1680" s="216"/>
      <c r="D1680" s="106" t="s">
        <v>47</v>
      </c>
      <c r="E1680" s="107" t="str">
        <f>A1665&amp;"/"&amp;B1673&amp;"/"&amp;C1677&amp;"/"&amp;D1680</f>
        <v>Diesel oil fired power plants/Gas turbine /CHP/XS</v>
      </c>
      <c r="F1680" s="108" t="str">
        <f>A1665</f>
        <v>Diesel oil fired power plants</v>
      </c>
      <c r="G1680" s="108" t="str">
        <f>B1673</f>
        <v xml:space="preserve">Gas turbine </v>
      </c>
      <c r="H1680" s="108" t="str">
        <f>C1677</f>
        <v>CHP</v>
      </c>
      <c r="I1680" s="109" t="str">
        <f t="shared" si="89"/>
        <v>XS</v>
      </c>
      <c r="J1680" s="143">
        <v>5.3960218984975281</v>
      </c>
      <c r="K1680" s="143">
        <v>5.3957105002112389</v>
      </c>
      <c r="L1680" s="143">
        <v>5.3953670620010179</v>
      </c>
      <c r="M1680" s="143">
        <v>5.394988368762089</v>
      </c>
      <c r="N1680" s="143">
        <v>5.394570900559601</v>
      </c>
      <c r="O1680" s="143">
        <v>5.3941108076303124</v>
      </c>
      <c r="P1680" s="143">
        <v>5.393603884212447</v>
      </c>
      <c r="Q1680" s="143">
        <v>5.3930455413677461</v>
      </c>
      <c r="R1680" s="143">
        <v>5.3924307790289037</v>
      </c>
      <c r="S1680" s="143">
        <v>5.3917541575899453</v>
      </c>
      <c r="T1680" s="143">
        <v>5.3910097694587149</v>
      </c>
      <c r="U1680" s="143">
        <v>5.3901912111118389</v>
      </c>
      <c r="V1680" s="143">
        <v>5.3892915563353609</v>
      </c>
      <c r="W1680" s="143">
        <v>5.3883033315008975</v>
      </c>
      <c r="X1680" s="143">
        <v>5.3872184939188283</v>
      </c>
      <c r="Y1680" s="143">
        <v>5.386028414527722</v>
      </c>
      <c r="Z1680" s="143">
        <v>5.3847238664222434</v>
      </c>
      <c r="AA1680" s="143">
        <v>5.3832950209882062</v>
      </c>
      <c r="AB1680" s="143">
        <v>5.3817314536986176</v>
      </c>
      <c r="AC1680" s="143">
        <v>5.3800221619209934</v>
      </c>
      <c r="AD1680" s="143">
        <v>5.3781555973824462</v>
      </c>
      <c r="AE1680" s="143">
        <v>5.3761197162183558</v>
      </c>
      <c r="AF1680" s="143">
        <v>5.3739020497707459</v>
      </c>
      <c r="AG1680" s="143">
        <v>5.3714897994744559</v>
      </c>
      <c r="AH1680" s="143">
        <v>5.3688699592362994</v>
      </c>
      <c r="AI1680" s="143">
        <v>5.3660294686304848</v>
      </c>
      <c r="AJ1680" s="143">
        <v>5.362955399951419</v>
      </c>
      <c r="AK1680" s="143">
        <v>5.3596351816259356</v>
      </c>
      <c r="AL1680" s="143">
        <v>5.3560568596323614</v>
      </c>
      <c r="AM1680" s="143">
        <v>5.3522093973473792</v>
      </c>
      <c r="AN1680" s="143">
        <v>5.3480830125974634</v>
      </c>
      <c r="AO1680" s="143">
        <v>5.3436695486031045</v>
      </c>
      <c r="AP1680" s="143">
        <v>5.3389628729752818</v>
      </c>
      <c r="AQ1680" s="143">
        <v>5.333959296003103</v>
      </c>
      <c r="AR1680" s="143">
        <v>5.3286579962638871</v>
      </c>
      <c r="AS1680" s="143">
        <v>5.3230614382646362</v>
      </c>
      <c r="AT1680" s="143">
        <v>5.3171757636321848</v>
      </c>
      <c r="AU1680" s="143">
        <v>5.3110111346239819</v>
      </c>
      <c r="AV1680" s="143">
        <v>5.3045820068044378</v>
      </c>
      <c r="AW1680" s="143">
        <v>5.2979073070217551</v>
      </c>
      <c r="AX1680" s="144">
        <v>5.2910104937097824</v>
      </c>
    </row>
    <row r="1681" spans="1:50">
      <c r="A1681" s="212"/>
      <c r="B1681" s="215"/>
      <c r="C1681" s="217" t="s">
        <v>42</v>
      </c>
      <c r="D1681" s="83" t="s">
        <v>24</v>
      </c>
      <c r="E1681" s="56" t="str">
        <f>A1665&amp;"/"&amp;B1673&amp;"/"&amp;C1681&amp;"/"&amp;D1681</f>
        <v>Diesel oil fired power plants/Gas turbine /Electricity only with CCS/L</v>
      </c>
      <c r="F1681" s="103" t="str">
        <f>A1665</f>
        <v>Diesel oil fired power plants</v>
      </c>
      <c r="G1681" s="103" t="str">
        <f>B1673</f>
        <v xml:space="preserve">Gas turbine </v>
      </c>
      <c r="H1681" s="103" t="str">
        <f>C1681</f>
        <v>Electricity only with CCS</v>
      </c>
      <c r="I1681" s="104" t="str">
        <f t="shared" si="89"/>
        <v>L</v>
      </c>
      <c r="J1681" s="141" t="s">
        <v>99</v>
      </c>
      <c r="K1681" s="141" t="s">
        <v>99</v>
      </c>
      <c r="L1681" s="141" t="s">
        <v>99</v>
      </c>
      <c r="M1681" s="141" t="s">
        <v>99</v>
      </c>
      <c r="N1681" s="141" t="s">
        <v>99</v>
      </c>
      <c r="O1681" s="141" t="s">
        <v>99</v>
      </c>
      <c r="P1681" s="141" t="s">
        <v>99</v>
      </c>
      <c r="Q1681" s="141" t="s">
        <v>99</v>
      </c>
      <c r="R1681" s="141" t="s">
        <v>99</v>
      </c>
      <c r="S1681" s="141" t="s">
        <v>99</v>
      </c>
      <c r="T1681" s="141" t="s">
        <v>99</v>
      </c>
      <c r="U1681" s="141" t="s">
        <v>99</v>
      </c>
      <c r="V1681" s="141" t="s">
        <v>99</v>
      </c>
      <c r="W1681" s="141" t="s">
        <v>99</v>
      </c>
      <c r="X1681" s="141" t="s">
        <v>99</v>
      </c>
      <c r="Y1681" s="141" t="s">
        <v>99</v>
      </c>
      <c r="Z1681" s="141" t="s">
        <v>99</v>
      </c>
      <c r="AA1681" s="141" t="s">
        <v>99</v>
      </c>
      <c r="AB1681" s="141" t="s">
        <v>99</v>
      </c>
      <c r="AC1681" s="141" t="s">
        <v>99</v>
      </c>
      <c r="AD1681" s="141" t="s">
        <v>99</v>
      </c>
      <c r="AE1681" s="141">
        <v>4.9092614302461888</v>
      </c>
      <c r="AF1681" s="141">
        <v>4.9092614302461888</v>
      </c>
      <c r="AG1681" s="141">
        <v>4.9092614302461888</v>
      </c>
      <c r="AH1681" s="141">
        <v>4.9092614302461888</v>
      </c>
      <c r="AI1681" s="141">
        <v>4.9092614302461888</v>
      </c>
      <c r="AJ1681" s="141">
        <v>4.9092614302461888</v>
      </c>
      <c r="AK1681" s="141">
        <v>4.9092614302461888</v>
      </c>
      <c r="AL1681" s="141">
        <v>4.9092614302461888</v>
      </c>
      <c r="AM1681" s="141">
        <v>4.9092614302461888</v>
      </c>
      <c r="AN1681" s="141">
        <v>4.9092614302461888</v>
      </c>
      <c r="AO1681" s="141">
        <v>4.9092614302461888</v>
      </c>
      <c r="AP1681" s="141">
        <v>4.9092614302461888</v>
      </c>
      <c r="AQ1681" s="141">
        <v>4.9092614302461888</v>
      </c>
      <c r="AR1681" s="141">
        <v>4.9092614302461888</v>
      </c>
      <c r="AS1681" s="141">
        <v>4.9092614302461888</v>
      </c>
      <c r="AT1681" s="141">
        <v>4.9092614302461888</v>
      </c>
      <c r="AU1681" s="141">
        <v>4.9092614302461888</v>
      </c>
      <c r="AV1681" s="141">
        <v>4.9092614302461888</v>
      </c>
      <c r="AW1681" s="141">
        <v>4.9092614302461888</v>
      </c>
      <c r="AX1681" s="142">
        <v>4.9092614302461888</v>
      </c>
    </row>
    <row r="1682" spans="1:50">
      <c r="A1682" s="212"/>
      <c r="B1682" s="215"/>
      <c r="C1682" s="216"/>
      <c r="D1682" s="106" t="s">
        <v>25</v>
      </c>
      <c r="E1682" s="107" t="str">
        <f>A1665&amp;"/"&amp;B1673&amp;"/"&amp;C1681&amp;"/"&amp;D1682</f>
        <v>Diesel oil fired power plants/Gas turbine /Electricity only with CCS/M</v>
      </c>
      <c r="F1682" s="108" t="str">
        <f>A1665</f>
        <v>Diesel oil fired power plants</v>
      </c>
      <c r="G1682" s="108" t="str">
        <f>B1673</f>
        <v xml:space="preserve">Gas turbine </v>
      </c>
      <c r="H1682" s="108" t="str">
        <f>C1681</f>
        <v>Electricity only with CCS</v>
      </c>
      <c r="I1682" s="109" t="str">
        <f t="shared" si="89"/>
        <v>M</v>
      </c>
      <c r="J1682" s="143" t="s">
        <v>99</v>
      </c>
      <c r="K1682" s="143" t="s">
        <v>99</v>
      </c>
      <c r="L1682" s="143" t="s">
        <v>99</v>
      </c>
      <c r="M1682" s="143" t="s">
        <v>99</v>
      </c>
      <c r="N1682" s="143" t="s">
        <v>99</v>
      </c>
      <c r="O1682" s="143" t="s">
        <v>99</v>
      </c>
      <c r="P1682" s="143" t="s">
        <v>99</v>
      </c>
      <c r="Q1682" s="143" t="s">
        <v>99</v>
      </c>
      <c r="R1682" s="143" t="s">
        <v>99</v>
      </c>
      <c r="S1682" s="143" t="s">
        <v>99</v>
      </c>
      <c r="T1682" s="143" t="s">
        <v>99</v>
      </c>
      <c r="U1682" s="143" t="s">
        <v>99</v>
      </c>
      <c r="V1682" s="143" t="s">
        <v>99</v>
      </c>
      <c r="W1682" s="143" t="s">
        <v>99</v>
      </c>
      <c r="X1682" s="143" t="s">
        <v>99</v>
      </c>
      <c r="Y1682" s="143" t="s">
        <v>99</v>
      </c>
      <c r="Z1682" s="143" t="s">
        <v>99</v>
      </c>
      <c r="AA1682" s="143" t="s">
        <v>99</v>
      </c>
      <c r="AB1682" s="143" t="s">
        <v>99</v>
      </c>
      <c r="AC1682" s="143" t="s">
        <v>99</v>
      </c>
      <c r="AD1682" s="143" t="s">
        <v>99</v>
      </c>
      <c r="AE1682" s="143">
        <v>5.9029636576787814</v>
      </c>
      <c r="AF1682" s="143">
        <v>5.9029636576787814</v>
      </c>
      <c r="AG1682" s="143">
        <v>5.9029636576787814</v>
      </c>
      <c r="AH1682" s="143">
        <v>5.9029636576787814</v>
      </c>
      <c r="AI1682" s="143">
        <v>5.9029636576787814</v>
      </c>
      <c r="AJ1682" s="143">
        <v>5.9029636576787814</v>
      </c>
      <c r="AK1682" s="143">
        <v>5.9029636576787814</v>
      </c>
      <c r="AL1682" s="143">
        <v>5.9029636576787814</v>
      </c>
      <c r="AM1682" s="143">
        <v>5.9029636576787814</v>
      </c>
      <c r="AN1682" s="143">
        <v>5.9029636576787814</v>
      </c>
      <c r="AO1682" s="143">
        <v>5.9029636576787814</v>
      </c>
      <c r="AP1682" s="143">
        <v>5.9029636576787814</v>
      </c>
      <c r="AQ1682" s="143">
        <v>5.9029636576787814</v>
      </c>
      <c r="AR1682" s="143">
        <v>5.9029636576787814</v>
      </c>
      <c r="AS1682" s="143">
        <v>5.9029636576787814</v>
      </c>
      <c r="AT1682" s="143">
        <v>5.9029636576787814</v>
      </c>
      <c r="AU1682" s="143">
        <v>5.9029636576787814</v>
      </c>
      <c r="AV1682" s="143">
        <v>5.9029636576787814</v>
      </c>
      <c r="AW1682" s="143">
        <v>5.9029636576787814</v>
      </c>
      <c r="AX1682" s="144">
        <v>5.9029636576787814</v>
      </c>
    </row>
    <row r="1683" spans="1:50">
      <c r="A1683" s="212"/>
      <c r="B1683" s="215"/>
      <c r="C1683" s="217" t="s">
        <v>43</v>
      </c>
      <c r="D1683" s="52" t="s">
        <v>24</v>
      </c>
      <c r="E1683" s="86" t="str">
        <f>A1665&amp;"/"&amp;B1673&amp;"/"&amp;C1683&amp;"/"&amp;D1683</f>
        <v>Diesel oil fired power plants/Gas turbine /CHP with CCS/L</v>
      </c>
      <c r="F1683" s="61" t="str">
        <f>A1665</f>
        <v>Diesel oil fired power plants</v>
      </c>
      <c r="G1683" s="61" t="str">
        <f>B1673</f>
        <v xml:space="preserve">Gas turbine </v>
      </c>
      <c r="H1683" s="61" t="str">
        <f>C1683</f>
        <v>CHP with CCS</v>
      </c>
      <c r="I1683" s="84" t="str">
        <f t="shared" si="89"/>
        <v>L</v>
      </c>
      <c r="J1683" s="135" t="s">
        <v>99</v>
      </c>
      <c r="K1683" s="135" t="s">
        <v>99</v>
      </c>
      <c r="L1683" s="135" t="s">
        <v>99</v>
      </c>
      <c r="M1683" s="135" t="s">
        <v>99</v>
      </c>
      <c r="N1683" s="135" t="s">
        <v>99</v>
      </c>
      <c r="O1683" s="135" t="s">
        <v>99</v>
      </c>
      <c r="P1683" s="135" t="s">
        <v>99</v>
      </c>
      <c r="Q1683" s="135" t="s">
        <v>99</v>
      </c>
      <c r="R1683" s="135" t="s">
        <v>99</v>
      </c>
      <c r="S1683" s="135" t="s">
        <v>99</v>
      </c>
      <c r="T1683" s="135" t="s">
        <v>99</v>
      </c>
      <c r="U1683" s="135" t="s">
        <v>99</v>
      </c>
      <c r="V1683" s="135" t="s">
        <v>99</v>
      </c>
      <c r="W1683" s="135" t="s">
        <v>99</v>
      </c>
      <c r="X1683" s="135" t="s">
        <v>99</v>
      </c>
      <c r="Y1683" s="135" t="s">
        <v>99</v>
      </c>
      <c r="Z1683" s="135" t="s">
        <v>99</v>
      </c>
      <c r="AA1683" s="135" t="s">
        <v>99</v>
      </c>
      <c r="AB1683" s="135" t="s">
        <v>99</v>
      </c>
      <c r="AC1683" s="135" t="s">
        <v>99</v>
      </c>
      <c r="AD1683" s="135" t="s">
        <v>99</v>
      </c>
      <c r="AE1683" s="135">
        <v>5.7654336259610597</v>
      </c>
      <c r="AF1683" s="135">
        <v>5.7654336259610597</v>
      </c>
      <c r="AG1683" s="135">
        <v>5.7654336259610597</v>
      </c>
      <c r="AH1683" s="135">
        <v>5.7654336259610597</v>
      </c>
      <c r="AI1683" s="135">
        <v>5.7654336259610597</v>
      </c>
      <c r="AJ1683" s="135">
        <v>5.7654336259610597</v>
      </c>
      <c r="AK1683" s="135">
        <v>5.7654336259610597</v>
      </c>
      <c r="AL1683" s="135">
        <v>5.7654336259610597</v>
      </c>
      <c r="AM1683" s="135">
        <v>5.7654336259610597</v>
      </c>
      <c r="AN1683" s="135">
        <v>5.7654336259610597</v>
      </c>
      <c r="AO1683" s="135">
        <v>5.7654336259610597</v>
      </c>
      <c r="AP1683" s="135">
        <v>5.7654336259610597</v>
      </c>
      <c r="AQ1683" s="135">
        <v>5.7654336259610597</v>
      </c>
      <c r="AR1683" s="135">
        <v>5.7654336259610597</v>
      </c>
      <c r="AS1683" s="135">
        <v>5.7654336259610597</v>
      </c>
      <c r="AT1683" s="135">
        <v>5.7654336259610597</v>
      </c>
      <c r="AU1683" s="135">
        <v>5.7654336259610597</v>
      </c>
      <c r="AV1683" s="135">
        <v>5.7654336259610597</v>
      </c>
      <c r="AW1683" s="135">
        <v>5.7654336259610597</v>
      </c>
      <c r="AX1683" s="136">
        <v>5.7654336259610597</v>
      </c>
    </row>
    <row r="1684" spans="1:50">
      <c r="A1684" s="212"/>
      <c r="B1684" s="218"/>
      <c r="C1684" s="210"/>
      <c r="D1684" s="93" t="s">
        <v>25</v>
      </c>
      <c r="E1684" s="73" t="str">
        <f>A1665&amp;"/"&amp;B1673&amp;"/"&amp;C1683&amp;"/"&amp;D1684</f>
        <v>Diesel oil fired power plants/Gas turbine /CHP with CCS/M</v>
      </c>
      <c r="F1684" s="91" t="str">
        <f>A1665</f>
        <v>Diesel oil fired power plants</v>
      </c>
      <c r="G1684" s="91" t="str">
        <f>B1673</f>
        <v xml:space="preserve">Gas turbine </v>
      </c>
      <c r="H1684" s="91" t="str">
        <f>C1683</f>
        <v>CHP with CCS</v>
      </c>
      <c r="I1684" s="70" t="str">
        <f t="shared" si="89"/>
        <v>M</v>
      </c>
      <c r="J1684" s="137" t="s">
        <v>99</v>
      </c>
      <c r="K1684" s="137" t="s">
        <v>99</v>
      </c>
      <c r="L1684" s="137" t="s">
        <v>99</v>
      </c>
      <c r="M1684" s="137" t="s">
        <v>99</v>
      </c>
      <c r="N1684" s="137" t="s">
        <v>99</v>
      </c>
      <c r="O1684" s="137" t="s">
        <v>99</v>
      </c>
      <c r="P1684" s="137" t="s">
        <v>99</v>
      </c>
      <c r="Q1684" s="137" t="s">
        <v>99</v>
      </c>
      <c r="R1684" s="137" t="s">
        <v>99</v>
      </c>
      <c r="S1684" s="137" t="s">
        <v>99</v>
      </c>
      <c r="T1684" s="137" t="s">
        <v>99</v>
      </c>
      <c r="U1684" s="137" t="s">
        <v>99</v>
      </c>
      <c r="V1684" s="137" t="s">
        <v>99</v>
      </c>
      <c r="W1684" s="137" t="s">
        <v>99</v>
      </c>
      <c r="X1684" s="137" t="s">
        <v>99</v>
      </c>
      <c r="Y1684" s="137" t="s">
        <v>99</v>
      </c>
      <c r="Z1684" s="137" t="s">
        <v>99</v>
      </c>
      <c r="AA1684" s="137" t="s">
        <v>99</v>
      </c>
      <c r="AB1684" s="137" t="s">
        <v>99</v>
      </c>
      <c r="AC1684" s="137" t="s">
        <v>99</v>
      </c>
      <c r="AD1684" s="137" t="s">
        <v>99</v>
      </c>
      <c r="AE1684" s="137">
        <v>6.7185822406374296</v>
      </c>
      <c r="AF1684" s="137">
        <v>6.7185822406374296</v>
      </c>
      <c r="AG1684" s="137">
        <v>6.7185822406374296</v>
      </c>
      <c r="AH1684" s="137">
        <v>6.7185822406374296</v>
      </c>
      <c r="AI1684" s="137">
        <v>6.7185822406374296</v>
      </c>
      <c r="AJ1684" s="137">
        <v>6.7185822406374296</v>
      </c>
      <c r="AK1684" s="137">
        <v>6.7185822406374296</v>
      </c>
      <c r="AL1684" s="137">
        <v>6.7185822406374296</v>
      </c>
      <c r="AM1684" s="137">
        <v>6.7185822406374296</v>
      </c>
      <c r="AN1684" s="137">
        <v>6.7185822406374296</v>
      </c>
      <c r="AO1684" s="137">
        <v>6.7185822406374296</v>
      </c>
      <c r="AP1684" s="137">
        <v>6.7185822406374296</v>
      </c>
      <c r="AQ1684" s="137">
        <v>6.7185822406374296</v>
      </c>
      <c r="AR1684" s="137">
        <v>6.7185822406374296</v>
      </c>
      <c r="AS1684" s="137">
        <v>6.7185822406374296</v>
      </c>
      <c r="AT1684" s="137">
        <v>6.7185822406374296</v>
      </c>
      <c r="AU1684" s="137">
        <v>6.7185822406374296</v>
      </c>
      <c r="AV1684" s="137">
        <v>6.7185822406374296</v>
      </c>
      <c r="AW1684" s="137">
        <v>6.7185822406374296</v>
      </c>
      <c r="AX1684" s="138">
        <v>6.7185822406374296</v>
      </c>
    </row>
    <row r="1685" spans="1:50">
      <c r="A1685" s="212"/>
      <c r="B1685" s="214" t="s">
        <v>46</v>
      </c>
      <c r="C1685" s="209" t="s">
        <v>36</v>
      </c>
      <c r="D1685" s="67" t="s">
        <v>24</v>
      </c>
      <c r="E1685" s="87" t="str">
        <f>A1665&amp;"/"&amp;B1685&amp;"/"&amp;C1685&amp;"/"&amp;D1685</f>
        <v>Diesel oil fired power plants/Steam turbine/Electricity only/L</v>
      </c>
      <c r="F1685" s="55" t="str">
        <f>A1665</f>
        <v>Diesel oil fired power plants</v>
      </c>
      <c r="G1685" s="55" t="str">
        <f>B1685</f>
        <v>Steam turbine</v>
      </c>
      <c r="H1685" s="55" t="str">
        <f>C1685</f>
        <v>Electricity only</v>
      </c>
      <c r="I1685" s="85" t="str">
        <f t="shared" si="89"/>
        <v>L</v>
      </c>
      <c r="J1685" s="139">
        <v>2.2405442092922812</v>
      </c>
      <c r="K1685" s="139">
        <v>2.2413406645958078</v>
      </c>
      <c r="L1685" s="139">
        <v>2.2421202063227175</v>
      </c>
      <c r="M1685" s="139">
        <v>2.2428830272037183</v>
      </c>
      <c r="N1685" s="139">
        <v>2.2436293265787612</v>
      </c>
      <c r="O1685" s="139">
        <v>2.2443593098523795</v>
      </c>
      <c r="P1685" s="139">
        <v>2.2450731879640795</v>
      </c>
      <c r="Q1685" s="139">
        <v>2.2457711768743995</v>
      </c>
      <c r="R1685" s="139">
        <v>2.2464534970671068</v>
      </c>
      <c r="S1685" s="139">
        <v>2.2471203730679474</v>
      </c>
      <c r="T1685" s="139">
        <v>2.2477720329802655</v>
      </c>
      <c r="U1685" s="139">
        <v>2.2484087080377302</v>
      </c>
      <c r="V1685" s="139">
        <v>2.2490306321743181</v>
      </c>
      <c r="W1685" s="139">
        <v>2.2496380416116577</v>
      </c>
      <c r="X1685" s="139">
        <v>2.2502311744637464</v>
      </c>
      <c r="Y1685" s="139">
        <v>2.2508102703590072</v>
      </c>
      <c r="Z1685" s="139">
        <v>2.2513755700795861</v>
      </c>
      <c r="AA1685" s="139">
        <v>2.2519273152177552</v>
      </c>
      <c r="AB1685" s="139">
        <v>2.2524657478492132</v>
      </c>
      <c r="AC1685" s="139">
        <v>2.2529911102230669</v>
      </c>
      <c r="AD1685" s="139">
        <v>2.2535036444682044</v>
      </c>
      <c r="AE1685" s="139">
        <v>2.2540035923157662</v>
      </c>
      <c r="AF1685" s="139">
        <v>2.2544911948373683</v>
      </c>
      <c r="AG1685" s="139">
        <v>2.2549666921987224</v>
      </c>
      <c r="AH1685" s="139">
        <v>2.2554303234282651</v>
      </c>
      <c r="AI1685" s="139">
        <v>2.2558823262003855</v>
      </c>
      <c r="AJ1685" s="139">
        <v>2.2563229366328441</v>
      </c>
      <c r="AK1685" s="139">
        <v>2.2567523890979349</v>
      </c>
      <c r="AL1685" s="139">
        <v>2.2571709160469577</v>
      </c>
      <c r="AM1685" s="139">
        <v>2.2575787478475395</v>
      </c>
      <c r="AN1685" s="139">
        <v>2.2579761126333562</v>
      </c>
      <c r="AO1685" s="139">
        <v>2.2583632361657835</v>
      </c>
      <c r="AP1685" s="139">
        <v>2.2587403417070253</v>
      </c>
      <c r="AQ1685" s="139">
        <v>2.2591076499042533</v>
      </c>
      <c r="AR1685" s="139">
        <v>2.2594653786842906</v>
      </c>
      <c r="AS1685" s="139">
        <v>2.2598137431584004</v>
      </c>
      <c r="AT1685" s="139">
        <v>2.2601529555367117</v>
      </c>
      <c r="AU1685" s="139">
        <v>2.2604832250518472</v>
      </c>
      <c r="AV1685" s="139">
        <v>2.260804757891314</v>
      </c>
      <c r="AW1685" s="139">
        <v>2.2611177571382259</v>
      </c>
      <c r="AX1685" s="140">
        <v>2.2614224227199382</v>
      </c>
    </row>
    <row r="1686" spans="1:50">
      <c r="A1686" s="212"/>
      <c r="B1686" s="215"/>
      <c r="C1686" s="206"/>
      <c r="D1686" s="52" t="s">
        <v>25</v>
      </c>
      <c r="E1686" s="86" t="str">
        <f>A1665&amp;"/"&amp;B1685&amp;"/"&amp;C1685&amp;"/"&amp;D1686</f>
        <v>Diesel oil fired power plants/Steam turbine/Electricity only/M</v>
      </c>
      <c r="F1686" s="61" t="str">
        <f>A1665</f>
        <v>Diesel oil fired power plants</v>
      </c>
      <c r="G1686" s="61" t="str">
        <f>B1685</f>
        <v>Steam turbine</v>
      </c>
      <c r="H1686" s="61" t="str">
        <f>C1685</f>
        <v>Electricity only</v>
      </c>
      <c r="I1686" s="84" t="str">
        <f t="shared" si="89"/>
        <v>M</v>
      </c>
      <c r="J1686" s="135">
        <v>2.4197877460356638</v>
      </c>
      <c r="K1686" s="135">
        <v>2.4204328748315205</v>
      </c>
      <c r="L1686" s="135">
        <v>2.4210643036303172</v>
      </c>
      <c r="M1686" s="135">
        <v>2.4216821885439277</v>
      </c>
      <c r="N1686" s="135">
        <v>2.422286691037713</v>
      </c>
      <c r="O1686" s="135">
        <v>2.4228779774893434</v>
      </c>
      <c r="P1686" s="135">
        <v>2.4234562187598203</v>
      </c>
      <c r="Q1686" s="135">
        <v>2.4240215897771797</v>
      </c>
      <c r="R1686" s="135">
        <v>2.4245742691332728</v>
      </c>
      <c r="S1686" s="135">
        <v>2.4251144386939529</v>
      </c>
      <c r="T1686" s="135">
        <v>2.4256422832229316</v>
      </c>
      <c r="U1686" s="135">
        <v>2.4261579900194774</v>
      </c>
      <c r="V1686" s="135">
        <v>2.4266617485701136</v>
      </c>
      <c r="W1686" s="135">
        <v>2.4271537502143592</v>
      </c>
      <c r="X1686" s="135">
        <v>2.4276341878245509</v>
      </c>
      <c r="Y1686" s="135">
        <v>2.4281032554997122</v>
      </c>
      <c r="Z1686" s="135">
        <v>2.4285611482733804</v>
      </c>
      <c r="AA1686" s="135">
        <v>2.4290080618352974</v>
      </c>
      <c r="AB1686" s="135">
        <v>2.4294441922667787</v>
      </c>
      <c r="AC1686" s="135">
        <v>2.4298697357896</v>
      </c>
      <c r="AD1686" s="135">
        <v>2.4302848885281616</v>
      </c>
      <c r="AE1686" s="135">
        <v>2.4306898462846864</v>
      </c>
      <c r="AF1686" s="135">
        <v>2.4310848043271842</v>
      </c>
      <c r="AG1686" s="135">
        <v>2.4314699571898815</v>
      </c>
      <c r="AH1686" s="135">
        <v>2.4318454984858109</v>
      </c>
      <c r="AI1686" s="135">
        <v>2.4322116207312283</v>
      </c>
      <c r="AJ1686" s="135">
        <v>2.4325685151815195</v>
      </c>
      <c r="AK1686" s="135">
        <v>2.4329163716782434</v>
      </c>
      <c r="AL1686" s="135">
        <v>2.4332553785069519</v>
      </c>
      <c r="AM1686" s="135">
        <v>2.4335857222654229</v>
      </c>
      <c r="AN1686" s="135">
        <v>2.4339075877419347</v>
      </c>
      <c r="AO1686" s="135">
        <v>2.4342211578032007</v>
      </c>
      <c r="AP1686" s="135">
        <v>2.4345266132916068</v>
      </c>
      <c r="AQ1686" s="135">
        <v>2.4348241329313614</v>
      </c>
      <c r="AR1686" s="135">
        <v>2.4351138932431917</v>
      </c>
      <c r="AS1686" s="135">
        <v>2.4353960684672207</v>
      </c>
      <c r="AT1686" s="135">
        <v>2.4356708304936525</v>
      </c>
      <c r="AU1686" s="135">
        <v>2.4359383488009123</v>
      </c>
      <c r="AV1686" s="135">
        <v>2.4361987904008804</v>
      </c>
      <c r="AW1686" s="135">
        <v>2.4364523197908792</v>
      </c>
      <c r="AX1686" s="136">
        <v>2.436699098912066</v>
      </c>
    </row>
    <row r="1687" spans="1:50">
      <c r="A1687" s="212"/>
      <c r="B1687" s="215"/>
      <c r="C1687" s="216"/>
      <c r="D1687" s="52" t="s">
        <v>38</v>
      </c>
      <c r="E1687" s="86" t="str">
        <f>A1665&amp;"/"&amp;B1685&amp;"/"&amp;C1685&amp;"/"&amp;D1687</f>
        <v>Diesel oil fired power plants/Steam turbine/Electricity only/S</v>
      </c>
      <c r="F1687" s="61" t="str">
        <f>A1665</f>
        <v>Diesel oil fired power plants</v>
      </c>
      <c r="G1687" s="61" t="str">
        <f>B1685</f>
        <v>Steam turbine</v>
      </c>
      <c r="H1687" s="61" t="str">
        <f>C1685</f>
        <v>Electricity only</v>
      </c>
      <c r="I1687" s="84" t="str">
        <f t="shared" si="89"/>
        <v>S</v>
      </c>
      <c r="J1687" s="135">
        <v>2.6617665206392305</v>
      </c>
      <c r="K1687" s="135">
        <v>2.6623578887020991</v>
      </c>
      <c r="L1687" s="135">
        <v>2.6629366984343292</v>
      </c>
      <c r="M1687" s="135">
        <v>2.6635030929384729</v>
      </c>
      <c r="N1687" s="135">
        <v>2.6640572202244424</v>
      </c>
      <c r="O1687" s="135">
        <v>2.6645992328051036</v>
      </c>
      <c r="P1687" s="135">
        <v>2.6651292873030408</v>
      </c>
      <c r="Q1687" s="135">
        <v>2.6656475440689538</v>
      </c>
      <c r="R1687" s="135">
        <v>2.6661541668120385</v>
      </c>
      <c r="S1687" s="135">
        <v>2.6666493222426624</v>
      </c>
      <c r="T1687" s="135">
        <v>2.6671331797275593</v>
      </c>
      <c r="U1687" s="135">
        <v>2.6676059109577261</v>
      </c>
      <c r="V1687" s="135">
        <v>2.6680676896291429</v>
      </c>
      <c r="W1687" s="135">
        <v>2.6685186911363679</v>
      </c>
      <c r="X1687" s="135">
        <v>2.6689590922790436</v>
      </c>
      <c r="Y1687" s="135">
        <v>2.6693890709812744</v>
      </c>
      <c r="Z1687" s="135">
        <v>2.6698088060238048</v>
      </c>
      <c r="AA1687" s="135">
        <v>2.6702184767888952</v>
      </c>
      <c r="AB1687" s="135">
        <v>2.6706182630177526</v>
      </c>
      <c r="AC1687" s="135">
        <v>2.671008344580339</v>
      </c>
      <c r="AD1687" s="135">
        <v>2.6713889012573535</v>
      </c>
      <c r="AE1687" s="135">
        <v>2.6717601125341681</v>
      </c>
      <c r="AF1687" s="135">
        <v>2.672122157406458</v>
      </c>
      <c r="AG1687" s="135">
        <v>2.6724752141972634</v>
      </c>
      <c r="AH1687" s="135">
        <v>2.6728194603851985</v>
      </c>
      <c r="AI1687" s="135">
        <v>2.6731550724434983</v>
      </c>
      <c r="AJ1687" s="135">
        <v>2.6734822256895985</v>
      </c>
      <c r="AK1687" s="135">
        <v>2.6738010941449284</v>
      </c>
      <c r="AL1687" s="135">
        <v>2.6741118504045778</v>
      </c>
      <c r="AM1687" s="135">
        <v>2.6744146655165104</v>
      </c>
      <c r="AN1687" s="135">
        <v>2.6747097088699787</v>
      </c>
      <c r="AO1687" s="135">
        <v>2.6749971480928059</v>
      </c>
      <c r="AP1687" s="135">
        <v>2.6752771489571785</v>
      </c>
      <c r="AQ1687" s="135">
        <v>2.67554987529362</v>
      </c>
      <c r="AR1687" s="135">
        <v>2.6758154889127979</v>
      </c>
      <c r="AS1687" s="135">
        <v>2.6760741495348244</v>
      </c>
      <c r="AT1687" s="135">
        <v>2.6763260147257202</v>
      </c>
      <c r="AU1687" s="135">
        <v>2.6765712398407087</v>
      </c>
      <c r="AV1687" s="135">
        <v>2.6768099779740124</v>
      </c>
      <c r="AW1687" s="135">
        <v>2.6770423799148451</v>
      </c>
      <c r="AX1687" s="136">
        <v>2.677268594109266</v>
      </c>
    </row>
    <row r="1688" spans="1:50">
      <c r="A1688" s="212"/>
      <c r="B1688" s="215"/>
      <c r="C1688" s="217" t="s">
        <v>26</v>
      </c>
      <c r="D1688" s="83" t="s">
        <v>24</v>
      </c>
      <c r="E1688" s="56" t="str">
        <f>A1665&amp;"/"&amp;B1685&amp;"/"&amp;C1688&amp;"/"&amp;D1688</f>
        <v>Diesel oil fired power plants/Steam turbine/CHP/L</v>
      </c>
      <c r="F1688" s="103" t="str">
        <f>A1665</f>
        <v>Diesel oil fired power plants</v>
      </c>
      <c r="G1688" s="103" t="str">
        <f>B1685</f>
        <v>Steam turbine</v>
      </c>
      <c r="H1688" s="103" t="str">
        <f>C1688</f>
        <v>CHP</v>
      </c>
      <c r="I1688" s="104" t="str">
        <f t="shared" si="89"/>
        <v>L</v>
      </c>
      <c r="J1688" s="141">
        <v>3.8702624629175415</v>
      </c>
      <c r="K1688" s="141">
        <v>3.8709092518997297</v>
      </c>
      <c r="L1688" s="141">
        <v>3.8715457955341623</v>
      </c>
      <c r="M1688" s="141">
        <v>3.8721722109123671</v>
      </c>
      <c r="N1688" s="141">
        <v>3.8727886154246978</v>
      </c>
      <c r="O1688" s="141">
        <v>3.873395126687869</v>
      </c>
      <c r="P1688" s="141">
        <v>3.8739918624749157</v>
      </c>
      <c r="Q1688" s="141">
        <v>3.8745789406475559</v>
      </c>
      <c r="R1688" s="141">
        <v>3.8751564790909327</v>
      </c>
      <c r="S1688" s="141">
        <v>3.8757245956507078</v>
      </c>
      <c r="T1688" s="141">
        <v>3.8762834080724757</v>
      </c>
      <c r="U1688" s="141">
        <v>3.876833033943468</v>
      </c>
      <c r="V1688" s="141">
        <v>3.8773735906365094</v>
      </c>
      <c r="W1688" s="141">
        <v>3.8779051952561954</v>
      </c>
      <c r="X1688" s="141">
        <v>3.8784279645872548</v>
      </c>
      <c r="Y1688" s="141">
        <v>3.878942015045054</v>
      </c>
      <c r="Z1688" s="141">
        <v>3.8794474626282094</v>
      </c>
      <c r="AA1688" s="141">
        <v>3.8799444228732658</v>
      </c>
      <c r="AB1688" s="141">
        <v>3.8804330108113962</v>
      </c>
      <c r="AC1688" s="141">
        <v>3.8809133409270866</v>
      </c>
      <c r="AD1688" s="141">
        <v>3.8813855271187632</v>
      </c>
      <c r="AE1688" s="141">
        <v>3.8818496826613105</v>
      </c>
      <c r="AF1688" s="141">
        <v>3.8823059201704448</v>
      </c>
      <c r="AG1688" s="141">
        <v>3.8827543515689027</v>
      </c>
      <c r="AH1688" s="141">
        <v>3.8831950880543853</v>
      </c>
      <c r="AI1688" s="141">
        <v>3.8836282400692288</v>
      </c>
      <c r="AJ1688" s="141">
        <v>3.8840539172717521</v>
      </c>
      <c r="AK1688" s="141">
        <v>3.8844722285092321</v>
      </c>
      <c r="AL1688" s="141">
        <v>3.884883281792471</v>
      </c>
      <c r="AM1688" s="141">
        <v>3.8852871842719003</v>
      </c>
      <c r="AN1688" s="141">
        <v>3.8856840422151957</v>
      </c>
      <c r="AO1688" s="141">
        <v>3.8860739609863306</v>
      </c>
      <c r="AP1688" s="141">
        <v>3.8864570450260576</v>
      </c>
      <c r="AQ1688" s="141">
        <v>3.8868333978337493</v>
      </c>
      <c r="AR1688" s="141">
        <v>3.8872031219505683</v>
      </c>
      <c r="AS1688" s="141">
        <v>3.887566318943922</v>
      </c>
      <c r="AT1688" s="141">
        <v>3.8879230893931553</v>
      </c>
      <c r="AU1688" s="141">
        <v>3.8882735328764522</v>
      </c>
      <c r="AV1688" s="141">
        <v>3.8886177479588899</v>
      </c>
      <c r="AW1688" s="141">
        <v>3.8889558321816193</v>
      </c>
      <c r="AX1688" s="142">
        <v>3.8892878820521255</v>
      </c>
    </row>
    <row r="1689" spans="1:50">
      <c r="A1689" s="212"/>
      <c r="B1689" s="215"/>
      <c r="C1689" s="206"/>
      <c r="D1689" s="52" t="s">
        <v>25</v>
      </c>
      <c r="E1689" s="86" t="str">
        <f>A1665&amp;"/"&amp;B1685&amp;"/"&amp;C1688&amp;"/"&amp;D1689</f>
        <v>Diesel oil fired power plants/Steam turbine/CHP/M</v>
      </c>
      <c r="F1689" s="61" t="str">
        <f>A1665</f>
        <v>Diesel oil fired power plants</v>
      </c>
      <c r="G1689" s="61" t="str">
        <f>B1685</f>
        <v>Steam turbine</v>
      </c>
      <c r="H1689" s="61" t="str">
        <f>C1688</f>
        <v>CHP</v>
      </c>
      <c r="I1689" s="84" t="str">
        <f t="shared" si="89"/>
        <v>M</v>
      </c>
      <c r="J1689" s="135">
        <v>4.0357999431767633</v>
      </c>
      <c r="K1689" s="135">
        <v>4.0362085944833224</v>
      </c>
      <c r="L1689" s="135">
        <v>4.0366104678565859</v>
      </c>
      <c r="M1689" s="135">
        <v>4.0370056521073598</v>
      </c>
      <c r="N1689" s="135">
        <v>4.0373942357486126</v>
      </c>
      <c r="O1689" s="135">
        <v>4.0377763069601382</v>
      </c>
      <c r="P1689" s="135">
        <v>4.0381519535547881</v>
      </c>
      <c r="Q1689" s="135">
        <v>4.0385212629462011</v>
      </c>
      <c r="R1689" s="135">
        <v>4.0388843221180553</v>
      </c>
      <c r="S1689" s="135">
        <v>4.0392412175947552</v>
      </c>
      <c r="T1689" s="135">
        <v>4.0395920354135662</v>
      </c>
      <c r="U1689" s="135">
        <v>4.0399368610981208</v>
      </c>
      <c r="V1689" s="135">
        <v>4.0402757796333066</v>
      </c>
      <c r="W1689" s="135">
        <v>4.0406088754414684</v>
      </c>
      <c r="X1689" s="135">
        <v>4.040936232359905</v>
      </c>
      <c r="Y1689" s="135">
        <v>4.0412579336196268</v>
      </c>
      <c r="Z1689" s="135">
        <v>4.0415740618253384</v>
      </c>
      <c r="AA1689" s="135">
        <v>4.0418846989366184</v>
      </c>
      <c r="AB1689" s="135">
        <v>4.0421899262502459</v>
      </c>
      <c r="AC1689" s="135">
        <v>4.0424898243836633</v>
      </c>
      <c r="AD1689" s="135">
        <v>4.0427844732595233</v>
      </c>
      <c r="AE1689" s="135">
        <v>4.0430739520913033</v>
      </c>
      <c r="AF1689" s="135">
        <v>4.0433583393699335</v>
      </c>
      <c r="AG1689" s="135">
        <v>4.0436377128514387</v>
      </c>
      <c r="AH1689" s="135">
        <v>4.0439121495455197</v>
      </c>
      <c r="AI1689" s="135">
        <v>4.0441817257050818</v>
      </c>
      <c r="AJ1689" s="135">
        <v>4.0444465168166612</v>
      </c>
      <c r="AK1689" s="135">
        <v>4.0447065975917109</v>
      </c>
      <c r="AL1689" s="135">
        <v>4.0449620419587395</v>
      </c>
      <c r="AM1689" s="135">
        <v>4.0452129230562477</v>
      </c>
      <c r="AN1689" s="135">
        <v>4.045459313226452</v>
      </c>
      <c r="AO1689" s="135">
        <v>4.0457012840097599</v>
      </c>
      <c r="AP1689" s="135">
        <v>4.0459389061399653</v>
      </c>
      <c r="AQ1689" s="135">
        <v>4.04617224954014</v>
      </c>
      <c r="AR1689" s="135">
        <v>4.0464013833192016</v>
      </c>
      <c r="AS1689" s="135">
        <v>4.0466263757691161</v>
      </c>
      <c r="AT1689" s="135">
        <v>4.0468472943627161</v>
      </c>
      <c r="AU1689" s="135">
        <v>4.0470642057521244</v>
      </c>
      <c r="AV1689" s="135">
        <v>4.0472771757677277</v>
      </c>
      <c r="AW1689" s="135">
        <v>4.0474862694177043</v>
      </c>
      <c r="AX1689" s="136">
        <v>4.0476915508880689</v>
      </c>
    </row>
    <row r="1690" spans="1:50">
      <c r="A1690" s="212"/>
      <c r="B1690" s="215"/>
      <c r="C1690" s="216"/>
      <c r="D1690" s="106" t="s">
        <v>38</v>
      </c>
      <c r="E1690" s="107" t="str">
        <f>A1665&amp;"/"&amp;B1685&amp;"/"&amp;C1688&amp;"/"&amp;D1690</f>
        <v>Diesel oil fired power plants/Steam turbine/CHP/S</v>
      </c>
      <c r="F1690" s="108" t="str">
        <f>A1665</f>
        <v>Diesel oil fired power plants</v>
      </c>
      <c r="G1690" s="108" t="str">
        <f>B1685</f>
        <v>Steam turbine</v>
      </c>
      <c r="H1690" s="108" t="str">
        <f>C1688</f>
        <v>CHP</v>
      </c>
      <c r="I1690" s="109" t="str">
        <f t="shared" si="89"/>
        <v>S</v>
      </c>
      <c r="J1690" s="143">
        <v>4.3868702038428422</v>
      </c>
      <c r="K1690" s="143">
        <v>4.3871506791578456</v>
      </c>
      <c r="L1690" s="143">
        <v>4.3874262872073393</v>
      </c>
      <c r="M1690" s="143">
        <v>4.3876970998876672</v>
      </c>
      <c r="N1690" s="143">
        <v>4.3879631885007493</v>
      </c>
      <c r="O1690" s="143">
        <v>4.3882246237401601</v>
      </c>
      <c r="P1690" s="143">
        <v>4.3884814756781383</v>
      </c>
      <c r="Q1690" s="143">
        <v>4.3887338137535155</v>
      </c>
      <c r="R1690" s="143">
        <v>4.3889817067605312</v>
      </c>
      <c r="S1690" s="143">
        <v>4.3892252228384994</v>
      </c>
      <c r="T1690" s="143">
        <v>4.3894644294623113</v>
      </c>
      <c r="U1690" s="143">
        <v>4.3896993934337303</v>
      </c>
      <c r="V1690" s="143">
        <v>4.3899301808734768</v>
      </c>
      <c r="W1690" s="143">
        <v>4.3901568572140413</v>
      </c>
      <c r="X1690" s="143">
        <v>4.3903794871932353</v>
      </c>
      <c r="Y1690" s="143">
        <v>4.3905981348484335</v>
      </c>
      <c r="Z1690" s="143">
        <v>4.3908128635114814</v>
      </c>
      <c r="AA1690" s="143">
        <v>4.3910237358042554</v>
      </c>
      <c r="AB1690" s="143">
        <v>4.3912308136348424</v>
      </c>
      <c r="AC1690" s="143">
        <v>4.3914341581943148</v>
      </c>
      <c r="AD1690" s="143">
        <v>4.3916338299540829</v>
      </c>
      <c r="AE1690" s="143">
        <v>4.3918298886637936</v>
      </c>
      <c r="AF1690" s="143">
        <v>4.3920223933497651</v>
      </c>
      <c r="AG1690" s="143">
        <v>4.3922114023139205</v>
      </c>
      <c r="AH1690" s="143">
        <v>4.3923969731332164</v>
      </c>
      <c r="AI1690" s="143">
        <v>4.3925791626595236</v>
      </c>
      <c r="AJ1690" s="143">
        <v>4.3927580270199682</v>
      </c>
      <c r="AK1690" s="143">
        <v>4.3929336216176811</v>
      </c>
      <c r="AL1690" s="143">
        <v>4.3931060011329643</v>
      </c>
      <c r="AM1690" s="143">
        <v>4.3932752195248401</v>
      </c>
      <c r="AN1690" s="143">
        <v>4.3934413300329682</v>
      </c>
      <c r="AO1690" s="143">
        <v>4.3936043851799136</v>
      </c>
      <c r="AP1690" s="143">
        <v>4.393764436773747</v>
      </c>
      <c r="AQ1690" s="143">
        <v>4.3939215359109669</v>
      </c>
      <c r="AR1690" s="143">
        <v>4.3940757329797133</v>
      </c>
      <c r="AS1690" s="143">
        <v>4.3942270776632766</v>
      </c>
      <c r="AT1690" s="143">
        <v>4.3943756189438661</v>
      </c>
      <c r="AU1690" s="143">
        <v>4.394521405106639</v>
      </c>
      <c r="AV1690" s="143">
        <v>4.3946644837439717</v>
      </c>
      <c r="AW1690" s="143">
        <v>4.3948049017599455</v>
      </c>
      <c r="AX1690" s="144">
        <v>4.394942705375068</v>
      </c>
    </row>
    <row r="1691" spans="1:50">
      <c r="A1691" s="212"/>
      <c r="B1691" s="215"/>
      <c r="C1691" s="217" t="s">
        <v>42</v>
      </c>
      <c r="D1691" s="83" t="s">
        <v>24</v>
      </c>
      <c r="E1691" s="56" t="str">
        <f>A1665&amp;"/"&amp;B1685&amp;"/"&amp;C1691&amp;"/"&amp;D1691</f>
        <v>Diesel oil fired power plants/Steam turbine/Electricity only with CCS/L</v>
      </c>
      <c r="F1691" s="103" t="str">
        <f>A1665</f>
        <v>Diesel oil fired power plants</v>
      </c>
      <c r="G1691" s="103" t="str">
        <f>B1685</f>
        <v>Steam turbine</v>
      </c>
      <c r="H1691" s="103" t="str">
        <f>C1691</f>
        <v>Electricity only with CCS</v>
      </c>
      <c r="I1691" s="104" t="str">
        <f t="shared" si="89"/>
        <v>L</v>
      </c>
      <c r="J1691" s="141" t="s">
        <v>99</v>
      </c>
      <c r="K1691" s="141" t="s">
        <v>99</v>
      </c>
      <c r="L1691" s="141" t="s">
        <v>99</v>
      </c>
      <c r="M1691" s="141" t="s">
        <v>99</v>
      </c>
      <c r="N1691" s="141" t="s">
        <v>99</v>
      </c>
      <c r="O1691" s="141" t="s">
        <v>99</v>
      </c>
      <c r="P1691" s="141" t="s">
        <v>99</v>
      </c>
      <c r="Q1691" s="141" t="s">
        <v>99</v>
      </c>
      <c r="R1691" s="141" t="s">
        <v>99</v>
      </c>
      <c r="S1691" s="141" t="s">
        <v>99</v>
      </c>
      <c r="T1691" s="141" t="s">
        <v>99</v>
      </c>
      <c r="U1691" s="141" t="s">
        <v>99</v>
      </c>
      <c r="V1691" s="141" t="s">
        <v>99</v>
      </c>
      <c r="W1691" s="141" t="s">
        <v>99</v>
      </c>
      <c r="X1691" s="141" t="s">
        <v>99</v>
      </c>
      <c r="Y1691" s="141" t="s">
        <v>99</v>
      </c>
      <c r="Z1691" s="141" t="s">
        <v>99</v>
      </c>
      <c r="AA1691" s="141" t="s">
        <v>99</v>
      </c>
      <c r="AB1691" s="141" t="s">
        <v>99</v>
      </c>
      <c r="AC1691" s="141" t="s">
        <v>99</v>
      </c>
      <c r="AD1691" s="141" t="s">
        <v>99</v>
      </c>
      <c r="AE1691" s="141">
        <v>4.3690612081199482</v>
      </c>
      <c r="AF1691" s="141">
        <v>4.3690612081199482</v>
      </c>
      <c r="AG1691" s="141">
        <v>4.3690612081199482</v>
      </c>
      <c r="AH1691" s="141">
        <v>4.3690612081199482</v>
      </c>
      <c r="AI1691" s="141">
        <v>4.3690612081199482</v>
      </c>
      <c r="AJ1691" s="141">
        <v>4.3690612081199482</v>
      </c>
      <c r="AK1691" s="141">
        <v>4.3690612081199482</v>
      </c>
      <c r="AL1691" s="141">
        <v>4.3690612081199482</v>
      </c>
      <c r="AM1691" s="141">
        <v>4.3690612081199482</v>
      </c>
      <c r="AN1691" s="141">
        <v>4.3690612081199482</v>
      </c>
      <c r="AO1691" s="141">
        <v>4.3690612081199482</v>
      </c>
      <c r="AP1691" s="141">
        <v>4.3690612081199482</v>
      </c>
      <c r="AQ1691" s="141">
        <v>4.3690612081199482</v>
      </c>
      <c r="AR1691" s="141">
        <v>4.3690612081199482</v>
      </c>
      <c r="AS1691" s="141">
        <v>4.3690612081199482</v>
      </c>
      <c r="AT1691" s="141">
        <v>4.3690612081199482</v>
      </c>
      <c r="AU1691" s="141">
        <v>4.3690612081199482</v>
      </c>
      <c r="AV1691" s="141">
        <v>4.3690612081199482</v>
      </c>
      <c r="AW1691" s="141">
        <v>4.3690612081199482</v>
      </c>
      <c r="AX1691" s="142">
        <v>4.3690612081199482</v>
      </c>
    </row>
    <row r="1692" spans="1:50">
      <c r="A1692" s="212"/>
      <c r="B1692" s="215"/>
      <c r="C1692" s="216"/>
      <c r="D1692" s="106" t="s">
        <v>25</v>
      </c>
      <c r="E1692" s="107" t="str">
        <f>A1665&amp;"/"&amp;B1685&amp;"/"&amp;C1691&amp;"/"&amp;D1692</f>
        <v>Diesel oil fired power plants/Steam turbine/Electricity only with CCS/M</v>
      </c>
      <c r="F1692" s="108" t="str">
        <f>A1665</f>
        <v>Diesel oil fired power plants</v>
      </c>
      <c r="G1692" s="108" t="str">
        <f>B1685</f>
        <v>Steam turbine</v>
      </c>
      <c r="H1692" s="108" t="str">
        <f>C1691</f>
        <v>Electricity only with CCS</v>
      </c>
      <c r="I1692" s="109" t="str">
        <f t="shared" si="89"/>
        <v>M</v>
      </c>
      <c r="J1692" s="143" t="s">
        <v>99</v>
      </c>
      <c r="K1692" s="143" t="s">
        <v>99</v>
      </c>
      <c r="L1692" s="143" t="s">
        <v>99</v>
      </c>
      <c r="M1692" s="143" t="s">
        <v>99</v>
      </c>
      <c r="N1692" s="143" t="s">
        <v>99</v>
      </c>
      <c r="O1692" s="143" t="s">
        <v>99</v>
      </c>
      <c r="P1692" s="143" t="s">
        <v>99</v>
      </c>
      <c r="Q1692" s="143" t="s">
        <v>99</v>
      </c>
      <c r="R1692" s="143" t="s">
        <v>99</v>
      </c>
      <c r="S1692" s="143" t="s">
        <v>99</v>
      </c>
      <c r="T1692" s="143" t="s">
        <v>99</v>
      </c>
      <c r="U1692" s="143" t="s">
        <v>99</v>
      </c>
      <c r="V1692" s="143" t="s">
        <v>99</v>
      </c>
      <c r="W1692" s="143" t="s">
        <v>99</v>
      </c>
      <c r="X1692" s="143" t="s">
        <v>99</v>
      </c>
      <c r="Y1692" s="143" t="s">
        <v>99</v>
      </c>
      <c r="Z1692" s="143" t="s">
        <v>99</v>
      </c>
      <c r="AA1692" s="143" t="s">
        <v>99</v>
      </c>
      <c r="AB1692" s="143" t="s">
        <v>99</v>
      </c>
      <c r="AC1692" s="143" t="s">
        <v>99</v>
      </c>
      <c r="AD1692" s="143" t="s">
        <v>99</v>
      </c>
      <c r="AE1692" s="143">
        <v>5.5423910193126433</v>
      </c>
      <c r="AF1692" s="143">
        <v>5.5423910193126433</v>
      </c>
      <c r="AG1692" s="143">
        <v>5.5423910193126433</v>
      </c>
      <c r="AH1692" s="143">
        <v>5.5423910193126433</v>
      </c>
      <c r="AI1692" s="143">
        <v>5.5423910193126433</v>
      </c>
      <c r="AJ1692" s="143">
        <v>5.5423910193126433</v>
      </c>
      <c r="AK1692" s="143">
        <v>5.5423910193126433</v>
      </c>
      <c r="AL1692" s="143">
        <v>5.5423910193126433</v>
      </c>
      <c r="AM1692" s="143">
        <v>5.5423910193126433</v>
      </c>
      <c r="AN1692" s="143">
        <v>5.5423910193126433</v>
      </c>
      <c r="AO1692" s="143">
        <v>5.5423910193126433</v>
      </c>
      <c r="AP1692" s="143">
        <v>5.5423910193126433</v>
      </c>
      <c r="AQ1692" s="143">
        <v>5.5423910193126433</v>
      </c>
      <c r="AR1692" s="143">
        <v>5.5423910193126433</v>
      </c>
      <c r="AS1692" s="143">
        <v>5.5423910193126433</v>
      </c>
      <c r="AT1692" s="143">
        <v>5.5423910193126433</v>
      </c>
      <c r="AU1692" s="143">
        <v>5.5423910193126433</v>
      </c>
      <c r="AV1692" s="143">
        <v>5.5423910193126433</v>
      </c>
      <c r="AW1692" s="143">
        <v>5.5423910193126433</v>
      </c>
      <c r="AX1692" s="144">
        <v>5.5423910193126433</v>
      </c>
    </row>
    <row r="1693" spans="1:50">
      <c r="A1693" s="212"/>
      <c r="B1693" s="215"/>
      <c r="C1693" s="217" t="s">
        <v>43</v>
      </c>
      <c r="D1693" s="52" t="s">
        <v>24</v>
      </c>
      <c r="E1693" s="86" t="str">
        <f>A1665&amp;"/"&amp;B1685&amp;"/"&amp;C1693&amp;"/"&amp;D1693</f>
        <v>Diesel oil fired power plants/Steam turbine/CHP with CCS/L</v>
      </c>
      <c r="F1693" s="61" t="str">
        <f>A1665</f>
        <v>Diesel oil fired power plants</v>
      </c>
      <c r="G1693" s="61" t="str">
        <f>B1685</f>
        <v>Steam turbine</v>
      </c>
      <c r="H1693" s="61" t="str">
        <f>C1693</f>
        <v>CHP with CCS</v>
      </c>
      <c r="I1693" s="84" t="str">
        <f t="shared" si="89"/>
        <v>L</v>
      </c>
      <c r="J1693" s="135" t="s">
        <v>99</v>
      </c>
      <c r="K1693" s="135" t="s">
        <v>99</v>
      </c>
      <c r="L1693" s="135" t="s">
        <v>99</v>
      </c>
      <c r="M1693" s="135" t="s">
        <v>99</v>
      </c>
      <c r="N1693" s="135" t="s">
        <v>99</v>
      </c>
      <c r="O1693" s="135" t="s">
        <v>99</v>
      </c>
      <c r="P1693" s="135" t="s">
        <v>99</v>
      </c>
      <c r="Q1693" s="135" t="s">
        <v>99</v>
      </c>
      <c r="R1693" s="135" t="s">
        <v>99</v>
      </c>
      <c r="S1693" s="135" t="s">
        <v>99</v>
      </c>
      <c r="T1693" s="135" t="s">
        <v>99</v>
      </c>
      <c r="U1693" s="135" t="s">
        <v>99</v>
      </c>
      <c r="V1693" s="135" t="s">
        <v>99</v>
      </c>
      <c r="W1693" s="135" t="s">
        <v>99</v>
      </c>
      <c r="X1693" s="135" t="s">
        <v>99</v>
      </c>
      <c r="Y1693" s="135" t="s">
        <v>99</v>
      </c>
      <c r="Z1693" s="135" t="s">
        <v>99</v>
      </c>
      <c r="AA1693" s="135" t="s">
        <v>99</v>
      </c>
      <c r="AB1693" s="135" t="s">
        <v>99</v>
      </c>
      <c r="AC1693" s="135" t="s">
        <v>99</v>
      </c>
      <c r="AD1693" s="135" t="s">
        <v>99</v>
      </c>
      <c r="AE1693" s="135">
        <v>5.4953653957490314</v>
      </c>
      <c r="AF1693" s="135">
        <v>5.4953653957490314</v>
      </c>
      <c r="AG1693" s="135">
        <v>5.4953653957490314</v>
      </c>
      <c r="AH1693" s="135">
        <v>5.4953653957490314</v>
      </c>
      <c r="AI1693" s="135">
        <v>5.4953653957490314</v>
      </c>
      <c r="AJ1693" s="135">
        <v>5.4953653957490314</v>
      </c>
      <c r="AK1693" s="135">
        <v>5.4953653957490314</v>
      </c>
      <c r="AL1693" s="135">
        <v>5.4953653957490314</v>
      </c>
      <c r="AM1693" s="135">
        <v>5.4953653957490314</v>
      </c>
      <c r="AN1693" s="135">
        <v>5.4953653957490314</v>
      </c>
      <c r="AO1693" s="135">
        <v>5.4953653957490314</v>
      </c>
      <c r="AP1693" s="135">
        <v>5.4953653957490314</v>
      </c>
      <c r="AQ1693" s="135">
        <v>5.4953653957490314</v>
      </c>
      <c r="AR1693" s="135">
        <v>5.4953653957490314</v>
      </c>
      <c r="AS1693" s="135">
        <v>5.4953653957490314</v>
      </c>
      <c r="AT1693" s="135">
        <v>5.4953653957490314</v>
      </c>
      <c r="AU1693" s="135">
        <v>5.4953653957490314</v>
      </c>
      <c r="AV1693" s="135">
        <v>5.4953653957490314</v>
      </c>
      <c r="AW1693" s="135">
        <v>5.4953653957490314</v>
      </c>
      <c r="AX1693" s="136">
        <v>5.4953653957490314</v>
      </c>
    </row>
    <row r="1694" spans="1:50">
      <c r="A1694" s="212"/>
      <c r="B1694" s="218"/>
      <c r="C1694" s="210"/>
      <c r="D1694" s="93" t="s">
        <v>25</v>
      </c>
      <c r="E1694" s="73" t="str">
        <f>A1665&amp;"/"&amp;B1685&amp;"/"&amp;C1693&amp;"/"&amp;D1694</f>
        <v>Diesel oil fired power plants/Steam turbine/CHP with CCS/M</v>
      </c>
      <c r="F1694" s="91" t="str">
        <f>A1665</f>
        <v>Diesel oil fired power plants</v>
      </c>
      <c r="G1694" s="91" t="str">
        <f>B1685</f>
        <v>Steam turbine</v>
      </c>
      <c r="H1694" s="91" t="str">
        <f>C1693</f>
        <v>CHP with CCS</v>
      </c>
      <c r="I1694" s="70" t="str">
        <f t="shared" si="89"/>
        <v>M</v>
      </c>
      <c r="J1694" s="137" t="s">
        <v>99</v>
      </c>
      <c r="K1694" s="137" t="s">
        <v>99</v>
      </c>
      <c r="L1694" s="137" t="s">
        <v>99</v>
      </c>
      <c r="M1694" s="137" t="s">
        <v>99</v>
      </c>
      <c r="N1694" s="137" t="s">
        <v>99</v>
      </c>
      <c r="O1694" s="137" t="s">
        <v>99</v>
      </c>
      <c r="P1694" s="137" t="s">
        <v>99</v>
      </c>
      <c r="Q1694" s="137" t="s">
        <v>99</v>
      </c>
      <c r="R1694" s="137" t="s">
        <v>99</v>
      </c>
      <c r="S1694" s="137" t="s">
        <v>99</v>
      </c>
      <c r="T1694" s="137" t="s">
        <v>99</v>
      </c>
      <c r="U1694" s="137" t="s">
        <v>99</v>
      </c>
      <c r="V1694" s="137" t="s">
        <v>99</v>
      </c>
      <c r="W1694" s="137" t="s">
        <v>99</v>
      </c>
      <c r="X1694" s="137" t="s">
        <v>99</v>
      </c>
      <c r="Y1694" s="137" t="s">
        <v>99</v>
      </c>
      <c r="Z1694" s="137" t="s">
        <v>99</v>
      </c>
      <c r="AA1694" s="137" t="s">
        <v>99</v>
      </c>
      <c r="AB1694" s="137" t="s">
        <v>99</v>
      </c>
      <c r="AC1694" s="137" t="s">
        <v>99</v>
      </c>
      <c r="AD1694" s="137" t="s">
        <v>99</v>
      </c>
      <c r="AE1694" s="137">
        <v>6.6176861069422994</v>
      </c>
      <c r="AF1694" s="137">
        <v>6.6176861069422994</v>
      </c>
      <c r="AG1694" s="137">
        <v>6.6176861069422994</v>
      </c>
      <c r="AH1694" s="137">
        <v>6.6176861069422994</v>
      </c>
      <c r="AI1694" s="137">
        <v>6.6176861069422994</v>
      </c>
      <c r="AJ1694" s="137">
        <v>6.6176861069422994</v>
      </c>
      <c r="AK1694" s="137">
        <v>6.6176861069422994</v>
      </c>
      <c r="AL1694" s="137">
        <v>6.6176861069422994</v>
      </c>
      <c r="AM1694" s="137">
        <v>6.6176861069422994</v>
      </c>
      <c r="AN1694" s="137">
        <v>6.6176861069422994</v>
      </c>
      <c r="AO1694" s="137">
        <v>6.6176861069422994</v>
      </c>
      <c r="AP1694" s="137">
        <v>6.6176861069422994</v>
      </c>
      <c r="AQ1694" s="137">
        <v>6.6176861069422994</v>
      </c>
      <c r="AR1694" s="137">
        <v>6.6176861069422994</v>
      </c>
      <c r="AS1694" s="137">
        <v>6.6176861069422994</v>
      </c>
      <c r="AT1694" s="137">
        <v>6.6176861069422994</v>
      </c>
      <c r="AU1694" s="137">
        <v>6.6176861069422994</v>
      </c>
      <c r="AV1694" s="137">
        <v>6.6176861069422994</v>
      </c>
      <c r="AW1694" s="137">
        <v>6.6176861069422994</v>
      </c>
      <c r="AX1694" s="138">
        <v>6.6176861069422994</v>
      </c>
    </row>
    <row r="1695" spans="1:50">
      <c r="A1695" s="212"/>
      <c r="B1695" s="214" t="s">
        <v>52</v>
      </c>
      <c r="C1695" s="209" t="s">
        <v>36</v>
      </c>
      <c r="D1695" s="67" t="s">
        <v>38</v>
      </c>
      <c r="E1695" s="87" t="str">
        <f>A1665&amp;"/"&amp;B1695&amp;"/"&amp;C1695&amp;"/"&amp;D1695</f>
        <v>Diesel oil fired power plants/Internal combustion engine/Electricity only/S</v>
      </c>
      <c r="F1695" s="55" t="str">
        <f>A1665</f>
        <v>Diesel oil fired power plants</v>
      </c>
      <c r="G1695" s="55" t="str">
        <f>B1695</f>
        <v>Internal combustion engine</v>
      </c>
      <c r="H1695" s="55" t="str">
        <f>C1695</f>
        <v>Electricity only</v>
      </c>
      <c r="I1695" s="85" t="str">
        <f t="shared" si="89"/>
        <v>S</v>
      </c>
      <c r="J1695" s="139">
        <v>2.3413353937972929</v>
      </c>
      <c r="K1695" s="139">
        <v>2.3411004269007196</v>
      </c>
      <c r="L1695" s="139">
        <v>2.3408543773015067</v>
      </c>
      <c r="M1695" s="139">
        <v>2.3405967719173404</v>
      </c>
      <c r="N1695" s="139">
        <v>2.3403271224586835</v>
      </c>
      <c r="O1695" s="139">
        <v>2.3400449254578524</v>
      </c>
      <c r="P1695" s="139">
        <v>2.3397496623640142</v>
      </c>
      <c r="Q1695" s="139">
        <v>2.3394407997114404</v>
      </c>
      <c r="R1695" s="139">
        <v>2.3391177893687556</v>
      </c>
      <c r="S1695" s="139">
        <v>2.3387800688773588</v>
      </c>
      <c r="T1695" s="139">
        <v>2.3384270618875695</v>
      </c>
      <c r="U1695" s="139">
        <v>2.338058178701437</v>
      </c>
      <c r="V1695" s="139">
        <v>2.3376728169314704</v>
      </c>
      <c r="W1695" s="139">
        <v>2.3372703622848245</v>
      </c>
      <c r="X1695" s="139">
        <v>2.3368501894826985</v>
      </c>
      <c r="Y1695" s="139">
        <v>2.3364116633248444</v>
      </c>
      <c r="Z1695" s="139">
        <v>2.3359541399091293</v>
      </c>
      <c r="AA1695" s="139">
        <v>2.3354769680160352</v>
      </c>
      <c r="AB1695" s="139">
        <v>2.3349794906678083</v>
      </c>
      <c r="AC1695" s="139">
        <v>2.3344610468716258</v>
      </c>
      <c r="AD1695" s="139">
        <v>2.3339209735556836</v>
      </c>
      <c r="AE1695" s="139">
        <v>2.3333586077064035</v>
      </c>
      <c r="AF1695" s="139">
        <v>2.332773288714121</v>
      </c>
      <c r="AG1695" s="139">
        <v>2.3321643609334788</v>
      </c>
      <c r="AH1695" s="139">
        <v>2.3315311764634425</v>
      </c>
      <c r="AI1695" s="139">
        <v>2.3308730981502301</v>
      </c>
      <c r="AJ1695" s="139">
        <v>2.3301895028145809</v>
      </c>
      <c r="AK1695" s="139">
        <v>2.3294797847026083</v>
      </c>
      <c r="AL1695" s="139">
        <v>2.3287433591570248</v>
      </c>
      <c r="AM1695" s="139">
        <v>2.3279796665027432</v>
      </c>
      <c r="AN1695" s="139">
        <v>2.3271881761377697</v>
      </c>
      <c r="AO1695" s="139">
        <v>2.3263683908169455</v>
      </c>
      <c r="AP1695" s="139">
        <v>2.3255198511124044</v>
      </c>
      <c r="AQ1695" s="139">
        <v>2.3246421400307118</v>
      </c>
      <c r="AR1695" s="139">
        <v>2.3237348877624822</v>
      </c>
      <c r="AS1695" s="139">
        <v>2.3227977765359489</v>
      </c>
      <c r="AT1695" s="139">
        <v>2.3218305455414918</v>
      </c>
      <c r="AU1695" s="139">
        <v>2.320832995889607</v>
      </c>
      <c r="AV1695" s="139">
        <v>2.3198049955602968</v>
      </c>
      <c r="AW1695" s="139">
        <v>2.3187464842974581</v>
      </c>
      <c r="AX1695" s="140">
        <v>2.3176574783976718</v>
      </c>
    </row>
    <row r="1696" spans="1:50">
      <c r="A1696" s="212"/>
      <c r="B1696" s="215"/>
      <c r="C1696" s="216"/>
      <c r="D1696" s="106" t="s">
        <v>47</v>
      </c>
      <c r="E1696" s="86" t="str">
        <f>A1665&amp;"/"&amp;B1695&amp;"/"&amp;C1695&amp;"/"&amp;D1696</f>
        <v>Diesel oil fired power plants/Internal combustion engine/Electricity only/XS</v>
      </c>
      <c r="F1696" s="61" t="str">
        <f>A1665</f>
        <v>Diesel oil fired power plants</v>
      </c>
      <c r="G1696" s="61" t="str">
        <f>B1695</f>
        <v>Internal combustion engine</v>
      </c>
      <c r="H1696" s="61" t="str">
        <f>C1695</f>
        <v>Electricity only</v>
      </c>
      <c r="I1696" s="84" t="str">
        <f t="shared" si="89"/>
        <v>XS</v>
      </c>
      <c r="J1696" s="135">
        <v>2.1657352392624958</v>
      </c>
      <c r="K1696" s="135">
        <v>2.1655645692024512</v>
      </c>
      <c r="L1696" s="135">
        <v>2.1653856989415972</v>
      </c>
      <c r="M1696" s="135">
        <v>2.1651982631009798</v>
      </c>
      <c r="N1696" s="135">
        <v>2.1650018829233217</v>
      </c>
      <c r="O1696" s="135">
        <v>2.1647961660842219</v>
      </c>
      <c r="P1696" s="135">
        <v>2.1645807065361806</v>
      </c>
      <c r="Q1696" s="135">
        <v>2.1643550843901869</v>
      </c>
      <c r="R1696" s="135">
        <v>2.1641188658400199</v>
      </c>
      <c r="S1696" s="135">
        <v>2.163871603134766</v>
      </c>
      <c r="T1696" s="135">
        <v>2.1636128346054773</v>
      </c>
      <c r="U1696" s="135">
        <v>2.1633420847522871</v>
      </c>
      <c r="V1696" s="135">
        <v>2.1630588643986921</v>
      </c>
      <c r="W1696" s="135">
        <v>2.16276267092011</v>
      </c>
      <c r="X1696" s="135">
        <v>2.1624529885542025</v>
      </c>
      <c r="Y1696" s="135">
        <v>2.1621292888008119</v>
      </c>
      <c r="Z1696" s="135">
        <v>2.1617910309197086</v>
      </c>
      <c r="AA1696" s="135">
        <v>2.1614376625346283</v>
      </c>
      <c r="AB1696" s="135">
        <v>2.1610686203523537</v>
      </c>
      <c r="AC1696" s="135">
        <v>2.1606833310057865</v>
      </c>
      <c r="AD1696" s="135">
        <v>2.1602812120300769</v>
      </c>
      <c r="AE1696" s="135">
        <v>2.1598616729809339</v>
      </c>
      <c r="AF1696" s="135">
        <v>2.1594241167041832</v>
      </c>
      <c r="AG1696" s="135">
        <v>2.1589679407654732</v>
      </c>
      <c r="AH1696" s="135">
        <v>2.1584925390487224</v>
      </c>
      <c r="AI1696" s="135">
        <v>2.1579973035314675</v>
      </c>
      <c r="AJ1696" s="135">
        <v>2.1574816262446364</v>
      </c>
      <c r="AK1696" s="135">
        <v>2.1569449014234947</v>
      </c>
      <c r="AL1696" s="135">
        <v>2.1563865278554699</v>
      </c>
      <c r="AM1696" s="135">
        <v>2.1558059114293657</v>
      </c>
      <c r="AN1696" s="135">
        <v>2.1552024678889836</v>
      </c>
      <c r="AO1696" s="135">
        <v>2.1545756257924564</v>
      </c>
      <c r="AP1696" s="135">
        <v>2.1539248296766087</v>
      </c>
      <c r="AQ1696" s="135">
        <v>2.1532495434233887</v>
      </c>
      <c r="AR1696" s="135">
        <v>2.1525492538228783</v>
      </c>
      <c r="AS1696" s="135">
        <v>2.151823474324559</v>
      </c>
      <c r="AT1696" s="135">
        <v>2.1510717489654039</v>
      </c>
      <c r="AU1696" s="135">
        <v>2.1502936564600246</v>
      </c>
      <c r="AV1696" s="135">
        <v>2.1494888144344855</v>
      </c>
      <c r="AW1696" s="135">
        <v>2.1486568837816002</v>
      </c>
      <c r="AX1696" s="136">
        <v>2.1477975731115508</v>
      </c>
    </row>
    <row r="1697" spans="1:50">
      <c r="A1697" s="212"/>
      <c r="B1697" s="215"/>
      <c r="C1697" s="206" t="s">
        <v>26</v>
      </c>
      <c r="D1697" s="52" t="s">
        <v>38</v>
      </c>
      <c r="E1697" s="56" t="str">
        <f>A1665&amp;"/"&amp;B1695&amp;"/"&amp;C1697&amp;"/"&amp;D1697</f>
        <v>Diesel oil fired power plants/Internal combustion engine/CHP/S</v>
      </c>
      <c r="F1697" s="103" t="str">
        <f>A1665</f>
        <v>Diesel oil fired power plants</v>
      </c>
      <c r="G1697" s="103" t="str">
        <f>B1695</f>
        <v>Internal combustion engine</v>
      </c>
      <c r="H1697" s="103" t="str">
        <f>C1697</f>
        <v>CHP</v>
      </c>
      <c r="I1697" s="104" t="str">
        <f t="shared" si="89"/>
        <v>S</v>
      </c>
      <c r="J1697" s="141">
        <v>2.9712920658337416</v>
      </c>
      <c r="K1697" s="141">
        <v>2.9711085242791571</v>
      </c>
      <c r="L1697" s="141">
        <v>2.9709160363356619</v>
      </c>
      <c r="M1697" s="141">
        <v>2.9707141902482506</v>
      </c>
      <c r="N1697" s="141">
        <v>2.9705025577964275</v>
      </c>
      <c r="O1697" s="141">
        <v>2.9702806938938244</v>
      </c>
      <c r="P1697" s="141">
        <v>2.970048136207196</v>
      </c>
      <c r="Q1697" s="141">
        <v>2.9698044047990035</v>
      </c>
      <c r="R1697" s="141">
        <v>2.9695490017981863</v>
      </c>
      <c r="S1697" s="141">
        <v>2.9692814111041668</v>
      </c>
      <c r="T1697" s="141">
        <v>2.9690010981295951</v>
      </c>
      <c r="U1697" s="141">
        <v>2.9687075095878113</v>
      </c>
      <c r="V1697" s="141">
        <v>2.9684000733315017</v>
      </c>
      <c r="W1697" s="141">
        <v>2.9680781982495397</v>
      </c>
      <c r="X1697" s="141">
        <v>2.9677412742295428</v>
      </c>
      <c r="Y1697" s="141">
        <v>2.9673886721942022</v>
      </c>
      <c r="Z1697" s="141">
        <v>2.967019744219979</v>
      </c>
      <c r="AA1697" s="141">
        <v>2.9666338237473386</v>
      </c>
      <c r="AB1697" s="141">
        <v>2.9662302258921822</v>
      </c>
      <c r="AC1697" s="141">
        <v>2.9658082478687016</v>
      </c>
      <c r="AD1697" s="141">
        <v>2.9653671695343364</v>
      </c>
      <c r="AE1697" s="141">
        <v>2.964906254068012</v>
      </c>
      <c r="AF1697" s="141">
        <v>2.9644247487932125</v>
      </c>
      <c r="AG1697" s="141">
        <v>2.963921886157812</v>
      </c>
      <c r="AH1697" s="141">
        <v>2.9633968848828576</v>
      </c>
      <c r="AI1697" s="141">
        <v>2.962848951292655</v>
      </c>
      <c r="AJ1697" s="141">
        <v>2.9622772808386024</v>
      </c>
      <c r="AK1697" s="141">
        <v>2.9616810598291061</v>
      </c>
      <c r="AL1697" s="141">
        <v>2.9610594673777175</v>
      </c>
      <c r="AM1697" s="141">
        <v>2.9604116775812086</v>
      </c>
      <c r="AN1697" s="141">
        <v>2.9597368619386821</v>
      </c>
      <c r="AO1697" s="141">
        <v>2.9590341920219982</v>
      </c>
      <c r="AP1697" s="141">
        <v>2.9583028424066771</v>
      </c>
      <c r="AQ1697" s="141">
        <v>2.9575419938710867</v>
      </c>
      <c r="AR1697" s="141">
        <v>2.9567508368700421</v>
      </c>
      <c r="AS1697" s="141">
        <v>2.9559285752869315</v>
      </c>
      <c r="AT1697" s="141">
        <v>2.9550744304661514</v>
      </c>
      <c r="AU1697" s="141">
        <v>2.954187645524911</v>
      </c>
      <c r="AV1697" s="141">
        <v>2.9532674899403899</v>
      </c>
      <c r="AW1697" s="141">
        <v>2.9523132644047463</v>
      </c>
      <c r="AX1697" s="142">
        <v>2.9513243059366525</v>
      </c>
    </row>
    <row r="1698" spans="1:50">
      <c r="A1698" s="213"/>
      <c r="B1698" s="218"/>
      <c r="C1698" s="210"/>
      <c r="D1698" s="93" t="s">
        <v>47</v>
      </c>
      <c r="E1698" s="73" t="str">
        <f>A1665&amp;"/"&amp;B1695&amp;"/"&amp;C1697&amp;"/"&amp;D1698</f>
        <v>Diesel oil fired power plants/Internal combustion engine/CHP/XS</v>
      </c>
      <c r="F1698" s="91" t="str">
        <f>A1665</f>
        <v>Diesel oil fired power plants</v>
      </c>
      <c r="G1698" s="91" t="str">
        <f>B1695</f>
        <v>Internal combustion engine</v>
      </c>
      <c r="H1698" s="91" t="str">
        <f>C1697</f>
        <v>CHP</v>
      </c>
      <c r="I1698" s="70" t="str">
        <f t="shared" si="89"/>
        <v>XS</v>
      </c>
      <c r="J1698" s="137">
        <v>2.5337756867441619</v>
      </c>
      <c r="K1698" s="137">
        <v>2.5336191712895348</v>
      </c>
      <c r="L1698" s="137">
        <v>2.5334550267825624</v>
      </c>
      <c r="M1698" s="137">
        <v>2.5332829020982781</v>
      </c>
      <c r="N1698" s="137">
        <v>2.533102432070736</v>
      </c>
      <c r="O1698" s="137">
        <v>2.5329132371515808</v>
      </c>
      <c r="P1698" s="137">
        <v>2.5327149230851451</v>
      </c>
      <c r="Q1698" s="137">
        <v>2.5325070806036623</v>
      </c>
      <c r="R1698" s="137">
        <v>2.5322892851465162</v>
      </c>
      <c r="S1698" s="137">
        <v>2.5320610966078321</v>
      </c>
      <c r="T1698" s="137">
        <v>2.5318220591170997</v>
      </c>
      <c r="U1698" s="137">
        <v>2.5315717008579339</v>
      </c>
      <c r="V1698" s="137">
        <v>2.5313095339304819</v>
      </c>
      <c r="W1698" s="137">
        <v>2.5310350542634636</v>
      </c>
      <c r="X1698" s="137">
        <v>2.530747741582235</v>
      </c>
      <c r="Y1698" s="137">
        <v>2.5304470594397701</v>
      </c>
      <c r="Z1698" s="137">
        <v>2.5301324553178817</v>
      </c>
      <c r="AA1698" s="137">
        <v>2.5298033608064947</v>
      </c>
      <c r="AB1698" s="137">
        <v>2.5294591918692251</v>
      </c>
      <c r="AC1698" s="137">
        <v>2.5290993492039648</v>
      </c>
      <c r="AD1698" s="137">
        <v>2.5287232187076008</v>
      </c>
      <c r="AE1698" s="137">
        <v>2.52833017205438</v>
      </c>
      <c r="AF1698" s="137">
        <v>2.5279195673977877</v>
      </c>
      <c r="AG1698" s="137">
        <v>2.5274907502061024</v>
      </c>
      <c r="AH1698" s="137">
        <v>2.5270430542420175</v>
      </c>
      <c r="AI1698" s="137">
        <v>2.5265758026968839</v>
      </c>
      <c r="AJ1698" s="137">
        <v>2.5260883094901527</v>
      </c>
      <c r="AK1698" s="137">
        <v>2.5255798807445711</v>
      </c>
      <c r="AL1698" s="137">
        <v>2.5250498164474586</v>
      </c>
      <c r="AM1698" s="137">
        <v>2.5244974123080639</v>
      </c>
      <c r="AN1698" s="137">
        <v>2.5239219618204705</v>
      </c>
      <c r="AO1698" s="137">
        <v>2.5233227585408025</v>
      </c>
      <c r="AP1698" s="137">
        <v>2.5226990985865627</v>
      </c>
      <c r="AQ1698" s="137">
        <v>2.522050283364746</v>
      </c>
      <c r="AR1698" s="137">
        <v>2.5213756225339599</v>
      </c>
      <c r="AS1698" s="137">
        <v>2.5206744372040539</v>
      </c>
      <c r="AT1698" s="137">
        <v>2.5199460633747908</v>
      </c>
      <c r="AU1698" s="137">
        <v>2.5191898556127459</v>
      </c>
      <c r="AV1698" s="137">
        <v>2.5184051909630156</v>
      </c>
      <c r="AW1698" s="137">
        <v>2.5175914730893396</v>
      </c>
      <c r="AX1698" s="138">
        <v>2.5167481366329643</v>
      </c>
    </row>
    <row r="1699" spans="1:50">
      <c r="A1699" s="211" t="s">
        <v>56</v>
      </c>
      <c r="B1699" s="214" t="s">
        <v>41</v>
      </c>
      <c r="C1699" s="209" t="s">
        <v>36</v>
      </c>
      <c r="D1699" s="67" t="s">
        <v>24</v>
      </c>
      <c r="E1699" s="87" t="str">
        <f>A1699&amp;"/"&amp;B1699&amp;"/"&amp;C1699&amp;"/"&amp;D1699</f>
        <v>Fuel oil fired power plants/Integrated gasification combined cycle/Electricity only/L</v>
      </c>
      <c r="F1699" s="55" t="str">
        <f>A1699</f>
        <v>Fuel oil fired power plants</v>
      </c>
      <c r="G1699" s="55" t="str">
        <f>B1699</f>
        <v>Integrated gasification combined cycle</v>
      </c>
      <c r="H1699" s="55" t="str">
        <f>C1699</f>
        <v>Electricity only</v>
      </c>
      <c r="I1699" s="85" t="str">
        <f t="shared" si="89"/>
        <v>L</v>
      </c>
      <c r="J1699" s="139">
        <v>6.7760844079718634</v>
      </c>
      <c r="K1699" s="139">
        <v>6.7760844079718634</v>
      </c>
      <c r="L1699" s="139">
        <v>6.7760844079718634</v>
      </c>
      <c r="M1699" s="139">
        <v>6.7760844079718634</v>
      </c>
      <c r="N1699" s="139">
        <v>6.7760844079718634</v>
      </c>
      <c r="O1699" s="139">
        <v>6.7760844079718634</v>
      </c>
      <c r="P1699" s="139">
        <v>6.7760844079718634</v>
      </c>
      <c r="Q1699" s="139">
        <v>6.7760844079718634</v>
      </c>
      <c r="R1699" s="139">
        <v>6.7760844079718634</v>
      </c>
      <c r="S1699" s="139">
        <v>6.7760844079718634</v>
      </c>
      <c r="T1699" s="139">
        <v>6.7760844079718634</v>
      </c>
      <c r="U1699" s="139">
        <v>6.7760844079718634</v>
      </c>
      <c r="V1699" s="139">
        <v>6.7760844079718634</v>
      </c>
      <c r="W1699" s="139">
        <v>6.7760844079718634</v>
      </c>
      <c r="X1699" s="139">
        <v>6.7760844079718634</v>
      </c>
      <c r="Y1699" s="139">
        <v>6.7760844079718634</v>
      </c>
      <c r="Z1699" s="139">
        <v>6.7760844079718634</v>
      </c>
      <c r="AA1699" s="139">
        <v>6.7760844079718634</v>
      </c>
      <c r="AB1699" s="139">
        <v>6.7760844079718634</v>
      </c>
      <c r="AC1699" s="139">
        <v>6.7760844079718634</v>
      </c>
      <c r="AD1699" s="139">
        <v>6.7760844079718634</v>
      </c>
      <c r="AE1699" s="139">
        <v>6.7760844079718634</v>
      </c>
      <c r="AF1699" s="139">
        <v>6.7760844079718634</v>
      </c>
      <c r="AG1699" s="139">
        <v>6.7760844079718634</v>
      </c>
      <c r="AH1699" s="139">
        <v>6.7760844079718634</v>
      </c>
      <c r="AI1699" s="139">
        <v>6.7760844079718634</v>
      </c>
      <c r="AJ1699" s="139">
        <v>6.7760844079718634</v>
      </c>
      <c r="AK1699" s="139">
        <v>6.7760844079718634</v>
      </c>
      <c r="AL1699" s="139">
        <v>6.7760844079718634</v>
      </c>
      <c r="AM1699" s="139">
        <v>6.7760844079718634</v>
      </c>
      <c r="AN1699" s="139">
        <v>6.7742298843446669</v>
      </c>
      <c r="AO1699" s="139">
        <v>6.7735856099130354</v>
      </c>
      <c r="AP1699" s="139">
        <v>6.772719633903292</v>
      </c>
      <c r="AQ1699" s="139">
        <v>6.771557386820243</v>
      </c>
      <c r="AR1699" s="139">
        <v>6.7700006009127813</v>
      </c>
      <c r="AS1699" s="139">
        <v>6.7679208832982294</v>
      </c>
      <c r="AT1699" s="139">
        <v>6.7651524327518606</v>
      </c>
      <c r="AU1699" s="139">
        <v>6.7614845559915526</v>
      </c>
      <c r="AV1699" s="139">
        <v>6.7566554119622371</v>
      </c>
      <c r="AW1699" s="139">
        <v>6.7503496175684683</v>
      </c>
      <c r="AX1699" s="140">
        <v>6.7422039859320044</v>
      </c>
    </row>
    <row r="1700" spans="1:50">
      <c r="A1700" s="212"/>
      <c r="B1700" s="215"/>
      <c r="C1700" s="216"/>
      <c r="D1700" s="52" t="s">
        <v>25</v>
      </c>
      <c r="E1700" s="86" t="str">
        <f>A1699&amp;"/"&amp;B1699&amp;"/"&amp;C1699&amp;"/"&amp;D1700</f>
        <v>Fuel oil fired power plants/Integrated gasification combined cycle/Electricity only/M</v>
      </c>
      <c r="F1700" s="61" t="str">
        <f>A1699</f>
        <v>Fuel oil fired power plants</v>
      </c>
      <c r="G1700" s="61" t="str">
        <f>B1699</f>
        <v>Integrated gasification combined cycle</v>
      </c>
      <c r="H1700" s="61" t="str">
        <f>C1699</f>
        <v>Electricity only</v>
      </c>
      <c r="I1700" s="84" t="str">
        <f t="shared" si="89"/>
        <v>M</v>
      </c>
      <c r="J1700" s="135">
        <v>7.2842907385697524</v>
      </c>
      <c r="K1700" s="135">
        <v>7.2842907385697524</v>
      </c>
      <c r="L1700" s="135">
        <v>7.2842907385697524</v>
      </c>
      <c r="M1700" s="135">
        <v>7.2842907385697524</v>
      </c>
      <c r="N1700" s="135">
        <v>7.2842907385697524</v>
      </c>
      <c r="O1700" s="135">
        <v>7.2842907385697524</v>
      </c>
      <c r="P1700" s="135">
        <v>7.2842907385697524</v>
      </c>
      <c r="Q1700" s="135">
        <v>7.2842907385697524</v>
      </c>
      <c r="R1700" s="135">
        <v>7.2842907385697524</v>
      </c>
      <c r="S1700" s="135">
        <v>7.2842907385697524</v>
      </c>
      <c r="T1700" s="135">
        <v>7.2842907385697524</v>
      </c>
      <c r="U1700" s="135">
        <v>7.2842907385697524</v>
      </c>
      <c r="V1700" s="135">
        <v>7.2842907385697524</v>
      </c>
      <c r="W1700" s="135">
        <v>7.2842907385697524</v>
      </c>
      <c r="X1700" s="135">
        <v>7.2842907385697524</v>
      </c>
      <c r="Y1700" s="135">
        <v>7.2842907385697524</v>
      </c>
      <c r="Z1700" s="135">
        <v>7.2842907385697524</v>
      </c>
      <c r="AA1700" s="135">
        <v>7.2842907385697524</v>
      </c>
      <c r="AB1700" s="135">
        <v>7.2842907385697524</v>
      </c>
      <c r="AC1700" s="135">
        <v>7.2842907385697524</v>
      </c>
      <c r="AD1700" s="135">
        <v>7.2842907385697524</v>
      </c>
      <c r="AE1700" s="135">
        <v>7.2842907385697524</v>
      </c>
      <c r="AF1700" s="135">
        <v>7.2842907385697524</v>
      </c>
      <c r="AG1700" s="135">
        <v>7.2842907385697524</v>
      </c>
      <c r="AH1700" s="135">
        <v>7.2842907385697524</v>
      </c>
      <c r="AI1700" s="135">
        <v>7.2842907385697524</v>
      </c>
      <c r="AJ1700" s="135">
        <v>7.2842907385697524</v>
      </c>
      <c r="AK1700" s="135">
        <v>7.2842907385697524</v>
      </c>
      <c r="AL1700" s="135">
        <v>7.2842907385697524</v>
      </c>
      <c r="AM1700" s="135">
        <v>7.2842907385697524</v>
      </c>
      <c r="AN1700" s="135">
        <v>7.2822971256705138</v>
      </c>
      <c r="AO1700" s="135">
        <v>7.2816045306565123</v>
      </c>
      <c r="AP1700" s="135">
        <v>7.2806736064460367</v>
      </c>
      <c r="AQ1700" s="135">
        <v>7.2794241908317598</v>
      </c>
      <c r="AR1700" s="135">
        <v>7.2777506459812376</v>
      </c>
      <c r="AS1700" s="135">
        <v>7.2755149495455953</v>
      </c>
      <c r="AT1700" s="135">
        <v>7.272538865208249</v>
      </c>
      <c r="AU1700" s="135">
        <v>7.2685958976909175</v>
      </c>
      <c r="AV1700" s="135">
        <v>7.2634045678594035</v>
      </c>
      <c r="AW1700" s="135">
        <v>7.2566258388861016</v>
      </c>
      <c r="AX1700" s="136">
        <v>7.247869284876904</v>
      </c>
    </row>
    <row r="1701" spans="1:50">
      <c r="A1701" s="212"/>
      <c r="B1701" s="215"/>
      <c r="C1701" s="217" t="s">
        <v>26</v>
      </c>
      <c r="D1701" s="83" t="s">
        <v>24</v>
      </c>
      <c r="E1701" s="56" t="str">
        <f>A1699&amp;"/"&amp;B1699&amp;"/"&amp;C1701&amp;"/"&amp;D1701</f>
        <v>Fuel oil fired power plants/Integrated gasification combined cycle/CHP/L</v>
      </c>
      <c r="F1701" s="103" t="str">
        <f>A1699</f>
        <v>Fuel oil fired power plants</v>
      </c>
      <c r="G1701" s="103" t="str">
        <f>B1699</f>
        <v>Integrated gasification combined cycle</v>
      </c>
      <c r="H1701" s="103" t="str">
        <f>C1701</f>
        <v>CHP</v>
      </c>
      <c r="I1701" s="104" t="str">
        <f t="shared" si="89"/>
        <v>L</v>
      </c>
      <c r="J1701" s="141">
        <v>7.8142651974374804</v>
      </c>
      <c r="K1701" s="141">
        <v>7.8142651974374804</v>
      </c>
      <c r="L1701" s="141">
        <v>7.8142651974374804</v>
      </c>
      <c r="M1701" s="141">
        <v>7.8142651974374804</v>
      </c>
      <c r="N1701" s="141">
        <v>7.8142651974374804</v>
      </c>
      <c r="O1701" s="141">
        <v>7.8142651974374804</v>
      </c>
      <c r="P1701" s="141">
        <v>7.8142651974374804</v>
      </c>
      <c r="Q1701" s="141">
        <v>7.8142651974374804</v>
      </c>
      <c r="R1701" s="141">
        <v>7.8142651974374804</v>
      </c>
      <c r="S1701" s="141">
        <v>7.8142651974374804</v>
      </c>
      <c r="T1701" s="141">
        <v>7.8142651974374804</v>
      </c>
      <c r="U1701" s="141">
        <v>7.8142651974374804</v>
      </c>
      <c r="V1701" s="141">
        <v>7.8142651974374804</v>
      </c>
      <c r="W1701" s="141">
        <v>7.8142651974374804</v>
      </c>
      <c r="X1701" s="141">
        <v>7.8142651974374804</v>
      </c>
      <c r="Y1701" s="141">
        <v>7.8142651974374804</v>
      </c>
      <c r="Z1701" s="141">
        <v>7.8142651974374804</v>
      </c>
      <c r="AA1701" s="141">
        <v>7.8142651974374804</v>
      </c>
      <c r="AB1701" s="141">
        <v>7.8142651974374804</v>
      </c>
      <c r="AC1701" s="141">
        <v>7.8142651974374804</v>
      </c>
      <c r="AD1701" s="141">
        <v>7.8142651974374804</v>
      </c>
      <c r="AE1701" s="141">
        <v>7.8142651974374804</v>
      </c>
      <c r="AF1701" s="141">
        <v>7.8142651974374804</v>
      </c>
      <c r="AG1701" s="141">
        <v>7.8142651974374804</v>
      </c>
      <c r="AH1701" s="141">
        <v>7.8142651974374804</v>
      </c>
      <c r="AI1701" s="141">
        <v>7.8142651974374804</v>
      </c>
      <c r="AJ1701" s="141">
        <v>7.8142651974374804</v>
      </c>
      <c r="AK1701" s="141">
        <v>7.8142651974374804</v>
      </c>
      <c r="AL1701" s="141">
        <v>7.8142651974374804</v>
      </c>
      <c r="AM1701" s="141">
        <v>7.8142651974374804</v>
      </c>
      <c r="AN1701" s="141">
        <v>7.8121265376207889</v>
      </c>
      <c r="AO1701" s="141">
        <v>7.8113835522968804</v>
      </c>
      <c r="AP1701" s="141">
        <v>7.8103848979432247</v>
      </c>
      <c r="AQ1701" s="141">
        <v>7.8090445800863195</v>
      </c>
      <c r="AR1701" s="141">
        <v>7.8072492751278659</v>
      </c>
      <c r="AS1701" s="141">
        <v>7.8048509187914599</v>
      </c>
      <c r="AT1701" s="141">
        <v>7.8016583070332786</v>
      </c>
      <c r="AU1701" s="141">
        <v>7.7974284657280482</v>
      </c>
      <c r="AV1701" s="141">
        <v>7.7918594364997098</v>
      </c>
      <c r="AW1701" s="141">
        <v>7.7845875156222988</v>
      </c>
      <c r="AX1701" s="142">
        <v>7.7751938714502931</v>
      </c>
    </row>
    <row r="1702" spans="1:50">
      <c r="A1702" s="212"/>
      <c r="B1702" s="215"/>
      <c r="C1702" s="216"/>
      <c r="D1702" s="106" t="s">
        <v>25</v>
      </c>
      <c r="E1702" s="107" t="str">
        <f>A1699&amp;"/"&amp;B1699&amp;"/"&amp;C1701&amp;"/"&amp;D1702</f>
        <v>Fuel oil fired power plants/Integrated gasification combined cycle/CHP/M</v>
      </c>
      <c r="F1702" s="108" t="str">
        <f>A1699</f>
        <v>Fuel oil fired power plants</v>
      </c>
      <c r="G1702" s="108" t="str">
        <f>B1699</f>
        <v>Integrated gasification combined cycle</v>
      </c>
      <c r="H1702" s="108" t="str">
        <f>C1701</f>
        <v>CHP</v>
      </c>
      <c r="I1702" s="109" t="str">
        <f t="shared" si="89"/>
        <v>M</v>
      </c>
      <c r="J1702" s="143">
        <v>8.3018847140272669</v>
      </c>
      <c r="K1702" s="143">
        <v>8.3018847140272669</v>
      </c>
      <c r="L1702" s="143">
        <v>8.3018847140272669</v>
      </c>
      <c r="M1702" s="143">
        <v>8.3018847140272669</v>
      </c>
      <c r="N1702" s="143">
        <v>8.3018847140272669</v>
      </c>
      <c r="O1702" s="143">
        <v>8.3018847140272669</v>
      </c>
      <c r="P1702" s="143">
        <v>8.3018847140272669</v>
      </c>
      <c r="Q1702" s="143">
        <v>8.3018847140272669</v>
      </c>
      <c r="R1702" s="143">
        <v>8.3018847140272669</v>
      </c>
      <c r="S1702" s="143">
        <v>8.3018847140272669</v>
      </c>
      <c r="T1702" s="143">
        <v>8.3018847140272669</v>
      </c>
      <c r="U1702" s="143">
        <v>8.3018847140272669</v>
      </c>
      <c r="V1702" s="143">
        <v>8.3018847140272669</v>
      </c>
      <c r="W1702" s="143">
        <v>8.3018847140272669</v>
      </c>
      <c r="X1702" s="143">
        <v>8.3018847140272669</v>
      </c>
      <c r="Y1702" s="143">
        <v>8.3018847140272669</v>
      </c>
      <c r="Z1702" s="143">
        <v>8.3018847140272669</v>
      </c>
      <c r="AA1702" s="143">
        <v>8.3018847140272669</v>
      </c>
      <c r="AB1702" s="143">
        <v>8.3018847140272669</v>
      </c>
      <c r="AC1702" s="143">
        <v>8.3018847140272669</v>
      </c>
      <c r="AD1702" s="143">
        <v>8.3018847140272669</v>
      </c>
      <c r="AE1702" s="143">
        <v>8.3018847140272669</v>
      </c>
      <c r="AF1702" s="143">
        <v>8.3018847140272669</v>
      </c>
      <c r="AG1702" s="143">
        <v>8.3018847140272669</v>
      </c>
      <c r="AH1702" s="143">
        <v>8.3018847140272669</v>
      </c>
      <c r="AI1702" s="143">
        <v>8.3018847140272669</v>
      </c>
      <c r="AJ1702" s="143">
        <v>8.3018847140272669</v>
      </c>
      <c r="AK1702" s="143">
        <v>8.3018847140272669</v>
      </c>
      <c r="AL1702" s="143">
        <v>8.3018847140272669</v>
      </c>
      <c r="AM1702" s="143">
        <v>8.3018847140272669</v>
      </c>
      <c r="AN1702" s="143">
        <v>8.2996125992740417</v>
      </c>
      <c r="AO1702" s="143">
        <v>8.2988232507751825</v>
      </c>
      <c r="AP1702" s="143">
        <v>8.2977622791926038</v>
      </c>
      <c r="AQ1702" s="143">
        <v>8.2963383238945649</v>
      </c>
      <c r="AR1702" s="143">
        <v>8.2944309897543693</v>
      </c>
      <c r="AS1702" s="143">
        <v>8.2918829731072581</v>
      </c>
      <c r="AT1702" s="143">
        <v>8.2884911385478492</v>
      </c>
      <c r="AU1702" s="143">
        <v>8.2839973500741539</v>
      </c>
      <c r="AV1702" s="143">
        <v>8.2780808067454359</v>
      </c>
      <c r="AW1702" s="143">
        <v>8.2703551092872036</v>
      </c>
      <c r="AX1702" s="144">
        <v>8.2603752904571301</v>
      </c>
    </row>
    <row r="1703" spans="1:50">
      <c r="A1703" s="212"/>
      <c r="B1703" s="215"/>
      <c r="C1703" s="217" t="s">
        <v>42</v>
      </c>
      <c r="D1703" s="83" t="s">
        <v>24</v>
      </c>
      <c r="E1703" s="56" t="str">
        <f>A1699&amp;"/"&amp;B1699&amp;"/"&amp;C1703&amp;"/"&amp;D1703</f>
        <v>Fuel oil fired power plants/Integrated gasification combined cycle/Electricity only with CCS/L</v>
      </c>
      <c r="F1703" s="103" t="str">
        <f>A1699</f>
        <v>Fuel oil fired power plants</v>
      </c>
      <c r="G1703" s="103" t="str">
        <f>B1699</f>
        <v>Integrated gasification combined cycle</v>
      </c>
      <c r="H1703" s="103" t="str">
        <f>C1703</f>
        <v>Electricity only with CCS</v>
      </c>
      <c r="I1703" s="104" t="str">
        <f t="shared" si="89"/>
        <v>L</v>
      </c>
      <c r="J1703" s="141" t="s">
        <v>99</v>
      </c>
      <c r="K1703" s="141" t="s">
        <v>99</v>
      </c>
      <c r="L1703" s="141" t="s">
        <v>99</v>
      </c>
      <c r="M1703" s="141" t="s">
        <v>99</v>
      </c>
      <c r="N1703" s="141" t="s">
        <v>99</v>
      </c>
      <c r="O1703" s="141" t="s">
        <v>99</v>
      </c>
      <c r="P1703" s="141" t="s">
        <v>99</v>
      </c>
      <c r="Q1703" s="141" t="s">
        <v>99</v>
      </c>
      <c r="R1703" s="141" t="s">
        <v>99</v>
      </c>
      <c r="S1703" s="141" t="s">
        <v>99</v>
      </c>
      <c r="T1703" s="141" t="s">
        <v>99</v>
      </c>
      <c r="U1703" s="141" t="s">
        <v>99</v>
      </c>
      <c r="V1703" s="141" t="s">
        <v>99</v>
      </c>
      <c r="W1703" s="141" t="s">
        <v>99</v>
      </c>
      <c r="X1703" s="141" t="s">
        <v>99</v>
      </c>
      <c r="Y1703" s="141" t="s">
        <v>99</v>
      </c>
      <c r="Z1703" s="141" t="s">
        <v>99</v>
      </c>
      <c r="AA1703" s="141" t="s">
        <v>99</v>
      </c>
      <c r="AB1703" s="141" t="s">
        <v>99</v>
      </c>
      <c r="AC1703" s="141" t="s">
        <v>99</v>
      </c>
      <c r="AD1703" s="141" t="s">
        <v>99</v>
      </c>
      <c r="AE1703" s="141">
        <v>7.6230949589683465</v>
      </c>
      <c r="AF1703" s="141">
        <v>7.6230949589683465</v>
      </c>
      <c r="AG1703" s="141">
        <v>7.6230949589683465</v>
      </c>
      <c r="AH1703" s="141">
        <v>7.6230949589683465</v>
      </c>
      <c r="AI1703" s="141">
        <v>7.6230949589683465</v>
      </c>
      <c r="AJ1703" s="141">
        <v>7.6230949589683465</v>
      </c>
      <c r="AK1703" s="141">
        <v>7.6230949589683465</v>
      </c>
      <c r="AL1703" s="141">
        <v>7.6230949589683465</v>
      </c>
      <c r="AM1703" s="141">
        <v>7.6230949589683465</v>
      </c>
      <c r="AN1703" s="141">
        <v>7.6230949589683465</v>
      </c>
      <c r="AO1703" s="141">
        <v>7.6230949589683465</v>
      </c>
      <c r="AP1703" s="141">
        <v>7.6230949589683465</v>
      </c>
      <c r="AQ1703" s="141">
        <v>7.6230949589683465</v>
      </c>
      <c r="AR1703" s="141">
        <v>7.6230949589683465</v>
      </c>
      <c r="AS1703" s="141">
        <v>7.6196667348470219</v>
      </c>
      <c r="AT1703" s="141">
        <v>7.6174739429461358</v>
      </c>
      <c r="AU1703" s="141">
        <v>7.6139109937105074</v>
      </c>
      <c r="AV1703" s="141">
        <v>7.6081749500557683</v>
      </c>
      <c r="AW1703" s="141">
        <v>7.5990764485697433</v>
      </c>
      <c r="AX1703" s="142">
        <v>7.5849794841735054</v>
      </c>
    </row>
    <row r="1704" spans="1:50">
      <c r="A1704" s="212"/>
      <c r="B1704" s="215"/>
      <c r="C1704" s="216"/>
      <c r="D1704" s="106" t="s">
        <v>25</v>
      </c>
      <c r="E1704" s="107" t="str">
        <f>A1699&amp;"/"&amp;B1699&amp;"/"&amp;C1703&amp;"/"&amp;D1704</f>
        <v>Fuel oil fired power plants/Integrated gasification combined cycle/Electricity only with CCS/M</v>
      </c>
      <c r="F1704" s="108" t="str">
        <f>A1699</f>
        <v>Fuel oil fired power plants</v>
      </c>
      <c r="G1704" s="108" t="str">
        <f>B1699</f>
        <v>Integrated gasification combined cycle</v>
      </c>
      <c r="H1704" s="108" t="str">
        <f>C1703</f>
        <v>Electricity only with CCS</v>
      </c>
      <c r="I1704" s="109" t="str">
        <f t="shared" si="89"/>
        <v>M</v>
      </c>
      <c r="J1704" s="143" t="s">
        <v>99</v>
      </c>
      <c r="K1704" s="143" t="s">
        <v>99</v>
      </c>
      <c r="L1704" s="143" t="s">
        <v>99</v>
      </c>
      <c r="M1704" s="143" t="s">
        <v>99</v>
      </c>
      <c r="N1704" s="143" t="s">
        <v>99</v>
      </c>
      <c r="O1704" s="143" t="s">
        <v>99</v>
      </c>
      <c r="P1704" s="143" t="s">
        <v>99</v>
      </c>
      <c r="Q1704" s="143" t="s">
        <v>99</v>
      </c>
      <c r="R1704" s="143" t="s">
        <v>99</v>
      </c>
      <c r="S1704" s="143" t="s">
        <v>99</v>
      </c>
      <c r="T1704" s="143" t="s">
        <v>99</v>
      </c>
      <c r="U1704" s="143" t="s">
        <v>99</v>
      </c>
      <c r="V1704" s="143" t="s">
        <v>99</v>
      </c>
      <c r="W1704" s="143" t="s">
        <v>99</v>
      </c>
      <c r="X1704" s="143" t="s">
        <v>99</v>
      </c>
      <c r="Y1704" s="143" t="s">
        <v>99</v>
      </c>
      <c r="Z1704" s="143" t="s">
        <v>99</v>
      </c>
      <c r="AA1704" s="143" t="s">
        <v>99</v>
      </c>
      <c r="AB1704" s="143" t="s">
        <v>99</v>
      </c>
      <c r="AC1704" s="143" t="s">
        <v>99</v>
      </c>
      <c r="AD1704" s="143" t="s">
        <v>99</v>
      </c>
      <c r="AE1704" s="143">
        <v>8.1313012895662364</v>
      </c>
      <c r="AF1704" s="143">
        <v>8.1313012895662364</v>
      </c>
      <c r="AG1704" s="143">
        <v>8.1313012895662364</v>
      </c>
      <c r="AH1704" s="143">
        <v>8.1313012895662364</v>
      </c>
      <c r="AI1704" s="143">
        <v>8.1313012895662364</v>
      </c>
      <c r="AJ1704" s="143">
        <v>8.1313012895662364</v>
      </c>
      <c r="AK1704" s="143">
        <v>8.1313012895662364</v>
      </c>
      <c r="AL1704" s="143">
        <v>8.1313012895662364</v>
      </c>
      <c r="AM1704" s="143">
        <v>8.1313012895662364</v>
      </c>
      <c r="AN1704" s="143">
        <v>8.1313012895662364</v>
      </c>
      <c r="AO1704" s="143">
        <v>8.1313012895662364</v>
      </c>
      <c r="AP1704" s="143">
        <v>8.1313012895662364</v>
      </c>
      <c r="AQ1704" s="143">
        <v>8.1313012895662364</v>
      </c>
      <c r="AR1704" s="143">
        <v>8.1313012895662364</v>
      </c>
      <c r="AS1704" s="143">
        <v>8.1276445171701557</v>
      </c>
      <c r="AT1704" s="143">
        <v>8.1253055391425448</v>
      </c>
      <c r="AU1704" s="143">
        <v>8.1215050599578742</v>
      </c>
      <c r="AV1704" s="143">
        <v>8.1153866133928183</v>
      </c>
      <c r="AW1704" s="143">
        <v>8.1056815451410582</v>
      </c>
      <c r="AX1704" s="144">
        <v>8.0906447831184067</v>
      </c>
    </row>
    <row r="1705" spans="1:50">
      <c r="A1705" s="212"/>
      <c r="B1705" s="215"/>
      <c r="C1705" s="217" t="s">
        <v>43</v>
      </c>
      <c r="D1705" s="52" t="s">
        <v>24</v>
      </c>
      <c r="E1705" s="86" t="str">
        <f>A1699&amp;"/"&amp;B1699&amp;"/"&amp;C1705&amp;"/"&amp;D1705</f>
        <v>Fuel oil fired power plants/Integrated gasification combined cycle/CHP with CCS/L</v>
      </c>
      <c r="F1705" s="61" t="str">
        <f>A1699</f>
        <v>Fuel oil fired power plants</v>
      </c>
      <c r="G1705" s="61" t="str">
        <f>B1699</f>
        <v>Integrated gasification combined cycle</v>
      </c>
      <c r="H1705" s="61" t="str">
        <f>C1705</f>
        <v>CHP with CCS</v>
      </c>
      <c r="I1705" s="84" t="str">
        <f t="shared" si="89"/>
        <v>L</v>
      </c>
      <c r="J1705" s="135" t="s">
        <v>99</v>
      </c>
      <c r="K1705" s="135" t="s">
        <v>99</v>
      </c>
      <c r="L1705" s="135" t="s">
        <v>99</v>
      </c>
      <c r="M1705" s="135" t="s">
        <v>99</v>
      </c>
      <c r="N1705" s="135" t="s">
        <v>99</v>
      </c>
      <c r="O1705" s="135" t="s">
        <v>99</v>
      </c>
      <c r="P1705" s="135" t="s">
        <v>99</v>
      </c>
      <c r="Q1705" s="135" t="s">
        <v>99</v>
      </c>
      <c r="R1705" s="135" t="s">
        <v>99</v>
      </c>
      <c r="S1705" s="135" t="s">
        <v>99</v>
      </c>
      <c r="T1705" s="135" t="s">
        <v>99</v>
      </c>
      <c r="U1705" s="135" t="s">
        <v>99</v>
      </c>
      <c r="V1705" s="135" t="s">
        <v>99</v>
      </c>
      <c r="W1705" s="135" t="s">
        <v>99</v>
      </c>
      <c r="X1705" s="135" t="s">
        <v>99</v>
      </c>
      <c r="Y1705" s="135" t="s">
        <v>99</v>
      </c>
      <c r="Z1705" s="135" t="s">
        <v>99</v>
      </c>
      <c r="AA1705" s="135" t="s">
        <v>99</v>
      </c>
      <c r="AB1705" s="135" t="s">
        <v>99</v>
      </c>
      <c r="AC1705" s="135" t="s">
        <v>99</v>
      </c>
      <c r="AD1705" s="135" t="s">
        <v>99</v>
      </c>
      <c r="AE1705" s="135">
        <v>8.3010112926898394</v>
      </c>
      <c r="AF1705" s="135">
        <v>8.3010112926898394</v>
      </c>
      <c r="AG1705" s="135">
        <v>8.3010112926898394</v>
      </c>
      <c r="AH1705" s="135">
        <v>8.3010112926898394</v>
      </c>
      <c r="AI1705" s="135">
        <v>8.3010112926898394</v>
      </c>
      <c r="AJ1705" s="135">
        <v>8.3010112926898394</v>
      </c>
      <c r="AK1705" s="135">
        <v>8.3010112926898394</v>
      </c>
      <c r="AL1705" s="135">
        <v>8.3010112926898394</v>
      </c>
      <c r="AM1705" s="135">
        <v>8.3010112926898394</v>
      </c>
      <c r="AN1705" s="135">
        <v>8.3010112926898394</v>
      </c>
      <c r="AO1705" s="135">
        <v>8.3010112926898394</v>
      </c>
      <c r="AP1705" s="135">
        <v>8.3010112926898394</v>
      </c>
      <c r="AQ1705" s="135">
        <v>8.3010112926898394</v>
      </c>
      <c r="AR1705" s="135">
        <v>8.3010112926898394</v>
      </c>
      <c r="AS1705" s="135">
        <v>8.2972781990712825</v>
      </c>
      <c r="AT1705" s="135">
        <v>8.2948904037690134</v>
      </c>
      <c r="AU1705" s="135">
        <v>8.2910106040289566</v>
      </c>
      <c r="AV1705" s="135">
        <v>8.2847644581512458</v>
      </c>
      <c r="AW1705" s="135">
        <v>8.2748568334937325</v>
      </c>
      <c r="AX1705" s="136">
        <v>8.2595062362263931</v>
      </c>
    </row>
    <row r="1706" spans="1:50">
      <c r="A1706" s="212"/>
      <c r="B1706" s="218"/>
      <c r="C1706" s="210"/>
      <c r="D1706" s="93" t="s">
        <v>25</v>
      </c>
      <c r="E1706" s="73" t="str">
        <f>A1699&amp;"/"&amp;B1699&amp;"/"&amp;C1705&amp;"/"&amp;D1706</f>
        <v>Fuel oil fired power plants/Integrated gasification combined cycle/CHP with CCS/M</v>
      </c>
      <c r="F1706" s="91" t="str">
        <f>A1699</f>
        <v>Fuel oil fired power plants</v>
      </c>
      <c r="G1706" s="91" t="str">
        <f>B1699</f>
        <v>Integrated gasification combined cycle</v>
      </c>
      <c r="H1706" s="91" t="str">
        <f>C1705</f>
        <v>CHP with CCS</v>
      </c>
      <c r="I1706" s="70" t="str">
        <f t="shared" si="89"/>
        <v>M</v>
      </c>
      <c r="J1706" s="137" t="s">
        <v>99</v>
      </c>
      <c r="K1706" s="137" t="s">
        <v>99</v>
      </c>
      <c r="L1706" s="137" t="s">
        <v>99</v>
      </c>
      <c r="M1706" s="137" t="s">
        <v>99</v>
      </c>
      <c r="N1706" s="137" t="s">
        <v>99</v>
      </c>
      <c r="O1706" s="137" t="s">
        <v>99</v>
      </c>
      <c r="P1706" s="137" t="s">
        <v>99</v>
      </c>
      <c r="Q1706" s="137" t="s">
        <v>99</v>
      </c>
      <c r="R1706" s="137" t="s">
        <v>99</v>
      </c>
      <c r="S1706" s="137" t="s">
        <v>99</v>
      </c>
      <c r="T1706" s="137" t="s">
        <v>99</v>
      </c>
      <c r="U1706" s="137" t="s">
        <v>99</v>
      </c>
      <c r="V1706" s="137" t="s">
        <v>99</v>
      </c>
      <c r="W1706" s="137" t="s">
        <v>99</v>
      </c>
      <c r="X1706" s="137" t="s">
        <v>99</v>
      </c>
      <c r="Y1706" s="137" t="s">
        <v>99</v>
      </c>
      <c r="Z1706" s="137" t="s">
        <v>99</v>
      </c>
      <c r="AA1706" s="137" t="s">
        <v>99</v>
      </c>
      <c r="AB1706" s="137" t="s">
        <v>99</v>
      </c>
      <c r="AC1706" s="137" t="s">
        <v>99</v>
      </c>
      <c r="AD1706" s="137" t="s">
        <v>99</v>
      </c>
      <c r="AE1706" s="137">
        <v>8.7894983925023205</v>
      </c>
      <c r="AF1706" s="137">
        <v>8.7894983925023205</v>
      </c>
      <c r="AG1706" s="137">
        <v>8.7894983925023205</v>
      </c>
      <c r="AH1706" s="137">
        <v>8.7894983925023205</v>
      </c>
      <c r="AI1706" s="137">
        <v>8.7894983925023205</v>
      </c>
      <c r="AJ1706" s="137">
        <v>8.7894983925023205</v>
      </c>
      <c r="AK1706" s="137">
        <v>8.7894983925023205</v>
      </c>
      <c r="AL1706" s="137">
        <v>8.7894983925023205</v>
      </c>
      <c r="AM1706" s="137">
        <v>8.7894983925023205</v>
      </c>
      <c r="AN1706" s="137">
        <v>8.7894983925023205</v>
      </c>
      <c r="AO1706" s="137">
        <v>8.7894983925023205</v>
      </c>
      <c r="AP1706" s="137">
        <v>8.7894983925023205</v>
      </c>
      <c r="AQ1706" s="137">
        <v>8.7894983925023205</v>
      </c>
      <c r="AR1706" s="137">
        <v>8.7894983925023205</v>
      </c>
      <c r="AS1706" s="137">
        <v>8.7855456186531526</v>
      </c>
      <c r="AT1706" s="137">
        <v>8.7830173094832347</v>
      </c>
      <c r="AU1706" s="137">
        <v>8.7789091963418304</v>
      </c>
      <c r="AV1706" s="137">
        <v>8.7722954854076178</v>
      </c>
      <c r="AW1706" s="137">
        <v>8.7618048297597415</v>
      </c>
      <c r="AX1706" s="138">
        <v>8.7455509005398095</v>
      </c>
    </row>
    <row r="1707" spans="1:50">
      <c r="A1707" s="212"/>
      <c r="B1707" s="214" t="s">
        <v>44</v>
      </c>
      <c r="C1707" s="209" t="s">
        <v>36</v>
      </c>
      <c r="D1707" s="67" t="s">
        <v>24</v>
      </c>
      <c r="E1707" s="87" t="str">
        <f>A1699&amp;"/"&amp;B1707&amp;"/"&amp;C1707&amp;"/"&amp;D1707</f>
        <v>Fuel oil fired power plants/Supercritical steam turbine/Electricity only/L</v>
      </c>
      <c r="F1707" s="55" t="str">
        <f>A1699</f>
        <v>Fuel oil fired power plants</v>
      </c>
      <c r="G1707" s="55" t="str">
        <f>B1707</f>
        <v>Supercritical steam turbine</v>
      </c>
      <c r="H1707" s="55" t="str">
        <f>C1707</f>
        <v>Electricity only</v>
      </c>
      <c r="I1707" s="85" t="str">
        <f t="shared" si="89"/>
        <v>L</v>
      </c>
      <c r="J1707" s="139">
        <v>5.1699882766705745</v>
      </c>
      <c r="K1707" s="139">
        <v>5.1699882766705745</v>
      </c>
      <c r="L1707" s="139">
        <v>5.1699882766705745</v>
      </c>
      <c r="M1707" s="139">
        <v>5.1699882766705745</v>
      </c>
      <c r="N1707" s="139">
        <v>5.1699882766705745</v>
      </c>
      <c r="O1707" s="139">
        <v>5.1699882766705745</v>
      </c>
      <c r="P1707" s="139">
        <v>5.1699882766705745</v>
      </c>
      <c r="Q1707" s="139">
        <v>5.1699882766705745</v>
      </c>
      <c r="R1707" s="139">
        <v>5.1699882766705745</v>
      </c>
      <c r="S1707" s="139">
        <v>5.1699882766705745</v>
      </c>
      <c r="T1707" s="139">
        <v>5.1699882766705745</v>
      </c>
      <c r="U1707" s="139">
        <v>5.1699882766705745</v>
      </c>
      <c r="V1707" s="139">
        <v>5.1699882766705745</v>
      </c>
      <c r="W1707" s="139">
        <v>5.1699882766705745</v>
      </c>
      <c r="X1707" s="139">
        <v>5.1699882766705745</v>
      </c>
      <c r="Y1707" s="139">
        <v>5.1699882766705745</v>
      </c>
      <c r="Z1707" s="139">
        <v>5.1699882766705745</v>
      </c>
      <c r="AA1707" s="139">
        <v>5.1699882766705745</v>
      </c>
      <c r="AB1707" s="139">
        <v>5.1699882766705745</v>
      </c>
      <c r="AC1707" s="139">
        <v>5.1699882766705745</v>
      </c>
      <c r="AD1707" s="139">
        <v>5.1699882766705745</v>
      </c>
      <c r="AE1707" s="139">
        <v>5.1699882766705745</v>
      </c>
      <c r="AF1707" s="139">
        <v>5.1699882766705745</v>
      </c>
      <c r="AG1707" s="139">
        <v>5.1699882766705745</v>
      </c>
      <c r="AH1707" s="139">
        <v>5.1699882766705745</v>
      </c>
      <c r="AI1707" s="139">
        <v>5.1699882766705745</v>
      </c>
      <c r="AJ1707" s="139">
        <v>5.1699882766705745</v>
      </c>
      <c r="AK1707" s="139">
        <v>5.1699882766705745</v>
      </c>
      <c r="AL1707" s="139">
        <v>5.1699882766705745</v>
      </c>
      <c r="AM1707" s="139">
        <v>5.1699882766705745</v>
      </c>
      <c r="AN1707" s="139">
        <v>5.168573320062281</v>
      </c>
      <c r="AO1707" s="139">
        <v>5.1680817542762094</v>
      </c>
      <c r="AP1707" s="139">
        <v>5.1674210355559715</v>
      </c>
      <c r="AQ1707" s="139">
        <v>5.166534269182919</v>
      </c>
      <c r="AR1707" s="139">
        <v>5.1653464792431425</v>
      </c>
      <c r="AS1707" s="139">
        <v>5.1637597050770232</v>
      </c>
      <c r="AT1707" s="139">
        <v>5.1616474443660394</v>
      </c>
      <c r="AU1707" s="139">
        <v>5.1588489432392306</v>
      </c>
      <c r="AV1707" s="139">
        <v>5.1551644233137495</v>
      </c>
      <c r="AW1707" s="139">
        <v>5.1503532549268076</v>
      </c>
      <c r="AX1707" s="140">
        <v>5.1441383352872228</v>
      </c>
    </row>
    <row r="1708" spans="1:50">
      <c r="A1708" s="212"/>
      <c r="B1708" s="215"/>
      <c r="C1708" s="216"/>
      <c r="D1708" s="52" t="s">
        <v>25</v>
      </c>
      <c r="E1708" s="86" t="str">
        <f>A1699&amp;"/"&amp;B1707&amp;"/"&amp;C1707&amp;"/"&amp;D1708</f>
        <v>Fuel oil fired power plants/Supercritical steam turbine/Electricity only/M</v>
      </c>
      <c r="F1708" s="61" t="str">
        <f>A1699</f>
        <v>Fuel oil fired power plants</v>
      </c>
      <c r="G1708" s="61" t="str">
        <f>B1707</f>
        <v>Supercritical steam turbine</v>
      </c>
      <c r="H1708" s="61" t="str">
        <f>C1707</f>
        <v>Electricity only</v>
      </c>
      <c r="I1708" s="84" t="str">
        <f t="shared" si="89"/>
        <v>M</v>
      </c>
      <c r="J1708" s="135">
        <v>5.6352872215709269</v>
      </c>
      <c r="K1708" s="135">
        <v>5.6352872215709269</v>
      </c>
      <c r="L1708" s="135">
        <v>5.6352872215709269</v>
      </c>
      <c r="M1708" s="135">
        <v>5.6352872215709269</v>
      </c>
      <c r="N1708" s="135">
        <v>5.6352872215709269</v>
      </c>
      <c r="O1708" s="135">
        <v>5.6352872215709269</v>
      </c>
      <c r="P1708" s="135">
        <v>5.6352872215709269</v>
      </c>
      <c r="Q1708" s="135">
        <v>5.6352872215709269</v>
      </c>
      <c r="R1708" s="135">
        <v>5.6352872215709269</v>
      </c>
      <c r="S1708" s="135">
        <v>5.6352872215709269</v>
      </c>
      <c r="T1708" s="135">
        <v>5.6352872215709269</v>
      </c>
      <c r="U1708" s="135">
        <v>5.6352872215709269</v>
      </c>
      <c r="V1708" s="135">
        <v>5.6352872215709269</v>
      </c>
      <c r="W1708" s="135">
        <v>5.6352872215709269</v>
      </c>
      <c r="X1708" s="135">
        <v>5.6352872215709269</v>
      </c>
      <c r="Y1708" s="135">
        <v>5.6352872215709269</v>
      </c>
      <c r="Z1708" s="135">
        <v>5.6352872215709269</v>
      </c>
      <c r="AA1708" s="135">
        <v>5.6352872215709269</v>
      </c>
      <c r="AB1708" s="135">
        <v>5.6352872215709269</v>
      </c>
      <c r="AC1708" s="135">
        <v>5.6352872215709269</v>
      </c>
      <c r="AD1708" s="135">
        <v>5.6352872215709269</v>
      </c>
      <c r="AE1708" s="135">
        <v>5.6352872215709269</v>
      </c>
      <c r="AF1708" s="135">
        <v>5.6352872215709269</v>
      </c>
      <c r="AG1708" s="135">
        <v>5.6352872215709269</v>
      </c>
      <c r="AH1708" s="135">
        <v>5.6352872215709269</v>
      </c>
      <c r="AI1708" s="135">
        <v>5.6352872215709269</v>
      </c>
      <c r="AJ1708" s="135">
        <v>5.6352872215709269</v>
      </c>
      <c r="AK1708" s="135">
        <v>5.6352872215709269</v>
      </c>
      <c r="AL1708" s="135">
        <v>5.6352872215709269</v>
      </c>
      <c r="AM1708" s="135">
        <v>5.6352872215709269</v>
      </c>
      <c r="AN1708" s="135">
        <v>5.6337449188678859</v>
      </c>
      <c r="AO1708" s="135">
        <v>5.6332091121610679</v>
      </c>
      <c r="AP1708" s="135">
        <v>5.6324889287560094</v>
      </c>
      <c r="AQ1708" s="135">
        <v>5.6315223534093812</v>
      </c>
      <c r="AR1708" s="135">
        <v>5.6302276623750256</v>
      </c>
      <c r="AS1708" s="135">
        <v>5.6284980785339549</v>
      </c>
      <c r="AT1708" s="135">
        <v>5.6261957143589827</v>
      </c>
      <c r="AU1708" s="135">
        <v>5.6231453481307607</v>
      </c>
      <c r="AV1708" s="135">
        <v>5.6191292214119875</v>
      </c>
      <c r="AW1708" s="135">
        <v>5.6138850478702196</v>
      </c>
      <c r="AX1708" s="136">
        <v>5.607110785463072</v>
      </c>
    </row>
    <row r="1709" spans="1:50">
      <c r="A1709" s="212"/>
      <c r="B1709" s="215"/>
      <c r="C1709" s="217" t="s">
        <v>26</v>
      </c>
      <c r="D1709" s="83" t="s">
        <v>24</v>
      </c>
      <c r="E1709" s="56" t="str">
        <f>A1699&amp;"/"&amp;B1707&amp;"/"&amp;C1709&amp;"/"&amp;D1709</f>
        <v>Fuel oil fired power plants/Supercritical steam turbine/CHP/L</v>
      </c>
      <c r="F1709" s="103" t="str">
        <f>A1699</f>
        <v>Fuel oil fired power plants</v>
      </c>
      <c r="G1709" s="103" t="str">
        <f>B1707</f>
        <v>Supercritical steam turbine</v>
      </c>
      <c r="H1709" s="103" t="str">
        <f>C1709</f>
        <v>CHP</v>
      </c>
      <c r="I1709" s="104" t="str">
        <f t="shared" si="89"/>
        <v>L</v>
      </c>
      <c r="J1709" s="141">
        <v>6.4802274621236693</v>
      </c>
      <c r="K1709" s="141">
        <v>6.4802274621236693</v>
      </c>
      <c r="L1709" s="141">
        <v>6.4802274621236693</v>
      </c>
      <c r="M1709" s="141">
        <v>6.4802274621236693</v>
      </c>
      <c r="N1709" s="141">
        <v>6.4802274621236693</v>
      </c>
      <c r="O1709" s="141">
        <v>6.4802274621236693</v>
      </c>
      <c r="P1709" s="141">
        <v>6.4802274621236693</v>
      </c>
      <c r="Q1709" s="141">
        <v>6.4802274621236693</v>
      </c>
      <c r="R1709" s="141">
        <v>6.4802274621236693</v>
      </c>
      <c r="S1709" s="141">
        <v>6.4802274621236693</v>
      </c>
      <c r="T1709" s="141">
        <v>6.4802274621236693</v>
      </c>
      <c r="U1709" s="141">
        <v>6.4802274621236693</v>
      </c>
      <c r="V1709" s="141">
        <v>6.4802274621236693</v>
      </c>
      <c r="W1709" s="141">
        <v>6.4802274621236693</v>
      </c>
      <c r="X1709" s="141">
        <v>6.4802274621236693</v>
      </c>
      <c r="Y1709" s="141">
        <v>6.4802274621236693</v>
      </c>
      <c r="Z1709" s="141">
        <v>6.4802274621236693</v>
      </c>
      <c r="AA1709" s="141">
        <v>6.4802274621236693</v>
      </c>
      <c r="AB1709" s="141">
        <v>6.4802274621236693</v>
      </c>
      <c r="AC1709" s="141">
        <v>6.4802274621236693</v>
      </c>
      <c r="AD1709" s="141">
        <v>6.4802274621236693</v>
      </c>
      <c r="AE1709" s="141">
        <v>6.4802274621236693</v>
      </c>
      <c r="AF1709" s="141">
        <v>6.4802274621236693</v>
      </c>
      <c r="AG1709" s="141">
        <v>6.4802274621236693</v>
      </c>
      <c r="AH1709" s="141">
        <v>6.4802274621236693</v>
      </c>
      <c r="AI1709" s="141">
        <v>6.4802274621236693</v>
      </c>
      <c r="AJ1709" s="141">
        <v>6.4802274621236693</v>
      </c>
      <c r="AK1709" s="141">
        <v>6.4802274621236693</v>
      </c>
      <c r="AL1709" s="141">
        <v>6.4802274621236693</v>
      </c>
      <c r="AM1709" s="141">
        <v>6.4802274621236693</v>
      </c>
      <c r="AN1709" s="141">
        <v>6.4784539105834922</v>
      </c>
      <c r="AO1709" s="141">
        <v>6.4778377664191602</v>
      </c>
      <c r="AP1709" s="141">
        <v>6.4770096005962419</v>
      </c>
      <c r="AQ1709" s="141">
        <v>6.4758980994678783</v>
      </c>
      <c r="AR1709" s="141">
        <v>6.4744092858429614</v>
      </c>
      <c r="AS1709" s="141">
        <v>6.4724203727202996</v>
      </c>
      <c r="AT1709" s="141">
        <v>6.4697727980771909</v>
      </c>
      <c r="AU1709" s="141">
        <v>6.4662650679075568</v>
      </c>
      <c r="AV1709" s="141">
        <v>6.4616467736430243</v>
      </c>
      <c r="AW1709" s="141">
        <v>6.4556163024238442</v>
      </c>
      <c r="AX1709" s="142">
        <v>6.4478263248130503</v>
      </c>
    </row>
    <row r="1710" spans="1:50">
      <c r="A1710" s="212"/>
      <c r="B1710" s="215"/>
      <c r="C1710" s="216"/>
      <c r="D1710" s="106" t="s">
        <v>25</v>
      </c>
      <c r="E1710" s="107" t="str">
        <f>A1699&amp;"/"&amp;B1707&amp;"/"&amp;C1709&amp;"/"&amp;D1710</f>
        <v>Fuel oil fired power plants/Supercritical steam turbine/CHP/M</v>
      </c>
      <c r="F1710" s="108" t="str">
        <f>A1699</f>
        <v>Fuel oil fired power plants</v>
      </c>
      <c r="G1710" s="108" t="str">
        <f>B1707</f>
        <v>Supercritical steam turbine</v>
      </c>
      <c r="H1710" s="108" t="str">
        <f>C1709</f>
        <v>CHP</v>
      </c>
      <c r="I1710" s="109" t="str">
        <f t="shared" si="89"/>
        <v>M</v>
      </c>
      <c r="J1710" s="143">
        <v>7.0027968565905807</v>
      </c>
      <c r="K1710" s="143">
        <v>7.0027968565905807</v>
      </c>
      <c r="L1710" s="143">
        <v>7.0027968565905807</v>
      </c>
      <c r="M1710" s="143">
        <v>7.0027968565905807</v>
      </c>
      <c r="N1710" s="143">
        <v>7.0027968565905807</v>
      </c>
      <c r="O1710" s="143">
        <v>7.0027968565905807</v>
      </c>
      <c r="P1710" s="143">
        <v>7.0027968565905807</v>
      </c>
      <c r="Q1710" s="143">
        <v>7.0027968565905807</v>
      </c>
      <c r="R1710" s="143">
        <v>7.0027968565905807</v>
      </c>
      <c r="S1710" s="143">
        <v>7.0027968565905807</v>
      </c>
      <c r="T1710" s="143">
        <v>7.0027968565905807</v>
      </c>
      <c r="U1710" s="143">
        <v>7.0027968565905807</v>
      </c>
      <c r="V1710" s="143">
        <v>7.0027968565905807</v>
      </c>
      <c r="W1710" s="143">
        <v>7.0027968565905807</v>
      </c>
      <c r="X1710" s="143">
        <v>7.0027968565905807</v>
      </c>
      <c r="Y1710" s="143">
        <v>7.0027968565905807</v>
      </c>
      <c r="Z1710" s="143">
        <v>7.0027968565905807</v>
      </c>
      <c r="AA1710" s="143">
        <v>7.0027968565905807</v>
      </c>
      <c r="AB1710" s="143">
        <v>7.0027968565905807</v>
      </c>
      <c r="AC1710" s="143">
        <v>7.0027968565905807</v>
      </c>
      <c r="AD1710" s="143">
        <v>7.0027968565905807</v>
      </c>
      <c r="AE1710" s="143">
        <v>7.0027968565905807</v>
      </c>
      <c r="AF1710" s="143">
        <v>7.0027968565905807</v>
      </c>
      <c r="AG1710" s="143">
        <v>7.0027968565905807</v>
      </c>
      <c r="AH1710" s="143">
        <v>7.0027968565905807</v>
      </c>
      <c r="AI1710" s="143">
        <v>7.0027968565905807</v>
      </c>
      <c r="AJ1710" s="143">
        <v>7.0027968565905807</v>
      </c>
      <c r="AK1710" s="143">
        <v>7.0027968565905807</v>
      </c>
      <c r="AL1710" s="143">
        <v>7.0027968565905807</v>
      </c>
      <c r="AM1710" s="143">
        <v>7.0027968565905807</v>
      </c>
      <c r="AN1710" s="143">
        <v>7.0008802847999858</v>
      </c>
      <c r="AO1710" s="143">
        <v>7.0002144544039986</v>
      </c>
      <c r="AP1710" s="143">
        <v>6.9993195047968495</v>
      </c>
      <c r="AQ1710" s="143">
        <v>6.9981183715568056</v>
      </c>
      <c r="AR1710" s="143">
        <v>6.9965094991162067</v>
      </c>
      <c r="AS1710" s="143">
        <v>6.9943601988571018</v>
      </c>
      <c r="AT1710" s="143">
        <v>6.9914991222210237</v>
      </c>
      <c r="AU1710" s="143">
        <v>6.9877085266054744</v>
      </c>
      <c r="AV1710" s="143">
        <v>6.9827178103462844</v>
      </c>
      <c r="AW1710" s="143">
        <v>6.9762010383434081</v>
      </c>
      <c r="AX1710" s="144">
        <v>6.9677828723076294</v>
      </c>
    </row>
    <row r="1711" spans="1:50">
      <c r="A1711" s="212"/>
      <c r="B1711" s="215"/>
      <c r="C1711" s="217" t="s">
        <v>42</v>
      </c>
      <c r="D1711" s="83" t="s">
        <v>24</v>
      </c>
      <c r="E1711" s="56" t="str">
        <f>A1699&amp;"/"&amp;B1707&amp;"/"&amp;C1711&amp;"/"&amp;D1711</f>
        <v>Fuel oil fired power plants/Supercritical steam turbine/Electricity only with CCS/L</v>
      </c>
      <c r="F1711" s="103" t="str">
        <f>A1699</f>
        <v>Fuel oil fired power plants</v>
      </c>
      <c r="G1711" s="103" t="str">
        <f>B1707</f>
        <v>Supercritical steam turbine</v>
      </c>
      <c r="H1711" s="103" t="str">
        <f>C1711</f>
        <v>Electricity only with CCS</v>
      </c>
      <c r="I1711" s="104" t="str">
        <f t="shared" si="89"/>
        <v>L</v>
      </c>
      <c r="J1711" s="141" t="s">
        <v>99</v>
      </c>
      <c r="K1711" s="141" t="s">
        <v>99</v>
      </c>
      <c r="L1711" s="141" t="s">
        <v>99</v>
      </c>
      <c r="M1711" s="141" t="s">
        <v>99</v>
      </c>
      <c r="N1711" s="141" t="s">
        <v>99</v>
      </c>
      <c r="O1711" s="141" t="s">
        <v>99</v>
      </c>
      <c r="P1711" s="141" t="s">
        <v>99</v>
      </c>
      <c r="Q1711" s="141" t="s">
        <v>99</v>
      </c>
      <c r="R1711" s="141" t="s">
        <v>99</v>
      </c>
      <c r="S1711" s="141" t="s">
        <v>99</v>
      </c>
      <c r="T1711" s="141" t="s">
        <v>99</v>
      </c>
      <c r="U1711" s="141" t="s">
        <v>99</v>
      </c>
      <c r="V1711" s="141" t="s">
        <v>99</v>
      </c>
      <c r="W1711" s="141" t="s">
        <v>99</v>
      </c>
      <c r="X1711" s="141" t="s">
        <v>99</v>
      </c>
      <c r="Y1711" s="141" t="s">
        <v>99</v>
      </c>
      <c r="Z1711" s="141" t="s">
        <v>99</v>
      </c>
      <c r="AA1711" s="141" t="s">
        <v>99</v>
      </c>
      <c r="AB1711" s="141" t="s">
        <v>99</v>
      </c>
      <c r="AC1711" s="141" t="s">
        <v>99</v>
      </c>
      <c r="AD1711" s="141" t="s">
        <v>99</v>
      </c>
      <c r="AE1711" s="141">
        <v>9.5644783118405634</v>
      </c>
      <c r="AF1711" s="141">
        <v>9.5644783118405634</v>
      </c>
      <c r="AG1711" s="141">
        <v>9.5644783118405634</v>
      </c>
      <c r="AH1711" s="141">
        <v>9.5644783118405634</v>
      </c>
      <c r="AI1711" s="141">
        <v>9.5644783118405634</v>
      </c>
      <c r="AJ1711" s="141">
        <v>9.5644783118405634</v>
      </c>
      <c r="AK1711" s="141">
        <v>9.5644783118405634</v>
      </c>
      <c r="AL1711" s="141">
        <v>9.5644783118405634</v>
      </c>
      <c r="AM1711" s="141">
        <v>9.5644783118405634</v>
      </c>
      <c r="AN1711" s="141">
        <v>9.5644783118405634</v>
      </c>
      <c r="AO1711" s="141">
        <v>9.5644783118405634</v>
      </c>
      <c r="AP1711" s="141">
        <v>9.5644783118405634</v>
      </c>
      <c r="AQ1711" s="141">
        <v>9.5644783118405634</v>
      </c>
      <c r="AR1711" s="141">
        <v>9.5644783118405634</v>
      </c>
      <c r="AS1711" s="141">
        <v>9.5601770174931833</v>
      </c>
      <c r="AT1711" s="141">
        <v>9.5574257844715209</v>
      </c>
      <c r="AU1711" s="141">
        <v>9.5529554543924924</v>
      </c>
      <c r="AV1711" s="141">
        <v>9.5457586051564753</v>
      </c>
      <c r="AW1711" s="141">
        <v>9.5343429766484054</v>
      </c>
      <c r="AX1711" s="142">
        <v>9.5166559202813605</v>
      </c>
    </row>
    <row r="1712" spans="1:50">
      <c r="A1712" s="212"/>
      <c r="B1712" s="215"/>
      <c r="C1712" s="216"/>
      <c r="D1712" s="106" t="s">
        <v>25</v>
      </c>
      <c r="E1712" s="107" t="str">
        <f>A1699&amp;"/"&amp;B1707&amp;"/"&amp;C1711&amp;"/"&amp;D1712</f>
        <v>Fuel oil fired power plants/Supercritical steam turbine/Electricity only with CCS/M</v>
      </c>
      <c r="F1712" s="108" t="str">
        <f>A1699</f>
        <v>Fuel oil fired power plants</v>
      </c>
      <c r="G1712" s="108" t="str">
        <f>B1707</f>
        <v>Supercritical steam turbine</v>
      </c>
      <c r="H1712" s="108" t="str">
        <f>C1711</f>
        <v>Electricity only with CCS</v>
      </c>
      <c r="I1712" s="109" t="str">
        <f t="shared" si="89"/>
        <v>M</v>
      </c>
      <c r="J1712" s="143" t="s">
        <v>99</v>
      </c>
      <c r="K1712" s="143" t="s">
        <v>99</v>
      </c>
      <c r="L1712" s="143" t="s">
        <v>99</v>
      </c>
      <c r="M1712" s="143" t="s">
        <v>99</v>
      </c>
      <c r="N1712" s="143" t="s">
        <v>99</v>
      </c>
      <c r="O1712" s="143" t="s">
        <v>99</v>
      </c>
      <c r="P1712" s="143" t="s">
        <v>99</v>
      </c>
      <c r="Q1712" s="143" t="s">
        <v>99</v>
      </c>
      <c r="R1712" s="143" t="s">
        <v>99</v>
      </c>
      <c r="S1712" s="143" t="s">
        <v>99</v>
      </c>
      <c r="T1712" s="143" t="s">
        <v>99</v>
      </c>
      <c r="U1712" s="143" t="s">
        <v>99</v>
      </c>
      <c r="V1712" s="143" t="s">
        <v>99</v>
      </c>
      <c r="W1712" s="143" t="s">
        <v>99</v>
      </c>
      <c r="X1712" s="143" t="s">
        <v>99</v>
      </c>
      <c r="Y1712" s="143" t="s">
        <v>99</v>
      </c>
      <c r="Z1712" s="143" t="s">
        <v>99</v>
      </c>
      <c r="AA1712" s="143" t="s">
        <v>99</v>
      </c>
      <c r="AB1712" s="143" t="s">
        <v>99</v>
      </c>
      <c r="AC1712" s="143" t="s">
        <v>99</v>
      </c>
      <c r="AD1712" s="143" t="s">
        <v>99</v>
      </c>
      <c r="AE1712" s="143">
        <v>10.244059665576604</v>
      </c>
      <c r="AF1712" s="143">
        <v>10.244059665576604</v>
      </c>
      <c r="AG1712" s="143">
        <v>10.244059665576604</v>
      </c>
      <c r="AH1712" s="143">
        <v>10.244059665576604</v>
      </c>
      <c r="AI1712" s="143">
        <v>10.244059665576604</v>
      </c>
      <c r="AJ1712" s="143">
        <v>10.244059665576604</v>
      </c>
      <c r="AK1712" s="143">
        <v>10.244059665576604</v>
      </c>
      <c r="AL1712" s="143">
        <v>10.244059665576604</v>
      </c>
      <c r="AM1712" s="143">
        <v>10.244059665576604</v>
      </c>
      <c r="AN1712" s="143">
        <v>10.244059665576604</v>
      </c>
      <c r="AO1712" s="143">
        <v>10.244059665576604</v>
      </c>
      <c r="AP1712" s="143">
        <v>10.244059665576604</v>
      </c>
      <c r="AQ1712" s="143">
        <v>10.244059665576604</v>
      </c>
      <c r="AR1712" s="143">
        <v>10.244059665576604</v>
      </c>
      <c r="AS1712" s="143">
        <v>10.239452752946647</v>
      </c>
      <c r="AT1712" s="143">
        <v>10.236506037578707</v>
      </c>
      <c r="AU1712" s="143">
        <v>10.231718078783537</v>
      </c>
      <c r="AV1712" s="143">
        <v>10.224009874470227</v>
      </c>
      <c r="AW1712" s="143">
        <v>10.211783135515532</v>
      </c>
      <c r="AX1712" s="144">
        <v>10.192839367248721</v>
      </c>
    </row>
    <row r="1713" spans="1:50">
      <c r="A1713" s="212"/>
      <c r="B1713" s="215"/>
      <c r="C1713" s="217" t="s">
        <v>43</v>
      </c>
      <c r="D1713" s="52" t="s">
        <v>24</v>
      </c>
      <c r="E1713" s="86" t="str">
        <f>A1699&amp;"/"&amp;B1707&amp;"/"&amp;C1713&amp;"/"&amp;D1713</f>
        <v>Fuel oil fired power plants/Supercritical steam turbine/CHP with CCS/L</v>
      </c>
      <c r="F1713" s="61" t="str">
        <f>A1699</f>
        <v>Fuel oil fired power plants</v>
      </c>
      <c r="G1713" s="61" t="str">
        <f>B1707</f>
        <v>Supercritical steam turbine</v>
      </c>
      <c r="H1713" s="61" t="str">
        <f>C1713</f>
        <v>CHP with CCS</v>
      </c>
      <c r="I1713" s="84" t="str">
        <f t="shared" si="89"/>
        <v>L</v>
      </c>
      <c r="J1713" s="135" t="s">
        <v>99</v>
      </c>
      <c r="K1713" s="135" t="s">
        <v>99</v>
      </c>
      <c r="L1713" s="135" t="s">
        <v>99</v>
      </c>
      <c r="M1713" s="135" t="s">
        <v>99</v>
      </c>
      <c r="N1713" s="135" t="s">
        <v>99</v>
      </c>
      <c r="O1713" s="135" t="s">
        <v>99</v>
      </c>
      <c r="P1713" s="135" t="s">
        <v>99</v>
      </c>
      <c r="Q1713" s="135" t="s">
        <v>99</v>
      </c>
      <c r="R1713" s="135" t="s">
        <v>99</v>
      </c>
      <c r="S1713" s="135" t="s">
        <v>99</v>
      </c>
      <c r="T1713" s="135" t="s">
        <v>99</v>
      </c>
      <c r="U1713" s="135" t="s">
        <v>99</v>
      </c>
      <c r="V1713" s="135" t="s">
        <v>99</v>
      </c>
      <c r="W1713" s="135" t="s">
        <v>99</v>
      </c>
      <c r="X1713" s="135" t="s">
        <v>99</v>
      </c>
      <c r="Y1713" s="135" t="s">
        <v>99</v>
      </c>
      <c r="Z1713" s="135" t="s">
        <v>99</v>
      </c>
      <c r="AA1713" s="135" t="s">
        <v>99</v>
      </c>
      <c r="AB1713" s="135" t="s">
        <v>99</v>
      </c>
      <c r="AC1713" s="135" t="s">
        <v>99</v>
      </c>
      <c r="AD1713" s="135" t="s">
        <v>99</v>
      </c>
      <c r="AE1713" s="135">
        <v>10.652746000968179</v>
      </c>
      <c r="AF1713" s="135">
        <v>10.652746000968179</v>
      </c>
      <c r="AG1713" s="135">
        <v>10.652746000968179</v>
      </c>
      <c r="AH1713" s="135">
        <v>10.652746000968179</v>
      </c>
      <c r="AI1713" s="135">
        <v>10.652746000968179</v>
      </c>
      <c r="AJ1713" s="135">
        <v>10.652746000968179</v>
      </c>
      <c r="AK1713" s="135">
        <v>10.652746000968179</v>
      </c>
      <c r="AL1713" s="135">
        <v>10.652746000968179</v>
      </c>
      <c r="AM1713" s="135">
        <v>10.652746000968179</v>
      </c>
      <c r="AN1713" s="135">
        <v>10.652746000968179</v>
      </c>
      <c r="AO1713" s="135">
        <v>10.652746000968179</v>
      </c>
      <c r="AP1713" s="135">
        <v>10.652746000968179</v>
      </c>
      <c r="AQ1713" s="135">
        <v>10.652746000968179</v>
      </c>
      <c r="AR1713" s="135">
        <v>10.652746000968179</v>
      </c>
      <c r="AS1713" s="135">
        <v>10.647955295749963</v>
      </c>
      <c r="AT1713" s="135">
        <v>10.64489102129466</v>
      </c>
      <c r="AU1713" s="135">
        <v>10.639912047081983</v>
      </c>
      <c r="AV1713" s="135">
        <v>10.63189632427736</v>
      </c>
      <c r="AW1713" s="135">
        <v>10.619181800079282</v>
      </c>
      <c r="AX1713" s="136">
        <v>10.599482270963337</v>
      </c>
    </row>
    <row r="1714" spans="1:50">
      <c r="A1714" s="212"/>
      <c r="B1714" s="218"/>
      <c r="C1714" s="210"/>
      <c r="D1714" s="93" t="s">
        <v>25</v>
      </c>
      <c r="E1714" s="73" t="str">
        <f>A1699&amp;"/"&amp;B1707&amp;"/"&amp;C1713&amp;"/"&amp;D1714</f>
        <v>Fuel oil fired power plants/Supercritical steam turbine/CHP with CCS/M</v>
      </c>
      <c r="F1714" s="91" t="str">
        <f>A1699</f>
        <v>Fuel oil fired power plants</v>
      </c>
      <c r="G1714" s="91" t="str">
        <f>B1707</f>
        <v>Supercritical steam turbine</v>
      </c>
      <c r="H1714" s="91" t="str">
        <f>C1713</f>
        <v>CHP with CCS</v>
      </c>
      <c r="I1714" s="70" t="str">
        <f t="shared" si="89"/>
        <v>M</v>
      </c>
      <c r="J1714" s="137" t="s">
        <v>99</v>
      </c>
      <c r="K1714" s="137" t="s">
        <v>99</v>
      </c>
      <c r="L1714" s="137" t="s">
        <v>99</v>
      </c>
      <c r="M1714" s="137" t="s">
        <v>99</v>
      </c>
      <c r="N1714" s="137" t="s">
        <v>99</v>
      </c>
      <c r="O1714" s="137" t="s">
        <v>99</v>
      </c>
      <c r="P1714" s="137" t="s">
        <v>99</v>
      </c>
      <c r="Q1714" s="137" t="s">
        <v>99</v>
      </c>
      <c r="R1714" s="137" t="s">
        <v>99</v>
      </c>
      <c r="S1714" s="137" t="s">
        <v>99</v>
      </c>
      <c r="T1714" s="137" t="s">
        <v>99</v>
      </c>
      <c r="U1714" s="137" t="s">
        <v>99</v>
      </c>
      <c r="V1714" s="137" t="s">
        <v>99</v>
      </c>
      <c r="W1714" s="137" t="s">
        <v>99</v>
      </c>
      <c r="X1714" s="137" t="s">
        <v>99</v>
      </c>
      <c r="Y1714" s="137" t="s">
        <v>99</v>
      </c>
      <c r="Z1714" s="137" t="s">
        <v>99</v>
      </c>
      <c r="AA1714" s="137" t="s">
        <v>99</v>
      </c>
      <c r="AB1714" s="137" t="s">
        <v>99</v>
      </c>
      <c r="AC1714" s="137" t="s">
        <v>99</v>
      </c>
      <c r="AD1714" s="137" t="s">
        <v>99</v>
      </c>
      <c r="AE1714" s="137">
        <v>11.379717066535054</v>
      </c>
      <c r="AF1714" s="137">
        <v>11.379717066535054</v>
      </c>
      <c r="AG1714" s="137">
        <v>11.379717066535054</v>
      </c>
      <c r="AH1714" s="137">
        <v>11.379717066535054</v>
      </c>
      <c r="AI1714" s="137">
        <v>11.379717066535054</v>
      </c>
      <c r="AJ1714" s="137">
        <v>11.379717066535054</v>
      </c>
      <c r="AK1714" s="137">
        <v>11.379717066535054</v>
      </c>
      <c r="AL1714" s="137">
        <v>11.379717066535054</v>
      </c>
      <c r="AM1714" s="137">
        <v>11.379717066535054</v>
      </c>
      <c r="AN1714" s="137">
        <v>11.379717066535054</v>
      </c>
      <c r="AO1714" s="137">
        <v>11.379717066535054</v>
      </c>
      <c r="AP1714" s="137">
        <v>11.379717066535054</v>
      </c>
      <c r="AQ1714" s="137">
        <v>11.379717066535054</v>
      </c>
      <c r="AR1714" s="137">
        <v>11.379717066535054</v>
      </c>
      <c r="AS1714" s="137">
        <v>11.374599431145317</v>
      </c>
      <c r="AT1714" s="137">
        <v>11.371326042639444</v>
      </c>
      <c r="AU1714" s="137">
        <v>11.36600729028989</v>
      </c>
      <c r="AV1714" s="137">
        <v>11.357444553734254</v>
      </c>
      <c r="AW1714" s="137">
        <v>11.343862357369431</v>
      </c>
      <c r="AX1714" s="138">
        <v>11.322818481202381</v>
      </c>
    </row>
    <row r="1715" spans="1:50">
      <c r="A1715" s="212"/>
      <c r="B1715" s="214" t="s">
        <v>46</v>
      </c>
      <c r="C1715" s="209" t="s">
        <v>36</v>
      </c>
      <c r="D1715" s="67" t="s">
        <v>24</v>
      </c>
      <c r="E1715" s="87" t="str">
        <f>A1699&amp;"/"&amp;B1715&amp;"/"&amp;C1715&amp;"/"&amp;D1715</f>
        <v>Fuel oil fired power plants/Steam turbine/Electricity only/L</v>
      </c>
      <c r="F1715" s="55" t="str">
        <f>A1699</f>
        <v>Fuel oil fired power plants</v>
      </c>
      <c r="G1715" s="55" t="str">
        <f>B1715</f>
        <v>Steam turbine</v>
      </c>
      <c r="H1715" s="55" t="str">
        <f>C1715</f>
        <v>Electricity only</v>
      </c>
      <c r="I1715" s="85" t="str">
        <f t="shared" si="89"/>
        <v>L</v>
      </c>
      <c r="J1715" s="139">
        <v>4.7479484173505275</v>
      </c>
      <c r="K1715" s="139">
        <v>4.7535194697041865</v>
      </c>
      <c r="L1715" s="139">
        <v>4.759054058642878</v>
      </c>
      <c r="M1715" s="139">
        <v>4.7645454337615165</v>
      </c>
      <c r="N1715" s="139">
        <v>4.76998707601365</v>
      </c>
      <c r="O1715" s="139">
        <v>4.7753727258183956</v>
      </c>
      <c r="P1715" s="139">
        <v>4.7806964084711554</v>
      </c>
      <c r="Q1715" s="139">
        <v>4.7859524566787988</v>
      </c>
      <c r="R1715" s="139">
        <v>4.7911355300868461</v>
      </c>
      <c r="S1715" s="139">
        <v>4.7962406317131645</v>
      </c>
      <c r="T1715" s="139">
        <v>4.8012631212488888</v>
      </c>
      <c r="U1715" s="139">
        <v>4.8061987252316687</v>
      </c>
      <c r="V1715" s="139">
        <v>4.8110435441380712</v>
      </c>
      <c r="W1715" s="139">
        <v>4.8157940564803852</v>
      </c>
      <c r="X1715" s="139">
        <v>4.820447120027513</v>
      </c>
      <c r="Y1715" s="139">
        <v>4.8249999702997775</v>
      </c>
      <c r="Z1715" s="139">
        <v>4.8294502165128916</v>
      </c>
      <c r="AA1715" s="139">
        <v>4.8337958351670283</v>
      </c>
      <c r="AB1715" s="139">
        <v>4.8380351614927868</v>
      </c>
      <c r="AC1715" s="139">
        <v>4.8421668789770065</v>
      </c>
      <c r="AD1715" s="139">
        <v>4.846190007198083</v>
      </c>
      <c r="AE1715" s="139">
        <v>4.8501038882028888</v>
      </c>
      <c r="AF1715" s="139">
        <v>4.8539081716560935</v>
      </c>
      <c r="AG1715" s="139">
        <v>4.8576027989878749</v>
      </c>
      <c r="AH1715" s="139">
        <v>4.8611879867583241</v>
      </c>
      <c r="AI1715" s="139">
        <v>4.8646642094465635</v>
      </c>
      <c r="AJ1715" s="139">
        <v>4.8680321818603405</v>
      </c>
      <c r="AK1715" s="139">
        <v>4.8712928413479402</v>
      </c>
      <c r="AL1715" s="139">
        <v>4.8744473299792856</v>
      </c>
      <c r="AM1715" s="139">
        <v>4.8774969768472021</v>
      </c>
      <c r="AN1715" s="139">
        <v>4.8804432806237221</v>
      </c>
      <c r="AO1715" s="139">
        <v>4.8832878924899807</v>
      </c>
      <c r="AP1715" s="139">
        <v>4.8860325995422471</v>
      </c>
      <c r="AQ1715" s="139">
        <v>4.8886793087610654</v>
      </c>
      <c r="AR1715" s="139">
        <v>4.8912300316155166</v>
      </c>
      <c r="AS1715" s="139">
        <v>4.8936868693605602</v>
      </c>
      <c r="AT1715" s="139">
        <v>4.8960519990722178</v>
      </c>
      <c r="AU1715" s="139">
        <v>4.8983276604532078</v>
      </c>
      <c r="AV1715" s="139">
        <v>4.9005161434305942</v>
      </c>
      <c r="AW1715" s="139">
        <v>4.9026197765570059</v>
      </c>
      <c r="AX1715" s="140">
        <v>4.9046409162181215</v>
      </c>
    </row>
    <row r="1716" spans="1:50">
      <c r="A1716" s="212"/>
      <c r="B1716" s="215"/>
      <c r="C1716" s="206"/>
      <c r="D1716" s="52" t="s">
        <v>25</v>
      </c>
      <c r="E1716" s="86" t="str">
        <f>A1699&amp;"/"&amp;B1715&amp;"/"&amp;C1715&amp;"/"&amp;D1716</f>
        <v>Fuel oil fired power plants/Steam turbine/Electricity only/M</v>
      </c>
      <c r="F1716" s="61" t="str">
        <f>A1699</f>
        <v>Fuel oil fired power plants</v>
      </c>
      <c r="G1716" s="61" t="str">
        <f>B1715</f>
        <v>Steam turbine</v>
      </c>
      <c r="H1716" s="61" t="str">
        <f>C1715</f>
        <v>Electricity only</v>
      </c>
      <c r="I1716" s="84" t="str">
        <f t="shared" si="89"/>
        <v>M</v>
      </c>
      <c r="J1716" s="135">
        <v>5.1277842907385702</v>
      </c>
      <c r="K1716" s="135">
        <v>5.133801027280521</v>
      </c>
      <c r="L1716" s="135">
        <v>5.139778383334308</v>
      </c>
      <c r="M1716" s="135">
        <v>5.1457090684624376</v>
      </c>
      <c r="N1716" s="135">
        <v>5.1515860420947419</v>
      </c>
      <c r="O1716" s="135">
        <v>5.1574025438838671</v>
      </c>
      <c r="P1716" s="135">
        <v>5.1631521211488476</v>
      </c>
      <c r="Q1716" s="135">
        <v>5.1688286532131018</v>
      </c>
      <c r="R1716" s="135">
        <v>5.1744263724937936</v>
      </c>
      <c r="S1716" s="135">
        <v>5.179939882250217</v>
      </c>
      <c r="T1716" s="135">
        <v>5.185364170948799</v>
      </c>
      <c r="U1716" s="135">
        <v>5.1906946232502014</v>
      </c>
      <c r="V1716" s="135">
        <v>5.195927027669117</v>
      </c>
      <c r="W1716" s="135">
        <v>5.2010575809988158</v>
      </c>
      <c r="X1716" s="135">
        <v>5.2060828896297133</v>
      </c>
      <c r="Y1716" s="135">
        <v>5.2109999679237582</v>
      </c>
      <c r="Z1716" s="135">
        <v>5.2158062338339226</v>
      </c>
      <c r="AA1716" s="135">
        <v>5.2204995019803917</v>
      </c>
      <c r="AB1716" s="135">
        <v>5.2250779744122093</v>
      </c>
      <c r="AC1716" s="135">
        <v>5.2295402292951678</v>
      </c>
      <c r="AD1716" s="135">
        <v>5.2338852077739286</v>
      </c>
      <c r="AE1716" s="135">
        <v>5.2381121992591204</v>
      </c>
      <c r="AF1716" s="135">
        <v>5.2422208253885803</v>
      </c>
      <c r="AG1716" s="135">
        <v>5.2462110229069037</v>
      </c>
      <c r="AH1716" s="135">
        <v>5.2500830256989888</v>
      </c>
      <c r="AI1716" s="135">
        <v>5.2538373462022889</v>
      </c>
      <c r="AJ1716" s="135">
        <v>5.2574747564091666</v>
      </c>
      <c r="AK1716" s="135">
        <v>5.2609962686557763</v>
      </c>
      <c r="AL1716" s="135">
        <v>5.2644031163776281</v>
      </c>
      <c r="AM1716" s="135">
        <v>5.2676967349949786</v>
      </c>
      <c r="AN1716" s="135">
        <v>5.2708787430736193</v>
      </c>
      <c r="AO1716" s="135">
        <v>5.2739509238891786</v>
      </c>
      <c r="AP1716" s="135">
        <v>5.2769152075056276</v>
      </c>
      <c r="AQ1716" s="135">
        <v>5.2797736534619508</v>
      </c>
      <c r="AR1716" s="135">
        <v>5.2825284341447576</v>
      </c>
      <c r="AS1716" s="135">
        <v>5.2851818189094049</v>
      </c>
      <c r="AT1716" s="135">
        <v>5.287736158997995</v>
      </c>
      <c r="AU1716" s="135">
        <v>5.2901938732894642</v>
      </c>
      <c r="AV1716" s="135">
        <v>5.2925574349050413</v>
      </c>
      <c r="AW1716" s="135">
        <v>5.2948293586815653</v>
      </c>
      <c r="AX1716" s="136">
        <v>5.29701218951557</v>
      </c>
    </row>
    <row r="1717" spans="1:50">
      <c r="A1717" s="212"/>
      <c r="B1717" s="215"/>
      <c r="C1717" s="206"/>
      <c r="D1717" s="52" t="s">
        <v>38</v>
      </c>
      <c r="E1717" s="86" t="str">
        <f>A1699&amp;"/"&amp;B1715&amp;"/"&amp;C1715&amp;"/"&amp;D1717</f>
        <v>Fuel oil fired power plants/Steam turbine/Electricity only/S</v>
      </c>
      <c r="F1717" s="61" t="str">
        <f>A1699</f>
        <v>Fuel oil fired power plants</v>
      </c>
      <c r="G1717" s="61" t="str">
        <f>B1715</f>
        <v>Steam turbine</v>
      </c>
      <c r="H1717" s="61" t="str">
        <f>C1715</f>
        <v>Electricity only</v>
      </c>
      <c r="I1717" s="84" t="str">
        <f t="shared" si="89"/>
        <v>S</v>
      </c>
      <c r="J1717" s="135">
        <v>5.6662016412661202</v>
      </c>
      <c r="K1717" s="135">
        <v>5.6728501351449765</v>
      </c>
      <c r="L1717" s="135">
        <v>5.6794551135844111</v>
      </c>
      <c r="M1717" s="135">
        <v>5.6860085206509936</v>
      </c>
      <c r="N1717" s="135">
        <v>5.6925025765146904</v>
      </c>
      <c r="O1717" s="135">
        <v>5.6989298109916753</v>
      </c>
      <c r="P1717" s="135">
        <v>5.7052830938694772</v>
      </c>
      <c r="Q1717" s="135">
        <v>5.7115556618004781</v>
      </c>
      <c r="R1717" s="135">
        <v>5.717741141605643</v>
      </c>
      <c r="S1717" s="135">
        <v>5.7238335698864908</v>
      </c>
      <c r="T1717" s="135">
        <v>5.7298274088984238</v>
      </c>
      <c r="U1717" s="135">
        <v>5.7357175586914737</v>
      </c>
      <c r="V1717" s="135">
        <v>5.7414993655743753</v>
      </c>
      <c r="W1717" s="135">
        <v>5.7471686270036928</v>
      </c>
      <c r="X1717" s="135">
        <v>5.7527215930408344</v>
      </c>
      <c r="Y1717" s="135">
        <v>5.7581549645557546</v>
      </c>
      <c r="Z1717" s="135">
        <v>5.7634658883864853</v>
      </c>
      <c r="AA1717" s="135">
        <v>5.7686519496883326</v>
      </c>
      <c r="AB1717" s="135">
        <v>5.7737111617254921</v>
      </c>
      <c r="AC1717" s="135">
        <v>5.778641953371161</v>
      </c>
      <c r="AD1717" s="135">
        <v>5.7834431545901932</v>
      </c>
      <c r="AE1717" s="135">
        <v>5.7881139801813282</v>
      </c>
      <c r="AF1717" s="135">
        <v>5.7926540120543821</v>
      </c>
      <c r="AG1717" s="135">
        <v>5.7970631803121302</v>
      </c>
      <c r="AH1717" s="135">
        <v>5.8013417433973844</v>
      </c>
      <c r="AI1717" s="135">
        <v>5.8054902675535294</v>
      </c>
      <c r="AJ1717" s="135">
        <v>5.8095096058321314</v>
      </c>
      <c r="AK1717" s="135">
        <v>5.813400876864633</v>
      </c>
      <c r="AL1717" s="135">
        <v>5.8171654435972808</v>
      </c>
      <c r="AM1717" s="135">
        <v>5.8208048921694528</v>
      </c>
      <c r="AN1717" s="135">
        <v>5.8243210110963517</v>
      </c>
      <c r="AO1717" s="135">
        <v>5.8277157708975427</v>
      </c>
      <c r="AP1717" s="135">
        <v>5.8309913042937183</v>
      </c>
      <c r="AQ1717" s="135">
        <v>5.8341498870754558</v>
      </c>
      <c r="AR1717" s="135">
        <v>5.837193919729958</v>
      </c>
      <c r="AS1717" s="135">
        <v>5.8401259098948932</v>
      </c>
      <c r="AT1717" s="135">
        <v>5.8429484556927855</v>
      </c>
      <c r="AU1717" s="135">
        <v>5.8456642299848589</v>
      </c>
      <c r="AV1717" s="135">
        <v>5.8482759655700711</v>
      </c>
      <c r="AW1717" s="135">
        <v>5.8507864413431294</v>
      </c>
      <c r="AX1717" s="136">
        <v>5.8531984694147061</v>
      </c>
    </row>
    <row r="1718" spans="1:50">
      <c r="A1718" s="212"/>
      <c r="B1718" s="215"/>
      <c r="C1718" s="216"/>
      <c r="D1718" s="52" t="s">
        <v>47</v>
      </c>
      <c r="E1718" s="86" t="str">
        <f>A1699&amp;"/"&amp;B1715&amp;"/"&amp;C1715&amp;"/"&amp;D1718</f>
        <v>Fuel oil fired power plants/Steam turbine/Electricity only/XS</v>
      </c>
      <c r="F1718" s="61" t="str">
        <f>A1699</f>
        <v>Fuel oil fired power plants</v>
      </c>
      <c r="G1718" s="61" t="str">
        <f>B1715</f>
        <v>Steam turbine</v>
      </c>
      <c r="H1718" s="61" t="str">
        <f>C1715</f>
        <v>Electricity only</v>
      </c>
      <c r="I1718" s="84" t="str">
        <f t="shared" si="89"/>
        <v>XS</v>
      </c>
      <c r="J1718" s="135">
        <v>6.799441969519342</v>
      </c>
      <c r="K1718" s="135">
        <v>6.8074201621739689</v>
      </c>
      <c r="L1718" s="135">
        <v>6.815346136301291</v>
      </c>
      <c r="M1718" s="135">
        <v>6.8232102247811905</v>
      </c>
      <c r="N1718" s="135">
        <v>6.8310030918176263</v>
      </c>
      <c r="O1718" s="135">
        <v>6.8387157731900068</v>
      </c>
      <c r="P1718" s="135">
        <v>6.8463397126433705</v>
      </c>
      <c r="Q1718" s="135">
        <v>6.8538667941605729</v>
      </c>
      <c r="R1718" s="135">
        <v>6.8612893699267694</v>
      </c>
      <c r="S1718" s="135">
        <v>6.8686002838637865</v>
      </c>
      <c r="T1718" s="135">
        <v>6.8757928906781061</v>
      </c>
      <c r="U1718" s="135">
        <v>6.8828610704297652</v>
      </c>
      <c r="V1718" s="135">
        <v>6.8897992386892479</v>
      </c>
      <c r="W1718" s="135">
        <v>6.896602352404428</v>
      </c>
      <c r="X1718" s="135">
        <v>6.9032659116489992</v>
      </c>
      <c r="Y1718" s="135">
        <v>6.9097859574669034</v>
      </c>
      <c r="Z1718" s="135">
        <v>6.9161590660637797</v>
      </c>
      <c r="AA1718" s="135">
        <v>6.9223823396259974</v>
      </c>
      <c r="AB1718" s="135">
        <v>6.9284533940705888</v>
      </c>
      <c r="AC1718" s="135">
        <v>6.9343703440453899</v>
      </c>
      <c r="AD1718" s="135">
        <v>6.9401317855082283</v>
      </c>
      <c r="AE1718" s="135">
        <v>6.9457367762175917</v>
      </c>
      <c r="AF1718" s="135">
        <v>6.9511848144652557</v>
      </c>
      <c r="AG1718" s="135">
        <v>6.956475816374553</v>
      </c>
      <c r="AH1718" s="135">
        <v>6.9616100920768575</v>
      </c>
      <c r="AI1718" s="135">
        <v>6.9665883210642336</v>
      </c>
      <c r="AJ1718" s="135">
        <v>6.9714115269985548</v>
      </c>
      <c r="AK1718" s="135">
        <v>6.9760810522375563</v>
      </c>
      <c r="AL1718" s="135">
        <v>6.9805985323167334</v>
      </c>
      <c r="AM1718" s="135">
        <v>6.9849658706033395</v>
      </c>
      <c r="AN1718" s="135">
        <v>6.9891852133156185</v>
      </c>
      <c r="AO1718" s="135">
        <v>6.9932589250770487</v>
      </c>
      <c r="AP1718" s="135">
        <v>6.9971895651524596</v>
      </c>
      <c r="AQ1718" s="135">
        <v>7.0009798644905441</v>
      </c>
      <c r="AR1718" s="135">
        <v>7.0046327036759468</v>
      </c>
      <c r="AS1718" s="135">
        <v>7.0081510918738692</v>
      </c>
      <c r="AT1718" s="135">
        <v>7.0115381468313398</v>
      </c>
      <c r="AU1718" s="135">
        <v>7.0147970759818286</v>
      </c>
      <c r="AV1718" s="135">
        <v>7.0179311586840827</v>
      </c>
      <c r="AW1718" s="135">
        <v>7.0209437296117549</v>
      </c>
      <c r="AX1718" s="136">
        <v>7.0238381632976443</v>
      </c>
    </row>
    <row r="1719" spans="1:50">
      <c r="A1719" s="212"/>
      <c r="B1719" s="215"/>
      <c r="C1719" s="217" t="s">
        <v>26</v>
      </c>
      <c r="D1719" s="83" t="s">
        <v>24</v>
      </c>
      <c r="E1719" s="56" t="str">
        <f>A1699&amp;"/"&amp;B1715&amp;"/"&amp;C1719&amp;"/"&amp;D1719</f>
        <v>Fuel oil fired power plants/Steam turbine/CHP/L</v>
      </c>
      <c r="F1719" s="103" t="str">
        <f>A1699</f>
        <v>Fuel oil fired power plants</v>
      </c>
      <c r="G1719" s="103" t="str">
        <f>B1715</f>
        <v>Steam turbine</v>
      </c>
      <c r="H1719" s="103" t="str">
        <f>C1719</f>
        <v>CHP</v>
      </c>
      <c r="I1719" s="104" t="str">
        <f t="shared" ref="I1719:I1782" si="90">D1719</f>
        <v>L</v>
      </c>
      <c r="J1719" s="141">
        <v>6.7538111445390667</v>
      </c>
      <c r="K1719" s="141">
        <v>6.7642251469563552</v>
      </c>
      <c r="L1719" s="141">
        <v>6.7746966848036925</v>
      </c>
      <c r="M1719" s="141">
        <v>6.7852117673205843</v>
      </c>
      <c r="N1719" s="141">
        <v>6.7957562304234029</v>
      </c>
      <c r="O1719" s="141">
        <v>6.8063158118692879</v>
      </c>
      <c r="P1719" s="141">
        <v>6.8168762270837675</v>
      </c>
      <c r="Q1719" s="141">
        <v>6.8274232448086662</v>
      </c>
      <c r="R1719" s="141">
        <v>6.8379427617358193</v>
      </c>
      <c r="S1719" s="141">
        <v>6.8484208753165268</v>
      </c>
      <c r="T1719" s="141">
        <v>6.8588439539758035</v>
      </c>
      <c r="U1719" s="141">
        <v>6.8691987040131721</v>
      </c>
      <c r="V1719" s="141">
        <v>6.8794722325363988</v>
      </c>
      <c r="W1719" s="141">
        <v>6.8896521058493327</v>
      </c>
      <c r="X1719" s="141">
        <v>6.8997264027979073</v>
      </c>
      <c r="Y1719" s="141">
        <v>6.9096837626671475</v>
      </c>
      <c r="Z1719" s="141">
        <v>6.9195134273143895</v>
      </c>
      <c r="AA1719" s="141">
        <v>6.9292052773178368</v>
      </c>
      <c r="AB1719" s="141">
        <v>6.9387498620125907</v>
      </c>
      <c r="AC1719" s="141">
        <v>6.9481384233766823</v>
      </c>
      <c r="AD1719" s="141">
        <v>6.95736291381544</v>
      </c>
      <c r="AE1719" s="141">
        <v>6.9664160079722395</v>
      </c>
      <c r="AF1719" s="141">
        <v>6.9752911087660561</v>
      </c>
      <c r="AG1719" s="141">
        <v>6.9839823479202172</v>
      </c>
      <c r="AH1719" s="141">
        <v>6.9924845813017482</v>
      </c>
      <c r="AI1719" s="141">
        <v>7.0007933794361596</v>
      </c>
      <c r="AJ1719" s="141">
        <v>7.0089050135984943</v>
      </c>
      <c r="AK1719" s="141">
        <v>7.0168164379078908</v>
      </c>
      <c r="AL1719" s="141">
        <v>7.024525267870299</v>
      </c>
      <c r="AM1719" s="141">
        <v>7.0320297558226619</v>
      </c>
      <c r="AN1719" s="141">
        <v>7.0393287637328026</v>
      </c>
      <c r="AO1719" s="141">
        <v>7.0464217338028625</v>
      </c>
      <c r="AP1719" s="141">
        <v>7.053308657311594</v>
      </c>
      <c r="AQ1719" s="141">
        <v>7.0599900421128812</v>
      </c>
      <c r="AR1719" s="141">
        <v>7.0664668791854774</v>
      </c>
      <c r="AS1719" s="141">
        <v>7.0727406086030591</v>
      </c>
      <c r="AT1719" s="141">
        <v>7.0788130852651259</v>
      </c>
      <c r="AU1719" s="141">
        <v>7.0846865446989442</v>
      </c>
      <c r="AV1719" s="141">
        <v>7.0903635692112577</v>
      </c>
      <c r="AW1719" s="141">
        <v>7.0958470546366232</v>
      </c>
      <c r="AX1719" s="142">
        <v>7.1011401778976717</v>
      </c>
    </row>
    <row r="1720" spans="1:50">
      <c r="A1720" s="212"/>
      <c r="B1720" s="215"/>
      <c r="C1720" s="206"/>
      <c r="D1720" s="52" t="s">
        <v>25</v>
      </c>
      <c r="E1720" s="86" t="str">
        <f>A1699&amp;"/"&amp;B1715&amp;"/"&amp;C1719&amp;"/"&amp;D1720</f>
        <v>Fuel oil fired power plants/Steam turbine/CHP/M</v>
      </c>
      <c r="F1720" s="61" t="str">
        <f>A1699</f>
        <v>Fuel oil fired power plants</v>
      </c>
      <c r="G1720" s="61" t="str">
        <f>B1715</f>
        <v>Steam turbine</v>
      </c>
      <c r="H1720" s="61" t="str">
        <f>C1719</f>
        <v>CHP</v>
      </c>
      <c r="I1720" s="84" t="str">
        <f t="shared" si="90"/>
        <v>M</v>
      </c>
      <c r="J1720" s="135">
        <v>7.1133686160431768</v>
      </c>
      <c r="K1720" s="135">
        <v>7.1243370361510499</v>
      </c>
      <c r="L1720" s="135">
        <v>7.1353660547437858</v>
      </c>
      <c r="M1720" s="135">
        <v>7.1464409362247769</v>
      </c>
      <c r="N1720" s="135">
        <v>7.1575467624469473</v>
      </c>
      <c r="O1720" s="135">
        <v>7.1686685118782218</v>
      </c>
      <c r="P1720" s="135">
        <v>7.1797911394660261</v>
      </c>
      <c r="Q1720" s="135">
        <v>7.1908996563125189</v>
      </c>
      <c r="R1720" s="135">
        <v>7.2019792082816387</v>
      </c>
      <c r="S1720" s="135">
        <v>7.2130151526847639</v>
      </c>
      <c r="T1720" s="135">
        <v>7.2239931322330069</v>
      </c>
      <c r="U1720" s="135">
        <v>7.2348991454996581</v>
      </c>
      <c r="V1720" s="135">
        <v>7.2457196132043595</v>
      </c>
      <c r="W1720" s="135">
        <v>7.2564414397093939</v>
      </c>
      <c r="X1720" s="135">
        <v>7.2670520692056959</v>
      </c>
      <c r="Y1720" s="135">
        <v>7.2775395361597823</v>
      </c>
      <c r="Z1720" s="135">
        <v>7.2878925096900637</v>
      </c>
      <c r="AA1720" s="135">
        <v>7.2981003316398461</v>
      </c>
      <c r="AB1720" s="135">
        <v>7.3081530482124331</v>
      </c>
      <c r="AC1720" s="135">
        <v>7.3180414351287784</v>
      </c>
      <c r="AD1720" s="135">
        <v>7.3277570163586603</v>
      </c>
      <c r="AE1720" s="135">
        <v>7.3372920765602077</v>
      </c>
      <c r="AF1720" s="135">
        <v>7.3466396674388772</v>
      </c>
      <c r="AG1720" s="135">
        <v>7.3557936083043574</v>
      </c>
      <c r="AH1720" s="135">
        <v>7.3647484811617909</v>
      </c>
      <c r="AI1720" s="135">
        <v>7.3734996207215868</v>
      </c>
      <c r="AJ1720" s="135">
        <v>7.38204309974999</v>
      </c>
      <c r="AK1720" s="135">
        <v>7.3903757102104075</v>
      </c>
      <c r="AL1720" s="135">
        <v>7.3984949406637703</v>
      </c>
      <c r="AM1720" s="135">
        <v>7.4063989504054364</v>
      </c>
      <c r="AN1720" s="135">
        <v>7.4140865408169976</v>
      </c>
      <c r="AO1720" s="135">
        <v>7.4215571244047096</v>
      </c>
      <c r="AP1720" s="135">
        <v>7.428810691983025</v>
      </c>
      <c r="AQ1720" s="135">
        <v>7.4358477784428096</v>
      </c>
      <c r="AR1720" s="135">
        <v>7.4426694275202623</v>
      </c>
      <c r="AS1720" s="135">
        <v>7.4492771559552891</v>
      </c>
      <c r="AT1720" s="135">
        <v>7.4556729173980001</v>
      </c>
      <c r="AU1720" s="135">
        <v>7.4618590663900282</v>
      </c>
      <c r="AV1720" s="135">
        <v>7.467838322714222</v>
      </c>
      <c r="AW1720" s="135">
        <v>7.4736137363727551</v>
      </c>
      <c r="AX1720" s="136">
        <v>7.4791886534203584</v>
      </c>
    </row>
    <row r="1721" spans="1:50">
      <c r="A1721" s="212"/>
      <c r="B1721" s="215"/>
      <c r="C1721" s="206"/>
      <c r="D1721" s="52" t="s">
        <v>38</v>
      </c>
      <c r="E1721" s="86" t="str">
        <f>A1699&amp;"/"&amp;B1715&amp;"/"&amp;C1719&amp;"/"&amp;D1721</f>
        <v>Fuel oil fired power plants/Steam turbine/CHP/S</v>
      </c>
      <c r="F1721" s="61" t="str">
        <f>A1699</f>
        <v>Fuel oil fired power plants</v>
      </c>
      <c r="G1721" s="61" t="str">
        <f>B1715</f>
        <v>Steam turbine</v>
      </c>
      <c r="H1721" s="61" t="str">
        <f>C1719</f>
        <v>CHP</v>
      </c>
      <c r="I1721" s="84" t="str">
        <f t="shared" si="90"/>
        <v>S</v>
      </c>
      <c r="J1721" s="135">
        <v>9.2737490052159526</v>
      </c>
      <c r="K1721" s="135">
        <v>9.2880486121328172</v>
      </c>
      <c r="L1721" s="135">
        <v>9.302427221723244</v>
      </c>
      <c r="M1721" s="135">
        <v>9.3168656230856577</v>
      </c>
      <c r="N1721" s="135">
        <v>9.3313443673261407</v>
      </c>
      <c r="O1721" s="135">
        <v>9.3458438707670162</v>
      </c>
      <c r="P1721" s="135">
        <v>9.3603445190667749</v>
      </c>
      <c r="Q1721" s="135">
        <v>9.3748267710932254</v>
      </c>
      <c r="R1721" s="135">
        <v>9.3892712614040654</v>
      </c>
      <c r="S1721" s="135">
        <v>9.4036589002225135</v>
      </c>
      <c r="T1721" s="135">
        <v>9.4179709698494403</v>
      </c>
      <c r="U1721" s="135">
        <v>9.4321892165257566</v>
      </c>
      <c r="V1721" s="135">
        <v>9.4462959368475659</v>
      </c>
      <c r="W1721" s="135">
        <v>9.4602740579392925</v>
      </c>
      <c r="X1721" s="135">
        <v>9.47410721070381</v>
      </c>
      <c r="Y1721" s="135">
        <v>9.4877797955904359</v>
      </c>
      <c r="Z1721" s="135">
        <v>9.5012770404486471</v>
      </c>
      <c r="AA1721" s="135">
        <v>9.5145850501641469</v>
      </c>
      <c r="AB1721" s="135">
        <v>9.527690847901729</v>
      </c>
      <c r="AC1721" s="135">
        <v>9.5405824079035302</v>
      </c>
      <c r="AD1721" s="135">
        <v>9.5532486799089646</v>
      </c>
      <c r="AE1721" s="135">
        <v>9.5656796053722317</v>
      </c>
      <c r="AF1721" s="135">
        <v>9.5778661257525624</v>
      </c>
      <c r="AG1721" s="135">
        <v>9.5898001832402642</v>
      </c>
      <c r="AH1721" s="135">
        <v>9.6014747143570904</v>
      </c>
      <c r="AI1721" s="135">
        <v>9.6128836369319881</v>
      </c>
      <c r="AJ1721" s="135">
        <v>9.6240218310025245</v>
      </c>
      <c r="AK1721" s="135">
        <v>9.6348851142286822</v>
      </c>
      <c r="AL1721" s="135">
        <v>9.6454702124295792</v>
      </c>
      <c r="AM1721" s="135">
        <v>9.6557747258655446</v>
      </c>
      <c r="AN1721" s="135">
        <v>9.6657970918892797</v>
      </c>
      <c r="AO1721" s="135">
        <v>9.6755365445810284</v>
      </c>
      <c r="AP1721" s="135">
        <v>9.6849930719655308</v>
      </c>
      <c r="AQ1721" s="135">
        <v>9.6941673713837933</v>
      </c>
      <c r="AR1721" s="135">
        <v>9.7030608035620833</v>
      </c>
      <c r="AS1721" s="135">
        <v>9.7116753458849505</v>
      </c>
      <c r="AT1721" s="135">
        <v>9.7200135453398726</v>
      </c>
      <c r="AU1721" s="135">
        <v>9.7280784715594333</v>
      </c>
      <c r="AV1721" s="135">
        <v>9.7358736703437838</v>
      </c>
      <c r="AW1721" s="135">
        <v>9.7434031180023428</v>
      </c>
      <c r="AX1721" s="136">
        <v>9.7506711768103429</v>
      </c>
    </row>
    <row r="1722" spans="1:50">
      <c r="A1722" s="212"/>
      <c r="B1722" s="215"/>
      <c r="C1722" s="216"/>
      <c r="D1722" s="106" t="s">
        <v>47</v>
      </c>
      <c r="E1722" s="107" t="str">
        <f>A1699&amp;"/"&amp;B1715&amp;"/"&amp;C1719&amp;"/"&amp;D1722</f>
        <v>Fuel oil fired power plants/Steam turbine/CHP/XS</v>
      </c>
      <c r="F1722" s="108" t="str">
        <f>A1699</f>
        <v>Fuel oil fired power plants</v>
      </c>
      <c r="G1722" s="108" t="str">
        <f>B1715</f>
        <v>Steam turbine</v>
      </c>
      <c r="H1722" s="108" t="str">
        <f>C1719</f>
        <v>CHP</v>
      </c>
      <c r="I1722" s="109" t="str">
        <f t="shared" si="90"/>
        <v>XS</v>
      </c>
      <c r="J1722" s="143">
        <v>8.7782957521086384</v>
      </c>
      <c r="K1722" s="143">
        <v>8.7918313975724658</v>
      </c>
      <c r="L1722" s="143">
        <v>8.8054418249646567</v>
      </c>
      <c r="M1722" s="143">
        <v>8.8191088497327002</v>
      </c>
      <c r="N1722" s="143">
        <v>8.8328140620465767</v>
      </c>
      <c r="O1722" s="143">
        <v>8.8465389244933785</v>
      </c>
      <c r="P1722" s="143">
        <v>8.8602648706345786</v>
      </c>
      <c r="Q1722" s="143">
        <v>8.8739734033297406</v>
      </c>
      <c r="R1722" s="143">
        <v>8.887646191742034</v>
      </c>
      <c r="S1722" s="143">
        <v>8.9012651659726068</v>
      </c>
      <c r="T1722" s="143">
        <v>8.9148126083218955</v>
      </c>
      <c r="U1722" s="143">
        <v>8.9282712402442108</v>
      </c>
      <c r="V1722" s="143">
        <v>8.9416243041461421</v>
      </c>
      <c r="W1722" s="143">
        <v>8.9548556392764098</v>
      </c>
      <c r="X1722" s="143">
        <v>8.9679497510625623</v>
      </c>
      <c r="Y1722" s="143">
        <v>8.9808918733653229</v>
      </c>
      <c r="Z1722" s="143">
        <v>8.9936680232414261</v>
      </c>
      <c r="AA1722" s="143">
        <v>9.0062650479278687</v>
      </c>
      <c r="AB1722" s="143">
        <v>9.0186706638813678</v>
      </c>
      <c r="AC1722" s="143">
        <v>9.0308734878243282</v>
      </c>
      <c r="AD1722" s="143">
        <v>9.0428630598601689</v>
      </c>
      <c r="AE1722" s="143">
        <v>9.0546298588243843</v>
      </c>
      <c r="AF1722" s="143">
        <v>9.0661653101318844</v>
      </c>
      <c r="AG1722" s="143">
        <v>9.0774617864642497</v>
      </c>
      <c r="AH1722" s="143">
        <v>9.0885126017120044</v>
      </c>
      <c r="AI1722" s="143">
        <v>9.0993119986461934</v>
      </c>
      <c r="AJ1722" s="143">
        <v>9.1098551308401472</v>
      </c>
      <c r="AK1722" s="143">
        <v>9.1201380393968172</v>
      </c>
      <c r="AL1722" s="143">
        <v>9.1301576250595673</v>
      </c>
      <c r="AM1722" s="143">
        <v>9.1399116162956471</v>
      </c>
      <c r="AN1722" s="143">
        <v>9.1493985339427315</v>
      </c>
      <c r="AO1722" s="143">
        <v>9.1586176530005972</v>
      </c>
      <c r="AP1722" s="143">
        <v>9.1675689621337622</v>
      </c>
      <c r="AQ1722" s="143">
        <v>9.1762531214275516</v>
      </c>
      <c r="AR1722" s="143">
        <v>9.1846714189109573</v>
      </c>
      <c r="AS1722" s="143">
        <v>9.1928257263260758</v>
      </c>
      <c r="AT1722" s="143">
        <v>9.2007184545866973</v>
      </c>
      <c r="AU1722" s="143">
        <v>9.2083525093292202</v>
      </c>
      <c r="AV1722" s="143">
        <v>9.215731246918196</v>
      </c>
      <c r="AW1722" s="143">
        <v>9.2228584312273316</v>
      </c>
      <c r="AX1722" s="144">
        <v>9.2297381914757999</v>
      </c>
    </row>
    <row r="1723" spans="1:50">
      <c r="A1723" s="212"/>
      <c r="B1723" s="215"/>
      <c r="C1723" s="217" t="s">
        <v>42</v>
      </c>
      <c r="D1723" s="83" t="s">
        <v>24</v>
      </c>
      <c r="E1723" s="56" t="str">
        <f>A1699&amp;"/"&amp;B1715&amp;"/"&amp;C1723&amp;"/"&amp;D1723</f>
        <v>Fuel oil fired power plants/Steam turbine/Electricity only with CCS/L</v>
      </c>
      <c r="F1723" s="103" t="str">
        <f>A1699</f>
        <v>Fuel oil fired power plants</v>
      </c>
      <c r="G1723" s="103" t="str">
        <f>B1715</f>
        <v>Steam turbine</v>
      </c>
      <c r="H1723" s="103" t="str">
        <f>C1723</f>
        <v>Electricity only with CCS</v>
      </c>
      <c r="I1723" s="104" t="str">
        <f t="shared" si="90"/>
        <v>L</v>
      </c>
      <c r="J1723" s="141" t="s">
        <v>99</v>
      </c>
      <c r="K1723" s="141" t="s">
        <v>99</v>
      </c>
      <c r="L1723" s="141" t="s">
        <v>99</v>
      </c>
      <c r="M1723" s="141" t="s">
        <v>99</v>
      </c>
      <c r="N1723" s="141" t="s">
        <v>99</v>
      </c>
      <c r="O1723" s="141" t="s">
        <v>99</v>
      </c>
      <c r="P1723" s="141" t="s">
        <v>99</v>
      </c>
      <c r="Q1723" s="141" t="s">
        <v>99</v>
      </c>
      <c r="R1723" s="141" t="s">
        <v>99</v>
      </c>
      <c r="S1723" s="141" t="s">
        <v>99</v>
      </c>
      <c r="T1723" s="141" t="s">
        <v>99</v>
      </c>
      <c r="U1723" s="141" t="s">
        <v>99</v>
      </c>
      <c r="V1723" s="141" t="s">
        <v>99</v>
      </c>
      <c r="W1723" s="141" t="s">
        <v>99</v>
      </c>
      <c r="X1723" s="141" t="s">
        <v>99</v>
      </c>
      <c r="Y1723" s="141" t="s">
        <v>99</v>
      </c>
      <c r="Z1723" s="141" t="s">
        <v>99</v>
      </c>
      <c r="AA1723" s="141" t="s">
        <v>99</v>
      </c>
      <c r="AB1723" s="141" t="s">
        <v>99</v>
      </c>
      <c r="AC1723" s="141" t="s">
        <v>99</v>
      </c>
      <c r="AD1723" s="141" t="s">
        <v>99</v>
      </c>
      <c r="AE1723" s="141">
        <v>9.2584994138335279</v>
      </c>
      <c r="AF1723" s="141">
        <v>9.2584994138335279</v>
      </c>
      <c r="AG1723" s="141">
        <v>9.2584994138335279</v>
      </c>
      <c r="AH1723" s="141">
        <v>9.2584994138335279</v>
      </c>
      <c r="AI1723" s="141">
        <v>9.2584994138335279</v>
      </c>
      <c r="AJ1723" s="141">
        <v>9.2584994138335279</v>
      </c>
      <c r="AK1723" s="141">
        <v>9.2584994138335279</v>
      </c>
      <c r="AL1723" s="141">
        <v>9.2584994138335279</v>
      </c>
      <c r="AM1723" s="141">
        <v>9.2584994138335279</v>
      </c>
      <c r="AN1723" s="141">
        <v>9.2584994138335279</v>
      </c>
      <c r="AO1723" s="141">
        <v>9.2584994138335279</v>
      </c>
      <c r="AP1723" s="141">
        <v>9.2584994138335279</v>
      </c>
      <c r="AQ1723" s="141">
        <v>9.2584994138335279</v>
      </c>
      <c r="AR1723" s="141">
        <v>9.2584994138335279</v>
      </c>
      <c r="AS1723" s="141">
        <v>9.2584994138335279</v>
      </c>
      <c r="AT1723" s="141">
        <v>9.2584994138335279</v>
      </c>
      <c r="AU1723" s="141">
        <v>9.2584994138335279</v>
      </c>
      <c r="AV1723" s="141">
        <v>9.2584994138335279</v>
      </c>
      <c r="AW1723" s="141">
        <v>9.2584994138335279</v>
      </c>
      <c r="AX1723" s="142">
        <v>9.2584994138335279</v>
      </c>
    </row>
    <row r="1724" spans="1:50">
      <c r="A1724" s="212"/>
      <c r="B1724" s="215"/>
      <c r="C1724" s="216"/>
      <c r="D1724" s="106" t="s">
        <v>25</v>
      </c>
      <c r="E1724" s="107" t="str">
        <f>A1699&amp;"/"&amp;B1715&amp;"/"&amp;C1723&amp;"/"&amp;D1724</f>
        <v>Fuel oil fired power plants/Steam turbine/Electricity only with CCS/M</v>
      </c>
      <c r="F1724" s="108" t="str">
        <f>A1699</f>
        <v>Fuel oil fired power plants</v>
      </c>
      <c r="G1724" s="108" t="str">
        <f>B1715</f>
        <v>Steam turbine</v>
      </c>
      <c r="H1724" s="108" t="str">
        <f>C1723</f>
        <v>Electricity only with CCS</v>
      </c>
      <c r="I1724" s="109" t="str">
        <f t="shared" si="90"/>
        <v>M</v>
      </c>
      <c r="J1724" s="143" t="s">
        <v>99</v>
      </c>
      <c r="K1724" s="143" t="s">
        <v>99</v>
      </c>
      <c r="L1724" s="143" t="s">
        <v>99</v>
      </c>
      <c r="M1724" s="143" t="s">
        <v>99</v>
      </c>
      <c r="N1724" s="143" t="s">
        <v>99</v>
      </c>
      <c r="O1724" s="143" t="s">
        <v>99</v>
      </c>
      <c r="P1724" s="143" t="s">
        <v>99</v>
      </c>
      <c r="Q1724" s="143" t="s">
        <v>99</v>
      </c>
      <c r="R1724" s="143" t="s">
        <v>99</v>
      </c>
      <c r="S1724" s="143" t="s">
        <v>99</v>
      </c>
      <c r="T1724" s="143" t="s">
        <v>99</v>
      </c>
      <c r="U1724" s="143" t="s">
        <v>99</v>
      </c>
      <c r="V1724" s="143" t="s">
        <v>99</v>
      </c>
      <c r="W1724" s="143" t="s">
        <v>99</v>
      </c>
      <c r="X1724" s="143" t="s">
        <v>99</v>
      </c>
      <c r="Y1724" s="143" t="s">
        <v>99</v>
      </c>
      <c r="Z1724" s="143" t="s">
        <v>99</v>
      </c>
      <c r="AA1724" s="143" t="s">
        <v>99</v>
      </c>
      <c r="AB1724" s="143" t="s">
        <v>99</v>
      </c>
      <c r="AC1724" s="143" t="s">
        <v>99</v>
      </c>
      <c r="AD1724" s="143" t="s">
        <v>99</v>
      </c>
      <c r="AE1724" s="143">
        <v>10.894167643610787</v>
      </c>
      <c r="AF1724" s="143">
        <v>10.894167643610787</v>
      </c>
      <c r="AG1724" s="143">
        <v>10.894167643610787</v>
      </c>
      <c r="AH1724" s="143">
        <v>10.894167643610787</v>
      </c>
      <c r="AI1724" s="143">
        <v>10.894167643610787</v>
      </c>
      <c r="AJ1724" s="143">
        <v>10.894167643610787</v>
      </c>
      <c r="AK1724" s="143">
        <v>10.894167643610787</v>
      </c>
      <c r="AL1724" s="143">
        <v>10.894167643610787</v>
      </c>
      <c r="AM1724" s="143">
        <v>10.894167643610787</v>
      </c>
      <c r="AN1724" s="143">
        <v>10.894167643610787</v>
      </c>
      <c r="AO1724" s="143">
        <v>10.894167643610787</v>
      </c>
      <c r="AP1724" s="143">
        <v>10.894167643610787</v>
      </c>
      <c r="AQ1724" s="143">
        <v>10.894167643610787</v>
      </c>
      <c r="AR1724" s="143">
        <v>10.894167643610787</v>
      </c>
      <c r="AS1724" s="143">
        <v>10.894167643610787</v>
      </c>
      <c r="AT1724" s="143">
        <v>10.894167643610787</v>
      </c>
      <c r="AU1724" s="143">
        <v>10.894167643610787</v>
      </c>
      <c r="AV1724" s="143">
        <v>10.894167643610787</v>
      </c>
      <c r="AW1724" s="143">
        <v>10.894167643610787</v>
      </c>
      <c r="AX1724" s="144">
        <v>10.894167643610787</v>
      </c>
    </row>
    <row r="1725" spans="1:50">
      <c r="A1725" s="212"/>
      <c r="B1725" s="215"/>
      <c r="C1725" s="217" t="s">
        <v>43</v>
      </c>
      <c r="D1725" s="52" t="s">
        <v>24</v>
      </c>
      <c r="E1725" s="86" t="str">
        <f>A1699&amp;"/"&amp;B1715&amp;"/"&amp;C1725&amp;"/"&amp;D1725</f>
        <v>Fuel oil fired power plants/Steam turbine/CHP with CCS/L</v>
      </c>
      <c r="F1725" s="61" t="str">
        <f>A1699</f>
        <v>Fuel oil fired power plants</v>
      </c>
      <c r="G1725" s="61" t="str">
        <f>B1715</f>
        <v>Steam turbine</v>
      </c>
      <c r="H1725" s="61" t="str">
        <f>C1725</f>
        <v>CHP with CCS</v>
      </c>
      <c r="I1725" s="84" t="str">
        <f t="shared" si="90"/>
        <v>L</v>
      </c>
      <c r="J1725" s="135" t="s">
        <v>99</v>
      </c>
      <c r="K1725" s="135" t="s">
        <v>99</v>
      </c>
      <c r="L1725" s="135" t="s">
        <v>99</v>
      </c>
      <c r="M1725" s="135" t="s">
        <v>99</v>
      </c>
      <c r="N1725" s="135" t="s">
        <v>99</v>
      </c>
      <c r="O1725" s="135" t="s">
        <v>99</v>
      </c>
      <c r="P1725" s="135" t="s">
        <v>99</v>
      </c>
      <c r="Q1725" s="135" t="s">
        <v>99</v>
      </c>
      <c r="R1725" s="135" t="s">
        <v>99</v>
      </c>
      <c r="S1725" s="135" t="s">
        <v>99</v>
      </c>
      <c r="T1725" s="135" t="s">
        <v>99</v>
      </c>
      <c r="U1725" s="135" t="s">
        <v>99</v>
      </c>
      <c r="V1725" s="135" t="s">
        <v>99</v>
      </c>
      <c r="W1725" s="135" t="s">
        <v>99</v>
      </c>
      <c r="X1725" s="135" t="s">
        <v>99</v>
      </c>
      <c r="Y1725" s="135" t="s">
        <v>99</v>
      </c>
      <c r="Z1725" s="135" t="s">
        <v>99</v>
      </c>
      <c r="AA1725" s="135" t="s">
        <v>99</v>
      </c>
      <c r="AB1725" s="135" t="s">
        <v>99</v>
      </c>
      <c r="AC1725" s="135" t="s">
        <v>99</v>
      </c>
      <c r="AD1725" s="135" t="s">
        <v>99</v>
      </c>
      <c r="AE1725" s="135">
        <v>10.575520612586269</v>
      </c>
      <c r="AF1725" s="135">
        <v>10.575520612586269</v>
      </c>
      <c r="AG1725" s="135">
        <v>10.575520612586269</v>
      </c>
      <c r="AH1725" s="135">
        <v>10.575520612586269</v>
      </c>
      <c r="AI1725" s="135">
        <v>10.575520612586269</v>
      </c>
      <c r="AJ1725" s="135">
        <v>10.575520612586269</v>
      </c>
      <c r="AK1725" s="135">
        <v>10.575520612586269</v>
      </c>
      <c r="AL1725" s="135">
        <v>10.575520612586269</v>
      </c>
      <c r="AM1725" s="135">
        <v>10.575520612586269</v>
      </c>
      <c r="AN1725" s="135">
        <v>10.575520612586269</v>
      </c>
      <c r="AO1725" s="135">
        <v>10.575520612586269</v>
      </c>
      <c r="AP1725" s="135">
        <v>10.575520612586269</v>
      </c>
      <c r="AQ1725" s="135">
        <v>10.575520612586269</v>
      </c>
      <c r="AR1725" s="135">
        <v>10.575520612586269</v>
      </c>
      <c r="AS1725" s="135">
        <v>10.575520612586269</v>
      </c>
      <c r="AT1725" s="135">
        <v>10.575520612586269</v>
      </c>
      <c r="AU1725" s="135">
        <v>10.575520612586269</v>
      </c>
      <c r="AV1725" s="135">
        <v>10.575520612586269</v>
      </c>
      <c r="AW1725" s="135">
        <v>10.575520612586269</v>
      </c>
      <c r="AX1725" s="136">
        <v>10.575520612586269</v>
      </c>
    </row>
    <row r="1726" spans="1:50">
      <c r="A1726" s="213"/>
      <c r="B1726" s="218"/>
      <c r="C1726" s="210"/>
      <c r="D1726" s="93" t="s">
        <v>25</v>
      </c>
      <c r="E1726" s="73" t="str">
        <f>A1699&amp;"/"&amp;B1715&amp;"/"&amp;C1725&amp;"/"&amp;D1726</f>
        <v>Fuel oil fired power plants/Steam turbine/CHP with CCS/M</v>
      </c>
      <c r="F1726" s="91" t="str">
        <f>A1699</f>
        <v>Fuel oil fired power plants</v>
      </c>
      <c r="G1726" s="91" t="str">
        <f>B1715</f>
        <v>Steam turbine</v>
      </c>
      <c r="H1726" s="91" t="str">
        <f>C1725</f>
        <v>CHP with CCS</v>
      </c>
      <c r="I1726" s="70" t="str">
        <f t="shared" si="90"/>
        <v>M</v>
      </c>
      <c r="J1726" s="137" t="s">
        <v>99</v>
      </c>
      <c r="K1726" s="137" t="s">
        <v>99</v>
      </c>
      <c r="L1726" s="137" t="s">
        <v>99</v>
      </c>
      <c r="M1726" s="137" t="s">
        <v>99</v>
      </c>
      <c r="N1726" s="137" t="s">
        <v>99</v>
      </c>
      <c r="O1726" s="137" t="s">
        <v>99</v>
      </c>
      <c r="P1726" s="137" t="s">
        <v>99</v>
      </c>
      <c r="Q1726" s="137" t="s">
        <v>99</v>
      </c>
      <c r="R1726" s="137" t="s">
        <v>99</v>
      </c>
      <c r="S1726" s="137" t="s">
        <v>99</v>
      </c>
      <c r="T1726" s="137" t="s">
        <v>99</v>
      </c>
      <c r="U1726" s="137" t="s">
        <v>99</v>
      </c>
      <c r="V1726" s="137" t="s">
        <v>99</v>
      </c>
      <c r="W1726" s="137" t="s">
        <v>99</v>
      </c>
      <c r="X1726" s="137" t="s">
        <v>99</v>
      </c>
      <c r="Y1726" s="137" t="s">
        <v>99</v>
      </c>
      <c r="Z1726" s="137" t="s">
        <v>99</v>
      </c>
      <c r="AA1726" s="137" t="s">
        <v>99</v>
      </c>
      <c r="AB1726" s="137" t="s">
        <v>99</v>
      </c>
      <c r="AC1726" s="137" t="s">
        <v>99</v>
      </c>
      <c r="AD1726" s="137" t="s">
        <v>99</v>
      </c>
      <c r="AE1726" s="137">
        <v>12.145865669903003</v>
      </c>
      <c r="AF1726" s="137">
        <v>12.145865669903003</v>
      </c>
      <c r="AG1726" s="137">
        <v>12.145865669903003</v>
      </c>
      <c r="AH1726" s="137">
        <v>12.145865669903003</v>
      </c>
      <c r="AI1726" s="137">
        <v>12.145865669903003</v>
      </c>
      <c r="AJ1726" s="137">
        <v>12.145865669903003</v>
      </c>
      <c r="AK1726" s="137">
        <v>12.145865669903003</v>
      </c>
      <c r="AL1726" s="137">
        <v>12.145865669903003</v>
      </c>
      <c r="AM1726" s="137">
        <v>12.145865669903003</v>
      </c>
      <c r="AN1726" s="137">
        <v>12.145865669903003</v>
      </c>
      <c r="AO1726" s="137">
        <v>12.145865669903003</v>
      </c>
      <c r="AP1726" s="137">
        <v>12.145865669903003</v>
      </c>
      <c r="AQ1726" s="137">
        <v>12.145865669903003</v>
      </c>
      <c r="AR1726" s="137">
        <v>12.145865669903003</v>
      </c>
      <c r="AS1726" s="137">
        <v>12.145865669903003</v>
      </c>
      <c r="AT1726" s="137">
        <v>12.145865669903003</v>
      </c>
      <c r="AU1726" s="137">
        <v>12.145865669903003</v>
      </c>
      <c r="AV1726" s="137">
        <v>12.145865669903003</v>
      </c>
      <c r="AW1726" s="137">
        <v>12.145865669903003</v>
      </c>
      <c r="AX1726" s="138">
        <v>12.145865669903003</v>
      </c>
    </row>
    <row r="1727" spans="1:50">
      <c r="A1727" s="211" t="s">
        <v>57</v>
      </c>
      <c r="B1727" s="214" t="s">
        <v>41</v>
      </c>
      <c r="C1727" s="209" t="s">
        <v>36</v>
      </c>
      <c r="D1727" s="67" t="s">
        <v>24</v>
      </c>
      <c r="E1727" s="87" t="str">
        <f>A1727&amp;"/"&amp;B1727&amp;"/"&amp;C1727&amp;"/"&amp;D1727</f>
        <v>Biomass and waste fired power plants/Integrated gasification combined cycle/Electricity only/L</v>
      </c>
      <c r="F1727" s="55" t="str">
        <f>A1727</f>
        <v>Biomass and waste fired power plants</v>
      </c>
      <c r="G1727" s="55" t="str">
        <f>B1727</f>
        <v>Integrated gasification combined cycle</v>
      </c>
      <c r="H1727" s="55" t="str">
        <f>C1727</f>
        <v>Electricity only</v>
      </c>
      <c r="I1727" s="85" t="str">
        <f t="shared" si="90"/>
        <v>L</v>
      </c>
      <c r="J1727" s="139">
        <v>6.5587275434872145</v>
      </c>
      <c r="K1727" s="139">
        <v>6.5586816696298813</v>
      </c>
      <c r="L1727" s="139">
        <v>6.5586227693263979</v>
      </c>
      <c r="M1727" s="139">
        <v>6.5585471446128372</v>
      </c>
      <c r="N1727" s="139">
        <v>6.5584500484273258</v>
      </c>
      <c r="O1727" s="139">
        <v>6.5583253874291145</v>
      </c>
      <c r="P1727" s="139">
        <v>6.5581653409223932</v>
      </c>
      <c r="Q1727" s="139">
        <v>6.5579598723878307</v>
      </c>
      <c r="R1727" s="139">
        <v>6.5576961036653847</v>
      </c>
      <c r="S1727" s="139">
        <v>6.5573575136761901</v>
      </c>
      <c r="T1727" s="139">
        <v>6.556922913326356</v>
      </c>
      <c r="U1727" s="139">
        <v>6.5563651354537722</v>
      </c>
      <c r="V1727" s="139">
        <v>6.5556493628782686</v>
      </c>
      <c r="W1727" s="139">
        <v>6.554730998327484</v>
      </c>
      <c r="X1727" s="139">
        <v>6.5535529568784003</v>
      </c>
      <c r="Y1727" s="139">
        <v>6.5520422345123182</v>
      </c>
      <c r="Z1727" s="139">
        <v>6.550105575974972</v>
      </c>
      <c r="AA1727" s="139">
        <v>6.5476240330622391</v>
      </c>
      <c r="AB1727" s="139">
        <v>6.5444461744594733</v>
      </c>
      <c r="AC1727" s="139">
        <v>6.5403796875625799</v>
      </c>
      <c r="AD1727" s="139">
        <v>6.5351811141806699</v>
      </c>
      <c r="AE1727" s="139">
        <v>6.5285435074556695</v>
      </c>
      <c r="AF1727" s="139">
        <v>6.5200819219571269</v>
      </c>
      <c r="AG1727" s="139">
        <v>6.5093169070943029</v>
      </c>
      <c r="AH1727" s="139">
        <v>6.4956566452497055</v>
      </c>
      <c r="AI1727" s="139">
        <v>6.4783791684602692</v>
      </c>
      <c r="AJ1727" s="139">
        <v>6.456617331871783</v>
      </c>
      <c r="AK1727" s="139">
        <v>6.4293510437886052</v>
      </c>
      <c r="AL1727" s="139">
        <v>6.3954136971763784</v>
      </c>
      <c r="AM1727" s="139">
        <v>6.353522633875599</v>
      </c>
      <c r="AN1727" s="139">
        <v>6.302346139137871</v>
      </c>
      <c r="AO1727" s="139">
        <v>6.2406204389874995</v>
      </c>
      <c r="AP1727" s="139">
        <v>6.1673269227019949</v>
      </c>
      <c r="AQ1727" s="139">
        <v>6.0819289797000931</v>
      </c>
      <c r="AR1727" s="139">
        <v>5.9846466571053405</v>
      </c>
      <c r="AS1727" s="139">
        <v>5.8767167963210092</v>
      </c>
      <c r="AT1727" s="139">
        <v>5.7605553570086432</v>
      </c>
      <c r="AU1727" s="139">
        <v>5.6397260806394698</v>
      </c>
      <c r="AV1727" s="139">
        <v>5.5186478028985944</v>
      </c>
      <c r="AW1727" s="139">
        <v>5.4020503075923445</v>
      </c>
      <c r="AX1727" s="140">
        <v>5.294292167257721</v>
      </c>
    </row>
    <row r="1728" spans="1:50">
      <c r="A1728" s="212"/>
      <c r="B1728" s="215"/>
      <c r="C1728" s="216"/>
      <c r="D1728" s="52" t="s">
        <v>25</v>
      </c>
      <c r="E1728" s="86" t="str">
        <f>A1727&amp;"/"&amp;B1727&amp;"/"&amp;C1727&amp;"/"&amp;D1728</f>
        <v>Biomass and waste fired power plants/Integrated gasification combined cycle/Electricity only/M</v>
      </c>
      <c r="F1728" s="61" t="str">
        <f>A1727</f>
        <v>Biomass and waste fired power plants</v>
      </c>
      <c r="G1728" s="61" t="str">
        <f>B1727</f>
        <v>Integrated gasification combined cycle</v>
      </c>
      <c r="H1728" s="61" t="str">
        <f>C1727</f>
        <v>Electricity only</v>
      </c>
      <c r="I1728" s="84" t="str">
        <f t="shared" si="90"/>
        <v>M</v>
      </c>
      <c r="J1728" s="135">
        <v>7.0506321092487552</v>
      </c>
      <c r="K1728" s="135">
        <v>7.0503684437319745</v>
      </c>
      <c r="L1728" s="135">
        <v>7.0500464709749773</v>
      </c>
      <c r="M1728" s="135">
        <v>7.0496533155119954</v>
      </c>
      <c r="N1728" s="135">
        <v>7.0491732678675696</v>
      </c>
      <c r="O1728" s="135">
        <v>7.0485871652670227</v>
      </c>
      <c r="P1728" s="135">
        <v>7.0478716392330352</v>
      </c>
      <c r="Q1728" s="135">
        <v>7.0469982025478322</v>
      </c>
      <c r="R1728" s="135">
        <v>7.0459321429144586</v>
      </c>
      <c r="S1728" s="135">
        <v>7.0446311848209477</v>
      </c>
      <c r="T1728" s="135">
        <v>7.0430438746621213</v>
      </c>
      <c r="U1728" s="135">
        <v>7.0411076372834254</v>
      </c>
      <c r="V1728" s="135">
        <v>7.0387464451399557</v>
      </c>
      <c r="W1728" s="135">
        <v>7.0358680348553762</v>
      </c>
      <c r="X1728" s="135">
        <v>7.0323606011926403</v>
      </c>
      <c r="Y1728" s="135">
        <v>7.0280888970183479</v>
      </c>
      <c r="Z1728" s="135">
        <v>7.0228896723789447</v>
      </c>
      <c r="AA1728" s="135">
        <v>7.0165664002230601</v>
      </c>
      <c r="AB1728" s="135">
        <v>7.0088832662744762</v>
      </c>
      <c r="AC1728" s="135">
        <v>6.9995584540701685</v>
      </c>
      <c r="AD1728" s="135">
        <v>6.9882568440835522</v>
      </c>
      <c r="AE1728" s="135">
        <v>6.9745823822797011</v>
      </c>
      <c r="AF1728" s="135">
        <v>6.9580705756873504</v>
      </c>
      <c r="AG1728" s="135">
        <v>6.9381818598504754</v>
      </c>
      <c r="AH1728" s="135">
        <v>6.9142969731368966</v>
      </c>
      <c r="AI1728" s="135">
        <v>6.8857159751673871</v>
      </c>
      <c r="AJ1728" s="135">
        <v>6.8516631493203253</v>
      </c>
      <c r="AK1728" s="135">
        <v>6.8113006793498156</v>
      </c>
      <c r="AL1728" s="135">
        <v>6.7637545651963045</v>
      </c>
      <c r="AM1728" s="135">
        <v>6.7081565186465806</v>
      </c>
      <c r="AN1728" s="135">
        <v>6.643705204478942</v>
      </c>
      <c r="AO1728" s="135">
        <v>6.5697486984914821</v>
      </c>
      <c r="AP1728" s="135">
        <v>6.4858869195786548</v>
      </c>
      <c r="AQ1728" s="135">
        <v>6.3920877356599837</v>
      </c>
      <c r="AR1728" s="135">
        <v>6.2888036523192099</v>
      </c>
      <c r="AS1728" s="135">
        <v>6.1770686400973389</v>
      </c>
      <c r="AT1728" s="135">
        <v>6.0585491465692725</v>
      </c>
      <c r="AU1728" s="135">
        <v>5.9355230339277503</v>
      </c>
      <c r="AV1728" s="135">
        <v>5.8107682172044646</v>
      </c>
      <c r="AW1728" s="135">
        <v>5.6873600664107196</v>
      </c>
      <c r="AX1728" s="136">
        <v>5.568399988405881</v>
      </c>
    </row>
    <row r="1729" spans="1:50">
      <c r="A1729" s="212"/>
      <c r="B1729" s="215"/>
      <c r="C1729" s="217" t="s">
        <v>26</v>
      </c>
      <c r="D1729" s="83" t="s">
        <v>24</v>
      </c>
      <c r="E1729" s="56" t="str">
        <f>A1727&amp;"/"&amp;B1727&amp;"/"&amp;C1729&amp;"/"&amp;D1729</f>
        <v>Biomass and waste fired power plants/Integrated gasification combined cycle/CHP/L</v>
      </c>
      <c r="F1729" s="103" t="str">
        <f>A1727</f>
        <v>Biomass and waste fired power plants</v>
      </c>
      <c r="G1729" s="103" t="str">
        <f>B1727</f>
        <v>Integrated gasification combined cycle</v>
      </c>
      <c r="H1729" s="103" t="str">
        <f>C1729</f>
        <v>CHP</v>
      </c>
      <c r="I1729" s="104" t="str">
        <f t="shared" si="90"/>
        <v>L</v>
      </c>
      <c r="J1729" s="141">
        <v>7.1711629794945813</v>
      </c>
      <c r="K1729" s="141">
        <v>7.1711166803298649</v>
      </c>
      <c r="L1729" s="141">
        <v>7.1710572339477343</v>
      </c>
      <c r="M1729" s="141">
        <v>7.1709809080995655</v>
      </c>
      <c r="N1729" s="141">
        <v>7.1708829117123498</v>
      </c>
      <c r="O1729" s="141">
        <v>7.1707570949525357</v>
      </c>
      <c r="P1729" s="141">
        <v>7.1705955646167929</v>
      </c>
      <c r="Q1729" s="141">
        <v>7.170388191134843</v>
      </c>
      <c r="R1729" s="141">
        <v>7.1701219769501776</v>
      </c>
      <c r="S1729" s="141">
        <v>7.1697802478131001</v>
      </c>
      <c r="T1729" s="141">
        <v>7.1693416181806189</v>
      </c>
      <c r="U1729" s="141">
        <v>7.1687786690174375</v>
      </c>
      <c r="V1729" s="141">
        <v>7.1680562603450726</v>
      </c>
      <c r="W1729" s="141">
        <v>7.1671293814192998</v>
      </c>
      <c r="X1729" s="141">
        <v>7.1659404180692787</v>
      </c>
      <c r="Y1729" s="141">
        <v>7.1644156894387825</v>
      </c>
      <c r="Z1729" s="141">
        <v>7.1624610756820246</v>
      </c>
      <c r="AA1729" s="141">
        <v>7.1599565257979449</v>
      </c>
      <c r="AB1729" s="141">
        <v>7.1567492045163572</v>
      </c>
      <c r="AC1729" s="141">
        <v>7.1526450162575239</v>
      </c>
      <c r="AD1729" s="141">
        <v>7.1473982456720808</v>
      </c>
      <c r="AE1729" s="141">
        <v>7.1406991001250226</v>
      </c>
      <c r="AF1729" s="141">
        <v>7.1321590652657525</v>
      </c>
      <c r="AG1729" s="141">
        <v>7.1212942454036954</v>
      </c>
      <c r="AH1729" s="141">
        <v>7.1075073360402339</v>
      </c>
      <c r="AI1729" s="141">
        <v>7.0900696756765349</v>
      </c>
      <c r="AJ1729" s="141">
        <v>7.0681060799533233</v>
      </c>
      <c r="AK1729" s="141">
        <v>7.0405869996635477</v>
      </c>
      <c r="AL1729" s="141">
        <v>7.0063350118830767</v>
      </c>
      <c r="AM1729" s="141">
        <v>6.9640555666251993</v>
      </c>
      <c r="AN1729" s="141">
        <v>6.9124046024990751</v>
      </c>
      <c r="AO1729" s="141">
        <v>6.8501066287815346</v>
      </c>
      <c r="AP1729" s="141">
        <v>6.776133590969132</v>
      </c>
      <c r="AQ1729" s="141">
        <v>6.6899439034369701</v>
      </c>
      <c r="AR1729" s="141">
        <v>6.5917596534175287</v>
      </c>
      <c r="AS1729" s="141">
        <v>6.4828291493633019</v>
      </c>
      <c r="AT1729" s="141">
        <v>6.3655907498693471</v>
      </c>
      <c r="AU1729" s="141">
        <v>6.2436412366970639</v>
      </c>
      <c r="AV1729" s="141">
        <v>6.1214404136024614</v>
      </c>
      <c r="AW1729" s="141">
        <v>6.0037619153363533</v>
      </c>
      <c r="AX1729" s="142">
        <v>5.895004723792745</v>
      </c>
    </row>
    <row r="1730" spans="1:50">
      <c r="A1730" s="212"/>
      <c r="B1730" s="215"/>
      <c r="C1730" s="216"/>
      <c r="D1730" s="106" t="s">
        <v>25</v>
      </c>
      <c r="E1730" s="107" t="str">
        <f>A1727&amp;"/"&amp;B1727&amp;"/"&amp;C1729&amp;"/"&amp;D1730</f>
        <v>Biomass and waste fired power plants/Integrated gasification combined cycle/CHP/M</v>
      </c>
      <c r="F1730" s="108" t="str">
        <f>A1727</f>
        <v>Biomass and waste fired power plants</v>
      </c>
      <c r="G1730" s="108" t="str">
        <f>B1727</f>
        <v>Integrated gasification combined cycle</v>
      </c>
      <c r="H1730" s="108" t="str">
        <f>C1729</f>
        <v>CHP</v>
      </c>
      <c r="I1730" s="109" t="str">
        <f t="shared" si="90"/>
        <v>M</v>
      </c>
      <c r="J1730" s="143">
        <v>7.6439375742710078</v>
      </c>
      <c r="K1730" s="143">
        <v>7.6436701636109454</v>
      </c>
      <c r="L1730" s="143">
        <v>7.6433436175061615</v>
      </c>
      <c r="M1730" s="143">
        <v>7.642944877605899</v>
      </c>
      <c r="N1730" s="143">
        <v>7.6424580112950338</v>
      </c>
      <c r="O1730" s="143">
        <v>7.6418635836080524</v>
      </c>
      <c r="P1730" s="143">
        <v>7.6411378941383905</v>
      </c>
      <c r="Q1730" s="143">
        <v>7.6402520510316947</v>
      </c>
      <c r="R1730" s="143">
        <v>7.6391708489325074</v>
      </c>
      <c r="S1730" s="143">
        <v>7.637851411841349</v>
      </c>
      <c r="T1730" s="143">
        <v>7.6362415552985645</v>
      </c>
      <c r="U1730" s="143">
        <v>7.6342778153230171</v>
      </c>
      <c r="V1730" s="143">
        <v>7.6318830844635182</v>
      </c>
      <c r="W1730" s="143">
        <v>7.6289637888213386</v>
      </c>
      <c r="X1730" s="143">
        <v>7.6254065350616127</v>
      </c>
      <c r="Y1730" s="143">
        <v>7.6210741549810148</v>
      </c>
      <c r="Z1730" s="143">
        <v>7.6158010797999554</v>
      </c>
      <c r="AA1730" s="143">
        <v>7.6093879909682887</v>
      </c>
      <c r="AB1730" s="143">
        <v>7.6015957246695791</v>
      </c>
      <c r="AC1730" s="143">
        <v>7.5921384614788447</v>
      </c>
      <c r="AD1730" s="143">
        <v>7.5806763217830895</v>
      </c>
      <c r="AE1730" s="143">
        <v>7.5668076259383721</v>
      </c>
      <c r="AF1730" s="143">
        <v>7.5500612832478211</v>
      </c>
      <c r="AG1730" s="143">
        <v>7.5298900652035439</v>
      </c>
      <c r="AH1730" s="143">
        <v>7.505665914091221</v>
      </c>
      <c r="AI1730" s="143">
        <v>7.4766789474768576</v>
      </c>
      <c r="AJ1730" s="143">
        <v>7.4421424303473085</v>
      </c>
      <c r="AK1730" s="143">
        <v>7.4012066459930841</v>
      </c>
      <c r="AL1730" s="143">
        <v>7.3529851799308812</v>
      </c>
      <c r="AM1730" s="143">
        <v>7.2965974106556448</v>
      </c>
      <c r="AN1730" s="143">
        <v>7.2312306206638377</v>
      </c>
      <c r="AO1730" s="143">
        <v>7.1562236257275345</v>
      </c>
      <c r="AP1730" s="143">
        <v>7.0711706619310775</v>
      </c>
      <c r="AQ1730" s="143">
        <v>6.9760391407852547</v>
      </c>
      <c r="AR1730" s="143">
        <v>6.8712879953288208</v>
      </c>
      <c r="AS1730" s="143">
        <v>6.7579658827704634</v>
      </c>
      <c r="AT1730" s="143">
        <v>6.6377629211483953</v>
      </c>
      <c r="AU1730" s="143">
        <v>6.5129893277406641</v>
      </c>
      <c r="AV1730" s="143">
        <v>6.3864624754874004</v>
      </c>
      <c r="AW1730" s="143">
        <v>6.2613014174020645</v>
      </c>
      <c r="AX1730" s="144">
        <v>6.1406516131773463</v>
      </c>
    </row>
    <row r="1731" spans="1:50">
      <c r="A1731" s="212"/>
      <c r="B1731" s="215"/>
      <c r="C1731" s="217" t="s">
        <v>42</v>
      </c>
      <c r="D1731" s="83" t="s">
        <v>24</v>
      </c>
      <c r="E1731" s="56" t="str">
        <f>A1727&amp;"/"&amp;B1727&amp;"/"&amp;C1731&amp;"/"&amp;D1731</f>
        <v>Biomass and waste fired power plants/Integrated gasification combined cycle/Electricity only with CCS/L</v>
      </c>
      <c r="F1731" s="103" t="str">
        <f>A1727</f>
        <v>Biomass and waste fired power plants</v>
      </c>
      <c r="G1731" s="103" t="str">
        <f>B1727</f>
        <v>Integrated gasification combined cycle</v>
      </c>
      <c r="H1731" s="103" t="str">
        <f>C1731</f>
        <v>Electricity only with CCS</v>
      </c>
      <c r="I1731" s="104" t="str">
        <f t="shared" si="90"/>
        <v>L</v>
      </c>
      <c r="J1731" s="141" t="s">
        <v>99</v>
      </c>
      <c r="K1731" s="141" t="s">
        <v>99</v>
      </c>
      <c r="L1731" s="141" t="s">
        <v>99</v>
      </c>
      <c r="M1731" s="141" t="s">
        <v>99</v>
      </c>
      <c r="N1731" s="141" t="s">
        <v>99</v>
      </c>
      <c r="O1731" s="141" t="s">
        <v>99</v>
      </c>
      <c r="P1731" s="141" t="s">
        <v>99</v>
      </c>
      <c r="Q1731" s="141" t="s">
        <v>99</v>
      </c>
      <c r="R1731" s="141" t="s">
        <v>99</v>
      </c>
      <c r="S1731" s="141" t="s">
        <v>99</v>
      </c>
      <c r="T1731" s="141" t="s">
        <v>99</v>
      </c>
      <c r="U1731" s="141" t="s">
        <v>99</v>
      </c>
      <c r="V1731" s="141" t="s">
        <v>99</v>
      </c>
      <c r="W1731" s="141" t="s">
        <v>99</v>
      </c>
      <c r="X1731" s="141" t="s">
        <v>99</v>
      </c>
      <c r="Y1731" s="141" t="s">
        <v>99</v>
      </c>
      <c r="Z1731" s="141" t="s">
        <v>99</v>
      </c>
      <c r="AA1731" s="141" t="s">
        <v>99</v>
      </c>
      <c r="AB1731" s="141" t="s">
        <v>99</v>
      </c>
      <c r="AC1731" s="141" t="s">
        <v>99</v>
      </c>
      <c r="AD1731" s="141" t="s">
        <v>99</v>
      </c>
      <c r="AE1731" s="141">
        <v>7.3754769616203761</v>
      </c>
      <c r="AF1731" s="141">
        <v>7.3743950554243716</v>
      </c>
      <c r="AG1731" s="141">
        <v>7.3729360157742088</v>
      </c>
      <c r="AH1731" s="141">
        <v>7.3709690305470543</v>
      </c>
      <c r="AI1731" s="141">
        <v>7.3683184461649853</v>
      </c>
      <c r="AJ1731" s="141">
        <v>7.3647488309407896</v>
      </c>
      <c r="AK1731" s="141">
        <v>7.3599454184467552</v>
      </c>
      <c r="AL1731" s="141">
        <v>7.353488795189465</v>
      </c>
      <c r="AM1731" s="141">
        <v>7.3448226699683277</v>
      </c>
      <c r="AN1731" s="141">
        <v>7.3332137959683559</v>
      </c>
      <c r="AO1731" s="141">
        <v>7.3177038769154157</v>
      </c>
      <c r="AP1731" s="141">
        <v>7.2970550168873221</v>
      </c>
      <c r="AQ1731" s="141">
        <v>7.2696936410607131</v>
      </c>
      <c r="AR1731" s="141">
        <v>7.2336637143556741</v>
      </c>
      <c r="AS1731" s="141">
        <v>7.186609412921924</v>
      </c>
      <c r="AT1731" s="141">
        <v>7.1258203522156727</v>
      </c>
      <c r="AU1731" s="141">
        <v>7.048386935046727</v>
      </c>
      <c r="AV1731" s="141">
        <v>6.9515222392922817</v>
      </c>
      <c r="AW1731" s="141">
        <v>6.8330951709674608</v>
      </c>
      <c r="AX1731" s="142">
        <v>6.6923656029714387</v>
      </c>
    </row>
    <row r="1732" spans="1:50">
      <c r="A1732" s="212"/>
      <c r="B1732" s="215"/>
      <c r="C1732" s="216"/>
      <c r="D1732" s="106" t="s">
        <v>25</v>
      </c>
      <c r="E1732" s="107" t="str">
        <f>A1727&amp;"/"&amp;B1727&amp;"/"&amp;C1731&amp;"/"&amp;D1732</f>
        <v>Biomass and waste fired power plants/Integrated gasification combined cycle/Electricity only with CCS/M</v>
      </c>
      <c r="F1732" s="108" t="str">
        <f>A1727</f>
        <v>Biomass and waste fired power plants</v>
      </c>
      <c r="G1732" s="108" t="str">
        <f>B1727</f>
        <v>Integrated gasification combined cycle</v>
      </c>
      <c r="H1732" s="108" t="str">
        <f>C1731</f>
        <v>Electricity only with CCS</v>
      </c>
      <c r="I1732" s="109" t="str">
        <f t="shared" si="90"/>
        <v>M</v>
      </c>
      <c r="J1732" s="143" t="s">
        <v>99</v>
      </c>
      <c r="K1732" s="143" t="s">
        <v>99</v>
      </c>
      <c r="L1732" s="143" t="s">
        <v>99</v>
      </c>
      <c r="M1732" s="143" t="s">
        <v>99</v>
      </c>
      <c r="N1732" s="143" t="s">
        <v>99</v>
      </c>
      <c r="O1732" s="143" t="s">
        <v>99</v>
      </c>
      <c r="P1732" s="143" t="s">
        <v>99</v>
      </c>
      <c r="Q1732" s="143" t="s">
        <v>99</v>
      </c>
      <c r="R1732" s="143" t="s">
        <v>99</v>
      </c>
      <c r="S1732" s="143" t="s">
        <v>99</v>
      </c>
      <c r="T1732" s="143" t="s">
        <v>99</v>
      </c>
      <c r="U1732" s="143" t="s">
        <v>99</v>
      </c>
      <c r="V1732" s="143" t="s">
        <v>99</v>
      </c>
      <c r="W1732" s="143" t="s">
        <v>99</v>
      </c>
      <c r="X1732" s="143" t="s">
        <v>99</v>
      </c>
      <c r="Y1732" s="143" t="s">
        <v>99</v>
      </c>
      <c r="Z1732" s="143" t="s">
        <v>99</v>
      </c>
      <c r="AA1732" s="143" t="s">
        <v>99</v>
      </c>
      <c r="AB1732" s="143" t="s">
        <v>99</v>
      </c>
      <c r="AC1732" s="143" t="s">
        <v>99</v>
      </c>
      <c r="AD1732" s="143" t="s">
        <v>99</v>
      </c>
      <c r="AE1732" s="143">
        <v>7.8879463650512838</v>
      </c>
      <c r="AF1732" s="143">
        <v>7.8873403476062469</v>
      </c>
      <c r="AG1732" s="143">
        <v>7.8864807561178036</v>
      </c>
      <c r="AH1732" s="143">
        <v>7.8852617188653014</v>
      </c>
      <c r="AI1732" s="143">
        <v>7.8835333939335728</v>
      </c>
      <c r="AJ1732" s="143">
        <v>7.881083943312956</v>
      </c>
      <c r="AK1732" s="143">
        <v>7.8776143551596984</v>
      </c>
      <c r="AL1732" s="143">
        <v>7.8727035177638367</v>
      </c>
      <c r="AM1732" s="143">
        <v>7.8657602538173332</v>
      </c>
      <c r="AN1732" s="143">
        <v>7.8559584122852248</v>
      </c>
      <c r="AO1732" s="143">
        <v>7.8421509603972712</v>
      </c>
      <c r="AP1732" s="143">
        <v>7.8227601178474604</v>
      </c>
      <c r="AQ1732" s="143">
        <v>7.7956444798604512</v>
      </c>
      <c r="AR1732" s="143">
        <v>7.7579535169226705</v>
      </c>
      <c r="AS1732" s="143">
        <v>7.7059990158031999</v>
      </c>
      <c r="AT1732" s="143">
        <v>7.6352069158303983</v>
      </c>
      <c r="AU1732" s="143">
        <v>7.5402636534328709</v>
      </c>
      <c r="AV1732" s="143">
        <v>7.4156275606809245</v>
      </c>
      <c r="AW1732" s="143">
        <v>7.2565954602103648</v>
      </c>
      <c r="AX1732" s="144">
        <v>7.0610069015936645</v>
      </c>
    </row>
    <row r="1733" spans="1:50">
      <c r="A1733" s="212"/>
      <c r="B1733" s="215"/>
      <c r="C1733" s="217" t="s">
        <v>43</v>
      </c>
      <c r="D1733" s="52" t="s">
        <v>24</v>
      </c>
      <c r="E1733" s="86" t="str">
        <f>A1727&amp;"/"&amp;B1727&amp;"/"&amp;C1733&amp;"/"&amp;D1733</f>
        <v>Biomass and waste fired power plants/Integrated gasification combined cycle/CHP with CCS/L</v>
      </c>
      <c r="F1733" s="61" t="str">
        <f>A1727</f>
        <v>Biomass and waste fired power plants</v>
      </c>
      <c r="G1733" s="61" t="str">
        <f>B1727</f>
        <v>Integrated gasification combined cycle</v>
      </c>
      <c r="H1733" s="61" t="str">
        <f>C1733</f>
        <v>CHP with CCS</v>
      </c>
      <c r="I1733" s="84" t="str">
        <f t="shared" si="90"/>
        <v>L</v>
      </c>
      <c r="J1733" s="135" t="s">
        <v>99</v>
      </c>
      <c r="K1733" s="135" t="s">
        <v>99</v>
      </c>
      <c r="L1733" s="135" t="s">
        <v>99</v>
      </c>
      <c r="M1733" s="135" t="s">
        <v>99</v>
      </c>
      <c r="N1733" s="135" t="s">
        <v>99</v>
      </c>
      <c r="O1733" s="135" t="s">
        <v>99</v>
      </c>
      <c r="P1733" s="135" t="s">
        <v>99</v>
      </c>
      <c r="Q1733" s="135" t="s">
        <v>99</v>
      </c>
      <c r="R1733" s="135" t="s">
        <v>99</v>
      </c>
      <c r="S1733" s="135" t="s">
        <v>99</v>
      </c>
      <c r="T1733" s="135" t="s">
        <v>99</v>
      </c>
      <c r="U1733" s="135" t="s">
        <v>99</v>
      </c>
      <c r="V1733" s="135" t="s">
        <v>99</v>
      </c>
      <c r="W1733" s="135" t="s">
        <v>99</v>
      </c>
      <c r="X1733" s="135" t="s">
        <v>99</v>
      </c>
      <c r="Y1733" s="135" t="s">
        <v>99</v>
      </c>
      <c r="Z1733" s="135" t="s">
        <v>99</v>
      </c>
      <c r="AA1733" s="135" t="s">
        <v>99</v>
      </c>
      <c r="AB1733" s="135" t="s">
        <v>99</v>
      </c>
      <c r="AC1733" s="135" t="s">
        <v>99</v>
      </c>
      <c r="AD1733" s="135" t="s">
        <v>99</v>
      </c>
      <c r="AE1733" s="135">
        <v>7.839710155525597</v>
      </c>
      <c r="AF1733" s="135">
        <v>7.8386343740456148</v>
      </c>
      <c r="AG1733" s="135">
        <v>7.8371835940796597</v>
      </c>
      <c r="AH1733" s="135">
        <v>7.8352277440377724</v>
      </c>
      <c r="AI1733" s="135">
        <v>7.8325921647242511</v>
      </c>
      <c r="AJ1733" s="135">
        <v>7.8290427572404626</v>
      </c>
      <c r="AK1733" s="135">
        <v>7.8242665370645508</v>
      </c>
      <c r="AL1733" s="135">
        <v>7.8178464650203487</v>
      </c>
      <c r="AM1733" s="135">
        <v>7.8092293990949102</v>
      </c>
      <c r="AN1733" s="135">
        <v>7.7976862434139989</v>
      </c>
      <c r="AO1733" s="135">
        <v>7.7822641266585855</v>
      </c>
      <c r="AP1733" s="135">
        <v>7.7617321606868446</v>
      </c>
      <c r="AQ1733" s="135">
        <v>7.7345256787480068</v>
      </c>
      <c r="AR1733" s="135">
        <v>7.6986997189581805</v>
      </c>
      <c r="AS1733" s="135">
        <v>7.6519117938839978</v>
      </c>
      <c r="AT1733" s="135">
        <v>7.5914668625814103</v>
      </c>
      <c r="AU1733" s="135">
        <v>7.5144717992110683</v>
      </c>
      <c r="AV1733" s="135">
        <v>7.4181554585323344</v>
      </c>
      <c r="AW1733" s="135">
        <v>7.3003988107721192</v>
      </c>
      <c r="AX1733" s="136">
        <v>7.1604659187199236</v>
      </c>
    </row>
    <row r="1734" spans="1:50">
      <c r="A1734" s="212"/>
      <c r="B1734" s="218"/>
      <c r="C1734" s="210"/>
      <c r="D1734" s="93" t="s">
        <v>25</v>
      </c>
      <c r="E1734" s="73" t="str">
        <f>A1727&amp;"/"&amp;B1727&amp;"/"&amp;C1733&amp;"/"&amp;D1734</f>
        <v>Biomass and waste fired power plants/Integrated gasification combined cycle/CHP with CCS/M</v>
      </c>
      <c r="F1734" s="91" t="str">
        <f>A1727</f>
        <v>Biomass and waste fired power plants</v>
      </c>
      <c r="G1734" s="91" t="str">
        <f>B1727</f>
        <v>Integrated gasification combined cycle</v>
      </c>
      <c r="H1734" s="91" t="str">
        <f>C1733</f>
        <v>CHP with CCS</v>
      </c>
      <c r="I1734" s="70" t="str">
        <f t="shared" si="90"/>
        <v>M</v>
      </c>
      <c r="J1734" s="137" t="s">
        <v>99</v>
      </c>
      <c r="K1734" s="137" t="s">
        <v>99</v>
      </c>
      <c r="L1734" s="137" t="s">
        <v>99</v>
      </c>
      <c r="M1734" s="137" t="s">
        <v>99</v>
      </c>
      <c r="N1734" s="137" t="s">
        <v>99</v>
      </c>
      <c r="O1734" s="137" t="s">
        <v>99</v>
      </c>
      <c r="P1734" s="137" t="s">
        <v>99</v>
      </c>
      <c r="Q1734" s="137" t="s">
        <v>99</v>
      </c>
      <c r="R1734" s="137" t="s">
        <v>99</v>
      </c>
      <c r="S1734" s="137" t="s">
        <v>99</v>
      </c>
      <c r="T1734" s="137" t="s">
        <v>99</v>
      </c>
      <c r="U1734" s="137" t="s">
        <v>99</v>
      </c>
      <c r="V1734" s="137" t="s">
        <v>99</v>
      </c>
      <c r="W1734" s="137" t="s">
        <v>99</v>
      </c>
      <c r="X1734" s="137" t="s">
        <v>99</v>
      </c>
      <c r="Y1734" s="137" t="s">
        <v>99</v>
      </c>
      <c r="Z1734" s="137" t="s">
        <v>99</v>
      </c>
      <c r="AA1734" s="137" t="s">
        <v>99</v>
      </c>
      <c r="AB1734" s="137" t="s">
        <v>99</v>
      </c>
      <c r="AC1734" s="137" t="s">
        <v>99</v>
      </c>
      <c r="AD1734" s="137" t="s">
        <v>99</v>
      </c>
      <c r="AE1734" s="137">
        <v>8.3327011097133816</v>
      </c>
      <c r="AF1734" s="137">
        <v>8.3321340986515811</v>
      </c>
      <c r="AG1734" s="137">
        <v>8.3313298348691287</v>
      </c>
      <c r="AH1734" s="137">
        <v>8.3301892610909718</v>
      </c>
      <c r="AI1734" s="137">
        <v>8.328572179994211</v>
      </c>
      <c r="AJ1734" s="137">
        <v>8.3262803885472838</v>
      </c>
      <c r="AK1734" s="137">
        <v>8.3230341208384893</v>
      </c>
      <c r="AL1734" s="137">
        <v>8.3184393700619825</v>
      </c>
      <c r="AM1734" s="137">
        <v>8.3119430101058249</v>
      </c>
      <c r="AN1734" s="137">
        <v>8.3027720652423724</v>
      </c>
      <c r="AO1734" s="137">
        <v>8.289853331598863</v>
      </c>
      <c r="AP1734" s="137">
        <v>8.2717105828819353</v>
      </c>
      <c r="AQ1734" s="137">
        <v>8.2463402460833226</v>
      </c>
      <c r="AR1734" s="137">
        <v>8.2110752663526743</v>
      </c>
      <c r="AS1734" s="137">
        <v>8.1624648227320478</v>
      </c>
      <c r="AT1734" s="137">
        <v>8.0962292644961948</v>
      </c>
      <c r="AU1734" s="137">
        <v>8.007397036210131</v>
      </c>
      <c r="AV1734" s="137">
        <v>7.8907831600441085</v>
      </c>
      <c r="AW1734" s="137">
        <v>7.7419871791912271</v>
      </c>
      <c r="AX1734" s="138">
        <v>7.5589877008666573</v>
      </c>
    </row>
    <row r="1735" spans="1:50">
      <c r="A1735" s="212"/>
      <c r="B1735" s="214" t="s">
        <v>45</v>
      </c>
      <c r="C1735" s="209" t="s">
        <v>36</v>
      </c>
      <c r="D1735" s="67" t="s">
        <v>24</v>
      </c>
      <c r="E1735" s="87" t="str">
        <f>A1727&amp;"/"&amp;B1735&amp;"/"&amp;C1735&amp;"/"&amp;D1735</f>
        <v>Biomass and waste fired power plants/Fluidized bed combustion/Electricity only/L</v>
      </c>
      <c r="F1735" s="55" t="str">
        <f>A1727</f>
        <v>Biomass and waste fired power plants</v>
      </c>
      <c r="G1735" s="55" t="str">
        <f>B1735</f>
        <v>Fluidized bed combustion</v>
      </c>
      <c r="H1735" s="55" t="str">
        <f>C1735</f>
        <v>Electricity only</v>
      </c>
      <c r="I1735" s="85" t="str">
        <f t="shared" si="90"/>
        <v>L</v>
      </c>
      <c r="J1735" s="139">
        <v>5.7611790319879406</v>
      </c>
      <c r="K1735" s="139">
        <v>5.7609731780101558</v>
      </c>
      <c r="L1735" s="139">
        <v>5.7607218346950182</v>
      </c>
      <c r="M1735" s="139">
        <v>5.7604149734498247</v>
      </c>
      <c r="N1735" s="139">
        <v>5.7600403663561517</v>
      </c>
      <c r="O1735" s="139">
        <v>5.7595831095336774</v>
      </c>
      <c r="P1735" s="139">
        <v>5.7590250460058128</v>
      </c>
      <c r="Q1735" s="139">
        <v>5.7583440682613434</v>
      </c>
      <c r="R1735" s="139">
        <v>5.7575132774998572</v>
      </c>
      <c r="S1735" s="139">
        <v>5.756499973192529</v>
      </c>
      <c r="T1735" s="139">
        <v>5.7552644433107361</v>
      </c>
      <c r="U1735" s="139">
        <v>5.753758522765076</v>
      </c>
      <c r="V1735" s="139">
        <v>5.7519238858976296</v>
      </c>
      <c r="W1735" s="139">
        <v>5.7496900392874926</v>
      </c>
      <c r="X1735" s="139">
        <v>5.7469719851964509</v>
      </c>
      <c r="Y1735" s="139">
        <v>5.7436675359672202</v>
      </c>
      <c r="Z1735" s="139">
        <v>5.7396542788604448</v>
      </c>
      <c r="AA1735" s="139">
        <v>5.7347862237517964</v>
      </c>
      <c r="AB1735" s="139">
        <v>5.7288902189834223</v>
      </c>
      <c r="AC1735" s="139">
        <v>5.7217623014444774</v>
      </c>
      <c r="AD1735" s="139">
        <v>5.7131642652802439</v>
      </c>
      <c r="AE1735" s="139">
        <v>5.7028208999801979</v>
      </c>
      <c r="AF1735" s="139">
        <v>5.6904185721637708</v>
      </c>
      <c r="AG1735" s="139">
        <v>5.6756061096950852</v>
      </c>
      <c r="AH1735" s="139">
        <v>5.6579992818711435</v>
      </c>
      <c r="AI1735" s="139">
        <v>5.637190519521357</v>
      </c>
      <c r="AJ1735" s="139">
        <v>5.6127658049070206</v>
      </c>
      <c r="AK1735" s="139">
        <v>5.5843307411286922</v>
      </c>
      <c r="AL1735" s="139">
        <v>5.5515474641987925</v>
      </c>
      <c r="AM1735" s="139">
        <v>5.5141829972965706</v>
      </c>
      <c r="AN1735" s="139">
        <v>5.4721675622738353</v>
      </c>
      <c r="AO1735" s="139">
        <v>5.4256580827547598</v>
      </c>
      <c r="AP1735" s="139">
        <v>5.3750978303420318</v>
      </c>
      <c r="AQ1735" s="139">
        <v>5.3212587398303617</v>
      </c>
      <c r="AR1735" s="139">
        <v>5.2652500613679107</v>
      </c>
      <c r="AS1735" s="139">
        <v>5.2084780745033799</v>
      </c>
      <c r="AT1735" s="139">
        <v>5.1525486458061414</v>
      </c>
      <c r="AU1735" s="139">
        <v>5.0991177526049585</v>
      </c>
      <c r="AV1735" s="139">
        <v>5.0497117599436621</v>
      </c>
      <c r="AW1735" s="139">
        <v>5.0055530051646997</v>
      </c>
      <c r="AX1735" s="140">
        <v>4.9674300511018536</v>
      </c>
    </row>
    <row r="1736" spans="1:50">
      <c r="A1736" s="212"/>
      <c r="B1736" s="215"/>
      <c r="C1736" s="206"/>
      <c r="D1736" s="52" t="s">
        <v>25</v>
      </c>
      <c r="E1736" s="86" t="str">
        <f>A1727&amp;"/"&amp;B1735&amp;"/"&amp;C1735&amp;"/"&amp;D1736</f>
        <v>Biomass and waste fired power plants/Fluidized bed combustion/Electricity only/M</v>
      </c>
      <c r="F1736" s="61" t="str">
        <f>A1727</f>
        <v>Biomass and waste fired power plants</v>
      </c>
      <c r="G1736" s="61" t="str">
        <f>B1735</f>
        <v>Fluidized bed combustion</v>
      </c>
      <c r="H1736" s="61" t="str">
        <f>C1735</f>
        <v>Electricity only</v>
      </c>
      <c r="I1736" s="84" t="str">
        <f t="shared" si="90"/>
        <v>M</v>
      </c>
      <c r="J1736" s="135">
        <v>6.2220733545469784</v>
      </c>
      <c r="K1736" s="135">
        <v>6.2216237299887949</v>
      </c>
      <c r="L1736" s="135">
        <v>6.2210884579608052</v>
      </c>
      <c r="M1736" s="135">
        <v>6.2204513013861789</v>
      </c>
      <c r="N1736" s="135">
        <v>6.2196929773941081</v>
      </c>
      <c r="O1736" s="135">
        <v>6.2187905995412889</v>
      </c>
      <c r="P1736" s="135">
        <v>6.2177170235746226</v>
      </c>
      <c r="Q1736" s="135">
        <v>6.2164400824695143</v>
      </c>
      <c r="R1736" s="135">
        <v>6.2149216954352271</v>
      </c>
      <c r="S1736" s="135">
        <v>6.2131168349971704</v>
      </c>
      <c r="T1736" s="135">
        <v>6.2109723364806442</v>
      </c>
      <c r="U1736" s="135">
        <v>6.208425535713495</v>
      </c>
      <c r="V1736" s="135">
        <v>6.2054027242161363</v>
      </c>
      <c r="W1736" s="135">
        <v>6.2018174174947607</v>
      </c>
      <c r="X1736" s="135">
        <v>6.1975684425640871</v>
      </c>
      <c r="Y1736" s="135">
        <v>6.1925378671673625</v>
      </c>
      <c r="Z1736" s="135">
        <v>6.1865888174617965</v>
      </c>
      <c r="AA1736" s="135">
        <v>6.1795632658056547</v>
      </c>
      <c r="AB1736" s="135">
        <v>6.1712799187388843</v>
      </c>
      <c r="AC1736" s="135">
        <v>6.1615324004853917</v>
      </c>
      <c r="AD1736" s="135">
        <v>6.1500880121622634</v>
      </c>
      <c r="AE1736" s="135">
        <v>6.1366874528622084</v>
      </c>
      <c r="AF1736" s="135">
        <v>6.1210460143949685</v>
      </c>
      <c r="AG1736" s="135">
        <v>6.1028568997204831</v>
      </c>
      <c r="AH1736" s="135">
        <v>6.0817974498975005</v>
      </c>
      <c r="AI1736" s="135">
        <v>6.0575391661458236</v>
      </c>
      <c r="AJ1736" s="135">
        <v>6.0297624348529082</v>
      </c>
      <c r="AK1736" s="135">
        <v>5.9981767358277338</v>
      </c>
      <c r="AL1736" s="135">
        <v>5.9625467513443002</v>
      </c>
      <c r="AM1736" s="135">
        <v>5.9227241035127038</v>
      </c>
      <c r="AN1736" s="135">
        <v>5.8786833616398777</v>
      </c>
      <c r="AO1736" s="135">
        <v>5.8305594832148202</v>
      </c>
      <c r="AP1736" s="135">
        <v>5.778682123091917</v>
      </c>
      <c r="AQ1736" s="135">
        <v>5.723600605568941</v>
      </c>
      <c r="AR1736" s="135">
        <v>5.6660923608168901</v>
      </c>
      <c r="AS1736" s="135">
        <v>5.6071479747414887</v>
      </c>
      <c r="AT1736" s="135">
        <v>5.5479282993289472</v>
      </c>
      <c r="AU1736" s="135">
        <v>5.4896935002198699</v>
      </c>
      <c r="AV1736" s="135">
        <v>5.4337098941308701</v>
      </c>
      <c r="AW1736" s="135">
        <v>5.3811464878151893</v>
      </c>
      <c r="AX1736" s="136">
        <v>5.3329772587304767</v>
      </c>
    </row>
    <row r="1737" spans="1:50">
      <c r="A1737" s="212"/>
      <c r="B1737" s="215"/>
      <c r="C1737" s="206"/>
      <c r="D1737" s="52" t="s">
        <v>38</v>
      </c>
      <c r="E1737" s="86" t="str">
        <f>A1727&amp;"/"&amp;B1735&amp;"/"&amp;C1735&amp;"/"&amp;D1737</f>
        <v>Biomass and waste fired power plants/Fluidized bed combustion/Electricity only/S</v>
      </c>
      <c r="F1737" s="61" t="str">
        <f>A1727</f>
        <v>Biomass and waste fired power plants</v>
      </c>
      <c r="G1737" s="61" t="str">
        <f>B1735</f>
        <v>Fluidized bed combustion</v>
      </c>
      <c r="H1737" s="61" t="str">
        <f>C1735</f>
        <v>Electricity only</v>
      </c>
      <c r="I1737" s="84" t="str">
        <f t="shared" si="90"/>
        <v>S</v>
      </c>
      <c r="J1737" s="135">
        <v>6.8753910567744114</v>
      </c>
      <c r="K1737" s="135">
        <v>6.8742722592131829</v>
      </c>
      <c r="L1737" s="135">
        <v>6.8729740587527646</v>
      </c>
      <c r="M1737" s="135">
        <v>6.8714679974836042</v>
      </c>
      <c r="N1737" s="135">
        <v>6.8697212111361816</v>
      </c>
      <c r="O1737" s="135">
        <v>6.8676957843548871</v>
      </c>
      <c r="P1737" s="135">
        <v>6.8653480248344927</v>
      </c>
      <c r="Q1737" s="135">
        <v>6.8626276509048116</v>
      </c>
      <c r="R1737" s="135">
        <v>6.8594768887515079</v>
      </c>
      <c r="S1737" s="135">
        <v>6.8558294780695324</v>
      </c>
      <c r="T1737" s="135">
        <v>6.8516095889205806</v>
      </c>
      <c r="U1737" s="135">
        <v>6.8467306583612952</v>
      </c>
      <c r="V1737" s="135">
        <v>6.8410941635853275</v>
      </c>
      <c r="W1737" s="135">
        <v>6.8345883595504091</v>
      </c>
      <c r="X1737" s="135">
        <v>6.8270870241154373</v>
      </c>
      <c r="Y1737" s="135">
        <v>6.8184482734363749</v>
      </c>
      <c r="Z1737" s="135">
        <v>6.8085135356077062</v>
      </c>
      <c r="AA1737" s="135">
        <v>6.7971068020019159</v>
      </c>
      <c r="AB1737" s="135">
        <v>6.7840343138184434</v>
      </c>
      <c r="AC1737" s="135">
        <v>6.7690848856875521</v>
      </c>
      <c r="AD1737" s="135">
        <v>6.7520311172938676</v>
      </c>
      <c r="AE1737" s="135">
        <v>6.732631794568098</v>
      </c>
      <c r="AF1737" s="135">
        <v>6.7106358280646612</v>
      </c>
      <c r="AG1737" s="135">
        <v>6.685788108137916</v>
      </c>
      <c r="AH1737" s="135">
        <v>6.657837660465491</v>
      </c>
      <c r="AI1737" s="135">
        <v>6.626548442509721</v>
      </c>
      <c r="AJ1737" s="135">
        <v>6.5917130085221762</v>
      </c>
      <c r="AK1737" s="135">
        <v>6.553169062544562</v>
      </c>
      <c r="AL1737" s="135">
        <v>6.5108185933545561</v>
      </c>
      <c r="AM1737" s="135">
        <v>6.4646488315624557</v>
      </c>
      <c r="AN1737" s="135">
        <v>6.4147536992826977</v>
      </c>
      <c r="AO1737" s="135">
        <v>6.3613537859782108</v>
      </c>
      <c r="AP1737" s="135">
        <v>6.3048122777211075</v>
      </c>
      <c r="AQ1737" s="135">
        <v>6.2456438402824412</v>
      </c>
      <c r="AR1737" s="135">
        <v>6.1845133954777909</v>
      </c>
      <c r="AS1737" s="135">
        <v>6.1222222198847422</v>
      </c>
      <c r="AT1737" s="135">
        <v>6.0596799552156426</v>
      </c>
      <c r="AU1737" s="135">
        <v>5.997862929482066</v>
      </c>
      <c r="AV1737" s="135">
        <v>5.9377614269070937</v>
      </c>
      <c r="AW1737" s="135">
        <v>5.8803207860004534</v>
      </c>
      <c r="AX1737" s="136">
        <v>5.8263828945119842</v>
      </c>
    </row>
    <row r="1738" spans="1:50">
      <c r="A1738" s="212"/>
      <c r="B1738" s="215"/>
      <c r="C1738" s="216"/>
      <c r="D1738" s="52" t="s">
        <v>47</v>
      </c>
      <c r="E1738" s="86" t="str">
        <f>A1727&amp;"/"&amp;B1735&amp;"/"&amp;C1735&amp;"/"&amp;D1738</f>
        <v>Biomass and waste fired power plants/Fluidized bed combustion/Electricity only/XS</v>
      </c>
      <c r="F1738" s="61" t="str">
        <f>A1727</f>
        <v>Biomass and waste fired power plants</v>
      </c>
      <c r="G1738" s="61" t="str">
        <f>B1735</f>
        <v>Fluidized bed combustion</v>
      </c>
      <c r="H1738" s="61" t="str">
        <f>C1735</f>
        <v>Electricity only</v>
      </c>
      <c r="I1738" s="84" t="str">
        <f t="shared" si="90"/>
        <v>XS</v>
      </c>
      <c r="J1738" s="135">
        <v>8.2504692681292919</v>
      </c>
      <c r="K1738" s="135">
        <v>8.2488456681248543</v>
      </c>
      <c r="L1738" s="135">
        <v>8.2469619878035196</v>
      </c>
      <c r="M1738" s="135">
        <v>8.2447770655836869</v>
      </c>
      <c r="N1738" s="135">
        <v>8.2422433992944537</v>
      </c>
      <c r="O1738" s="135">
        <v>8.2393062300144031</v>
      </c>
      <c r="P1738" s="135">
        <v>8.2359025148513272</v>
      </c>
      <c r="Q1738" s="135">
        <v>8.2319597830042124</v>
      </c>
      <c r="R1738" s="135">
        <v>8.2273948724544752</v>
      </c>
      <c r="S1738" s="135">
        <v>8.2221125492881217</v>
      </c>
      <c r="T1738" s="135">
        <v>8.2160040185161343</v>
      </c>
      <c r="U1738" s="135">
        <v>8.2089453450374581</v>
      </c>
      <c r="V1738" s="135">
        <v>8.2007958169259361</v>
      </c>
      <c r="W1738" s="135">
        <v>8.1913963015142439</v>
      </c>
      <c r="X1738" s="135">
        <v>8.1805676689059403</v>
      </c>
      <c r="Y1738" s="135">
        <v>8.1681093887270197</v>
      </c>
      <c r="Z1738" s="135">
        <v>8.1537984451886718</v>
      </c>
      <c r="AA1738" s="135">
        <v>8.1373887635877935</v>
      </c>
      <c r="AB1738" s="135">
        <v>8.1186113982011658</v>
      </c>
      <c r="AC1738" s="135">
        <v>8.0971757957967583</v>
      </c>
      <c r="AD1738" s="135">
        <v>8.0727725172233296</v>
      </c>
      <c r="AE1738" s="135">
        <v>8.0450778650908195</v>
      </c>
      <c r="AF1738" s="135">
        <v>8.0137609173210986</v>
      </c>
      <c r="AG1738" s="135">
        <v>7.978493487520371</v>
      </c>
      <c r="AH1738" s="135">
        <v>7.9389635002496304</v>
      </c>
      <c r="AI1738" s="135">
        <v>7.8948921523205353</v>
      </c>
      <c r="AJ1738" s="135">
        <v>7.8460549956459147</v>
      </c>
      <c r="AK1738" s="135">
        <v>7.7923066890470905</v>
      </c>
      <c r="AL1738" s="135">
        <v>7.733608602301862</v>
      </c>
      <c r="AM1738" s="135">
        <v>7.6700577174275661</v>
      </c>
      <c r="AN1738" s="135">
        <v>7.6019144058699553</v>
      </c>
      <c r="AO1738" s="135">
        <v>7.529625775629464</v>
      </c>
      <c r="AP1738" s="135">
        <v>7.4538405641830972</v>
      </c>
      <c r="AQ1738" s="135">
        <v>7.3754112530590419</v>
      </c>
      <c r="AR1738" s="135">
        <v>7.295379476334551</v>
      </c>
      <c r="AS1738" s="135">
        <v>7.2149421137014791</v>
      </c>
      <c r="AT1738" s="135">
        <v>7.135397762878914</v>
      </c>
      <c r="AU1738" s="135">
        <v>7.058076371560607</v>
      </c>
      <c r="AV1738" s="135">
        <v>6.9842581524042782</v>
      </c>
      <c r="AW1738" s="135">
        <v>6.9150907245010123</v>
      </c>
      <c r="AX1738" s="136">
        <v>6.8515148780828889</v>
      </c>
    </row>
    <row r="1739" spans="1:50">
      <c r="A1739" s="212"/>
      <c r="B1739" s="215"/>
      <c r="C1739" s="217" t="s">
        <v>26</v>
      </c>
      <c r="D1739" s="83" t="s">
        <v>24</v>
      </c>
      <c r="E1739" s="56" t="str">
        <f>A1727&amp;"/"&amp;B1735&amp;"/"&amp;C1739&amp;"/"&amp;D1739</f>
        <v>Biomass and waste fired power plants/Fluidized bed combustion/CHP/L</v>
      </c>
      <c r="F1739" s="103" t="str">
        <f>A1727</f>
        <v>Biomass and waste fired power plants</v>
      </c>
      <c r="G1739" s="103" t="str">
        <f>B1735</f>
        <v>Fluidized bed combustion</v>
      </c>
      <c r="H1739" s="103" t="str">
        <f>C1739</f>
        <v>CHP</v>
      </c>
      <c r="I1739" s="104" t="str">
        <f t="shared" si="90"/>
        <v>L</v>
      </c>
      <c r="J1739" s="141">
        <v>6.5851556647630067</v>
      </c>
      <c r="K1739" s="141">
        <v>6.5850798975672156</v>
      </c>
      <c r="L1739" s="141">
        <v>6.5849873671311823</v>
      </c>
      <c r="M1739" s="141">
        <v>6.5848743678403103</v>
      </c>
      <c r="N1739" s="141">
        <v>6.5847363765030522</v>
      </c>
      <c r="O1739" s="141">
        <v>6.5845678727397559</v>
      </c>
      <c r="P1739" s="141">
        <v>6.5843621202931546</v>
      </c>
      <c r="Q1739" s="141">
        <v>6.5841109009454231</v>
      </c>
      <c r="R1739" s="141">
        <v>6.5838041910501586</v>
      </c>
      <c r="S1739" s="141">
        <v>6.5834297687199852</v>
      </c>
      <c r="T1739" s="141">
        <v>6.5829727374254619</v>
      </c>
      <c r="U1739" s="141">
        <v>6.5824149491453756</v>
      </c>
      <c r="V1739" s="141">
        <v>6.5817343072723631</v>
      </c>
      <c r="W1739" s="141">
        <v>6.5809039262730291</v>
      </c>
      <c r="X1739" s="141">
        <v>6.5798911217470781</v>
      </c>
      <c r="Y1739" s="141">
        <v>6.5786562012526337</v>
      </c>
      <c r="Z1739" s="141">
        <v>6.5771510234562554</v>
      </c>
      <c r="AA1739" s="141">
        <v>6.5753172914673677</v>
      </c>
      <c r="AB1739" s="141">
        <v>6.573084546633793</v>
      </c>
      <c r="AC1739" s="141">
        <v>6.5703678331398541</v>
      </c>
      <c r="AD1739" s="141">
        <v>6.5670650137292039</v>
      </c>
      <c r="AE1739" s="141">
        <v>6.5630537360388299</v>
      </c>
      <c r="AF1739" s="141">
        <v>6.558188081949571</v>
      </c>
      <c r="AG1739" s="141">
        <v>6.5522949852053367</v>
      </c>
      <c r="AH1739" s="141">
        <v>6.5451705832938503</v>
      </c>
      <c r="AI1739" s="141">
        <v>6.5365767878481531</v>
      </c>
      <c r="AJ1739" s="141">
        <v>6.526238524096895</v>
      </c>
      <c r="AK1739" s="141">
        <v>6.5138423133495822</v>
      </c>
      <c r="AL1739" s="141">
        <v>6.4990371566752643</v>
      </c>
      <c r="AM1739" s="141">
        <v>6.4814390128809878</v>
      </c>
      <c r="AN1739" s="141">
        <v>6.4606405138172054</v>
      </c>
      <c r="AO1739" s="141">
        <v>6.4362278459468047</v>
      </c>
      <c r="AP1739" s="141">
        <v>6.4078068068945608</v>
      </c>
      <c r="AQ1739" s="141">
        <v>6.3750396993139766</v>
      </c>
      <c r="AR1739" s="141">
        <v>6.3376936612930006</v>
      </c>
      <c r="AS1739" s="141">
        <v>6.2956989490993776</v>
      </c>
      <c r="AT1739" s="141">
        <v>6.2492124089595</v>
      </c>
      <c r="AU1739" s="141">
        <v>6.1986770938458893</v>
      </c>
      <c r="AV1739" s="141">
        <v>6.1448645578200072</v>
      </c>
      <c r="AW1739" s="141">
        <v>6.0888835039262883</v>
      </c>
      <c r="AX1739" s="142">
        <v>6.0321395181090285</v>
      </c>
    </row>
    <row r="1740" spans="1:50">
      <c r="A1740" s="212"/>
      <c r="B1740" s="215"/>
      <c r="C1740" s="206"/>
      <c r="D1740" s="52" t="s">
        <v>25</v>
      </c>
      <c r="E1740" s="86" t="str">
        <f>A1727&amp;"/"&amp;B1735&amp;"/"&amp;C1739&amp;"/"&amp;D1740</f>
        <v>Biomass and waste fired power plants/Fluidized bed combustion/CHP/M</v>
      </c>
      <c r="F1740" s="61" t="str">
        <f>A1727</f>
        <v>Biomass and waste fired power plants</v>
      </c>
      <c r="G1740" s="61" t="str">
        <f>B1735</f>
        <v>Fluidized bed combustion</v>
      </c>
      <c r="H1740" s="61" t="str">
        <f>C1739</f>
        <v>CHP</v>
      </c>
      <c r="I1740" s="84" t="str">
        <f t="shared" si="90"/>
        <v>M</v>
      </c>
      <c r="J1740" s="135">
        <v>7.0275296880304037</v>
      </c>
      <c r="K1740" s="135">
        <v>7.0273413793016681</v>
      </c>
      <c r="L1740" s="135">
        <v>7.0271171169180668</v>
      </c>
      <c r="M1740" s="135">
        <v>7.0268500498554296</v>
      </c>
      <c r="N1740" s="135">
        <v>7.0265320273015313</v>
      </c>
      <c r="O1740" s="135">
        <v>7.0261533544380432</v>
      </c>
      <c r="P1740" s="135">
        <v>7.0257025033338651</v>
      </c>
      <c r="Q1740" s="135">
        <v>7.0251657711192577</v>
      </c>
      <c r="R1740" s="135">
        <v>7.0245268764237236</v>
      </c>
      <c r="S1740" s="135">
        <v>7.0237664837740601</v>
      </c>
      <c r="T1740" s="135">
        <v>7.0228616442942631</v>
      </c>
      <c r="U1740" s="135">
        <v>7.0217851396835123</v>
      </c>
      <c r="V1740" s="135">
        <v>7.0205047151676965</v>
      </c>
      <c r="W1740" s="135">
        <v>7.0189821860742097</v>
      </c>
      <c r="X1740" s="135">
        <v>7.0171724020964952</v>
      </c>
      <c r="Y1740" s="135">
        <v>7.0150220535301431</v>
      </c>
      <c r="Z1740" s="135">
        <v>7.0124683052592891</v>
      </c>
      <c r="AA1740" s="135">
        <v>7.0094372477325022</v>
      </c>
      <c r="AB1740" s="135">
        <v>7.0058421605320067</v>
      </c>
      <c r="AC1740" s="135">
        <v>7.0015815946793216</v>
      </c>
      <c r="AD1740" s="135">
        <v>6.9965372962063146</v>
      </c>
      <c r="AE1740" s="135">
        <v>6.9905720178874233</v>
      </c>
      <c r="AF1740" s="135">
        <v>6.9835273009919812</v>
      </c>
      <c r="AG1740" s="135">
        <v>6.975221357503389</v>
      </c>
      <c r="AH1740" s="135">
        <v>6.9654472486661154</v>
      </c>
      <c r="AI1740" s="135">
        <v>6.9539716408101153</v>
      </c>
      <c r="AJ1740" s="135">
        <v>6.94053452567241</v>
      </c>
      <c r="AK1740" s="135">
        <v>6.9248504183976642</v>
      </c>
      <c r="AL1740" s="135">
        <v>6.9066116850238259</v>
      </c>
      <c r="AM1740" s="135">
        <v>6.8854947864174365</v>
      </c>
      <c r="AN1740" s="135">
        <v>6.8611703276753966</v>
      </c>
      <c r="AO1740" s="135">
        <v>6.8333178233004119</v>
      </c>
      <c r="AP1740" s="135">
        <v>6.8016459605816308</v>
      </c>
      <c r="AQ1740" s="135">
        <v>6.765918779861896</v>
      </c>
      <c r="AR1740" s="135">
        <v>6.7259874984862504</v>
      </c>
      <c r="AS1740" s="135">
        <v>6.6818266163883866</v>
      </c>
      <c r="AT1740" s="135">
        <v>6.6335714592123853</v>
      </c>
      <c r="AU1740" s="135">
        <v>6.581552581089225</v>
      </c>
      <c r="AV1740" s="135">
        <v>6.5263208048369616</v>
      </c>
      <c r="AW1740" s="135">
        <v>6.4686556814045728</v>
      </c>
      <c r="AX1740" s="136">
        <v>6.4095504989504839</v>
      </c>
    </row>
    <row r="1741" spans="1:50">
      <c r="A1741" s="212"/>
      <c r="B1741" s="215"/>
      <c r="C1741" s="206"/>
      <c r="D1741" s="52" t="s">
        <v>38</v>
      </c>
      <c r="E1741" s="86" t="str">
        <f>A1727&amp;"/"&amp;B1735&amp;"/"&amp;C1739&amp;"/"&amp;D1741</f>
        <v>Biomass and waste fired power plants/Fluidized bed combustion/CHP/S</v>
      </c>
      <c r="F1741" s="61" t="str">
        <f>A1727</f>
        <v>Biomass and waste fired power plants</v>
      </c>
      <c r="G1741" s="61" t="str">
        <f>B1735</f>
        <v>Fluidized bed combustion</v>
      </c>
      <c r="H1741" s="61" t="str">
        <f>C1739</f>
        <v>CHP</v>
      </c>
      <c r="I1741" s="84" t="str">
        <f t="shared" si="90"/>
        <v>S</v>
      </c>
      <c r="J1741" s="135">
        <v>7.7656977321145755</v>
      </c>
      <c r="K1741" s="135">
        <v>7.7651596973545471</v>
      </c>
      <c r="L1741" s="135">
        <v>7.7645349671800368</v>
      </c>
      <c r="M1741" s="135">
        <v>7.7638096427772849</v>
      </c>
      <c r="N1741" s="135">
        <v>7.7629676217788095</v>
      </c>
      <c r="O1741" s="135">
        <v>7.7619902575195301</v>
      </c>
      <c r="P1741" s="135">
        <v>7.7608559686211311</v>
      </c>
      <c r="Q1741" s="135">
        <v>7.7595397927362519</v>
      </c>
      <c r="R1741" s="135">
        <v>7.7580128779152693</v>
      </c>
      <c r="S1741" s="135">
        <v>7.7562419048362932</v>
      </c>
      <c r="T1741" s="135">
        <v>7.7541884331519073</v>
      </c>
      <c r="U1741" s="135">
        <v>7.7518081655750155</v>
      </c>
      <c r="V1741" s="135">
        <v>7.74905012421448</v>
      </c>
      <c r="W1741" s="135">
        <v>7.7458557352956587</v>
      </c>
      <c r="X1741" s="135">
        <v>7.7421578210457165</v>
      </c>
      <c r="Y1741" s="135">
        <v>7.7378795015534205</v>
      </c>
      <c r="Z1741" s="135">
        <v>7.7329330152888405</v>
      </c>
      <c r="AA1741" s="135">
        <v>7.7272184752578008</v>
      </c>
      <c r="AB1741" s="135">
        <v>7.7206225891496185</v>
      </c>
      <c r="AC1741" s="135">
        <v>7.713017387098839</v>
      </c>
      <c r="AD1741" s="135">
        <v>7.7042590206785997</v>
      </c>
      <c r="AE1741" s="135">
        <v>7.6941867223307217</v>
      </c>
      <c r="AF1741" s="135">
        <v>7.682622046338893</v>
      </c>
      <c r="AG1741" s="135">
        <v>7.6693685510374756</v>
      </c>
      <c r="AH1741" s="135">
        <v>7.6542121268961152</v>
      </c>
      <c r="AI1741" s="135">
        <v>7.6369222249199238</v>
      </c>
      <c r="AJ1741" s="135">
        <v>7.6172542910891066</v>
      </c>
      <c r="AK1741" s="135">
        <v>7.5949537592690044</v>
      </c>
      <c r="AL1741" s="135">
        <v>7.5697619874595317</v>
      </c>
      <c r="AM1741" s="135">
        <v>7.5414245262432864</v>
      </c>
      <c r="AN1741" s="135">
        <v>7.509702064739276</v>
      </c>
      <c r="AO1741" s="135">
        <v>7.4743842848188118</v>
      </c>
      <c r="AP1741" s="135">
        <v>7.4353066433061388</v>
      </c>
      <c r="AQ1741" s="135">
        <v>7.3923697718747148</v>
      </c>
      <c r="AR1741" s="135">
        <v>7.3455607243245478</v>
      </c>
      <c r="AS1741" s="135">
        <v>7.2949747232548017</v>
      </c>
      <c r="AT1741" s="135">
        <v>7.2408354125020162</v>
      </c>
      <c r="AU1741" s="135">
        <v>7.1835110069639798</v>
      </c>
      <c r="AV1741" s="135">
        <v>7.1235232986884416</v>
      </c>
      <c r="AW1741" s="135">
        <v>7.0615464162754744</v>
      </c>
      <c r="AX1741" s="136">
        <v>6.998392731112002</v>
      </c>
    </row>
    <row r="1742" spans="1:50">
      <c r="A1742" s="212"/>
      <c r="B1742" s="215"/>
      <c r="C1742" s="216"/>
      <c r="D1742" s="106" t="s">
        <v>47</v>
      </c>
      <c r="E1742" s="107" t="str">
        <f>A1727&amp;"/"&amp;B1735&amp;"/"&amp;C1739&amp;"/"&amp;D1742</f>
        <v>Biomass and waste fired power plants/Fluidized bed combustion/CHP/XS</v>
      </c>
      <c r="F1742" s="108" t="str">
        <f>A1727</f>
        <v>Biomass and waste fired power plants</v>
      </c>
      <c r="G1742" s="108" t="str">
        <f>B1735</f>
        <v>Fluidized bed combustion</v>
      </c>
      <c r="H1742" s="108" t="str">
        <f>C1739</f>
        <v>CHP</v>
      </c>
      <c r="I1742" s="109" t="str">
        <f t="shared" si="90"/>
        <v>XS</v>
      </c>
      <c r="J1742" s="143">
        <v>9.2246074860244125</v>
      </c>
      <c r="K1742" s="143">
        <v>9.2238304460738014</v>
      </c>
      <c r="L1742" s="143">
        <v>9.2229282600069169</v>
      </c>
      <c r="M1742" s="143">
        <v>9.2218808859925812</v>
      </c>
      <c r="N1742" s="143">
        <v>9.2206651121665146</v>
      </c>
      <c r="O1742" s="143">
        <v>9.2192540690540969</v>
      </c>
      <c r="P1742" s="143">
        <v>9.2176166718499228</v>
      </c>
      <c r="Q1742" s="143">
        <v>9.2157169841908431</v>
      </c>
      <c r="R1742" s="143">
        <v>9.2135134947080193</v>
      </c>
      <c r="S1742" s="143">
        <v>9.2109582975615787</v>
      </c>
      <c r="T1742" s="143">
        <v>9.2079961684939526</v>
      </c>
      <c r="U1742" s="143">
        <v>9.2045635288803851</v>
      </c>
      <c r="V1742" s="143">
        <v>9.2005872920698213</v>
      </c>
      <c r="W1742" s="143">
        <v>9.19598358934069</v>
      </c>
      <c r="X1742" s="143">
        <v>9.1906563774901784</v>
      </c>
      <c r="Y1742" s="143">
        <v>9.1844959369997081</v>
      </c>
      <c r="Z1742" s="143">
        <v>9.1773772795794208</v>
      </c>
      <c r="AA1742" s="143">
        <v>9.169158497546487</v>
      </c>
      <c r="AB1742" s="143">
        <v>9.1596791059391762</v>
      </c>
      <c r="AC1742" s="143">
        <v>9.1487584526320767</v>
      </c>
      <c r="AD1742" s="143">
        <v>9.1361943031629753</v>
      </c>
      <c r="AE1742" s="143">
        <v>9.1217617465759258</v>
      </c>
      <c r="AF1742" s="143">
        <v>9.105212617048192</v>
      </c>
      <c r="AG1742" s="143">
        <v>9.086275683381162</v>
      </c>
      <c r="AH1742" s="143">
        <v>9.0646579232488413</v>
      </c>
      <c r="AI1742" s="143">
        <v>9.0400472679152593</v>
      </c>
      <c r="AJ1742" s="143">
        <v>9.0121172692404574</v>
      </c>
      <c r="AK1742" s="143">
        <v>8.9805341930016933</v>
      </c>
      <c r="AL1742" s="143">
        <v>8.9449670639081429</v>
      </c>
      <c r="AM1742" s="143">
        <v>8.9051011545331455</v>
      </c>
      <c r="AN1742" s="143">
        <v>8.8606552924451556</v>
      </c>
      <c r="AO1742" s="143">
        <v>8.8114031222183264</v>
      </c>
      <c r="AP1742" s="143">
        <v>8.7571980675783454</v>
      </c>
      <c r="AQ1742" s="143">
        <v>8.698001170027025</v>
      </c>
      <c r="AR1742" s="143">
        <v>8.6339102357257467</v>
      </c>
      <c r="AS1742" s="143">
        <v>8.565187848732247</v>
      </c>
      <c r="AT1742" s="143">
        <v>8.4922849165285932</v>
      </c>
      <c r="AU1742" s="143">
        <v>8.4158556895016954</v>
      </c>
      <c r="AV1742" s="143">
        <v>8.3367598934873808</v>
      </c>
      <c r="AW1742" s="143">
        <v>8.2560480142710659</v>
      </c>
      <c r="AX1742" s="144">
        <v>8.1749271025153636</v>
      </c>
    </row>
    <row r="1743" spans="1:50">
      <c r="A1743" s="212"/>
      <c r="B1743" s="215"/>
      <c r="C1743" s="217" t="s">
        <v>42</v>
      </c>
      <c r="D1743" s="83" t="s">
        <v>24</v>
      </c>
      <c r="E1743" s="56" t="str">
        <f>A1727&amp;"/"&amp;B1735&amp;"/"&amp;C1743&amp;"/"&amp;D1743</f>
        <v>Biomass and waste fired power plants/Fluidized bed combustion/Electricity only with CCS/L</v>
      </c>
      <c r="F1743" s="103" t="str">
        <f>A1727</f>
        <v>Biomass and waste fired power plants</v>
      </c>
      <c r="G1743" s="103" t="str">
        <f>B1735</f>
        <v>Fluidized bed combustion</v>
      </c>
      <c r="H1743" s="103" t="str">
        <f>C1743</f>
        <v>Electricity only with CCS</v>
      </c>
      <c r="I1743" s="104" t="str">
        <f t="shared" si="90"/>
        <v>L</v>
      </c>
      <c r="J1743" s="141" t="s">
        <v>99</v>
      </c>
      <c r="K1743" s="141" t="s">
        <v>99</v>
      </c>
      <c r="L1743" s="141" t="s">
        <v>99</v>
      </c>
      <c r="M1743" s="141" t="s">
        <v>99</v>
      </c>
      <c r="N1743" s="141" t="s">
        <v>99</v>
      </c>
      <c r="O1743" s="141" t="s">
        <v>99</v>
      </c>
      <c r="P1743" s="141" t="s">
        <v>99</v>
      </c>
      <c r="Q1743" s="141" t="s">
        <v>99</v>
      </c>
      <c r="R1743" s="141" t="s">
        <v>99</v>
      </c>
      <c r="S1743" s="141" t="s">
        <v>99</v>
      </c>
      <c r="T1743" s="141" t="s">
        <v>99</v>
      </c>
      <c r="U1743" s="141" t="s">
        <v>99</v>
      </c>
      <c r="V1743" s="141" t="s">
        <v>99</v>
      </c>
      <c r="W1743" s="141" t="s">
        <v>99</v>
      </c>
      <c r="X1743" s="141" t="s">
        <v>99</v>
      </c>
      <c r="Y1743" s="141" t="s">
        <v>99</v>
      </c>
      <c r="Z1743" s="141" t="s">
        <v>99</v>
      </c>
      <c r="AA1743" s="141" t="s">
        <v>99</v>
      </c>
      <c r="AB1743" s="141" t="s">
        <v>99</v>
      </c>
      <c r="AC1743" s="141" t="s">
        <v>99</v>
      </c>
      <c r="AD1743" s="141" t="s">
        <v>99</v>
      </c>
      <c r="AE1743" s="141">
        <v>10.505410973974012</v>
      </c>
      <c r="AF1743" s="141">
        <v>10.502936102187238</v>
      </c>
      <c r="AG1743" s="141">
        <v>10.499763296899316</v>
      </c>
      <c r="AH1743" s="141">
        <v>10.495697545125864</v>
      </c>
      <c r="AI1743" s="141">
        <v>10.490490509243033</v>
      </c>
      <c r="AJ1743" s="141">
        <v>10.48382669444846</v>
      </c>
      <c r="AK1743" s="141">
        <v>10.475306510723488</v>
      </c>
      <c r="AL1743" s="141">
        <v>10.464425850368714</v>
      </c>
      <c r="AM1743" s="141">
        <v>10.450551987750531</v>
      </c>
      <c r="AN1743" s="141">
        <v>10.432896001626872</v>
      </c>
      <c r="AO1743" s="141">
        <v>10.410482647272342</v>
      </c>
      <c r="AP1743" s="141">
        <v>10.382119835627083</v>
      </c>
      <c r="AQ1743" s="141">
        <v>10.346371816076896</v>
      </c>
      <c r="AR1743" s="141">
        <v>10.301543007029137</v>
      </c>
      <c r="AS1743" s="141">
        <v>10.245683252841413</v>
      </c>
      <c r="AT1743" s="141">
        <v>10.176629837464329</v>
      </c>
      <c r="AU1743" s="141">
        <v>10.092105857464402</v>
      </c>
      <c r="AV1743" s="141">
        <v>9.9898963338356044</v>
      </c>
      <c r="AW1743" s="141">
        <v>9.8681189293631473</v>
      </c>
      <c r="AX1743" s="142">
        <v>9.7255903533746437</v>
      </c>
    </row>
    <row r="1744" spans="1:50">
      <c r="A1744" s="212"/>
      <c r="B1744" s="215"/>
      <c r="C1744" s="216"/>
      <c r="D1744" s="106" t="s">
        <v>25</v>
      </c>
      <c r="E1744" s="107" t="str">
        <f>A1727&amp;"/"&amp;B1735&amp;"/"&amp;C1743&amp;"/"&amp;D1744</f>
        <v>Biomass and waste fired power plants/Fluidized bed combustion/Electricity only with CCS/M</v>
      </c>
      <c r="F1744" s="108" t="str">
        <f>A1727</f>
        <v>Biomass and waste fired power plants</v>
      </c>
      <c r="G1744" s="108" t="str">
        <f>B1735</f>
        <v>Fluidized bed combustion</v>
      </c>
      <c r="H1744" s="108" t="str">
        <f>C1743</f>
        <v>Electricity only with CCS</v>
      </c>
      <c r="I1744" s="109" t="str">
        <f t="shared" si="90"/>
        <v>M</v>
      </c>
      <c r="J1744" s="143" t="s">
        <v>99</v>
      </c>
      <c r="K1744" s="143" t="s">
        <v>99</v>
      </c>
      <c r="L1744" s="143" t="s">
        <v>99</v>
      </c>
      <c r="M1744" s="143" t="s">
        <v>99</v>
      </c>
      <c r="N1744" s="143" t="s">
        <v>99</v>
      </c>
      <c r="O1744" s="143" t="s">
        <v>99</v>
      </c>
      <c r="P1744" s="143" t="s">
        <v>99</v>
      </c>
      <c r="Q1744" s="143" t="s">
        <v>99</v>
      </c>
      <c r="R1744" s="143" t="s">
        <v>99</v>
      </c>
      <c r="S1744" s="143" t="s">
        <v>99</v>
      </c>
      <c r="T1744" s="143" t="s">
        <v>99</v>
      </c>
      <c r="U1744" s="143" t="s">
        <v>99</v>
      </c>
      <c r="V1744" s="143" t="s">
        <v>99</v>
      </c>
      <c r="W1744" s="143" t="s">
        <v>99</v>
      </c>
      <c r="X1744" s="143" t="s">
        <v>99</v>
      </c>
      <c r="Y1744" s="143" t="s">
        <v>99</v>
      </c>
      <c r="Z1744" s="143" t="s">
        <v>99</v>
      </c>
      <c r="AA1744" s="143" t="s">
        <v>99</v>
      </c>
      <c r="AB1744" s="143" t="s">
        <v>99</v>
      </c>
      <c r="AC1744" s="143" t="s">
        <v>99</v>
      </c>
      <c r="AD1744" s="143" t="s">
        <v>99</v>
      </c>
      <c r="AE1744" s="143">
        <v>11.547528582756856</v>
      </c>
      <c r="AF1744" s="143">
        <v>11.544626688935782</v>
      </c>
      <c r="AG1744" s="143">
        <v>11.540906438008154</v>
      </c>
      <c r="AH1744" s="143">
        <v>11.536139168845986</v>
      </c>
      <c r="AI1744" s="143">
        <v>11.530033694883555</v>
      </c>
      <c r="AJ1744" s="143">
        <v>11.522220084869286</v>
      </c>
      <c r="AK1744" s="143">
        <v>11.512229802286544</v>
      </c>
      <c r="AL1744" s="143">
        <v>11.49947175913397</v>
      </c>
      <c r="AM1744" s="143">
        <v>11.483204057339753</v>
      </c>
      <c r="AN1744" s="143">
        <v>11.462501652750126</v>
      </c>
      <c r="AO1744" s="143">
        <v>11.436221028897773</v>
      </c>
      <c r="AP1744" s="143">
        <v>11.402964409988632</v>
      </c>
      <c r="AQ1744" s="143">
        <v>11.361048316555927</v>
      </c>
      <c r="AR1744" s="143">
        <v>11.308484606113591</v>
      </c>
      <c r="AS1744" s="143">
        <v>11.242986637131736</v>
      </c>
      <c r="AT1744" s="143">
        <v>11.162018531843273</v>
      </c>
      <c r="AU1744" s="143">
        <v>11.062910522852528</v>
      </c>
      <c r="AV1744" s="143">
        <v>10.943065451823548</v>
      </c>
      <c r="AW1744" s="143">
        <v>10.800276197255357</v>
      </c>
      <c r="AX1744" s="144">
        <v>10.633155299842343</v>
      </c>
    </row>
    <row r="1745" spans="1:50">
      <c r="A1745" s="212"/>
      <c r="B1745" s="215"/>
      <c r="C1745" s="217" t="s">
        <v>43</v>
      </c>
      <c r="D1745" s="52" t="s">
        <v>24</v>
      </c>
      <c r="E1745" s="86" t="str">
        <f>A1727&amp;"/"&amp;B1735&amp;"/"&amp;C1745&amp;"/"&amp;D1745</f>
        <v>Biomass and waste fired power plants/Fluidized bed combustion/CHP with CCS/L</v>
      </c>
      <c r="F1745" s="61" t="str">
        <f>A1727</f>
        <v>Biomass and waste fired power plants</v>
      </c>
      <c r="G1745" s="61" t="str">
        <f>B1735</f>
        <v>Fluidized bed combustion</v>
      </c>
      <c r="H1745" s="61" t="str">
        <f>C1745</f>
        <v>CHP with CCS</v>
      </c>
      <c r="I1745" s="84" t="str">
        <f t="shared" si="90"/>
        <v>L</v>
      </c>
      <c r="J1745" s="135" t="s">
        <v>99</v>
      </c>
      <c r="K1745" s="135" t="s">
        <v>99</v>
      </c>
      <c r="L1745" s="135" t="s">
        <v>99</v>
      </c>
      <c r="M1745" s="135" t="s">
        <v>99</v>
      </c>
      <c r="N1745" s="135" t="s">
        <v>99</v>
      </c>
      <c r="O1745" s="135" t="s">
        <v>99</v>
      </c>
      <c r="P1745" s="135" t="s">
        <v>99</v>
      </c>
      <c r="Q1745" s="135" t="s">
        <v>99</v>
      </c>
      <c r="R1745" s="135" t="s">
        <v>99</v>
      </c>
      <c r="S1745" s="135" t="s">
        <v>99</v>
      </c>
      <c r="T1745" s="135" t="s">
        <v>99</v>
      </c>
      <c r="U1745" s="135" t="s">
        <v>99</v>
      </c>
      <c r="V1745" s="135" t="s">
        <v>99</v>
      </c>
      <c r="W1745" s="135" t="s">
        <v>99</v>
      </c>
      <c r="X1745" s="135" t="s">
        <v>99</v>
      </c>
      <c r="Y1745" s="135" t="s">
        <v>99</v>
      </c>
      <c r="Z1745" s="135" t="s">
        <v>99</v>
      </c>
      <c r="AA1745" s="135" t="s">
        <v>99</v>
      </c>
      <c r="AB1745" s="135" t="s">
        <v>99</v>
      </c>
      <c r="AC1745" s="135" t="s">
        <v>99</v>
      </c>
      <c r="AD1745" s="135" t="s">
        <v>99</v>
      </c>
      <c r="AE1745" s="135">
        <v>11.06614098799931</v>
      </c>
      <c r="AF1745" s="135">
        <v>11.064055759838842</v>
      </c>
      <c r="AG1745" s="135">
        <v>11.061382480774686</v>
      </c>
      <c r="AH1745" s="135">
        <v>11.057956840651924</v>
      </c>
      <c r="AI1745" s="135">
        <v>11.053569600103362</v>
      </c>
      <c r="AJ1745" s="135">
        <v>11.04795493580437</v>
      </c>
      <c r="AK1745" s="135">
        <v>11.040776169158519</v>
      </c>
      <c r="AL1745" s="135">
        <v>11.031608559144336</v>
      </c>
      <c r="AM1745" s="135">
        <v>11.019918996403966</v>
      </c>
      <c r="AN1745" s="135">
        <v>11.005042767395819</v>
      </c>
      <c r="AO1745" s="135">
        <v>10.986158169850064</v>
      </c>
      <c r="AP1745" s="135">
        <v>10.962260797117965</v>
      </c>
      <c r="AQ1745" s="135">
        <v>10.93214094305308</v>
      </c>
      <c r="AR1745" s="135">
        <v>10.894369978300036</v>
      </c>
      <c r="AS1745" s="135">
        <v>10.847304779572797</v>
      </c>
      <c r="AT1745" s="135">
        <v>10.789123128672671</v>
      </c>
      <c r="AU1745" s="135">
        <v>10.717906597669964</v>
      </c>
      <c r="AV1745" s="135">
        <v>10.631788933685277</v>
      </c>
      <c r="AW1745" s="135">
        <v>10.529184154532077</v>
      </c>
      <c r="AX1745" s="136">
        <v>10.409095266731647</v>
      </c>
    </row>
    <row r="1746" spans="1:50">
      <c r="A1746" s="212"/>
      <c r="B1746" s="218"/>
      <c r="C1746" s="210"/>
      <c r="D1746" s="93" t="s">
        <v>25</v>
      </c>
      <c r="E1746" s="73" t="str">
        <f>A1727&amp;"/"&amp;B1735&amp;"/"&amp;C1745&amp;"/"&amp;D1746</f>
        <v>Biomass and waste fired power plants/Fluidized bed combustion/CHP with CCS/M</v>
      </c>
      <c r="F1746" s="91" t="str">
        <f>A1727</f>
        <v>Biomass and waste fired power plants</v>
      </c>
      <c r="G1746" s="91" t="str">
        <f>B1735</f>
        <v>Fluidized bed combustion</v>
      </c>
      <c r="H1746" s="91" t="str">
        <f>C1745</f>
        <v>CHP with CCS</v>
      </c>
      <c r="I1746" s="70" t="str">
        <f t="shared" si="90"/>
        <v>M</v>
      </c>
      <c r="J1746" s="137" t="s">
        <v>99</v>
      </c>
      <c r="K1746" s="137" t="s">
        <v>99</v>
      </c>
      <c r="L1746" s="137" t="s">
        <v>99</v>
      </c>
      <c r="M1746" s="137" t="s">
        <v>99</v>
      </c>
      <c r="N1746" s="137" t="s">
        <v>99</v>
      </c>
      <c r="O1746" s="137" t="s">
        <v>99</v>
      </c>
      <c r="P1746" s="137" t="s">
        <v>99</v>
      </c>
      <c r="Q1746" s="137" t="s">
        <v>99</v>
      </c>
      <c r="R1746" s="137" t="s">
        <v>99</v>
      </c>
      <c r="S1746" s="137" t="s">
        <v>99</v>
      </c>
      <c r="T1746" s="137" t="s">
        <v>99</v>
      </c>
      <c r="U1746" s="137" t="s">
        <v>99</v>
      </c>
      <c r="V1746" s="137" t="s">
        <v>99</v>
      </c>
      <c r="W1746" s="137" t="s">
        <v>99</v>
      </c>
      <c r="X1746" s="137" t="s">
        <v>99</v>
      </c>
      <c r="Y1746" s="137" t="s">
        <v>99</v>
      </c>
      <c r="Z1746" s="137" t="s">
        <v>99</v>
      </c>
      <c r="AA1746" s="137" t="s">
        <v>99</v>
      </c>
      <c r="AB1746" s="137" t="s">
        <v>99</v>
      </c>
      <c r="AC1746" s="137" t="s">
        <v>99</v>
      </c>
      <c r="AD1746" s="137" t="s">
        <v>99</v>
      </c>
      <c r="AE1746" s="137">
        <v>12.068339823435261</v>
      </c>
      <c r="AF1746" s="137">
        <v>12.065781275457525</v>
      </c>
      <c r="AG1746" s="137">
        <v>12.062501196628167</v>
      </c>
      <c r="AH1746" s="137">
        <v>12.058297980512673</v>
      </c>
      <c r="AI1746" s="137">
        <v>12.052914893114281</v>
      </c>
      <c r="AJ1746" s="137">
        <v>12.046025772652445</v>
      </c>
      <c r="AK1746" s="137">
        <v>12.03721751884472</v>
      </c>
      <c r="AL1746" s="137">
        <v>12.025968979952346</v>
      </c>
      <c r="AM1746" s="137">
        <v>12.011626037689696</v>
      </c>
      <c r="AN1746" s="137">
        <v>11.993373097140179</v>
      </c>
      <c r="AO1746" s="137">
        <v>11.970201940248506</v>
      </c>
      <c r="AP1746" s="137">
        <v>11.940880173049997</v>
      </c>
      <c r="AQ1746" s="137">
        <v>11.903923501752089</v>
      </c>
      <c r="AR1746" s="137">
        <v>11.857579016616938</v>
      </c>
      <c r="AS1746" s="137">
        <v>11.799830626628522</v>
      </c>
      <c r="AT1746" s="137">
        <v>11.728442493629821</v>
      </c>
      <c r="AU1746" s="137">
        <v>11.641060731368482</v>
      </c>
      <c r="AV1746" s="137">
        <v>11.535395471703893</v>
      </c>
      <c r="AW1746" s="137">
        <v>11.40950073500994</v>
      </c>
      <c r="AX1746" s="138">
        <v>11.262153223185651</v>
      </c>
    </row>
    <row r="1747" spans="1:50">
      <c r="A1747" s="212"/>
      <c r="B1747" s="214" t="s">
        <v>46</v>
      </c>
      <c r="C1747" s="209" t="s">
        <v>36</v>
      </c>
      <c r="D1747" s="67" t="s">
        <v>24</v>
      </c>
      <c r="E1747" s="87" t="str">
        <f>A1727&amp;"/"&amp;B1747&amp;"/"&amp;C1747&amp;"/"&amp;D1747</f>
        <v>Biomass and waste fired power plants/Steam turbine/Electricity only/L</v>
      </c>
      <c r="F1747" s="55" t="str">
        <f>A1727</f>
        <v>Biomass and waste fired power plants</v>
      </c>
      <c r="G1747" s="55" t="str">
        <f>B1747</f>
        <v>Steam turbine</v>
      </c>
      <c r="H1747" s="55" t="str">
        <f>C1747</f>
        <v>Electricity only</v>
      </c>
      <c r="I1747" s="85" t="str">
        <f t="shared" si="90"/>
        <v>L</v>
      </c>
      <c r="J1747" s="139">
        <v>5.4691425221905883</v>
      </c>
      <c r="K1747" s="139">
        <v>5.4769217952787557</v>
      </c>
      <c r="L1747" s="139">
        <v>5.48470560490391</v>
      </c>
      <c r="M1747" s="139">
        <v>5.4924899392081752</v>
      </c>
      <c r="N1747" s="139">
        <v>5.5002708024437235</v>
      </c>
      <c r="O1747" s="139">
        <v>5.508044222788854</v>
      </c>
      <c r="P1747" s="139">
        <v>5.51580626001941</v>
      </c>
      <c r="Q1747" s="139">
        <v>5.5235530130058414</v>
      </c>
      <c r="R1747" s="139">
        <v>5.5312806270077077</v>
      </c>
      <c r="S1747" s="139">
        <v>5.5389853007388901</v>
      </c>
      <c r="T1747" s="139">
        <v>5.5466632931785567</v>
      </c>
      <c r="U1747" s="139">
        <v>5.5543109301047373</v>
      </c>
      <c r="V1747" s="139">
        <v>5.5619246103293314</v>
      </c>
      <c r="W1747" s="139">
        <v>5.5695008116154572</v>
      </c>
      <c r="X1747" s="139">
        <v>5.5770360962601151</v>
      </c>
      <c r="Y1747" s="139">
        <v>5.5845271163274379</v>
      </c>
      <c r="Z1747" s="139">
        <v>5.5919706185198885</v>
      </c>
      <c r="AA1747" s="139">
        <v>5.5993634486771233</v>
      </c>
      <c r="AB1747" s="139">
        <v>5.6067025558944001</v>
      </c>
      <c r="AC1747" s="139">
        <v>5.6139849962546569</v>
      </c>
      <c r="AD1747" s="139">
        <v>5.6212079361705722</v>
      </c>
      <c r="AE1747" s="139">
        <v>5.628368655334981</v>
      </c>
      <c r="AF1747" s="139">
        <v>5.6354645492801589</v>
      </c>
      <c r="AG1747" s="139">
        <v>5.6424931315483837</v>
      </c>
      <c r="AH1747" s="139">
        <v>5.6494520354780722</v>
      </c>
      <c r="AI1747" s="139">
        <v>5.656339015611592</v>
      </c>
      <c r="AJ1747" s="139">
        <v>5.6631519487324429</v>
      </c>
      <c r="AK1747" s="139">
        <v>5.6698888345410854</v>
      </c>
      <c r="AL1747" s="139">
        <v>5.6765477959800306</v>
      </c>
      <c r="AM1747" s="139">
        <v>5.6831270792201716</v>
      </c>
      <c r="AN1747" s="139">
        <v>5.6896250533213442</v>
      </c>
      <c r="AO1747" s="139">
        <v>5.6960402095812173</v>
      </c>
      <c r="AP1747" s="139">
        <v>5.7023711605873943</v>
      </c>
      <c r="AQ1747" s="139">
        <v>5.7086166389883726</v>
      </c>
      <c r="AR1747" s="139">
        <v>5.7147754959995805</v>
      </c>
      <c r="AS1747" s="139">
        <v>5.7208466996611751</v>
      </c>
      <c r="AT1747" s="139">
        <v>5.7268293328646376</v>
      </c>
      <c r="AU1747" s="139">
        <v>5.7327225911653734</v>
      </c>
      <c r="AV1747" s="139">
        <v>5.7385257803987031</v>
      </c>
      <c r="AW1747" s="139">
        <v>5.7442383141165418</v>
      </c>
      <c r="AX1747" s="140">
        <v>5.7498597108620082</v>
      </c>
    </row>
    <row r="1748" spans="1:50">
      <c r="A1748" s="212"/>
      <c r="B1748" s="215"/>
      <c r="C1748" s="206"/>
      <c r="D1748" s="52" t="s">
        <v>25</v>
      </c>
      <c r="E1748" s="86" t="str">
        <f>A1727&amp;"/"&amp;B1747&amp;"/"&amp;C1747&amp;"/"&amp;D1748</f>
        <v>Biomass and waste fired power plants/Steam turbine/Electricity only/M</v>
      </c>
      <c r="F1748" s="61" t="str">
        <f>A1727</f>
        <v>Biomass and waste fired power plants</v>
      </c>
      <c r="G1748" s="61" t="str">
        <f>B1747</f>
        <v>Steam turbine</v>
      </c>
      <c r="H1748" s="61" t="str">
        <f>C1747</f>
        <v>Electricity only</v>
      </c>
      <c r="I1748" s="84" t="str">
        <f t="shared" si="90"/>
        <v>M</v>
      </c>
      <c r="J1748" s="135">
        <v>5.9066739239658368</v>
      </c>
      <c r="K1748" s="135">
        <v>5.9129751351672519</v>
      </c>
      <c r="L1748" s="135">
        <v>5.9192800209636278</v>
      </c>
      <c r="M1748" s="135">
        <v>5.9255853317500833</v>
      </c>
      <c r="N1748" s="135">
        <v>5.9318878309708767</v>
      </c>
      <c r="O1748" s="135">
        <v>5.9381843014504323</v>
      </c>
      <c r="P1748" s="135">
        <v>5.9444715516071822</v>
      </c>
      <c r="Q1748" s="135">
        <v>5.9507464215261914</v>
      </c>
      <c r="R1748" s="135">
        <v>5.9570057888677033</v>
      </c>
      <c r="S1748" s="135">
        <v>5.9632465745899612</v>
      </c>
      <c r="T1748" s="135">
        <v>5.9694657484660913</v>
      </c>
      <c r="U1748" s="135">
        <v>5.9756603343762977</v>
      </c>
      <c r="V1748" s="135">
        <v>5.9818274153582198</v>
      </c>
      <c r="W1748" s="135">
        <v>5.9879641383999802</v>
      </c>
      <c r="X1748" s="135">
        <v>5.9940677189621541</v>
      </c>
      <c r="Y1748" s="135">
        <v>6.000135445216686</v>
      </c>
      <c r="Z1748" s="135">
        <v>6.0061646819925709</v>
      </c>
      <c r="AA1748" s="135">
        <v>6.0121528744199306</v>
      </c>
      <c r="AB1748" s="135">
        <v>6.0180975512659245</v>
      </c>
      <c r="AC1748" s="135">
        <v>6.0239963279577324</v>
      </c>
      <c r="AD1748" s="135">
        <v>6.0298469092896241</v>
      </c>
      <c r="AE1748" s="135">
        <v>6.0356470918127947</v>
      </c>
      <c r="AF1748" s="135">
        <v>6.0413947659083886</v>
      </c>
      <c r="AG1748" s="135">
        <v>6.0470879175456513</v>
      </c>
      <c r="AH1748" s="135">
        <v>6.052724629728699</v>
      </c>
      <c r="AI1748" s="135">
        <v>6.058303083636849</v>
      </c>
      <c r="AJ1748" s="135">
        <v>6.0638215594647402</v>
      </c>
      <c r="AK1748" s="135">
        <v>6.0692784369697392</v>
      </c>
      <c r="AL1748" s="135">
        <v>6.0746721957352854</v>
      </c>
      <c r="AM1748" s="135">
        <v>6.0800014151598001</v>
      </c>
      <c r="AN1748" s="135">
        <v>6.0852647741817503</v>
      </c>
      <c r="AO1748" s="135">
        <v>6.0904610507522463</v>
      </c>
      <c r="AP1748" s="135">
        <v>6.095589121067249</v>
      </c>
      <c r="AQ1748" s="135">
        <v>6.1006479585720408</v>
      </c>
      <c r="AR1748" s="135">
        <v>6.1056366327511196</v>
      </c>
      <c r="AS1748" s="135">
        <v>6.1105543077170132</v>
      </c>
      <c r="AT1748" s="135">
        <v>6.1154002406118169</v>
      </c>
      <c r="AU1748" s="135">
        <v>6.1201737798354126</v>
      </c>
      <c r="AV1748" s="135">
        <v>6.1248743631144098</v>
      </c>
      <c r="AW1748" s="135">
        <v>6.1295015154258587</v>
      </c>
      <c r="AX1748" s="136">
        <v>6.1340548467896872</v>
      </c>
    </row>
    <row r="1749" spans="1:50">
      <c r="A1749" s="212"/>
      <c r="B1749" s="215"/>
      <c r="C1749" s="206"/>
      <c r="D1749" s="52" t="s">
        <v>38</v>
      </c>
      <c r="E1749" s="86" t="str">
        <f>A1727&amp;"/"&amp;B1747&amp;"/"&amp;C1747&amp;"/"&amp;D1749</f>
        <v>Biomass and waste fired power plants/Steam turbine/Electricity only/S</v>
      </c>
      <c r="F1749" s="61" t="str">
        <f>A1727</f>
        <v>Biomass and waste fired power plants</v>
      </c>
      <c r="G1749" s="61" t="str">
        <f>B1747</f>
        <v>Steam turbine</v>
      </c>
      <c r="H1749" s="61" t="str">
        <f>C1747</f>
        <v>Electricity only</v>
      </c>
      <c r="I1749" s="84" t="str">
        <f t="shared" si="90"/>
        <v>S</v>
      </c>
      <c r="J1749" s="135">
        <v>6.5268746859822473</v>
      </c>
      <c r="K1749" s="135">
        <v>6.5326770512968846</v>
      </c>
      <c r="L1749" s="135">
        <v>6.5384828003010469</v>
      </c>
      <c r="M1749" s="135">
        <v>6.5442889406502402</v>
      </c>
      <c r="N1749" s="135">
        <v>6.5500924920160548</v>
      </c>
      <c r="O1749" s="135">
        <v>6.5558904919159797</v>
      </c>
      <c r="P1749" s="135">
        <v>6.5616800014353203</v>
      </c>
      <c r="Q1749" s="135">
        <v>6.567458110819075</v>
      </c>
      <c r="R1749" s="135">
        <v>6.5732219449127172</v>
      </c>
      <c r="S1749" s="135">
        <v>6.5789686684319628</v>
      </c>
      <c r="T1749" s="135">
        <v>6.5846954910428988</v>
      </c>
      <c r="U1749" s="135">
        <v>6.5903996722352129</v>
      </c>
      <c r="V1749" s="135">
        <v>6.5960785259727341</v>
      </c>
      <c r="W1749" s="135">
        <v>6.6017294251070213</v>
      </c>
      <c r="X1749" s="135">
        <v>6.6073498055413564</v>
      </c>
      <c r="Y1749" s="135">
        <v>6.6129371701340709</v>
      </c>
      <c r="Z1749" s="135">
        <v>6.618489092331866</v>
      </c>
      <c r="AA1749" s="135">
        <v>6.6240032195253926</v>
      </c>
      <c r="AB1749" s="135">
        <v>6.6294772761210785</v>
      </c>
      <c r="AC1749" s="135">
        <v>6.6349090663247852</v>
      </c>
      <c r="AD1749" s="135">
        <v>6.6402964766345685</v>
      </c>
      <c r="AE1749" s="135">
        <v>6.6456374780413219</v>
      </c>
      <c r="AF1749" s="135">
        <v>6.6509301279376825</v>
      </c>
      <c r="AG1749" s="135">
        <v>6.6561725717369926</v>
      </c>
      <c r="AH1749" s="135">
        <v>6.6613630442055509</v>
      </c>
      <c r="AI1749" s="135">
        <v>6.6664998705126388</v>
      </c>
      <c r="AJ1749" s="135">
        <v>6.6715814670041551</v>
      </c>
      <c r="AK1749" s="135">
        <v>6.676606341706675</v>
      </c>
      <c r="AL1749" s="135">
        <v>6.6815730945699485</v>
      </c>
      <c r="AM1749" s="135">
        <v>6.6864804174566892</v>
      </c>
      <c r="AN1749" s="135">
        <v>6.6913270938894014</v>
      </c>
      <c r="AO1749" s="135">
        <v>6.6961119985647333</v>
      </c>
      <c r="AP1749" s="135">
        <v>6.7008340966464663</v>
      </c>
      <c r="AQ1749" s="135">
        <v>6.7054924428487954</v>
      </c>
      <c r="AR1749" s="135">
        <v>6.7100861803220297</v>
      </c>
      <c r="AS1749" s="135">
        <v>6.7146145393531231</v>
      </c>
      <c r="AT1749" s="135">
        <v>6.7190768358937545</v>
      </c>
      <c r="AU1749" s="135">
        <v>6.7234724699288169</v>
      </c>
      <c r="AV1749" s="135">
        <v>6.7278009236982257</v>
      </c>
      <c r="AW1749" s="135">
        <v>6.7320617597850188</v>
      </c>
      <c r="AX1749" s="136">
        <v>6.7362546190825432</v>
      </c>
    </row>
    <row r="1750" spans="1:50">
      <c r="A1750" s="212"/>
      <c r="B1750" s="215"/>
      <c r="C1750" s="216"/>
      <c r="D1750" s="52" t="s">
        <v>47</v>
      </c>
      <c r="E1750" s="86" t="str">
        <f>A1727&amp;"/"&amp;B1747&amp;"/"&amp;C1747&amp;"/"&amp;D1750</f>
        <v>Biomass and waste fired power plants/Steam turbine/Electricity only/XS</v>
      </c>
      <c r="F1750" s="61" t="str">
        <f>A1727</f>
        <v>Biomass and waste fired power plants</v>
      </c>
      <c r="G1750" s="61" t="str">
        <f>B1747</f>
        <v>Steam turbine</v>
      </c>
      <c r="H1750" s="61" t="str">
        <f>C1747</f>
        <v>Electricity only</v>
      </c>
      <c r="I1750" s="84" t="str">
        <f t="shared" si="90"/>
        <v>XS</v>
      </c>
      <c r="J1750" s="135">
        <v>7.8322496231786971</v>
      </c>
      <c r="K1750" s="135">
        <v>7.8368646526981847</v>
      </c>
      <c r="L1750" s="135">
        <v>7.8414616357847109</v>
      </c>
      <c r="M1750" s="135">
        <v>7.8460384528649048</v>
      </c>
      <c r="N1750" s="135">
        <v>7.8505930286301462</v>
      </c>
      <c r="O1750" s="135">
        <v>7.8551233353512977</v>
      </c>
      <c r="P1750" s="135">
        <v>7.8596273960011569</v>
      </c>
      <c r="Q1750" s="135">
        <v>7.8641032871764516</v>
      </c>
      <c r="R1750" s="135">
        <v>7.8685491418125082</v>
      </c>
      <c r="S1750" s="135">
        <v>7.8729631516849183</v>
      </c>
      <c r="T1750" s="135">
        <v>7.8773435696937995</v>
      </c>
      <c r="U1750" s="135">
        <v>7.881688711927529</v>
      </c>
      <c r="V1750" s="135">
        <v>7.8859969595039425</v>
      </c>
      <c r="W1750" s="135">
        <v>7.8902667601883048</v>
      </c>
      <c r="X1750" s="135">
        <v>7.894496629788379</v>
      </c>
      <c r="Y1750" s="135">
        <v>7.8986851533281621</v>
      </c>
      <c r="Z1750" s="135">
        <v>7.9028309860027566</v>
      </c>
      <c r="AA1750" s="135">
        <v>7.9069328539179837</v>
      </c>
      <c r="AB1750" s="135">
        <v>7.9109895546191407</v>
      </c>
      <c r="AC1750" s="135">
        <v>7.9149999574142784</v>
      </c>
      <c r="AD1750" s="135">
        <v>7.9189630034980834</v>
      </c>
      <c r="AE1750" s="135">
        <v>7.9228777058831854</v>
      </c>
      <c r="AF1750" s="135">
        <v>7.9267431491463896</v>
      </c>
      <c r="AG1750" s="135">
        <v>7.9305584889978222</v>
      </c>
      <c r="AH1750" s="135">
        <v>7.9343229516815255</v>
      </c>
      <c r="AI1750" s="135">
        <v>7.9380358332164347</v>
      </c>
      <c r="AJ1750" s="135">
        <v>7.9416964984869614</v>
      </c>
      <c r="AK1750" s="135">
        <v>7.9453043801927494</v>
      </c>
      <c r="AL1750" s="135">
        <v>7.9488589776672613</v>
      </c>
      <c r="AM1750" s="135">
        <v>7.9523598555751009</v>
      </c>
      <c r="AN1750" s="135">
        <v>7.9558066424978948</v>
      </c>
      <c r="AO1750" s="135">
        <v>7.9591990294186727</v>
      </c>
      <c r="AP1750" s="135">
        <v>7.9625367681145711</v>
      </c>
      <c r="AQ1750" s="135">
        <v>7.965819669467586</v>
      </c>
      <c r="AR1750" s="135">
        <v>7.969047601702913</v>
      </c>
      <c r="AS1750" s="135">
        <v>7.9722204885642931</v>
      </c>
      <c r="AT1750" s="135">
        <v>7.9753383074354138</v>
      </c>
      <c r="AU1750" s="135">
        <v>7.9784010874162385</v>
      </c>
      <c r="AV1750" s="135">
        <v>7.9814089073628018</v>
      </c>
      <c r="AW1750" s="135">
        <v>7.9843618938986189</v>
      </c>
      <c r="AX1750" s="136">
        <v>7.9872602194055835</v>
      </c>
    </row>
    <row r="1751" spans="1:50">
      <c r="A1751" s="212"/>
      <c r="B1751" s="215"/>
      <c r="C1751" s="217" t="s">
        <v>26</v>
      </c>
      <c r="D1751" s="83" t="s">
        <v>24</v>
      </c>
      <c r="E1751" s="56" t="str">
        <f>A1727&amp;"/"&amp;B1747&amp;"/"&amp;C1751&amp;"/"&amp;D1751</f>
        <v>Biomass and waste fired power plants/Steam turbine/CHP/L</v>
      </c>
      <c r="F1751" s="103" t="str">
        <f>A1727</f>
        <v>Biomass and waste fired power plants</v>
      </c>
      <c r="G1751" s="103" t="str">
        <f>B1747</f>
        <v>Steam turbine</v>
      </c>
      <c r="H1751" s="103" t="str">
        <f>C1751</f>
        <v>CHP</v>
      </c>
      <c r="I1751" s="104" t="str">
        <f t="shared" si="90"/>
        <v>L</v>
      </c>
      <c r="J1751" s="141">
        <v>6.3668308342610347</v>
      </c>
      <c r="K1751" s="141">
        <v>6.372458338129702</v>
      </c>
      <c r="L1751" s="141">
        <v>6.3780777704303642</v>
      </c>
      <c r="M1751" s="141">
        <v>6.3836878588632056</v>
      </c>
      <c r="N1751" s="141">
        <v>6.3892873437784168</v>
      </c>
      <c r="O1751" s="141">
        <v>6.3948749791867634</v>
      </c>
      <c r="P1751" s="141">
        <v>6.4004495337409573</v>
      </c>
      <c r="Q1751" s="141">
        <v>6.4060097916864391</v>
      </c>
      <c r="R1751" s="141">
        <v>6.4115545537802632</v>
      </c>
      <c r="S1751" s="141">
        <v>6.4170826381768897</v>
      </c>
      <c r="T1751" s="141">
        <v>6.4225928812797708</v>
      </c>
      <c r="U1751" s="141">
        <v>6.4280841385577512</v>
      </c>
      <c r="V1751" s="141">
        <v>6.433555285325359</v>
      </c>
      <c r="W1751" s="141">
        <v>6.43900521748622</v>
      </c>
      <c r="X1751" s="141">
        <v>6.4444328522388741</v>
      </c>
      <c r="Y1751" s="141">
        <v>6.4498371287444272</v>
      </c>
      <c r="Z1751" s="141">
        <v>6.4552170087555423</v>
      </c>
      <c r="AA1751" s="141">
        <v>6.4605714772063809</v>
      </c>
      <c r="AB1751" s="141">
        <v>6.4658995427632169</v>
      </c>
      <c r="AC1751" s="141">
        <v>6.4712002383355216</v>
      </c>
      <c r="AD1751" s="141">
        <v>6.4764726215474377</v>
      </c>
      <c r="AE1751" s="141">
        <v>6.4817157751696479</v>
      </c>
      <c r="AF1751" s="141">
        <v>6.4869288075117097</v>
      </c>
      <c r="AG1751" s="141">
        <v>6.4921108527750633</v>
      </c>
      <c r="AH1751" s="141">
        <v>6.4972610713669594</v>
      </c>
      <c r="AI1751" s="141">
        <v>6.5023786501756691</v>
      </c>
      <c r="AJ1751" s="141">
        <v>6.5074628028073951</v>
      </c>
      <c r="AK1751" s="141">
        <v>6.5125127697853795</v>
      </c>
      <c r="AL1751" s="141">
        <v>6.5175278187118053</v>
      </c>
      <c r="AM1751" s="141">
        <v>6.5225072443931147</v>
      </c>
      <c r="AN1751" s="141">
        <v>6.527450368929439</v>
      </c>
      <c r="AO1751" s="141">
        <v>6.5323565417689409</v>
      </c>
      <c r="AP1751" s="141">
        <v>6.5372251397278394</v>
      </c>
      <c r="AQ1751" s="141">
        <v>6.5420555669770346</v>
      </c>
      <c r="AR1751" s="141">
        <v>6.5468472549962211</v>
      </c>
      <c r="AS1751" s="141">
        <v>6.5515996624964519</v>
      </c>
      <c r="AT1751" s="141">
        <v>6.5563122753121625</v>
      </c>
      <c r="AU1751" s="141">
        <v>6.5609846062636903</v>
      </c>
      <c r="AV1751" s="141">
        <v>6.5656161949913328</v>
      </c>
      <c r="AW1751" s="141">
        <v>6.5702066077620538</v>
      </c>
      <c r="AX1751" s="142">
        <v>6.5747554372499462</v>
      </c>
    </row>
    <row r="1752" spans="1:50">
      <c r="A1752" s="212"/>
      <c r="B1752" s="215"/>
      <c r="C1752" s="206"/>
      <c r="D1752" s="52" t="s">
        <v>25</v>
      </c>
      <c r="E1752" s="86" t="str">
        <f>A1727&amp;"/"&amp;B1747&amp;"/"&amp;C1751&amp;"/"&amp;D1752</f>
        <v>Biomass and waste fired power plants/Steam turbine/CHP/M</v>
      </c>
      <c r="F1752" s="61" t="str">
        <f>A1727</f>
        <v>Biomass and waste fired power plants</v>
      </c>
      <c r="G1752" s="61" t="str">
        <f>B1747</f>
        <v>Steam turbine</v>
      </c>
      <c r="H1752" s="61" t="str">
        <f>C1751</f>
        <v>CHP</v>
      </c>
      <c r="I1752" s="84" t="str">
        <f t="shared" si="90"/>
        <v>M</v>
      </c>
      <c r="J1752" s="135">
        <v>6.7864914921289508</v>
      </c>
      <c r="K1752" s="135">
        <v>6.7902731042522237</v>
      </c>
      <c r="L1752" s="135">
        <v>6.7940398914311233</v>
      </c>
      <c r="M1752" s="135">
        <v>6.7977911236843687</v>
      </c>
      <c r="N1752" s="135">
        <v>6.8015260855742179</v>
      </c>
      <c r="O1752" s="135">
        <v>6.805244076634172</v>
      </c>
      <c r="P1752" s="135">
        <v>6.8089444117713214</v>
      </c>
      <c r="Q1752" s="135">
        <v>6.8126264216431318</v>
      </c>
      <c r="R1752" s="135">
        <v>6.8162894530084763</v>
      </c>
      <c r="S1752" s="135">
        <v>6.8199328690527796</v>
      </c>
      <c r="T1752" s="135">
        <v>6.8235560496872676</v>
      </c>
      <c r="U1752" s="135">
        <v>6.827158391822266</v>
      </c>
      <c r="V1752" s="135">
        <v>6.8307393096146711</v>
      </c>
      <c r="W1752" s="135">
        <v>6.8342982346896779</v>
      </c>
      <c r="X1752" s="135">
        <v>6.8378346163369548</v>
      </c>
      <c r="Y1752" s="135">
        <v>6.8413479216815034</v>
      </c>
      <c r="Z1752" s="135">
        <v>6.8448376358294594</v>
      </c>
      <c r="AA1752" s="135">
        <v>6.8483032619892059</v>
      </c>
      <c r="AB1752" s="135">
        <v>6.8517443215681153</v>
      </c>
      <c r="AC1752" s="135">
        <v>6.8551603542454114</v>
      </c>
      <c r="AD1752" s="135">
        <v>6.8585509180215478</v>
      </c>
      <c r="AE1752" s="135">
        <v>6.8619155892446431</v>
      </c>
      <c r="AF1752" s="135">
        <v>6.8652539626144868</v>
      </c>
      <c r="AG1752" s="135">
        <v>6.8685656511646975</v>
      </c>
      <c r="AH1752" s="135">
        <v>6.8718502862236281</v>
      </c>
      <c r="AI1752" s="135">
        <v>6.8751075173546408</v>
      </c>
      <c r="AJ1752" s="135">
        <v>6.878337012276412</v>
      </c>
      <c r="AK1752" s="135">
        <v>6.8815384567639359</v>
      </c>
      <c r="AL1752" s="135">
        <v>6.8847115545309299</v>
      </c>
      <c r="AM1752" s="135">
        <v>6.8878560270943447</v>
      </c>
      <c r="AN1752" s="135">
        <v>6.8909716136217085</v>
      </c>
      <c r="AO1752" s="135">
        <v>6.8940580707620569</v>
      </c>
      <c r="AP1752" s="135">
        <v>6.897115172461179</v>
      </c>
      <c r="AQ1752" s="135">
        <v>6.9001427097619557</v>
      </c>
      <c r="AR1752" s="135">
        <v>6.9031404905905243</v>
      </c>
      <c r="AS1752" s="135">
        <v>6.9061083395290801</v>
      </c>
      <c r="AT1752" s="135">
        <v>6.9090460975760308</v>
      </c>
      <c r="AU1752" s="135">
        <v>6.9119536218942992</v>
      </c>
      <c r="AV1752" s="135">
        <v>6.9148307855485323</v>
      </c>
      <c r="AW1752" s="135">
        <v>6.9176774772319618</v>
      </c>
      <c r="AX1752" s="136">
        <v>6.9204936009836802</v>
      </c>
    </row>
    <row r="1753" spans="1:50">
      <c r="A1753" s="212"/>
      <c r="B1753" s="215"/>
      <c r="C1753" s="206"/>
      <c r="D1753" s="52" t="s">
        <v>38</v>
      </c>
      <c r="E1753" s="86" t="str">
        <f>A1727&amp;"/"&amp;B1747&amp;"/"&amp;C1751&amp;"/"&amp;D1753</f>
        <v>Biomass and waste fired power plants/Steam turbine/CHP/S</v>
      </c>
      <c r="F1753" s="61" t="str">
        <f>A1727</f>
        <v>Biomass and waste fired power plants</v>
      </c>
      <c r="G1753" s="61" t="str">
        <f>B1747</f>
        <v>Steam turbine</v>
      </c>
      <c r="H1753" s="61" t="str">
        <f>C1751</f>
        <v>CHP</v>
      </c>
      <c r="I1753" s="84" t="str">
        <f t="shared" si="90"/>
        <v>S</v>
      </c>
      <c r="J1753" s="135">
        <v>7.4103284040052699</v>
      </c>
      <c r="K1753" s="135">
        <v>7.4131271519406283</v>
      </c>
      <c r="L1753" s="135">
        <v>7.4159076311331065</v>
      </c>
      <c r="M1753" s="135">
        <v>7.4186694420020345</v>
      </c>
      <c r="N1753" s="135">
        <v>7.4214121988510273</v>
      </c>
      <c r="O1753" s="135">
        <v>7.4241355299508509</v>
      </c>
      <c r="P1753" s="135">
        <v>7.4268390776040212</v>
      </c>
      <c r="Q1753" s="135">
        <v>7.4295224981914645</v>
      </c>
      <c r="R1753" s="135">
        <v>7.4321854622015824</v>
      </c>
      <c r="S1753" s="135">
        <v>7.4348276542420964</v>
      </c>
      <c r="T1753" s="135">
        <v>7.4374487730350749</v>
      </c>
      <c r="U1753" s="135">
        <v>7.4400485313955951</v>
      </c>
      <c r="V1753" s="135">
        <v>7.4426266561944487</v>
      </c>
      <c r="W1753" s="135">
        <v>7.4451828883054016</v>
      </c>
      <c r="X1753" s="135">
        <v>7.4477169825374903</v>
      </c>
      <c r="Y1753" s="135">
        <v>7.4502287075528475</v>
      </c>
      <c r="Z1753" s="135">
        <v>7.4527178457706009</v>
      </c>
      <c r="AA1753" s="135">
        <v>7.4551841932573719</v>
      </c>
      <c r="AB1753" s="135">
        <v>7.4576275596049193</v>
      </c>
      <c r="AC1753" s="135">
        <v>7.4600477677954933</v>
      </c>
      <c r="AD1753" s="135">
        <v>7.4624446540554512</v>
      </c>
      <c r="AE1753" s="135">
        <v>7.4648180676977249</v>
      </c>
      <c r="AF1753" s="135">
        <v>7.4671678709536886</v>
      </c>
      <c r="AG1753" s="135">
        <v>7.4694939387950221</v>
      </c>
      <c r="AH1753" s="135">
        <v>7.4717961587461383</v>
      </c>
      <c r="AI1753" s="135">
        <v>7.4740744306877485</v>
      </c>
      <c r="AJ1753" s="135">
        <v>7.4763286666521553</v>
      </c>
      <c r="AK1753" s="135">
        <v>7.4785587906108102</v>
      </c>
      <c r="AL1753" s="135">
        <v>7.4807647382547398</v>
      </c>
      <c r="AM1753" s="135">
        <v>7.4829464567683663</v>
      </c>
      <c r="AN1753" s="135">
        <v>7.4851039045972989</v>
      </c>
      <c r="AO1753" s="135">
        <v>7.4872370512106166</v>
      </c>
      <c r="AP1753" s="135">
        <v>7.4893458768581924</v>
      </c>
      <c r="AQ1753" s="135">
        <v>7.4914303723235784</v>
      </c>
      <c r="AR1753" s="135">
        <v>7.4934905386729556</v>
      </c>
      <c r="AS1753" s="135">
        <v>7.4955263870006492</v>
      </c>
      <c r="AT1753" s="135">
        <v>7.4975379381717104</v>
      </c>
      <c r="AU1753" s="135">
        <v>7.4995252225620241</v>
      </c>
      <c r="AV1753" s="135">
        <v>7.5014882797963969</v>
      </c>
      <c r="AW1753" s="135">
        <v>7.5034271584850867</v>
      </c>
      <c r="AX1753" s="136">
        <v>7.5053419159591943</v>
      </c>
    </row>
    <row r="1754" spans="1:50">
      <c r="A1754" s="212"/>
      <c r="B1754" s="215"/>
      <c r="C1754" s="216"/>
      <c r="D1754" s="106" t="s">
        <v>47</v>
      </c>
      <c r="E1754" s="107" t="str">
        <f>A1727&amp;"/"&amp;B1747&amp;"/"&amp;C1751&amp;"/"&amp;D1754</f>
        <v>Biomass and waste fired power plants/Steam turbine/CHP/XS</v>
      </c>
      <c r="F1754" s="108" t="str">
        <f>A1727</f>
        <v>Biomass and waste fired power plants</v>
      </c>
      <c r="G1754" s="108" t="str">
        <f>B1747</f>
        <v>Steam turbine</v>
      </c>
      <c r="H1754" s="108" t="str">
        <f>C1751</f>
        <v>CHP</v>
      </c>
      <c r="I1754" s="109" t="str">
        <f t="shared" si="90"/>
        <v>XS</v>
      </c>
      <c r="J1754" s="143">
        <v>8.7779844748976235</v>
      </c>
      <c r="K1754" s="143">
        <v>8.7800234312848424</v>
      </c>
      <c r="L1754" s="143">
        <v>8.7820433750121865</v>
      </c>
      <c r="M1754" s="143">
        <v>8.7840441634730446</v>
      </c>
      <c r="N1754" s="143">
        <v>8.7860256647785384</v>
      </c>
      <c r="O1754" s="143">
        <v>8.7879877576338821</v>
      </c>
      <c r="P1754" s="143">
        <v>8.7899303312061274</v>
      </c>
      <c r="Q1754" s="143">
        <v>8.7918532849837252</v>
      </c>
      <c r="R1754" s="143">
        <v>8.793756528628327</v>
      </c>
      <c r="S1754" s="143">
        <v>8.7956399818193436</v>
      </c>
      <c r="T1754" s="143">
        <v>8.797503574091655</v>
      </c>
      <c r="U1754" s="143">
        <v>8.7993472446669703</v>
      </c>
      <c r="V1754" s="143">
        <v>8.8011709422792563</v>
      </c>
      <c r="W1754" s="143">
        <v>8.8029746249947003</v>
      </c>
      <c r="X1754" s="143">
        <v>8.8047582600266292</v>
      </c>
      <c r="Y1754" s="143">
        <v>8.8065218235458431</v>
      </c>
      <c r="Z1754" s="143">
        <v>8.8082653004867613</v>
      </c>
      <c r="AA1754" s="143">
        <v>8.8099886843498272</v>
      </c>
      <c r="AB1754" s="143">
        <v>8.8116919770005637</v>
      </c>
      <c r="AC1754" s="143">
        <v>8.8133751884657041</v>
      </c>
      <c r="AD1754" s="143">
        <v>8.8150383367267526</v>
      </c>
      <c r="AE1754" s="143">
        <v>8.8166814475114013</v>
      </c>
      <c r="AF1754" s="143">
        <v>8.8183045540831504</v>
      </c>
      <c r="AG1754" s="143">
        <v>8.819907697029489</v>
      </c>
      <c r="AH1754" s="143">
        <v>8.8214909240490069</v>
      </c>
      <c r="AI1754" s="143">
        <v>8.8230542897377422</v>
      </c>
      <c r="AJ1754" s="143">
        <v>8.8245978553751421</v>
      </c>
      <c r="AK1754" s="143">
        <v>8.8261216887098684</v>
      </c>
      <c r="AL1754" s="143">
        <v>8.8276258637458476</v>
      </c>
      <c r="AM1754" s="143">
        <v>8.8291104605287725</v>
      </c>
      <c r="AN1754" s="143">
        <v>8.8305755649333602</v>
      </c>
      <c r="AO1754" s="143">
        <v>8.8320212684516513</v>
      </c>
      <c r="AP1754" s="143">
        <v>8.8334476679825418</v>
      </c>
      <c r="AQ1754" s="143">
        <v>8.8348548656228658</v>
      </c>
      <c r="AR1754" s="143">
        <v>8.8362429684601711</v>
      </c>
      <c r="AS1754" s="143">
        <v>8.8376120883674414</v>
      </c>
      <c r="AT1754" s="143">
        <v>8.8389623417999807</v>
      </c>
      <c r="AU1754" s="143">
        <v>8.8402938495946</v>
      </c>
      <c r="AV1754" s="143">
        <v>8.8416067367713183</v>
      </c>
      <c r="AW1754" s="143">
        <v>8.8429011323377171</v>
      </c>
      <c r="AX1754" s="144">
        <v>8.8441771690961364</v>
      </c>
    </row>
    <row r="1755" spans="1:50">
      <c r="A1755" s="212"/>
      <c r="B1755" s="215"/>
      <c r="C1755" s="217" t="s">
        <v>42</v>
      </c>
      <c r="D1755" s="83" t="s">
        <v>24</v>
      </c>
      <c r="E1755" s="56" t="str">
        <f>A1727&amp;"/"&amp;B1747&amp;"/"&amp;C1755&amp;"/"&amp;D1755</f>
        <v>Biomass and waste fired power plants/Steam turbine/Electricity only with CCS/L</v>
      </c>
      <c r="F1755" s="103" t="str">
        <f>A1727</f>
        <v>Biomass and waste fired power plants</v>
      </c>
      <c r="G1755" s="103" t="str">
        <f>B1747</f>
        <v>Steam turbine</v>
      </c>
      <c r="H1755" s="103" t="str">
        <f>C1755</f>
        <v>Electricity only with CCS</v>
      </c>
      <c r="I1755" s="104" t="str">
        <f t="shared" si="90"/>
        <v>L</v>
      </c>
      <c r="J1755" s="141" t="s">
        <v>99</v>
      </c>
      <c r="K1755" s="141" t="s">
        <v>99</v>
      </c>
      <c r="L1755" s="141" t="s">
        <v>99</v>
      </c>
      <c r="M1755" s="141" t="s">
        <v>99</v>
      </c>
      <c r="N1755" s="141" t="s">
        <v>99</v>
      </c>
      <c r="O1755" s="141" t="s">
        <v>99</v>
      </c>
      <c r="P1755" s="141" t="s">
        <v>99</v>
      </c>
      <c r="Q1755" s="141" t="s">
        <v>99</v>
      </c>
      <c r="R1755" s="141" t="s">
        <v>99</v>
      </c>
      <c r="S1755" s="141" t="s">
        <v>99</v>
      </c>
      <c r="T1755" s="141" t="s">
        <v>99</v>
      </c>
      <c r="U1755" s="141" t="s">
        <v>99</v>
      </c>
      <c r="V1755" s="141" t="s">
        <v>99</v>
      </c>
      <c r="W1755" s="141" t="s">
        <v>99</v>
      </c>
      <c r="X1755" s="141" t="s">
        <v>99</v>
      </c>
      <c r="Y1755" s="141" t="s">
        <v>99</v>
      </c>
      <c r="Z1755" s="141" t="s">
        <v>99</v>
      </c>
      <c r="AA1755" s="141" t="s">
        <v>99</v>
      </c>
      <c r="AB1755" s="141" t="s">
        <v>99</v>
      </c>
      <c r="AC1755" s="141" t="s">
        <v>99</v>
      </c>
      <c r="AD1755" s="141" t="s">
        <v>99</v>
      </c>
      <c r="AE1755" s="141">
        <v>10.664827918271646</v>
      </c>
      <c r="AF1755" s="141">
        <v>10.664827918271646</v>
      </c>
      <c r="AG1755" s="141">
        <v>10.664827918271646</v>
      </c>
      <c r="AH1755" s="141">
        <v>10.664827918271646</v>
      </c>
      <c r="AI1755" s="141">
        <v>10.664827918271646</v>
      </c>
      <c r="AJ1755" s="141">
        <v>10.664827918271646</v>
      </c>
      <c r="AK1755" s="141">
        <v>10.664827918271646</v>
      </c>
      <c r="AL1755" s="141">
        <v>10.664827918271646</v>
      </c>
      <c r="AM1755" s="141">
        <v>10.664827918271646</v>
      </c>
      <c r="AN1755" s="141">
        <v>10.664827918271646</v>
      </c>
      <c r="AO1755" s="141">
        <v>10.664827918271646</v>
      </c>
      <c r="AP1755" s="141">
        <v>10.664827918271646</v>
      </c>
      <c r="AQ1755" s="141">
        <v>10.664827918271646</v>
      </c>
      <c r="AR1755" s="141">
        <v>10.664827918271646</v>
      </c>
      <c r="AS1755" s="141">
        <v>10.664827918271646</v>
      </c>
      <c r="AT1755" s="141">
        <v>10.664827918271646</v>
      </c>
      <c r="AU1755" s="141">
        <v>10.664827918271646</v>
      </c>
      <c r="AV1755" s="141">
        <v>10.664827918271646</v>
      </c>
      <c r="AW1755" s="141">
        <v>10.664827918271646</v>
      </c>
      <c r="AX1755" s="142">
        <v>10.664827918271646</v>
      </c>
    </row>
    <row r="1756" spans="1:50">
      <c r="A1756" s="212"/>
      <c r="B1756" s="215"/>
      <c r="C1756" s="216"/>
      <c r="D1756" s="106" t="s">
        <v>25</v>
      </c>
      <c r="E1756" s="107" t="str">
        <f>A1727&amp;"/"&amp;B1747&amp;"/"&amp;C1755&amp;"/"&amp;D1756</f>
        <v>Biomass and waste fired power plants/Steam turbine/Electricity only with CCS/M</v>
      </c>
      <c r="F1756" s="108" t="str">
        <f>A1727</f>
        <v>Biomass and waste fired power plants</v>
      </c>
      <c r="G1756" s="108" t="str">
        <f>B1747</f>
        <v>Steam turbine</v>
      </c>
      <c r="H1756" s="108" t="str">
        <f>C1755</f>
        <v>Electricity only with CCS</v>
      </c>
      <c r="I1756" s="109" t="str">
        <f t="shared" si="90"/>
        <v>M</v>
      </c>
      <c r="J1756" s="143" t="s">
        <v>99</v>
      </c>
      <c r="K1756" s="143" t="s">
        <v>99</v>
      </c>
      <c r="L1756" s="143" t="s">
        <v>99</v>
      </c>
      <c r="M1756" s="143" t="s">
        <v>99</v>
      </c>
      <c r="N1756" s="143" t="s">
        <v>99</v>
      </c>
      <c r="O1756" s="143" t="s">
        <v>99</v>
      </c>
      <c r="P1756" s="143" t="s">
        <v>99</v>
      </c>
      <c r="Q1756" s="143" t="s">
        <v>99</v>
      </c>
      <c r="R1756" s="143" t="s">
        <v>99</v>
      </c>
      <c r="S1756" s="143" t="s">
        <v>99</v>
      </c>
      <c r="T1756" s="143" t="s">
        <v>99</v>
      </c>
      <c r="U1756" s="143" t="s">
        <v>99</v>
      </c>
      <c r="V1756" s="143" t="s">
        <v>99</v>
      </c>
      <c r="W1756" s="143" t="s">
        <v>99</v>
      </c>
      <c r="X1756" s="143" t="s">
        <v>99</v>
      </c>
      <c r="Y1756" s="143" t="s">
        <v>99</v>
      </c>
      <c r="Z1756" s="143" t="s">
        <v>99</v>
      </c>
      <c r="AA1756" s="143" t="s">
        <v>99</v>
      </c>
      <c r="AB1756" s="143" t="s">
        <v>99</v>
      </c>
      <c r="AC1756" s="143" t="s">
        <v>99</v>
      </c>
      <c r="AD1756" s="143" t="s">
        <v>99</v>
      </c>
      <c r="AE1756" s="143">
        <v>11.727650014017028</v>
      </c>
      <c r="AF1756" s="143">
        <v>11.727650014017028</v>
      </c>
      <c r="AG1756" s="143">
        <v>11.727650014017028</v>
      </c>
      <c r="AH1756" s="143">
        <v>11.727650014017028</v>
      </c>
      <c r="AI1756" s="143">
        <v>11.727650014017028</v>
      </c>
      <c r="AJ1756" s="143">
        <v>11.727650014017028</v>
      </c>
      <c r="AK1756" s="143">
        <v>11.727650014017028</v>
      </c>
      <c r="AL1756" s="143">
        <v>11.727650014017028</v>
      </c>
      <c r="AM1756" s="143">
        <v>11.727650014017028</v>
      </c>
      <c r="AN1756" s="143">
        <v>11.727650014017028</v>
      </c>
      <c r="AO1756" s="143">
        <v>11.727650014017028</v>
      </c>
      <c r="AP1756" s="143">
        <v>11.727650014017028</v>
      </c>
      <c r="AQ1756" s="143">
        <v>11.727650014017028</v>
      </c>
      <c r="AR1756" s="143">
        <v>11.727650014017028</v>
      </c>
      <c r="AS1756" s="143">
        <v>11.727650014017028</v>
      </c>
      <c r="AT1756" s="143">
        <v>11.727650014017028</v>
      </c>
      <c r="AU1756" s="143">
        <v>11.727650014017028</v>
      </c>
      <c r="AV1756" s="143">
        <v>11.727650014017028</v>
      </c>
      <c r="AW1756" s="143">
        <v>11.727650014017028</v>
      </c>
      <c r="AX1756" s="144">
        <v>11.727650014017028</v>
      </c>
    </row>
    <row r="1757" spans="1:50">
      <c r="A1757" s="212"/>
      <c r="B1757" s="215"/>
      <c r="C1757" s="217" t="s">
        <v>43</v>
      </c>
      <c r="D1757" s="52" t="s">
        <v>24</v>
      </c>
      <c r="E1757" s="86" t="str">
        <f>A1727&amp;"/"&amp;B1747&amp;"/"&amp;C1757&amp;"/"&amp;D1757</f>
        <v>Biomass and waste fired power plants/Steam turbine/CHP with CCS/L</v>
      </c>
      <c r="F1757" s="61" t="str">
        <f>A1727</f>
        <v>Biomass and waste fired power plants</v>
      </c>
      <c r="G1757" s="61" t="str">
        <f>B1747</f>
        <v>Steam turbine</v>
      </c>
      <c r="H1757" s="61" t="str">
        <f>C1757</f>
        <v>CHP with CCS</v>
      </c>
      <c r="I1757" s="84" t="str">
        <f t="shared" si="90"/>
        <v>L</v>
      </c>
      <c r="J1757" s="135" t="s">
        <v>99</v>
      </c>
      <c r="K1757" s="135" t="s">
        <v>99</v>
      </c>
      <c r="L1757" s="135" t="s">
        <v>99</v>
      </c>
      <c r="M1757" s="135" t="s">
        <v>99</v>
      </c>
      <c r="N1757" s="135" t="s">
        <v>99</v>
      </c>
      <c r="O1757" s="135" t="s">
        <v>99</v>
      </c>
      <c r="P1757" s="135" t="s">
        <v>99</v>
      </c>
      <c r="Q1757" s="135" t="s">
        <v>99</v>
      </c>
      <c r="R1757" s="135" t="s">
        <v>99</v>
      </c>
      <c r="S1757" s="135" t="s">
        <v>99</v>
      </c>
      <c r="T1757" s="135" t="s">
        <v>99</v>
      </c>
      <c r="U1757" s="135" t="s">
        <v>99</v>
      </c>
      <c r="V1757" s="135" t="s">
        <v>99</v>
      </c>
      <c r="W1757" s="135" t="s">
        <v>99</v>
      </c>
      <c r="X1757" s="135" t="s">
        <v>99</v>
      </c>
      <c r="Y1757" s="135" t="s">
        <v>99</v>
      </c>
      <c r="Z1757" s="135" t="s">
        <v>99</v>
      </c>
      <c r="AA1757" s="135" t="s">
        <v>99</v>
      </c>
      <c r="AB1757" s="135" t="s">
        <v>99</v>
      </c>
      <c r="AC1757" s="135" t="s">
        <v>99</v>
      </c>
      <c r="AD1757" s="135" t="s">
        <v>99</v>
      </c>
      <c r="AE1757" s="135">
        <v>11.190667334225239</v>
      </c>
      <c r="AF1757" s="135">
        <v>11.190667334225239</v>
      </c>
      <c r="AG1757" s="135">
        <v>11.190667334225239</v>
      </c>
      <c r="AH1757" s="135">
        <v>11.190667334225239</v>
      </c>
      <c r="AI1757" s="135">
        <v>11.190667334225239</v>
      </c>
      <c r="AJ1757" s="135">
        <v>11.190667334225239</v>
      </c>
      <c r="AK1757" s="135">
        <v>11.190667334225239</v>
      </c>
      <c r="AL1757" s="135">
        <v>11.190667334225239</v>
      </c>
      <c r="AM1757" s="135">
        <v>11.190667334225239</v>
      </c>
      <c r="AN1757" s="135">
        <v>11.190667334225239</v>
      </c>
      <c r="AO1757" s="135">
        <v>11.190667334225239</v>
      </c>
      <c r="AP1757" s="135">
        <v>11.190667334225239</v>
      </c>
      <c r="AQ1757" s="135">
        <v>11.190667334225239</v>
      </c>
      <c r="AR1757" s="135">
        <v>11.190667334225239</v>
      </c>
      <c r="AS1757" s="135">
        <v>11.190667334225239</v>
      </c>
      <c r="AT1757" s="135">
        <v>11.190667334225239</v>
      </c>
      <c r="AU1757" s="135">
        <v>11.190667334225239</v>
      </c>
      <c r="AV1757" s="135">
        <v>11.190667334225239</v>
      </c>
      <c r="AW1757" s="135">
        <v>11.190667334225239</v>
      </c>
      <c r="AX1757" s="136">
        <v>11.190667334225239</v>
      </c>
    </row>
    <row r="1758" spans="1:50">
      <c r="A1758" s="213"/>
      <c r="B1758" s="218"/>
      <c r="C1758" s="210"/>
      <c r="D1758" s="93" t="s">
        <v>25</v>
      </c>
      <c r="E1758" s="73" t="str">
        <f>A1727&amp;"/"&amp;B1747&amp;"/"&amp;C1757&amp;"/"&amp;D1758</f>
        <v>Biomass and waste fired power plants/Steam turbine/CHP with CCS/M</v>
      </c>
      <c r="F1758" s="91" t="str">
        <f>A1727</f>
        <v>Biomass and waste fired power plants</v>
      </c>
      <c r="G1758" s="91" t="str">
        <f>B1747</f>
        <v>Steam turbine</v>
      </c>
      <c r="H1758" s="91" t="str">
        <f>C1757</f>
        <v>CHP with CCS</v>
      </c>
      <c r="I1758" s="70" t="str">
        <f t="shared" si="90"/>
        <v>M</v>
      </c>
      <c r="J1758" s="137" t="s">
        <v>99</v>
      </c>
      <c r="K1758" s="137" t="s">
        <v>99</v>
      </c>
      <c r="L1758" s="137" t="s">
        <v>99</v>
      </c>
      <c r="M1758" s="137" t="s">
        <v>99</v>
      </c>
      <c r="N1758" s="137" t="s">
        <v>99</v>
      </c>
      <c r="O1758" s="137" t="s">
        <v>99</v>
      </c>
      <c r="P1758" s="137" t="s">
        <v>99</v>
      </c>
      <c r="Q1758" s="137" t="s">
        <v>99</v>
      </c>
      <c r="R1758" s="137" t="s">
        <v>99</v>
      </c>
      <c r="S1758" s="137" t="s">
        <v>99</v>
      </c>
      <c r="T1758" s="137" t="s">
        <v>99</v>
      </c>
      <c r="U1758" s="137" t="s">
        <v>99</v>
      </c>
      <c r="V1758" s="137" t="s">
        <v>99</v>
      </c>
      <c r="W1758" s="137" t="s">
        <v>99</v>
      </c>
      <c r="X1758" s="137" t="s">
        <v>99</v>
      </c>
      <c r="Y1758" s="137" t="s">
        <v>99</v>
      </c>
      <c r="Z1758" s="137" t="s">
        <v>99</v>
      </c>
      <c r="AA1758" s="137" t="s">
        <v>99</v>
      </c>
      <c r="AB1758" s="137" t="s">
        <v>99</v>
      </c>
      <c r="AC1758" s="137" t="s">
        <v>99</v>
      </c>
      <c r="AD1758" s="137" t="s">
        <v>99</v>
      </c>
      <c r="AE1758" s="137">
        <v>12.213067346685559</v>
      </c>
      <c r="AF1758" s="137">
        <v>12.213067346685559</v>
      </c>
      <c r="AG1758" s="137">
        <v>12.213067346685559</v>
      </c>
      <c r="AH1758" s="137">
        <v>12.213067346685559</v>
      </c>
      <c r="AI1758" s="137">
        <v>12.213067346685559</v>
      </c>
      <c r="AJ1758" s="137">
        <v>12.213067346685559</v>
      </c>
      <c r="AK1758" s="137">
        <v>12.213067346685559</v>
      </c>
      <c r="AL1758" s="137">
        <v>12.213067346685559</v>
      </c>
      <c r="AM1758" s="137">
        <v>12.213067346685559</v>
      </c>
      <c r="AN1758" s="137">
        <v>12.213067346685559</v>
      </c>
      <c r="AO1758" s="137">
        <v>12.213067346685559</v>
      </c>
      <c r="AP1758" s="137">
        <v>12.213067346685559</v>
      </c>
      <c r="AQ1758" s="137">
        <v>12.213067346685559</v>
      </c>
      <c r="AR1758" s="137">
        <v>12.213067346685559</v>
      </c>
      <c r="AS1758" s="137">
        <v>12.213067346685559</v>
      </c>
      <c r="AT1758" s="137">
        <v>12.213067346685559</v>
      </c>
      <c r="AU1758" s="137">
        <v>12.213067346685559</v>
      </c>
      <c r="AV1758" s="137">
        <v>12.213067346685559</v>
      </c>
      <c r="AW1758" s="137">
        <v>12.213067346685559</v>
      </c>
      <c r="AX1758" s="138">
        <v>12.213067346685559</v>
      </c>
    </row>
    <row r="1759" spans="1:50">
      <c r="A1759" s="211" t="s">
        <v>58</v>
      </c>
      <c r="B1759" s="214" t="s">
        <v>59</v>
      </c>
      <c r="C1759" s="209" t="s">
        <v>36</v>
      </c>
      <c r="D1759" s="67" t="s">
        <v>25</v>
      </c>
      <c r="E1759" s="87" t="str">
        <f>A1759&amp;"/"&amp;B1759&amp;"/"&amp;C1759&amp;"/"&amp;D1759</f>
        <v>Fuel cells/Natural gas fuel cell power plant/Electricity only/M</v>
      </c>
      <c r="F1759" s="55" t="str">
        <f>A1759</f>
        <v>Fuel cells</v>
      </c>
      <c r="G1759" s="55" t="str">
        <f>B1759</f>
        <v>Natural gas fuel cell power plant</v>
      </c>
      <c r="H1759" s="55" t="str">
        <f>C1759</f>
        <v>Electricity only</v>
      </c>
      <c r="I1759" s="85" t="str">
        <f t="shared" si="90"/>
        <v>M</v>
      </c>
      <c r="J1759" s="139" t="s">
        <v>99</v>
      </c>
      <c r="K1759" s="139" t="s">
        <v>99</v>
      </c>
      <c r="L1759" s="139" t="s">
        <v>99</v>
      </c>
      <c r="M1759" s="139" t="s">
        <v>99</v>
      </c>
      <c r="N1759" s="139" t="s">
        <v>99</v>
      </c>
      <c r="O1759" s="139" t="s">
        <v>99</v>
      </c>
      <c r="P1759" s="139" t="s">
        <v>99</v>
      </c>
      <c r="Q1759" s="139" t="s">
        <v>99</v>
      </c>
      <c r="R1759" s="139" t="s">
        <v>99</v>
      </c>
      <c r="S1759" s="139" t="s">
        <v>99</v>
      </c>
      <c r="T1759" s="139" t="s">
        <v>99</v>
      </c>
      <c r="U1759" s="139" t="s">
        <v>99</v>
      </c>
      <c r="V1759" s="139" t="s">
        <v>99</v>
      </c>
      <c r="W1759" s="139" t="s">
        <v>99</v>
      </c>
      <c r="X1759" s="139" t="s">
        <v>99</v>
      </c>
      <c r="Y1759" s="139" t="s">
        <v>99</v>
      </c>
      <c r="Z1759" s="139" t="s">
        <v>99</v>
      </c>
      <c r="AA1759" s="139" t="s">
        <v>99</v>
      </c>
      <c r="AB1759" s="139" t="s">
        <v>99</v>
      </c>
      <c r="AC1759" s="139" t="s">
        <v>99</v>
      </c>
      <c r="AD1759" s="139" t="s">
        <v>99</v>
      </c>
      <c r="AE1759" s="139">
        <v>13.862837045720985</v>
      </c>
      <c r="AF1759" s="139">
        <v>13.862837045720985</v>
      </c>
      <c r="AG1759" s="139">
        <v>13.862837045720985</v>
      </c>
      <c r="AH1759" s="139">
        <v>13.862837045720985</v>
      </c>
      <c r="AI1759" s="139">
        <v>13.752334759185327</v>
      </c>
      <c r="AJ1759" s="139">
        <v>13.71421574131652</v>
      </c>
      <c r="AK1759" s="139">
        <v>13.663198479493756</v>
      </c>
      <c r="AL1759" s="139">
        <v>13.595120660216718</v>
      </c>
      <c r="AM1759" s="139">
        <v>13.504637723202832</v>
      </c>
      <c r="AN1759" s="139">
        <v>13.385015033916016</v>
      </c>
      <c r="AO1759" s="139">
        <v>13.227990227056786</v>
      </c>
      <c r="AP1759" s="139">
        <v>13.023813806380138</v>
      </c>
      <c r="AQ1759" s="139">
        <v>12.761642239436359</v>
      </c>
      <c r="AR1759" s="139">
        <v>12.430529247171123</v>
      </c>
      <c r="AS1759" s="139">
        <v>12.021295814092632</v>
      </c>
      <c r="AT1759" s="139">
        <v>11.529467263403001</v>
      </c>
      <c r="AU1759" s="139">
        <v>10.959109247147303</v>
      </c>
      <c r="AV1759" s="139">
        <v>10.326666634917077</v>
      </c>
      <c r="AW1759" s="139">
        <v>9.6629463746178672</v>
      </c>
      <c r="AX1759" s="140">
        <v>9.0108440797186393</v>
      </c>
    </row>
    <row r="1760" spans="1:50">
      <c r="A1760" s="212"/>
      <c r="B1760" s="215"/>
      <c r="C1760" s="206"/>
      <c r="D1760" s="52" t="s">
        <v>38</v>
      </c>
      <c r="E1760" s="86" t="str">
        <f>A1759&amp;"/"&amp;B1759&amp;"/"&amp;C1759&amp;"/"&amp;D1760</f>
        <v>Fuel cells/Natural gas fuel cell power plant/Electricity only/S</v>
      </c>
      <c r="F1760" s="61" t="str">
        <f>A1759</f>
        <v>Fuel cells</v>
      </c>
      <c r="G1760" s="61" t="str">
        <f>B1759</f>
        <v>Natural gas fuel cell power plant</v>
      </c>
      <c r="H1760" s="61" t="str">
        <f>C1759</f>
        <v>Electricity only</v>
      </c>
      <c r="I1760" s="84" t="str">
        <f t="shared" si="90"/>
        <v>S</v>
      </c>
      <c r="J1760" s="135" t="s">
        <v>99</v>
      </c>
      <c r="K1760" s="135" t="s">
        <v>99</v>
      </c>
      <c r="L1760" s="135" t="s">
        <v>99</v>
      </c>
      <c r="M1760" s="135" t="s">
        <v>99</v>
      </c>
      <c r="N1760" s="135" t="s">
        <v>99</v>
      </c>
      <c r="O1760" s="135" t="s">
        <v>99</v>
      </c>
      <c r="P1760" s="135" t="s">
        <v>99</v>
      </c>
      <c r="Q1760" s="135" t="s">
        <v>99</v>
      </c>
      <c r="R1760" s="135" t="s">
        <v>99</v>
      </c>
      <c r="S1760" s="135" t="s">
        <v>99</v>
      </c>
      <c r="T1760" s="135" t="s">
        <v>99</v>
      </c>
      <c r="U1760" s="135" t="s">
        <v>99</v>
      </c>
      <c r="V1760" s="135" t="s">
        <v>99</v>
      </c>
      <c r="W1760" s="135" t="s">
        <v>99</v>
      </c>
      <c r="X1760" s="135" t="s">
        <v>99</v>
      </c>
      <c r="Y1760" s="135" t="s">
        <v>99</v>
      </c>
      <c r="Z1760" s="135" t="s">
        <v>99</v>
      </c>
      <c r="AA1760" s="135" t="s">
        <v>99</v>
      </c>
      <c r="AB1760" s="135" t="s">
        <v>99</v>
      </c>
      <c r="AC1760" s="135">
        <v>14.555978898007035</v>
      </c>
      <c r="AD1760" s="135">
        <v>14.555978898007035</v>
      </c>
      <c r="AE1760" s="135">
        <v>14.555978898007035</v>
      </c>
      <c r="AF1760" s="135">
        <v>14.555978898007035</v>
      </c>
      <c r="AG1760" s="135">
        <v>14.555978898007035</v>
      </c>
      <c r="AH1760" s="135">
        <v>14.555978898007035</v>
      </c>
      <c r="AI1760" s="135">
        <v>14.464534999980915</v>
      </c>
      <c r="AJ1760" s="135">
        <v>14.432949603169529</v>
      </c>
      <c r="AK1760" s="135">
        <v>14.390643610696523</v>
      </c>
      <c r="AL1760" s="135">
        <v>14.334130585145161</v>
      </c>
      <c r="AM1760" s="135">
        <v>14.258911779850626</v>
      </c>
      <c r="AN1760" s="135">
        <v>14.159278846695434</v>
      </c>
      <c r="AO1760" s="135">
        <v>14.028157907574114</v>
      </c>
      <c r="AP1760" s="135">
        <v>13.85707606751509</v>
      </c>
      <c r="AQ1760" s="135">
        <v>13.636385485311596</v>
      </c>
      <c r="AR1760" s="135">
        <v>13.355943712104221</v>
      </c>
      <c r="AS1760" s="135">
        <v>13.00649459499493</v>
      </c>
      <c r="AT1760" s="135">
        <v>12.581956807079772</v>
      </c>
      <c r="AU1760" s="135">
        <v>12.082598929680696</v>
      </c>
      <c r="AV1760" s="135">
        <v>11.518552882913196</v>
      </c>
      <c r="AW1760" s="135">
        <v>10.912328758305218</v>
      </c>
      <c r="AX1760" s="136">
        <v>10.298355070339978</v>
      </c>
    </row>
    <row r="1761" spans="1:50">
      <c r="A1761" s="212"/>
      <c r="B1761" s="224"/>
      <c r="C1761" s="216"/>
      <c r="D1761" s="106" t="s">
        <v>47</v>
      </c>
      <c r="E1761" s="107" t="str">
        <f>A1759&amp;"/"&amp;B1759&amp;"/"&amp;C1759&amp;"/"&amp;D1761</f>
        <v>Fuel cells/Natural gas fuel cell power plant/Electricity only/XS</v>
      </c>
      <c r="F1761" s="108" t="str">
        <f>A1759</f>
        <v>Fuel cells</v>
      </c>
      <c r="G1761" s="108" t="str">
        <f>B1759</f>
        <v>Natural gas fuel cell power plant</v>
      </c>
      <c r="H1761" s="108" t="str">
        <f>C1759</f>
        <v>Electricity only</v>
      </c>
      <c r="I1761" s="109" t="str">
        <f t="shared" si="90"/>
        <v>XS</v>
      </c>
      <c r="J1761" s="143" t="s">
        <v>99</v>
      </c>
      <c r="K1761" s="143" t="s">
        <v>99</v>
      </c>
      <c r="L1761" s="143" t="s">
        <v>99</v>
      </c>
      <c r="M1761" s="143" t="s">
        <v>99</v>
      </c>
      <c r="N1761" s="143" t="s">
        <v>99</v>
      </c>
      <c r="O1761" s="143" t="s">
        <v>99</v>
      </c>
      <c r="P1761" s="143" t="s">
        <v>99</v>
      </c>
      <c r="Q1761" s="143" t="s">
        <v>99</v>
      </c>
      <c r="R1761" s="143" t="s">
        <v>99</v>
      </c>
      <c r="S1761" s="143" t="s">
        <v>99</v>
      </c>
      <c r="T1761" s="143" t="s">
        <v>99</v>
      </c>
      <c r="U1761" s="143" t="s">
        <v>99</v>
      </c>
      <c r="V1761" s="143" t="s">
        <v>99</v>
      </c>
      <c r="W1761" s="143" t="s">
        <v>99</v>
      </c>
      <c r="X1761" s="143" t="s">
        <v>99</v>
      </c>
      <c r="Y1761" s="143" t="s">
        <v>99</v>
      </c>
      <c r="Z1761" s="143">
        <v>15.283777842907389</v>
      </c>
      <c r="AA1761" s="143">
        <v>15.283777842907389</v>
      </c>
      <c r="AB1761" s="143">
        <v>15.283777842907389</v>
      </c>
      <c r="AC1761" s="143">
        <v>15.283777842907389</v>
      </c>
      <c r="AD1761" s="143">
        <v>15.283777842907389</v>
      </c>
      <c r="AE1761" s="143">
        <v>15.283777842907389</v>
      </c>
      <c r="AF1761" s="143">
        <v>15.283777842907389</v>
      </c>
      <c r="AG1761" s="143">
        <v>15.283777842907389</v>
      </c>
      <c r="AH1761" s="143">
        <v>15.283777842907389</v>
      </c>
      <c r="AI1761" s="143">
        <v>15.209255121474939</v>
      </c>
      <c r="AJ1761" s="143">
        <v>15.183482963191814</v>
      </c>
      <c r="AK1761" s="143">
        <v>15.148937765270974</v>
      </c>
      <c r="AL1761" s="143">
        <v>15.102745739163165</v>
      </c>
      <c r="AM1761" s="143">
        <v>15.04118173049744</v>
      </c>
      <c r="AN1761" s="143">
        <v>14.959488634304799</v>
      </c>
      <c r="AO1761" s="143">
        <v>14.851717243243744</v>
      </c>
      <c r="AP1761" s="143">
        <v>14.710645651832671</v>
      </c>
      <c r="AQ1761" s="143">
        <v>14.5278802804206</v>
      </c>
      <c r="AR1761" s="143">
        <v>14.294294832169431</v>
      </c>
      <c r="AS1761" s="143">
        <v>14.001011992116016</v>
      </c>
      <c r="AT1761" s="143">
        <v>13.64113070618783</v>
      </c>
      <c r="AU1761" s="143">
        <v>13.212267632356765</v>
      </c>
      <c r="AV1761" s="143">
        <v>12.719616664207592</v>
      </c>
      <c r="AW1761" s="143">
        <v>12.178614860243309</v>
      </c>
      <c r="AX1761" s="144">
        <v>11.615671160609613</v>
      </c>
    </row>
    <row r="1762" spans="1:50">
      <c r="A1762" s="212"/>
      <c r="B1762" s="215" t="s">
        <v>60</v>
      </c>
      <c r="C1762" s="206" t="s">
        <v>36</v>
      </c>
      <c r="D1762" s="52" t="s">
        <v>25</v>
      </c>
      <c r="E1762" s="86" t="str">
        <f>A1759&amp;"/"&amp;B1762&amp;"/"&amp;C1762&amp;"/"&amp;D1762</f>
        <v>Fuel cells/Hydrogen fuel cell power plant/Electricity only/M</v>
      </c>
      <c r="F1762" s="61" t="str">
        <f>A1759</f>
        <v>Fuel cells</v>
      </c>
      <c r="G1762" s="61" t="str">
        <f>B1762</f>
        <v>Hydrogen fuel cell power plant</v>
      </c>
      <c r="H1762" s="61" t="str">
        <f>C1762</f>
        <v>Electricity only</v>
      </c>
      <c r="I1762" s="84" t="str">
        <f t="shared" si="90"/>
        <v>M</v>
      </c>
      <c r="J1762" s="135" t="s">
        <v>99</v>
      </c>
      <c r="K1762" s="135" t="s">
        <v>99</v>
      </c>
      <c r="L1762" s="135" t="s">
        <v>99</v>
      </c>
      <c r="M1762" s="135" t="s">
        <v>99</v>
      </c>
      <c r="N1762" s="135" t="s">
        <v>99</v>
      </c>
      <c r="O1762" s="135" t="s">
        <v>99</v>
      </c>
      <c r="P1762" s="135" t="s">
        <v>99</v>
      </c>
      <c r="Q1762" s="135" t="s">
        <v>99</v>
      </c>
      <c r="R1762" s="135" t="s">
        <v>99</v>
      </c>
      <c r="S1762" s="135" t="s">
        <v>99</v>
      </c>
      <c r="T1762" s="135" t="s">
        <v>99</v>
      </c>
      <c r="U1762" s="135" t="s">
        <v>99</v>
      </c>
      <c r="V1762" s="135" t="s">
        <v>99</v>
      </c>
      <c r="W1762" s="135" t="s">
        <v>99</v>
      </c>
      <c r="X1762" s="135" t="s">
        <v>99</v>
      </c>
      <c r="Y1762" s="135" t="s">
        <v>99</v>
      </c>
      <c r="Z1762" s="135" t="s">
        <v>99</v>
      </c>
      <c r="AA1762" s="135" t="s">
        <v>99</v>
      </c>
      <c r="AB1762" s="135" t="s">
        <v>99</v>
      </c>
      <c r="AC1762" s="135" t="s">
        <v>99</v>
      </c>
      <c r="AD1762" s="135" t="s">
        <v>99</v>
      </c>
      <c r="AE1762" s="135" t="s">
        <v>99</v>
      </c>
      <c r="AF1762" s="135" t="s">
        <v>99</v>
      </c>
      <c r="AG1762" s="135">
        <v>11.509378663540447</v>
      </c>
      <c r="AH1762" s="135">
        <v>11.509378663540447</v>
      </c>
      <c r="AI1762" s="135">
        <v>11.509378663540447</v>
      </c>
      <c r="AJ1762" s="135">
        <v>11.509378663540447</v>
      </c>
      <c r="AK1762" s="135">
        <v>11.509378663540447</v>
      </c>
      <c r="AL1762" s="135">
        <v>11.509378663540447</v>
      </c>
      <c r="AM1762" s="135">
        <v>11.509378663540447</v>
      </c>
      <c r="AN1762" s="135">
        <v>11.152345611463849</v>
      </c>
      <c r="AO1762" s="135">
        <v>11.035015215082755</v>
      </c>
      <c r="AP1762" s="135">
        <v>10.882452694237623</v>
      </c>
      <c r="AQ1762" s="135">
        <v>10.686555660611958</v>
      </c>
      <c r="AR1762" s="135">
        <v>10.439144952670512</v>
      </c>
      <c r="AS1762" s="135">
        <v>10.133361924651632</v>
      </c>
      <c r="AT1762" s="135">
        <v>9.7658630564270315</v>
      </c>
      <c r="AU1762" s="135">
        <v>9.3396862410248094</v>
      </c>
      <c r="AV1762" s="135">
        <v>8.8671192379792938</v>
      </c>
      <c r="AW1762" s="135">
        <v>8.3711812853417662</v>
      </c>
      <c r="AX1762" s="136">
        <v>7.8839243845252058</v>
      </c>
    </row>
    <row r="1763" spans="1:50">
      <c r="A1763" s="212"/>
      <c r="B1763" s="215"/>
      <c r="C1763" s="206"/>
      <c r="D1763" s="52" t="s">
        <v>38</v>
      </c>
      <c r="E1763" s="86" t="str">
        <f>A1759&amp;"/"&amp;B1762&amp;"/"&amp;C1762&amp;"/"&amp;D1763</f>
        <v>Fuel cells/Hydrogen fuel cell power plant/Electricity only/S</v>
      </c>
      <c r="F1763" s="61" t="str">
        <f>A1759</f>
        <v>Fuel cells</v>
      </c>
      <c r="G1763" s="61" t="str">
        <f>B1762</f>
        <v>Hydrogen fuel cell power plant</v>
      </c>
      <c r="H1763" s="61" t="str">
        <f>C1762</f>
        <v>Electricity only</v>
      </c>
      <c r="I1763" s="84" t="str">
        <f t="shared" si="90"/>
        <v>S</v>
      </c>
      <c r="J1763" s="135" t="s">
        <v>99</v>
      </c>
      <c r="K1763" s="135" t="s">
        <v>99</v>
      </c>
      <c r="L1763" s="135" t="s">
        <v>99</v>
      </c>
      <c r="M1763" s="135" t="s">
        <v>99</v>
      </c>
      <c r="N1763" s="135" t="s">
        <v>99</v>
      </c>
      <c r="O1763" s="135" t="s">
        <v>99</v>
      </c>
      <c r="P1763" s="135" t="s">
        <v>99</v>
      </c>
      <c r="Q1763" s="135" t="s">
        <v>99</v>
      </c>
      <c r="R1763" s="135" t="s">
        <v>99</v>
      </c>
      <c r="S1763" s="135" t="s">
        <v>99</v>
      </c>
      <c r="T1763" s="135" t="s">
        <v>99</v>
      </c>
      <c r="U1763" s="135" t="s">
        <v>99</v>
      </c>
      <c r="V1763" s="135" t="s">
        <v>99</v>
      </c>
      <c r="W1763" s="135" t="s">
        <v>99</v>
      </c>
      <c r="X1763" s="135" t="s">
        <v>99</v>
      </c>
      <c r="Y1763" s="135" t="s">
        <v>99</v>
      </c>
      <c r="Z1763" s="135" t="s">
        <v>99</v>
      </c>
      <c r="AA1763" s="135" t="s">
        <v>99</v>
      </c>
      <c r="AB1763" s="135" t="s">
        <v>99</v>
      </c>
      <c r="AC1763" s="135" t="s">
        <v>99</v>
      </c>
      <c r="AD1763" s="135" t="s">
        <v>99</v>
      </c>
      <c r="AE1763" s="135">
        <v>12.08484759671747</v>
      </c>
      <c r="AF1763" s="135">
        <v>12.08484759671747</v>
      </c>
      <c r="AG1763" s="135">
        <v>12.08484759671747</v>
      </c>
      <c r="AH1763" s="135">
        <v>12.08484759671747</v>
      </c>
      <c r="AI1763" s="135">
        <v>12.08484759671747</v>
      </c>
      <c r="AJ1763" s="135">
        <v>12.08484759671747</v>
      </c>
      <c r="AK1763" s="135">
        <v>12.08484759671747</v>
      </c>
      <c r="AL1763" s="135">
        <v>12.08484759671747</v>
      </c>
      <c r="AM1763" s="135">
        <v>12.08484759671747</v>
      </c>
      <c r="AN1763" s="135">
        <v>11.828432873636352</v>
      </c>
      <c r="AO1763" s="135">
        <v>11.743218285355518</v>
      </c>
      <c r="AP1763" s="135">
        <v>11.631673306100252</v>
      </c>
      <c r="AQ1763" s="135">
        <v>11.487161151960475</v>
      </c>
      <c r="AR1763" s="135">
        <v>11.302465681250249</v>
      </c>
      <c r="AS1763" s="135">
        <v>11.070567621673129</v>
      </c>
      <c r="AT1763" s="135">
        <v>10.786010325822936</v>
      </c>
      <c r="AU1763" s="135">
        <v>10.446909290700699</v>
      </c>
      <c r="AV1763" s="135">
        <v>10.057371315885074</v>
      </c>
      <c r="AW1763" s="135">
        <v>9.6296024476342446</v>
      </c>
      <c r="AX1763" s="136">
        <v>9.1844841735052771</v>
      </c>
    </row>
    <row r="1764" spans="1:50">
      <c r="A1764" s="213"/>
      <c r="B1764" s="218"/>
      <c r="C1764" s="210"/>
      <c r="D1764" s="93" t="s">
        <v>47</v>
      </c>
      <c r="E1764" s="86" t="str">
        <f>A1759&amp;"/"&amp;B1762&amp;"/"&amp;C1762&amp;"/"&amp;D1764</f>
        <v>Fuel cells/Hydrogen fuel cell power plant/Electricity only/XS</v>
      </c>
      <c r="F1764" s="61" t="str">
        <f>A1759</f>
        <v>Fuel cells</v>
      </c>
      <c r="G1764" s="61" t="str">
        <f>B1762</f>
        <v>Hydrogen fuel cell power plant</v>
      </c>
      <c r="H1764" s="61" t="str">
        <f>C1762</f>
        <v>Electricity only</v>
      </c>
      <c r="I1764" s="84" t="str">
        <f t="shared" si="90"/>
        <v>XS</v>
      </c>
      <c r="J1764" s="135" t="s">
        <v>99</v>
      </c>
      <c r="K1764" s="135" t="s">
        <v>99</v>
      </c>
      <c r="L1764" s="135" t="s">
        <v>99</v>
      </c>
      <c r="M1764" s="135" t="s">
        <v>99</v>
      </c>
      <c r="N1764" s="135" t="s">
        <v>99</v>
      </c>
      <c r="O1764" s="135" t="s">
        <v>99</v>
      </c>
      <c r="P1764" s="135" t="s">
        <v>99</v>
      </c>
      <c r="Q1764" s="135" t="s">
        <v>99</v>
      </c>
      <c r="R1764" s="135" t="s">
        <v>99</v>
      </c>
      <c r="S1764" s="135" t="s">
        <v>99</v>
      </c>
      <c r="T1764" s="135" t="s">
        <v>99</v>
      </c>
      <c r="U1764" s="135" t="s">
        <v>99</v>
      </c>
      <c r="V1764" s="135" t="s">
        <v>99</v>
      </c>
      <c r="W1764" s="135" t="s">
        <v>99</v>
      </c>
      <c r="X1764" s="135" t="s">
        <v>99</v>
      </c>
      <c r="Y1764" s="135" t="s">
        <v>99</v>
      </c>
      <c r="Z1764" s="135" t="s">
        <v>99</v>
      </c>
      <c r="AA1764" s="135" t="s">
        <v>99</v>
      </c>
      <c r="AB1764" s="135">
        <v>12.689089976553342</v>
      </c>
      <c r="AC1764" s="135">
        <v>12.689089976553342</v>
      </c>
      <c r="AD1764" s="135">
        <v>12.689089976553342</v>
      </c>
      <c r="AE1764" s="135">
        <v>12.689089976553342</v>
      </c>
      <c r="AF1764" s="135">
        <v>12.689089976553342</v>
      </c>
      <c r="AG1764" s="135">
        <v>12.689089976553342</v>
      </c>
      <c r="AH1764" s="135">
        <v>12.689089976553342</v>
      </c>
      <c r="AI1764" s="135">
        <v>12.689089976553342</v>
      </c>
      <c r="AJ1764" s="135">
        <v>12.689089976553342</v>
      </c>
      <c r="AK1764" s="135">
        <v>12.689089976553342</v>
      </c>
      <c r="AL1764" s="135">
        <v>12.689089976553342</v>
      </c>
      <c r="AM1764" s="135">
        <v>12.689089976553342</v>
      </c>
      <c r="AN1764" s="135">
        <v>12.453508949722567</v>
      </c>
      <c r="AO1764" s="135">
        <v>12.375218046739551</v>
      </c>
      <c r="AP1764" s="135">
        <v>12.272736097048773</v>
      </c>
      <c r="AQ1764" s="135">
        <v>12.139965555432854</v>
      </c>
      <c r="AR1764" s="135">
        <v>11.970276591717836</v>
      </c>
      <c r="AS1764" s="135">
        <v>11.757220249481357</v>
      </c>
      <c r="AT1764" s="135">
        <v>11.495783233918988</v>
      </c>
      <c r="AU1764" s="135">
        <v>11.184234157900436</v>
      </c>
      <c r="AV1764" s="135">
        <v>10.826346143538581</v>
      </c>
      <c r="AW1764" s="135">
        <v>10.43333349583313</v>
      </c>
      <c r="AX1764" s="136">
        <v>10.024381081477141</v>
      </c>
    </row>
    <row r="1765" spans="1:50">
      <c r="A1765" s="211" t="s">
        <v>61</v>
      </c>
      <c r="B1765" s="214" t="s">
        <v>62</v>
      </c>
      <c r="C1765" s="209" t="s">
        <v>36</v>
      </c>
      <c r="D1765" s="67" t="s">
        <v>24</v>
      </c>
      <c r="E1765" s="87" t="str">
        <f>A1765&amp;"/"&amp;B1765&amp;"/"&amp;C1765&amp;"/"&amp;D1765</f>
        <v>Wind power plants/Onshore/Electricity only/L</v>
      </c>
      <c r="F1765" s="55" t="str">
        <f>A1765</f>
        <v>Wind power plants</v>
      </c>
      <c r="G1765" s="55" t="str">
        <f>B1765</f>
        <v>Onshore</v>
      </c>
      <c r="H1765" s="55" t="str">
        <f>C1765</f>
        <v>Electricity only</v>
      </c>
      <c r="I1765" s="85" t="str">
        <f t="shared" si="90"/>
        <v>L</v>
      </c>
      <c r="J1765" s="139">
        <v>0.56975381008206327</v>
      </c>
      <c r="K1765" s="139">
        <v>0.54206799531066818</v>
      </c>
      <c r="L1765" s="139">
        <v>0.52389917936694019</v>
      </c>
      <c r="M1765" s="139">
        <v>0.51221922626025795</v>
      </c>
      <c r="N1765" s="139">
        <v>0.50554466588511138</v>
      </c>
      <c r="O1765" s="139">
        <v>0.5005392731535756</v>
      </c>
      <c r="P1765" s="139">
        <v>0.49247796638956781</v>
      </c>
      <c r="Q1765" s="139">
        <v>0.4871877338256877</v>
      </c>
      <c r="R1765" s="139">
        <v>0.4837868700346219</v>
      </c>
      <c r="S1765" s="139">
        <v>0.48123622219132262</v>
      </c>
      <c r="T1765" s="139">
        <v>0.48038600624355615</v>
      </c>
      <c r="U1765" s="139">
        <v>0.47616433129437591</v>
      </c>
      <c r="V1765" s="139">
        <v>0.47186401676965617</v>
      </c>
      <c r="W1765" s="139">
        <v>0.46748934726705527</v>
      </c>
      <c r="X1765" s="139">
        <v>0.46304506339277107</v>
      </c>
      <c r="Y1765" s="139">
        <v>0.45853636002782461</v>
      </c>
      <c r="Z1765" s="139">
        <v>0.45396888043521377</v>
      </c>
      <c r="AA1765" s="139">
        <v>0.44934870592810067</v>
      </c>
      <c r="AB1765" s="139">
        <v>0.44468234086401204</v>
      </c>
      <c r="AC1765" s="139">
        <v>0.43997669278462703</v>
      </c>
      <c r="AD1765" s="139">
        <v>0.43523904758490495</v>
      </c>
      <c r="AE1765" s="139">
        <v>0.43047703966850964</v>
      </c>
      <c r="AF1765" s="139">
        <v>0.42569861712784046</v>
      </c>
      <c r="AG1765" s="139">
        <v>0.42091200207519081</v>
      </c>
      <c r="AH1765" s="139">
        <v>0.41612564634501142</v>
      </c>
      <c r="AI1765" s="139">
        <v>0.41134818288393898</v>
      </c>
      <c r="AJ1765" s="139">
        <v>0.40658837324285474</v>
      </c>
      <c r="AK1765" s="139">
        <v>0.40185505168116548</v>
      </c>
      <c r="AL1765" s="139">
        <v>0.39715706648495708</v>
      </c>
      <c r="AM1765" s="139">
        <v>0.39250321918475989</v>
      </c>
      <c r="AN1765" s="139">
        <v>0.38790220243247298</v>
      </c>
      <c r="AO1765" s="139">
        <v>0.38336253735771636</v>
      </c>
      <c r="AP1765" s="139">
        <v>0.37889251126896217</v>
      </c>
      <c r="AQ1765" s="139">
        <v>0.37450011659199728</v>
      </c>
      <c r="AR1765" s="139">
        <v>0.37019299194587751</v>
      </c>
      <c r="AS1765" s="139">
        <v>0.365978366243354</v>
      </c>
      <c r="AT1765" s="139">
        <v>0.36186300666828852</v>
      </c>
      <c r="AU1765" s="139">
        <v>0.35785317132702626</v>
      </c>
      <c r="AV1765" s="139">
        <v>0.35395456729500985</v>
      </c>
      <c r="AW1765" s="139">
        <v>0.35017231468577931</v>
      </c>
      <c r="AX1765" s="140">
        <v>0.34651091725928107</v>
      </c>
    </row>
    <row r="1766" spans="1:50">
      <c r="A1766" s="212"/>
      <c r="B1766" s="215"/>
      <c r="C1766" s="206"/>
      <c r="D1766" s="52" t="s">
        <v>25</v>
      </c>
      <c r="E1766" s="86" t="str">
        <f>A1765&amp;"/"&amp;B1765&amp;"/"&amp;C1765&amp;"/"&amp;D1766</f>
        <v>Wind power plants/Onshore/Electricity only/M</v>
      </c>
      <c r="F1766" s="61" t="str">
        <f>A1765</f>
        <v>Wind power plants</v>
      </c>
      <c r="G1766" s="61" t="str">
        <f>B1765</f>
        <v>Onshore</v>
      </c>
      <c r="H1766" s="61" t="str">
        <f>C1765</f>
        <v>Electricity only</v>
      </c>
      <c r="I1766" s="84" t="str">
        <f t="shared" si="90"/>
        <v>M</v>
      </c>
      <c r="J1766" s="135">
        <v>0.59518441698980962</v>
      </c>
      <c r="K1766" s="135">
        <v>0.58055189827757236</v>
      </c>
      <c r="L1766" s="135">
        <v>0.57030901456398231</v>
      </c>
      <c r="M1766" s="135">
        <v>0.56284372933199567</v>
      </c>
      <c r="N1766" s="135">
        <v>0.55517210749391288</v>
      </c>
      <c r="O1766" s="135">
        <v>0.54423302371719728</v>
      </c>
      <c r="P1766" s="135">
        <v>0.53419597623468285</v>
      </c>
      <c r="Q1766" s="135">
        <v>0.52775553743340275</v>
      </c>
      <c r="R1766" s="135">
        <v>0.5210428003708697</v>
      </c>
      <c r="S1766" s="135">
        <v>0.51588396076323728</v>
      </c>
      <c r="T1766" s="135">
        <v>0.51077619877548242</v>
      </c>
      <c r="U1766" s="135">
        <v>0.50683325499767995</v>
      </c>
      <c r="V1766" s="135">
        <v>0.502785254584876</v>
      </c>
      <c r="W1766" s="135">
        <v>0.49863659040222702</v>
      </c>
      <c r="X1766" s="135">
        <v>0.49439241521776411</v>
      </c>
      <c r="Y1766" s="135">
        <v>0.49005865651565328</v>
      </c>
      <c r="Z1766" s="135">
        <v>0.48564202301157394</v>
      </c>
      <c r="AA1766" s="135">
        <v>0.48115000184645323</v>
      </c>
      <c r="AB1766" s="135">
        <v>0.47659084552009257</v>
      </c>
      <c r="AC1766" s="135">
        <v>0.47197354775120809</v>
      </c>
      <c r="AD1766" s="135">
        <v>0.46730780761672236</v>
      </c>
      <c r="AE1766" s="135">
        <v>0.46260398153087384</v>
      </c>
      <c r="AF1766" s="135">
        <v>0.45787302287208109</v>
      </c>
      <c r="AG1766" s="135">
        <v>0.45312640934864801</v>
      </c>
      <c r="AH1766" s="135">
        <v>0.44837605850720946</v>
      </c>
      <c r="AI1766" s="135">
        <v>0.4436342321219226</v>
      </c>
      <c r="AJ1766" s="135">
        <v>0.43891343054727228</v>
      </c>
      <c r="AK1766" s="135">
        <v>0.43422627846055767</v>
      </c>
      <c r="AL1766" s="135">
        <v>0.42958540374780962</v>
      </c>
      <c r="AM1766" s="135">
        <v>0.4250033115843545</v>
      </c>
      <c r="AN1766" s="135">
        <v>0.42049225601369994</v>
      </c>
      <c r="AO1766" s="135">
        <v>0.41606411152183703</v>
      </c>
      <c r="AP1766" s="135">
        <v>0.41173024722603774</v>
      </c>
      <c r="AQ1766" s="135">
        <v>0.4075014063379292</v>
      </c>
      <c r="AR1766" s="135">
        <v>0.40338759351350562</v>
      </c>
      <c r="AS1766" s="135">
        <v>0.39939797256524473</v>
      </c>
      <c r="AT1766" s="135">
        <v>0.39554077678544591</v>
      </c>
      <c r="AU1766" s="135">
        <v>0.39182323382164869</v>
      </c>
      <c r="AV1766" s="135">
        <v>0.38825150666523467</v>
      </c>
      <c r="AW1766" s="135">
        <v>0.38483065187765636</v>
      </c>
      <c r="AX1766" s="136">
        <v>0.38156459570290552</v>
      </c>
    </row>
    <row r="1767" spans="1:50">
      <c r="A1767" s="212"/>
      <c r="B1767" s="215"/>
      <c r="C1767" s="206"/>
      <c r="D1767" s="52" t="s">
        <v>38</v>
      </c>
      <c r="E1767" s="86" t="str">
        <f>A1765&amp;"/"&amp;B1765&amp;"/"&amp;C1765&amp;"/"&amp;D1767</f>
        <v>Wind power plants/Onshore/Electricity only/S</v>
      </c>
      <c r="F1767" s="61" t="str">
        <f>A1765</f>
        <v>Wind power plants</v>
      </c>
      <c r="G1767" s="61" t="str">
        <f>B1765</f>
        <v>Onshore</v>
      </c>
      <c r="H1767" s="61" t="str">
        <f>C1765</f>
        <v>Electricity only</v>
      </c>
      <c r="I1767" s="84" t="str">
        <f t="shared" si="90"/>
        <v>S</v>
      </c>
      <c r="J1767" s="135">
        <v>0.59770105300245158</v>
      </c>
      <c r="K1767" s="135">
        <v>0.58836190294593227</v>
      </c>
      <c r="L1767" s="135">
        <v>0.58253653757022983</v>
      </c>
      <c r="M1767" s="135">
        <v>0.57676884907943549</v>
      </c>
      <c r="N1767" s="135">
        <v>0.57105826641528268</v>
      </c>
      <c r="O1767" s="135">
        <v>0.56540422417354719</v>
      </c>
      <c r="P1767" s="135">
        <v>0.55627916403276223</v>
      </c>
      <c r="Q1767" s="135">
        <v>0.54761035689901638</v>
      </c>
      <c r="R1767" s="135">
        <v>0.53951947024085367</v>
      </c>
      <c r="S1767" s="135">
        <v>0.53265697165614556</v>
      </c>
      <c r="T1767" s="135">
        <v>0.52738314025360933</v>
      </c>
      <c r="U1767" s="135">
        <v>0.52349414492995927</v>
      </c>
      <c r="V1767" s="135">
        <v>0.51946630998933085</v>
      </c>
      <c r="W1767" s="135">
        <v>0.51530363134239798</v>
      </c>
      <c r="X1767" s="135">
        <v>0.51101128811785257</v>
      </c>
      <c r="Y1767" s="135">
        <v>0.5065956986466319</v>
      </c>
      <c r="Z1767" s="135">
        <v>0.50206456240581443</v>
      </c>
      <c r="AA1767" s="135">
        <v>0.49742688502826282</v>
      </c>
      <c r="AB1767" s="135">
        <v>0.49269298355018148</v>
      </c>
      <c r="AC1767" s="135">
        <v>0.48787446925807476</v>
      </c>
      <c r="AD1767" s="135">
        <v>0.48298420582385898</v>
      </c>
      <c r="AE1767" s="135">
        <v>0.47803624089167907</v>
      </c>
      <c r="AF1767" s="135">
        <v>0.47304570990482075</v>
      </c>
      <c r="AG1767" s="135">
        <v>0.46802871172971927</v>
      </c>
      <c r="AH1767" s="135">
        <v>0.46300215652995297</v>
      </c>
      <c r="AI1767" s="135">
        <v>0.45798358733880423</v>
      </c>
      <c r="AJ1767" s="135">
        <v>0.45299097783592579</v>
      </c>
      <c r="AK1767" s="135">
        <v>0.44804250990330213</v>
      </c>
      <c r="AL1767" s="135">
        <v>0.44315633556144596</v>
      </c>
      <c r="AM1767" s="135">
        <v>0.43835032880720737</v>
      </c>
      <c r="AN1767" s="135">
        <v>0.43364183362757164</v>
      </c>
      <c r="AO1767" s="135">
        <v>0.42904741499137372</v>
      </c>
      <c r="AP1767" s="135">
        <v>0.42458261987419799</v>
      </c>
      <c r="AQ1767" s="135">
        <v>0.42026175531622467</v>
      </c>
      <c r="AR1767" s="135">
        <v>0.4160976901320475</v>
      </c>
      <c r="AS1767" s="135">
        <v>0.41210168619018445</v>
      </c>
      <c r="AT1767" s="135">
        <v>0.40828326418493699</v>
      </c>
      <c r="AU1767" s="135">
        <v>0.40465010758237663</v>
      </c>
      <c r="AV1767" s="135">
        <v>0.40120800700168896</v>
      </c>
      <c r="AW1767" s="135">
        <v>0.39796084577239854</v>
      </c>
      <c r="AX1767" s="136">
        <v>0.39491062587380549</v>
      </c>
    </row>
    <row r="1768" spans="1:50">
      <c r="A1768" s="212"/>
      <c r="B1768" s="224"/>
      <c r="C1768" s="216"/>
      <c r="D1768" s="106" t="s">
        <v>47</v>
      </c>
      <c r="E1768" s="107" t="str">
        <f>A1765&amp;"/"&amp;B1765&amp;"/"&amp;C1765&amp;"/"&amp;D1768</f>
        <v>Wind power plants/Onshore/Electricity only/XS</v>
      </c>
      <c r="F1768" s="108" t="str">
        <f>A1765</f>
        <v>Wind power plants</v>
      </c>
      <c r="G1768" s="108" t="str">
        <f>B1765</f>
        <v>Onshore</v>
      </c>
      <c r="H1768" s="108" t="str">
        <f>C1765</f>
        <v>Electricity only</v>
      </c>
      <c r="I1768" s="109" t="str">
        <f t="shared" si="90"/>
        <v>XS</v>
      </c>
      <c r="J1768" s="143">
        <v>0.59805058578198511</v>
      </c>
      <c r="K1768" s="143">
        <v>0.59252024233164657</v>
      </c>
      <c r="L1768" s="143">
        <v>0.58781770072583983</v>
      </c>
      <c r="M1768" s="143">
        <v>0.58315248087880933</v>
      </c>
      <c r="N1768" s="143">
        <v>0.57852428658612021</v>
      </c>
      <c r="O1768" s="143">
        <v>0.5739328239941669</v>
      </c>
      <c r="P1768" s="143">
        <v>0.56949097592746156</v>
      </c>
      <c r="Q1768" s="143">
        <v>0.56385245141332818</v>
      </c>
      <c r="R1768" s="143">
        <v>0.55826975387458233</v>
      </c>
      <c r="S1768" s="143">
        <v>0.55274233056889355</v>
      </c>
      <c r="T1768" s="143">
        <v>0.54726963422662722</v>
      </c>
      <c r="U1768" s="143">
        <v>0.54447753501990404</v>
      </c>
      <c r="V1768" s="143">
        <v>0.54158575608817072</v>
      </c>
      <c r="W1768" s="143">
        <v>0.53859716629037291</v>
      </c>
      <c r="X1768" s="143">
        <v>0.53551548397531468</v>
      </c>
      <c r="Y1768" s="143">
        <v>0.53234531717546374</v>
      </c>
      <c r="Z1768" s="143">
        <v>0.52909219372051797</v>
      </c>
      <c r="AA1768" s="143">
        <v>0.52576257919304492</v>
      </c>
      <c r="AB1768" s="143">
        <v>0.52236388069596085</v>
      </c>
      <c r="AC1768" s="143">
        <v>0.51890443453752533</v>
      </c>
      <c r="AD1768" s="143">
        <v>0.5153934761744986</v>
      </c>
      <c r="AE1768" s="143">
        <v>0.51184109109498477</v>
      </c>
      <c r="AF1768" s="143">
        <v>0.50825814577108663</v>
      </c>
      <c r="AG1768" s="143">
        <v>0.50465619836332143</v>
      </c>
      <c r="AH1768" s="143">
        <v>0.50104738950195082</v>
      </c>
      <c r="AI1768" s="143">
        <v>0.49744431418522861</v>
      </c>
      <c r="AJ1768" s="143">
        <v>0.49385987659341835</v>
      </c>
      <c r="AK1768" s="143">
        <v>0.49030713038538093</v>
      </c>
      <c r="AL1768" s="143">
        <v>0.48679910778097135</v>
      </c>
      <c r="AM1768" s="143">
        <v>0.48334864139331291</v>
      </c>
      <c r="AN1768" s="143">
        <v>0.47996818331562563</v>
      </c>
      <c r="AO1768" s="143">
        <v>0.4766696263460477</v>
      </c>
      <c r="AP1768" s="143">
        <v>0.47346413241576768</v>
      </c>
      <c r="AQ1768" s="143">
        <v>0.4703619732459407</v>
      </c>
      <c r="AR1768" s="143">
        <v>0.46737238798550579</v>
      </c>
      <c r="AS1768" s="143">
        <v>0.46450346207852716</v>
      </c>
      <c r="AT1768" s="143">
        <v>0.46176203089527257</v>
      </c>
      <c r="AU1768" s="143">
        <v>0.45915361077035749</v>
      </c>
      <c r="AV1768" s="143">
        <v>0.4566823590714022</v>
      </c>
      <c r="AW1768" s="143">
        <v>0.45435106382986035</v>
      </c>
      <c r="AX1768" s="144">
        <v>0.45216116236420378</v>
      </c>
    </row>
    <row r="1769" spans="1:50">
      <c r="A1769" s="212"/>
      <c r="B1769" s="215" t="s">
        <v>63</v>
      </c>
      <c r="C1769" s="217" t="s">
        <v>36</v>
      </c>
      <c r="D1769" s="52" t="s">
        <v>24</v>
      </c>
      <c r="E1769" s="86" t="str">
        <f>A1765&amp;"/"&amp;B1769&amp;"/"&amp;C1769&amp;"/"&amp;D1769</f>
        <v>Wind power plants/Offshore/Electricity only/L</v>
      </c>
      <c r="F1769" s="61" t="str">
        <f>A1765</f>
        <v>Wind power plants</v>
      </c>
      <c r="G1769" s="61" t="str">
        <f>B1769</f>
        <v>Offshore</v>
      </c>
      <c r="H1769" s="61" t="str">
        <f>C1769</f>
        <v>Electricity only</v>
      </c>
      <c r="I1769" s="84" t="str">
        <f t="shared" si="90"/>
        <v>L</v>
      </c>
      <c r="J1769" s="135">
        <v>1.4199296600234468</v>
      </c>
      <c r="K1769" s="135">
        <v>1.3951169353294257</v>
      </c>
      <c r="L1769" s="135">
        <v>1.3813038963657678</v>
      </c>
      <c r="M1769" s="135">
        <v>1.3676276201641269</v>
      </c>
      <c r="N1769" s="135">
        <v>1.3540867526377491</v>
      </c>
      <c r="O1769" s="135">
        <v>1.3406799531066824</v>
      </c>
      <c r="P1769" s="135">
        <v>1.3172416080217344</v>
      </c>
      <c r="Q1769" s="135">
        <v>1.3041996119027073</v>
      </c>
      <c r="R1769" s="135">
        <v>1.2912867444581262</v>
      </c>
      <c r="S1769" s="135">
        <v>1.2785017271862633</v>
      </c>
      <c r="T1769" s="135">
        <v>1.2658432942438254</v>
      </c>
      <c r="U1769" s="135">
        <v>1.2438608958072495</v>
      </c>
      <c r="V1769" s="135">
        <v>1.2209239654188913</v>
      </c>
      <c r="W1769" s="135">
        <v>1.1971856261094331</v>
      </c>
      <c r="X1769" s="135">
        <v>1.172826721423518</v>
      </c>
      <c r="Y1769" s="135">
        <v>1.1480515357875161</v>
      </c>
      <c r="Z1769" s="135">
        <v>1.123081850951678</v>
      </c>
      <c r="AA1769" s="135">
        <v>1.0981496366498291</v>
      </c>
      <c r="AB1769" s="135">
        <v>1.0734888401296014</v>
      </c>
      <c r="AC1769" s="135">
        <v>1.0493268608219337</v>
      </c>
      <c r="AD1769" s="135">
        <v>1.0258763499495451</v>
      </c>
      <c r="AE1769" s="135">
        <v>1.0033279485396605</v>
      </c>
      <c r="AF1769" s="135">
        <v>0.98184447408722297</v>
      </c>
      <c r="AG1769" s="135">
        <v>0.96155690335834221</v>
      </c>
      <c r="AH1769" s="135">
        <v>0.9425623041365947</v>
      </c>
      <c r="AI1769" s="135">
        <v>0.92492367343830229</v>
      </c>
      <c r="AJ1769" s="135">
        <v>0.90867147201937315</v>
      </c>
      <c r="AK1769" s="135">
        <v>0.8938065245194472</v>
      </c>
      <c r="AL1769" s="135">
        <v>0.88030388995565423</v>
      </c>
      <c r="AM1769" s="135">
        <v>0.86811729650295788</v>
      </c>
      <c r="AN1769" s="135">
        <v>0.85718376765356374</v>
      </c>
      <c r="AO1769" s="135">
        <v>0.847428129757825</v>
      </c>
      <c r="AP1769" s="135">
        <v>0.83876716876010537</v>
      </c>
      <c r="AQ1769" s="135">
        <v>0.831113283795059</v>
      </c>
      <c r="AR1769" s="135">
        <v>0.82437755780196686</v>
      </c>
      <c r="AS1769" s="135">
        <v>0.81847222486168603</v>
      </c>
      <c r="AT1769" s="135">
        <v>0.81331255835845084</v>
      </c>
      <c r="AU1769" s="135">
        <v>0.80881823364745131</v>
      </c>
      <c r="AV1769" s="135">
        <v>0.80491423558988373</v>
      </c>
      <c r="AW1769" s="135">
        <v>0.80153138778053723</v>
      </c>
      <c r="AX1769" s="136">
        <v>0.79860657935787438</v>
      </c>
    </row>
    <row r="1770" spans="1:50">
      <c r="A1770" s="212"/>
      <c r="B1770" s="215"/>
      <c r="C1770" s="206"/>
      <c r="D1770" s="52" t="s">
        <v>25</v>
      </c>
      <c r="E1770" s="86" t="str">
        <f>A1765&amp;"/"&amp;B1769&amp;"/"&amp;C1769&amp;"/"&amp;D1770</f>
        <v>Wind power plants/Offshore/Electricity only/M</v>
      </c>
      <c r="F1770" s="61" t="str">
        <f>A1765</f>
        <v>Wind power plants</v>
      </c>
      <c r="G1770" s="61" t="str">
        <f>B1769</f>
        <v>Offshore</v>
      </c>
      <c r="H1770" s="61" t="str">
        <f>C1769</f>
        <v>Electricity only</v>
      </c>
      <c r="I1770" s="84" t="str">
        <f t="shared" si="90"/>
        <v>M</v>
      </c>
      <c r="J1770" s="135">
        <v>1.420014920601087</v>
      </c>
      <c r="K1770" s="135">
        <v>1.4053643839624854</v>
      </c>
      <c r="L1770" s="135">
        <v>1.3914498851113715</v>
      </c>
      <c r="M1770" s="135">
        <v>1.3776731535756155</v>
      </c>
      <c r="N1770" s="135">
        <v>1.3640328253223915</v>
      </c>
      <c r="O1770" s="135">
        <v>1.35052754982415</v>
      </c>
      <c r="P1770" s="135">
        <v>1.3279352004773783</v>
      </c>
      <c r="Q1770" s="135">
        <v>1.314787327205325</v>
      </c>
      <c r="R1770" s="135">
        <v>1.3017696308963613</v>
      </c>
      <c r="S1770" s="135">
        <v>1.2888808226696646</v>
      </c>
      <c r="T1770" s="135">
        <v>1.2761196264056087</v>
      </c>
      <c r="U1770" s="135">
        <v>1.2556027211981378</v>
      </c>
      <c r="V1770" s="135">
        <v>1.2341949195023365</v>
      </c>
      <c r="W1770" s="135">
        <v>1.2120391361468423</v>
      </c>
      <c r="X1770" s="135">
        <v>1.1893041584399884</v>
      </c>
      <c r="Y1770" s="135">
        <v>1.1661806518463866</v>
      </c>
      <c r="Z1770" s="135">
        <v>1.1428756126662711</v>
      </c>
      <c r="AA1770" s="135">
        <v>1.1196055459845453</v>
      </c>
      <c r="AB1770" s="135">
        <v>1.0965888025656663</v>
      </c>
      <c r="AC1770" s="135">
        <v>1.0740376218785095</v>
      </c>
      <c r="AD1770" s="135">
        <v>1.0521504783976137</v>
      </c>
      <c r="AE1770" s="135">
        <v>1.0311053037483877</v>
      </c>
      <c r="AF1770" s="135">
        <v>1.0110540609261132</v>
      </c>
      <c r="AG1770" s="135">
        <v>0.99211899491249089</v>
      </c>
      <c r="AH1770" s="135">
        <v>0.97439070230552649</v>
      </c>
      <c r="AI1770" s="135">
        <v>0.95792798032045379</v>
      </c>
      <c r="AJ1770" s="135">
        <v>0.94275925899611979</v>
      </c>
      <c r="AK1770" s="135">
        <v>0.92888530799618885</v>
      </c>
      <c r="AL1770" s="135">
        <v>0.91628284906998225</v>
      </c>
      <c r="AM1770" s="135">
        <v>0.90490869518079875</v>
      </c>
      <c r="AN1770" s="135">
        <v>0.8947040682546975</v>
      </c>
      <c r="AO1770" s="135">
        <v>0.88559880621867504</v>
      </c>
      <c r="AP1770" s="135">
        <v>0.87751524262080327</v>
      </c>
      <c r="AQ1770" s="135">
        <v>0.87037161665342655</v>
      </c>
      <c r="AR1770" s="135">
        <v>0.86408493905987394</v>
      </c>
      <c r="AS1770" s="135">
        <v>0.85857329498227841</v>
      </c>
      <c r="AT1770" s="135">
        <v>0.85375760624592556</v>
      </c>
      <c r="AU1770" s="135">
        <v>0.84956290318232597</v>
      </c>
      <c r="AV1770" s="135">
        <v>0.84591917166192954</v>
      </c>
      <c r="AW1770" s="135">
        <v>0.842761847039873</v>
      </c>
      <c r="AX1770" s="136">
        <v>0.84003202584538761</v>
      </c>
    </row>
    <row r="1771" spans="1:50">
      <c r="A1771" s="212"/>
      <c r="B1771" s="215"/>
      <c r="C1771" s="206"/>
      <c r="D1771" s="52" t="s">
        <v>38</v>
      </c>
      <c r="E1771" s="86" t="str">
        <f>A1765&amp;"/"&amp;B1769&amp;"/"&amp;C1769&amp;"/"&amp;D1771</f>
        <v>Wind power plants/Offshore/Electricity only/S</v>
      </c>
      <c r="F1771" s="61" t="str">
        <f>A1765</f>
        <v>Wind power plants</v>
      </c>
      <c r="G1771" s="61" t="str">
        <f>B1769</f>
        <v>Offshore</v>
      </c>
      <c r="H1771" s="61" t="str">
        <f>C1769</f>
        <v>Electricity only</v>
      </c>
      <c r="I1771" s="84" t="str">
        <f t="shared" si="90"/>
        <v>S</v>
      </c>
      <c r="J1771" s="135">
        <v>1.420144664958366</v>
      </c>
      <c r="K1771" s="135">
        <v>1.414159483862119</v>
      </c>
      <c r="L1771" s="135">
        <v>1.4001579048139789</v>
      </c>
      <c r="M1771" s="135">
        <v>1.3862949552613655</v>
      </c>
      <c r="N1771" s="135">
        <v>1.3725692626350152</v>
      </c>
      <c r="O1771" s="135">
        <v>1.3589794679554605</v>
      </c>
      <c r="P1771" s="135">
        <v>1.3350642621144737</v>
      </c>
      <c r="Q1771" s="135">
        <v>1.321845804073736</v>
      </c>
      <c r="R1771" s="135">
        <v>1.3087582218551845</v>
      </c>
      <c r="S1771" s="135">
        <v>1.2958002196585985</v>
      </c>
      <c r="T1771" s="135">
        <v>1.2829705145134638</v>
      </c>
      <c r="U1771" s="135">
        <v>1.2634306047920634</v>
      </c>
      <c r="V1771" s="135">
        <v>1.2430422222246336</v>
      </c>
      <c r="W1771" s="135">
        <v>1.2219414761717819</v>
      </c>
      <c r="X1771" s="135">
        <v>1.2002891164509686</v>
      </c>
      <c r="Y1771" s="135">
        <v>1.178266729218967</v>
      </c>
      <c r="Z1771" s="135">
        <v>1.1560714538093331</v>
      </c>
      <c r="AA1771" s="135">
        <v>1.133909485541023</v>
      </c>
      <c r="AB1771" s="135">
        <v>1.1119887775230428</v>
      </c>
      <c r="AC1771" s="135">
        <v>1.0905114625828936</v>
      </c>
      <c r="AD1771" s="135">
        <v>1.0696665640296592</v>
      </c>
      <c r="AE1771" s="135">
        <v>1.0496235405542063</v>
      </c>
      <c r="AF1771" s="135">
        <v>1.0305271188187062</v>
      </c>
      <c r="AG1771" s="135">
        <v>1.0124937226152566</v>
      </c>
      <c r="AH1771" s="135">
        <v>0.99560963441814776</v>
      </c>
      <c r="AI1771" s="135">
        <v>0.97993085157522108</v>
      </c>
      <c r="AJ1771" s="135">
        <v>0.9654844503139508</v>
      </c>
      <c r="AK1771" s="135">
        <v>0.95227116364734998</v>
      </c>
      <c r="AL1771" s="135">
        <v>0.94026882181286742</v>
      </c>
      <c r="AM1771" s="135">
        <v>0.92943629429935948</v>
      </c>
      <c r="AN1771" s="135">
        <v>0.91971760198878683</v>
      </c>
      <c r="AO1771" s="135">
        <v>0.91104592385924144</v>
      </c>
      <c r="AP1771" s="135">
        <v>0.90334729186126839</v>
      </c>
      <c r="AQ1771" s="135">
        <v>0.89654383855900488</v>
      </c>
      <c r="AR1771" s="135">
        <v>0.89055652656514539</v>
      </c>
      <c r="AS1771" s="135">
        <v>0.88530734172934011</v>
      </c>
      <c r="AT1771" s="135">
        <v>0.88072097150424211</v>
      </c>
      <c r="AU1771" s="135">
        <v>0.87672601620557589</v>
      </c>
      <c r="AV1771" s="135">
        <v>0.87325579570996026</v>
      </c>
      <c r="AW1771" s="135">
        <v>0.87024881987943004</v>
      </c>
      <c r="AX1771" s="136">
        <v>0.86764899017039643</v>
      </c>
    </row>
    <row r="1772" spans="1:50">
      <c r="A1772" s="213"/>
      <c r="B1772" s="218"/>
      <c r="C1772" s="210"/>
      <c r="D1772" s="93" t="s">
        <v>47</v>
      </c>
      <c r="E1772" s="73" t="str">
        <f>A1765&amp;"/"&amp;B1769&amp;"/"&amp;C1769&amp;"/"&amp;D1772</f>
        <v>Wind power plants/Offshore/Electricity only/XS</v>
      </c>
      <c r="F1772" s="91" t="str">
        <f>A1765</f>
        <v>Wind power plants</v>
      </c>
      <c r="G1772" s="91" t="str">
        <f>B1769</f>
        <v>Offshore</v>
      </c>
      <c r="H1772" s="91" t="str">
        <f>C1769</f>
        <v>Electricity only</v>
      </c>
      <c r="I1772" s="70" t="str">
        <f t="shared" si="90"/>
        <v>XS</v>
      </c>
      <c r="J1772" s="137">
        <v>1.4200828819310904</v>
      </c>
      <c r="K1772" s="137">
        <v>1.4200828819310904</v>
      </c>
      <c r="L1772" s="137">
        <v>1.4080511390473367</v>
      </c>
      <c r="M1772" s="137">
        <v>1.3941100386607297</v>
      </c>
      <c r="N1772" s="137">
        <v>1.3803069689710192</v>
      </c>
      <c r="O1772" s="137">
        <v>1.3666405633376428</v>
      </c>
      <c r="P1772" s="137">
        <v>1.3457578545701172</v>
      </c>
      <c r="Q1772" s="137">
        <v>1.3324335193763537</v>
      </c>
      <c r="R1772" s="137">
        <v>1.3192411082934197</v>
      </c>
      <c r="S1772" s="137">
        <v>1.306179315142</v>
      </c>
      <c r="T1772" s="137">
        <v>1.2932468466752474</v>
      </c>
      <c r="U1772" s="137">
        <v>1.2751724301829517</v>
      </c>
      <c r="V1772" s="137">
        <v>1.2563131763080793</v>
      </c>
      <c r="W1772" s="137">
        <v>1.2367949862091914</v>
      </c>
      <c r="X1772" s="137">
        <v>1.216766553467439</v>
      </c>
      <c r="Y1772" s="137">
        <v>1.1963958452778376</v>
      </c>
      <c r="Z1772" s="137">
        <v>1.1758652155239262</v>
      </c>
      <c r="AA1772" s="137">
        <v>1.1553653948757394</v>
      </c>
      <c r="AB1772" s="137">
        <v>1.1350887399591076</v>
      </c>
      <c r="AC1772" s="137">
        <v>1.1152222236394698</v>
      </c>
      <c r="AD1772" s="137">
        <v>1.0959406924777277</v>
      </c>
      <c r="AE1772" s="137">
        <v>1.0774008957629337</v>
      </c>
      <c r="AF1772" s="137">
        <v>1.0597367056575966</v>
      </c>
      <c r="AG1772" s="137">
        <v>1.0430558141694057</v>
      </c>
      <c r="AH1772" s="137">
        <v>1.0274380325870798</v>
      </c>
      <c r="AI1772" s="137">
        <v>1.0129351584573729</v>
      </c>
      <c r="AJ1772" s="137">
        <v>0.99957223729069777</v>
      </c>
      <c r="AK1772" s="137">
        <v>0.98734994712409208</v>
      </c>
      <c r="AL1772" s="137">
        <v>0.97624778092719544</v>
      </c>
      <c r="AM1772" s="137">
        <v>0.96622769297720068</v>
      </c>
      <c r="AN1772" s="137">
        <v>0.95723790258992114</v>
      </c>
      <c r="AO1772" s="137">
        <v>0.94921660032009159</v>
      </c>
      <c r="AP1772" s="137">
        <v>0.94209536572196662</v>
      </c>
      <c r="AQ1772" s="137">
        <v>0.93580217141737276</v>
      </c>
      <c r="AR1772" s="137">
        <v>0.93026390782305246</v>
      </c>
      <c r="AS1772" s="137">
        <v>0.92540841184993272</v>
      </c>
      <c r="AT1772" s="137">
        <v>0.92116601939171716</v>
      </c>
      <c r="AU1772" s="137">
        <v>0.91747068574045088</v>
      </c>
      <c r="AV1772" s="137">
        <v>0.91426073178200651</v>
      </c>
      <c r="AW1772" s="137">
        <v>0.91147927913876592</v>
      </c>
      <c r="AX1772" s="138">
        <v>0.90907443665790988</v>
      </c>
    </row>
    <row r="1773" spans="1:50">
      <c r="A1773" s="211" t="s">
        <v>64</v>
      </c>
      <c r="B1773" s="214" t="s">
        <v>64</v>
      </c>
      <c r="C1773" s="209" t="s">
        <v>36</v>
      </c>
      <c r="D1773" s="67" t="s">
        <v>24</v>
      </c>
      <c r="E1773" s="87" t="str">
        <f>A1773&amp;"/"&amp;B1773&amp;"/"&amp;C1773&amp;"/"&amp;D1773</f>
        <v>Solar PV power plants/Solar PV power plants/Electricity only/L</v>
      </c>
      <c r="F1773" s="55" t="str">
        <f>A1773</f>
        <v>Solar PV power plants</v>
      </c>
      <c r="G1773" s="55" t="str">
        <f>B1773</f>
        <v>Solar PV power plants</v>
      </c>
      <c r="H1773" s="55" t="str">
        <f>C1773</f>
        <v>Electricity only</v>
      </c>
      <c r="I1773" s="85" t="str">
        <f t="shared" si="90"/>
        <v>L</v>
      </c>
      <c r="J1773" s="139">
        <v>0.16881594372801875</v>
      </c>
      <c r="K1773" s="139">
        <v>0.13309703057713831</v>
      </c>
      <c r="L1773" s="139">
        <v>0.11523757400169807</v>
      </c>
      <c r="M1773" s="139">
        <v>0.10630784571397794</v>
      </c>
      <c r="N1773" s="139">
        <v>9.7378117426257835E-2</v>
      </c>
      <c r="O1773" s="139">
        <v>9.6274294404514377E-2</v>
      </c>
      <c r="P1773" s="139">
        <v>8.8867522775571084E-2</v>
      </c>
      <c r="Q1773" s="139">
        <v>7.2997177548954337E-2</v>
      </c>
      <c r="R1773" s="139">
        <v>7.0472901263195775E-2</v>
      </c>
      <c r="S1773" s="139">
        <v>6.8075129156447728E-2</v>
      </c>
      <c r="T1773" s="139">
        <v>6.580504556413426E-2</v>
      </c>
      <c r="U1773" s="139">
        <v>6.3663173430937831E-2</v>
      </c>
      <c r="V1773" s="139">
        <v>6.1649370965755242E-2</v>
      </c>
      <c r="W1773" s="139">
        <v>5.9762836172532682E-2</v>
      </c>
      <c r="X1773" s="139">
        <v>5.8002119422569949E-2</v>
      </c>
      <c r="Y1773" s="139">
        <v>5.6365144074526689E-2</v>
      </c>
      <c r="Z1773" s="139">
        <v>5.4849234979103885E-2</v>
      </c>
      <c r="AA1773" s="139">
        <v>5.3451154530787713E-2</v>
      </c>
      <c r="AB1773" s="139">
        <v>5.2167145754335766E-2</v>
      </c>
      <c r="AC1773" s="139">
        <v>5.0992981744501682E-2</v>
      </c>
      <c r="AD1773" s="139">
        <v>4.9924020619738947E-2</v>
      </c>
      <c r="AE1773" s="139">
        <v>4.8955265010192428E-2</v>
      </c>
      <c r="AF1773" s="139">
        <v>4.8081424982811018E-2</v>
      </c>
      <c r="AG1773" s="139">
        <v>4.7296983216969971E-2</v>
      </c>
      <c r="AH1773" s="139">
        <v>4.6596261186817978E-2</v>
      </c>
      <c r="AI1773" s="139">
        <v>4.5973485084800751E-2</v>
      </c>
      <c r="AJ1773" s="139">
        <v>4.5422850236274549E-2</v>
      </c>
      <c r="AK1773" s="139">
        <v>4.4938582808132017E-2</v>
      </c>
      <c r="AL1773" s="139">
        <v>4.4514997703649944E-2</v>
      </c>
      <c r="AM1773" s="139">
        <v>4.4146551658463533E-2</v>
      </c>
      <c r="AN1773" s="139">
        <v>4.3827890704282176E-2</v>
      </c>
      <c r="AO1773" s="139">
        <v>4.3553891341941611E-2</v>
      </c>
      <c r="AP1773" s="139">
        <v>4.331969495680376E-2</v>
      </c>
      <c r="AQ1773" s="139">
        <v>4.3120735209774129E-2</v>
      </c>
      <c r="AR1773" s="139">
        <v>4.295275833835021E-2</v>
      </c>
      <c r="AS1773" s="139">
        <v>4.2811836496235642E-2</v>
      </c>
      <c r="AT1773" s="139">
        <v>4.2694374439725916E-2</v>
      </c>
      <c r="AU1773" s="139">
        <v>4.2597110027738444E-2</v>
      </c>
      <c r="AV1773" s="139">
        <v>4.2517109134684976E-2</v>
      </c>
      <c r="AW1773" s="139">
        <v>4.245175567750975E-2</v>
      </c>
      <c r="AX1773" s="140">
        <v>4.2398737527928568E-2</v>
      </c>
    </row>
    <row r="1774" spans="1:50">
      <c r="A1774" s="212"/>
      <c r="B1774" s="215"/>
      <c r="C1774" s="206"/>
      <c r="D1774" s="52" t="s">
        <v>25</v>
      </c>
      <c r="E1774" s="86" t="str">
        <f>A1773&amp;"/"&amp;B1773&amp;"/"&amp;C1773&amp;"/"&amp;D1774</f>
        <v>Solar PV power plants/Solar PV power plants/Electricity only/M</v>
      </c>
      <c r="F1774" s="61" t="str">
        <f>A1773</f>
        <v>Solar PV power plants</v>
      </c>
      <c r="G1774" s="61" t="str">
        <f>B1773</f>
        <v>Solar PV power plants</v>
      </c>
      <c r="H1774" s="61" t="str">
        <f>C1773</f>
        <v>Electricity only</v>
      </c>
      <c r="I1774" s="84" t="str">
        <f t="shared" si="90"/>
        <v>M</v>
      </c>
      <c r="J1774" s="135">
        <v>0.16881594372801875</v>
      </c>
      <c r="K1774" s="135">
        <v>0.13666892189222635</v>
      </c>
      <c r="L1774" s="135">
        <v>0.11903624291627339</v>
      </c>
      <c r="M1774" s="135">
        <v>0.10938958802091746</v>
      </c>
      <c r="N1774" s="135">
        <v>9.8884393567193168E-2</v>
      </c>
      <c r="O1774" s="135">
        <v>9.6274294404514377E-2</v>
      </c>
      <c r="P1774" s="135">
        <v>8.9581803414917227E-2</v>
      </c>
      <c r="Q1774" s="135">
        <v>7.9608162127476123E-2</v>
      </c>
      <c r="R1774" s="135">
        <v>7.6541949435622758E-2</v>
      </c>
      <c r="S1774" s="135">
        <v>7.3629400081432941E-2</v>
      </c>
      <c r="T1774" s="135">
        <v>7.0871952665082477E-2</v>
      </c>
      <c r="U1774" s="135">
        <v>6.8270242402150488E-2</v>
      </c>
      <c r="V1774" s="135">
        <v>6.5824097060428161E-2</v>
      </c>
      <c r="W1774" s="135">
        <v>6.3532542463478142E-2</v>
      </c>
      <c r="X1774" s="135">
        <v>6.1393817762084302E-2</v>
      </c>
      <c r="Y1774" s="135">
        <v>5.9405400481163349E-2</v>
      </c>
      <c r="Z1774" s="135">
        <v>5.756404114411099E-2</v>
      </c>
      <c r="AA1774" s="135">
        <v>5.5865807064488099E-2</v>
      </c>
      <c r="AB1774" s="135">
        <v>5.4306134682736533E-2</v>
      </c>
      <c r="AC1774" s="135">
        <v>5.2879889620109088E-2</v>
      </c>
      <c r="AD1774" s="135">
        <v>5.158143343037374E-2</v>
      </c>
      <c r="AE1774" s="135">
        <v>5.040469585927105E-2</v>
      </c>
      <c r="AF1774" s="135">
        <v>4.9343251279007447E-2</v>
      </c>
      <c r="AG1774" s="135">
        <v>4.8390397856419867E-2</v>
      </c>
      <c r="AH1774" s="135">
        <v>4.7539237943998627E-2</v>
      </c>
      <c r="AI1774" s="135">
        <v>4.6782758156519909E-2</v>
      </c>
      <c r="AJ1774" s="135">
        <v>4.6113907614820822E-2</v>
      </c>
      <c r="AK1774" s="135">
        <v>4.5525672902638523E-2</v>
      </c>
      <c r="AL1774" s="135">
        <v>4.5011148390892104E-2</v>
      </c>
      <c r="AM1774" s="135">
        <v>4.4563600732821763E-2</v>
      </c>
      <c r="AN1774" s="135">
        <v>4.4176526517680781E-2</v>
      </c>
      <c r="AO1774" s="135">
        <v>4.3843702283222666E-2</v>
      </c>
      <c r="AP1774" s="135">
        <v>4.3559226319736744E-2</v>
      </c>
      <c r="AQ1774" s="135">
        <v>4.3317551941637965E-2</v>
      </c>
      <c r="AR1774" s="135">
        <v>4.3113512146943672E-2</v>
      </c>
      <c r="AS1774" s="135">
        <v>4.2942335820767001E-2</v>
      </c>
      <c r="AT1774" s="135">
        <v>4.2799655857201489E-2</v>
      </c>
      <c r="AU1774" s="135">
        <v>4.2681509766702513E-2</v>
      </c>
      <c r="AV1774" s="135">
        <v>4.2584333496805252E-2</v>
      </c>
      <c r="AW1774" s="135">
        <v>4.250494931806946E-2</v>
      </c>
      <c r="AX1774" s="136">
        <v>4.2440548711819841E-2</v>
      </c>
    </row>
    <row r="1775" spans="1:50">
      <c r="A1775" s="212"/>
      <c r="B1775" s="215"/>
      <c r="C1775" s="206"/>
      <c r="D1775" s="52" t="s">
        <v>38</v>
      </c>
      <c r="E1775" s="86" t="str">
        <f>A1773&amp;"/"&amp;B1773&amp;"/"&amp;C1773&amp;"/"&amp;D1775</f>
        <v>Solar PV power plants/Solar PV power plants/Electricity only/S</v>
      </c>
      <c r="F1775" s="61" t="str">
        <f>A1773</f>
        <v>Solar PV power plants</v>
      </c>
      <c r="G1775" s="61" t="str">
        <f>B1773</f>
        <v>Solar PV power plants</v>
      </c>
      <c r="H1775" s="61" t="str">
        <f>C1773</f>
        <v>Electricity only</v>
      </c>
      <c r="I1775" s="84" t="str">
        <f t="shared" si="90"/>
        <v>S</v>
      </c>
      <c r="J1775" s="135">
        <v>0.16881594372801875</v>
      </c>
      <c r="K1775" s="135">
        <v>0.14081351834275527</v>
      </c>
      <c r="L1775" s="135">
        <v>0.11356931247561589</v>
      </c>
      <c r="M1775" s="135">
        <v>0.10061923328676894</v>
      </c>
      <c r="N1775" s="135">
        <v>8.8102137180366524E-2</v>
      </c>
      <c r="O1775" s="135">
        <v>8.6757554320653296E-2</v>
      </c>
      <c r="P1775" s="135">
        <v>7.471660961868494E-2</v>
      </c>
      <c r="Q1775" s="135">
        <v>7.2287816955603545E-2</v>
      </c>
      <c r="R1775" s="135">
        <v>7.012265826892243E-2</v>
      </c>
      <c r="S1775" s="135">
        <v>6.800858363754432E-2</v>
      </c>
      <c r="T1775" s="135">
        <v>6.5951297979778195E-2</v>
      </c>
      <c r="U1775" s="135">
        <v>6.3956240666671244E-2</v>
      </c>
      <c r="V1775" s="135">
        <v>6.2028520422391563E-2</v>
      </c>
      <c r="W1775" s="135">
        <v>6.017285165598308E-2</v>
      </c>
      <c r="X1775" s="135">
        <v>5.8393493629415691E-2</v>
      </c>
      <c r="Y1775" s="135">
        <v>5.6694193921273707E-2</v>
      </c>
      <c r="Z1775" s="135">
        <v>5.5078137657246139E-2</v>
      </c>
      <c r="AA1775" s="135">
        <v>5.3547903941815266E-2</v>
      </c>
      <c r="AB1775" s="135">
        <v>5.210543083569432E-2</v>
      </c>
      <c r="AC1775" s="135">
        <v>5.0751990078167726E-2</v>
      </c>
      <c r="AD1775" s="135">
        <v>4.9488172552525134E-2</v>
      </c>
      <c r="AE1775" s="135">
        <v>4.8313885239103252E-2</v>
      </c>
      <c r="AF1775" s="135">
        <v>4.7228360099984996E-2</v>
      </c>
      <c r="AG1775" s="135">
        <v>4.6230175001248555E-2</v>
      </c>
      <c r="AH1775" s="135">
        <v>4.5317286414895741E-2</v>
      </c>
      <c r="AI1775" s="135">
        <v>4.4487073267923699E-2</v>
      </c>
      <c r="AJ1775" s="135">
        <v>4.3736390937108127E-2</v>
      </c>
      <c r="AK1775" s="135">
        <v>4.3061634042722008E-2</v>
      </c>
      <c r="AL1775" s="135">
        <v>4.2458806390452714E-2</v>
      </c>
      <c r="AM1775" s="135">
        <v>4.1923596164913354E-2</v>
      </c>
      <c r="AN1775" s="135">
        <v>4.1451454304745207E-2</v>
      </c>
      <c r="AO1775" s="135">
        <v>4.1037673899273666E-2</v>
      </c>
      <c r="AP1775" s="135">
        <v>4.0677468446462729E-2</v>
      </c>
      <c r="AQ1775" s="135">
        <v>4.0366046902831604E-2</v>
      </c>
      <c r="AR1775" s="135">
        <v>4.0098683633920128E-2</v>
      </c>
      <c r="AS1775" s="135">
        <v>3.9870781629334162E-2</v>
      </c>
      <c r="AT1775" s="135">
        <v>3.9677927665076856E-2</v>
      </c>
      <c r="AU1775" s="135">
        <v>3.9515938459631479E-2</v>
      </c>
      <c r="AV1775" s="135">
        <v>3.9380897258400181E-2</v>
      </c>
      <c r="AW1775" s="135">
        <v>3.9269180671877381E-2</v>
      </c>
      <c r="AX1775" s="136">
        <v>3.9177475965176713E-2</v>
      </c>
    </row>
    <row r="1776" spans="1:50">
      <c r="A1776" s="213"/>
      <c r="B1776" s="218"/>
      <c r="C1776" s="210"/>
      <c r="D1776" s="93" t="s">
        <v>47</v>
      </c>
      <c r="E1776" s="73" t="str">
        <f>A1773&amp;"/"&amp;B1773&amp;"/"&amp;C1773&amp;"/"&amp;D1776</f>
        <v>Solar PV power plants/Solar PV power plants/Electricity only/XS</v>
      </c>
      <c r="F1776" s="91" t="str">
        <f>A1773</f>
        <v>Solar PV power plants</v>
      </c>
      <c r="G1776" s="91" t="str">
        <f>B1773</f>
        <v>Solar PV power plants</v>
      </c>
      <c r="H1776" s="91" t="str">
        <f>C1773</f>
        <v>Electricity only</v>
      </c>
      <c r="I1776" s="70" t="str">
        <f t="shared" si="90"/>
        <v>XS</v>
      </c>
      <c r="J1776" s="137">
        <v>0.16881594372801878</v>
      </c>
      <c r="K1776" s="137">
        <v>0.14130641509792394</v>
      </c>
      <c r="L1776" s="137">
        <v>0.11388153117130637</v>
      </c>
      <c r="M1776" s="137">
        <v>0.10021479734787528</v>
      </c>
      <c r="N1776" s="137">
        <v>8.6417338244393987E-2</v>
      </c>
      <c r="O1776" s="137">
        <v>8.4171240250803997E-2</v>
      </c>
      <c r="P1776" s="137">
        <v>7.1921429669285553E-2</v>
      </c>
      <c r="Q1776" s="137">
        <v>6.9462577372899709E-2</v>
      </c>
      <c r="R1776" s="137">
        <v>6.7480235919347112E-2</v>
      </c>
      <c r="S1776" s="137">
        <v>6.5544665190298723E-2</v>
      </c>
      <c r="T1776" s="137">
        <v>6.3661088403859867E-2</v>
      </c>
      <c r="U1776" s="137">
        <v>6.1834485652609551E-2</v>
      </c>
      <c r="V1776" s="137">
        <v>6.0069534300731586E-2</v>
      </c>
      <c r="W1776" s="137">
        <v>5.8370550691658057E-2</v>
      </c>
      <c r="X1776" s="137">
        <v>5.6741434452523207E-2</v>
      </c>
      <c r="Y1776" s="137">
        <v>5.5185616731549009E-2</v>
      </c>
      <c r="Z1776" s="137">
        <v>5.3706013715307359E-2</v>
      </c>
      <c r="AA1776" s="137">
        <v>5.2304986739140406E-2</v>
      </c>
      <c r="AB1776" s="137">
        <v>5.0984310221761656E-2</v>
      </c>
      <c r="AC1776" s="137">
        <v>4.9745148521939439E-2</v>
      </c>
      <c r="AD1776" s="137">
        <v>4.8588042631170808E-2</v>
      </c>
      <c r="AE1776" s="137">
        <v>4.7512907383996217E-2</v>
      </c>
      <c r="AF1776" s="137">
        <v>4.6519039592510629E-2</v>
      </c>
      <c r="AG1776" s="137">
        <v>4.5605137202022625E-2</v>
      </c>
      <c r="AH1776" s="137">
        <v>4.476932923176425E-2</v>
      </c>
      <c r="AI1776" s="137">
        <v>4.4009215921524729E-2</v>
      </c>
      <c r="AJ1776" s="137">
        <v>4.3321918167332739E-2</v>
      </c>
      <c r="AK1776" s="137">
        <v>4.2704135013127829E-2</v>
      </c>
      <c r="AL1776" s="137">
        <v>4.2152207687065187E-2</v>
      </c>
      <c r="AM1776" s="137">
        <v>4.1662188445991351E-2</v>
      </c>
      <c r="AN1776" s="137">
        <v>4.1229912332870308E-2</v>
      </c>
      <c r="AO1776" s="137">
        <v>4.0851069869507324E-2</v>
      </c>
      <c r="AP1776" s="137">
        <v>4.0521278706718532E-2</v>
      </c>
      <c r="AQ1776" s="137">
        <v>4.023615233733651E-2</v>
      </c>
      <c r="AR1776" s="137">
        <v>3.9991364140341601E-2</v>
      </c>
      <c r="AS1776" s="137">
        <v>3.9782705258284784E-2</v>
      </c>
      <c r="AT1776" s="137">
        <v>3.9606135101935072E-2</v>
      </c>
      <c r="AU1776" s="137">
        <v>3.945782360912959E-2</v>
      </c>
      <c r="AV1776" s="137">
        <v>3.9334184740170447E-2</v>
      </c>
      <c r="AW1776" s="137">
        <v>3.9231901049891355E-2</v>
      </c>
      <c r="AX1776" s="138">
        <v>3.9147939517327077E-2</v>
      </c>
    </row>
    <row r="1777" spans="1:50">
      <c r="A1777" s="211" t="s">
        <v>65</v>
      </c>
      <c r="B1777" s="214" t="s">
        <v>65</v>
      </c>
      <c r="C1777" s="209" t="s">
        <v>36</v>
      </c>
      <c r="D1777" s="67" t="s">
        <v>24</v>
      </c>
      <c r="E1777" s="87" t="str">
        <f>A1777&amp;"/"&amp;B1777&amp;"/"&amp;C1777&amp;"/"&amp;D1777</f>
        <v>Solar thermal power plants/Solar thermal power plants/Electricity only/L</v>
      </c>
      <c r="F1777" s="55" t="str">
        <f>A1777</f>
        <v>Solar thermal power plants</v>
      </c>
      <c r="G1777" s="55" t="str">
        <f>B1777</f>
        <v>Solar thermal power plants</v>
      </c>
      <c r="H1777" s="55" t="str">
        <f>C1777</f>
        <v>Electricity only</v>
      </c>
      <c r="I1777" s="85" t="str">
        <f t="shared" si="90"/>
        <v>L</v>
      </c>
      <c r="J1777" s="139">
        <v>1.5415592028135991</v>
      </c>
      <c r="K1777" s="139">
        <v>1.5411874153124525</v>
      </c>
      <c r="L1777" s="139">
        <v>1.5407338297407369</v>
      </c>
      <c r="M1777" s="139">
        <v>1.5401805885305759</v>
      </c>
      <c r="N1777" s="139">
        <v>1.5395060035810519</v>
      </c>
      <c r="O1777" s="139">
        <v>1.5386837678326291</v>
      </c>
      <c r="P1777" s="139">
        <v>1.5376820208809194</v>
      </c>
      <c r="Q1777" s="139">
        <v>1.5364622497778468</v>
      </c>
      <c r="R1777" s="139">
        <v>1.5349780081358484</v>
      </c>
      <c r="S1777" s="139">
        <v>1.5331734416961293</v>
      </c>
      <c r="T1777" s="139">
        <v>1.5309816183347384</v>
      </c>
      <c r="U1777" s="139">
        <v>1.5283226774034706</v>
      </c>
      <c r="V1777" s="139">
        <v>1.5251018404632672</v>
      </c>
      <c r="W1777" s="139">
        <v>1.5212073668334307</v>
      </c>
      <c r="X1777" s="139">
        <v>1.5165085976269512</v>
      </c>
      <c r="Y1777" s="139">
        <v>1.5108543159376406</v>
      </c>
      <c r="Z1777" s="139">
        <v>1.5040717624328723</v>
      </c>
      <c r="AA1777" s="139">
        <v>1.4959667852690266</v>
      </c>
      <c r="AB1777" s="139">
        <v>1.4863257641512981</v>
      </c>
      <c r="AC1777" s="139">
        <v>1.4749201104387424</v>
      </c>
      <c r="AD1777" s="139">
        <v>1.4615142675581483</v>
      </c>
      <c r="AE1777" s="139">
        <v>1.4458781494353432</v>
      </c>
      <c r="AF1777" s="139">
        <v>1.4278047587810281</v>
      </c>
      <c r="AG1777" s="139">
        <v>1.4071332001855121</v>
      </c>
      <c r="AH1777" s="139">
        <v>1.3837763359724828</v>
      </c>
      <c r="AI1777" s="139">
        <v>1.3577508961780895</v>
      </c>
      <c r="AJ1777" s="139">
        <v>1.3292060939067178</v>
      </c>
      <c r="AK1777" s="139">
        <v>1.298445125348338</v>
      </c>
      <c r="AL1777" s="139">
        <v>1.2659330375958573</v>
      </c>
      <c r="AM1777" s="139">
        <v>1.2322851291812167</v>
      </c>
      <c r="AN1777" s="139">
        <v>1.198232852241518</v>
      </c>
      <c r="AO1777" s="139">
        <v>1.1645689276458404</v>
      </c>
      <c r="AP1777" s="139">
        <v>1.1320788799031483</v>
      </c>
      <c r="AQ1777" s="139">
        <v>1.1014705120748203</v>
      </c>
      <c r="AR1777" s="139">
        <v>1.0733141242060136</v>
      </c>
      <c r="AS1777" s="139">
        <v>1.0480037840040159</v>
      </c>
      <c r="AT1777" s="139">
        <v>1.0257445463941333</v>
      </c>
      <c r="AU1777" s="139">
        <v>1.0065642519718552</v>
      </c>
      <c r="AV1777" s="139">
        <v>0.99034360417497513</v>
      </c>
      <c r="AW1777" s="139">
        <v>0.97685592949995981</v>
      </c>
      <c r="AX1777" s="140">
        <v>0.96580839881062563</v>
      </c>
    </row>
    <row r="1778" spans="1:50">
      <c r="A1778" s="212"/>
      <c r="B1778" s="215"/>
      <c r="C1778" s="206"/>
      <c r="D1778" s="52" t="s">
        <v>25</v>
      </c>
      <c r="E1778" s="86" t="str">
        <f>A1777&amp;"/"&amp;B1777&amp;"/"&amp;C1777&amp;"/"&amp;D1778</f>
        <v>Solar thermal power plants/Solar thermal power plants/Electricity only/M</v>
      </c>
      <c r="F1778" s="61" t="str">
        <f>A1777</f>
        <v>Solar thermal power plants</v>
      </c>
      <c r="G1778" s="61" t="str">
        <f>B1777</f>
        <v>Solar thermal power plants</v>
      </c>
      <c r="H1778" s="61" t="str">
        <f>C1777</f>
        <v>Electricity only</v>
      </c>
      <c r="I1778" s="84" t="str">
        <f t="shared" si="90"/>
        <v>M</v>
      </c>
      <c r="J1778" s="135">
        <v>1.5415592028135991</v>
      </c>
      <c r="K1778" s="135">
        <v>1.5413012976738241</v>
      </c>
      <c r="L1778" s="135">
        <v>1.5409865841693291</v>
      </c>
      <c r="M1778" s="135">
        <v>1.5406026280072393</v>
      </c>
      <c r="N1778" s="135">
        <v>1.5401343118271777</v>
      </c>
      <c r="O1778" s="135">
        <v>1.5395632751200097</v>
      </c>
      <c r="P1778" s="135">
        <v>1.5388672464937299</v>
      </c>
      <c r="Q1778" s="135">
        <v>1.5380192522100058</v>
      </c>
      <c r="R1778" s="135">
        <v>1.5369866849435831</v>
      </c>
      <c r="S1778" s="135">
        <v>1.5357302183359334</v>
      </c>
      <c r="T1778" s="135">
        <v>1.5342025571148583</v>
      </c>
      <c r="U1778" s="135">
        <v>1.5323470207508934</v>
      </c>
      <c r="V1778" s="135">
        <v>1.5300959727836085</v>
      </c>
      <c r="W1778" s="135">
        <v>1.527369130695001</v>
      </c>
      <c r="X1778" s="135">
        <v>1.5240718258501695</v>
      </c>
      <c r="Y1778" s="135">
        <v>1.5200933334675906</v>
      </c>
      <c r="Z1778" s="135">
        <v>1.5153054628641611</v>
      </c>
      <c r="AA1778" s="135">
        <v>1.5095616915021626</v>
      </c>
      <c r="AB1778" s="135">
        <v>1.5026972429576166</v>
      </c>
      <c r="AC1778" s="135">
        <v>1.4945306429944361</v>
      </c>
      <c r="AD1778" s="135">
        <v>1.4848674225732741</v>
      </c>
      <c r="AE1778" s="135">
        <v>1.4735067376655353</v>
      </c>
      <c r="AF1778" s="135">
        <v>1.4602516856846752</v>
      </c>
      <c r="AG1778" s="135">
        <v>1.4449239343400602</v>
      </c>
      <c r="AH1778" s="135">
        <v>1.4273828412818037</v>
      </c>
      <c r="AI1778" s="135">
        <v>1.4075484444311968</v>
      </c>
      <c r="AJ1778" s="135">
        <v>1.3854265229590828</v>
      </c>
      <c r="AK1778" s="135">
        <v>1.3611324917563636</v>
      </c>
      <c r="AL1778" s="135">
        <v>1.3349095373283324</v>
      </c>
      <c r="AM1778" s="135">
        <v>1.3071356879038212</v>
      </c>
      <c r="AN1778" s="135">
        <v>1.2783150746299672</v>
      </c>
      <c r="AO1778" s="135">
        <v>1.2490509045489284</v>
      </c>
      <c r="AP1778" s="135">
        <v>1.2200014630001788</v>
      </c>
      <c r="AQ1778" s="135">
        <v>1.1918248392222666</v>
      </c>
      <c r="AR1778" s="135">
        <v>1.1651214997139328</v>
      </c>
      <c r="AS1778" s="135">
        <v>1.1403848858082615</v>
      </c>
      <c r="AT1778" s="135">
        <v>1.1179683176255033</v>
      </c>
      <c r="AU1778" s="135">
        <v>1.0980723157574841</v>
      </c>
      <c r="AV1778" s="135">
        <v>1.0807515848993721</v>
      </c>
      <c r="AW1778" s="135">
        <v>1.0659370141557527</v>
      </c>
      <c r="AX1778" s="136">
        <v>1.0534661407663044</v>
      </c>
    </row>
    <row r="1779" spans="1:50">
      <c r="A1779" s="212"/>
      <c r="B1779" s="215"/>
      <c r="C1779" s="206"/>
      <c r="D1779" s="52" t="s">
        <v>38</v>
      </c>
      <c r="E1779" s="86" t="str">
        <f>A1777&amp;"/"&amp;B1777&amp;"/"&amp;C1777&amp;"/"&amp;D1779</f>
        <v>Solar thermal power plants/Solar thermal power plants/Electricity only/S</v>
      </c>
      <c r="F1779" s="61" t="str">
        <f>A1777</f>
        <v>Solar thermal power plants</v>
      </c>
      <c r="G1779" s="61" t="str">
        <f>B1777</f>
        <v>Solar thermal power plants</v>
      </c>
      <c r="H1779" s="61" t="str">
        <f>C1777</f>
        <v>Electricity only</v>
      </c>
      <c r="I1779" s="84" t="str">
        <f t="shared" si="90"/>
        <v>S</v>
      </c>
      <c r="J1779" s="135">
        <v>1.5415592028135991</v>
      </c>
      <c r="K1779" s="135">
        <v>1.5413741073192533</v>
      </c>
      <c r="L1779" s="135">
        <v>1.5411481955672943</v>
      </c>
      <c r="M1779" s="135">
        <v>1.5408725112924708</v>
      </c>
      <c r="N1779" s="135">
        <v>1.5405361546774223</v>
      </c>
      <c r="O1779" s="135">
        <v>1.5401258712256138</v>
      </c>
      <c r="P1779" s="135">
        <v>1.5396255588865488</v>
      </c>
      <c r="Q1779" s="135">
        <v>1.5390156797695933</v>
      </c>
      <c r="R1779" s="135">
        <v>1.5382725618364894</v>
      </c>
      <c r="S1779" s="135">
        <v>1.5373675757473679</v>
      </c>
      <c r="T1779" s="135">
        <v>1.5362661731106892</v>
      </c>
      <c r="U1779" s="135">
        <v>1.5349267755837506</v>
      </c>
      <c r="V1779" s="135">
        <v>1.533299510781692</v>
      </c>
      <c r="W1779" s="135">
        <v>1.5313248024449548</v>
      </c>
      <c r="X1779" s="135">
        <v>1.5289318410259849</v>
      </c>
      <c r="Y1779" s="135">
        <v>1.5260369896511714</v>
      </c>
      <c r="Z1779" s="135">
        <v>1.5225422227179859</v>
      </c>
      <c r="AA1779" s="135">
        <v>1.5183337538563542</v>
      </c>
      <c r="AB1779" s="135">
        <v>1.5132810897054916</v>
      </c>
      <c r="AC1779" s="135">
        <v>1.5072368468792987</v>
      </c>
      <c r="AD1779" s="135">
        <v>1.5000377877200104</v>
      </c>
      <c r="AE1779" s="135">
        <v>1.4915076531379197</v>
      </c>
      <c r="AF1779" s="135">
        <v>1.481462470871886</v>
      </c>
      <c r="AG1779" s="135">
        <v>1.4697190479428661</v>
      </c>
      <c r="AH1779" s="135">
        <v>1.456107247457181</v>
      </c>
      <c r="AI1779" s="135">
        <v>1.4404863158498433</v>
      </c>
      <c r="AJ1779" s="135">
        <v>1.4227648853386134</v>
      </c>
      <c r="AK1779" s="135">
        <v>1.4029232948417347</v>
      </c>
      <c r="AL1779" s="135">
        <v>1.3810356320349242</v>
      </c>
      <c r="AM1779" s="135">
        <v>1.3572876596375223</v>
      </c>
      <c r="AN1779" s="135">
        <v>1.3319860057966288</v>
      </c>
      <c r="AO1779" s="135">
        <v>1.3055542278899506</v>
      </c>
      <c r="AP1779" s="135">
        <v>1.2785130215583331</v>
      </c>
      <c r="AQ1779" s="135">
        <v>1.251444910924647</v>
      </c>
      <c r="AR1779" s="135">
        <v>1.2249475283723901</v>
      </c>
      <c r="AS1779" s="135">
        <v>1.1995828322505122</v>
      </c>
      <c r="AT1779" s="135">
        <v>1.1758310346842209</v>
      </c>
      <c r="AU1779" s="135">
        <v>1.1540569560343734</v>
      </c>
      <c r="AV1779" s="135">
        <v>1.1344933420066752</v>
      </c>
      <c r="AW1779" s="135">
        <v>1.1172415821295665</v>
      </c>
      <c r="AX1779" s="136">
        <v>1.1022866891205423</v>
      </c>
    </row>
    <row r="1780" spans="1:50">
      <c r="A1780" s="213"/>
      <c r="B1780" s="218"/>
      <c r="C1780" s="210"/>
      <c r="D1780" s="93" t="s">
        <v>47</v>
      </c>
      <c r="E1780" s="73" t="str">
        <f>A1777&amp;"/"&amp;B1777&amp;"/"&amp;C1777&amp;"/"&amp;D1780</f>
        <v>Solar thermal power plants/Solar thermal power plants/Electricity only/XS</v>
      </c>
      <c r="F1780" s="91" t="str">
        <f>A1777</f>
        <v>Solar thermal power plants</v>
      </c>
      <c r="G1780" s="91" t="str">
        <f>B1777</f>
        <v>Solar thermal power plants</v>
      </c>
      <c r="H1780" s="91" t="str">
        <f>C1777</f>
        <v>Electricity only</v>
      </c>
      <c r="I1780" s="70" t="str">
        <f t="shared" si="90"/>
        <v>XS</v>
      </c>
      <c r="J1780" s="137">
        <v>1.5415592028135991</v>
      </c>
      <c r="K1780" s="137">
        <v>1.5414391145257034</v>
      </c>
      <c r="L1780" s="137">
        <v>1.5412925165997577</v>
      </c>
      <c r="M1780" s="137">
        <v>1.5411135781079712</v>
      </c>
      <c r="N1780" s="137">
        <v>1.540895195931909</v>
      </c>
      <c r="O1780" s="137">
        <v>1.5406287222708197</v>
      </c>
      <c r="P1780" s="137">
        <v>1.5403036362764799</v>
      </c>
      <c r="Q1780" s="137">
        <v>1.5399071495908161</v>
      </c>
      <c r="R1780" s="137">
        <v>1.5394237343182391</v>
      </c>
      <c r="S1780" s="137">
        <v>1.5388345609165421</v>
      </c>
      <c r="T1780" s="137">
        <v>1.538116832890416</v>
      </c>
      <c r="U1780" s="137">
        <v>1.5372430054120239</v>
      </c>
      <c r="V1780" s="137">
        <v>1.5361798766638466</v>
      </c>
      <c r="W1780" s="137">
        <v>1.5348875446629064</v>
      </c>
      <c r="X1780" s="137">
        <v>1.5333182298061432</v>
      </c>
      <c r="Y1780" s="137">
        <v>1.5314149760518967</v>
      </c>
      <c r="Z1780" s="137">
        <v>1.5291102637278291</v>
      </c>
      <c r="AA1780" s="137">
        <v>1.5263245971716499</v>
      </c>
      <c r="AB1780" s="137">
        <v>1.5229651738924646</v>
      </c>
      <c r="AC1780" s="137">
        <v>1.5189248017418358</v>
      </c>
      <c r="AD1780" s="137">
        <v>1.5140813087083003</v>
      </c>
      <c r="AE1780" s="137">
        <v>1.5082977855562567</v>
      </c>
      <c r="AF1780" s="137">
        <v>1.501424108041056</v>
      </c>
      <c r="AG1780" s="137">
        <v>1.4933002864337481</v>
      </c>
      <c r="AH1780" s="137">
        <v>1.4837622544989006</v>
      </c>
      <c r="AI1780" s="137">
        <v>1.4726506882069412</v>
      </c>
      <c r="AJ1780" s="137">
        <v>1.4598232685712096</v>
      </c>
      <c r="AK1780" s="137">
        <v>1.4451703979393953</v>
      </c>
      <c r="AL1780" s="137">
        <v>1.428633689780449</v>
      </c>
      <c r="AM1780" s="137">
        <v>1.4102255907594137</v>
      </c>
      <c r="AN1780" s="137">
        <v>1.390047398525966</v>
      </c>
      <c r="AO1780" s="137">
        <v>1.3683020125800052</v>
      </c>
      <c r="AP1780" s="137">
        <v>1.3452974406643303</v>
      </c>
      <c r="AQ1780" s="137">
        <v>1.3214378205169062</v>
      </c>
      <c r="AR1780" s="137">
        <v>1.2972007042462697</v>
      </c>
      <c r="AS1780" s="137">
        <v>1.2731023038342582</v>
      </c>
      <c r="AT1780" s="137">
        <v>1.2496554839853855</v>
      </c>
      <c r="AU1780" s="137">
        <v>1.2273274055618404</v>
      </c>
      <c r="AV1780" s="137">
        <v>1.2065039962458424</v>
      </c>
      <c r="AW1780" s="137">
        <v>1.1874666917779602</v>
      </c>
      <c r="AX1780" s="138">
        <v>1.1703838091184082</v>
      </c>
    </row>
    <row r="1781" spans="1:50">
      <c r="A1781" s="211" t="s">
        <v>66</v>
      </c>
      <c r="B1781" s="214" t="s">
        <v>66</v>
      </c>
      <c r="C1781" s="209" t="s">
        <v>36</v>
      </c>
      <c r="D1781" s="67" t="s">
        <v>24</v>
      </c>
      <c r="E1781" s="87" t="str">
        <f>A1781&amp;"/"&amp;B1781&amp;"/"&amp;C1781&amp;"/"&amp;D1781</f>
        <v>Geothermal power plants/Geothermal power plants/Electricity only/L</v>
      </c>
      <c r="F1781" s="55" t="str">
        <f>A1781</f>
        <v>Geothermal power plants</v>
      </c>
      <c r="G1781" s="55" t="str">
        <f>B1781</f>
        <v>Geothermal power plants</v>
      </c>
      <c r="H1781" s="55" t="str">
        <f>C1781</f>
        <v>Electricity only</v>
      </c>
      <c r="I1781" s="85" t="str">
        <f t="shared" si="90"/>
        <v>L</v>
      </c>
      <c r="J1781" s="139">
        <v>32.53223915592028</v>
      </c>
      <c r="K1781" s="139">
        <v>32.508150807927294</v>
      </c>
      <c r="L1781" s="139">
        <v>32.480231278174692</v>
      </c>
      <c r="M1781" s="139">
        <v>32.447883725424603</v>
      </c>
      <c r="N1781" s="139">
        <v>32.410422651212592</v>
      </c>
      <c r="O1781" s="139">
        <v>32.367062229092674</v>
      </c>
      <c r="P1781" s="139">
        <v>32.316903627489346</v>
      </c>
      <c r="Q1781" s="139">
        <v>32.258921442361661</v>
      </c>
      <c r="R1781" s="139">
        <v>32.191949456455667</v>
      </c>
      <c r="S1781" s="139">
        <v>32.114666079106378</v>
      </c>
      <c r="T1781" s="139">
        <v>32.025580003275614</v>
      </c>
      <c r="U1781" s="139">
        <v>31.923016854286981</v>
      </c>
      <c r="V1781" s="139">
        <v>31.80510790667849</v>
      </c>
      <c r="W1781" s="139">
        <v>31.669782318767506</v>
      </c>
      <c r="X1781" s="139">
        <v>31.514764781065519</v>
      </c>
      <c r="Y1781" s="139">
        <v>31.337580987660431</v>
      </c>
      <c r="Z1781" s="139">
        <v>31.135573897149118</v>
      </c>
      <c r="AA1781" s="139">
        <v>30.9059343068391</v>
      </c>
      <c r="AB1781" s="139">
        <v>30.645749743632031</v>
      </c>
      <c r="AC1781" s="139">
        <v>30.352075957898034</v>
      </c>
      <c r="AD1781" s="139">
        <v>30.022035223186627</v>
      </c>
      <c r="AE1781" s="139">
        <v>29.652944973479077</v>
      </c>
      <c r="AF1781" s="139">
        <v>29.242478789440682</v>
      </c>
      <c r="AG1781" s="139">
        <v>28.788859107992387</v>
      </c>
      <c r="AH1781" s="139">
        <v>28.29107706647207</v>
      </c>
      <c r="AI1781" s="139">
        <v>27.749129555599954</v>
      </c>
      <c r="AJ1781" s="139">
        <v>27.164257091477367</v>
      </c>
      <c r="AK1781" s="139">
        <v>26.539159209983922</v>
      </c>
      <c r="AL1781" s="139">
        <v>25.878157955704896</v>
      </c>
      <c r="AM1781" s="139">
        <v>25.187276409488124</v>
      </c>
      <c r="AN1781" s="139">
        <v>24.474200075453275</v>
      </c>
      <c r="AO1781" s="139">
        <v>23.748096108273433</v>
      </c>
      <c r="AP1781" s="139">
        <v>23.019279644622248</v>
      </c>
      <c r="AQ1781" s="139">
        <v>22.298737065642186</v>
      </c>
      <c r="AR1781" s="139">
        <v>21.597539891031175</v>
      </c>
      <c r="AS1781" s="139">
        <v>20.926205315042651</v>
      </c>
      <c r="AT1781" s="139">
        <v>20.294074434893535</v>
      </c>
      <c r="AU1781" s="139">
        <v>19.708782205527754</v>
      </c>
      <c r="AV1781" s="139">
        <v>19.175882030665385</v>
      </c>
      <c r="AW1781" s="139">
        <v>18.698664427431336</v>
      </c>
      <c r="AX1781" s="140">
        <v>18.278178671651741</v>
      </c>
    </row>
    <row r="1782" spans="1:50">
      <c r="A1782" s="212"/>
      <c r="B1782" s="215"/>
      <c r="C1782" s="206"/>
      <c r="D1782" s="52" t="s">
        <v>25</v>
      </c>
      <c r="E1782" s="86" t="str">
        <f>A1781&amp;"/"&amp;B1781&amp;"/"&amp;C1781&amp;"/"&amp;D1782</f>
        <v>Geothermal power plants/Geothermal power plants/Electricity only/M</v>
      </c>
      <c r="F1782" s="61" t="str">
        <f>A1781</f>
        <v>Geothermal power plants</v>
      </c>
      <c r="G1782" s="61" t="str">
        <f>B1781</f>
        <v>Geothermal power plants</v>
      </c>
      <c r="H1782" s="61" t="str">
        <f>C1781</f>
        <v>Electricity only</v>
      </c>
      <c r="I1782" s="84" t="str">
        <f t="shared" si="90"/>
        <v>M</v>
      </c>
      <c r="J1782" s="135">
        <v>34.158851113716295</v>
      </c>
      <c r="K1782" s="135">
        <v>34.128059956423904</v>
      </c>
      <c r="L1782" s="135">
        <v>34.092381914939992</v>
      </c>
      <c r="M1782" s="135">
        <v>34.051059278524058</v>
      </c>
      <c r="N1782" s="135">
        <v>34.003223035057474</v>
      </c>
      <c r="O1782" s="135">
        <v>33.947878665494436</v>
      </c>
      <c r="P1782" s="135">
        <v>33.883890886096857</v>
      </c>
      <c r="Q1782" s="135">
        <v>33.809967558040093</v>
      </c>
      <c r="R1782" s="135">
        <v>33.724643131235538</v>
      </c>
      <c r="S1782" s="135">
        <v>33.626262186647843</v>
      </c>
      <c r="T1782" s="135">
        <v>33.512963900065223</v>
      </c>
      <c r="U1782" s="135">
        <v>33.38266858127988</v>
      </c>
      <c r="V1782" s="135">
        <v>33.233067855312342</v>
      </c>
      <c r="W1782" s="135">
        <v>33.061620551462198</v>
      </c>
      <c r="X1782" s="135">
        <v>32.865556947412955</v>
      </c>
      <c r="Y1782" s="135">
        <v>32.641894659825013</v>
      </c>
      <c r="Z1782" s="135">
        <v>32.387470136262834</v>
      </c>
      <c r="AA1782" s="135">
        <v>32.098990307506121</v>
      </c>
      <c r="AB1782" s="135">
        <v>31.773109378912125</v>
      </c>
      <c r="AC1782" s="135">
        <v>31.406535791115715</v>
      </c>
      <c r="AD1782" s="135">
        <v>30.996173816960052</v>
      </c>
      <c r="AE1782" s="135">
        <v>30.539302779725908</v>
      </c>
      <c r="AF1782" s="135">
        <v>30.033794147791379</v>
      </c>
      <c r="AG1782" s="135">
        <v>29.478362491819794</v>
      </c>
      <c r="AH1782" s="135">
        <v>28.872840339681488</v>
      </c>
      <c r="AI1782" s="135">
        <v>28.218459491556015</v>
      </c>
      <c r="AJ1782" s="135">
        <v>27.51811300560847</v>
      </c>
      <c r="AK1782" s="135">
        <v>26.776564112218995</v>
      </c>
      <c r="AL1782" s="135">
        <v>26.000562716806719</v>
      </c>
      <c r="AM1782" s="135">
        <v>25.198829351450311</v>
      </c>
      <c r="AN1782" s="135">
        <v>24.381872857843661</v>
      </c>
      <c r="AO1782" s="135">
        <v>23.561623299863115</v>
      </c>
      <c r="AP1782" s="135">
        <v>22.750885340470187</v>
      </c>
      <c r="AQ1782" s="135">
        <v>21.962646680071245</v>
      </c>
      <c r="AR1782" s="135">
        <v>21.209305550467569</v>
      </c>
      <c r="AS1782" s="135">
        <v>20.501903413914008</v>
      </c>
      <c r="AT1782" s="135">
        <v>19.849457042624749</v>
      </c>
      <c r="AU1782" s="135">
        <v>19.258474071681466</v>
      </c>
      <c r="AV1782" s="135">
        <v>18.732708763402222</v>
      </c>
      <c r="AW1782" s="135">
        <v>18.273176017080704</v>
      </c>
      <c r="AX1782" s="136">
        <v>17.87840090273103</v>
      </c>
    </row>
    <row r="1783" spans="1:50">
      <c r="A1783" s="213"/>
      <c r="B1783" s="218"/>
      <c r="C1783" s="210"/>
      <c r="D1783" s="93" t="s">
        <v>38</v>
      </c>
      <c r="E1783" s="73" t="str">
        <f>A1781&amp;"/"&amp;B1781&amp;"/"&amp;C1781&amp;"/"&amp;D1783</f>
        <v>Geothermal power plants/Geothermal power plants/Electricity only/S</v>
      </c>
      <c r="F1783" s="91" t="str">
        <f>A1781</f>
        <v>Geothermal power plants</v>
      </c>
      <c r="G1783" s="91" t="str">
        <f>B1781</f>
        <v>Geothermal power plants</v>
      </c>
      <c r="H1783" s="91" t="str">
        <f>C1781</f>
        <v>Electricity only</v>
      </c>
      <c r="I1783" s="70" t="str">
        <f t="shared" ref="I1783:I1797" si="91">D1783</f>
        <v>S</v>
      </c>
      <c r="J1783" s="137">
        <v>35.866793669402114</v>
      </c>
      <c r="K1783" s="137">
        <v>35.848307950614746</v>
      </c>
      <c r="L1783" s="137">
        <v>35.826861051988047</v>
      </c>
      <c r="M1783" s="137">
        <v>35.801984322733475</v>
      </c>
      <c r="N1783" s="137">
        <v>35.773136920420228</v>
      </c>
      <c r="O1783" s="137">
        <v>35.739695379897007</v>
      </c>
      <c r="P1783" s="137">
        <v>35.700941917735797</v>
      </c>
      <c r="Q1783" s="137">
        <v>35.656051407769922</v>
      </c>
      <c r="R1783" s="137">
        <v>35.604076997520288</v>
      </c>
      <c r="S1783" s="137">
        <v>35.543934388299832</v>
      </c>
      <c r="T1783" s="137">
        <v>35.474384879956418</v>
      </c>
      <c r="U1783" s="137">
        <v>35.394017392532149</v>
      </c>
      <c r="V1783" s="137">
        <v>35.301229831243887</v>
      </c>
      <c r="W1783" s="137">
        <v>35.194210369453309</v>
      </c>
      <c r="X1783" s="137">
        <v>35.070919499348761</v>
      </c>
      <c r="Y1783" s="137">
        <v>34.929074055069165</v>
      </c>
      <c r="Z1783" s="137">
        <v>34.766134860003405</v>
      </c>
      <c r="AA1783" s="137">
        <v>34.57930019713384</v>
      </c>
      <c r="AB1783" s="137">
        <v>34.365507948331057</v>
      </c>
      <c r="AC1783" s="137">
        <v>34.12144998023377</v>
      </c>
      <c r="AD1783" s="137">
        <v>33.843603131277554</v>
      </c>
      <c r="AE1783" s="137">
        <v>33.528281900779675</v>
      </c>
      <c r="AF1783" s="137">
        <v>33.171718530388212</v>
      </c>
      <c r="AG1783" s="137">
        <v>32.770176409257573</v>
      </c>
      <c r="AH1783" s="137">
        <v>32.320102360010196</v>
      </c>
      <c r="AI1783" s="137">
        <v>31.818322031006151</v>
      </c>
      <c r="AJ1783" s="137">
        <v>31.262279938006447</v>
      </c>
      <c r="AK1783" s="137">
        <v>30.650321279243428</v>
      </c>
      <c r="AL1783" s="137">
        <v>29.982006225065494</v>
      </c>
      <c r="AM1783" s="137">
        <v>29.258438977428192</v>
      </c>
      <c r="AN1783" s="137">
        <v>28.482584030858042</v>
      </c>
      <c r="AO1783" s="137">
        <v>27.659531994335751</v>
      </c>
      <c r="AP1783" s="137">
        <v>26.796669156684867</v>
      </c>
      <c r="AQ1783" s="137">
        <v>25.903701562348893</v>
      </c>
      <c r="AR1783" s="137">
        <v>24.992488877858257</v>
      </c>
      <c r="AS1783" s="137">
        <v>24.076658339813982</v>
      </c>
      <c r="AT1783" s="137">
        <v>23.170995309257826</v>
      </c>
      <c r="AU1783" s="137">
        <v>22.290642086634119</v>
      </c>
      <c r="AV1783" s="137">
        <v>21.450174707366592</v>
      </c>
      <c r="AW1783" s="137">
        <v>20.662659544782915</v>
      </c>
      <c r="AX1783" s="138">
        <v>19.93880809409163</v>
      </c>
    </row>
    <row r="1784" spans="1:50">
      <c r="A1784" s="211" t="s">
        <v>67</v>
      </c>
      <c r="B1784" s="14" t="s">
        <v>68</v>
      </c>
      <c r="C1784" s="15" t="s">
        <v>36</v>
      </c>
      <c r="D1784" s="111" t="s">
        <v>25</v>
      </c>
      <c r="E1784" s="112" t="str">
        <f>A1784&amp;"/"&amp;B1784&amp;"/"&amp;C1784&amp;"/"&amp;D1784</f>
        <v>Tide, wave and ocean power plants/Tidal/Electricity only/M</v>
      </c>
      <c r="F1784" s="113" t="str">
        <f>A1784</f>
        <v>Tide, wave and ocean power plants</v>
      </c>
      <c r="G1784" s="113" t="str">
        <f>B1784</f>
        <v>Tidal</v>
      </c>
      <c r="H1784" s="113" t="str">
        <f>C1784</f>
        <v>Electricity only</v>
      </c>
      <c r="I1784" s="114" t="str">
        <f t="shared" si="91"/>
        <v>M</v>
      </c>
      <c r="J1784" s="145">
        <v>4.8534583821805386</v>
      </c>
      <c r="K1784" s="145">
        <v>4.8371163465389806</v>
      </c>
      <c r="L1784" s="145">
        <v>4.8191785074267912</v>
      </c>
      <c r="M1784" s="145">
        <v>4.7995029547394763</v>
      </c>
      <c r="N1784" s="145">
        <v>4.7779381600899384</v>
      </c>
      <c r="O1784" s="145">
        <v>4.7543229974283738</v>
      </c>
      <c r="P1784" s="145">
        <v>4.7284869484855978</v>
      </c>
      <c r="Q1784" s="145">
        <v>4.7002505387272526</v>
      </c>
      <c r="R1784" s="145">
        <v>4.6694260559908338</v>
      </c>
      <c r="S1784" s="145">
        <v>4.6358186104308574</v>
      </c>
      <c r="T1784" s="145">
        <v>4.5992276004277146</v>
      </c>
      <c r="U1784" s="145">
        <v>4.5594486541809465</v>
      </c>
      <c r="V1784" s="145">
        <v>4.5162761200845987</v>
      </c>
      <c r="W1784" s="145">
        <v>4.4695061797439619</v>
      </c>
      <c r="X1784" s="145">
        <v>4.4189406544867911</v>
      </c>
      <c r="Y1784" s="145">
        <v>4.3643915680716372</v>
      </c>
      <c r="Z1784" s="145">
        <v>4.3056865134215458</v>
      </c>
      <c r="AA1784" s="145">
        <v>4.2426748478941194</v>
      </c>
      <c r="AB1784" s="145">
        <v>4.1752347080957914</v>
      </c>
      <c r="AC1784" s="145">
        <v>4.1032807899759387</v>
      </c>
      <c r="AD1784" s="145">
        <v>4.0267727817415118</v>
      </c>
      <c r="AE1784" s="145">
        <v>3.9457242656488121</v>
      </c>
      <c r="AF1784" s="145">
        <v>3.8602118208261818</v>
      </c>
      <c r="AG1784" s="145">
        <v>3.7703839655767113</v>
      </c>
      <c r="AH1784" s="145">
        <v>3.6764694789933068</v>
      </c>
      <c r="AI1784" s="145">
        <v>3.5787845457982019</v>
      </c>
      <c r="AJ1784" s="145">
        <v>3.4777380856670024</v>
      </c>
      <c r="AK1784" s="145">
        <v>3.3738345723171608</v>
      </c>
      <c r="AL1784" s="145">
        <v>3.2676736338826631</v>
      </c>
      <c r="AM1784" s="145">
        <v>3.1599457708451149</v>
      </c>
      <c r="AN1784" s="145">
        <v>3.0514236458333386</v>
      </c>
      <c r="AO1784" s="145">
        <v>2.942948601226953</v>
      </c>
      <c r="AP1784" s="145">
        <v>2.8354123479937283</v>
      </c>
      <c r="AQ1784" s="145">
        <v>2.7297341333918856</v>
      </c>
      <c r="AR1784" s="145">
        <v>2.62683411285908</v>
      </c>
      <c r="AS1784" s="145">
        <v>2.527604084549</v>
      </c>
      <c r="AT1784" s="145">
        <v>2.4328771426986955</v>
      </c>
      <c r="AU1784" s="145">
        <v>2.3433981099733252</v>
      </c>
      <c r="AV1784" s="145">
        <v>2.259796761919044</v>
      </c>
      <c r="AW1784" s="145">
        <v>2.1825658133553167</v>
      </c>
      <c r="AX1784" s="146">
        <v>2.1120453745458212</v>
      </c>
    </row>
    <row r="1785" spans="1:50">
      <c r="A1785" s="213"/>
      <c r="B1785" s="16" t="s">
        <v>69</v>
      </c>
      <c r="C1785" s="17" t="s">
        <v>36</v>
      </c>
      <c r="D1785" s="93" t="s">
        <v>25</v>
      </c>
      <c r="E1785" s="73" t="str">
        <f>A1784&amp;"/"&amp;B1785&amp;"/"&amp;C1785&amp;"/"&amp;D1785</f>
        <v>Tide, wave and ocean power plants/Wave/Electricity only/M</v>
      </c>
      <c r="F1785" s="91" t="str">
        <f>A1784</f>
        <v>Tide, wave and ocean power plants</v>
      </c>
      <c r="G1785" s="91" t="str">
        <f>B1785</f>
        <v>Wave</v>
      </c>
      <c r="H1785" s="91" t="str">
        <f>C1785</f>
        <v>Electricity only</v>
      </c>
      <c r="I1785" s="70" t="str">
        <f t="shared" si="91"/>
        <v>M</v>
      </c>
      <c r="J1785" s="137">
        <v>8.1538100820633073</v>
      </c>
      <c r="K1785" s="137">
        <v>8.1279410555318883</v>
      </c>
      <c r="L1785" s="137">
        <v>8.0995283833060832</v>
      </c>
      <c r="M1785" s="137">
        <v>8.0683420085944331</v>
      </c>
      <c r="N1785" s="137">
        <v>8.0341353904432022</v>
      </c>
      <c r="O1785" s="137">
        <v>7.9966452845429012</v>
      </c>
      <c r="P1785" s="137">
        <v>7.9555917740235707</v>
      </c>
      <c r="Q1785" s="137">
        <v>7.9106786175863801</v>
      </c>
      <c r="R1785" s="137">
        <v>7.861593992779742</v>
      </c>
      <c r="S1785" s="137">
        <v>7.8080117230063761</v>
      </c>
      <c r="T1785" s="137">
        <v>7.7495930874624568</v>
      </c>
      <c r="U1785" s="137">
        <v>7.6859893229731453</v>
      </c>
      <c r="V1785" s="137">
        <v>7.6168449346577205</v>
      </c>
      <c r="W1785" s="137">
        <v>7.5418019372924405</v>
      </c>
      <c r="X1785" s="137">
        <v>7.4605051495643524</v>
      </c>
      <c r="Y1785" s="137">
        <v>7.3726086571918632</v>
      </c>
      <c r="Z1785" s="137">
        <v>7.2777835458492559</v>
      </c>
      <c r="AA1785" s="137">
        <v>7.1757269783988624</v>
      </c>
      <c r="AB1785" s="137">
        <v>7.0661726503638862</v>
      </c>
      <c r="AC1785" s="137">
        <v>6.9489026001648373</v>
      </c>
      <c r="AD1785" s="137">
        <v>6.8237602740585137</v>
      </c>
      <c r="AE1785" s="137">
        <v>6.6906646484492898</v>
      </c>
      <c r="AF1785" s="137">
        <v>6.5496250941940115</v>
      </c>
      <c r="AG1785" s="137">
        <v>6.4007565307316163</v>
      </c>
      <c r="AH1785" s="137">
        <v>6.244294267287767</v>
      </c>
      <c r="AI1785" s="137">
        <v>6.0806077726558696</v>
      </c>
      <c r="AJ1785" s="137">
        <v>5.9102124670037783</v>
      </c>
      <c r="AK1785" s="137">
        <v>5.7337785060932944</v>
      </c>
      <c r="AL1785" s="137">
        <v>5.5521354514845278</v>
      </c>
      <c r="AM1785" s="137">
        <v>5.3662717135893834</v>
      </c>
      <c r="AN1785" s="137">
        <v>5.177327741832757</v>
      </c>
      <c r="AO1785" s="137">
        <v>4.986582138181693</v>
      </c>
      <c r="AP1785" s="137">
        <v>4.7954301993364998</v>
      </c>
      <c r="AQ1785" s="137">
        <v>4.605354848260661</v>
      </c>
      <c r="AR1785" s="137">
        <v>4.417890479108511</v>
      </c>
      <c r="AS1785" s="137">
        <v>4.2345808720909508</v>
      </c>
      <c r="AT1785" s="137">
        <v>4.0569329770709706</v>
      </c>
      <c r="AU1785" s="137">
        <v>3.8863689411624311</v>
      </c>
      <c r="AV1785" s="137">
        <v>3.7241791833279749</v>
      </c>
      <c r="AW1785" s="137">
        <v>3.5714795202004797</v>
      </c>
      <c r="AX1785" s="138">
        <v>3.4291752643930264</v>
      </c>
    </row>
    <row r="1786" spans="1:50">
      <c r="A1786" s="211" t="s">
        <v>70</v>
      </c>
      <c r="B1786" s="214" t="s">
        <v>71</v>
      </c>
      <c r="C1786" s="209" t="s">
        <v>36</v>
      </c>
      <c r="D1786" s="67" t="s">
        <v>24</v>
      </c>
      <c r="E1786" s="87" t="str">
        <f>A1786&amp;"/"&amp;B1786&amp;"/"&amp;C1786&amp;"/"&amp;D1786</f>
        <v>Hydro plants/Run-of-river/Electricity only/L</v>
      </c>
      <c r="F1786" s="55" t="str">
        <f>A1786</f>
        <v>Hydro plants</v>
      </c>
      <c r="G1786" s="55" t="str">
        <f>B1786</f>
        <v>Run-of-river</v>
      </c>
      <c r="H1786" s="55" t="str">
        <f>C1786</f>
        <v>Electricity only</v>
      </c>
      <c r="I1786" s="85" t="str">
        <f t="shared" si="91"/>
        <v>L</v>
      </c>
      <c r="J1786" s="139">
        <v>0.80539273153575619</v>
      </c>
      <c r="K1786" s="139">
        <v>0.8050515178308999</v>
      </c>
      <c r="L1786" s="139">
        <v>0.80467693474242563</v>
      </c>
      <c r="M1786" s="139">
        <v>0.80426600118259917</v>
      </c>
      <c r="N1786" s="139">
        <v>0.80381552995387173</v>
      </c>
      <c r="O1786" s="139">
        <v>0.80332212672707504</v>
      </c>
      <c r="P1786" s="139">
        <v>0.80278219249429905</v>
      </c>
      <c r="Q1786" s="139">
        <v>0.80219193035483261</v>
      </c>
      <c r="R1786" s="139">
        <v>0.80154735760734286</v>
      </c>
      <c r="S1786" s="139">
        <v>0.80084432423276708</v>
      </c>
      <c r="T1786" s="139">
        <v>0.80007853895238812</v>
      </c>
      <c r="U1786" s="139">
        <v>0.7992456041238728</v>
      </c>
      <c r="V1786" s="139">
        <v>0.79834106078131273</v>
      </c>
      <c r="W1786" s="139">
        <v>0.79736044511690252</v>
      </c>
      <c r="X1786" s="139">
        <v>0.79629935762201265</v>
      </c>
      <c r="Y1786" s="139">
        <v>0.79515354593141918</v>
      </c>
      <c r="Z1786" s="139">
        <v>0.7939190021216177</v>
      </c>
      <c r="AA1786" s="139">
        <v>0.79259207477751337</v>
      </c>
      <c r="AB1786" s="139">
        <v>0.79116959553834376</v>
      </c>
      <c r="AC1786" s="139">
        <v>0.78964901904618701</v>
      </c>
      <c r="AD1786" s="139">
        <v>0.78802857424167716</v>
      </c>
      <c r="AE1786" s="139">
        <v>0.78630742379026397</v>
      </c>
      <c r="AF1786" s="139">
        <v>0.78448582710891646</v>
      </c>
      <c r="AG1786" s="139">
        <v>0.78256530105589883</v>
      </c>
      <c r="AH1786" s="139">
        <v>0.78054877093593011</v>
      </c>
      <c r="AI1786" s="139">
        <v>0.7784407031851035</v>
      </c>
      <c r="AJ1786" s="139">
        <v>0.77624721009202402</v>
      </c>
      <c r="AK1786" s="139">
        <v>0.77397611636508157</v>
      </c>
      <c r="AL1786" s="139">
        <v>0.77163697745969373</v>
      </c>
      <c r="AM1786" s="139">
        <v>0.76924104050687492</v>
      </c>
      <c r="AN1786" s="139">
        <v>0.76680114056247983</v>
      </c>
      <c r="AO1786" s="139">
        <v>0.76433152777209334</v>
      </c>
      <c r="AP1786" s="139">
        <v>0.76184762485594104</v>
      </c>
      <c r="AQ1786" s="139">
        <v>0.75936571886446358</v>
      </c>
      <c r="AR1786" s="139">
        <v>0.75690259610344812</v>
      </c>
      <c r="AS1786" s="139">
        <v>0.75447513402302224</v>
      </c>
      <c r="AT1786" s="139">
        <v>0.75209986817684549</v>
      </c>
      <c r="AU1786" s="139">
        <v>0.74979255554756086</v>
      </c>
      <c r="AV1786" s="139">
        <v>0.74756775713645873</v>
      </c>
      <c r="AW1786" s="139">
        <v>0.74543846241897549</v>
      </c>
      <c r="AX1786" s="140">
        <v>0.74341577598263442</v>
      </c>
    </row>
    <row r="1787" spans="1:50">
      <c r="A1787" s="212"/>
      <c r="B1787" s="215"/>
      <c r="C1787" s="206"/>
      <c r="D1787" s="52" t="s">
        <v>25</v>
      </c>
      <c r="E1787" s="86" t="str">
        <f>A1786&amp;"/"&amp;B1786&amp;"/"&amp;C1786&amp;"/"&amp;D1787</f>
        <v>Hydro plants/Run-of-river/Electricity only/M</v>
      </c>
      <c r="F1787" s="61" t="str">
        <f>A1786</f>
        <v>Hydro plants</v>
      </c>
      <c r="G1787" s="61" t="str">
        <f>B1786</f>
        <v>Run-of-river</v>
      </c>
      <c r="H1787" s="61" t="str">
        <f>C1786</f>
        <v>Electricity only</v>
      </c>
      <c r="I1787" s="84" t="str">
        <f t="shared" si="91"/>
        <v>M</v>
      </c>
      <c r="J1787" s="135">
        <v>0.80539273153575619</v>
      </c>
      <c r="K1787" s="135">
        <v>0.80511218339616308</v>
      </c>
      <c r="L1787" s="135">
        <v>0.80480383160939228</v>
      </c>
      <c r="M1787" s="135">
        <v>0.80446511284542399</v>
      </c>
      <c r="N1787" s="135">
        <v>0.80409326869342856</v>
      </c>
      <c r="O1787" s="135">
        <v>0.80368533986326562</v>
      </c>
      <c r="P1787" s="135">
        <v>0.8032381624620466</v>
      </c>
      <c r="Q1787" s="135">
        <v>0.80274836697980168</v>
      </c>
      <c r="R1787" s="135">
        <v>0.80221238072442214</v>
      </c>
      <c r="S1787" s="135">
        <v>0.80162643455798166</v>
      </c>
      <c r="T1787" s="135">
        <v>0.8009865749004994</v>
      </c>
      <c r="U1787" s="135">
        <v>0.80028868207768578</v>
      </c>
      <c r="V1787" s="135">
        <v>0.79952849618848054</v>
      </c>
      <c r="W1787" s="135">
        <v>0.79870165174593422</v>
      </c>
      <c r="X1787" s="135">
        <v>0.79780372238791841</v>
      </c>
      <c r="Y1787" s="135">
        <v>0.7968302769458101</v>
      </c>
      <c r="Z1787" s="135">
        <v>0.79577694808001065</v>
      </c>
      <c r="AA1787" s="135">
        <v>0.79463951451841941</v>
      </c>
      <c r="AB1787" s="135">
        <v>0.79341399764330733</v>
      </c>
      <c r="AC1787" s="135">
        <v>0.7920967727385797</v>
      </c>
      <c r="AD1787" s="135">
        <v>0.79068469461040114</v>
      </c>
      <c r="AE1787" s="135">
        <v>0.78917523651240407</v>
      </c>
      <c r="AF1787" s="135">
        <v>0.78756664033513779</v>
      </c>
      <c r="AG1787" s="135">
        <v>0.78585807486660819</v>
      </c>
      <c r="AH1787" s="135">
        <v>0.78404979762693805</v>
      </c>
      <c r="AI1787" s="135">
        <v>0.78214331438318496</v>
      </c>
      <c r="AJ1787" s="135">
        <v>0.78014152905035761</v>
      </c>
      <c r="AK1787" s="135">
        <v>0.77804887540614764</v>
      </c>
      <c r="AL1787" s="135">
        <v>0.77587142104635221</v>
      </c>
      <c r="AM1787" s="135">
        <v>0.77361693346540783</v>
      </c>
      <c r="AN1787" s="135">
        <v>0.77129489824962616</v>
      </c>
      <c r="AO1787" s="135">
        <v>0.76891648029145243</v>
      </c>
      <c r="AP1787" s="135">
        <v>0.76649442079732855</v>
      </c>
      <c r="AQ1787" s="135">
        <v>0.76404286571634861</v>
      </c>
      <c r="AR1787" s="135">
        <v>0.76157712499842745</v>
      </c>
      <c r="AS1787" s="135">
        <v>0.7591133666037484</v>
      </c>
      <c r="AT1787" s="135">
        <v>0.75666825409730554</v>
      </c>
      <c r="AU1787" s="135">
        <v>0.75425854152199001</v>
      </c>
      <c r="AV1787" s="135">
        <v>0.75190064352415753</v>
      </c>
      <c r="AW1787" s="135">
        <v>0.74961020187202843</v>
      </c>
      <c r="AX1787" s="136">
        <v>0.7474016710974366</v>
      </c>
    </row>
    <row r="1788" spans="1:50">
      <c r="A1788" s="212"/>
      <c r="B1788" s="215"/>
      <c r="C1788" s="206"/>
      <c r="D1788" s="52" t="s">
        <v>38</v>
      </c>
      <c r="E1788" s="86" t="str">
        <f>A1786&amp;"/"&amp;B1786&amp;"/"&amp;C1786&amp;"/"&amp;D1788</f>
        <v>Hydro plants/Run-of-river/Electricity only/S</v>
      </c>
      <c r="F1788" s="61" t="str">
        <f>A1786</f>
        <v>Hydro plants</v>
      </c>
      <c r="G1788" s="61" t="str">
        <f>B1786</f>
        <v>Run-of-river</v>
      </c>
      <c r="H1788" s="61" t="str">
        <f>C1786</f>
        <v>Electricity only</v>
      </c>
      <c r="I1788" s="84" t="str">
        <f t="shared" si="91"/>
        <v>S</v>
      </c>
      <c r="J1788" s="135">
        <v>0.80539273153575619</v>
      </c>
      <c r="K1788" s="135">
        <v>0.80516223700867229</v>
      </c>
      <c r="L1788" s="135">
        <v>0.8049086503284425</v>
      </c>
      <c r="M1788" s="135">
        <v>0.80462978842311494</v>
      </c>
      <c r="N1788" s="135">
        <v>0.80432328998439884</v>
      </c>
      <c r="O1788" s="135">
        <v>0.80398660708916592</v>
      </c>
      <c r="P1788" s="135">
        <v>0.80361699790601238</v>
      </c>
      <c r="Q1788" s="135">
        <v>0.80321152093160719</v>
      </c>
      <c r="R1788" s="135">
        <v>0.80276703128963633</v>
      </c>
      <c r="S1788" s="135">
        <v>0.80228017972256582</v>
      </c>
      <c r="T1788" s="135">
        <v>0.80174741501194902</v>
      </c>
      <c r="U1788" s="135">
        <v>0.80116499067425817</v>
      </c>
      <c r="V1788" s="135">
        <v>0.80052897689250058</v>
      </c>
      <c r="W1788" s="135">
        <v>0.79983527875368421</v>
      </c>
      <c r="X1788" s="135">
        <v>0.7990796619608791</v>
      </c>
      <c r="Y1788" s="135">
        <v>0.79825778726588981</v>
      </c>
      <c r="Z1788" s="135">
        <v>0.79736525491123256</v>
      </c>
      <c r="AA1788" s="135">
        <v>0.79639766036181825</v>
      </c>
      <c r="AB1788" s="135">
        <v>0.79535066252793785</v>
      </c>
      <c r="AC1788" s="135">
        <v>0.79422006550944113</v>
      </c>
      <c r="AD1788" s="135">
        <v>0.79300191460207692</v>
      </c>
      <c r="AE1788" s="135">
        <v>0.79169260687610221</v>
      </c>
      <c r="AF1788" s="135">
        <v>0.79028901604186552</v>
      </c>
      <c r="AG1788" s="135">
        <v>0.78878863054000514</v>
      </c>
      <c r="AH1788" s="135">
        <v>0.78718970282818512</v>
      </c>
      <c r="AI1788" s="135">
        <v>0.78549140669041062</v>
      </c>
      <c r="AJ1788" s="135">
        <v>0.78369399809897955</v>
      </c>
      <c r="AK1788" s="135">
        <v>0.78179897377053864</v>
      </c>
      <c r="AL1788" s="135">
        <v>0.77980922016611842</v>
      </c>
      <c r="AM1788" s="135">
        <v>0.77772914441419538</v>
      </c>
      <c r="AN1788" s="135">
        <v>0.77556477764128873</v>
      </c>
      <c r="AO1788" s="135">
        <v>0.77332384065531878</v>
      </c>
      <c r="AP1788" s="135">
        <v>0.7710157620294924</v>
      </c>
      <c r="AQ1788" s="135">
        <v>0.76865163954968085</v>
      </c>
      <c r="AR1788" s="135">
        <v>0.76624413784132039</v>
      </c>
      <c r="AS1788" s="135">
        <v>0.7638073178292939</v>
      </c>
      <c r="AT1788" s="135">
        <v>0.76135639744308092</v>
      </c>
      <c r="AU1788" s="135">
        <v>0.75890744746535821</v>
      </c>
      <c r="AV1788" s="135">
        <v>0.75647703130478239</v>
      </c>
      <c r="AW1788" s="135">
        <v>0.75408180230408894</v>
      </c>
      <c r="AX1788" s="136">
        <v>0.75173807644942126</v>
      </c>
    </row>
    <row r="1789" spans="1:50">
      <c r="A1789" s="212"/>
      <c r="B1789" s="224"/>
      <c r="C1789" s="216"/>
      <c r="D1789" s="106" t="s">
        <v>47</v>
      </c>
      <c r="E1789" s="107" t="str">
        <f>A1786&amp;"/"&amp;B1786&amp;"/"&amp;C1786&amp;"/"&amp;D1789</f>
        <v>Hydro plants/Run-of-river/Electricity only/XS</v>
      </c>
      <c r="F1789" s="108" t="str">
        <f>A1786</f>
        <v>Hydro plants</v>
      </c>
      <c r="G1789" s="108" t="str">
        <f>B1786</f>
        <v>Run-of-river</v>
      </c>
      <c r="H1789" s="108" t="str">
        <f>C1786</f>
        <v>Electricity only</v>
      </c>
      <c r="I1789" s="109" t="str">
        <f t="shared" si="91"/>
        <v>XS</v>
      </c>
      <c r="J1789" s="143">
        <v>0.8053927315357563</v>
      </c>
      <c r="K1789" s="143">
        <v>0.80520347815008231</v>
      </c>
      <c r="L1789" s="143">
        <v>0.80499509576656159</v>
      </c>
      <c r="M1789" s="143">
        <v>0.8047657392292431</v>
      </c>
      <c r="N1789" s="143">
        <v>0.80451340454857456</v>
      </c>
      <c r="O1789" s="143">
        <v>0.80423591943079287</v>
      </c>
      <c r="P1789" s="143">
        <v>0.80393093422577833</v>
      </c>
      <c r="Q1789" s="143">
        <v>0.80359591358992255</v>
      </c>
      <c r="R1789" s="143">
        <v>0.80322812922869846</v>
      </c>
      <c r="S1789" s="143">
        <v>0.80282465416146587</v>
      </c>
      <c r="T1789" s="143">
        <v>0.80238235903868771</v>
      </c>
      <c r="U1789" s="143">
        <v>0.80189791113867026</v>
      </c>
      <c r="V1789" s="143">
        <v>0.80136777677592208</v>
      </c>
      <c r="W1789" s="143">
        <v>0.80078822796392779</v>
      </c>
      <c r="X1789" s="143">
        <v>0.80015535428785312</v>
      </c>
      <c r="Y1789" s="143">
        <v>0.799465081051972</v>
      </c>
      <c r="Z1789" s="143">
        <v>0.79871319486478121</v>
      </c>
      <c r="AA1789" s="143">
        <v>0.79789537790167508</v>
      </c>
      <c r="AB1789" s="143">
        <v>0.79700725212750323</v>
      </c>
      <c r="AC1789" s="143">
        <v>0.7960444347530975</v>
      </c>
      <c r="AD1789" s="143">
        <v>0.79500260612143014</v>
      </c>
      <c r="AE1789" s="143">
        <v>0.79387759104820677</v>
      </c>
      <c r="AF1789" s="143">
        <v>0.7926654543542081</v>
      </c>
      <c r="AG1789" s="143">
        <v>0.79136261089795357</v>
      </c>
      <c r="AH1789" s="143">
        <v>0.78996594982480295</v>
      </c>
      <c r="AI1789" s="143">
        <v>0.78847297197538047</v>
      </c>
      <c r="AJ1789" s="143">
        <v>0.78688193843525689</v>
      </c>
      <c r="AK1789" s="143">
        <v>0.78519202706760294</v>
      </c>
      <c r="AL1789" s="143">
        <v>0.78340349258093867</v>
      </c>
      <c r="AM1789" s="143">
        <v>0.78151782430237215</v>
      </c>
      <c r="AN1789" s="143">
        <v>0.7795378944419965</v>
      </c>
      <c r="AO1789" s="143">
        <v>0.77746808836956294</v>
      </c>
      <c r="AP1789" s="143">
        <v>0.7753144074349172</v>
      </c>
      <c r="AQ1789" s="143">
        <v>0.77308453432706847</v>
      </c>
      <c r="AR1789" s="143">
        <v>0.77078785106879122</v>
      </c>
      <c r="AS1789" s="143">
        <v>0.76843540065434524</v>
      </c>
      <c r="AT1789" s="143">
        <v>0.76603978518180682</v>
      </c>
      <c r="AU1789" s="143">
        <v>0.76361499615493744</v>
      </c>
      <c r="AV1789" s="143">
        <v>0.76117617636977086</v>
      </c>
      <c r="AW1789" s="143">
        <v>0.75873931726486077</v>
      </c>
      <c r="AX1789" s="144">
        <v>0.75632090047256362</v>
      </c>
    </row>
    <row r="1790" spans="1:50">
      <c r="A1790" s="212"/>
      <c r="B1790" s="215" t="s">
        <v>72</v>
      </c>
      <c r="C1790" s="206" t="s">
        <v>36</v>
      </c>
      <c r="D1790" s="52" t="s">
        <v>24</v>
      </c>
      <c r="E1790" s="86" t="str">
        <f>A1786&amp;"/"&amp;B1790&amp;"/"&amp;C1790&amp;"/"&amp;D1790</f>
        <v>Hydro plants/Reservoirs (dams)/Electricity only/L</v>
      </c>
      <c r="F1790" s="61" t="str">
        <f>A1786</f>
        <v>Hydro plants</v>
      </c>
      <c r="G1790" s="61" t="str">
        <f>B1790</f>
        <v>Reservoirs (dams)</v>
      </c>
      <c r="H1790" s="61" t="str">
        <f>C1790</f>
        <v>Electricity only</v>
      </c>
      <c r="I1790" s="84" t="str">
        <f t="shared" si="91"/>
        <v>L</v>
      </c>
      <c r="J1790" s="135">
        <v>0.87250879249706914</v>
      </c>
      <c r="K1790" s="135">
        <v>0.87249647464580871</v>
      </c>
      <c r="L1790" s="135">
        <v>0.87248352895682546</v>
      </c>
      <c r="M1790" s="135">
        <v>0.87246992362878428</v>
      </c>
      <c r="N1790" s="135">
        <v>0.87245562527043841</v>
      </c>
      <c r="O1790" s="135">
        <v>0.87244059882333436</v>
      </c>
      <c r="P1790" s="135">
        <v>0.87242480748098972</v>
      </c>
      <c r="Q1790" s="135">
        <v>0.87240821260440826</v>
      </c>
      <c r="R1790" s="135">
        <v>0.87239077363379303</v>
      </c>
      <c r="S1790" s="135">
        <v>0.87237244799631886</v>
      </c>
      <c r="T1790" s="135">
        <v>0.87235319100981878</v>
      </c>
      <c r="U1790" s="135">
        <v>0.87233295578224335</v>
      </c>
      <c r="V1790" s="135">
        <v>0.87231169310674572</v>
      </c>
      <c r="W1790" s="135">
        <v>0.87228935135224883</v>
      </c>
      <c r="X1790" s="135">
        <v>0.87226587634935193</v>
      </c>
      <c r="Y1790" s="135">
        <v>0.87224121127142795</v>
      </c>
      <c r="Z1790" s="135">
        <v>0.87221529651077767</v>
      </c>
      <c r="AA1790" s="135">
        <v>0.87218806954969741</v>
      </c>
      <c r="AB1790" s="135">
        <v>0.87215946482632678</v>
      </c>
      <c r="AC1790" s="135">
        <v>0.87212941359515339</v>
      </c>
      <c r="AD1790" s="135">
        <v>0.87209784378204558</v>
      </c>
      <c r="AE1790" s="135">
        <v>0.87206467983370761</v>
      </c>
      <c r="AF1790" s="135">
        <v>0.87202984256145077</v>
      </c>
      <c r="AG1790" s="135">
        <v>0.87199324897919206</v>
      </c>
      <c r="AH1790" s="135">
        <v>0.87195481213560477</v>
      </c>
      <c r="AI1790" s="135">
        <v>0.87191444094036374</v>
      </c>
      <c r="AJ1790" s="135">
        <v>0.87187203998444684</v>
      </c>
      <c r="AK1790" s="135">
        <v>0.87182750935447439</v>
      </c>
      <c r="AL1790" s="135">
        <v>0.87178074444110287</v>
      </c>
      <c r="AM1790" s="135">
        <v>0.87173163574150769</v>
      </c>
      <c r="AN1790" s="135">
        <v>0.87168006865603187</v>
      </c>
      <c r="AO1790" s="135">
        <v>0.8716259232791137</v>
      </c>
      <c r="AP1790" s="135">
        <v>0.87156907418464813</v>
      </c>
      <c r="AQ1790" s="135">
        <v>0.87150939020598228</v>
      </c>
      <c r="AR1790" s="135">
        <v>0.87144673421080798</v>
      </c>
      <c r="AS1790" s="135">
        <v>0.87138096287126232</v>
      </c>
      <c r="AT1790" s="135">
        <v>0.87131192642962485</v>
      </c>
      <c r="AU1790" s="135">
        <v>0.87123946846006173</v>
      </c>
      <c r="AV1790" s="135">
        <v>0.87116342562696281</v>
      </c>
      <c r="AW1790" s="135">
        <v>0.87108362744049084</v>
      </c>
      <c r="AX1790" s="136">
        <v>0.87099989601007277</v>
      </c>
    </row>
    <row r="1791" spans="1:50">
      <c r="A1791" s="212"/>
      <c r="B1791" s="215"/>
      <c r="C1791" s="206"/>
      <c r="D1791" s="52" t="s">
        <v>25</v>
      </c>
      <c r="E1791" s="86" t="str">
        <f>A1786&amp;"/"&amp;B1790&amp;"/"&amp;C1790&amp;"/"&amp;D1791</f>
        <v>Hydro plants/Reservoirs (dams)/Electricity only/M</v>
      </c>
      <c r="F1791" s="61" t="str">
        <f>A1786</f>
        <v>Hydro plants</v>
      </c>
      <c r="G1791" s="61" t="str">
        <f>B1790</f>
        <v>Reservoirs (dams)</v>
      </c>
      <c r="H1791" s="61" t="str">
        <f>C1790</f>
        <v>Electricity only</v>
      </c>
      <c r="I1791" s="84" t="str">
        <f t="shared" si="91"/>
        <v>M</v>
      </c>
      <c r="J1791" s="135">
        <v>0.87250879249706925</v>
      </c>
      <c r="K1791" s="135">
        <v>0.87250180104370101</v>
      </c>
      <c r="L1791" s="135">
        <v>0.87249407556999903</v>
      </c>
      <c r="M1791" s="135">
        <v>0.87248553916074967</v>
      </c>
      <c r="N1791" s="135">
        <v>0.87247610687387389</v>
      </c>
      <c r="O1791" s="135">
        <v>0.87246568490999543</v>
      </c>
      <c r="P1791" s="135">
        <v>0.87245416969770195</v>
      </c>
      <c r="Q1791" s="135">
        <v>0.87244144688629577</v>
      </c>
      <c r="R1791" s="135">
        <v>0.87242739023711657</v>
      </c>
      <c r="S1791" s="135">
        <v>0.87241186040375263</v>
      </c>
      <c r="T1791" s="135">
        <v>0.87239470359065796</v>
      </c>
      <c r="U1791" s="135">
        <v>0.8723757500788486</v>
      </c>
      <c r="V1791" s="135">
        <v>0.87235481260647518</v>
      </c>
      <c r="W1791" s="135">
        <v>0.87233168459117461</v>
      </c>
      <c r="X1791" s="135">
        <v>0.8723061381801881</v>
      </c>
      <c r="Y1791" s="135">
        <v>0.87227792211332766</v>
      </c>
      <c r="Z1791" s="135">
        <v>0.87224675938298646</v>
      </c>
      <c r="AA1791" s="135">
        <v>0.87221234467455844</v>
      </c>
      <c r="AB1791" s="135">
        <v>0.87217434156988094</v>
      </c>
      <c r="AC1791" s="135">
        <v>0.87213237949569833</v>
      </c>
      <c r="AD1791" s="135">
        <v>0.87208605039870934</v>
      </c>
      <c r="AE1791" s="135">
        <v>0.87203490512857906</v>
      </c>
      <c r="AF1791" s="135">
        <v>0.87197844951045089</v>
      </c>
      <c r="AG1791" s="135">
        <v>0.87191614008908647</v>
      </c>
      <c r="AH1791" s="135">
        <v>0.87184737952792457</v>
      </c>
      <c r="AI1791" s="135">
        <v>0.87177151164821876</v>
      </c>
      <c r="AJ1791" s="135">
        <v>0.87168781609618662</v>
      </c>
      <c r="AK1791" s="135">
        <v>0.87159550262998331</v>
      </c>
      <c r="AL1791" s="135">
        <v>0.8714937050235505</v>
      </c>
      <c r="AM1791" s="135">
        <v>0.87138147459129789</v>
      </c>
      <c r="AN1791" s="135">
        <v>0.87125777334646093</v>
      </c>
      <c r="AO1791" s="135">
        <v>0.87112146681726876</v>
      </c>
      <c r="AP1791" s="135">
        <v>0.87097131655914739</v>
      </c>
      <c r="AQ1791" s="135">
        <v>0.87080597241860314</v>
      </c>
      <c r="AR1791" s="135">
        <v>0.87062396462565639</v>
      </c>
      <c r="AS1791" s="135">
        <v>0.87042369581733026</v>
      </c>
      <c r="AT1791" s="135">
        <v>0.8702034331252626</v>
      </c>
      <c r="AU1791" s="135">
        <v>0.8699613004965846</v>
      </c>
      <c r="AV1791" s="135">
        <v>0.86969527145926273</v>
      </c>
      <c r="AW1791" s="135">
        <v>0.86940316259150197</v>
      </c>
      <c r="AX1791" s="136">
        <v>0.869082628009747</v>
      </c>
    </row>
    <row r="1792" spans="1:50">
      <c r="A1792" s="212"/>
      <c r="B1792" s="215"/>
      <c r="C1792" s="206"/>
      <c r="D1792" s="52" t="s">
        <v>38</v>
      </c>
      <c r="E1792" s="86" t="str">
        <f>A1786&amp;"/"&amp;B1790&amp;"/"&amp;C1790&amp;"/"&amp;D1792</f>
        <v>Hydro plants/Reservoirs (dams)/Electricity only/S</v>
      </c>
      <c r="F1792" s="61" t="str">
        <f>A1786</f>
        <v>Hydro plants</v>
      </c>
      <c r="G1792" s="61" t="str">
        <f>B1790</f>
        <v>Reservoirs (dams)</v>
      </c>
      <c r="H1792" s="61" t="str">
        <f>C1790</f>
        <v>Electricity only</v>
      </c>
      <c r="I1792" s="84" t="str">
        <f t="shared" si="91"/>
        <v>S</v>
      </c>
      <c r="J1792" s="135">
        <v>0.87250879249706914</v>
      </c>
      <c r="K1792" s="135">
        <v>0.87250656299807905</v>
      </c>
      <c r="L1792" s="135">
        <v>0.87250397282860193</v>
      </c>
      <c r="M1792" s="135">
        <v>0.87250096366834529</v>
      </c>
      <c r="N1792" s="135">
        <v>0.87249746777576975</v>
      </c>
      <c r="O1792" s="135">
        <v>0.87249340646934148</v>
      </c>
      <c r="P1792" s="135">
        <v>0.87248868836507387</v>
      </c>
      <c r="Q1792" s="135">
        <v>0.87248320733163698</v>
      </c>
      <c r="R1792" s="135">
        <v>0.87247684011830773</v>
      </c>
      <c r="S1792" s="135">
        <v>0.87246944360412693</v>
      </c>
      <c r="T1792" s="135">
        <v>0.87246085160873821</v>
      </c>
      <c r="U1792" s="135">
        <v>0.872450871196363</v>
      </c>
      <c r="V1792" s="135">
        <v>0.87243927839410174</v>
      </c>
      <c r="W1792" s="135">
        <v>0.87242581323412449</v>
      </c>
      <c r="X1792" s="135">
        <v>0.87241017401616772</v>
      </c>
      <c r="Y1792" s="135">
        <v>0.87239201067202587</v>
      </c>
      <c r="Z1792" s="135">
        <v>0.87237091709728987</v>
      </c>
      <c r="AA1792" s="135">
        <v>0.87234642229742554</v>
      </c>
      <c r="AB1792" s="135">
        <v>0.87231798017543827</v>
      </c>
      <c r="AC1792" s="135">
        <v>0.87228495776696413</v>
      </c>
      <c r="AD1792" s="135">
        <v>0.87224662170599321</v>
      </c>
      <c r="AE1792" s="135">
        <v>0.87220212268107511</v>
      </c>
      <c r="AF1792" s="135">
        <v>0.87215047761865705</v>
      </c>
      <c r="AG1792" s="135">
        <v>0.87209054930844454</v>
      </c>
      <c r="AH1792" s="135">
        <v>0.87202102316726116</v>
      </c>
      <c r="AI1792" s="135">
        <v>0.87194038082550995</v>
      </c>
      <c r="AJ1792" s="135">
        <v>0.87184687021777973</v>
      </c>
      <c r="AK1792" s="135">
        <v>0.87173847187154407</v>
      </c>
      <c r="AL1792" s="135">
        <v>0.87161286112219016</v>
      </c>
      <c r="AM1792" s="135">
        <v>0.8714673660479566</v>
      </c>
      <c r="AN1792" s="135">
        <v>0.87129892102667106</v>
      </c>
      <c r="AO1792" s="135">
        <v>0.87110401598264697</v>
      </c>
      <c r="AP1792" s="135">
        <v>0.87087864163573203</v>
      </c>
      <c r="AQ1792" s="135">
        <v>0.87061823140838812</v>
      </c>
      <c r="AR1792" s="135">
        <v>0.87031760111805945</v>
      </c>
      <c r="AS1792" s="135">
        <v>0.86997088821156954</v>
      </c>
      <c r="AT1792" s="135">
        <v>0.86957149311816906</v>
      </c>
      <c r="AU1792" s="135">
        <v>0.86911202633853812</v>
      </c>
      <c r="AV1792" s="135">
        <v>0.86858426617104612</v>
      </c>
      <c r="AW1792" s="135">
        <v>0.86797913350890321</v>
      </c>
      <c r="AX1792" s="136">
        <v>0.8672866918961144</v>
      </c>
    </row>
    <row r="1793" spans="1:50">
      <c r="A1793" s="213"/>
      <c r="B1793" s="218"/>
      <c r="C1793" s="210"/>
      <c r="D1793" s="93" t="s">
        <v>47</v>
      </c>
      <c r="E1793" s="73" t="str">
        <f>A1786&amp;"/"&amp;B1790&amp;"/"&amp;C1790&amp;"/"&amp;D1793</f>
        <v>Hydro plants/Reservoirs (dams)/Electricity only/XS</v>
      </c>
      <c r="F1793" s="91" t="str">
        <f>A1786</f>
        <v>Hydro plants</v>
      </c>
      <c r="G1793" s="91" t="str">
        <f>B1790</f>
        <v>Reservoirs (dams)</v>
      </c>
      <c r="H1793" s="91" t="str">
        <f>C1790</f>
        <v>Electricity only</v>
      </c>
      <c r="I1793" s="70" t="str">
        <f t="shared" si="91"/>
        <v>XS</v>
      </c>
      <c r="J1793" s="137">
        <v>0.87250879249706914</v>
      </c>
      <c r="K1793" s="137">
        <v>0.87250823091008323</v>
      </c>
      <c r="L1793" s="137">
        <v>0.87250754499560457</v>
      </c>
      <c r="M1793" s="137">
        <v>0.87250670723181367</v>
      </c>
      <c r="N1793" s="137">
        <v>0.87250568400576101</v>
      </c>
      <c r="O1793" s="137">
        <v>0.87250443426589441</v>
      </c>
      <c r="P1793" s="137">
        <v>0.87250290787680085</v>
      </c>
      <c r="Q1793" s="137">
        <v>0.87250104361050751</v>
      </c>
      <c r="R1793" s="137">
        <v>0.87249876669427306</v>
      </c>
      <c r="S1793" s="137">
        <v>0.87249598581728161</v>
      </c>
      <c r="T1793" s="137">
        <v>0.87249258947733366</v>
      </c>
      <c r="U1793" s="137">
        <v>0.87248844152274685</v>
      </c>
      <c r="V1793" s="137">
        <v>0.87248337571327772</v>
      </c>
      <c r="W1793" s="137">
        <v>0.87247718908584793</v>
      </c>
      <c r="X1793" s="137">
        <v>0.87246963386488674</v>
      </c>
      <c r="Y1793" s="137">
        <v>0.8724604076016651</v>
      </c>
      <c r="Z1793" s="137">
        <v>0.87244914116035877</v>
      </c>
      <c r="AA1793" s="137">
        <v>0.87243538408874055</v>
      </c>
      <c r="AB1793" s="137">
        <v>0.87241858681626505</v>
      </c>
      <c r="AC1793" s="137">
        <v>0.87239807900956001</v>
      </c>
      <c r="AD1793" s="137">
        <v>0.87237304328281107</v>
      </c>
      <c r="AE1793" s="137">
        <v>0.87234248330627784</v>
      </c>
      <c r="AF1793" s="137">
        <v>0.87230518517909161</v>
      </c>
      <c r="AG1793" s="137">
        <v>0.8722596707328385</v>
      </c>
      <c r="AH1793" s="137">
        <v>0.87220414121308432</v>
      </c>
      <c r="AI1793" s="137">
        <v>0.87213640955404415</v>
      </c>
      <c r="AJ1793" s="137">
        <v>0.87205381923075997</v>
      </c>
      <c r="AK1793" s="137">
        <v>0.87195314746751607</v>
      </c>
      <c r="AL1793" s="137">
        <v>0.87183049044026295</v>
      </c>
      <c r="AM1793" s="137">
        <v>0.87168112809662868</v>
      </c>
      <c r="AN1793" s="137">
        <v>0.87149936642397408</v>
      </c>
      <c r="AO1793" s="137">
        <v>0.87127835556289068</v>
      </c>
      <c r="AP1793" s="137">
        <v>0.87100988328933004</v>
      </c>
      <c r="AQ1793" s="137">
        <v>0.87068414534829486</v>
      </c>
      <c r="AR1793" s="137">
        <v>0.87028949728177807</v>
      </c>
      <c r="AS1793" s="137">
        <v>0.86981219721568548</v>
      </c>
      <c r="AT1793" s="137">
        <v>0.86923615609598359</v>
      </c>
      <c r="AU1793" s="137">
        <v>0.86854272164982671</v>
      </c>
      <c r="AV1793" s="137">
        <v>0.86771053532025932</v>
      </c>
      <c r="AW1793" s="137">
        <v>0.86671551760745857</v>
      </c>
      <c r="AX1793" s="138">
        <v>0.86553105581202827</v>
      </c>
    </row>
    <row r="1794" spans="1:50">
      <c r="A1794" s="212" t="s">
        <v>73</v>
      </c>
      <c r="B1794" s="215" t="s">
        <v>73</v>
      </c>
      <c r="C1794" s="209" t="s">
        <v>36</v>
      </c>
      <c r="D1794" s="52" t="s">
        <v>24</v>
      </c>
      <c r="E1794" s="86" t="str">
        <f>A1794&amp;"/"&amp;B1794&amp;"/"&amp;C1794&amp;"/"&amp;D1794</f>
        <v>Pump storage/Pump storage/Electricity only/L</v>
      </c>
      <c r="F1794" s="61" t="str">
        <f>A1794</f>
        <v>Pump storage</v>
      </c>
      <c r="G1794" s="61" t="str">
        <f>B1794</f>
        <v>Pump storage</v>
      </c>
      <c r="H1794" s="61" t="str">
        <f>C1794</f>
        <v>Electricity only</v>
      </c>
      <c r="I1794" s="84" t="str">
        <f t="shared" si="91"/>
        <v>L</v>
      </c>
      <c r="J1794" s="135">
        <v>0.98157239155920284</v>
      </c>
      <c r="K1794" s="135">
        <v>0.98155853397653481</v>
      </c>
      <c r="L1794" s="135">
        <v>0.9815439700764288</v>
      </c>
      <c r="M1794" s="135">
        <v>0.98152866408238237</v>
      </c>
      <c r="N1794" s="135">
        <v>0.98151257842924322</v>
      </c>
      <c r="O1794" s="135">
        <v>0.98149567367625101</v>
      </c>
      <c r="P1794" s="135">
        <v>0.98147790841611349</v>
      </c>
      <c r="Q1794" s="135">
        <v>0.98145923917995914</v>
      </c>
      <c r="R1794" s="135">
        <v>0.98143962033801724</v>
      </c>
      <c r="S1794" s="135">
        <v>0.98141900399585869</v>
      </c>
      <c r="T1794" s="135">
        <v>0.98139733988604594</v>
      </c>
      <c r="U1794" s="135">
        <v>0.9813745752550237</v>
      </c>
      <c r="V1794" s="135">
        <v>0.98135065474508887</v>
      </c>
      <c r="W1794" s="135">
        <v>0.98132552027127995</v>
      </c>
      <c r="X1794" s="135">
        <v>0.9812991108930208</v>
      </c>
      <c r="Y1794" s="135">
        <v>0.98127136268035642</v>
      </c>
      <c r="Z1794" s="135">
        <v>0.98124220857462507</v>
      </c>
      <c r="AA1794" s="135">
        <v>0.98121157824340954</v>
      </c>
      <c r="AB1794" s="135">
        <v>0.98117939792961761</v>
      </c>
      <c r="AC1794" s="135">
        <v>0.98114559029454751</v>
      </c>
      <c r="AD1794" s="135">
        <v>0.98111007425480123</v>
      </c>
      <c r="AE1794" s="135">
        <v>0.98107276481292105</v>
      </c>
      <c r="AF1794" s="135">
        <v>0.98103357288163218</v>
      </c>
      <c r="AG1794" s="135">
        <v>0.98099240510159114</v>
      </c>
      <c r="AH1794" s="135">
        <v>0.98094916365255513</v>
      </c>
      <c r="AI1794" s="135">
        <v>0.9809037460579092</v>
      </c>
      <c r="AJ1794" s="135">
        <v>0.98085604498250256</v>
      </c>
      <c r="AK1794" s="135">
        <v>0.98080594802378351</v>
      </c>
      <c r="AL1794" s="135">
        <v>0.98075333749624083</v>
      </c>
      <c r="AM1794" s="135">
        <v>0.98069809020919618</v>
      </c>
      <c r="AN1794" s="135">
        <v>0.9806400772380357</v>
      </c>
      <c r="AO1794" s="135">
        <v>0.980579163689003</v>
      </c>
      <c r="AP1794" s="135">
        <v>0.9805152084577291</v>
      </c>
      <c r="AQ1794" s="135">
        <v>0.98044806398173012</v>
      </c>
      <c r="AR1794" s="135">
        <v>0.98037757598715891</v>
      </c>
      <c r="AS1794" s="135">
        <v>0.98030358323017019</v>
      </c>
      <c r="AT1794" s="135">
        <v>0.98022591723332786</v>
      </c>
      <c r="AU1794" s="135">
        <v>0.98014440201756947</v>
      </c>
      <c r="AV1794" s="135">
        <v>0.98005885383033309</v>
      </c>
      <c r="AW1794" s="135">
        <v>0.97996908087055201</v>
      </c>
      <c r="AX1794" s="136">
        <v>0.97987488301133197</v>
      </c>
    </row>
    <row r="1795" spans="1:50">
      <c r="A1795" s="212"/>
      <c r="B1795" s="215"/>
      <c r="C1795" s="206"/>
      <c r="D1795" s="52" t="s">
        <v>25</v>
      </c>
      <c r="E1795" s="86" t="str">
        <f>A1794&amp;"/"&amp;B1794&amp;"/"&amp;C1794&amp;"/"&amp;D1795</f>
        <v>Pump storage/Pump storage/Electricity only/M</v>
      </c>
      <c r="F1795" s="61" t="str">
        <f>A1794</f>
        <v>Pump storage</v>
      </c>
      <c r="G1795" s="61" t="str">
        <f>B1794</f>
        <v>Pump storage</v>
      </c>
      <c r="H1795" s="61" t="str">
        <f>C1794</f>
        <v>Electricity only</v>
      </c>
      <c r="I1795" s="84" t="str">
        <f t="shared" si="91"/>
        <v>M</v>
      </c>
      <c r="J1795" s="135">
        <v>0.98157239155920284</v>
      </c>
      <c r="K1795" s="135">
        <v>0.98156452617416357</v>
      </c>
      <c r="L1795" s="135">
        <v>0.98155583501624888</v>
      </c>
      <c r="M1795" s="135">
        <v>0.98154623155584331</v>
      </c>
      <c r="N1795" s="135">
        <v>0.98153562023310814</v>
      </c>
      <c r="O1795" s="135">
        <v>0.98152389552374497</v>
      </c>
      <c r="P1795" s="135">
        <v>0.98151094090991475</v>
      </c>
      <c r="Q1795" s="135">
        <v>0.98149662774708268</v>
      </c>
      <c r="R1795" s="135">
        <v>0.98148081401675624</v>
      </c>
      <c r="S1795" s="135">
        <v>0.98146334295422155</v>
      </c>
      <c r="T1795" s="135">
        <v>0.98144404153949005</v>
      </c>
      <c r="U1795" s="135">
        <v>0.98142271883870469</v>
      </c>
      <c r="V1795" s="135">
        <v>0.98139916418228468</v>
      </c>
      <c r="W1795" s="135">
        <v>0.98137314516507135</v>
      </c>
      <c r="X1795" s="135">
        <v>0.98134440545271162</v>
      </c>
      <c r="Y1795" s="135">
        <v>0.98131266237749359</v>
      </c>
      <c r="Z1795" s="135">
        <v>0.98127760430585975</v>
      </c>
      <c r="AA1795" s="135">
        <v>0.98123888775887824</v>
      </c>
      <c r="AB1795" s="135">
        <v>0.98119613426611618</v>
      </c>
      <c r="AC1795" s="135">
        <v>0.98114892693266043</v>
      </c>
      <c r="AD1795" s="135">
        <v>0.98109680669854793</v>
      </c>
      <c r="AE1795" s="135">
        <v>0.98103926826965149</v>
      </c>
      <c r="AF1795" s="135">
        <v>0.98097575569925732</v>
      </c>
      <c r="AG1795" s="135">
        <v>0.98090565760022208</v>
      </c>
      <c r="AH1795" s="135">
        <v>0.98082830196891513</v>
      </c>
      <c r="AI1795" s="135">
        <v>0.98074295060424588</v>
      </c>
      <c r="AJ1795" s="135">
        <v>0.98064879310820996</v>
      </c>
      <c r="AK1795" s="135">
        <v>0.9805449404587312</v>
      </c>
      <c r="AL1795" s="135">
        <v>0.98043041815149434</v>
      </c>
      <c r="AM1795" s="135">
        <v>0.98030415891520994</v>
      </c>
      <c r="AN1795" s="135">
        <v>0.98016499501476861</v>
      </c>
      <c r="AO1795" s="135">
        <v>0.98001165016942726</v>
      </c>
      <c r="AP1795" s="135">
        <v>0.97984273112904086</v>
      </c>
      <c r="AQ1795" s="135">
        <v>0.97965671897092854</v>
      </c>
      <c r="AR1795" s="135">
        <v>0.9794519602038636</v>
      </c>
      <c r="AS1795" s="135">
        <v>0.97922665779449658</v>
      </c>
      <c r="AT1795" s="135">
        <v>0.97897886226592024</v>
      </c>
      <c r="AU1795" s="135">
        <v>0.97870646305865783</v>
      </c>
      <c r="AV1795" s="135">
        <v>0.97840718039167074</v>
      </c>
      <c r="AW1795" s="135">
        <v>0.97807855791543963</v>
      </c>
      <c r="AX1795" s="136">
        <v>0.97771795651096538</v>
      </c>
    </row>
    <row r="1796" spans="1:50">
      <c r="A1796" s="212"/>
      <c r="B1796" s="215"/>
      <c r="C1796" s="206"/>
      <c r="D1796" s="52" t="s">
        <v>38</v>
      </c>
      <c r="E1796" s="86" t="str">
        <f>A1794&amp;"/"&amp;B1794&amp;"/"&amp;C1794&amp;"/"&amp;D1796</f>
        <v>Pump storage/Pump storage/Electricity only/S</v>
      </c>
      <c r="F1796" s="61" t="str">
        <f>A1794</f>
        <v>Pump storage</v>
      </c>
      <c r="G1796" s="61" t="str">
        <f>B1794</f>
        <v>Pump storage</v>
      </c>
      <c r="H1796" s="61" t="str">
        <f>C1794</f>
        <v>Electricity only</v>
      </c>
      <c r="I1796" s="84" t="str">
        <f t="shared" si="91"/>
        <v>S</v>
      </c>
      <c r="J1796" s="135">
        <v>0.98157239155920284</v>
      </c>
      <c r="K1796" s="135">
        <v>0.98156988337283868</v>
      </c>
      <c r="L1796" s="135">
        <v>0.98156696943217725</v>
      </c>
      <c r="M1796" s="135">
        <v>0.98156358412688871</v>
      </c>
      <c r="N1796" s="135">
        <v>0.98155965124774092</v>
      </c>
      <c r="O1796" s="135">
        <v>0.98155508227800914</v>
      </c>
      <c r="P1796" s="135">
        <v>0.98154977441070801</v>
      </c>
      <c r="Q1796" s="135">
        <v>0.9815436082480915</v>
      </c>
      <c r="R1796" s="135">
        <v>0.98153644513309624</v>
      </c>
      <c r="S1796" s="135">
        <v>0.98152812405464263</v>
      </c>
      <c r="T1796" s="135">
        <v>0.98151845805983051</v>
      </c>
      <c r="U1796" s="135">
        <v>0.98150723009590823</v>
      </c>
      <c r="V1796" s="135">
        <v>0.98149418819336465</v>
      </c>
      <c r="W1796" s="135">
        <v>0.9814790398883898</v>
      </c>
      <c r="X1796" s="135">
        <v>0.9814614457681885</v>
      </c>
      <c r="Y1796" s="135">
        <v>0.98144101200602918</v>
      </c>
      <c r="Z1796" s="135">
        <v>0.98141728173445097</v>
      </c>
      <c r="AA1796" s="135">
        <v>0.98138972508460376</v>
      </c>
      <c r="AB1796" s="135">
        <v>0.98135772769736807</v>
      </c>
      <c r="AC1796" s="135">
        <v>0.98132057748783463</v>
      </c>
      <c r="AD1796" s="135">
        <v>0.98127744941924233</v>
      </c>
      <c r="AE1796" s="135">
        <v>0.98122738801620957</v>
      </c>
      <c r="AF1796" s="135">
        <v>0.98116928732098907</v>
      </c>
      <c r="AG1796" s="135">
        <v>0.98110186797199994</v>
      </c>
      <c r="AH1796" s="135">
        <v>0.9810236510631688</v>
      </c>
      <c r="AI1796" s="135">
        <v>0.98093292842869861</v>
      </c>
      <c r="AJ1796" s="135">
        <v>0.98082772899500204</v>
      </c>
      <c r="AK1796" s="135">
        <v>0.98070578085548721</v>
      </c>
      <c r="AL1796" s="135">
        <v>0.98056446876246395</v>
      </c>
      <c r="AM1796" s="135">
        <v>0.98040078680395093</v>
      </c>
      <c r="AN1796" s="135">
        <v>0.98021128615500475</v>
      </c>
      <c r="AO1796" s="135">
        <v>0.97999201798047764</v>
      </c>
      <c r="AP1796" s="135">
        <v>0.97973847184019835</v>
      </c>
      <c r="AQ1796" s="135">
        <v>0.97944551033443661</v>
      </c>
      <c r="AR1796" s="135">
        <v>0.97910730125781675</v>
      </c>
      <c r="AS1796" s="135">
        <v>0.97871724923801573</v>
      </c>
      <c r="AT1796" s="135">
        <v>0.97826792975794019</v>
      </c>
      <c r="AU1796" s="135">
        <v>0.97775102963085525</v>
      </c>
      <c r="AV1796" s="135">
        <v>0.9771572994424268</v>
      </c>
      <c r="AW1796" s="135">
        <v>0.97647652519751604</v>
      </c>
      <c r="AX1796" s="136">
        <v>0.97569752838312873</v>
      </c>
    </row>
    <row r="1797" spans="1:50" ht="11" thickBot="1">
      <c r="A1797" s="228"/>
      <c r="B1797" s="229"/>
      <c r="C1797" s="230"/>
      <c r="D1797" s="116" t="s">
        <v>47</v>
      </c>
      <c r="E1797" s="117" t="str">
        <f>A1794&amp;"/"&amp;B1794&amp;"/"&amp;C1794&amp;"/"&amp;D1797</f>
        <v>Pump storage/Pump storage/Electricity only/XS</v>
      </c>
      <c r="F1797" s="118" t="str">
        <f>A1794</f>
        <v>Pump storage</v>
      </c>
      <c r="G1797" s="118" t="str">
        <f>B1794</f>
        <v>Pump storage</v>
      </c>
      <c r="H1797" s="118" t="str">
        <f>C1794</f>
        <v>Electricity only</v>
      </c>
      <c r="I1797" s="119" t="str">
        <f t="shared" si="91"/>
        <v>XS</v>
      </c>
      <c r="J1797" s="147">
        <v>0.98157239155920284</v>
      </c>
      <c r="K1797" s="147">
        <v>0.98157175977384359</v>
      </c>
      <c r="L1797" s="147">
        <v>0.98157098812005494</v>
      </c>
      <c r="M1797" s="147">
        <v>0.9815700456357902</v>
      </c>
      <c r="N1797" s="147">
        <v>0.98156889450648099</v>
      </c>
      <c r="O1797" s="147">
        <v>0.9815674885491309</v>
      </c>
      <c r="P1797" s="147">
        <v>0.98156577136140077</v>
      </c>
      <c r="Q1797" s="147">
        <v>0.98156367406182066</v>
      </c>
      <c r="R1797" s="147">
        <v>0.98156111253105693</v>
      </c>
      <c r="S1797" s="147">
        <v>0.98155798404444172</v>
      </c>
      <c r="T1797" s="147">
        <v>0.98155416316200017</v>
      </c>
      <c r="U1797" s="147">
        <v>0.98154949671309011</v>
      </c>
      <c r="V1797" s="147">
        <v>0.98154379767743716</v>
      </c>
      <c r="W1797" s="147">
        <v>0.98153683772157907</v>
      </c>
      <c r="X1797" s="147">
        <v>0.98152833809799744</v>
      </c>
      <c r="Y1797" s="147">
        <v>0.98151795855187318</v>
      </c>
      <c r="Z1797" s="147">
        <v>0.98150528380540358</v>
      </c>
      <c r="AA1797" s="147">
        <v>0.98148980709983324</v>
      </c>
      <c r="AB1797" s="147">
        <v>0.98147091016829802</v>
      </c>
      <c r="AC1797" s="147">
        <v>0.98144783888575504</v>
      </c>
      <c r="AD1797" s="147">
        <v>0.9814196736931623</v>
      </c>
      <c r="AE1797" s="147">
        <v>0.98138529371956229</v>
      </c>
      <c r="AF1797" s="147">
        <v>0.98134333332647816</v>
      </c>
      <c r="AG1797" s="147">
        <v>0.98129212957444312</v>
      </c>
      <c r="AH1797" s="147">
        <v>0.98122965886471969</v>
      </c>
      <c r="AI1797" s="147">
        <v>0.98115346074829934</v>
      </c>
      <c r="AJ1797" s="147">
        <v>0.98106054663460474</v>
      </c>
      <c r="AK1797" s="147">
        <v>0.98094729090095545</v>
      </c>
      <c r="AL1797" s="147">
        <v>0.98080930174529568</v>
      </c>
      <c r="AM1797" s="147">
        <v>0.9806412691087073</v>
      </c>
      <c r="AN1797" s="147">
        <v>0.98043678722697059</v>
      </c>
      <c r="AO1797" s="147">
        <v>0.98018815000825177</v>
      </c>
      <c r="AP1797" s="147">
        <v>0.97988611870049613</v>
      </c>
      <c r="AQ1797" s="147">
        <v>0.9795196635168314</v>
      </c>
      <c r="AR1797" s="147">
        <v>0.9790756844420001</v>
      </c>
      <c r="AS1797" s="147">
        <v>0.97853872186764612</v>
      </c>
      <c r="AT1797" s="147">
        <v>0.97789067560798137</v>
      </c>
      <c r="AU1797" s="147">
        <v>0.97711056185605494</v>
      </c>
      <c r="AV1797" s="147">
        <v>0.9761743522352917</v>
      </c>
      <c r="AW1797" s="147">
        <v>0.97505495730839076</v>
      </c>
      <c r="AX1797" s="148">
        <v>0.97372243778853163</v>
      </c>
    </row>
    <row r="1803" spans="1:50" ht="11" thickBot="1"/>
    <row r="1804" spans="1:50">
      <c r="A1804" s="199" t="s">
        <v>27</v>
      </c>
      <c r="B1804" s="201" t="s">
        <v>28</v>
      </c>
      <c r="C1804" s="201" t="s">
        <v>29</v>
      </c>
      <c r="D1804" s="201" t="s">
        <v>30</v>
      </c>
      <c r="E1804" s="10"/>
      <c r="F1804" s="10"/>
      <c r="G1804" s="10"/>
      <c r="H1804" s="10"/>
      <c r="I1804" s="10"/>
      <c r="J1804" s="90" t="s">
        <v>104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2"/>
    </row>
    <row r="1805" spans="1:50" ht="11" thickBot="1">
      <c r="A1805" s="200"/>
      <c r="B1805" s="202"/>
      <c r="C1805" s="202"/>
      <c r="D1805" s="202"/>
      <c r="E1805" s="13"/>
      <c r="F1805" s="13"/>
      <c r="G1805" s="13"/>
      <c r="H1805" s="13"/>
      <c r="I1805" s="13"/>
      <c r="J1805" s="68">
        <v>2010</v>
      </c>
      <c r="K1805" s="68">
        <v>2011</v>
      </c>
      <c r="L1805" s="68">
        <v>2012</v>
      </c>
      <c r="M1805" s="68">
        <v>2013</v>
      </c>
      <c r="N1805" s="68">
        <v>2014</v>
      </c>
      <c r="O1805" s="68">
        <v>2015</v>
      </c>
      <c r="P1805" s="68">
        <v>2016</v>
      </c>
      <c r="Q1805" s="68">
        <v>2017</v>
      </c>
      <c r="R1805" s="68">
        <v>2018</v>
      </c>
      <c r="S1805" s="68">
        <v>2019</v>
      </c>
      <c r="T1805" s="68">
        <v>2020</v>
      </c>
      <c r="U1805" s="68">
        <v>2021</v>
      </c>
      <c r="V1805" s="68">
        <v>2022</v>
      </c>
      <c r="W1805" s="68">
        <v>2023</v>
      </c>
      <c r="X1805" s="68">
        <v>2024</v>
      </c>
      <c r="Y1805" s="68">
        <v>2025</v>
      </c>
      <c r="Z1805" s="68">
        <v>2026</v>
      </c>
      <c r="AA1805" s="68">
        <v>2027</v>
      </c>
      <c r="AB1805" s="68">
        <v>2028</v>
      </c>
      <c r="AC1805" s="68">
        <v>2029</v>
      </c>
      <c r="AD1805" s="68">
        <v>2030</v>
      </c>
      <c r="AE1805" s="68">
        <v>2031</v>
      </c>
      <c r="AF1805" s="68">
        <v>2032</v>
      </c>
      <c r="AG1805" s="68">
        <v>2033</v>
      </c>
      <c r="AH1805" s="68">
        <v>2034</v>
      </c>
      <c r="AI1805" s="68">
        <v>2035</v>
      </c>
      <c r="AJ1805" s="68">
        <v>2036</v>
      </c>
      <c r="AK1805" s="68">
        <v>2037</v>
      </c>
      <c r="AL1805" s="68">
        <v>2038</v>
      </c>
      <c r="AM1805" s="68">
        <v>2039</v>
      </c>
      <c r="AN1805" s="68">
        <v>2040</v>
      </c>
      <c r="AO1805" s="68">
        <v>2041</v>
      </c>
      <c r="AP1805" s="68">
        <v>2042</v>
      </c>
      <c r="AQ1805" s="68">
        <v>2043</v>
      </c>
      <c r="AR1805" s="68">
        <v>2044</v>
      </c>
      <c r="AS1805" s="68">
        <v>2045</v>
      </c>
      <c r="AT1805" s="68">
        <v>2046</v>
      </c>
      <c r="AU1805" s="68">
        <v>2047</v>
      </c>
      <c r="AV1805" s="68">
        <v>2048</v>
      </c>
      <c r="AW1805" s="68">
        <v>2049</v>
      </c>
      <c r="AX1805" s="88">
        <v>2050</v>
      </c>
    </row>
    <row r="1806" spans="1:50">
      <c r="A1806" s="203" t="s">
        <v>34</v>
      </c>
      <c r="B1806" s="205" t="s">
        <v>35</v>
      </c>
      <c r="C1806" s="206" t="s">
        <v>36</v>
      </c>
      <c r="D1806" s="52" t="s">
        <v>24</v>
      </c>
      <c r="E1806" s="86" t="str">
        <f>A1806&amp;"/"&amp;B1806&amp;"/"&amp;C1806&amp;"/"&amp;D1806</f>
        <v>Nuclear power plants/Nuclear - current/Electricity only/L</v>
      </c>
      <c r="F1806" s="61" t="str">
        <f>A1806</f>
        <v>Nuclear power plants</v>
      </c>
      <c r="G1806" s="61" t="str">
        <f>B1806</f>
        <v>Nuclear - current</v>
      </c>
      <c r="H1806" s="61" t="str">
        <f>C1806</f>
        <v>Electricity only</v>
      </c>
      <c r="I1806" s="84" t="str">
        <f>D1806</f>
        <v>L</v>
      </c>
      <c r="J1806" s="121">
        <v>6500</v>
      </c>
      <c r="K1806" s="121">
        <v>6500</v>
      </c>
      <c r="L1806" s="121">
        <v>6500</v>
      </c>
      <c r="M1806" s="121">
        <v>6500</v>
      </c>
      <c r="N1806" s="121">
        <v>6500</v>
      </c>
      <c r="O1806" s="121">
        <v>6500</v>
      </c>
      <c r="P1806" s="121">
        <v>6500</v>
      </c>
      <c r="Q1806" s="121">
        <v>6500</v>
      </c>
      <c r="R1806" s="121">
        <v>6500</v>
      </c>
      <c r="S1806" s="121">
        <v>6500</v>
      </c>
      <c r="T1806" s="121">
        <v>6500</v>
      </c>
      <c r="U1806" s="121">
        <v>6500</v>
      </c>
      <c r="V1806" s="121">
        <v>6500</v>
      </c>
      <c r="W1806" s="121">
        <v>6500</v>
      </c>
      <c r="X1806" s="121">
        <v>6500</v>
      </c>
      <c r="Y1806" s="121">
        <v>6500</v>
      </c>
      <c r="Z1806" s="121">
        <v>6500</v>
      </c>
      <c r="AA1806" s="121">
        <v>6500</v>
      </c>
      <c r="AB1806" s="121">
        <v>6500</v>
      </c>
      <c r="AC1806" s="121">
        <v>6500</v>
      </c>
      <c r="AD1806" s="121">
        <v>6500</v>
      </c>
      <c r="AE1806" s="121">
        <v>6500</v>
      </c>
      <c r="AF1806" s="121">
        <v>6500</v>
      </c>
      <c r="AG1806" s="121">
        <v>6500</v>
      </c>
      <c r="AH1806" s="121">
        <v>6500</v>
      </c>
      <c r="AI1806" s="121">
        <v>6500</v>
      </c>
      <c r="AJ1806" s="121">
        <v>6500</v>
      </c>
      <c r="AK1806" s="121">
        <v>6500</v>
      </c>
      <c r="AL1806" s="121">
        <v>6500</v>
      </c>
      <c r="AM1806" s="121">
        <v>6500</v>
      </c>
      <c r="AN1806" s="121">
        <v>6500</v>
      </c>
      <c r="AO1806" s="121">
        <v>6500</v>
      </c>
      <c r="AP1806" s="121">
        <v>6500</v>
      </c>
      <c r="AQ1806" s="121">
        <v>6500</v>
      </c>
      <c r="AR1806" s="121">
        <v>6500</v>
      </c>
      <c r="AS1806" s="121">
        <v>6500</v>
      </c>
      <c r="AT1806" s="121">
        <v>6500</v>
      </c>
      <c r="AU1806" s="121">
        <v>6500</v>
      </c>
      <c r="AV1806" s="121">
        <v>6500</v>
      </c>
      <c r="AW1806" s="121">
        <v>6500</v>
      </c>
      <c r="AX1806" s="122">
        <v>6500</v>
      </c>
    </row>
    <row r="1807" spans="1:50">
      <c r="A1807" s="203"/>
      <c r="B1807" s="205"/>
      <c r="C1807" s="206"/>
      <c r="D1807" s="93" t="s">
        <v>25</v>
      </c>
      <c r="E1807" s="73" t="str">
        <f>A1806&amp;"/"&amp;B1806&amp;"/"&amp;C1806&amp;"/"&amp;D1807</f>
        <v>Nuclear power plants/Nuclear - current/Electricity only/M</v>
      </c>
      <c r="F1807" s="91" t="str">
        <f>A1806</f>
        <v>Nuclear power plants</v>
      </c>
      <c r="G1807" s="91" t="str">
        <f>B1806</f>
        <v>Nuclear - current</v>
      </c>
      <c r="H1807" s="91" t="str">
        <f>C1806</f>
        <v>Electricity only</v>
      </c>
      <c r="I1807" s="70" t="str">
        <f t="shared" ref="I1807:I1870" si="92">D1807</f>
        <v>M</v>
      </c>
      <c r="J1807" s="123">
        <v>4875</v>
      </c>
      <c r="K1807" s="123">
        <v>4875</v>
      </c>
      <c r="L1807" s="123">
        <v>4875</v>
      </c>
      <c r="M1807" s="123">
        <v>4875</v>
      </c>
      <c r="N1807" s="123">
        <v>4875</v>
      </c>
      <c r="O1807" s="123">
        <v>4875</v>
      </c>
      <c r="P1807" s="123">
        <v>4875</v>
      </c>
      <c r="Q1807" s="123">
        <v>4875</v>
      </c>
      <c r="R1807" s="123">
        <v>4875</v>
      </c>
      <c r="S1807" s="123">
        <v>4875</v>
      </c>
      <c r="T1807" s="123">
        <v>4875</v>
      </c>
      <c r="U1807" s="123">
        <v>4875</v>
      </c>
      <c r="V1807" s="123">
        <v>4875</v>
      </c>
      <c r="W1807" s="123">
        <v>4875</v>
      </c>
      <c r="X1807" s="123">
        <v>4875</v>
      </c>
      <c r="Y1807" s="123">
        <v>4875</v>
      </c>
      <c r="Z1807" s="123">
        <v>4875</v>
      </c>
      <c r="AA1807" s="123">
        <v>4875</v>
      </c>
      <c r="AB1807" s="123">
        <v>4875</v>
      </c>
      <c r="AC1807" s="123">
        <v>4875</v>
      </c>
      <c r="AD1807" s="123">
        <v>4875</v>
      </c>
      <c r="AE1807" s="123">
        <v>4875</v>
      </c>
      <c r="AF1807" s="123">
        <v>4875</v>
      </c>
      <c r="AG1807" s="123">
        <v>4875</v>
      </c>
      <c r="AH1807" s="123">
        <v>4875</v>
      </c>
      <c r="AI1807" s="123">
        <v>4875</v>
      </c>
      <c r="AJ1807" s="123">
        <v>4875</v>
      </c>
      <c r="AK1807" s="123">
        <v>4875</v>
      </c>
      <c r="AL1807" s="123">
        <v>4875</v>
      </c>
      <c r="AM1807" s="123">
        <v>4875</v>
      </c>
      <c r="AN1807" s="123">
        <v>4875</v>
      </c>
      <c r="AO1807" s="123">
        <v>4875</v>
      </c>
      <c r="AP1807" s="123">
        <v>4875</v>
      </c>
      <c r="AQ1807" s="123">
        <v>4875</v>
      </c>
      <c r="AR1807" s="123">
        <v>4875</v>
      </c>
      <c r="AS1807" s="123">
        <v>4875</v>
      </c>
      <c r="AT1807" s="123">
        <v>4875</v>
      </c>
      <c r="AU1807" s="123">
        <v>4875</v>
      </c>
      <c r="AV1807" s="123">
        <v>4875</v>
      </c>
      <c r="AW1807" s="123">
        <v>4875</v>
      </c>
      <c r="AX1807" s="124">
        <v>4875</v>
      </c>
    </row>
    <row r="1808" spans="1:50">
      <c r="A1808" s="203"/>
      <c r="B1808" s="207" t="s">
        <v>37</v>
      </c>
      <c r="C1808" s="209" t="s">
        <v>36</v>
      </c>
      <c r="D1808" s="52" t="s">
        <v>24</v>
      </c>
      <c r="E1808" s="86" t="str">
        <f>A1806&amp;"/"&amp;B1808&amp;"/"&amp;C1808&amp;"/"&amp;D1808</f>
        <v>Nuclear power plants/Nuclear III/Electricity only/L</v>
      </c>
      <c r="F1808" s="61" t="str">
        <f>A1806</f>
        <v>Nuclear power plants</v>
      </c>
      <c r="G1808" s="61" t="str">
        <f>B1808</f>
        <v>Nuclear III</v>
      </c>
      <c r="H1808" s="61" t="str">
        <f>C1808</f>
        <v>Electricity only</v>
      </c>
      <c r="I1808" s="84" t="str">
        <f t="shared" si="92"/>
        <v>L</v>
      </c>
      <c r="J1808" s="121">
        <v>6000</v>
      </c>
      <c r="K1808" s="121">
        <v>6000</v>
      </c>
      <c r="L1808" s="121">
        <v>6000</v>
      </c>
      <c r="M1808" s="121">
        <v>6000</v>
      </c>
      <c r="N1808" s="121">
        <v>6000</v>
      </c>
      <c r="O1808" s="121">
        <v>6000</v>
      </c>
      <c r="P1808" s="121">
        <v>6000</v>
      </c>
      <c r="Q1808" s="121">
        <v>6000</v>
      </c>
      <c r="R1808" s="121">
        <v>6000</v>
      </c>
      <c r="S1808" s="121">
        <v>6000</v>
      </c>
      <c r="T1808" s="121">
        <v>6000</v>
      </c>
      <c r="U1808" s="121">
        <v>6000</v>
      </c>
      <c r="V1808" s="121">
        <v>6000</v>
      </c>
      <c r="W1808" s="121">
        <v>6000</v>
      </c>
      <c r="X1808" s="121">
        <v>6000</v>
      </c>
      <c r="Y1808" s="121">
        <v>6000</v>
      </c>
      <c r="Z1808" s="121">
        <v>6000</v>
      </c>
      <c r="AA1808" s="121">
        <v>6000</v>
      </c>
      <c r="AB1808" s="121">
        <v>6000</v>
      </c>
      <c r="AC1808" s="121">
        <v>6000</v>
      </c>
      <c r="AD1808" s="121">
        <v>6000</v>
      </c>
      <c r="AE1808" s="121">
        <v>6000</v>
      </c>
      <c r="AF1808" s="121">
        <v>6000</v>
      </c>
      <c r="AG1808" s="121">
        <v>6000</v>
      </c>
      <c r="AH1808" s="121">
        <v>6000</v>
      </c>
      <c r="AI1808" s="121">
        <v>6000</v>
      </c>
      <c r="AJ1808" s="121">
        <v>6000</v>
      </c>
      <c r="AK1808" s="121">
        <v>6000</v>
      </c>
      <c r="AL1808" s="121">
        <v>6000</v>
      </c>
      <c r="AM1808" s="121">
        <v>6000</v>
      </c>
      <c r="AN1808" s="121">
        <v>6000</v>
      </c>
      <c r="AO1808" s="121">
        <v>6000</v>
      </c>
      <c r="AP1808" s="121">
        <v>6000</v>
      </c>
      <c r="AQ1808" s="121">
        <v>6000</v>
      </c>
      <c r="AR1808" s="121">
        <v>6000</v>
      </c>
      <c r="AS1808" s="121">
        <v>6000</v>
      </c>
      <c r="AT1808" s="121">
        <v>6000</v>
      </c>
      <c r="AU1808" s="121">
        <v>6000</v>
      </c>
      <c r="AV1808" s="121">
        <v>6000</v>
      </c>
      <c r="AW1808" s="121">
        <v>6000</v>
      </c>
      <c r="AX1808" s="122">
        <v>6000</v>
      </c>
    </row>
    <row r="1809" spans="1:50">
      <c r="A1809" s="203"/>
      <c r="B1809" s="205"/>
      <c r="C1809" s="206"/>
      <c r="D1809" s="52" t="s">
        <v>25</v>
      </c>
      <c r="E1809" s="86" t="str">
        <f>A1806&amp;"/"&amp;B1808&amp;"/"&amp;C1808&amp;"/"&amp;D1809</f>
        <v>Nuclear power plants/Nuclear III/Electricity only/M</v>
      </c>
      <c r="F1809" s="61" t="str">
        <f>A1806</f>
        <v>Nuclear power plants</v>
      </c>
      <c r="G1809" s="61" t="str">
        <f>B1808</f>
        <v>Nuclear III</v>
      </c>
      <c r="H1809" s="61" t="str">
        <f>C1808</f>
        <v>Electricity only</v>
      </c>
      <c r="I1809" s="84" t="str">
        <f t="shared" si="92"/>
        <v>M</v>
      </c>
      <c r="J1809" s="121">
        <v>4200</v>
      </c>
      <c r="K1809" s="121">
        <v>4200</v>
      </c>
      <c r="L1809" s="121">
        <v>4200</v>
      </c>
      <c r="M1809" s="121">
        <v>4200</v>
      </c>
      <c r="N1809" s="121">
        <v>4200</v>
      </c>
      <c r="O1809" s="121">
        <v>4200</v>
      </c>
      <c r="P1809" s="121">
        <v>4200</v>
      </c>
      <c r="Q1809" s="121">
        <v>4200</v>
      </c>
      <c r="R1809" s="121">
        <v>4200</v>
      </c>
      <c r="S1809" s="121">
        <v>4200</v>
      </c>
      <c r="T1809" s="121">
        <v>4200</v>
      </c>
      <c r="U1809" s="121">
        <v>4200</v>
      </c>
      <c r="V1809" s="121">
        <v>4200</v>
      </c>
      <c r="W1809" s="121">
        <v>4200</v>
      </c>
      <c r="X1809" s="121">
        <v>4200</v>
      </c>
      <c r="Y1809" s="121">
        <v>4200</v>
      </c>
      <c r="Z1809" s="121">
        <v>4200</v>
      </c>
      <c r="AA1809" s="121">
        <v>4200</v>
      </c>
      <c r="AB1809" s="121">
        <v>4200</v>
      </c>
      <c r="AC1809" s="121">
        <v>4200</v>
      </c>
      <c r="AD1809" s="121">
        <v>4200</v>
      </c>
      <c r="AE1809" s="121">
        <v>4200</v>
      </c>
      <c r="AF1809" s="121">
        <v>4200</v>
      </c>
      <c r="AG1809" s="121">
        <v>4200</v>
      </c>
      <c r="AH1809" s="121">
        <v>4200</v>
      </c>
      <c r="AI1809" s="121">
        <v>4200</v>
      </c>
      <c r="AJ1809" s="121">
        <v>4200</v>
      </c>
      <c r="AK1809" s="121">
        <v>4200</v>
      </c>
      <c r="AL1809" s="121">
        <v>4200</v>
      </c>
      <c r="AM1809" s="121">
        <v>4200</v>
      </c>
      <c r="AN1809" s="121">
        <v>4200</v>
      </c>
      <c r="AO1809" s="121">
        <v>4200</v>
      </c>
      <c r="AP1809" s="121">
        <v>4200</v>
      </c>
      <c r="AQ1809" s="121">
        <v>4200</v>
      </c>
      <c r="AR1809" s="121">
        <v>4200</v>
      </c>
      <c r="AS1809" s="121">
        <v>4200</v>
      </c>
      <c r="AT1809" s="121">
        <v>4200</v>
      </c>
      <c r="AU1809" s="121">
        <v>4200</v>
      </c>
      <c r="AV1809" s="121">
        <v>4200</v>
      </c>
      <c r="AW1809" s="121">
        <v>4200</v>
      </c>
      <c r="AX1809" s="122">
        <v>4200</v>
      </c>
    </row>
    <row r="1810" spans="1:50">
      <c r="A1810" s="203"/>
      <c r="B1810" s="208"/>
      <c r="C1810" s="210"/>
      <c r="D1810" s="93" t="s">
        <v>38</v>
      </c>
      <c r="E1810" s="73" t="str">
        <f>A1806&amp;"/"&amp;B1808&amp;"/"&amp;C1808&amp;"/"&amp;D1810</f>
        <v>Nuclear power plants/Nuclear III/Electricity only/S</v>
      </c>
      <c r="F1810" s="91" t="str">
        <f>A1806</f>
        <v>Nuclear power plants</v>
      </c>
      <c r="G1810" s="91" t="str">
        <f>B1808</f>
        <v>Nuclear III</v>
      </c>
      <c r="H1810" s="91" t="str">
        <f>C1808</f>
        <v>Electricity only</v>
      </c>
      <c r="I1810" s="70" t="str">
        <f t="shared" si="92"/>
        <v>S</v>
      </c>
      <c r="J1810" s="123" t="s">
        <v>99</v>
      </c>
      <c r="K1810" s="123" t="s">
        <v>99</v>
      </c>
      <c r="L1810" s="123" t="s">
        <v>99</v>
      </c>
      <c r="M1810" s="123" t="s">
        <v>99</v>
      </c>
      <c r="N1810" s="123" t="s">
        <v>99</v>
      </c>
      <c r="O1810" s="123" t="s">
        <v>99</v>
      </c>
      <c r="P1810" s="123" t="s">
        <v>99</v>
      </c>
      <c r="Q1810" s="123" t="s">
        <v>99</v>
      </c>
      <c r="R1810" s="123" t="s">
        <v>99</v>
      </c>
      <c r="S1810" s="123" t="s">
        <v>99</v>
      </c>
      <c r="T1810" s="123" t="s">
        <v>99</v>
      </c>
      <c r="U1810" s="123" t="s">
        <v>99</v>
      </c>
      <c r="V1810" s="123" t="s">
        <v>99</v>
      </c>
      <c r="W1810" s="123" t="s">
        <v>99</v>
      </c>
      <c r="X1810" s="123" t="s">
        <v>99</v>
      </c>
      <c r="Y1810" s="123">
        <v>2730</v>
      </c>
      <c r="Z1810" s="123">
        <v>2730</v>
      </c>
      <c r="AA1810" s="123">
        <v>2730</v>
      </c>
      <c r="AB1810" s="123">
        <v>2730</v>
      </c>
      <c r="AC1810" s="123">
        <v>2730</v>
      </c>
      <c r="AD1810" s="123">
        <v>2730</v>
      </c>
      <c r="AE1810" s="123">
        <v>2730</v>
      </c>
      <c r="AF1810" s="123">
        <v>2730</v>
      </c>
      <c r="AG1810" s="123">
        <v>2730</v>
      </c>
      <c r="AH1810" s="123">
        <v>2730</v>
      </c>
      <c r="AI1810" s="123">
        <v>2730</v>
      </c>
      <c r="AJ1810" s="123">
        <v>2730</v>
      </c>
      <c r="AK1810" s="123">
        <v>2730</v>
      </c>
      <c r="AL1810" s="123">
        <v>2730</v>
      </c>
      <c r="AM1810" s="123">
        <v>2730</v>
      </c>
      <c r="AN1810" s="123">
        <v>2730</v>
      </c>
      <c r="AO1810" s="123">
        <v>2730</v>
      </c>
      <c r="AP1810" s="123">
        <v>2730</v>
      </c>
      <c r="AQ1810" s="123">
        <v>2730</v>
      </c>
      <c r="AR1810" s="123">
        <v>2730</v>
      </c>
      <c r="AS1810" s="123">
        <v>2730</v>
      </c>
      <c r="AT1810" s="123">
        <v>2730</v>
      </c>
      <c r="AU1810" s="123">
        <v>2730</v>
      </c>
      <c r="AV1810" s="123">
        <v>2730</v>
      </c>
      <c r="AW1810" s="123">
        <v>2730</v>
      </c>
      <c r="AX1810" s="124">
        <v>2730</v>
      </c>
    </row>
    <row r="1811" spans="1:50">
      <c r="A1811" s="203"/>
      <c r="B1811" s="205" t="s">
        <v>39</v>
      </c>
      <c r="C1811" s="219" t="s">
        <v>36</v>
      </c>
      <c r="D1811" s="52" t="s">
        <v>24</v>
      </c>
      <c r="E1811" s="86" t="str">
        <f>A1806&amp;"/"&amp;B1811&amp;"/"&amp;C1811&amp;"/"&amp;D1811</f>
        <v>Nuclear power plants/Nuclear IV/Electricity only/L</v>
      </c>
      <c r="F1811" s="61" t="str">
        <f>A1806</f>
        <v>Nuclear power plants</v>
      </c>
      <c r="G1811" s="61" t="str">
        <f>B1811</f>
        <v>Nuclear IV</v>
      </c>
      <c r="H1811" s="61" t="str">
        <f>C1811</f>
        <v>Electricity only</v>
      </c>
      <c r="I1811" s="84" t="str">
        <f t="shared" si="92"/>
        <v>L</v>
      </c>
      <c r="J1811" s="121" t="s">
        <v>99</v>
      </c>
      <c r="K1811" s="121" t="s">
        <v>99</v>
      </c>
      <c r="L1811" s="121" t="s">
        <v>99</v>
      </c>
      <c r="M1811" s="121" t="s">
        <v>99</v>
      </c>
      <c r="N1811" s="121" t="s">
        <v>99</v>
      </c>
      <c r="O1811" s="121" t="s">
        <v>99</v>
      </c>
      <c r="P1811" s="121" t="s">
        <v>99</v>
      </c>
      <c r="Q1811" s="121" t="s">
        <v>99</v>
      </c>
      <c r="R1811" s="121" t="s">
        <v>99</v>
      </c>
      <c r="S1811" s="121" t="s">
        <v>99</v>
      </c>
      <c r="T1811" s="121" t="s">
        <v>99</v>
      </c>
      <c r="U1811" s="121" t="s">
        <v>99</v>
      </c>
      <c r="V1811" s="121" t="s">
        <v>99</v>
      </c>
      <c r="W1811" s="121" t="s">
        <v>99</v>
      </c>
      <c r="X1811" s="121" t="s">
        <v>99</v>
      </c>
      <c r="Y1811" s="121" t="s">
        <v>99</v>
      </c>
      <c r="Z1811" s="121" t="s">
        <v>99</v>
      </c>
      <c r="AA1811" s="121" t="s">
        <v>99</v>
      </c>
      <c r="AB1811" s="121" t="s">
        <v>99</v>
      </c>
      <c r="AC1811" s="121" t="s">
        <v>99</v>
      </c>
      <c r="AD1811" s="121" t="s">
        <v>99</v>
      </c>
      <c r="AE1811" s="121" t="s">
        <v>99</v>
      </c>
      <c r="AF1811" s="121" t="s">
        <v>99</v>
      </c>
      <c r="AG1811" s="121" t="s">
        <v>99</v>
      </c>
      <c r="AH1811" s="121" t="s">
        <v>99</v>
      </c>
      <c r="AI1811" s="121">
        <v>5750</v>
      </c>
      <c r="AJ1811" s="121">
        <v>5750</v>
      </c>
      <c r="AK1811" s="121">
        <v>5750</v>
      </c>
      <c r="AL1811" s="121">
        <v>5750</v>
      </c>
      <c r="AM1811" s="121">
        <v>5750</v>
      </c>
      <c r="AN1811" s="121">
        <v>5750</v>
      </c>
      <c r="AO1811" s="121">
        <v>5750</v>
      </c>
      <c r="AP1811" s="121">
        <v>5750</v>
      </c>
      <c r="AQ1811" s="121">
        <v>5750</v>
      </c>
      <c r="AR1811" s="121">
        <v>5750</v>
      </c>
      <c r="AS1811" s="121">
        <v>5750</v>
      </c>
      <c r="AT1811" s="121">
        <v>5750</v>
      </c>
      <c r="AU1811" s="121">
        <v>5750</v>
      </c>
      <c r="AV1811" s="121">
        <v>5750</v>
      </c>
      <c r="AW1811" s="121">
        <v>5750</v>
      </c>
      <c r="AX1811" s="122">
        <v>5750</v>
      </c>
    </row>
    <row r="1812" spans="1:50">
      <c r="A1812" s="204"/>
      <c r="B1812" s="208"/>
      <c r="C1812" s="220"/>
      <c r="D1812" s="93" t="s">
        <v>25</v>
      </c>
      <c r="E1812" s="86" t="str">
        <f>A1806&amp;"/"&amp;B1811&amp;"/"&amp;C1811&amp;"/"&amp;D1812</f>
        <v>Nuclear power plants/Nuclear IV/Electricity only/M</v>
      </c>
      <c r="F1812" s="61" t="str">
        <f>A1806</f>
        <v>Nuclear power plants</v>
      </c>
      <c r="G1812" s="61" t="str">
        <f>B1811</f>
        <v>Nuclear IV</v>
      </c>
      <c r="H1812" s="61" t="str">
        <f>C1811</f>
        <v>Electricity only</v>
      </c>
      <c r="I1812" s="84" t="str">
        <f t="shared" si="92"/>
        <v>M</v>
      </c>
      <c r="J1812" s="121" t="s">
        <v>99</v>
      </c>
      <c r="K1812" s="121" t="s">
        <v>99</v>
      </c>
      <c r="L1812" s="121" t="s">
        <v>99</v>
      </c>
      <c r="M1812" s="121" t="s">
        <v>99</v>
      </c>
      <c r="N1812" s="121" t="s">
        <v>99</v>
      </c>
      <c r="O1812" s="121" t="s">
        <v>99</v>
      </c>
      <c r="P1812" s="121" t="s">
        <v>99</v>
      </c>
      <c r="Q1812" s="121" t="s">
        <v>99</v>
      </c>
      <c r="R1812" s="121" t="s">
        <v>99</v>
      </c>
      <c r="S1812" s="121" t="s">
        <v>99</v>
      </c>
      <c r="T1812" s="121" t="s">
        <v>99</v>
      </c>
      <c r="U1812" s="121" t="s">
        <v>99</v>
      </c>
      <c r="V1812" s="121" t="s">
        <v>99</v>
      </c>
      <c r="W1812" s="121" t="s">
        <v>99</v>
      </c>
      <c r="X1812" s="121" t="s">
        <v>99</v>
      </c>
      <c r="Y1812" s="121" t="s">
        <v>99</v>
      </c>
      <c r="Z1812" s="121" t="s">
        <v>99</v>
      </c>
      <c r="AA1812" s="121" t="s">
        <v>99</v>
      </c>
      <c r="AB1812" s="121" t="s">
        <v>99</v>
      </c>
      <c r="AC1812" s="121" t="s">
        <v>99</v>
      </c>
      <c r="AD1812" s="121" t="s">
        <v>99</v>
      </c>
      <c r="AE1812" s="121" t="s">
        <v>99</v>
      </c>
      <c r="AF1812" s="121" t="s">
        <v>99</v>
      </c>
      <c r="AG1812" s="121" t="s">
        <v>99</v>
      </c>
      <c r="AH1812" s="121" t="s">
        <v>99</v>
      </c>
      <c r="AI1812" s="121">
        <v>4168.75</v>
      </c>
      <c r="AJ1812" s="121">
        <v>4168.75</v>
      </c>
      <c r="AK1812" s="121">
        <v>4168.75</v>
      </c>
      <c r="AL1812" s="121">
        <v>4168.75</v>
      </c>
      <c r="AM1812" s="121">
        <v>4168.75</v>
      </c>
      <c r="AN1812" s="121">
        <v>4168.75</v>
      </c>
      <c r="AO1812" s="121">
        <v>4168.75</v>
      </c>
      <c r="AP1812" s="121">
        <v>4168.75</v>
      </c>
      <c r="AQ1812" s="121">
        <v>4168.75</v>
      </c>
      <c r="AR1812" s="121">
        <v>4168.75</v>
      </c>
      <c r="AS1812" s="121">
        <v>4168.75</v>
      </c>
      <c r="AT1812" s="121">
        <v>4168.75</v>
      </c>
      <c r="AU1812" s="121">
        <v>4168.75</v>
      </c>
      <c r="AV1812" s="121">
        <v>4168.75</v>
      </c>
      <c r="AW1812" s="121">
        <v>4168.75</v>
      </c>
      <c r="AX1812" s="122">
        <v>4168.75</v>
      </c>
    </row>
    <row r="1813" spans="1:50">
      <c r="A1813" s="211" t="s">
        <v>40</v>
      </c>
      <c r="B1813" s="214" t="s">
        <v>41</v>
      </c>
      <c r="C1813" s="209" t="s">
        <v>36</v>
      </c>
      <c r="D1813" s="67" t="s">
        <v>24</v>
      </c>
      <c r="E1813" s="87" t="str">
        <f>A1813&amp;"/"&amp;B1813&amp;"/"&amp;C1813&amp;"/"&amp;D1813</f>
        <v>Coal fired power plants/Integrated gasification combined cycle/Electricity only/L</v>
      </c>
      <c r="F1813" s="55" t="str">
        <f>A1813</f>
        <v>Coal fired power plants</v>
      </c>
      <c r="G1813" s="55" t="str">
        <f>B1813</f>
        <v>Integrated gasification combined cycle</v>
      </c>
      <c r="H1813" s="55" t="str">
        <f>C1813</f>
        <v>Electricity only</v>
      </c>
      <c r="I1813" s="85" t="str">
        <f t="shared" si="92"/>
        <v>L</v>
      </c>
      <c r="J1813" s="125">
        <v>6700</v>
      </c>
      <c r="K1813" s="125">
        <v>6700</v>
      </c>
      <c r="L1813" s="125">
        <v>6700</v>
      </c>
      <c r="M1813" s="125">
        <v>6700</v>
      </c>
      <c r="N1813" s="125">
        <v>6700</v>
      </c>
      <c r="O1813" s="125">
        <v>6700</v>
      </c>
      <c r="P1813" s="125">
        <v>6700</v>
      </c>
      <c r="Q1813" s="125">
        <v>6700</v>
      </c>
      <c r="R1813" s="125">
        <v>6700</v>
      </c>
      <c r="S1813" s="125">
        <v>6700</v>
      </c>
      <c r="T1813" s="125">
        <v>6700</v>
      </c>
      <c r="U1813" s="125">
        <v>6700</v>
      </c>
      <c r="V1813" s="125">
        <v>6700</v>
      </c>
      <c r="W1813" s="125">
        <v>6700</v>
      </c>
      <c r="X1813" s="125">
        <v>6700</v>
      </c>
      <c r="Y1813" s="125">
        <v>6700</v>
      </c>
      <c r="Z1813" s="125">
        <v>6700</v>
      </c>
      <c r="AA1813" s="125">
        <v>6700</v>
      </c>
      <c r="AB1813" s="125">
        <v>6700</v>
      </c>
      <c r="AC1813" s="125">
        <v>6700</v>
      </c>
      <c r="AD1813" s="125">
        <v>6700</v>
      </c>
      <c r="AE1813" s="125">
        <v>6700</v>
      </c>
      <c r="AF1813" s="125">
        <v>6700</v>
      </c>
      <c r="AG1813" s="125">
        <v>6700</v>
      </c>
      <c r="AH1813" s="125">
        <v>6700</v>
      </c>
      <c r="AI1813" s="125">
        <v>6700</v>
      </c>
      <c r="AJ1813" s="125">
        <v>6700</v>
      </c>
      <c r="AK1813" s="125">
        <v>6700</v>
      </c>
      <c r="AL1813" s="125">
        <v>6700</v>
      </c>
      <c r="AM1813" s="125">
        <v>6700</v>
      </c>
      <c r="AN1813" s="125">
        <v>6700</v>
      </c>
      <c r="AO1813" s="125">
        <v>6700</v>
      </c>
      <c r="AP1813" s="125">
        <v>6700</v>
      </c>
      <c r="AQ1813" s="125">
        <v>6700</v>
      </c>
      <c r="AR1813" s="125">
        <v>6700</v>
      </c>
      <c r="AS1813" s="125">
        <v>6700</v>
      </c>
      <c r="AT1813" s="125">
        <v>6700</v>
      </c>
      <c r="AU1813" s="125">
        <v>6700</v>
      </c>
      <c r="AV1813" s="125">
        <v>6700</v>
      </c>
      <c r="AW1813" s="125">
        <v>6700</v>
      </c>
      <c r="AX1813" s="126">
        <v>6700</v>
      </c>
    </row>
    <row r="1814" spans="1:50">
      <c r="A1814" s="212"/>
      <c r="B1814" s="215"/>
      <c r="C1814" s="216"/>
      <c r="D1814" s="52" t="s">
        <v>25</v>
      </c>
      <c r="E1814" s="86" t="str">
        <f>A1813&amp;"/"&amp;B1813&amp;"/"&amp;C1813&amp;"/"&amp;D1814</f>
        <v>Coal fired power plants/Integrated gasification combined cycle/Electricity only/M</v>
      </c>
      <c r="F1814" s="61" t="str">
        <f>A1813</f>
        <v>Coal fired power plants</v>
      </c>
      <c r="G1814" s="61" t="str">
        <f>B1813</f>
        <v>Integrated gasification combined cycle</v>
      </c>
      <c r="H1814" s="61" t="str">
        <f>C1813</f>
        <v>Electricity only</v>
      </c>
      <c r="I1814" s="84" t="str">
        <f t="shared" si="92"/>
        <v>M</v>
      </c>
      <c r="J1814" s="121">
        <v>4556</v>
      </c>
      <c r="K1814" s="121">
        <v>4556</v>
      </c>
      <c r="L1814" s="121">
        <v>4556</v>
      </c>
      <c r="M1814" s="121">
        <v>4556</v>
      </c>
      <c r="N1814" s="121">
        <v>4556</v>
      </c>
      <c r="O1814" s="121">
        <v>4556</v>
      </c>
      <c r="P1814" s="121">
        <v>4556</v>
      </c>
      <c r="Q1814" s="121">
        <v>4556</v>
      </c>
      <c r="R1814" s="121">
        <v>4556</v>
      </c>
      <c r="S1814" s="121">
        <v>4556</v>
      </c>
      <c r="T1814" s="121">
        <v>4556</v>
      </c>
      <c r="U1814" s="121">
        <v>4556</v>
      </c>
      <c r="V1814" s="121">
        <v>4556</v>
      </c>
      <c r="W1814" s="121">
        <v>4556</v>
      </c>
      <c r="X1814" s="121">
        <v>4556</v>
      </c>
      <c r="Y1814" s="121">
        <v>4556</v>
      </c>
      <c r="Z1814" s="121">
        <v>4556</v>
      </c>
      <c r="AA1814" s="121">
        <v>4556</v>
      </c>
      <c r="AB1814" s="121">
        <v>4556</v>
      </c>
      <c r="AC1814" s="121">
        <v>4556</v>
      </c>
      <c r="AD1814" s="121">
        <v>4556</v>
      </c>
      <c r="AE1814" s="121">
        <v>4556</v>
      </c>
      <c r="AF1814" s="121">
        <v>4556</v>
      </c>
      <c r="AG1814" s="121">
        <v>4556</v>
      </c>
      <c r="AH1814" s="121">
        <v>4556</v>
      </c>
      <c r="AI1814" s="121">
        <v>4556</v>
      </c>
      <c r="AJ1814" s="121">
        <v>4556</v>
      </c>
      <c r="AK1814" s="121">
        <v>4556</v>
      </c>
      <c r="AL1814" s="121">
        <v>4556</v>
      </c>
      <c r="AM1814" s="121">
        <v>4556</v>
      </c>
      <c r="AN1814" s="121">
        <v>4556</v>
      </c>
      <c r="AO1814" s="121">
        <v>4556</v>
      </c>
      <c r="AP1814" s="121">
        <v>4556</v>
      </c>
      <c r="AQ1814" s="121">
        <v>4556</v>
      </c>
      <c r="AR1814" s="121">
        <v>4556</v>
      </c>
      <c r="AS1814" s="121">
        <v>4556</v>
      </c>
      <c r="AT1814" s="121">
        <v>4556</v>
      </c>
      <c r="AU1814" s="121">
        <v>4556</v>
      </c>
      <c r="AV1814" s="121">
        <v>4556</v>
      </c>
      <c r="AW1814" s="121">
        <v>4556</v>
      </c>
      <c r="AX1814" s="122">
        <v>4556</v>
      </c>
    </row>
    <row r="1815" spans="1:50">
      <c r="A1815" s="212"/>
      <c r="B1815" s="215"/>
      <c r="C1815" s="217" t="s">
        <v>26</v>
      </c>
      <c r="D1815" s="83" t="s">
        <v>24</v>
      </c>
      <c r="E1815" s="56" t="str">
        <f>A1813&amp;"/"&amp;B1813&amp;"/"&amp;C1815&amp;"/"&amp;D1815</f>
        <v>Coal fired power plants/Integrated gasification combined cycle/CHP/L</v>
      </c>
      <c r="F1815" s="103" t="str">
        <f>A1813</f>
        <v>Coal fired power plants</v>
      </c>
      <c r="G1815" s="103" t="str">
        <f>B1813</f>
        <v>Integrated gasification combined cycle</v>
      </c>
      <c r="H1815" s="103" t="str">
        <f>C1815</f>
        <v>CHP</v>
      </c>
      <c r="I1815" s="104" t="str">
        <f t="shared" si="92"/>
        <v>L</v>
      </c>
      <c r="J1815" s="127">
        <v>5360</v>
      </c>
      <c r="K1815" s="127">
        <v>5360</v>
      </c>
      <c r="L1815" s="127">
        <v>5360</v>
      </c>
      <c r="M1815" s="127">
        <v>5360</v>
      </c>
      <c r="N1815" s="127">
        <v>5360</v>
      </c>
      <c r="O1815" s="127">
        <v>5360</v>
      </c>
      <c r="P1815" s="127">
        <v>5360</v>
      </c>
      <c r="Q1815" s="127">
        <v>5360</v>
      </c>
      <c r="R1815" s="127">
        <v>5360</v>
      </c>
      <c r="S1815" s="127">
        <v>5360</v>
      </c>
      <c r="T1815" s="127">
        <v>5360</v>
      </c>
      <c r="U1815" s="127">
        <v>5360</v>
      </c>
      <c r="V1815" s="127">
        <v>5360</v>
      </c>
      <c r="W1815" s="127">
        <v>5360</v>
      </c>
      <c r="X1815" s="127">
        <v>5360</v>
      </c>
      <c r="Y1815" s="127">
        <v>5360</v>
      </c>
      <c r="Z1815" s="127">
        <v>5360</v>
      </c>
      <c r="AA1815" s="127">
        <v>5360</v>
      </c>
      <c r="AB1815" s="127">
        <v>5360</v>
      </c>
      <c r="AC1815" s="127">
        <v>5360</v>
      </c>
      <c r="AD1815" s="127">
        <v>5360</v>
      </c>
      <c r="AE1815" s="127">
        <v>5360</v>
      </c>
      <c r="AF1815" s="127">
        <v>5360</v>
      </c>
      <c r="AG1815" s="127">
        <v>5360</v>
      </c>
      <c r="AH1815" s="127">
        <v>5360</v>
      </c>
      <c r="AI1815" s="127">
        <v>5360</v>
      </c>
      <c r="AJ1815" s="127">
        <v>5360</v>
      </c>
      <c r="AK1815" s="127">
        <v>5360</v>
      </c>
      <c r="AL1815" s="127">
        <v>5360</v>
      </c>
      <c r="AM1815" s="127">
        <v>5360</v>
      </c>
      <c r="AN1815" s="127">
        <v>5360</v>
      </c>
      <c r="AO1815" s="127">
        <v>5360</v>
      </c>
      <c r="AP1815" s="127">
        <v>5360</v>
      </c>
      <c r="AQ1815" s="127">
        <v>5360</v>
      </c>
      <c r="AR1815" s="127">
        <v>5360</v>
      </c>
      <c r="AS1815" s="127">
        <v>5360</v>
      </c>
      <c r="AT1815" s="127">
        <v>5360</v>
      </c>
      <c r="AU1815" s="127">
        <v>5360</v>
      </c>
      <c r="AV1815" s="127">
        <v>5360</v>
      </c>
      <c r="AW1815" s="127">
        <v>5360</v>
      </c>
      <c r="AX1815" s="128">
        <v>5360</v>
      </c>
    </row>
    <row r="1816" spans="1:50">
      <c r="A1816" s="212"/>
      <c r="B1816" s="215"/>
      <c r="C1816" s="216"/>
      <c r="D1816" s="106" t="s">
        <v>25</v>
      </c>
      <c r="E1816" s="107" t="str">
        <f>A1813&amp;"/"&amp;B1813&amp;"/"&amp;C1815&amp;"/"&amp;D1816</f>
        <v>Coal fired power plants/Integrated gasification combined cycle/CHP/M</v>
      </c>
      <c r="F1816" s="108" t="str">
        <f>A1813</f>
        <v>Coal fired power plants</v>
      </c>
      <c r="G1816" s="108" t="str">
        <f>B1813</f>
        <v>Integrated gasification combined cycle</v>
      </c>
      <c r="H1816" s="108" t="str">
        <f>C1815</f>
        <v>CHP</v>
      </c>
      <c r="I1816" s="109" t="str">
        <f t="shared" si="92"/>
        <v>M</v>
      </c>
      <c r="J1816" s="129">
        <v>3216</v>
      </c>
      <c r="K1816" s="129">
        <v>3216</v>
      </c>
      <c r="L1816" s="129">
        <v>3216</v>
      </c>
      <c r="M1816" s="129">
        <v>3216</v>
      </c>
      <c r="N1816" s="129">
        <v>3216</v>
      </c>
      <c r="O1816" s="129">
        <v>3216</v>
      </c>
      <c r="P1816" s="129">
        <v>3216</v>
      </c>
      <c r="Q1816" s="129">
        <v>3216</v>
      </c>
      <c r="R1816" s="129">
        <v>3216</v>
      </c>
      <c r="S1816" s="129">
        <v>3216</v>
      </c>
      <c r="T1816" s="129">
        <v>3216</v>
      </c>
      <c r="U1816" s="129">
        <v>3216</v>
      </c>
      <c r="V1816" s="129">
        <v>3216</v>
      </c>
      <c r="W1816" s="129">
        <v>3216</v>
      </c>
      <c r="X1816" s="129">
        <v>3216</v>
      </c>
      <c r="Y1816" s="129">
        <v>3216</v>
      </c>
      <c r="Z1816" s="129">
        <v>3216</v>
      </c>
      <c r="AA1816" s="129">
        <v>3216</v>
      </c>
      <c r="AB1816" s="129">
        <v>3216</v>
      </c>
      <c r="AC1816" s="129">
        <v>3216</v>
      </c>
      <c r="AD1816" s="129">
        <v>3216</v>
      </c>
      <c r="AE1816" s="129">
        <v>3216</v>
      </c>
      <c r="AF1816" s="129">
        <v>3216</v>
      </c>
      <c r="AG1816" s="129">
        <v>3216</v>
      </c>
      <c r="AH1816" s="129">
        <v>3216</v>
      </c>
      <c r="AI1816" s="129">
        <v>3216</v>
      </c>
      <c r="AJ1816" s="129">
        <v>3216</v>
      </c>
      <c r="AK1816" s="129">
        <v>3216</v>
      </c>
      <c r="AL1816" s="129">
        <v>3216</v>
      </c>
      <c r="AM1816" s="129">
        <v>3216</v>
      </c>
      <c r="AN1816" s="129">
        <v>3216</v>
      </c>
      <c r="AO1816" s="129">
        <v>3216</v>
      </c>
      <c r="AP1816" s="129">
        <v>3216</v>
      </c>
      <c r="AQ1816" s="129">
        <v>3216</v>
      </c>
      <c r="AR1816" s="129">
        <v>3216</v>
      </c>
      <c r="AS1816" s="129">
        <v>3216</v>
      </c>
      <c r="AT1816" s="129">
        <v>3216</v>
      </c>
      <c r="AU1816" s="129">
        <v>3216</v>
      </c>
      <c r="AV1816" s="129">
        <v>3216</v>
      </c>
      <c r="AW1816" s="129">
        <v>3216</v>
      </c>
      <c r="AX1816" s="130">
        <v>3216</v>
      </c>
    </row>
    <row r="1817" spans="1:50">
      <c r="A1817" s="212"/>
      <c r="B1817" s="215"/>
      <c r="C1817" s="217" t="s">
        <v>42</v>
      </c>
      <c r="D1817" s="83" t="s">
        <v>24</v>
      </c>
      <c r="E1817" s="56" t="str">
        <f>A1813&amp;"/"&amp;B1813&amp;"/"&amp;C1817&amp;"/"&amp;D1817</f>
        <v>Coal fired power plants/Integrated gasification combined cycle/Electricity only with CCS/L</v>
      </c>
      <c r="F1817" s="103" t="str">
        <f>A1813</f>
        <v>Coal fired power plants</v>
      </c>
      <c r="G1817" s="103" t="str">
        <f>B1813</f>
        <v>Integrated gasification combined cycle</v>
      </c>
      <c r="H1817" s="103" t="str">
        <f>C1817</f>
        <v>Electricity only with CCS</v>
      </c>
      <c r="I1817" s="104" t="str">
        <f t="shared" si="92"/>
        <v>L</v>
      </c>
      <c r="J1817" s="127" t="s">
        <v>99</v>
      </c>
      <c r="K1817" s="127" t="s">
        <v>99</v>
      </c>
      <c r="L1817" s="127" t="s">
        <v>99</v>
      </c>
      <c r="M1817" s="127" t="s">
        <v>99</v>
      </c>
      <c r="N1817" s="127" t="s">
        <v>99</v>
      </c>
      <c r="O1817" s="127" t="s">
        <v>99</v>
      </c>
      <c r="P1817" s="127" t="s">
        <v>99</v>
      </c>
      <c r="Q1817" s="127" t="s">
        <v>99</v>
      </c>
      <c r="R1817" s="127" t="s">
        <v>99</v>
      </c>
      <c r="S1817" s="127" t="s">
        <v>99</v>
      </c>
      <c r="T1817" s="127" t="s">
        <v>99</v>
      </c>
      <c r="U1817" s="127" t="s">
        <v>99</v>
      </c>
      <c r="V1817" s="127" t="s">
        <v>99</v>
      </c>
      <c r="W1817" s="127" t="s">
        <v>99</v>
      </c>
      <c r="X1817" s="127" t="s">
        <v>99</v>
      </c>
      <c r="Y1817" s="127" t="s">
        <v>99</v>
      </c>
      <c r="Z1817" s="127" t="s">
        <v>99</v>
      </c>
      <c r="AA1817" s="127" t="s">
        <v>99</v>
      </c>
      <c r="AB1817" s="127" t="s">
        <v>99</v>
      </c>
      <c r="AC1817" s="127" t="s">
        <v>99</v>
      </c>
      <c r="AD1817" s="127" t="s">
        <v>99</v>
      </c>
      <c r="AE1817" s="127">
        <v>6700</v>
      </c>
      <c r="AF1817" s="127">
        <v>6700</v>
      </c>
      <c r="AG1817" s="127">
        <v>6700</v>
      </c>
      <c r="AH1817" s="127">
        <v>6700</v>
      </c>
      <c r="AI1817" s="127">
        <v>6700</v>
      </c>
      <c r="AJ1817" s="127">
        <v>6700</v>
      </c>
      <c r="AK1817" s="127">
        <v>6700</v>
      </c>
      <c r="AL1817" s="127">
        <v>6700</v>
      </c>
      <c r="AM1817" s="127">
        <v>6700</v>
      </c>
      <c r="AN1817" s="127">
        <v>6700</v>
      </c>
      <c r="AO1817" s="127">
        <v>6700</v>
      </c>
      <c r="AP1817" s="127">
        <v>6700</v>
      </c>
      <c r="AQ1817" s="127">
        <v>6700</v>
      </c>
      <c r="AR1817" s="127">
        <v>6700</v>
      </c>
      <c r="AS1817" s="127">
        <v>6700</v>
      </c>
      <c r="AT1817" s="127">
        <v>6700</v>
      </c>
      <c r="AU1817" s="127">
        <v>6700</v>
      </c>
      <c r="AV1817" s="127">
        <v>6700</v>
      </c>
      <c r="AW1817" s="127">
        <v>6700</v>
      </c>
      <c r="AX1817" s="128">
        <v>6700</v>
      </c>
    </row>
    <row r="1818" spans="1:50">
      <c r="A1818" s="212"/>
      <c r="B1818" s="215"/>
      <c r="C1818" s="216"/>
      <c r="D1818" s="106" t="s">
        <v>25</v>
      </c>
      <c r="E1818" s="107" t="str">
        <f>A1813&amp;"/"&amp;B1813&amp;"/"&amp;C1817&amp;"/"&amp;D1818</f>
        <v>Coal fired power plants/Integrated gasification combined cycle/Electricity only with CCS/M</v>
      </c>
      <c r="F1818" s="108" t="str">
        <f>A1813</f>
        <v>Coal fired power plants</v>
      </c>
      <c r="G1818" s="108" t="str">
        <f>B1813</f>
        <v>Integrated gasification combined cycle</v>
      </c>
      <c r="H1818" s="108" t="str">
        <f>C1817</f>
        <v>Electricity only with CCS</v>
      </c>
      <c r="I1818" s="109" t="str">
        <f t="shared" si="92"/>
        <v>M</v>
      </c>
      <c r="J1818" s="129" t="s">
        <v>99</v>
      </c>
      <c r="K1818" s="129" t="s">
        <v>99</v>
      </c>
      <c r="L1818" s="129" t="s">
        <v>99</v>
      </c>
      <c r="M1818" s="129" t="s">
        <v>99</v>
      </c>
      <c r="N1818" s="129" t="s">
        <v>99</v>
      </c>
      <c r="O1818" s="129" t="s">
        <v>99</v>
      </c>
      <c r="P1818" s="129" t="s">
        <v>99</v>
      </c>
      <c r="Q1818" s="129" t="s">
        <v>99</v>
      </c>
      <c r="R1818" s="129" t="s">
        <v>99</v>
      </c>
      <c r="S1818" s="129" t="s">
        <v>99</v>
      </c>
      <c r="T1818" s="129" t="s">
        <v>99</v>
      </c>
      <c r="U1818" s="129" t="s">
        <v>99</v>
      </c>
      <c r="V1818" s="129" t="s">
        <v>99</v>
      </c>
      <c r="W1818" s="129" t="s">
        <v>99</v>
      </c>
      <c r="X1818" s="129" t="s">
        <v>99</v>
      </c>
      <c r="Y1818" s="129" t="s">
        <v>99</v>
      </c>
      <c r="Z1818" s="129" t="s">
        <v>99</v>
      </c>
      <c r="AA1818" s="129" t="s">
        <v>99</v>
      </c>
      <c r="AB1818" s="129" t="s">
        <v>99</v>
      </c>
      <c r="AC1818" s="129" t="s">
        <v>99</v>
      </c>
      <c r="AD1818" s="129" t="s">
        <v>99</v>
      </c>
      <c r="AE1818" s="129">
        <v>4556</v>
      </c>
      <c r="AF1818" s="129">
        <v>4556</v>
      </c>
      <c r="AG1818" s="129">
        <v>4556</v>
      </c>
      <c r="AH1818" s="129">
        <v>4556</v>
      </c>
      <c r="AI1818" s="129">
        <v>4556</v>
      </c>
      <c r="AJ1818" s="129">
        <v>4556</v>
      </c>
      <c r="AK1818" s="129">
        <v>4556</v>
      </c>
      <c r="AL1818" s="129">
        <v>4556</v>
      </c>
      <c r="AM1818" s="129">
        <v>4556</v>
      </c>
      <c r="AN1818" s="129">
        <v>4556</v>
      </c>
      <c r="AO1818" s="129">
        <v>4556</v>
      </c>
      <c r="AP1818" s="129">
        <v>4556</v>
      </c>
      <c r="AQ1818" s="129">
        <v>4556</v>
      </c>
      <c r="AR1818" s="129">
        <v>4556</v>
      </c>
      <c r="AS1818" s="129">
        <v>4556</v>
      </c>
      <c r="AT1818" s="129">
        <v>4556</v>
      </c>
      <c r="AU1818" s="129">
        <v>4556</v>
      </c>
      <c r="AV1818" s="129">
        <v>4556</v>
      </c>
      <c r="AW1818" s="129">
        <v>4556</v>
      </c>
      <c r="AX1818" s="130">
        <v>4556</v>
      </c>
    </row>
    <row r="1819" spans="1:50">
      <c r="A1819" s="212"/>
      <c r="B1819" s="215"/>
      <c r="C1819" s="217" t="s">
        <v>43</v>
      </c>
      <c r="D1819" s="52" t="s">
        <v>24</v>
      </c>
      <c r="E1819" s="86" t="str">
        <f>A1813&amp;"/"&amp;B1813&amp;"/"&amp;C1819&amp;"/"&amp;D1819</f>
        <v>Coal fired power plants/Integrated gasification combined cycle/CHP with CCS/L</v>
      </c>
      <c r="F1819" s="61" t="str">
        <f>A1813</f>
        <v>Coal fired power plants</v>
      </c>
      <c r="G1819" s="61" t="str">
        <f>B1813</f>
        <v>Integrated gasification combined cycle</v>
      </c>
      <c r="H1819" s="61" t="str">
        <f>C1819</f>
        <v>CHP with CCS</v>
      </c>
      <c r="I1819" s="84" t="str">
        <f t="shared" si="92"/>
        <v>L</v>
      </c>
      <c r="J1819" s="121" t="s">
        <v>99</v>
      </c>
      <c r="K1819" s="121" t="s">
        <v>99</v>
      </c>
      <c r="L1819" s="121" t="s">
        <v>99</v>
      </c>
      <c r="M1819" s="121" t="s">
        <v>99</v>
      </c>
      <c r="N1819" s="121" t="s">
        <v>99</v>
      </c>
      <c r="O1819" s="121" t="s">
        <v>99</v>
      </c>
      <c r="P1819" s="121" t="s">
        <v>99</v>
      </c>
      <c r="Q1819" s="121" t="s">
        <v>99</v>
      </c>
      <c r="R1819" s="121" t="s">
        <v>99</v>
      </c>
      <c r="S1819" s="121" t="s">
        <v>99</v>
      </c>
      <c r="T1819" s="121" t="s">
        <v>99</v>
      </c>
      <c r="U1819" s="121" t="s">
        <v>99</v>
      </c>
      <c r="V1819" s="121" t="s">
        <v>99</v>
      </c>
      <c r="W1819" s="121" t="s">
        <v>99</v>
      </c>
      <c r="X1819" s="121" t="s">
        <v>99</v>
      </c>
      <c r="Y1819" s="121" t="s">
        <v>99</v>
      </c>
      <c r="Z1819" s="121" t="s">
        <v>99</v>
      </c>
      <c r="AA1819" s="121" t="s">
        <v>99</v>
      </c>
      <c r="AB1819" s="121" t="s">
        <v>99</v>
      </c>
      <c r="AC1819" s="121" t="s">
        <v>99</v>
      </c>
      <c r="AD1819" s="121" t="s">
        <v>99</v>
      </c>
      <c r="AE1819" s="121">
        <v>5360</v>
      </c>
      <c r="AF1819" s="121">
        <v>5360</v>
      </c>
      <c r="AG1819" s="121">
        <v>5360</v>
      </c>
      <c r="AH1819" s="121">
        <v>5360</v>
      </c>
      <c r="AI1819" s="121">
        <v>5360</v>
      </c>
      <c r="AJ1819" s="121">
        <v>5360</v>
      </c>
      <c r="AK1819" s="121">
        <v>5360</v>
      </c>
      <c r="AL1819" s="121">
        <v>5360</v>
      </c>
      <c r="AM1819" s="121">
        <v>5360</v>
      </c>
      <c r="AN1819" s="121">
        <v>5360</v>
      </c>
      <c r="AO1819" s="121">
        <v>5360</v>
      </c>
      <c r="AP1819" s="121">
        <v>5360</v>
      </c>
      <c r="AQ1819" s="121">
        <v>5360</v>
      </c>
      <c r="AR1819" s="121">
        <v>5360</v>
      </c>
      <c r="AS1819" s="121">
        <v>5360</v>
      </c>
      <c r="AT1819" s="121">
        <v>5360</v>
      </c>
      <c r="AU1819" s="121">
        <v>5360</v>
      </c>
      <c r="AV1819" s="121">
        <v>5360</v>
      </c>
      <c r="AW1819" s="121">
        <v>5360</v>
      </c>
      <c r="AX1819" s="122">
        <v>5360</v>
      </c>
    </row>
    <row r="1820" spans="1:50">
      <c r="A1820" s="212"/>
      <c r="B1820" s="218"/>
      <c r="C1820" s="210"/>
      <c r="D1820" s="93" t="s">
        <v>25</v>
      </c>
      <c r="E1820" s="73" t="str">
        <f>A1813&amp;"/"&amp;B1813&amp;"/"&amp;C1819&amp;"/"&amp;D1820</f>
        <v>Coal fired power plants/Integrated gasification combined cycle/CHP with CCS/M</v>
      </c>
      <c r="F1820" s="91" t="str">
        <f>A1813</f>
        <v>Coal fired power plants</v>
      </c>
      <c r="G1820" s="91" t="str">
        <f>B1813</f>
        <v>Integrated gasification combined cycle</v>
      </c>
      <c r="H1820" s="91" t="str">
        <f>C1819</f>
        <v>CHP with CCS</v>
      </c>
      <c r="I1820" s="70" t="str">
        <f t="shared" si="92"/>
        <v>M</v>
      </c>
      <c r="J1820" s="123" t="s">
        <v>99</v>
      </c>
      <c r="K1820" s="123" t="s">
        <v>99</v>
      </c>
      <c r="L1820" s="123" t="s">
        <v>99</v>
      </c>
      <c r="M1820" s="123" t="s">
        <v>99</v>
      </c>
      <c r="N1820" s="123" t="s">
        <v>99</v>
      </c>
      <c r="O1820" s="123" t="s">
        <v>99</v>
      </c>
      <c r="P1820" s="123" t="s">
        <v>99</v>
      </c>
      <c r="Q1820" s="123" t="s">
        <v>99</v>
      </c>
      <c r="R1820" s="123" t="s">
        <v>99</v>
      </c>
      <c r="S1820" s="123" t="s">
        <v>99</v>
      </c>
      <c r="T1820" s="123" t="s">
        <v>99</v>
      </c>
      <c r="U1820" s="123" t="s">
        <v>99</v>
      </c>
      <c r="V1820" s="123" t="s">
        <v>99</v>
      </c>
      <c r="W1820" s="123" t="s">
        <v>99</v>
      </c>
      <c r="X1820" s="123" t="s">
        <v>99</v>
      </c>
      <c r="Y1820" s="123" t="s">
        <v>99</v>
      </c>
      <c r="Z1820" s="123" t="s">
        <v>99</v>
      </c>
      <c r="AA1820" s="123" t="s">
        <v>99</v>
      </c>
      <c r="AB1820" s="123" t="s">
        <v>99</v>
      </c>
      <c r="AC1820" s="123" t="s">
        <v>99</v>
      </c>
      <c r="AD1820" s="123" t="s">
        <v>99</v>
      </c>
      <c r="AE1820" s="123">
        <v>3216</v>
      </c>
      <c r="AF1820" s="123">
        <v>3216</v>
      </c>
      <c r="AG1820" s="123">
        <v>3216</v>
      </c>
      <c r="AH1820" s="123">
        <v>3216</v>
      </c>
      <c r="AI1820" s="123">
        <v>3216</v>
      </c>
      <c r="AJ1820" s="123">
        <v>3216</v>
      </c>
      <c r="AK1820" s="123">
        <v>3216</v>
      </c>
      <c r="AL1820" s="123">
        <v>3216</v>
      </c>
      <c r="AM1820" s="123">
        <v>3216</v>
      </c>
      <c r="AN1820" s="123">
        <v>3216</v>
      </c>
      <c r="AO1820" s="123">
        <v>3216</v>
      </c>
      <c r="AP1820" s="123">
        <v>3216</v>
      </c>
      <c r="AQ1820" s="123">
        <v>3216</v>
      </c>
      <c r="AR1820" s="123">
        <v>3216</v>
      </c>
      <c r="AS1820" s="123">
        <v>3216</v>
      </c>
      <c r="AT1820" s="123">
        <v>3216</v>
      </c>
      <c r="AU1820" s="123">
        <v>3216</v>
      </c>
      <c r="AV1820" s="123">
        <v>3216</v>
      </c>
      <c r="AW1820" s="123">
        <v>3216</v>
      </c>
      <c r="AX1820" s="124">
        <v>3216</v>
      </c>
    </row>
    <row r="1821" spans="1:50">
      <c r="A1821" s="212"/>
      <c r="B1821" s="214" t="s">
        <v>44</v>
      </c>
      <c r="C1821" s="209" t="s">
        <v>36</v>
      </c>
      <c r="D1821" s="67" t="s">
        <v>24</v>
      </c>
      <c r="E1821" s="87" t="str">
        <f>A1813&amp;"/"&amp;B1821&amp;"/"&amp;C1821&amp;"/"&amp;D1821</f>
        <v>Coal fired power plants/Supercritical steam turbine/Electricity only/L</v>
      </c>
      <c r="F1821" s="55" t="str">
        <f>A1813</f>
        <v>Coal fired power plants</v>
      </c>
      <c r="G1821" s="55" t="str">
        <f>B1821</f>
        <v>Supercritical steam turbine</v>
      </c>
      <c r="H1821" s="55" t="str">
        <f>C1821</f>
        <v>Electricity only</v>
      </c>
      <c r="I1821" s="85" t="str">
        <f t="shared" si="92"/>
        <v>L</v>
      </c>
      <c r="J1821" s="125">
        <v>6550</v>
      </c>
      <c r="K1821" s="125">
        <v>6550</v>
      </c>
      <c r="L1821" s="125">
        <v>6550</v>
      </c>
      <c r="M1821" s="125">
        <v>6550</v>
      </c>
      <c r="N1821" s="125">
        <v>6550</v>
      </c>
      <c r="O1821" s="125">
        <v>6550</v>
      </c>
      <c r="P1821" s="125">
        <v>6550</v>
      </c>
      <c r="Q1821" s="125">
        <v>6550</v>
      </c>
      <c r="R1821" s="125">
        <v>6550</v>
      </c>
      <c r="S1821" s="125">
        <v>6550</v>
      </c>
      <c r="T1821" s="125">
        <v>6550</v>
      </c>
      <c r="U1821" s="125">
        <v>6550</v>
      </c>
      <c r="V1821" s="125">
        <v>6550</v>
      </c>
      <c r="W1821" s="125">
        <v>6550</v>
      </c>
      <c r="X1821" s="125">
        <v>6550</v>
      </c>
      <c r="Y1821" s="125">
        <v>6550</v>
      </c>
      <c r="Z1821" s="125">
        <v>6550</v>
      </c>
      <c r="AA1821" s="125">
        <v>6550</v>
      </c>
      <c r="AB1821" s="125">
        <v>6550</v>
      </c>
      <c r="AC1821" s="125">
        <v>6550</v>
      </c>
      <c r="AD1821" s="125">
        <v>6550</v>
      </c>
      <c r="AE1821" s="125">
        <v>6550</v>
      </c>
      <c r="AF1821" s="125">
        <v>6550</v>
      </c>
      <c r="AG1821" s="125">
        <v>6550</v>
      </c>
      <c r="AH1821" s="125">
        <v>6550</v>
      </c>
      <c r="AI1821" s="125">
        <v>6550</v>
      </c>
      <c r="AJ1821" s="125">
        <v>6550</v>
      </c>
      <c r="AK1821" s="125">
        <v>6550</v>
      </c>
      <c r="AL1821" s="125">
        <v>6550</v>
      </c>
      <c r="AM1821" s="125">
        <v>6550</v>
      </c>
      <c r="AN1821" s="125">
        <v>6550</v>
      </c>
      <c r="AO1821" s="125">
        <v>6550</v>
      </c>
      <c r="AP1821" s="125">
        <v>6550</v>
      </c>
      <c r="AQ1821" s="125">
        <v>6550</v>
      </c>
      <c r="AR1821" s="125">
        <v>6550</v>
      </c>
      <c r="AS1821" s="125">
        <v>6550</v>
      </c>
      <c r="AT1821" s="125">
        <v>6550</v>
      </c>
      <c r="AU1821" s="125">
        <v>6550</v>
      </c>
      <c r="AV1821" s="125">
        <v>6550</v>
      </c>
      <c r="AW1821" s="125">
        <v>6550</v>
      </c>
      <c r="AX1821" s="126">
        <v>6550</v>
      </c>
    </row>
    <row r="1822" spans="1:50">
      <c r="A1822" s="212"/>
      <c r="B1822" s="215"/>
      <c r="C1822" s="216"/>
      <c r="D1822" s="52" t="s">
        <v>25</v>
      </c>
      <c r="E1822" s="86" t="str">
        <f>A1813&amp;"/"&amp;B1821&amp;"/"&amp;C1821&amp;"/"&amp;D1822</f>
        <v>Coal fired power plants/Supercritical steam turbine/Electricity only/M</v>
      </c>
      <c r="F1822" s="61" t="str">
        <f>A1813</f>
        <v>Coal fired power plants</v>
      </c>
      <c r="G1822" s="61" t="str">
        <f>B1821</f>
        <v>Supercritical steam turbine</v>
      </c>
      <c r="H1822" s="61" t="str">
        <f>C1821</f>
        <v>Electricity only</v>
      </c>
      <c r="I1822" s="84" t="str">
        <f t="shared" si="92"/>
        <v>M</v>
      </c>
      <c r="J1822" s="121">
        <v>4716</v>
      </c>
      <c r="K1822" s="121">
        <v>4716</v>
      </c>
      <c r="L1822" s="121">
        <v>4716</v>
      </c>
      <c r="M1822" s="121">
        <v>4716</v>
      </c>
      <c r="N1822" s="121">
        <v>4716</v>
      </c>
      <c r="O1822" s="121">
        <v>4716</v>
      </c>
      <c r="P1822" s="121">
        <v>4716</v>
      </c>
      <c r="Q1822" s="121">
        <v>4716</v>
      </c>
      <c r="R1822" s="121">
        <v>4716</v>
      </c>
      <c r="S1822" s="121">
        <v>4716</v>
      </c>
      <c r="T1822" s="121">
        <v>4716</v>
      </c>
      <c r="U1822" s="121">
        <v>4716</v>
      </c>
      <c r="V1822" s="121">
        <v>4716</v>
      </c>
      <c r="W1822" s="121">
        <v>4716</v>
      </c>
      <c r="X1822" s="121">
        <v>4716</v>
      </c>
      <c r="Y1822" s="121">
        <v>4716</v>
      </c>
      <c r="Z1822" s="121">
        <v>4716</v>
      </c>
      <c r="AA1822" s="121">
        <v>4716</v>
      </c>
      <c r="AB1822" s="121">
        <v>4716</v>
      </c>
      <c r="AC1822" s="121">
        <v>4716</v>
      </c>
      <c r="AD1822" s="121">
        <v>4716</v>
      </c>
      <c r="AE1822" s="121">
        <v>4716</v>
      </c>
      <c r="AF1822" s="121">
        <v>4716</v>
      </c>
      <c r="AG1822" s="121">
        <v>4716</v>
      </c>
      <c r="AH1822" s="121">
        <v>4716</v>
      </c>
      <c r="AI1822" s="121">
        <v>4716</v>
      </c>
      <c r="AJ1822" s="121">
        <v>4716</v>
      </c>
      <c r="AK1822" s="121">
        <v>4716</v>
      </c>
      <c r="AL1822" s="121">
        <v>4716</v>
      </c>
      <c r="AM1822" s="121">
        <v>4716</v>
      </c>
      <c r="AN1822" s="121">
        <v>4716</v>
      </c>
      <c r="AO1822" s="121">
        <v>4716</v>
      </c>
      <c r="AP1822" s="121">
        <v>4716</v>
      </c>
      <c r="AQ1822" s="121">
        <v>4716</v>
      </c>
      <c r="AR1822" s="121">
        <v>4716</v>
      </c>
      <c r="AS1822" s="121">
        <v>4716</v>
      </c>
      <c r="AT1822" s="121">
        <v>4716</v>
      </c>
      <c r="AU1822" s="121">
        <v>4716</v>
      </c>
      <c r="AV1822" s="121">
        <v>4716</v>
      </c>
      <c r="AW1822" s="121">
        <v>4716</v>
      </c>
      <c r="AX1822" s="122">
        <v>4716</v>
      </c>
    </row>
    <row r="1823" spans="1:50">
      <c r="A1823" s="212"/>
      <c r="B1823" s="215"/>
      <c r="C1823" s="217" t="s">
        <v>26</v>
      </c>
      <c r="D1823" s="83" t="s">
        <v>24</v>
      </c>
      <c r="E1823" s="56" t="str">
        <f>A1813&amp;"/"&amp;B1821&amp;"/"&amp;C1823&amp;"/"&amp;D1823</f>
        <v>Coal fired power plants/Supercritical steam turbine/CHP/L</v>
      </c>
      <c r="F1823" s="103" t="str">
        <f>A1813</f>
        <v>Coal fired power plants</v>
      </c>
      <c r="G1823" s="103" t="str">
        <f>B1821</f>
        <v>Supercritical steam turbine</v>
      </c>
      <c r="H1823" s="103" t="str">
        <f>C1823</f>
        <v>CHP</v>
      </c>
      <c r="I1823" s="104" t="str">
        <f t="shared" si="92"/>
        <v>L</v>
      </c>
      <c r="J1823" s="127">
        <v>5240</v>
      </c>
      <c r="K1823" s="127">
        <v>5240</v>
      </c>
      <c r="L1823" s="127">
        <v>5240</v>
      </c>
      <c r="M1823" s="127">
        <v>5240</v>
      </c>
      <c r="N1823" s="127">
        <v>5240</v>
      </c>
      <c r="O1823" s="127">
        <v>5240</v>
      </c>
      <c r="P1823" s="127">
        <v>5240</v>
      </c>
      <c r="Q1823" s="127">
        <v>5240</v>
      </c>
      <c r="R1823" s="127">
        <v>5240</v>
      </c>
      <c r="S1823" s="127">
        <v>5240</v>
      </c>
      <c r="T1823" s="127">
        <v>5240</v>
      </c>
      <c r="U1823" s="127">
        <v>5240</v>
      </c>
      <c r="V1823" s="127">
        <v>5240</v>
      </c>
      <c r="W1823" s="127">
        <v>5240</v>
      </c>
      <c r="X1823" s="127">
        <v>5240</v>
      </c>
      <c r="Y1823" s="127">
        <v>5240</v>
      </c>
      <c r="Z1823" s="127">
        <v>5240</v>
      </c>
      <c r="AA1823" s="127">
        <v>5240</v>
      </c>
      <c r="AB1823" s="127">
        <v>5240</v>
      </c>
      <c r="AC1823" s="127">
        <v>5240</v>
      </c>
      <c r="AD1823" s="127">
        <v>5240</v>
      </c>
      <c r="AE1823" s="127">
        <v>5240</v>
      </c>
      <c r="AF1823" s="127">
        <v>5240</v>
      </c>
      <c r="AG1823" s="127">
        <v>5240</v>
      </c>
      <c r="AH1823" s="127">
        <v>5240</v>
      </c>
      <c r="AI1823" s="127">
        <v>5240</v>
      </c>
      <c r="AJ1823" s="127">
        <v>5240</v>
      </c>
      <c r="AK1823" s="127">
        <v>5240</v>
      </c>
      <c r="AL1823" s="127">
        <v>5240</v>
      </c>
      <c r="AM1823" s="127">
        <v>5240</v>
      </c>
      <c r="AN1823" s="127">
        <v>5240</v>
      </c>
      <c r="AO1823" s="127">
        <v>5240</v>
      </c>
      <c r="AP1823" s="127">
        <v>5240</v>
      </c>
      <c r="AQ1823" s="127">
        <v>5240</v>
      </c>
      <c r="AR1823" s="127">
        <v>5240</v>
      </c>
      <c r="AS1823" s="127">
        <v>5240</v>
      </c>
      <c r="AT1823" s="127">
        <v>5240</v>
      </c>
      <c r="AU1823" s="127">
        <v>5240</v>
      </c>
      <c r="AV1823" s="127">
        <v>5240</v>
      </c>
      <c r="AW1823" s="127">
        <v>5240</v>
      </c>
      <c r="AX1823" s="128">
        <v>5240</v>
      </c>
    </row>
    <row r="1824" spans="1:50">
      <c r="A1824" s="212"/>
      <c r="B1824" s="215"/>
      <c r="C1824" s="216"/>
      <c r="D1824" s="106" t="s">
        <v>25</v>
      </c>
      <c r="E1824" s="107" t="str">
        <f>A1813&amp;"/"&amp;B1821&amp;"/"&amp;C1823&amp;"/"&amp;D1824</f>
        <v>Coal fired power plants/Supercritical steam turbine/CHP/M</v>
      </c>
      <c r="F1824" s="108" t="str">
        <f>A1813</f>
        <v>Coal fired power plants</v>
      </c>
      <c r="G1824" s="108" t="str">
        <f>B1821</f>
        <v>Supercritical steam turbine</v>
      </c>
      <c r="H1824" s="108" t="str">
        <f>C1823</f>
        <v>CHP</v>
      </c>
      <c r="I1824" s="109" t="str">
        <f t="shared" si="92"/>
        <v>M</v>
      </c>
      <c r="J1824" s="129">
        <v>3799</v>
      </c>
      <c r="K1824" s="129">
        <v>3799</v>
      </c>
      <c r="L1824" s="129">
        <v>3799</v>
      </c>
      <c r="M1824" s="129">
        <v>3799</v>
      </c>
      <c r="N1824" s="129">
        <v>3799</v>
      </c>
      <c r="O1824" s="129">
        <v>3799</v>
      </c>
      <c r="P1824" s="129">
        <v>3799</v>
      </c>
      <c r="Q1824" s="129">
        <v>3799</v>
      </c>
      <c r="R1824" s="129">
        <v>3799</v>
      </c>
      <c r="S1824" s="129">
        <v>3799</v>
      </c>
      <c r="T1824" s="129">
        <v>3799</v>
      </c>
      <c r="U1824" s="129">
        <v>3799</v>
      </c>
      <c r="V1824" s="129">
        <v>3799</v>
      </c>
      <c r="W1824" s="129">
        <v>3799</v>
      </c>
      <c r="X1824" s="129">
        <v>3799</v>
      </c>
      <c r="Y1824" s="129">
        <v>3799</v>
      </c>
      <c r="Z1824" s="129">
        <v>3799</v>
      </c>
      <c r="AA1824" s="129">
        <v>3799</v>
      </c>
      <c r="AB1824" s="129">
        <v>3799</v>
      </c>
      <c r="AC1824" s="129">
        <v>3799</v>
      </c>
      <c r="AD1824" s="129">
        <v>3799</v>
      </c>
      <c r="AE1824" s="129">
        <v>3799</v>
      </c>
      <c r="AF1824" s="129">
        <v>3799</v>
      </c>
      <c r="AG1824" s="129">
        <v>3799</v>
      </c>
      <c r="AH1824" s="129">
        <v>3799</v>
      </c>
      <c r="AI1824" s="129">
        <v>3799</v>
      </c>
      <c r="AJ1824" s="129">
        <v>3799</v>
      </c>
      <c r="AK1824" s="129">
        <v>3799</v>
      </c>
      <c r="AL1824" s="129">
        <v>3799</v>
      </c>
      <c r="AM1824" s="129">
        <v>3799</v>
      </c>
      <c r="AN1824" s="129">
        <v>3799</v>
      </c>
      <c r="AO1824" s="129">
        <v>3799</v>
      </c>
      <c r="AP1824" s="129">
        <v>3799</v>
      </c>
      <c r="AQ1824" s="129">
        <v>3799</v>
      </c>
      <c r="AR1824" s="129">
        <v>3799</v>
      </c>
      <c r="AS1824" s="129">
        <v>3799</v>
      </c>
      <c r="AT1824" s="129">
        <v>3799</v>
      </c>
      <c r="AU1824" s="129">
        <v>3799</v>
      </c>
      <c r="AV1824" s="129">
        <v>3799</v>
      </c>
      <c r="AW1824" s="129">
        <v>3799</v>
      </c>
      <c r="AX1824" s="130">
        <v>3799</v>
      </c>
    </row>
    <row r="1825" spans="1:50">
      <c r="A1825" s="212"/>
      <c r="B1825" s="215"/>
      <c r="C1825" s="217" t="s">
        <v>42</v>
      </c>
      <c r="D1825" s="83" t="s">
        <v>24</v>
      </c>
      <c r="E1825" s="56" t="str">
        <f>A1813&amp;"/"&amp;B1821&amp;"/"&amp;C1825&amp;"/"&amp;D1825</f>
        <v>Coal fired power plants/Supercritical steam turbine/Electricity only with CCS/L</v>
      </c>
      <c r="F1825" s="103" t="str">
        <f>A1813</f>
        <v>Coal fired power plants</v>
      </c>
      <c r="G1825" s="103" t="str">
        <f>B1821</f>
        <v>Supercritical steam turbine</v>
      </c>
      <c r="H1825" s="103" t="str">
        <f>C1825</f>
        <v>Electricity only with CCS</v>
      </c>
      <c r="I1825" s="104" t="str">
        <f t="shared" si="92"/>
        <v>L</v>
      </c>
      <c r="J1825" s="127" t="s">
        <v>99</v>
      </c>
      <c r="K1825" s="127" t="s">
        <v>99</v>
      </c>
      <c r="L1825" s="127" t="s">
        <v>99</v>
      </c>
      <c r="M1825" s="127" t="s">
        <v>99</v>
      </c>
      <c r="N1825" s="127" t="s">
        <v>99</v>
      </c>
      <c r="O1825" s="127" t="s">
        <v>99</v>
      </c>
      <c r="P1825" s="127" t="s">
        <v>99</v>
      </c>
      <c r="Q1825" s="127" t="s">
        <v>99</v>
      </c>
      <c r="R1825" s="127" t="s">
        <v>99</v>
      </c>
      <c r="S1825" s="127" t="s">
        <v>99</v>
      </c>
      <c r="T1825" s="127" t="s">
        <v>99</v>
      </c>
      <c r="U1825" s="127" t="s">
        <v>99</v>
      </c>
      <c r="V1825" s="127" t="s">
        <v>99</v>
      </c>
      <c r="W1825" s="127" t="s">
        <v>99</v>
      </c>
      <c r="X1825" s="127" t="s">
        <v>99</v>
      </c>
      <c r="Y1825" s="127" t="s">
        <v>99</v>
      </c>
      <c r="Z1825" s="127" t="s">
        <v>99</v>
      </c>
      <c r="AA1825" s="127" t="s">
        <v>99</v>
      </c>
      <c r="AB1825" s="127" t="s">
        <v>99</v>
      </c>
      <c r="AC1825" s="127" t="s">
        <v>99</v>
      </c>
      <c r="AD1825" s="127" t="s">
        <v>99</v>
      </c>
      <c r="AE1825" s="127">
        <v>6550</v>
      </c>
      <c r="AF1825" s="127">
        <v>6550</v>
      </c>
      <c r="AG1825" s="127">
        <v>6550</v>
      </c>
      <c r="AH1825" s="127">
        <v>6550</v>
      </c>
      <c r="AI1825" s="127">
        <v>6550</v>
      </c>
      <c r="AJ1825" s="127">
        <v>6550</v>
      </c>
      <c r="AK1825" s="127">
        <v>6550</v>
      </c>
      <c r="AL1825" s="127">
        <v>6550</v>
      </c>
      <c r="AM1825" s="127">
        <v>6550</v>
      </c>
      <c r="AN1825" s="127">
        <v>6550</v>
      </c>
      <c r="AO1825" s="127">
        <v>6550</v>
      </c>
      <c r="AP1825" s="127">
        <v>6550</v>
      </c>
      <c r="AQ1825" s="127">
        <v>6550</v>
      </c>
      <c r="AR1825" s="127">
        <v>6550</v>
      </c>
      <c r="AS1825" s="127">
        <v>6550</v>
      </c>
      <c r="AT1825" s="127">
        <v>6550</v>
      </c>
      <c r="AU1825" s="127">
        <v>6550</v>
      </c>
      <c r="AV1825" s="127">
        <v>6550</v>
      </c>
      <c r="AW1825" s="127">
        <v>6550</v>
      </c>
      <c r="AX1825" s="128">
        <v>6550</v>
      </c>
    </row>
    <row r="1826" spans="1:50">
      <c r="A1826" s="212"/>
      <c r="B1826" s="215"/>
      <c r="C1826" s="216"/>
      <c r="D1826" s="106" t="s">
        <v>25</v>
      </c>
      <c r="E1826" s="107" t="str">
        <f>A1813&amp;"/"&amp;B1821&amp;"/"&amp;C1825&amp;"/"&amp;D1826</f>
        <v>Coal fired power plants/Supercritical steam turbine/Electricity only with CCS/M</v>
      </c>
      <c r="F1826" s="108" t="str">
        <f>A1813</f>
        <v>Coal fired power plants</v>
      </c>
      <c r="G1826" s="108" t="str">
        <f>B1821</f>
        <v>Supercritical steam turbine</v>
      </c>
      <c r="H1826" s="108" t="str">
        <f>C1825</f>
        <v>Electricity only with CCS</v>
      </c>
      <c r="I1826" s="109" t="str">
        <f t="shared" si="92"/>
        <v>M</v>
      </c>
      <c r="J1826" s="129" t="s">
        <v>99</v>
      </c>
      <c r="K1826" s="129" t="s">
        <v>99</v>
      </c>
      <c r="L1826" s="129" t="s">
        <v>99</v>
      </c>
      <c r="M1826" s="129" t="s">
        <v>99</v>
      </c>
      <c r="N1826" s="129" t="s">
        <v>99</v>
      </c>
      <c r="O1826" s="129" t="s">
        <v>99</v>
      </c>
      <c r="P1826" s="129" t="s">
        <v>99</v>
      </c>
      <c r="Q1826" s="129" t="s">
        <v>99</v>
      </c>
      <c r="R1826" s="129" t="s">
        <v>99</v>
      </c>
      <c r="S1826" s="129" t="s">
        <v>99</v>
      </c>
      <c r="T1826" s="129" t="s">
        <v>99</v>
      </c>
      <c r="U1826" s="129" t="s">
        <v>99</v>
      </c>
      <c r="V1826" s="129" t="s">
        <v>99</v>
      </c>
      <c r="W1826" s="129" t="s">
        <v>99</v>
      </c>
      <c r="X1826" s="129" t="s">
        <v>99</v>
      </c>
      <c r="Y1826" s="129" t="s">
        <v>99</v>
      </c>
      <c r="Z1826" s="129" t="s">
        <v>99</v>
      </c>
      <c r="AA1826" s="129" t="s">
        <v>99</v>
      </c>
      <c r="AB1826" s="129" t="s">
        <v>99</v>
      </c>
      <c r="AC1826" s="129" t="s">
        <v>99</v>
      </c>
      <c r="AD1826" s="129" t="s">
        <v>99</v>
      </c>
      <c r="AE1826" s="129">
        <v>4716</v>
      </c>
      <c r="AF1826" s="129">
        <v>4716</v>
      </c>
      <c r="AG1826" s="129">
        <v>4716</v>
      </c>
      <c r="AH1826" s="129">
        <v>4716</v>
      </c>
      <c r="AI1826" s="129">
        <v>4716</v>
      </c>
      <c r="AJ1826" s="129">
        <v>4716</v>
      </c>
      <c r="AK1826" s="129">
        <v>4716</v>
      </c>
      <c r="AL1826" s="129">
        <v>4716</v>
      </c>
      <c r="AM1826" s="129">
        <v>4716</v>
      </c>
      <c r="AN1826" s="129">
        <v>4716</v>
      </c>
      <c r="AO1826" s="129">
        <v>4716</v>
      </c>
      <c r="AP1826" s="129">
        <v>4716</v>
      </c>
      <c r="AQ1826" s="129">
        <v>4716</v>
      </c>
      <c r="AR1826" s="129">
        <v>4716</v>
      </c>
      <c r="AS1826" s="129">
        <v>4716</v>
      </c>
      <c r="AT1826" s="129">
        <v>4716</v>
      </c>
      <c r="AU1826" s="129">
        <v>4716</v>
      </c>
      <c r="AV1826" s="129">
        <v>4716</v>
      </c>
      <c r="AW1826" s="129">
        <v>4716</v>
      </c>
      <c r="AX1826" s="130">
        <v>4716</v>
      </c>
    </row>
    <row r="1827" spans="1:50">
      <c r="A1827" s="212"/>
      <c r="B1827" s="215"/>
      <c r="C1827" s="217" t="s">
        <v>43</v>
      </c>
      <c r="D1827" s="52" t="s">
        <v>24</v>
      </c>
      <c r="E1827" s="86" t="str">
        <f>A1813&amp;"/"&amp;B1821&amp;"/"&amp;C1827&amp;"/"&amp;D1827</f>
        <v>Coal fired power plants/Supercritical steam turbine/CHP with CCS/L</v>
      </c>
      <c r="F1827" s="61" t="str">
        <f>A1813</f>
        <v>Coal fired power plants</v>
      </c>
      <c r="G1827" s="61" t="str">
        <f>B1821</f>
        <v>Supercritical steam turbine</v>
      </c>
      <c r="H1827" s="61" t="str">
        <f>C1827</f>
        <v>CHP with CCS</v>
      </c>
      <c r="I1827" s="84" t="str">
        <f t="shared" si="92"/>
        <v>L</v>
      </c>
      <c r="J1827" s="121" t="s">
        <v>99</v>
      </c>
      <c r="K1827" s="121" t="s">
        <v>99</v>
      </c>
      <c r="L1827" s="121" t="s">
        <v>99</v>
      </c>
      <c r="M1827" s="121" t="s">
        <v>99</v>
      </c>
      <c r="N1827" s="121" t="s">
        <v>99</v>
      </c>
      <c r="O1827" s="121" t="s">
        <v>99</v>
      </c>
      <c r="P1827" s="121" t="s">
        <v>99</v>
      </c>
      <c r="Q1827" s="121" t="s">
        <v>99</v>
      </c>
      <c r="R1827" s="121" t="s">
        <v>99</v>
      </c>
      <c r="S1827" s="121" t="s">
        <v>99</v>
      </c>
      <c r="T1827" s="121" t="s">
        <v>99</v>
      </c>
      <c r="U1827" s="121" t="s">
        <v>99</v>
      </c>
      <c r="V1827" s="121" t="s">
        <v>99</v>
      </c>
      <c r="W1827" s="121" t="s">
        <v>99</v>
      </c>
      <c r="X1827" s="121" t="s">
        <v>99</v>
      </c>
      <c r="Y1827" s="121" t="s">
        <v>99</v>
      </c>
      <c r="Z1827" s="121" t="s">
        <v>99</v>
      </c>
      <c r="AA1827" s="121" t="s">
        <v>99</v>
      </c>
      <c r="AB1827" s="121" t="s">
        <v>99</v>
      </c>
      <c r="AC1827" s="121" t="s">
        <v>99</v>
      </c>
      <c r="AD1827" s="121" t="s">
        <v>99</v>
      </c>
      <c r="AE1827" s="121">
        <v>5240</v>
      </c>
      <c r="AF1827" s="121">
        <v>5240</v>
      </c>
      <c r="AG1827" s="121">
        <v>5240</v>
      </c>
      <c r="AH1827" s="121">
        <v>5240</v>
      </c>
      <c r="AI1827" s="121">
        <v>5240</v>
      </c>
      <c r="AJ1827" s="121">
        <v>5240</v>
      </c>
      <c r="AK1827" s="121">
        <v>5240</v>
      </c>
      <c r="AL1827" s="121">
        <v>5240</v>
      </c>
      <c r="AM1827" s="121">
        <v>5240</v>
      </c>
      <c r="AN1827" s="121">
        <v>5240</v>
      </c>
      <c r="AO1827" s="121">
        <v>5240</v>
      </c>
      <c r="AP1827" s="121">
        <v>5240</v>
      </c>
      <c r="AQ1827" s="121">
        <v>5240</v>
      </c>
      <c r="AR1827" s="121">
        <v>5240</v>
      </c>
      <c r="AS1827" s="121">
        <v>5240</v>
      </c>
      <c r="AT1827" s="121">
        <v>5240</v>
      </c>
      <c r="AU1827" s="121">
        <v>5240</v>
      </c>
      <c r="AV1827" s="121">
        <v>5240</v>
      </c>
      <c r="AW1827" s="121">
        <v>5240</v>
      </c>
      <c r="AX1827" s="122">
        <v>5240</v>
      </c>
    </row>
    <row r="1828" spans="1:50">
      <c r="A1828" s="212"/>
      <c r="B1828" s="218"/>
      <c r="C1828" s="210"/>
      <c r="D1828" s="93" t="s">
        <v>25</v>
      </c>
      <c r="E1828" s="73" t="str">
        <f>A1813&amp;"/"&amp;B1821&amp;"/"&amp;C1827&amp;"/"&amp;D1828</f>
        <v>Coal fired power plants/Supercritical steam turbine/CHP with CCS/M</v>
      </c>
      <c r="F1828" s="91" t="str">
        <f>A1813</f>
        <v>Coal fired power plants</v>
      </c>
      <c r="G1828" s="91" t="str">
        <f>B1821</f>
        <v>Supercritical steam turbine</v>
      </c>
      <c r="H1828" s="91" t="str">
        <f>C1827</f>
        <v>CHP with CCS</v>
      </c>
      <c r="I1828" s="70" t="str">
        <f t="shared" si="92"/>
        <v>M</v>
      </c>
      <c r="J1828" s="123" t="s">
        <v>99</v>
      </c>
      <c r="K1828" s="123" t="s">
        <v>99</v>
      </c>
      <c r="L1828" s="123" t="s">
        <v>99</v>
      </c>
      <c r="M1828" s="123" t="s">
        <v>99</v>
      </c>
      <c r="N1828" s="123" t="s">
        <v>99</v>
      </c>
      <c r="O1828" s="123" t="s">
        <v>99</v>
      </c>
      <c r="P1828" s="123" t="s">
        <v>99</v>
      </c>
      <c r="Q1828" s="123" t="s">
        <v>99</v>
      </c>
      <c r="R1828" s="123" t="s">
        <v>99</v>
      </c>
      <c r="S1828" s="123" t="s">
        <v>99</v>
      </c>
      <c r="T1828" s="123" t="s">
        <v>99</v>
      </c>
      <c r="U1828" s="123" t="s">
        <v>99</v>
      </c>
      <c r="V1828" s="123" t="s">
        <v>99</v>
      </c>
      <c r="W1828" s="123" t="s">
        <v>99</v>
      </c>
      <c r="X1828" s="123" t="s">
        <v>99</v>
      </c>
      <c r="Y1828" s="123" t="s">
        <v>99</v>
      </c>
      <c r="Z1828" s="123" t="s">
        <v>99</v>
      </c>
      <c r="AA1828" s="123" t="s">
        <v>99</v>
      </c>
      <c r="AB1828" s="123" t="s">
        <v>99</v>
      </c>
      <c r="AC1828" s="123" t="s">
        <v>99</v>
      </c>
      <c r="AD1828" s="123" t="s">
        <v>99</v>
      </c>
      <c r="AE1828" s="123">
        <v>3799</v>
      </c>
      <c r="AF1828" s="123">
        <v>3799</v>
      </c>
      <c r="AG1828" s="123">
        <v>3799</v>
      </c>
      <c r="AH1828" s="123">
        <v>3799</v>
      </c>
      <c r="AI1828" s="123">
        <v>3799</v>
      </c>
      <c r="AJ1828" s="123">
        <v>3799</v>
      </c>
      <c r="AK1828" s="123">
        <v>3799</v>
      </c>
      <c r="AL1828" s="123">
        <v>3799</v>
      </c>
      <c r="AM1828" s="123">
        <v>3799</v>
      </c>
      <c r="AN1828" s="123">
        <v>3799</v>
      </c>
      <c r="AO1828" s="123">
        <v>3799</v>
      </c>
      <c r="AP1828" s="123">
        <v>3799</v>
      </c>
      <c r="AQ1828" s="123">
        <v>3799</v>
      </c>
      <c r="AR1828" s="123">
        <v>3799</v>
      </c>
      <c r="AS1828" s="123">
        <v>3799</v>
      </c>
      <c r="AT1828" s="123">
        <v>3799</v>
      </c>
      <c r="AU1828" s="123">
        <v>3799</v>
      </c>
      <c r="AV1828" s="123">
        <v>3799</v>
      </c>
      <c r="AW1828" s="123">
        <v>3799</v>
      </c>
      <c r="AX1828" s="124">
        <v>3799</v>
      </c>
    </row>
    <row r="1829" spans="1:50">
      <c r="A1829" s="212"/>
      <c r="B1829" s="214" t="s">
        <v>45</v>
      </c>
      <c r="C1829" s="209" t="s">
        <v>36</v>
      </c>
      <c r="D1829" s="67" t="s">
        <v>24</v>
      </c>
      <c r="E1829" s="87" t="str">
        <f>A1813&amp;"/"&amp;B1829&amp;"/"&amp;C1829&amp;"/"&amp;D1829</f>
        <v>Coal fired power plants/Fluidized bed combustion/Electricity only/L</v>
      </c>
      <c r="F1829" s="55" t="str">
        <f>A1813</f>
        <v>Coal fired power plants</v>
      </c>
      <c r="G1829" s="55" t="str">
        <f>B1829</f>
        <v>Fluidized bed combustion</v>
      </c>
      <c r="H1829" s="55" t="str">
        <f>C1829</f>
        <v>Electricity only</v>
      </c>
      <c r="I1829" s="85" t="str">
        <f t="shared" si="92"/>
        <v>L</v>
      </c>
      <c r="J1829" s="125">
        <v>6000</v>
      </c>
      <c r="K1829" s="125">
        <v>6000</v>
      </c>
      <c r="L1829" s="125">
        <v>6000</v>
      </c>
      <c r="M1829" s="125">
        <v>6000</v>
      </c>
      <c r="N1829" s="125">
        <v>6000</v>
      </c>
      <c r="O1829" s="125">
        <v>6000</v>
      </c>
      <c r="P1829" s="125">
        <v>6000</v>
      </c>
      <c r="Q1829" s="125">
        <v>6000</v>
      </c>
      <c r="R1829" s="125">
        <v>6000</v>
      </c>
      <c r="S1829" s="125">
        <v>6000</v>
      </c>
      <c r="T1829" s="125">
        <v>6000</v>
      </c>
      <c r="U1829" s="125">
        <v>6000</v>
      </c>
      <c r="V1829" s="125">
        <v>6000</v>
      </c>
      <c r="W1829" s="125">
        <v>6000</v>
      </c>
      <c r="X1829" s="125">
        <v>6000</v>
      </c>
      <c r="Y1829" s="125">
        <v>6000</v>
      </c>
      <c r="Z1829" s="125">
        <v>6000</v>
      </c>
      <c r="AA1829" s="125">
        <v>6000</v>
      </c>
      <c r="AB1829" s="125">
        <v>6000</v>
      </c>
      <c r="AC1829" s="125">
        <v>6000</v>
      </c>
      <c r="AD1829" s="125">
        <v>6000</v>
      </c>
      <c r="AE1829" s="125">
        <v>6000</v>
      </c>
      <c r="AF1829" s="125">
        <v>6000</v>
      </c>
      <c r="AG1829" s="125">
        <v>6000</v>
      </c>
      <c r="AH1829" s="125">
        <v>6000</v>
      </c>
      <c r="AI1829" s="125">
        <v>6000</v>
      </c>
      <c r="AJ1829" s="125">
        <v>6000</v>
      </c>
      <c r="AK1829" s="125">
        <v>6000</v>
      </c>
      <c r="AL1829" s="125">
        <v>6000</v>
      </c>
      <c r="AM1829" s="125">
        <v>6000</v>
      </c>
      <c r="AN1829" s="125">
        <v>6000</v>
      </c>
      <c r="AO1829" s="125">
        <v>6000</v>
      </c>
      <c r="AP1829" s="125">
        <v>6000</v>
      </c>
      <c r="AQ1829" s="125">
        <v>6000</v>
      </c>
      <c r="AR1829" s="125">
        <v>6000</v>
      </c>
      <c r="AS1829" s="125">
        <v>6000</v>
      </c>
      <c r="AT1829" s="125">
        <v>6000</v>
      </c>
      <c r="AU1829" s="125">
        <v>6000</v>
      </c>
      <c r="AV1829" s="125">
        <v>6000</v>
      </c>
      <c r="AW1829" s="125">
        <v>6000</v>
      </c>
      <c r="AX1829" s="126">
        <v>6000</v>
      </c>
    </row>
    <row r="1830" spans="1:50">
      <c r="A1830" s="212"/>
      <c r="B1830" s="215"/>
      <c r="C1830" s="206"/>
      <c r="D1830" s="52" t="s">
        <v>25</v>
      </c>
      <c r="E1830" s="86" t="str">
        <f>A1813&amp;"/"&amp;B1829&amp;"/"&amp;C1829&amp;"/"&amp;D1830</f>
        <v>Coal fired power plants/Fluidized bed combustion/Electricity only/M</v>
      </c>
      <c r="F1830" s="61" t="str">
        <f>A1813</f>
        <v>Coal fired power plants</v>
      </c>
      <c r="G1830" s="61" t="str">
        <f>B1829</f>
        <v>Fluidized bed combustion</v>
      </c>
      <c r="H1830" s="61" t="str">
        <f>C1829</f>
        <v>Electricity only</v>
      </c>
      <c r="I1830" s="84" t="str">
        <f t="shared" si="92"/>
        <v>M</v>
      </c>
      <c r="J1830" s="121">
        <v>4290</v>
      </c>
      <c r="K1830" s="121">
        <v>4290</v>
      </c>
      <c r="L1830" s="121">
        <v>4290</v>
      </c>
      <c r="M1830" s="121">
        <v>4290</v>
      </c>
      <c r="N1830" s="121">
        <v>4290</v>
      </c>
      <c r="O1830" s="121">
        <v>4290</v>
      </c>
      <c r="P1830" s="121">
        <v>4290</v>
      </c>
      <c r="Q1830" s="121">
        <v>4290</v>
      </c>
      <c r="R1830" s="121">
        <v>4290</v>
      </c>
      <c r="S1830" s="121">
        <v>4290</v>
      </c>
      <c r="T1830" s="121">
        <v>4290</v>
      </c>
      <c r="U1830" s="121">
        <v>4290</v>
      </c>
      <c r="V1830" s="121">
        <v>4290</v>
      </c>
      <c r="W1830" s="121">
        <v>4290</v>
      </c>
      <c r="X1830" s="121">
        <v>4290</v>
      </c>
      <c r="Y1830" s="121">
        <v>4290</v>
      </c>
      <c r="Z1830" s="121">
        <v>4290</v>
      </c>
      <c r="AA1830" s="121">
        <v>4290</v>
      </c>
      <c r="AB1830" s="121">
        <v>4290</v>
      </c>
      <c r="AC1830" s="121">
        <v>4290</v>
      </c>
      <c r="AD1830" s="121">
        <v>4290</v>
      </c>
      <c r="AE1830" s="121">
        <v>4290</v>
      </c>
      <c r="AF1830" s="121">
        <v>4290</v>
      </c>
      <c r="AG1830" s="121">
        <v>4290</v>
      </c>
      <c r="AH1830" s="121">
        <v>4290</v>
      </c>
      <c r="AI1830" s="121">
        <v>4290</v>
      </c>
      <c r="AJ1830" s="121">
        <v>4290</v>
      </c>
      <c r="AK1830" s="121">
        <v>4290</v>
      </c>
      <c r="AL1830" s="121">
        <v>4290</v>
      </c>
      <c r="AM1830" s="121">
        <v>4290</v>
      </c>
      <c r="AN1830" s="121">
        <v>4290</v>
      </c>
      <c r="AO1830" s="121">
        <v>4290</v>
      </c>
      <c r="AP1830" s="121">
        <v>4290</v>
      </c>
      <c r="AQ1830" s="121">
        <v>4290</v>
      </c>
      <c r="AR1830" s="121">
        <v>4290</v>
      </c>
      <c r="AS1830" s="121">
        <v>4290</v>
      </c>
      <c r="AT1830" s="121">
        <v>4290</v>
      </c>
      <c r="AU1830" s="121">
        <v>4290</v>
      </c>
      <c r="AV1830" s="121">
        <v>4290</v>
      </c>
      <c r="AW1830" s="121">
        <v>4290</v>
      </c>
      <c r="AX1830" s="122">
        <v>4290</v>
      </c>
    </row>
    <row r="1831" spans="1:50">
      <c r="A1831" s="212"/>
      <c r="B1831" s="215"/>
      <c r="C1831" s="216"/>
      <c r="D1831" s="52" t="s">
        <v>38</v>
      </c>
      <c r="E1831" s="86" t="str">
        <f>A1813&amp;"/"&amp;B1829&amp;"/"&amp;C1829&amp;"/"&amp;D1831</f>
        <v>Coal fired power plants/Fluidized bed combustion/Electricity only/S</v>
      </c>
      <c r="F1831" s="61" t="str">
        <f>A1813</f>
        <v>Coal fired power plants</v>
      </c>
      <c r="G1831" s="61" t="str">
        <f>B1829</f>
        <v>Fluidized bed combustion</v>
      </c>
      <c r="H1831" s="61" t="str">
        <f>C1829</f>
        <v>Electricity only</v>
      </c>
      <c r="I1831" s="84" t="str">
        <f t="shared" si="92"/>
        <v>S</v>
      </c>
      <c r="J1831" s="121">
        <v>2895.75</v>
      </c>
      <c r="K1831" s="121">
        <v>2895.75</v>
      </c>
      <c r="L1831" s="121">
        <v>2895.75</v>
      </c>
      <c r="M1831" s="121">
        <v>2895.75</v>
      </c>
      <c r="N1831" s="121">
        <v>2895.75</v>
      </c>
      <c r="O1831" s="121">
        <v>2895.75</v>
      </c>
      <c r="P1831" s="121">
        <v>2895.75</v>
      </c>
      <c r="Q1831" s="121">
        <v>2895.75</v>
      </c>
      <c r="R1831" s="121">
        <v>2895.75</v>
      </c>
      <c r="S1831" s="121">
        <v>2895.75</v>
      </c>
      <c r="T1831" s="121">
        <v>2895.75</v>
      </c>
      <c r="U1831" s="121">
        <v>2895.75</v>
      </c>
      <c r="V1831" s="121">
        <v>2895.75</v>
      </c>
      <c r="W1831" s="121">
        <v>2895.75</v>
      </c>
      <c r="X1831" s="121">
        <v>2895.75</v>
      </c>
      <c r="Y1831" s="121">
        <v>2895.75</v>
      </c>
      <c r="Z1831" s="121">
        <v>2895.75</v>
      </c>
      <c r="AA1831" s="121">
        <v>2895.75</v>
      </c>
      <c r="AB1831" s="121">
        <v>2895.75</v>
      </c>
      <c r="AC1831" s="121">
        <v>2895.75</v>
      </c>
      <c r="AD1831" s="121">
        <v>2895.75</v>
      </c>
      <c r="AE1831" s="121">
        <v>2895.75</v>
      </c>
      <c r="AF1831" s="121">
        <v>2895.75</v>
      </c>
      <c r="AG1831" s="121">
        <v>2895.75</v>
      </c>
      <c r="AH1831" s="121">
        <v>2895.75</v>
      </c>
      <c r="AI1831" s="121">
        <v>2895.75</v>
      </c>
      <c r="AJ1831" s="121">
        <v>2895.75</v>
      </c>
      <c r="AK1831" s="121">
        <v>2895.75</v>
      </c>
      <c r="AL1831" s="121">
        <v>2895.75</v>
      </c>
      <c r="AM1831" s="121">
        <v>2895.75</v>
      </c>
      <c r="AN1831" s="121">
        <v>2895.75</v>
      </c>
      <c r="AO1831" s="121">
        <v>2895.75</v>
      </c>
      <c r="AP1831" s="121">
        <v>2895.75</v>
      </c>
      <c r="AQ1831" s="121">
        <v>2895.75</v>
      </c>
      <c r="AR1831" s="121">
        <v>2895.75</v>
      </c>
      <c r="AS1831" s="121">
        <v>2895.75</v>
      </c>
      <c r="AT1831" s="121">
        <v>2895.75</v>
      </c>
      <c r="AU1831" s="121">
        <v>2895.75</v>
      </c>
      <c r="AV1831" s="121">
        <v>2895.75</v>
      </c>
      <c r="AW1831" s="121">
        <v>2895.75</v>
      </c>
      <c r="AX1831" s="122">
        <v>2895.75</v>
      </c>
    </row>
    <row r="1832" spans="1:50">
      <c r="A1832" s="212"/>
      <c r="B1832" s="215"/>
      <c r="C1832" s="217" t="s">
        <v>26</v>
      </c>
      <c r="D1832" s="83" t="s">
        <v>24</v>
      </c>
      <c r="E1832" s="56" t="str">
        <f>A1813&amp;"/"&amp;B1829&amp;"/"&amp;C1832&amp;"/"&amp;D1832</f>
        <v>Coal fired power plants/Fluidized bed combustion/CHP/L</v>
      </c>
      <c r="F1832" s="103" t="str">
        <f>A1813</f>
        <v>Coal fired power plants</v>
      </c>
      <c r="G1832" s="103" t="str">
        <f>B1829</f>
        <v>Fluidized bed combustion</v>
      </c>
      <c r="H1832" s="103" t="str">
        <f>C1832</f>
        <v>CHP</v>
      </c>
      <c r="I1832" s="104" t="str">
        <f t="shared" si="92"/>
        <v>L</v>
      </c>
      <c r="J1832" s="127">
        <v>4800</v>
      </c>
      <c r="K1832" s="127">
        <v>4800</v>
      </c>
      <c r="L1832" s="127">
        <v>4800</v>
      </c>
      <c r="M1832" s="127">
        <v>4800</v>
      </c>
      <c r="N1832" s="127">
        <v>4800</v>
      </c>
      <c r="O1832" s="127">
        <v>4800</v>
      </c>
      <c r="P1832" s="127">
        <v>4800</v>
      </c>
      <c r="Q1832" s="127">
        <v>4800</v>
      </c>
      <c r="R1832" s="127">
        <v>4800</v>
      </c>
      <c r="S1832" s="127">
        <v>4800</v>
      </c>
      <c r="T1832" s="127">
        <v>4800</v>
      </c>
      <c r="U1832" s="127">
        <v>4800</v>
      </c>
      <c r="V1832" s="127">
        <v>4800</v>
      </c>
      <c r="W1832" s="127">
        <v>4800</v>
      </c>
      <c r="X1832" s="127">
        <v>4800</v>
      </c>
      <c r="Y1832" s="127">
        <v>4800</v>
      </c>
      <c r="Z1832" s="127">
        <v>4800</v>
      </c>
      <c r="AA1832" s="127">
        <v>4800</v>
      </c>
      <c r="AB1832" s="127">
        <v>4800</v>
      </c>
      <c r="AC1832" s="127">
        <v>4800</v>
      </c>
      <c r="AD1832" s="127">
        <v>4800</v>
      </c>
      <c r="AE1832" s="127">
        <v>4800</v>
      </c>
      <c r="AF1832" s="127">
        <v>4800</v>
      </c>
      <c r="AG1832" s="127">
        <v>4800</v>
      </c>
      <c r="AH1832" s="127">
        <v>4800</v>
      </c>
      <c r="AI1832" s="127">
        <v>4800</v>
      </c>
      <c r="AJ1832" s="127">
        <v>4800</v>
      </c>
      <c r="AK1832" s="127">
        <v>4800</v>
      </c>
      <c r="AL1832" s="127">
        <v>4800</v>
      </c>
      <c r="AM1832" s="127">
        <v>4800</v>
      </c>
      <c r="AN1832" s="127">
        <v>4800</v>
      </c>
      <c r="AO1832" s="127">
        <v>4800</v>
      </c>
      <c r="AP1832" s="127">
        <v>4800</v>
      </c>
      <c r="AQ1832" s="127">
        <v>4800</v>
      </c>
      <c r="AR1832" s="127">
        <v>4800</v>
      </c>
      <c r="AS1832" s="127">
        <v>4800</v>
      </c>
      <c r="AT1832" s="127">
        <v>4800</v>
      </c>
      <c r="AU1832" s="127">
        <v>4800</v>
      </c>
      <c r="AV1832" s="127">
        <v>4800</v>
      </c>
      <c r="AW1832" s="127">
        <v>4800</v>
      </c>
      <c r="AX1832" s="128">
        <v>4800</v>
      </c>
    </row>
    <row r="1833" spans="1:50">
      <c r="A1833" s="212"/>
      <c r="B1833" s="215"/>
      <c r="C1833" s="206"/>
      <c r="D1833" s="52" t="s">
        <v>25</v>
      </c>
      <c r="E1833" s="86" t="str">
        <f>A1813&amp;"/"&amp;B1829&amp;"/"&amp;C1832&amp;"/"&amp;D1833</f>
        <v>Coal fired power plants/Fluidized bed combustion/CHP/M</v>
      </c>
      <c r="F1833" s="61" t="str">
        <f>A1813</f>
        <v>Coal fired power plants</v>
      </c>
      <c r="G1833" s="61" t="str">
        <f>B1829</f>
        <v>Fluidized bed combustion</v>
      </c>
      <c r="H1833" s="61" t="str">
        <f>C1832</f>
        <v>CHP</v>
      </c>
      <c r="I1833" s="84" t="str">
        <f t="shared" si="92"/>
        <v>M</v>
      </c>
      <c r="J1833" s="121">
        <v>3432</v>
      </c>
      <c r="K1833" s="121">
        <v>3432</v>
      </c>
      <c r="L1833" s="121">
        <v>3432</v>
      </c>
      <c r="M1833" s="121">
        <v>3432</v>
      </c>
      <c r="N1833" s="121">
        <v>3432</v>
      </c>
      <c r="O1833" s="121">
        <v>3432</v>
      </c>
      <c r="P1833" s="121">
        <v>3432</v>
      </c>
      <c r="Q1833" s="121">
        <v>3432</v>
      </c>
      <c r="R1833" s="121">
        <v>3432</v>
      </c>
      <c r="S1833" s="121">
        <v>3432</v>
      </c>
      <c r="T1833" s="121">
        <v>3432</v>
      </c>
      <c r="U1833" s="121">
        <v>3432</v>
      </c>
      <c r="V1833" s="121">
        <v>3432</v>
      </c>
      <c r="W1833" s="121">
        <v>3432</v>
      </c>
      <c r="X1833" s="121">
        <v>3432</v>
      </c>
      <c r="Y1833" s="121">
        <v>3432</v>
      </c>
      <c r="Z1833" s="121">
        <v>3432</v>
      </c>
      <c r="AA1833" s="121">
        <v>3432</v>
      </c>
      <c r="AB1833" s="121">
        <v>3432</v>
      </c>
      <c r="AC1833" s="121">
        <v>3432</v>
      </c>
      <c r="AD1833" s="121">
        <v>3432</v>
      </c>
      <c r="AE1833" s="121">
        <v>3432</v>
      </c>
      <c r="AF1833" s="121">
        <v>3432</v>
      </c>
      <c r="AG1833" s="121">
        <v>3432</v>
      </c>
      <c r="AH1833" s="121">
        <v>3432</v>
      </c>
      <c r="AI1833" s="121">
        <v>3432</v>
      </c>
      <c r="AJ1833" s="121">
        <v>3432</v>
      </c>
      <c r="AK1833" s="121">
        <v>3432</v>
      </c>
      <c r="AL1833" s="121">
        <v>3432</v>
      </c>
      <c r="AM1833" s="121">
        <v>3432</v>
      </c>
      <c r="AN1833" s="121">
        <v>3432</v>
      </c>
      <c r="AO1833" s="121">
        <v>3432</v>
      </c>
      <c r="AP1833" s="121">
        <v>3432</v>
      </c>
      <c r="AQ1833" s="121">
        <v>3432</v>
      </c>
      <c r="AR1833" s="121">
        <v>3432</v>
      </c>
      <c r="AS1833" s="121">
        <v>3432</v>
      </c>
      <c r="AT1833" s="121">
        <v>3432</v>
      </c>
      <c r="AU1833" s="121">
        <v>3432</v>
      </c>
      <c r="AV1833" s="121">
        <v>3432</v>
      </c>
      <c r="AW1833" s="121">
        <v>3432</v>
      </c>
      <c r="AX1833" s="122">
        <v>3432</v>
      </c>
    </row>
    <row r="1834" spans="1:50">
      <c r="A1834" s="212"/>
      <c r="B1834" s="215"/>
      <c r="C1834" s="216"/>
      <c r="D1834" s="106" t="s">
        <v>38</v>
      </c>
      <c r="E1834" s="107" t="str">
        <f>A1813&amp;"/"&amp;B1829&amp;"/"&amp;C1832&amp;"/"&amp;D1834</f>
        <v>Coal fired power plants/Fluidized bed combustion/CHP/S</v>
      </c>
      <c r="F1834" s="108" t="str">
        <f>A1813</f>
        <v>Coal fired power plants</v>
      </c>
      <c r="G1834" s="108" t="str">
        <f>B1829</f>
        <v>Fluidized bed combustion</v>
      </c>
      <c r="H1834" s="108" t="str">
        <f>C1832</f>
        <v>CHP</v>
      </c>
      <c r="I1834" s="109" t="str">
        <f t="shared" si="92"/>
        <v>S</v>
      </c>
      <c r="J1834" s="129">
        <v>2316.6000000000004</v>
      </c>
      <c r="K1834" s="129">
        <v>2316.6000000000004</v>
      </c>
      <c r="L1834" s="129">
        <v>2316.6000000000004</v>
      </c>
      <c r="M1834" s="129">
        <v>2316.6000000000004</v>
      </c>
      <c r="N1834" s="129">
        <v>2316.6000000000004</v>
      </c>
      <c r="O1834" s="129">
        <v>2316.6000000000004</v>
      </c>
      <c r="P1834" s="129">
        <v>2316.6000000000004</v>
      </c>
      <c r="Q1834" s="129">
        <v>2316.6000000000004</v>
      </c>
      <c r="R1834" s="129">
        <v>2316.6000000000004</v>
      </c>
      <c r="S1834" s="129">
        <v>2316.6000000000004</v>
      </c>
      <c r="T1834" s="129">
        <v>2316.6000000000004</v>
      </c>
      <c r="U1834" s="129">
        <v>2316.6000000000004</v>
      </c>
      <c r="V1834" s="129">
        <v>2316.6000000000004</v>
      </c>
      <c r="W1834" s="129">
        <v>2316.6000000000004</v>
      </c>
      <c r="X1834" s="129">
        <v>2316.6000000000004</v>
      </c>
      <c r="Y1834" s="129">
        <v>2316.6000000000004</v>
      </c>
      <c r="Z1834" s="129">
        <v>2316.6000000000004</v>
      </c>
      <c r="AA1834" s="129">
        <v>2316.6000000000004</v>
      </c>
      <c r="AB1834" s="129">
        <v>2316.6000000000004</v>
      </c>
      <c r="AC1834" s="129">
        <v>2316.6000000000004</v>
      </c>
      <c r="AD1834" s="129">
        <v>2316.6000000000004</v>
      </c>
      <c r="AE1834" s="129">
        <v>2316.6000000000004</v>
      </c>
      <c r="AF1834" s="129">
        <v>2316.6000000000004</v>
      </c>
      <c r="AG1834" s="129">
        <v>2316.6000000000004</v>
      </c>
      <c r="AH1834" s="129">
        <v>2316.6000000000004</v>
      </c>
      <c r="AI1834" s="129">
        <v>2316.6000000000004</v>
      </c>
      <c r="AJ1834" s="129">
        <v>2316.6000000000004</v>
      </c>
      <c r="AK1834" s="129">
        <v>2316.6000000000004</v>
      </c>
      <c r="AL1834" s="129">
        <v>2316.6000000000004</v>
      </c>
      <c r="AM1834" s="129">
        <v>2316.6000000000004</v>
      </c>
      <c r="AN1834" s="129">
        <v>2316.6000000000004</v>
      </c>
      <c r="AO1834" s="129">
        <v>2316.6000000000004</v>
      </c>
      <c r="AP1834" s="129">
        <v>2316.6000000000004</v>
      </c>
      <c r="AQ1834" s="129">
        <v>2316.6000000000004</v>
      </c>
      <c r="AR1834" s="129">
        <v>2316.6000000000004</v>
      </c>
      <c r="AS1834" s="129">
        <v>2316.6000000000004</v>
      </c>
      <c r="AT1834" s="129">
        <v>2316.6000000000004</v>
      </c>
      <c r="AU1834" s="129">
        <v>2316.6000000000004</v>
      </c>
      <c r="AV1834" s="129">
        <v>2316.6000000000004</v>
      </c>
      <c r="AW1834" s="129">
        <v>2316.6000000000004</v>
      </c>
      <c r="AX1834" s="130">
        <v>2316.6000000000004</v>
      </c>
    </row>
    <row r="1835" spans="1:50">
      <c r="A1835" s="212"/>
      <c r="B1835" s="215"/>
      <c r="C1835" s="217" t="s">
        <v>42</v>
      </c>
      <c r="D1835" s="83" t="s">
        <v>24</v>
      </c>
      <c r="E1835" s="56" t="str">
        <f>A1813&amp;"/"&amp;B1829&amp;"/"&amp;C1835&amp;"/"&amp;D1835</f>
        <v>Coal fired power plants/Fluidized bed combustion/Electricity only with CCS/L</v>
      </c>
      <c r="F1835" s="103" t="str">
        <f>A1813</f>
        <v>Coal fired power plants</v>
      </c>
      <c r="G1835" s="103" t="str">
        <f>B1829</f>
        <v>Fluidized bed combustion</v>
      </c>
      <c r="H1835" s="103" t="str">
        <f>C1835</f>
        <v>Electricity only with CCS</v>
      </c>
      <c r="I1835" s="104" t="str">
        <f t="shared" si="92"/>
        <v>L</v>
      </c>
      <c r="J1835" s="127" t="s">
        <v>99</v>
      </c>
      <c r="K1835" s="127" t="s">
        <v>99</v>
      </c>
      <c r="L1835" s="127" t="s">
        <v>99</v>
      </c>
      <c r="M1835" s="127" t="s">
        <v>99</v>
      </c>
      <c r="N1835" s="127" t="s">
        <v>99</v>
      </c>
      <c r="O1835" s="127" t="s">
        <v>99</v>
      </c>
      <c r="P1835" s="127" t="s">
        <v>99</v>
      </c>
      <c r="Q1835" s="127" t="s">
        <v>99</v>
      </c>
      <c r="R1835" s="127" t="s">
        <v>99</v>
      </c>
      <c r="S1835" s="127" t="s">
        <v>99</v>
      </c>
      <c r="T1835" s="127" t="s">
        <v>99</v>
      </c>
      <c r="U1835" s="127" t="s">
        <v>99</v>
      </c>
      <c r="V1835" s="127" t="s">
        <v>99</v>
      </c>
      <c r="W1835" s="127" t="s">
        <v>99</v>
      </c>
      <c r="X1835" s="127" t="s">
        <v>99</v>
      </c>
      <c r="Y1835" s="127" t="s">
        <v>99</v>
      </c>
      <c r="Z1835" s="127" t="s">
        <v>99</v>
      </c>
      <c r="AA1835" s="127" t="s">
        <v>99</v>
      </c>
      <c r="AB1835" s="127" t="s">
        <v>99</v>
      </c>
      <c r="AC1835" s="127" t="s">
        <v>99</v>
      </c>
      <c r="AD1835" s="127" t="s">
        <v>99</v>
      </c>
      <c r="AE1835" s="127">
        <v>6000</v>
      </c>
      <c r="AF1835" s="127">
        <v>6000</v>
      </c>
      <c r="AG1835" s="127">
        <v>6000</v>
      </c>
      <c r="AH1835" s="127">
        <v>6000</v>
      </c>
      <c r="AI1835" s="127">
        <v>6000</v>
      </c>
      <c r="AJ1835" s="127">
        <v>6000</v>
      </c>
      <c r="AK1835" s="127">
        <v>6000</v>
      </c>
      <c r="AL1835" s="127">
        <v>6000</v>
      </c>
      <c r="AM1835" s="127">
        <v>6000</v>
      </c>
      <c r="AN1835" s="127">
        <v>6000</v>
      </c>
      <c r="AO1835" s="127">
        <v>6000</v>
      </c>
      <c r="AP1835" s="127">
        <v>6000</v>
      </c>
      <c r="AQ1835" s="127">
        <v>6000</v>
      </c>
      <c r="AR1835" s="127">
        <v>6000</v>
      </c>
      <c r="AS1835" s="127">
        <v>6000</v>
      </c>
      <c r="AT1835" s="127">
        <v>6000</v>
      </c>
      <c r="AU1835" s="127">
        <v>6000</v>
      </c>
      <c r="AV1835" s="127">
        <v>6000</v>
      </c>
      <c r="AW1835" s="127">
        <v>6000</v>
      </c>
      <c r="AX1835" s="128">
        <v>6000</v>
      </c>
    </row>
    <row r="1836" spans="1:50">
      <c r="A1836" s="212"/>
      <c r="B1836" s="215"/>
      <c r="C1836" s="216"/>
      <c r="D1836" s="106" t="s">
        <v>25</v>
      </c>
      <c r="E1836" s="107" t="str">
        <f>A1813&amp;"/"&amp;B1829&amp;"/"&amp;C1835&amp;"/"&amp;D1836</f>
        <v>Coal fired power plants/Fluidized bed combustion/Electricity only with CCS/M</v>
      </c>
      <c r="F1836" s="108" t="str">
        <f>A1813</f>
        <v>Coal fired power plants</v>
      </c>
      <c r="G1836" s="108" t="str">
        <f>B1829</f>
        <v>Fluidized bed combustion</v>
      </c>
      <c r="H1836" s="108" t="str">
        <f>C1835</f>
        <v>Electricity only with CCS</v>
      </c>
      <c r="I1836" s="109" t="str">
        <f t="shared" si="92"/>
        <v>M</v>
      </c>
      <c r="J1836" s="129" t="s">
        <v>99</v>
      </c>
      <c r="K1836" s="129" t="s">
        <v>99</v>
      </c>
      <c r="L1836" s="129" t="s">
        <v>99</v>
      </c>
      <c r="M1836" s="129" t="s">
        <v>99</v>
      </c>
      <c r="N1836" s="129" t="s">
        <v>99</v>
      </c>
      <c r="O1836" s="129" t="s">
        <v>99</v>
      </c>
      <c r="P1836" s="129" t="s">
        <v>99</v>
      </c>
      <c r="Q1836" s="129" t="s">
        <v>99</v>
      </c>
      <c r="R1836" s="129" t="s">
        <v>99</v>
      </c>
      <c r="S1836" s="129" t="s">
        <v>99</v>
      </c>
      <c r="T1836" s="129" t="s">
        <v>99</v>
      </c>
      <c r="U1836" s="129" t="s">
        <v>99</v>
      </c>
      <c r="V1836" s="129" t="s">
        <v>99</v>
      </c>
      <c r="W1836" s="129" t="s">
        <v>99</v>
      </c>
      <c r="X1836" s="129" t="s">
        <v>99</v>
      </c>
      <c r="Y1836" s="129" t="s">
        <v>99</v>
      </c>
      <c r="Z1836" s="129" t="s">
        <v>99</v>
      </c>
      <c r="AA1836" s="129" t="s">
        <v>99</v>
      </c>
      <c r="AB1836" s="129" t="s">
        <v>99</v>
      </c>
      <c r="AC1836" s="129" t="s">
        <v>99</v>
      </c>
      <c r="AD1836" s="129" t="s">
        <v>99</v>
      </c>
      <c r="AE1836" s="129">
        <v>4290</v>
      </c>
      <c r="AF1836" s="129">
        <v>4290</v>
      </c>
      <c r="AG1836" s="129">
        <v>4290</v>
      </c>
      <c r="AH1836" s="129">
        <v>4290</v>
      </c>
      <c r="AI1836" s="129">
        <v>4290</v>
      </c>
      <c r="AJ1836" s="129">
        <v>4290</v>
      </c>
      <c r="AK1836" s="129">
        <v>4290</v>
      </c>
      <c r="AL1836" s="129">
        <v>4290</v>
      </c>
      <c r="AM1836" s="129">
        <v>4290</v>
      </c>
      <c r="AN1836" s="129">
        <v>4290</v>
      </c>
      <c r="AO1836" s="129">
        <v>4290</v>
      </c>
      <c r="AP1836" s="129">
        <v>4290</v>
      </c>
      <c r="AQ1836" s="129">
        <v>4290</v>
      </c>
      <c r="AR1836" s="129">
        <v>4290</v>
      </c>
      <c r="AS1836" s="129">
        <v>4290</v>
      </c>
      <c r="AT1836" s="129">
        <v>4290</v>
      </c>
      <c r="AU1836" s="129">
        <v>4290</v>
      </c>
      <c r="AV1836" s="129">
        <v>4290</v>
      </c>
      <c r="AW1836" s="129">
        <v>4290</v>
      </c>
      <c r="AX1836" s="130">
        <v>4290</v>
      </c>
    </row>
    <row r="1837" spans="1:50">
      <c r="A1837" s="212"/>
      <c r="B1837" s="215"/>
      <c r="C1837" s="217" t="s">
        <v>43</v>
      </c>
      <c r="D1837" s="52" t="s">
        <v>24</v>
      </c>
      <c r="E1837" s="86" t="str">
        <f>A1813&amp;"/"&amp;B1829&amp;"/"&amp;C1837&amp;"/"&amp;D1837</f>
        <v>Coal fired power plants/Fluidized bed combustion/CHP with CCS/L</v>
      </c>
      <c r="F1837" s="61" t="str">
        <f>A1813</f>
        <v>Coal fired power plants</v>
      </c>
      <c r="G1837" s="61" t="str">
        <f>B1829</f>
        <v>Fluidized bed combustion</v>
      </c>
      <c r="H1837" s="61" t="str">
        <f>C1837</f>
        <v>CHP with CCS</v>
      </c>
      <c r="I1837" s="84" t="str">
        <f t="shared" si="92"/>
        <v>L</v>
      </c>
      <c r="J1837" s="121" t="s">
        <v>99</v>
      </c>
      <c r="K1837" s="121" t="s">
        <v>99</v>
      </c>
      <c r="L1837" s="121" t="s">
        <v>99</v>
      </c>
      <c r="M1837" s="121" t="s">
        <v>99</v>
      </c>
      <c r="N1837" s="121" t="s">
        <v>99</v>
      </c>
      <c r="O1837" s="121" t="s">
        <v>99</v>
      </c>
      <c r="P1837" s="121" t="s">
        <v>99</v>
      </c>
      <c r="Q1837" s="121" t="s">
        <v>99</v>
      </c>
      <c r="R1837" s="121" t="s">
        <v>99</v>
      </c>
      <c r="S1837" s="121" t="s">
        <v>99</v>
      </c>
      <c r="T1837" s="121" t="s">
        <v>99</v>
      </c>
      <c r="U1837" s="121" t="s">
        <v>99</v>
      </c>
      <c r="V1837" s="121" t="s">
        <v>99</v>
      </c>
      <c r="W1837" s="121" t="s">
        <v>99</v>
      </c>
      <c r="X1837" s="121" t="s">
        <v>99</v>
      </c>
      <c r="Y1837" s="121" t="s">
        <v>99</v>
      </c>
      <c r="Z1837" s="121" t="s">
        <v>99</v>
      </c>
      <c r="AA1837" s="121" t="s">
        <v>99</v>
      </c>
      <c r="AB1837" s="121" t="s">
        <v>99</v>
      </c>
      <c r="AC1837" s="121" t="s">
        <v>99</v>
      </c>
      <c r="AD1837" s="121" t="s">
        <v>99</v>
      </c>
      <c r="AE1837" s="121">
        <v>4800</v>
      </c>
      <c r="AF1837" s="121">
        <v>4800</v>
      </c>
      <c r="AG1837" s="121">
        <v>4800</v>
      </c>
      <c r="AH1837" s="121">
        <v>4800</v>
      </c>
      <c r="AI1837" s="121">
        <v>4800</v>
      </c>
      <c r="AJ1837" s="121">
        <v>4800</v>
      </c>
      <c r="AK1837" s="121">
        <v>4800</v>
      </c>
      <c r="AL1837" s="121">
        <v>4800</v>
      </c>
      <c r="AM1837" s="121">
        <v>4800</v>
      </c>
      <c r="AN1837" s="121">
        <v>4800</v>
      </c>
      <c r="AO1837" s="121">
        <v>4800</v>
      </c>
      <c r="AP1837" s="121">
        <v>4800</v>
      </c>
      <c r="AQ1837" s="121">
        <v>4800</v>
      </c>
      <c r="AR1837" s="121">
        <v>4800</v>
      </c>
      <c r="AS1837" s="121">
        <v>4800</v>
      </c>
      <c r="AT1837" s="121">
        <v>4800</v>
      </c>
      <c r="AU1837" s="121">
        <v>4800</v>
      </c>
      <c r="AV1837" s="121">
        <v>4800</v>
      </c>
      <c r="AW1837" s="121">
        <v>4800</v>
      </c>
      <c r="AX1837" s="122">
        <v>4800</v>
      </c>
    </row>
    <row r="1838" spans="1:50">
      <c r="A1838" s="212"/>
      <c r="B1838" s="218"/>
      <c r="C1838" s="210"/>
      <c r="D1838" s="93" t="s">
        <v>25</v>
      </c>
      <c r="E1838" s="73" t="str">
        <f>A1813&amp;"/"&amp;B1829&amp;"/"&amp;C1837&amp;"/"&amp;D1838</f>
        <v>Coal fired power plants/Fluidized bed combustion/CHP with CCS/M</v>
      </c>
      <c r="F1838" s="91" t="str">
        <f>A1813</f>
        <v>Coal fired power plants</v>
      </c>
      <c r="G1838" s="91" t="str">
        <f>B1829</f>
        <v>Fluidized bed combustion</v>
      </c>
      <c r="H1838" s="91" t="str">
        <f>C1837</f>
        <v>CHP with CCS</v>
      </c>
      <c r="I1838" s="70" t="str">
        <f t="shared" si="92"/>
        <v>M</v>
      </c>
      <c r="J1838" s="123" t="s">
        <v>99</v>
      </c>
      <c r="K1838" s="123" t="s">
        <v>99</v>
      </c>
      <c r="L1838" s="123" t="s">
        <v>99</v>
      </c>
      <c r="M1838" s="123" t="s">
        <v>99</v>
      </c>
      <c r="N1838" s="123" t="s">
        <v>99</v>
      </c>
      <c r="O1838" s="123" t="s">
        <v>99</v>
      </c>
      <c r="P1838" s="123" t="s">
        <v>99</v>
      </c>
      <c r="Q1838" s="123" t="s">
        <v>99</v>
      </c>
      <c r="R1838" s="123" t="s">
        <v>99</v>
      </c>
      <c r="S1838" s="123" t="s">
        <v>99</v>
      </c>
      <c r="T1838" s="123" t="s">
        <v>99</v>
      </c>
      <c r="U1838" s="123" t="s">
        <v>99</v>
      </c>
      <c r="V1838" s="123" t="s">
        <v>99</v>
      </c>
      <c r="W1838" s="123" t="s">
        <v>99</v>
      </c>
      <c r="X1838" s="123" t="s">
        <v>99</v>
      </c>
      <c r="Y1838" s="123" t="s">
        <v>99</v>
      </c>
      <c r="Z1838" s="123" t="s">
        <v>99</v>
      </c>
      <c r="AA1838" s="123" t="s">
        <v>99</v>
      </c>
      <c r="AB1838" s="123" t="s">
        <v>99</v>
      </c>
      <c r="AC1838" s="123" t="s">
        <v>99</v>
      </c>
      <c r="AD1838" s="123" t="s">
        <v>99</v>
      </c>
      <c r="AE1838" s="123">
        <v>3432</v>
      </c>
      <c r="AF1838" s="123">
        <v>3432</v>
      </c>
      <c r="AG1838" s="123">
        <v>3432</v>
      </c>
      <c r="AH1838" s="123">
        <v>3432</v>
      </c>
      <c r="AI1838" s="123">
        <v>3432</v>
      </c>
      <c r="AJ1838" s="123">
        <v>3432</v>
      </c>
      <c r="AK1838" s="123">
        <v>3432</v>
      </c>
      <c r="AL1838" s="123">
        <v>3432</v>
      </c>
      <c r="AM1838" s="123">
        <v>3432</v>
      </c>
      <c r="AN1838" s="123">
        <v>3432</v>
      </c>
      <c r="AO1838" s="123">
        <v>3432</v>
      </c>
      <c r="AP1838" s="123">
        <v>3432</v>
      </c>
      <c r="AQ1838" s="123">
        <v>3432</v>
      </c>
      <c r="AR1838" s="123">
        <v>3432</v>
      </c>
      <c r="AS1838" s="123">
        <v>3432</v>
      </c>
      <c r="AT1838" s="123">
        <v>3432</v>
      </c>
      <c r="AU1838" s="123">
        <v>3432</v>
      </c>
      <c r="AV1838" s="123">
        <v>3432</v>
      </c>
      <c r="AW1838" s="123">
        <v>3432</v>
      </c>
      <c r="AX1838" s="124">
        <v>3432</v>
      </c>
    </row>
    <row r="1839" spans="1:50">
      <c r="A1839" s="212"/>
      <c r="B1839" s="214" t="s">
        <v>46</v>
      </c>
      <c r="C1839" s="209" t="s">
        <v>36</v>
      </c>
      <c r="D1839" s="67" t="s">
        <v>24</v>
      </c>
      <c r="E1839" s="87" t="str">
        <f>A1813&amp;"/"&amp;B1839&amp;"/"&amp;C1839&amp;"/"&amp;D1839</f>
        <v>Coal fired power plants/Steam turbine/Electricity only/L</v>
      </c>
      <c r="F1839" s="55" t="str">
        <f>A1813</f>
        <v>Coal fired power plants</v>
      </c>
      <c r="G1839" s="55" t="str">
        <f>B1839</f>
        <v>Steam turbine</v>
      </c>
      <c r="H1839" s="55" t="str">
        <f>C1839</f>
        <v>Electricity only</v>
      </c>
      <c r="I1839" s="85" t="str">
        <f t="shared" si="92"/>
        <v>L</v>
      </c>
      <c r="J1839" s="125">
        <v>5750</v>
      </c>
      <c r="K1839" s="125">
        <v>5750</v>
      </c>
      <c r="L1839" s="125">
        <v>5750</v>
      </c>
      <c r="M1839" s="125">
        <v>5750</v>
      </c>
      <c r="N1839" s="125">
        <v>5750</v>
      </c>
      <c r="O1839" s="125">
        <v>5750</v>
      </c>
      <c r="P1839" s="125">
        <v>5750</v>
      </c>
      <c r="Q1839" s="125">
        <v>5750</v>
      </c>
      <c r="R1839" s="125">
        <v>5750</v>
      </c>
      <c r="S1839" s="125">
        <v>5750</v>
      </c>
      <c r="T1839" s="125">
        <v>5750</v>
      </c>
      <c r="U1839" s="125">
        <v>5750</v>
      </c>
      <c r="V1839" s="125">
        <v>5750</v>
      </c>
      <c r="W1839" s="125">
        <v>5750</v>
      </c>
      <c r="X1839" s="125">
        <v>5750</v>
      </c>
      <c r="Y1839" s="125">
        <v>5750</v>
      </c>
      <c r="Z1839" s="125">
        <v>5750</v>
      </c>
      <c r="AA1839" s="125">
        <v>5750</v>
      </c>
      <c r="AB1839" s="125">
        <v>5750</v>
      </c>
      <c r="AC1839" s="125">
        <v>5750</v>
      </c>
      <c r="AD1839" s="125">
        <v>5750</v>
      </c>
      <c r="AE1839" s="125">
        <v>5750</v>
      </c>
      <c r="AF1839" s="125">
        <v>5750</v>
      </c>
      <c r="AG1839" s="125">
        <v>5750</v>
      </c>
      <c r="AH1839" s="125">
        <v>5750</v>
      </c>
      <c r="AI1839" s="125">
        <v>5750</v>
      </c>
      <c r="AJ1839" s="125">
        <v>5750</v>
      </c>
      <c r="AK1839" s="125">
        <v>5750</v>
      </c>
      <c r="AL1839" s="125">
        <v>5750</v>
      </c>
      <c r="AM1839" s="125">
        <v>5750</v>
      </c>
      <c r="AN1839" s="125">
        <v>5750</v>
      </c>
      <c r="AO1839" s="125">
        <v>5750</v>
      </c>
      <c r="AP1839" s="125">
        <v>5750</v>
      </c>
      <c r="AQ1839" s="125">
        <v>5750</v>
      </c>
      <c r="AR1839" s="125">
        <v>5750</v>
      </c>
      <c r="AS1839" s="125">
        <v>5750</v>
      </c>
      <c r="AT1839" s="125">
        <v>5750</v>
      </c>
      <c r="AU1839" s="125">
        <v>5750</v>
      </c>
      <c r="AV1839" s="125">
        <v>5750</v>
      </c>
      <c r="AW1839" s="125">
        <v>5750</v>
      </c>
      <c r="AX1839" s="126">
        <v>5750</v>
      </c>
    </row>
    <row r="1840" spans="1:50">
      <c r="A1840" s="212"/>
      <c r="B1840" s="215"/>
      <c r="C1840" s="206"/>
      <c r="D1840" s="52" t="s">
        <v>25</v>
      </c>
      <c r="E1840" s="86" t="str">
        <f>A1813&amp;"/"&amp;B1839&amp;"/"&amp;C1839&amp;"/"&amp;D1840</f>
        <v>Coal fired power plants/Steam turbine/Electricity only/M</v>
      </c>
      <c r="F1840" s="61" t="str">
        <f>A1813</f>
        <v>Coal fired power plants</v>
      </c>
      <c r="G1840" s="61" t="str">
        <f>B1839</f>
        <v>Steam turbine</v>
      </c>
      <c r="H1840" s="61" t="str">
        <f>C1839</f>
        <v>Electricity only</v>
      </c>
      <c r="I1840" s="84" t="str">
        <f t="shared" si="92"/>
        <v>M</v>
      </c>
      <c r="J1840" s="121">
        <v>4600</v>
      </c>
      <c r="K1840" s="121">
        <v>4600</v>
      </c>
      <c r="L1840" s="121">
        <v>4600</v>
      </c>
      <c r="M1840" s="121">
        <v>4600</v>
      </c>
      <c r="N1840" s="121">
        <v>4600</v>
      </c>
      <c r="O1840" s="121">
        <v>4600</v>
      </c>
      <c r="P1840" s="121">
        <v>4600</v>
      </c>
      <c r="Q1840" s="121">
        <v>4600</v>
      </c>
      <c r="R1840" s="121">
        <v>4600</v>
      </c>
      <c r="S1840" s="121">
        <v>4600</v>
      </c>
      <c r="T1840" s="121">
        <v>4600</v>
      </c>
      <c r="U1840" s="121">
        <v>4600</v>
      </c>
      <c r="V1840" s="121">
        <v>4600</v>
      </c>
      <c r="W1840" s="121">
        <v>4600</v>
      </c>
      <c r="X1840" s="121">
        <v>4600</v>
      </c>
      <c r="Y1840" s="121">
        <v>4600</v>
      </c>
      <c r="Z1840" s="121">
        <v>4600</v>
      </c>
      <c r="AA1840" s="121">
        <v>4600</v>
      </c>
      <c r="AB1840" s="121">
        <v>4600</v>
      </c>
      <c r="AC1840" s="121">
        <v>4600</v>
      </c>
      <c r="AD1840" s="121">
        <v>4600</v>
      </c>
      <c r="AE1840" s="121">
        <v>4600</v>
      </c>
      <c r="AF1840" s="121">
        <v>4600</v>
      </c>
      <c r="AG1840" s="121">
        <v>4600</v>
      </c>
      <c r="AH1840" s="121">
        <v>4600</v>
      </c>
      <c r="AI1840" s="121">
        <v>4600</v>
      </c>
      <c r="AJ1840" s="121">
        <v>4600</v>
      </c>
      <c r="AK1840" s="121">
        <v>4600</v>
      </c>
      <c r="AL1840" s="121">
        <v>4600</v>
      </c>
      <c r="AM1840" s="121">
        <v>4600</v>
      </c>
      <c r="AN1840" s="121">
        <v>4600</v>
      </c>
      <c r="AO1840" s="121">
        <v>4600</v>
      </c>
      <c r="AP1840" s="121">
        <v>4600</v>
      </c>
      <c r="AQ1840" s="121">
        <v>4600</v>
      </c>
      <c r="AR1840" s="121">
        <v>4600</v>
      </c>
      <c r="AS1840" s="121">
        <v>4600</v>
      </c>
      <c r="AT1840" s="121">
        <v>4600</v>
      </c>
      <c r="AU1840" s="121">
        <v>4600</v>
      </c>
      <c r="AV1840" s="121">
        <v>4600</v>
      </c>
      <c r="AW1840" s="121">
        <v>4600</v>
      </c>
      <c r="AX1840" s="122">
        <v>4600</v>
      </c>
    </row>
    <row r="1841" spans="1:50">
      <c r="A1841" s="212"/>
      <c r="B1841" s="215"/>
      <c r="C1841" s="206"/>
      <c r="D1841" s="52" t="s">
        <v>38</v>
      </c>
      <c r="E1841" s="86" t="str">
        <f>A1813&amp;"/"&amp;B1839&amp;"/"&amp;C1839&amp;"/"&amp;D1841</f>
        <v>Coal fired power plants/Steam turbine/Electricity only/S</v>
      </c>
      <c r="F1841" s="61" t="str">
        <f>A1813</f>
        <v>Coal fired power plants</v>
      </c>
      <c r="G1841" s="61" t="str">
        <f>B1839</f>
        <v>Steam turbine</v>
      </c>
      <c r="H1841" s="61" t="str">
        <f>C1839</f>
        <v>Electricity only</v>
      </c>
      <c r="I1841" s="84" t="str">
        <f t="shared" si="92"/>
        <v>S</v>
      </c>
      <c r="J1841" s="121">
        <v>3450</v>
      </c>
      <c r="K1841" s="121">
        <v>3450</v>
      </c>
      <c r="L1841" s="121">
        <v>3450</v>
      </c>
      <c r="M1841" s="121">
        <v>3450</v>
      </c>
      <c r="N1841" s="121">
        <v>3450</v>
      </c>
      <c r="O1841" s="121">
        <v>3450</v>
      </c>
      <c r="P1841" s="121">
        <v>3450</v>
      </c>
      <c r="Q1841" s="121">
        <v>3450</v>
      </c>
      <c r="R1841" s="121">
        <v>3450</v>
      </c>
      <c r="S1841" s="121">
        <v>3450</v>
      </c>
      <c r="T1841" s="121">
        <v>3450</v>
      </c>
      <c r="U1841" s="121">
        <v>3450</v>
      </c>
      <c r="V1841" s="121">
        <v>3450</v>
      </c>
      <c r="W1841" s="121">
        <v>3450</v>
      </c>
      <c r="X1841" s="121">
        <v>3450</v>
      </c>
      <c r="Y1841" s="121">
        <v>3450</v>
      </c>
      <c r="Z1841" s="121">
        <v>3450</v>
      </c>
      <c r="AA1841" s="121">
        <v>3450</v>
      </c>
      <c r="AB1841" s="121">
        <v>3450</v>
      </c>
      <c r="AC1841" s="121">
        <v>3450</v>
      </c>
      <c r="AD1841" s="121">
        <v>3450</v>
      </c>
      <c r="AE1841" s="121">
        <v>3450</v>
      </c>
      <c r="AF1841" s="121">
        <v>3450</v>
      </c>
      <c r="AG1841" s="121">
        <v>3450</v>
      </c>
      <c r="AH1841" s="121">
        <v>3450</v>
      </c>
      <c r="AI1841" s="121">
        <v>3450</v>
      </c>
      <c r="AJ1841" s="121">
        <v>3450</v>
      </c>
      <c r="AK1841" s="121">
        <v>3450</v>
      </c>
      <c r="AL1841" s="121">
        <v>3450</v>
      </c>
      <c r="AM1841" s="121">
        <v>3450</v>
      </c>
      <c r="AN1841" s="121">
        <v>3450</v>
      </c>
      <c r="AO1841" s="121">
        <v>3450</v>
      </c>
      <c r="AP1841" s="121">
        <v>3450</v>
      </c>
      <c r="AQ1841" s="121">
        <v>3450</v>
      </c>
      <c r="AR1841" s="121">
        <v>3450</v>
      </c>
      <c r="AS1841" s="121">
        <v>3450</v>
      </c>
      <c r="AT1841" s="121">
        <v>3450</v>
      </c>
      <c r="AU1841" s="121">
        <v>3450</v>
      </c>
      <c r="AV1841" s="121">
        <v>3450</v>
      </c>
      <c r="AW1841" s="121">
        <v>3450</v>
      </c>
      <c r="AX1841" s="122">
        <v>3450</v>
      </c>
    </row>
    <row r="1842" spans="1:50">
      <c r="A1842" s="212"/>
      <c r="B1842" s="215"/>
      <c r="C1842" s="216"/>
      <c r="D1842" s="52" t="s">
        <v>47</v>
      </c>
      <c r="E1842" s="86" t="str">
        <f>A1813&amp;"/"&amp;B1839&amp;"/"&amp;C1839&amp;"/"&amp;D1842</f>
        <v>Coal fired power plants/Steam turbine/Electricity only/XS</v>
      </c>
      <c r="F1842" s="61" t="str">
        <f>A1813</f>
        <v>Coal fired power plants</v>
      </c>
      <c r="G1842" s="61" t="str">
        <f>B1839</f>
        <v>Steam turbine</v>
      </c>
      <c r="H1842" s="61" t="str">
        <f>C1839</f>
        <v>Electricity only</v>
      </c>
      <c r="I1842" s="84" t="str">
        <f t="shared" si="92"/>
        <v>XS</v>
      </c>
      <c r="J1842" s="121">
        <v>2932.5</v>
      </c>
      <c r="K1842" s="121">
        <v>2932.5</v>
      </c>
      <c r="L1842" s="121">
        <v>2932.5</v>
      </c>
      <c r="M1842" s="121">
        <v>2932.5</v>
      </c>
      <c r="N1842" s="121">
        <v>2932.5</v>
      </c>
      <c r="O1842" s="121">
        <v>2932.5</v>
      </c>
      <c r="P1842" s="121">
        <v>2932.5</v>
      </c>
      <c r="Q1842" s="121">
        <v>2932.5</v>
      </c>
      <c r="R1842" s="121">
        <v>2932.5</v>
      </c>
      <c r="S1842" s="121">
        <v>2932.5</v>
      </c>
      <c r="T1842" s="121">
        <v>2932.5</v>
      </c>
      <c r="U1842" s="121">
        <v>2932.5</v>
      </c>
      <c r="V1842" s="121">
        <v>2932.5</v>
      </c>
      <c r="W1842" s="121">
        <v>2932.5</v>
      </c>
      <c r="X1842" s="121">
        <v>2932.5</v>
      </c>
      <c r="Y1842" s="121">
        <v>2932.5</v>
      </c>
      <c r="Z1842" s="121">
        <v>2932.5</v>
      </c>
      <c r="AA1842" s="121">
        <v>2932.5</v>
      </c>
      <c r="AB1842" s="121">
        <v>2932.5</v>
      </c>
      <c r="AC1842" s="121">
        <v>2932.5</v>
      </c>
      <c r="AD1842" s="121">
        <v>2932.5</v>
      </c>
      <c r="AE1842" s="121">
        <v>2932.5</v>
      </c>
      <c r="AF1842" s="121">
        <v>2932.5</v>
      </c>
      <c r="AG1842" s="121">
        <v>2932.5</v>
      </c>
      <c r="AH1842" s="121">
        <v>2932.5</v>
      </c>
      <c r="AI1842" s="121">
        <v>2932.5</v>
      </c>
      <c r="AJ1842" s="121">
        <v>2932.5</v>
      </c>
      <c r="AK1842" s="121">
        <v>2932.5</v>
      </c>
      <c r="AL1842" s="121">
        <v>2932.5</v>
      </c>
      <c r="AM1842" s="121">
        <v>2932.5</v>
      </c>
      <c r="AN1842" s="121">
        <v>2932.5</v>
      </c>
      <c r="AO1842" s="121">
        <v>2932.5</v>
      </c>
      <c r="AP1842" s="121">
        <v>2932.5</v>
      </c>
      <c r="AQ1842" s="121">
        <v>2932.5</v>
      </c>
      <c r="AR1842" s="121">
        <v>2932.5</v>
      </c>
      <c r="AS1842" s="121">
        <v>2932.5</v>
      </c>
      <c r="AT1842" s="121">
        <v>2932.5</v>
      </c>
      <c r="AU1842" s="121">
        <v>2932.5</v>
      </c>
      <c r="AV1842" s="121">
        <v>2932.5</v>
      </c>
      <c r="AW1842" s="121">
        <v>2932.5</v>
      </c>
      <c r="AX1842" s="122">
        <v>2932.5</v>
      </c>
    </row>
    <row r="1843" spans="1:50">
      <c r="A1843" s="212"/>
      <c r="B1843" s="215"/>
      <c r="C1843" s="217" t="s">
        <v>26</v>
      </c>
      <c r="D1843" s="83" t="s">
        <v>24</v>
      </c>
      <c r="E1843" s="56" t="str">
        <f>A1813&amp;"/"&amp;B1839&amp;"/"&amp;C1843&amp;"/"&amp;D1843</f>
        <v>Coal fired power plants/Steam turbine/CHP/L</v>
      </c>
      <c r="F1843" s="103" t="str">
        <f>A1813</f>
        <v>Coal fired power plants</v>
      </c>
      <c r="G1843" s="103" t="str">
        <f>B1839</f>
        <v>Steam turbine</v>
      </c>
      <c r="H1843" s="103" t="str">
        <f>C1843</f>
        <v>CHP</v>
      </c>
      <c r="I1843" s="104" t="str">
        <f t="shared" si="92"/>
        <v>L</v>
      </c>
      <c r="J1843" s="127">
        <v>5175</v>
      </c>
      <c r="K1843" s="127">
        <v>5175</v>
      </c>
      <c r="L1843" s="127">
        <v>5175</v>
      </c>
      <c r="M1843" s="127">
        <v>5175</v>
      </c>
      <c r="N1843" s="127">
        <v>5175</v>
      </c>
      <c r="O1843" s="127">
        <v>5175</v>
      </c>
      <c r="P1843" s="127">
        <v>5175</v>
      </c>
      <c r="Q1843" s="127">
        <v>5175</v>
      </c>
      <c r="R1843" s="127">
        <v>5175</v>
      </c>
      <c r="S1843" s="127">
        <v>5175</v>
      </c>
      <c r="T1843" s="127">
        <v>5175</v>
      </c>
      <c r="U1843" s="127">
        <v>5175</v>
      </c>
      <c r="V1843" s="127">
        <v>5175</v>
      </c>
      <c r="W1843" s="127">
        <v>5175</v>
      </c>
      <c r="X1843" s="127">
        <v>5175</v>
      </c>
      <c r="Y1843" s="127">
        <v>5175</v>
      </c>
      <c r="Z1843" s="127">
        <v>5175</v>
      </c>
      <c r="AA1843" s="127">
        <v>5175</v>
      </c>
      <c r="AB1843" s="127">
        <v>5175</v>
      </c>
      <c r="AC1843" s="127">
        <v>5175</v>
      </c>
      <c r="AD1843" s="127">
        <v>5175</v>
      </c>
      <c r="AE1843" s="127">
        <v>5175</v>
      </c>
      <c r="AF1843" s="127">
        <v>5175</v>
      </c>
      <c r="AG1843" s="127">
        <v>5175</v>
      </c>
      <c r="AH1843" s="127">
        <v>5175</v>
      </c>
      <c r="AI1843" s="127">
        <v>5175</v>
      </c>
      <c r="AJ1843" s="127">
        <v>5175</v>
      </c>
      <c r="AK1843" s="127">
        <v>5175</v>
      </c>
      <c r="AL1843" s="127">
        <v>5175</v>
      </c>
      <c r="AM1843" s="127">
        <v>5175</v>
      </c>
      <c r="AN1843" s="127">
        <v>5175</v>
      </c>
      <c r="AO1843" s="127">
        <v>5175</v>
      </c>
      <c r="AP1843" s="127">
        <v>5175</v>
      </c>
      <c r="AQ1843" s="127">
        <v>5175</v>
      </c>
      <c r="AR1843" s="127">
        <v>5175</v>
      </c>
      <c r="AS1843" s="127">
        <v>5175</v>
      </c>
      <c r="AT1843" s="127">
        <v>5175</v>
      </c>
      <c r="AU1843" s="127">
        <v>5175</v>
      </c>
      <c r="AV1843" s="127">
        <v>5175</v>
      </c>
      <c r="AW1843" s="127">
        <v>5175</v>
      </c>
      <c r="AX1843" s="128">
        <v>5175</v>
      </c>
    </row>
    <row r="1844" spans="1:50">
      <c r="A1844" s="212"/>
      <c r="B1844" s="215"/>
      <c r="C1844" s="206"/>
      <c r="D1844" s="52" t="s">
        <v>25</v>
      </c>
      <c r="E1844" s="86" t="str">
        <f>A1813&amp;"/"&amp;B1839&amp;"/"&amp;C1843&amp;"/"&amp;D1844</f>
        <v>Coal fired power plants/Steam turbine/CHP/M</v>
      </c>
      <c r="F1844" s="61" t="str">
        <f>A1813</f>
        <v>Coal fired power plants</v>
      </c>
      <c r="G1844" s="61" t="str">
        <f>B1839</f>
        <v>Steam turbine</v>
      </c>
      <c r="H1844" s="61" t="str">
        <f>C1843</f>
        <v>CHP</v>
      </c>
      <c r="I1844" s="84" t="str">
        <f t="shared" si="92"/>
        <v>M</v>
      </c>
      <c r="J1844" s="121">
        <v>4140</v>
      </c>
      <c r="K1844" s="121">
        <v>4140</v>
      </c>
      <c r="L1844" s="121">
        <v>4140</v>
      </c>
      <c r="M1844" s="121">
        <v>4140</v>
      </c>
      <c r="N1844" s="121">
        <v>4140</v>
      </c>
      <c r="O1844" s="121">
        <v>4140</v>
      </c>
      <c r="P1844" s="121">
        <v>4140</v>
      </c>
      <c r="Q1844" s="121">
        <v>4140</v>
      </c>
      <c r="R1844" s="121">
        <v>4140</v>
      </c>
      <c r="S1844" s="121">
        <v>4140</v>
      </c>
      <c r="T1844" s="121">
        <v>4140</v>
      </c>
      <c r="U1844" s="121">
        <v>4140</v>
      </c>
      <c r="V1844" s="121">
        <v>4140</v>
      </c>
      <c r="W1844" s="121">
        <v>4140</v>
      </c>
      <c r="X1844" s="121">
        <v>4140</v>
      </c>
      <c r="Y1844" s="121">
        <v>4140</v>
      </c>
      <c r="Z1844" s="121">
        <v>4140</v>
      </c>
      <c r="AA1844" s="121">
        <v>4140</v>
      </c>
      <c r="AB1844" s="121">
        <v>4140</v>
      </c>
      <c r="AC1844" s="121">
        <v>4140</v>
      </c>
      <c r="AD1844" s="121">
        <v>4140</v>
      </c>
      <c r="AE1844" s="121">
        <v>4140</v>
      </c>
      <c r="AF1844" s="121">
        <v>4140</v>
      </c>
      <c r="AG1844" s="121">
        <v>4140</v>
      </c>
      <c r="AH1844" s="121">
        <v>4140</v>
      </c>
      <c r="AI1844" s="121">
        <v>4140</v>
      </c>
      <c r="AJ1844" s="121">
        <v>4140</v>
      </c>
      <c r="AK1844" s="121">
        <v>4140</v>
      </c>
      <c r="AL1844" s="121">
        <v>4140</v>
      </c>
      <c r="AM1844" s="121">
        <v>4140</v>
      </c>
      <c r="AN1844" s="121">
        <v>4140</v>
      </c>
      <c r="AO1844" s="121">
        <v>4140</v>
      </c>
      <c r="AP1844" s="121">
        <v>4140</v>
      </c>
      <c r="AQ1844" s="121">
        <v>4140</v>
      </c>
      <c r="AR1844" s="121">
        <v>4140</v>
      </c>
      <c r="AS1844" s="121">
        <v>4140</v>
      </c>
      <c r="AT1844" s="121">
        <v>4140</v>
      </c>
      <c r="AU1844" s="121">
        <v>4140</v>
      </c>
      <c r="AV1844" s="121">
        <v>4140</v>
      </c>
      <c r="AW1844" s="121">
        <v>4140</v>
      </c>
      <c r="AX1844" s="122">
        <v>4140</v>
      </c>
    </row>
    <row r="1845" spans="1:50">
      <c r="A1845" s="212"/>
      <c r="B1845" s="215"/>
      <c r="C1845" s="206"/>
      <c r="D1845" s="52" t="s">
        <v>38</v>
      </c>
      <c r="E1845" s="86" t="str">
        <f>A1813&amp;"/"&amp;B1839&amp;"/"&amp;C1843&amp;"/"&amp;D1845</f>
        <v>Coal fired power plants/Steam turbine/CHP/S</v>
      </c>
      <c r="F1845" s="61" t="str">
        <f>A1813</f>
        <v>Coal fired power plants</v>
      </c>
      <c r="G1845" s="61" t="str">
        <f>B1839</f>
        <v>Steam turbine</v>
      </c>
      <c r="H1845" s="61" t="str">
        <f>C1843</f>
        <v>CHP</v>
      </c>
      <c r="I1845" s="84" t="str">
        <f t="shared" si="92"/>
        <v>S</v>
      </c>
      <c r="J1845" s="121">
        <v>3105</v>
      </c>
      <c r="K1845" s="121">
        <v>3105</v>
      </c>
      <c r="L1845" s="121">
        <v>3105</v>
      </c>
      <c r="M1845" s="121">
        <v>3105</v>
      </c>
      <c r="N1845" s="121">
        <v>3105</v>
      </c>
      <c r="O1845" s="121">
        <v>3105</v>
      </c>
      <c r="P1845" s="121">
        <v>3105</v>
      </c>
      <c r="Q1845" s="121">
        <v>3105</v>
      </c>
      <c r="R1845" s="121">
        <v>3105</v>
      </c>
      <c r="S1845" s="121">
        <v>3105</v>
      </c>
      <c r="T1845" s="121">
        <v>3105</v>
      </c>
      <c r="U1845" s="121">
        <v>3105</v>
      </c>
      <c r="V1845" s="121">
        <v>3105</v>
      </c>
      <c r="W1845" s="121">
        <v>3105</v>
      </c>
      <c r="X1845" s="121">
        <v>3105</v>
      </c>
      <c r="Y1845" s="121">
        <v>3105</v>
      </c>
      <c r="Z1845" s="121">
        <v>3105</v>
      </c>
      <c r="AA1845" s="121">
        <v>3105</v>
      </c>
      <c r="AB1845" s="121">
        <v>3105</v>
      </c>
      <c r="AC1845" s="121">
        <v>3105</v>
      </c>
      <c r="AD1845" s="121">
        <v>3105</v>
      </c>
      <c r="AE1845" s="121">
        <v>3105</v>
      </c>
      <c r="AF1845" s="121">
        <v>3105</v>
      </c>
      <c r="AG1845" s="121">
        <v>3105</v>
      </c>
      <c r="AH1845" s="121">
        <v>3105</v>
      </c>
      <c r="AI1845" s="121">
        <v>3105</v>
      </c>
      <c r="AJ1845" s="121">
        <v>3105</v>
      </c>
      <c r="AK1845" s="121">
        <v>3105</v>
      </c>
      <c r="AL1845" s="121">
        <v>3105</v>
      </c>
      <c r="AM1845" s="121">
        <v>3105</v>
      </c>
      <c r="AN1845" s="121">
        <v>3105</v>
      </c>
      <c r="AO1845" s="121">
        <v>3105</v>
      </c>
      <c r="AP1845" s="121">
        <v>3105</v>
      </c>
      <c r="AQ1845" s="121">
        <v>3105</v>
      </c>
      <c r="AR1845" s="121">
        <v>3105</v>
      </c>
      <c r="AS1845" s="121">
        <v>3105</v>
      </c>
      <c r="AT1845" s="121">
        <v>3105</v>
      </c>
      <c r="AU1845" s="121">
        <v>3105</v>
      </c>
      <c r="AV1845" s="121">
        <v>3105</v>
      </c>
      <c r="AW1845" s="121">
        <v>3105</v>
      </c>
      <c r="AX1845" s="122">
        <v>3105</v>
      </c>
    </row>
    <row r="1846" spans="1:50">
      <c r="A1846" s="212"/>
      <c r="B1846" s="215"/>
      <c r="C1846" s="216"/>
      <c r="D1846" s="106" t="s">
        <v>47</v>
      </c>
      <c r="E1846" s="107" t="str">
        <f>A1813&amp;"/"&amp;B1839&amp;"/"&amp;C1843&amp;"/"&amp;D1846</f>
        <v>Coal fired power plants/Steam turbine/CHP/XS</v>
      </c>
      <c r="F1846" s="108" t="str">
        <f>A1813</f>
        <v>Coal fired power plants</v>
      </c>
      <c r="G1846" s="108" t="str">
        <f>B1839</f>
        <v>Steam turbine</v>
      </c>
      <c r="H1846" s="108" t="str">
        <f>C1843</f>
        <v>CHP</v>
      </c>
      <c r="I1846" s="109" t="str">
        <f t="shared" si="92"/>
        <v>XS</v>
      </c>
      <c r="J1846" s="129">
        <v>2639.25</v>
      </c>
      <c r="K1846" s="129">
        <v>2639.25</v>
      </c>
      <c r="L1846" s="129">
        <v>2639.25</v>
      </c>
      <c r="M1846" s="129">
        <v>2639.25</v>
      </c>
      <c r="N1846" s="129">
        <v>2639.25</v>
      </c>
      <c r="O1846" s="129">
        <v>2639.25</v>
      </c>
      <c r="P1846" s="129">
        <v>2639.25</v>
      </c>
      <c r="Q1846" s="129">
        <v>2639.25</v>
      </c>
      <c r="R1846" s="129">
        <v>2639.25</v>
      </c>
      <c r="S1846" s="129">
        <v>2639.25</v>
      </c>
      <c r="T1846" s="129">
        <v>2639.25</v>
      </c>
      <c r="U1846" s="129">
        <v>2639.25</v>
      </c>
      <c r="V1846" s="129">
        <v>2639.25</v>
      </c>
      <c r="W1846" s="129">
        <v>2639.25</v>
      </c>
      <c r="X1846" s="129">
        <v>2639.25</v>
      </c>
      <c r="Y1846" s="129">
        <v>2639.25</v>
      </c>
      <c r="Z1846" s="129">
        <v>2639.25</v>
      </c>
      <c r="AA1846" s="129">
        <v>2639.25</v>
      </c>
      <c r="AB1846" s="129">
        <v>2639.25</v>
      </c>
      <c r="AC1846" s="129">
        <v>2639.25</v>
      </c>
      <c r="AD1846" s="129">
        <v>2639.25</v>
      </c>
      <c r="AE1846" s="129">
        <v>2639.25</v>
      </c>
      <c r="AF1846" s="129">
        <v>2639.25</v>
      </c>
      <c r="AG1846" s="129">
        <v>2639.25</v>
      </c>
      <c r="AH1846" s="129">
        <v>2639.25</v>
      </c>
      <c r="AI1846" s="129">
        <v>2639.25</v>
      </c>
      <c r="AJ1846" s="129">
        <v>2639.25</v>
      </c>
      <c r="AK1846" s="129">
        <v>2639.25</v>
      </c>
      <c r="AL1846" s="129">
        <v>2639.25</v>
      </c>
      <c r="AM1846" s="129">
        <v>2639.25</v>
      </c>
      <c r="AN1846" s="129">
        <v>2639.25</v>
      </c>
      <c r="AO1846" s="129">
        <v>2639.25</v>
      </c>
      <c r="AP1846" s="129">
        <v>2639.25</v>
      </c>
      <c r="AQ1846" s="129">
        <v>2639.25</v>
      </c>
      <c r="AR1846" s="129">
        <v>2639.25</v>
      </c>
      <c r="AS1846" s="129">
        <v>2639.25</v>
      </c>
      <c r="AT1846" s="129">
        <v>2639.25</v>
      </c>
      <c r="AU1846" s="129">
        <v>2639.25</v>
      </c>
      <c r="AV1846" s="129">
        <v>2639.25</v>
      </c>
      <c r="AW1846" s="129">
        <v>2639.25</v>
      </c>
      <c r="AX1846" s="130">
        <v>2639.25</v>
      </c>
    </row>
    <row r="1847" spans="1:50">
      <c r="A1847" s="212"/>
      <c r="B1847" s="215"/>
      <c r="C1847" s="217" t="s">
        <v>42</v>
      </c>
      <c r="D1847" s="83" t="s">
        <v>24</v>
      </c>
      <c r="E1847" s="56" t="str">
        <f>A1813&amp;"/"&amp;B1839&amp;"/"&amp;C1847&amp;"/"&amp;D1847</f>
        <v>Coal fired power plants/Steam turbine/Electricity only with CCS/L</v>
      </c>
      <c r="F1847" s="103" t="str">
        <f>A1813</f>
        <v>Coal fired power plants</v>
      </c>
      <c r="G1847" s="103" t="str">
        <f>B1839</f>
        <v>Steam turbine</v>
      </c>
      <c r="H1847" s="103" t="str">
        <f>C1847</f>
        <v>Electricity only with CCS</v>
      </c>
      <c r="I1847" s="104" t="str">
        <f t="shared" si="92"/>
        <v>L</v>
      </c>
      <c r="J1847" s="127" t="s">
        <v>99</v>
      </c>
      <c r="K1847" s="127" t="s">
        <v>99</v>
      </c>
      <c r="L1847" s="127" t="s">
        <v>99</v>
      </c>
      <c r="M1847" s="127" t="s">
        <v>99</v>
      </c>
      <c r="N1847" s="127" t="s">
        <v>99</v>
      </c>
      <c r="O1847" s="127" t="s">
        <v>99</v>
      </c>
      <c r="P1847" s="127" t="s">
        <v>99</v>
      </c>
      <c r="Q1847" s="127" t="s">
        <v>99</v>
      </c>
      <c r="R1847" s="127" t="s">
        <v>99</v>
      </c>
      <c r="S1847" s="127" t="s">
        <v>99</v>
      </c>
      <c r="T1847" s="127" t="s">
        <v>99</v>
      </c>
      <c r="U1847" s="127" t="s">
        <v>99</v>
      </c>
      <c r="V1847" s="127" t="s">
        <v>99</v>
      </c>
      <c r="W1847" s="127" t="s">
        <v>99</v>
      </c>
      <c r="X1847" s="127" t="s">
        <v>99</v>
      </c>
      <c r="Y1847" s="127" t="s">
        <v>99</v>
      </c>
      <c r="Z1847" s="127" t="s">
        <v>99</v>
      </c>
      <c r="AA1847" s="127" t="s">
        <v>99</v>
      </c>
      <c r="AB1847" s="127" t="s">
        <v>99</v>
      </c>
      <c r="AC1847" s="127" t="s">
        <v>99</v>
      </c>
      <c r="AD1847" s="127" t="s">
        <v>99</v>
      </c>
      <c r="AE1847" s="127">
        <v>5750</v>
      </c>
      <c r="AF1847" s="127">
        <v>5750</v>
      </c>
      <c r="AG1847" s="127">
        <v>5750</v>
      </c>
      <c r="AH1847" s="127">
        <v>5750</v>
      </c>
      <c r="AI1847" s="127">
        <v>5750</v>
      </c>
      <c r="AJ1847" s="127">
        <v>5750</v>
      </c>
      <c r="AK1847" s="127">
        <v>5750</v>
      </c>
      <c r="AL1847" s="127">
        <v>5750</v>
      </c>
      <c r="AM1847" s="127">
        <v>5750</v>
      </c>
      <c r="AN1847" s="127">
        <v>5750</v>
      </c>
      <c r="AO1847" s="127">
        <v>5750</v>
      </c>
      <c r="AP1847" s="127">
        <v>5750</v>
      </c>
      <c r="AQ1847" s="127">
        <v>5750</v>
      </c>
      <c r="AR1847" s="127">
        <v>5750</v>
      </c>
      <c r="AS1847" s="127">
        <v>5750</v>
      </c>
      <c r="AT1847" s="127">
        <v>5750</v>
      </c>
      <c r="AU1847" s="127">
        <v>5750</v>
      </c>
      <c r="AV1847" s="127">
        <v>5750</v>
      </c>
      <c r="AW1847" s="127">
        <v>5750</v>
      </c>
      <c r="AX1847" s="128">
        <v>5750</v>
      </c>
    </row>
    <row r="1848" spans="1:50">
      <c r="A1848" s="212"/>
      <c r="B1848" s="215"/>
      <c r="C1848" s="216"/>
      <c r="D1848" s="106" t="s">
        <v>25</v>
      </c>
      <c r="E1848" s="107" t="str">
        <f>A1813&amp;"/"&amp;B1839&amp;"/"&amp;C1847&amp;"/"&amp;D1848</f>
        <v>Coal fired power plants/Steam turbine/Electricity only with CCS/M</v>
      </c>
      <c r="F1848" s="108" t="str">
        <f>A1813</f>
        <v>Coal fired power plants</v>
      </c>
      <c r="G1848" s="108" t="str">
        <f>B1839</f>
        <v>Steam turbine</v>
      </c>
      <c r="H1848" s="108" t="str">
        <f>C1847</f>
        <v>Electricity only with CCS</v>
      </c>
      <c r="I1848" s="109" t="str">
        <f t="shared" si="92"/>
        <v>M</v>
      </c>
      <c r="J1848" s="129" t="s">
        <v>99</v>
      </c>
      <c r="K1848" s="129" t="s">
        <v>99</v>
      </c>
      <c r="L1848" s="129" t="s">
        <v>99</v>
      </c>
      <c r="M1848" s="129" t="s">
        <v>99</v>
      </c>
      <c r="N1848" s="129" t="s">
        <v>99</v>
      </c>
      <c r="O1848" s="129" t="s">
        <v>99</v>
      </c>
      <c r="P1848" s="129" t="s">
        <v>99</v>
      </c>
      <c r="Q1848" s="129" t="s">
        <v>99</v>
      </c>
      <c r="R1848" s="129" t="s">
        <v>99</v>
      </c>
      <c r="S1848" s="129" t="s">
        <v>99</v>
      </c>
      <c r="T1848" s="129" t="s">
        <v>99</v>
      </c>
      <c r="U1848" s="129" t="s">
        <v>99</v>
      </c>
      <c r="V1848" s="129" t="s">
        <v>99</v>
      </c>
      <c r="W1848" s="129" t="s">
        <v>99</v>
      </c>
      <c r="X1848" s="129" t="s">
        <v>99</v>
      </c>
      <c r="Y1848" s="129" t="s">
        <v>99</v>
      </c>
      <c r="Z1848" s="129" t="s">
        <v>99</v>
      </c>
      <c r="AA1848" s="129" t="s">
        <v>99</v>
      </c>
      <c r="AB1848" s="129" t="s">
        <v>99</v>
      </c>
      <c r="AC1848" s="129" t="s">
        <v>99</v>
      </c>
      <c r="AD1848" s="129" t="s">
        <v>99</v>
      </c>
      <c r="AE1848" s="129">
        <v>4600</v>
      </c>
      <c r="AF1848" s="129">
        <v>4600</v>
      </c>
      <c r="AG1848" s="129">
        <v>4600</v>
      </c>
      <c r="AH1848" s="129">
        <v>4600</v>
      </c>
      <c r="AI1848" s="129">
        <v>4600</v>
      </c>
      <c r="AJ1848" s="129">
        <v>4600</v>
      </c>
      <c r="AK1848" s="129">
        <v>4600</v>
      </c>
      <c r="AL1848" s="129">
        <v>4600</v>
      </c>
      <c r="AM1848" s="129">
        <v>4600</v>
      </c>
      <c r="AN1848" s="129">
        <v>4600</v>
      </c>
      <c r="AO1848" s="129">
        <v>4600</v>
      </c>
      <c r="AP1848" s="129">
        <v>4600</v>
      </c>
      <c r="AQ1848" s="129">
        <v>4600</v>
      </c>
      <c r="AR1848" s="129">
        <v>4600</v>
      </c>
      <c r="AS1848" s="129">
        <v>4600</v>
      </c>
      <c r="AT1848" s="129">
        <v>4600</v>
      </c>
      <c r="AU1848" s="129">
        <v>4600</v>
      </c>
      <c r="AV1848" s="129">
        <v>4600</v>
      </c>
      <c r="AW1848" s="129">
        <v>4600</v>
      </c>
      <c r="AX1848" s="130">
        <v>4600</v>
      </c>
    </row>
    <row r="1849" spans="1:50">
      <c r="A1849" s="212"/>
      <c r="B1849" s="215"/>
      <c r="C1849" s="217" t="s">
        <v>43</v>
      </c>
      <c r="D1849" s="52" t="s">
        <v>24</v>
      </c>
      <c r="E1849" s="86" t="str">
        <f>A1813&amp;"/"&amp;B1839&amp;"/"&amp;C1849&amp;"/"&amp;D1849</f>
        <v>Coal fired power plants/Steam turbine/CHP with CCS/L</v>
      </c>
      <c r="F1849" s="61" t="str">
        <f>A1813</f>
        <v>Coal fired power plants</v>
      </c>
      <c r="G1849" s="61" t="str">
        <f>B1839</f>
        <v>Steam turbine</v>
      </c>
      <c r="H1849" s="61" t="str">
        <f>C1849</f>
        <v>CHP with CCS</v>
      </c>
      <c r="I1849" s="84" t="str">
        <f t="shared" si="92"/>
        <v>L</v>
      </c>
      <c r="J1849" s="121" t="s">
        <v>99</v>
      </c>
      <c r="K1849" s="121" t="s">
        <v>99</v>
      </c>
      <c r="L1849" s="121" t="s">
        <v>99</v>
      </c>
      <c r="M1849" s="121" t="s">
        <v>99</v>
      </c>
      <c r="N1849" s="121" t="s">
        <v>99</v>
      </c>
      <c r="O1849" s="121" t="s">
        <v>99</v>
      </c>
      <c r="P1849" s="121" t="s">
        <v>99</v>
      </c>
      <c r="Q1849" s="121" t="s">
        <v>99</v>
      </c>
      <c r="R1849" s="121" t="s">
        <v>99</v>
      </c>
      <c r="S1849" s="121" t="s">
        <v>99</v>
      </c>
      <c r="T1849" s="121" t="s">
        <v>99</v>
      </c>
      <c r="U1849" s="121" t="s">
        <v>99</v>
      </c>
      <c r="V1849" s="121" t="s">
        <v>99</v>
      </c>
      <c r="W1849" s="121" t="s">
        <v>99</v>
      </c>
      <c r="X1849" s="121" t="s">
        <v>99</v>
      </c>
      <c r="Y1849" s="121" t="s">
        <v>99</v>
      </c>
      <c r="Z1849" s="121" t="s">
        <v>99</v>
      </c>
      <c r="AA1849" s="121" t="s">
        <v>99</v>
      </c>
      <c r="AB1849" s="121" t="s">
        <v>99</v>
      </c>
      <c r="AC1849" s="121" t="s">
        <v>99</v>
      </c>
      <c r="AD1849" s="121" t="s">
        <v>99</v>
      </c>
      <c r="AE1849" s="121">
        <v>5175</v>
      </c>
      <c r="AF1849" s="121">
        <v>5175</v>
      </c>
      <c r="AG1849" s="121">
        <v>5175</v>
      </c>
      <c r="AH1849" s="121">
        <v>5175</v>
      </c>
      <c r="AI1849" s="121">
        <v>5175</v>
      </c>
      <c r="AJ1849" s="121">
        <v>5175</v>
      </c>
      <c r="AK1849" s="121">
        <v>5175</v>
      </c>
      <c r="AL1849" s="121">
        <v>5175</v>
      </c>
      <c r="AM1849" s="121">
        <v>5175</v>
      </c>
      <c r="AN1849" s="121">
        <v>5175</v>
      </c>
      <c r="AO1849" s="121">
        <v>5175</v>
      </c>
      <c r="AP1849" s="121">
        <v>5175</v>
      </c>
      <c r="AQ1849" s="121">
        <v>5175</v>
      </c>
      <c r="AR1849" s="121">
        <v>5175</v>
      </c>
      <c r="AS1849" s="121">
        <v>5175</v>
      </c>
      <c r="AT1849" s="121">
        <v>5175</v>
      </c>
      <c r="AU1849" s="121">
        <v>5175</v>
      </c>
      <c r="AV1849" s="121">
        <v>5175</v>
      </c>
      <c r="AW1849" s="121">
        <v>5175</v>
      </c>
      <c r="AX1849" s="122">
        <v>5175</v>
      </c>
    </row>
    <row r="1850" spans="1:50">
      <c r="A1850" s="213"/>
      <c r="B1850" s="218"/>
      <c r="C1850" s="210"/>
      <c r="D1850" s="93" t="s">
        <v>25</v>
      </c>
      <c r="E1850" s="73" t="str">
        <f>A1813&amp;"/"&amp;B1839&amp;"/"&amp;C1849&amp;"/"&amp;D1850</f>
        <v>Coal fired power plants/Steam turbine/CHP with CCS/M</v>
      </c>
      <c r="F1850" s="91" t="str">
        <f>A1813</f>
        <v>Coal fired power plants</v>
      </c>
      <c r="G1850" s="91" t="str">
        <f>B1839</f>
        <v>Steam turbine</v>
      </c>
      <c r="H1850" s="91" t="str">
        <f>C1849</f>
        <v>CHP with CCS</v>
      </c>
      <c r="I1850" s="70" t="str">
        <f t="shared" si="92"/>
        <v>M</v>
      </c>
      <c r="J1850" s="123" t="s">
        <v>99</v>
      </c>
      <c r="K1850" s="123" t="s">
        <v>99</v>
      </c>
      <c r="L1850" s="123" t="s">
        <v>99</v>
      </c>
      <c r="M1850" s="123" t="s">
        <v>99</v>
      </c>
      <c r="N1850" s="123" t="s">
        <v>99</v>
      </c>
      <c r="O1850" s="123" t="s">
        <v>99</v>
      </c>
      <c r="P1850" s="123" t="s">
        <v>99</v>
      </c>
      <c r="Q1850" s="123" t="s">
        <v>99</v>
      </c>
      <c r="R1850" s="123" t="s">
        <v>99</v>
      </c>
      <c r="S1850" s="123" t="s">
        <v>99</v>
      </c>
      <c r="T1850" s="123" t="s">
        <v>99</v>
      </c>
      <c r="U1850" s="123" t="s">
        <v>99</v>
      </c>
      <c r="V1850" s="123" t="s">
        <v>99</v>
      </c>
      <c r="W1850" s="123" t="s">
        <v>99</v>
      </c>
      <c r="X1850" s="123" t="s">
        <v>99</v>
      </c>
      <c r="Y1850" s="123" t="s">
        <v>99</v>
      </c>
      <c r="Z1850" s="123" t="s">
        <v>99</v>
      </c>
      <c r="AA1850" s="123" t="s">
        <v>99</v>
      </c>
      <c r="AB1850" s="123" t="s">
        <v>99</v>
      </c>
      <c r="AC1850" s="123" t="s">
        <v>99</v>
      </c>
      <c r="AD1850" s="123" t="s">
        <v>99</v>
      </c>
      <c r="AE1850" s="123">
        <v>4140</v>
      </c>
      <c r="AF1850" s="123">
        <v>4140</v>
      </c>
      <c r="AG1850" s="123">
        <v>4140</v>
      </c>
      <c r="AH1850" s="123">
        <v>4140</v>
      </c>
      <c r="AI1850" s="123">
        <v>4140</v>
      </c>
      <c r="AJ1850" s="123">
        <v>4140</v>
      </c>
      <c r="AK1850" s="123">
        <v>4140</v>
      </c>
      <c r="AL1850" s="123">
        <v>4140</v>
      </c>
      <c r="AM1850" s="123">
        <v>4140</v>
      </c>
      <c r="AN1850" s="123">
        <v>4140</v>
      </c>
      <c r="AO1850" s="123">
        <v>4140</v>
      </c>
      <c r="AP1850" s="123">
        <v>4140</v>
      </c>
      <c r="AQ1850" s="123">
        <v>4140</v>
      </c>
      <c r="AR1850" s="123">
        <v>4140</v>
      </c>
      <c r="AS1850" s="123">
        <v>4140</v>
      </c>
      <c r="AT1850" s="123">
        <v>4140</v>
      </c>
      <c r="AU1850" s="123">
        <v>4140</v>
      </c>
      <c r="AV1850" s="123">
        <v>4140</v>
      </c>
      <c r="AW1850" s="123">
        <v>4140</v>
      </c>
      <c r="AX1850" s="124">
        <v>4140</v>
      </c>
    </row>
    <row r="1851" spans="1:50">
      <c r="A1851" s="211" t="s">
        <v>48</v>
      </c>
      <c r="B1851" s="214" t="s">
        <v>41</v>
      </c>
      <c r="C1851" s="209" t="s">
        <v>36</v>
      </c>
      <c r="D1851" s="67" t="s">
        <v>24</v>
      </c>
      <c r="E1851" s="87" t="str">
        <f>A1851&amp;"/"&amp;B1851&amp;"/"&amp;C1851&amp;"/"&amp;D1851</f>
        <v>Lignite fired power plants/Integrated gasification combined cycle/Electricity only/L</v>
      </c>
      <c r="F1851" s="55" t="str">
        <f>A1851</f>
        <v>Lignite fired power plants</v>
      </c>
      <c r="G1851" s="55" t="str">
        <f>B1851</f>
        <v>Integrated gasification combined cycle</v>
      </c>
      <c r="H1851" s="55" t="str">
        <f>C1851</f>
        <v>Electricity only</v>
      </c>
      <c r="I1851" s="85" t="str">
        <f t="shared" si="92"/>
        <v>L</v>
      </c>
      <c r="J1851" s="125">
        <v>6900</v>
      </c>
      <c r="K1851" s="125">
        <v>6900</v>
      </c>
      <c r="L1851" s="125">
        <v>6900</v>
      </c>
      <c r="M1851" s="125">
        <v>6900</v>
      </c>
      <c r="N1851" s="125">
        <v>6900</v>
      </c>
      <c r="O1851" s="125">
        <v>6900</v>
      </c>
      <c r="P1851" s="125">
        <v>6900</v>
      </c>
      <c r="Q1851" s="125">
        <v>6900</v>
      </c>
      <c r="R1851" s="125">
        <v>6900</v>
      </c>
      <c r="S1851" s="125">
        <v>6900</v>
      </c>
      <c r="T1851" s="125">
        <v>6900</v>
      </c>
      <c r="U1851" s="125">
        <v>6900</v>
      </c>
      <c r="V1851" s="125">
        <v>6900</v>
      </c>
      <c r="W1851" s="125">
        <v>6900</v>
      </c>
      <c r="X1851" s="125">
        <v>6900</v>
      </c>
      <c r="Y1851" s="125">
        <v>6900</v>
      </c>
      <c r="Z1851" s="125">
        <v>6900</v>
      </c>
      <c r="AA1851" s="125">
        <v>6900</v>
      </c>
      <c r="AB1851" s="125">
        <v>6900</v>
      </c>
      <c r="AC1851" s="125">
        <v>6900</v>
      </c>
      <c r="AD1851" s="125">
        <v>6900</v>
      </c>
      <c r="AE1851" s="125">
        <v>6900</v>
      </c>
      <c r="AF1851" s="125">
        <v>6900</v>
      </c>
      <c r="AG1851" s="125">
        <v>6900</v>
      </c>
      <c r="AH1851" s="125">
        <v>6900</v>
      </c>
      <c r="AI1851" s="125">
        <v>6900</v>
      </c>
      <c r="AJ1851" s="125">
        <v>6900</v>
      </c>
      <c r="AK1851" s="125">
        <v>6900</v>
      </c>
      <c r="AL1851" s="125">
        <v>6900</v>
      </c>
      <c r="AM1851" s="125">
        <v>6900</v>
      </c>
      <c r="AN1851" s="125">
        <v>6900</v>
      </c>
      <c r="AO1851" s="125">
        <v>6900</v>
      </c>
      <c r="AP1851" s="125">
        <v>6900</v>
      </c>
      <c r="AQ1851" s="125">
        <v>6900</v>
      </c>
      <c r="AR1851" s="125">
        <v>6900</v>
      </c>
      <c r="AS1851" s="125">
        <v>6900</v>
      </c>
      <c r="AT1851" s="125">
        <v>6900</v>
      </c>
      <c r="AU1851" s="125">
        <v>6900</v>
      </c>
      <c r="AV1851" s="125">
        <v>6900</v>
      </c>
      <c r="AW1851" s="125">
        <v>6900</v>
      </c>
      <c r="AX1851" s="126">
        <v>6900</v>
      </c>
    </row>
    <row r="1852" spans="1:50">
      <c r="A1852" s="212"/>
      <c r="B1852" s="215"/>
      <c r="C1852" s="216"/>
      <c r="D1852" s="52" t="s">
        <v>25</v>
      </c>
      <c r="E1852" s="86" t="str">
        <f>A1851&amp;"/"&amp;B1851&amp;"/"&amp;C1851&amp;"/"&amp;D1852</f>
        <v>Lignite fired power plants/Integrated gasification combined cycle/Electricity only/M</v>
      </c>
      <c r="F1852" s="61" t="str">
        <f>A1851</f>
        <v>Lignite fired power plants</v>
      </c>
      <c r="G1852" s="61" t="str">
        <f>B1851</f>
        <v>Integrated gasification combined cycle</v>
      </c>
      <c r="H1852" s="61" t="str">
        <f>C1851</f>
        <v>Electricity only</v>
      </c>
      <c r="I1852" s="84" t="str">
        <f t="shared" si="92"/>
        <v>M</v>
      </c>
      <c r="J1852" s="121">
        <v>4692</v>
      </c>
      <c r="K1852" s="121">
        <v>4692</v>
      </c>
      <c r="L1852" s="121">
        <v>4692</v>
      </c>
      <c r="M1852" s="121">
        <v>4692</v>
      </c>
      <c r="N1852" s="121">
        <v>4692</v>
      </c>
      <c r="O1852" s="121">
        <v>4692</v>
      </c>
      <c r="P1852" s="121">
        <v>4692</v>
      </c>
      <c r="Q1852" s="121">
        <v>4692</v>
      </c>
      <c r="R1852" s="121">
        <v>4692</v>
      </c>
      <c r="S1852" s="121">
        <v>4692</v>
      </c>
      <c r="T1852" s="121">
        <v>4692</v>
      </c>
      <c r="U1852" s="121">
        <v>4692</v>
      </c>
      <c r="V1852" s="121">
        <v>4692</v>
      </c>
      <c r="W1852" s="121">
        <v>4692</v>
      </c>
      <c r="X1852" s="121">
        <v>4692</v>
      </c>
      <c r="Y1852" s="121">
        <v>4692</v>
      </c>
      <c r="Z1852" s="121">
        <v>4692</v>
      </c>
      <c r="AA1852" s="121">
        <v>4692</v>
      </c>
      <c r="AB1852" s="121">
        <v>4692</v>
      </c>
      <c r="AC1852" s="121">
        <v>4692</v>
      </c>
      <c r="AD1852" s="121">
        <v>4692</v>
      </c>
      <c r="AE1852" s="121">
        <v>4692</v>
      </c>
      <c r="AF1852" s="121">
        <v>4692</v>
      </c>
      <c r="AG1852" s="121">
        <v>4692</v>
      </c>
      <c r="AH1852" s="121">
        <v>4692</v>
      </c>
      <c r="AI1852" s="121">
        <v>4692</v>
      </c>
      <c r="AJ1852" s="121">
        <v>4692</v>
      </c>
      <c r="AK1852" s="121">
        <v>4692</v>
      </c>
      <c r="AL1852" s="121">
        <v>4692</v>
      </c>
      <c r="AM1852" s="121">
        <v>4692</v>
      </c>
      <c r="AN1852" s="121">
        <v>4692</v>
      </c>
      <c r="AO1852" s="121">
        <v>4692</v>
      </c>
      <c r="AP1852" s="121">
        <v>4692</v>
      </c>
      <c r="AQ1852" s="121">
        <v>4692</v>
      </c>
      <c r="AR1852" s="121">
        <v>4692</v>
      </c>
      <c r="AS1852" s="121">
        <v>4692</v>
      </c>
      <c r="AT1852" s="121">
        <v>4692</v>
      </c>
      <c r="AU1852" s="121">
        <v>4692</v>
      </c>
      <c r="AV1852" s="121">
        <v>4692</v>
      </c>
      <c r="AW1852" s="121">
        <v>4692</v>
      </c>
      <c r="AX1852" s="122">
        <v>4692</v>
      </c>
    </row>
    <row r="1853" spans="1:50">
      <c r="A1853" s="212"/>
      <c r="B1853" s="215"/>
      <c r="C1853" s="217" t="s">
        <v>26</v>
      </c>
      <c r="D1853" s="83" t="s">
        <v>24</v>
      </c>
      <c r="E1853" s="56" t="str">
        <f>A1851&amp;"/"&amp;B1851&amp;"/"&amp;C1853&amp;"/"&amp;D1853</f>
        <v>Lignite fired power plants/Integrated gasification combined cycle/CHP/L</v>
      </c>
      <c r="F1853" s="103" t="str">
        <f>A1851</f>
        <v>Lignite fired power plants</v>
      </c>
      <c r="G1853" s="103" t="str">
        <f>B1851</f>
        <v>Integrated gasification combined cycle</v>
      </c>
      <c r="H1853" s="103" t="str">
        <f>C1853</f>
        <v>CHP</v>
      </c>
      <c r="I1853" s="104" t="str">
        <f t="shared" si="92"/>
        <v>L</v>
      </c>
      <c r="J1853" s="127" t="s">
        <v>99</v>
      </c>
      <c r="K1853" s="127" t="s">
        <v>99</v>
      </c>
      <c r="L1853" s="127" t="s">
        <v>99</v>
      </c>
      <c r="M1853" s="127" t="s">
        <v>99</v>
      </c>
      <c r="N1853" s="127" t="s">
        <v>99</v>
      </c>
      <c r="O1853" s="127" t="s">
        <v>99</v>
      </c>
      <c r="P1853" s="127" t="s">
        <v>99</v>
      </c>
      <c r="Q1853" s="127" t="s">
        <v>99</v>
      </c>
      <c r="R1853" s="127" t="s">
        <v>99</v>
      </c>
      <c r="S1853" s="127" t="s">
        <v>99</v>
      </c>
      <c r="T1853" s="127">
        <v>5520</v>
      </c>
      <c r="U1853" s="127">
        <v>5520</v>
      </c>
      <c r="V1853" s="127">
        <v>5520</v>
      </c>
      <c r="W1853" s="127">
        <v>5520</v>
      </c>
      <c r="X1853" s="127">
        <v>5520</v>
      </c>
      <c r="Y1853" s="127">
        <v>5520</v>
      </c>
      <c r="Z1853" s="127">
        <v>5520</v>
      </c>
      <c r="AA1853" s="127">
        <v>5520</v>
      </c>
      <c r="AB1853" s="127">
        <v>5520</v>
      </c>
      <c r="AC1853" s="127">
        <v>5520</v>
      </c>
      <c r="AD1853" s="127">
        <v>5520</v>
      </c>
      <c r="AE1853" s="127">
        <v>5520</v>
      </c>
      <c r="AF1853" s="127">
        <v>5520</v>
      </c>
      <c r="AG1853" s="127">
        <v>5520</v>
      </c>
      <c r="AH1853" s="127">
        <v>5520</v>
      </c>
      <c r="AI1853" s="127">
        <v>5520</v>
      </c>
      <c r="AJ1853" s="127">
        <v>5520</v>
      </c>
      <c r="AK1853" s="127">
        <v>5520</v>
      </c>
      <c r="AL1853" s="127">
        <v>5520</v>
      </c>
      <c r="AM1853" s="127">
        <v>5520</v>
      </c>
      <c r="AN1853" s="127">
        <v>5520</v>
      </c>
      <c r="AO1853" s="127">
        <v>5520</v>
      </c>
      <c r="AP1853" s="127">
        <v>5520</v>
      </c>
      <c r="AQ1853" s="127">
        <v>5520</v>
      </c>
      <c r="AR1853" s="127">
        <v>5520</v>
      </c>
      <c r="AS1853" s="127">
        <v>5520</v>
      </c>
      <c r="AT1853" s="127">
        <v>5520</v>
      </c>
      <c r="AU1853" s="127">
        <v>5520</v>
      </c>
      <c r="AV1853" s="127">
        <v>5520</v>
      </c>
      <c r="AW1853" s="127">
        <v>5520</v>
      </c>
      <c r="AX1853" s="128">
        <v>5520</v>
      </c>
    </row>
    <row r="1854" spans="1:50">
      <c r="A1854" s="212"/>
      <c r="B1854" s="215"/>
      <c r="C1854" s="216"/>
      <c r="D1854" s="106" t="s">
        <v>25</v>
      </c>
      <c r="E1854" s="107" t="str">
        <f>A1851&amp;"/"&amp;B1851&amp;"/"&amp;C1853&amp;"/"&amp;D1854</f>
        <v>Lignite fired power plants/Integrated gasification combined cycle/CHP/M</v>
      </c>
      <c r="F1854" s="108" t="str">
        <f>A1851</f>
        <v>Lignite fired power plants</v>
      </c>
      <c r="G1854" s="108" t="str">
        <f>B1851</f>
        <v>Integrated gasification combined cycle</v>
      </c>
      <c r="H1854" s="108" t="str">
        <f>C1853</f>
        <v>CHP</v>
      </c>
      <c r="I1854" s="109" t="str">
        <f t="shared" si="92"/>
        <v>M</v>
      </c>
      <c r="J1854" s="129" t="s">
        <v>99</v>
      </c>
      <c r="K1854" s="129" t="s">
        <v>99</v>
      </c>
      <c r="L1854" s="129" t="s">
        <v>99</v>
      </c>
      <c r="M1854" s="129" t="s">
        <v>99</v>
      </c>
      <c r="N1854" s="129" t="s">
        <v>99</v>
      </c>
      <c r="O1854" s="129" t="s">
        <v>99</v>
      </c>
      <c r="P1854" s="129" t="s">
        <v>99</v>
      </c>
      <c r="Q1854" s="129" t="s">
        <v>99</v>
      </c>
      <c r="R1854" s="129" t="s">
        <v>99</v>
      </c>
      <c r="S1854" s="129" t="s">
        <v>99</v>
      </c>
      <c r="T1854" s="129">
        <v>3312</v>
      </c>
      <c r="U1854" s="129">
        <v>3312</v>
      </c>
      <c r="V1854" s="129">
        <v>3312</v>
      </c>
      <c r="W1854" s="129">
        <v>3312</v>
      </c>
      <c r="X1854" s="129">
        <v>3312</v>
      </c>
      <c r="Y1854" s="129">
        <v>3312</v>
      </c>
      <c r="Z1854" s="129">
        <v>3312</v>
      </c>
      <c r="AA1854" s="129">
        <v>3312</v>
      </c>
      <c r="AB1854" s="129">
        <v>3312</v>
      </c>
      <c r="AC1854" s="129">
        <v>3312</v>
      </c>
      <c r="AD1854" s="129">
        <v>3312</v>
      </c>
      <c r="AE1854" s="129">
        <v>3312</v>
      </c>
      <c r="AF1854" s="129">
        <v>3312</v>
      </c>
      <c r="AG1854" s="129">
        <v>3312</v>
      </c>
      <c r="AH1854" s="129">
        <v>3312</v>
      </c>
      <c r="AI1854" s="129">
        <v>3312</v>
      </c>
      <c r="AJ1854" s="129">
        <v>3312</v>
      </c>
      <c r="AK1854" s="129">
        <v>3312</v>
      </c>
      <c r="AL1854" s="129">
        <v>3312</v>
      </c>
      <c r="AM1854" s="129">
        <v>3312</v>
      </c>
      <c r="AN1854" s="129">
        <v>3312</v>
      </c>
      <c r="AO1854" s="129">
        <v>3312</v>
      </c>
      <c r="AP1854" s="129">
        <v>3312</v>
      </c>
      <c r="AQ1854" s="129">
        <v>3312</v>
      </c>
      <c r="AR1854" s="129">
        <v>3312</v>
      </c>
      <c r="AS1854" s="129">
        <v>3312</v>
      </c>
      <c r="AT1854" s="129">
        <v>3312</v>
      </c>
      <c r="AU1854" s="129">
        <v>3312</v>
      </c>
      <c r="AV1854" s="129">
        <v>3312</v>
      </c>
      <c r="AW1854" s="129">
        <v>3312</v>
      </c>
      <c r="AX1854" s="130">
        <v>3312</v>
      </c>
    </row>
    <row r="1855" spans="1:50">
      <c r="A1855" s="212"/>
      <c r="B1855" s="215"/>
      <c r="C1855" s="217" t="s">
        <v>42</v>
      </c>
      <c r="D1855" s="83" t="s">
        <v>24</v>
      </c>
      <c r="E1855" s="56" t="str">
        <f>A1851&amp;"/"&amp;B1851&amp;"/"&amp;C1855&amp;"/"&amp;D1855</f>
        <v>Lignite fired power plants/Integrated gasification combined cycle/Electricity only with CCS/L</v>
      </c>
      <c r="F1855" s="103" t="str">
        <f>A1851</f>
        <v>Lignite fired power plants</v>
      </c>
      <c r="G1855" s="103" t="str">
        <f>B1851</f>
        <v>Integrated gasification combined cycle</v>
      </c>
      <c r="H1855" s="103" t="str">
        <f>C1855</f>
        <v>Electricity only with CCS</v>
      </c>
      <c r="I1855" s="104" t="str">
        <f t="shared" si="92"/>
        <v>L</v>
      </c>
      <c r="J1855" s="127" t="s">
        <v>99</v>
      </c>
      <c r="K1855" s="127" t="s">
        <v>99</v>
      </c>
      <c r="L1855" s="127" t="s">
        <v>99</v>
      </c>
      <c r="M1855" s="127" t="s">
        <v>99</v>
      </c>
      <c r="N1855" s="127" t="s">
        <v>99</v>
      </c>
      <c r="O1855" s="127" t="s">
        <v>99</v>
      </c>
      <c r="P1855" s="127" t="s">
        <v>99</v>
      </c>
      <c r="Q1855" s="127" t="s">
        <v>99</v>
      </c>
      <c r="R1855" s="127" t="s">
        <v>99</v>
      </c>
      <c r="S1855" s="127" t="s">
        <v>99</v>
      </c>
      <c r="T1855" s="127" t="s">
        <v>99</v>
      </c>
      <c r="U1855" s="127" t="s">
        <v>99</v>
      </c>
      <c r="V1855" s="127" t="s">
        <v>99</v>
      </c>
      <c r="W1855" s="127" t="s">
        <v>99</v>
      </c>
      <c r="X1855" s="127" t="s">
        <v>99</v>
      </c>
      <c r="Y1855" s="127" t="s">
        <v>99</v>
      </c>
      <c r="Z1855" s="127" t="s">
        <v>99</v>
      </c>
      <c r="AA1855" s="127" t="s">
        <v>99</v>
      </c>
      <c r="AB1855" s="127" t="s">
        <v>99</v>
      </c>
      <c r="AC1855" s="127" t="s">
        <v>99</v>
      </c>
      <c r="AD1855" s="127" t="s">
        <v>99</v>
      </c>
      <c r="AE1855" s="127">
        <v>6900</v>
      </c>
      <c r="AF1855" s="127">
        <v>6900</v>
      </c>
      <c r="AG1855" s="127">
        <v>6900</v>
      </c>
      <c r="AH1855" s="127">
        <v>6900</v>
      </c>
      <c r="AI1855" s="127">
        <v>6900</v>
      </c>
      <c r="AJ1855" s="127">
        <v>6900</v>
      </c>
      <c r="AK1855" s="127">
        <v>6900</v>
      </c>
      <c r="AL1855" s="127">
        <v>6900</v>
      </c>
      <c r="AM1855" s="127">
        <v>6900</v>
      </c>
      <c r="AN1855" s="127">
        <v>6900</v>
      </c>
      <c r="AO1855" s="127">
        <v>6900</v>
      </c>
      <c r="AP1855" s="127">
        <v>6900</v>
      </c>
      <c r="AQ1855" s="127">
        <v>6900</v>
      </c>
      <c r="AR1855" s="127">
        <v>6900</v>
      </c>
      <c r="AS1855" s="127">
        <v>6900</v>
      </c>
      <c r="AT1855" s="127">
        <v>6900</v>
      </c>
      <c r="AU1855" s="127">
        <v>6900</v>
      </c>
      <c r="AV1855" s="127">
        <v>6900</v>
      </c>
      <c r="AW1855" s="127">
        <v>6900</v>
      </c>
      <c r="AX1855" s="128">
        <v>6900</v>
      </c>
    </row>
    <row r="1856" spans="1:50">
      <c r="A1856" s="212"/>
      <c r="B1856" s="215"/>
      <c r="C1856" s="216"/>
      <c r="D1856" s="106" t="s">
        <v>25</v>
      </c>
      <c r="E1856" s="107" t="str">
        <f>A1851&amp;"/"&amp;B1851&amp;"/"&amp;C1855&amp;"/"&amp;D1856</f>
        <v>Lignite fired power plants/Integrated gasification combined cycle/Electricity only with CCS/M</v>
      </c>
      <c r="F1856" s="108" t="str">
        <f>A1851</f>
        <v>Lignite fired power plants</v>
      </c>
      <c r="G1856" s="108" t="str">
        <f>B1851</f>
        <v>Integrated gasification combined cycle</v>
      </c>
      <c r="H1856" s="108" t="str">
        <f>C1855</f>
        <v>Electricity only with CCS</v>
      </c>
      <c r="I1856" s="109" t="str">
        <f t="shared" si="92"/>
        <v>M</v>
      </c>
      <c r="J1856" s="129" t="s">
        <v>99</v>
      </c>
      <c r="K1856" s="129" t="s">
        <v>99</v>
      </c>
      <c r="L1856" s="129" t="s">
        <v>99</v>
      </c>
      <c r="M1856" s="129" t="s">
        <v>99</v>
      </c>
      <c r="N1856" s="129" t="s">
        <v>99</v>
      </c>
      <c r="O1856" s="129" t="s">
        <v>99</v>
      </c>
      <c r="P1856" s="129" t="s">
        <v>99</v>
      </c>
      <c r="Q1856" s="129" t="s">
        <v>99</v>
      </c>
      <c r="R1856" s="129" t="s">
        <v>99</v>
      </c>
      <c r="S1856" s="129" t="s">
        <v>99</v>
      </c>
      <c r="T1856" s="129" t="s">
        <v>99</v>
      </c>
      <c r="U1856" s="129" t="s">
        <v>99</v>
      </c>
      <c r="V1856" s="129" t="s">
        <v>99</v>
      </c>
      <c r="W1856" s="129" t="s">
        <v>99</v>
      </c>
      <c r="X1856" s="129" t="s">
        <v>99</v>
      </c>
      <c r="Y1856" s="129" t="s">
        <v>99</v>
      </c>
      <c r="Z1856" s="129" t="s">
        <v>99</v>
      </c>
      <c r="AA1856" s="129" t="s">
        <v>99</v>
      </c>
      <c r="AB1856" s="129" t="s">
        <v>99</v>
      </c>
      <c r="AC1856" s="129" t="s">
        <v>99</v>
      </c>
      <c r="AD1856" s="129" t="s">
        <v>99</v>
      </c>
      <c r="AE1856" s="129">
        <v>4692</v>
      </c>
      <c r="AF1856" s="129">
        <v>4692</v>
      </c>
      <c r="AG1856" s="129">
        <v>4692</v>
      </c>
      <c r="AH1856" s="129">
        <v>4692</v>
      </c>
      <c r="AI1856" s="129">
        <v>4692</v>
      </c>
      <c r="AJ1856" s="129">
        <v>4692</v>
      </c>
      <c r="AK1856" s="129">
        <v>4692</v>
      </c>
      <c r="AL1856" s="129">
        <v>4692</v>
      </c>
      <c r="AM1856" s="129">
        <v>4692</v>
      </c>
      <c r="AN1856" s="129">
        <v>4692</v>
      </c>
      <c r="AO1856" s="129">
        <v>4692</v>
      </c>
      <c r="AP1856" s="129">
        <v>4692</v>
      </c>
      <c r="AQ1856" s="129">
        <v>4692</v>
      </c>
      <c r="AR1856" s="129">
        <v>4692</v>
      </c>
      <c r="AS1856" s="129">
        <v>4692</v>
      </c>
      <c r="AT1856" s="129">
        <v>4692</v>
      </c>
      <c r="AU1856" s="129">
        <v>4692</v>
      </c>
      <c r="AV1856" s="129">
        <v>4692</v>
      </c>
      <c r="AW1856" s="129">
        <v>4692</v>
      </c>
      <c r="AX1856" s="130">
        <v>4692</v>
      </c>
    </row>
    <row r="1857" spans="1:50">
      <c r="A1857" s="212"/>
      <c r="B1857" s="215"/>
      <c r="C1857" s="217" t="s">
        <v>43</v>
      </c>
      <c r="D1857" s="52" t="s">
        <v>24</v>
      </c>
      <c r="E1857" s="86" t="str">
        <f>A1851&amp;"/"&amp;B1851&amp;"/"&amp;C1857&amp;"/"&amp;D1857</f>
        <v>Lignite fired power plants/Integrated gasification combined cycle/CHP with CCS/L</v>
      </c>
      <c r="F1857" s="61" t="str">
        <f>A1851</f>
        <v>Lignite fired power plants</v>
      </c>
      <c r="G1857" s="61" t="str">
        <f>B1851</f>
        <v>Integrated gasification combined cycle</v>
      </c>
      <c r="H1857" s="61" t="str">
        <f>C1857</f>
        <v>CHP with CCS</v>
      </c>
      <c r="I1857" s="84" t="str">
        <f t="shared" si="92"/>
        <v>L</v>
      </c>
      <c r="J1857" s="121" t="s">
        <v>99</v>
      </c>
      <c r="K1857" s="121" t="s">
        <v>99</v>
      </c>
      <c r="L1857" s="121" t="s">
        <v>99</v>
      </c>
      <c r="M1857" s="121" t="s">
        <v>99</v>
      </c>
      <c r="N1857" s="121" t="s">
        <v>99</v>
      </c>
      <c r="O1857" s="121" t="s">
        <v>99</v>
      </c>
      <c r="P1857" s="121" t="s">
        <v>99</v>
      </c>
      <c r="Q1857" s="121" t="s">
        <v>99</v>
      </c>
      <c r="R1857" s="121" t="s">
        <v>99</v>
      </c>
      <c r="S1857" s="121" t="s">
        <v>99</v>
      </c>
      <c r="T1857" s="121" t="s">
        <v>99</v>
      </c>
      <c r="U1857" s="121" t="s">
        <v>99</v>
      </c>
      <c r="V1857" s="121" t="s">
        <v>99</v>
      </c>
      <c r="W1857" s="121" t="s">
        <v>99</v>
      </c>
      <c r="X1857" s="121" t="s">
        <v>99</v>
      </c>
      <c r="Y1857" s="121" t="s">
        <v>99</v>
      </c>
      <c r="Z1857" s="121" t="s">
        <v>99</v>
      </c>
      <c r="AA1857" s="121" t="s">
        <v>99</v>
      </c>
      <c r="AB1857" s="121" t="s">
        <v>99</v>
      </c>
      <c r="AC1857" s="121" t="s">
        <v>99</v>
      </c>
      <c r="AD1857" s="121" t="s">
        <v>99</v>
      </c>
      <c r="AE1857" s="121">
        <v>5520</v>
      </c>
      <c r="AF1857" s="121">
        <v>5520</v>
      </c>
      <c r="AG1857" s="121">
        <v>5520</v>
      </c>
      <c r="AH1857" s="121">
        <v>5520</v>
      </c>
      <c r="AI1857" s="121">
        <v>5520</v>
      </c>
      <c r="AJ1857" s="121">
        <v>5520</v>
      </c>
      <c r="AK1857" s="121">
        <v>5520</v>
      </c>
      <c r="AL1857" s="121">
        <v>5520</v>
      </c>
      <c r="AM1857" s="121">
        <v>5520</v>
      </c>
      <c r="AN1857" s="121">
        <v>5520</v>
      </c>
      <c r="AO1857" s="121">
        <v>5520</v>
      </c>
      <c r="AP1857" s="121">
        <v>5520</v>
      </c>
      <c r="AQ1857" s="121">
        <v>5520</v>
      </c>
      <c r="AR1857" s="121">
        <v>5520</v>
      </c>
      <c r="AS1857" s="121">
        <v>5520</v>
      </c>
      <c r="AT1857" s="121">
        <v>5520</v>
      </c>
      <c r="AU1857" s="121">
        <v>5520</v>
      </c>
      <c r="AV1857" s="121">
        <v>5520</v>
      </c>
      <c r="AW1857" s="121">
        <v>5520</v>
      </c>
      <c r="AX1857" s="122">
        <v>5520</v>
      </c>
    </row>
    <row r="1858" spans="1:50">
      <c r="A1858" s="212"/>
      <c r="B1858" s="215"/>
      <c r="C1858" s="210"/>
      <c r="D1858" s="52" t="s">
        <v>25</v>
      </c>
      <c r="E1858" s="73" t="str">
        <f>A1851&amp;"/"&amp;B1851&amp;"/"&amp;C1857&amp;"/"&amp;D1858</f>
        <v>Lignite fired power plants/Integrated gasification combined cycle/CHP with CCS/M</v>
      </c>
      <c r="F1858" s="91" t="str">
        <f>A1851</f>
        <v>Lignite fired power plants</v>
      </c>
      <c r="G1858" s="91" t="str">
        <f>B1851</f>
        <v>Integrated gasification combined cycle</v>
      </c>
      <c r="H1858" s="91" t="str">
        <f>C1857</f>
        <v>CHP with CCS</v>
      </c>
      <c r="I1858" s="70" t="str">
        <f t="shared" si="92"/>
        <v>M</v>
      </c>
      <c r="J1858" s="123" t="s">
        <v>99</v>
      </c>
      <c r="K1858" s="123" t="s">
        <v>99</v>
      </c>
      <c r="L1858" s="123" t="s">
        <v>99</v>
      </c>
      <c r="M1858" s="123" t="s">
        <v>99</v>
      </c>
      <c r="N1858" s="123" t="s">
        <v>99</v>
      </c>
      <c r="O1858" s="123" t="s">
        <v>99</v>
      </c>
      <c r="P1858" s="123" t="s">
        <v>99</v>
      </c>
      <c r="Q1858" s="123" t="s">
        <v>99</v>
      </c>
      <c r="R1858" s="123" t="s">
        <v>99</v>
      </c>
      <c r="S1858" s="123" t="s">
        <v>99</v>
      </c>
      <c r="T1858" s="123" t="s">
        <v>99</v>
      </c>
      <c r="U1858" s="123" t="s">
        <v>99</v>
      </c>
      <c r="V1858" s="123" t="s">
        <v>99</v>
      </c>
      <c r="W1858" s="123" t="s">
        <v>99</v>
      </c>
      <c r="X1858" s="123" t="s">
        <v>99</v>
      </c>
      <c r="Y1858" s="123" t="s">
        <v>99</v>
      </c>
      <c r="Z1858" s="123" t="s">
        <v>99</v>
      </c>
      <c r="AA1858" s="123" t="s">
        <v>99</v>
      </c>
      <c r="AB1858" s="123" t="s">
        <v>99</v>
      </c>
      <c r="AC1858" s="123" t="s">
        <v>99</v>
      </c>
      <c r="AD1858" s="123" t="s">
        <v>99</v>
      </c>
      <c r="AE1858" s="123">
        <v>3312</v>
      </c>
      <c r="AF1858" s="123">
        <v>3312</v>
      </c>
      <c r="AG1858" s="123">
        <v>3312</v>
      </c>
      <c r="AH1858" s="123">
        <v>3312</v>
      </c>
      <c r="AI1858" s="123">
        <v>3312</v>
      </c>
      <c r="AJ1858" s="123">
        <v>3312</v>
      </c>
      <c r="AK1858" s="123">
        <v>3312</v>
      </c>
      <c r="AL1858" s="123">
        <v>3312</v>
      </c>
      <c r="AM1858" s="123">
        <v>3312</v>
      </c>
      <c r="AN1858" s="123">
        <v>3312</v>
      </c>
      <c r="AO1858" s="123">
        <v>3312</v>
      </c>
      <c r="AP1858" s="123">
        <v>3312</v>
      </c>
      <c r="AQ1858" s="123">
        <v>3312</v>
      </c>
      <c r="AR1858" s="123">
        <v>3312</v>
      </c>
      <c r="AS1858" s="123">
        <v>3312</v>
      </c>
      <c r="AT1858" s="123">
        <v>3312</v>
      </c>
      <c r="AU1858" s="123">
        <v>3312</v>
      </c>
      <c r="AV1858" s="123">
        <v>3312</v>
      </c>
      <c r="AW1858" s="123">
        <v>3312</v>
      </c>
      <c r="AX1858" s="124">
        <v>3312</v>
      </c>
    </row>
    <row r="1859" spans="1:50">
      <c r="A1859" s="212"/>
      <c r="B1859" s="214" t="s">
        <v>44</v>
      </c>
      <c r="C1859" s="209" t="s">
        <v>36</v>
      </c>
      <c r="D1859" s="67" t="s">
        <v>24</v>
      </c>
      <c r="E1859" s="87" t="str">
        <f>A1851&amp;"/"&amp;B1859&amp;"/"&amp;C1859&amp;"/"&amp;D1859</f>
        <v>Lignite fired power plants/Supercritical steam turbine/Electricity only/L</v>
      </c>
      <c r="F1859" s="55" t="str">
        <f>A1851</f>
        <v>Lignite fired power plants</v>
      </c>
      <c r="G1859" s="55" t="str">
        <f>B1859</f>
        <v>Supercritical steam turbine</v>
      </c>
      <c r="H1859" s="55" t="str">
        <f>C1859</f>
        <v>Electricity only</v>
      </c>
      <c r="I1859" s="85" t="str">
        <f t="shared" si="92"/>
        <v>L</v>
      </c>
      <c r="J1859" s="125">
        <v>6750</v>
      </c>
      <c r="K1859" s="125">
        <v>6750</v>
      </c>
      <c r="L1859" s="125">
        <v>6750</v>
      </c>
      <c r="M1859" s="125">
        <v>6750</v>
      </c>
      <c r="N1859" s="125">
        <v>6750</v>
      </c>
      <c r="O1859" s="125">
        <v>6750</v>
      </c>
      <c r="P1859" s="125">
        <v>6750</v>
      </c>
      <c r="Q1859" s="125">
        <v>6750</v>
      </c>
      <c r="R1859" s="125">
        <v>6750</v>
      </c>
      <c r="S1859" s="125">
        <v>6750</v>
      </c>
      <c r="T1859" s="125">
        <v>6750</v>
      </c>
      <c r="U1859" s="125">
        <v>6750</v>
      </c>
      <c r="V1859" s="125">
        <v>6750</v>
      </c>
      <c r="W1859" s="125">
        <v>6750</v>
      </c>
      <c r="X1859" s="125">
        <v>6750</v>
      </c>
      <c r="Y1859" s="125">
        <v>6750</v>
      </c>
      <c r="Z1859" s="125">
        <v>6750</v>
      </c>
      <c r="AA1859" s="125">
        <v>6750</v>
      </c>
      <c r="AB1859" s="125">
        <v>6750</v>
      </c>
      <c r="AC1859" s="125">
        <v>6750</v>
      </c>
      <c r="AD1859" s="125">
        <v>6750</v>
      </c>
      <c r="AE1859" s="125">
        <v>6750</v>
      </c>
      <c r="AF1859" s="125">
        <v>6750</v>
      </c>
      <c r="AG1859" s="125">
        <v>6750</v>
      </c>
      <c r="AH1859" s="125">
        <v>6750</v>
      </c>
      <c r="AI1859" s="125">
        <v>6750</v>
      </c>
      <c r="AJ1859" s="125">
        <v>6750</v>
      </c>
      <c r="AK1859" s="125">
        <v>6750</v>
      </c>
      <c r="AL1859" s="125">
        <v>6750</v>
      </c>
      <c r="AM1859" s="125">
        <v>6750</v>
      </c>
      <c r="AN1859" s="125">
        <v>6750</v>
      </c>
      <c r="AO1859" s="125">
        <v>6750</v>
      </c>
      <c r="AP1859" s="125">
        <v>6750</v>
      </c>
      <c r="AQ1859" s="125">
        <v>6750</v>
      </c>
      <c r="AR1859" s="125">
        <v>6750</v>
      </c>
      <c r="AS1859" s="125">
        <v>6750</v>
      </c>
      <c r="AT1859" s="125">
        <v>6750</v>
      </c>
      <c r="AU1859" s="125">
        <v>6750</v>
      </c>
      <c r="AV1859" s="125">
        <v>6750</v>
      </c>
      <c r="AW1859" s="125">
        <v>6750</v>
      </c>
      <c r="AX1859" s="126">
        <v>6750</v>
      </c>
    </row>
    <row r="1860" spans="1:50">
      <c r="A1860" s="212"/>
      <c r="B1860" s="215"/>
      <c r="C1860" s="216"/>
      <c r="D1860" s="52" t="s">
        <v>25</v>
      </c>
      <c r="E1860" s="86" t="str">
        <f>A1851&amp;"/"&amp;B1859&amp;"/"&amp;C1859&amp;"/"&amp;D1860</f>
        <v>Lignite fired power plants/Supercritical steam turbine/Electricity only/M</v>
      </c>
      <c r="F1860" s="61" t="str">
        <f>A1851</f>
        <v>Lignite fired power plants</v>
      </c>
      <c r="G1860" s="61" t="str">
        <f>B1859</f>
        <v>Supercritical steam turbine</v>
      </c>
      <c r="H1860" s="61" t="str">
        <f>C1859</f>
        <v>Electricity only</v>
      </c>
      <c r="I1860" s="84" t="str">
        <f t="shared" si="92"/>
        <v>M</v>
      </c>
      <c r="J1860" s="121">
        <v>4860</v>
      </c>
      <c r="K1860" s="121">
        <v>4860</v>
      </c>
      <c r="L1860" s="121">
        <v>4860</v>
      </c>
      <c r="M1860" s="121">
        <v>4860</v>
      </c>
      <c r="N1860" s="121">
        <v>4860</v>
      </c>
      <c r="O1860" s="121">
        <v>4860</v>
      </c>
      <c r="P1860" s="121">
        <v>4860</v>
      </c>
      <c r="Q1860" s="121">
        <v>4860</v>
      </c>
      <c r="R1860" s="121">
        <v>4860</v>
      </c>
      <c r="S1860" s="121">
        <v>4860</v>
      </c>
      <c r="T1860" s="121">
        <v>4860</v>
      </c>
      <c r="U1860" s="121">
        <v>4860</v>
      </c>
      <c r="V1860" s="121">
        <v>4860</v>
      </c>
      <c r="W1860" s="121">
        <v>4860</v>
      </c>
      <c r="X1860" s="121">
        <v>4860</v>
      </c>
      <c r="Y1860" s="121">
        <v>4860</v>
      </c>
      <c r="Z1860" s="121">
        <v>4860</v>
      </c>
      <c r="AA1860" s="121">
        <v>4860</v>
      </c>
      <c r="AB1860" s="121">
        <v>4860</v>
      </c>
      <c r="AC1860" s="121">
        <v>4860</v>
      </c>
      <c r="AD1860" s="121">
        <v>4860</v>
      </c>
      <c r="AE1860" s="121">
        <v>4860</v>
      </c>
      <c r="AF1860" s="121">
        <v>4860</v>
      </c>
      <c r="AG1860" s="121">
        <v>4860</v>
      </c>
      <c r="AH1860" s="121">
        <v>4860</v>
      </c>
      <c r="AI1860" s="121">
        <v>4860</v>
      </c>
      <c r="AJ1860" s="121">
        <v>4860</v>
      </c>
      <c r="AK1860" s="121">
        <v>4860</v>
      </c>
      <c r="AL1860" s="121">
        <v>4860</v>
      </c>
      <c r="AM1860" s="121">
        <v>4860</v>
      </c>
      <c r="AN1860" s="121">
        <v>4860</v>
      </c>
      <c r="AO1860" s="121">
        <v>4860</v>
      </c>
      <c r="AP1860" s="121">
        <v>4860</v>
      </c>
      <c r="AQ1860" s="121">
        <v>4860</v>
      </c>
      <c r="AR1860" s="121">
        <v>4860</v>
      </c>
      <c r="AS1860" s="121">
        <v>4860</v>
      </c>
      <c r="AT1860" s="121">
        <v>4860</v>
      </c>
      <c r="AU1860" s="121">
        <v>4860</v>
      </c>
      <c r="AV1860" s="121">
        <v>4860</v>
      </c>
      <c r="AW1860" s="121">
        <v>4860</v>
      </c>
      <c r="AX1860" s="122">
        <v>4860</v>
      </c>
    </row>
    <row r="1861" spans="1:50">
      <c r="A1861" s="212"/>
      <c r="B1861" s="215"/>
      <c r="C1861" s="217" t="s">
        <v>26</v>
      </c>
      <c r="D1861" s="83" t="s">
        <v>24</v>
      </c>
      <c r="E1861" s="56" t="str">
        <f>A1851&amp;"/"&amp;B1859&amp;"/"&amp;C1861&amp;"/"&amp;D1861</f>
        <v>Lignite fired power plants/Supercritical steam turbine/CHP/L</v>
      </c>
      <c r="F1861" s="103" t="str">
        <f>A1851</f>
        <v>Lignite fired power plants</v>
      </c>
      <c r="G1861" s="103" t="str">
        <f>B1859</f>
        <v>Supercritical steam turbine</v>
      </c>
      <c r="H1861" s="103" t="str">
        <f>C1861</f>
        <v>CHP</v>
      </c>
      <c r="I1861" s="104" t="str">
        <f t="shared" si="92"/>
        <v>L</v>
      </c>
      <c r="J1861" s="127">
        <v>5400</v>
      </c>
      <c r="K1861" s="127">
        <v>5400</v>
      </c>
      <c r="L1861" s="127">
        <v>5400</v>
      </c>
      <c r="M1861" s="127">
        <v>5400</v>
      </c>
      <c r="N1861" s="127">
        <v>5400</v>
      </c>
      <c r="O1861" s="127">
        <v>5400</v>
      </c>
      <c r="P1861" s="127">
        <v>5400</v>
      </c>
      <c r="Q1861" s="127">
        <v>5400</v>
      </c>
      <c r="R1861" s="127">
        <v>5400</v>
      </c>
      <c r="S1861" s="127">
        <v>5400</v>
      </c>
      <c r="T1861" s="127">
        <v>5400</v>
      </c>
      <c r="U1861" s="127">
        <v>5400</v>
      </c>
      <c r="V1861" s="127">
        <v>5400</v>
      </c>
      <c r="W1861" s="127">
        <v>5400</v>
      </c>
      <c r="X1861" s="127">
        <v>5400</v>
      </c>
      <c r="Y1861" s="127">
        <v>5400</v>
      </c>
      <c r="Z1861" s="127">
        <v>5400</v>
      </c>
      <c r="AA1861" s="127">
        <v>5400</v>
      </c>
      <c r="AB1861" s="127">
        <v>5400</v>
      </c>
      <c r="AC1861" s="127">
        <v>5400</v>
      </c>
      <c r="AD1861" s="127">
        <v>5400</v>
      </c>
      <c r="AE1861" s="127">
        <v>5400</v>
      </c>
      <c r="AF1861" s="127">
        <v>5400</v>
      </c>
      <c r="AG1861" s="127">
        <v>5400</v>
      </c>
      <c r="AH1861" s="127">
        <v>5400</v>
      </c>
      <c r="AI1861" s="127">
        <v>5400</v>
      </c>
      <c r="AJ1861" s="127">
        <v>5400</v>
      </c>
      <c r="AK1861" s="127">
        <v>5400</v>
      </c>
      <c r="AL1861" s="127">
        <v>5400</v>
      </c>
      <c r="AM1861" s="127">
        <v>5400</v>
      </c>
      <c r="AN1861" s="127">
        <v>5400</v>
      </c>
      <c r="AO1861" s="127">
        <v>5400</v>
      </c>
      <c r="AP1861" s="127">
        <v>5400</v>
      </c>
      <c r="AQ1861" s="127">
        <v>5400</v>
      </c>
      <c r="AR1861" s="127">
        <v>5400</v>
      </c>
      <c r="AS1861" s="127">
        <v>5400</v>
      </c>
      <c r="AT1861" s="127">
        <v>5400</v>
      </c>
      <c r="AU1861" s="127">
        <v>5400</v>
      </c>
      <c r="AV1861" s="127">
        <v>5400</v>
      </c>
      <c r="AW1861" s="127">
        <v>5400</v>
      </c>
      <c r="AX1861" s="128">
        <v>5400</v>
      </c>
    </row>
    <row r="1862" spans="1:50">
      <c r="A1862" s="212"/>
      <c r="B1862" s="215"/>
      <c r="C1862" s="216"/>
      <c r="D1862" s="106" t="s">
        <v>25</v>
      </c>
      <c r="E1862" s="107" t="str">
        <f>A1851&amp;"/"&amp;B1859&amp;"/"&amp;C1861&amp;"/"&amp;D1862</f>
        <v>Lignite fired power plants/Supercritical steam turbine/CHP/M</v>
      </c>
      <c r="F1862" s="108" t="str">
        <f>A1851</f>
        <v>Lignite fired power plants</v>
      </c>
      <c r="G1862" s="108" t="str">
        <f>B1859</f>
        <v>Supercritical steam turbine</v>
      </c>
      <c r="H1862" s="108" t="str">
        <f>C1861</f>
        <v>CHP</v>
      </c>
      <c r="I1862" s="109" t="str">
        <f t="shared" si="92"/>
        <v>M</v>
      </c>
      <c r="J1862" s="129">
        <v>3915</v>
      </c>
      <c r="K1862" s="129">
        <v>3915</v>
      </c>
      <c r="L1862" s="129">
        <v>3915</v>
      </c>
      <c r="M1862" s="129">
        <v>3915</v>
      </c>
      <c r="N1862" s="129">
        <v>3915</v>
      </c>
      <c r="O1862" s="129">
        <v>3915</v>
      </c>
      <c r="P1862" s="129">
        <v>3915</v>
      </c>
      <c r="Q1862" s="129">
        <v>3915</v>
      </c>
      <c r="R1862" s="129">
        <v>3915</v>
      </c>
      <c r="S1862" s="129">
        <v>3915</v>
      </c>
      <c r="T1862" s="129">
        <v>3915</v>
      </c>
      <c r="U1862" s="129">
        <v>3915</v>
      </c>
      <c r="V1862" s="129">
        <v>3915</v>
      </c>
      <c r="W1862" s="129">
        <v>3915</v>
      </c>
      <c r="X1862" s="129">
        <v>3915</v>
      </c>
      <c r="Y1862" s="129">
        <v>3915</v>
      </c>
      <c r="Z1862" s="129">
        <v>3915</v>
      </c>
      <c r="AA1862" s="129">
        <v>3915</v>
      </c>
      <c r="AB1862" s="129">
        <v>3915</v>
      </c>
      <c r="AC1862" s="129">
        <v>3915</v>
      </c>
      <c r="AD1862" s="129">
        <v>3915</v>
      </c>
      <c r="AE1862" s="129">
        <v>3915</v>
      </c>
      <c r="AF1862" s="129">
        <v>3915</v>
      </c>
      <c r="AG1862" s="129">
        <v>3915</v>
      </c>
      <c r="AH1862" s="129">
        <v>3915</v>
      </c>
      <c r="AI1862" s="129">
        <v>3915</v>
      </c>
      <c r="AJ1862" s="129">
        <v>3915</v>
      </c>
      <c r="AK1862" s="129">
        <v>3915</v>
      </c>
      <c r="AL1862" s="129">
        <v>3915</v>
      </c>
      <c r="AM1862" s="129">
        <v>3915</v>
      </c>
      <c r="AN1862" s="129">
        <v>3915</v>
      </c>
      <c r="AO1862" s="129">
        <v>3915</v>
      </c>
      <c r="AP1862" s="129">
        <v>3915</v>
      </c>
      <c r="AQ1862" s="129">
        <v>3915</v>
      </c>
      <c r="AR1862" s="129">
        <v>3915</v>
      </c>
      <c r="AS1862" s="129">
        <v>3915</v>
      </c>
      <c r="AT1862" s="129">
        <v>3915</v>
      </c>
      <c r="AU1862" s="129">
        <v>3915</v>
      </c>
      <c r="AV1862" s="129">
        <v>3915</v>
      </c>
      <c r="AW1862" s="129">
        <v>3915</v>
      </c>
      <c r="AX1862" s="130">
        <v>3915</v>
      </c>
    </row>
    <row r="1863" spans="1:50">
      <c r="A1863" s="212"/>
      <c r="B1863" s="215"/>
      <c r="C1863" s="217" t="s">
        <v>42</v>
      </c>
      <c r="D1863" s="83" t="s">
        <v>24</v>
      </c>
      <c r="E1863" s="56" t="str">
        <f>A1851&amp;"/"&amp;B1859&amp;"/"&amp;C1863&amp;"/"&amp;D1863</f>
        <v>Lignite fired power plants/Supercritical steam turbine/Electricity only with CCS/L</v>
      </c>
      <c r="F1863" s="103" t="str">
        <f>A1851</f>
        <v>Lignite fired power plants</v>
      </c>
      <c r="G1863" s="103" t="str">
        <f>B1859</f>
        <v>Supercritical steam turbine</v>
      </c>
      <c r="H1863" s="103" t="str">
        <f>C1863</f>
        <v>Electricity only with CCS</v>
      </c>
      <c r="I1863" s="104" t="str">
        <f t="shared" si="92"/>
        <v>L</v>
      </c>
      <c r="J1863" s="127" t="s">
        <v>99</v>
      </c>
      <c r="K1863" s="127" t="s">
        <v>99</v>
      </c>
      <c r="L1863" s="127" t="s">
        <v>99</v>
      </c>
      <c r="M1863" s="127" t="s">
        <v>99</v>
      </c>
      <c r="N1863" s="127" t="s">
        <v>99</v>
      </c>
      <c r="O1863" s="127" t="s">
        <v>99</v>
      </c>
      <c r="P1863" s="127" t="s">
        <v>99</v>
      </c>
      <c r="Q1863" s="127" t="s">
        <v>99</v>
      </c>
      <c r="R1863" s="127" t="s">
        <v>99</v>
      </c>
      <c r="S1863" s="127" t="s">
        <v>99</v>
      </c>
      <c r="T1863" s="127" t="s">
        <v>99</v>
      </c>
      <c r="U1863" s="127" t="s">
        <v>99</v>
      </c>
      <c r="V1863" s="127" t="s">
        <v>99</v>
      </c>
      <c r="W1863" s="127" t="s">
        <v>99</v>
      </c>
      <c r="X1863" s="127" t="s">
        <v>99</v>
      </c>
      <c r="Y1863" s="127" t="s">
        <v>99</v>
      </c>
      <c r="Z1863" s="127" t="s">
        <v>99</v>
      </c>
      <c r="AA1863" s="127" t="s">
        <v>99</v>
      </c>
      <c r="AB1863" s="127" t="s">
        <v>99</v>
      </c>
      <c r="AC1863" s="127" t="s">
        <v>99</v>
      </c>
      <c r="AD1863" s="127" t="s">
        <v>99</v>
      </c>
      <c r="AE1863" s="127">
        <v>6750</v>
      </c>
      <c r="AF1863" s="127">
        <v>6750</v>
      </c>
      <c r="AG1863" s="127">
        <v>6750</v>
      </c>
      <c r="AH1863" s="127">
        <v>6750</v>
      </c>
      <c r="AI1863" s="127">
        <v>6750</v>
      </c>
      <c r="AJ1863" s="127">
        <v>6750</v>
      </c>
      <c r="AK1863" s="127">
        <v>6750</v>
      </c>
      <c r="AL1863" s="127">
        <v>6750</v>
      </c>
      <c r="AM1863" s="127">
        <v>6750</v>
      </c>
      <c r="AN1863" s="127">
        <v>6750</v>
      </c>
      <c r="AO1863" s="127">
        <v>6750</v>
      </c>
      <c r="AP1863" s="127">
        <v>6750</v>
      </c>
      <c r="AQ1863" s="127">
        <v>6750</v>
      </c>
      <c r="AR1863" s="127">
        <v>6750</v>
      </c>
      <c r="AS1863" s="127">
        <v>6750</v>
      </c>
      <c r="AT1863" s="127">
        <v>6750</v>
      </c>
      <c r="AU1863" s="127">
        <v>6750</v>
      </c>
      <c r="AV1863" s="127">
        <v>6750</v>
      </c>
      <c r="AW1863" s="127">
        <v>6750</v>
      </c>
      <c r="AX1863" s="128">
        <v>6750</v>
      </c>
    </row>
    <row r="1864" spans="1:50">
      <c r="A1864" s="212"/>
      <c r="B1864" s="215"/>
      <c r="C1864" s="216"/>
      <c r="D1864" s="106" t="s">
        <v>25</v>
      </c>
      <c r="E1864" s="107" t="str">
        <f>A1851&amp;"/"&amp;B1859&amp;"/"&amp;C1863&amp;"/"&amp;D1864</f>
        <v>Lignite fired power plants/Supercritical steam turbine/Electricity only with CCS/M</v>
      </c>
      <c r="F1864" s="108" t="str">
        <f>A1851</f>
        <v>Lignite fired power plants</v>
      </c>
      <c r="G1864" s="108" t="str">
        <f>B1859</f>
        <v>Supercritical steam turbine</v>
      </c>
      <c r="H1864" s="108" t="str">
        <f>C1863</f>
        <v>Electricity only with CCS</v>
      </c>
      <c r="I1864" s="109" t="str">
        <f t="shared" si="92"/>
        <v>M</v>
      </c>
      <c r="J1864" s="129" t="s">
        <v>99</v>
      </c>
      <c r="K1864" s="129" t="s">
        <v>99</v>
      </c>
      <c r="L1864" s="129" t="s">
        <v>99</v>
      </c>
      <c r="M1864" s="129" t="s">
        <v>99</v>
      </c>
      <c r="N1864" s="129" t="s">
        <v>99</v>
      </c>
      <c r="O1864" s="129" t="s">
        <v>99</v>
      </c>
      <c r="P1864" s="129" t="s">
        <v>99</v>
      </c>
      <c r="Q1864" s="129" t="s">
        <v>99</v>
      </c>
      <c r="R1864" s="129" t="s">
        <v>99</v>
      </c>
      <c r="S1864" s="129" t="s">
        <v>99</v>
      </c>
      <c r="T1864" s="129" t="s">
        <v>99</v>
      </c>
      <c r="U1864" s="129" t="s">
        <v>99</v>
      </c>
      <c r="V1864" s="129" t="s">
        <v>99</v>
      </c>
      <c r="W1864" s="129" t="s">
        <v>99</v>
      </c>
      <c r="X1864" s="129" t="s">
        <v>99</v>
      </c>
      <c r="Y1864" s="129" t="s">
        <v>99</v>
      </c>
      <c r="Z1864" s="129" t="s">
        <v>99</v>
      </c>
      <c r="AA1864" s="129" t="s">
        <v>99</v>
      </c>
      <c r="AB1864" s="129" t="s">
        <v>99</v>
      </c>
      <c r="AC1864" s="129" t="s">
        <v>99</v>
      </c>
      <c r="AD1864" s="129" t="s">
        <v>99</v>
      </c>
      <c r="AE1864" s="129">
        <v>4860</v>
      </c>
      <c r="AF1864" s="129">
        <v>4860</v>
      </c>
      <c r="AG1864" s="129">
        <v>4860</v>
      </c>
      <c r="AH1864" s="129">
        <v>4860</v>
      </c>
      <c r="AI1864" s="129">
        <v>4860</v>
      </c>
      <c r="AJ1864" s="129">
        <v>4860</v>
      </c>
      <c r="AK1864" s="129">
        <v>4860</v>
      </c>
      <c r="AL1864" s="129">
        <v>4860</v>
      </c>
      <c r="AM1864" s="129">
        <v>4860</v>
      </c>
      <c r="AN1864" s="129">
        <v>4860</v>
      </c>
      <c r="AO1864" s="129">
        <v>4860</v>
      </c>
      <c r="AP1864" s="129">
        <v>4860</v>
      </c>
      <c r="AQ1864" s="129">
        <v>4860</v>
      </c>
      <c r="AR1864" s="129">
        <v>4860</v>
      </c>
      <c r="AS1864" s="129">
        <v>4860</v>
      </c>
      <c r="AT1864" s="129">
        <v>4860</v>
      </c>
      <c r="AU1864" s="129">
        <v>4860</v>
      </c>
      <c r="AV1864" s="129">
        <v>4860</v>
      </c>
      <c r="AW1864" s="129">
        <v>4860</v>
      </c>
      <c r="AX1864" s="130">
        <v>4860</v>
      </c>
    </row>
    <row r="1865" spans="1:50">
      <c r="A1865" s="212"/>
      <c r="B1865" s="215"/>
      <c r="C1865" s="217" t="s">
        <v>43</v>
      </c>
      <c r="D1865" s="52" t="s">
        <v>24</v>
      </c>
      <c r="E1865" s="86" t="str">
        <f>A1851&amp;"/"&amp;B1859&amp;"/"&amp;C1865&amp;"/"&amp;D1865</f>
        <v>Lignite fired power plants/Supercritical steam turbine/CHP with CCS/L</v>
      </c>
      <c r="F1865" s="61" t="str">
        <f>A1851</f>
        <v>Lignite fired power plants</v>
      </c>
      <c r="G1865" s="61" t="str">
        <f>B1859</f>
        <v>Supercritical steam turbine</v>
      </c>
      <c r="H1865" s="61" t="str">
        <f>C1865</f>
        <v>CHP with CCS</v>
      </c>
      <c r="I1865" s="84" t="str">
        <f t="shared" si="92"/>
        <v>L</v>
      </c>
      <c r="J1865" s="121" t="s">
        <v>99</v>
      </c>
      <c r="K1865" s="121" t="s">
        <v>99</v>
      </c>
      <c r="L1865" s="121" t="s">
        <v>99</v>
      </c>
      <c r="M1865" s="121" t="s">
        <v>99</v>
      </c>
      <c r="N1865" s="121" t="s">
        <v>99</v>
      </c>
      <c r="O1865" s="121" t="s">
        <v>99</v>
      </c>
      <c r="P1865" s="121" t="s">
        <v>99</v>
      </c>
      <c r="Q1865" s="121" t="s">
        <v>99</v>
      </c>
      <c r="R1865" s="121" t="s">
        <v>99</v>
      </c>
      <c r="S1865" s="121" t="s">
        <v>99</v>
      </c>
      <c r="T1865" s="121" t="s">
        <v>99</v>
      </c>
      <c r="U1865" s="121" t="s">
        <v>99</v>
      </c>
      <c r="V1865" s="121" t="s">
        <v>99</v>
      </c>
      <c r="W1865" s="121" t="s">
        <v>99</v>
      </c>
      <c r="X1865" s="121" t="s">
        <v>99</v>
      </c>
      <c r="Y1865" s="121" t="s">
        <v>99</v>
      </c>
      <c r="Z1865" s="121" t="s">
        <v>99</v>
      </c>
      <c r="AA1865" s="121" t="s">
        <v>99</v>
      </c>
      <c r="AB1865" s="121" t="s">
        <v>99</v>
      </c>
      <c r="AC1865" s="121" t="s">
        <v>99</v>
      </c>
      <c r="AD1865" s="121" t="s">
        <v>99</v>
      </c>
      <c r="AE1865" s="121">
        <v>5400</v>
      </c>
      <c r="AF1865" s="121">
        <v>5400</v>
      </c>
      <c r="AG1865" s="121">
        <v>5400</v>
      </c>
      <c r="AH1865" s="121">
        <v>5400</v>
      </c>
      <c r="AI1865" s="121">
        <v>5400</v>
      </c>
      <c r="AJ1865" s="121">
        <v>5400</v>
      </c>
      <c r="AK1865" s="121">
        <v>5400</v>
      </c>
      <c r="AL1865" s="121">
        <v>5400</v>
      </c>
      <c r="AM1865" s="121">
        <v>5400</v>
      </c>
      <c r="AN1865" s="121">
        <v>5400</v>
      </c>
      <c r="AO1865" s="121">
        <v>5400</v>
      </c>
      <c r="AP1865" s="121">
        <v>5400</v>
      </c>
      <c r="AQ1865" s="121">
        <v>5400</v>
      </c>
      <c r="AR1865" s="121">
        <v>5400</v>
      </c>
      <c r="AS1865" s="121">
        <v>5400</v>
      </c>
      <c r="AT1865" s="121">
        <v>5400</v>
      </c>
      <c r="AU1865" s="121">
        <v>5400</v>
      </c>
      <c r="AV1865" s="121">
        <v>5400</v>
      </c>
      <c r="AW1865" s="121">
        <v>5400</v>
      </c>
      <c r="AX1865" s="122">
        <v>5400</v>
      </c>
    </row>
    <row r="1866" spans="1:50">
      <c r="A1866" s="212"/>
      <c r="B1866" s="218"/>
      <c r="C1866" s="210"/>
      <c r="D1866" s="93" t="s">
        <v>25</v>
      </c>
      <c r="E1866" s="73" t="str">
        <f>A1851&amp;"/"&amp;B1859&amp;"/"&amp;C1865&amp;"/"&amp;D1866</f>
        <v>Lignite fired power plants/Supercritical steam turbine/CHP with CCS/M</v>
      </c>
      <c r="F1866" s="91" t="str">
        <f>A1851</f>
        <v>Lignite fired power plants</v>
      </c>
      <c r="G1866" s="91" t="str">
        <f>B1859</f>
        <v>Supercritical steam turbine</v>
      </c>
      <c r="H1866" s="91" t="str">
        <f>C1865</f>
        <v>CHP with CCS</v>
      </c>
      <c r="I1866" s="70" t="str">
        <f t="shared" si="92"/>
        <v>M</v>
      </c>
      <c r="J1866" s="123" t="s">
        <v>99</v>
      </c>
      <c r="K1866" s="123" t="s">
        <v>99</v>
      </c>
      <c r="L1866" s="123" t="s">
        <v>99</v>
      </c>
      <c r="M1866" s="123" t="s">
        <v>99</v>
      </c>
      <c r="N1866" s="123" t="s">
        <v>99</v>
      </c>
      <c r="O1866" s="123" t="s">
        <v>99</v>
      </c>
      <c r="P1866" s="123" t="s">
        <v>99</v>
      </c>
      <c r="Q1866" s="123" t="s">
        <v>99</v>
      </c>
      <c r="R1866" s="123" t="s">
        <v>99</v>
      </c>
      <c r="S1866" s="123" t="s">
        <v>99</v>
      </c>
      <c r="T1866" s="123" t="s">
        <v>99</v>
      </c>
      <c r="U1866" s="123" t="s">
        <v>99</v>
      </c>
      <c r="V1866" s="123" t="s">
        <v>99</v>
      </c>
      <c r="W1866" s="123" t="s">
        <v>99</v>
      </c>
      <c r="X1866" s="123" t="s">
        <v>99</v>
      </c>
      <c r="Y1866" s="123" t="s">
        <v>99</v>
      </c>
      <c r="Z1866" s="123" t="s">
        <v>99</v>
      </c>
      <c r="AA1866" s="123" t="s">
        <v>99</v>
      </c>
      <c r="AB1866" s="123" t="s">
        <v>99</v>
      </c>
      <c r="AC1866" s="123" t="s">
        <v>99</v>
      </c>
      <c r="AD1866" s="123" t="s">
        <v>99</v>
      </c>
      <c r="AE1866" s="123">
        <v>3915</v>
      </c>
      <c r="AF1866" s="123">
        <v>3915</v>
      </c>
      <c r="AG1866" s="123">
        <v>3915</v>
      </c>
      <c r="AH1866" s="123">
        <v>3915</v>
      </c>
      <c r="AI1866" s="123">
        <v>3915</v>
      </c>
      <c r="AJ1866" s="123">
        <v>3915</v>
      </c>
      <c r="AK1866" s="123">
        <v>3915</v>
      </c>
      <c r="AL1866" s="123">
        <v>3915</v>
      </c>
      <c r="AM1866" s="123">
        <v>3915</v>
      </c>
      <c r="AN1866" s="123">
        <v>3915</v>
      </c>
      <c r="AO1866" s="123">
        <v>3915</v>
      </c>
      <c r="AP1866" s="123">
        <v>3915</v>
      </c>
      <c r="AQ1866" s="123">
        <v>3915</v>
      </c>
      <c r="AR1866" s="123">
        <v>3915</v>
      </c>
      <c r="AS1866" s="123">
        <v>3915</v>
      </c>
      <c r="AT1866" s="123">
        <v>3915</v>
      </c>
      <c r="AU1866" s="123">
        <v>3915</v>
      </c>
      <c r="AV1866" s="123">
        <v>3915</v>
      </c>
      <c r="AW1866" s="123">
        <v>3915</v>
      </c>
      <c r="AX1866" s="124">
        <v>3915</v>
      </c>
    </row>
    <row r="1867" spans="1:50">
      <c r="A1867" s="212"/>
      <c r="B1867" s="214" t="s">
        <v>45</v>
      </c>
      <c r="C1867" s="209" t="s">
        <v>36</v>
      </c>
      <c r="D1867" s="67" t="s">
        <v>24</v>
      </c>
      <c r="E1867" s="87" t="str">
        <f>A1851&amp;"/"&amp;B1867&amp;"/"&amp;C1867&amp;"/"&amp;D1867</f>
        <v>Lignite fired power plants/Fluidized bed combustion/Electricity only/L</v>
      </c>
      <c r="F1867" s="55" t="str">
        <f>A1851</f>
        <v>Lignite fired power plants</v>
      </c>
      <c r="G1867" s="55" t="str">
        <f>B1867</f>
        <v>Fluidized bed combustion</v>
      </c>
      <c r="H1867" s="55" t="str">
        <f>C1867</f>
        <v>Electricity only</v>
      </c>
      <c r="I1867" s="85" t="str">
        <f t="shared" si="92"/>
        <v>L</v>
      </c>
      <c r="J1867" s="125">
        <v>6300</v>
      </c>
      <c r="K1867" s="125">
        <v>6300</v>
      </c>
      <c r="L1867" s="125">
        <v>6300</v>
      </c>
      <c r="M1867" s="125">
        <v>6300</v>
      </c>
      <c r="N1867" s="125">
        <v>6300</v>
      </c>
      <c r="O1867" s="125">
        <v>6300</v>
      </c>
      <c r="P1867" s="125">
        <v>6300</v>
      </c>
      <c r="Q1867" s="125">
        <v>6300</v>
      </c>
      <c r="R1867" s="125">
        <v>6300</v>
      </c>
      <c r="S1867" s="125">
        <v>6300</v>
      </c>
      <c r="T1867" s="125">
        <v>6300</v>
      </c>
      <c r="U1867" s="125">
        <v>6300</v>
      </c>
      <c r="V1867" s="125">
        <v>6300</v>
      </c>
      <c r="W1867" s="125">
        <v>6300</v>
      </c>
      <c r="X1867" s="125">
        <v>6300</v>
      </c>
      <c r="Y1867" s="125">
        <v>6300</v>
      </c>
      <c r="Z1867" s="125">
        <v>6300</v>
      </c>
      <c r="AA1867" s="125">
        <v>6300</v>
      </c>
      <c r="AB1867" s="125">
        <v>6300</v>
      </c>
      <c r="AC1867" s="125">
        <v>6300</v>
      </c>
      <c r="AD1867" s="125">
        <v>6300</v>
      </c>
      <c r="AE1867" s="125">
        <v>6300</v>
      </c>
      <c r="AF1867" s="125">
        <v>6300</v>
      </c>
      <c r="AG1867" s="125">
        <v>6300</v>
      </c>
      <c r="AH1867" s="125">
        <v>6300</v>
      </c>
      <c r="AI1867" s="125">
        <v>6300</v>
      </c>
      <c r="AJ1867" s="125">
        <v>6300</v>
      </c>
      <c r="AK1867" s="125">
        <v>6300</v>
      </c>
      <c r="AL1867" s="125">
        <v>6300</v>
      </c>
      <c r="AM1867" s="125">
        <v>6300</v>
      </c>
      <c r="AN1867" s="125">
        <v>6300</v>
      </c>
      <c r="AO1867" s="125">
        <v>6300</v>
      </c>
      <c r="AP1867" s="125">
        <v>6300</v>
      </c>
      <c r="AQ1867" s="125">
        <v>6300</v>
      </c>
      <c r="AR1867" s="125">
        <v>6300</v>
      </c>
      <c r="AS1867" s="125">
        <v>6300</v>
      </c>
      <c r="AT1867" s="125">
        <v>6300</v>
      </c>
      <c r="AU1867" s="125">
        <v>6300</v>
      </c>
      <c r="AV1867" s="125">
        <v>6300</v>
      </c>
      <c r="AW1867" s="125">
        <v>6300</v>
      </c>
      <c r="AX1867" s="126">
        <v>6300</v>
      </c>
    </row>
    <row r="1868" spans="1:50">
      <c r="A1868" s="212"/>
      <c r="B1868" s="215"/>
      <c r="C1868" s="206"/>
      <c r="D1868" s="52" t="s">
        <v>25</v>
      </c>
      <c r="E1868" s="86" t="str">
        <f>A1851&amp;"/"&amp;B1867&amp;"/"&amp;C1867&amp;"/"&amp;D1868</f>
        <v>Lignite fired power plants/Fluidized bed combustion/Electricity only/M</v>
      </c>
      <c r="F1868" s="61" t="str">
        <f>A1851</f>
        <v>Lignite fired power plants</v>
      </c>
      <c r="G1868" s="61" t="str">
        <f>B1867</f>
        <v>Fluidized bed combustion</v>
      </c>
      <c r="H1868" s="61" t="str">
        <f>C1867</f>
        <v>Electricity only</v>
      </c>
      <c r="I1868" s="84" t="str">
        <f t="shared" si="92"/>
        <v>M</v>
      </c>
      <c r="J1868" s="121">
        <v>4504.5</v>
      </c>
      <c r="K1868" s="121">
        <v>4504.5</v>
      </c>
      <c r="L1868" s="121">
        <v>4504.5</v>
      </c>
      <c r="M1868" s="121">
        <v>4504.5</v>
      </c>
      <c r="N1868" s="121">
        <v>4504.5</v>
      </c>
      <c r="O1868" s="121">
        <v>4504.5</v>
      </c>
      <c r="P1868" s="121">
        <v>4504.5</v>
      </c>
      <c r="Q1868" s="121">
        <v>4504.5</v>
      </c>
      <c r="R1868" s="121">
        <v>4504.5</v>
      </c>
      <c r="S1868" s="121">
        <v>4504.5</v>
      </c>
      <c r="T1868" s="121">
        <v>4504.5</v>
      </c>
      <c r="U1868" s="121">
        <v>4504.5</v>
      </c>
      <c r="V1868" s="121">
        <v>4504.5</v>
      </c>
      <c r="W1868" s="121">
        <v>4504.5</v>
      </c>
      <c r="X1868" s="121">
        <v>4504.5</v>
      </c>
      <c r="Y1868" s="121">
        <v>4504.5</v>
      </c>
      <c r="Z1868" s="121">
        <v>4504.5</v>
      </c>
      <c r="AA1868" s="121">
        <v>4504.5</v>
      </c>
      <c r="AB1868" s="121">
        <v>4504.5</v>
      </c>
      <c r="AC1868" s="121">
        <v>4504.5</v>
      </c>
      <c r="AD1868" s="121">
        <v>4504.5</v>
      </c>
      <c r="AE1868" s="121">
        <v>4504.5</v>
      </c>
      <c r="AF1868" s="121">
        <v>4504.5</v>
      </c>
      <c r="AG1868" s="121">
        <v>4504.5</v>
      </c>
      <c r="AH1868" s="121">
        <v>4504.5</v>
      </c>
      <c r="AI1868" s="121">
        <v>4504.5</v>
      </c>
      <c r="AJ1868" s="121">
        <v>4504.5</v>
      </c>
      <c r="AK1868" s="121">
        <v>4504.5</v>
      </c>
      <c r="AL1868" s="121">
        <v>4504.5</v>
      </c>
      <c r="AM1868" s="121">
        <v>4504.5</v>
      </c>
      <c r="AN1868" s="121">
        <v>4504.5</v>
      </c>
      <c r="AO1868" s="121">
        <v>4504.5</v>
      </c>
      <c r="AP1868" s="121">
        <v>4504.5</v>
      </c>
      <c r="AQ1868" s="121">
        <v>4504.5</v>
      </c>
      <c r="AR1868" s="121">
        <v>4504.5</v>
      </c>
      <c r="AS1868" s="121">
        <v>4504.5</v>
      </c>
      <c r="AT1868" s="121">
        <v>4504.5</v>
      </c>
      <c r="AU1868" s="121">
        <v>4504.5</v>
      </c>
      <c r="AV1868" s="121">
        <v>4504.5</v>
      </c>
      <c r="AW1868" s="121">
        <v>4504.5</v>
      </c>
      <c r="AX1868" s="122">
        <v>4504.5</v>
      </c>
    </row>
    <row r="1869" spans="1:50">
      <c r="A1869" s="212"/>
      <c r="B1869" s="215"/>
      <c r="C1869" s="216"/>
      <c r="D1869" s="52" t="s">
        <v>38</v>
      </c>
      <c r="E1869" s="86" t="str">
        <f>A1851&amp;"/"&amp;B1867&amp;"/"&amp;C1867&amp;"/"&amp;D1869</f>
        <v>Lignite fired power plants/Fluidized bed combustion/Electricity only/S</v>
      </c>
      <c r="F1869" s="61" t="str">
        <f>A1851</f>
        <v>Lignite fired power plants</v>
      </c>
      <c r="G1869" s="61" t="str">
        <f>B1867</f>
        <v>Fluidized bed combustion</v>
      </c>
      <c r="H1869" s="61" t="str">
        <f>C1867</f>
        <v>Electricity only</v>
      </c>
      <c r="I1869" s="84" t="str">
        <f t="shared" si="92"/>
        <v>S</v>
      </c>
      <c r="J1869" s="121">
        <v>3040.5375000000004</v>
      </c>
      <c r="K1869" s="121">
        <v>3040.5375000000004</v>
      </c>
      <c r="L1869" s="121">
        <v>3040.5375000000004</v>
      </c>
      <c r="M1869" s="121">
        <v>3040.5375000000004</v>
      </c>
      <c r="N1869" s="121">
        <v>3040.5375000000004</v>
      </c>
      <c r="O1869" s="121">
        <v>3040.5375000000004</v>
      </c>
      <c r="P1869" s="121">
        <v>3040.5375000000004</v>
      </c>
      <c r="Q1869" s="121">
        <v>3040.5375000000004</v>
      </c>
      <c r="R1869" s="121">
        <v>3040.5375000000004</v>
      </c>
      <c r="S1869" s="121">
        <v>3040.5375000000004</v>
      </c>
      <c r="T1869" s="121">
        <v>3040.5375000000004</v>
      </c>
      <c r="U1869" s="121">
        <v>3040.5375000000004</v>
      </c>
      <c r="V1869" s="121">
        <v>3040.5375000000004</v>
      </c>
      <c r="W1869" s="121">
        <v>3040.5375000000004</v>
      </c>
      <c r="X1869" s="121">
        <v>3040.5375000000004</v>
      </c>
      <c r="Y1869" s="121">
        <v>3040.5375000000004</v>
      </c>
      <c r="Z1869" s="121">
        <v>3040.5375000000004</v>
      </c>
      <c r="AA1869" s="121">
        <v>3040.5375000000004</v>
      </c>
      <c r="AB1869" s="121">
        <v>3040.5375000000004</v>
      </c>
      <c r="AC1869" s="121">
        <v>3040.5375000000004</v>
      </c>
      <c r="AD1869" s="121">
        <v>3040.5375000000004</v>
      </c>
      <c r="AE1869" s="121">
        <v>3040.5375000000004</v>
      </c>
      <c r="AF1869" s="121">
        <v>3040.5375000000004</v>
      </c>
      <c r="AG1869" s="121">
        <v>3040.5375000000004</v>
      </c>
      <c r="AH1869" s="121">
        <v>3040.5375000000004</v>
      </c>
      <c r="AI1869" s="121">
        <v>3040.5375000000004</v>
      </c>
      <c r="AJ1869" s="121">
        <v>3040.5375000000004</v>
      </c>
      <c r="AK1869" s="121">
        <v>3040.5375000000004</v>
      </c>
      <c r="AL1869" s="121">
        <v>3040.5375000000004</v>
      </c>
      <c r="AM1869" s="121">
        <v>3040.5375000000004</v>
      </c>
      <c r="AN1869" s="121">
        <v>3040.5375000000004</v>
      </c>
      <c r="AO1869" s="121">
        <v>3040.5375000000004</v>
      </c>
      <c r="AP1869" s="121">
        <v>3040.5375000000004</v>
      </c>
      <c r="AQ1869" s="121">
        <v>3040.5375000000004</v>
      </c>
      <c r="AR1869" s="121">
        <v>3040.5375000000004</v>
      </c>
      <c r="AS1869" s="121">
        <v>3040.5375000000004</v>
      </c>
      <c r="AT1869" s="121">
        <v>3040.5375000000004</v>
      </c>
      <c r="AU1869" s="121">
        <v>3040.5375000000004</v>
      </c>
      <c r="AV1869" s="121">
        <v>3040.5375000000004</v>
      </c>
      <c r="AW1869" s="121">
        <v>3040.5375000000004</v>
      </c>
      <c r="AX1869" s="122">
        <v>3040.5375000000004</v>
      </c>
    </row>
    <row r="1870" spans="1:50">
      <c r="A1870" s="212"/>
      <c r="B1870" s="215"/>
      <c r="C1870" s="217" t="s">
        <v>26</v>
      </c>
      <c r="D1870" s="83" t="s">
        <v>24</v>
      </c>
      <c r="E1870" s="56" t="str">
        <f>A1851&amp;"/"&amp;B1867&amp;"/"&amp;C1870&amp;"/"&amp;D1870</f>
        <v>Lignite fired power plants/Fluidized bed combustion/CHP/L</v>
      </c>
      <c r="F1870" s="103" t="str">
        <f>A1851</f>
        <v>Lignite fired power plants</v>
      </c>
      <c r="G1870" s="103" t="str">
        <f>B1867</f>
        <v>Fluidized bed combustion</v>
      </c>
      <c r="H1870" s="103" t="str">
        <f>C1870</f>
        <v>CHP</v>
      </c>
      <c r="I1870" s="104" t="str">
        <f t="shared" si="92"/>
        <v>L</v>
      </c>
      <c r="J1870" s="127">
        <v>5040</v>
      </c>
      <c r="K1870" s="127">
        <v>5040</v>
      </c>
      <c r="L1870" s="127">
        <v>5040</v>
      </c>
      <c r="M1870" s="127">
        <v>5040</v>
      </c>
      <c r="N1870" s="127">
        <v>5040</v>
      </c>
      <c r="O1870" s="127">
        <v>5040</v>
      </c>
      <c r="P1870" s="127">
        <v>5040</v>
      </c>
      <c r="Q1870" s="127">
        <v>5040</v>
      </c>
      <c r="R1870" s="127">
        <v>5040</v>
      </c>
      <c r="S1870" s="127">
        <v>5040</v>
      </c>
      <c r="T1870" s="127">
        <v>5040</v>
      </c>
      <c r="U1870" s="127">
        <v>5040</v>
      </c>
      <c r="V1870" s="127">
        <v>5040</v>
      </c>
      <c r="W1870" s="127">
        <v>5040</v>
      </c>
      <c r="X1870" s="127">
        <v>5040</v>
      </c>
      <c r="Y1870" s="127">
        <v>5040</v>
      </c>
      <c r="Z1870" s="127">
        <v>5040</v>
      </c>
      <c r="AA1870" s="127">
        <v>5040</v>
      </c>
      <c r="AB1870" s="127">
        <v>5040</v>
      </c>
      <c r="AC1870" s="127">
        <v>5040</v>
      </c>
      <c r="AD1870" s="127">
        <v>5040</v>
      </c>
      <c r="AE1870" s="127">
        <v>5040</v>
      </c>
      <c r="AF1870" s="127">
        <v>5040</v>
      </c>
      <c r="AG1870" s="127">
        <v>5040</v>
      </c>
      <c r="AH1870" s="127">
        <v>5040</v>
      </c>
      <c r="AI1870" s="127">
        <v>5040</v>
      </c>
      <c r="AJ1870" s="127">
        <v>5040</v>
      </c>
      <c r="AK1870" s="127">
        <v>5040</v>
      </c>
      <c r="AL1870" s="127">
        <v>5040</v>
      </c>
      <c r="AM1870" s="127">
        <v>5040</v>
      </c>
      <c r="AN1870" s="127">
        <v>5040</v>
      </c>
      <c r="AO1870" s="127">
        <v>5040</v>
      </c>
      <c r="AP1870" s="127">
        <v>5040</v>
      </c>
      <c r="AQ1870" s="127">
        <v>5040</v>
      </c>
      <c r="AR1870" s="127">
        <v>5040</v>
      </c>
      <c r="AS1870" s="127">
        <v>5040</v>
      </c>
      <c r="AT1870" s="127">
        <v>5040</v>
      </c>
      <c r="AU1870" s="127">
        <v>5040</v>
      </c>
      <c r="AV1870" s="127">
        <v>5040</v>
      </c>
      <c r="AW1870" s="127">
        <v>5040</v>
      </c>
      <c r="AX1870" s="128">
        <v>5040</v>
      </c>
    </row>
    <row r="1871" spans="1:50">
      <c r="A1871" s="212"/>
      <c r="B1871" s="215"/>
      <c r="C1871" s="206"/>
      <c r="D1871" s="52" t="s">
        <v>25</v>
      </c>
      <c r="E1871" s="86" t="str">
        <f>A1851&amp;"/"&amp;B1867&amp;"/"&amp;C1870&amp;"/"&amp;D1871</f>
        <v>Lignite fired power plants/Fluidized bed combustion/CHP/M</v>
      </c>
      <c r="F1871" s="61" t="str">
        <f>A1851</f>
        <v>Lignite fired power plants</v>
      </c>
      <c r="G1871" s="61" t="str">
        <f>B1867</f>
        <v>Fluidized bed combustion</v>
      </c>
      <c r="H1871" s="61" t="str">
        <f>C1870</f>
        <v>CHP</v>
      </c>
      <c r="I1871" s="84" t="str">
        <f t="shared" ref="I1871:I1934" si="93">D1871</f>
        <v>M</v>
      </c>
      <c r="J1871" s="121">
        <v>3603.6</v>
      </c>
      <c r="K1871" s="121">
        <v>3603.6</v>
      </c>
      <c r="L1871" s="121">
        <v>3603.6</v>
      </c>
      <c r="M1871" s="121">
        <v>3603.6</v>
      </c>
      <c r="N1871" s="121">
        <v>3603.6</v>
      </c>
      <c r="O1871" s="121">
        <v>3603.6</v>
      </c>
      <c r="P1871" s="121">
        <v>3603.6</v>
      </c>
      <c r="Q1871" s="121">
        <v>3603.6</v>
      </c>
      <c r="R1871" s="121">
        <v>3603.6</v>
      </c>
      <c r="S1871" s="121">
        <v>3603.6</v>
      </c>
      <c r="T1871" s="121">
        <v>3603.6</v>
      </c>
      <c r="U1871" s="121">
        <v>3603.6</v>
      </c>
      <c r="V1871" s="121">
        <v>3603.6</v>
      </c>
      <c r="W1871" s="121">
        <v>3603.6</v>
      </c>
      <c r="X1871" s="121">
        <v>3603.6</v>
      </c>
      <c r="Y1871" s="121">
        <v>3603.6</v>
      </c>
      <c r="Z1871" s="121">
        <v>3603.6</v>
      </c>
      <c r="AA1871" s="121">
        <v>3603.6</v>
      </c>
      <c r="AB1871" s="121">
        <v>3603.6</v>
      </c>
      <c r="AC1871" s="121">
        <v>3603.6</v>
      </c>
      <c r="AD1871" s="121">
        <v>3603.6</v>
      </c>
      <c r="AE1871" s="121">
        <v>3603.6</v>
      </c>
      <c r="AF1871" s="121">
        <v>3603.6</v>
      </c>
      <c r="AG1871" s="121">
        <v>3603.6</v>
      </c>
      <c r="AH1871" s="121">
        <v>3603.6</v>
      </c>
      <c r="AI1871" s="121">
        <v>3603.6</v>
      </c>
      <c r="AJ1871" s="121">
        <v>3603.6</v>
      </c>
      <c r="AK1871" s="121">
        <v>3603.6</v>
      </c>
      <c r="AL1871" s="121">
        <v>3603.6</v>
      </c>
      <c r="AM1871" s="121">
        <v>3603.6</v>
      </c>
      <c r="AN1871" s="121">
        <v>3603.6</v>
      </c>
      <c r="AO1871" s="121">
        <v>3603.6</v>
      </c>
      <c r="AP1871" s="121">
        <v>3603.6</v>
      </c>
      <c r="AQ1871" s="121">
        <v>3603.6</v>
      </c>
      <c r="AR1871" s="121">
        <v>3603.6</v>
      </c>
      <c r="AS1871" s="121">
        <v>3603.6</v>
      </c>
      <c r="AT1871" s="121">
        <v>3603.6</v>
      </c>
      <c r="AU1871" s="121">
        <v>3603.6</v>
      </c>
      <c r="AV1871" s="121">
        <v>3603.6</v>
      </c>
      <c r="AW1871" s="121">
        <v>3603.6</v>
      </c>
      <c r="AX1871" s="122">
        <v>3603.6</v>
      </c>
    </row>
    <row r="1872" spans="1:50">
      <c r="A1872" s="212"/>
      <c r="B1872" s="215"/>
      <c r="C1872" s="216"/>
      <c r="D1872" s="106" t="s">
        <v>38</v>
      </c>
      <c r="E1872" s="107" t="str">
        <f>A1851&amp;"/"&amp;B1867&amp;"/"&amp;C1870&amp;"/"&amp;D1872</f>
        <v>Lignite fired power plants/Fluidized bed combustion/CHP/S</v>
      </c>
      <c r="F1872" s="108" t="str">
        <f>A1851</f>
        <v>Lignite fired power plants</v>
      </c>
      <c r="G1872" s="108" t="str">
        <f>B1867</f>
        <v>Fluidized bed combustion</v>
      </c>
      <c r="H1872" s="108" t="str">
        <f>C1870</f>
        <v>CHP</v>
      </c>
      <c r="I1872" s="109" t="str">
        <f t="shared" si="93"/>
        <v>S</v>
      </c>
      <c r="J1872" s="129">
        <v>2432.4300000000003</v>
      </c>
      <c r="K1872" s="129">
        <v>2432.4300000000003</v>
      </c>
      <c r="L1872" s="129">
        <v>2432.4300000000003</v>
      </c>
      <c r="M1872" s="129">
        <v>2432.4300000000003</v>
      </c>
      <c r="N1872" s="129">
        <v>2432.4300000000003</v>
      </c>
      <c r="O1872" s="129">
        <v>2432.4300000000003</v>
      </c>
      <c r="P1872" s="129">
        <v>2432.4300000000003</v>
      </c>
      <c r="Q1872" s="129">
        <v>2432.4300000000003</v>
      </c>
      <c r="R1872" s="129">
        <v>2432.4300000000003</v>
      </c>
      <c r="S1872" s="129">
        <v>2432.4300000000003</v>
      </c>
      <c r="T1872" s="129">
        <v>2432.4300000000003</v>
      </c>
      <c r="U1872" s="129">
        <v>2432.4300000000003</v>
      </c>
      <c r="V1872" s="129">
        <v>2432.4300000000003</v>
      </c>
      <c r="W1872" s="129">
        <v>2432.4300000000003</v>
      </c>
      <c r="X1872" s="129">
        <v>2432.4300000000003</v>
      </c>
      <c r="Y1872" s="129">
        <v>2432.4300000000003</v>
      </c>
      <c r="Z1872" s="129">
        <v>2432.4300000000003</v>
      </c>
      <c r="AA1872" s="129">
        <v>2432.4300000000003</v>
      </c>
      <c r="AB1872" s="129">
        <v>2432.4300000000003</v>
      </c>
      <c r="AC1872" s="129">
        <v>2432.4300000000003</v>
      </c>
      <c r="AD1872" s="129">
        <v>2432.4300000000003</v>
      </c>
      <c r="AE1872" s="129">
        <v>2432.4300000000003</v>
      </c>
      <c r="AF1872" s="129">
        <v>2432.4300000000003</v>
      </c>
      <c r="AG1872" s="129">
        <v>2432.4300000000003</v>
      </c>
      <c r="AH1872" s="129">
        <v>2432.4300000000003</v>
      </c>
      <c r="AI1872" s="129">
        <v>2432.4300000000003</v>
      </c>
      <c r="AJ1872" s="129">
        <v>2432.4300000000003</v>
      </c>
      <c r="AK1872" s="129">
        <v>2432.4300000000003</v>
      </c>
      <c r="AL1872" s="129">
        <v>2432.4300000000003</v>
      </c>
      <c r="AM1872" s="129">
        <v>2432.4300000000003</v>
      </c>
      <c r="AN1872" s="129">
        <v>2432.4300000000003</v>
      </c>
      <c r="AO1872" s="129">
        <v>2432.4300000000003</v>
      </c>
      <c r="AP1872" s="129">
        <v>2432.4300000000003</v>
      </c>
      <c r="AQ1872" s="129">
        <v>2432.4300000000003</v>
      </c>
      <c r="AR1872" s="129">
        <v>2432.4300000000003</v>
      </c>
      <c r="AS1872" s="129">
        <v>2432.4300000000003</v>
      </c>
      <c r="AT1872" s="129">
        <v>2432.4300000000003</v>
      </c>
      <c r="AU1872" s="129">
        <v>2432.4300000000003</v>
      </c>
      <c r="AV1872" s="129">
        <v>2432.4300000000003</v>
      </c>
      <c r="AW1872" s="129">
        <v>2432.4300000000003</v>
      </c>
      <c r="AX1872" s="130">
        <v>2432.4300000000003</v>
      </c>
    </row>
    <row r="1873" spans="1:50">
      <c r="A1873" s="212"/>
      <c r="B1873" s="215"/>
      <c r="C1873" s="217" t="s">
        <v>42</v>
      </c>
      <c r="D1873" s="83" t="s">
        <v>24</v>
      </c>
      <c r="E1873" s="56" t="str">
        <f>A1851&amp;"/"&amp;B1867&amp;"/"&amp;C1873&amp;"/"&amp;D1873</f>
        <v>Lignite fired power plants/Fluidized bed combustion/Electricity only with CCS/L</v>
      </c>
      <c r="F1873" s="103" t="str">
        <f>A1851</f>
        <v>Lignite fired power plants</v>
      </c>
      <c r="G1873" s="103" t="str">
        <f>B1867</f>
        <v>Fluidized bed combustion</v>
      </c>
      <c r="H1873" s="103" t="str">
        <f>C1873</f>
        <v>Electricity only with CCS</v>
      </c>
      <c r="I1873" s="104" t="str">
        <f t="shared" si="93"/>
        <v>L</v>
      </c>
      <c r="J1873" s="127" t="s">
        <v>99</v>
      </c>
      <c r="K1873" s="127" t="s">
        <v>99</v>
      </c>
      <c r="L1873" s="127" t="s">
        <v>99</v>
      </c>
      <c r="M1873" s="127" t="s">
        <v>99</v>
      </c>
      <c r="N1873" s="127" t="s">
        <v>99</v>
      </c>
      <c r="O1873" s="127" t="s">
        <v>99</v>
      </c>
      <c r="P1873" s="127" t="s">
        <v>99</v>
      </c>
      <c r="Q1873" s="127" t="s">
        <v>99</v>
      </c>
      <c r="R1873" s="127" t="s">
        <v>99</v>
      </c>
      <c r="S1873" s="127" t="s">
        <v>99</v>
      </c>
      <c r="T1873" s="127" t="s">
        <v>99</v>
      </c>
      <c r="U1873" s="127" t="s">
        <v>99</v>
      </c>
      <c r="V1873" s="127" t="s">
        <v>99</v>
      </c>
      <c r="W1873" s="127" t="s">
        <v>99</v>
      </c>
      <c r="X1873" s="127" t="s">
        <v>99</v>
      </c>
      <c r="Y1873" s="127" t="s">
        <v>99</v>
      </c>
      <c r="Z1873" s="127" t="s">
        <v>99</v>
      </c>
      <c r="AA1873" s="127" t="s">
        <v>99</v>
      </c>
      <c r="AB1873" s="127" t="s">
        <v>99</v>
      </c>
      <c r="AC1873" s="127" t="s">
        <v>99</v>
      </c>
      <c r="AD1873" s="127" t="s">
        <v>99</v>
      </c>
      <c r="AE1873" s="127">
        <v>6300</v>
      </c>
      <c r="AF1873" s="127">
        <v>6300</v>
      </c>
      <c r="AG1873" s="127">
        <v>6300</v>
      </c>
      <c r="AH1873" s="127">
        <v>6300</v>
      </c>
      <c r="AI1873" s="127">
        <v>6300</v>
      </c>
      <c r="AJ1873" s="127">
        <v>6300</v>
      </c>
      <c r="AK1873" s="127">
        <v>6300</v>
      </c>
      <c r="AL1873" s="127">
        <v>6300</v>
      </c>
      <c r="AM1873" s="127">
        <v>6300</v>
      </c>
      <c r="AN1873" s="127">
        <v>6300</v>
      </c>
      <c r="AO1873" s="127">
        <v>6300</v>
      </c>
      <c r="AP1873" s="127">
        <v>6300</v>
      </c>
      <c r="AQ1873" s="127">
        <v>6300</v>
      </c>
      <c r="AR1873" s="127">
        <v>6300</v>
      </c>
      <c r="AS1873" s="127">
        <v>6300</v>
      </c>
      <c r="AT1873" s="127">
        <v>6300</v>
      </c>
      <c r="AU1873" s="127">
        <v>6300</v>
      </c>
      <c r="AV1873" s="127">
        <v>6300</v>
      </c>
      <c r="AW1873" s="127">
        <v>6300</v>
      </c>
      <c r="AX1873" s="128">
        <v>6300</v>
      </c>
    </row>
    <row r="1874" spans="1:50">
      <c r="A1874" s="212"/>
      <c r="B1874" s="215"/>
      <c r="C1874" s="216"/>
      <c r="D1874" s="106" t="s">
        <v>25</v>
      </c>
      <c r="E1874" s="107" t="str">
        <f>A1851&amp;"/"&amp;B1867&amp;"/"&amp;C1873&amp;"/"&amp;D1874</f>
        <v>Lignite fired power plants/Fluidized bed combustion/Electricity only with CCS/M</v>
      </c>
      <c r="F1874" s="108" t="str">
        <f>A1851</f>
        <v>Lignite fired power plants</v>
      </c>
      <c r="G1874" s="108" t="str">
        <f>B1867</f>
        <v>Fluidized bed combustion</v>
      </c>
      <c r="H1874" s="108" t="str">
        <f>C1873</f>
        <v>Electricity only with CCS</v>
      </c>
      <c r="I1874" s="109" t="str">
        <f t="shared" si="93"/>
        <v>M</v>
      </c>
      <c r="J1874" s="129" t="s">
        <v>99</v>
      </c>
      <c r="K1874" s="129" t="s">
        <v>99</v>
      </c>
      <c r="L1874" s="129" t="s">
        <v>99</v>
      </c>
      <c r="M1874" s="129" t="s">
        <v>99</v>
      </c>
      <c r="N1874" s="129" t="s">
        <v>99</v>
      </c>
      <c r="O1874" s="129" t="s">
        <v>99</v>
      </c>
      <c r="P1874" s="129" t="s">
        <v>99</v>
      </c>
      <c r="Q1874" s="129" t="s">
        <v>99</v>
      </c>
      <c r="R1874" s="129" t="s">
        <v>99</v>
      </c>
      <c r="S1874" s="129" t="s">
        <v>99</v>
      </c>
      <c r="T1874" s="129" t="s">
        <v>99</v>
      </c>
      <c r="U1874" s="129" t="s">
        <v>99</v>
      </c>
      <c r="V1874" s="129" t="s">
        <v>99</v>
      </c>
      <c r="W1874" s="129" t="s">
        <v>99</v>
      </c>
      <c r="X1874" s="129" t="s">
        <v>99</v>
      </c>
      <c r="Y1874" s="129" t="s">
        <v>99</v>
      </c>
      <c r="Z1874" s="129" t="s">
        <v>99</v>
      </c>
      <c r="AA1874" s="129" t="s">
        <v>99</v>
      </c>
      <c r="AB1874" s="129" t="s">
        <v>99</v>
      </c>
      <c r="AC1874" s="129" t="s">
        <v>99</v>
      </c>
      <c r="AD1874" s="129" t="s">
        <v>99</v>
      </c>
      <c r="AE1874" s="129">
        <v>4504.5</v>
      </c>
      <c r="AF1874" s="129">
        <v>4504.5</v>
      </c>
      <c r="AG1874" s="129">
        <v>4504.5</v>
      </c>
      <c r="AH1874" s="129">
        <v>4504.5</v>
      </c>
      <c r="AI1874" s="129">
        <v>4504.5</v>
      </c>
      <c r="AJ1874" s="129">
        <v>4504.5</v>
      </c>
      <c r="AK1874" s="129">
        <v>4504.5</v>
      </c>
      <c r="AL1874" s="129">
        <v>4504.5</v>
      </c>
      <c r="AM1874" s="129">
        <v>4504.5</v>
      </c>
      <c r="AN1874" s="129">
        <v>4504.5</v>
      </c>
      <c r="AO1874" s="129">
        <v>4504.5</v>
      </c>
      <c r="AP1874" s="129">
        <v>4504.5</v>
      </c>
      <c r="AQ1874" s="129">
        <v>4504.5</v>
      </c>
      <c r="AR1874" s="129">
        <v>4504.5</v>
      </c>
      <c r="AS1874" s="129">
        <v>4504.5</v>
      </c>
      <c r="AT1874" s="129">
        <v>4504.5</v>
      </c>
      <c r="AU1874" s="129">
        <v>4504.5</v>
      </c>
      <c r="AV1874" s="129">
        <v>4504.5</v>
      </c>
      <c r="AW1874" s="129">
        <v>4504.5</v>
      </c>
      <c r="AX1874" s="130">
        <v>4504.5</v>
      </c>
    </row>
    <row r="1875" spans="1:50">
      <c r="A1875" s="212"/>
      <c r="B1875" s="215"/>
      <c r="C1875" s="217" t="s">
        <v>43</v>
      </c>
      <c r="D1875" s="52" t="s">
        <v>24</v>
      </c>
      <c r="E1875" s="86" t="str">
        <f>A1851&amp;"/"&amp;B1867&amp;"/"&amp;C1875&amp;"/"&amp;D1875</f>
        <v>Lignite fired power plants/Fluidized bed combustion/CHP with CCS/L</v>
      </c>
      <c r="F1875" s="61" t="str">
        <f>A1851</f>
        <v>Lignite fired power plants</v>
      </c>
      <c r="G1875" s="61" t="str">
        <f>B1867</f>
        <v>Fluidized bed combustion</v>
      </c>
      <c r="H1875" s="61" t="str">
        <f>C1875</f>
        <v>CHP with CCS</v>
      </c>
      <c r="I1875" s="84" t="str">
        <f t="shared" si="93"/>
        <v>L</v>
      </c>
      <c r="J1875" s="121" t="s">
        <v>99</v>
      </c>
      <c r="K1875" s="121" t="s">
        <v>99</v>
      </c>
      <c r="L1875" s="121" t="s">
        <v>99</v>
      </c>
      <c r="M1875" s="121" t="s">
        <v>99</v>
      </c>
      <c r="N1875" s="121" t="s">
        <v>99</v>
      </c>
      <c r="O1875" s="121" t="s">
        <v>99</v>
      </c>
      <c r="P1875" s="121" t="s">
        <v>99</v>
      </c>
      <c r="Q1875" s="121" t="s">
        <v>99</v>
      </c>
      <c r="R1875" s="121" t="s">
        <v>99</v>
      </c>
      <c r="S1875" s="121" t="s">
        <v>99</v>
      </c>
      <c r="T1875" s="121" t="s">
        <v>99</v>
      </c>
      <c r="U1875" s="121" t="s">
        <v>99</v>
      </c>
      <c r="V1875" s="121" t="s">
        <v>99</v>
      </c>
      <c r="W1875" s="121" t="s">
        <v>99</v>
      </c>
      <c r="X1875" s="121" t="s">
        <v>99</v>
      </c>
      <c r="Y1875" s="121" t="s">
        <v>99</v>
      </c>
      <c r="Z1875" s="121" t="s">
        <v>99</v>
      </c>
      <c r="AA1875" s="121" t="s">
        <v>99</v>
      </c>
      <c r="AB1875" s="121" t="s">
        <v>99</v>
      </c>
      <c r="AC1875" s="121" t="s">
        <v>99</v>
      </c>
      <c r="AD1875" s="121" t="s">
        <v>99</v>
      </c>
      <c r="AE1875" s="121">
        <v>5040</v>
      </c>
      <c r="AF1875" s="121">
        <v>5040</v>
      </c>
      <c r="AG1875" s="121">
        <v>5040</v>
      </c>
      <c r="AH1875" s="121">
        <v>5040</v>
      </c>
      <c r="AI1875" s="121">
        <v>5040</v>
      </c>
      <c r="AJ1875" s="121">
        <v>5040</v>
      </c>
      <c r="AK1875" s="121">
        <v>5040</v>
      </c>
      <c r="AL1875" s="121">
        <v>5040</v>
      </c>
      <c r="AM1875" s="121">
        <v>5040</v>
      </c>
      <c r="AN1875" s="121">
        <v>5040</v>
      </c>
      <c r="AO1875" s="121">
        <v>5040</v>
      </c>
      <c r="AP1875" s="121">
        <v>5040</v>
      </c>
      <c r="AQ1875" s="121">
        <v>5040</v>
      </c>
      <c r="AR1875" s="121">
        <v>5040</v>
      </c>
      <c r="AS1875" s="121">
        <v>5040</v>
      </c>
      <c r="AT1875" s="121">
        <v>5040</v>
      </c>
      <c r="AU1875" s="121">
        <v>5040</v>
      </c>
      <c r="AV1875" s="121">
        <v>5040</v>
      </c>
      <c r="AW1875" s="121">
        <v>5040</v>
      </c>
      <c r="AX1875" s="122">
        <v>5040</v>
      </c>
    </row>
    <row r="1876" spans="1:50">
      <c r="A1876" s="212"/>
      <c r="B1876" s="218"/>
      <c r="C1876" s="210"/>
      <c r="D1876" s="93" t="s">
        <v>25</v>
      </c>
      <c r="E1876" s="73" t="str">
        <f>A1851&amp;"/"&amp;B1867&amp;"/"&amp;C1875&amp;"/"&amp;D1876</f>
        <v>Lignite fired power plants/Fluidized bed combustion/CHP with CCS/M</v>
      </c>
      <c r="F1876" s="91" t="str">
        <f>A1851</f>
        <v>Lignite fired power plants</v>
      </c>
      <c r="G1876" s="91" t="str">
        <f>B1867</f>
        <v>Fluidized bed combustion</v>
      </c>
      <c r="H1876" s="91" t="str">
        <f>C1875</f>
        <v>CHP with CCS</v>
      </c>
      <c r="I1876" s="70" t="str">
        <f t="shared" si="93"/>
        <v>M</v>
      </c>
      <c r="J1876" s="123" t="s">
        <v>99</v>
      </c>
      <c r="K1876" s="123" t="s">
        <v>99</v>
      </c>
      <c r="L1876" s="123" t="s">
        <v>99</v>
      </c>
      <c r="M1876" s="123" t="s">
        <v>99</v>
      </c>
      <c r="N1876" s="123" t="s">
        <v>99</v>
      </c>
      <c r="O1876" s="123" t="s">
        <v>99</v>
      </c>
      <c r="P1876" s="123" t="s">
        <v>99</v>
      </c>
      <c r="Q1876" s="123" t="s">
        <v>99</v>
      </c>
      <c r="R1876" s="123" t="s">
        <v>99</v>
      </c>
      <c r="S1876" s="123" t="s">
        <v>99</v>
      </c>
      <c r="T1876" s="123" t="s">
        <v>99</v>
      </c>
      <c r="U1876" s="123" t="s">
        <v>99</v>
      </c>
      <c r="V1876" s="123" t="s">
        <v>99</v>
      </c>
      <c r="W1876" s="123" t="s">
        <v>99</v>
      </c>
      <c r="X1876" s="123" t="s">
        <v>99</v>
      </c>
      <c r="Y1876" s="123" t="s">
        <v>99</v>
      </c>
      <c r="Z1876" s="123" t="s">
        <v>99</v>
      </c>
      <c r="AA1876" s="123" t="s">
        <v>99</v>
      </c>
      <c r="AB1876" s="123" t="s">
        <v>99</v>
      </c>
      <c r="AC1876" s="123" t="s">
        <v>99</v>
      </c>
      <c r="AD1876" s="123" t="s">
        <v>99</v>
      </c>
      <c r="AE1876" s="123">
        <v>3603.6</v>
      </c>
      <c r="AF1876" s="123">
        <v>3603.6</v>
      </c>
      <c r="AG1876" s="123">
        <v>3603.6</v>
      </c>
      <c r="AH1876" s="123">
        <v>3603.6</v>
      </c>
      <c r="AI1876" s="123">
        <v>3603.6</v>
      </c>
      <c r="AJ1876" s="123">
        <v>3603.6</v>
      </c>
      <c r="AK1876" s="123">
        <v>3603.6</v>
      </c>
      <c r="AL1876" s="123">
        <v>3603.6</v>
      </c>
      <c r="AM1876" s="123">
        <v>3603.6</v>
      </c>
      <c r="AN1876" s="123">
        <v>3603.6</v>
      </c>
      <c r="AO1876" s="123">
        <v>3603.6</v>
      </c>
      <c r="AP1876" s="123">
        <v>3603.6</v>
      </c>
      <c r="AQ1876" s="123">
        <v>3603.6</v>
      </c>
      <c r="AR1876" s="123">
        <v>3603.6</v>
      </c>
      <c r="AS1876" s="123">
        <v>3603.6</v>
      </c>
      <c r="AT1876" s="123">
        <v>3603.6</v>
      </c>
      <c r="AU1876" s="123">
        <v>3603.6</v>
      </c>
      <c r="AV1876" s="123">
        <v>3603.6</v>
      </c>
      <c r="AW1876" s="123">
        <v>3603.6</v>
      </c>
      <c r="AX1876" s="124">
        <v>3603.6</v>
      </c>
    </row>
    <row r="1877" spans="1:50">
      <c r="A1877" s="212"/>
      <c r="B1877" s="214" t="s">
        <v>46</v>
      </c>
      <c r="C1877" s="209" t="s">
        <v>36</v>
      </c>
      <c r="D1877" s="67" t="s">
        <v>24</v>
      </c>
      <c r="E1877" s="87" t="str">
        <f>A1851&amp;"/"&amp;B1877&amp;"/"&amp;C1877&amp;"/"&amp;D1877</f>
        <v>Lignite fired power plants/Steam turbine/Electricity only/L</v>
      </c>
      <c r="F1877" s="55" t="str">
        <f>A1851</f>
        <v>Lignite fired power plants</v>
      </c>
      <c r="G1877" s="55" t="str">
        <f>B1877</f>
        <v>Steam turbine</v>
      </c>
      <c r="H1877" s="55" t="str">
        <f>C1877</f>
        <v>Electricity only</v>
      </c>
      <c r="I1877" s="85" t="str">
        <f t="shared" si="93"/>
        <v>L</v>
      </c>
      <c r="J1877" s="125">
        <v>6150</v>
      </c>
      <c r="K1877" s="125">
        <v>6150</v>
      </c>
      <c r="L1877" s="125">
        <v>6150</v>
      </c>
      <c r="M1877" s="125">
        <v>6150</v>
      </c>
      <c r="N1877" s="125">
        <v>6150</v>
      </c>
      <c r="O1877" s="125">
        <v>6150</v>
      </c>
      <c r="P1877" s="125">
        <v>6150</v>
      </c>
      <c r="Q1877" s="125">
        <v>6150</v>
      </c>
      <c r="R1877" s="125">
        <v>6150</v>
      </c>
      <c r="S1877" s="125">
        <v>6150</v>
      </c>
      <c r="T1877" s="125">
        <v>6150</v>
      </c>
      <c r="U1877" s="125">
        <v>6150</v>
      </c>
      <c r="V1877" s="125">
        <v>6150</v>
      </c>
      <c r="W1877" s="125">
        <v>6150</v>
      </c>
      <c r="X1877" s="125">
        <v>6150</v>
      </c>
      <c r="Y1877" s="125">
        <v>6150</v>
      </c>
      <c r="Z1877" s="125">
        <v>6150</v>
      </c>
      <c r="AA1877" s="125">
        <v>6150</v>
      </c>
      <c r="AB1877" s="125">
        <v>6150</v>
      </c>
      <c r="AC1877" s="125">
        <v>6150</v>
      </c>
      <c r="AD1877" s="125">
        <v>6150</v>
      </c>
      <c r="AE1877" s="125">
        <v>6150</v>
      </c>
      <c r="AF1877" s="125">
        <v>6150</v>
      </c>
      <c r="AG1877" s="125">
        <v>6150</v>
      </c>
      <c r="AH1877" s="125">
        <v>6150</v>
      </c>
      <c r="AI1877" s="125">
        <v>6150</v>
      </c>
      <c r="AJ1877" s="125">
        <v>6150</v>
      </c>
      <c r="AK1877" s="125">
        <v>6150</v>
      </c>
      <c r="AL1877" s="125">
        <v>6150</v>
      </c>
      <c r="AM1877" s="125">
        <v>6150</v>
      </c>
      <c r="AN1877" s="125">
        <v>6150</v>
      </c>
      <c r="AO1877" s="125">
        <v>6150</v>
      </c>
      <c r="AP1877" s="125">
        <v>6150</v>
      </c>
      <c r="AQ1877" s="125">
        <v>6150</v>
      </c>
      <c r="AR1877" s="125">
        <v>6150</v>
      </c>
      <c r="AS1877" s="125">
        <v>6150</v>
      </c>
      <c r="AT1877" s="125">
        <v>6150</v>
      </c>
      <c r="AU1877" s="125">
        <v>6150</v>
      </c>
      <c r="AV1877" s="125">
        <v>6150</v>
      </c>
      <c r="AW1877" s="125">
        <v>6150</v>
      </c>
      <c r="AX1877" s="126">
        <v>6150</v>
      </c>
    </row>
    <row r="1878" spans="1:50">
      <c r="A1878" s="212"/>
      <c r="B1878" s="215"/>
      <c r="C1878" s="206"/>
      <c r="D1878" s="52" t="s">
        <v>25</v>
      </c>
      <c r="E1878" s="86" t="str">
        <f>A1851&amp;"/"&amp;B1877&amp;"/"&amp;C1877&amp;"/"&amp;D1878</f>
        <v>Lignite fired power plants/Steam turbine/Electricity only/M</v>
      </c>
      <c r="F1878" s="61" t="str">
        <f>A1851</f>
        <v>Lignite fired power plants</v>
      </c>
      <c r="G1878" s="61" t="str">
        <f>B1877</f>
        <v>Steam turbine</v>
      </c>
      <c r="H1878" s="61" t="str">
        <f>C1877</f>
        <v>Electricity only</v>
      </c>
      <c r="I1878" s="84" t="str">
        <f t="shared" si="93"/>
        <v>M</v>
      </c>
      <c r="J1878" s="121">
        <v>4920</v>
      </c>
      <c r="K1878" s="121">
        <v>4920</v>
      </c>
      <c r="L1878" s="121">
        <v>4920</v>
      </c>
      <c r="M1878" s="121">
        <v>4920</v>
      </c>
      <c r="N1878" s="121">
        <v>4920</v>
      </c>
      <c r="O1878" s="121">
        <v>4920</v>
      </c>
      <c r="P1878" s="121">
        <v>4920</v>
      </c>
      <c r="Q1878" s="121">
        <v>4920</v>
      </c>
      <c r="R1878" s="121">
        <v>4920</v>
      </c>
      <c r="S1878" s="121">
        <v>4920</v>
      </c>
      <c r="T1878" s="121">
        <v>4920</v>
      </c>
      <c r="U1878" s="121">
        <v>4920</v>
      </c>
      <c r="V1878" s="121">
        <v>4920</v>
      </c>
      <c r="W1878" s="121">
        <v>4920</v>
      </c>
      <c r="X1878" s="121">
        <v>4920</v>
      </c>
      <c r="Y1878" s="121">
        <v>4920</v>
      </c>
      <c r="Z1878" s="121">
        <v>4920</v>
      </c>
      <c r="AA1878" s="121">
        <v>4920</v>
      </c>
      <c r="AB1878" s="121">
        <v>4920</v>
      </c>
      <c r="AC1878" s="121">
        <v>4920</v>
      </c>
      <c r="AD1878" s="121">
        <v>4920</v>
      </c>
      <c r="AE1878" s="121">
        <v>4920</v>
      </c>
      <c r="AF1878" s="121">
        <v>4920</v>
      </c>
      <c r="AG1878" s="121">
        <v>4920</v>
      </c>
      <c r="AH1878" s="121">
        <v>4920</v>
      </c>
      <c r="AI1878" s="121">
        <v>4920</v>
      </c>
      <c r="AJ1878" s="121">
        <v>4920</v>
      </c>
      <c r="AK1878" s="121">
        <v>4920</v>
      </c>
      <c r="AL1878" s="121">
        <v>4920</v>
      </c>
      <c r="AM1878" s="121">
        <v>4920</v>
      </c>
      <c r="AN1878" s="121">
        <v>4920</v>
      </c>
      <c r="AO1878" s="121">
        <v>4920</v>
      </c>
      <c r="AP1878" s="121">
        <v>4920</v>
      </c>
      <c r="AQ1878" s="121">
        <v>4920</v>
      </c>
      <c r="AR1878" s="121">
        <v>4920</v>
      </c>
      <c r="AS1878" s="121">
        <v>4920</v>
      </c>
      <c r="AT1878" s="121">
        <v>4920</v>
      </c>
      <c r="AU1878" s="121">
        <v>4920</v>
      </c>
      <c r="AV1878" s="121">
        <v>4920</v>
      </c>
      <c r="AW1878" s="121">
        <v>4920</v>
      </c>
      <c r="AX1878" s="122">
        <v>4920</v>
      </c>
    </row>
    <row r="1879" spans="1:50">
      <c r="A1879" s="212"/>
      <c r="B1879" s="215"/>
      <c r="C1879" s="206"/>
      <c r="D1879" s="52" t="s">
        <v>38</v>
      </c>
      <c r="E1879" s="86" t="str">
        <f>A1851&amp;"/"&amp;B1877&amp;"/"&amp;C1877&amp;"/"&amp;D1879</f>
        <v>Lignite fired power plants/Steam turbine/Electricity only/S</v>
      </c>
      <c r="F1879" s="61" t="str">
        <f>A1851</f>
        <v>Lignite fired power plants</v>
      </c>
      <c r="G1879" s="61" t="str">
        <f>B1877</f>
        <v>Steam turbine</v>
      </c>
      <c r="H1879" s="61" t="str">
        <f>C1877</f>
        <v>Electricity only</v>
      </c>
      <c r="I1879" s="84" t="str">
        <f t="shared" si="93"/>
        <v>S</v>
      </c>
      <c r="J1879" s="121">
        <v>3690</v>
      </c>
      <c r="K1879" s="121">
        <v>3690</v>
      </c>
      <c r="L1879" s="121">
        <v>3690</v>
      </c>
      <c r="M1879" s="121">
        <v>3690</v>
      </c>
      <c r="N1879" s="121">
        <v>3690</v>
      </c>
      <c r="O1879" s="121">
        <v>3690</v>
      </c>
      <c r="P1879" s="121">
        <v>3690</v>
      </c>
      <c r="Q1879" s="121">
        <v>3690</v>
      </c>
      <c r="R1879" s="121">
        <v>3690</v>
      </c>
      <c r="S1879" s="121">
        <v>3690</v>
      </c>
      <c r="T1879" s="121">
        <v>3690</v>
      </c>
      <c r="U1879" s="121">
        <v>3690</v>
      </c>
      <c r="V1879" s="121">
        <v>3690</v>
      </c>
      <c r="W1879" s="121">
        <v>3690</v>
      </c>
      <c r="X1879" s="121">
        <v>3690</v>
      </c>
      <c r="Y1879" s="121">
        <v>3690</v>
      </c>
      <c r="Z1879" s="121">
        <v>3690</v>
      </c>
      <c r="AA1879" s="121">
        <v>3690</v>
      </c>
      <c r="AB1879" s="121">
        <v>3690</v>
      </c>
      <c r="AC1879" s="121">
        <v>3690</v>
      </c>
      <c r="AD1879" s="121">
        <v>3690</v>
      </c>
      <c r="AE1879" s="121">
        <v>3690</v>
      </c>
      <c r="AF1879" s="121">
        <v>3690</v>
      </c>
      <c r="AG1879" s="121">
        <v>3690</v>
      </c>
      <c r="AH1879" s="121">
        <v>3690</v>
      </c>
      <c r="AI1879" s="121">
        <v>3690</v>
      </c>
      <c r="AJ1879" s="121">
        <v>3690</v>
      </c>
      <c r="AK1879" s="121">
        <v>3690</v>
      </c>
      <c r="AL1879" s="121">
        <v>3690</v>
      </c>
      <c r="AM1879" s="121">
        <v>3690</v>
      </c>
      <c r="AN1879" s="121">
        <v>3690</v>
      </c>
      <c r="AO1879" s="121">
        <v>3690</v>
      </c>
      <c r="AP1879" s="121">
        <v>3690</v>
      </c>
      <c r="AQ1879" s="121">
        <v>3690</v>
      </c>
      <c r="AR1879" s="121">
        <v>3690</v>
      </c>
      <c r="AS1879" s="121">
        <v>3690</v>
      </c>
      <c r="AT1879" s="121">
        <v>3690</v>
      </c>
      <c r="AU1879" s="121">
        <v>3690</v>
      </c>
      <c r="AV1879" s="121">
        <v>3690</v>
      </c>
      <c r="AW1879" s="121">
        <v>3690</v>
      </c>
      <c r="AX1879" s="122">
        <v>3690</v>
      </c>
    </row>
    <row r="1880" spans="1:50">
      <c r="A1880" s="212"/>
      <c r="B1880" s="215"/>
      <c r="C1880" s="216"/>
      <c r="D1880" s="52" t="s">
        <v>47</v>
      </c>
      <c r="E1880" s="86" t="str">
        <f>A1851&amp;"/"&amp;B1877&amp;"/"&amp;C1877&amp;"/"&amp;D1880</f>
        <v>Lignite fired power plants/Steam turbine/Electricity only/XS</v>
      </c>
      <c r="F1880" s="61" t="str">
        <f>A1851</f>
        <v>Lignite fired power plants</v>
      </c>
      <c r="G1880" s="61" t="str">
        <f>B1877</f>
        <v>Steam turbine</v>
      </c>
      <c r="H1880" s="61" t="str">
        <f>C1877</f>
        <v>Electricity only</v>
      </c>
      <c r="I1880" s="84" t="str">
        <f t="shared" si="93"/>
        <v>XS</v>
      </c>
      <c r="J1880" s="121">
        <v>3136.5</v>
      </c>
      <c r="K1880" s="121">
        <v>3136.5</v>
      </c>
      <c r="L1880" s="121">
        <v>3136.5</v>
      </c>
      <c r="M1880" s="121">
        <v>3136.5</v>
      </c>
      <c r="N1880" s="121">
        <v>3136.5</v>
      </c>
      <c r="O1880" s="121">
        <v>3136.5</v>
      </c>
      <c r="P1880" s="121">
        <v>3136.5</v>
      </c>
      <c r="Q1880" s="121">
        <v>3136.5</v>
      </c>
      <c r="R1880" s="121">
        <v>3136.5</v>
      </c>
      <c r="S1880" s="121">
        <v>3136.5</v>
      </c>
      <c r="T1880" s="121">
        <v>3136.5</v>
      </c>
      <c r="U1880" s="121">
        <v>3136.5</v>
      </c>
      <c r="V1880" s="121">
        <v>3136.5</v>
      </c>
      <c r="W1880" s="121">
        <v>3136.5</v>
      </c>
      <c r="X1880" s="121">
        <v>3136.5</v>
      </c>
      <c r="Y1880" s="121">
        <v>3136.5</v>
      </c>
      <c r="Z1880" s="121">
        <v>3136.5</v>
      </c>
      <c r="AA1880" s="121">
        <v>3136.5</v>
      </c>
      <c r="AB1880" s="121">
        <v>3136.5</v>
      </c>
      <c r="AC1880" s="121">
        <v>3136.5</v>
      </c>
      <c r="AD1880" s="121">
        <v>3136.5</v>
      </c>
      <c r="AE1880" s="121">
        <v>3136.5</v>
      </c>
      <c r="AF1880" s="121">
        <v>3136.5</v>
      </c>
      <c r="AG1880" s="121">
        <v>3136.5</v>
      </c>
      <c r="AH1880" s="121">
        <v>3136.5</v>
      </c>
      <c r="AI1880" s="121">
        <v>3136.5</v>
      </c>
      <c r="AJ1880" s="121">
        <v>3136.5</v>
      </c>
      <c r="AK1880" s="121">
        <v>3136.5</v>
      </c>
      <c r="AL1880" s="121">
        <v>3136.5</v>
      </c>
      <c r="AM1880" s="121">
        <v>3136.5</v>
      </c>
      <c r="AN1880" s="121">
        <v>3136.5</v>
      </c>
      <c r="AO1880" s="121">
        <v>3136.5</v>
      </c>
      <c r="AP1880" s="121">
        <v>3136.5</v>
      </c>
      <c r="AQ1880" s="121">
        <v>3136.5</v>
      </c>
      <c r="AR1880" s="121">
        <v>3136.5</v>
      </c>
      <c r="AS1880" s="121">
        <v>3136.5</v>
      </c>
      <c r="AT1880" s="121">
        <v>3136.5</v>
      </c>
      <c r="AU1880" s="121">
        <v>3136.5</v>
      </c>
      <c r="AV1880" s="121">
        <v>3136.5</v>
      </c>
      <c r="AW1880" s="121">
        <v>3136.5</v>
      </c>
      <c r="AX1880" s="122">
        <v>3136.5</v>
      </c>
    </row>
    <row r="1881" spans="1:50">
      <c r="A1881" s="212"/>
      <c r="B1881" s="215"/>
      <c r="C1881" s="217" t="s">
        <v>26</v>
      </c>
      <c r="D1881" s="83" t="s">
        <v>24</v>
      </c>
      <c r="E1881" s="56" t="str">
        <f>A1851&amp;"/"&amp;B1877&amp;"/"&amp;C1881&amp;"/"&amp;D1881</f>
        <v>Lignite fired power plants/Steam turbine/CHP/L</v>
      </c>
      <c r="F1881" s="103" t="str">
        <f>A1851</f>
        <v>Lignite fired power plants</v>
      </c>
      <c r="G1881" s="103" t="str">
        <f>B1877</f>
        <v>Steam turbine</v>
      </c>
      <c r="H1881" s="103" t="str">
        <f>C1881</f>
        <v>CHP</v>
      </c>
      <c r="I1881" s="104" t="str">
        <f t="shared" si="93"/>
        <v>L</v>
      </c>
      <c r="J1881" s="127">
        <v>5535</v>
      </c>
      <c r="K1881" s="127">
        <v>5535</v>
      </c>
      <c r="L1881" s="127">
        <v>5535</v>
      </c>
      <c r="M1881" s="127">
        <v>5535</v>
      </c>
      <c r="N1881" s="127">
        <v>5535</v>
      </c>
      <c r="O1881" s="127">
        <v>5535</v>
      </c>
      <c r="P1881" s="127">
        <v>5535</v>
      </c>
      <c r="Q1881" s="127">
        <v>5535</v>
      </c>
      <c r="R1881" s="127">
        <v>5535</v>
      </c>
      <c r="S1881" s="127">
        <v>5535</v>
      </c>
      <c r="T1881" s="127">
        <v>5535</v>
      </c>
      <c r="U1881" s="127">
        <v>5535</v>
      </c>
      <c r="V1881" s="127">
        <v>5535</v>
      </c>
      <c r="W1881" s="127">
        <v>5535</v>
      </c>
      <c r="X1881" s="127">
        <v>5535</v>
      </c>
      <c r="Y1881" s="127">
        <v>5535</v>
      </c>
      <c r="Z1881" s="127">
        <v>5535</v>
      </c>
      <c r="AA1881" s="127">
        <v>5535</v>
      </c>
      <c r="AB1881" s="127">
        <v>5535</v>
      </c>
      <c r="AC1881" s="127">
        <v>5535</v>
      </c>
      <c r="AD1881" s="127">
        <v>5535</v>
      </c>
      <c r="AE1881" s="127">
        <v>5535</v>
      </c>
      <c r="AF1881" s="127">
        <v>5535</v>
      </c>
      <c r="AG1881" s="127">
        <v>5535</v>
      </c>
      <c r="AH1881" s="127">
        <v>5535</v>
      </c>
      <c r="AI1881" s="127">
        <v>5535</v>
      </c>
      <c r="AJ1881" s="127">
        <v>5535</v>
      </c>
      <c r="AK1881" s="127">
        <v>5535</v>
      </c>
      <c r="AL1881" s="127">
        <v>5535</v>
      </c>
      <c r="AM1881" s="127">
        <v>5535</v>
      </c>
      <c r="AN1881" s="127">
        <v>5535</v>
      </c>
      <c r="AO1881" s="127">
        <v>5535</v>
      </c>
      <c r="AP1881" s="127">
        <v>5535</v>
      </c>
      <c r="AQ1881" s="127">
        <v>5535</v>
      </c>
      <c r="AR1881" s="127">
        <v>5535</v>
      </c>
      <c r="AS1881" s="127">
        <v>5535</v>
      </c>
      <c r="AT1881" s="127">
        <v>5535</v>
      </c>
      <c r="AU1881" s="127">
        <v>5535</v>
      </c>
      <c r="AV1881" s="127">
        <v>5535</v>
      </c>
      <c r="AW1881" s="127">
        <v>5535</v>
      </c>
      <c r="AX1881" s="128">
        <v>5535</v>
      </c>
    </row>
    <row r="1882" spans="1:50">
      <c r="A1882" s="212"/>
      <c r="B1882" s="215"/>
      <c r="C1882" s="206"/>
      <c r="D1882" s="52" t="s">
        <v>25</v>
      </c>
      <c r="E1882" s="86" t="str">
        <f>A1851&amp;"/"&amp;B1877&amp;"/"&amp;C1881&amp;"/"&amp;D1882</f>
        <v>Lignite fired power plants/Steam turbine/CHP/M</v>
      </c>
      <c r="F1882" s="61" t="str">
        <f>A1851</f>
        <v>Lignite fired power plants</v>
      </c>
      <c r="G1882" s="61" t="str">
        <f>B1877</f>
        <v>Steam turbine</v>
      </c>
      <c r="H1882" s="61" t="str">
        <f>C1881</f>
        <v>CHP</v>
      </c>
      <c r="I1882" s="84" t="str">
        <f t="shared" si="93"/>
        <v>M</v>
      </c>
      <c r="J1882" s="121">
        <v>4428</v>
      </c>
      <c r="K1882" s="121">
        <v>4428</v>
      </c>
      <c r="L1882" s="121">
        <v>4428</v>
      </c>
      <c r="M1882" s="121">
        <v>4428</v>
      </c>
      <c r="N1882" s="121">
        <v>4428</v>
      </c>
      <c r="O1882" s="121">
        <v>4428</v>
      </c>
      <c r="P1882" s="121">
        <v>4428</v>
      </c>
      <c r="Q1882" s="121">
        <v>4428</v>
      </c>
      <c r="R1882" s="121">
        <v>4428</v>
      </c>
      <c r="S1882" s="121">
        <v>4428</v>
      </c>
      <c r="T1882" s="121">
        <v>4428</v>
      </c>
      <c r="U1882" s="121">
        <v>4428</v>
      </c>
      <c r="V1882" s="121">
        <v>4428</v>
      </c>
      <c r="W1882" s="121">
        <v>4428</v>
      </c>
      <c r="X1882" s="121">
        <v>4428</v>
      </c>
      <c r="Y1882" s="121">
        <v>4428</v>
      </c>
      <c r="Z1882" s="121">
        <v>4428</v>
      </c>
      <c r="AA1882" s="121">
        <v>4428</v>
      </c>
      <c r="AB1882" s="121">
        <v>4428</v>
      </c>
      <c r="AC1882" s="121">
        <v>4428</v>
      </c>
      <c r="AD1882" s="121">
        <v>4428</v>
      </c>
      <c r="AE1882" s="121">
        <v>4428</v>
      </c>
      <c r="AF1882" s="121">
        <v>4428</v>
      </c>
      <c r="AG1882" s="121">
        <v>4428</v>
      </c>
      <c r="AH1882" s="121">
        <v>4428</v>
      </c>
      <c r="AI1882" s="121">
        <v>4428</v>
      </c>
      <c r="AJ1882" s="121">
        <v>4428</v>
      </c>
      <c r="AK1882" s="121">
        <v>4428</v>
      </c>
      <c r="AL1882" s="121">
        <v>4428</v>
      </c>
      <c r="AM1882" s="121">
        <v>4428</v>
      </c>
      <c r="AN1882" s="121">
        <v>4428</v>
      </c>
      <c r="AO1882" s="121">
        <v>4428</v>
      </c>
      <c r="AP1882" s="121">
        <v>4428</v>
      </c>
      <c r="AQ1882" s="121">
        <v>4428</v>
      </c>
      <c r="AR1882" s="121">
        <v>4428</v>
      </c>
      <c r="AS1882" s="121">
        <v>4428</v>
      </c>
      <c r="AT1882" s="121">
        <v>4428</v>
      </c>
      <c r="AU1882" s="121">
        <v>4428</v>
      </c>
      <c r="AV1882" s="121">
        <v>4428</v>
      </c>
      <c r="AW1882" s="121">
        <v>4428</v>
      </c>
      <c r="AX1882" s="122">
        <v>4428</v>
      </c>
    </row>
    <row r="1883" spans="1:50">
      <c r="A1883" s="212"/>
      <c r="B1883" s="215"/>
      <c r="C1883" s="206"/>
      <c r="D1883" s="52" t="s">
        <v>38</v>
      </c>
      <c r="E1883" s="86" t="str">
        <f>A1851&amp;"/"&amp;B1877&amp;"/"&amp;C1881&amp;"/"&amp;D1883</f>
        <v>Lignite fired power plants/Steam turbine/CHP/S</v>
      </c>
      <c r="F1883" s="61" t="str">
        <f>A1851</f>
        <v>Lignite fired power plants</v>
      </c>
      <c r="G1883" s="61" t="str">
        <f>B1877</f>
        <v>Steam turbine</v>
      </c>
      <c r="H1883" s="61" t="str">
        <f>C1881</f>
        <v>CHP</v>
      </c>
      <c r="I1883" s="84" t="str">
        <f t="shared" si="93"/>
        <v>S</v>
      </c>
      <c r="J1883" s="121">
        <v>3321</v>
      </c>
      <c r="K1883" s="121">
        <v>3321</v>
      </c>
      <c r="L1883" s="121">
        <v>3321</v>
      </c>
      <c r="M1883" s="121">
        <v>3321</v>
      </c>
      <c r="N1883" s="121">
        <v>3321</v>
      </c>
      <c r="O1883" s="121">
        <v>3321</v>
      </c>
      <c r="P1883" s="121">
        <v>3321</v>
      </c>
      <c r="Q1883" s="121">
        <v>3321</v>
      </c>
      <c r="R1883" s="121">
        <v>3321</v>
      </c>
      <c r="S1883" s="121">
        <v>3321</v>
      </c>
      <c r="T1883" s="121">
        <v>3321</v>
      </c>
      <c r="U1883" s="121">
        <v>3321</v>
      </c>
      <c r="V1883" s="121">
        <v>3321</v>
      </c>
      <c r="W1883" s="121">
        <v>3321</v>
      </c>
      <c r="X1883" s="121">
        <v>3321</v>
      </c>
      <c r="Y1883" s="121">
        <v>3321</v>
      </c>
      <c r="Z1883" s="121">
        <v>3321</v>
      </c>
      <c r="AA1883" s="121">
        <v>3321</v>
      </c>
      <c r="AB1883" s="121">
        <v>3321</v>
      </c>
      <c r="AC1883" s="121">
        <v>3321</v>
      </c>
      <c r="AD1883" s="121">
        <v>3321</v>
      </c>
      <c r="AE1883" s="121">
        <v>3321</v>
      </c>
      <c r="AF1883" s="121">
        <v>3321</v>
      </c>
      <c r="AG1883" s="121">
        <v>3321</v>
      </c>
      <c r="AH1883" s="121">
        <v>3321</v>
      </c>
      <c r="AI1883" s="121">
        <v>3321</v>
      </c>
      <c r="AJ1883" s="121">
        <v>3321</v>
      </c>
      <c r="AK1883" s="121">
        <v>3321</v>
      </c>
      <c r="AL1883" s="121">
        <v>3321</v>
      </c>
      <c r="AM1883" s="121">
        <v>3321</v>
      </c>
      <c r="AN1883" s="121">
        <v>3321</v>
      </c>
      <c r="AO1883" s="121">
        <v>3321</v>
      </c>
      <c r="AP1883" s="121">
        <v>3321</v>
      </c>
      <c r="AQ1883" s="121">
        <v>3321</v>
      </c>
      <c r="AR1883" s="121">
        <v>3321</v>
      </c>
      <c r="AS1883" s="121">
        <v>3321</v>
      </c>
      <c r="AT1883" s="121">
        <v>3321</v>
      </c>
      <c r="AU1883" s="121">
        <v>3321</v>
      </c>
      <c r="AV1883" s="121">
        <v>3321</v>
      </c>
      <c r="AW1883" s="121">
        <v>3321</v>
      </c>
      <c r="AX1883" s="122">
        <v>3321</v>
      </c>
    </row>
    <row r="1884" spans="1:50">
      <c r="A1884" s="212"/>
      <c r="B1884" s="215"/>
      <c r="C1884" s="216"/>
      <c r="D1884" s="106" t="s">
        <v>47</v>
      </c>
      <c r="E1884" s="107" t="str">
        <f>A1851&amp;"/"&amp;B1877&amp;"/"&amp;C1881&amp;"/"&amp;D1884</f>
        <v>Lignite fired power plants/Steam turbine/CHP/XS</v>
      </c>
      <c r="F1884" s="108" t="str">
        <f>A1851</f>
        <v>Lignite fired power plants</v>
      </c>
      <c r="G1884" s="108" t="str">
        <f>B1877</f>
        <v>Steam turbine</v>
      </c>
      <c r="H1884" s="108" t="str">
        <f>C1881</f>
        <v>CHP</v>
      </c>
      <c r="I1884" s="109" t="str">
        <f t="shared" si="93"/>
        <v>XS</v>
      </c>
      <c r="J1884" s="129">
        <v>2822.85</v>
      </c>
      <c r="K1884" s="129">
        <v>2822.85</v>
      </c>
      <c r="L1884" s="129">
        <v>2822.85</v>
      </c>
      <c r="M1884" s="129">
        <v>2822.85</v>
      </c>
      <c r="N1884" s="129">
        <v>2822.85</v>
      </c>
      <c r="O1884" s="129">
        <v>2822.85</v>
      </c>
      <c r="P1884" s="129">
        <v>2822.85</v>
      </c>
      <c r="Q1884" s="129">
        <v>2822.85</v>
      </c>
      <c r="R1884" s="129">
        <v>2822.85</v>
      </c>
      <c r="S1884" s="129">
        <v>2822.85</v>
      </c>
      <c r="T1884" s="129">
        <v>2822.85</v>
      </c>
      <c r="U1884" s="129">
        <v>2822.85</v>
      </c>
      <c r="V1884" s="129">
        <v>2822.85</v>
      </c>
      <c r="W1884" s="129">
        <v>2822.85</v>
      </c>
      <c r="X1884" s="129">
        <v>2822.85</v>
      </c>
      <c r="Y1884" s="129">
        <v>2822.85</v>
      </c>
      <c r="Z1884" s="129">
        <v>2822.85</v>
      </c>
      <c r="AA1884" s="129">
        <v>2822.85</v>
      </c>
      <c r="AB1884" s="129">
        <v>2822.85</v>
      </c>
      <c r="AC1884" s="129">
        <v>2822.85</v>
      </c>
      <c r="AD1884" s="129">
        <v>2822.85</v>
      </c>
      <c r="AE1884" s="129">
        <v>2822.85</v>
      </c>
      <c r="AF1884" s="129">
        <v>2822.85</v>
      </c>
      <c r="AG1884" s="129">
        <v>2822.85</v>
      </c>
      <c r="AH1884" s="129">
        <v>2822.85</v>
      </c>
      <c r="AI1884" s="129">
        <v>2822.85</v>
      </c>
      <c r="AJ1884" s="129">
        <v>2822.85</v>
      </c>
      <c r="AK1884" s="129">
        <v>2822.85</v>
      </c>
      <c r="AL1884" s="129">
        <v>2822.85</v>
      </c>
      <c r="AM1884" s="129">
        <v>2822.85</v>
      </c>
      <c r="AN1884" s="129">
        <v>2822.85</v>
      </c>
      <c r="AO1884" s="129">
        <v>2822.85</v>
      </c>
      <c r="AP1884" s="129">
        <v>2822.85</v>
      </c>
      <c r="AQ1884" s="129">
        <v>2822.85</v>
      </c>
      <c r="AR1884" s="129">
        <v>2822.85</v>
      </c>
      <c r="AS1884" s="129">
        <v>2822.85</v>
      </c>
      <c r="AT1884" s="129">
        <v>2822.85</v>
      </c>
      <c r="AU1884" s="129">
        <v>2822.85</v>
      </c>
      <c r="AV1884" s="129">
        <v>2822.85</v>
      </c>
      <c r="AW1884" s="129">
        <v>2822.85</v>
      </c>
      <c r="AX1884" s="130">
        <v>2822.85</v>
      </c>
    </row>
    <row r="1885" spans="1:50">
      <c r="A1885" s="212"/>
      <c r="B1885" s="215"/>
      <c r="C1885" s="217" t="s">
        <v>42</v>
      </c>
      <c r="D1885" s="83" t="s">
        <v>24</v>
      </c>
      <c r="E1885" s="56" t="str">
        <f>A1851&amp;"/"&amp;B1877&amp;"/"&amp;C1885&amp;"/"&amp;D1885</f>
        <v>Lignite fired power plants/Steam turbine/Electricity only with CCS/L</v>
      </c>
      <c r="F1885" s="103" t="str">
        <f>A1851</f>
        <v>Lignite fired power plants</v>
      </c>
      <c r="G1885" s="103" t="str">
        <f>B1877</f>
        <v>Steam turbine</v>
      </c>
      <c r="H1885" s="103" t="str">
        <f>C1885</f>
        <v>Electricity only with CCS</v>
      </c>
      <c r="I1885" s="104" t="str">
        <f t="shared" si="93"/>
        <v>L</v>
      </c>
      <c r="J1885" s="127" t="s">
        <v>99</v>
      </c>
      <c r="K1885" s="127" t="s">
        <v>99</v>
      </c>
      <c r="L1885" s="127" t="s">
        <v>99</v>
      </c>
      <c r="M1885" s="127" t="s">
        <v>99</v>
      </c>
      <c r="N1885" s="127" t="s">
        <v>99</v>
      </c>
      <c r="O1885" s="127" t="s">
        <v>99</v>
      </c>
      <c r="P1885" s="127" t="s">
        <v>99</v>
      </c>
      <c r="Q1885" s="127" t="s">
        <v>99</v>
      </c>
      <c r="R1885" s="127" t="s">
        <v>99</v>
      </c>
      <c r="S1885" s="127" t="s">
        <v>99</v>
      </c>
      <c r="T1885" s="127" t="s">
        <v>99</v>
      </c>
      <c r="U1885" s="127" t="s">
        <v>99</v>
      </c>
      <c r="V1885" s="127" t="s">
        <v>99</v>
      </c>
      <c r="W1885" s="127" t="s">
        <v>99</v>
      </c>
      <c r="X1885" s="127" t="s">
        <v>99</v>
      </c>
      <c r="Y1885" s="127" t="s">
        <v>99</v>
      </c>
      <c r="Z1885" s="127" t="s">
        <v>99</v>
      </c>
      <c r="AA1885" s="127" t="s">
        <v>99</v>
      </c>
      <c r="AB1885" s="127" t="s">
        <v>99</v>
      </c>
      <c r="AC1885" s="127" t="s">
        <v>99</v>
      </c>
      <c r="AD1885" s="127" t="s">
        <v>99</v>
      </c>
      <c r="AE1885" s="127">
        <v>6150</v>
      </c>
      <c r="AF1885" s="127">
        <v>6150</v>
      </c>
      <c r="AG1885" s="127">
        <v>6150</v>
      </c>
      <c r="AH1885" s="127">
        <v>6150</v>
      </c>
      <c r="AI1885" s="127">
        <v>6150</v>
      </c>
      <c r="AJ1885" s="127">
        <v>6150</v>
      </c>
      <c r="AK1885" s="127">
        <v>6150</v>
      </c>
      <c r="AL1885" s="127">
        <v>6150</v>
      </c>
      <c r="AM1885" s="127">
        <v>6150</v>
      </c>
      <c r="AN1885" s="127">
        <v>6150</v>
      </c>
      <c r="AO1885" s="127">
        <v>6150</v>
      </c>
      <c r="AP1885" s="127">
        <v>6150</v>
      </c>
      <c r="AQ1885" s="127">
        <v>6150</v>
      </c>
      <c r="AR1885" s="127">
        <v>6150</v>
      </c>
      <c r="AS1885" s="127">
        <v>6150</v>
      </c>
      <c r="AT1885" s="127">
        <v>6150</v>
      </c>
      <c r="AU1885" s="127">
        <v>6150</v>
      </c>
      <c r="AV1885" s="127">
        <v>6150</v>
      </c>
      <c r="AW1885" s="127">
        <v>6150</v>
      </c>
      <c r="AX1885" s="128">
        <v>6150</v>
      </c>
    </row>
    <row r="1886" spans="1:50">
      <c r="A1886" s="212"/>
      <c r="B1886" s="215"/>
      <c r="C1886" s="216"/>
      <c r="D1886" s="106" t="s">
        <v>25</v>
      </c>
      <c r="E1886" s="107" t="str">
        <f>A1851&amp;"/"&amp;B1877&amp;"/"&amp;C1885&amp;"/"&amp;D1886</f>
        <v>Lignite fired power plants/Steam turbine/Electricity only with CCS/M</v>
      </c>
      <c r="F1886" s="108" t="str">
        <f>A1851</f>
        <v>Lignite fired power plants</v>
      </c>
      <c r="G1886" s="108" t="str">
        <f>B1877</f>
        <v>Steam turbine</v>
      </c>
      <c r="H1886" s="108" t="str">
        <f>C1885</f>
        <v>Electricity only with CCS</v>
      </c>
      <c r="I1886" s="109" t="str">
        <f t="shared" si="93"/>
        <v>M</v>
      </c>
      <c r="J1886" s="129" t="s">
        <v>99</v>
      </c>
      <c r="K1886" s="129" t="s">
        <v>99</v>
      </c>
      <c r="L1886" s="129" t="s">
        <v>99</v>
      </c>
      <c r="M1886" s="129" t="s">
        <v>99</v>
      </c>
      <c r="N1886" s="129" t="s">
        <v>99</v>
      </c>
      <c r="O1886" s="129" t="s">
        <v>99</v>
      </c>
      <c r="P1886" s="129" t="s">
        <v>99</v>
      </c>
      <c r="Q1886" s="129" t="s">
        <v>99</v>
      </c>
      <c r="R1886" s="129" t="s">
        <v>99</v>
      </c>
      <c r="S1886" s="129" t="s">
        <v>99</v>
      </c>
      <c r="T1886" s="129" t="s">
        <v>99</v>
      </c>
      <c r="U1886" s="129" t="s">
        <v>99</v>
      </c>
      <c r="V1886" s="129" t="s">
        <v>99</v>
      </c>
      <c r="W1886" s="129" t="s">
        <v>99</v>
      </c>
      <c r="X1886" s="129" t="s">
        <v>99</v>
      </c>
      <c r="Y1886" s="129" t="s">
        <v>99</v>
      </c>
      <c r="Z1886" s="129" t="s">
        <v>99</v>
      </c>
      <c r="AA1886" s="129" t="s">
        <v>99</v>
      </c>
      <c r="AB1886" s="129" t="s">
        <v>99</v>
      </c>
      <c r="AC1886" s="129" t="s">
        <v>99</v>
      </c>
      <c r="AD1886" s="129" t="s">
        <v>99</v>
      </c>
      <c r="AE1886" s="129">
        <v>4920</v>
      </c>
      <c r="AF1886" s="129">
        <v>4920</v>
      </c>
      <c r="AG1886" s="129">
        <v>4920</v>
      </c>
      <c r="AH1886" s="129">
        <v>4920</v>
      </c>
      <c r="AI1886" s="129">
        <v>4920</v>
      </c>
      <c r="AJ1886" s="129">
        <v>4920</v>
      </c>
      <c r="AK1886" s="129">
        <v>4920</v>
      </c>
      <c r="AL1886" s="129">
        <v>4920</v>
      </c>
      <c r="AM1886" s="129">
        <v>4920</v>
      </c>
      <c r="AN1886" s="129">
        <v>4920</v>
      </c>
      <c r="AO1886" s="129">
        <v>4920</v>
      </c>
      <c r="AP1886" s="129">
        <v>4920</v>
      </c>
      <c r="AQ1886" s="129">
        <v>4920</v>
      </c>
      <c r="AR1886" s="129">
        <v>4920</v>
      </c>
      <c r="AS1886" s="129">
        <v>4920</v>
      </c>
      <c r="AT1886" s="129">
        <v>4920</v>
      </c>
      <c r="AU1886" s="129">
        <v>4920</v>
      </c>
      <c r="AV1886" s="129">
        <v>4920</v>
      </c>
      <c r="AW1886" s="129">
        <v>4920</v>
      </c>
      <c r="AX1886" s="130">
        <v>4920</v>
      </c>
    </row>
    <row r="1887" spans="1:50">
      <c r="A1887" s="212"/>
      <c r="B1887" s="215"/>
      <c r="C1887" s="217" t="s">
        <v>43</v>
      </c>
      <c r="D1887" s="52" t="s">
        <v>24</v>
      </c>
      <c r="E1887" s="86" t="str">
        <f>A1851&amp;"/"&amp;B1877&amp;"/"&amp;C1887&amp;"/"&amp;D1887</f>
        <v>Lignite fired power plants/Steam turbine/CHP with CCS/L</v>
      </c>
      <c r="F1887" s="61" t="str">
        <f>A1851</f>
        <v>Lignite fired power plants</v>
      </c>
      <c r="G1887" s="61" t="str">
        <f>B1877</f>
        <v>Steam turbine</v>
      </c>
      <c r="H1887" s="61" t="str">
        <f>C1887</f>
        <v>CHP with CCS</v>
      </c>
      <c r="I1887" s="84" t="str">
        <f t="shared" si="93"/>
        <v>L</v>
      </c>
      <c r="J1887" s="121" t="s">
        <v>99</v>
      </c>
      <c r="K1887" s="121" t="s">
        <v>99</v>
      </c>
      <c r="L1887" s="121" t="s">
        <v>99</v>
      </c>
      <c r="M1887" s="121" t="s">
        <v>99</v>
      </c>
      <c r="N1887" s="121" t="s">
        <v>99</v>
      </c>
      <c r="O1887" s="121" t="s">
        <v>99</v>
      </c>
      <c r="P1887" s="121" t="s">
        <v>99</v>
      </c>
      <c r="Q1887" s="121" t="s">
        <v>99</v>
      </c>
      <c r="R1887" s="121" t="s">
        <v>99</v>
      </c>
      <c r="S1887" s="121" t="s">
        <v>99</v>
      </c>
      <c r="T1887" s="121" t="s">
        <v>99</v>
      </c>
      <c r="U1887" s="121" t="s">
        <v>99</v>
      </c>
      <c r="V1887" s="121" t="s">
        <v>99</v>
      </c>
      <c r="W1887" s="121" t="s">
        <v>99</v>
      </c>
      <c r="X1887" s="121" t="s">
        <v>99</v>
      </c>
      <c r="Y1887" s="121" t="s">
        <v>99</v>
      </c>
      <c r="Z1887" s="121" t="s">
        <v>99</v>
      </c>
      <c r="AA1887" s="121" t="s">
        <v>99</v>
      </c>
      <c r="AB1887" s="121" t="s">
        <v>99</v>
      </c>
      <c r="AC1887" s="121" t="s">
        <v>99</v>
      </c>
      <c r="AD1887" s="121" t="s">
        <v>99</v>
      </c>
      <c r="AE1887" s="121">
        <v>5535</v>
      </c>
      <c r="AF1887" s="121">
        <v>5535</v>
      </c>
      <c r="AG1887" s="121">
        <v>5535</v>
      </c>
      <c r="AH1887" s="121">
        <v>5535</v>
      </c>
      <c r="AI1887" s="121">
        <v>5535</v>
      </c>
      <c r="AJ1887" s="121">
        <v>5535</v>
      </c>
      <c r="AK1887" s="121">
        <v>5535</v>
      </c>
      <c r="AL1887" s="121">
        <v>5535</v>
      </c>
      <c r="AM1887" s="121">
        <v>5535</v>
      </c>
      <c r="AN1887" s="121">
        <v>5535</v>
      </c>
      <c r="AO1887" s="121">
        <v>5535</v>
      </c>
      <c r="AP1887" s="121">
        <v>5535</v>
      </c>
      <c r="AQ1887" s="121">
        <v>5535</v>
      </c>
      <c r="AR1887" s="121">
        <v>5535</v>
      </c>
      <c r="AS1887" s="121">
        <v>5535</v>
      </c>
      <c r="AT1887" s="121">
        <v>5535</v>
      </c>
      <c r="AU1887" s="121">
        <v>5535</v>
      </c>
      <c r="AV1887" s="121">
        <v>5535</v>
      </c>
      <c r="AW1887" s="121">
        <v>5535</v>
      </c>
      <c r="AX1887" s="122">
        <v>5535</v>
      </c>
    </row>
    <row r="1888" spans="1:50">
      <c r="A1888" s="213"/>
      <c r="B1888" s="218"/>
      <c r="C1888" s="210"/>
      <c r="D1888" s="93" t="s">
        <v>25</v>
      </c>
      <c r="E1888" s="73" t="str">
        <f>A1851&amp;"/"&amp;B1877&amp;"/"&amp;C1887&amp;"/"&amp;D1888</f>
        <v>Lignite fired power plants/Steam turbine/CHP with CCS/M</v>
      </c>
      <c r="F1888" s="91" t="str">
        <f>A1851</f>
        <v>Lignite fired power plants</v>
      </c>
      <c r="G1888" s="91" t="str">
        <f>B1877</f>
        <v>Steam turbine</v>
      </c>
      <c r="H1888" s="91" t="str">
        <f>C1887</f>
        <v>CHP with CCS</v>
      </c>
      <c r="I1888" s="70" t="str">
        <f t="shared" si="93"/>
        <v>M</v>
      </c>
      <c r="J1888" s="123" t="s">
        <v>99</v>
      </c>
      <c r="K1888" s="123" t="s">
        <v>99</v>
      </c>
      <c r="L1888" s="123" t="s">
        <v>99</v>
      </c>
      <c r="M1888" s="123" t="s">
        <v>99</v>
      </c>
      <c r="N1888" s="123" t="s">
        <v>99</v>
      </c>
      <c r="O1888" s="123" t="s">
        <v>99</v>
      </c>
      <c r="P1888" s="123" t="s">
        <v>99</v>
      </c>
      <c r="Q1888" s="123" t="s">
        <v>99</v>
      </c>
      <c r="R1888" s="123" t="s">
        <v>99</v>
      </c>
      <c r="S1888" s="123" t="s">
        <v>99</v>
      </c>
      <c r="T1888" s="123" t="s">
        <v>99</v>
      </c>
      <c r="U1888" s="123" t="s">
        <v>99</v>
      </c>
      <c r="V1888" s="123" t="s">
        <v>99</v>
      </c>
      <c r="W1888" s="123" t="s">
        <v>99</v>
      </c>
      <c r="X1888" s="123" t="s">
        <v>99</v>
      </c>
      <c r="Y1888" s="123" t="s">
        <v>99</v>
      </c>
      <c r="Z1888" s="123" t="s">
        <v>99</v>
      </c>
      <c r="AA1888" s="123" t="s">
        <v>99</v>
      </c>
      <c r="AB1888" s="123" t="s">
        <v>99</v>
      </c>
      <c r="AC1888" s="123" t="s">
        <v>99</v>
      </c>
      <c r="AD1888" s="123" t="s">
        <v>99</v>
      </c>
      <c r="AE1888" s="123">
        <v>4428</v>
      </c>
      <c r="AF1888" s="123">
        <v>4428</v>
      </c>
      <c r="AG1888" s="123">
        <v>4428</v>
      </c>
      <c r="AH1888" s="123">
        <v>4428</v>
      </c>
      <c r="AI1888" s="123">
        <v>4428</v>
      </c>
      <c r="AJ1888" s="123">
        <v>4428</v>
      </c>
      <c r="AK1888" s="123">
        <v>4428</v>
      </c>
      <c r="AL1888" s="123">
        <v>4428</v>
      </c>
      <c r="AM1888" s="123">
        <v>4428</v>
      </c>
      <c r="AN1888" s="123">
        <v>4428</v>
      </c>
      <c r="AO1888" s="123">
        <v>4428</v>
      </c>
      <c r="AP1888" s="123">
        <v>4428</v>
      </c>
      <c r="AQ1888" s="123">
        <v>4428</v>
      </c>
      <c r="AR1888" s="123">
        <v>4428</v>
      </c>
      <c r="AS1888" s="123">
        <v>4428</v>
      </c>
      <c r="AT1888" s="123">
        <v>4428</v>
      </c>
      <c r="AU1888" s="123">
        <v>4428</v>
      </c>
      <c r="AV1888" s="123">
        <v>4428</v>
      </c>
      <c r="AW1888" s="123">
        <v>4428</v>
      </c>
      <c r="AX1888" s="124">
        <v>4428</v>
      </c>
    </row>
    <row r="1889" spans="1:50">
      <c r="A1889" s="212" t="s">
        <v>49</v>
      </c>
      <c r="B1889" s="214" t="s">
        <v>50</v>
      </c>
      <c r="C1889" s="209" t="s">
        <v>36</v>
      </c>
      <c r="D1889" s="67" t="s">
        <v>24</v>
      </c>
      <c r="E1889" s="87" t="str">
        <f>A1889&amp;"/"&amp;B1889&amp;"/"&amp;C1889&amp;"/"&amp;D1889</f>
        <v>Gas fired power plants (Natural gas, biogas)/Gas turbine combined cycle/Electricity only/L</v>
      </c>
      <c r="F1889" s="55" t="str">
        <f>A1889</f>
        <v>Gas fired power plants (Natural gas, biogas)</v>
      </c>
      <c r="G1889" s="55" t="str">
        <f>B1889</f>
        <v>Gas turbine combined cycle</v>
      </c>
      <c r="H1889" s="55" t="str">
        <f>C1889</f>
        <v>Electricity only</v>
      </c>
      <c r="I1889" s="85" t="str">
        <f t="shared" si="93"/>
        <v>L</v>
      </c>
      <c r="J1889" s="125">
        <v>3500</v>
      </c>
      <c r="K1889" s="125">
        <v>3500</v>
      </c>
      <c r="L1889" s="125">
        <v>3500</v>
      </c>
      <c r="M1889" s="125">
        <v>3500</v>
      </c>
      <c r="N1889" s="125">
        <v>3500</v>
      </c>
      <c r="O1889" s="125">
        <v>3500</v>
      </c>
      <c r="P1889" s="125">
        <v>3500</v>
      </c>
      <c r="Q1889" s="125">
        <v>3500</v>
      </c>
      <c r="R1889" s="125">
        <v>3500</v>
      </c>
      <c r="S1889" s="125">
        <v>3500</v>
      </c>
      <c r="T1889" s="125">
        <v>3500</v>
      </c>
      <c r="U1889" s="125">
        <v>3500</v>
      </c>
      <c r="V1889" s="125">
        <v>3500</v>
      </c>
      <c r="W1889" s="125">
        <v>3500</v>
      </c>
      <c r="X1889" s="125">
        <v>3500</v>
      </c>
      <c r="Y1889" s="125">
        <v>3500</v>
      </c>
      <c r="Z1889" s="125">
        <v>3500</v>
      </c>
      <c r="AA1889" s="125">
        <v>3500</v>
      </c>
      <c r="AB1889" s="125">
        <v>3500</v>
      </c>
      <c r="AC1889" s="125">
        <v>3500</v>
      </c>
      <c r="AD1889" s="125">
        <v>3500</v>
      </c>
      <c r="AE1889" s="125">
        <v>3500</v>
      </c>
      <c r="AF1889" s="125">
        <v>3500</v>
      </c>
      <c r="AG1889" s="125">
        <v>3500</v>
      </c>
      <c r="AH1889" s="125">
        <v>3500</v>
      </c>
      <c r="AI1889" s="125">
        <v>3500</v>
      </c>
      <c r="AJ1889" s="125">
        <v>3500</v>
      </c>
      <c r="AK1889" s="125">
        <v>3500</v>
      </c>
      <c r="AL1889" s="125">
        <v>3500</v>
      </c>
      <c r="AM1889" s="125">
        <v>3500</v>
      </c>
      <c r="AN1889" s="125">
        <v>3500</v>
      </c>
      <c r="AO1889" s="125">
        <v>3500</v>
      </c>
      <c r="AP1889" s="125">
        <v>3500</v>
      </c>
      <c r="AQ1889" s="125">
        <v>3500</v>
      </c>
      <c r="AR1889" s="125">
        <v>3500</v>
      </c>
      <c r="AS1889" s="125">
        <v>3500</v>
      </c>
      <c r="AT1889" s="125">
        <v>3500</v>
      </c>
      <c r="AU1889" s="125">
        <v>3500</v>
      </c>
      <c r="AV1889" s="125">
        <v>3500</v>
      </c>
      <c r="AW1889" s="125">
        <v>3500</v>
      </c>
      <c r="AX1889" s="126">
        <v>3500</v>
      </c>
    </row>
    <row r="1890" spans="1:50">
      <c r="A1890" s="212"/>
      <c r="B1890" s="215"/>
      <c r="C1890" s="206"/>
      <c r="D1890" s="52" t="s">
        <v>25</v>
      </c>
      <c r="E1890" s="86" t="str">
        <f>A1889&amp;"/"&amp;B1889&amp;"/"&amp;C1889&amp;"/"&amp;D1890</f>
        <v>Gas fired power plants (Natural gas, biogas)/Gas turbine combined cycle/Electricity only/M</v>
      </c>
      <c r="F1890" s="61" t="str">
        <f>A1889</f>
        <v>Gas fired power plants (Natural gas, biogas)</v>
      </c>
      <c r="G1890" s="61" t="str">
        <f>B1889</f>
        <v>Gas turbine combined cycle</v>
      </c>
      <c r="H1890" s="61" t="str">
        <f>C1889</f>
        <v>Electricity only</v>
      </c>
      <c r="I1890" s="84" t="str">
        <f t="shared" si="93"/>
        <v>M</v>
      </c>
      <c r="J1890" s="121">
        <v>2800</v>
      </c>
      <c r="K1890" s="121">
        <v>2800</v>
      </c>
      <c r="L1890" s="121">
        <v>2800</v>
      </c>
      <c r="M1890" s="121">
        <v>2800</v>
      </c>
      <c r="N1890" s="121">
        <v>2800</v>
      </c>
      <c r="O1890" s="121">
        <v>2800</v>
      </c>
      <c r="P1890" s="121">
        <v>2800</v>
      </c>
      <c r="Q1890" s="121">
        <v>2800</v>
      </c>
      <c r="R1890" s="121">
        <v>2800</v>
      </c>
      <c r="S1890" s="121">
        <v>2800</v>
      </c>
      <c r="T1890" s="121">
        <v>2800</v>
      </c>
      <c r="U1890" s="121">
        <v>2800</v>
      </c>
      <c r="V1890" s="121">
        <v>2800</v>
      </c>
      <c r="W1890" s="121">
        <v>2800</v>
      </c>
      <c r="X1890" s="121">
        <v>2800</v>
      </c>
      <c r="Y1890" s="121">
        <v>2800</v>
      </c>
      <c r="Z1890" s="121">
        <v>2800</v>
      </c>
      <c r="AA1890" s="121">
        <v>2800</v>
      </c>
      <c r="AB1890" s="121">
        <v>2800</v>
      </c>
      <c r="AC1890" s="121">
        <v>2800</v>
      </c>
      <c r="AD1890" s="121">
        <v>2800</v>
      </c>
      <c r="AE1890" s="121">
        <v>2800</v>
      </c>
      <c r="AF1890" s="121">
        <v>2800</v>
      </c>
      <c r="AG1890" s="121">
        <v>2800</v>
      </c>
      <c r="AH1890" s="121">
        <v>2800</v>
      </c>
      <c r="AI1890" s="121">
        <v>2800</v>
      </c>
      <c r="AJ1890" s="121">
        <v>2800</v>
      </c>
      <c r="AK1890" s="121">
        <v>2800</v>
      </c>
      <c r="AL1890" s="121">
        <v>2800</v>
      </c>
      <c r="AM1890" s="121">
        <v>2800</v>
      </c>
      <c r="AN1890" s="121">
        <v>2800</v>
      </c>
      <c r="AO1890" s="121">
        <v>2800</v>
      </c>
      <c r="AP1890" s="121">
        <v>2800</v>
      </c>
      <c r="AQ1890" s="121">
        <v>2800</v>
      </c>
      <c r="AR1890" s="121">
        <v>2800</v>
      </c>
      <c r="AS1890" s="121">
        <v>2800</v>
      </c>
      <c r="AT1890" s="121">
        <v>2800</v>
      </c>
      <c r="AU1890" s="121">
        <v>2800</v>
      </c>
      <c r="AV1890" s="121">
        <v>2800</v>
      </c>
      <c r="AW1890" s="121">
        <v>2800</v>
      </c>
      <c r="AX1890" s="122">
        <v>2800</v>
      </c>
    </row>
    <row r="1891" spans="1:50">
      <c r="A1891" s="212"/>
      <c r="B1891" s="215"/>
      <c r="C1891" s="206"/>
      <c r="D1891" s="52" t="s">
        <v>38</v>
      </c>
      <c r="E1891" s="86" t="str">
        <f>A1889&amp;"/"&amp;B1889&amp;"/"&amp;C1889&amp;"/"&amp;D1891</f>
        <v>Gas fired power plants (Natural gas, biogas)/Gas turbine combined cycle/Electricity only/S</v>
      </c>
      <c r="F1891" s="61" t="str">
        <f>A1889</f>
        <v>Gas fired power plants (Natural gas, biogas)</v>
      </c>
      <c r="G1891" s="61" t="str">
        <f>B1889</f>
        <v>Gas turbine combined cycle</v>
      </c>
      <c r="H1891" s="61" t="str">
        <f>C1889</f>
        <v>Electricity only</v>
      </c>
      <c r="I1891" s="84" t="str">
        <f t="shared" si="93"/>
        <v>S</v>
      </c>
      <c r="J1891" s="121">
        <v>2100</v>
      </c>
      <c r="K1891" s="121">
        <v>2100</v>
      </c>
      <c r="L1891" s="121">
        <v>2100</v>
      </c>
      <c r="M1891" s="121">
        <v>2100</v>
      </c>
      <c r="N1891" s="121">
        <v>2100</v>
      </c>
      <c r="O1891" s="121">
        <v>2100</v>
      </c>
      <c r="P1891" s="121">
        <v>2100</v>
      </c>
      <c r="Q1891" s="121">
        <v>2100</v>
      </c>
      <c r="R1891" s="121">
        <v>2100</v>
      </c>
      <c r="S1891" s="121">
        <v>2100</v>
      </c>
      <c r="T1891" s="121">
        <v>2100</v>
      </c>
      <c r="U1891" s="121">
        <v>2100</v>
      </c>
      <c r="V1891" s="121">
        <v>2100</v>
      </c>
      <c r="W1891" s="121">
        <v>2100</v>
      </c>
      <c r="X1891" s="121">
        <v>2100</v>
      </c>
      <c r="Y1891" s="121">
        <v>2100</v>
      </c>
      <c r="Z1891" s="121">
        <v>2100</v>
      </c>
      <c r="AA1891" s="121">
        <v>2100</v>
      </c>
      <c r="AB1891" s="121">
        <v>2100</v>
      </c>
      <c r="AC1891" s="121">
        <v>2100</v>
      </c>
      <c r="AD1891" s="121">
        <v>2100</v>
      </c>
      <c r="AE1891" s="121">
        <v>2100</v>
      </c>
      <c r="AF1891" s="121">
        <v>2100</v>
      </c>
      <c r="AG1891" s="121">
        <v>2100</v>
      </c>
      <c r="AH1891" s="121">
        <v>2100</v>
      </c>
      <c r="AI1891" s="121">
        <v>2100</v>
      </c>
      <c r="AJ1891" s="121">
        <v>2100</v>
      </c>
      <c r="AK1891" s="121">
        <v>2100</v>
      </c>
      <c r="AL1891" s="121">
        <v>2100</v>
      </c>
      <c r="AM1891" s="121">
        <v>2100</v>
      </c>
      <c r="AN1891" s="121">
        <v>2100</v>
      </c>
      <c r="AO1891" s="121">
        <v>2100</v>
      </c>
      <c r="AP1891" s="121">
        <v>2100</v>
      </c>
      <c r="AQ1891" s="121">
        <v>2100</v>
      </c>
      <c r="AR1891" s="121">
        <v>2100</v>
      </c>
      <c r="AS1891" s="121">
        <v>2100</v>
      </c>
      <c r="AT1891" s="121">
        <v>2100</v>
      </c>
      <c r="AU1891" s="121">
        <v>2100</v>
      </c>
      <c r="AV1891" s="121">
        <v>2100</v>
      </c>
      <c r="AW1891" s="121">
        <v>2100</v>
      </c>
      <c r="AX1891" s="122">
        <v>2100</v>
      </c>
    </row>
    <row r="1892" spans="1:50">
      <c r="A1892" s="212"/>
      <c r="B1892" s="215"/>
      <c r="C1892" s="216"/>
      <c r="D1892" s="52" t="s">
        <v>47</v>
      </c>
      <c r="E1892" s="86" t="str">
        <f>A1889&amp;"/"&amp;B1889&amp;"/"&amp;C1889&amp;"/"&amp;D1892</f>
        <v>Gas fired power plants (Natural gas, biogas)/Gas turbine combined cycle/Electricity only/XS</v>
      </c>
      <c r="F1892" s="61" t="str">
        <f>A1889</f>
        <v>Gas fired power plants (Natural gas, biogas)</v>
      </c>
      <c r="G1892" s="61" t="str">
        <f>B1889</f>
        <v>Gas turbine combined cycle</v>
      </c>
      <c r="H1892" s="61" t="str">
        <f>C1889</f>
        <v>Electricity only</v>
      </c>
      <c r="I1892" s="84" t="str">
        <f t="shared" si="93"/>
        <v>XS</v>
      </c>
      <c r="J1892" s="121">
        <v>1785</v>
      </c>
      <c r="K1892" s="121">
        <v>1785</v>
      </c>
      <c r="L1892" s="121">
        <v>1785</v>
      </c>
      <c r="M1892" s="121">
        <v>1785</v>
      </c>
      <c r="N1892" s="121">
        <v>1785</v>
      </c>
      <c r="O1892" s="121">
        <v>1785</v>
      </c>
      <c r="P1892" s="121">
        <v>1785</v>
      </c>
      <c r="Q1892" s="121">
        <v>1785</v>
      </c>
      <c r="R1892" s="121">
        <v>1785</v>
      </c>
      <c r="S1892" s="121">
        <v>1785</v>
      </c>
      <c r="T1892" s="121">
        <v>1785</v>
      </c>
      <c r="U1892" s="121">
        <v>1785</v>
      </c>
      <c r="V1892" s="121">
        <v>1785</v>
      </c>
      <c r="W1892" s="121">
        <v>1785</v>
      </c>
      <c r="X1892" s="121">
        <v>1785</v>
      </c>
      <c r="Y1892" s="121">
        <v>1785</v>
      </c>
      <c r="Z1892" s="121">
        <v>1785</v>
      </c>
      <c r="AA1892" s="121">
        <v>1785</v>
      </c>
      <c r="AB1892" s="121">
        <v>1785</v>
      </c>
      <c r="AC1892" s="121">
        <v>1785</v>
      </c>
      <c r="AD1892" s="121">
        <v>1785</v>
      </c>
      <c r="AE1892" s="121">
        <v>1785</v>
      </c>
      <c r="AF1892" s="121">
        <v>1785</v>
      </c>
      <c r="AG1892" s="121">
        <v>1785</v>
      </c>
      <c r="AH1892" s="121">
        <v>1785</v>
      </c>
      <c r="AI1892" s="121">
        <v>1785</v>
      </c>
      <c r="AJ1892" s="121">
        <v>1785</v>
      </c>
      <c r="AK1892" s="121">
        <v>1785</v>
      </c>
      <c r="AL1892" s="121">
        <v>1785</v>
      </c>
      <c r="AM1892" s="121">
        <v>1785</v>
      </c>
      <c r="AN1892" s="121">
        <v>1785</v>
      </c>
      <c r="AO1892" s="121">
        <v>1785</v>
      </c>
      <c r="AP1892" s="121">
        <v>1785</v>
      </c>
      <c r="AQ1892" s="121">
        <v>1785</v>
      </c>
      <c r="AR1892" s="121">
        <v>1785</v>
      </c>
      <c r="AS1892" s="121">
        <v>1785</v>
      </c>
      <c r="AT1892" s="121">
        <v>1785</v>
      </c>
      <c r="AU1892" s="121">
        <v>1785</v>
      </c>
      <c r="AV1892" s="121">
        <v>1785</v>
      </c>
      <c r="AW1892" s="121">
        <v>1785</v>
      </c>
      <c r="AX1892" s="122">
        <v>1785</v>
      </c>
    </row>
    <row r="1893" spans="1:50">
      <c r="A1893" s="212"/>
      <c r="B1893" s="215"/>
      <c r="C1893" s="217" t="s">
        <v>26</v>
      </c>
      <c r="D1893" s="83" t="s">
        <v>24</v>
      </c>
      <c r="E1893" s="56" t="str">
        <f>A1889&amp;"/"&amp;B1889&amp;"/"&amp;C1893&amp;"/"&amp;D1893</f>
        <v>Gas fired power plants (Natural gas, biogas)/Gas turbine combined cycle/CHP/L</v>
      </c>
      <c r="F1893" s="103" t="str">
        <f>A1889</f>
        <v>Gas fired power plants (Natural gas, biogas)</v>
      </c>
      <c r="G1893" s="103" t="str">
        <f>B1889</f>
        <v>Gas turbine combined cycle</v>
      </c>
      <c r="H1893" s="103" t="str">
        <f>C1893</f>
        <v>CHP</v>
      </c>
      <c r="I1893" s="104" t="str">
        <f t="shared" si="93"/>
        <v>L</v>
      </c>
      <c r="J1893" s="127">
        <v>2800</v>
      </c>
      <c r="K1893" s="127">
        <v>2800</v>
      </c>
      <c r="L1893" s="127">
        <v>2800</v>
      </c>
      <c r="M1893" s="127">
        <v>2800</v>
      </c>
      <c r="N1893" s="127">
        <v>2800</v>
      </c>
      <c r="O1893" s="127">
        <v>2800</v>
      </c>
      <c r="P1893" s="127">
        <v>2800</v>
      </c>
      <c r="Q1893" s="127">
        <v>2800</v>
      </c>
      <c r="R1893" s="127">
        <v>2800</v>
      </c>
      <c r="S1893" s="127">
        <v>2800</v>
      </c>
      <c r="T1893" s="127">
        <v>2800</v>
      </c>
      <c r="U1893" s="127">
        <v>2800</v>
      </c>
      <c r="V1893" s="127">
        <v>2800</v>
      </c>
      <c r="W1893" s="127">
        <v>2800</v>
      </c>
      <c r="X1893" s="127">
        <v>2800</v>
      </c>
      <c r="Y1893" s="127">
        <v>2800</v>
      </c>
      <c r="Z1893" s="127">
        <v>2800</v>
      </c>
      <c r="AA1893" s="127">
        <v>2800</v>
      </c>
      <c r="AB1893" s="127">
        <v>2800</v>
      </c>
      <c r="AC1893" s="127">
        <v>2800</v>
      </c>
      <c r="AD1893" s="127">
        <v>2800</v>
      </c>
      <c r="AE1893" s="127">
        <v>2800</v>
      </c>
      <c r="AF1893" s="127">
        <v>2800</v>
      </c>
      <c r="AG1893" s="127">
        <v>2800</v>
      </c>
      <c r="AH1893" s="127">
        <v>2800</v>
      </c>
      <c r="AI1893" s="127">
        <v>2800</v>
      </c>
      <c r="AJ1893" s="127">
        <v>2800</v>
      </c>
      <c r="AK1893" s="127">
        <v>2800</v>
      </c>
      <c r="AL1893" s="127">
        <v>2800</v>
      </c>
      <c r="AM1893" s="127">
        <v>2800</v>
      </c>
      <c r="AN1893" s="127">
        <v>2800</v>
      </c>
      <c r="AO1893" s="127">
        <v>2800</v>
      </c>
      <c r="AP1893" s="127">
        <v>2800</v>
      </c>
      <c r="AQ1893" s="127">
        <v>2800</v>
      </c>
      <c r="AR1893" s="127">
        <v>2800</v>
      </c>
      <c r="AS1893" s="127">
        <v>2800</v>
      </c>
      <c r="AT1893" s="127">
        <v>2800</v>
      </c>
      <c r="AU1893" s="127">
        <v>2800</v>
      </c>
      <c r="AV1893" s="127">
        <v>2800</v>
      </c>
      <c r="AW1893" s="127">
        <v>2800</v>
      </c>
      <c r="AX1893" s="128">
        <v>2800</v>
      </c>
    </row>
    <row r="1894" spans="1:50">
      <c r="A1894" s="212"/>
      <c r="B1894" s="215"/>
      <c r="C1894" s="206"/>
      <c r="D1894" s="52" t="s">
        <v>25</v>
      </c>
      <c r="E1894" s="86" t="str">
        <f>A1889&amp;"/"&amp;B1889&amp;"/"&amp;C1893&amp;"/"&amp;D1894</f>
        <v>Gas fired power plants (Natural gas, biogas)/Gas turbine combined cycle/CHP/M</v>
      </c>
      <c r="F1894" s="61" t="str">
        <f>A1889</f>
        <v>Gas fired power plants (Natural gas, biogas)</v>
      </c>
      <c r="G1894" s="61" t="str">
        <f>B1889</f>
        <v>Gas turbine combined cycle</v>
      </c>
      <c r="H1894" s="61" t="str">
        <f>C1893</f>
        <v>CHP</v>
      </c>
      <c r="I1894" s="84" t="str">
        <f t="shared" si="93"/>
        <v>M</v>
      </c>
      <c r="J1894" s="121">
        <v>2240</v>
      </c>
      <c r="K1894" s="121">
        <v>2240</v>
      </c>
      <c r="L1894" s="121">
        <v>2240</v>
      </c>
      <c r="M1894" s="121">
        <v>2240</v>
      </c>
      <c r="N1894" s="121">
        <v>2240</v>
      </c>
      <c r="O1894" s="121">
        <v>2240</v>
      </c>
      <c r="P1894" s="121">
        <v>2240</v>
      </c>
      <c r="Q1894" s="121">
        <v>2240</v>
      </c>
      <c r="R1894" s="121">
        <v>2240</v>
      </c>
      <c r="S1894" s="121">
        <v>2240</v>
      </c>
      <c r="T1894" s="121">
        <v>2240</v>
      </c>
      <c r="U1894" s="121">
        <v>2240</v>
      </c>
      <c r="V1894" s="121">
        <v>2240</v>
      </c>
      <c r="W1894" s="121">
        <v>2240</v>
      </c>
      <c r="X1894" s="121">
        <v>2240</v>
      </c>
      <c r="Y1894" s="121">
        <v>2240</v>
      </c>
      <c r="Z1894" s="121">
        <v>2240</v>
      </c>
      <c r="AA1894" s="121">
        <v>2240</v>
      </c>
      <c r="AB1894" s="121">
        <v>2240</v>
      </c>
      <c r="AC1894" s="121">
        <v>2240</v>
      </c>
      <c r="AD1894" s="121">
        <v>2240</v>
      </c>
      <c r="AE1894" s="121">
        <v>2240</v>
      </c>
      <c r="AF1894" s="121">
        <v>2240</v>
      </c>
      <c r="AG1894" s="121">
        <v>2240</v>
      </c>
      <c r="AH1894" s="121">
        <v>2240</v>
      </c>
      <c r="AI1894" s="121">
        <v>2240</v>
      </c>
      <c r="AJ1894" s="121">
        <v>2240</v>
      </c>
      <c r="AK1894" s="121">
        <v>2240</v>
      </c>
      <c r="AL1894" s="121">
        <v>2240</v>
      </c>
      <c r="AM1894" s="121">
        <v>2240</v>
      </c>
      <c r="AN1894" s="121">
        <v>2240</v>
      </c>
      <c r="AO1894" s="121">
        <v>2240</v>
      </c>
      <c r="AP1894" s="121">
        <v>2240</v>
      </c>
      <c r="AQ1894" s="121">
        <v>2240</v>
      </c>
      <c r="AR1894" s="121">
        <v>2240</v>
      </c>
      <c r="AS1894" s="121">
        <v>2240</v>
      </c>
      <c r="AT1894" s="121">
        <v>2240</v>
      </c>
      <c r="AU1894" s="121">
        <v>2240</v>
      </c>
      <c r="AV1894" s="121">
        <v>2240</v>
      </c>
      <c r="AW1894" s="121">
        <v>2240</v>
      </c>
      <c r="AX1894" s="122">
        <v>2240</v>
      </c>
    </row>
    <row r="1895" spans="1:50">
      <c r="A1895" s="212"/>
      <c r="B1895" s="215"/>
      <c r="C1895" s="206"/>
      <c r="D1895" s="52" t="s">
        <v>38</v>
      </c>
      <c r="E1895" s="86" t="str">
        <f>A1889&amp;"/"&amp;B1889&amp;"/"&amp;C1893&amp;"/"&amp;D1895</f>
        <v>Gas fired power plants (Natural gas, biogas)/Gas turbine combined cycle/CHP/S</v>
      </c>
      <c r="F1895" s="61" t="str">
        <f>A1889</f>
        <v>Gas fired power plants (Natural gas, biogas)</v>
      </c>
      <c r="G1895" s="61" t="str">
        <f>B1889</f>
        <v>Gas turbine combined cycle</v>
      </c>
      <c r="H1895" s="61" t="str">
        <f>C1893</f>
        <v>CHP</v>
      </c>
      <c r="I1895" s="84" t="str">
        <f t="shared" si="93"/>
        <v>S</v>
      </c>
      <c r="J1895" s="121">
        <v>1680</v>
      </c>
      <c r="K1895" s="121">
        <v>1680</v>
      </c>
      <c r="L1895" s="121">
        <v>1680</v>
      </c>
      <c r="M1895" s="121">
        <v>1680</v>
      </c>
      <c r="N1895" s="121">
        <v>1680</v>
      </c>
      <c r="O1895" s="121">
        <v>1680</v>
      </c>
      <c r="P1895" s="121">
        <v>1680</v>
      </c>
      <c r="Q1895" s="121">
        <v>1680</v>
      </c>
      <c r="R1895" s="121">
        <v>1680</v>
      </c>
      <c r="S1895" s="121">
        <v>1680</v>
      </c>
      <c r="T1895" s="121">
        <v>1680</v>
      </c>
      <c r="U1895" s="121">
        <v>1680</v>
      </c>
      <c r="V1895" s="121">
        <v>1680</v>
      </c>
      <c r="W1895" s="121">
        <v>1680</v>
      </c>
      <c r="X1895" s="121">
        <v>1680</v>
      </c>
      <c r="Y1895" s="121">
        <v>1680</v>
      </c>
      <c r="Z1895" s="121">
        <v>1680</v>
      </c>
      <c r="AA1895" s="121">
        <v>1680</v>
      </c>
      <c r="AB1895" s="121">
        <v>1680</v>
      </c>
      <c r="AC1895" s="121">
        <v>1680</v>
      </c>
      <c r="AD1895" s="121">
        <v>1680</v>
      </c>
      <c r="AE1895" s="121">
        <v>1680</v>
      </c>
      <c r="AF1895" s="121">
        <v>1680</v>
      </c>
      <c r="AG1895" s="121">
        <v>1680</v>
      </c>
      <c r="AH1895" s="121">
        <v>1680</v>
      </c>
      <c r="AI1895" s="121">
        <v>1680</v>
      </c>
      <c r="AJ1895" s="121">
        <v>1680</v>
      </c>
      <c r="AK1895" s="121">
        <v>1680</v>
      </c>
      <c r="AL1895" s="121">
        <v>1680</v>
      </c>
      <c r="AM1895" s="121">
        <v>1680</v>
      </c>
      <c r="AN1895" s="121">
        <v>1680</v>
      </c>
      <c r="AO1895" s="121">
        <v>1680</v>
      </c>
      <c r="AP1895" s="121">
        <v>1680</v>
      </c>
      <c r="AQ1895" s="121">
        <v>1680</v>
      </c>
      <c r="AR1895" s="121">
        <v>1680</v>
      </c>
      <c r="AS1895" s="121">
        <v>1680</v>
      </c>
      <c r="AT1895" s="121">
        <v>1680</v>
      </c>
      <c r="AU1895" s="121">
        <v>1680</v>
      </c>
      <c r="AV1895" s="121">
        <v>1680</v>
      </c>
      <c r="AW1895" s="121">
        <v>1680</v>
      </c>
      <c r="AX1895" s="122">
        <v>1680</v>
      </c>
    </row>
    <row r="1896" spans="1:50">
      <c r="A1896" s="212"/>
      <c r="B1896" s="215"/>
      <c r="C1896" s="216"/>
      <c r="D1896" s="106" t="s">
        <v>47</v>
      </c>
      <c r="E1896" s="107" t="str">
        <f>A1889&amp;"/"&amp;B1889&amp;"/"&amp;C1893&amp;"/"&amp;D1896</f>
        <v>Gas fired power plants (Natural gas, biogas)/Gas turbine combined cycle/CHP/XS</v>
      </c>
      <c r="F1896" s="108" t="str">
        <f>A1889</f>
        <v>Gas fired power plants (Natural gas, biogas)</v>
      </c>
      <c r="G1896" s="108" t="str">
        <f>B1889</f>
        <v>Gas turbine combined cycle</v>
      </c>
      <c r="H1896" s="108" t="str">
        <f>C1893</f>
        <v>CHP</v>
      </c>
      <c r="I1896" s="109" t="str">
        <f t="shared" si="93"/>
        <v>XS</v>
      </c>
      <c r="J1896" s="129">
        <v>1428</v>
      </c>
      <c r="K1896" s="129">
        <v>1428</v>
      </c>
      <c r="L1896" s="129">
        <v>1428</v>
      </c>
      <c r="M1896" s="129">
        <v>1428</v>
      </c>
      <c r="N1896" s="129">
        <v>1428</v>
      </c>
      <c r="O1896" s="129">
        <v>1428</v>
      </c>
      <c r="P1896" s="129">
        <v>1428</v>
      </c>
      <c r="Q1896" s="129">
        <v>1428</v>
      </c>
      <c r="R1896" s="129">
        <v>1428</v>
      </c>
      <c r="S1896" s="129">
        <v>1428</v>
      </c>
      <c r="T1896" s="129">
        <v>1428</v>
      </c>
      <c r="U1896" s="129">
        <v>1428</v>
      </c>
      <c r="V1896" s="129">
        <v>1428</v>
      </c>
      <c r="W1896" s="129">
        <v>1428</v>
      </c>
      <c r="X1896" s="129">
        <v>1428</v>
      </c>
      <c r="Y1896" s="129">
        <v>1428</v>
      </c>
      <c r="Z1896" s="129">
        <v>1428</v>
      </c>
      <c r="AA1896" s="129">
        <v>1428</v>
      </c>
      <c r="AB1896" s="129">
        <v>1428</v>
      </c>
      <c r="AC1896" s="129">
        <v>1428</v>
      </c>
      <c r="AD1896" s="129">
        <v>1428</v>
      </c>
      <c r="AE1896" s="129">
        <v>1428</v>
      </c>
      <c r="AF1896" s="129">
        <v>1428</v>
      </c>
      <c r="AG1896" s="129">
        <v>1428</v>
      </c>
      <c r="AH1896" s="129">
        <v>1428</v>
      </c>
      <c r="AI1896" s="129">
        <v>1428</v>
      </c>
      <c r="AJ1896" s="129">
        <v>1428</v>
      </c>
      <c r="AK1896" s="129">
        <v>1428</v>
      </c>
      <c r="AL1896" s="129">
        <v>1428</v>
      </c>
      <c r="AM1896" s="129">
        <v>1428</v>
      </c>
      <c r="AN1896" s="129">
        <v>1428</v>
      </c>
      <c r="AO1896" s="129">
        <v>1428</v>
      </c>
      <c r="AP1896" s="129">
        <v>1428</v>
      </c>
      <c r="AQ1896" s="129">
        <v>1428</v>
      </c>
      <c r="AR1896" s="129">
        <v>1428</v>
      </c>
      <c r="AS1896" s="129">
        <v>1428</v>
      </c>
      <c r="AT1896" s="129">
        <v>1428</v>
      </c>
      <c r="AU1896" s="129">
        <v>1428</v>
      </c>
      <c r="AV1896" s="129">
        <v>1428</v>
      </c>
      <c r="AW1896" s="129">
        <v>1428</v>
      </c>
      <c r="AX1896" s="130">
        <v>1428</v>
      </c>
    </row>
    <row r="1897" spans="1:50">
      <c r="A1897" s="212"/>
      <c r="B1897" s="215"/>
      <c r="C1897" s="217" t="s">
        <v>42</v>
      </c>
      <c r="D1897" s="83" t="s">
        <v>24</v>
      </c>
      <c r="E1897" s="56" t="str">
        <f>A1889&amp;"/"&amp;B1889&amp;"/"&amp;C1897&amp;"/"&amp;D1897</f>
        <v>Gas fired power plants (Natural gas, biogas)/Gas turbine combined cycle/Electricity only with CCS/L</v>
      </c>
      <c r="F1897" s="103" t="str">
        <f>A1889</f>
        <v>Gas fired power plants (Natural gas, biogas)</v>
      </c>
      <c r="G1897" s="103" t="str">
        <f>B1889</f>
        <v>Gas turbine combined cycle</v>
      </c>
      <c r="H1897" s="103" t="str">
        <f>C1897</f>
        <v>Electricity only with CCS</v>
      </c>
      <c r="I1897" s="104" t="str">
        <f t="shared" si="93"/>
        <v>L</v>
      </c>
      <c r="J1897" s="127" t="s">
        <v>99</v>
      </c>
      <c r="K1897" s="127" t="s">
        <v>99</v>
      </c>
      <c r="L1897" s="127" t="s">
        <v>99</v>
      </c>
      <c r="M1897" s="127" t="s">
        <v>99</v>
      </c>
      <c r="N1897" s="127" t="s">
        <v>99</v>
      </c>
      <c r="O1897" s="127" t="s">
        <v>99</v>
      </c>
      <c r="P1897" s="127" t="s">
        <v>99</v>
      </c>
      <c r="Q1897" s="127" t="s">
        <v>99</v>
      </c>
      <c r="R1897" s="127" t="s">
        <v>99</v>
      </c>
      <c r="S1897" s="127" t="s">
        <v>99</v>
      </c>
      <c r="T1897" s="127" t="s">
        <v>99</v>
      </c>
      <c r="U1897" s="127" t="s">
        <v>99</v>
      </c>
      <c r="V1897" s="127" t="s">
        <v>99</v>
      </c>
      <c r="W1897" s="127" t="s">
        <v>99</v>
      </c>
      <c r="X1897" s="127" t="s">
        <v>99</v>
      </c>
      <c r="Y1897" s="127" t="s">
        <v>99</v>
      </c>
      <c r="Z1897" s="127" t="s">
        <v>99</v>
      </c>
      <c r="AA1897" s="127" t="s">
        <v>99</v>
      </c>
      <c r="AB1897" s="127" t="s">
        <v>99</v>
      </c>
      <c r="AC1897" s="127" t="s">
        <v>99</v>
      </c>
      <c r="AD1897" s="127" t="s">
        <v>99</v>
      </c>
      <c r="AE1897" s="127">
        <v>3500</v>
      </c>
      <c r="AF1897" s="127">
        <v>3500</v>
      </c>
      <c r="AG1897" s="127">
        <v>3500</v>
      </c>
      <c r="AH1897" s="127">
        <v>3500</v>
      </c>
      <c r="AI1897" s="127">
        <v>3500</v>
      </c>
      <c r="AJ1897" s="127">
        <v>3500</v>
      </c>
      <c r="AK1897" s="127">
        <v>3500</v>
      </c>
      <c r="AL1897" s="127">
        <v>3500</v>
      </c>
      <c r="AM1897" s="127">
        <v>3500</v>
      </c>
      <c r="AN1897" s="127">
        <v>3500</v>
      </c>
      <c r="AO1897" s="127">
        <v>3500</v>
      </c>
      <c r="AP1897" s="127">
        <v>3500</v>
      </c>
      <c r="AQ1897" s="127">
        <v>3500</v>
      </c>
      <c r="AR1897" s="127">
        <v>3500</v>
      </c>
      <c r="AS1897" s="127">
        <v>3500</v>
      </c>
      <c r="AT1897" s="127">
        <v>3500</v>
      </c>
      <c r="AU1897" s="127">
        <v>3500</v>
      </c>
      <c r="AV1897" s="127">
        <v>3500</v>
      </c>
      <c r="AW1897" s="127">
        <v>3500</v>
      </c>
      <c r="AX1897" s="128">
        <v>3500</v>
      </c>
    </row>
    <row r="1898" spans="1:50">
      <c r="A1898" s="212"/>
      <c r="B1898" s="215"/>
      <c r="C1898" s="216"/>
      <c r="D1898" s="106" t="s">
        <v>25</v>
      </c>
      <c r="E1898" s="107" t="str">
        <f>A1889&amp;"/"&amp;B1889&amp;"/"&amp;C1897&amp;"/"&amp;D1898</f>
        <v>Gas fired power plants (Natural gas, biogas)/Gas turbine combined cycle/Electricity only with CCS/M</v>
      </c>
      <c r="F1898" s="108" t="str">
        <f>A1889</f>
        <v>Gas fired power plants (Natural gas, biogas)</v>
      </c>
      <c r="G1898" s="108" t="str">
        <f>B1889</f>
        <v>Gas turbine combined cycle</v>
      </c>
      <c r="H1898" s="108" t="str">
        <f>C1897</f>
        <v>Electricity only with CCS</v>
      </c>
      <c r="I1898" s="109" t="str">
        <f t="shared" si="93"/>
        <v>M</v>
      </c>
      <c r="J1898" s="129" t="s">
        <v>99</v>
      </c>
      <c r="K1898" s="129" t="s">
        <v>99</v>
      </c>
      <c r="L1898" s="129" t="s">
        <v>99</v>
      </c>
      <c r="M1898" s="129" t="s">
        <v>99</v>
      </c>
      <c r="N1898" s="129" t="s">
        <v>99</v>
      </c>
      <c r="O1898" s="129" t="s">
        <v>99</v>
      </c>
      <c r="P1898" s="129" t="s">
        <v>99</v>
      </c>
      <c r="Q1898" s="129" t="s">
        <v>99</v>
      </c>
      <c r="R1898" s="129" t="s">
        <v>99</v>
      </c>
      <c r="S1898" s="129" t="s">
        <v>99</v>
      </c>
      <c r="T1898" s="129" t="s">
        <v>99</v>
      </c>
      <c r="U1898" s="129" t="s">
        <v>99</v>
      </c>
      <c r="V1898" s="129" t="s">
        <v>99</v>
      </c>
      <c r="W1898" s="129" t="s">
        <v>99</v>
      </c>
      <c r="X1898" s="129" t="s">
        <v>99</v>
      </c>
      <c r="Y1898" s="129" t="s">
        <v>99</v>
      </c>
      <c r="Z1898" s="129" t="s">
        <v>99</v>
      </c>
      <c r="AA1898" s="129" t="s">
        <v>99</v>
      </c>
      <c r="AB1898" s="129" t="s">
        <v>99</v>
      </c>
      <c r="AC1898" s="129" t="s">
        <v>99</v>
      </c>
      <c r="AD1898" s="129" t="s">
        <v>99</v>
      </c>
      <c r="AE1898" s="129">
        <v>2800</v>
      </c>
      <c r="AF1898" s="129">
        <v>2800</v>
      </c>
      <c r="AG1898" s="129">
        <v>2800</v>
      </c>
      <c r="AH1898" s="129">
        <v>2800</v>
      </c>
      <c r="AI1898" s="129">
        <v>2800</v>
      </c>
      <c r="AJ1898" s="129">
        <v>2800</v>
      </c>
      <c r="AK1898" s="129">
        <v>2800</v>
      </c>
      <c r="AL1898" s="129">
        <v>2800</v>
      </c>
      <c r="AM1898" s="129">
        <v>2800</v>
      </c>
      <c r="AN1898" s="129">
        <v>2800</v>
      </c>
      <c r="AO1898" s="129">
        <v>2800</v>
      </c>
      <c r="AP1898" s="129">
        <v>2800</v>
      </c>
      <c r="AQ1898" s="129">
        <v>2800</v>
      </c>
      <c r="AR1898" s="129">
        <v>2800</v>
      </c>
      <c r="AS1898" s="129">
        <v>2800</v>
      </c>
      <c r="AT1898" s="129">
        <v>2800</v>
      </c>
      <c r="AU1898" s="129">
        <v>2800</v>
      </c>
      <c r="AV1898" s="129">
        <v>2800</v>
      </c>
      <c r="AW1898" s="129">
        <v>2800</v>
      </c>
      <c r="AX1898" s="130">
        <v>2800</v>
      </c>
    </row>
    <row r="1899" spans="1:50">
      <c r="A1899" s="212"/>
      <c r="B1899" s="215"/>
      <c r="C1899" s="217" t="s">
        <v>43</v>
      </c>
      <c r="D1899" s="52" t="s">
        <v>24</v>
      </c>
      <c r="E1899" s="86" t="str">
        <f>A1889&amp;"/"&amp;B1889&amp;"/"&amp;C1899&amp;"/"&amp;D1899</f>
        <v>Gas fired power plants (Natural gas, biogas)/Gas turbine combined cycle/CHP with CCS/L</v>
      </c>
      <c r="F1899" s="61" t="str">
        <f>A1889</f>
        <v>Gas fired power plants (Natural gas, biogas)</v>
      </c>
      <c r="G1899" s="61" t="str">
        <f>B1889</f>
        <v>Gas turbine combined cycle</v>
      </c>
      <c r="H1899" s="61" t="str">
        <f>C1899</f>
        <v>CHP with CCS</v>
      </c>
      <c r="I1899" s="84" t="str">
        <f t="shared" si="93"/>
        <v>L</v>
      </c>
      <c r="J1899" s="121" t="s">
        <v>99</v>
      </c>
      <c r="K1899" s="121" t="s">
        <v>99</v>
      </c>
      <c r="L1899" s="121" t="s">
        <v>99</v>
      </c>
      <c r="M1899" s="121" t="s">
        <v>99</v>
      </c>
      <c r="N1899" s="121" t="s">
        <v>99</v>
      </c>
      <c r="O1899" s="121" t="s">
        <v>99</v>
      </c>
      <c r="P1899" s="121" t="s">
        <v>99</v>
      </c>
      <c r="Q1899" s="121" t="s">
        <v>99</v>
      </c>
      <c r="R1899" s="121" t="s">
        <v>99</v>
      </c>
      <c r="S1899" s="121" t="s">
        <v>99</v>
      </c>
      <c r="T1899" s="121" t="s">
        <v>99</v>
      </c>
      <c r="U1899" s="121" t="s">
        <v>99</v>
      </c>
      <c r="V1899" s="121" t="s">
        <v>99</v>
      </c>
      <c r="W1899" s="121" t="s">
        <v>99</v>
      </c>
      <c r="X1899" s="121" t="s">
        <v>99</v>
      </c>
      <c r="Y1899" s="121" t="s">
        <v>99</v>
      </c>
      <c r="Z1899" s="121" t="s">
        <v>99</v>
      </c>
      <c r="AA1899" s="121" t="s">
        <v>99</v>
      </c>
      <c r="AB1899" s="121" t="s">
        <v>99</v>
      </c>
      <c r="AC1899" s="121" t="s">
        <v>99</v>
      </c>
      <c r="AD1899" s="121" t="s">
        <v>99</v>
      </c>
      <c r="AE1899" s="121">
        <v>2800</v>
      </c>
      <c r="AF1899" s="121">
        <v>2800</v>
      </c>
      <c r="AG1899" s="121">
        <v>2800</v>
      </c>
      <c r="AH1899" s="121">
        <v>2800</v>
      </c>
      <c r="AI1899" s="121">
        <v>2800</v>
      </c>
      <c r="AJ1899" s="121">
        <v>2800</v>
      </c>
      <c r="AK1899" s="121">
        <v>2800</v>
      </c>
      <c r="AL1899" s="121">
        <v>2800</v>
      </c>
      <c r="AM1899" s="121">
        <v>2800</v>
      </c>
      <c r="AN1899" s="121">
        <v>2800</v>
      </c>
      <c r="AO1899" s="121">
        <v>2800</v>
      </c>
      <c r="AP1899" s="121">
        <v>2800</v>
      </c>
      <c r="AQ1899" s="121">
        <v>2800</v>
      </c>
      <c r="AR1899" s="121">
        <v>2800</v>
      </c>
      <c r="AS1899" s="121">
        <v>2800</v>
      </c>
      <c r="AT1899" s="121">
        <v>2800</v>
      </c>
      <c r="AU1899" s="121">
        <v>2800</v>
      </c>
      <c r="AV1899" s="121">
        <v>2800</v>
      </c>
      <c r="AW1899" s="121">
        <v>2800</v>
      </c>
      <c r="AX1899" s="122">
        <v>2800</v>
      </c>
    </row>
    <row r="1900" spans="1:50">
      <c r="A1900" s="212"/>
      <c r="B1900" s="218"/>
      <c r="C1900" s="210"/>
      <c r="D1900" s="93" t="s">
        <v>25</v>
      </c>
      <c r="E1900" s="73" t="str">
        <f>A1889&amp;"/"&amp;B1889&amp;"/"&amp;C1899&amp;"/"&amp;D1900</f>
        <v>Gas fired power plants (Natural gas, biogas)/Gas turbine combined cycle/CHP with CCS/M</v>
      </c>
      <c r="F1900" s="91" t="str">
        <f>A1889</f>
        <v>Gas fired power plants (Natural gas, biogas)</v>
      </c>
      <c r="G1900" s="91" t="str">
        <f>B1889</f>
        <v>Gas turbine combined cycle</v>
      </c>
      <c r="H1900" s="91" t="str">
        <f>C1899</f>
        <v>CHP with CCS</v>
      </c>
      <c r="I1900" s="70" t="str">
        <f t="shared" si="93"/>
        <v>M</v>
      </c>
      <c r="J1900" s="123" t="s">
        <v>99</v>
      </c>
      <c r="K1900" s="123" t="s">
        <v>99</v>
      </c>
      <c r="L1900" s="123" t="s">
        <v>99</v>
      </c>
      <c r="M1900" s="123" t="s">
        <v>99</v>
      </c>
      <c r="N1900" s="123" t="s">
        <v>99</v>
      </c>
      <c r="O1900" s="123" t="s">
        <v>99</v>
      </c>
      <c r="P1900" s="123" t="s">
        <v>99</v>
      </c>
      <c r="Q1900" s="123" t="s">
        <v>99</v>
      </c>
      <c r="R1900" s="123" t="s">
        <v>99</v>
      </c>
      <c r="S1900" s="123" t="s">
        <v>99</v>
      </c>
      <c r="T1900" s="123" t="s">
        <v>99</v>
      </c>
      <c r="U1900" s="123" t="s">
        <v>99</v>
      </c>
      <c r="V1900" s="123" t="s">
        <v>99</v>
      </c>
      <c r="W1900" s="123" t="s">
        <v>99</v>
      </c>
      <c r="X1900" s="123" t="s">
        <v>99</v>
      </c>
      <c r="Y1900" s="123" t="s">
        <v>99</v>
      </c>
      <c r="Z1900" s="123" t="s">
        <v>99</v>
      </c>
      <c r="AA1900" s="123" t="s">
        <v>99</v>
      </c>
      <c r="AB1900" s="123" t="s">
        <v>99</v>
      </c>
      <c r="AC1900" s="123" t="s">
        <v>99</v>
      </c>
      <c r="AD1900" s="123" t="s">
        <v>99</v>
      </c>
      <c r="AE1900" s="123">
        <v>2240</v>
      </c>
      <c r="AF1900" s="123">
        <v>2240</v>
      </c>
      <c r="AG1900" s="123">
        <v>2240</v>
      </c>
      <c r="AH1900" s="123">
        <v>2240</v>
      </c>
      <c r="AI1900" s="123">
        <v>2240</v>
      </c>
      <c r="AJ1900" s="123">
        <v>2240</v>
      </c>
      <c r="AK1900" s="123">
        <v>2240</v>
      </c>
      <c r="AL1900" s="123">
        <v>2240</v>
      </c>
      <c r="AM1900" s="123">
        <v>2240</v>
      </c>
      <c r="AN1900" s="123">
        <v>2240</v>
      </c>
      <c r="AO1900" s="123">
        <v>2240</v>
      </c>
      <c r="AP1900" s="123">
        <v>2240</v>
      </c>
      <c r="AQ1900" s="123">
        <v>2240</v>
      </c>
      <c r="AR1900" s="123">
        <v>2240</v>
      </c>
      <c r="AS1900" s="123">
        <v>2240</v>
      </c>
      <c r="AT1900" s="123">
        <v>2240</v>
      </c>
      <c r="AU1900" s="123">
        <v>2240</v>
      </c>
      <c r="AV1900" s="123">
        <v>2240</v>
      </c>
      <c r="AW1900" s="123">
        <v>2240</v>
      </c>
      <c r="AX1900" s="124">
        <v>2240</v>
      </c>
    </row>
    <row r="1901" spans="1:50">
      <c r="A1901" s="212"/>
      <c r="B1901" s="214" t="s">
        <v>51</v>
      </c>
      <c r="C1901" s="209" t="s">
        <v>36</v>
      </c>
      <c r="D1901" s="67" t="s">
        <v>25</v>
      </c>
      <c r="E1901" s="87" t="str">
        <f>A1889&amp;"/"&amp;B1901&amp;"/"&amp;C1901&amp;"/"&amp;D1901</f>
        <v>Gas fired power plants (Natural gas, biogas)/Gas turbine /Electricity only/M</v>
      </c>
      <c r="F1901" s="55" t="str">
        <f>A1889</f>
        <v>Gas fired power plants (Natural gas, biogas)</v>
      </c>
      <c r="G1901" s="55" t="str">
        <f>B1901</f>
        <v xml:space="preserve">Gas turbine </v>
      </c>
      <c r="H1901" s="55" t="str">
        <f>C1901</f>
        <v>Electricity only</v>
      </c>
      <c r="I1901" s="85" t="str">
        <f t="shared" si="93"/>
        <v>M</v>
      </c>
      <c r="J1901" s="125">
        <v>1500</v>
      </c>
      <c r="K1901" s="125">
        <v>1500</v>
      </c>
      <c r="L1901" s="125">
        <v>1500</v>
      </c>
      <c r="M1901" s="125">
        <v>1500</v>
      </c>
      <c r="N1901" s="125">
        <v>1500</v>
      </c>
      <c r="O1901" s="125">
        <v>1500</v>
      </c>
      <c r="P1901" s="125">
        <v>1500</v>
      </c>
      <c r="Q1901" s="125">
        <v>1500</v>
      </c>
      <c r="R1901" s="125">
        <v>1500</v>
      </c>
      <c r="S1901" s="125">
        <v>1500</v>
      </c>
      <c r="T1901" s="125">
        <v>1500</v>
      </c>
      <c r="U1901" s="125">
        <v>1500</v>
      </c>
      <c r="V1901" s="125">
        <v>1500</v>
      </c>
      <c r="W1901" s="125">
        <v>1500</v>
      </c>
      <c r="X1901" s="125">
        <v>1500</v>
      </c>
      <c r="Y1901" s="125">
        <v>1500</v>
      </c>
      <c r="Z1901" s="125">
        <v>1500</v>
      </c>
      <c r="AA1901" s="125">
        <v>1500</v>
      </c>
      <c r="AB1901" s="125">
        <v>1500</v>
      </c>
      <c r="AC1901" s="125">
        <v>1500</v>
      </c>
      <c r="AD1901" s="125">
        <v>1500</v>
      </c>
      <c r="AE1901" s="125">
        <v>1500</v>
      </c>
      <c r="AF1901" s="125">
        <v>1500</v>
      </c>
      <c r="AG1901" s="125">
        <v>1500</v>
      </c>
      <c r="AH1901" s="125">
        <v>1500</v>
      </c>
      <c r="AI1901" s="125">
        <v>1500</v>
      </c>
      <c r="AJ1901" s="125">
        <v>1500</v>
      </c>
      <c r="AK1901" s="125">
        <v>1500</v>
      </c>
      <c r="AL1901" s="125">
        <v>1500</v>
      </c>
      <c r="AM1901" s="125">
        <v>1500</v>
      </c>
      <c r="AN1901" s="125">
        <v>1500</v>
      </c>
      <c r="AO1901" s="125">
        <v>1500</v>
      </c>
      <c r="AP1901" s="125">
        <v>1500</v>
      </c>
      <c r="AQ1901" s="125">
        <v>1500</v>
      </c>
      <c r="AR1901" s="125">
        <v>1500</v>
      </c>
      <c r="AS1901" s="125">
        <v>1500</v>
      </c>
      <c r="AT1901" s="125">
        <v>1500</v>
      </c>
      <c r="AU1901" s="125">
        <v>1500</v>
      </c>
      <c r="AV1901" s="125">
        <v>1500</v>
      </c>
      <c r="AW1901" s="125">
        <v>1500</v>
      </c>
      <c r="AX1901" s="126">
        <v>1500</v>
      </c>
    </row>
    <row r="1902" spans="1:50">
      <c r="A1902" s="212"/>
      <c r="B1902" s="215"/>
      <c r="C1902" s="206"/>
      <c r="D1902" s="52" t="s">
        <v>38</v>
      </c>
      <c r="E1902" s="86" t="str">
        <f>A1889&amp;"/"&amp;B1901&amp;"/"&amp;C1901&amp;"/"&amp;D1902</f>
        <v>Gas fired power plants (Natural gas, biogas)/Gas turbine /Electricity only/S</v>
      </c>
      <c r="F1902" s="61" t="str">
        <f>A1889</f>
        <v>Gas fired power plants (Natural gas, biogas)</v>
      </c>
      <c r="G1902" s="61" t="str">
        <f>B1901</f>
        <v xml:space="preserve">Gas turbine </v>
      </c>
      <c r="H1902" s="61" t="str">
        <f>C1901</f>
        <v>Electricity only</v>
      </c>
      <c r="I1902" s="84" t="str">
        <f t="shared" si="93"/>
        <v>S</v>
      </c>
      <c r="J1902" s="121">
        <v>750</v>
      </c>
      <c r="K1902" s="121">
        <v>750</v>
      </c>
      <c r="L1902" s="121">
        <v>750</v>
      </c>
      <c r="M1902" s="121">
        <v>750</v>
      </c>
      <c r="N1902" s="121">
        <v>750</v>
      </c>
      <c r="O1902" s="121">
        <v>750</v>
      </c>
      <c r="P1902" s="121">
        <v>750</v>
      </c>
      <c r="Q1902" s="121">
        <v>750</v>
      </c>
      <c r="R1902" s="121">
        <v>750</v>
      </c>
      <c r="S1902" s="121">
        <v>750</v>
      </c>
      <c r="T1902" s="121">
        <v>750</v>
      </c>
      <c r="U1902" s="121">
        <v>750</v>
      </c>
      <c r="V1902" s="121">
        <v>750</v>
      </c>
      <c r="W1902" s="121">
        <v>750</v>
      </c>
      <c r="X1902" s="121">
        <v>750</v>
      </c>
      <c r="Y1902" s="121">
        <v>750</v>
      </c>
      <c r="Z1902" s="121">
        <v>750</v>
      </c>
      <c r="AA1902" s="121">
        <v>750</v>
      </c>
      <c r="AB1902" s="121">
        <v>750</v>
      </c>
      <c r="AC1902" s="121">
        <v>750</v>
      </c>
      <c r="AD1902" s="121">
        <v>750</v>
      </c>
      <c r="AE1902" s="121">
        <v>750</v>
      </c>
      <c r="AF1902" s="121">
        <v>750</v>
      </c>
      <c r="AG1902" s="121">
        <v>750</v>
      </c>
      <c r="AH1902" s="121">
        <v>750</v>
      </c>
      <c r="AI1902" s="121">
        <v>750</v>
      </c>
      <c r="AJ1902" s="121">
        <v>750</v>
      </c>
      <c r="AK1902" s="121">
        <v>750</v>
      </c>
      <c r="AL1902" s="121">
        <v>750</v>
      </c>
      <c r="AM1902" s="121">
        <v>750</v>
      </c>
      <c r="AN1902" s="121">
        <v>750</v>
      </c>
      <c r="AO1902" s="121">
        <v>750</v>
      </c>
      <c r="AP1902" s="121">
        <v>750</v>
      </c>
      <c r="AQ1902" s="121">
        <v>750</v>
      </c>
      <c r="AR1902" s="121">
        <v>750</v>
      </c>
      <c r="AS1902" s="121">
        <v>750</v>
      </c>
      <c r="AT1902" s="121">
        <v>750</v>
      </c>
      <c r="AU1902" s="121">
        <v>750</v>
      </c>
      <c r="AV1902" s="121">
        <v>750</v>
      </c>
      <c r="AW1902" s="121">
        <v>750</v>
      </c>
      <c r="AX1902" s="122">
        <v>750</v>
      </c>
    </row>
    <row r="1903" spans="1:50">
      <c r="A1903" s="212"/>
      <c r="B1903" s="215"/>
      <c r="C1903" s="216"/>
      <c r="D1903" s="106" t="s">
        <v>47</v>
      </c>
      <c r="E1903" s="86" t="str">
        <f>A1889&amp;"/"&amp;B1901&amp;"/"&amp;C1901&amp;"/"&amp;D1903</f>
        <v>Gas fired power plants (Natural gas, biogas)/Gas turbine /Electricity only/XS</v>
      </c>
      <c r="F1903" s="61" t="str">
        <f>A1889</f>
        <v>Gas fired power plants (Natural gas, biogas)</v>
      </c>
      <c r="G1903" s="61" t="str">
        <f>B1901</f>
        <v xml:space="preserve">Gas turbine </v>
      </c>
      <c r="H1903" s="61" t="str">
        <f>C1901</f>
        <v>Electricity only</v>
      </c>
      <c r="I1903" s="84" t="str">
        <f t="shared" si="93"/>
        <v>XS</v>
      </c>
      <c r="J1903" s="121">
        <v>37.5</v>
      </c>
      <c r="K1903" s="121">
        <v>37.5</v>
      </c>
      <c r="L1903" s="121">
        <v>37.5</v>
      </c>
      <c r="M1903" s="121">
        <v>37.5</v>
      </c>
      <c r="N1903" s="121">
        <v>37.5</v>
      </c>
      <c r="O1903" s="121">
        <v>37.5</v>
      </c>
      <c r="P1903" s="121">
        <v>37.5</v>
      </c>
      <c r="Q1903" s="121">
        <v>37.5</v>
      </c>
      <c r="R1903" s="121">
        <v>37.5</v>
      </c>
      <c r="S1903" s="121">
        <v>37.5</v>
      </c>
      <c r="T1903" s="121">
        <v>37.5</v>
      </c>
      <c r="U1903" s="121">
        <v>37.5</v>
      </c>
      <c r="V1903" s="121">
        <v>37.5</v>
      </c>
      <c r="W1903" s="121">
        <v>37.5</v>
      </c>
      <c r="X1903" s="121">
        <v>37.5</v>
      </c>
      <c r="Y1903" s="121">
        <v>37.5</v>
      </c>
      <c r="Z1903" s="121">
        <v>37.5</v>
      </c>
      <c r="AA1903" s="121">
        <v>37.5</v>
      </c>
      <c r="AB1903" s="121">
        <v>37.5</v>
      </c>
      <c r="AC1903" s="121">
        <v>37.5</v>
      </c>
      <c r="AD1903" s="121">
        <v>37.5</v>
      </c>
      <c r="AE1903" s="121">
        <v>37.5</v>
      </c>
      <c r="AF1903" s="121">
        <v>37.5</v>
      </c>
      <c r="AG1903" s="121">
        <v>37.5</v>
      </c>
      <c r="AH1903" s="121">
        <v>37.5</v>
      </c>
      <c r="AI1903" s="121">
        <v>37.5</v>
      </c>
      <c r="AJ1903" s="121">
        <v>37.5</v>
      </c>
      <c r="AK1903" s="121">
        <v>37.5</v>
      </c>
      <c r="AL1903" s="121">
        <v>37.5</v>
      </c>
      <c r="AM1903" s="121">
        <v>37.5</v>
      </c>
      <c r="AN1903" s="121">
        <v>37.5</v>
      </c>
      <c r="AO1903" s="121">
        <v>37.5</v>
      </c>
      <c r="AP1903" s="121">
        <v>37.5</v>
      </c>
      <c r="AQ1903" s="121">
        <v>37.5</v>
      </c>
      <c r="AR1903" s="121">
        <v>37.5</v>
      </c>
      <c r="AS1903" s="121">
        <v>37.5</v>
      </c>
      <c r="AT1903" s="121">
        <v>37.5</v>
      </c>
      <c r="AU1903" s="121">
        <v>37.5</v>
      </c>
      <c r="AV1903" s="121">
        <v>37.5</v>
      </c>
      <c r="AW1903" s="121">
        <v>37.5</v>
      </c>
      <c r="AX1903" s="122">
        <v>37.5</v>
      </c>
    </row>
    <row r="1904" spans="1:50">
      <c r="A1904" s="212"/>
      <c r="B1904" s="215"/>
      <c r="C1904" s="217" t="s">
        <v>26</v>
      </c>
      <c r="D1904" s="52" t="s">
        <v>25</v>
      </c>
      <c r="E1904" s="56" t="str">
        <f>A1889&amp;"/"&amp;B1901&amp;"/"&amp;C1904&amp;"/"&amp;D1904</f>
        <v>Gas fired power plants (Natural gas, biogas)/Gas turbine /CHP/M</v>
      </c>
      <c r="F1904" s="103" t="str">
        <f>A1889</f>
        <v>Gas fired power plants (Natural gas, biogas)</v>
      </c>
      <c r="G1904" s="103" t="str">
        <f>B1901</f>
        <v xml:space="preserve">Gas turbine </v>
      </c>
      <c r="H1904" s="103" t="str">
        <f>C1904</f>
        <v>CHP</v>
      </c>
      <c r="I1904" s="104" t="str">
        <f t="shared" si="93"/>
        <v>M</v>
      </c>
      <c r="J1904" s="127">
        <v>1724.9999999999998</v>
      </c>
      <c r="K1904" s="127">
        <v>1724.9999999999998</v>
      </c>
      <c r="L1904" s="127">
        <v>1724.9999999999998</v>
      </c>
      <c r="M1904" s="127">
        <v>1724.9999999999998</v>
      </c>
      <c r="N1904" s="127">
        <v>1724.9999999999998</v>
      </c>
      <c r="O1904" s="127">
        <v>1724.9999999999998</v>
      </c>
      <c r="P1904" s="127">
        <v>1724.9999999999998</v>
      </c>
      <c r="Q1904" s="127">
        <v>1724.9999999999998</v>
      </c>
      <c r="R1904" s="127">
        <v>1724.9999999999998</v>
      </c>
      <c r="S1904" s="127">
        <v>1724.9999999999998</v>
      </c>
      <c r="T1904" s="127">
        <v>1724.9999999999998</v>
      </c>
      <c r="U1904" s="127">
        <v>1724.9999999999998</v>
      </c>
      <c r="V1904" s="127">
        <v>1724.9999999999998</v>
      </c>
      <c r="W1904" s="127">
        <v>1724.9999999999998</v>
      </c>
      <c r="X1904" s="127">
        <v>1724.9999999999998</v>
      </c>
      <c r="Y1904" s="127">
        <v>1724.9999999999998</v>
      </c>
      <c r="Z1904" s="127">
        <v>1724.9999999999998</v>
      </c>
      <c r="AA1904" s="127">
        <v>1724.9999999999998</v>
      </c>
      <c r="AB1904" s="127">
        <v>1724.9999999999998</v>
      </c>
      <c r="AC1904" s="127">
        <v>1724.9999999999998</v>
      </c>
      <c r="AD1904" s="127">
        <v>1724.9999999999998</v>
      </c>
      <c r="AE1904" s="127">
        <v>1724.9999999999998</v>
      </c>
      <c r="AF1904" s="127">
        <v>1724.9999999999998</v>
      </c>
      <c r="AG1904" s="127">
        <v>1724.9999999999998</v>
      </c>
      <c r="AH1904" s="127">
        <v>1724.9999999999998</v>
      </c>
      <c r="AI1904" s="127">
        <v>1724.9999999999998</v>
      </c>
      <c r="AJ1904" s="127">
        <v>1724.9999999999998</v>
      </c>
      <c r="AK1904" s="127">
        <v>1724.9999999999998</v>
      </c>
      <c r="AL1904" s="127">
        <v>1724.9999999999998</v>
      </c>
      <c r="AM1904" s="127">
        <v>1724.9999999999998</v>
      </c>
      <c r="AN1904" s="127">
        <v>1724.9999999999998</v>
      </c>
      <c r="AO1904" s="127">
        <v>1724.9999999999998</v>
      </c>
      <c r="AP1904" s="127">
        <v>1724.9999999999998</v>
      </c>
      <c r="AQ1904" s="127">
        <v>1724.9999999999998</v>
      </c>
      <c r="AR1904" s="127">
        <v>1724.9999999999998</v>
      </c>
      <c r="AS1904" s="127">
        <v>1724.9999999999998</v>
      </c>
      <c r="AT1904" s="127">
        <v>1724.9999999999998</v>
      </c>
      <c r="AU1904" s="127">
        <v>1724.9999999999998</v>
      </c>
      <c r="AV1904" s="127">
        <v>1724.9999999999998</v>
      </c>
      <c r="AW1904" s="127">
        <v>1724.9999999999998</v>
      </c>
      <c r="AX1904" s="128">
        <v>1724.9999999999998</v>
      </c>
    </row>
    <row r="1905" spans="1:50">
      <c r="A1905" s="212"/>
      <c r="B1905" s="215"/>
      <c r="C1905" s="206"/>
      <c r="D1905" s="52" t="s">
        <v>38</v>
      </c>
      <c r="E1905" s="86" t="str">
        <f>A1889&amp;"/"&amp;B1901&amp;"/"&amp;C1904&amp;"/"&amp;D1905</f>
        <v>Gas fired power plants (Natural gas, biogas)/Gas turbine /CHP/S</v>
      </c>
      <c r="F1905" s="61" t="str">
        <f>A1889</f>
        <v>Gas fired power plants (Natural gas, biogas)</v>
      </c>
      <c r="G1905" s="61" t="str">
        <f>B1901</f>
        <v xml:space="preserve">Gas turbine </v>
      </c>
      <c r="H1905" s="61" t="str">
        <f>C1904</f>
        <v>CHP</v>
      </c>
      <c r="I1905" s="84" t="str">
        <f t="shared" si="93"/>
        <v>S</v>
      </c>
      <c r="J1905" s="121">
        <v>1380</v>
      </c>
      <c r="K1905" s="121">
        <v>1380</v>
      </c>
      <c r="L1905" s="121">
        <v>1380</v>
      </c>
      <c r="M1905" s="121">
        <v>1380</v>
      </c>
      <c r="N1905" s="121">
        <v>1380</v>
      </c>
      <c r="O1905" s="121">
        <v>1380</v>
      </c>
      <c r="P1905" s="121">
        <v>1380</v>
      </c>
      <c r="Q1905" s="121">
        <v>1380</v>
      </c>
      <c r="R1905" s="121">
        <v>1380</v>
      </c>
      <c r="S1905" s="121">
        <v>1380</v>
      </c>
      <c r="T1905" s="121">
        <v>1380</v>
      </c>
      <c r="U1905" s="121">
        <v>1380</v>
      </c>
      <c r="V1905" s="121">
        <v>1380</v>
      </c>
      <c r="W1905" s="121">
        <v>1380</v>
      </c>
      <c r="X1905" s="121">
        <v>1380</v>
      </c>
      <c r="Y1905" s="121">
        <v>1380</v>
      </c>
      <c r="Z1905" s="121">
        <v>1380</v>
      </c>
      <c r="AA1905" s="121">
        <v>1380</v>
      </c>
      <c r="AB1905" s="121">
        <v>1380</v>
      </c>
      <c r="AC1905" s="121">
        <v>1380</v>
      </c>
      <c r="AD1905" s="121">
        <v>1380</v>
      </c>
      <c r="AE1905" s="121">
        <v>1380</v>
      </c>
      <c r="AF1905" s="121">
        <v>1380</v>
      </c>
      <c r="AG1905" s="121">
        <v>1380</v>
      </c>
      <c r="AH1905" s="121">
        <v>1380</v>
      </c>
      <c r="AI1905" s="121">
        <v>1380</v>
      </c>
      <c r="AJ1905" s="121">
        <v>1380</v>
      </c>
      <c r="AK1905" s="121">
        <v>1380</v>
      </c>
      <c r="AL1905" s="121">
        <v>1380</v>
      </c>
      <c r="AM1905" s="121">
        <v>1380</v>
      </c>
      <c r="AN1905" s="121">
        <v>1380</v>
      </c>
      <c r="AO1905" s="121">
        <v>1380</v>
      </c>
      <c r="AP1905" s="121">
        <v>1380</v>
      </c>
      <c r="AQ1905" s="121">
        <v>1380</v>
      </c>
      <c r="AR1905" s="121">
        <v>1380</v>
      </c>
      <c r="AS1905" s="121">
        <v>1380</v>
      </c>
      <c r="AT1905" s="121">
        <v>1380</v>
      </c>
      <c r="AU1905" s="121">
        <v>1380</v>
      </c>
      <c r="AV1905" s="121">
        <v>1380</v>
      </c>
      <c r="AW1905" s="121">
        <v>1380</v>
      </c>
      <c r="AX1905" s="122">
        <v>1380</v>
      </c>
    </row>
    <row r="1906" spans="1:50">
      <c r="A1906" s="212"/>
      <c r="B1906" s="218"/>
      <c r="C1906" s="210"/>
      <c r="D1906" s="93" t="s">
        <v>47</v>
      </c>
      <c r="E1906" s="73" t="str">
        <f>A1889&amp;"/"&amp;B1901&amp;"/"&amp;C1904&amp;"/"&amp;D1906</f>
        <v>Gas fired power plants (Natural gas, biogas)/Gas turbine /CHP/XS</v>
      </c>
      <c r="F1906" s="91" t="str">
        <f>A1889</f>
        <v>Gas fired power plants (Natural gas, biogas)</v>
      </c>
      <c r="G1906" s="91" t="str">
        <f>B1901</f>
        <v xml:space="preserve">Gas turbine </v>
      </c>
      <c r="H1906" s="91" t="str">
        <f>C1904</f>
        <v>CHP</v>
      </c>
      <c r="I1906" s="70" t="str">
        <f t="shared" si="93"/>
        <v>XS</v>
      </c>
      <c r="J1906" s="123">
        <v>69</v>
      </c>
      <c r="K1906" s="123">
        <v>69</v>
      </c>
      <c r="L1906" s="123">
        <v>69</v>
      </c>
      <c r="M1906" s="123">
        <v>69</v>
      </c>
      <c r="N1906" s="123">
        <v>69</v>
      </c>
      <c r="O1906" s="123">
        <v>69</v>
      </c>
      <c r="P1906" s="123">
        <v>69</v>
      </c>
      <c r="Q1906" s="123">
        <v>69</v>
      </c>
      <c r="R1906" s="123">
        <v>69</v>
      </c>
      <c r="S1906" s="123">
        <v>69</v>
      </c>
      <c r="T1906" s="123">
        <v>69</v>
      </c>
      <c r="U1906" s="123">
        <v>69</v>
      </c>
      <c r="V1906" s="123">
        <v>69</v>
      </c>
      <c r="W1906" s="123">
        <v>69</v>
      </c>
      <c r="X1906" s="123">
        <v>69</v>
      </c>
      <c r="Y1906" s="123">
        <v>69</v>
      </c>
      <c r="Z1906" s="123">
        <v>69</v>
      </c>
      <c r="AA1906" s="123">
        <v>69</v>
      </c>
      <c r="AB1906" s="123">
        <v>69</v>
      </c>
      <c r="AC1906" s="123">
        <v>69</v>
      </c>
      <c r="AD1906" s="123">
        <v>69</v>
      </c>
      <c r="AE1906" s="123">
        <v>69</v>
      </c>
      <c r="AF1906" s="123">
        <v>69</v>
      </c>
      <c r="AG1906" s="123">
        <v>69</v>
      </c>
      <c r="AH1906" s="123">
        <v>69</v>
      </c>
      <c r="AI1906" s="123">
        <v>69</v>
      </c>
      <c r="AJ1906" s="123">
        <v>69</v>
      </c>
      <c r="AK1906" s="123">
        <v>69</v>
      </c>
      <c r="AL1906" s="123">
        <v>69</v>
      </c>
      <c r="AM1906" s="123">
        <v>69</v>
      </c>
      <c r="AN1906" s="123">
        <v>69</v>
      </c>
      <c r="AO1906" s="123">
        <v>69</v>
      </c>
      <c r="AP1906" s="123">
        <v>69</v>
      </c>
      <c r="AQ1906" s="123">
        <v>69</v>
      </c>
      <c r="AR1906" s="123">
        <v>69</v>
      </c>
      <c r="AS1906" s="123">
        <v>69</v>
      </c>
      <c r="AT1906" s="123">
        <v>69</v>
      </c>
      <c r="AU1906" s="123">
        <v>69</v>
      </c>
      <c r="AV1906" s="123">
        <v>69</v>
      </c>
      <c r="AW1906" s="123">
        <v>69</v>
      </c>
      <c r="AX1906" s="124">
        <v>69</v>
      </c>
    </row>
    <row r="1907" spans="1:50">
      <c r="A1907" s="212"/>
      <c r="B1907" s="214" t="s">
        <v>46</v>
      </c>
      <c r="C1907" s="209" t="s">
        <v>36</v>
      </c>
      <c r="D1907" s="67" t="s">
        <v>24</v>
      </c>
      <c r="E1907" s="87" t="str">
        <f>A1889&amp;"/"&amp;B1907&amp;"/"&amp;C1907&amp;"/"&amp;D1907</f>
        <v>Gas fired power plants (Natural gas, biogas)/Steam turbine/Electricity only/L</v>
      </c>
      <c r="F1907" s="55" t="str">
        <f>A1889</f>
        <v>Gas fired power plants (Natural gas, biogas)</v>
      </c>
      <c r="G1907" s="55" t="str">
        <f>B1907</f>
        <v>Steam turbine</v>
      </c>
      <c r="H1907" s="55" t="str">
        <f>C1907</f>
        <v>Electricity only</v>
      </c>
      <c r="I1907" s="85" t="str">
        <f t="shared" si="93"/>
        <v>L</v>
      </c>
      <c r="J1907" s="125">
        <v>3750</v>
      </c>
      <c r="K1907" s="125">
        <v>3750</v>
      </c>
      <c r="L1907" s="125">
        <v>3750</v>
      </c>
      <c r="M1907" s="125">
        <v>3750</v>
      </c>
      <c r="N1907" s="125">
        <v>3750</v>
      </c>
      <c r="O1907" s="125">
        <v>3750</v>
      </c>
      <c r="P1907" s="125">
        <v>3750</v>
      </c>
      <c r="Q1907" s="125">
        <v>3750</v>
      </c>
      <c r="R1907" s="125">
        <v>3750</v>
      </c>
      <c r="S1907" s="125">
        <v>3750</v>
      </c>
      <c r="T1907" s="125">
        <v>3750</v>
      </c>
      <c r="U1907" s="125">
        <v>3750</v>
      </c>
      <c r="V1907" s="125">
        <v>3750</v>
      </c>
      <c r="W1907" s="125">
        <v>3750</v>
      </c>
      <c r="X1907" s="125">
        <v>3750</v>
      </c>
      <c r="Y1907" s="125">
        <v>3750</v>
      </c>
      <c r="Z1907" s="125">
        <v>3750</v>
      </c>
      <c r="AA1907" s="125">
        <v>3750</v>
      </c>
      <c r="AB1907" s="125">
        <v>3750</v>
      </c>
      <c r="AC1907" s="125">
        <v>3750</v>
      </c>
      <c r="AD1907" s="125">
        <v>3750</v>
      </c>
      <c r="AE1907" s="125">
        <v>3750</v>
      </c>
      <c r="AF1907" s="125">
        <v>3750</v>
      </c>
      <c r="AG1907" s="125">
        <v>3750</v>
      </c>
      <c r="AH1907" s="125">
        <v>3750</v>
      </c>
      <c r="AI1907" s="125">
        <v>3750</v>
      </c>
      <c r="AJ1907" s="125">
        <v>3750</v>
      </c>
      <c r="AK1907" s="125">
        <v>3750</v>
      </c>
      <c r="AL1907" s="125">
        <v>3750</v>
      </c>
      <c r="AM1907" s="125">
        <v>3750</v>
      </c>
      <c r="AN1907" s="125">
        <v>3750</v>
      </c>
      <c r="AO1907" s="125">
        <v>3750</v>
      </c>
      <c r="AP1907" s="125">
        <v>3750</v>
      </c>
      <c r="AQ1907" s="125">
        <v>3750</v>
      </c>
      <c r="AR1907" s="125">
        <v>3750</v>
      </c>
      <c r="AS1907" s="125">
        <v>3750</v>
      </c>
      <c r="AT1907" s="125">
        <v>3750</v>
      </c>
      <c r="AU1907" s="125">
        <v>3750</v>
      </c>
      <c r="AV1907" s="125">
        <v>3750</v>
      </c>
      <c r="AW1907" s="125">
        <v>3750</v>
      </c>
      <c r="AX1907" s="126">
        <v>3750</v>
      </c>
    </row>
    <row r="1908" spans="1:50">
      <c r="A1908" s="212"/>
      <c r="B1908" s="215"/>
      <c r="C1908" s="206"/>
      <c r="D1908" s="52" t="s">
        <v>25</v>
      </c>
      <c r="E1908" s="86" t="str">
        <f>A1889&amp;"/"&amp;B1907&amp;"/"&amp;C1907&amp;"/"&amp;D1908</f>
        <v>Gas fired power plants (Natural gas, biogas)/Steam turbine/Electricity only/M</v>
      </c>
      <c r="F1908" s="61" t="str">
        <f>A1889</f>
        <v>Gas fired power plants (Natural gas, biogas)</v>
      </c>
      <c r="G1908" s="61" t="str">
        <f>B1907</f>
        <v>Steam turbine</v>
      </c>
      <c r="H1908" s="61" t="str">
        <f>C1907</f>
        <v>Electricity only</v>
      </c>
      <c r="I1908" s="84" t="str">
        <f t="shared" si="93"/>
        <v>M</v>
      </c>
      <c r="J1908" s="121">
        <v>3000</v>
      </c>
      <c r="K1908" s="121">
        <v>3000</v>
      </c>
      <c r="L1908" s="121">
        <v>3000</v>
      </c>
      <c r="M1908" s="121">
        <v>3000</v>
      </c>
      <c r="N1908" s="121">
        <v>3000</v>
      </c>
      <c r="O1908" s="121">
        <v>3000</v>
      </c>
      <c r="P1908" s="121">
        <v>3000</v>
      </c>
      <c r="Q1908" s="121">
        <v>3000</v>
      </c>
      <c r="R1908" s="121">
        <v>3000</v>
      </c>
      <c r="S1908" s="121">
        <v>3000</v>
      </c>
      <c r="T1908" s="121">
        <v>3000</v>
      </c>
      <c r="U1908" s="121">
        <v>3000</v>
      </c>
      <c r="V1908" s="121">
        <v>3000</v>
      </c>
      <c r="W1908" s="121">
        <v>3000</v>
      </c>
      <c r="X1908" s="121">
        <v>3000</v>
      </c>
      <c r="Y1908" s="121">
        <v>3000</v>
      </c>
      <c r="Z1908" s="121">
        <v>3000</v>
      </c>
      <c r="AA1908" s="121">
        <v>3000</v>
      </c>
      <c r="AB1908" s="121">
        <v>3000</v>
      </c>
      <c r="AC1908" s="121">
        <v>3000</v>
      </c>
      <c r="AD1908" s="121">
        <v>3000</v>
      </c>
      <c r="AE1908" s="121">
        <v>3000</v>
      </c>
      <c r="AF1908" s="121">
        <v>3000</v>
      </c>
      <c r="AG1908" s="121">
        <v>3000</v>
      </c>
      <c r="AH1908" s="121">
        <v>3000</v>
      </c>
      <c r="AI1908" s="121">
        <v>3000</v>
      </c>
      <c r="AJ1908" s="121">
        <v>3000</v>
      </c>
      <c r="AK1908" s="121">
        <v>3000</v>
      </c>
      <c r="AL1908" s="121">
        <v>3000</v>
      </c>
      <c r="AM1908" s="121">
        <v>3000</v>
      </c>
      <c r="AN1908" s="121">
        <v>3000</v>
      </c>
      <c r="AO1908" s="121">
        <v>3000</v>
      </c>
      <c r="AP1908" s="121">
        <v>3000</v>
      </c>
      <c r="AQ1908" s="121">
        <v>3000</v>
      </c>
      <c r="AR1908" s="121">
        <v>3000</v>
      </c>
      <c r="AS1908" s="121">
        <v>3000</v>
      </c>
      <c r="AT1908" s="121">
        <v>3000</v>
      </c>
      <c r="AU1908" s="121">
        <v>3000</v>
      </c>
      <c r="AV1908" s="121">
        <v>3000</v>
      </c>
      <c r="AW1908" s="121">
        <v>3000</v>
      </c>
      <c r="AX1908" s="122">
        <v>3000</v>
      </c>
    </row>
    <row r="1909" spans="1:50">
      <c r="A1909" s="212"/>
      <c r="B1909" s="215"/>
      <c r="C1909" s="206"/>
      <c r="D1909" s="52" t="s">
        <v>38</v>
      </c>
      <c r="E1909" s="86" t="str">
        <f>A1889&amp;"/"&amp;B1907&amp;"/"&amp;C1907&amp;"/"&amp;D1909</f>
        <v>Gas fired power plants (Natural gas, biogas)/Steam turbine/Electricity only/S</v>
      </c>
      <c r="F1909" s="61" t="str">
        <f>A1889</f>
        <v>Gas fired power plants (Natural gas, biogas)</v>
      </c>
      <c r="G1909" s="61" t="str">
        <f>B1907</f>
        <v>Steam turbine</v>
      </c>
      <c r="H1909" s="61" t="str">
        <f>C1907</f>
        <v>Electricity only</v>
      </c>
      <c r="I1909" s="84" t="str">
        <f t="shared" si="93"/>
        <v>S</v>
      </c>
      <c r="J1909" s="121">
        <v>2250</v>
      </c>
      <c r="K1909" s="121">
        <v>2250</v>
      </c>
      <c r="L1909" s="121">
        <v>2250</v>
      </c>
      <c r="M1909" s="121">
        <v>2250</v>
      </c>
      <c r="N1909" s="121">
        <v>2250</v>
      </c>
      <c r="O1909" s="121">
        <v>2250</v>
      </c>
      <c r="P1909" s="121">
        <v>2250</v>
      </c>
      <c r="Q1909" s="121">
        <v>2250</v>
      </c>
      <c r="R1909" s="121">
        <v>2250</v>
      </c>
      <c r="S1909" s="121">
        <v>2250</v>
      </c>
      <c r="T1909" s="121">
        <v>2250</v>
      </c>
      <c r="U1909" s="121">
        <v>2250</v>
      </c>
      <c r="V1909" s="121">
        <v>2250</v>
      </c>
      <c r="W1909" s="121">
        <v>2250</v>
      </c>
      <c r="X1909" s="121">
        <v>2250</v>
      </c>
      <c r="Y1909" s="121">
        <v>2250</v>
      </c>
      <c r="Z1909" s="121">
        <v>2250</v>
      </c>
      <c r="AA1909" s="121">
        <v>2250</v>
      </c>
      <c r="AB1909" s="121">
        <v>2250</v>
      </c>
      <c r="AC1909" s="121">
        <v>2250</v>
      </c>
      <c r="AD1909" s="121">
        <v>2250</v>
      </c>
      <c r="AE1909" s="121">
        <v>2250</v>
      </c>
      <c r="AF1909" s="121">
        <v>2250</v>
      </c>
      <c r="AG1909" s="121">
        <v>2250</v>
      </c>
      <c r="AH1909" s="121">
        <v>2250</v>
      </c>
      <c r="AI1909" s="121">
        <v>2250</v>
      </c>
      <c r="AJ1909" s="121">
        <v>2250</v>
      </c>
      <c r="AK1909" s="121">
        <v>2250</v>
      </c>
      <c r="AL1909" s="121">
        <v>2250</v>
      </c>
      <c r="AM1909" s="121">
        <v>2250</v>
      </c>
      <c r="AN1909" s="121">
        <v>2250</v>
      </c>
      <c r="AO1909" s="121">
        <v>2250</v>
      </c>
      <c r="AP1909" s="121">
        <v>2250</v>
      </c>
      <c r="AQ1909" s="121">
        <v>2250</v>
      </c>
      <c r="AR1909" s="121">
        <v>2250</v>
      </c>
      <c r="AS1909" s="121">
        <v>2250</v>
      </c>
      <c r="AT1909" s="121">
        <v>2250</v>
      </c>
      <c r="AU1909" s="121">
        <v>2250</v>
      </c>
      <c r="AV1909" s="121">
        <v>2250</v>
      </c>
      <c r="AW1909" s="121">
        <v>2250</v>
      </c>
      <c r="AX1909" s="122">
        <v>2250</v>
      </c>
    </row>
    <row r="1910" spans="1:50">
      <c r="A1910" s="212"/>
      <c r="B1910" s="215"/>
      <c r="C1910" s="216"/>
      <c r="D1910" s="52" t="s">
        <v>47</v>
      </c>
      <c r="E1910" s="86" t="str">
        <f>A1889&amp;"/"&amp;B1907&amp;"/"&amp;C1907&amp;"/"&amp;D1910</f>
        <v>Gas fired power plants (Natural gas, biogas)/Steam turbine/Electricity only/XS</v>
      </c>
      <c r="F1910" s="61" t="str">
        <f>A1889</f>
        <v>Gas fired power plants (Natural gas, biogas)</v>
      </c>
      <c r="G1910" s="61" t="str">
        <f>B1907</f>
        <v>Steam turbine</v>
      </c>
      <c r="H1910" s="61" t="str">
        <f>C1907</f>
        <v>Electricity only</v>
      </c>
      <c r="I1910" s="84" t="str">
        <f t="shared" si="93"/>
        <v>XS</v>
      </c>
      <c r="J1910" s="121">
        <v>1912.5</v>
      </c>
      <c r="K1910" s="121">
        <v>1912.5</v>
      </c>
      <c r="L1910" s="121">
        <v>1912.5</v>
      </c>
      <c r="M1910" s="121">
        <v>1912.5</v>
      </c>
      <c r="N1910" s="121">
        <v>1912.5</v>
      </c>
      <c r="O1910" s="121">
        <v>1912.5</v>
      </c>
      <c r="P1910" s="121">
        <v>1912.5</v>
      </c>
      <c r="Q1910" s="121">
        <v>1912.5</v>
      </c>
      <c r="R1910" s="121">
        <v>1912.5</v>
      </c>
      <c r="S1910" s="121">
        <v>1912.5</v>
      </c>
      <c r="T1910" s="121">
        <v>1912.5</v>
      </c>
      <c r="U1910" s="121">
        <v>1912.5</v>
      </c>
      <c r="V1910" s="121">
        <v>1912.5</v>
      </c>
      <c r="W1910" s="121">
        <v>1912.5</v>
      </c>
      <c r="X1910" s="121">
        <v>1912.5</v>
      </c>
      <c r="Y1910" s="121">
        <v>1912.5</v>
      </c>
      <c r="Z1910" s="121">
        <v>1912.5</v>
      </c>
      <c r="AA1910" s="121">
        <v>1912.5</v>
      </c>
      <c r="AB1910" s="121">
        <v>1912.5</v>
      </c>
      <c r="AC1910" s="121">
        <v>1912.5</v>
      </c>
      <c r="AD1910" s="121">
        <v>1912.5</v>
      </c>
      <c r="AE1910" s="121">
        <v>1912.5</v>
      </c>
      <c r="AF1910" s="121">
        <v>1912.5</v>
      </c>
      <c r="AG1910" s="121">
        <v>1912.5</v>
      </c>
      <c r="AH1910" s="121">
        <v>1912.5</v>
      </c>
      <c r="AI1910" s="121">
        <v>1912.5</v>
      </c>
      <c r="AJ1910" s="121">
        <v>1912.5</v>
      </c>
      <c r="AK1910" s="121">
        <v>1912.5</v>
      </c>
      <c r="AL1910" s="121">
        <v>1912.5</v>
      </c>
      <c r="AM1910" s="121">
        <v>1912.5</v>
      </c>
      <c r="AN1910" s="121">
        <v>1912.5</v>
      </c>
      <c r="AO1910" s="121">
        <v>1912.5</v>
      </c>
      <c r="AP1910" s="121">
        <v>1912.5</v>
      </c>
      <c r="AQ1910" s="121">
        <v>1912.5</v>
      </c>
      <c r="AR1910" s="121">
        <v>1912.5</v>
      </c>
      <c r="AS1910" s="121">
        <v>1912.5</v>
      </c>
      <c r="AT1910" s="121">
        <v>1912.5</v>
      </c>
      <c r="AU1910" s="121">
        <v>1912.5</v>
      </c>
      <c r="AV1910" s="121">
        <v>1912.5</v>
      </c>
      <c r="AW1910" s="121">
        <v>1912.5</v>
      </c>
      <c r="AX1910" s="122">
        <v>1912.5</v>
      </c>
    </row>
    <row r="1911" spans="1:50">
      <c r="A1911" s="212"/>
      <c r="B1911" s="215"/>
      <c r="C1911" s="217" t="s">
        <v>26</v>
      </c>
      <c r="D1911" s="83" t="s">
        <v>24</v>
      </c>
      <c r="E1911" s="56" t="str">
        <f>A1889&amp;"/"&amp;B1907&amp;"/"&amp;C1911&amp;"/"&amp;D1911</f>
        <v>Gas fired power plants (Natural gas, biogas)/Steam turbine/CHP/L</v>
      </c>
      <c r="F1911" s="103" t="str">
        <f>A1889</f>
        <v>Gas fired power plants (Natural gas, biogas)</v>
      </c>
      <c r="G1911" s="103" t="str">
        <f>B1907</f>
        <v>Steam turbine</v>
      </c>
      <c r="H1911" s="103" t="str">
        <f>C1911</f>
        <v>CHP</v>
      </c>
      <c r="I1911" s="104" t="str">
        <f t="shared" si="93"/>
        <v>L</v>
      </c>
      <c r="J1911" s="127">
        <v>3000</v>
      </c>
      <c r="K1911" s="127">
        <v>3000</v>
      </c>
      <c r="L1911" s="127">
        <v>3000</v>
      </c>
      <c r="M1911" s="127">
        <v>3000</v>
      </c>
      <c r="N1911" s="127">
        <v>3000</v>
      </c>
      <c r="O1911" s="127">
        <v>3000</v>
      </c>
      <c r="P1911" s="127">
        <v>3000</v>
      </c>
      <c r="Q1911" s="127">
        <v>3000</v>
      </c>
      <c r="R1911" s="127">
        <v>3000</v>
      </c>
      <c r="S1911" s="127">
        <v>3000</v>
      </c>
      <c r="T1911" s="127">
        <v>3000</v>
      </c>
      <c r="U1911" s="127">
        <v>3000</v>
      </c>
      <c r="V1911" s="127">
        <v>3000</v>
      </c>
      <c r="W1911" s="127">
        <v>3000</v>
      </c>
      <c r="X1911" s="127">
        <v>3000</v>
      </c>
      <c r="Y1911" s="127">
        <v>3000</v>
      </c>
      <c r="Z1911" s="127">
        <v>3000</v>
      </c>
      <c r="AA1911" s="127">
        <v>3000</v>
      </c>
      <c r="AB1911" s="127">
        <v>3000</v>
      </c>
      <c r="AC1911" s="127">
        <v>3000</v>
      </c>
      <c r="AD1911" s="127">
        <v>3000</v>
      </c>
      <c r="AE1911" s="127">
        <v>3000</v>
      </c>
      <c r="AF1911" s="127">
        <v>3000</v>
      </c>
      <c r="AG1911" s="127">
        <v>3000</v>
      </c>
      <c r="AH1911" s="127">
        <v>3000</v>
      </c>
      <c r="AI1911" s="127">
        <v>3000</v>
      </c>
      <c r="AJ1911" s="127">
        <v>3000</v>
      </c>
      <c r="AK1911" s="127">
        <v>3000</v>
      </c>
      <c r="AL1911" s="127">
        <v>3000</v>
      </c>
      <c r="AM1911" s="127">
        <v>3000</v>
      </c>
      <c r="AN1911" s="127">
        <v>3000</v>
      </c>
      <c r="AO1911" s="127">
        <v>3000</v>
      </c>
      <c r="AP1911" s="127">
        <v>3000</v>
      </c>
      <c r="AQ1911" s="127">
        <v>3000</v>
      </c>
      <c r="AR1911" s="127">
        <v>3000</v>
      </c>
      <c r="AS1911" s="127">
        <v>3000</v>
      </c>
      <c r="AT1911" s="127">
        <v>3000</v>
      </c>
      <c r="AU1911" s="127">
        <v>3000</v>
      </c>
      <c r="AV1911" s="127">
        <v>3000</v>
      </c>
      <c r="AW1911" s="127">
        <v>3000</v>
      </c>
      <c r="AX1911" s="128">
        <v>3000</v>
      </c>
    </row>
    <row r="1912" spans="1:50">
      <c r="A1912" s="212"/>
      <c r="B1912" s="215"/>
      <c r="C1912" s="206"/>
      <c r="D1912" s="52" t="s">
        <v>25</v>
      </c>
      <c r="E1912" s="86" t="str">
        <f>A1889&amp;"/"&amp;B1907&amp;"/"&amp;C1911&amp;"/"&amp;D1912</f>
        <v>Gas fired power plants (Natural gas, biogas)/Steam turbine/CHP/M</v>
      </c>
      <c r="F1912" s="61" t="str">
        <f>A1889</f>
        <v>Gas fired power plants (Natural gas, biogas)</v>
      </c>
      <c r="G1912" s="61" t="str">
        <f>B1907</f>
        <v>Steam turbine</v>
      </c>
      <c r="H1912" s="61" t="str">
        <f>C1911</f>
        <v>CHP</v>
      </c>
      <c r="I1912" s="84" t="str">
        <f t="shared" si="93"/>
        <v>M</v>
      </c>
      <c r="J1912" s="121">
        <v>2400</v>
      </c>
      <c r="K1912" s="121">
        <v>2400</v>
      </c>
      <c r="L1912" s="121">
        <v>2400</v>
      </c>
      <c r="M1912" s="121">
        <v>2400</v>
      </c>
      <c r="N1912" s="121">
        <v>2400</v>
      </c>
      <c r="O1912" s="121">
        <v>2400</v>
      </c>
      <c r="P1912" s="121">
        <v>2400</v>
      </c>
      <c r="Q1912" s="121">
        <v>2400</v>
      </c>
      <c r="R1912" s="121">
        <v>2400</v>
      </c>
      <c r="S1912" s="121">
        <v>2400</v>
      </c>
      <c r="T1912" s="121">
        <v>2400</v>
      </c>
      <c r="U1912" s="121">
        <v>2400</v>
      </c>
      <c r="V1912" s="121">
        <v>2400</v>
      </c>
      <c r="W1912" s="121">
        <v>2400</v>
      </c>
      <c r="X1912" s="121">
        <v>2400</v>
      </c>
      <c r="Y1912" s="121">
        <v>2400</v>
      </c>
      <c r="Z1912" s="121">
        <v>2400</v>
      </c>
      <c r="AA1912" s="121">
        <v>2400</v>
      </c>
      <c r="AB1912" s="121">
        <v>2400</v>
      </c>
      <c r="AC1912" s="121">
        <v>2400</v>
      </c>
      <c r="AD1912" s="121">
        <v>2400</v>
      </c>
      <c r="AE1912" s="121">
        <v>2400</v>
      </c>
      <c r="AF1912" s="121">
        <v>2400</v>
      </c>
      <c r="AG1912" s="121">
        <v>2400</v>
      </c>
      <c r="AH1912" s="121">
        <v>2400</v>
      </c>
      <c r="AI1912" s="121">
        <v>2400</v>
      </c>
      <c r="AJ1912" s="121">
        <v>2400</v>
      </c>
      <c r="AK1912" s="121">
        <v>2400</v>
      </c>
      <c r="AL1912" s="121">
        <v>2400</v>
      </c>
      <c r="AM1912" s="121">
        <v>2400</v>
      </c>
      <c r="AN1912" s="121">
        <v>2400</v>
      </c>
      <c r="AO1912" s="121">
        <v>2400</v>
      </c>
      <c r="AP1912" s="121">
        <v>2400</v>
      </c>
      <c r="AQ1912" s="121">
        <v>2400</v>
      </c>
      <c r="AR1912" s="121">
        <v>2400</v>
      </c>
      <c r="AS1912" s="121">
        <v>2400</v>
      </c>
      <c r="AT1912" s="121">
        <v>2400</v>
      </c>
      <c r="AU1912" s="121">
        <v>2400</v>
      </c>
      <c r="AV1912" s="121">
        <v>2400</v>
      </c>
      <c r="AW1912" s="121">
        <v>2400</v>
      </c>
      <c r="AX1912" s="122">
        <v>2400</v>
      </c>
    </row>
    <row r="1913" spans="1:50">
      <c r="A1913" s="212"/>
      <c r="B1913" s="215"/>
      <c r="C1913" s="206"/>
      <c r="D1913" s="52" t="s">
        <v>38</v>
      </c>
      <c r="E1913" s="86" t="str">
        <f>A1889&amp;"/"&amp;B1907&amp;"/"&amp;C1911&amp;"/"&amp;D1913</f>
        <v>Gas fired power plants (Natural gas, biogas)/Steam turbine/CHP/S</v>
      </c>
      <c r="F1913" s="61" t="str">
        <f>A1889</f>
        <v>Gas fired power plants (Natural gas, biogas)</v>
      </c>
      <c r="G1913" s="61" t="str">
        <f>B1907</f>
        <v>Steam turbine</v>
      </c>
      <c r="H1913" s="61" t="str">
        <f>C1911</f>
        <v>CHP</v>
      </c>
      <c r="I1913" s="84" t="str">
        <f t="shared" si="93"/>
        <v>S</v>
      </c>
      <c r="J1913" s="121">
        <v>1800</v>
      </c>
      <c r="K1913" s="121">
        <v>1800</v>
      </c>
      <c r="L1913" s="121">
        <v>1800</v>
      </c>
      <c r="M1913" s="121">
        <v>1800</v>
      </c>
      <c r="N1913" s="121">
        <v>1800</v>
      </c>
      <c r="O1913" s="121">
        <v>1800</v>
      </c>
      <c r="P1913" s="121">
        <v>1800</v>
      </c>
      <c r="Q1913" s="121">
        <v>1800</v>
      </c>
      <c r="R1913" s="121">
        <v>1800</v>
      </c>
      <c r="S1913" s="121">
        <v>1800</v>
      </c>
      <c r="T1913" s="121">
        <v>1800</v>
      </c>
      <c r="U1913" s="121">
        <v>1800</v>
      </c>
      <c r="V1913" s="121">
        <v>1800</v>
      </c>
      <c r="W1913" s="121">
        <v>1800</v>
      </c>
      <c r="X1913" s="121">
        <v>1800</v>
      </c>
      <c r="Y1913" s="121">
        <v>1800</v>
      </c>
      <c r="Z1913" s="121">
        <v>1800</v>
      </c>
      <c r="AA1913" s="121">
        <v>1800</v>
      </c>
      <c r="AB1913" s="121">
        <v>1800</v>
      </c>
      <c r="AC1913" s="121">
        <v>1800</v>
      </c>
      <c r="AD1913" s="121">
        <v>1800</v>
      </c>
      <c r="AE1913" s="121">
        <v>1800</v>
      </c>
      <c r="AF1913" s="121">
        <v>1800</v>
      </c>
      <c r="AG1913" s="121">
        <v>1800</v>
      </c>
      <c r="AH1913" s="121">
        <v>1800</v>
      </c>
      <c r="AI1913" s="121">
        <v>1800</v>
      </c>
      <c r="AJ1913" s="121">
        <v>1800</v>
      </c>
      <c r="AK1913" s="121">
        <v>1800</v>
      </c>
      <c r="AL1913" s="121">
        <v>1800</v>
      </c>
      <c r="AM1913" s="121">
        <v>1800</v>
      </c>
      <c r="AN1913" s="121">
        <v>1800</v>
      </c>
      <c r="AO1913" s="121">
        <v>1800</v>
      </c>
      <c r="AP1913" s="121">
        <v>1800</v>
      </c>
      <c r="AQ1913" s="121">
        <v>1800</v>
      </c>
      <c r="AR1913" s="121">
        <v>1800</v>
      </c>
      <c r="AS1913" s="121">
        <v>1800</v>
      </c>
      <c r="AT1913" s="121">
        <v>1800</v>
      </c>
      <c r="AU1913" s="121">
        <v>1800</v>
      </c>
      <c r="AV1913" s="121">
        <v>1800</v>
      </c>
      <c r="AW1913" s="121">
        <v>1800</v>
      </c>
      <c r="AX1913" s="122">
        <v>1800</v>
      </c>
    </row>
    <row r="1914" spans="1:50">
      <c r="A1914" s="212"/>
      <c r="B1914" s="215"/>
      <c r="C1914" s="216"/>
      <c r="D1914" s="106" t="s">
        <v>47</v>
      </c>
      <c r="E1914" s="107" t="str">
        <f>A1889&amp;"/"&amp;B1907&amp;"/"&amp;C1911&amp;"/"&amp;D1914</f>
        <v>Gas fired power plants (Natural gas, biogas)/Steam turbine/CHP/XS</v>
      </c>
      <c r="F1914" s="108" t="str">
        <f>A1889</f>
        <v>Gas fired power plants (Natural gas, biogas)</v>
      </c>
      <c r="G1914" s="108" t="str">
        <f>B1907</f>
        <v>Steam turbine</v>
      </c>
      <c r="H1914" s="108" t="str">
        <f>C1911</f>
        <v>CHP</v>
      </c>
      <c r="I1914" s="109" t="str">
        <f t="shared" si="93"/>
        <v>XS</v>
      </c>
      <c r="J1914" s="129">
        <v>1530</v>
      </c>
      <c r="K1914" s="129">
        <v>1530</v>
      </c>
      <c r="L1914" s="129">
        <v>1530</v>
      </c>
      <c r="M1914" s="129">
        <v>1530</v>
      </c>
      <c r="N1914" s="129">
        <v>1530</v>
      </c>
      <c r="O1914" s="129">
        <v>1530</v>
      </c>
      <c r="P1914" s="129">
        <v>1530</v>
      </c>
      <c r="Q1914" s="129">
        <v>1530</v>
      </c>
      <c r="R1914" s="129">
        <v>1530</v>
      </c>
      <c r="S1914" s="129">
        <v>1530</v>
      </c>
      <c r="T1914" s="129">
        <v>1530</v>
      </c>
      <c r="U1914" s="129">
        <v>1530</v>
      </c>
      <c r="V1914" s="129">
        <v>1530</v>
      </c>
      <c r="W1914" s="129">
        <v>1530</v>
      </c>
      <c r="X1914" s="129">
        <v>1530</v>
      </c>
      <c r="Y1914" s="129">
        <v>1530</v>
      </c>
      <c r="Z1914" s="129">
        <v>1530</v>
      </c>
      <c r="AA1914" s="129">
        <v>1530</v>
      </c>
      <c r="AB1914" s="129">
        <v>1530</v>
      </c>
      <c r="AC1914" s="129">
        <v>1530</v>
      </c>
      <c r="AD1914" s="129">
        <v>1530</v>
      </c>
      <c r="AE1914" s="129">
        <v>1530</v>
      </c>
      <c r="AF1914" s="129">
        <v>1530</v>
      </c>
      <c r="AG1914" s="129">
        <v>1530</v>
      </c>
      <c r="AH1914" s="129">
        <v>1530</v>
      </c>
      <c r="AI1914" s="129">
        <v>1530</v>
      </c>
      <c r="AJ1914" s="129">
        <v>1530</v>
      </c>
      <c r="AK1914" s="129">
        <v>1530</v>
      </c>
      <c r="AL1914" s="129">
        <v>1530</v>
      </c>
      <c r="AM1914" s="129">
        <v>1530</v>
      </c>
      <c r="AN1914" s="129">
        <v>1530</v>
      </c>
      <c r="AO1914" s="129">
        <v>1530</v>
      </c>
      <c r="AP1914" s="129">
        <v>1530</v>
      </c>
      <c r="AQ1914" s="129">
        <v>1530</v>
      </c>
      <c r="AR1914" s="129">
        <v>1530</v>
      </c>
      <c r="AS1914" s="129">
        <v>1530</v>
      </c>
      <c r="AT1914" s="129">
        <v>1530</v>
      </c>
      <c r="AU1914" s="129">
        <v>1530</v>
      </c>
      <c r="AV1914" s="129">
        <v>1530</v>
      </c>
      <c r="AW1914" s="129">
        <v>1530</v>
      </c>
      <c r="AX1914" s="130">
        <v>1530</v>
      </c>
    </row>
    <row r="1915" spans="1:50">
      <c r="A1915" s="212"/>
      <c r="B1915" s="215"/>
      <c r="C1915" s="217" t="s">
        <v>42</v>
      </c>
      <c r="D1915" s="83" t="s">
        <v>24</v>
      </c>
      <c r="E1915" s="56" t="str">
        <f>A1889&amp;"/"&amp;B1907&amp;"/"&amp;C1915&amp;"/"&amp;D1915</f>
        <v>Gas fired power plants (Natural gas, biogas)/Steam turbine/Electricity only with CCS/L</v>
      </c>
      <c r="F1915" s="103" t="str">
        <f>A1889</f>
        <v>Gas fired power plants (Natural gas, biogas)</v>
      </c>
      <c r="G1915" s="103" t="str">
        <f>B1907</f>
        <v>Steam turbine</v>
      </c>
      <c r="H1915" s="103" t="str">
        <f>C1915</f>
        <v>Electricity only with CCS</v>
      </c>
      <c r="I1915" s="104" t="str">
        <f t="shared" si="93"/>
        <v>L</v>
      </c>
      <c r="J1915" s="127" t="s">
        <v>99</v>
      </c>
      <c r="K1915" s="127" t="s">
        <v>99</v>
      </c>
      <c r="L1915" s="127" t="s">
        <v>99</v>
      </c>
      <c r="M1915" s="127" t="s">
        <v>99</v>
      </c>
      <c r="N1915" s="127" t="s">
        <v>99</v>
      </c>
      <c r="O1915" s="127" t="s">
        <v>99</v>
      </c>
      <c r="P1915" s="127" t="s">
        <v>99</v>
      </c>
      <c r="Q1915" s="127" t="s">
        <v>99</v>
      </c>
      <c r="R1915" s="127" t="s">
        <v>99</v>
      </c>
      <c r="S1915" s="127" t="s">
        <v>99</v>
      </c>
      <c r="T1915" s="127" t="s">
        <v>99</v>
      </c>
      <c r="U1915" s="127" t="s">
        <v>99</v>
      </c>
      <c r="V1915" s="127" t="s">
        <v>99</v>
      </c>
      <c r="W1915" s="127" t="s">
        <v>99</v>
      </c>
      <c r="X1915" s="127" t="s">
        <v>99</v>
      </c>
      <c r="Y1915" s="127" t="s">
        <v>99</v>
      </c>
      <c r="Z1915" s="127" t="s">
        <v>99</v>
      </c>
      <c r="AA1915" s="127" t="s">
        <v>99</v>
      </c>
      <c r="AB1915" s="127" t="s">
        <v>99</v>
      </c>
      <c r="AC1915" s="127" t="s">
        <v>99</v>
      </c>
      <c r="AD1915" s="127" t="s">
        <v>99</v>
      </c>
      <c r="AE1915" s="127">
        <v>3750</v>
      </c>
      <c r="AF1915" s="127">
        <v>3750</v>
      </c>
      <c r="AG1915" s="127">
        <v>3750</v>
      </c>
      <c r="AH1915" s="127">
        <v>3750</v>
      </c>
      <c r="AI1915" s="127">
        <v>3750</v>
      </c>
      <c r="AJ1915" s="127">
        <v>3750</v>
      </c>
      <c r="AK1915" s="127">
        <v>3750</v>
      </c>
      <c r="AL1915" s="127">
        <v>3750</v>
      </c>
      <c r="AM1915" s="127">
        <v>3750</v>
      </c>
      <c r="AN1915" s="127">
        <v>3750</v>
      </c>
      <c r="AO1915" s="127">
        <v>3750</v>
      </c>
      <c r="AP1915" s="127">
        <v>3750</v>
      </c>
      <c r="AQ1915" s="127">
        <v>3750</v>
      </c>
      <c r="AR1915" s="127">
        <v>3750</v>
      </c>
      <c r="AS1915" s="127">
        <v>3750</v>
      </c>
      <c r="AT1915" s="127">
        <v>3750</v>
      </c>
      <c r="AU1915" s="127">
        <v>3750</v>
      </c>
      <c r="AV1915" s="127">
        <v>3750</v>
      </c>
      <c r="AW1915" s="127">
        <v>3750</v>
      </c>
      <c r="AX1915" s="128">
        <v>3750</v>
      </c>
    </row>
    <row r="1916" spans="1:50">
      <c r="A1916" s="212"/>
      <c r="B1916" s="215"/>
      <c r="C1916" s="216"/>
      <c r="D1916" s="106" t="s">
        <v>25</v>
      </c>
      <c r="E1916" s="107" t="str">
        <f>A1889&amp;"/"&amp;B1907&amp;"/"&amp;C1915&amp;"/"&amp;D1916</f>
        <v>Gas fired power plants (Natural gas, biogas)/Steam turbine/Electricity only with CCS/M</v>
      </c>
      <c r="F1916" s="108" t="str">
        <f>A1889</f>
        <v>Gas fired power plants (Natural gas, biogas)</v>
      </c>
      <c r="G1916" s="108" t="str">
        <f>B1907</f>
        <v>Steam turbine</v>
      </c>
      <c r="H1916" s="108" t="str">
        <f>C1915</f>
        <v>Electricity only with CCS</v>
      </c>
      <c r="I1916" s="109" t="str">
        <f t="shared" si="93"/>
        <v>M</v>
      </c>
      <c r="J1916" s="129" t="s">
        <v>99</v>
      </c>
      <c r="K1916" s="129" t="s">
        <v>99</v>
      </c>
      <c r="L1916" s="129" t="s">
        <v>99</v>
      </c>
      <c r="M1916" s="129" t="s">
        <v>99</v>
      </c>
      <c r="N1916" s="129" t="s">
        <v>99</v>
      </c>
      <c r="O1916" s="129" t="s">
        <v>99</v>
      </c>
      <c r="P1916" s="129" t="s">
        <v>99</v>
      </c>
      <c r="Q1916" s="129" t="s">
        <v>99</v>
      </c>
      <c r="R1916" s="129" t="s">
        <v>99</v>
      </c>
      <c r="S1916" s="129" t="s">
        <v>99</v>
      </c>
      <c r="T1916" s="129" t="s">
        <v>99</v>
      </c>
      <c r="U1916" s="129" t="s">
        <v>99</v>
      </c>
      <c r="V1916" s="129" t="s">
        <v>99</v>
      </c>
      <c r="W1916" s="129" t="s">
        <v>99</v>
      </c>
      <c r="X1916" s="129" t="s">
        <v>99</v>
      </c>
      <c r="Y1916" s="129" t="s">
        <v>99</v>
      </c>
      <c r="Z1916" s="129" t="s">
        <v>99</v>
      </c>
      <c r="AA1916" s="129" t="s">
        <v>99</v>
      </c>
      <c r="AB1916" s="129" t="s">
        <v>99</v>
      </c>
      <c r="AC1916" s="129" t="s">
        <v>99</v>
      </c>
      <c r="AD1916" s="129" t="s">
        <v>99</v>
      </c>
      <c r="AE1916" s="129">
        <v>3000</v>
      </c>
      <c r="AF1916" s="129">
        <v>3000</v>
      </c>
      <c r="AG1916" s="129">
        <v>3000</v>
      </c>
      <c r="AH1916" s="129">
        <v>3000</v>
      </c>
      <c r="AI1916" s="129">
        <v>3000</v>
      </c>
      <c r="AJ1916" s="129">
        <v>3000</v>
      </c>
      <c r="AK1916" s="129">
        <v>3000</v>
      </c>
      <c r="AL1916" s="129">
        <v>3000</v>
      </c>
      <c r="AM1916" s="129">
        <v>3000</v>
      </c>
      <c r="AN1916" s="129">
        <v>3000</v>
      </c>
      <c r="AO1916" s="129">
        <v>3000</v>
      </c>
      <c r="AP1916" s="129">
        <v>3000</v>
      </c>
      <c r="AQ1916" s="129">
        <v>3000</v>
      </c>
      <c r="AR1916" s="129">
        <v>3000</v>
      </c>
      <c r="AS1916" s="129">
        <v>3000</v>
      </c>
      <c r="AT1916" s="129">
        <v>3000</v>
      </c>
      <c r="AU1916" s="129">
        <v>3000</v>
      </c>
      <c r="AV1916" s="129">
        <v>3000</v>
      </c>
      <c r="AW1916" s="129">
        <v>3000</v>
      </c>
      <c r="AX1916" s="130">
        <v>3000</v>
      </c>
    </row>
    <row r="1917" spans="1:50">
      <c r="A1917" s="212"/>
      <c r="B1917" s="215"/>
      <c r="C1917" s="217" t="s">
        <v>43</v>
      </c>
      <c r="D1917" s="52" t="s">
        <v>24</v>
      </c>
      <c r="E1917" s="86" t="str">
        <f>A1889&amp;"/"&amp;B1907&amp;"/"&amp;C1917&amp;"/"&amp;D1917</f>
        <v>Gas fired power plants (Natural gas, biogas)/Steam turbine/CHP with CCS/L</v>
      </c>
      <c r="F1917" s="61" t="str">
        <f>A1889</f>
        <v>Gas fired power plants (Natural gas, biogas)</v>
      </c>
      <c r="G1917" s="61" t="str">
        <f>B1907</f>
        <v>Steam turbine</v>
      </c>
      <c r="H1917" s="61" t="str">
        <f>C1917</f>
        <v>CHP with CCS</v>
      </c>
      <c r="I1917" s="84" t="str">
        <f t="shared" si="93"/>
        <v>L</v>
      </c>
      <c r="J1917" s="121" t="s">
        <v>99</v>
      </c>
      <c r="K1917" s="121" t="s">
        <v>99</v>
      </c>
      <c r="L1917" s="121" t="s">
        <v>99</v>
      </c>
      <c r="M1917" s="121" t="s">
        <v>99</v>
      </c>
      <c r="N1917" s="121" t="s">
        <v>99</v>
      </c>
      <c r="O1917" s="121" t="s">
        <v>99</v>
      </c>
      <c r="P1917" s="121" t="s">
        <v>99</v>
      </c>
      <c r="Q1917" s="121" t="s">
        <v>99</v>
      </c>
      <c r="R1917" s="121" t="s">
        <v>99</v>
      </c>
      <c r="S1917" s="121" t="s">
        <v>99</v>
      </c>
      <c r="T1917" s="121" t="s">
        <v>99</v>
      </c>
      <c r="U1917" s="121" t="s">
        <v>99</v>
      </c>
      <c r="V1917" s="121" t="s">
        <v>99</v>
      </c>
      <c r="W1917" s="121" t="s">
        <v>99</v>
      </c>
      <c r="X1917" s="121" t="s">
        <v>99</v>
      </c>
      <c r="Y1917" s="121" t="s">
        <v>99</v>
      </c>
      <c r="Z1917" s="121" t="s">
        <v>99</v>
      </c>
      <c r="AA1917" s="121" t="s">
        <v>99</v>
      </c>
      <c r="AB1917" s="121" t="s">
        <v>99</v>
      </c>
      <c r="AC1917" s="121" t="s">
        <v>99</v>
      </c>
      <c r="AD1917" s="121" t="s">
        <v>99</v>
      </c>
      <c r="AE1917" s="121">
        <v>3000</v>
      </c>
      <c r="AF1917" s="121">
        <v>3000</v>
      </c>
      <c r="AG1917" s="121">
        <v>3000</v>
      </c>
      <c r="AH1917" s="121">
        <v>3000</v>
      </c>
      <c r="AI1917" s="121">
        <v>3000</v>
      </c>
      <c r="AJ1917" s="121">
        <v>3000</v>
      </c>
      <c r="AK1917" s="121">
        <v>3000</v>
      </c>
      <c r="AL1917" s="121">
        <v>3000</v>
      </c>
      <c r="AM1917" s="121">
        <v>3000</v>
      </c>
      <c r="AN1917" s="121">
        <v>3000</v>
      </c>
      <c r="AO1917" s="121">
        <v>3000</v>
      </c>
      <c r="AP1917" s="121">
        <v>3000</v>
      </c>
      <c r="AQ1917" s="121">
        <v>3000</v>
      </c>
      <c r="AR1917" s="121">
        <v>3000</v>
      </c>
      <c r="AS1917" s="121">
        <v>3000</v>
      </c>
      <c r="AT1917" s="121">
        <v>3000</v>
      </c>
      <c r="AU1917" s="121">
        <v>3000</v>
      </c>
      <c r="AV1917" s="121">
        <v>3000</v>
      </c>
      <c r="AW1917" s="121">
        <v>3000</v>
      </c>
      <c r="AX1917" s="122">
        <v>3000</v>
      </c>
    </row>
    <row r="1918" spans="1:50">
      <c r="A1918" s="212"/>
      <c r="B1918" s="218"/>
      <c r="C1918" s="210"/>
      <c r="D1918" s="93" t="s">
        <v>25</v>
      </c>
      <c r="E1918" s="73" t="str">
        <f>A1889&amp;"/"&amp;B1907&amp;"/"&amp;C1917&amp;"/"&amp;D1918</f>
        <v>Gas fired power plants (Natural gas, biogas)/Steam turbine/CHP with CCS/M</v>
      </c>
      <c r="F1918" s="91" t="str">
        <f>A1889</f>
        <v>Gas fired power plants (Natural gas, biogas)</v>
      </c>
      <c r="G1918" s="91" t="str">
        <f>B1907</f>
        <v>Steam turbine</v>
      </c>
      <c r="H1918" s="91" t="str">
        <f>C1917</f>
        <v>CHP with CCS</v>
      </c>
      <c r="I1918" s="70" t="str">
        <f t="shared" si="93"/>
        <v>M</v>
      </c>
      <c r="J1918" s="123" t="s">
        <v>99</v>
      </c>
      <c r="K1918" s="123" t="s">
        <v>99</v>
      </c>
      <c r="L1918" s="123" t="s">
        <v>99</v>
      </c>
      <c r="M1918" s="123" t="s">
        <v>99</v>
      </c>
      <c r="N1918" s="123" t="s">
        <v>99</v>
      </c>
      <c r="O1918" s="123" t="s">
        <v>99</v>
      </c>
      <c r="P1918" s="123" t="s">
        <v>99</v>
      </c>
      <c r="Q1918" s="123" t="s">
        <v>99</v>
      </c>
      <c r="R1918" s="123" t="s">
        <v>99</v>
      </c>
      <c r="S1918" s="123" t="s">
        <v>99</v>
      </c>
      <c r="T1918" s="123" t="s">
        <v>99</v>
      </c>
      <c r="U1918" s="123" t="s">
        <v>99</v>
      </c>
      <c r="V1918" s="123" t="s">
        <v>99</v>
      </c>
      <c r="W1918" s="123" t="s">
        <v>99</v>
      </c>
      <c r="X1918" s="123" t="s">
        <v>99</v>
      </c>
      <c r="Y1918" s="123" t="s">
        <v>99</v>
      </c>
      <c r="Z1918" s="123" t="s">
        <v>99</v>
      </c>
      <c r="AA1918" s="123" t="s">
        <v>99</v>
      </c>
      <c r="AB1918" s="123" t="s">
        <v>99</v>
      </c>
      <c r="AC1918" s="123" t="s">
        <v>99</v>
      </c>
      <c r="AD1918" s="123" t="s">
        <v>99</v>
      </c>
      <c r="AE1918" s="123">
        <v>2400</v>
      </c>
      <c r="AF1918" s="123">
        <v>2400</v>
      </c>
      <c r="AG1918" s="123">
        <v>2400</v>
      </c>
      <c r="AH1918" s="123">
        <v>2400</v>
      </c>
      <c r="AI1918" s="123">
        <v>2400</v>
      </c>
      <c r="AJ1918" s="123">
        <v>2400</v>
      </c>
      <c r="AK1918" s="123">
        <v>2400</v>
      </c>
      <c r="AL1918" s="123">
        <v>2400</v>
      </c>
      <c r="AM1918" s="123">
        <v>2400</v>
      </c>
      <c r="AN1918" s="123">
        <v>2400</v>
      </c>
      <c r="AO1918" s="123">
        <v>2400</v>
      </c>
      <c r="AP1918" s="123">
        <v>2400</v>
      </c>
      <c r="AQ1918" s="123">
        <v>2400</v>
      </c>
      <c r="AR1918" s="123">
        <v>2400</v>
      </c>
      <c r="AS1918" s="123">
        <v>2400</v>
      </c>
      <c r="AT1918" s="123">
        <v>2400</v>
      </c>
      <c r="AU1918" s="123">
        <v>2400</v>
      </c>
      <c r="AV1918" s="123">
        <v>2400</v>
      </c>
      <c r="AW1918" s="123">
        <v>2400</v>
      </c>
      <c r="AX1918" s="124">
        <v>2400</v>
      </c>
    </row>
    <row r="1919" spans="1:50">
      <c r="A1919" s="212"/>
      <c r="B1919" s="214" t="s">
        <v>52</v>
      </c>
      <c r="C1919" s="209" t="s">
        <v>36</v>
      </c>
      <c r="D1919" s="67" t="s">
        <v>38</v>
      </c>
      <c r="E1919" s="87" t="str">
        <f>A1889&amp;"/"&amp;B1919&amp;"/"&amp;C1919&amp;"/"&amp;D1919</f>
        <v>Gas fired power plants (Natural gas, biogas)/Internal combustion engine/Electricity only/S</v>
      </c>
      <c r="F1919" s="55" t="str">
        <f>A1889</f>
        <v>Gas fired power plants (Natural gas, biogas)</v>
      </c>
      <c r="G1919" s="55" t="str">
        <f>B1919</f>
        <v>Internal combustion engine</v>
      </c>
      <c r="H1919" s="55" t="str">
        <f>C1919</f>
        <v>Electricity only</v>
      </c>
      <c r="I1919" s="85" t="str">
        <f t="shared" si="93"/>
        <v>S</v>
      </c>
      <c r="J1919" s="125">
        <v>50</v>
      </c>
      <c r="K1919" s="125">
        <v>50</v>
      </c>
      <c r="L1919" s="125">
        <v>50</v>
      </c>
      <c r="M1919" s="125">
        <v>50</v>
      </c>
      <c r="N1919" s="125">
        <v>50</v>
      </c>
      <c r="O1919" s="125">
        <v>50</v>
      </c>
      <c r="P1919" s="125">
        <v>50</v>
      </c>
      <c r="Q1919" s="125">
        <v>50</v>
      </c>
      <c r="R1919" s="125">
        <v>50</v>
      </c>
      <c r="S1919" s="125">
        <v>50</v>
      </c>
      <c r="T1919" s="125">
        <v>50</v>
      </c>
      <c r="U1919" s="125">
        <v>50</v>
      </c>
      <c r="V1919" s="125">
        <v>50</v>
      </c>
      <c r="W1919" s="125">
        <v>50</v>
      </c>
      <c r="X1919" s="125">
        <v>50</v>
      </c>
      <c r="Y1919" s="125">
        <v>50</v>
      </c>
      <c r="Z1919" s="125">
        <v>50</v>
      </c>
      <c r="AA1919" s="125">
        <v>50</v>
      </c>
      <c r="AB1919" s="125">
        <v>50</v>
      </c>
      <c r="AC1919" s="125">
        <v>50</v>
      </c>
      <c r="AD1919" s="125">
        <v>50</v>
      </c>
      <c r="AE1919" s="125">
        <v>50</v>
      </c>
      <c r="AF1919" s="125">
        <v>50</v>
      </c>
      <c r="AG1919" s="125">
        <v>50</v>
      </c>
      <c r="AH1919" s="125">
        <v>50</v>
      </c>
      <c r="AI1919" s="125">
        <v>50</v>
      </c>
      <c r="AJ1919" s="125">
        <v>50</v>
      </c>
      <c r="AK1919" s="125">
        <v>50</v>
      </c>
      <c r="AL1919" s="125">
        <v>50</v>
      </c>
      <c r="AM1919" s="125">
        <v>50</v>
      </c>
      <c r="AN1919" s="125">
        <v>50</v>
      </c>
      <c r="AO1919" s="125">
        <v>50</v>
      </c>
      <c r="AP1919" s="125">
        <v>50</v>
      </c>
      <c r="AQ1919" s="125">
        <v>50</v>
      </c>
      <c r="AR1919" s="125">
        <v>50</v>
      </c>
      <c r="AS1919" s="125">
        <v>50</v>
      </c>
      <c r="AT1919" s="125">
        <v>50</v>
      </c>
      <c r="AU1919" s="125">
        <v>50</v>
      </c>
      <c r="AV1919" s="125">
        <v>50</v>
      </c>
      <c r="AW1919" s="125">
        <v>50</v>
      </c>
      <c r="AX1919" s="126">
        <v>50</v>
      </c>
    </row>
    <row r="1920" spans="1:50">
      <c r="A1920" s="212"/>
      <c r="B1920" s="215"/>
      <c r="C1920" s="216"/>
      <c r="D1920" s="106" t="s">
        <v>47</v>
      </c>
      <c r="E1920" s="86" t="str">
        <f>A1889&amp;"/"&amp;B1919&amp;"/"&amp;C1919&amp;"/"&amp;D1920</f>
        <v>Gas fired power plants (Natural gas, biogas)/Internal combustion engine/Electricity only/XS</v>
      </c>
      <c r="F1920" s="61" t="str">
        <f>A1889</f>
        <v>Gas fired power plants (Natural gas, biogas)</v>
      </c>
      <c r="G1920" s="61" t="str">
        <f>B1919</f>
        <v>Internal combustion engine</v>
      </c>
      <c r="H1920" s="61" t="str">
        <f>C1919</f>
        <v>Electricity only</v>
      </c>
      <c r="I1920" s="84" t="str">
        <f t="shared" si="93"/>
        <v>XS</v>
      </c>
      <c r="J1920" s="121">
        <v>0.1</v>
      </c>
      <c r="K1920" s="121">
        <v>0.1</v>
      </c>
      <c r="L1920" s="121">
        <v>0.1</v>
      </c>
      <c r="M1920" s="121">
        <v>0.1</v>
      </c>
      <c r="N1920" s="121">
        <v>0.1</v>
      </c>
      <c r="O1920" s="121">
        <v>0.1</v>
      </c>
      <c r="P1920" s="121">
        <v>0.1</v>
      </c>
      <c r="Q1920" s="121">
        <v>0.1</v>
      </c>
      <c r="R1920" s="121">
        <v>0.1</v>
      </c>
      <c r="S1920" s="121">
        <v>0.1</v>
      </c>
      <c r="T1920" s="121">
        <v>0.1</v>
      </c>
      <c r="U1920" s="121">
        <v>0.1</v>
      </c>
      <c r="V1920" s="121">
        <v>0.1</v>
      </c>
      <c r="W1920" s="121">
        <v>0.1</v>
      </c>
      <c r="X1920" s="121">
        <v>0.1</v>
      </c>
      <c r="Y1920" s="121">
        <v>0.1</v>
      </c>
      <c r="Z1920" s="121">
        <v>0.1</v>
      </c>
      <c r="AA1920" s="121">
        <v>0.1</v>
      </c>
      <c r="AB1920" s="121">
        <v>0.1</v>
      </c>
      <c r="AC1920" s="121">
        <v>0.1</v>
      </c>
      <c r="AD1920" s="121">
        <v>0.1</v>
      </c>
      <c r="AE1920" s="121">
        <v>0.1</v>
      </c>
      <c r="AF1920" s="121">
        <v>0.1</v>
      </c>
      <c r="AG1920" s="121">
        <v>0.1</v>
      </c>
      <c r="AH1920" s="121">
        <v>0.1</v>
      </c>
      <c r="AI1920" s="121">
        <v>0.1</v>
      </c>
      <c r="AJ1920" s="121">
        <v>0.1</v>
      </c>
      <c r="AK1920" s="121">
        <v>0.1</v>
      </c>
      <c r="AL1920" s="121">
        <v>0.1</v>
      </c>
      <c r="AM1920" s="121">
        <v>0.1</v>
      </c>
      <c r="AN1920" s="121">
        <v>0.1</v>
      </c>
      <c r="AO1920" s="121">
        <v>0.1</v>
      </c>
      <c r="AP1920" s="121">
        <v>0.1</v>
      </c>
      <c r="AQ1920" s="121">
        <v>0.1</v>
      </c>
      <c r="AR1920" s="121">
        <v>0.1</v>
      </c>
      <c r="AS1920" s="121">
        <v>0.1</v>
      </c>
      <c r="AT1920" s="121">
        <v>0.1</v>
      </c>
      <c r="AU1920" s="121">
        <v>0.1</v>
      </c>
      <c r="AV1920" s="121">
        <v>0.1</v>
      </c>
      <c r="AW1920" s="121">
        <v>0.1</v>
      </c>
      <c r="AX1920" s="122">
        <v>0.1</v>
      </c>
    </row>
    <row r="1921" spans="1:50">
      <c r="A1921" s="212"/>
      <c r="B1921" s="215"/>
      <c r="C1921" s="217" t="s">
        <v>26</v>
      </c>
      <c r="D1921" s="52" t="s">
        <v>38</v>
      </c>
      <c r="E1921" s="56" t="str">
        <f>A1889&amp;"/"&amp;B1919&amp;"/"&amp;C1921&amp;"/"&amp;D1921</f>
        <v>Gas fired power plants (Natural gas, biogas)/Internal combustion engine/CHP/S</v>
      </c>
      <c r="F1921" s="103" t="str">
        <f>A1889</f>
        <v>Gas fired power plants (Natural gas, biogas)</v>
      </c>
      <c r="G1921" s="103" t="str">
        <f>B1919</f>
        <v>Internal combustion engine</v>
      </c>
      <c r="H1921" s="103" t="str">
        <f>C1921</f>
        <v>CHP</v>
      </c>
      <c r="I1921" s="104" t="str">
        <f t="shared" si="93"/>
        <v>S</v>
      </c>
      <c r="J1921" s="127">
        <v>100</v>
      </c>
      <c r="K1921" s="127">
        <v>100</v>
      </c>
      <c r="L1921" s="127">
        <v>100</v>
      </c>
      <c r="M1921" s="127">
        <v>100</v>
      </c>
      <c r="N1921" s="127">
        <v>100</v>
      </c>
      <c r="O1921" s="127">
        <v>100</v>
      </c>
      <c r="P1921" s="127">
        <v>100</v>
      </c>
      <c r="Q1921" s="127">
        <v>100</v>
      </c>
      <c r="R1921" s="127">
        <v>100</v>
      </c>
      <c r="S1921" s="127">
        <v>100</v>
      </c>
      <c r="T1921" s="127">
        <v>100</v>
      </c>
      <c r="U1921" s="127">
        <v>100</v>
      </c>
      <c r="V1921" s="127">
        <v>100</v>
      </c>
      <c r="W1921" s="127">
        <v>100</v>
      </c>
      <c r="X1921" s="127">
        <v>100</v>
      </c>
      <c r="Y1921" s="127">
        <v>100</v>
      </c>
      <c r="Z1921" s="127">
        <v>100</v>
      </c>
      <c r="AA1921" s="127">
        <v>100</v>
      </c>
      <c r="AB1921" s="127">
        <v>100</v>
      </c>
      <c r="AC1921" s="127">
        <v>100</v>
      </c>
      <c r="AD1921" s="127">
        <v>100</v>
      </c>
      <c r="AE1921" s="127">
        <v>100</v>
      </c>
      <c r="AF1921" s="127">
        <v>100</v>
      </c>
      <c r="AG1921" s="127">
        <v>100</v>
      </c>
      <c r="AH1921" s="127">
        <v>100</v>
      </c>
      <c r="AI1921" s="127">
        <v>100</v>
      </c>
      <c r="AJ1921" s="127">
        <v>100</v>
      </c>
      <c r="AK1921" s="127">
        <v>100</v>
      </c>
      <c r="AL1921" s="127">
        <v>100</v>
      </c>
      <c r="AM1921" s="127">
        <v>100</v>
      </c>
      <c r="AN1921" s="127">
        <v>100</v>
      </c>
      <c r="AO1921" s="127">
        <v>100</v>
      </c>
      <c r="AP1921" s="127">
        <v>100</v>
      </c>
      <c r="AQ1921" s="127">
        <v>100</v>
      </c>
      <c r="AR1921" s="127">
        <v>100</v>
      </c>
      <c r="AS1921" s="127">
        <v>100</v>
      </c>
      <c r="AT1921" s="127">
        <v>100</v>
      </c>
      <c r="AU1921" s="127">
        <v>100</v>
      </c>
      <c r="AV1921" s="127">
        <v>100</v>
      </c>
      <c r="AW1921" s="127">
        <v>100</v>
      </c>
      <c r="AX1921" s="128">
        <v>100</v>
      </c>
    </row>
    <row r="1922" spans="1:50">
      <c r="A1922" s="212"/>
      <c r="B1922" s="218"/>
      <c r="C1922" s="210"/>
      <c r="D1922" s="93" t="s">
        <v>47</v>
      </c>
      <c r="E1922" s="73" t="str">
        <f>A1889&amp;"/"&amp;B1919&amp;"/"&amp;C1921&amp;"/"&amp;D1922</f>
        <v>Gas fired power plants (Natural gas, biogas)/Internal combustion engine/CHP/XS</v>
      </c>
      <c r="F1922" s="91" t="str">
        <f>A1889</f>
        <v>Gas fired power plants (Natural gas, biogas)</v>
      </c>
      <c r="G1922" s="91" t="str">
        <f>B1919</f>
        <v>Internal combustion engine</v>
      </c>
      <c r="H1922" s="91" t="str">
        <f>C1921</f>
        <v>CHP</v>
      </c>
      <c r="I1922" s="70" t="str">
        <f t="shared" si="93"/>
        <v>XS</v>
      </c>
      <c r="J1922" s="123">
        <v>0.2</v>
      </c>
      <c r="K1922" s="123">
        <v>0.2</v>
      </c>
      <c r="L1922" s="123">
        <v>0.2</v>
      </c>
      <c r="M1922" s="123">
        <v>0.2</v>
      </c>
      <c r="N1922" s="123">
        <v>0.2</v>
      </c>
      <c r="O1922" s="123">
        <v>0.2</v>
      </c>
      <c r="P1922" s="123">
        <v>0.2</v>
      </c>
      <c r="Q1922" s="123">
        <v>0.2</v>
      </c>
      <c r="R1922" s="123">
        <v>0.2</v>
      </c>
      <c r="S1922" s="123">
        <v>0.2</v>
      </c>
      <c r="T1922" s="123">
        <v>0.2</v>
      </c>
      <c r="U1922" s="123">
        <v>0.2</v>
      </c>
      <c r="V1922" s="123">
        <v>0.2</v>
      </c>
      <c r="W1922" s="123">
        <v>0.2</v>
      </c>
      <c r="X1922" s="123">
        <v>0.2</v>
      </c>
      <c r="Y1922" s="123">
        <v>0.2</v>
      </c>
      <c r="Z1922" s="123">
        <v>0.2</v>
      </c>
      <c r="AA1922" s="123">
        <v>0.2</v>
      </c>
      <c r="AB1922" s="123">
        <v>0.2</v>
      </c>
      <c r="AC1922" s="123">
        <v>0.2</v>
      </c>
      <c r="AD1922" s="123">
        <v>0.2</v>
      </c>
      <c r="AE1922" s="123">
        <v>0.2</v>
      </c>
      <c r="AF1922" s="123">
        <v>0.2</v>
      </c>
      <c r="AG1922" s="123">
        <v>0.2</v>
      </c>
      <c r="AH1922" s="123">
        <v>0.2</v>
      </c>
      <c r="AI1922" s="123">
        <v>0.2</v>
      </c>
      <c r="AJ1922" s="123">
        <v>0.2</v>
      </c>
      <c r="AK1922" s="123">
        <v>0.2</v>
      </c>
      <c r="AL1922" s="123">
        <v>0.2</v>
      </c>
      <c r="AM1922" s="123">
        <v>0.2</v>
      </c>
      <c r="AN1922" s="123">
        <v>0.2</v>
      </c>
      <c r="AO1922" s="123">
        <v>0.2</v>
      </c>
      <c r="AP1922" s="123">
        <v>0.2</v>
      </c>
      <c r="AQ1922" s="123">
        <v>0.2</v>
      </c>
      <c r="AR1922" s="123">
        <v>0.2</v>
      </c>
      <c r="AS1922" s="123">
        <v>0.2</v>
      </c>
      <c r="AT1922" s="123">
        <v>0.2</v>
      </c>
      <c r="AU1922" s="123">
        <v>0.2</v>
      </c>
      <c r="AV1922" s="123">
        <v>0.2</v>
      </c>
      <c r="AW1922" s="123">
        <v>0.2</v>
      </c>
      <c r="AX1922" s="124">
        <v>0.2</v>
      </c>
    </row>
    <row r="1923" spans="1:50">
      <c r="A1923" s="211" t="s">
        <v>53</v>
      </c>
      <c r="B1923" s="214" t="s">
        <v>46</v>
      </c>
      <c r="C1923" s="209" t="s">
        <v>36</v>
      </c>
      <c r="D1923" s="67" t="s">
        <v>24</v>
      </c>
      <c r="E1923" s="87" t="str">
        <f>A1923&amp;"/"&amp;B1923&amp;"/"&amp;C1923&amp;"/"&amp;D1923</f>
        <v>Derived gas fired power plants/Steam turbine/Electricity only/L</v>
      </c>
      <c r="F1923" s="55" t="str">
        <f>A1923</f>
        <v>Derived gas fired power plants</v>
      </c>
      <c r="G1923" s="55" t="str">
        <f>B1923</f>
        <v>Steam turbine</v>
      </c>
      <c r="H1923" s="55" t="str">
        <f>C1923</f>
        <v>Electricity only</v>
      </c>
      <c r="I1923" s="85" t="str">
        <f t="shared" si="93"/>
        <v>L</v>
      </c>
      <c r="J1923" s="125">
        <v>6200</v>
      </c>
      <c r="K1923" s="125">
        <v>6200</v>
      </c>
      <c r="L1923" s="125">
        <v>6200</v>
      </c>
      <c r="M1923" s="125">
        <v>6200</v>
      </c>
      <c r="N1923" s="125">
        <v>6200</v>
      </c>
      <c r="O1923" s="125">
        <v>6200</v>
      </c>
      <c r="P1923" s="125">
        <v>6200</v>
      </c>
      <c r="Q1923" s="125">
        <v>6200</v>
      </c>
      <c r="R1923" s="125">
        <v>6200</v>
      </c>
      <c r="S1923" s="125">
        <v>6200</v>
      </c>
      <c r="T1923" s="125">
        <v>6200</v>
      </c>
      <c r="U1923" s="125">
        <v>6200</v>
      </c>
      <c r="V1923" s="125">
        <v>6200</v>
      </c>
      <c r="W1923" s="125">
        <v>6200</v>
      </c>
      <c r="X1923" s="125">
        <v>6200</v>
      </c>
      <c r="Y1923" s="125">
        <v>6200</v>
      </c>
      <c r="Z1923" s="125">
        <v>6200</v>
      </c>
      <c r="AA1923" s="125">
        <v>6200</v>
      </c>
      <c r="AB1923" s="125">
        <v>6200</v>
      </c>
      <c r="AC1923" s="125">
        <v>6200</v>
      </c>
      <c r="AD1923" s="125">
        <v>6200</v>
      </c>
      <c r="AE1923" s="125">
        <v>6200</v>
      </c>
      <c r="AF1923" s="125">
        <v>6200</v>
      </c>
      <c r="AG1923" s="125">
        <v>6200</v>
      </c>
      <c r="AH1923" s="125">
        <v>6200</v>
      </c>
      <c r="AI1923" s="125">
        <v>6200</v>
      </c>
      <c r="AJ1923" s="125">
        <v>6200</v>
      </c>
      <c r="AK1923" s="125">
        <v>6200</v>
      </c>
      <c r="AL1923" s="125">
        <v>6200</v>
      </c>
      <c r="AM1923" s="125">
        <v>6200</v>
      </c>
      <c r="AN1923" s="125">
        <v>6200</v>
      </c>
      <c r="AO1923" s="125">
        <v>6200</v>
      </c>
      <c r="AP1923" s="125">
        <v>6200</v>
      </c>
      <c r="AQ1923" s="125">
        <v>6200</v>
      </c>
      <c r="AR1923" s="125">
        <v>6200</v>
      </c>
      <c r="AS1923" s="125">
        <v>6200</v>
      </c>
      <c r="AT1923" s="125">
        <v>6200</v>
      </c>
      <c r="AU1923" s="125">
        <v>6200</v>
      </c>
      <c r="AV1923" s="125">
        <v>6200</v>
      </c>
      <c r="AW1923" s="125">
        <v>6200</v>
      </c>
      <c r="AX1923" s="126">
        <v>6200</v>
      </c>
    </row>
    <row r="1924" spans="1:50">
      <c r="A1924" s="212"/>
      <c r="B1924" s="215"/>
      <c r="C1924" s="206"/>
      <c r="D1924" s="52" t="s">
        <v>25</v>
      </c>
      <c r="E1924" s="86" t="str">
        <f>A1923&amp;"/"&amp;B1923&amp;"/"&amp;C1923&amp;"/"&amp;D1924</f>
        <v>Derived gas fired power plants/Steam turbine/Electricity only/M</v>
      </c>
      <c r="F1924" s="61" t="str">
        <f>A1923</f>
        <v>Derived gas fired power plants</v>
      </c>
      <c r="G1924" s="61" t="str">
        <f>B1923</f>
        <v>Steam turbine</v>
      </c>
      <c r="H1924" s="61" t="str">
        <f>C1923</f>
        <v>Electricity only</v>
      </c>
      <c r="I1924" s="84" t="str">
        <f t="shared" si="93"/>
        <v>M</v>
      </c>
      <c r="J1924" s="121">
        <v>4960</v>
      </c>
      <c r="K1924" s="121">
        <v>4960</v>
      </c>
      <c r="L1924" s="121">
        <v>4960</v>
      </c>
      <c r="M1924" s="121">
        <v>4960</v>
      </c>
      <c r="N1924" s="121">
        <v>4960</v>
      </c>
      <c r="O1924" s="121">
        <v>4960</v>
      </c>
      <c r="P1924" s="121">
        <v>4960</v>
      </c>
      <c r="Q1924" s="121">
        <v>4960</v>
      </c>
      <c r="R1924" s="121">
        <v>4960</v>
      </c>
      <c r="S1924" s="121">
        <v>4960</v>
      </c>
      <c r="T1924" s="121">
        <v>4960</v>
      </c>
      <c r="U1924" s="121">
        <v>4960</v>
      </c>
      <c r="V1924" s="121">
        <v>4960</v>
      </c>
      <c r="W1924" s="121">
        <v>4960</v>
      </c>
      <c r="X1924" s="121">
        <v>4960</v>
      </c>
      <c r="Y1924" s="121">
        <v>4960</v>
      </c>
      <c r="Z1924" s="121">
        <v>4960</v>
      </c>
      <c r="AA1924" s="121">
        <v>4960</v>
      </c>
      <c r="AB1924" s="121">
        <v>4960</v>
      </c>
      <c r="AC1924" s="121">
        <v>4960</v>
      </c>
      <c r="AD1924" s="121">
        <v>4960</v>
      </c>
      <c r="AE1924" s="121">
        <v>4960</v>
      </c>
      <c r="AF1924" s="121">
        <v>4960</v>
      </c>
      <c r="AG1924" s="121">
        <v>4960</v>
      </c>
      <c r="AH1924" s="121">
        <v>4960</v>
      </c>
      <c r="AI1924" s="121">
        <v>4960</v>
      </c>
      <c r="AJ1924" s="121">
        <v>4960</v>
      </c>
      <c r="AK1924" s="121">
        <v>4960</v>
      </c>
      <c r="AL1924" s="121">
        <v>4960</v>
      </c>
      <c r="AM1924" s="121">
        <v>4960</v>
      </c>
      <c r="AN1924" s="121">
        <v>4960</v>
      </c>
      <c r="AO1924" s="121">
        <v>4960</v>
      </c>
      <c r="AP1924" s="121">
        <v>4960</v>
      </c>
      <c r="AQ1924" s="121">
        <v>4960</v>
      </c>
      <c r="AR1924" s="121">
        <v>4960</v>
      </c>
      <c r="AS1924" s="121">
        <v>4960</v>
      </c>
      <c r="AT1924" s="121">
        <v>4960</v>
      </c>
      <c r="AU1924" s="121">
        <v>4960</v>
      </c>
      <c r="AV1924" s="121">
        <v>4960</v>
      </c>
      <c r="AW1924" s="121">
        <v>4960</v>
      </c>
      <c r="AX1924" s="122">
        <v>4960</v>
      </c>
    </row>
    <row r="1925" spans="1:50">
      <c r="A1925" s="212"/>
      <c r="B1925" s="215"/>
      <c r="C1925" s="206"/>
      <c r="D1925" s="52" t="s">
        <v>38</v>
      </c>
      <c r="E1925" s="86" t="str">
        <f>A1923&amp;"/"&amp;B1923&amp;"/"&amp;C1923&amp;"/"&amp;D1925</f>
        <v>Derived gas fired power plants/Steam turbine/Electricity only/S</v>
      </c>
      <c r="F1925" s="61" t="str">
        <f>A1923</f>
        <v>Derived gas fired power plants</v>
      </c>
      <c r="G1925" s="61" t="str">
        <f>B1923</f>
        <v>Steam turbine</v>
      </c>
      <c r="H1925" s="61" t="str">
        <f>C1923</f>
        <v>Electricity only</v>
      </c>
      <c r="I1925" s="84" t="str">
        <f t="shared" si="93"/>
        <v>S</v>
      </c>
      <c r="J1925" s="121">
        <v>3720</v>
      </c>
      <c r="K1925" s="121">
        <v>3720</v>
      </c>
      <c r="L1925" s="121">
        <v>3720</v>
      </c>
      <c r="M1925" s="121">
        <v>3720</v>
      </c>
      <c r="N1925" s="121">
        <v>3720</v>
      </c>
      <c r="O1925" s="121">
        <v>3720</v>
      </c>
      <c r="P1925" s="121">
        <v>3720</v>
      </c>
      <c r="Q1925" s="121">
        <v>3720</v>
      </c>
      <c r="R1925" s="121">
        <v>3720</v>
      </c>
      <c r="S1925" s="121">
        <v>3720</v>
      </c>
      <c r="T1925" s="121">
        <v>3720</v>
      </c>
      <c r="U1925" s="121">
        <v>3720</v>
      </c>
      <c r="V1925" s="121">
        <v>3720</v>
      </c>
      <c r="W1925" s="121">
        <v>3720</v>
      </c>
      <c r="X1925" s="121">
        <v>3720</v>
      </c>
      <c r="Y1925" s="121">
        <v>3720</v>
      </c>
      <c r="Z1925" s="121">
        <v>3720</v>
      </c>
      <c r="AA1925" s="121">
        <v>3720</v>
      </c>
      <c r="AB1925" s="121">
        <v>3720</v>
      </c>
      <c r="AC1925" s="121">
        <v>3720</v>
      </c>
      <c r="AD1925" s="121">
        <v>3720</v>
      </c>
      <c r="AE1925" s="121">
        <v>3720</v>
      </c>
      <c r="AF1925" s="121">
        <v>3720</v>
      </c>
      <c r="AG1925" s="121">
        <v>3720</v>
      </c>
      <c r="AH1925" s="121">
        <v>3720</v>
      </c>
      <c r="AI1925" s="121">
        <v>3720</v>
      </c>
      <c r="AJ1925" s="121">
        <v>3720</v>
      </c>
      <c r="AK1925" s="121">
        <v>3720</v>
      </c>
      <c r="AL1925" s="121">
        <v>3720</v>
      </c>
      <c r="AM1925" s="121">
        <v>3720</v>
      </c>
      <c r="AN1925" s="121">
        <v>3720</v>
      </c>
      <c r="AO1925" s="121">
        <v>3720</v>
      </c>
      <c r="AP1925" s="121">
        <v>3720</v>
      </c>
      <c r="AQ1925" s="121">
        <v>3720</v>
      </c>
      <c r="AR1925" s="121">
        <v>3720</v>
      </c>
      <c r="AS1925" s="121">
        <v>3720</v>
      </c>
      <c r="AT1925" s="121">
        <v>3720</v>
      </c>
      <c r="AU1925" s="121">
        <v>3720</v>
      </c>
      <c r="AV1925" s="121">
        <v>3720</v>
      </c>
      <c r="AW1925" s="121">
        <v>3720</v>
      </c>
      <c r="AX1925" s="122">
        <v>3720</v>
      </c>
    </row>
    <row r="1926" spans="1:50">
      <c r="A1926" s="212"/>
      <c r="B1926" s="215"/>
      <c r="C1926" s="216"/>
      <c r="D1926" s="52" t="s">
        <v>47</v>
      </c>
      <c r="E1926" s="86" t="str">
        <f>A1923&amp;"/"&amp;B1923&amp;"/"&amp;C1923&amp;"/"&amp;D1926</f>
        <v>Derived gas fired power plants/Steam turbine/Electricity only/XS</v>
      </c>
      <c r="F1926" s="61" t="str">
        <f>A1923</f>
        <v>Derived gas fired power plants</v>
      </c>
      <c r="G1926" s="61" t="str">
        <f>B1923</f>
        <v>Steam turbine</v>
      </c>
      <c r="H1926" s="61" t="str">
        <f>C1923</f>
        <v>Electricity only</v>
      </c>
      <c r="I1926" s="84" t="str">
        <f t="shared" si="93"/>
        <v>XS</v>
      </c>
      <c r="J1926" s="121">
        <v>3162</v>
      </c>
      <c r="K1926" s="121">
        <v>3162</v>
      </c>
      <c r="L1926" s="121">
        <v>3162</v>
      </c>
      <c r="M1926" s="121">
        <v>3162</v>
      </c>
      <c r="N1926" s="121">
        <v>3162</v>
      </c>
      <c r="O1926" s="121">
        <v>3162</v>
      </c>
      <c r="P1926" s="121">
        <v>3162</v>
      </c>
      <c r="Q1926" s="121">
        <v>3162</v>
      </c>
      <c r="R1926" s="121">
        <v>3162</v>
      </c>
      <c r="S1926" s="121">
        <v>3162</v>
      </c>
      <c r="T1926" s="121">
        <v>3162</v>
      </c>
      <c r="U1926" s="121">
        <v>3162</v>
      </c>
      <c r="V1926" s="121">
        <v>3162</v>
      </c>
      <c r="W1926" s="121">
        <v>3162</v>
      </c>
      <c r="X1926" s="121">
        <v>3162</v>
      </c>
      <c r="Y1926" s="121">
        <v>3162</v>
      </c>
      <c r="Z1926" s="121">
        <v>3162</v>
      </c>
      <c r="AA1926" s="121">
        <v>3162</v>
      </c>
      <c r="AB1926" s="121">
        <v>3162</v>
      </c>
      <c r="AC1926" s="121">
        <v>3162</v>
      </c>
      <c r="AD1926" s="121">
        <v>3162</v>
      </c>
      <c r="AE1926" s="121">
        <v>3162</v>
      </c>
      <c r="AF1926" s="121">
        <v>3162</v>
      </c>
      <c r="AG1926" s="121">
        <v>3162</v>
      </c>
      <c r="AH1926" s="121">
        <v>3162</v>
      </c>
      <c r="AI1926" s="121">
        <v>3162</v>
      </c>
      <c r="AJ1926" s="121">
        <v>3162</v>
      </c>
      <c r="AK1926" s="121">
        <v>3162</v>
      </c>
      <c r="AL1926" s="121">
        <v>3162</v>
      </c>
      <c r="AM1926" s="121">
        <v>3162</v>
      </c>
      <c r="AN1926" s="121">
        <v>3162</v>
      </c>
      <c r="AO1926" s="121">
        <v>3162</v>
      </c>
      <c r="AP1926" s="121">
        <v>3162</v>
      </c>
      <c r="AQ1926" s="121">
        <v>3162</v>
      </c>
      <c r="AR1926" s="121">
        <v>3162</v>
      </c>
      <c r="AS1926" s="121">
        <v>3162</v>
      </c>
      <c r="AT1926" s="121">
        <v>3162</v>
      </c>
      <c r="AU1926" s="121">
        <v>3162</v>
      </c>
      <c r="AV1926" s="121">
        <v>3162</v>
      </c>
      <c r="AW1926" s="121">
        <v>3162</v>
      </c>
      <c r="AX1926" s="122">
        <v>3162</v>
      </c>
    </row>
    <row r="1927" spans="1:50">
      <c r="A1927" s="212"/>
      <c r="B1927" s="215"/>
      <c r="C1927" s="217" t="s">
        <v>26</v>
      </c>
      <c r="D1927" s="83" t="s">
        <v>24</v>
      </c>
      <c r="E1927" s="56" t="str">
        <f>A1923&amp;"/"&amp;B1923&amp;"/"&amp;C1927&amp;"/"&amp;D1927</f>
        <v>Derived gas fired power plants/Steam turbine/CHP/L</v>
      </c>
      <c r="F1927" s="103" t="str">
        <f>A1923</f>
        <v>Derived gas fired power plants</v>
      </c>
      <c r="G1927" s="103" t="str">
        <f>B1923</f>
        <v>Steam turbine</v>
      </c>
      <c r="H1927" s="103" t="str">
        <f>C1927</f>
        <v>CHP</v>
      </c>
      <c r="I1927" s="104" t="str">
        <f t="shared" si="93"/>
        <v>L</v>
      </c>
      <c r="J1927" s="127">
        <v>4960</v>
      </c>
      <c r="K1927" s="127">
        <v>4960</v>
      </c>
      <c r="L1927" s="127">
        <v>4960</v>
      </c>
      <c r="M1927" s="127">
        <v>4960</v>
      </c>
      <c r="N1927" s="127">
        <v>4960</v>
      </c>
      <c r="O1927" s="127">
        <v>4960</v>
      </c>
      <c r="P1927" s="127">
        <v>4960</v>
      </c>
      <c r="Q1927" s="127">
        <v>4960</v>
      </c>
      <c r="R1927" s="127">
        <v>4960</v>
      </c>
      <c r="S1927" s="127">
        <v>4960</v>
      </c>
      <c r="T1927" s="127">
        <v>4960</v>
      </c>
      <c r="U1927" s="127">
        <v>4960</v>
      </c>
      <c r="V1927" s="127">
        <v>4960</v>
      </c>
      <c r="W1927" s="127">
        <v>4960</v>
      </c>
      <c r="X1927" s="127">
        <v>4960</v>
      </c>
      <c r="Y1927" s="127">
        <v>4960</v>
      </c>
      <c r="Z1927" s="127">
        <v>4960</v>
      </c>
      <c r="AA1927" s="127">
        <v>4960</v>
      </c>
      <c r="AB1927" s="127">
        <v>4960</v>
      </c>
      <c r="AC1927" s="127">
        <v>4960</v>
      </c>
      <c r="AD1927" s="127">
        <v>4960</v>
      </c>
      <c r="AE1927" s="127">
        <v>4960</v>
      </c>
      <c r="AF1927" s="127">
        <v>4960</v>
      </c>
      <c r="AG1927" s="127">
        <v>4960</v>
      </c>
      <c r="AH1927" s="127">
        <v>4960</v>
      </c>
      <c r="AI1927" s="127">
        <v>4960</v>
      </c>
      <c r="AJ1927" s="127">
        <v>4960</v>
      </c>
      <c r="AK1927" s="127">
        <v>4960</v>
      </c>
      <c r="AL1927" s="127">
        <v>4960</v>
      </c>
      <c r="AM1927" s="127">
        <v>4960</v>
      </c>
      <c r="AN1927" s="127">
        <v>4960</v>
      </c>
      <c r="AO1927" s="127">
        <v>4960</v>
      </c>
      <c r="AP1927" s="127">
        <v>4960</v>
      </c>
      <c r="AQ1927" s="127">
        <v>4960</v>
      </c>
      <c r="AR1927" s="127">
        <v>4960</v>
      </c>
      <c r="AS1927" s="127">
        <v>4960</v>
      </c>
      <c r="AT1927" s="127">
        <v>4960</v>
      </c>
      <c r="AU1927" s="127">
        <v>4960</v>
      </c>
      <c r="AV1927" s="127">
        <v>4960</v>
      </c>
      <c r="AW1927" s="127">
        <v>4960</v>
      </c>
      <c r="AX1927" s="128">
        <v>4960</v>
      </c>
    </row>
    <row r="1928" spans="1:50">
      <c r="A1928" s="212"/>
      <c r="B1928" s="215"/>
      <c r="C1928" s="206"/>
      <c r="D1928" s="52" t="s">
        <v>25</v>
      </c>
      <c r="E1928" s="86" t="str">
        <f>A1923&amp;"/"&amp;B1923&amp;"/"&amp;C1927&amp;"/"&amp;D1928</f>
        <v>Derived gas fired power plants/Steam turbine/CHP/M</v>
      </c>
      <c r="F1928" s="61" t="str">
        <f>A1923</f>
        <v>Derived gas fired power plants</v>
      </c>
      <c r="G1928" s="61" t="str">
        <f>B1923</f>
        <v>Steam turbine</v>
      </c>
      <c r="H1928" s="61" t="str">
        <f>C1927</f>
        <v>CHP</v>
      </c>
      <c r="I1928" s="84" t="str">
        <f t="shared" si="93"/>
        <v>M</v>
      </c>
      <c r="J1928" s="121">
        <v>3968</v>
      </c>
      <c r="K1928" s="121">
        <v>3968</v>
      </c>
      <c r="L1928" s="121">
        <v>3968</v>
      </c>
      <c r="M1928" s="121">
        <v>3968</v>
      </c>
      <c r="N1928" s="121">
        <v>3968</v>
      </c>
      <c r="O1928" s="121">
        <v>3968</v>
      </c>
      <c r="P1928" s="121">
        <v>3968</v>
      </c>
      <c r="Q1928" s="121">
        <v>3968</v>
      </c>
      <c r="R1928" s="121">
        <v>3968</v>
      </c>
      <c r="S1928" s="121">
        <v>3968</v>
      </c>
      <c r="T1928" s="121">
        <v>3968</v>
      </c>
      <c r="U1928" s="121">
        <v>3968</v>
      </c>
      <c r="V1928" s="121">
        <v>3968</v>
      </c>
      <c r="W1928" s="121">
        <v>3968</v>
      </c>
      <c r="X1928" s="121">
        <v>3968</v>
      </c>
      <c r="Y1928" s="121">
        <v>3968</v>
      </c>
      <c r="Z1928" s="121">
        <v>3968</v>
      </c>
      <c r="AA1928" s="121">
        <v>3968</v>
      </c>
      <c r="AB1928" s="121">
        <v>3968</v>
      </c>
      <c r="AC1928" s="121">
        <v>3968</v>
      </c>
      <c r="AD1928" s="121">
        <v>3968</v>
      </c>
      <c r="AE1928" s="121">
        <v>3968</v>
      </c>
      <c r="AF1928" s="121">
        <v>3968</v>
      </c>
      <c r="AG1928" s="121">
        <v>3968</v>
      </c>
      <c r="AH1928" s="121">
        <v>3968</v>
      </c>
      <c r="AI1928" s="121">
        <v>3968</v>
      </c>
      <c r="AJ1928" s="121">
        <v>3968</v>
      </c>
      <c r="AK1928" s="121">
        <v>3968</v>
      </c>
      <c r="AL1928" s="121">
        <v>3968</v>
      </c>
      <c r="AM1928" s="121">
        <v>3968</v>
      </c>
      <c r="AN1928" s="121">
        <v>3968</v>
      </c>
      <c r="AO1928" s="121">
        <v>3968</v>
      </c>
      <c r="AP1928" s="121">
        <v>3968</v>
      </c>
      <c r="AQ1928" s="121">
        <v>3968</v>
      </c>
      <c r="AR1928" s="121">
        <v>3968</v>
      </c>
      <c r="AS1928" s="121">
        <v>3968</v>
      </c>
      <c r="AT1928" s="121">
        <v>3968</v>
      </c>
      <c r="AU1928" s="121">
        <v>3968</v>
      </c>
      <c r="AV1928" s="121">
        <v>3968</v>
      </c>
      <c r="AW1928" s="121">
        <v>3968</v>
      </c>
      <c r="AX1928" s="122">
        <v>3968</v>
      </c>
    </row>
    <row r="1929" spans="1:50">
      <c r="A1929" s="212"/>
      <c r="B1929" s="215"/>
      <c r="C1929" s="206"/>
      <c r="D1929" s="52" t="s">
        <v>38</v>
      </c>
      <c r="E1929" s="86" t="str">
        <f>A1923&amp;"/"&amp;B1923&amp;"/"&amp;C1927&amp;"/"&amp;D1929</f>
        <v>Derived gas fired power plants/Steam turbine/CHP/S</v>
      </c>
      <c r="F1929" s="61" t="str">
        <f>A1923</f>
        <v>Derived gas fired power plants</v>
      </c>
      <c r="G1929" s="61" t="str">
        <f>B1923</f>
        <v>Steam turbine</v>
      </c>
      <c r="H1929" s="61" t="str">
        <f>C1927</f>
        <v>CHP</v>
      </c>
      <c r="I1929" s="84" t="str">
        <f t="shared" si="93"/>
        <v>S</v>
      </c>
      <c r="J1929" s="121">
        <v>2976</v>
      </c>
      <c r="K1929" s="121">
        <v>2976</v>
      </c>
      <c r="L1929" s="121">
        <v>2976</v>
      </c>
      <c r="M1929" s="121">
        <v>2976</v>
      </c>
      <c r="N1929" s="121">
        <v>2976</v>
      </c>
      <c r="O1929" s="121">
        <v>2976</v>
      </c>
      <c r="P1929" s="121">
        <v>2976</v>
      </c>
      <c r="Q1929" s="121">
        <v>2976</v>
      </c>
      <c r="R1929" s="121">
        <v>2976</v>
      </c>
      <c r="S1929" s="121">
        <v>2976</v>
      </c>
      <c r="T1929" s="121">
        <v>2976</v>
      </c>
      <c r="U1929" s="121">
        <v>2976</v>
      </c>
      <c r="V1929" s="121">
        <v>2976</v>
      </c>
      <c r="W1929" s="121">
        <v>2976</v>
      </c>
      <c r="X1929" s="121">
        <v>2976</v>
      </c>
      <c r="Y1929" s="121">
        <v>2976</v>
      </c>
      <c r="Z1929" s="121">
        <v>2976</v>
      </c>
      <c r="AA1929" s="121">
        <v>2976</v>
      </c>
      <c r="AB1929" s="121">
        <v>2976</v>
      </c>
      <c r="AC1929" s="121">
        <v>2976</v>
      </c>
      <c r="AD1929" s="121">
        <v>2976</v>
      </c>
      <c r="AE1929" s="121">
        <v>2976</v>
      </c>
      <c r="AF1929" s="121">
        <v>2976</v>
      </c>
      <c r="AG1929" s="121">
        <v>2976</v>
      </c>
      <c r="AH1929" s="121">
        <v>2976</v>
      </c>
      <c r="AI1929" s="121">
        <v>2976</v>
      </c>
      <c r="AJ1929" s="121">
        <v>2976</v>
      </c>
      <c r="AK1929" s="121">
        <v>2976</v>
      </c>
      <c r="AL1929" s="121">
        <v>2976</v>
      </c>
      <c r="AM1929" s="121">
        <v>2976</v>
      </c>
      <c r="AN1929" s="121">
        <v>2976</v>
      </c>
      <c r="AO1929" s="121">
        <v>2976</v>
      </c>
      <c r="AP1929" s="121">
        <v>2976</v>
      </c>
      <c r="AQ1929" s="121">
        <v>2976</v>
      </c>
      <c r="AR1929" s="121">
        <v>2976</v>
      </c>
      <c r="AS1929" s="121">
        <v>2976</v>
      </c>
      <c r="AT1929" s="121">
        <v>2976</v>
      </c>
      <c r="AU1929" s="121">
        <v>2976</v>
      </c>
      <c r="AV1929" s="121">
        <v>2976</v>
      </c>
      <c r="AW1929" s="121">
        <v>2976</v>
      </c>
      <c r="AX1929" s="122">
        <v>2976</v>
      </c>
    </row>
    <row r="1930" spans="1:50">
      <c r="A1930" s="212"/>
      <c r="B1930" s="215"/>
      <c r="C1930" s="216"/>
      <c r="D1930" s="106" t="s">
        <v>47</v>
      </c>
      <c r="E1930" s="107" t="str">
        <f>A1923&amp;"/"&amp;B1923&amp;"/"&amp;C1927&amp;"/"&amp;D1930</f>
        <v>Derived gas fired power plants/Steam turbine/CHP/XS</v>
      </c>
      <c r="F1930" s="108" t="str">
        <f>A1923</f>
        <v>Derived gas fired power plants</v>
      </c>
      <c r="G1930" s="108" t="str">
        <f>B1923</f>
        <v>Steam turbine</v>
      </c>
      <c r="H1930" s="108" t="str">
        <f>C1927</f>
        <v>CHP</v>
      </c>
      <c r="I1930" s="109" t="str">
        <f t="shared" si="93"/>
        <v>XS</v>
      </c>
      <c r="J1930" s="129">
        <v>2529.6</v>
      </c>
      <c r="K1930" s="129">
        <v>2529.6</v>
      </c>
      <c r="L1930" s="129">
        <v>2529.6</v>
      </c>
      <c r="M1930" s="129">
        <v>2529.6</v>
      </c>
      <c r="N1930" s="129">
        <v>2529.6</v>
      </c>
      <c r="O1930" s="129">
        <v>2529.6</v>
      </c>
      <c r="P1930" s="129">
        <v>2529.6</v>
      </c>
      <c r="Q1930" s="129">
        <v>2529.6</v>
      </c>
      <c r="R1930" s="129">
        <v>2529.6</v>
      </c>
      <c r="S1930" s="129">
        <v>2529.6</v>
      </c>
      <c r="T1930" s="129">
        <v>2529.6</v>
      </c>
      <c r="U1930" s="129">
        <v>2529.6</v>
      </c>
      <c r="V1930" s="129">
        <v>2529.6</v>
      </c>
      <c r="W1930" s="129">
        <v>2529.6</v>
      </c>
      <c r="X1930" s="129">
        <v>2529.6</v>
      </c>
      <c r="Y1930" s="129">
        <v>2529.6</v>
      </c>
      <c r="Z1930" s="129">
        <v>2529.6</v>
      </c>
      <c r="AA1930" s="129">
        <v>2529.6</v>
      </c>
      <c r="AB1930" s="129">
        <v>2529.6</v>
      </c>
      <c r="AC1930" s="129">
        <v>2529.6</v>
      </c>
      <c r="AD1930" s="129">
        <v>2529.6</v>
      </c>
      <c r="AE1930" s="129">
        <v>2529.6</v>
      </c>
      <c r="AF1930" s="129">
        <v>2529.6</v>
      </c>
      <c r="AG1930" s="129">
        <v>2529.6</v>
      </c>
      <c r="AH1930" s="129">
        <v>2529.6</v>
      </c>
      <c r="AI1930" s="129">
        <v>2529.6</v>
      </c>
      <c r="AJ1930" s="129">
        <v>2529.6</v>
      </c>
      <c r="AK1930" s="129">
        <v>2529.6</v>
      </c>
      <c r="AL1930" s="129">
        <v>2529.6</v>
      </c>
      <c r="AM1930" s="129">
        <v>2529.6</v>
      </c>
      <c r="AN1930" s="129">
        <v>2529.6</v>
      </c>
      <c r="AO1930" s="129">
        <v>2529.6</v>
      </c>
      <c r="AP1930" s="129">
        <v>2529.6</v>
      </c>
      <c r="AQ1930" s="129">
        <v>2529.6</v>
      </c>
      <c r="AR1930" s="129">
        <v>2529.6</v>
      </c>
      <c r="AS1930" s="129">
        <v>2529.6</v>
      </c>
      <c r="AT1930" s="129">
        <v>2529.6</v>
      </c>
      <c r="AU1930" s="129">
        <v>2529.6</v>
      </c>
      <c r="AV1930" s="129">
        <v>2529.6</v>
      </c>
      <c r="AW1930" s="129">
        <v>2529.6</v>
      </c>
      <c r="AX1930" s="130">
        <v>2529.6</v>
      </c>
    </row>
    <row r="1931" spans="1:50">
      <c r="A1931" s="212"/>
      <c r="B1931" s="215"/>
      <c r="C1931" s="217" t="s">
        <v>42</v>
      </c>
      <c r="D1931" s="83" t="s">
        <v>24</v>
      </c>
      <c r="E1931" s="56" t="str">
        <f>A1923&amp;"/"&amp;B1923&amp;"/"&amp;C1931&amp;"/"&amp;D1931</f>
        <v>Derived gas fired power plants/Steam turbine/Electricity only with CCS/L</v>
      </c>
      <c r="F1931" s="103" t="str">
        <f>A1923</f>
        <v>Derived gas fired power plants</v>
      </c>
      <c r="G1931" s="103" t="str">
        <f>B1923</f>
        <v>Steam turbine</v>
      </c>
      <c r="H1931" s="103" t="str">
        <f>C1931</f>
        <v>Electricity only with CCS</v>
      </c>
      <c r="I1931" s="104" t="str">
        <f t="shared" si="93"/>
        <v>L</v>
      </c>
      <c r="J1931" s="127" t="s">
        <v>99</v>
      </c>
      <c r="K1931" s="127" t="s">
        <v>99</v>
      </c>
      <c r="L1931" s="127" t="s">
        <v>99</v>
      </c>
      <c r="M1931" s="127" t="s">
        <v>99</v>
      </c>
      <c r="N1931" s="127" t="s">
        <v>99</v>
      </c>
      <c r="O1931" s="127" t="s">
        <v>99</v>
      </c>
      <c r="P1931" s="127" t="s">
        <v>99</v>
      </c>
      <c r="Q1931" s="127" t="s">
        <v>99</v>
      </c>
      <c r="R1931" s="127" t="s">
        <v>99</v>
      </c>
      <c r="S1931" s="127" t="s">
        <v>99</v>
      </c>
      <c r="T1931" s="127" t="s">
        <v>99</v>
      </c>
      <c r="U1931" s="127" t="s">
        <v>99</v>
      </c>
      <c r="V1931" s="127" t="s">
        <v>99</v>
      </c>
      <c r="W1931" s="127" t="s">
        <v>99</v>
      </c>
      <c r="X1931" s="127" t="s">
        <v>99</v>
      </c>
      <c r="Y1931" s="127" t="s">
        <v>99</v>
      </c>
      <c r="Z1931" s="127" t="s">
        <v>99</v>
      </c>
      <c r="AA1931" s="127" t="s">
        <v>99</v>
      </c>
      <c r="AB1931" s="127" t="s">
        <v>99</v>
      </c>
      <c r="AC1931" s="127" t="s">
        <v>99</v>
      </c>
      <c r="AD1931" s="127" t="s">
        <v>99</v>
      </c>
      <c r="AE1931" s="127">
        <v>6200</v>
      </c>
      <c r="AF1931" s="127">
        <v>6200</v>
      </c>
      <c r="AG1931" s="127">
        <v>6200</v>
      </c>
      <c r="AH1931" s="127">
        <v>6200</v>
      </c>
      <c r="AI1931" s="127">
        <v>6200</v>
      </c>
      <c r="AJ1931" s="127">
        <v>6200</v>
      </c>
      <c r="AK1931" s="127">
        <v>6200</v>
      </c>
      <c r="AL1931" s="127">
        <v>6200</v>
      </c>
      <c r="AM1931" s="127">
        <v>6200</v>
      </c>
      <c r="AN1931" s="127">
        <v>6200</v>
      </c>
      <c r="AO1931" s="127">
        <v>6200</v>
      </c>
      <c r="AP1931" s="127">
        <v>6200</v>
      </c>
      <c r="AQ1931" s="127">
        <v>6200</v>
      </c>
      <c r="AR1931" s="127">
        <v>6200</v>
      </c>
      <c r="AS1931" s="127">
        <v>6200</v>
      </c>
      <c r="AT1931" s="127">
        <v>6200</v>
      </c>
      <c r="AU1931" s="127">
        <v>6200</v>
      </c>
      <c r="AV1931" s="127">
        <v>6200</v>
      </c>
      <c r="AW1931" s="127">
        <v>6200</v>
      </c>
      <c r="AX1931" s="128">
        <v>6200</v>
      </c>
    </row>
    <row r="1932" spans="1:50">
      <c r="A1932" s="212"/>
      <c r="B1932" s="215"/>
      <c r="C1932" s="216"/>
      <c r="D1932" s="106" t="s">
        <v>25</v>
      </c>
      <c r="E1932" s="107" t="str">
        <f>A1923&amp;"/"&amp;B1923&amp;"/"&amp;C1931&amp;"/"&amp;D1932</f>
        <v>Derived gas fired power plants/Steam turbine/Electricity only with CCS/M</v>
      </c>
      <c r="F1932" s="108" t="str">
        <f>A1923</f>
        <v>Derived gas fired power plants</v>
      </c>
      <c r="G1932" s="108" t="str">
        <f>B1923</f>
        <v>Steam turbine</v>
      </c>
      <c r="H1932" s="108" t="str">
        <f>C1931</f>
        <v>Electricity only with CCS</v>
      </c>
      <c r="I1932" s="109" t="str">
        <f t="shared" si="93"/>
        <v>M</v>
      </c>
      <c r="J1932" s="129" t="s">
        <v>99</v>
      </c>
      <c r="K1932" s="129" t="s">
        <v>99</v>
      </c>
      <c r="L1932" s="129" t="s">
        <v>99</v>
      </c>
      <c r="M1932" s="129" t="s">
        <v>99</v>
      </c>
      <c r="N1932" s="129" t="s">
        <v>99</v>
      </c>
      <c r="O1932" s="129" t="s">
        <v>99</v>
      </c>
      <c r="P1932" s="129" t="s">
        <v>99</v>
      </c>
      <c r="Q1932" s="129" t="s">
        <v>99</v>
      </c>
      <c r="R1932" s="129" t="s">
        <v>99</v>
      </c>
      <c r="S1932" s="129" t="s">
        <v>99</v>
      </c>
      <c r="T1932" s="129" t="s">
        <v>99</v>
      </c>
      <c r="U1932" s="129" t="s">
        <v>99</v>
      </c>
      <c r="V1932" s="129" t="s">
        <v>99</v>
      </c>
      <c r="W1932" s="129" t="s">
        <v>99</v>
      </c>
      <c r="X1932" s="129" t="s">
        <v>99</v>
      </c>
      <c r="Y1932" s="129" t="s">
        <v>99</v>
      </c>
      <c r="Z1932" s="129" t="s">
        <v>99</v>
      </c>
      <c r="AA1932" s="129" t="s">
        <v>99</v>
      </c>
      <c r="AB1932" s="129" t="s">
        <v>99</v>
      </c>
      <c r="AC1932" s="129" t="s">
        <v>99</v>
      </c>
      <c r="AD1932" s="129" t="s">
        <v>99</v>
      </c>
      <c r="AE1932" s="129">
        <v>4960</v>
      </c>
      <c r="AF1932" s="129">
        <v>4960</v>
      </c>
      <c r="AG1932" s="129">
        <v>4960</v>
      </c>
      <c r="AH1932" s="129">
        <v>4960</v>
      </c>
      <c r="AI1932" s="129">
        <v>4960</v>
      </c>
      <c r="AJ1932" s="129">
        <v>4960</v>
      </c>
      <c r="AK1932" s="129">
        <v>4960</v>
      </c>
      <c r="AL1932" s="129">
        <v>4960</v>
      </c>
      <c r="AM1932" s="129">
        <v>4960</v>
      </c>
      <c r="AN1932" s="129">
        <v>4960</v>
      </c>
      <c r="AO1932" s="129">
        <v>4960</v>
      </c>
      <c r="AP1932" s="129">
        <v>4960</v>
      </c>
      <c r="AQ1932" s="129">
        <v>4960</v>
      </c>
      <c r="AR1932" s="129">
        <v>4960</v>
      </c>
      <c r="AS1932" s="129">
        <v>4960</v>
      </c>
      <c r="AT1932" s="129">
        <v>4960</v>
      </c>
      <c r="AU1932" s="129">
        <v>4960</v>
      </c>
      <c r="AV1932" s="129">
        <v>4960</v>
      </c>
      <c r="AW1932" s="129">
        <v>4960</v>
      </c>
      <c r="AX1932" s="130">
        <v>4960</v>
      </c>
    </row>
    <row r="1933" spans="1:50">
      <c r="A1933" s="212"/>
      <c r="B1933" s="215"/>
      <c r="C1933" s="217" t="s">
        <v>43</v>
      </c>
      <c r="D1933" s="52" t="s">
        <v>24</v>
      </c>
      <c r="E1933" s="86" t="str">
        <f>A1923&amp;"/"&amp;B1923&amp;"/"&amp;C1933&amp;"/"&amp;D1933</f>
        <v>Derived gas fired power plants/Steam turbine/CHP with CCS/L</v>
      </c>
      <c r="F1933" s="61" t="str">
        <f>A1923</f>
        <v>Derived gas fired power plants</v>
      </c>
      <c r="G1933" s="61" t="str">
        <f>B1923</f>
        <v>Steam turbine</v>
      </c>
      <c r="H1933" s="61" t="str">
        <f>C1933</f>
        <v>CHP with CCS</v>
      </c>
      <c r="I1933" s="84" t="str">
        <f t="shared" si="93"/>
        <v>L</v>
      </c>
      <c r="J1933" s="121" t="s">
        <v>99</v>
      </c>
      <c r="K1933" s="121" t="s">
        <v>99</v>
      </c>
      <c r="L1933" s="121" t="s">
        <v>99</v>
      </c>
      <c r="M1933" s="121" t="s">
        <v>99</v>
      </c>
      <c r="N1933" s="121" t="s">
        <v>99</v>
      </c>
      <c r="O1933" s="121" t="s">
        <v>99</v>
      </c>
      <c r="P1933" s="121" t="s">
        <v>99</v>
      </c>
      <c r="Q1933" s="121" t="s">
        <v>99</v>
      </c>
      <c r="R1933" s="121" t="s">
        <v>99</v>
      </c>
      <c r="S1933" s="121" t="s">
        <v>99</v>
      </c>
      <c r="T1933" s="121" t="s">
        <v>99</v>
      </c>
      <c r="U1933" s="121" t="s">
        <v>99</v>
      </c>
      <c r="V1933" s="121" t="s">
        <v>99</v>
      </c>
      <c r="W1933" s="121" t="s">
        <v>99</v>
      </c>
      <c r="X1933" s="121" t="s">
        <v>99</v>
      </c>
      <c r="Y1933" s="121" t="s">
        <v>99</v>
      </c>
      <c r="Z1933" s="121" t="s">
        <v>99</v>
      </c>
      <c r="AA1933" s="121" t="s">
        <v>99</v>
      </c>
      <c r="AB1933" s="121" t="s">
        <v>99</v>
      </c>
      <c r="AC1933" s="121" t="s">
        <v>99</v>
      </c>
      <c r="AD1933" s="121" t="s">
        <v>99</v>
      </c>
      <c r="AE1933" s="121">
        <v>4960</v>
      </c>
      <c r="AF1933" s="121">
        <v>4960</v>
      </c>
      <c r="AG1933" s="121">
        <v>4960</v>
      </c>
      <c r="AH1933" s="121">
        <v>4960</v>
      </c>
      <c r="AI1933" s="121">
        <v>4960</v>
      </c>
      <c r="AJ1933" s="121">
        <v>4960</v>
      </c>
      <c r="AK1933" s="121">
        <v>4960</v>
      </c>
      <c r="AL1933" s="121">
        <v>4960</v>
      </c>
      <c r="AM1933" s="121">
        <v>4960</v>
      </c>
      <c r="AN1933" s="121">
        <v>4960</v>
      </c>
      <c r="AO1933" s="121">
        <v>4960</v>
      </c>
      <c r="AP1933" s="121">
        <v>4960</v>
      </c>
      <c r="AQ1933" s="121">
        <v>4960</v>
      </c>
      <c r="AR1933" s="121">
        <v>4960</v>
      </c>
      <c r="AS1933" s="121">
        <v>4960</v>
      </c>
      <c r="AT1933" s="121">
        <v>4960</v>
      </c>
      <c r="AU1933" s="121">
        <v>4960</v>
      </c>
      <c r="AV1933" s="121">
        <v>4960</v>
      </c>
      <c r="AW1933" s="121">
        <v>4960</v>
      </c>
      <c r="AX1933" s="122">
        <v>4960</v>
      </c>
    </row>
    <row r="1934" spans="1:50">
      <c r="A1934" s="213"/>
      <c r="B1934" s="218"/>
      <c r="C1934" s="210"/>
      <c r="D1934" s="93" t="s">
        <v>25</v>
      </c>
      <c r="E1934" s="73" t="str">
        <f>A1923&amp;"/"&amp;B1923&amp;"/"&amp;C1933&amp;"/"&amp;D1934</f>
        <v>Derived gas fired power plants/Steam turbine/CHP with CCS/M</v>
      </c>
      <c r="F1934" s="91" t="str">
        <f>A1923</f>
        <v>Derived gas fired power plants</v>
      </c>
      <c r="G1934" s="91" t="str">
        <f>B1923</f>
        <v>Steam turbine</v>
      </c>
      <c r="H1934" s="91" t="str">
        <f>C1933</f>
        <v>CHP with CCS</v>
      </c>
      <c r="I1934" s="70" t="str">
        <f t="shared" si="93"/>
        <v>M</v>
      </c>
      <c r="J1934" s="123" t="s">
        <v>99</v>
      </c>
      <c r="K1934" s="123" t="s">
        <v>99</v>
      </c>
      <c r="L1934" s="123" t="s">
        <v>99</v>
      </c>
      <c r="M1934" s="123" t="s">
        <v>99</v>
      </c>
      <c r="N1934" s="123" t="s">
        <v>99</v>
      </c>
      <c r="O1934" s="123" t="s">
        <v>99</v>
      </c>
      <c r="P1934" s="123" t="s">
        <v>99</v>
      </c>
      <c r="Q1934" s="123" t="s">
        <v>99</v>
      </c>
      <c r="R1934" s="123" t="s">
        <v>99</v>
      </c>
      <c r="S1934" s="123" t="s">
        <v>99</v>
      </c>
      <c r="T1934" s="123" t="s">
        <v>99</v>
      </c>
      <c r="U1934" s="123" t="s">
        <v>99</v>
      </c>
      <c r="V1934" s="123" t="s">
        <v>99</v>
      </c>
      <c r="W1934" s="123" t="s">
        <v>99</v>
      </c>
      <c r="X1934" s="123" t="s">
        <v>99</v>
      </c>
      <c r="Y1934" s="123" t="s">
        <v>99</v>
      </c>
      <c r="Z1934" s="123" t="s">
        <v>99</v>
      </c>
      <c r="AA1934" s="123" t="s">
        <v>99</v>
      </c>
      <c r="AB1934" s="123" t="s">
        <v>99</v>
      </c>
      <c r="AC1934" s="123" t="s">
        <v>99</v>
      </c>
      <c r="AD1934" s="123" t="s">
        <v>99</v>
      </c>
      <c r="AE1934" s="123">
        <v>3968</v>
      </c>
      <c r="AF1934" s="123">
        <v>3968</v>
      </c>
      <c r="AG1934" s="123">
        <v>3968</v>
      </c>
      <c r="AH1934" s="123">
        <v>3968</v>
      </c>
      <c r="AI1934" s="123">
        <v>3968</v>
      </c>
      <c r="AJ1934" s="123">
        <v>3968</v>
      </c>
      <c r="AK1934" s="123">
        <v>3968</v>
      </c>
      <c r="AL1934" s="123">
        <v>3968</v>
      </c>
      <c r="AM1934" s="123">
        <v>3968</v>
      </c>
      <c r="AN1934" s="123">
        <v>3968</v>
      </c>
      <c r="AO1934" s="123">
        <v>3968</v>
      </c>
      <c r="AP1934" s="123">
        <v>3968</v>
      </c>
      <c r="AQ1934" s="123">
        <v>3968</v>
      </c>
      <c r="AR1934" s="123">
        <v>3968</v>
      </c>
      <c r="AS1934" s="123">
        <v>3968</v>
      </c>
      <c r="AT1934" s="123">
        <v>3968</v>
      </c>
      <c r="AU1934" s="123">
        <v>3968</v>
      </c>
      <c r="AV1934" s="123">
        <v>3968</v>
      </c>
      <c r="AW1934" s="123">
        <v>3968</v>
      </c>
      <c r="AX1934" s="124">
        <v>3968</v>
      </c>
    </row>
    <row r="1935" spans="1:50">
      <c r="A1935" s="212" t="s">
        <v>54</v>
      </c>
      <c r="B1935" s="221" t="s">
        <v>46</v>
      </c>
      <c r="C1935" s="209" t="s">
        <v>36</v>
      </c>
      <c r="D1935" s="52" t="s">
        <v>24</v>
      </c>
      <c r="E1935" s="87" t="str">
        <f>A1935&amp;"/"&amp;B1935&amp;"/"&amp;C1935&amp;"/"&amp;D1935</f>
        <v>Refinery gas fired power plants/Steam turbine/Electricity only/L</v>
      </c>
      <c r="F1935" s="55" t="str">
        <f>A1935</f>
        <v>Refinery gas fired power plants</v>
      </c>
      <c r="G1935" s="55" t="str">
        <f>B1935</f>
        <v>Steam turbine</v>
      </c>
      <c r="H1935" s="55" t="str">
        <f>C1935</f>
        <v>Electricity only</v>
      </c>
      <c r="I1935" s="85" t="str">
        <f t="shared" ref="I1935:I1998" si="94">D1935</f>
        <v>L</v>
      </c>
      <c r="J1935" s="125">
        <v>6500</v>
      </c>
      <c r="K1935" s="125">
        <v>6500</v>
      </c>
      <c r="L1935" s="125">
        <v>6500</v>
      </c>
      <c r="M1935" s="125">
        <v>6500</v>
      </c>
      <c r="N1935" s="125">
        <v>6500</v>
      </c>
      <c r="O1935" s="125">
        <v>6500</v>
      </c>
      <c r="P1935" s="125">
        <v>6500</v>
      </c>
      <c r="Q1935" s="125">
        <v>6500</v>
      </c>
      <c r="R1935" s="125">
        <v>6500</v>
      </c>
      <c r="S1935" s="125">
        <v>6500</v>
      </c>
      <c r="T1935" s="125">
        <v>6500</v>
      </c>
      <c r="U1935" s="125">
        <v>6500</v>
      </c>
      <c r="V1935" s="125">
        <v>6500</v>
      </c>
      <c r="W1935" s="125">
        <v>6500</v>
      </c>
      <c r="X1935" s="125">
        <v>6500</v>
      </c>
      <c r="Y1935" s="125">
        <v>6500</v>
      </c>
      <c r="Z1935" s="125">
        <v>6500</v>
      </c>
      <c r="AA1935" s="125">
        <v>6500</v>
      </c>
      <c r="AB1935" s="125">
        <v>6500</v>
      </c>
      <c r="AC1935" s="125">
        <v>6500</v>
      </c>
      <c r="AD1935" s="125">
        <v>6500</v>
      </c>
      <c r="AE1935" s="125">
        <v>6500</v>
      </c>
      <c r="AF1935" s="125">
        <v>6500</v>
      </c>
      <c r="AG1935" s="125">
        <v>6500</v>
      </c>
      <c r="AH1935" s="125">
        <v>6500</v>
      </c>
      <c r="AI1935" s="125">
        <v>6500</v>
      </c>
      <c r="AJ1935" s="125">
        <v>6500</v>
      </c>
      <c r="AK1935" s="125">
        <v>6500</v>
      </c>
      <c r="AL1935" s="125">
        <v>6500</v>
      </c>
      <c r="AM1935" s="125">
        <v>6500</v>
      </c>
      <c r="AN1935" s="125">
        <v>6500</v>
      </c>
      <c r="AO1935" s="125">
        <v>6500</v>
      </c>
      <c r="AP1935" s="125">
        <v>6500</v>
      </c>
      <c r="AQ1935" s="125">
        <v>6500</v>
      </c>
      <c r="AR1935" s="125">
        <v>6500</v>
      </c>
      <c r="AS1935" s="125">
        <v>6500</v>
      </c>
      <c r="AT1935" s="125">
        <v>6500</v>
      </c>
      <c r="AU1935" s="125">
        <v>6500</v>
      </c>
      <c r="AV1935" s="125">
        <v>6500</v>
      </c>
      <c r="AW1935" s="125">
        <v>6500</v>
      </c>
      <c r="AX1935" s="126">
        <v>6500</v>
      </c>
    </row>
    <row r="1936" spans="1:50">
      <c r="A1936" s="212"/>
      <c r="B1936" s="222"/>
      <c r="C1936" s="206"/>
      <c r="D1936" s="52" t="s">
        <v>25</v>
      </c>
      <c r="E1936" s="86" t="str">
        <f>A1935&amp;"/"&amp;B1935&amp;"/"&amp;C1935&amp;"/"&amp;D1936</f>
        <v>Refinery gas fired power plants/Steam turbine/Electricity only/M</v>
      </c>
      <c r="F1936" s="61" t="str">
        <f>A1935</f>
        <v>Refinery gas fired power plants</v>
      </c>
      <c r="G1936" s="61" t="str">
        <f>B1935</f>
        <v>Steam turbine</v>
      </c>
      <c r="H1936" s="61" t="str">
        <f>C1935</f>
        <v>Electricity only</v>
      </c>
      <c r="I1936" s="84" t="str">
        <f t="shared" si="94"/>
        <v>M</v>
      </c>
      <c r="J1936" s="121">
        <v>4647.5</v>
      </c>
      <c r="K1936" s="121">
        <v>4647.5</v>
      </c>
      <c r="L1936" s="121">
        <v>4647.5</v>
      </c>
      <c r="M1936" s="121">
        <v>4647.5</v>
      </c>
      <c r="N1936" s="121">
        <v>4647.5</v>
      </c>
      <c r="O1936" s="121">
        <v>4647.5</v>
      </c>
      <c r="P1936" s="121">
        <v>4647.5</v>
      </c>
      <c r="Q1936" s="121">
        <v>4647.5</v>
      </c>
      <c r="R1936" s="121">
        <v>4647.5</v>
      </c>
      <c r="S1936" s="121">
        <v>4647.5</v>
      </c>
      <c r="T1936" s="121">
        <v>4647.5</v>
      </c>
      <c r="U1936" s="121">
        <v>4647.5</v>
      </c>
      <c r="V1936" s="121">
        <v>4647.5</v>
      </c>
      <c r="W1936" s="121">
        <v>4647.5</v>
      </c>
      <c r="X1936" s="121">
        <v>4647.5</v>
      </c>
      <c r="Y1936" s="121">
        <v>4647.5</v>
      </c>
      <c r="Z1936" s="121">
        <v>4647.5</v>
      </c>
      <c r="AA1936" s="121">
        <v>4647.5</v>
      </c>
      <c r="AB1936" s="121">
        <v>4647.5</v>
      </c>
      <c r="AC1936" s="121">
        <v>4647.5</v>
      </c>
      <c r="AD1936" s="121">
        <v>4647.5</v>
      </c>
      <c r="AE1936" s="121">
        <v>4647.5</v>
      </c>
      <c r="AF1936" s="121">
        <v>4647.5</v>
      </c>
      <c r="AG1936" s="121">
        <v>4647.5</v>
      </c>
      <c r="AH1936" s="121">
        <v>4647.5</v>
      </c>
      <c r="AI1936" s="121">
        <v>4647.5</v>
      </c>
      <c r="AJ1936" s="121">
        <v>4647.5</v>
      </c>
      <c r="AK1936" s="121">
        <v>4647.5</v>
      </c>
      <c r="AL1936" s="121">
        <v>4647.5</v>
      </c>
      <c r="AM1936" s="121">
        <v>4647.5</v>
      </c>
      <c r="AN1936" s="121">
        <v>4647.5</v>
      </c>
      <c r="AO1936" s="121">
        <v>4647.5</v>
      </c>
      <c r="AP1936" s="121">
        <v>4647.5</v>
      </c>
      <c r="AQ1936" s="121">
        <v>4647.5</v>
      </c>
      <c r="AR1936" s="121">
        <v>4647.5</v>
      </c>
      <c r="AS1936" s="121">
        <v>4647.5</v>
      </c>
      <c r="AT1936" s="121">
        <v>4647.5</v>
      </c>
      <c r="AU1936" s="121">
        <v>4647.5</v>
      </c>
      <c r="AV1936" s="121">
        <v>4647.5</v>
      </c>
      <c r="AW1936" s="121">
        <v>4647.5</v>
      </c>
      <c r="AX1936" s="122">
        <v>4647.5</v>
      </c>
    </row>
    <row r="1937" spans="1:50">
      <c r="A1937" s="212"/>
      <c r="B1937" s="222"/>
      <c r="C1937" s="216"/>
      <c r="D1937" s="52" t="s">
        <v>38</v>
      </c>
      <c r="E1937" s="86" t="str">
        <f>A1935&amp;"/"&amp;B1935&amp;"/"&amp;C1935&amp;"/"&amp;D1937</f>
        <v>Refinery gas fired power plants/Steam turbine/Electricity only/S</v>
      </c>
      <c r="F1937" s="61" t="str">
        <f>A1935</f>
        <v>Refinery gas fired power plants</v>
      </c>
      <c r="G1937" s="61" t="str">
        <f>B1935</f>
        <v>Steam turbine</v>
      </c>
      <c r="H1937" s="61" t="str">
        <f>C1935</f>
        <v>Electricity only</v>
      </c>
      <c r="I1937" s="84" t="str">
        <f t="shared" si="94"/>
        <v>S</v>
      </c>
      <c r="J1937" s="121">
        <v>3137.0625</v>
      </c>
      <c r="K1937" s="121">
        <v>3137.0625</v>
      </c>
      <c r="L1937" s="121">
        <v>3137.0625</v>
      </c>
      <c r="M1937" s="121">
        <v>3137.0625</v>
      </c>
      <c r="N1937" s="121">
        <v>3137.0625</v>
      </c>
      <c r="O1937" s="121">
        <v>3137.0625</v>
      </c>
      <c r="P1937" s="121">
        <v>3137.0625</v>
      </c>
      <c r="Q1937" s="121">
        <v>3137.0625</v>
      </c>
      <c r="R1937" s="121">
        <v>3137.0625</v>
      </c>
      <c r="S1937" s="121">
        <v>3137.0625</v>
      </c>
      <c r="T1937" s="121">
        <v>3137.0625</v>
      </c>
      <c r="U1937" s="121">
        <v>3137.0625</v>
      </c>
      <c r="V1937" s="121">
        <v>3137.0625</v>
      </c>
      <c r="W1937" s="121">
        <v>3137.0625</v>
      </c>
      <c r="X1937" s="121">
        <v>3137.0625</v>
      </c>
      <c r="Y1937" s="121">
        <v>3137.0625</v>
      </c>
      <c r="Z1937" s="121">
        <v>3137.0625</v>
      </c>
      <c r="AA1937" s="121">
        <v>3137.0625</v>
      </c>
      <c r="AB1937" s="121">
        <v>3137.0625</v>
      </c>
      <c r="AC1937" s="121">
        <v>3137.0625</v>
      </c>
      <c r="AD1937" s="121">
        <v>3137.0625</v>
      </c>
      <c r="AE1937" s="121">
        <v>3137.0625</v>
      </c>
      <c r="AF1937" s="121">
        <v>3137.0625</v>
      </c>
      <c r="AG1937" s="121">
        <v>3137.0625</v>
      </c>
      <c r="AH1937" s="121">
        <v>3137.0625</v>
      </c>
      <c r="AI1937" s="121">
        <v>3137.0625</v>
      </c>
      <c r="AJ1937" s="121">
        <v>3137.0625</v>
      </c>
      <c r="AK1937" s="121">
        <v>3137.0625</v>
      </c>
      <c r="AL1937" s="121">
        <v>3137.0625</v>
      </c>
      <c r="AM1937" s="121">
        <v>3137.0625</v>
      </c>
      <c r="AN1937" s="121">
        <v>3137.0625</v>
      </c>
      <c r="AO1937" s="121">
        <v>3137.0625</v>
      </c>
      <c r="AP1937" s="121">
        <v>3137.0625</v>
      </c>
      <c r="AQ1937" s="121">
        <v>3137.0625</v>
      </c>
      <c r="AR1937" s="121">
        <v>3137.0625</v>
      </c>
      <c r="AS1937" s="121">
        <v>3137.0625</v>
      </c>
      <c r="AT1937" s="121">
        <v>3137.0625</v>
      </c>
      <c r="AU1937" s="121">
        <v>3137.0625</v>
      </c>
      <c r="AV1937" s="121">
        <v>3137.0625</v>
      </c>
      <c r="AW1937" s="121">
        <v>3137.0625</v>
      </c>
      <c r="AX1937" s="122">
        <v>3137.0625</v>
      </c>
    </row>
    <row r="1938" spans="1:50">
      <c r="A1938" s="212"/>
      <c r="B1938" s="222"/>
      <c r="C1938" s="217" t="s">
        <v>26</v>
      </c>
      <c r="D1938" s="83" t="s">
        <v>24</v>
      </c>
      <c r="E1938" s="56" t="str">
        <f>A1935&amp;"/"&amp;B1935&amp;"/"&amp;C1938&amp;"/"&amp;D1938</f>
        <v>Refinery gas fired power plants/Steam turbine/CHP/L</v>
      </c>
      <c r="F1938" s="103" t="str">
        <f>A1935</f>
        <v>Refinery gas fired power plants</v>
      </c>
      <c r="G1938" s="103" t="str">
        <f>B1935</f>
        <v>Steam turbine</v>
      </c>
      <c r="H1938" s="103" t="str">
        <f>C1938</f>
        <v>CHP</v>
      </c>
      <c r="I1938" s="104" t="str">
        <f t="shared" si="94"/>
        <v>L</v>
      </c>
      <c r="J1938" s="127">
        <v>5200</v>
      </c>
      <c r="K1938" s="127">
        <v>5200</v>
      </c>
      <c r="L1938" s="127">
        <v>5200</v>
      </c>
      <c r="M1938" s="127">
        <v>5200</v>
      </c>
      <c r="N1938" s="127">
        <v>5200</v>
      </c>
      <c r="O1938" s="127">
        <v>5200</v>
      </c>
      <c r="P1938" s="127">
        <v>5200</v>
      </c>
      <c r="Q1938" s="127">
        <v>5200</v>
      </c>
      <c r="R1938" s="127">
        <v>5200</v>
      </c>
      <c r="S1938" s="127">
        <v>5200</v>
      </c>
      <c r="T1938" s="127">
        <v>5200</v>
      </c>
      <c r="U1938" s="127">
        <v>5200</v>
      </c>
      <c r="V1938" s="127">
        <v>5200</v>
      </c>
      <c r="W1938" s="127">
        <v>5200</v>
      </c>
      <c r="X1938" s="127">
        <v>5200</v>
      </c>
      <c r="Y1938" s="127">
        <v>5200</v>
      </c>
      <c r="Z1938" s="127">
        <v>5200</v>
      </c>
      <c r="AA1938" s="127">
        <v>5200</v>
      </c>
      <c r="AB1938" s="127">
        <v>5200</v>
      </c>
      <c r="AC1938" s="127">
        <v>5200</v>
      </c>
      <c r="AD1938" s="127">
        <v>5200</v>
      </c>
      <c r="AE1938" s="127">
        <v>5200</v>
      </c>
      <c r="AF1938" s="127">
        <v>5200</v>
      </c>
      <c r="AG1938" s="127">
        <v>5200</v>
      </c>
      <c r="AH1938" s="127">
        <v>5200</v>
      </c>
      <c r="AI1938" s="127">
        <v>5200</v>
      </c>
      <c r="AJ1938" s="127">
        <v>5200</v>
      </c>
      <c r="AK1938" s="127">
        <v>5200</v>
      </c>
      <c r="AL1938" s="127">
        <v>5200</v>
      </c>
      <c r="AM1938" s="127">
        <v>5200</v>
      </c>
      <c r="AN1938" s="127">
        <v>5200</v>
      </c>
      <c r="AO1938" s="127">
        <v>5200</v>
      </c>
      <c r="AP1938" s="127">
        <v>5200</v>
      </c>
      <c r="AQ1938" s="127">
        <v>5200</v>
      </c>
      <c r="AR1938" s="127">
        <v>5200</v>
      </c>
      <c r="AS1938" s="127">
        <v>5200</v>
      </c>
      <c r="AT1938" s="127">
        <v>5200</v>
      </c>
      <c r="AU1938" s="127">
        <v>5200</v>
      </c>
      <c r="AV1938" s="127">
        <v>5200</v>
      </c>
      <c r="AW1938" s="127">
        <v>5200</v>
      </c>
      <c r="AX1938" s="128">
        <v>5200</v>
      </c>
    </row>
    <row r="1939" spans="1:50">
      <c r="A1939" s="212"/>
      <c r="B1939" s="222"/>
      <c r="C1939" s="206"/>
      <c r="D1939" s="52" t="s">
        <v>25</v>
      </c>
      <c r="E1939" s="86" t="str">
        <f>A1935&amp;"/"&amp;B1935&amp;"/"&amp;C1938&amp;"/"&amp;D1939</f>
        <v>Refinery gas fired power plants/Steam turbine/CHP/M</v>
      </c>
      <c r="F1939" s="61" t="str">
        <f>A1935</f>
        <v>Refinery gas fired power plants</v>
      </c>
      <c r="G1939" s="61" t="str">
        <f>B1935</f>
        <v>Steam turbine</v>
      </c>
      <c r="H1939" s="61" t="str">
        <f>C1938</f>
        <v>CHP</v>
      </c>
      <c r="I1939" s="84" t="str">
        <f t="shared" si="94"/>
        <v>M</v>
      </c>
      <c r="J1939" s="121">
        <v>3718</v>
      </c>
      <c r="K1939" s="121">
        <v>3718</v>
      </c>
      <c r="L1939" s="121">
        <v>3718</v>
      </c>
      <c r="M1939" s="121">
        <v>3718</v>
      </c>
      <c r="N1939" s="121">
        <v>3718</v>
      </c>
      <c r="O1939" s="121">
        <v>3718</v>
      </c>
      <c r="P1939" s="121">
        <v>3718</v>
      </c>
      <c r="Q1939" s="121">
        <v>3718</v>
      </c>
      <c r="R1939" s="121">
        <v>3718</v>
      </c>
      <c r="S1939" s="121">
        <v>3718</v>
      </c>
      <c r="T1939" s="121">
        <v>3718</v>
      </c>
      <c r="U1939" s="121">
        <v>3718</v>
      </c>
      <c r="V1939" s="121">
        <v>3718</v>
      </c>
      <c r="W1939" s="121">
        <v>3718</v>
      </c>
      <c r="X1939" s="121">
        <v>3718</v>
      </c>
      <c r="Y1939" s="121">
        <v>3718</v>
      </c>
      <c r="Z1939" s="121">
        <v>3718</v>
      </c>
      <c r="AA1939" s="121">
        <v>3718</v>
      </c>
      <c r="AB1939" s="121">
        <v>3718</v>
      </c>
      <c r="AC1939" s="121">
        <v>3718</v>
      </c>
      <c r="AD1939" s="121">
        <v>3718</v>
      </c>
      <c r="AE1939" s="121">
        <v>3718</v>
      </c>
      <c r="AF1939" s="121">
        <v>3718</v>
      </c>
      <c r="AG1939" s="121">
        <v>3718</v>
      </c>
      <c r="AH1939" s="121">
        <v>3718</v>
      </c>
      <c r="AI1939" s="121">
        <v>3718</v>
      </c>
      <c r="AJ1939" s="121">
        <v>3718</v>
      </c>
      <c r="AK1939" s="121">
        <v>3718</v>
      </c>
      <c r="AL1939" s="121">
        <v>3718</v>
      </c>
      <c r="AM1939" s="121">
        <v>3718</v>
      </c>
      <c r="AN1939" s="121">
        <v>3718</v>
      </c>
      <c r="AO1939" s="121">
        <v>3718</v>
      </c>
      <c r="AP1939" s="121">
        <v>3718</v>
      </c>
      <c r="AQ1939" s="121">
        <v>3718</v>
      </c>
      <c r="AR1939" s="121">
        <v>3718</v>
      </c>
      <c r="AS1939" s="121">
        <v>3718</v>
      </c>
      <c r="AT1939" s="121">
        <v>3718</v>
      </c>
      <c r="AU1939" s="121">
        <v>3718</v>
      </c>
      <c r="AV1939" s="121">
        <v>3718</v>
      </c>
      <c r="AW1939" s="121">
        <v>3718</v>
      </c>
      <c r="AX1939" s="122">
        <v>3718</v>
      </c>
    </row>
    <row r="1940" spans="1:50">
      <c r="A1940" s="212"/>
      <c r="B1940" s="222"/>
      <c r="C1940" s="216"/>
      <c r="D1940" s="106" t="s">
        <v>38</v>
      </c>
      <c r="E1940" s="107" t="str">
        <f>A1935&amp;"/"&amp;B1935&amp;"/"&amp;C1938&amp;"/"&amp;D1940</f>
        <v>Refinery gas fired power plants/Steam turbine/CHP/S</v>
      </c>
      <c r="F1940" s="108" t="str">
        <f>A1935</f>
        <v>Refinery gas fired power plants</v>
      </c>
      <c r="G1940" s="108" t="str">
        <f>B1935</f>
        <v>Steam turbine</v>
      </c>
      <c r="H1940" s="108" t="str">
        <f>C1938</f>
        <v>CHP</v>
      </c>
      <c r="I1940" s="109" t="str">
        <f t="shared" si="94"/>
        <v>S</v>
      </c>
      <c r="J1940" s="129">
        <v>2509.65</v>
      </c>
      <c r="K1940" s="129">
        <v>2509.65</v>
      </c>
      <c r="L1940" s="129">
        <v>2509.65</v>
      </c>
      <c r="M1940" s="129">
        <v>2509.65</v>
      </c>
      <c r="N1940" s="129">
        <v>2509.65</v>
      </c>
      <c r="O1940" s="129">
        <v>2509.65</v>
      </c>
      <c r="P1940" s="129">
        <v>2509.65</v>
      </c>
      <c r="Q1940" s="129">
        <v>2509.65</v>
      </c>
      <c r="R1940" s="129">
        <v>2509.65</v>
      </c>
      <c r="S1940" s="129">
        <v>2509.65</v>
      </c>
      <c r="T1940" s="129">
        <v>2509.65</v>
      </c>
      <c r="U1940" s="129">
        <v>2509.65</v>
      </c>
      <c r="V1940" s="129">
        <v>2509.65</v>
      </c>
      <c r="W1940" s="129">
        <v>2509.65</v>
      </c>
      <c r="X1940" s="129">
        <v>2509.65</v>
      </c>
      <c r="Y1940" s="129">
        <v>2509.65</v>
      </c>
      <c r="Z1940" s="129">
        <v>2509.65</v>
      </c>
      <c r="AA1940" s="129">
        <v>2509.65</v>
      </c>
      <c r="AB1940" s="129">
        <v>2509.65</v>
      </c>
      <c r="AC1940" s="129">
        <v>2509.65</v>
      </c>
      <c r="AD1940" s="129">
        <v>2509.65</v>
      </c>
      <c r="AE1940" s="129">
        <v>2509.65</v>
      </c>
      <c r="AF1940" s="129">
        <v>2509.65</v>
      </c>
      <c r="AG1940" s="129">
        <v>2509.65</v>
      </c>
      <c r="AH1940" s="129">
        <v>2509.65</v>
      </c>
      <c r="AI1940" s="129">
        <v>2509.65</v>
      </c>
      <c r="AJ1940" s="129">
        <v>2509.65</v>
      </c>
      <c r="AK1940" s="129">
        <v>2509.65</v>
      </c>
      <c r="AL1940" s="129">
        <v>2509.65</v>
      </c>
      <c r="AM1940" s="129">
        <v>2509.65</v>
      </c>
      <c r="AN1940" s="129">
        <v>2509.65</v>
      </c>
      <c r="AO1940" s="129">
        <v>2509.65</v>
      </c>
      <c r="AP1940" s="129">
        <v>2509.65</v>
      </c>
      <c r="AQ1940" s="129">
        <v>2509.65</v>
      </c>
      <c r="AR1940" s="129">
        <v>2509.65</v>
      </c>
      <c r="AS1940" s="129">
        <v>2509.65</v>
      </c>
      <c r="AT1940" s="129">
        <v>2509.65</v>
      </c>
      <c r="AU1940" s="129">
        <v>2509.65</v>
      </c>
      <c r="AV1940" s="129">
        <v>2509.65</v>
      </c>
      <c r="AW1940" s="129">
        <v>2509.65</v>
      </c>
      <c r="AX1940" s="130">
        <v>2509.65</v>
      </c>
    </row>
    <row r="1941" spans="1:50">
      <c r="A1941" s="212"/>
      <c r="B1941" s="222"/>
      <c r="C1941" s="217" t="s">
        <v>42</v>
      </c>
      <c r="D1941" s="83" t="s">
        <v>24</v>
      </c>
      <c r="E1941" s="56" t="str">
        <f>A1935&amp;"/"&amp;B1935&amp;"/"&amp;C1941&amp;"/"&amp;D1941</f>
        <v>Refinery gas fired power plants/Steam turbine/Electricity only with CCS/L</v>
      </c>
      <c r="F1941" s="103" t="str">
        <f>A1935</f>
        <v>Refinery gas fired power plants</v>
      </c>
      <c r="G1941" s="103" t="str">
        <f>B1935</f>
        <v>Steam turbine</v>
      </c>
      <c r="H1941" s="103" t="str">
        <f>C1941</f>
        <v>Electricity only with CCS</v>
      </c>
      <c r="I1941" s="104" t="str">
        <f t="shared" si="94"/>
        <v>L</v>
      </c>
      <c r="J1941" s="127" t="s">
        <v>99</v>
      </c>
      <c r="K1941" s="127" t="s">
        <v>99</v>
      </c>
      <c r="L1941" s="127" t="s">
        <v>99</v>
      </c>
      <c r="M1941" s="127" t="s">
        <v>99</v>
      </c>
      <c r="N1941" s="127" t="s">
        <v>99</v>
      </c>
      <c r="O1941" s="127" t="s">
        <v>99</v>
      </c>
      <c r="P1941" s="127" t="s">
        <v>99</v>
      </c>
      <c r="Q1941" s="127" t="s">
        <v>99</v>
      </c>
      <c r="R1941" s="127" t="s">
        <v>99</v>
      </c>
      <c r="S1941" s="127" t="s">
        <v>99</v>
      </c>
      <c r="T1941" s="127" t="s">
        <v>99</v>
      </c>
      <c r="U1941" s="127" t="s">
        <v>99</v>
      </c>
      <c r="V1941" s="127" t="s">
        <v>99</v>
      </c>
      <c r="W1941" s="127" t="s">
        <v>99</v>
      </c>
      <c r="X1941" s="127" t="s">
        <v>99</v>
      </c>
      <c r="Y1941" s="127" t="s">
        <v>99</v>
      </c>
      <c r="Z1941" s="127" t="s">
        <v>99</v>
      </c>
      <c r="AA1941" s="127" t="s">
        <v>99</v>
      </c>
      <c r="AB1941" s="127" t="s">
        <v>99</v>
      </c>
      <c r="AC1941" s="127" t="s">
        <v>99</v>
      </c>
      <c r="AD1941" s="127" t="s">
        <v>99</v>
      </c>
      <c r="AE1941" s="127">
        <v>6500</v>
      </c>
      <c r="AF1941" s="127">
        <v>6500</v>
      </c>
      <c r="AG1941" s="127">
        <v>6500</v>
      </c>
      <c r="AH1941" s="127">
        <v>6500</v>
      </c>
      <c r="AI1941" s="127">
        <v>6500</v>
      </c>
      <c r="AJ1941" s="127">
        <v>6500</v>
      </c>
      <c r="AK1941" s="127">
        <v>6500</v>
      </c>
      <c r="AL1941" s="127">
        <v>6500</v>
      </c>
      <c r="AM1941" s="127">
        <v>6500</v>
      </c>
      <c r="AN1941" s="127">
        <v>6500</v>
      </c>
      <c r="AO1941" s="127">
        <v>6500</v>
      </c>
      <c r="AP1941" s="127">
        <v>6500</v>
      </c>
      <c r="AQ1941" s="127">
        <v>6500</v>
      </c>
      <c r="AR1941" s="127">
        <v>6500</v>
      </c>
      <c r="AS1941" s="127">
        <v>6500</v>
      </c>
      <c r="AT1941" s="127">
        <v>6500</v>
      </c>
      <c r="AU1941" s="127">
        <v>6500</v>
      </c>
      <c r="AV1941" s="127">
        <v>6500</v>
      </c>
      <c r="AW1941" s="127">
        <v>6500</v>
      </c>
      <c r="AX1941" s="128">
        <v>6500</v>
      </c>
    </row>
    <row r="1942" spans="1:50">
      <c r="A1942" s="212"/>
      <c r="B1942" s="222"/>
      <c r="C1942" s="216"/>
      <c r="D1942" s="106" t="s">
        <v>25</v>
      </c>
      <c r="E1942" s="107" t="str">
        <f>A1935&amp;"/"&amp;B1935&amp;"/"&amp;C1941&amp;"/"&amp;D1942</f>
        <v>Refinery gas fired power plants/Steam turbine/Electricity only with CCS/M</v>
      </c>
      <c r="F1942" s="108" t="str">
        <f>A1935</f>
        <v>Refinery gas fired power plants</v>
      </c>
      <c r="G1942" s="108" t="str">
        <f>B1935</f>
        <v>Steam turbine</v>
      </c>
      <c r="H1942" s="108" t="str">
        <f>C1941</f>
        <v>Electricity only with CCS</v>
      </c>
      <c r="I1942" s="109" t="str">
        <f t="shared" si="94"/>
        <v>M</v>
      </c>
      <c r="J1942" s="129" t="s">
        <v>99</v>
      </c>
      <c r="K1942" s="129" t="s">
        <v>99</v>
      </c>
      <c r="L1942" s="129" t="s">
        <v>99</v>
      </c>
      <c r="M1942" s="129" t="s">
        <v>99</v>
      </c>
      <c r="N1942" s="129" t="s">
        <v>99</v>
      </c>
      <c r="O1942" s="129" t="s">
        <v>99</v>
      </c>
      <c r="P1942" s="129" t="s">
        <v>99</v>
      </c>
      <c r="Q1942" s="129" t="s">
        <v>99</v>
      </c>
      <c r="R1942" s="129" t="s">
        <v>99</v>
      </c>
      <c r="S1942" s="129" t="s">
        <v>99</v>
      </c>
      <c r="T1942" s="129" t="s">
        <v>99</v>
      </c>
      <c r="U1942" s="129" t="s">
        <v>99</v>
      </c>
      <c r="V1942" s="129" t="s">
        <v>99</v>
      </c>
      <c r="W1942" s="129" t="s">
        <v>99</v>
      </c>
      <c r="X1942" s="129" t="s">
        <v>99</v>
      </c>
      <c r="Y1942" s="129" t="s">
        <v>99</v>
      </c>
      <c r="Z1942" s="129" t="s">
        <v>99</v>
      </c>
      <c r="AA1942" s="129" t="s">
        <v>99</v>
      </c>
      <c r="AB1942" s="129" t="s">
        <v>99</v>
      </c>
      <c r="AC1942" s="129" t="s">
        <v>99</v>
      </c>
      <c r="AD1942" s="129" t="s">
        <v>99</v>
      </c>
      <c r="AE1942" s="129">
        <v>4647.5</v>
      </c>
      <c r="AF1942" s="129">
        <v>4647.5</v>
      </c>
      <c r="AG1942" s="129">
        <v>4647.5</v>
      </c>
      <c r="AH1942" s="129">
        <v>4647.5</v>
      </c>
      <c r="AI1942" s="129">
        <v>4647.5</v>
      </c>
      <c r="AJ1942" s="129">
        <v>4647.5</v>
      </c>
      <c r="AK1942" s="129">
        <v>4647.5</v>
      </c>
      <c r="AL1942" s="129">
        <v>4647.5</v>
      </c>
      <c r="AM1942" s="129">
        <v>4647.5</v>
      </c>
      <c r="AN1942" s="129">
        <v>4647.5</v>
      </c>
      <c r="AO1942" s="129">
        <v>4647.5</v>
      </c>
      <c r="AP1942" s="129">
        <v>4647.5</v>
      </c>
      <c r="AQ1942" s="129">
        <v>4647.5</v>
      </c>
      <c r="AR1942" s="129">
        <v>4647.5</v>
      </c>
      <c r="AS1942" s="129">
        <v>4647.5</v>
      </c>
      <c r="AT1942" s="129">
        <v>4647.5</v>
      </c>
      <c r="AU1942" s="129">
        <v>4647.5</v>
      </c>
      <c r="AV1942" s="129">
        <v>4647.5</v>
      </c>
      <c r="AW1942" s="129">
        <v>4647.5</v>
      </c>
      <c r="AX1942" s="130">
        <v>4647.5</v>
      </c>
    </row>
    <row r="1943" spans="1:50">
      <c r="A1943" s="212"/>
      <c r="B1943" s="222"/>
      <c r="C1943" s="217" t="s">
        <v>43</v>
      </c>
      <c r="D1943" s="52" t="s">
        <v>24</v>
      </c>
      <c r="E1943" s="86" t="str">
        <f>A1935&amp;"/"&amp;B1935&amp;"/"&amp;C1943&amp;"/"&amp;D1943</f>
        <v>Refinery gas fired power plants/Steam turbine/CHP with CCS/L</v>
      </c>
      <c r="F1943" s="61" t="str">
        <f>A1935</f>
        <v>Refinery gas fired power plants</v>
      </c>
      <c r="G1943" s="61" t="str">
        <f>B1935</f>
        <v>Steam turbine</v>
      </c>
      <c r="H1943" s="61" t="str">
        <f>C1943</f>
        <v>CHP with CCS</v>
      </c>
      <c r="I1943" s="84" t="str">
        <f t="shared" si="94"/>
        <v>L</v>
      </c>
      <c r="J1943" s="121" t="s">
        <v>99</v>
      </c>
      <c r="K1943" s="121" t="s">
        <v>99</v>
      </c>
      <c r="L1943" s="121" t="s">
        <v>99</v>
      </c>
      <c r="M1943" s="121" t="s">
        <v>99</v>
      </c>
      <c r="N1943" s="121" t="s">
        <v>99</v>
      </c>
      <c r="O1943" s="121" t="s">
        <v>99</v>
      </c>
      <c r="P1943" s="121" t="s">
        <v>99</v>
      </c>
      <c r="Q1943" s="121" t="s">
        <v>99</v>
      </c>
      <c r="R1943" s="121" t="s">
        <v>99</v>
      </c>
      <c r="S1943" s="121" t="s">
        <v>99</v>
      </c>
      <c r="T1943" s="121" t="s">
        <v>99</v>
      </c>
      <c r="U1943" s="121" t="s">
        <v>99</v>
      </c>
      <c r="V1943" s="121" t="s">
        <v>99</v>
      </c>
      <c r="W1943" s="121" t="s">
        <v>99</v>
      </c>
      <c r="X1943" s="121" t="s">
        <v>99</v>
      </c>
      <c r="Y1943" s="121" t="s">
        <v>99</v>
      </c>
      <c r="Z1943" s="121" t="s">
        <v>99</v>
      </c>
      <c r="AA1943" s="121" t="s">
        <v>99</v>
      </c>
      <c r="AB1943" s="121" t="s">
        <v>99</v>
      </c>
      <c r="AC1943" s="121" t="s">
        <v>99</v>
      </c>
      <c r="AD1943" s="121" t="s">
        <v>99</v>
      </c>
      <c r="AE1943" s="121">
        <v>5200</v>
      </c>
      <c r="AF1943" s="121">
        <v>5200</v>
      </c>
      <c r="AG1943" s="121">
        <v>5200</v>
      </c>
      <c r="AH1943" s="121">
        <v>5200</v>
      </c>
      <c r="AI1943" s="121">
        <v>5200</v>
      </c>
      <c r="AJ1943" s="121">
        <v>5200</v>
      </c>
      <c r="AK1943" s="121">
        <v>5200</v>
      </c>
      <c r="AL1943" s="121">
        <v>5200</v>
      </c>
      <c r="AM1943" s="121">
        <v>5200</v>
      </c>
      <c r="AN1943" s="121">
        <v>5200</v>
      </c>
      <c r="AO1943" s="121">
        <v>5200</v>
      </c>
      <c r="AP1943" s="121">
        <v>5200</v>
      </c>
      <c r="AQ1943" s="121">
        <v>5200</v>
      </c>
      <c r="AR1943" s="121">
        <v>5200</v>
      </c>
      <c r="AS1943" s="121">
        <v>5200</v>
      </c>
      <c r="AT1943" s="121">
        <v>5200</v>
      </c>
      <c r="AU1943" s="121">
        <v>5200</v>
      </c>
      <c r="AV1943" s="121">
        <v>5200</v>
      </c>
      <c r="AW1943" s="121">
        <v>5200</v>
      </c>
      <c r="AX1943" s="122">
        <v>5200</v>
      </c>
    </row>
    <row r="1944" spans="1:50">
      <c r="A1944" s="213"/>
      <c r="B1944" s="223"/>
      <c r="C1944" s="210"/>
      <c r="D1944" s="93" t="s">
        <v>25</v>
      </c>
      <c r="E1944" s="73" t="str">
        <f>A1935&amp;"/"&amp;B1935&amp;"/"&amp;C1943&amp;"/"&amp;D1944</f>
        <v>Refinery gas fired power plants/Steam turbine/CHP with CCS/M</v>
      </c>
      <c r="F1944" s="91" t="str">
        <f>A1935</f>
        <v>Refinery gas fired power plants</v>
      </c>
      <c r="G1944" s="91" t="str">
        <f>B1935</f>
        <v>Steam turbine</v>
      </c>
      <c r="H1944" s="91" t="str">
        <f>C1943</f>
        <v>CHP with CCS</v>
      </c>
      <c r="I1944" s="70" t="str">
        <f t="shared" si="94"/>
        <v>M</v>
      </c>
      <c r="J1944" s="123" t="s">
        <v>99</v>
      </c>
      <c r="K1944" s="123" t="s">
        <v>99</v>
      </c>
      <c r="L1944" s="123" t="s">
        <v>99</v>
      </c>
      <c r="M1944" s="123" t="s">
        <v>99</v>
      </c>
      <c r="N1944" s="123" t="s">
        <v>99</v>
      </c>
      <c r="O1944" s="123" t="s">
        <v>99</v>
      </c>
      <c r="P1944" s="123" t="s">
        <v>99</v>
      </c>
      <c r="Q1944" s="123" t="s">
        <v>99</v>
      </c>
      <c r="R1944" s="123" t="s">
        <v>99</v>
      </c>
      <c r="S1944" s="123" t="s">
        <v>99</v>
      </c>
      <c r="T1944" s="123" t="s">
        <v>99</v>
      </c>
      <c r="U1944" s="123" t="s">
        <v>99</v>
      </c>
      <c r="V1944" s="123" t="s">
        <v>99</v>
      </c>
      <c r="W1944" s="123" t="s">
        <v>99</v>
      </c>
      <c r="X1944" s="123" t="s">
        <v>99</v>
      </c>
      <c r="Y1944" s="123" t="s">
        <v>99</v>
      </c>
      <c r="Z1944" s="123" t="s">
        <v>99</v>
      </c>
      <c r="AA1944" s="123" t="s">
        <v>99</v>
      </c>
      <c r="AB1944" s="123" t="s">
        <v>99</v>
      </c>
      <c r="AC1944" s="123" t="s">
        <v>99</v>
      </c>
      <c r="AD1944" s="123" t="s">
        <v>99</v>
      </c>
      <c r="AE1944" s="123">
        <v>3718</v>
      </c>
      <c r="AF1944" s="123">
        <v>3718</v>
      </c>
      <c r="AG1944" s="123">
        <v>3718</v>
      </c>
      <c r="AH1944" s="123">
        <v>3718</v>
      </c>
      <c r="AI1944" s="123">
        <v>3718</v>
      </c>
      <c r="AJ1944" s="123">
        <v>3718</v>
      </c>
      <c r="AK1944" s="123">
        <v>3718</v>
      </c>
      <c r="AL1944" s="123">
        <v>3718</v>
      </c>
      <c r="AM1944" s="123">
        <v>3718</v>
      </c>
      <c r="AN1944" s="123">
        <v>3718</v>
      </c>
      <c r="AO1944" s="123">
        <v>3718</v>
      </c>
      <c r="AP1944" s="123">
        <v>3718</v>
      </c>
      <c r="AQ1944" s="123">
        <v>3718</v>
      </c>
      <c r="AR1944" s="123">
        <v>3718</v>
      </c>
      <c r="AS1944" s="123">
        <v>3718</v>
      </c>
      <c r="AT1944" s="123">
        <v>3718</v>
      </c>
      <c r="AU1944" s="123">
        <v>3718</v>
      </c>
      <c r="AV1944" s="123">
        <v>3718</v>
      </c>
      <c r="AW1944" s="123">
        <v>3718</v>
      </c>
      <c r="AX1944" s="124">
        <v>3718</v>
      </c>
    </row>
    <row r="1945" spans="1:50">
      <c r="A1945" s="211" t="s">
        <v>55</v>
      </c>
      <c r="B1945" s="214" t="s">
        <v>50</v>
      </c>
      <c r="C1945" s="209" t="s">
        <v>36</v>
      </c>
      <c r="D1945" s="67" t="s">
        <v>24</v>
      </c>
      <c r="E1945" s="87" t="str">
        <f>A1945&amp;"/"&amp;B1945&amp;"/"&amp;C1945&amp;"/"&amp;D1945</f>
        <v>Diesel oil fired power plants/Gas turbine combined cycle/Electricity only/L</v>
      </c>
      <c r="F1945" s="55" t="str">
        <f>A1945</f>
        <v>Diesel oil fired power plants</v>
      </c>
      <c r="G1945" s="55" t="str">
        <f>B1945</f>
        <v>Gas turbine combined cycle</v>
      </c>
      <c r="H1945" s="55" t="str">
        <f>C1945</f>
        <v>Electricity only</v>
      </c>
      <c r="I1945" s="85" t="str">
        <f t="shared" si="94"/>
        <v>L</v>
      </c>
      <c r="J1945" s="125">
        <v>1500</v>
      </c>
      <c r="K1945" s="125">
        <v>1500</v>
      </c>
      <c r="L1945" s="125">
        <v>1500</v>
      </c>
      <c r="M1945" s="125">
        <v>1500</v>
      </c>
      <c r="N1945" s="125">
        <v>1500</v>
      </c>
      <c r="O1945" s="125">
        <v>1500</v>
      </c>
      <c r="P1945" s="125">
        <v>1500</v>
      </c>
      <c r="Q1945" s="125">
        <v>1500</v>
      </c>
      <c r="R1945" s="125">
        <v>1500</v>
      </c>
      <c r="S1945" s="125">
        <v>1500</v>
      </c>
      <c r="T1945" s="125">
        <v>1500</v>
      </c>
      <c r="U1945" s="125">
        <v>1500</v>
      </c>
      <c r="V1945" s="125">
        <v>1500</v>
      </c>
      <c r="W1945" s="125">
        <v>1500</v>
      </c>
      <c r="X1945" s="125">
        <v>1500</v>
      </c>
      <c r="Y1945" s="125">
        <v>1500</v>
      </c>
      <c r="Z1945" s="125">
        <v>1500</v>
      </c>
      <c r="AA1945" s="125">
        <v>1500</v>
      </c>
      <c r="AB1945" s="125">
        <v>1500</v>
      </c>
      <c r="AC1945" s="125">
        <v>1500</v>
      </c>
      <c r="AD1945" s="125">
        <v>1500</v>
      </c>
      <c r="AE1945" s="125">
        <v>1500</v>
      </c>
      <c r="AF1945" s="125">
        <v>1500</v>
      </c>
      <c r="AG1945" s="125">
        <v>1500</v>
      </c>
      <c r="AH1945" s="125">
        <v>1500</v>
      </c>
      <c r="AI1945" s="125">
        <v>1500</v>
      </c>
      <c r="AJ1945" s="125">
        <v>1500</v>
      </c>
      <c r="AK1945" s="125">
        <v>1500</v>
      </c>
      <c r="AL1945" s="125">
        <v>1500</v>
      </c>
      <c r="AM1945" s="125">
        <v>1500</v>
      </c>
      <c r="AN1945" s="125">
        <v>1500</v>
      </c>
      <c r="AO1945" s="125">
        <v>1500</v>
      </c>
      <c r="AP1945" s="125">
        <v>1500</v>
      </c>
      <c r="AQ1945" s="125">
        <v>1500</v>
      </c>
      <c r="AR1945" s="125">
        <v>1500</v>
      </c>
      <c r="AS1945" s="125">
        <v>1500</v>
      </c>
      <c r="AT1945" s="125">
        <v>1500</v>
      </c>
      <c r="AU1945" s="125">
        <v>1500</v>
      </c>
      <c r="AV1945" s="125">
        <v>1500</v>
      </c>
      <c r="AW1945" s="125">
        <v>1500</v>
      </c>
      <c r="AX1945" s="126">
        <v>1500</v>
      </c>
    </row>
    <row r="1946" spans="1:50">
      <c r="A1946" s="212"/>
      <c r="B1946" s="215"/>
      <c r="C1946" s="216"/>
      <c r="D1946" s="52" t="s">
        <v>25</v>
      </c>
      <c r="E1946" s="86" t="str">
        <f>A1945&amp;"/"&amp;B1945&amp;"/"&amp;C1945&amp;"/"&amp;D1946</f>
        <v>Diesel oil fired power plants/Gas turbine combined cycle/Electricity only/M</v>
      </c>
      <c r="F1946" s="61" t="str">
        <f>A1945</f>
        <v>Diesel oil fired power plants</v>
      </c>
      <c r="G1946" s="61" t="str">
        <f>B1945</f>
        <v>Gas turbine combined cycle</v>
      </c>
      <c r="H1946" s="61" t="str">
        <f>C1945</f>
        <v>Electricity only</v>
      </c>
      <c r="I1946" s="84" t="str">
        <f t="shared" si="94"/>
        <v>M</v>
      </c>
      <c r="J1946" s="121">
        <v>300</v>
      </c>
      <c r="K1946" s="121">
        <v>300</v>
      </c>
      <c r="L1946" s="121">
        <v>300</v>
      </c>
      <c r="M1946" s="121">
        <v>300</v>
      </c>
      <c r="N1946" s="121">
        <v>300</v>
      </c>
      <c r="O1946" s="121">
        <v>300</v>
      </c>
      <c r="P1946" s="121">
        <v>300</v>
      </c>
      <c r="Q1946" s="121">
        <v>300</v>
      </c>
      <c r="R1946" s="121">
        <v>300</v>
      </c>
      <c r="S1946" s="121">
        <v>300</v>
      </c>
      <c r="T1946" s="121">
        <v>300</v>
      </c>
      <c r="U1946" s="121">
        <v>300</v>
      </c>
      <c r="V1946" s="121">
        <v>300</v>
      </c>
      <c r="W1946" s="121">
        <v>300</v>
      </c>
      <c r="X1946" s="121">
        <v>300</v>
      </c>
      <c r="Y1946" s="121">
        <v>300</v>
      </c>
      <c r="Z1946" s="121">
        <v>300</v>
      </c>
      <c r="AA1946" s="121">
        <v>300</v>
      </c>
      <c r="AB1946" s="121">
        <v>300</v>
      </c>
      <c r="AC1946" s="121">
        <v>300</v>
      </c>
      <c r="AD1946" s="121">
        <v>300</v>
      </c>
      <c r="AE1946" s="121">
        <v>300</v>
      </c>
      <c r="AF1946" s="121">
        <v>300</v>
      </c>
      <c r="AG1946" s="121">
        <v>300</v>
      </c>
      <c r="AH1946" s="121">
        <v>300</v>
      </c>
      <c r="AI1946" s="121">
        <v>300</v>
      </c>
      <c r="AJ1946" s="121">
        <v>300</v>
      </c>
      <c r="AK1946" s="121">
        <v>300</v>
      </c>
      <c r="AL1946" s="121">
        <v>300</v>
      </c>
      <c r="AM1946" s="121">
        <v>300</v>
      </c>
      <c r="AN1946" s="121">
        <v>300</v>
      </c>
      <c r="AO1946" s="121">
        <v>300</v>
      </c>
      <c r="AP1946" s="121">
        <v>300</v>
      </c>
      <c r="AQ1946" s="121">
        <v>300</v>
      </c>
      <c r="AR1946" s="121">
        <v>300</v>
      </c>
      <c r="AS1946" s="121">
        <v>300</v>
      </c>
      <c r="AT1946" s="121">
        <v>300</v>
      </c>
      <c r="AU1946" s="121">
        <v>300</v>
      </c>
      <c r="AV1946" s="121">
        <v>300</v>
      </c>
      <c r="AW1946" s="121">
        <v>300</v>
      </c>
      <c r="AX1946" s="122">
        <v>300</v>
      </c>
    </row>
    <row r="1947" spans="1:50">
      <c r="A1947" s="212"/>
      <c r="B1947" s="215"/>
      <c r="C1947" s="217" t="s">
        <v>26</v>
      </c>
      <c r="D1947" s="83" t="s">
        <v>24</v>
      </c>
      <c r="E1947" s="56" t="str">
        <f>A1945&amp;"/"&amp;B1945&amp;"/"&amp;C1947&amp;"/"&amp;D1947</f>
        <v>Diesel oil fired power plants/Gas turbine combined cycle/CHP/L</v>
      </c>
      <c r="F1947" s="103" t="str">
        <f>A1945</f>
        <v>Diesel oil fired power plants</v>
      </c>
      <c r="G1947" s="103" t="str">
        <f>B1945</f>
        <v>Gas turbine combined cycle</v>
      </c>
      <c r="H1947" s="103" t="str">
        <f>C1947</f>
        <v>CHP</v>
      </c>
      <c r="I1947" s="104" t="str">
        <f t="shared" si="94"/>
        <v>L</v>
      </c>
      <c r="J1947" s="127">
        <v>1200</v>
      </c>
      <c r="K1947" s="127">
        <v>1200</v>
      </c>
      <c r="L1947" s="127">
        <v>1200</v>
      </c>
      <c r="M1947" s="127">
        <v>1200</v>
      </c>
      <c r="N1947" s="127">
        <v>1200</v>
      </c>
      <c r="O1947" s="127">
        <v>1200</v>
      </c>
      <c r="P1947" s="127">
        <v>1200</v>
      </c>
      <c r="Q1947" s="127">
        <v>1200</v>
      </c>
      <c r="R1947" s="127">
        <v>1200</v>
      </c>
      <c r="S1947" s="127">
        <v>1200</v>
      </c>
      <c r="T1947" s="127">
        <v>1200</v>
      </c>
      <c r="U1947" s="127">
        <v>1200</v>
      </c>
      <c r="V1947" s="127">
        <v>1200</v>
      </c>
      <c r="W1947" s="127">
        <v>1200</v>
      </c>
      <c r="X1947" s="127">
        <v>1200</v>
      </c>
      <c r="Y1947" s="127">
        <v>1200</v>
      </c>
      <c r="Z1947" s="127">
        <v>1200</v>
      </c>
      <c r="AA1947" s="127">
        <v>1200</v>
      </c>
      <c r="AB1947" s="127">
        <v>1200</v>
      </c>
      <c r="AC1947" s="127">
        <v>1200</v>
      </c>
      <c r="AD1947" s="127">
        <v>1200</v>
      </c>
      <c r="AE1947" s="127">
        <v>1200</v>
      </c>
      <c r="AF1947" s="127">
        <v>1200</v>
      </c>
      <c r="AG1947" s="127">
        <v>1200</v>
      </c>
      <c r="AH1947" s="127">
        <v>1200</v>
      </c>
      <c r="AI1947" s="127">
        <v>1200</v>
      </c>
      <c r="AJ1947" s="127">
        <v>1200</v>
      </c>
      <c r="AK1947" s="127">
        <v>1200</v>
      </c>
      <c r="AL1947" s="127">
        <v>1200</v>
      </c>
      <c r="AM1947" s="127">
        <v>1200</v>
      </c>
      <c r="AN1947" s="127">
        <v>1200</v>
      </c>
      <c r="AO1947" s="127">
        <v>1200</v>
      </c>
      <c r="AP1947" s="127">
        <v>1200</v>
      </c>
      <c r="AQ1947" s="127">
        <v>1200</v>
      </c>
      <c r="AR1947" s="127">
        <v>1200</v>
      </c>
      <c r="AS1947" s="127">
        <v>1200</v>
      </c>
      <c r="AT1947" s="127">
        <v>1200</v>
      </c>
      <c r="AU1947" s="127">
        <v>1200</v>
      </c>
      <c r="AV1947" s="127">
        <v>1200</v>
      </c>
      <c r="AW1947" s="127">
        <v>1200</v>
      </c>
      <c r="AX1947" s="128">
        <v>1200</v>
      </c>
    </row>
    <row r="1948" spans="1:50">
      <c r="A1948" s="212"/>
      <c r="B1948" s="215"/>
      <c r="C1948" s="216"/>
      <c r="D1948" s="106" t="s">
        <v>25</v>
      </c>
      <c r="E1948" s="107" t="str">
        <f>A1945&amp;"/"&amp;B1945&amp;"/"&amp;C1947&amp;"/"&amp;D1948</f>
        <v>Diesel oil fired power plants/Gas turbine combined cycle/CHP/M</v>
      </c>
      <c r="F1948" s="108" t="str">
        <f>A1945</f>
        <v>Diesel oil fired power plants</v>
      </c>
      <c r="G1948" s="108" t="str">
        <f>B1945</f>
        <v>Gas turbine combined cycle</v>
      </c>
      <c r="H1948" s="108" t="str">
        <f>C1947</f>
        <v>CHP</v>
      </c>
      <c r="I1948" s="109" t="str">
        <f t="shared" si="94"/>
        <v>M</v>
      </c>
      <c r="J1948" s="129">
        <v>870</v>
      </c>
      <c r="K1948" s="129">
        <v>870</v>
      </c>
      <c r="L1948" s="129">
        <v>870</v>
      </c>
      <c r="M1948" s="129">
        <v>870</v>
      </c>
      <c r="N1948" s="129">
        <v>870</v>
      </c>
      <c r="O1948" s="129">
        <v>870</v>
      </c>
      <c r="P1948" s="129">
        <v>870</v>
      </c>
      <c r="Q1948" s="129">
        <v>870</v>
      </c>
      <c r="R1948" s="129">
        <v>870</v>
      </c>
      <c r="S1948" s="129">
        <v>870</v>
      </c>
      <c r="T1948" s="129">
        <v>870</v>
      </c>
      <c r="U1948" s="129">
        <v>870</v>
      </c>
      <c r="V1948" s="129">
        <v>870</v>
      </c>
      <c r="W1948" s="129">
        <v>870</v>
      </c>
      <c r="X1948" s="129">
        <v>870</v>
      </c>
      <c r="Y1948" s="129">
        <v>870</v>
      </c>
      <c r="Z1948" s="129">
        <v>870</v>
      </c>
      <c r="AA1948" s="129">
        <v>870</v>
      </c>
      <c r="AB1948" s="129">
        <v>870</v>
      </c>
      <c r="AC1948" s="129">
        <v>870</v>
      </c>
      <c r="AD1948" s="129">
        <v>870</v>
      </c>
      <c r="AE1948" s="129">
        <v>870</v>
      </c>
      <c r="AF1948" s="129">
        <v>870</v>
      </c>
      <c r="AG1948" s="129">
        <v>870</v>
      </c>
      <c r="AH1948" s="129">
        <v>870</v>
      </c>
      <c r="AI1948" s="129">
        <v>870</v>
      </c>
      <c r="AJ1948" s="129">
        <v>870</v>
      </c>
      <c r="AK1948" s="129">
        <v>870</v>
      </c>
      <c r="AL1948" s="129">
        <v>870</v>
      </c>
      <c r="AM1948" s="129">
        <v>870</v>
      </c>
      <c r="AN1948" s="129">
        <v>870</v>
      </c>
      <c r="AO1948" s="129">
        <v>870</v>
      </c>
      <c r="AP1948" s="129">
        <v>870</v>
      </c>
      <c r="AQ1948" s="129">
        <v>870</v>
      </c>
      <c r="AR1948" s="129">
        <v>870</v>
      </c>
      <c r="AS1948" s="129">
        <v>870</v>
      </c>
      <c r="AT1948" s="129">
        <v>870</v>
      </c>
      <c r="AU1948" s="129">
        <v>870</v>
      </c>
      <c r="AV1948" s="129">
        <v>870</v>
      </c>
      <c r="AW1948" s="129">
        <v>870</v>
      </c>
      <c r="AX1948" s="130">
        <v>870</v>
      </c>
    </row>
    <row r="1949" spans="1:50">
      <c r="A1949" s="212"/>
      <c r="B1949" s="215"/>
      <c r="C1949" s="217" t="s">
        <v>42</v>
      </c>
      <c r="D1949" s="83" t="s">
        <v>24</v>
      </c>
      <c r="E1949" s="56" t="str">
        <f>A1945&amp;"/"&amp;B1945&amp;"/"&amp;C1949&amp;"/"&amp;D1949</f>
        <v>Diesel oil fired power plants/Gas turbine combined cycle/Electricity only with CCS/L</v>
      </c>
      <c r="F1949" s="103" t="str">
        <f>A1945</f>
        <v>Diesel oil fired power plants</v>
      </c>
      <c r="G1949" s="103" t="str">
        <f>B1945</f>
        <v>Gas turbine combined cycle</v>
      </c>
      <c r="H1949" s="103" t="str">
        <f>C1949</f>
        <v>Electricity only with CCS</v>
      </c>
      <c r="I1949" s="104" t="str">
        <f t="shared" si="94"/>
        <v>L</v>
      </c>
      <c r="J1949" s="127" t="s">
        <v>99</v>
      </c>
      <c r="K1949" s="127" t="s">
        <v>99</v>
      </c>
      <c r="L1949" s="127" t="s">
        <v>99</v>
      </c>
      <c r="M1949" s="127" t="s">
        <v>99</v>
      </c>
      <c r="N1949" s="127" t="s">
        <v>99</v>
      </c>
      <c r="O1949" s="127" t="s">
        <v>99</v>
      </c>
      <c r="P1949" s="127" t="s">
        <v>99</v>
      </c>
      <c r="Q1949" s="127" t="s">
        <v>99</v>
      </c>
      <c r="R1949" s="127" t="s">
        <v>99</v>
      </c>
      <c r="S1949" s="127" t="s">
        <v>99</v>
      </c>
      <c r="T1949" s="127" t="s">
        <v>99</v>
      </c>
      <c r="U1949" s="127" t="s">
        <v>99</v>
      </c>
      <c r="V1949" s="127" t="s">
        <v>99</v>
      </c>
      <c r="W1949" s="127" t="s">
        <v>99</v>
      </c>
      <c r="X1949" s="127" t="s">
        <v>99</v>
      </c>
      <c r="Y1949" s="127" t="s">
        <v>99</v>
      </c>
      <c r="Z1949" s="127" t="s">
        <v>99</v>
      </c>
      <c r="AA1949" s="127" t="s">
        <v>99</v>
      </c>
      <c r="AB1949" s="127" t="s">
        <v>99</v>
      </c>
      <c r="AC1949" s="127" t="s">
        <v>99</v>
      </c>
      <c r="AD1949" s="127" t="s">
        <v>99</v>
      </c>
      <c r="AE1949" s="127">
        <v>1500</v>
      </c>
      <c r="AF1949" s="127">
        <v>1500</v>
      </c>
      <c r="AG1949" s="127">
        <v>1500</v>
      </c>
      <c r="AH1949" s="127">
        <v>1500</v>
      </c>
      <c r="AI1949" s="127">
        <v>1500</v>
      </c>
      <c r="AJ1949" s="127">
        <v>1500</v>
      </c>
      <c r="AK1949" s="127">
        <v>1500</v>
      </c>
      <c r="AL1949" s="127">
        <v>1500</v>
      </c>
      <c r="AM1949" s="127">
        <v>1500</v>
      </c>
      <c r="AN1949" s="127">
        <v>1500</v>
      </c>
      <c r="AO1949" s="127">
        <v>1500</v>
      </c>
      <c r="AP1949" s="127">
        <v>1500</v>
      </c>
      <c r="AQ1949" s="127">
        <v>1500</v>
      </c>
      <c r="AR1949" s="127">
        <v>1500</v>
      </c>
      <c r="AS1949" s="127">
        <v>1500</v>
      </c>
      <c r="AT1949" s="127">
        <v>1500</v>
      </c>
      <c r="AU1949" s="127">
        <v>1500</v>
      </c>
      <c r="AV1949" s="127">
        <v>1500</v>
      </c>
      <c r="AW1949" s="127">
        <v>1500</v>
      </c>
      <c r="AX1949" s="128">
        <v>1500</v>
      </c>
    </row>
    <row r="1950" spans="1:50">
      <c r="A1950" s="212"/>
      <c r="B1950" s="215"/>
      <c r="C1950" s="216"/>
      <c r="D1950" s="106" t="s">
        <v>25</v>
      </c>
      <c r="E1950" s="107" t="str">
        <f>A1945&amp;"/"&amp;B1945&amp;"/"&amp;C1949&amp;"/"&amp;D1950</f>
        <v>Diesel oil fired power plants/Gas turbine combined cycle/Electricity only with CCS/M</v>
      </c>
      <c r="F1950" s="108" t="str">
        <f>A1945</f>
        <v>Diesel oil fired power plants</v>
      </c>
      <c r="G1950" s="108" t="str">
        <f>B1945</f>
        <v>Gas turbine combined cycle</v>
      </c>
      <c r="H1950" s="108" t="str">
        <f>C1949</f>
        <v>Electricity only with CCS</v>
      </c>
      <c r="I1950" s="109" t="str">
        <f t="shared" si="94"/>
        <v>M</v>
      </c>
      <c r="J1950" s="129" t="s">
        <v>99</v>
      </c>
      <c r="K1950" s="129" t="s">
        <v>99</v>
      </c>
      <c r="L1950" s="129" t="s">
        <v>99</v>
      </c>
      <c r="M1950" s="129" t="s">
        <v>99</v>
      </c>
      <c r="N1950" s="129" t="s">
        <v>99</v>
      </c>
      <c r="O1950" s="129" t="s">
        <v>99</v>
      </c>
      <c r="P1950" s="129" t="s">
        <v>99</v>
      </c>
      <c r="Q1950" s="129" t="s">
        <v>99</v>
      </c>
      <c r="R1950" s="129" t="s">
        <v>99</v>
      </c>
      <c r="S1950" s="129" t="s">
        <v>99</v>
      </c>
      <c r="T1950" s="129" t="s">
        <v>99</v>
      </c>
      <c r="U1950" s="129" t="s">
        <v>99</v>
      </c>
      <c r="V1950" s="129" t="s">
        <v>99</v>
      </c>
      <c r="W1950" s="129" t="s">
        <v>99</v>
      </c>
      <c r="X1950" s="129" t="s">
        <v>99</v>
      </c>
      <c r="Y1950" s="129" t="s">
        <v>99</v>
      </c>
      <c r="Z1950" s="129" t="s">
        <v>99</v>
      </c>
      <c r="AA1950" s="129" t="s">
        <v>99</v>
      </c>
      <c r="AB1950" s="129" t="s">
        <v>99</v>
      </c>
      <c r="AC1950" s="129" t="s">
        <v>99</v>
      </c>
      <c r="AD1950" s="129" t="s">
        <v>99</v>
      </c>
      <c r="AE1950" s="129">
        <v>300</v>
      </c>
      <c r="AF1950" s="129">
        <v>300</v>
      </c>
      <c r="AG1950" s="129">
        <v>300</v>
      </c>
      <c r="AH1950" s="129">
        <v>300</v>
      </c>
      <c r="AI1950" s="129">
        <v>300</v>
      </c>
      <c r="AJ1950" s="129">
        <v>300</v>
      </c>
      <c r="AK1950" s="129">
        <v>300</v>
      </c>
      <c r="AL1950" s="129">
        <v>300</v>
      </c>
      <c r="AM1950" s="129">
        <v>300</v>
      </c>
      <c r="AN1950" s="129">
        <v>300</v>
      </c>
      <c r="AO1950" s="129">
        <v>300</v>
      </c>
      <c r="AP1950" s="129">
        <v>300</v>
      </c>
      <c r="AQ1950" s="129">
        <v>300</v>
      </c>
      <c r="AR1950" s="129">
        <v>300</v>
      </c>
      <c r="AS1950" s="129">
        <v>300</v>
      </c>
      <c r="AT1950" s="129">
        <v>300</v>
      </c>
      <c r="AU1950" s="129">
        <v>300</v>
      </c>
      <c r="AV1950" s="129">
        <v>300</v>
      </c>
      <c r="AW1950" s="129">
        <v>300</v>
      </c>
      <c r="AX1950" s="130">
        <v>300</v>
      </c>
    </row>
    <row r="1951" spans="1:50">
      <c r="A1951" s="212"/>
      <c r="B1951" s="215"/>
      <c r="C1951" s="217" t="s">
        <v>43</v>
      </c>
      <c r="D1951" s="52" t="s">
        <v>24</v>
      </c>
      <c r="E1951" s="86" t="str">
        <f>A1945&amp;"/"&amp;B1945&amp;"/"&amp;C1951&amp;"/"&amp;D1951</f>
        <v>Diesel oil fired power plants/Gas turbine combined cycle/CHP with CCS/L</v>
      </c>
      <c r="F1951" s="61" t="str">
        <f>A1945</f>
        <v>Diesel oil fired power plants</v>
      </c>
      <c r="G1951" s="61" t="str">
        <f>B1945</f>
        <v>Gas turbine combined cycle</v>
      </c>
      <c r="H1951" s="61" t="str">
        <f>C1951</f>
        <v>CHP with CCS</v>
      </c>
      <c r="I1951" s="84" t="str">
        <f t="shared" si="94"/>
        <v>L</v>
      </c>
      <c r="J1951" s="121" t="s">
        <v>99</v>
      </c>
      <c r="K1951" s="121" t="s">
        <v>99</v>
      </c>
      <c r="L1951" s="121" t="s">
        <v>99</v>
      </c>
      <c r="M1951" s="121" t="s">
        <v>99</v>
      </c>
      <c r="N1951" s="121" t="s">
        <v>99</v>
      </c>
      <c r="O1951" s="121" t="s">
        <v>99</v>
      </c>
      <c r="P1951" s="121" t="s">
        <v>99</v>
      </c>
      <c r="Q1951" s="121" t="s">
        <v>99</v>
      </c>
      <c r="R1951" s="121" t="s">
        <v>99</v>
      </c>
      <c r="S1951" s="121" t="s">
        <v>99</v>
      </c>
      <c r="T1951" s="121" t="s">
        <v>99</v>
      </c>
      <c r="U1951" s="121" t="s">
        <v>99</v>
      </c>
      <c r="V1951" s="121" t="s">
        <v>99</v>
      </c>
      <c r="W1951" s="121" t="s">
        <v>99</v>
      </c>
      <c r="X1951" s="121" t="s">
        <v>99</v>
      </c>
      <c r="Y1951" s="121" t="s">
        <v>99</v>
      </c>
      <c r="Z1951" s="121" t="s">
        <v>99</v>
      </c>
      <c r="AA1951" s="121" t="s">
        <v>99</v>
      </c>
      <c r="AB1951" s="121" t="s">
        <v>99</v>
      </c>
      <c r="AC1951" s="121" t="s">
        <v>99</v>
      </c>
      <c r="AD1951" s="121" t="s">
        <v>99</v>
      </c>
      <c r="AE1951" s="121">
        <v>1200</v>
      </c>
      <c r="AF1951" s="121">
        <v>1200</v>
      </c>
      <c r="AG1951" s="121">
        <v>1200</v>
      </c>
      <c r="AH1951" s="121">
        <v>1200</v>
      </c>
      <c r="AI1951" s="121">
        <v>1200</v>
      </c>
      <c r="AJ1951" s="121">
        <v>1200</v>
      </c>
      <c r="AK1951" s="121">
        <v>1200</v>
      </c>
      <c r="AL1951" s="121">
        <v>1200</v>
      </c>
      <c r="AM1951" s="121">
        <v>1200</v>
      </c>
      <c r="AN1951" s="121">
        <v>1200</v>
      </c>
      <c r="AO1951" s="121">
        <v>1200</v>
      </c>
      <c r="AP1951" s="121">
        <v>1200</v>
      </c>
      <c r="AQ1951" s="121">
        <v>1200</v>
      </c>
      <c r="AR1951" s="121">
        <v>1200</v>
      </c>
      <c r="AS1951" s="121">
        <v>1200</v>
      </c>
      <c r="AT1951" s="121">
        <v>1200</v>
      </c>
      <c r="AU1951" s="121">
        <v>1200</v>
      </c>
      <c r="AV1951" s="121">
        <v>1200</v>
      </c>
      <c r="AW1951" s="121">
        <v>1200</v>
      </c>
      <c r="AX1951" s="122">
        <v>1200</v>
      </c>
    </row>
    <row r="1952" spans="1:50">
      <c r="A1952" s="212"/>
      <c r="B1952" s="218"/>
      <c r="C1952" s="210"/>
      <c r="D1952" s="93" t="s">
        <v>25</v>
      </c>
      <c r="E1952" s="73" t="str">
        <f>A1945&amp;"/"&amp;B1945&amp;"/"&amp;C1951&amp;"/"&amp;D1952</f>
        <v>Diesel oil fired power plants/Gas turbine combined cycle/CHP with CCS/M</v>
      </c>
      <c r="F1952" s="91" t="str">
        <f>A1945</f>
        <v>Diesel oil fired power plants</v>
      </c>
      <c r="G1952" s="91" t="str">
        <f>B1945</f>
        <v>Gas turbine combined cycle</v>
      </c>
      <c r="H1952" s="91" t="str">
        <f>C1951</f>
        <v>CHP with CCS</v>
      </c>
      <c r="I1952" s="70" t="str">
        <f t="shared" si="94"/>
        <v>M</v>
      </c>
      <c r="J1952" s="123" t="s">
        <v>99</v>
      </c>
      <c r="K1952" s="123" t="s">
        <v>99</v>
      </c>
      <c r="L1952" s="123" t="s">
        <v>99</v>
      </c>
      <c r="M1952" s="123" t="s">
        <v>99</v>
      </c>
      <c r="N1952" s="123" t="s">
        <v>99</v>
      </c>
      <c r="O1952" s="123" t="s">
        <v>99</v>
      </c>
      <c r="P1952" s="123" t="s">
        <v>99</v>
      </c>
      <c r="Q1952" s="123" t="s">
        <v>99</v>
      </c>
      <c r="R1952" s="123" t="s">
        <v>99</v>
      </c>
      <c r="S1952" s="123" t="s">
        <v>99</v>
      </c>
      <c r="T1952" s="123" t="s">
        <v>99</v>
      </c>
      <c r="U1952" s="123" t="s">
        <v>99</v>
      </c>
      <c r="V1952" s="123" t="s">
        <v>99</v>
      </c>
      <c r="W1952" s="123" t="s">
        <v>99</v>
      </c>
      <c r="X1952" s="123" t="s">
        <v>99</v>
      </c>
      <c r="Y1952" s="123" t="s">
        <v>99</v>
      </c>
      <c r="Z1952" s="123" t="s">
        <v>99</v>
      </c>
      <c r="AA1952" s="123" t="s">
        <v>99</v>
      </c>
      <c r="AB1952" s="123" t="s">
        <v>99</v>
      </c>
      <c r="AC1952" s="123" t="s">
        <v>99</v>
      </c>
      <c r="AD1952" s="123" t="s">
        <v>99</v>
      </c>
      <c r="AE1952" s="123">
        <v>870</v>
      </c>
      <c r="AF1952" s="123">
        <v>870</v>
      </c>
      <c r="AG1952" s="123">
        <v>870</v>
      </c>
      <c r="AH1952" s="123">
        <v>870</v>
      </c>
      <c r="AI1952" s="123">
        <v>870</v>
      </c>
      <c r="AJ1952" s="123">
        <v>870</v>
      </c>
      <c r="AK1952" s="123">
        <v>870</v>
      </c>
      <c r="AL1952" s="123">
        <v>870</v>
      </c>
      <c r="AM1952" s="123">
        <v>870</v>
      </c>
      <c r="AN1952" s="123">
        <v>870</v>
      </c>
      <c r="AO1952" s="123">
        <v>870</v>
      </c>
      <c r="AP1952" s="123">
        <v>870</v>
      </c>
      <c r="AQ1952" s="123">
        <v>870</v>
      </c>
      <c r="AR1952" s="123">
        <v>870</v>
      </c>
      <c r="AS1952" s="123">
        <v>870</v>
      </c>
      <c r="AT1952" s="123">
        <v>870</v>
      </c>
      <c r="AU1952" s="123">
        <v>870</v>
      </c>
      <c r="AV1952" s="123">
        <v>870</v>
      </c>
      <c r="AW1952" s="123">
        <v>870</v>
      </c>
      <c r="AX1952" s="124">
        <v>870</v>
      </c>
    </row>
    <row r="1953" spans="1:50">
      <c r="A1953" s="212"/>
      <c r="B1953" s="214" t="s">
        <v>51</v>
      </c>
      <c r="C1953" s="209" t="s">
        <v>36</v>
      </c>
      <c r="D1953" s="67" t="s">
        <v>24</v>
      </c>
      <c r="E1953" s="87" t="str">
        <f>A1945&amp;"/"&amp;B1953&amp;"/"&amp;C1953&amp;"/"&amp;D1953</f>
        <v>Diesel oil fired power plants/Gas turbine /Electricity only/L</v>
      </c>
      <c r="F1953" s="55" t="str">
        <f>A1945</f>
        <v>Diesel oil fired power plants</v>
      </c>
      <c r="G1953" s="55" t="str">
        <f>B1953</f>
        <v xml:space="preserve">Gas turbine </v>
      </c>
      <c r="H1953" s="55" t="str">
        <f>C1953</f>
        <v>Electricity only</v>
      </c>
      <c r="I1953" s="85" t="str">
        <f t="shared" si="94"/>
        <v>L</v>
      </c>
      <c r="J1953" s="125">
        <v>1200</v>
      </c>
      <c r="K1953" s="125">
        <v>1200</v>
      </c>
      <c r="L1953" s="125">
        <v>1200</v>
      </c>
      <c r="M1953" s="125">
        <v>1200</v>
      </c>
      <c r="N1953" s="125">
        <v>1200</v>
      </c>
      <c r="O1953" s="125">
        <v>1200</v>
      </c>
      <c r="P1953" s="125">
        <v>1200</v>
      </c>
      <c r="Q1953" s="125">
        <v>1200</v>
      </c>
      <c r="R1953" s="125">
        <v>1200</v>
      </c>
      <c r="S1953" s="125">
        <v>1200</v>
      </c>
      <c r="T1953" s="125">
        <v>1200</v>
      </c>
      <c r="U1953" s="125">
        <v>1200</v>
      </c>
      <c r="V1953" s="125">
        <v>1200</v>
      </c>
      <c r="W1953" s="125">
        <v>1200</v>
      </c>
      <c r="X1953" s="125">
        <v>1200</v>
      </c>
      <c r="Y1953" s="125">
        <v>1200</v>
      </c>
      <c r="Z1953" s="125">
        <v>1200</v>
      </c>
      <c r="AA1953" s="125">
        <v>1200</v>
      </c>
      <c r="AB1953" s="125">
        <v>1200</v>
      </c>
      <c r="AC1953" s="125">
        <v>1200</v>
      </c>
      <c r="AD1953" s="125">
        <v>1200</v>
      </c>
      <c r="AE1953" s="125">
        <v>1200</v>
      </c>
      <c r="AF1953" s="125">
        <v>1200</v>
      </c>
      <c r="AG1953" s="125">
        <v>1200</v>
      </c>
      <c r="AH1953" s="125">
        <v>1200</v>
      </c>
      <c r="AI1953" s="125">
        <v>1200</v>
      </c>
      <c r="AJ1953" s="125">
        <v>1200</v>
      </c>
      <c r="AK1953" s="125">
        <v>1200</v>
      </c>
      <c r="AL1953" s="125">
        <v>1200</v>
      </c>
      <c r="AM1953" s="125">
        <v>1200</v>
      </c>
      <c r="AN1953" s="125">
        <v>1200</v>
      </c>
      <c r="AO1953" s="125">
        <v>1200</v>
      </c>
      <c r="AP1953" s="125">
        <v>1200</v>
      </c>
      <c r="AQ1953" s="125">
        <v>1200</v>
      </c>
      <c r="AR1953" s="125">
        <v>1200</v>
      </c>
      <c r="AS1953" s="125">
        <v>1200</v>
      </c>
      <c r="AT1953" s="125">
        <v>1200</v>
      </c>
      <c r="AU1953" s="125">
        <v>1200</v>
      </c>
      <c r="AV1953" s="125">
        <v>1200</v>
      </c>
      <c r="AW1953" s="125">
        <v>1200</v>
      </c>
      <c r="AX1953" s="126">
        <v>1200</v>
      </c>
    </row>
    <row r="1954" spans="1:50">
      <c r="A1954" s="212"/>
      <c r="B1954" s="215"/>
      <c r="C1954" s="206"/>
      <c r="D1954" s="52" t="s">
        <v>25</v>
      </c>
      <c r="E1954" s="86" t="str">
        <f>A1945&amp;"/"&amp;B1953&amp;"/"&amp;C1953&amp;"/"&amp;D1954</f>
        <v>Diesel oil fired power plants/Gas turbine /Electricity only/M</v>
      </c>
      <c r="F1954" s="61" t="str">
        <f>A1945</f>
        <v>Diesel oil fired power plants</v>
      </c>
      <c r="G1954" s="61" t="str">
        <f>B1953</f>
        <v xml:space="preserve">Gas turbine </v>
      </c>
      <c r="H1954" s="61" t="str">
        <f>C1953</f>
        <v>Electricity only</v>
      </c>
      <c r="I1954" s="84" t="str">
        <f t="shared" si="94"/>
        <v>M</v>
      </c>
      <c r="J1954" s="121">
        <v>600</v>
      </c>
      <c r="K1954" s="121">
        <v>600</v>
      </c>
      <c r="L1954" s="121">
        <v>600</v>
      </c>
      <c r="M1954" s="121">
        <v>600</v>
      </c>
      <c r="N1954" s="121">
        <v>600</v>
      </c>
      <c r="O1954" s="121">
        <v>600</v>
      </c>
      <c r="P1954" s="121">
        <v>600</v>
      </c>
      <c r="Q1954" s="121">
        <v>600</v>
      </c>
      <c r="R1954" s="121">
        <v>600</v>
      </c>
      <c r="S1954" s="121">
        <v>600</v>
      </c>
      <c r="T1954" s="121">
        <v>600</v>
      </c>
      <c r="U1954" s="121">
        <v>600</v>
      </c>
      <c r="V1954" s="121">
        <v>600</v>
      </c>
      <c r="W1954" s="121">
        <v>600</v>
      </c>
      <c r="X1954" s="121">
        <v>600</v>
      </c>
      <c r="Y1954" s="121">
        <v>600</v>
      </c>
      <c r="Z1954" s="121">
        <v>600</v>
      </c>
      <c r="AA1954" s="121">
        <v>600</v>
      </c>
      <c r="AB1954" s="121">
        <v>600</v>
      </c>
      <c r="AC1954" s="121">
        <v>600</v>
      </c>
      <c r="AD1954" s="121">
        <v>600</v>
      </c>
      <c r="AE1954" s="121">
        <v>600</v>
      </c>
      <c r="AF1954" s="121">
        <v>600</v>
      </c>
      <c r="AG1954" s="121">
        <v>600</v>
      </c>
      <c r="AH1954" s="121">
        <v>600</v>
      </c>
      <c r="AI1954" s="121">
        <v>600</v>
      </c>
      <c r="AJ1954" s="121">
        <v>600</v>
      </c>
      <c r="AK1954" s="121">
        <v>600</v>
      </c>
      <c r="AL1954" s="121">
        <v>600</v>
      </c>
      <c r="AM1954" s="121">
        <v>600</v>
      </c>
      <c r="AN1954" s="121">
        <v>600</v>
      </c>
      <c r="AO1954" s="121">
        <v>600</v>
      </c>
      <c r="AP1954" s="121">
        <v>600</v>
      </c>
      <c r="AQ1954" s="121">
        <v>600</v>
      </c>
      <c r="AR1954" s="121">
        <v>600</v>
      </c>
      <c r="AS1954" s="121">
        <v>600</v>
      </c>
      <c r="AT1954" s="121">
        <v>600</v>
      </c>
      <c r="AU1954" s="121">
        <v>600</v>
      </c>
      <c r="AV1954" s="121">
        <v>600</v>
      </c>
      <c r="AW1954" s="121">
        <v>600</v>
      </c>
      <c r="AX1954" s="122">
        <v>600</v>
      </c>
    </row>
    <row r="1955" spans="1:50">
      <c r="A1955" s="212"/>
      <c r="B1955" s="215"/>
      <c r="C1955" s="206"/>
      <c r="D1955" s="52" t="s">
        <v>38</v>
      </c>
      <c r="E1955" s="86" t="str">
        <f>A1945&amp;"/"&amp;B1953&amp;"/"&amp;C1953&amp;"/"&amp;D1955</f>
        <v>Diesel oil fired power plants/Gas turbine /Electricity only/S</v>
      </c>
      <c r="F1955" s="61" t="str">
        <f>A1945</f>
        <v>Diesel oil fired power plants</v>
      </c>
      <c r="G1955" s="61" t="str">
        <f>B1953</f>
        <v xml:space="preserve">Gas turbine </v>
      </c>
      <c r="H1955" s="61" t="str">
        <f>C1953</f>
        <v>Electricity only</v>
      </c>
      <c r="I1955" s="84" t="str">
        <f t="shared" si="94"/>
        <v>S</v>
      </c>
      <c r="J1955" s="121">
        <v>300</v>
      </c>
      <c r="K1955" s="121">
        <v>300</v>
      </c>
      <c r="L1955" s="121">
        <v>300</v>
      </c>
      <c r="M1955" s="121">
        <v>300</v>
      </c>
      <c r="N1955" s="121">
        <v>300</v>
      </c>
      <c r="O1955" s="121">
        <v>300</v>
      </c>
      <c r="P1955" s="121">
        <v>300</v>
      </c>
      <c r="Q1955" s="121">
        <v>300</v>
      </c>
      <c r="R1955" s="121">
        <v>300</v>
      </c>
      <c r="S1955" s="121">
        <v>300</v>
      </c>
      <c r="T1955" s="121">
        <v>300</v>
      </c>
      <c r="U1955" s="121">
        <v>300</v>
      </c>
      <c r="V1955" s="121">
        <v>300</v>
      </c>
      <c r="W1955" s="121">
        <v>300</v>
      </c>
      <c r="X1955" s="121">
        <v>300</v>
      </c>
      <c r="Y1955" s="121">
        <v>300</v>
      </c>
      <c r="Z1955" s="121">
        <v>300</v>
      </c>
      <c r="AA1955" s="121">
        <v>300</v>
      </c>
      <c r="AB1955" s="121">
        <v>300</v>
      </c>
      <c r="AC1955" s="121">
        <v>300</v>
      </c>
      <c r="AD1955" s="121">
        <v>300</v>
      </c>
      <c r="AE1955" s="121">
        <v>300</v>
      </c>
      <c r="AF1955" s="121">
        <v>300</v>
      </c>
      <c r="AG1955" s="121">
        <v>300</v>
      </c>
      <c r="AH1955" s="121">
        <v>300</v>
      </c>
      <c r="AI1955" s="121">
        <v>300</v>
      </c>
      <c r="AJ1955" s="121">
        <v>300</v>
      </c>
      <c r="AK1955" s="121">
        <v>300</v>
      </c>
      <c r="AL1955" s="121">
        <v>300</v>
      </c>
      <c r="AM1955" s="121">
        <v>300</v>
      </c>
      <c r="AN1955" s="121">
        <v>300</v>
      </c>
      <c r="AO1955" s="121">
        <v>300</v>
      </c>
      <c r="AP1955" s="121">
        <v>300</v>
      </c>
      <c r="AQ1955" s="121">
        <v>300</v>
      </c>
      <c r="AR1955" s="121">
        <v>300</v>
      </c>
      <c r="AS1955" s="121">
        <v>300</v>
      </c>
      <c r="AT1955" s="121">
        <v>300</v>
      </c>
      <c r="AU1955" s="121">
        <v>300</v>
      </c>
      <c r="AV1955" s="121">
        <v>300</v>
      </c>
      <c r="AW1955" s="121">
        <v>300</v>
      </c>
      <c r="AX1955" s="122">
        <v>300</v>
      </c>
    </row>
    <row r="1956" spans="1:50">
      <c r="A1956" s="212"/>
      <c r="B1956" s="215"/>
      <c r="C1956" s="216"/>
      <c r="D1956" s="52" t="s">
        <v>47</v>
      </c>
      <c r="E1956" s="86" t="str">
        <f>A1945&amp;"/"&amp;B1953&amp;"/"&amp;C1953&amp;"/"&amp;D1956</f>
        <v>Diesel oil fired power plants/Gas turbine /Electricity only/XS</v>
      </c>
      <c r="F1956" s="61" t="str">
        <f>A1945</f>
        <v>Diesel oil fired power plants</v>
      </c>
      <c r="G1956" s="61" t="str">
        <f>B1953</f>
        <v xml:space="preserve">Gas turbine </v>
      </c>
      <c r="H1956" s="61" t="str">
        <f>C1953</f>
        <v>Electricity only</v>
      </c>
      <c r="I1956" s="84" t="str">
        <f t="shared" si="94"/>
        <v>XS</v>
      </c>
      <c r="J1956" s="121">
        <v>15</v>
      </c>
      <c r="K1956" s="121">
        <v>15</v>
      </c>
      <c r="L1956" s="121">
        <v>15</v>
      </c>
      <c r="M1956" s="121">
        <v>15</v>
      </c>
      <c r="N1956" s="121">
        <v>15</v>
      </c>
      <c r="O1956" s="121">
        <v>15</v>
      </c>
      <c r="P1956" s="121">
        <v>15</v>
      </c>
      <c r="Q1956" s="121">
        <v>15</v>
      </c>
      <c r="R1956" s="121">
        <v>15</v>
      </c>
      <c r="S1956" s="121">
        <v>15</v>
      </c>
      <c r="T1956" s="121">
        <v>15</v>
      </c>
      <c r="U1956" s="121">
        <v>15</v>
      </c>
      <c r="V1956" s="121">
        <v>15</v>
      </c>
      <c r="W1956" s="121">
        <v>15</v>
      </c>
      <c r="X1956" s="121">
        <v>15</v>
      </c>
      <c r="Y1956" s="121">
        <v>15</v>
      </c>
      <c r="Z1956" s="121">
        <v>15</v>
      </c>
      <c r="AA1956" s="121">
        <v>15</v>
      </c>
      <c r="AB1956" s="121">
        <v>15</v>
      </c>
      <c r="AC1956" s="121">
        <v>15</v>
      </c>
      <c r="AD1956" s="121">
        <v>15</v>
      </c>
      <c r="AE1956" s="121">
        <v>15</v>
      </c>
      <c r="AF1956" s="121">
        <v>15</v>
      </c>
      <c r="AG1956" s="121">
        <v>15</v>
      </c>
      <c r="AH1956" s="121">
        <v>15</v>
      </c>
      <c r="AI1956" s="121">
        <v>15</v>
      </c>
      <c r="AJ1956" s="121">
        <v>15</v>
      </c>
      <c r="AK1956" s="121">
        <v>15</v>
      </c>
      <c r="AL1956" s="121">
        <v>15</v>
      </c>
      <c r="AM1956" s="121">
        <v>15</v>
      </c>
      <c r="AN1956" s="121">
        <v>15</v>
      </c>
      <c r="AO1956" s="121">
        <v>15</v>
      </c>
      <c r="AP1956" s="121">
        <v>15</v>
      </c>
      <c r="AQ1956" s="121">
        <v>15</v>
      </c>
      <c r="AR1956" s="121">
        <v>15</v>
      </c>
      <c r="AS1956" s="121">
        <v>15</v>
      </c>
      <c r="AT1956" s="121">
        <v>15</v>
      </c>
      <c r="AU1956" s="121">
        <v>15</v>
      </c>
      <c r="AV1956" s="121">
        <v>15</v>
      </c>
      <c r="AW1956" s="121">
        <v>15</v>
      </c>
      <c r="AX1956" s="122">
        <v>15</v>
      </c>
    </row>
    <row r="1957" spans="1:50">
      <c r="A1957" s="212"/>
      <c r="B1957" s="215"/>
      <c r="C1957" s="217" t="s">
        <v>26</v>
      </c>
      <c r="D1957" s="83" t="s">
        <v>24</v>
      </c>
      <c r="E1957" s="56" t="str">
        <f>A1945&amp;"/"&amp;B1953&amp;"/"&amp;C1957&amp;"/"&amp;D1957</f>
        <v>Diesel oil fired power plants/Gas turbine /CHP/L</v>
      </c>
      <c r="F1957" s="103" t="str">
        <f>A1945</f>
        <v>Diesel oil fired power plants</v>
      </c>
      <c r="G1957" s="103" t="str">
        <f>B1953</f>
        <v xml:space="preserve">Gas turbine </v>
      </c>
      <c r="H1957" s="103" t="str">
        <f>C1957</f>
        <v>CHP</v>
      </c>
      <c r="I1957" s="104" t="str">
        <f t="shared" si="94"/>
        <v>L</v>
      </c>
      <c r="J1957" s="127">
        <v>1260</v>
      </c>
      <c r="K1957" s="127">
        <v>1260</v>
      </c>
      <c r="L1957" s="127">
        <v>1260</v>
      </c>
      <c r="M1957" s="127">
        <v>1260</v>
      </c>
      <c r="N1957" s="127">
        <v>1260</v>
      </c>
      <c r="O1957" s="127">
        <v>1260</v>
      </c>
      <c r="P1957" s="127">
        <v>1260</v>
      </c>
      <c r="Q1957" s="127">
        <v>1260</v>
      </c>
      <c r="R1957" s="127">
        <v>1260</v>
      </c>
      <c r="S1957" s="127">
        <v>1260</v>
      </c>
      <c r="T1957" s="127">
        <v>1260</v>
      </c>
      <c r="U1957" s="127">
        <v>1260</v>
      </c>
      <c r="V1957" s="127">
        <v>1260</v>
      </c>
      <c r="W1957" s="127">
        <v>1260</v>
      </c>
      <c r="X1957" s="127">
        <v>1260</v>
      </c>
      <c r="Y1957" s="127">
        <v>1260</v>
      </c>
      <c r="Z1957" s="127">
        <v>1260</v>
      </c>
      <c r="AA1957" s="127">
        <v>1260</v>
      </c>
      <c r="AB1957" s="127">
        <v>1260</v>
      </c>
      <c r="AC1957" s="127">
        <v>1260</v>
      </c>
      <c r="AD1957" s="127">
        <v>1260</v>
      </c>
      <c r="AE1957" s="127">
        <v>1260</v>
      </c>
      <c r="AF1957" s="127">
        <v>1260</v>
      </c>
      <c r="AG1957" s="127">
        <v>1260</v>
      </c>
      <c r="AH1957" s="127">
        <v>1260</v>
      </c>
      <c r="AI1957" s="127">
        <v>1260</v>
      </c>
      <c r="AJ1957" s="127">
        <v>1260</v>
      </c>
      <c r="AK1957" s="127">
        <v>1260</v>
      </c>
      <c r="AL1957" s="127">
        <v>1260</v>
      </c>
      <c r="AM1957" s="127">
        <v>1260</v>
      </c>
      <c r="AN1957" s="127">
        <v>1260</v>
      </c>
      <c r="AO1957" s="127">
        <v>1260</v>
      </c>
      <c r="AP1957" s="127">
        <v>1260</v>
      </c>
      <c r="AQ1957" s="127">
        <v>1260</v>
      </c>
      <c r="AR1957" s="127">
        <v>1260</v>
      </c>
      <c r="AS1957" s="127">
        <v>1260</v>
      </c>
      <c r="AT1957" s="127">
        <v>1260</v>
      </c>
      <c r="AU1957" s="127">
        <v>1260</v>
      </c>
      <c r="AV1957" s="127">
        <v>1260</v>
      </c>
      <c r="AW1957" s="127">
        <v>1260</v>
      </c>
      <c r="AX1957" s="128">
        <v>1260</v>
      </c>
    </row>
    <row r="1958" spans="1:50">
      <c r="A1958" s="212"/>
      <c r="B1958" s="215"/>
      <c r="C1958" s="206"/>
      <c r="D1958" s="52" t="s">
        <v>25</v>
      </c>
      <c r="E1958" s="86" t="str">
        <f>A1945&amp;"/"&amp;B1953&amp;"/"&amp;C1957&amp;"/"&amp;D1958</f>
        <v>Diesel oil fired power plants/Gas turbine /CHP/M</v>
      </c>
      <c r="F1958" s="61" t="str">
        <f>A1945</f>
        <v>Diesel oil fired power plants</v>
      </c>
      <c r="G1958" s="61" t="str">
        <f>B1953</f>
        <v xml:space="preserve">Gas turbine </v>
      </c>
      <c r="H1958" s="61" t="str">
        <f>C1957</f>
        <v>CHP</v>
      </c>
      <c r="I1958" s="84" t="str">
        <f t="shared" si="94"/>
        <v>M</v>
      </c>
      <c r="J1958" s="121">
        <v>630</v>
      </c>
      <c r="K1958" s="121">
        <v>630</v>
      </c>
      <c r="L1958" s="121">
        <v>630</v>
      </c>
      <c r="M1958" s="121">
        <v>630</v>
      </c>
      <c r="N1958" s="121">
        <v>630</v>
      </c>
      <c r="O1958" s="121">
        <v>630</v>
      </c>
      <c r="P1958" s="121">
        <v>630</v>
      </c>
      <c r="Q1958" s="121">
        <v>630</v>
      </c>
      <c r="R1958" s="121">
        <v>630</v>
      </c>
      <c r="S1958" s="121">
        <v>630</v>
      </c>
      <c r="T1958" s="121">
        <v>630</v>
      </c>
      <c r="U1958" s="121">
        <v>630</v>
      </c>
      <c r="V1958" s="121">
        <v>630</v>
      </c>
      <c r="W1958" s="121">
        <v>630</v>
      </c>
      <c r="X1958" s="121">
        <v>630</v>
      </c>
      <c r="Y1958" s="121">
        <v>630</v>
      </c>
      <c r="Z1958" s="121">
        <v>630</v>
      </c>
      <c r="AA1958" s="121">
        <v>630</v>
      </c>
      <c r="AB1958" s="121">
        <v>630</v>
      </c>
      <c r="AC1958" s="121">
        <v>630</v>
      </c>
      <c r="AD1958" s="121">
        <v>630</v>
      </c>
      <c r="AE1958" s="121">
        <v>630</v>
      </c>
      <c r="AF1958" s="121">
        <v>630</v>
      </c>
      <c r="AG1958" s="121">
        <v>630</v>
      </c>
      <c r="AH1958" s="121">
        <v>630</v>
      </c>
      <c r="AI1958" s="121">
        <v>630</v>
      </c>
      <c r="AJ1958" s="121">
        <v>630</v>
      </c>
      <c r="AK1958" s="121">
        <v>630</v>
      </c>
      <c r="AL1958" s="121">
        <v>630</v>
      </c>
      <c r="AM1958" s="121">
        <v>630</v>
      </c>
      <c r="AN1958" s="121">
        <v>630</v>
      </c>
      <c r="AO1958" s="121">
        <v>630</v>
      </c>
      <c r="AP1958" s="121">
        <v>630</v>
      </c>
      <c r="AQ1958" s="121">
        <v>630</v>
      </c>
      <c r="AR1958" s="121">
        <v>630</v>
      </c>
      <c r="AS1958" s="121">
        <v>630</v>
      </c>
      <c r="AT1958" s="121">
        <v>630</v>
      </c>
      <c r="AU1958" s="121">
        <v>630</v>
      </c>
      <c r="AV1958" s="121">
        <v>630</v>
      </c>
      <c r="AW1958" s="121">
        <v>630</v>
      </c>
      <c r="AX1958" s="122">
        <v>630</v>
      </c>
    </row>
    <row r="1959" spans="1:50">
      <c r="A1959" s="212"/>
      <c r="B1959" s="215"/>
      <c r="C1959" s="206"/>
      <c r="D1959" s="52" t="s">
        <v>38</v>
      </c>
      <c r="E1959" s="86" t="str">
        <f>A1945&amp;"/"&amp;B1953&amp;"/"&amp;C1957&amp;"/"&amp;D1959</f>
        <v>Diesel oil fired power plants/Gas turbine /CHP/S</v>
      </c>
      <c r="F1959" s="61" t="str">
        <f>A1945</f>
        <v>Diesel oil fired power plants</v>
      </c>
      <c r="G1959" s="61" t="str">
        <f>B1953</f>
        <v xml:space="preserve">Gas turbine </v>
      </c>
      <c r="H1959" s="61" t="str">
        <f>C1957</f>
        <v>CHP</v>
      </c>
      <c r="I1959" s="84" t="str">
        <f t="shared" si="94"/>
        <v>S</v>
      </c>
      <c r="J1959" s="121">
        <v>315</v>
      </c>
      <c r="K1959" s="121">
        <v>315</v>
      </c>
      <c r="L1959" s="121">
        <v>315</v>
      </c>
      <c r="M1959" s="121">
        <v>315</v>
      </c>
      <c r="N1959" s="121">
        <v>315</v>
      </c>
      <c r="O1959" s="121">
        <v>315</v>
      </c>
      <c r="P1959" s="121">
        <v>315</v>
      </c>
      <c r="Q1959" s="121">
        <v>315</v>
      </c>
      <c r="R1959" s="121">
        <v>315</v>
      </c>
      <c r="S1959" s="121">
        <v>315</v>
      </c>
      <c r="T1959" s="121">
        <v>315</v>
      </c>
      <c r="U1959" s="121">
        <v>315</v>
      </c>
      <c r="V1959" s="121">
        <v>315</v>
      </c>
      <c r="W1959" s="121">
        <v>315</v>
      </c>
      <c r="X1959" s="121">
        <v>315</v>
      </c>
      <c r="Y1959" s="121">
        <v>315</v>
      </c>
      <c r="Z1959" s="121">
        <v>315</v>
      </c>
      <c r="AA1959" s="121">
        <v>315</v>
      </c>
      <c r="AB1959" s="121">
        <v>315</v>
      </c>
      <c r="AC1959" s="121">
        <v>315</v>
      </c>
      <c r="AD1959" s="121">
        <v>315</v>
      </c>
      <c r="AE1959" s="121">
        <v>315</v>
      </c>
      <c r="AF1959" s="121">
        <v>315</v>
      </c>
      <c r="AG1959" s="121">
        <v>315</v>
      </c>
      <c r="AH1959" s="121">
        <v>315</v>
      </c>
      <c r="AI1959" s="121">
        <v>315</v>
      </c>
      <c r="AJ1959" s="121">
        <v>315</v>
      </c>
      <c r="AK1959" s="121">
        <v>315</v>
      </c>
      <c r="AL1959" s="121">
        <v>315</v>
      </c>
      <c r="AM1959" s="121">
        <v>315</v>
      </c>
      <c r="AN1959" s="121">
        <v>315</v>
      </c>
      <c r="AO1959" s="121">
        <v>315</v>
      </c>
      <c r="AP1959" s="121">
        <v>315</v>
      </c>
      <c r="AQ1959" s="121">
        <v>315</v>
      </c>
      <c r="AR1959" s="121">
        <v>315</v>
      </c>
      <c r="AS1959" s="121">
        <v>315</v>
      </c>
      <c r="AT1959" s="121">
        <v>315</v>
      </c>
      <c r="AU1959" s="121">
        <v>315</v>
      </c>
      <c r="AV1959" s="121">
        <v>315</v>
      </c>
      <c r="AW1959" s="121">
        <v>315</v>
      </c>
      <c r="AX1959" s="122">
        <v>315</v>
      </c>
    </row>
    <row r="1960" spans="1:50">
      <c r="A1960" s="212"/>
      <c r="B1960" s="215"/>
      <c r="C1960" s="216"/>
      <c r="D1960" s="106" t="s">
        <v>47</v>
      </c>
      <c r="E1960" s="107" t="str">
        <f>A1945&amp;"/"&amp;B1953&amp;"/"&amp;C1957&amp;"/"&amp;D1960</f>
        <v>Diesel oil fired power plants/Gas turbine /CHP/XS</v>
      </c>
      <c r="F1960" s="108" t="str">
        <f>A1945</f>
        <v>Diesel oil fired power plants</v>
      </c>
      <c r="G1960" s="108" t="str">
        <f>B1953</f>
        <v xml:space="preserve">Gas turbine </v>
      </c>
      <c r="H1960" s="108" t="str">
        <f>C1957</f>
        <v>CHP</v>
      </c>
      <c r="I1960" s="109" t="str">
        <f t="shared" si="94"/>
        <v>XS</v>
      </c>
      <c r="J1960" s="129">
        <v>47.25</v>
      </c>
      <c r="K1960" s="129">
        <v>47.25</v>
      </c>
      <c r="L1960" s="129">
        <v>47.25</v>
      </c>
      <c r="M1960" s="129">
        <v>47.25</v>
      </c>
      <c r="N1960" s="129">
        <v>47.25</v>
      </c>
      <c r="O1960" s="129">
        <v>47.25</v>
      </c>
      <c r="P1960" s="129">
        <v>47.25</v>
      </c>
      <c r="Q1960" s="129">
        <v>47.25</v>
      </c>
      <c r="R1960" s="129">
        <v>47.25</v>
      </c>
      <c r="S1960" s="129">
        <v>47.25</v>
      </c>
      <c r="T1960" s="129">
        <v>47.25</v>
      </c>
      <c r="U1960" s="129">
        <v>47.25</v>
      </c>
      <c r="V1960" s="129">
        <v>47.25</v>
      </c>
      <c r="W1960" s="129">
        <v>47.25</v>
      </c>
      <c r="X1960" s="129">
        <v>47.25</v>
      </c>
      <c r="Y1960" s="129">
        <v>47.25</v>
      </c>
      <c r="Z1960" s="129">
        <v>47.25</v>
      </c>
      <c r="AA1960" s="129">
        <v>47.25</v>
      </c>
      <c r="AB1960" s="129">
        <v>47.25</v>
      </c>
      <c r="AC1960" s="129">
        <v>47.25</v>
      </c>
      <c r="AD1960" s="129">
        <v>47.25</v>
      </c>
      <c r="AE1960" s="129">
        <v>47.25</v>
      </c>
      <c r="AF1960" s="129">
        <v>47.25</v>
      </c>
      <c r="AG1960" s="129">
        <v>47.25</v>
      </c>
      <c r="AH1960" s="129">
        <v>47.25</v>
      </c>
      <c r="AI1960" s="129">
        <v>47.25</v>
      </c>
      <c r="AJ1960" s="129">
        <v>47.25</v>
      </c>
      <c r="AK1960" s="129">
        <v>47.25</v>
      </c>
      <c r="AL1960" s="129">
        <v>47.25</v>
      </c>
      <c r="AM1960" s="129">
        <v>47.25</v>
      </c>
      <c r="AN1960" s="129">
        <v>47.25</v>
      </c>
      <c r="AO1960" s="129">
        <v>47.25</v>
      </c>
      <c r="AP1960" s="129">
        <v>47.25</v>
      </c>
      <c r="AQ1960" s="129">
        <v>47.25</v>
      </c>
      <c r="AR1960" s="129">
        <v>47.25</v>
      </c>
      <c r="AS1960" s="129">
        <v>47.25</v>
      </c>
      <c r="AT1960" s="129">
        <v>47.25</v>
      </c>
      <c r="AU1960" s="129">
        <v>47.25</v>
      </c>
      <c r="AV1960" s="129">
        <v>47.25</v>
      </c>
      <c r="AW1960" s="129">
        <v>47.25</v>
      </c>
      <c r="AX1960" s="130">
        <v>47.25</v>
      </c>
    </row>
    <row r="1961" spans="1:50">
      <c r="A1961" s="212"/>
      <c r="B1961" s="215"/>
      <c r="C1961" s="217" t="s">
        <v>42</v>
      </c>
      <c r="D1961" s="83" t="s">
        <v>24</v>
      </c>
      <c r="E1961" s="56" t="str">
        <f>A1945&amp;"/"&amp;B1953&amp;"/"&amp;C1961&amp;"/"&amp;D1961</f>
        <v>Diesel oil fired power plants/Gas turbine /Electricity only with CCS/L</v>
      </c>
      <c r="F1961" s="103" t="str">
        <f>A1945</f>
        <v>Diesel oil fired power plants</v>
      </c>
      <c r="G1961" s="103" t="str">
        <f>B1953</f>
        <v xml:space="preserve">Gas turbine </v>
      </c>
      <c r="H1961" s="103" t="str">
        <f>C1961</f>
        <v>Electricity only with CCS</v>
      </c>
      <c r="I1961" s="104" t="str">
        <f t="shared" si="94"/>
        <v>L</v>
      </c>
      <c r="J1961" s="127" t="s">
        <v>99</v>
      </c>
      <c r="K1961" s="127" t="s">
        <v>99</v>
      </c>
      <c r="L1961" s="127" t="s">
        <v>99</v>
      </c>
      <c r="M1961" s="127" t="s">
        <v>99</v>
      </c>
      <c r="N1961" s="127" t="s">
        <v>99</v>
      </c>
      <c r="O1961" s="127" t="s">
        <v>99</v>
      </c>
      <c r="P1961" s="127" t="s">
        <v>99</v>
      </c>
      <c r="Q1961" s="127" t="s">
        <v>99</v>
      </c>
      <c r="R1961" s="127" t="s">
        <v>99</v>
      </c>
      <c r="S1961" s="127" t="s">
        <v>99</v>
      </c>
      <c r="T1961" s="127" t="s">
        <v>99</v>
      </c>
      <c r="U1961" s="127" t="s">
        <v>99</v>
      </c>
      <c r="V1961" s="127" t="s">
        <v>99</v>
      </c>
      <c r="W1961" s="127" t="s">
        <v>99</v>
      </c>
      <c r="X1961" s="127" t="s">
        <v>99</v>
      </c>
      <c r="Y1961" s="127" t="s">
        <v>99</v>
      </c>
      <c r="Z1961" s="127" t="s">
        <v>99</v>
      </c>
      <c r="AA1961" s="127" t="s">
        <v>99</v>
      </c>
      <c r="AB1961" s="127" t="s">
        <v>99</v>
      </c>
      <c r="AC1961" s="127" t="s">
        <v>99</v>
      </c>
      <c r="AD1961" s="127" t="s">
        <v>99</v>
      </c>
      <c r="AE1961" s="127">
        <v>1200</v>
      </c>
      <c r="AF1961" s="127">
        <v>1200</v>
      </c>
      <c r="AG1961" s="127">
        <v>1200</v>
      </c>
      <c r="AH1961" s="127">
        <v>1200</v>
      </c>
      <c r="AI1961" s="127">
        <v>1200</v>
      </c>
      <c r="AJ1961" s="127">
        <v>1200</v>
      </c>
      <c r="AK1961" s="127">
        <v>1200</v>
      </c>
      <c r="AL1961" s="127">
        <v>1200</v>
      </c>
      <c r="AM1961" s="127">
        <v>1200</v>
      </c>
      <c r="AN1961" s="127">
        <v>1200</v>
      </c>
      <c r="AO1961" s="127">
        <v>1200</v>
      </c>
      <c r="AP1961" s="127">
        <v>1200</v>
      </c>
      <c r="AQ1961" s="127">
        <v>1200</v>
      </c>
      <c r="AR1961" s="127">
        <v>1200</v>
      </c>
      <c r="AS1961" s="127">
        <v>1200</v>
      </c>
      <c r="AT1961" s="127">
        <v>1200</v>
      </c>
      <c r="AU1961" s="127">
        <v>1200</v>
      </c>
      <c r="AV1961" s="127">
        <v>1200</v>
      </c>
      <c r="AW1961" s="127">
        <v>1200</v>
      </c>
      <c r="AX1961" s="128">
        <v>1200</v>
      </c>
    </row>
    <row r="1962" spans="1:50">
      <c r="A1962" s="212"/>
      <c r="B1962" s="215"/>
      <c r="C1962" s="216"/>
      <c r="D1962" s="106" t="s">
        <v>25</v>
      </c>
      <c r="E1962" s="107" t="str">
        <f>A1945&amp;"/"&amp;B1953&amp;"/"&amp;C1961&amp;"/"&amp;D1962</f>
        <v>Diesel oil fired power plants/Gas turbine /Electricity only with CCS/M</v>
      </c>
      <c r="F1962" s="108" t="str">
        <f>A1945</f>
        <v>Diesel oil fired power plants</v>
      </c>
      <c r="G1962" s="108" t="str">
        <f>B1953</f>
        <v xml:space="preserve">Gas turbine </v>
      </c>
      <c r="H1962" s="108" t="str">
        <f>C1961</f>
        <v>Electricity only with CCS</v>
      </c>
      <c r="I1962" s="109" t="str">
        <f t="shared" si="94"/>
        <v>M</v>
      </c>
      <c r="J1962" s="129" t="s">
        <v>99</v>
      </c>
      <c r="K1962" s="129" t="s">
        <v>99</v>
      </c>
      <c r="L1962" s="129" t="s">
        <v>99</v>
      </c>
      <c r="M1962" s="129" t="s">
        <v>99</v>
      </c>
      <c r="N1962" s="129" t="s">
        <v>99</v>
      </c>
      <c r="O1962" s="129" t="s">
        <v>99</v>
      </c>
      <c r="P1962" s="129" t="s">
        <v>99</v>
      </c>
      <c r="Q1962" s="129" t="s">
        <v>99</v>
      </c>
      <c r="R1962" s="129" t="s">
        <v>99</v>
      </c>
      <c r="S1962" s="129" t="s">
        <v>99</v>
      </c>
      <c r="T1962" s="129" t="s">
        <v>99</v>
      </c>
      <c r="U1962" s="129" t="s">
        <v>99</v>
      </c>
      <c r="V1962" s="129" t="s">
        <v>99</v>
      </c>
      <c r="W1962" s="129" t="s">
        <v>99</v>
      </c>
      <c r="X1962" s="129" t="s">
        <v>99</v>
      </c>
      <c r="Y1962" s="129" t="s">
        <v>99</v>
      </c>
      <c r="Z1962" s="129" t="s">
        <v>99</v>
      </c>
      <c r="AA1962" s="129" t="s">
        <v>99</v>
      </c>
      <c r="AB1962" s="129" t="s">
        <v>99</v>
      </c>
      <c r="AC1962" s="129" t="s">
        <v>99</v>
      </c>
      <c r="AD1962" s="129" t="s">
        <v>99</v>
      </c>
      <c r="AE1962" s="129">
        <v>600</v>
      </c>
      <c r="AF1962" s="129">
        <v>600</v>
      </c>
      <c r="AG1962" s="129">
        <v>600</v>
      </c>
      <c r="AH1962" s="129">
        <v>600</v>
      </c>
      <c r="AI1962" s="129">
        <v>600</v>
      </c>
      <c r="AJ1962" s="129">
        <v>600</v>
      </c>
      <c r="AK1962" s="129">
        <v>600</v>
      </c>
      <c r="AL1962" s="129">
        <v>600</v>
      </c>
      <c r="AM1962" s="129">
        <v>600</v>
      </c>
      <c r="AN1962" s="129">
        <v>600</v>
      </c>
      <c r="AO1962" s="129">
        <v>600</v>
      </c>
      <c r="AP1962" s="129">
        <v>600</v>
      </c>
      <c r="AQ1962" s="129">
        <v>600</v>
      </c>
      <c r="AR1962" s="129">
        <v>600</v>
      </c>
      <c r="AS1962" s="129">
        <v>600</v>
      </c>
      <c r="AT1962" s="129">
        <v>600</v>
      </c>
      <c r="AU1962" s="129">
        <v>600</v>
      </c>
      <c r="AV1962" s="129">
        <v>600</v>
      </c>
      <c r="AW1962" s="129">
        <v>600</v>
      </c>
      <c r="AX1962" s="130">
        <v>600</v>
      </c>
    </row>
    <row r="1963" spans="1:50">
      <c r="A1963" s="212"/>
      <c r="B1963" s="215"/>
      <c r="C1963" s="217" t="s">
        <v>43</v>
      </c>
      <c r="D1963" s="52" t="s">
        <v>24</v>
      </c>
      <c r="E1963" s="86" t="str">
        <f>A1945&amp;"/"&amp;B1953&amp;"/"&amp;C1963&amp;"/"&amp;D1963</f>
        <v>Diesel oil fired power plants/Gas turbine /CHP with CCS/L</v>
      </c>
      <c r="F1963" s="61" t="str">
        <f>A1945</f>
        <v>Diesel oil fired power plants</v>
      </c>
      <c r="G1963" s="61" t="str">
        <f>B1953</f>
        <v xml:space="preserve">Gas turbine </v>
      </c>
      <c r="H1963" s="61" t="str">
        <f>C1963</f>
        <v>CHP with CCS</v>
      </c>
      <c r="I1963" s="84" t="str">
        <f t="shared" si="94"/>
        <v>L</v>
      </c>
      <c r="J1963" s="121" t="s">
        <v>99</v>
      </c>
      <c r="K1963" s="121" t="s">
        <v>99</v>
      </c>
      <c r="L1963" s="121" t="s">
        <v>99</v>
      </c>
      <c r="M1963" s="121" t="s">
        <v>99</v>
      </c>
      <c r="N1963" s="121" t="s">
        <v>99</v>
      </c>
      <c r="O1963" s="121" t="s">
        <v>99</v>
      </c>
      <c r="P1963" s="121" t="s">
        <v>99</v>
      </c>
      <c r="Q1963" s="121" t="s">
        <v>99</v>
      </c>
      <c r="R1963" s="121" t="s">
        <v>99</v>
      </c>
      <c r="S1963" s="121" t="s">
        <v>99</v>
      </c>
      <c r="T1963" s="121" t="s">
        <v>99</v>
      </c>
      <c r="U1963" s="121" t="s">
        <v>99</v>
      </c>
      <c r="V1963" s="121" t="s">
        <v>99</v>
      </c>
      <c r="W1963" s="121" t="s">
        <v>99</v>
      </c>
      <c r="X1963" s="121" t="s">
        <v>99</v>
      </c>
      <c r="Y1963" s="121" t="s">
        <v>99</v>
      </c>
      <c r="Z1963" s="121" t="s">
        <v>99</v>
      </c>
      <c r="AA1963" s="121" t="s">
        <v>99</v>
      </c>
      <c r="AB1963" s="121" t="s">
        <v>99</v>
      </c>
      <c r="AC1963" s="121" t="s">
        <v>99</v>
      </c>
      <c r="AD1963" s="121" t="s">
        <v>99</v>
      </c>
      <c r="AE1963" s="121">
        <v>1260</v>
      </c>
      <c r="AF1963" s="121">
        <v>1260</v>
      </c>
      <c r="AG1963" s="121">
        <v>1260</v>
      </c>
      <c r="AH1963" s="121">
        <v>1260</v>
      </c>
      <c r="AI1963" s="121">
        <v>1260</v>
      </c>
      <c r="AJ1963" s="121">
        <v>1260</v>
      </c>
      <c r="AK1963" s="121">
        <v>1260</v>
      </c>
      <c r="AL1963" s="121">
        <v>1260</v>
      </c>
      <c r="AM1963" s="121">
        <v>1260</v>
      </c>
      <c r="AN1963" s="121">
        <v>1260</v>
      </c>
      <c r="AO1963" s="121">
        <v>1260</v>
      </c>
      <c r="AP1963" s="121">
        <v>1260</v>
      </c>
      <c r="AQ1963" s="121">
        <v>1260</v>
      </c>
      <c r="AR1963" s="121">
        <v>1260</v>
      </c>
      <c r="AS1963" s="121">
        <v>1260</v>
      </c>
      <c r="AT1963" s="121">
        <v>1260</v>
      </c>
      <c r="AU1963" s="121">
        <v>1260</v>
      </c>
      <c r="AV1963" s="121">
        <v>1260</v>
      </c>
      <c r="AW1963" s="121">
        <v>1260</v>
      </c>
      <c r="AX1963" s="122">
        <v>1260</v>
      </c>
    </row>
    <row r="1964" spans="1:50">
      <c r="A1964" s="212"/>
      <c r="B1964" s="218"/>
      <c r="C1964" s="210"/>
      <c r="D1964" s="93" t="s">
        <v>25</v>
      </c>
      <c r="E1964" s="73" t="str">
        <f>A1945&amp;"/"&amp;B1953&amp;"/"&amp;C1963&amp;"/"&amp;D1964</f>
        <v>Diesel oil fired power plants/Gas turbine /CHP with CCS/M</v>
      </c>
      <c r="F1964" s="91" t="str">
        <f>A1945</f>
        <v>Diesel oil fired power plants</v>
      </c>
      <c r="G1964" s="91" t="str">
        <f>B1953</f>
        <v xml:space="preserve">Gas turbine </v>
      </c>
      <c r="H1964" s="91" t="str">
        <f>C1963</f>
        <v>CHP with CCS</v>
      </c>
      <c r="I1964" s="70" t="str">
        <f t="shared" si="94"/>
        <v>M</v>
      </c>
      <c r="J1964" s="123" t="s">
        <v>99</v>
      </c>
      <c r="K1964" s="123" t="s">
        <v>99</v>
      </c>
      <c r="L1964" s="123" t="s">
        <v>99</v>
      </c>
      <c r="M1964" s="123" t="s">
        <v>99</v>
      </c>
      <c r="N1964" s="123" t="s">
        <v>99</v>
      </c>
      <c r="O1964" s="123" t="s">
        <v>99</v>
      </c>
      <c r="P1964" s="123" t="s">
        <v>99</v>
      </c>
      <c r="Q1964" s="123" t="s">
        <v>99</v>
      </c>
      <c r="R1964" s="123" t="s">
        <v>99</v>
      </c>
      <c r="S1964" s="123" t="s">
        <v>99</v>
      </c>
      <c r="T1964" s="123" t="s">
        <v>99</v>
      </c>
      <c r="U1964" s="123" t="s">
        <v>99</v>
      </c>
      <c r="V1964" s="123" t="s">
        <v>99</v>
      </c>
      <c r="W1964" s="123" t="s">
        <v>99</v>
      </c>
      <c r="X1964" s="123" t="s">
        <v>99</v>
      </c>
      <c r="Y1964" s="123" t="s">
        <v>99</v>
      </c>
      <c r="Z1964" s="123" t="s">
        <v>99</v>
      </c>
      <c r="AA1964" s="123" t="s">
        <v>99</v>
      </c>
      <c r="AB1964" s="123" t="s">
        <v>99</v>
      </c>
      <c r="AC1964" s="123" t="s">
        <v>99</v>
      </c>
      <c r="AD1964" s="123" t="s">
        <v>99</v>
      </c>
      <c r="AE1964" s="123">
        <v>630</v>
      </c>
      <c r="AF1964" s="123">
        <v>630</v>
      </c>
      <c r="AG1964" s="123">
        <v>630</v>
      </c>
      <c r="AH1964" s="123">
        <v>630</v>
      </c>
      <c r="AI1964" s="123">
        <v>630</v>
      </c>
      <c r="AJ1964" s="123">
        <v>630</v>
      </c>
      <c r="AK1964" s="123">
        <v>630</v>
      </c>
      <c r="AL1964" s="123">
        <v>630</v>
      </c>
      <c r="AM1964" s="123">
        <v>630</v>
      </c>
      <c r="AN1964" s="123">
        <v>630</v>
      </c>
      <c r="AO1964" s="123">
        <v>630</v>
      </c>
      <c r="AP1964" s="123">
        <v>630</v>
      </c>
      <c r="AQ1964" s="123">
        <v>630</v>
      </c>
      <c r="AR1964" s="123">
        <v>630</v>
      </c>
      <c r="AS1964" s="123">
        <v>630</v>
      </c>
      <c r="AT1964" s="123">
        <v>630</v>
      </c>
      <c r="AU1964" s="123">
        <v>630</v>
      </c>
      <c r="AV1964" s="123">
        <v>630</v>
      </c>
      <c r="AW1964" s="123">
        <v>630</v>
      </c>
      <c r="AX1964" s="124">
        <v>630</v>
      </c>
    </row>
    <row r="1965" spans="1:50">
      <c r="A1965" s="212"/>
      <c r="B1965" s="214" t="s">
        <v>46</v>
      </c>
      <c r="C1965" s="209" t="s">
        <v>36</v>
      </c>
      <c r="D1965" s="67" t="s">
        <v>24</v>
      </c>
      <c r="E1965" s="87" t="str">
        <f>A1945&amp;"/"&amp;B1965&amp;"/"&amp;C1965&amp;"/"&amp;D1965</f>
        <v>Diesel oil fired power plants/Steam turbine/Electricity only/L</v>
      </c>
      <c r="F1965" s="55" t="str">
        <f>A1945</f>
        <v>Diesel oil fired power plants</v>
      </c>
      <c r="G1965" s="55" t="str">
        <f>B1965</f>
        <v>Steam turbine</v>
      </c>
      <c r="H1965" s="55" t="str">
        <f>C1965</f>
        <v>Electricity only</v>
      </c>
      <c r="I1965" s="85" t="str">
        <f t="shared" si="94"/>
        <v>L</v>
      </c>
      <c r="J1965" s="125">
        <v>1600</v>
      </c>
      <c r="K1965" s="125">
        <v>1600</v>
      </c>
      <c r="L1965" s="125">
        <v>1600</v>
      </c>
      <c r="M1965" s="125">
        <v>1600</v>
      </c>
      <c r="N1965" s="125">
        <v>1600</v>
      </c>
      <c r="O1965" s="125">
        <v>1600</v>
      </c>
      <c r="P1965" s="125">
        <v>1600</v>
      </c>
      <c r="Q1965" s="125">
        <v>1600</v>
      </c>
      <c r="R1965" s="125">
        <v>1600</v>
      </c>
      <c r="S1965" s="125">
        <v>1600</v>
      </c>
      <c r="T1965" s="125">
        <v>1600</v>
      </c>
      <c r="U1965" s="125">
        <v>1600</v>
      </c>
      <c r="V1965" s="125">
        <v>1600</v>
      </c>
      <c r="W1965" s="125">
        <v>1600</v>
      </c>
      <c r="X1965" s="125">
        <v>1600</v>
      </c>
      <c r="Y1965" s="125">
        <v>1600</v>
      </c>
      <c r="Z1965" s="125">
        <v>1600</v>
      </c>
      <c r="AA1965" s="125">
        <v>1600</v>
      </c>
      <c r="AB1965" s="125">
        <v>1600</v>
      </c>
      <c r="AC1965" s="125">
        <v>1600</v>
      </c>
      <c r="AD1965" s="125">
        <v>1600</v>
      </c>
      <c r="AE1965" s="125">
        <v>1600</v>
      </c>
      <c r="AF1965" s="125">
        <v>1600</v>
      </c>
      <c r="AG1965" s="125">
        <v>1600</v>
      </c>
      <c r="AH1965" s="125">
        <v>1600</v>
      </c>
      <c r="AI1965" s="125">
        <v>1600</v>
      </c>
      <c r="AJ1965" s="125">
        <v>1600</v>
      </c>
      <c r="AK1965" s="125">
        <v>1600</v>
      </c>
      <c r="AL1965" s="125">
        <v>1600</v>
      </c>
      <c r="AM1965" s="125">
        <v>1600</v>
      </c>
      <c r="AN1965" s="125">
        <v>1600</v>
      </c>
      <c r="AO1965" s="125">
        <v>1600</v>
      </c>
      <c r="AP1965" s="125">
        <v>1600</v>
      </c>
      <c r="AQ1965" s="125">
        <v>1600</v>
      </c>
      <c r="AR1965" s="125">
        <v>1600</v>
      </c>
      <c r="AS1965" s="125">
        <v>1600</v>
      </c>
      <c r="AT1965" s="125">
        <v>1600</v>
      </c>
      <c r="AU1965" s="125">
        <v>1600</v>
      </c>
      <c r="AV1965" s="125">
        <v>1600</v>
      </c>
      <c r="AW1965" s="125">
        <v>1600</v>
      </c>
      <c r="AX1965" s="126">
        <v>1600</v>
      </c>
    </row>
    <row r="1966" spans="1:50">
      <c r="A1966" s="212"/>
      <c r="B1966" s="215"/>
      <c r="C1966" s="206"/>
      <c r="D1966" s="52" t="s">
        <v>25</v>
      </c>
      <c r="E1966" s="86" t="str">
        <f>A1945&amp;"/"&amp;B1965&amp;"/"&amp;C1965&amp;"/"&amp;D1966</f>
        <v>Diesel oil fired power plants/Steam turbine/Electricity only/M</v>
      </c>
      <c r="F1966" s="61" t="str">
        <f>A1945</f>
        <v>Diesel oil fired power plants</v>
      </c>
      <c r="G1966" s="61" t="str">
        <f>B1965</f>
        <v>Steam turbine</v>
      </c>
      <c r="H1966" s="61" t="str">
        <f>C1965</f>
        <v>Electricity only</v>
      </c>
      <c r="I1966" s="84" t="str">
        <f t="shared" si="94"/>
        <v>M</v>
      </c>
      <c r="J1966" s="121">
        <v>800</v>
      </c>
      <c r="K1966" s="121">
        <v>800</v>
      </c>
      <c r="L1966" s="121">
        <v>800</v>
      </c>
      <c r="M1966" s="121">
        <v>800</v>
      </c>
      <c r="N1966" s="121">
        <v>800</v>
      </c>
      <c r="O1966" s="121">
        <v>800</v>
      </c>
      <c r="P1966" s="121">
        <v>800</v>
      </c>
      <c r="Q1966" s="121">
        <v>800</v>
      </c>
      <c r="R1966" s="121">
        <v>800</v>
      </c>
      <c r="S1966" s="121">
        <v>800</v>
      </c>
      <c r="T1966" s="121">
        <v>800</v>
      </c>
      <c r="U1966" s="121">
        <v>800</v>
      </c>
      <c r="V1966" s="121">
        <v>800</v>
      </c>
      <c r="W1966" s="121">
        <v>800</v>
      </c>
      <c r="X1966" s="121">
        <v>800</v>
      </c>
      <c r="Y1966" s="121">
        <v>800</v>
      </c>
      <c r="Z1966" s="121">
        <v>800</v>
      </c>
      <c r="AA1966" s="121">
        <v>800</v>
      </c>
      <c r="AB1966" s="121">
        <v>800</v>
      </c>
      <c r="AC1966" s="121">
        <v>800</v>
      </c>
      <c r="AD1966" s="121">
        <v>800</v>
      </c>
      <c r="AE1966" s="121">
        <v>800</v>
      </c>
      <c r="AF1966" s="121">
        <v>800</v>
      </c>
      <c r="AG1966" s="121">
        <v>800</v>
      </c>
      <c r="AH1966" s="121">
        <v>800</v>
      </c>
      <c r="AI1966" s="121">
        <v>800</v>
      </c>
      <c r="AJ1966" s="121">
        <v>800</v>
      </c>
      <c r="AK1966" s="121">
        <v>800</v>
      </c>
      <c r="AL1966" s="121">
        <v>800</v>
      </c>
      <c r="AM1966" s="121">
        <v>800</v>
      </c>
      <c r="AN1966" s="121">
        <v>800</v>
      </c>
      <c r="AO1966" s="121">
        <v>800</v>
      </c>
      <c r="AP1966" s="121">
        <v>800</v>
      </c>
      <c r="AQ1966" s="121">
        <v>800</v>
      </c>
      <c r="AR1966" s="121">
        <v>800</v>
      </c>
      <c r="AS1966" s="121">
        <v>800</v>
      </c>
      <c r="AT1966" s="121">
        <v>800</v>
      </c>
      <c r="AU1966" s="121">
        <v>800</v>
      </c>
      <c r="AV1966" s="121">
        <v>800</v>
      </c>
      <c r="AW1966" s="121">
        <v>800</v>
      </c>
      <c r="AX1966" s="122">
        <v>800</v>
      </c>
    </row>
    <row r="1967" spans="1:50">
      <c r="A1967" s="212"/>
      <c r="B1967" s="215"/>
      <c r="C1967" s="216"/>
      <c r="D1967" s="52" t="s">
        <v>38</v>
      </c>
      <c r="E1967" s="86" t="str">
        <f>A1945&amp;"/"&amp;B1965&amp;"/"&amp;C1965&amp;"/"&amp;D1967</f>
        <v>Diesel oil fired power plants/Steam turbine/Electricity only/S</v>
      </c>
      <c r="F1967" s="61" t="str">
        <f>A1945</f>
        <v>Diesel oil fired power plants</v>
      </c>
      <c r="G1967" s="61" t="str">
        <f>B1965</f>
        <v>Steam turbine</v>
      </c>
      <c r="H1967" s="61" t="str">
        <f>C1965</f>
        <v>Electricity only</v>
      </c>
      <c r="I1967" s="84" t="str">
        <f t="shared" si="94"/>
        <v>S</v>
      </c>
      <c r="J1967" s="121">
        <v>400</v>
      </c>
      <c r="K1967" s="121">
        <v>400</v>
      </c>
      <c r="L1967" s="121">
        <v>400</v>
      </c>
      <c r="M1967" s="121">
        <v>400</v>
      </c>
      <c r="N1967" s="121">
        <v>400</v>
      </c>
      <c r="O1967" s="121">
        <v>400</v>
      </c>
      <c r="P1967" s="121">
        <v>400</v>
      </c>
      <c r="Q1967" s="121">
        <v>400</v>
      </c>
      <c r="R1967" s="121">
        <v>400</v>
      </c>
      <c r="S1967" s="121">
        <v>400</v>
      </c>
      <c r="T1967" s="121">
        <v>400</v>
      </c>
      <c r="U1967" s="121">
        <v>400</v>
      </c>
      <c r="V1967" s="121">
        <v>400</v>
      </c>
      <c r="W1967" s="121">
        <v>400</v>
      </c>
      <c r="X1967" s="121">
        <v>400</v>
      </c>
      <c r="Y1967" s="121">
        <v>400</v>
      </c>
      <c r="Z1967" s="121">
        <v>400</v>
      </c>
      <c r="AA1967" s="121">
        <v>400</v>
      </c>
      <c r="AB1967" s="121">
        <v>400</v>
      </c>
      <c r="AC1967" s="121">
        <v>400</v>
      </c>
      <c r="AD1967" s="121">
        <v>400</v>
      </c>
      <c r="AE1967" s="121">
        <v>400</v>
      </c>
      <c r="AF1967" s="121">
        <v>400</v>
      </c>
      <c r="AG1967" s="121">
        <v>400</v>
      </c>
      <c r="AH1967" s="121">
        <v>400</v>
      </c>
      <c r="AI1967" s="121">
        <v>400</v>
      </c>
      <c r="AJ1967" s="121">
        <v>400</v>
      </c>
      <c r="AK1967" s="121">
        <v>400</v>
      </c>
      <c r="AL1967" s="121">
        <v>400</v>
      </c>
      <c r="AM1967" s="121">
        <v>400</v>
      </c>
      <c r="AN1967" s="121">
        <v>400</v>
      </c>
      <c r="AO1967" s="121">
        <v>400</v>
      </c>
      <c r="AP1967" s="121">
        <v>400</v>
      </c>
      <c r="AQ1967" s="121">
        <v>400</v>
      </c>
      <c r="AR1967" s="121">
        <v>400</v>
      </c>
      <c r="AS1967" s="121">
        <v>400</v>
      </c>
      <c r="AT1967" s="121">
        <v>400</v>
      </c>
      <c r="AU1967" s="121">
        <v>400</v>
      </c>
      <c r="AV1967" s="121">
        <v>400</v>
      </c>
      <c r="AW1967" s="121">
        <v>400</v>
      </c>
      <c r="AX1967" s="122">
        <v>400</v>
      </c>
    </row>
    <row r="1968" spans="1:50">
      <c r="A1968" s="212"/>
      <c r="B1968" s="215"/>
      <c r="C1968" s="217" t="s">
        <v>26</v>
      </c>
      <c r="D1968" s="83" t="s">
        <v>24</v>
      </c>
      <c r="E1968" s="56" t="str">
        <f>A1945&amp;"/"&amp;B1965&amp;"/"&amp;C1968&amp;"/"&amp;D1968</f>
        <v>Diesel oil fired power plants/Steam turbine/CHP/L</v>
      </c>
      <c r="F1968" s="103" t="str">
        <f>A1945</f>
        <v>Diesel oil fired power plants</v>
      </c>
      <c r="G1968" s="103" t="str">
        <f>B1965</f>
        <v>Steam turbine</v>
      </c>
      <c r="H1968" s="103" t="str">
        <f>C1968</f>
        <v>CHP</v>
      </c>
      <c r="I1968" s="104" t="str">
        <f t="shared" si="94"/>
        <v>L</v>
      </c>
      <c r="J1968" s="127">
        <v>1280</v>
      </c>
      <c r="K1968" s="127">
        <v>1280</v>
      </c>
      <c r="L1968" s="127">
        <v>1280</v>
      </c>
      <c r="M1968" s="127">
        <v>1280</v>
      </c>
      <c r="N1968" s="127">
        <v>1280</v>
      </c>
      <c r="O1968" s="127">
        <v>1280</v>
      </c>
      <c r="P1968" s="127">
        <v>1280</v>
      </c>
      <c r="Q1968" s="127">
        <v>1280</v>
      </c>
      <c r="R1968" s="127">
        <v>1280</v>
      </c>
      <c r="S1968" s="127">
        <v>1280</v>
      </c>
      <c r="T1968" s="127">
        <v>1280</v>
      </c>
      <c r="U1968" s="127">
        <v>1280</v>
      </c>
      <c r="V1968" s="127">
        <v>1280</v>
      </c>
      <c r="W1968" s="127">
        <v>1280</v>
      </c>
      <c r="X1968" s="127">
        <v>1280</v>
      </c>
      <c r="Y1968" s="127">
        <v>1280</v>
      </c>
      <c r="Z1968" s="127">
        <v>1280</v>
      </c>
      <c r="AA1968" s="127">
        <v>1280</v>
      </c>
      <c r="AB1968" s="127">
        <v>1280</v>
      </c>
      <c r="AC1968" s="127">
        <v>1280</v>
      </c>
      <c r="AD1968" s="127">
        <v>1280</v>
      </c>
      <c r="AE1968" s="127">
        <v>1280</v>
      </c>
      <c r="AF1968" s="127">
        <v>1280</v>
      </c>
      <c r="AG1968" s="127">
        <v>1280</v>
      </c>
      <c r="AH1968" s="127">
        <v>1280</v>
      </c>
      <c r="AI1968" s="127">
        <v>1280</v>
      </c>
      <c r="AJ1968" s="127">
        <v>1280</v>
      </c>
      <c r="AK1968" s="127">
        <v>1280</v>
      </c>
      <c r="AL1968" s="127">
        <v>1280</v>
      </c>
      <c r="AM1968" s="127">
        <v>1280</v>
      </c>
      <c r="AN1968" s="127">
        <v>1280</v>
      </c>
      <c r="AO1968" s="127">
        <v>1280</v>
      </c>
      <c r="AP1968" s="127">
        <v>1280</v>
      </c>
      <c r="AQ1968" s="127">
        <v>1280</v>
      </c>
      <c r="AR1968" s="127">
        <v>1280</v>
      </c>
      <c r="AS1968" s="127">
        <v>1280</v>
      </c>
      <c r="AT1968" s="127">
        <v>1280</v>
      </c>
      <c r="AU1968" s="127">
        <v>1280</v>
      </c>
      <c r="AV1968" s="127">
        <v>1280</v>
      </c>
      <c r="AW1968" s="127">
        <v>1280</v>
      </c>
      <c r="AX1968" s="128">
        <v>1280</v>
      </c>
    </row>
    <row r="1969" spans="1:50">
      <c r="A1969" s="212"/>
      <c r="B1969" s="215"/>
      <c r="C1969" s="206"/>
      <c r="D1969" s="52" t="s">
        <v>25</v>
      </c>
      <c r="E1969" s="86" t="str">
        <f>A1945&amp;"/"&amp;B1965&amp;"/"&amp;C1968&amp;"/"&amp;D1969</f>
        <v>Diesel oil fired power plants/Steam turbine/CHP/M</v>
      </c>
      <c r="F1969" s="61" t="str">
        <f>A1945</f>
        <v>Diesel oil fired power plants</v>
      </c>
      <c r="G1969" s="61" t="str">
        <f>B1965</f>
        <v>Steam turbine</v>
      </c>
      <c r="H1969" s="61" t="str">
        <f>C1968</f>
        <v>CHP</v>
      </c>
      <c r="I1969" s="84" t="str">
        <f t="shared" si="94"/>
        <v>M</v>
      </c>
      <c r="J1969" s="121">
        <v>915.19999999999993</v>
      </c>
      <c r="K1969" s="121">
        <v>915.19999999999993</v>
      </c>
      <c r="L1969" s="121">
        <v>915.19999999999993</v>
      </c>
      <c r="M1969" s="121">
        <v>915.19999999999993</v>
      </c>
      <c r="N1969" s="121">
        <v>915.19999999999993</v>
      </c>
      <c r="O1969" s="121">
        <v>915.19999999999993</v>
      </c>
      <c r="P1969" s="121">
        <v>915.19999999999993</v>
      </c>
      <c r="Q1969" s="121">
        <v>915.19999999999993</v>
      </c>
      <c r="R1969" s="121">
        <v>915.19999999999993</v>
      </c>
      <c r="S1969" s="121">
        <v>915.19999999999993</v>
      </c>
      <c r="T1969" s="121">
        <v>915.19999999999993</v>
      </c>
      <c r="U1969" s="121">
        <v>915.19999999999993</v>
      </c>
      <c r="V1969" s="121">
        <v>915.19999999999993</v>
      </c>
      <c r="W1969" s="121">
        <v>915.19999999999993</v>
      </c>
      <c r="X1969" s="121">
        <v>915.19999999999993</v>
      </c>
      <c r="Y1969" s="121">
        <v>915.19999999999993</v>
      </c>
      <c r="Z1969" s="121">
        <v>915.19999999999993</v>
      </c>
      <c r="AA1969" s="121">
        <v>915.19999999999993</v>
      </c>
      <c r="AB1969" s="121">
        <v>915.19999999999993</v>
      </c>
      <c r="AC1969" s="121">
        <v>915.19999999999993</v>
      </c>
      <c r="AD1969" s="121">
        <v>915.19999999999993</v>
      </c>
      <c r="AE1969" s="121">
        <v>915.19999999999993</v>
      </c>
      <c r="AF1969" s="121">
        <v>915.19999999999993</v>
      </c>
      <c r="AG1969" s="121">
        <v>915.19999999999993</v>
      </c>
      <c r="AH1969" s="121">
        <v>915.19999999999993</v>
      </c>
      <c r="AI1969" s="121">
        <v>915.19999999999993</v>
      </c>
      <c r="AJ1969" s="121">
        <v>915.19999999999993</v>
      </c>
      <c r="AK1969" s="121">
        <v>915.19999999999993</v>
      </c>
      <c r="AL1969" s="121">
        <v>915.19999999999993</v>
      </c>
      <c r="AM1969" s="121">
        <v>915.19999999999993</v>
      </c>
      <c r="AN1969" s="121">
        <v>915.19999999999993</v>
      </c>
      <c r="AO1969" s="121">
        <v>915.19999999999993</v>
      </c>
      <c r="AP1969" s="121">
        <v>915.19999999999993</v>
      </c>
      <c r="AQ1969" s="121">
        <v>915.19999999999993</v>
      </c>
      <c r="AR1969" s="121">
        <v>915.19999999999993</v>
      </c>
      <c r="AS1969" s="121">
        <v>915.19999999999993</v>
      </c>
      <c r="AT1969" s="121">
        <v>915.19999999999993</v>
      </c>
      <c r="AU1969" s="121">
        <v>915.19999999999993</v>
      </c>
      <c r="AV1969" s="121">
        <v>915.19999999999993</v>
      </c>
      <c r="AW1969" s="121">
        <v>915.19999999999993</v>
      </c>
      <c r="AX1969" s="122">
        <v>915.19999999999993</v>
      </c>
    </row>
    <row r="1970" spans="1:50">
      <c r="A1970" s="212"/>
      <c r="B1970" s="215"/>
      <c r="C1970" s="216"/>
      <c r="D1970" s="106" t="s">
        <v>38</v>
      </c>
      <c r="E1970" s="107" t="str">
        <f>A1945&amp;"/"&amp;B1965&amp;"/"&amp;C1968&amp;"/"&amp;D1970</f>
        <v>Diesel oil fired power plants/Steam turbine/CHP/S</v>
      </c>
      <c r="F1970" s="108" t="str">
        <f>A1945</f>
        <v>Diesel oil fired power plants</v>
      </c>
      <c r="G1970" s="108" t="str">
        <f>B1965</f>
        <v>Steam turbine</v>
      </c>
      <c r="H1970" s="108" t="str">
        <f>C1968</f>
        <v>CHP</v>
      </c>
      <c r="I1970" s="109" t="str">
        <f t="shared" si="94"/>
        <v>S</v>
      </c>
      <c r="J1970" s="129">
        <v>617.76</v>
      </c>
      <c r="K1970" s="129">
        <v>617.76</v>
      </c>
      <c r="L1970" s="129">
        <v>617.76</v>
      </c>
      <c r="M1970" s="129">
        <v>617.76</v>
      </c>
      <c r="N1970" s="129">
        <v>617.76</v>
      </c>
      <c r="O1970" s="129">
        <v>617.76</v>
      </c>
      <c r="P1970" s="129">
        <v>617.76</v>
      </c>
      <c r="Q1970" s="129">
        <v>617.76</v>
      </c>
      <c r="R1970" s="129">
        <v>617.76</v>
      </c>
      <c r="S1970" s="129">
        <v>617.76</v>
      </c>
      <c r="T1970" s="129">
        <v>617.76</v>
      </c>
      <c r="U1970" s="129">
        <v>617.76</v>
      </c>
      <c r="V1970" s="129">
        <v>617.76</v>
      </c>
      <c r="W1970" s="129">
        <v>617.76</v>
      </c>
      <c r="X1970" s="129">
        <v>617.76</v>
      </c>
      <c r="Y1970" s="129">
        <v>617.76</v>
      </c>
      <c r="Z1970" s="129">
        <v>617.76</v>
      </c>
      <c r="AA1970" s="129">
        <v>617.76</v>
      </c>
      <c r="AB1970" s="129">
        <v>617.76</v>
      </c>
      <c r="AC1970" s="129">
        <v>617.76</v>
      </c>
      <c r="AD1970" s="129">
        <v>617.76</v>
      </c>
      <c r="AE1970" s="129">
        <v>617.76</v>
      </c>
      <c r="AF1970" s="129">
        <v>617.76</v>
      </c>
      <c r="AG1970" s="129">
        <v>617.76</v>
      </c>
      <c r="AH1970" s="129">
        <v>617.76</v>
      </c>
      <c r="AI1970" s="129">
        <v>617.76</v>
      </c>
      <c r="AJ1970" s="129">
        <v>617.76</v>
      </c>
      <c r="AK1970" s="129">
        <v>617.76</v>
      </c>
      <c r="AL1970" s="129">
        <v>617.76</v>
      </c>
      <c r="AM1970" s="129">
        <v>617.76</v>
      </c>
      <c r="AN1970" s="129">
        <v>617.76</v>
      </c>
      <c r="AO1970" s="129">
        <v>617.76</v>
      </c>
      <c r="AP1970" s="129">
        <v>617.76</v>
      </c>
      <c r="AQ1970" s="129">
        <v>617.76</v>
      </c>
      <c r="AR1970" s="129">
        <v>617.76</v>
      </c>
      <c r="AS1970" s="129">
        <v>617.76</v>
      </c>
      <c r="AT1970" s="129">
        <v>617.76</v>
      </c>
      <c r="AU1970" s="129">
        <v>617.76</v>
      </c>
      <c r="AV1970" s="129">
        <v>617.76</v>
      </c>
      <c r="AW1970" s="129">
        <v>617.76</v>
      </c>
      <c r="AX1970" s="130">
        <v>617.76</v>
      </c>
    </row>
    <row r="1971" spans="1:50">
      <c r="A1971" s="212"/>
      <c r="B1971" s="215"/>
      <c r="C1971" s="217" t="s">
        <v>42</v>
      </c>
      <c r="D1971" s="83" t="s">
        <v>24</v>
      </c>
      <c r="E1971" s="56" t="str">
        <f>A1945&amp;"/"&amp;B1965&amp;"/"&amp;C1971&amp;"/"&amp;D1971</f>
        <v>Diesel oil fired power plants/Steam turbine/Electricity only with CCS/L</v>
      </c>
      <c r="F1971" s="103" t="str">
        <f>A1945</f>
        <v>Diesel oil fired power plants</v>
      </c>
      <c r="G1971" s="103" t="str">
        <f>B1965</f>
        <v>Steam turbine</v>
      </c>
      <c r="H1971" s="103" t="str">
        <f>C1971</f>
        <v>Electricity only with CCS</v>
      </c>
      <c r="I1971" s="104" t="str">
        <f t="shared" si="94"/>
        <v>L</v>
      </c>
      <c r="J1971" s="127" t="s">
        <v>99</v>
      </c>
      <c r="K1971" s="127" t="s">
        <v>99</v>
      </c>
      <c r="L1971" s="127" t="s">
        <v>99</v>
      </c>
      <c r="M1971" s="127" t="s">
        <v>99</v>
      </c>
      <c r="N1971" s="127" t="s">
        <v>99</v>
      </c>
      <c r="O1971" s="127" t="s">
        <v>99</v>
      </c>
      <c r="P1971" s="127" t="s">
        <v>99</v>
      </c>
      <c r="Q1971" s="127" t="s">
        <v>99</v>
      </c>
      <c r="R1971" s="127" t="s">
        <v>99</v>
      </c>
      <c r="S1971" s="127" t="s">
        <v>99</v>
      </c>
      <c r="T1971" s="127" t="s">
        <v>99</v>
      </c>
      <c r="U1971" s="127" t="s">
        <v>99</v>
      </c>
      <c r="V1971" s="127" t="s">
        <v>99</v>
      </c>
      <c r="W1971" s="127" t="s">
        <v>99</v>
      </c>
      <c r="X1971" s="127" t="s">
        <v>99</v>
      </c>
      <c r="Y1971" s="127" t="s">
        <v>99</v>
      </c>
      <c r="Z1971" s="127" t="s">
        <v>99</v>
      </c>
      <c r="AA1971" s="127" t="s">
        <v>99</v>
      </c>
      <c r="AB1971" s="127" t="s">
        <v>99</v>
      </c>
      <c r="AC1971" s="127" t="s">
        <v>99</v>
      </c>
      <c r="AD1971" s="127" t="s">
        <v>99</v>
      </c>
      <c r="AE1971" s="127">
        <v>1600</v>
      </c>
      <c r="AF1971" s="127">
        <v>1600</v>
      </c>
      <c r="AG1971" s="127">
        <v>1600</v>
      </c>
      <c r="AH1971" s="127">
        <v>1600</v>
      </c>
      <c r="AI1971" s="127">
        <v>1600</v>
      </c>
      <c r="AJ1971" s="127">
        <v>1600</v>
      </c>
      <c r="AK1971" s="127">
        <v>1600</v>
      </c>
      <c r="AL1971" s="127">
        <v>1600</v>
      </c>
      <c r="AM1971" s="127">
        <v>1600</v>
      </c>
      <c r="AN1971" s="127">
        <v>1600</v>
      </c>
      <c r="AO1971" s="127">
        <v>1600</v>
      </c>
      <c r="AP1971" s="127">
        <v>1600</v>
      </c>
      <c r="AQ1971" s="127">
        <v>1600</v>
      </c>
      <c r="AR1971" s="127">
        <v>1600</v>
      </c>
      <c r="AS1971" s="127">
        <v>1600</v>
      </c>
      <c r="AT1971" s="127">
        <v>1600</v>
      </c>
      <c r="AU1971" s="127">
        <v>1600</v>
      </c>
      <c r="AV1971" s="127">
        <v>1600</v>
      </c>
      <c r="AW1971" s="127">
        <v>1600</v>
      </c>
      <c r="AX1971" s="128">
        <v>1600</v>
      </c>
    </row>
    <row r="1972" spans="1:50">
      <c r="A1972" s="212"/>
      <c r="B1972" s="215"/>
      <c r="C1972" s="216"/>
      <c r="D1972" s="106" t="s">
        <v>25</v>
      </c>
      <c r="E1972" s="107" t="str">
        <f>A1945&amp;"/"&amp;B1965&amp;"/"&amp;C1971&amp;"/"&amp;D1972</f>
        <v>Diesel oil fired power plants/Steam turbine/Electricity only with CCS/M</v>
      </c>
      <c r="F1972" s="108" t="str">
        <f>A1945</f>
        <v>Diesel oil fired power plants</v>
      </c>
      <c r="G1972" s="108" t="str">
        <f>B1965</f>
        <v>Steam turbine</v>
      </c>
      <c r="H1972" s="108" t="str">
        <f>C1971</f>
        <v>Electricity only with CCS</v>
      </c>
      <c r="I1972" s="109" t="str">
        <f t="shared" si="94"/>
        <v>M</v>
      </c>
      <c r="J1972" s="129" t="s">
        <v>99</v>
      </c>
      <c r="K1972" s="129" t="s">
        <v>99</v>
      </c>
      <c r="L1972" s="129" t="s">
        <v>99</v>
      </c>
      <c r="M1972" s="129" t="s">
        <v>99</v>
      </c>
      <c r="N1972" s="129" t="s">
        <v>99</v>
      </c>
      <c r="O1972" s="129" t="s">
        <v>99</v>
      </c>
      <c r="P1972" s="129" t="s">
        <v>99</v>
      </c>
      <c r="Q1972" s="129" t="s">
        <v>99</v>
      </c>
      <c r="R1972" s="129" t="s">
        <v>99</v>
      </c>
      <c r="S1972" s="129" t="s">
        <v>99</v>
      </c>
      <c r="T1972" s="129" t="s">
        <v>99</v>
      </c>
      <c r="U1972" s="129" t="s">
        <v>99</v>
      </c>
      <c r="V1972" s="129" t="s">
        <v>99</v>
      </c>
      <c r="W1972" s="129" t="s">
        <v>99</v>
      </c>
      <c r="X1972" s="129" t="s">
        <v>99</v>
      </c>
      <c r="Y1972" s="129" t="s">
        <v>99</v>
      </c>
      <c r="Z1972" s="129" t="s">
        <v>99</v>
      </c>
      <c r="AA1972" s="129" t="s">
        <v>99</v>
      </c>
      <c r="AB1972" s="129" t="s">
        <v>99</v>
      </c>
      <c r="AC1972" s="129" t="s">
        <v>99</v>
      </c>
      <c r="AD1972" s="129" t="s">
        <v>99</v>
      </c>
      <c r="AE1972" s="129">
        <v>800</v>
      </c>
      <c r="AF1972" s="129">
        <v>800</v>
      </c>
      <c r="AG1972" s="129">
        <v>800</v>
      </c>
      <c r="AH1972" s="129">
        <v>800</v>
      </c>
      <c r="AI1972" s="129">
        <v>800</v>
      </c>
      <c r="AJ1972" s="129">
        <v>800</v>
      </c>
      <c r="AK1972" s="129">
        <v>800</v>
      </c>
      <c r="AL1972" s="129">
        <v>800</v>
      </c>
      <c r="AM1972" s="129">
        <v>800</v>
      </c>
      <c r="AN1972" s="129">
        <v>800</v>
      </c>
      <c r="AO1972" s="129">
        <v>800</v>
      </c>
      <c r="AP1972" s="129">
        <v>800</v>
      </c>
      <c r="AQ1972" s="129">
        <v>800</v>
      </c>
      <c r="AR1972" s="129">
        <v>800</v>
      </c>
      <c r="AS1972" s="129">
        <v>800</v>
      </c>
      <c r="AT1972" s="129">
        <v>800</v>
      </c>
      <c r="AU1972" s="129">
        <v>800</v>
      </c>
      <c r="AV1972" s="129">
        <v>800</v>
      </c>
      <c r="AW1972" s="129">
        <v>800</v>
      </c>
      <c r="AX1972" s="130">
        <v>800</v>
      </c>
    </row>
    <row r="1973" spans="1:50">
      <c r="A1973" s="212"/>
      <c r="B1973" s="215"/>
      <c r="C1973" s="217" t="s">
        <v>43</v>
      </c>
      <c r="D1973" s="52" t="s">
        <v>24</v>
      </c>
      <c r="E1973" s="86" t="str">
        <f>A1945&amp;"/"&amp;B1965&amp;"/"&amp;C1973&amp;"/"&amp;D1973</f>
        <v>Diesel oil fired power plants/Steam turbine/CHP with CCS/L</v>
      </c>
      <c r="F1973" s="61" t="str">
        <f>A1945</f>
        <v>Diesel oil fired power plants</v>
      </c>
      <c r="G1973" s="61" t="str">
        <f>B1965</f>
        <v>Steam turbine</v>
      </c>
      <c r="H1973" s="61" t="str">
        <f>C1973</f>
        <v>CHP with CCS</v>
      </c>
      <c r="I1973" s="84" t="str">
        <f t="shared" si="94"/>
        <v>L</v>
      </c>
      <c r="J1973" s="121" t="s">
        <v>99</v>
      </c>
      <c r="K1973" s="121" t="s">
        <v>99</v>
      </c>
      <c r="L1973" s="121" t="s">
        <v>99</v>
      </c>
      <c r="M1973" s="121" t="s">
        <v>99</v>
      </c>
      <c r="N1973" s="121" t="s">
        <v>99</v>
      </c>
      <c r="O1973" s="121" t="s">
        <v>99</v>
      </c>
      <c r="P1973" s="121" t="s">
        <v>99</v>
      </c>
      <c r="Q1973" s="121" t="s">
        <v>99</v>
      </c>
      <c r="R1973" s="121" t="s">
        <v>99</v>
      </c>
      <c r="S1973" s="121" t="s">
        <v>99</v>
      </c>
      <c r="T1973" s="121" t="s">
        <v>99</v>
      </c>
      <c r="U1973" s="121" t="s">
        <v>99</v>
      </c>
      <c r="V1973" s="121" t="s">
        <v>99</v>
      </c>
      <c r="W1973" s="121" t="s">
        <v>99</v>
      </c>
      <c r="X1973" s="121" t="s">
        <v>99</v>
      </c>
      <c r="Y1973" s="121" t="s">
        <v>99</v>
      </c>
      <c r="Z1973" s="121" t="s">
        <v>99</v>
      </c>
      <c r="AA1973" s="121" t="s">
        <v>99</v>
      </c>
      <c r="AB1973" s="121" t="s">
        <v>99</v>
      </c>
      <c r="AC1973" s="121" t="s">
        <v>99</v>
      </c>
      <c r="AD1973" s="121" t="s">
        <v>99</v>
      </c>
      <c r="AE1973" s="121">
        <v>1280</v>
      </c>
      <c r="AF1973" s="121">
        <v>1280</v>
      </c>
      <c r="AG1973" s="121">
        <v>1280</v>
      </c>
      <c r="AH1973" s="121">
        <v>1280</v>
      </c>
      <c r="AI1973" s="121">
        <v>1280</v>
      </c>
      <c r="AJ1973" s="121">
        <v>1280</v>
      </c>
      <c r="AK1973" s="121">
        <v>1280</v>
      </c>
      <c r="AL1973" s="121">
        <v>1280</v>
      </c>
      <c r="AM1973" s="121">
        <v>1280</v>
      </c>
      <c r="AN1973" s="121">
        <v>1280</v>
      </c>
      <c r="AO1973" s="121">
        <v>1280</v>
      </c>
      <c r="AP1973" s="121">
        <v>1280</v>
      </c>
      <c r="AQ1973" s="121">
        <v>1280</v>
      </c>
      <c r="AR1973" s="121">
        <v>1280</v>
      </c>
      <c r="AS1973" s="121">
        <v>1280</v>
      </c>
      <c r="AT1973" s="121">
        <v>1280</v>
      </c>
      <c r="AU1973" s="121">
        <v>1280</v>
      </c>
      <c r="AV1973" s="121">
        <v>1280</v>
      </c>
      <c r="AW1973" s="121">
        <v>1280</v>
      </c>
      <c r="AX1973" s="122">
        <v>1280</v>
      </c>
    </row>
    <row r="1974" spans="1:50">
      <c r="A1974" s="212"/>
      <c r="B1974" s="218"/>
      <c r="C1974" s="210"/>
      <c r="D1974" s="93" t="s">
        <v>25</v>
      </c>
      <c r="E1974" s="73" t="str">
        <f>A1945&amp;"/"&amp;B1965&amp;"/"&amp;C1973&amp;"/"&amp;D1974</f>
        <v>Diesel oil fired power plants/Steam turbine/CHP with CCS/M</v>
      </c>
      <c r="F1974" s="91" t="str">
        <f>A1945</f>
        <v>Diesel oil fired power plants</v>
      </c>
      <c r="G1974" s="91" t="str">
        <f>B1965</f>
        <v>Steam turbine</v>
      </c>
      <c r="H1974" s="91" t="str">
        <f>C1973</f>
        <v>CHP with CCS</v>
      </c>
      <c r="I1974" s="70" t="str">
        <f t="shared" si="94"/>
        <v>M</v>
      </c>
      <c r="J1974" s="123" t="s">
        <v>99</v>
      </c>
      <c r="K1974" s="123" t="s">
        <v>99</v>
      </c>
      <c r="L1974" s="123" t="s">
        <v>99</v>
      </c>
      <c r="M1974" s="123" t="s">
        <v>99</v>
      </c>
      <c r="N1974" s="123" t="s">
        <v>99</v>
      </c>
      <c r="O1974" s="123" t="s">
        <v>99</v>
      </c>
      <c r="P1974" s="123" t="s">
        <v>99</v>
      </c>
      <c r="Q1974" s="123" t="s">
        <v>99</v>
      </c>
      <c r="R1974" s="123" t="s">
        <v>99</v>
      </c>
      <c r="S1974" s="123" t="s">
        <v>99</v>
      </c>
      <c r="T1974" s="123" t="s">
        <v>99</v>
      </c>
      <c r="U1974" s="123" t="s">
        <v>99</v>
      </c>
      <c r="V1974" s="123" t="s">
        <v>99</v>
      </c>
      <c r="W1974" s="123" t="s">
        <v>99</v>
      </c>
      <c r="X1974" s="123" t="s">
        <v>99</v>
      </c>
      <c r="Y1974" s="123" t="s">
        <v>99</v>
      </c>
      <c r="Z1974" s="123" t="s">
        <v>99</v>
      </c>
      <c r="AA1974" s="123" t="s">
        <v>99</v>
      </c>
      <c r="AB1974" s="123" t="s">
        <v>99</v>
      </c>
      <c r="AC1974" s="123" t="s">
        <v>99</v>
      </c>
      <c r="AD1974" s="123" t="s">
        <v>99</v>
      </c>
      <c r="AE1974" s="123">
        <v>915.19999999999993</v>
      </c>
      <c r="AF1974" s="123">
        <v>915.19999999999993</v>
      </c>
      <c r="AG1974" s="123">
        <v>915.19999999999993</v>
      </c>
      <c r="AH1974" s="123">
        <v>915.19999999999993</v>
      </c>
      <c r="AI1974" s="123">
        <v>915.19999999999993</v>
      </c>
      <c r="AJ1974" s="123">
        <v>915.19999999999993</v>
      </c>
      <c r="AK1974" s="123">
        <v>915.19999999999993</v>
      </c>
      <c r="AL1974" s="123">
        <v>915.19999999999993</v>
      </c>
      <c r="AM1974" s="123">
        <v>915.19999999999993</v>
      </c>
      <c r="AN1974" s="123">
        <v>915.19999999999993</v>
      </c>
      <c r="AO1974" s="123">
        <v>915.19999999999993</v>
      </c>
      <c r="AP1974" s="123">
        <v>915.19999999999993</v>
      </c>
      <c r="AQ1974" s="123">
        <v>915.19999999999993</v>
      </c>
      <c r="AR1974" s="123">
        <v>915.19999999999993</v>
      </c>
      <c r="AS1974" s="123">
        <v>915.19999999999993</v>
      </c>
      <c r="AT1974" s="123">
        <v>915.19999999999993</v>
      </c>
      <c r="AU1974" s="123">
        <v>915.19999999999993</v>
      </c>
      <c r="AV1974" s="123">
        <v>915.19999999999993</v>
      </c>
      <c r="AW1974" s="123">
        <v>915.19999999999993</v>
      </c>
      <c r="AX1974" s="124">
        <v>915.19999999999993</v>
      </c>
    </row>
    <row r="1975" spans="1:50">
      <c r="A1975" s="212"/>
      <c r="B1975" s="214" t="s">
        <v>52</v>
      </c>
      <c r="C1975" s="209" t="s">
        <v>36</v>
      </c>
      <c r="D1975" s="67" t="s">
        <v>38</v>
      </c>
      <c r="E1975" s="87" t="str">
        <f>A1945&amp;"/"&amp;B1975&amp;"/"&amp;C1975&amp;"/"&amp;D1975</f>
        <v>Diesel oil fired power plants/Internal combustion engine/Electricity only/S</v>
      </c>
      <c r="F1975" s="55" t="str">
        <f>A1945</f>
        <v>Diesel oil fired power plants</v>
      </c>
      <c r="G1975" s="55" t="str">
        <f>B1975</f>
        <v>Internal combustion engine</v>
      </c>
      <c r="H1975" s="55" t="str">
        <f>C1975</f>
        <v>Electricity only</v>
      </c>
      <c r="I1975" s="85" t="str">
        <f t="shared" si="94"/>
        <v>S</v>
      </c>
      <c r="J1975" s="125">
        <v>50</v>
      </c>
      <c r="K1975" s="125">
        <v>50</v>
      </c>
      <c r="L1975" s="125">
        <v>50</v>
      </c>
      <c r="M1975" s="125">
        <v>50</v>
      </c>
      <c r="N1975" s="125">
        <v>50</v>
      </c>
      <c r="O1975" s="125">
        <v>50</v>
      </c>
      <c r="P1975" s="125">
        <v>50</v>
      </c>
      <c r="Q1975" s="125">
        <v>50</v>
      </c>
      <c r="R1975" s="125">
        <v>50</v>
      </c>
      <c r="S1975" s="125">
        <v>50</v>
      </c>
      <c r="T1975" s="125">
        <v>50</v>
      </c>
      <c r="U1975" s="125">
        <v>50</v>
      </c>
      <c r="V1975" s="125">
        <v>50</v>
      </c>
      <c r="W1975" s="125">
        <v>50</v>
      </c>
      <c r="X1975" s="125">
        <v>50</v>
      </c>
      <c r="Y1975" s="125">
        <v>50</v>
      </c>
      <c r="Z1975" s="125">
        <v>50</v>
      </c>
      <c r="AA1975" s="125">
        <v>50</v>
      </c>
      <c r="AB1975" s="125">
        <v>50</v>
      </c>
      <c r="AC1975" s="125">
        <v>50</v>
      </c>
      <c r="AD1975" s="125">
        <v>50</v>
      </c>
      <c r="AE1975" s="125">
        <v>50</v>
      </c>
      <c r="AF1975" s="125">
        <v>50</v>
      </c>
      <c r="AG1975" s="125">
        <v>50</v>
      </c>
      <c r="AH1975" s="125">
        <v>50</v>
      </c>
      <c r="AI1975" s="125">
        <v>50</v>
      </c>
      <c r="AJ1975" s="125">
        <v>50</v>
      </c>
      <c r="AK1975" s="125">
        <v>50</v>
      </c>
      <c r="AL1975" s="125">
        <v>50</v>
      </c>
      <c r="AM1975" s="125">
        <v>50</v>
      </c>
      <c r="AN1975" s="125">
        <v>50</v>
      </c>
      <c r="AO1975" s="125">
        <v>50</v>
      </c>
      <c r="AP1975" s="125">
        <v>50</v>
      </c>
      <c r="AQ1975" s="125">
        <v>50</v>
      </c>
      <c r="AR1975" s="125">
        <v>50</v>
      </c>
      <c r="AS1975" s="125">
        <v>50</v>
      </c>
      <c r="AT1975" s="125">
        <v>50</v>
      </c>
      <c r="AU1975" s="125">
        <v>50</v>
      </c>
      <c r="AV1975" s="125">
        <v>50</v>
      </c>
      <c r="AW1975" s="125">
        <v>50</v>
      </c>
      <c r="AX1975" s="126">
        <v>50</v>
      </c>
    </row>
    <row r="1976" spans="1:50">
      <c r="A1976" s="212"/>
      <c r="B1976" s="215"/>
      <c r="C1976" s="216"/>
      <c r="D1976" s="106" t="s">
        <v>47</v>
      </c>
      <c r="E1976" s="86" t="str">
        <f>A1945&amp;"/"&amp;B1975&amp;"/"&amp;C1975&amp;"/"&amp;D1976</f>
        <v>Diesel oil fired power plants/Internal combustion engine/Electricity only/XS</v>
      </c>
      <c r="F1976" s="61" t="str">
        <f>A1945</f>
        <v>Diesel oil fired power plants</v>
      </c>
      <c r="G1976" s="61" t="str">
        <f>B1975</f>
        <v>Internal combustion engine</v>
      </c>
      <c r="H1976" s="61" t="str">
        <f>C1975</f>
        <v>Electricity only</v>
      </c>
      <c r="I1976" s="84" t="str">
        <f t="shared" si="94"/>
        <v>XS</v>
      </c>
      <c r="J1976" s="121">
        <v>0.1</v>
      </c>
      <c r="K1976" s="121">
        <v>0.1</v>
      </c>
      <c r="L1976" s="121">
        <v>0.1</v>
      </c>
      <c r="M1976" s="121">
        <v>0.1</v>
      </c>
      <c r="N1976" s="121">
        <v>0.1</v>
      </c>
      <c r="O1976" s="121">
        <v>0.1</v>
      </c>
      <c r="P1976" s="121">
        <v>0.1</v>
      </c>
      <c r="Q1976" s="121">
        <v>0.1</v>
      </c>
      <c r="R1976" s="121">
        <v>0.1</v>
      </c>
      <c r="S1976" s="121">
        <v>0.1</v>
      </c>
      <c r="T1976" s="121">
        <v>0.1</v>
      </c>
      <c r="U1976" s="121">
        <v>0.1</v>
      </c>
      <c r="V1976" s="121">
        <v>0.1</v>
      </c>
      <c r="W1976" s="121">
        <v>0.1</v>
      </c>
      <c r="X1976" s="121">
        <v>0.1</v>
      </c>
      <c r="Y1976" s="121">
        <v>0.1</v>
      </c>
      <c r="Z1976" s="121">
        <v>0.1</v>
      </c>
      <c r="AA1976" s="121">
        <v>0.1</v>
      </c>
      <c r="AB1976" s="121">
        <v>0.1</v>
      </c>
      <c r="AC1976" s="121">
        <v>0.1</v>
      </c>
      <c r="AD1976" s="121">
        <v>0.1</v>
      </c>
      <c r="AE1976" s="121">
        <v>0.1</v>
      </c>
      <c r="AF1976" s="121">
        <v>0.1</v>
      </c>
      <c r="AG1976" s="121">
        <v>0.1</v>
      </c>
      <c r="AH1976" s="121">
        <v>0.1</v>
      </c>
      <c r="AI1976" s="121">
        <v>0.1</v>
      </c>
      <c r="AJ1976" s="121">
        <v>0.1</v>
      </c>
      <c r="AK1976" s="121">
        <v>0.1</v>
      </c>
      <c r="AL1976" s="121">
        <v>0.1</v>
      </c>
      <c r="AM1976" s="121">
        <v>0.1</v>
      </c>
      <c r="AN1976" s="121">
        <v>0.1</v>
      </c>
      <c r="AO1976" s="121">
        <v>0.1</v>
      </c>
      <c r="AP1976" s="121">
        <v>0.1</v>
      </c>
      <c r="AQ1976" s="121">
        <v>0.1</v>
      </c>
      <c r="AR1976" s="121">
        <v>0.1</v>
      </c>
      <c r="AS1976" s="121">
        <v>0.1</v>
      </c>
      <c r="AT1976" s="121">
        <v>0.1</v>
      </c>
      <c r="AU1976" s="121">
        <v>0.1</v>
      </c>
      <c r="AV1976" s="121">
        <v>0.1</v>
      </c>
      <c r="AW1976" s="121">
        <v>0.1</v>
      </c>
      <c r="AX1976" s="122">
        <v>0.1</v>
      </c>
    </row>
    <row r="1977" spans="1:50">
      <c r="A1977" s="212"/>
      <c r="B1977" s="215"/>
      <c r="C1977" s="206" t="s">
        <v>26</v>
      </c>
      <c r="D1977" s="52" t="s">
        <v>38</v>
      </c>
      <c r="E1977" s="56" t="str">
        <f>A1945&amp;"/"&amp;B1975&amp;"/"&amp;C1977&amp;"/"&amp;D1977</f>
        <v>Diesel oil fired power plants/Internal combustion engine/CHP/S</v>
      </c>
      <c r="F1977" s="103" t="str">
        <f>A1945</f>
        <v>Diesel oil fired power plants</v>
      </c>
      <c r="G1977" s="103" t="str">
        <f>B1975</f>
        <v>Internal combustion engine</v>
      </c>
      <c r="H1977" s="103" t="str">
        <f>C1977</f>
        <v>CHP</v>
      </c>
      <c r="I1977" s="104" t="str">
        <f t="shared" si="94"/>
        <v>S</v>
      </c>
      <c r="J1977" s="127">
        <v>100</v>
      </c>
      <c r="K1977" s="127">
        <v>100</v>
      </c>
      <c r="L1977" s="127">
        <v>100</v>
      </c>
      <c r="M1977" s="127">
        <v>100</v>
      </c>
      <c r="N1977" s="127">
        <v>100</v>
      </c>
      <c r="O1977" s="127">
        <v>100</v>
      </c>
      <c r="P1977" s="127">
        <v>100</v>
      </c>
      <c r="Q1977" s="127">
        <v>100</v>
      </c>
      <c r="R1977" s="127">
        <v>100</v>
      </c>
      <c r="S1977" s="127">
        <v>100</v>
      </c>
      <c r="T1977" s="127">
        <v>100</v>
      </c>
      <c r="U1977" s="127">
        <v>100</v>
      </c>
      <c r="V1977" s="127">
        <v>100</v>
      </c>
      <c r="W1977" s="127">
        <v>100</v>
      </c>
      <c r="X1977" s="127">
        <v>100</v>
      </c>
      <c r="Y1977" s="127">
        <v>100</v>
      </c>
      <c r="Z1977" s="127">
        <v>100</v>
      </c>
      <c r="AA1977" s="127">
        <v>100</v>
      </c>
      <c r="AB1977" s="127">
        <v>100</v>
      </c>
      <c r="AC1977" s="127">
        <v>100</v>
      </c>
      <c r="AD1977" s="127">
        <v>100</v>
      </c>
      <c r="AE1977" s="127">
        <v>100</v>
      </c>
      <c r="AF1977" s="127">
        <v>100</v>
      </c>
      <c r="AG1977" s="127">
        <v>100</v>
      </c>
      <c r="AH1977" s="127">
        <v>100</v>
      </c>
      <c r="AI1977" s="127">
        <v>100</v>
      </c>
      <c r="AJ1977" s="127">
        <v>100</v>
      </c>
      <c r="AK1977" s="127">
        <v>100</v>
      </c>
      <c r="AL1977" s="127">
        <v>100</v>
      </c>
      <c r="AM1977" s="127">
        <v>100</v>
      </c>
      <c r="AN1977" s="127">
        <v>100</v>
      </c>
      <c r="AO1977" s="127">
        <v>100</v>
      </c>
      <c r="AP1977" s="127">
        <v>100</v>
      </c>
      <c r="AQ1977" s="127">
        <v>100</v>
      </c>
      <c r="AR1977" s="127">
        <v>100</v>
      </c>
      <c r="AS1977" s="127">
        <v>100</v>
      </c>
      <c r="AT1977" s="127">
        <v>100</v>
      </c>
      <c r="AU1977" s="127">
        <v>100</v>
      </c>
      <c r="AV1977" s="127">
        <v>100</v>
      </c>
      <c r="AW1977" s="127">
        <v>100</v>
      </c>
      <c r="AX1977" s="128">
        <v>100</v>
      </c>
    </row>
    <row r="1978" spans="1:50">
      <c r="A1978" s="213"/>
      <c r="B1978" s="218"/>
      <c r="C1978" s="210"/>
      <c r="D1978" s="93" t="s">
        <v>47</v>
      </c>
      <c r="E1978" s="73" t="str">
        <f>A1945&amp;"/"&amp;B1975&amp;"/"&amp;C1977&amp;"/"&amp;D1978</f>
        <v>Diesel oil fired power plants/Internal combustion engine/CHP/XS</v>
      </c>
      <c r="F1978" s="91" t="str">
        <f>A1945</f>
        <v>Diesel oil fired power plants</v>
      </c>
      <c r="G1978" s="91" t="str">
        <f>B1975</f>
        <v>Internal combustion engine</v>
      </c>
      <c r="H1978" s="91" t="str">
        <f>C1977</f>
        <v>CHP</v>
      </c>
      <c r="I1978" s="70" t="str">
        <f t="shared" si="94"/>
        <v>XS</v>
      </c>
      <c r="J1978" s="123">
        <v>0.2</v>
      </c>
      <c r="K1978" s="123">
        <v>0.2</v>
      </c>
      <c r="L1978" s="123">
        <v>0.2</v>
      </c>
      <c r="M1978" s="123">
        <v>0.2</v>
      </c>
      <c r="N1978" s="123">
        <v>0.2</v>
      </c>
      <c r="O1978" s="123">
        <v>0.2</v>
      </c>
      <c r="P1978" s="123">
        <v>0.2</v>
      </c>
      <c r="Q1978" s="123">
        <v>0.2</v>
      </c>
      <c r="R1978" s="123">
        <v>0.2</v>
      </c>
      <c r="S1978" s="123">
        <v>0.2</v>
      </c>
      <c r="T1978" s="123">
        <v>0.2</v>
      </c>
      <c r="U1978" s="123">
        <v>0.2</v>
      </c>
      <c r="V1978" s="123">
        <v>0.2</v>
      </c>
      <c r="W1978" s="123">
        <v>0.2</v>
      </c>
      <c r="X1978" s="123">
        <v>0.2</v>
      </c>
      <c r="Y1978" s="123">
        <v>0.2</v>
      </c>
      <c r="Z1978" s="123">
        <v>0.2</v>
      </c>
      <c r="AA1978" s="123">
        <v>0.2</v>
      </c>
      <c r="AB1978" s="123">
        <v>0.2</v>
      </c>
      <c r="AC1978" s="123">
        <v>0.2</v>
      </c>
      <c r="AD1978" s="123">
        <v>0.2</v>
      </c>
      <c r="AE1978" s="123">
        <v>0.2</v>
      </c>
      <c r="AF1978" s="123">
        <v>0.2</v>
      </c>
      <c r="AG1978" s="123">
        <v>0.2</v>
      </c>
      <c r="AH1978" s="123">
        <v>0.2</v>
      </c>
      <c r="AI1978" s="123">
        <v>0.2</v>
      </c>
      <c r="AJ1978" s="123">
        <v>0.2</v>
      </c>
      <c r="AK1978" s="123">
        <v>0.2</v>
      </c>
      <c r="AL1978" s="123">
        <v>0.2</v>
      </c>
      <c r="AM1978" s="123">
        <v>0.2</v>
      </c>
      <c r="AN1978" s="123">
        <v>0.2</v>
      </c>
      <c r="AO1978" s="123">
        <v>0.2</v>
      </c>
      <c r="AP1978" s="123">
        <v>0.2</v>
      </c>
      <c r="AQ1978" s="123">
        <v>0.2</v>
      </c>
      <c r="AR1978" s="123">
        <v>0.2</v>
      </c>
      <c r="AS1978" s="123">
        <v>0.2</v>
      </c>
      <c r="AT1978" s="123">
        <v>0.2</v>
      </c>
      <c r="AU1978" s="123">
        <v>0.2</v>
      </c>
      <c r="AV1978" s="123">
        <v>0.2</v>
      </c>
      <c r="AW1978" s="123">
        <v>0.2</v>
      </c>
      <c r="AX1978" s="124">
        <v>0.2</v>
      </c>
    </row>
    <row r="1979" spans="1:50">
      <c r="A1979" s="211" t="s">
        <v>56</v>
      </c>
      <c r="B1979" s="214" t="s">
        <v>41</v>
      </c>
      <c r="C1979" s="209" t="s">
        <v>36</v>
      </c>
      <c r="D1979" s="67" t="s">
        <v>24</v>
      </c>
      <c r="E1979" s="87" t="str">
        <f>A1979&amp;"/"&amp;B1979&amp;"/"&amp;C1979&amp;"/"&amp;D1979</f>
        <v>Fuel oil fired power plants/Integrated gasification combined cycle/Electricity only/L</v>
      </c>
      <c r="F1979" s="55" t="str">
        <f>A1979</f>
        <v>Fuel oil fired power plants</v>
      </c>
      <c r="G1979" s="55" t="str">
        <f>B1979</f>
        <v>Integrated gasification combined cycle</v>
      </c>
      <c r="H1979" s="55" t="str">
        <f>C1979</f>
        <v>Electricity only</v>
      </c>
      <c r="I1979" s="85" t="str">
        <f t="shared" si="94"/>
        <v>L</v>
      </c>
      <c r="J1979" s="125">
        <v>6450</v>
      </c>
      <c r="K1979" s="125">
        <v>6450</v>
      </c>
      <c r="L1979" s="125">
        <v>6450</v>
      </c>
      <c r="M1979" s="125">
        <v>6450</v>
      </c>
      <c r="N1979" s="125">
        <v>6450</v>
      </c>
      <c r="O1979" s="125">
        <v>6450</v>
      </c>
      <c r="P1979" s="125">
        <v>6450</v>
      </c>
      <c r="Q1979" s="125">
        <v>6450</v>
      </c>
      <c r="R1979" s="125">
        <v>6450</v>
      </c>
      <c r="S1979" s="125">
        <v>6450</v>
      </c>
      <c r="T1979" s="125">
        <v>6450</v>
      </c>
      <c r="U1979" s="125">
        <v>6450</v>
      </c>
      <c r="V1979" s="125">
        <v>6450</v>
      </c>
      <c r="W1979" s="125">
        <v>6450</v>
      </c>
      <c r="X1979" s="125">
        <v>6450</v>
      </c>
      <c r="Y1979" s="125">
        <v>6450</v>
      </c>
      <c r="Z1979" s="125">
        <v>6450</v>
      </c>
      <c r="AA1979" s="125">
        <v>6450</v>
      </c>
      <c r="AB1979" s="125">
        <v>6450</v>
      </c>
      <c r="AC1979" s="125">
        <v>6450</v>
      </c>
      <c r="AD1979" s="125">
        <v>6450</v>
      </c>
      <c r="AE1979" s="125">
        <v>6450</v>
      </c>
      <c r="AF1979" s="125">
        <v>6450</v>
      </c>
      <c r="AG1979" s="125">
        <v>6450</v>
      </c>
      <c r="AH1979" s="125">
        <v>6450</v>
      </c>
      <c r="AI1979" s="125">
        <v>6450</v>
      </c>
      <c r="AJ1979" s="125">
        <v>6450</v>
      </c>
      <c r="AK1979" s="125">
        <v>6450</v>
      </c>
      <c r="AL1979" s="125">
        <v>6450</v>
      </c>
      <c r="AM1979" s="125">
        <v>6450</v>
      </c>
      <c r="AN1979" s="125">
        <v>6450</v>
      </c>
      <c r="AO1979" s="125">
        <v>6450</v>
      </c>
      <c r="AP1979" s="125">
        <v>6450</v>
      </c>
      <c r="AQ1979" s="125">
        <v>6450</v>
      </c>
      <c r="AR1979" s="125">
        <v>6450</v>
      </c>
      <c r="AS1979" s="125">
        <v>6450</v>
      </c>
      <c r="AT1979" s="125">
        <v>6450</v>
      </c>
      <c r="AU1979" s="125">
        <v>6450</v>
      </c>
      <c r="AV1979" s="125">
        <v>6450</v>
      </c>
      <c r="AW1979" s="125">
        <v>6450</v>
      </c>
      <c r="AX1979" s="126">
        <v>6450</v>
      </c>
    </row>
    <row r="1980" spans="1:50">
      <c r="A1980" s="212"/>
      <c r="B1980" s="215"/>
      <c r="C1980" s="216"/>
      <c r="D1980" s="52" t="s">
        <v>25</v>
      </c>
      <c r="E1980" s="86" t="str">
        <f>A1979&amp;"/"&amp;B1979&amp;"/"&amp;C1979&amp;"/"&amp;D1980</f>
        <v>Fuel oil fired power plants/Integrated gasification combined cycle/Electricity only/M</v>
      </c>
      <c r="F1980" s="61" t="str">
        <f>A1979</f>
        <v>Fuel oil fired power plants</v>
      </c>
      <c r="G1980" s="61" t="str">
        <f>B1979</f>
        <v>Integrated gasification combined cycle</v>
      </c>
      <c r="H1980" s="61" t="str">
        <f>C1979</f>
        <v>Electricity only</v>
      </c>
      <c r="I1980" s="84" t="str">
        <f t="shared" si="94"/>
        <v>M</v>
      </c>
      <c r="J1980" s="121">
        <v>4386</v>
      </c>
      <c r="K1980" s="121">
        <v>4386</v>
      </c>
      <c r="L1980" s="121">
        <v>4386</v>
      </c>
      <c r="M1980" s="121">
        <v>4386</v>
      </c>
      <c r="N1980" s="121">
        <v>4386</v>
      </c>
      <c r="O1980" s="121">
        <v>4386</v>
      </c>
      <c r="P1980" s="121">
        <v>4386</v>
      </c>
      <c r="Q1980" s="121">
        <v>4386</v>
      </c>
      <c r="R1980" s="121">
        <v>4386</v>
      </c>
      <c r="S1980" s="121">
        <v>4386</v>
      </c>
      <c r="T1980" s="121">
        <v>4386</v>
      </c>
      <c r="U1980" s="121">
        <v>4386</v>
      </c>
      <c r="V1980" s="121">
        <v>4386</v>
      </c>
      <c r="W1980" s="121">
        <v>4386</v>
      </c>
      <c r="X1980" s="121">
        <v>4386</v>
      </c>
      <c r="Y1980" s="121">
        <v>4386</v>
      </c>
      <c r="Z1980" s="121">
        <v>4386</v>
      </c>
      <c r="AA1980" s="121">
        <v>4386</v>
      </c>
      <c r="AB1980" s="121">
        <v>4386</v>
      </c>
      <c r="AC1980" s="121">
        <v>4386</v>
      </c>
      <c r="AD1980" s="121">
        <v>4386</v>
      </c>
      <c r="AE1980" s="121">
        <v>4386</v>
      </c>
      <c r="AF1980" s="121">
        <v>4386</v>
      </c>
      <c r="AG1980" s="121">
        <v>4386</v>
      </c>
      <c r="AH1980" s="121">
        <v>4386</v>
      </c>
      <c r="AI1980" s="121">
        <v>4386</v>
      </c>
      <c r="AJ1980" s="121">
        <v>4386</v>
      </c>
      <c r="AK1980" s="121">
        <v>4386</v>
      </c>
      <c r="AL1980" s="121">
        <v>4386</v>
      </c>
      <c r="AM1980" s="121">
        <v>4386</v>
      </c>
      <c r="AN1980" s="121">
        <v>4386</v>
      </c>
      <c r="AO1980" s="121">
        <v>4386</v>
      </c>
      <c r="AP1980" s="121">
        <v>4386</v>
      </c>
      <c r="AQ1980" s="121">
        <v>4386</v>
      </c>
      <c r="AR1980" s="121">
        <v>4386</v>
      </c>
      <c r="AS1980" s="121">
        <v>4386</v>
      </c>
      <c r="AT1980" s="121">
        <v>4386</v>
      </c>
      <c r="AU1980" s="121">
        <v>4386</v>
      </c>
      <c r="AV1980" s="121">
        <v>4386</v>
      </c>
      <c r="AW1980" s="121">
        <v>4386</v>
      </c>
      <c r="AX1980" s="122">
        <v>4386</v>
      </c>
    </row>
    <row r="1981" spans="1:50">
      <c r="A1981" s="212"/>
      <c r="B1981" s="215"/>
      <c r="C1981" s="217" t="s">
        <v>26</v>
      </c>
      <c r="D1981" s="83" t="s">
        <v>24</v>
      </c>
      <c r="E1981" s="56" t="str">
        <f>A1979&amp;"/"&amp;B1979&amp;"/"&amp;C1981&amp;"/"&amp;D1981</f>
        <v>Fuel oil fired power plants/Integrated gasification combined cycle/CHP/L</v>
      </c>
      <c r="F1981" s="103" t="str">
        <f>A1979</f>
        <v>Fuel oil fired power plants</v>
      </c>
      <c r="G1981" s="103" t="str">
        <f>B1979</f>
        <v>Integrated gasification combined cycle</v>
      </c>
      <c r="H1981" s="103" t="str">
        <f>C1981</f>
        <v>CHP</v>
      </c>
      <c r="I1981" s="104" t="str">
        <f t="shared" si="94"/>
        <v>L</v>
      </c>
      <c r="J1981" s="127">
        <v>5160</v>
      </c>
      <c r="K1981" s="127">
        <v>5160</v>
      </c>
      <c r="L1981" s="127">
        <v>5160</v>
      </c>
      <c r="M1981" s="127">
        <v>5160</v>
      </c>
      <c r="N1981" s="127">
        <v>5160</v>
      </c>
      <c r="O1981" s="127">
        <v>5160</v>
      </c>
      <c r="P1981" s="127">
        <v>5160</v>
      </c>
      <c r="Q1981" s="127">
        <v>5160</v>
      </c>
      <c r="R1981" s="127">
        <v>5160</v>
      </c>
      <c r="S1981" s="127">
        <v>5160</v>
      </c>
      <c r="T1981" s="127">
        <v>5160</v>
      </c>
      <c r="U1981" s="127">
        <v>5160</v>
      </c>
      <c r="V1981" s="127">
        <v>5160</v>
      </c>
      <c r="W1981" s="127">
        <v>5160</v>
      </c>
      <c r="X1981" s="127">
        <v>5160</v>
      </c>
      <c r="Y1981" s="127">
        <v>5160</v>
      </c>
      <c r="Z1981" s="127">
        <v>5160</v>
      </c>
      <c r="AA1981" s="127">
        <v>5160</v>
      </c>
      <c r="AB1981" s="127">
        <v>5160</v>
      </c>
      <c r="AC1981" s="127">
        <v>5160</v>
      </c>
      <c r="AD1981" s="127">
        <v>5160</v>
      </c>
      <c r="AE1981" s="127">
        <v>5160</v>
      </c>
      <c r="AF1981" s="127">
        <v>5160</v>
      </c>
      <c r="AG1981" s="127">
        <v>5160</v>
      </c>
      <c r="AH1981" s="127">
        <v>5160</v>
      </c>
      <c r="AI1981" s="127">
        <v>5160</v>
      </c>
      <c r="AJ1981" s="127">
        <v>5160</v>
      </c>
      <c r="AK1981" s="127">
        <v>5160</v>
      </c>
      <c r="AL1981" s="127">
        <v>5160</v>
      </c>
      <c r="AM1981" s="127">
        <v>5160</v>
      </c>
      <c r="AN1981" s="127">
        <v>5160</v>
      </c>
      <c r="AO1981" s="127">
        <v>5160</v>
      </c>
      <c r="AP1981" s="127">
        <v>5160</v>
      </c>
      <c r="AQ1981" s="127">
        <v>5160</v>
      </c>
      <c r="AR1981" s="127">
        <v>5160</v>
      </c>
      <c r="AS1981" s="127">
        <v>5160</v>
      </c>
      <c r="AT1981" s="127">
        <v>5160</v>
      </c>
      <c r="AU1981" s="127">
        <v>5160</v>
      </c>
      <c r="AV1981" s="127">
        <v>5160</v>
      </c>
      <c r="AW1981" s="127">
        <v>5160</v>
      </c>
      <c r="AX1981" s="128">
        <v>5160</v>
      </c>
    </row>
    <row r="1982" spans="1:50">
      <c r="A1982" s="212"/>
      <c r="B1982" s="215"/>
      <c r="C1982" s="216"/>
      <c r="D1982" s="106" t="s">
        <v>25</v>
      </c>
      <c r="E1982" s="107" t="str">
        <f>A1979&amp;"/"&amp;B1979&amp;"/"&amp;C1981&amp;"/"&amp;D1982</f>
        <v>Fuel oil fired power plants/Integrated gasification combined cycle/CHP/M</v>
      </c>
      <c r="F1982" s="108" t="str">
        <f>A1979</f>
        <v>Fuel oil fired power plants</v>
      </c>
      <c r="G1982" s="108" t="str">
        <f>B1979</f>
        <v>Integrated gasification combined cycle</v>
      </c>
      <c r="H1982" s="108" t="str">
        <f>C1981</f>
        <v>CHP</v>
      </c>
      <c r="I1982" s="109" t="str">
        <f t="shared" si="94"/>
        <v>M</v>
      </c>
      <c r="J1982" s="129">
        <v>3096</v>
      </c>
      <c r="K1982" s="129">
        <v>3096</v>
      </c>
      <c r="L1982" s="129">
        <v>3096</v>
      </c>
      <c r="M1982" s="129">
        <v>3096</v>
      </c>
      <c r="N1982" s="129">
        <v>3096</v>
      </c>
      <c r="O1982" s="129">
        <v>3096</v>
      </c>
      <c r="P1982" s="129">
        <v>3096</v>
      </c>
      <c r="Q1982" s="129">
        <v>3096</v>
      </c>
      <c r="R1982" s="129">
        <v>3096</v>
      </c>
      <c r="S1982" s="129">
        <v>3096</v>
      </c>
      <c r="T1982" s="129">
        <v>3096</v>
      </c>
      <c r="U1982" s="129">
        <v>3096</v>
      </c>
      <c r="V1982" s="129">
        <v>3096</v>
      </c>
      <c r="W1982" s="129">
        <v>3096</v>
      </c>
      <c r="X1982" s="129">
        <v>3096</v>
      </c>
      <c r="Y1982" s="129">
        <v>3096</v>
      </c>
      <c r="Z1982" s="129">
        <v>3096</v>
      </c>
      <c r="AA1982" s="129">
        <v>3096</v>
      </c>
      <c r="AB1982" s="129">
        <v>3096</v>
      </c>
      <c r="AC1982" s="129">
        <v>3096</v>
      </c>
      <c r="AD1982" s="129">
        <v>3096</v>
      </c>
      <c r="AE1982" s="129">
        <v>3096</v>
      </c>
      <c r="AF1982" s="129">
        <v>3096</v>
      </c>
      <c r="AG1982" s="129">
        <v>3096</v>
      </c>
      <c r="AH1982" s="129">
        <v>3096</v>
      </c>
      <c r="AI1982" s="129">
        <v>3096</v>
      </c>
      <c r="AJ1982" s="129">
        <v>3096</v>
      </c>
      <c r="AK1982" s="129">
        <v>3096</v>
      </c>
      <c r="AL1982" s="129">
        <v>3096</v>
      </c>
      <c r="AM1982" s="129">
        <v>3096</v>
      </c>
      <c r="AN1982" s="129">
        <v>3096</v>
      </c>
      <c r="AO1982" s="129">
        <v>3096</v>
      </c>
      <c r="AP1982" s="129">
        <v>3096</v>
      </c>
      <c r="AQ1982" s="129">
        <v>3096</v>
      </c>
      <c r="AR1982" s="129">
        <v>3096</v>
      </c>
      <c r="AS1982" s="129">
        <v>3096</v>
      </c>
      <c r="AT1982" s="129">
        <v>3096</v>
      </c>
      <c r="AU1982" s="129">
        <v>3096</v>
      </c>
      <c r="AV1982" s="129">
        <v>3096</v>
      </c>
      <c r="AW1982" s="129">
        <v>3096</v>
      </c>
      <c r="AX1982" s="130">
        <v>3096</v>
      </c>
    </row>
    <row r="1983" spans="1:50">
      <c r="A1983" s="212"/>
      <c r="B1983" s="215"/>
      <c r="C1983" s="217" t="s">
        <v>42</v>
      </c>
      <c r="D1983" s="83" t="s">
        <v>24</v>
      </c>
      <c r="E1983" s="56" t="str">
        <f>A1979&amp;"/"&amp;B1979&amp;"/"&amp;C1983&amp;"/"&amp;D1983</f>
        <v>Fuel oil fired power plants/Integrated gasification combined cycle/Electricity only with CCS/L</v>
      </c>
      <c r="F1983" s="103" t="str">
        <f>A1979</f>
        <v>Fuel oil fired power plants</v>
      </c>
      <c r="G1983" s="103" t="str">
        <f>B1979</f>
        <v>Integrated gasification combined cycle</v>
      </c>
      <c r="H1983" s="103" t="str">
        <f>C1983</f>
        <v>Electricity only with CCS</v>
      </c>
      <c r="I1983" s="104" t="str">
        <f t="shared" si="94"/>
        <v>L</v>
      </c>
      <c r="J1983" s="127" t="s">
        <v>99</v>
      </c>
      <c r="K1983" s="127" t="s">
        <v>99</v>
      </c>
      <c r="L1983" s="127" t="s">
        <v>99</v>
      </c>
      <c r="M1983" s="127" t="s">
        <v>99</v>
      </c>
      <c r="N1983" s="127" t="s">
        <v>99</v>
      </c>
      <c r="O1983" s="127" t="s">
        <v>99</v>
      </c>
      <c r="P1983" s="127" t="s">
        <v>99</v>
      </c>
      <c r="Q1983" s="127" t="s">
        <v>99</v>
      </c>
      <c r="R1983" s="127" t="s">
        <v>99</v>
      </c>
      <c r="S1983" s="127" t="s">
        <v>99</v>
      </c>
      <c r="T1983" s="127" t="s">
        <v>99</v>
      </c>
      <c r="U1983" s="127" t="s">
        <v>99</v>
      </c>
      <c r="V1983" s="127" t="s">
        <v>99</v>
      </c>
      <c r="W1983" s="127" t="s">
        <v>99</v>
      </c>
      <c r="X1983" s="127" t="s">
        <v>99</v>
      </c>
      <c r="Y1983" s="127" t="s">
        <v>99</v>
      </c>
      <c r="Z1983" s="127" t="s">
        <v>99</v>
      </c>
      <c r="AA1983" s="127" t="s">
        <v>99</v>
      </c>
      <c r="AB1983" s="127" t="s">
        <v>99</v>
      </c>
      <c r="AC1983" s="127" t="s">
        <v>99</v>
      </c>
      <c r="AD1983" s="127" t="s">
        <v>99</v>
      </c>
      <c r="AE1983" s="127">
        <v>6450</v>
      </c>
      <c r="AF1983" s="127">
        <v>6450</v>
      </c>
      <c r="AG1983" s="127">
        <v>6450</v>
      </c>
      <c r="AH1983" s="127">
        <v>6450</v>
      </c>
      <c r="AI1983" s="127">
        <v>6450</v>
      </c>
      <c r="AJ1983" s="127">
        <v>6450</v>
      </c>
      <c r="AK1983" s="127">
        <v>6450</v>
      </c>
      <c r="AL1983" s="127">
        <v>6450</v>
      </c>
      <c r="AM1983" s="127">
        <v>6450</v>
      </c>
      <c r="AN1983" s="127">
        <v>6450</v>
      </c>
      <c r="AO1983" s="127">
        <v>6450</v>
      </c>
      <c r="AP1983" s="127">
        <v>6450</v>
      </c>
      <c r="AQ1983" s="127">
        <v>6450</v>
      </c>
      <c r="AR1983" s="127">
        <v>6450</v>
      </c>
      <c r="AS1983" s="127">
        <v>6450</v>
      </c>
      <c r="AT1983" s="127">
        <v>6450</v>
      </c>
      <c r="AU1983" s="127">
        <v>6450</v>
      </c>
      <c r="AV1983" s="127">
        <v>6450</v>
      </c>
      <c r="AW1983" s="127">
        <v>6450</v>
      </c>
      <c r="AX1983" s="128">
        <v>6450</v>
      </c>
    </row>
    <row r="1984" spans="1:50">
      <c r="A1984" s="212"/>
      <c r="B1984" s="215"/>
      <c r="C1984" s="216"/>
      <c r="D1984" s="106" t="s">
        <v>25</v>
      </c>
      <c r="E1984" s="107" t="str">
        <f>A1979&amp;"/"&amp;B1979&amp;"/"&amp;C1983&amp;"/"&amp;D1984</f>
        <v>Fuel oil fired power plants/Integrated gasification combined cycle/Electricity only with CCS/M</v>
      </c>
      <c r="F1984" s="108" t="str">
        <f>A1979</f>
        <v>Fuel oil fired power plants</v>
      </c>
      <c r="G1984" s="108" t="str">
        <f>B1979</f>
        <v>Integrated gasification combined cycle</v>
      </c>
      <c r="H1984" s="108" t="str">
        <f>C1983</f>
        <v>Electricity only with CCS</v>
      </c>
      <c r="I1984" s="109" t="str">
        <f t="shared" si="94"/>
        <v>M</v>
      </c>
      <c r="J1984" s="129" t="s">
        <v>99</v>
      </c>
      <c r="K1984" s="129" t="s">
        <v>99</v>
      </c>
      <c r="L1984" s="129" t="s">
        <v>99</v>
      </c>
      <c r="M1984" s="129" t="s">
        <v>99</v>
      </c>
      <c r="N1984" s="129" t="s">
        <v>99</v>
      </c>
      <c r="O1984" s="129" t="s">
        <v>99</v>
      </c>
      <c r="P1984" s="129" t="s">
        <v>99</v>
      </c>
      <c r="Q1984" s="129" t="s">
        <v>99</v>
      </c>
      <c r="R1984" s="129" t="s">
        <v>99</v>
      </c>
      <c r="S1984" s="129" t="s">
        <v>99</v>
      </c>
      <c r="T1984" s="129" t="s">
        <v>99</v>
      </c>
      <c r="U1984" s="129" t="s">
        <v>99</v>
      </c>
      <c r="V1984" s="129" t="s">
        <v>99</v>
      </c>
      <c r="W1984" s="129" t="s">
        <v>99</v>
      </c>
      <c r="X1984" s="129" t="s">
        <v>99</v>
      </c>
      <c r="Y1984" s="129" t="s">
        <v>99</v>
      </c>
      <c r="Z1984" s="129" t="s">
        <v>99</v>
      </c>
      <c r="AA1984" s="129" t="s">
        <v>99</v>
      </c>
      <c r="AB1984" s="129" t="s">
        <v>99</v>
      </c>
      <c r="AC1984" s="129" t="s">
        <v>99</v>
      </c>
      <c r="AD1984" s="129" t="s">
        <v>99</v>
      </c>
      <c r="AE1984" s="129">
        <v>4386</v>
      </c>
      <c r="AF1984" s="129">
        <v>4386</v>
      </c>
      <c r="AG1984" s="129">
        <v>4386</v>
      </c>
      <c r="AH1984" s="129">
        <v>4386</v>
      </c>
      <c r="AI1984" s="129">
        <v>4386</v>
      </c>
      <c r="AJ1984" s="129">
        <v>4386</v>
      </c>
      <c r="AK1984" s="129">
        <v>4386</v>
      </c>
      <c r="AL1984" s="129">
        <v>4386</v>
      </c>
      <c r="AM1984" s="129">
        <v>4386</v>
      </c>
      <c r="AN1984" s="129">
        <v>4386</v>
      </c>
      <c r="AO1984" s="129">
        <v>4386</v>
      </c>
      <c r="AP1984" s="129">
        <v>4386</v>
      </c>
      <c r="AQ1984" s="129">
        <v>4386</v>
      </c>
      <c r="AR1984" s="129">
        <v>4386</v>
      </c>
      <c r="AS1984" s="129">
        <v>4386</v>
      </c>
      <c r="AT1984" s="129">
        <v>4386</v>
      </c>
      <c r="AU1984" s="129">
        <v>4386</v>
      </c>
      <c r="AV1984" s="129">
        <v>4386</v>
      </c>
      <c r="AW1984" s="129">
        <v>4386</v>
      </c>
      <c r="AX1984" s="130">
        <v>4386</v>
      </c>
    </row>
    <row r="1985" spans="1:50">
      <c r="A1985" s="212"/>
      <c r="B1985" s="215"/>
      <c r="C1985" s="217" t="s">
        <v>43</v>
      </c>
      <c r="D1985" s="52" t="s">
        <v>24</v>
      </c>
      <c r="E1985" s="86" t="str">
        <f>A1979&amp;"/"&amp;B1979&amp;"/"&amp;C1985&amp;"/"&amp;D1985</f>
        <v>Fuel oil fired power plants/Integrated gasification combined cycle/CHP with CCS/L</v>
      </c>
      <c r="F1985" s="61" t="str">
        <f>A1979</f>
        <v>Fuel oil fired power plants</v>
      </c>
      <c r="G1985" s="61" t="str">
        <f>B1979</f>
        <v>Integrated gasification combined cycle</v>
      </c>
      <c r="H1985" s="61" t="str">
        <f>C1985</f>
        <v>CHP with CCS</v>
      </c>
      <c r="I1985" s="84" t="str">
        <f t="shared" si="94"/>
        <v>L</v>
      </c>
      <c r="J1985" s="121" t="s">
        <v>99</v>
      </c>
      <c r="K1985" s="121" t="s">
        <v>99</v>
      </c>
      <c r="L1985" s="121" t="s">
        <v>99</v>
      </c>
      <c r="M1985" s="121" t="s">
        <v>99</v>
      </c>
      <c r="N1985" s="121" t="s">
        <v>99</v>
      </c>
      <c r="O1985" s="121" t="s">
        <v>99</v>
      </c>
      <c r="P1985" s="121" t="s">
        <v>99</v>
      </c>
      <c r="Q1985" s="121" t="s">
        <v>99</v>
      </c>
      <c r="R1985" s="121" t="s">
        <v>99</v>
      </c>
      <c r="S1985" s="121" t="s">
        <v>99</v>
      </c>
      <c r="T1985" s="121" t="s">
        <v>99</v>
      </c>
      <c r="U1985" s="121" t="s">
        <v>99</v>
      </c>
      <c r="V1985" s="121" t="s">
        <v>99</v>
      </c>
      <c r="W1985" s="121" t="s">
        <v>99</v>
      </c>
      <c r="X1985" s="121" t="s">
        <v>99</v>
      </c>
      <c r="Y1985" s="121" t="s">
        <v>99</v>
      </c>
      <c r="Z1985" s="121" t="s">
        <v>99</v>
      </c>
      <c r="AA1985" s="121" t="s">
        <v>99</v>
      </c>
      <c r="AB1985" s="121" t="s">
        <v>99</v>
      </c>
      <c r="AC1985" s="121" t="s">
        <v>99</v>
      </c>
      <c r="AD1985" s="121" t="s">
        <v>99</v>
      </c>
      <c r="AE1985" s="121">
        <v>5160</v>
      </c>
      <c r="AF1985" s="121">
        <v>5160</v>
      </c>
      <c r="AG1985" s="121">
        <v>5160</v>
      </c>
      <c r="AH1985" s="121">
        <v>5160</v>
      </c>
      <c r="AI1985" s="121">
        <v>5160</v>
      </c>
      <c r="AJ1985" s="121">
        <v>5160</v>
      </c>
      <c r="AK1985" s="121">
        <v>5160</v>
      </c>
      <c r="AL1985" s="121">
        <v>5160</v>
      </c>
      <c r="AM1985" s="121">
        <v>5160</v>
      </c>
      <c r="AN1985" s="121">
        <v>5160</v>
      </c>
      <c r="AO1985" s="121">
        <v>5160</v>
      </c>
      <c r="AP1985" s="121">
        <v>5160</v>
      </c>
      <c r="AQ1985" s="121">
        <v>5160</v>
      </c>
      <c r="AR1985" s="121">
        <v>5160</v>
      </c>
      <c r="AS1985" s="121">
        <v>5160</v>
      </c>
      <c r="AT1985" s="121">
        <v>5160</v>
      </c>
      <c r="AU1985" s="121">
        <v>5160</v>
      </c>
      <c r="AV1985" s="121">
        <v>5160</v>
      </c>
      <c r="AW1985" s="121">
        <v>5160</v>
      </c>
      <c r="AX1985" s="122">
        <v>5160</v>
      </c>
    </row>
    <row r="1986" spans="1:50">
      <c r="A1986" s="212"/>
      <c r="B1986" s="218"/>
      <c r="C1986" s="210"/>
      <c r="D1986" s="93" t="s">
        <v>25</v>
      </c>
      <c r="E1986" s="73" t="str">
        <f>A1979&amp;"/"&amp;B1979&amp;"/"&amp;C1985&amp;"/"&amp;D1986</f>
        <v>Fuel oil fired power plants/Integrated gasification combined cycle/CHP with CCS/M</v>
      </c>
      <c r="F1986" s="91" t="str">
        <f>A1979</f>
        <v>Fuel oil fired power plants</v>
      </c>
      <c r="G1986" s="91" t="str">
        <f>B1979</f>
        <v>Integrated gasification combined cycle</v>
      </c>
      <c r="H1986" s="91" t="str">
        <f>C1985</f>
        <v>CHP with CCS</v>
      </c>
      <c r="I1986" s="70" t="str">
        <f t="shared" si="94"/>
        <v>M</v>
      </c>
      <c r="J1986" s="123" t="s">
        <v>99</v>
      </c>
      <c r="K1986" s="123" t="s">
        <v>99</v>
      </c>
      <c r="L1986" s="123" t="s">
        <v>99</v>
      </c>
      <c r="M1986" s="123" t="s">
        <v>99</v>
      </c>
      <c r="N1986" s="123" t="s">
        <v>99</v>
      </c>
      <c r="O1986" s="123" t="s">
        <v>99</v>
      </c>
      <c r="P1986" s="123" t="s">
        <v>99</v>
      </c>
      <c r="Q1986" s="123" t="s">
        <v>99</v>
      </c>
      <c r="R1986" s="123" t="s">
        <v>99</v>
      </c>
      <c r="S1986" s="123" t="s">
        <v>99</v>
      </c>
      <c r="T1986" s="123" t="s">
        <v>99</v>
      </c>
      <c r="U1986" s="123" t="s">
        <v>99</v>
      </c>
      <c r="V1986" s="123" t="s">
        <v>99</v>
      </c>
      <c r="W1986" s="123" t="s">
        <v>99</v>
      </c>
      <c r="X1986" s="123" t="s">
        <v>99</v>
      </c>
      <c r="Y1986" s="123" t="s">
        <v>99</v>
      </c>
      <c r="Z1986" s="123" t="s">
        <v>99</v>
      </c>
      <c r="AA1986" s="123" t="s">
        <v>99</v>
      </c>
      <c r="AB1986" s="123" t="s">
        <v>99</v>
      </c>
      <c r="AC1986" s="123" t="s">
        <v>99</v>
      </c>
      <c r="AD1986" s="123" t="s">
        <v>99</v>
      </c>
      <c r="AE1986" s="123">
        <v>3096</v>
      </c>
      <c r="AF1986" s="123">
        <v>3096</v>
      </c>
      <c r="AG1986" s="123">
        <v>3096</v>
      </c>
      <c r="AH1986" s="123">
        <v>3096</v>
      </c>
      <c r="AI1986" s="123">
        <v>3096</v>
      </c>
      <c r="AJ1986" s="123">
        <v>3096</v>
      </c>
      <c r="AK1986" s="123">
        <v>3096</v>
      </c>
      <c r="AL1986" s="123">
        <v>3096</v>
      </c>
      <c r="AM1986" s="123">
        <v>3096</v>
      </c>
      <c r="AN1986" s="123">
        <v>3096</v>
      </c>
      <c r="AO1986" s="123">
        <v>3096</v>
      </c>
      <c r="AP1986" s="123">
        <v>3096</v>
      </c>
      <c r="AQ1986" s="123">
        <v>3096</v>
      </c>
      <c r="AR1986" s="123">
        <v>3096</v>
      </c>
      <c r="AS1986" s="123">
        <v>3096</v>
      </c>
      <c r="AT1986" s="123">
        <v>3096</v>
      </c>
      <c r="AU1986" s="123">
        <v>3096</v>
      </c>
      <c r="AV1986" s="123">
        <v>3096</v>
      </c>
      <c r="AW1986" s="123">
        <v>3096</v>
      </c>
      <c r="AX1986" s="124">
        <v>3096</v>
      </c>
    </row>
    <row r="1987" spans="1:50">
      <c r="A1987" s="212"/>
      <c r="B1987" s="214" t="s">
        <v>44</v>
      </c>
      <c r="C1987" s="209" t="s">
        <v>36</v>
      </c>
      <c r="D1987" s="67" t="s">
        <v>24</v>
      </c>
      <c r="E1987" s="87" t="str">
        <f>A1979&amp;"/"&amp;B1987&amp;"/"&amp;C1987&amp;"/"&amp;D1987</f>
        <v>Fuel oil fired power plants/Supercritical steam turbine/Electricity only/L</v>
      </c>
      <c r="F1987" s="55" t="str">
        <f>A1979</f>
        <v>Fuel oil fired power plants</v>
      </c>
      <c r="G1987" s="55" t="str">
        <f>B1987</f>
        <v>Supercritical steam turbine</v>
      </c>
      <c r="H1987" s="55" t="str">
        <f>C1987</f>
        <v>Electricity only</v>
      </c>
      <c r="I1987" s="85" t="str">
        <f t="shared" si="94"/>
        <v>L</v>
      </c>
      <c r="J1987" s="125">
        <v>6600</v>
      </c>
      <c r="K1987" s="125">
        <v>6600</v>
      </c>
      <c r="L1987" s="125">
        <v>6600</v>
      </c>
      <c r="M1987" s="125">
        <v>6600</v>
      </c>
      <c r="N1987" s="125">
        <v>6600</v>
      </c>
      <c r="O1987" s="125">
        <v>6600</v>
      </c>
      <c r="P1987" s="125">
        <v>6600</v>
      </c>
      <c r="Q1987" s="125">
        <v>6600</v>
      </c>
      <c r="R1987" s="125">
        <v>6600</v>
      </c>
      <c r="S1987" s="125">
        <v>6600</v>
      </c>
      <c r="T1987" s="125">
        <v>6600</v>
      </c>
      <c r="U1987" s="125">
        <v>6600</v>
      </c>
      <c r="V1987" s="125">
        <v>6600</v>
      </c>
      <c r="W1987" s="125">
        <v>6600</v>
      </c>
      <c r="X1987" s="125">
        <v>6600</v>
      </c>
      <c r="Y1987" s="125">
        <v>6600</v>
      </c>
      <c r="Z1987" s="125">
        <v>6600</v>
      </c>
      <c r="AA1987" s="125">
        <v>6600</v>
      </c>
      <c r="AB1987" s="125">
        <v>6600</v>
      </c>
      <c r="AC1987" s="125">
        <v>6600</v>
      </c>
      <c r="AD1987" s="125">
        <v>6600</v>
      </c>
      <c r="AE1987" s="125">
        <v>6600</v>
      </c>
      <c r="AF1987" s="125">
        <v>6600</v>
      </c>
      <c r="AG1987" s="125">
        <v>6600</v>
      </c>
      <c r="AH1987" s="125">
        <v>6600</v>
      </c>
      <c r="AI1987" s="125">
        <v>6600</v>
      </c>
      <c r="AJ1987" s="125">
        <v>6600</v>
      </c>
      <c r="AK1987" s="125">
        <v>6600</v>
      </c>
      <c r="AL1987" s="125">
        <v>6600</v>
      </c>
      <c r="AM1987" s="125">
        <v>6600</v>
      </c>
      <c r="AN1987" s="125">
        <v>6600</v>
      </c>
      <c r="AO1987" s="125">
        <v>6600</v>
      </c>
      <c r="AP1987" s="125">
        <v>6600</v>
      </c>
      <c r="AQ1987" s="125">
        <v>6600</v>
      </c>
      <c r="AR1987" s="125">
        <v>6600</v>
      </c>
      <c r="AS1987" s="125">
        <v>6600</v>
      </c>
      <c r="AT1987" s="125">
        <v>6600</v>
      </c>
      <c r="AU1987" s="125">
        <v>6600</v>
      </c>
      <c r="AV1987" s="125">
        <v>6600</v>
      </c>
      <c r="AW1987" s="125">
        <v>6600</v>
      </c>
      <c r="AX1987" s="126">
        <v>6600</v>
      </c>
    </row>
    <row r="1988" spans="1:50">
      <c r="A1988" s="212"/>
      <c r="B1988" s="215"/>
      <c r="C1988" s="216"/>
      <c r="D1988" s="52" t="s">
        <v>25</v>
      </c>
      <c r="E1988" s="86" t="str">
        <f>A1979&amp;"/"&amp;B1987&amp;"/"&amp;C1987&amp;"/"&amp;D1988</f>
        <v>Fuel oil fired power plants/Supercritical steam turbine/Electricity only/M</v>
      </c>
      <c r="F1988" s="61" t="str">
        <f>A1979</f>
        <v>Fuel oil fired power plants</v>
      </c>
      <c r="G1988" s="61" t="str">
        <f>B1987</f>
        <v>Supercritical steam turbine</v>
      </c>
      <c r="H1988" s="61" t="str">
        <f>C1987</f>
        <v>Electricity only</v>
      </c>
      <c r="I1988" s="84" t="str">
        <f t="shared" si="94"/>
        <v>M</v>
      </c>
      <c r="J1988" s="121">
        <v>4752</v>
      </c>
      <c r="K1988" s="121">
        <v>4752</v>
      </c>
      <c r="L1988" s="121">
        <v>4752</v>
      </c>
      <c r="M1988" s="121">
        <v>4752</v>
      </c>
      <c r="N1988" s="121">
        <v>4752</v>
      </c>
      <c r="O1988" s="121">
        <v>4752</v>
      </c>
      <c r="P1988" s="121">
        <v>4752</v>
      </c>
      <c r="Q1988" s="121">
        <v>4752</v>
      </c>
      <c r="R1988" s="121">
        <v>4752</v>
      </c>
      <c r="S1988" s="121">
        <v>4752</v>
      </c>
      <c r="T1988" s="121">
        <v>4752</v>
      </c>
      <c r="U1988" s="121">
        <v>4752</v>
      </c>
      <c r="V1988" s="121">
        <v>4752</v>
      </c>
      <c r="W1988" s="121">
        <v>4752</v>
      </c>
      <c r="X1988" s="121">
        <v>4752</v>
      </c>
      <c r="Y1988" s="121">
        <v>4752</v>
      </c>
      <c r="Z1988" s="121">
        <v>4752</v>
      </c>
      <c r="AA1988" s="121">
        <v>4752</v>
      </c>
      <c r="AB1988" s="121">
        <v>4752</v>
      </c>
      <c r="AC1988" s="121">
        <v>4752</v>
      </c>
      <c r="AD1988" s="121">
        <v>4752</v>
      </c>
      <c r="AE1988" s="121">
        <v>4752</v>
      </c>
      <c r="AF1988" s="121">
        <v>4752</v>
      </c>
      <c r="AG1988" s="121">
        <v>4752</v>
      </c>
      <c r="AH1988" s="121">
        <v>4752</v>
      </c>
      <c r="AI1988" s="121">
        <v>4752</v>
      </c>
      <c r="AJ1988" s="121">
        <v>4752</v>
      </c>
      <c r="AK1988" s="121">
        <v>4752</v>
      </c>
      <c r="AL1988" s="121">
        <v>4752</v>
      </c>
      <c r="AM1988" s="121">
        <v>4752</v>
      </c>
      <c r="AN1988" s="121">
        <v>4752</v>
      </c>
      <c r="AO1988" s="121">
        <v>4752</v>
      </c>
      <c r="AP1988" s="121">
        <v>4752</v>
      </c>
      <c r="AQ1988" s="121">
        <v>4752</v>
      </c>
      <c r="AR1988" s="121">
        <v>4752</v>
      </c>
      <c r="AS1988" s="121">
        <v>4752</v>
      </c>
      <c r="AT1988" s="121">
        <v>4752</v>
      </c>
      <c r="AU1988" s="121">
        <v>4752</v>
      </c>
      <c r="AV1988" s="121">
        <v>4752</v>
      </c>
      <c r="AW1988" s="121">
        <v>4752</v>
      </c>
      <c r="AX1988" s="122">
        <v>4752</v>
      </c>
    </row>
    <row r="1989" spans="1:50">
      <c r="A1989" s="212"/>
      <c r="B1989" s="215"/>
      <c r="C1989" s="217" t="s">
        <v>26</v>
      </c>
      <c r="D1989" s="83" t="s">
        <v>24</v>
      </c>
      <c r="E1989" s="56" t="str">
        <f>A1979&amp;"/"&amp;B1987&amp;"/"&amp;C1989&amp;"/"&amp;D1989</f>
        <v>Fuel oil fired power plants/Supercritical steam turbine/CHP/L</v>
      </c>
      <c r="F1989" s="103" t="str">
        <f>A1979</f>
        <v>Fuel oil fired power plants</v>
      </c>
      <c r="G1989" s="103" t="str">
        <f>B1987</f>
        <v>Supercritical steam turbine</v>
      </c>
      <c r="H1989" s="103" t="str">
        <f>C1989</f>
        <v>CHP</v>
      </c>
      <c r="I1989" s="104" t="str">
        <f t="shared" si="94"/>
        <v>L</v>
      </c>
      <c r="J1989" s="127">
        <v>5280</v>
      </c>
      <c r="K1989" s="127">
        <v>5280</v>
      </c>
      <c r="L1989" s="127">
        <v>5280</v>
      </c>
      <c r="M1989" s="127">
        <v>5280</v>
      </c>
      <c r="N1989" s="127">
        <v>5280</v>
      </c>
      <c r="O1989" s="127">
        <v>5280</v>
      </c>
      <c r="P1989" s="127">
        <v>5280</v>
      </c>
      <c r="Q1989" s="127">
        <v>5280</v>
      </c>
      <c r="R1989" s="127">
        <v>5280</v>
      </c>
      <c r="S1989" s="127">
        <v>5280</v>
      </c>
      <c r="T1989" s="127">
        <v>5280</v>
      </c>
      <c r="U1989" s="127">
        <v>5280</v>
      </c>
      <c r="V1989" s="127">
        <v>5280</v>
      </c>
      <c r="W1989" s="127">
        <v>5280</v>
      </c>
      <c r="X1989" s="127">
        <v>5280</v>
      </c>
      <c r="Y1989" s="127">
        <v>5280</v>
      </c>
      <c r="Z1989" s="127">
        <v>5280</v>
      </c>
      <c r="AA1989" s="127">
        <v>5280</v>
      </c>
      <c r="AB1989" s="127">
        <v>5280</v>
      </c>
      <c r="AC1989" s="127">
        <v>5280</v>
      </c>
      <c r="AD1989" s="127">
        <v>5280</v>
      </c>
      <c r="AE1989" s="127">
        <v>5280</v>
      </c>
      <c r="AF1989" s="127">
        <v>5280</v>
      </c>
      <c r="AG1989" s="127">
        <v>5280</v>
      </c>
      <c r="AH1989" s="127">
        <v>5280</v>
      </c>
      <c r="AI1989" s="127">
        <v>5280</v>
      </c>
      <c r="AJ1989" s="127">
        <v>5280</v>
      </c>
      <c r="AK1989" s="127">
        <v>5280</v>
      </c>
      <c r="AL1989" s="127">
        <v>5280</v>
      </c>
      <c r="AM1989" s="127">
        <v>5280</v>
      </c>
      <c r="AN1989" s="127">
        <v>5280</v>
      </c>
      <c r="AO1989" s="127">
        <v>5280</v>
      </c>
      <c r="AP1989" s="127">
        <v>5280</v>
      </c>
      <c r="AQ1989" s="127">
        <v>5280</v>
      </c>
      <c r="AR1989" s="127">
        <v>5280</v>
      </c>
      <c r="AS1989" s="127">
        <v>5280</v>
      </c>
      <c r="AT1989" s="127">
        <v>5280</v>
      </c>
      <c r="AU1989" s="127">
        <v>5280</v>
      </c>
      <c r="AV1989" s="127">
        <v>5280</v>
      </c>
      <c r="AW1989" s="127">
        <v>5280</v>
      </c>
      <c r="AX1989" s="128">
        <v>5280</v>
      </c>
    </row>
    <row r="1990" spans="1:50">
      <c r="A1990" s="212"/>
      <c r="B1990" s="215"/>
      <c r="C1990" s="216"/>
      <c r="D1990" s="106" t="s">
        <v>25</v>
      </c>
      <c r="E1990" s="107" t="str">
        <f>A1979&amp;"/"&amp;B1987&amp;"/"&amp;C1989&amp;"/"&amp;D1990</f>
        <v>Fuel oil fired power plants/Supercritical steam turbine/CHP/M</v>
      </c>
      <c r="F1990" s="108" t="str">
        <f>A1979</f>
        <v>Fuel oil fired power plants</v>
      </c>
      <c r="G1990" s="108" t="str">
        <f>B1987</f>
        <v>Supercritical steam turbine</v>
      </c>
      <c r="H1990" s="108" t="str">
        <f>C1989</f>
        <v>CHP</v>
      </c>
      <c r="I1990" s="109" t="str">
        <f t="shared" si="94"/>
        <v>M</v>
      </c>
      <c r="J1990" s="129">
        <v>3828</v>
      </c>
      <c r="K1990" s="129">
        <v>3828</v>
      </c>
      <c r="L1990" s="129">
        <v>3828</v>
      </c>
      <c r="M1990" s="129">
        <v>3828</v>
      </c>
      <c r="N1990" s="129">
        <v>3828</v>
      </c>
      <c r="O1990" s="129">
        <v>3828</v>
      </c>
      <c r="P1990" s="129">
        <v>3828</v>
      </c>
      <c r="Q1990" s="129">
        <v>3828</v>
      </c>
      <c r="R1990" s="129">
        <v>3828</v>
      </c>
      <c r="S1990" s="129">
        <v>3828</v>
      </c>
      <c r="T1990" s="129">
        <v>3828</v>
      </c>
      <c r="U1990" s="129">
        <v>3828</v>
      </c>
      <c r="V1990" s="129">
        <v>3828</v>
      </c>
      <c r="W1990" s="129">
        <v>3828</v>
      </c>
      <c r="X1990" s="129">
        <v>3828</v>
      </c>
      <c r="Y1990" s="129">
        <v>3828</v>
      </c>
      <c r="Z1990" s="129">
        <v>3828</v>
      </c>
      <c r="AA1990" s="129">
        <v>3828</v>
      </c>
      <c r="AB1990" s="129">
        <v>3828</v>
      </c>
      <c r="AC1990" s="129">
        <v>3828</v>
      </c>
      <c r="AD1990" s="129">
        <v>3828</v>
      </c>
      <c r="AE1990" s="129">
        <v>3828</v>
      </c>
      <c r="AF1990" s="129">
        <v>3828</v>
      </c>
      <c r="AG1990" s="129">
        <v>3828</v>
      </c>
      <c r="AH1990" s="129">
        <v>3828</v>
      </c>
      <c r="AI1990" s="129">
        <v>3828</v>
      </c>
      <c r="AJ1990" s="129">
        <v>3828</v>
      </c>
      <c r="AK1990" s="129">
        <v>3828</v>
      </c>
      <c r="AL1990" s="129">
        <v>3828</v>
      </c>
      <c r="AM1990" s="129">
        <v>3828</v>
      </c>
      <c r="AN1990" s="129">
        <v>3828</v>
      </c>
      <c r="AO1990" s="129">
        <v>3828</v>
      </c>
      <c r="AP1990" s="129">
        <v>3828</v>
      </c>
      <c r="AQ1990" s="129">
        <v>3828</v>
      </c>
      <c r="AR1990" s="129">
        <v>3828</v>
      </c>
      <c r="AS1990" s="129">
        <v>3828</v>
      </c>
      <c r="AT1990" s="129">
        <v>3828</v>
      </c>
      <c r="AU1990" s="129">
        <v>3828</v>
      </c>
      <c r="AV1990" s="129">
        <v>3828</v>
      </c>
      <c r="AW1990" s="129">
        <v>3828</v>
      </c>
      <c r="AX1990" s="130">
        <v>3828</v>
      </c>
    </row>
    <row r="1991" spans="1:50">
      <c r="A1991" s="212"/>
      <c r="B1991" s="215"/>
      <c r="C1991" s="217" t="s">
        <v>42</v>
      </c>
      <c r="D1991" s="83" t="s">
        <v>24</v>
      </c>
      <c r="E1991" s="56" t="str">
        <f>A1979&amp;"/"&amp;B1987&amp;"/"&amp;C1991&amp;"/"&amp;D1991</f>
        <v>Fuel oil fired power plants/Supercritical steam turbine/Electricity only with CCS/L</v>
      </c>
      <c r="F1991" s="103" t="str">
        <f>A1979</f>
        <v>Fuel oil fired power plants</v>
      </c>
      <c r="G1991" s="103" t="str">
        <f>B1987</f>
        <v>Supercritical steam turbine</v>
      </c>
      <c r="H1991" s="103" t="str">
        <f>C1991</f>
        <v>Electricity only with CCS</v>
      </c>
      <c r="I1991" s="104" t="str">
        <f t="shared" si="94"/>
        <v>L</v>
      </c>
      <c r="J1991" s="127" t="s">
        <v>99</v>
      </c>
      <c r="K1991" s="127" t="s">
        <v>99</v>
      </c>
      <c r="L1991" s="127" t="s">
        <v>99</v>
      </c>
      <c r="M1991" s="127" t="s">
        <v>99</v>
      </c>
      <c r="N1991" s="127" t="s">
        <v>99</v>
      </c>
      <c r="O1991" s="127" t="s">
        <v>99</v>
      </c>
      <c r="P1991" s="127" t="s">
        <v>99</v>
      </c>
      <c r="Q1991" s="127" t="s">
        <v>99</v>
      </c>
      <c r="R1991" s="127" t="s">
        <v>99</v>
      </c>
      <c r="S1991" s="127" t="s">
        <v>99</v>
      </c>
      <c r="T1991" s="127" t="s">
        <v>99</v>
      </c>
      <c r="U1991" s="127" t="s">
        <v>99</v>
      </c>
      <c r="V1991" s="127" t="s">
        <v>99</v>
      </c>
      <c r="W1991" s="127" t="s">
        <v>99</v>
      </c>
      <c r="X1991" s="127" t="s">
        <v>99</v>
      </c>
      <c r="Y1991" s="127" t="s">
        <v>99</v>
      </c>
      <c r="Z1991" s="127" t="s">
        <v>99</v>
      </c>
      <c r="AA1991" s="127" t="s">
        <v>99</v>
      </c>
      <c r="AB1991" s="127" t="s">
        <v>99</v>
      </c>
      <c r="AC1991" s="127" t="s">
        <v>99</v>
      </c>
      <c r="AD1991" s="127" t="s">
        <v>99</v>
      </c>
      <c r="AE1991" s="127">
        <v>6600</v>
      </c>
      <c r="AF1991" s="127">
        <v>6600</v>
      </c>
      <c r="AG1991" s="127">
        <v>6600</v>
      </c>
      <c r="AH1991" s="127">
        <v>6600</v>
      </c>
      <c r="AI1991" s="127">
        <v>6600</v>
      </c>
      <c r="AJ1991" s="127">
        <v>6600</v>
      </c>
      <c r="AK1991" s="127">
        <v>6600</v>
      </c>
      <c r="AL1991" s="127">
        <v>6600</v>
      </c>
      <c r="AM1991" s="127">
        <v>6600</v>
      </c>
      <c r="AN1991" s="127">
        <v>6600</v>
      </c>
      <c r="AO1991" s="127">
        <v>6600</v>
      </c>
      <c r="AP1991" s="127">
        <v>6600</v>
      </c>
      <c r="AQ1991" s="127">
        <v>6600</v>
      </c>
      <c r="AR1991" s="127">
        <v>6600</v>
      </c>
      <c r="AS1991" s="127">
        <v>6600</v>
      </c>
      <c r="AT1991" s="127">
        <v>6600</v>
      </c>
      <c r="AU1991" s="127">
        <v>6600</v>
      </c>
      <c r="AV1991" s="127">
        <v>6600</v>
      </c>
      <c r="AW1991" s="127">
        <v>6600</v>
      </c>
      <c r="AX1991" s="128">
        <v>6600</v>
      </c>
    </row>
    <row r="1992" spans="1:50">
      <c r="A1992" s="212"/>
      <c r="B1992" s="215"/>
      <c r="C1992" s="216"/>
      <c r="D1992" s="106" t="s">
        <v>25</v>
      </c>
      <c r="E1992" s="107" t="str">
        <f>A1979&amp;"/"&amp;B1987&amp;"/"&amp;C1991&amp;"/"&amp;D1992</f>
        <v>Fuel oil fired power plants/Supercritical steam turbine/Electricity only with CCS/M</v>
      </c>
      <c r="F1992" s="108" t="str">
        <f>A1979</f>
        <v>Fuel oil fired power plants</v>
      </c>
      <c r="G1992" s="108" t="str">
        <f>B1987</f>
        <v>Supercritical steam turbine</v>
      </c>
      <c r="H1992" s="108" t="str">
        <f>C1991</f>
        <v>Electricity only with CCS</v>
      </c>
      <c r="I1992" s="109" t="str">
        <f t="shared" si="94"/>
        <v>M</v>
      </c>
      <c r="J1992" s="129" t="s">
        <v>99</v>
      </c>
      <c r="K1992" s="129" t="s">
        <v>99</v>
      </c>
      <c r="L1992" s="129" t="s">
        <v>99</v>
      </c>
      <c r="M1992" s="129" t="s">
        <v>99</v>
      </c>
      <c r="N1992" s="129" t="s">
        <v>99</v>
      </c>
      <c r="O1992" s="129" t="s">
        <v>99</v>
      </c>
      <c r="P1992" s="129" t="s">
        <v>99</v>
      </c>
      <c r="Q1992" s="129" t="s">
        <v>99</v>
      </c>
      <c r="R1992" s="129" t="s">
        <v>99</v>
      </c>
      <c r="S1992" s="129" t="s">
        <v>99</v>
      </c>
      <c r="T1992" s="129" t="s">
        <v>99</v>
      </c>
      <c r="U1992" s="129" t="s">
        <v>99</v>
      </c>
      <c r="V1992" s="129" t="s">
        <v>99</v>
      </c>
      <c r="W1992" s="129" t="s">
        <v>99</v>
      </c>
      <c r="X1992" s="129" t="s">
        <v>99</v>
      </c>
      <c r="Y1992" s="129" t="s">
        <v>99</v>
      </c>
      <c r="Z1992" s="129" t="s">
        <v>99</v>
      </c>
      <c r="AA1992" s="129" t="s">
        <v>99</v>
      </c>
      <c r="AB1992" s="129" t="s">
        <v>99</v>
      </c>
      <c r="AC1992" s="129" t="s">
        <v>99</v>
      </c>
      <c r="AD1992" s="129" t="s">
        <v>99</v>
      </c>
      <c r="AE1992" s="129">
        <v>4752</v>
      </c>
      <c r="AF1992" s="129">
        <v>4752</v>
      </c>
      <c r="AG1992" s="129">
        <v>4752</v>
      </c>
      <c r="AH1992" s="129">
        <v>4752</v>
      </c>
      <c r="AI1992" s="129">
        <v>4752</v>
      </c>
      <c r="AJ1992" s="129">
        <v>4752</v>
      </c>
      <c r="AK1992" s="129">
        <v>4752</v>
      </c>
      <c r="AL1992" s="129">
        <v>4752</v>
      </c>
      <c r="AM1992" s="129">
        <v>4752</v>
      </c>
      <c r="AN1992" s="129">
        <v>4752</v>
      </c>
      <c r="AO1992" s="129">
        <v>4752</v>
      </c>
      <c r="AP1992" s="129">
        <v>4752</v>
      </c>
      <c r="AQ1992" s="129">
        <v>4752</v>
      </c>
      <c r="AR1992" s="129">
        <v>4752</v>
      </c>
      <c r="AS1992" s="129">
        <v>4752</v>
      </c>
      <c r="AT1992" s="129">
        <v>4752</v>
      </c>
      <c r="AU1992" s="129">
        <v>4752</v>
      </c>
      <c r="AV1992" s="129">
        <v>4752</v>
      </c>
      <c r="AW1992" s="129">
        <v>4752</v>
      </c>
      <c r="AX1992" s="130">
        <v>4752</v>
      </c>
    </row>
    <row r="1993" spans="1:50">
      <c r="A1993" s="212"/>
      <c r="B1993" s="215"/>
      <c r="C1993" s="217" t="s">
        <v>43</v>
      </c>
      <c r="D1993" s="52" t="s">
        <v>24</v>
      </c>
      <c r="E1993" s="86" t="str">
        <f>A1979&amp;"/"&amp;B1987&amp;"/"&amp;C1993&amp;"/"&amp;D1993</f>
        <v>Fuel oil fired power plants/Supercritical steam turbine/CHP with CCS/L</v>
      </c>
      <c r="F1993" s="61" t="str">
        <f>A1979</f>
        <v>Fuel oil fired power plants</v>
      </c>
      <c r="G1993" s="61" t="str">
        <f>B1987</f>
        <v>Supercritical steam turbine</v>
      </c>
      <c r="H1993" s="61" t="str">
        <f>C1993</f>
        <v>CHP with CCS</v>
      </c>
      <c r="I1993" s="84" t="str">
        <f t="shared" si="94"/>
        <v>L</v>
      </c>
      <c r="J1993" s="121" t="s">
        <v>99</v>
      </c>
      <c r="K1993" s="121" t="s">
        <v>99</v>
      </c>
      <c r="L1993" s="121" t="s">
        <v>99</v>
      </c>
      <c r="M1993" s="121" t="s">
        <v>99</v>
      </c>
      <c r="N1993" s="121" t="s">
        <v>99</v>
      </c>
      <c r="O1993" s="121" t="s">
        <v>99</v>
      </c>
      <c r="P1993" s="121" t="s">
        <v>99</v>
      </c>
      <c r="Q1993" s="121" t="s">
        <v>99</v>
      </c>
      <c r="R1993" s="121" t="s">
        <v>99</v>
      </c>
      <c r="S1993" s="121" t="s">
        <v>99</v>
      </c>
      <c r="T1993" s="121" t="s">
        <v>99</v>
      </c>
      <c r="U1993" s="121" t="s">
        <v>99</v>
      </c>
      <c r="V1993" s="121" t="s">
        <v>99</v>
      </c>
      <c r="W1993" s="121" t="s">
        <v>99</v>
      </c>
      <c r="X1993" s="121" t="s">
        <v>99</v>
      </c>
      <c r="Y1993" s="121" t="s">
        <v>99</v>
      </c>
      <c r="Z1993" s="121" t="s">
        <v>99</v>
      </c>
      <c r="AA1993" s="121" t="s">
        <v>99</v>
      </c>
      <c r="AB1993" s="121" t="s">
        <v>99</v>
      </c>
      <c r="AC1993" s="121" t="s">
        <v>99</v>
      </c>
      <c r="AD1993" s="121" t="s">
        <v>99</v>
      </c>
      <c r="AE1993" s="121">
        <v>5280</v>
      </c>
      <c r="AF1993" s="121">
        <v>5280</v>
      </c>
      <c r="AG1993" s="121">
        <v>5280</v>
      </c>
      <c r="AH1993" s="121">
        <v>5280</v>
      </c>
      <c r="AI1993" s="121">
        <v>5280</v>
      </c>
      <c r="AJ1993" s="121">
        <v>5280</v>
      </c>
      <c r="AK1993" s="121">
        <v>5280</v>
      </c>
      <c r="AL1993" s="121">
        <v>5280</v>
      </c>
      <c r="AM1993" s="121">
        <v>5280</v>
      </c>
      <c r="AN1993" s="121">
        <v>5280</v>
      </c>
      <c r="AO1993" s="121">
        <v>5280</v>
      </c>
      <c r="AP1993" s="121">
        <v>5280</v>
      </c>
      <c r="AQ1993" s="121">
        <v>5280</v>
      </c>
      <c r="AR1993" s="121">
        <v>5280</v>
      </c>
      <c r="AS1993" s="121">
        <v>5280</v>
      </c>
      <c r="AT1993" s="121">
        <v>5280</v>
      </c>
      <c r="AU1993" s="121">
        <v>5280</v>
      </c>
      <c r="AV1993" s="121">
        <v>5280</v>
      </c>
      <c r="AW1993" s="121">
        <v>5280</v>
      </c>
      <c r="AX1993" s="122">
        <v>5280</v>
      </c>
    </row>
    <row r="1994" spans="1:50">
      <c r="A1994" s="212"/>
      <c r="B1994" s="218"/>
      <c r="C1994" s="210"/>
      <c r="D1994" s="93" t="s">
        <v>25</v>
      </c>
      <c r="E1994" s="73" t="str">
        <f>A1979&amp;"/"&amp;B1987&amp;"/"&amp;C1993&amp;"/"&amp;D1994</f>
        <v>Fuel oil fired power plants/Supercritical steam turbine/CHP with CCS/M</v>
      </c>
      <c r="F1994" s="91" t="str">
        <f>A1979</f>
        <v>Fuel oil fired power plants</v>
      </c>
      <c r="G1994" s="91" t="str">
        <f>B1987</f>
        <v>Supercritical steam turbine</v>
      </c>
      <c r="H1994" s="91" t="str">
        <f>C1993</f>
        <v>CHP with CCS</v>
      </c>
      <c r="I1994" s="70" t="str">
        <f t="shared" si="94"/>
        <v>M</v>
      </c>
      <c r="J1994" s="123" t="s">
        <v>99</v>
      </c>
      <c r="K1994" s="123" t="s">
        <v>99</v>
      </c>
      <c r="L1994" s="123" t="s">
        <v>99</v>
      </c>
      <c r="M1994" s="123" t="s">
        <v>99</v>
      </c>
      <c r="N1994" s="123" t="s">
        <v>99</v>
      </c>
      <c r="O1994" s="123" t="s">
        <v>99</v>
      </c>
      <c r="P1994" s="123" t="s">
        <v>99</v>
      </c>
      <c r="Q1994" s="123" t="s">
        <v>99</v>
      </c>
      <c r="R1994" s="123" t="s">
        <v>99</v>
      </c>
      <c r="S1994" s="123" t="s">
        <v>99</v>
      </c>
      <c r="T1994" s="123" t="s">
        <v>99</v>
      </c>
      <c r="U1994" s="123" t="s">
        <v>99</v>
      </c>
      <c r="V1994" s="123" t="s">
        <v>99</v>
      </c>
      <c r="W1994" s="123" t="s">
        <v>99</v>
      </c>
      <c r="X1994" s="123" t="s">
        <v>99</v>
      </c>
      <c r="Y1994" s="123" t="s">
        <v>99</v>
      </c>
      <c r="Z1994" s="123" t="s">
        <v>99</v>
      </c>
      <c r="AA1994" s="123" t="s">
        <v>99</v>
      </c>
      <c r="AB1994" s="123" t="s">
        <v>99</v>
      </c>
      <c r="AC1994" s="123" t="s">
        <v>99</v>
      </c>
      <c r="AD1994" s="123" t="s">
        <v>99</v>
      </c>
      <c r="AE1994" s="123">
        <v>3828</v>
      </c>
      <c r="AF1994" s="123">
        <v>3828</v>
      </c>
      <c r="AG1994" s="123">
        <v>3828</v>
      </c>
      <c r="AH1994" s="123">
        <v>3828</v>
      </c>
      <c r="AI1994" s="123">
        <v>3828</v>
      </c>
      <c r="AJ1994" s="123">
        <v>3828</v>
      </c>
      <c r="AK1994" s="123">
        <v>3828</v>
      </c>
      <c r="AL1994" s="123">
        <v>3828</v>
      </c>
      <c r="AM1994" s="123">
        <v>3828</v>
      </c>
      <c r="AN1994" s="123">
        <v>3828</v>
      </c>
      <c r="AO1994" s="123">
        <v>3828</v>
      </c>
      <c r="AP1994" s="123">
        <v>3828</v>
      </c>
      <c r="AQ1994" s="123">
        <v>3828</v>
      </c>
      <c r="AR1994" s="123">
        <v>3828</v>
      </c>
      <c r="AS1994" s="123">
        <v>3828</v>
      </c>
      <c r="AT1994" s="123">
        <v>3828</v>
      </c>
      <c r="AU1994" s="123">
        <v>3828</v>
      </c>
      <c r="AV1994" s="123">
        <v>3828</v>
      </c>
      <c r="AW1994" s="123">
        <v>3828</v>
      </c>
      <c r="AX1994" s="124">
        <v>3828</v>
      </c>
    </row>
    <row r="1995" spans="1:50">
      <c r="A1995" s="212"/>
      <c r="B1995" s="214" t="s">
        <v>46</v>
      </c>
      <c r="C1995" s="209" t="s">
        <v>36</v>
      </c>
      <c r="D1995" s="67" t="s">
        <v>24</v>
      </c>
      <c r="E1995" s="87" t="str">
        <f>A1979&amp;"/"&amp;B1995&amp;"/"&amp;C1995&amp;"/"&amp;D1995</f>
        <v>Fuel oil fired power plants/Steam turbine/Electricity only/L</v>
      </c>
      <c r="F1995" s="55" t="str">
        <f>A1979</f>
        <v>Fuel oil fired power plants</v>
      </c>
      <c r="G1995" s="55" t="str">
        <f>B1995</f>
        <v>Steam turbine</v>
      </c>
      <c r="H1995" s="55" t="str">
        <f>C1995</f>
        <v>Electricity only</v>
      </c>
      <c r="I1995" s="85" t="str">
        <f t="shared" si="94"/>
        <v>L</v>
      </c>
      <c r="J1995" s="125">
        <v>6200</v>
      </c>
      <c r="K1995" s="125">
        <v>6200</v>
      </c>
      <c r="L1995" s="125">
        <v>6200</v>
      </c>
      <c r="M1995" s="125">
        <v>6200</v>
      </c>
      <c r="N1995" s="125">
        <v>6200</v>
      </c>
      <c r="O1995" s="125">
        <v>6200</v>
      </c>
      <c r="P1995" s="125">
        <v>6200</v>
      </c>
      <c r="Q1995" s="125">
        <v>6200</v>
      </c>
      <c r="R1995" s="125">
        <v>6200</v>
      </c>
      <c r="S1995" s="125">
        <v>6200</v>
      </c>
      <c r="T1995" s="125">
        <v>6200</v>
      </c>
      <c r="U1995" s="125">
        <v>6200</v>
      </c>
      <c r="V1995" s="125">
        <v>6200</v>
      </c>
      <c r="W1995" s="125">
        <v>6200</v>
      </c>
      <c r="X1995" s="125">
        <v>6200</v>
      </c>
      <c r="Y1995" s="125">
        <v>6200</v>
      </c>
      <c r="Z1995" s="125">
        <v>6200</v>
      </c>
      <c r="AA1995" s="125">
        <v>6200</v>
      </c>
      <c r="AB1995" s="125">
        <v>6200</v>
      </c>
      <c r="AC1995" s="125">
        <v>6200</v>
      </c>
      <c r="AD1995" s="125">
        <v>6200</v>
      </c>
      <c r="AE1995" s="125">
        <v>6200</v>
      </c>
      <c r="AF1995" s="125">
        <v>6200</v>
      </c>
      <c r="AG1995" s="125">
        <v>6200</v>
      </c>
      <c r="AH1995" s="125">
        <v>6200</v>
      </c>
      <c r="AI1995" s="125">
        <v>6200</v>
      </c>
      <c r="AJ1995" s="125">
        <v>6200</v>
      </c>
      <c r="AK1995" s="125">
        <v>6200</v>
      </c>
      <c r="AL1995" s="125">
        <v>6200</v>
      </c>
      <c r="AM1995" s="125">
        <v>6200</v>
      </c>
      <c r="AN1995" s="125">
        <v>6200</v>
      </c>
      <c r="AO1995" s="125">
        <v>6200</v>
      </c>
      <c r="AP1995" s="125">
        <v>6200</v>
      </c>
      <c r="AQ1995" s="125">
        <v>6200</v>
      </c>
      <c r="AR1995" s="125">
        <v>6200</v>
      </c>
      <c r="AS1995" s="125">
        <v>6200</v>
      </c>
      <c r="AT1995" s="125">
        <v>6200</v>
      </c>
      <c r="AU1995" s="125">
        <v>6200</v>
      </c>
      <c r="AV1995" s="125">
        <v>6200</v>
      </c>
      <c r="AW1995" s="125">
        <v>6200</v>
      </c>
      <c r="AX1995" s="126">
        <v>6200</v>
      </c>
    </row>
    <row r="1996" spans="1:50">
      <c r="A1996" s="212"/>
      <c r="B1996" s="215"/>
      <c r="C1996" s="206"/>
      <c r="D1996" s="52" t="s">
        <v>25</v>
      </c>
      <c r="E1996" s="86" t="str">
        <f>A1979&amp;"/"&amp;B1995&amp;"/"&amp;C1995&amp;"/"&amp;D1996</f>
        <v>Fuel oil fired power plants/Steam turbine/Electricity only/M</v>
      </c>
      <c r="F1996" s="61" t="str">
        <f>A1979</f>
        <v>Fuel oil fired power plants</v>
      </c>
      <c r="G1996" s="61" t="str">
        <f>B1995</f>
        <v>Steam turbine</v>
      </c>
      <c r="H1996" s="61" t="str">
        <f>C1995</f>
        <v>Electricity only</v>
      </c>
      <c r="I1996" s="84" t="str">
        <f t="shared" si="94"/>
        <v>M</v>
      </c>
      <c r="J1996" s="121">
        <v>4960</v>
      </c>
      <c r="K1996" s="121">
        <v>4960</v>
      </c>
      <c r="L1996" s="121">
        <v>4960</v>
      </c>
      <c r="M1996" s="121">
        <v>4960</v>
      </c>
      <c r="N1996" s="121">
        <v>4960</v>
      </c>
      <c r="O1996" s="121">
        <v>4960</v>
      </c>
      <c r="P1996" s="121">
        <v>4960</v>
      </c>
      <c r="Q1996" s="121">
        <v>4960</v>
      </c>
      <c r="R1996" s="121">
        <v>4960</v>
      </c>
      <c r="S1996" s="121">
        <v>4960</v>
      </c>
      <c r="T1996" s="121">
        <v>4960</v>
      </c>
      <c r="U1996" s="121">
        <v>4960</v>
      </c>
      <c r="V1996" s="121">
        <v>4960</v>
      </c>
      <c r="W1996" s="121">
        <v>4960</v>
      </c>
      <c r="X1996" s="121">
        <v>4960</v>
      </c>
      <c r="Y1996" s="121">
        <v>4960</v>
      </c>
      <c r="Z1996" s="121">
        <v>4960</v>
      </c>
      <c r="AA1996" s="121">
        <v>4960</v>
      </c>
      <c r="AB1996" s="121">
        <v>4960</v>
      </c>
      <c r="AC1996" s="121">
        <v>4960</v>
      </c>
      <c r="AD1996" s="121">
        <v>4960</v>
      </c>
      <c r="AE1996" s="121">
        <v>4960</v>
      </c>
      <c r="AF1996" s="121">
        <v>4960</v>
      </c>
      <c r="AG1996" s="121">
        <v>4960</v>
      </c>
      <c r="AH1996" s="121">
        <v>4960</v>
      </c>
      <c r="AI1996" s="121">
        <v>4960</v>
      </c>
      <c r="AJ1996" s="121">
        <v>4960</v>
      </c>
      <c r="AK1996" s="121">
        <v>4960</v>
      </c>
      <c r="AL1996" s="121">
        <v>4960</v>
      </c>
      <c r="AM1996" s="121">
        <v>4960</v>
      </c>
      <c r="AN1996" s="121">
        <v>4960</v>
      </c>
      <c r="AO1996" s="121">
        <v>4960</v>
      </c>
      <c r="AP1996" s="121">
        <v>4960</v>
      </c>
      <c r="AQ1996" s="121">
        <v>4960</v>
      </c>
      <c r="AR1996" s="121">
        <v>4960</v>
      </c>
      <c r="AS1996" s="121">
        <v>4960</v>
      </c>
      <c r="AT1996" s="121">
        <v>4960</v>
      </c>
      <c r="AU1996" s="121">
        <v>4960</v>
      </c>
      <c r="AV1996" s="121">
        <v>4960</v>
      </c>
      <c r="AW1996" s="121">
        <v>4960</v>
      </c>
      <c r="AX1996" s="122">
        <v>4960</v>
      </c>
    </row>
    <row r="1997" spans="1:50">
      <c r="A1997" s="212"/>
      <c r="B1997" s="215"/>
      <c r="C1997" s="206"/>
      <c r="D1997" s="52" t="s">
        <v>38</v>
      </c>
      <c r="E1997" s="86" t="str">
        <f>A1979&amp;"/"&amp;B1995&amp;"/"&amp;C1995&amp;"/"&amp;D1997</f>
        <v>Fuel oil fired power plants/Steam turbine/Electricity only/S</v>
      </c>
      <c r="F1997" s="61" t="str">
        <f>A1979</f>
        <v>Fuel oil fired power plants</v>
      </c>
      <c r="G1997" s="61" t="str">
        <f>B1995</f>
        <v>Steam turbine</v>
      </c>
      <c r="H1997" s="61" t="str">
        <f>C1995</f>
        <v>Electricity only</v>
      </c>
      <c r="I1997" s="84" t="str">
        <f t="shared" si="94"/>
        <v>S</v>
      </c>
      <c r="J1997" s="121">
        <v>3720</v>
      </c>
      <c r="K1997" s="121">
        <v>3720</v>
      </c>
      <c r="L1997" s="121">
        <v>3720</v>
      </c>
      <c r="M1997" s="121">
        <v>3720</v>
      </c>
      <c r="N1997" s="121">
        <v>3720</v>
      </c>
      <c r="O1997" s="121">
        <v>3720</v>
      </c>
      <c r="P1997" s="121">
        <v>3720</v>
      </c>
      <c r="Q1997" s="121">
        <v>3720</v>
      </c>
      <c r="R1997" s="121">
        <v>3720</v>
      </c>
      <c r="S1997" s="121">
        <v>3720</v>
      </c>
      <c r="T1997" s="121">
        <v>3720</v>
      </c>
      <c r="U1997" s="121">
        <v>3720</v>
      </c>
      <c r="V1997" s="121">
        <v>3720</v>
      </c>
      <c r="W1997" s="121">
        <v>3720</v>
      </c>
      <c r="X1997" s="121">
        <v>3720</v>
      </c>
      <c r="Y1997" s="121">
        <v>3720</v>
      </c>
      <c r="Z1997" s="121">
        <v>3720</v>
      </c>
      <c r="AA1997" s="121">
        <v>3720</v>
      </c>
      <c r="AB1997" s="121">
        <v>3720</v>
      </c>
      <c r="AC1997" s="121">
        <v>3720</v>
      </c>
      <c r="AD1997" s="121">
        <v>3720</v>
      </c>
      <c r="AE1997" s="121">
        <v>3720</v>
      </c>
      <c r="AF1997" s="121">
        <v>3720</v>
      </c>
      <c r="AG1997" s="121">
        <v>3720</v>
      </c>
      <c r="AH1997" s="121">
        <v>3720</v>
      </c>
      <c r="AI1997" s="121">
        <v>3720</v>
      </c>
      <c r="AJ1997" s="121">
        <v>3720</v>
      </c>
      <c r="AK1997" s="121">
        <v>3720</v>
      </c>
      <c r="AL1997" s="121">
        <v>3720</v>
      </c>
      <c r="AM1997" s="121">
        <v>3720</v>
      </c>
      <c r="AN1997" s="121">
        <v>3720</v>
      </c>
      <c r="AO1997" s="121">
        <v>3720</v>
      </c>
      <c r="AP1997" s="121">
        <v>3720</v>
      </c>
      <c r="AQ1997" s="121">
        <v>3720</v>
      </c>
      <c r="AR1997" s="121">
        <v>3720</v>
      </c>
      <c r="AS1997" s="121">
        <v>3720</v>
      </c>
      <c r="AT1997" s="121">
        <v>3720</v>
      </c>
      <c r="AU1997" s="121">
        <v>3720</v>
      </c>
      <c r="AV1997" s="121">
        <v>3720</v>
      </c>
      <c r="AW1997" s="121">
        <v>3720</v>
      </c>
      <c r="AX1997" s="122">
        <v>3720</v>
      </c>
    </row>
    <row r="1998" spans="1:50">
      <c r="A1998" s="212"/>
      <c r="B1998" s="215"/>
      <c r="C1998" s="216"/>
      <c r="D1998" s="52" t="s">
        <v>47</v>
      </c>
      <c r="E1998" s="86" t="str">
        <f>A1979&amp;"/"&amp;B1995&amp;"/"&amp;C1995&amp;"/"&amp;D1998</f>
        <v>Fuel oil fired power plants/Steam turbine/Electricity only/XS</v>
      </c>
      <c r="F1998" s="61" t="str">
        <f>A1979</f>
        <v>Fuel oil fired power plants</v>
      </c>
      <c r="G1998" s="61" t="str">
        <f>B1995</f>
        <v>Steam turbine</v>
      </c>
      <c r="H1998" s="61" t="str">
        <f>C1995</f>
        <v>Electricity only</v>
      </c>
      <c r="I1998" s="84" t="str">
        <f t="shared" si="94"/>
        <v>XS</v>
      </c>
      <c r="J1998" s="121">
        <v>3162</v>
      </c>
      <c r="K1998" s="121">
        <v>3162</v>
      </c>
      <c r="L1998" s="121">
        <v>3162</v>
      </c>
      <c r="M1998" s="121">
        <v>3162</v>
      </c>
      <c r="N1998" s="121">
        <v>3162</v>
      </c>
      <c r="O1998" s="121">
        <v>3162</v>
      </c>
      <c r="P1998" s="121">
        <v>3162</v>
      </c>
      <c r="Q1998" s="121">
        <v>3162</v>
      </c>
      <c r="R1998" s="121">
        <v>3162</v>
      </c>
      <c r="S1998" s="121">
        <v>3162</v>
      </c>
      <c r="T1998" s="121">
        <v>3162</v>
      </c>
      <c r="U1998" s="121">
        <v>3162</v>
      </c>
      <c r="V1998" s="121">
        <v>3162</v>
      </c>
      <c r="W1998" s="121">
        <v>3162</v>
      </c>
      <c r="X1998" s="121">
        <v>3162</v>
      </c>
      <c r="Y1998" s="121">
        <v>3162</v>
      </c>
      <c r="Z1998" s="121">
        <v>3162</v>
      </c>
      <c r="AA1998" s="121">
        <v>3162</v>
      </c>
      <c r="AB1998" s="121">
        <v>3162</v>
      </c>
      <c r="AC1998" s="121">
        <v>3162</v>
      </c>
      <c r="AD1998" s="121">
        <v>3162</v>
      </c>
      <c r="AE1998" s="121">
        <v>3162</v>
      </c>
      <c r="AF1998" s="121">
        <v>3162</v>
      </c>
      <c r="AG1998" s="121">
        <v>3162</v>
      </c>
      <c r="AH1998" s="121">
        <v>3162</v>
      </c>
      <c r="AI1998" s="121">
        <v>3162</v>
      </c>
      <c r="AJ1998" s="121">
        <v>3162</v>
      </c>
      <c r="AK1998" s="121">
        <v>3162</v>
      </c>
      <c r="AL1998" s="121">
        <v>3162</v>
      </c>
      <c r="AM1998" s="121">
        <v>3162</v>
      </c>
      <c r="AN1998" s="121">
        <v>3162</v>
      </c>
      <c r="AO1998" s="121">
        <v>3162</v>
      </c>
      <c r="AP1998" s="121">
        <v>3162</v>
      </c>
      <c r="AQ1998" s="121">
        <v>3162</v>
      </c>
      <c r="AR1998" s="121">
        <v>3162</v>
      </c>
      <c r="AS1998" s="121">
        <v>3162</v>
      </c>
      <c r="AT1998" s="121">
        <v>3162</v>
      </c>
      <c r="AU1998" s="121">
        <v>3162</v>
      </c>
      <c r="AV1998" s="121">
        <v>3162</v>
      </c>
      <c r="AW1998" s="121">
        <v>3162</v>
      </c>
      <c r="AX1998" s="122">
        <v>3162</v>
      </c>
    </row>
    <row r="1999" spans="1:50">
      <c r="A1999" s="212"/>
      <c r="B1999" s="215"/>
      <c r="C1999" s="217" t="s">
        <v>26</v>
      </c>
      <c r="D1999" s="83" t="s">
        <v>24</v>
      </c>
      <c r="E1999" s="56" t="str">
        <f>A1979&amp;"/"&amp;B1995&amp;"/"&amp;C1999&amp;"/"&amp;D1999</f>
        <v>Fuel oil fired power plants/Steam turbine/CHP/L</v>
      </c>
      <c r="F1999" s="103" t="str">
        <f>A1979</f>
        <v>Fuel oil fired power plants</v>
      </c>
      <c r="G1999" s="103" t="str">
        <f>B1995</f>
        <v>Steam turbine</v>
      </c>
      <c r="H1999" s="103" t="str">
        <f>C1999</f>
        <v>CHP</v>
      </c>
      <c r="I1999" s="104" t="str">
        <f t="shared" ref="I1999:I2062" si="95">D1999</f>
        <v>L</v>
      </c>
      <c r="J1999" s="127">
        <v>4960</v>
      </c>
      <c r="K1999" s="127">
        <v>4960</v>
      </c>
      <c r="L1999" s="127">
        <v>4960</v>
      </c>
      <c r="M1999" s="127">
        <v>4960</v>
      </c>
      <c r="N1999" s="127">
        <v>4960</v>
      </c>
      <c r="O1999" s="127">
        <v>4960</v>
      </c>
      <c r="P1999" s="127">
        <v>4960</v>
      </c>
      <c r="Q1999" s="127">
        <v>4960</v>
      </c>
      <c r="R1999" s="127">
        <v>4960</v>
      </c>
      <c r="S1999" s="127">
        <v>4960</v>
      </c>
      <c r="T1999" s="127">
        <v>4960</v>
      </c>
      <c r="U1999" s="127">
        <v>4960</v>
      </c>
      <c r="V1999" s="127">
        <v>4960</v>
      </c>
      <c r="W1999" s="127">
        <v>4960</v>
      </c>
      <c r="X1999" s="127">
        <v>4960</v>
      </c>
      <c r="Y1999" s="127">
        <v>4960</v>
      </c>
      <c r="Z1999" s="127">
        <v>4960</v>
      </c>
      <c r="AA1999" s="127">
        <v>4960</v>
      </c>
      <c r="AB1999" s="127">
        <v>4960</v>
      </c>
      <c r="AC1999" s="127">
        <v>4960</v>
      </c>
      <c r="AD1999" s="127">
        <v>4960</v>
      </c>
      <c r="AE1999" s="127">
        <v>4960</v>
      </c>
      <c r="AF1999" s="127">
        <v>4960</v>
      </c>
      <c r="AG1999" s="127">
        <v>4960</v>
      </c>
      <c r="AH1999" s="127">
        <v>4960</v>
      </c>
      <c r="AI1999" s="127">
        <v>4960</v>
      </c>
      <c r="AJ1999" s="127">
        <v>4960</v>
      </c>
      <c r="AK1999" s="127">
        <v>4960</v>
      </c>
      <c r="AL1999" s="127">
        <v>4960</v>
      </c>
      <c r="AM1999" s="127">
        <v>4960</v>
      </c>
      <c r="AN1999" s="127">
        <v>4960</v>
      </c>
      <c r="AO1999" s="127">
        <v>4960</v>
      </c>
      <c r="AP1999" s="127">
        <v>4960</v>
      </c>
      <c r="AQ1999" s="127">
        <v>4960</v>
      </c>
      <c r="AR1999" s="127">
        <v>4960</v>
      </c>
      <c r="AS1999" s="127">
        <v>4960</v>
      </c>
      <c r="AT1999" s="127">
        <v>4960</v>
      </c>
      <c r="AU1999" s="127">
        <v>4960</v>
      </c>
      <c r="AV1999" s="127">
        <v>4960</v>
      </c>
      <c r="AW1999" s="127">
        <v>4960</v>
      </c>
      <c r="AX1999" s="128">
        <v>4960</v>
      </c>
    </row>
    <row r="2000" spans="1:50">
      <c r="A2000" s="212"/>
      <c r="B2000" s="215"/>
      <c r="C2000" s="206"/>
      <c r="D2000" s="52" t="s">
        <v>25</v>
      </c>
      <c r="E2000" s="86" t="str">
        <f>A1979&amp;"/"&amp;B1995&amp;"/"&amp;C1999&amp;"/"&amp;D2000</f>
        <v>Fuel oil fired power plants/Steam turbine/CHP/M</v>
      </c>
      <c r="F2000" s="61" t="str">
        <f>A1979</f>
        <v>Fuel oil fired power plants</v>
      </c>
      <c r="G2000" s="61" t="str">
        <f>B1995</f>
        <v>Steam turbine</v>
      </c>
      <c r="H2000" s="61" t="str">
        <f>C1999</f>
        <v>CHP</v>
      </c>
      <c r="I2000" s="84" t="str">
        <f t="shared" si="95"/>
        <v>M</v>
      </c>
      <c r="J2000" s="121">
        <v>3968</v>
      </c>
      <c r="K2000" s="121">
        <v>3968</v>
      </c>
      <c r="L2000" s="121">
        <v>3968</v>
      </c>
      <c r="M2000" s="121">
        <v>3968</v>
      </c>
      <c r="N2000" s="121">
        <v>3968</v>
      </c>
      <c r="O2000" s="121">
        <v>3968</v>
      </c>
      <c r="P2000" s="121">
        <v>3968</v>
      </c>
      <c r="Q2000" s="121">
        <v>3968</v>
      </c>
      <c r="R2000" s="121">
        <v>3968</v>
      </c>
      <c r="S2000" s="121">
        <v>3968</v>
      </c>
      <c r="T2000" s="121">
        <v>3968</v>
      </c>
      <c r="U2000" s="121">
        <v>3968</v>
      </c>
      <c r="V2000" s="121">
        <v>3968</v>
      </c>
      <c r="W2000" s="121">
        <v>3968</v>
      </c>
      <c r="X2000" s="121">
        <v>3968</v>
      </c>
      <c r="Y2000" s="121">
        <v>3968</v>
      </c>
      <c r="Z2000" s="121">
        <v>3968</v>
      </c>
      <c r="AA2000" s="121">
        <v>3968</v>
      </c>
      <c r="AB2000" s="121">
        <v>3968</v>
      </c>
      <c r="AC2000" s="121">
        <v>3968</v>
      </c>
      <c r="AD2000" s="121">
        <v>3968</v>
      </c>
      <c r="AE2000" s="121">
        <v>3968</v>
      </c>
      <c r="AF2000" s="121">
        <v>3968</v>
      </c>
      <c r="AG2000" s="121">
        <v>3968</v>
      </c>
      <c r="AH2000" s="121">
        <v>3968</v>
      </c>
      <c r="AI2000" s="121">
        <v>3968</v>
      </c>
      <c r="AJ2000" s="121">
        <v>3968</v>
      </c>
      <c r="AK2000" s="121">
        <v>3968</v>
      </c>
      <c r="AL2000" s="121">
        <v>3968</v>
      </c>
      <c r="AM2000" s="121">
        <v>3968</v>
      </c>
      <c r="AN2000" s="121">
        <v>3968</v>
      </c>
      <c r="AO2000" s="121">
        <v>3968</v>
      </c>
      <c r="AP2000" s="121">
        <v>3968</v>
      </c>
      <c r="AQ2000" s="121">
        <v>3968</v>
      </c>
      <c r="AR2000" s="121">
        <v>3968</v>
      </c>
      <c r="AS2000" s="121">
        <v>3968</v>
      </c>
      <c r="AT2000" s="121">
        <v>3968</v>
      </c>
      <c r="AU2000" s="121">
        <v>3968</v>
      </c>
      <c r="AV2000" s="121">
        <v>3968</v>
      </c>
      <c r="AW2000" s="121">
        <v>3968</v>
      </c>
      <c r="AX2000" s="122">
        <v>3968</v>
      </c>
    </row>
    <row r="2001" spans="1:50">
      <c r="A2001" s="212"/>
      <c r="B2001" s="215"/>
      <c r="C2001" s="206"/>
      <c r="D2001" s="52" t="s">
        <v>38</v>
      </c>
      <c r="E2001" s="86" t="str">
        <f>A1979&amp;"/"&amp;B1995&amp;"/"&amp;C1999&amp;"/"&amp;D2001</f>
        <v>Fuel oil fired power plants/Steam turbine/CHP/S</v>
      </c>
      <c r="F2001" s="61" t="str">
        <f>A1979</f>
        <v>Fuel oil fired power plants</v>
      </c>
      <c r="G2001" s="61" t="str">
        <f>B1995</f>
        <v>Steam turbine</v>
      </c>
      <c r="H2001" s="61" t="str">
        <f>C1999</f>
        <v>CHP</v>
      </c>
      <c r="I2001" s="84" t="str">
        <f t="shared" si="95"/>
        <v>S</v>
      </c>
      <c r="J2001" s="121">
        <v>2976</v>
      </c>
      <c r="K2001" s="121">
        <v>2976</v>
      </c>
      <c r="L2001" s="121">
        <v>2976</v>
      </c>
      <c r="M2001" s="121">
        <v>2976</v>
      </c>
      <c r="N2001" s="121">
        <v>2976</v>
      </c>
      <c r="O2001" s="121">
        <v>2976</v>
      </c>
      <c r="P2001" s="121">
        <v>2976</v>
      </c>
      <c r="Q2001" s="121">
        <v>2976</v>
      </c>
      <c r="R2001" s="121">
        <v>2976</v>
      </c>
      <c r="S2001" s="121">
        <v>2976</v>
      </c>
      <c r="T2001" s="121">
        <v>2976</v>
      </c>
      <c r="U2001" s="121">
        <v>2976</v>
      </c>
      <c r="V2001" s="121">
        <v>2976</v>
      </c>
      <c r="W2001" s="121">
        <v>2976</v>
      </c>
      <c r="X2001" s="121">
        <v>2976</v>
      </c>
      <c r="Y2001" s="121">
        <v>2976</v>
      </c>
      <c r="Z2001" s="121">
        <v>2976</v>
      </c>
      <c r="AA2001" s="121">
        <v>2976</v>
      </c>
      <c r="AB2001" s="121">
        <v>2976</v>
      </c>
      <c r="AC2001" s="121">
        <v>2976</v>
      </c>
      <c r="AD2001" s="121">
        <v>2976</v>
      </c>
      <c r="AE2001" s="121">
        <v>2976</v>
      </c>
      <c r="AF2001" s="121">
        <v>2976</v>
      </c>
      <c r="AG2001" s="121">
        <v>2976</v>
      </c>
      <c r="AH2001" s="121">
        <v>2976</v>
      </c>
      <c r="AI2001" s="121">
        <v>2976</v>
      </c>
      <c r="AJ2001" s="121">
        <v>2976</v>
      </c>
      <c r="AK2001" s="121">
        <v>2976</v>
      </c>
      <c r="AL2001" s="121">
        <v>2976</v>
      </c>
      <c r="AM2001" s="121">
        <v>2976</v>
      </c>
      <c r="AN2001" s="121">
        <v>2976</v>
      </c>
      <c r="AO2001" s="121">
        <v>2976</v>
      </c>
      <c r="AP2001" s="121">
        <v>2976</v>
      </c>
      <c r="AQ2001" s="121">
        <v>2976</v>
      </c>
      <c r="AR2001" s="121">
        <v>2976</v>
      </c>
      <c r="AS2001" s="121">
        <v>2976</v>
      </c>
      <c r="AT2001" s="121">
        <v>2976</v>
      </c>
      <c r="AU2001" s="121">
        <v>2976</v>
      </c>
      <c r="AV2001" s="121">
        <v>2976</v>
      </c>
      <c r="AW2001" s="121">
        <v>2976</v>
      </c>
      <c r="AX2001" s="122">
        <v>2976</v>
      </c>
    </row>
    <row r="2002" spans="1:50">
      <c r="A2002" s="212"/>
      <c r="B2002" s="215"/>
      <c r="C2002" s="216"/>
      <c r="D2002" s="106" t="s">
        <v>47</v>
      </c>
      <c r="E2002" s="107" t="str">
        <f>A1979&amp;"/"&amp;B1995&amp;"/"&amp;C1999&amp;"/"&amp;D2002</f>
        <v>Fuel oil fired power plants/Steam turbine/CHP/XS</v>
      </c>
      <c r="F2002" s="108" t="str">
        <f>A1979</f>
        <v>Fuel oil fired power plants</v>
      </c>
      <c r="G2002" s="108" t="str">
        <f>B1995</f>
        <v>Steam turbine</v>
      </c>
      <c r="H2002" s="108" t="str">
        <f>C1999</f>
        <v>CHP</v>
      </c>
      <c r="I2002" s="109" t="str">
        <f t="shared" si="95"/>
        <v>XS</v>
      </c>
      <c r="J2002" s="129">
        <v>2529.6</v>
      </c>
      <c r="K2002" s="129">
        <v>2529.6</v>
      </c>
      <c r="L2002" s="129">
        <v>2529.6</v>
      </c>
      <c r="M2002" s="129">
        <v>2529.6</v>
      </c>
      <c r="N2002" s="129">
        <v>2529.6</v>
      </c>
      <c r="O2002" s="129">
        <v>2529.6</v>
      </c>
      <c r="P2002" s="129">
        <v>2529.6</v>
      </c>
      <c r="Q2002" s="129">
        <v>2529.6</v>
      </c>
      <c r="R2002" s="129">
        <v>2529.6</v>
      </c>
      <c r="S2002" s="129">
        <v>2529.6</v>
      </c>
      <c r="T2002" s="129">
        <v>2529.6</v>
      </c>
      <c r="U2002" s="129">
        <v>2529.6</v>
      </c>
      <c r="V2002" s="129">
        <v>2529.6</v>
      </c>
      <c r="W2002" s="129">
        <v>2529.6</v>
      </c>
      <c r="X2002" s="129">
        <v>2529.6</v>
      </c>
      <c r="Y2002" s="129">
        <v>2529.6</v>
      </c>
      <c r="Z2002" s="129">
        <v>2529.6</v>
      </c>
      <c r="AA2002" s="129">
        <v>2529.6</v>
      </c>
      <c r="AB2002" s="129">
        <v>2529.6</v>
      </c>
      <c r="AC2002" s="129">
        <v>2529.6</v>
      </c>
      <c r="AD2002" s="129">
        <v>2529.6</v>
      </c>
      <c r="AE2002" s="129">
        <v>2529.6</v>
      </c>
      <c r="AF2002" s="129">
        <v>2529.6</v>
      </c>
      <c r="AG2002" s="129">
        <v>2529.6</v>
      </c>
      <c r="AH2002" s="129">
        <v>2529.6</v>
      </c>
      <c r="AI2002" s="129">
        <v>2529.6</v>
      </c>
      <c r="AJ2002" s="129">
        <v>2529.6</v>
      </c>
      <c r="AK2002" s="129">
        <v>2529.6</v>
      </c>
      <c r="AL2002" s="129">
        <v>2529.6</v>
      </c>
      <c r="AM2002" s="129">
        <v>2529.6</v>
      </c>
      <c r="AN2002" s="129">
        <v>2529.6</v>
      </c>
      <c r="AO2002" s="129">
        <v>2529.6</v>
      </c>
      <c r="AP2002" s="129">
        <v>2529.6</v>
      </c>
      <c r="AQ2002" s="129">
        <v>2529.6</v>
      </c>
      <c r="AR2002" s="129">
        <v>2529.6</v>
      </c>
      <c r="AS2002" s="129">
        <v>2529.6</v>
      </c>
      <c r="AT2002" s="129">
        <v>2529.6</v>
      </c>
      <c r="AU2002" s="129">
        <v>2529.6</v>
      </c>
      <c r="AV2002" s="129">
        <v>2529.6</v>
      </c>
      <c r="AW2002" s="129">
        <v>2529.6</v>
      </c>
      <c r="AX2002" s="130">
        <v>2529.6</v>
      </c>
    </row>
    <row r="2003" spans="1:50">
      <c r="A2003" s="212"/>
      <c r="B2003" s="215"/>
      <c r="C2003" s="217" t="s">
        <v>42</v>
      </c>
      <c r="D2003" s="83" t="s">
        <v>24</v>
      </c>
      <c r="E2003" s="56" t="str">
        <f>A1979&amp;"/"&amp;B1995&amp;"/"&amp;C2003&amp;"/"&amp;D2003</f>
        <v>Fuel oil fired power plants/Steam turbine/Electricity only with CCS/L</v>
      </c>
      <c r="F2003" s="103" t="str">
        <f>A1979</f>
        <v>Fuel oil fired power plants</v>
      </c>
      <c r="G2003" s="103" t="str">
        <f>B1995</f>
        <v>Steam turbine</v>
      </c>
      <c r="H2003" s="103" t="str">
        <f>C2003</f>
        <v>Electricity only with CCS</v>
      </c>
      <c r="I2003" s="104" t="str">
        <f t="shared" si="95"/>
        <v>L</v>
      </c>
      <c r="J2003" s="127" t="s">
        <v>99</v>
      </c>
      <c r="K2003" s="127" t="s">
        <v>99</v>
      </c>
      <c r="L2003" s="127" t="s">
        <v>99</v>
      </c>
      <c r="M2003" s="127" t="s">
        <v>99</v>
      </c>
      <c r="N2003" s="127" t="s">
        <v>99</v>
      </c>
      <c r="O2003" s="127" t="s">
        <v>99</v>
      </c>
      <c r="P2003" s="127" t="s">
        <v>99</v>
      </c>
      <c r="Q2003" s="127" t="s">
        <v>99</v>
      </c>
      <c r="R2003" s="127" t="s">
        <v>99</v>
      </c>
      <c r="S2003" s="127" t="s">
        <v>99</v>
      </c>
      <c r="T2003" s="127" t="s">
        <v>99</v>
      </c>
      <c r="U2003" s="127" t="s">
        <v>99</v>
      </c>
      <c r="V2003" s="127" t="s">
        <v>99</v>
      </c>
      <c r="W2003" s="127" t="s">
        <v>99</v>
      </c>
      <c r="X2003" s="127" t="s">
        <v>99</v>
      </c>
      <c r="Y2003" s="127" t="s">
        <v>99</v>
      </c>
      <c r="Z2003" s="127" t="s">
        <v>99</v>
      </c>
      <c r="AA2003" s="127" t="s">
        <v>99</v>
      </c>
      <c r="AB2003" s="127" t="s">
        <v>99</v>
      </c>
      <c r="AC2003" s="127" t="s">
        <v>99</v>
      </c>
      <c r="AD2003" s="127" t="s">
        <v>99</v>
      </c>
      <c r="AE2003" s="127">
        <v>6200</v>
      </c>
      <c r="AF2003" s="127">
        <v>6200</v>
      </c>
      <c r="AG2003" s="127">
        <v>6200</v>
      </c>
      <c r="AH2003" s="127">
        <v>6200</v>
      </c>
      <c r="AI2003" s="127">
        <v>6200</v>
      </c>
      <c r="AJ2003" s="127">
        <v>6200</v>
      </c>
      <c r="AK2003" s="127">
        <v>6200</v>
      </c>
      <c r="AL2003" s="127">
        <v>6200</v>
      </c>
      <c r="AM2003" s="127">
        <v>6200</v>
      </c>
      <c r="AN2003" s="127">
        <v>6200</v>
      </c>
      <c r="AO2003" s="127">
        <v>6200</v>
      </c>
      <c r="AP2003" s="127">
        <v>6200</v>
      </c>
      <c r="AQ2003" s="127">
        <v>6200</v>
      </c>
      <c r="AR2003" s="127">
        <v>6200</v>
      </c>
      <c r="AS2003" s="127">
        <v>6200</v>
      </c>
      <c r="AT2003" s="127">
        <v>6200</v>
      </c>
      <c r="AU2003" s="127">
        <v>6200</v>
      </c>
      <c r="AV2003" s="127">
        <v>6200</v>
      </c>
      <c r="AW2003" s="127">
        <v>6200</v>
      </c>
      <c r="AX2003" s="128">
        <v>6200</v>
      </c>
    </row>
    <row r="2004" spans="1:50">
      <c r="A2004" s="212"/>
      <c r="B2004" s="215"/>
      <c r="C2004" s="216"/>
      <c r="D2004" s="106" t="s">
        <v>25</v>
      </c>
      <c r="E2004" s="107" t="str">
        <f>A1979&amp;"/"&amp;B1995&amp;"/"&amp;C2003&amp;"/"&amp;D2004</f>
        <v>Fuel oil fired power plants/Steam turbine/Electricity only with CCS/M</v>
      </c>
      <c r="F2004" s="108" t="str">
        <f>A1979</f>
        <v>Fuel oil fired power plants</v>
      </c>
      <c r="G2004" s="108" t="str">
        <f>B1995</f>
        <v>Steam turbine</v>
      </c>
      <c r="H2004" s="108" t="str">
        <f>C2003</f>
        <v>Electricity only with CCS</v>
      </c>
      <c r="I2004" s="109" t="str">
        <f t="shared" si="95"/>
        <v>M</v>
      </c>
      <c r="J2004" s="129" t="s">
        <v>99</v>
      </c>
      <c r="K2004" s="129" t="s">
        <v>99</v>
      </c>
      <c r="L2004" s="129" t="s">
        <v>99</v>
      </c>
      <c r="M2004" s="129" t="s">
        <v>99</v>
      </c>
      <c r="N2004" s="129" t="s">
        <v>99</v>
      </c>
      <c r="O2004" s="129" t="s">
        <v>99</v>
      </c>
      <c r="P2004" s="129" t="s">
        <v>99</v>
      </c>
      <c r="Q2004" s="129" t="s">
        <v>99</v>
      </c>
      <c r="R2004" s="129" t="s">
        <v>99</v>
      </c>
      <c r="S2004" s="129" t="s">
        <v>99</v>
      </c>
      <c r="T2004" s="129" t="s">
        <v>99</v>
      </c>
      <c r="U2004" s="129" t="s">
        <v>99</v>
      </c>
      <c r="V2004" s="129" t="s">
        <v>99</v>
      </c>
      <c r="W2004" s="129" t="s">
        <v>99</v>
      </c>
      <c r="X2004" s="129" t="s">
        <v>99</v>
      </c>
      <c r="Y2004" s="129" t="s">
        <v>99</v>
      </c>
      <c r="Z2004" s="129" t="s">
        <v>99</v>
      </c>
      <c r="AA2004" s="129" t="s">
        <v>99</v>
      </c>
      <c r="AB2004" s="129" t="s">
        <v>99</v>
      </c>
      <c r="AC2004" s="129" t="s">
        <v>99</v>
      </c>
      <c r="AD2004" s="129" t="s">
        <v>99</v>
      </c>
      <c r="AE2004" s="129">
        <v>4960</v>
      </c>
      <c r="AF2004" s="129">
        <v>4960</v>
      </c>
      <c r="AG2004" s="129">
        <v>4960</v>
      </c>
      <c r="AH2004" s="129">
        <v>4960</v>
      </c>
      <c r="AI2004" s="129">
        <v>4960</v>
      </c>
      <c r="AJ2004" s="129">
        <v>4960</v>
      </c>
      <c r="AK2004" s="129">
        <v>4960</v>
      </c>
      <c r="AL2004" s="129">
        <v>4960</v>
      </c>
      <c r="AM2004" s="129">
        <v>4960</v>
      </c>
      <c r="AN2004" s="129">
        <v>4960</v>
      </c>
      <c r="AO2004" s="129">
        <v>4960</v>
      </c>
      <c r="AP2004" s="129">
        <v>4960</v>
      </c>
      <c r="AQ2004" s="129">
        <v>4960</v>
      </c>
      <c r="AR2004" s="129">
        <v>4960</v>
      </c>
      <c r="AS2004" s="129">
        <v>4960</v>
      </c>
      <c r="AT2004" s="129">
        <v>4960</v>
      </c>
      <c r="AU2004" s="129">
        <v>4960</v>
      </c>
      <c r="AV2004" s="129">
        <v>4960</v>
      </c>
      <c r="AW2004" s="129">
        <v>4960</v>
      </c>
      <c r="AX2004" s="130">
        <v>4960</v>
      </c>
    </row>
    <row r="2005" spans="1:50">
      <c r="A2005" s="212"/>
      <c r="B2005" s="215"/>
      <c r="C2005" s="217" t="s">
        <v>43</v>
      </c>
      <c r="D2005" s="52" t="s">
        <v>24</v>
      </c>
      <c r="E2005" s="86" t="str">
        <f>A1979&amp;"/"&amp;B1995&amp;"/"&amp;C2005&amp;"/"&amp;D2005</f>
        <v>Fuel oil fired power plants/Steam turbine/CHP with CCS/L</v>
      </c>
      <c r="F2005" s="61" t="str">
        <f>A1979</f>
        <v>Fuel oil fired power plants</v>
      </c>
      <c r="G2005" s="61" t="str">
        <f>B1995</f>
        <v>Steam turbine</v>
      </c>
      <c r="H2005" s="61" t="str">
        <f>C2005</f>
        <v>CHP with CCS</v>
      </c>
      <c r="I2005" s="84" t="str">
        <f t="shared" si="95"/>
        <v>L</v>
      </c>
      <c r="J2005" s="121" t="s">
        <v>99</v>
      </c>
      <c r="K2005" s="121" t="s">
        <v>99</v>
      </c>
      <c r="L2005" s="121" t="s">
        <v>99</v>
      </c>
      <c r="M2005" s="121" t="s">
        <v>99</v>
      </c>
      <c r="N2005" s="121" t="s">
        <v>99</v>
      </c>
      <c r="O2005" s="121" t="s">
        <v>99</v>
      </c>
      <c r="P2005" s="121" t="s">
        <v>99</v>
      </c>
      <c r="Q2005" s="121" t="s">
        <v>99</v>
      </c>
      <c r="R2005" s="121" t="s">
        <v>99</v>
      </c>
      <c r="S2005" s="121" t="s">
        <v>99</v>
      </c>
      <c r="T2005" s="121" t="s">
        <v>99</v>
      </c>
      <c r="U2005" s="121" t="s">
        <v>99</v>
      </c>
      <c r="V2005" s="121" t="s">
        <v>99</v>
      </c>
      <c r="W2005" s="121" t="s">
        <v>99</v>
      </c>
      <c r="X2005" s="121" t="s">
        <v>99</v>
      </c>
      <c r="Y2005" s="121" t="s">
        <v>99</v>
      </c>
      <c r="Z2005" s="121" t="s">
        <v>99</v>
      </c>
      <c r="AA2005" s="121" t="s">
        <v>99</v>
      </c>
      <c r="AB2005" s="121" t="s">
        <v>99</v>
      </c>
      <c r="AC2005" s="121" t="s">
        <v>99</v>
      </c>
      <c r="AD2005" s="121" t="s">
        <v>99</v>
      </c>
      <c r="AE2005" s="121">
        <v>4960</v>
      </c>
      <c r="AF2005" s="121">
        <v>4960</v>
      </c>
      <c r="AG2005" s="121">
        <v>4960</v>
      </c>
      <c r="AH2005" s="121">
        <v>4960</v>
      </c>
      <c r="AI2005" s="121">
        <v>4960</v>
      </c>
      <c r="AJ2005" s="121">
        <v>4960</v>
      </c>
      <c r="AK2005" s="121">
        <v>4960</v>
      </c>
      <c r="AL2005" s="121">
        <v>4960</v>
      </c>
      <c r="AM2005" s="121">
        <v>4960</v>
      </c>
      <c r="AN2005" s="121">
        <v>4960</v>
      </c>
      <c r="AO2005" s="121">
        <v>4960</v>
      </c>
      <c r="AP2005" s="121">
        <v>4960</v>
      </c>
      <c r="AQ2005" s="121">
        <v>4960</v>
      </c>
      <c r="AR2005" s="121">
        <v>4960</v>
      </c>
      <c r="AS2005" s="121">
        <v>4960</v>
      </c>
      <c r="AT2005" s="121">
        <v>4960</v>
      </c>
      <c r="AU2005" s="121">
        <v>4960</v>
      </c>
      <c r="AV2005" s="121">
        <v>4960</v>
      </c>
      <c r="AW2005" s="121">
        <v>4960</v>
      </c>
      <c r="AX2005" s="122">
        <v>4960</v>
      </c>
    </row>
    <row r="2006" spans="1:50">
      <c r="A2006" s="213"/>
      <c r="B2006" s="218"/>
      <c r="C2006" s="210"/>
      <c r="D2006" s="93" t="s">
        <v>25</v>
      </c>
      <c r="E2006" s="73" t="str">
        <f>A1979&amp;"/"&amp;B1995&amp;"/"&amp;C2005&amp;"/"&amp;D2006</f>
        <v>Fuel oil fired power plants/Steam turbine/CHP with CCS/M</v>
      </c>
      <c r="F2006" s="91" t="str">
        <f>A1979</f>
        <v>Fuel oil fired power plants</v>
      </c>
      <c r="G2006" s="91" t="str">
        <f>B1995</f>
        <v>Steam turbine</v>
      </c>
      <c r="H2006" s="91" t="str">
        <f>C2005</f>
        <v>CHP with CCS</v>
      </c>
      <c r="I2006" s="70" t="str">
        <f t="shared" si="95"/>
        <v>M</v>
      </c>
      <c r="J2006" s="123" t="s">
        <v>99</v>
      </c>
      <c r="K2006" s="123" t="s">
        <v>99</v>
      </c>
      <c r="L2006" s="123" t="s">
        <v>99</v>
      </c>
      <c r="M2006" s="123" t="s">
        <v>99</v>
      </c>
      <c r="N2006" s="123" t="s">
        <v>99</v>
      </c>
      <c r="O2006" s="123" t="s">
        <v>99</v>
      </c>
      <c r="P2006" s="123" t="s">
        <v>99</v>
      </c>
      <c r="Q2006" s="123" t="s">
        <v>99</v>
      </c>
      <c r="R2006" s="123" t="s">
        <v>99</v>
      </c>
      <c r="S2006" s="123" t="s">
        <v>99</v>
      </c>
      <c r="T2006" s="123" t="s">
        <v>99</v>
      </c>
      <c r="U2006" s="123" t="s">
        <v>99</v>
      </c>
      <c r="V2006" s="123" t="s">
        <v>99</v>
      </c>
      <c r="W2006" s="123" t="s">
        <v>99</v>
      </c>
      <c r="X2006" s="123" t="s">
        <v>99</v>
      </c>
      <c r="Y2006" s="123" t="s">
        <v>99</v>
      </c>
      <c r="Z2006" s="123" t="s">
        <v>99</v>
      </c>
      <c r="AA2006" s="123" t="s">
        <v>99</v>
      </c>
      <c r="AB2006" s="123" t="s">
        <v>99</v>
      </c>
      <c r="AC2006" s="123" t="s">
        <v>99</v>
      </c>
      <c r="AD2006" s="123" t="s">
        <v>99</v>
      </c>
      <c r="AE2006" s="123">
        <v>3968</v>
      </c>
      <c r="AF2006" s="123">
        <v>3968</v>
      </c>
      <c r="AG2006" s="123">
        <v>3968</v>
      </c>
      <c r="AH2006" s="123">
        <v>3968</v>
      </c>
      <c r="AI2006" s="123">
        <v>3968</v>
      </c>
      <c r="AJ2006" s="123">
        <v>3968</v>
      </c>
      <c r="AK2006" s="123">
        <v>3968</v>
      </c>
      <c r="AL2006" s="123">
        <v>3968</v>
      </c>
      <c r="AM2006" s="123">
        <v>3968</v>
      </c>
      <c r="AN2006" s="123">
        <v>3968</v>
      </c>
      <c r="AO2006" s="123">
        <v>3968</v>
      </c>
      <c r="AP2006" s="123">
        <v>3968</v>
      </c>
      <c r="AQ2006" s="123">
        <v>3968</v>
      </c>
      <c r="AR2006" s="123">
        <v>3968</v>
      </c>
      <c r="AS2006" s="123">
        <v>3968</v>
      </c>
      <c r="AT2006" s="123">
        <v>3968</v>
      </c>
      <c r="AU2006" s="123">
        <v>3968</v>
      </c>
      <c r="AV2006" s="123">
        <v>3968</v>
      </c>
      <c r="AW2006" s="123">
        <v>3968</v>
      </c>
      <c r="AX2006" s="124">
        <v>3968</v>
      </c>
    </row>
    <row r="2007" spans="1:50">
      <c r="A2007" s="211" t="s">
        <v>57</v>
      </c>
      <c r="B2007" s="214" t="s">
        <v>41</v>
      </c>
      <c r="C2007" s="209" t="s">
        <v>36</v>
      </c>
      <c r="D2007" s="67" t="s">
        <v>24</v>
      </c>
      <c r="E2007" s="87" t="str">
        <f>A2007&amp;"/"&amp;B2007&amp;"/"&amp;C2007&amp;"/"&amp;D2007</f>
        <v>Biomass and waste fired power plants/Integrated gasification combined cycle/Electricity only/L</v>
      </c>
      <c r="F2007" s="55" t="str">
        <f>A2007</f>
        <v>Biomass and waste fired power plants</v>
      </c>
      <c r="G2007" s="55" t="str">
        <f>B2007</f>
        <v>Integrated gasification combined cycle</v>
      </c>
      <c r="H2007" s="55" t="str">
        <f>C2007</f>
        <v>Electricity only</v>
      </c>
      <c r="I2007" s="85" t="str">
        <f t="shared" si="95"/>
        <v>L</v>
      </c>
      <c r="J2007" s="125">
        <v>6650</v>
      </c>
      <c r="K2007" s="125">
        <v>6650</v>
      </c>
      <c r="L2007" s="125">
        <v>6650</v>
      </c>
      <c r="M2007" s="125">
        <v>6650</v>
      </c>
      <c r="N2007" s="125">
        <v>6650</v>
      </c>
      <c r="O2007" s="125">
        <v>6650</v>
      </c>
      <c r="P2007" s="125">
        <v>6650</v>
      </c>
      <c r="Q2007" s="125">
        <v>6650</v>
      </c>
      <c r="R2007" s="125">
        <v>6650</v>
      </c>
      <c r="S2007" s="125">
        <v>6650</v>
      </c>
      <c r="T2007" s="125">
        <v>6650</v>
      </c>
      <c r="U2007" s="125">
        <v>6650</v>
      </c>
      <c r="V2007" s="125">
        <v>6650</v>
      </c>
      <c r="W2007" s="125">
        <v>6650</v>
      </c>
      <c r="X2007" s="125">
        <v>6650</v>
      </c>
      <c r="Y2007" s="125">
        <v>6650</v>
      </c>
      <c r="Z2007" s="125">
        <v>6650</v>
      </c>
      <c r="AA2007" s="125">
        <v>6650</v>
      </c>
      <c r="AB2007" s="125">
        <v>6650</v>
      </c>
      <c r="AC2007" s="125">
        <v>6650</v>
      </c>
      <c r="AD2007" s="125">
        <v>6650</v>
      </c>
      <c r="AE2007" s="125">
        <v>6650</v>
      </c>
      <c r="AF2007" s="125">
        <v>6650</v>
      </c>
      <c r="AG2007" s="125">
        <v>6650</v>
      </c>
      <c r="AH2007" s="125">
        <v>6650</v>
      </c>
      <c r="AI2007" s="125">
        <v>6650</v>
      </c>
      <c r="AJ2007" s="125">
        <v>6650</v>
      </c>
      <c r="AK2007" s="125">
        <v>6650</v>
      </c>
      <c r="AL2007" s="125">
        <v>6650</v>
      </c>
      <c r="AM2007" s="125">
        <v>6650</v>
      </c>
      <c r="AN2007" s="125">
        <v>6650</v>
      </c>
      <c r="AO2007" s="125">
        <v>6650</v>
      </c>
      <c r="AP2007" s="125">
        <v>6650</v>
      </c>
      <c r="AQ2007" s="125">
        <v>6650</v>
      </c>
      <c r="AR2007" s="125">
        <v>6650</v>
      </c>
      <c r="AS2007" s="125">
        <v>6650</v>
      </c>
      <c r="AT2007" s="125">
        <v>6650</v>
      </c>
      <c r="AU2007" s="125">
        <v>6650</v>
      </c>
      <c r="AV2007" s="125">
        <v>6650</v>
      </c>
      <c r="AW2007" s="125">
        <v>6650</v>
      </c>
      <c r="AX2007" s="126">
        <v>6650</v>
      </c>
    </row>
    <row r="2008" spans="1:50">
      <c r="A2008" s="212"/>
      <c r="B2008" s="215"/>
      <c r="C2008" s="216"/>
      <c r="D2008" s="52" t="s">
        <v>25</v>
      </c>
      <c r="E2008" s="86" t="str">
        <f>A2007&amp;"/"&amp;B2007&amp;"/"&amp;C2007&amp;"/"&amp;D2008</f>
        <v>Biomass and waste fired power plants/Integrated gasification combined cycle/Electricity only/M</v>
      </c>
      <c r="F2008" s="61" t="str">
        <f>A2007</f>
        <v>Biomass and waste fired power plants</v>
      </c>
      <c r="G2008" s="61" t="str">
        <f>B2007</f>
        <v>Integrated gasification combined cycle</v>
      </c>
      <c r="H2008" s="61" t="str">
        <f>C2007</f>
        <v>Electricity only</v>
      </c>
      <c r="I2008" s="84" t="str">
        <f t="shared" si="95"/>
        <v>M</v>
      </c>
      <c r="J2008" s="121">
        <v>4522</v>
      </c>
      <c r="K2008" s="121">
        <v>4522</v>
      </c>
      <c r="L2008" s="121">
        <v>4522</v>
      </c>
      <c r="M2008" s="121">
        <v>4522</v>
      </c>
      <c r="N2008" s="121">
        <v>4522</v>
      </c>
      <c r="O2008" s="121">
        <v>4522</v>
      </c>
      <c r="P2008" s="121">
        <v>4522</v>
      </c>
      <c r="Q2008" s="121">
        <v>4522</v>
      </c>
      <c r="R2008" s="121">
        <v>4522</v>
      </c>
      <c r="S2008" s="121">
        <v>4522</v>
      </c>
      <c r="T2008" s="121">
        <v>4522</v>
      </c>
      <c r="U2008" s="121">
        <v>4522</v>
      </c>
      <c r="V2008" s="121">
        <v>4522</v>
      </c>
      <c r="W2008" s="121">
        <v>4522</v>
      </c>
      <c r="X2008" s="121">
        <v>4522</v>
      </c>
      <c r="Y2008" s="121">
        <v>4522</v>
      </c>
      <c r="Z2008" s="121">
        <v>4522</v>
      </c>
      <c r="AA2008" s="121">
        <v>4522</v>
      </c>
      <c r="AB2008" s="121">
        <v>4522</v>
      </c>
      <c r="AC2008" s="121">
        <v>4522</v>
      </c>
      <c r="AD2008" s="121">
        <v>4522</v>
      </c>
      <c r="AE2008" s="121">
        <v>4522</v>
      </c>
      <c r="AF2008" s="121">
        <v>4522</v>
      </c>
      <c r="AG2008" s="121">
        <v>4522</v>
      </c>
      <c r="AH2008" s="121">
        <v>4522</v>
      </c>
      <c r="AI2008" s="121">
        <v>4522</v>
      </c>
      <c r="AJ2008" s="121">
        <v>4522</v>
      </c>
      <c r="AK2008" s="121">
        <v>4522</v>
      </c>
      <c r="AL2008" s="121">
        <v>4522</v>
      </c>
      <c r="AM2008" s="121">
        <v>4522</v>
      </c>
      <c r="AN2008" s="121">
        <v>4522</v>
      </c>
      <c r="AO2008" s="121">
        <v>4522</v>
      </c>
      <c r="AP2008" s="121">
        <v>4522</v>
      </c>
      <c r="AQ2008" s="121">
        <v>4522</v>
      </c>
      <c r="AR2008" s="121">
        <v>4522</v>
      </c>
      <c r="AS2008" s="121">
        <v>4522</v>
      </c>
      <c r="AT2008" s="121">
        <v>4522</v>
      </c>
      <c r="AU2008" s="121">
        <v>4522</v>
      </c>
      <c r="AV2008" s="121">
        <v>4522</v>
      </c>
      <c r="AW2008" s="121">
        <v>4522</v>
      </c>
      <c r="AX2008" s="122">
        <v>4522</v>
      </c>
    </row>
    <row r="2009" spans="1:50">
      <c r="A2009" s="212"/>
      <c r="B2009" s="215"/>
      <c r="C2009" s="217" t="s">
        <v>26</v>
      </c>
      <c r="D2009" s="83" t="s">
        <v>24</v>
      </c>
      <c r="E2009" s="56" t="str">
        <f>A2007&amp;"/"&amp;B2007&amp;"/"&amp;C2009&amp;"/"&amp;D2009</f>
        <v>Biomass and waste fired power plants/Integrated gasification combined cycle/CHP/L</v>
      </c>
      <c r="F2009" s="103" t="str">
        <f>A2007</f>
        <v>Biomass and waste fired power plants</v>
      </c>
      <c r="G2009" s="103" t="str">
        <f>B2007</f>
        <v>Integrated gasification combined cycle</v>
      </c>
      <c r="H2009" s="103" t="str">
        <f>C2009</f>
        <v>CHP</v>
      </c>
      <c r="I2009" s="104" t="str">
        <f t="shared" si="95"/>
        <v>L</v>
      </c>
      <c r="J2009" s="127">
        <v>5320</v>
      </c>
      <c r="K2009" s="127">
        <v>5320</v>
      </c>
      <c r="L2009" s="127">
        <v>5320</v>
      </c>
      <c r="M2009" s="127">
        <v>5320</v>
      </c>
      <c r="N2009" s="127">
        <v>5320</v>
      </c>
      <c r="O2009" s="127">
        <v>5320</v>
      </c>
      <c r="P2009" s="127">
        <v>5320</v>
      </c>
      <c r="Q2009" s="127">
        <v>5320</v>
      </c>
      <c r="R2009" s="127">
        <v>5320</v>
      </c>
      <c r="S2009" s="127">
        <v>5320</v>
      </c>
      <c r="T2009" s="127">
        <v>5320</v>
      </c>
      <c r="U2009" s="127">
        <v>5320</v>
      </c>
      <c r="V2009" s="127">
        <v>5320</v>
      </c>
      <c r="W2009" s="127">
        <v>5320</v>
      </c>
      <c r="X2009" s="127">
        <v>5320</v>
      </c>
      <c r="Y2009" s="127">
        <v>5320</v>
      </c>
      <c r="Z2009" s="127">
        <v>5320</v>
      </c>
      <c r="AA2009" s="127">
        <v>5320</v>
      </c>
      <c r="AB2009" s="127">
        <v>5320</v>
      </c>
      <c r="AC2009" s="127">
        <v>5320</v>
      </c>
      <c r="AD2009" s="127">
        <v>5320</v>
      </c>
      <c r="AE2009" s="127">
        <v>5320</v>
      </c>
      <c r="AF2009" s="127">
        <v>5320</v>
      </c>
      <c r="AG2009" s="127">
        <v>5320</v>
      </c>
      <c r="AH2009" s="127">
        <v>5320</v>
      </c>
      <c r="AI2009" s="127">
        <v>5320</v>
      </c>
      <c r="AJ2009" s="127">
        <v>5320</v>
      </c>
      <c r="AK2009" s="127">
        <v>5320</v>
      </c>
      <c r="AL2009" s="127">
        <v>5320</v>
      </c>
      <c r="AM2009" s="127">
        <v>5320</v>
      </c>
      <c r="AN2009" s="127">
        <v>5320</v>
      </c>
      <c r="AO2009" s="127">
        <v>5320</v>
      </c>
      <c r="AP2009" s="127">
        <v>5320</v>
      </c>
      <c r="AQ2009" s="127">
        <v>5320</v>
      </c>
      <c r="AR2009" s="127">
        <v>5320</v>
      </c>
      <c r="AS2009" s="127">
        <v>5320</v>
      </c>
      <c r="AT2009" s="127">
        <v>5320</v>
      </c>
      <c r="AU2009" s="127">
        <v>5320</v>
      </c>
      <c r="AV2009" s="127">
        <v>5320</v>
      </c>
      <c r="AW2009" s="127">
        <v>5320</v>
      </c>
      <c r="AX2009" s="128">
        <v>5320</v>
      </c>
    </row>
    <row r="2010" spans="1:50">
      <c r="A2010" s="212"/>
      <c r="B2010" s="215"/>
      <c r="C2010" s="216"/>
      <c r="D2010" s="106" t="s">
        <v>25</v>
      </c>
      <c r="E2010" s="107" t="str">
        <f>A2007&amp;"/"&amp;B2007&amp;"/"&amp;C2009&amp;"/"&amp;D2010</f>
        <v>Biomass and waste fired power plants/Integrated gasification combined cycle/CHP/M</v>
      </c>
      <c r="F2010" s="108" t="str">
        <f>A2007</f>
        <v>Biomass and waste fired power plants</v>
      </c>
      <c r="G2010" s="108" t="str">
        <f>B2007</f>
        <v>Integrated gasification combined cycle</v>
      </c>
      <c r="H2010" s="108" t="str">
        <f>C2009</f>
        <v>CHP</v>
      </c>
      <c r="I2010" s="109" t="str">
        <f t="shared" si="95"/>
        <v>M</v>
      </c>
      <c r="J2010" s="129">
        <v>3192</v>
      </c>
      <c r="K2010" s="129">
        <v>3192</v>
      </c>
      <c r="L2010" s="129">
        <v>3192</v>
      </c>
      <c r="M2010" s="129">
        <v>3192</v>
      </c>
      <c r="N2010" s="129">
        <v>3192</v>
      </c>
      <c r="O2010" s="129">
        <v>3192</v>
      </c>
      <c r="P2010" s="129">
        <v>3192</v>
      </c>
      <c r="Q2010" s="129">
        <v>3192</v>
      </c>
      <c r="R2010" s="129">
        <v>3192</v>
      </c>
      <c r="S2010" s="129">
        <v>3192</v>
      </c>
      <c r="T2010" s="129">
        <v>3192</v>
      </c>
      <c r="U2010" s="129">
        <v>3192</v>
      </c>
      <c r="V2010" s="129">
        <v>3192</v>
      </c>
      <c r="W2010" s="129">
        <v>3192</v>
      </c>
      <c r="X2010" s="129">
        <v>3192</v>
      </c>
      <c r="Y2010" s="129">
        <v>3192</v>
      </c>
      <c r="Z2010" s="129">
        <v>3192</v>
      </c>
      <c r="AA2010" s="129">
        <v>3192</v>
      </c>
      <c r="AB2010" s="129">
        <v>3192</v>
      </c>
      <c r="AC2010" s="129">
        <v>3192</v>
      </c>
      <c r="AD2010" s="129">
        <v>3192</v>
      </c>
      <c r="AE2010" s="129">
        <v>3192</v>
      </c>
      <c r="AF2010" s="129">
        <v>3192</v>
      </c>
      <c r="AG2010" s="129">
        <v>3192</v>
      </c>
      <c r="AH2010" s="129">
        <v>3192</v>
      </c>
      <c r="AI2010" s="129">
        <v>3192</v>
      </c>
      <c r="AJ2010" s="129">
        <v>3192</v>
      </c>
      <c r="AK2010" s="129">
        <v>3192</v>
      </c>
      <c r="AL2010" s="129">
        <v>3192</v>
      </c>
      <c r="AM2010" s="129">
        <v>3192</v>
      </c>
      <c r="AN2010" s="129">
        <v>3192</v>
      </c>
      <c r="AO2010" s="129">
        <v>3192</v>
      </c>
      <c r="AP2010" s="129">
        <v>3192</v>
      </c>
      <c r="AQ2010" s="129">
        <v>3192</v>
      </c>
      <c r="AR2010" s="129">
        <v>3192</v>
      </c>
      <c r="AS2010" s="129">
        <v>3192</v>
      </c>
      <c r="AT2010" s="129">
        <v>3192</v>
      </c>
      <c r="AU2010" s="129">
        <v>3192</v>
      </c>
      <c r="AV2010" s="129">
        <v>3192</v>
      </c>
      <c r="AW2010" s="129">
        <v>3192</v>
      </c>
      <c r="AX2010" s="130">
        <v>3192</v>
      </c>
    </row>
    <row r="2011" spans="1:50">
      <c r="A2011" s="212"/>
      <c r="B2011" s="215"/>
      <c r="C2011" s="217" t="s">
        <v>42</v>
      </c>
      <c r="D2011" s="83" t="s">
        <v>24</v>
      </c>
      <c r="E2011" s="56" t="str">
        <f>A2007&amp;"/"&amp;B2007&amp;"/"&amp;C2011&amp;"/"&amp;D2011</f>
        <v>Biomass and waste fired power plants/Integrated gasification combined cycle/Electricity only with CCS/L</v>
      </c>
      <c r="F2011" s="103" t="str">
        <f>A2007</f>
        <v>Biomass and waste fired power plants</v>
      </c>
      <c r="G2011" s="103" t="str">
        <f>B2007</f>
        <v>Integrated gasification combined cycle</v>
      </c>
      <c r="H2011" s="103" t="str">
        <f>C2011</f>
        <v>Electricity only with CCS</v>
      </c>
      <c r="I2011" s="104" t="str">
        <f t="shared" si="95"/>
        <v>L</v>
      </c>
      <c r="J2011" s="127" t="s">
        <v>99</v>
      </c>
      <c r="K2011" s="127" t="s">
        <v>99</v>
      </c>
      <c r="L2011" s="127" t="s">
        <v>99</v>
      </c>
      <c r="M2011" s="127" t="s">
        <v>99</v>
      </c>
      <c r="N2011" s="127" t="s">
        <v>99</v>
      </c>
      <c r="O2011" s="127" t="s">
        <v>99</v>
      </c>
      <c r="P2011" s="127" t="s">
        <v>99</v>
      </c>
      <c r="Q2011" s="127" t="s">
        <v>99</v>
      </c>
      <c r="R2011" s="127" t="s">
        <v>99</v>
      </c>
      <c r="S2011" s="127" t="s">
        <v>99</v>
      </c>
      <c r="T2011" s="127" t="s">
        <v>99</v>
      </c>
      <c r="U2011" s="127" t="s">
        <v>99</v>
      </c>
      <c r="V2011" s="127" t="s">
        <v>99</v>
      </c>
      <c r="W2011" s="127" t="s">
        <v>99</v>
      </c>
      <c r="X2011" s="127" t="s">
        <v>99</v>
      </c>
      <c r="Y2011" s="127" t="s">
        <v>99</v>
      </c>
      <c r="Z2011" s="127" t="s">
        <v>99</v>
      </c>
      <c r="AA2011" s="127" t="s">
        <v>99</v>
      </c>
      <c r="AB2011" s="127" t="s">
        <v>99</v>
      </c>
      <c r="AC2011" s="127" t="s">
        <v>99</v>
      </c>
      <c r="AD2011" s="127" t="s">
        <v>99</v>
      </c>
      <c r="AE2011" s="127">
        <v>6650</v>
      </c>
      <c r="AF2011" s="127">
        <v>6650</v>
      </c>
      <c r="AG2011" s="127">
        <v>6650</v>
      </c>
      <c r="AH2011" s="127">
        <v>6650</v>
      </c>
      <c r="AI2011" s="127">
        <v>6650</v>
      </c>
      <c r="AJ2011" s="127">
        <v>6650</v>
      </c>
      <c r="AK2011" s="127">
        <v>6650</v>
      </c>
      <c r="AL2011" s="127">
        <v>6650</v>
      </c>
      <c r="AM2011" s="127">
        <v>6650</v>
      </c>
      <c r="AN2011" s="127">
        <v>6650</v>
      </c>
      <c r="AO2011" s="127">
        <v>6650</v>
      </c>
      <c r="AP2011" s="127">
        <v>6650</v>
      </c>
      <c r="AQ2011" s="127">
        <v>6650</v>
      </c>
      <c r="AR2011" s="127">
        <v>6650</v>
      </c>
      <c r="AS2011" s="127">
        <v>6650</v>
      </c>
      <c r="AT2011" s="127">
        <v>6650</v>
      </c>
      <c r="AU2011" s="127">
        <v>6650</v>
      </c>
      <c r="AV2011" s="127">
        <v>6650</v>
      </c>
      <c r="AW2011" s="127">
        <v>6650</v>
      </c>
      <c r="AX2011" s="128">
        <v>6650</v>
      </c>
    </row>
    <row r="2012" spans="1:50">
      <c r="A2012" s="212"/>
      <c r="B2012" s="215"/>
      <c r="C2012" s="216"/>
      <c r="D2012" s="106" t="s">
        <v>25</v>
      </c>
      <c r="E2012" s="107" t="str">
        <f>A2007&amp;"/"&amp;B2007&amp;"/"&amp;C2011&amp;"/"&amp;D2012</f>
        <v>Biomass and waste fired power plants/Integrated gasification combined cycle/Electricity only with CCS/M</v>
      </c>
      <c r="F2012" s="108" t="str">
        <f>A2007</f>
        <v>Biomass and waste fired power plants</v>
      </c>
      <c r="G2012" s="108" t="str">
        <f>B2007</f>
        <v>Integrated gasification combined cycle</v>
      </c>
      <c r="H2012" s="108" t="str">
        <f>C2011</f>
        <v>Electricity only with CCS</v>
      </c>
      <c r="I2012" s="109" t="str">
        <f t="shared" si="95"/>
        <v>M</v>
      </c>
      <c r="J2012" s="129" t="s">
        <v>99</v>
      </c>
      <c r="K2012" s="129" t="s">
        <v>99</v>
      </c>
      <c r="L2012" s="129" t="s">
        <v>99</v>
      </c>
      <c r="M2012" s="129" t="s">
        <v>99</v>
      </c>
      <c r="N2012" s="129" t="s">
        <v>99</v>
      </c>
      <c r="O2012" s="129" t="s">
        <v>99</v>
      </c>
      <c r="P2012" s="129" t="s">
        <v>99</v>
      </c>
      <c r="Q2012" s="129" t="s">
        <v>99</v>
      </c>
      <c r="R2012" s="129" t="s">
        <v>99</v>
      </c>
      <c r="S2012" s="129" t="s">
        <v>99</v>
      </c>
      <c r="T2012" s="129" t="s">
        <v>99</v>
      </c>
      <c r="U2012" s="129" t="s">
        <v>99</v>
      </c>
      <c r="V2012" s="129" t="s">
        <v>99</v>
      </c>
      <c r="W2012" s="129" t="s">
        <v>99</v>
      </c>
      <c r="X2012" s="129" t="s">
        <v>99</v>
      </c>
      <c r="Y2012" s="129" t="s">
        <v>99</v>
      </c>
      <c r="Z2012" s="129" t="s">
        <v>99</v>
      </c>
      <c r="AA2012" s="129" t="s">
        <v>99</v>
      </c>
      <c r="AB2012" s="129" t="s">
        <v>99</v>
      </c>
      <c r="AC2012" s="129" t="s">
        <v>99</v>
      </c>
      <c r="AD2012" s="129" t="s">
        <v>99</v>
      </c>
      <c r="AE2012" s="129">
        <v>4522</v>
      </c>
      <c r="AF2012" s="129">
        <v>4522</v>
      </c>
      <c r="AG2012" s="129">
        <v>4522</v>
      </c>
      <c r="AH2012" s="129">
        <v>4522</v>
      </c>
      <c r="AI2012" s="129">
        <v>4522</v>
      </c>
      <c r="AJ2012" s="129">
        <v>4522</v>
      </c>
      <c r="AK2012" s="129">
        <v>4522</v>
      </c>
      <c r="AL2012" s="129">
        <v>4522</v>
      </c>
      <c r="AM2012" s="129">
        <v>4522</v>
      </c>
      <c r="AN2012" s="129">
        <v>4522</v>
      </c>
      <c r="AO2012" s="129">
        <v>4522</v>
      </c>
      <c r="AP2012" s="129">
        <v>4522</v>
      </c>
      <c r="AQ2012" s="129">
        <v>4522</v>
      </c>
      <c r="AR2012" s="129">
        <v>4522</v>
      </c>
      <c r="AS2012" s="129">
        <v>4522</v>
      </c>
      <c r="AT2012" s="129">
        <v>4522</v>
      </c>
      <c r="AU2012" s="129">
        <v>4522</v>
      </c>
      <c r="AV2012" s="129">
        <v>4522</v>
      </c>
      <c r="AW2012" s="129">
        <v>4522</v>
      </c>
      <c r="AX2012" s="130">
        <v>4522</v>
      </c>
    </row>
    <row r="2013" spans="1:50">
      <c r="A2013" s="212"/>
      <c r="B2013" s="215"/>
      <c r="C2013" s="217" t="s">
        <v>43</v>
      </c>
      <c r="D2013" s="52" t="s">
        <v>24</v>
      </c>
      <c r="E2013" s="86" t="str">
        <f>A2007&amp;"/"&amp;B2007&amp;"/"&amp;C2013&amp;"/"&amp;D2013</f>
        <v>Biomass and waste fired power plants/Integrated gasification combined cycle/CHP with CCS/L</v>
      </c>
      <c r="F2013" s="61" t="str">
        <f>A2007</f>
        <v>Biomass and waste fired power plants</v>
      </c>
      <c r="G2013" s="61" t="str">
        <f>B2007</f>
        <v>Integrated gasification combined cycle</v>
      </c>
      <c r="H2013" s="61" t="str">
        <f>C2013</f>
        <v>CHP with CCS</v>
      </c>
      <c r="I2013" s="84" t="str">
        <f t="shared" si="95"/>
        <v>L</v>
      </c>
      <c r="J2013" s="121" t="s">
        <v>99</v>
      </c>
      <c r="K2013" s="121" t="s">
        <v>99</v>
      </c>
      <c r="L2013" s="121" t="s">
        <v>99</v>
      </c>
      <c r="M2013" s="121" t="s">
        <v>99</v>
      </c>
      <c r="N2013" s="121" t="s">
        <v>99</v>
      </c>
      <c r="O2013" s="121" t="s">
        <v>99</v>
      </c>
      <c r="P2013" s="121" t="s">
        <v>99</v>
      </c>
      <c r="Q2013" s="121" t="s">
        <v>99</v>
      </c>
      <c r="R2013" s="121" t="s">
        <v>99</v>
      </c>
      <c r="S2013" s="121" t="s">
        <v>99</v>
      </c>
      <c r="T2013" s="121" t="s">
        <v>99</v>
      </c>
      <c r="U2013" s="121" t="s">
        <v>99</v>
      </c>
      <c r="V2013" s="121" t="s">
        <v>99</v>
      </c>
      <c r="W2013" s="121" t="s">
        <v>99</v>
      </c>
      <c r="X2013" s="121" t="s">
        <v>99</v>
      </c>
      <c r="Y2013" s="121" t="s">
        <v>99</v>
      </c>
      <c r="Z2013" s="121" t="s">
        <v>99</v>
      </c>
      <c r="AA2013" s="121" t="s">
        <v>99</v>
      </c>
      <c r="AB2013" s="121" t="s">
        <v>99</v>
      </c>
      <c r="AC2013" s="121" t="s">
        <v>99</v>
      </c>
      <c r="AD2013" s="121" t="s">
        <v>99</v>
      </c>
      <c r="AE2013" s="121">
        <v>5320</v>
      </c>
      <c r="AF2013" s="121">
        <v>5320</v>
      </c>
      <c r="AG2013" s="121">
        <v>5320</v>
      </c>
      <c r="AH2013" s="121">
        <v>5320</v>
      </c>
      <c r="AI2013" s="121">
        <v>5320</v>
      </c>
      <c r="AJ2013" s="121">
        <v>5320</v>
      </c>
      <c r="AK2013" s="121">
        <v>5320</v>
      </c>
      <c r="AL2013" s="121">
        <v>5320</v>
      </c>
      <c r="AM2013" s="121">
        <v>5320</v>
      </c>
      <c r="AN2013" s="121">
        <v>5320</v>
      </c>
      <c r="AO2013" s="121">
        <v>5320</v>
      </c>
      <c r="AP2013" s="121">
        <v>5320</v>
      </c>
      <c r="AQ2013" s="121">
        <v>5320</v>
      </c>
      <c r="AR2013" s="121">
        <v>5320</v>
      </c>
      <c r="AS2013" s="121">
        <v>5320</v>
      </c>
      <c r="AT2013" s="121">
        <v>5320</v>
      </c>
      <c r="AU2013" s="121">
        <v>5320</v>
      </c>
      <c r="AV2013" s="121">
        <v>5320</v>
      </c>
      <c r="AW2013" s="121">
        <v>5320</v>
      </c>
      <c r="AX2013" s="122">
        <v>5320</v>
      </c>
    </row>
    <row r="2014" spans="1:50">
      <c r="A2014" s="212"/>
      <c r="B2014" s="218"/>
      <c r="C2014" s="210"/>
      <c r="D2014" s="93" t="s">
        <v>25</v>
      </c>
      <c r="E2014" s="73" t="str">
        <f>A2007&amp;"/"&amp;B2007&amp;"/"&amp;C2013&amp;"/"&amp;D2014</f>
        <v>Biomass and waste fired power plants/Integrated gasification combined cycle/CHP with CCS/M</v>
      </c>
      <c r="F2014" s="91" t="str">
        <f>A2007</f>
        <v>Biomass and waste fired power plants</v>
      </c>
      <c r="G2014" s="91" t="str">
        <f>B2007</f>
        <v>Integrated gasification combined cycle</v>
      </c>
      <c r="H2014" s="91" t="str">
        <f>C2013</f>
        <v>CHP with CCS</v>
      </c>
      <c r="I2014" s="70" t="str">
        <f t="shared" si="95"/>
        <v>M</v>
      </c>
      <c r="J2014" s="123" t="s">
        <v>99</v>
      </c>
      <c r="K2014" s="123" t="s">
        <v>99</v>
      </c>
      <c r="L2014" s="123" t="s">
        <v>99</v>
      </c>
      <c r="M2014" s="123" t="s">
        <v>99</v>
      </c>
      <c r="N2014" s="123" t="s">
        <v>99</v>
      </c>
      <c r="O2014" s="123" t="s">
        <v>99</v>
      </c>
      <c r="P2014" s="123" t="s">
        <v>99</v>
      </c>
      <c r="Q2014" s="123" t="s">
        <v>99</v>
      </c>
      <c r="R2014" s="123" t="s">
        <v>99</v>
      </c>
      <c r="S2014" s="123" t="s">
        <v>99</v>
      </c>
      <c r="T2014" s="123" t="s">
        <v>99</v>
      </c>
      <c r="U2014" s="123" t="s">
        <v>99</v>
      </c>
      <c r="V2014" s="123" t="s">
        <v>99</v>
      </c>
      <c r="W2014" s="123" t="s">
        <v>99</v>
      </c>
      <c r="X2014" s="123" t="s">
        <v>99</v>
      </c>
      <c r="Y2014" s="123" t="s">
        <v>99</v>
      </c>
      <c r="Z2014" s="123" t="s">
        <v>99</v>
      </c>
      <c r="AA2014" s="123" t="s">
        <v>99</v>
      </c>
      <c r="AB2014" s="123" t="s">
        <v>99</v>
      </c>
      <c r="AC2014" s="123" t="s">
        <v>99</v>
      </c>
      <c r="AD2014" s="123" t="s">
        <v>99</v>
      </c>
      <c r="AE2014" s="123">
        <v>3192</v>
      </c>
      <c r="AF2014" s="123">
        <v>3192</v>
      </c>
      <c r="AG2014" s="123">
        <v>3192</v>
      </c>
      <c r="AH2014" s="123">
        <v>3192</v>
      </c>
      <c r="AI2014" s="123">
        <v>3192</v>
      </c>
      <c r="AJ2014" s="123">
        <v>3192</v>
      </c>
      <c r="AK2014" s="123">
        <v>3192</v>
      </c>
      <c r="AL2014" s="123">
        <v>3192</v>
      </c>
      <c r="AM2014" s="123">
        <v>3192</v>
      </c>
      <c r="AN2014" s="123">
        <v>3192</v>
      </c>
      <c r="AO2014" s="123">
        <v>3192</v>
      </c>
      <c r="AP2014" s="123">
        <v>3192</v>
      </c>
      <c r="AQ2014" s="123">
        <v>3192</v>
      </c>
      <c r="AR2014" s="123">
        <v>3192</v>
      </c>
      <c r="AS2014" s="123">
        <v>3192</v>
      </c>
      <c r="AT2014" s="123">
        <v>3192</v>
      </c>
      <c r="AU2014" s="123">
        <v>3192</v>
      </c>
      <c r="AV2014" s="123">
        <v>3192</v>
      </c>
      <c r="AW2014" s="123">
        <v>3192</v>
      </c>
      <c r="AX2014" s="124">
        <v>3192</v>
      </c>
    </row>
    <row r="2015" spans="1:50">
      <c r="A2015" s="212"/>
      <c r="B2015" s="214" t="s">
        <v>45</v>
      </c>
      <c r="C2015" s="209" t="s">
        <v>36</v>
      </c>
      <c r="D2015" s="67" t="s">
        <v>24</v>
      </c>
      <c r="E2015" s="87" t="str">
        <f>A2007&amp;"/"&amp;B2015&amp;"/"&amp;C2015&amp;"/"&amp;D2015</f>
        <v>Biomass and waste fired power plants/Fluidized bed combustion/Electricity only/L</v>
      </c>
      <c r="F2015" s="55" t="str">
        <f>A2007</f>
        <v>Biomass and waste fired power plants</v>
      </c>
      <c r="G2015" s="55" t="str">
        <f>B2015</f>
        <v>Fluidized bed combustion</v>
      </c>
      <c r="H2015" s="55" t="str">
        <f>C2015</f>
        <v>Electricity only</v>
      </c>
      <c r="I2015" s="85" t="str">
        <f t="shared" si="95"/>
        <v>L</v>
      </c>
      <c r="J2015" s="125">
        <v>5500</v>
      </c>
      <c r="K2015" s="125">
        <v>5500</v>
      </c>
      <c r="L2015" s="125">
        <v>5500</v>
      </c>
      <c r="M2015" s="125">
        <v>5500</v>
      </c>
      <c r="N2015" s="125">
        <v>5500</v>
      </c>
      <c r="O2015" s="125">
        <v>5500</v>
      </c>
      <c r="P2015" s="125">
        <v>5500</v>
      </c>
      <c r="Q2015" s="125">
        <v>5500</v>
      </c>
      <c r="R2015" s="125">
        <v>5500</v>
      </c>
      <c r="S2015" s="125">
        <v>5500</v>
      </c>
      <c r="T2015" s="125">
        <v>5500</v>
      </c>
      <c r="U2015" s="125">
        <v>5500</v>
      </c>
      <c r="V2015" s="125">
        <v>5500</v>
      </c>
      <c r="W2015" s="125">
        <v>5500</v>
      </c>
      <c r="X2015" s="125">
        <v>5500</v>
      </c>
      <c r="Y2015" s="125">
        <v>5500</v>
      </c>
      <c r="Z2015" s="125">
        <v>5500</v>
      </c>
      <c r="AA2015" s="125">
        <v>5500</v>
      </c>
      <c r="AB2015" s="125">
        <v>5500</v>
      </c>
      <c r="AC2015" s="125">
        <v>5500</v>
      </c>
      <c r="AD2015" s="125">
        <v>5500</v>
      </c>
      <c r="AE2015" s="125">
        <v>5500</v>
      </c>
      <c r="AF2015" s="125">
        <v>5500</v>
      </c>
      <c r="AG2015" s="125">
        <v>5500</v>
      </c>
      <c r="AH2015" s="125">
        <v>5500</v>
      </c>
      <c r="AI2015" s="125">
        <v>5500</v>
      </c>
      <c r="AJ2015" s="125">
        <v>5500</v>
      </c>
      <c r="AK2015" s="125">
        <v>5500</v>
      </c>
      <c r="AL2015" s="125">
        <v>5500</v>
      </c>
      <c r="AM2015" s="125">
        <v>5500</v>
      </c>
      <c r="AN2015" s="125">
        <v>5500</v>
      </c>
      <c r="AO2015" s="125">
        <v>5500</v>
      </c>
      <c r="AP2015" s="125">
        <v>5500</v>
      </c>
      <c r="AQ2015" s="125">
        <v>5500</v>
      </c>
      <c r="AR2015" s="125">
        <v>5500</v>
      </c>
      <c r="AS2015" s="125">
        <v>5500</v>
      </c>
      <c r="AT2015" s="125">
        <v>5500</v>
      </c>
      <c r="AU2015" s="125">
        <v>5500</v>
      </c>
      <c r="AV2015" s="125">
        <v>5500</v>
      </c>
      <c r="AW2015" s="125">
        <v>5500</v>
      </c>
      <c r="AX2015" s="126">
        <v>5500</v>
      </c>
    </row>
    <row r="2016" spans="1:50">
      <c r="A2016" s="212"/>
      <c r="B2016" s="215"/>
      <c r="C2016" s="206"/>
      <c r="D2016" s="52" t="s">
        <v>25</v>
      </c>
      <c r="E2016" s="86" t="str">
        <f>A2007&amp;"/"&amp;B2015&amp;"/"&amp;C2015&amp;"/"&amp;D2016</f>
        <v>Biomass and waste fired power plants/Fluidized bed combustion/Electricity only/M</v>
      </c>
      <c r="F2016" s="61" t="str">
        <f>A2007</f>
        <v>Biomass and waste fired power plants</v>
      </c>
      <c r="G2016" s="61" t="str">
        <f>B2015</f>
        <v>Fluidized bed combustion</v>
      </c>
      <c r="H2016" s="61" t="str">
        <f>C2015</f>
        <v>Electricity only</v>
      </c>
      <c r="I2016" s="84" t="str">
        <f t="shared" si="95"/>
        <v>M</v>
      </c>
      <c r="J2016" s="121">
        <v>4400</v>
      </c>
      <c r="K2016" s="121">
        <v>4400</v>
      </c>
      <c r="L2016" s="121">
        <v>4400</v>
      </c>
      <c r="M2016" s="121">
        <v>4400</v>
      </c>
      <c r="N2016" s="121">
        <v>4400</v>
      </c>
      <c r="O2016" s="121">
        <v>4400</v>
      </c>
      <c r="P2016" s="121">
        <v>4400</v>
      </c>
      <c r="Q2016" s="121">
        <v>4400</v>
      </c>
      <c r="R2016" s="121">
        <v>4400</v>
      </c>
      <c r="S2016" s="121">
        <v>4400</v>
      </c>
      <c r="T2016" s="121">
        <v>4400</v>
      </c>
      <c r="U2016" s="121">
        <v>4400</v>
      </c>
      <c r="V2016" s="121">
        <v>4400</v>
      </c>
      <c r="W2016" s="121">
        <v>4400</v>
      </c>
      <c r="X2016" s="121">
        <v>4400</v>
      </c>
      <c r="Y2016" s="121">
        <v>4400</v>
      </c>
      <c r="Z2016" s="121">
        <v>4400</v>
      </c>
      <c r="AA2016" s="121">
        <v>4400</v>
      </c>
      <c r="AB2016" s="121">
        <v>4400</v>
      </c>
      <c r="AC2016" s="121">
        <v>4400</v>
      </c>
      <c r="AD2016" s="121">
        <v>4400</v>
      </c>
      <c r="AE2016" s="121">
        <v>4400</v>
      </c>
      <c r="AF2016" s="121">
        <v>4400</v>
      </c>
      <c r="AG2016" s="121">
        <v>4400</v>
      </c>
      <c r="AH2016" s="121">
        <v>4400</v>
      </c>
      <c r="AI2016" s="121">
        <v>4400</v>
      </c>
      <c r="AJ2016" s="121">
        <v>4400</v>
      </c>
      <c r="AK2016" s="121">
        <v>4400</v>
      </c>
      <c r="AL2016" s="121">
        <v>4400</v>
      </c>
      <c r="AM2016" s="121">
        <v>4400</v>
      </c>
      <c r="AN2016" s="121">
        <v>4400</v>
      </c>
      <c r="AO2016" s="121">
        <v>4400</v>
      </c>
      <c r="AP2016" s="121">
        <v>4400</v>
      </c>
      <c r="AQ2016" s="121">
        <v>4400</v>
      </c>
      <c r="AR2016" s="121">
        <v>4400</v>
      </c>
      <c r="AS2016" s="121">
        <v>4400</v>
      </c>
      <c r="AT2016" s="121">
        <v>4400</v>
      </c>
      <c r="AU2016" s="121">
        <v>4400</v>
      </c>
      <c r="AV2016" s="121">
        <v>4400</v>
      </c>
      <c r="AW2016" s="121">
        <v>4400</v>
      </c>
      <c r="AX2016" s="122">
        <v>4400</v>
      </c>
    </row>
    <row r="2017" spans="1:50">
      <c r="A2017" s="212"/>
      <c r="B2017" s="215"/>
      <c r="C2017" s="206"/>
      <c r="D2017" s="52" t="s">
        <v>38</v>
      </c>
      <c r="E2017" s="86" t="str">
        <f>A2007&amp;"/"&amp;B2015&amp;"/"&amp;C2015&amp;"/"&amp;D2017</f>
        <v>Biomass and waste fired power plants/Fluidized bed combustion/Electricity only/S</v>
      </c>
      <c r="F2017" s="61" t="str">
        <f>A2007</f>
        <v>Biomass and waste fired power plants</v>
      </c>
      <c r="G2017" s="61" t="str">
        <f>B2015</f>
        <v>Fluidized bed combustion</v>
      </c>
      <c r="H2017" s="61" t="str">
        <f>C2015</f>
        <v>Electricity only</v>
      </c>
      <c r="I2017" s="84" t="str">
        <f t="shared" si="95"/>
        <v>S</v>
      </c>
      <c r="J2017" s="121">
        <v>3300</v>
      </c>
      <c r="K2017" s="121">
        <v>3300</v>
      </c>
      <c r="L2017" s="121">
        <v>3300</v>
      </c>
      <c r="M2017" s="121">
        <v>3300</v>
      </c>
      <c r="N2017" s="121">
        <v>3300</v>
      </c>
      <c r="O2017" s="121">
        <v>3300</v>
      </c>
      <c r="P2017" s="121">
        <v>3300</v>
      </c>
      <c r="Q2017" s="121">
        <v>3300</v>
      </c>
      <c r="R2017" s="121">
        <v>3300</v>
      </c>
      <c r="S2017" s="121">
        <v>3300</v>
      </c>
      <c r="T2017" s="121">
        <v>3300</v>
      </c>
      <c r="U2017" s="121">
        <v>3300</v>
      </c>
      <c r="V2017" s="121">
        <v>3300</v>
      </c>
      <c r="W2017" s="121">
        <v>3300</v>
      </c>
      <c r="X2017" s="121">
        <v>3300</v>
      </c>
      <c r="Y2017" s="121">
        <v>3300</v>
      </c>
      <c r="Z2017" s="121">
        <v>3300</v>
      </c>
      <c r="AA2017" s="121">
        <v>3300</v>
      </c>
      <c r="AB2017" s="121">
        <v>3300</v>
      </c>
      <c r="AC2017" s="121">
        <v>3300</v>
      </c>
      <c r="AD2017" s="121">
        <v>3300</v>
      </c>
      <c r="AE2017" s="121">
        <v>3300</v>
      </c>
      <c r="AF2017" s="121">
        <v>3300</v>
      </c>
      <c r="AG2017" s="121">
        <v>3300</v>
      </c>
      <c r="AH2017" s="121">
        <v>3300</v>
      </c>
      <c r="AI2017" s="121">
        <v>3300</v>
      </c>
      <c r="AJ2017" s="121">
        <v>3300</v>
      </c>
      <c r="AK2017" s="121">
        <v>3300</v>
      </c>
      <c r="AL2017" s="121">
        <v>3300</v>
      </c>
      <c r="AM2017" s="121">
        <v>3300</v>
      </c>
      <c r="AN2017" s="121">
        <v>3300</v>
      </c>
      <c r="AO2017" s="121">
        <v>3300</v>
      </c>
      <c r="AP2017" s="121">
        <v>3300</v>
      </c>
      <c r="AQ2017" s="121">
        <v>3300</v>
      </c>
      <c r="AR2017" s="121">
        <v>3300</v>
      </c>
      <c r="AS2017" s="121">
        <v>3300</v>
      </c>
      <c r="AT2017" s="121">
        <v>3300</v>
      </c>
      <c r="AU2017" s="121">
        <v>3300</v>
      </c>
      <c r="AV2017" s="121">
        <v>3300</v>
      </c>
      <c r="AW2017" s="121">
        <v>3300</v>
      </c>
      <c r="AX2017" s="122">
        <v>3300</v>
      </c>
    </row>
    <row r="2018" spans="1:50">
      <c r="A2018" s="212"/>
      <c r="B2018" s="215"/>
      <c r="C2018" s="216"/>
      <c r="D2018" s="52" t="s">
        <v>47</v>
      </c>
      <c r="E2018" s="86" t="str">
        <f>A2007&amp;"/"&amp;B2015&amp;"/"&amp;C2015&amp;"/"&amp;D2018</f>
        <v>Biomass and waste fired power plants/Fluidized bed combustion/Electricity only/XS</v>
      </c>
      <c r="F2018" s="61" t="str">
        <f>A2007</f>
        <v>Biomass and waste fired power plants</v>
      </c>
      <c r="G2018" s="61" t="str">
        <f>B2015</f>
        <v>Fluidized bed combustion</v>
      </c>
      <c r="H2018" s="61" t="str">
        <f>C2015</f>
        <v>Electricity only</v>
      </c>
      <c r="I2018" s="84" t="str">
        <f t="shared" si="95"/>
        <v>XS</v>
      </c>
      <c r="J2018" s="121">
        <v>2805</v>
      </c>
      <c r="K2018" s="121">
        <v>2805</v>
      </c>
      <c r="L2018" s="121">
        <v>2805</v>
      </c>
      <c r="M2018" s="121">
        <v>2805</v>
      </c>
      <c r="N2018" s="121">
        <v>2805</v>
      </c>
      <c r="O2018" s="121">
        <v>2805</v>
      </c>
      <c r="P2018" s="121">
        <v>2805</v>
      </c>
      <c r="Q2018" s="121">
        <v>2805</v>
      </c>
      <c r="R2018" s="121">
        <v>2805</v>
      </c>
      <c r="S2018" s="121">
        <v>2805</v>
      </c>
      <c r="T2018" s="121">
        <v>2805</v>
      </c>
      <c r="U2018" s="121">
        <v>2805</v>
      </c>
      <c r="V2018" s="121">
        <v>2805</v>
      </c>
      <c r="W2018" s="121">
        <v>2805</v>
      </c>
      <c r="X2018" s="121">
        <v>2805</v>
      </c>
      <c r="Y2018" s="121">
        <v>2805</v>
      </c>
      <c r="Z2018" s="121">
        <v>2805</v>
      </c>
      <c r="AA2018" s="121">
        <v>2805</v>
      </c>
      <c r="AB2018" s="121">
        <v>2805</v>
      </c>
      <c r="AC2018" s="121">
        <v>2805</v>
      </c>
      <c r="AD2018" s="121">
        <v>2805</v>
      </c>
      <c r="AE2018" s="121">
        <v>2805</v>
      </c>
      <c r="AF2018" s="121">
        <v>2805</v>
      </c>
      <c r="AG2018" s="121">
        <v>2805</v>
      </c>
      <c r="AH2018" s="121">
        <v>2805</v>
      </c>
      <c r="AI2018" s="121">
        <v>2805</v>
      </c>
      <c r="AJ2018" s="121">
        <v>2805</v>
      </c>
      <c r="AK2018" s="121">
        <v>2805</v>
      </c>
      <c r="AL2018" s="121">
        <v>2805</v>
      </c>
      <c r="AM2018" s="121">
        <v>2805</v>
      </c>
      <c r="AN2018" s="121">
        <v>2805</v>
      </c>
      <c r="AO2018" s="121">
        <v>2805</v>
      </c>
      <c r="AP2018" s="121">
        <v>2805</v>
      </c>
      <c r="AQ2018" s="121">
        <v>2805</v>
      </c>
      <c r="AR2018" s="121">
        <v>2805</v>
      </c>
      <c r="AS2018" s="121">
        <v>2805</v>
      </c>
      <c r="AT2018" s="121">
        <v>2805</v>
      </c>
      <c r="AU2018" s="121">
        <v>2805</v>
      </c>
      <c r="AV2018" s="121">
        <v>2805</v>
      </c>
      <c r="AW2018" s="121">
        <v>2805</v>
      </c>
      <c r="AX2018" s="122">
        <v>2805</v>
      </c>
    </row>
    <row r="2019" spans="1:50">
      <c r="A2019" s="212"/>
      <c r="B2019" s="215"/>
      <c r="C2019" s="217" t="s">
        <v>26</v>
      </c>
      <c r="D2019" s="83" t="s">
        <v>24</v>
      </c>
      <c r="E2019" s="56" t="str">
        <f>A2007&amp;"/"&amp;B2015&amp;"/"&amp;C2019&amp;"/"&amp;D2019</f>
        <v>Biomass and waste fired power plants/Fluidized bed combustion/CHP/L</v>
      </c>
      <c r="F2019" s="103" t="str">
        <f>A2007</f>
        <v>Biomass and waste fired power plants</v>
      </c>
      <c r="G2019" s="103" t="str">
        <f>B2015</f>
        <v>Fluidized bed combustion</v>
      </c>
      <c r="H2019" s="103" t="str">
        <f>C2019</f>
        <v>CHP</v>
      </c>
      <c r="I2019" s="104" t="str">
        <f t="shared" si="95"/>
        <v>L</v>
      </c>
      <c r="J2019" s="127">
        <v>4400</v>
      </c>
      <c r="K2019" s="127">
        <v>4400</v>
      </c>
      <c r="L2019" s="127">
        <v>4400</v>
      </c>
      <c r="M2019" s="127">
        <v>4400</v>
      </c>
      <c r="N2019" s="127">
        <v>4400</v>
      </c>
      <c r="O2019" s="127">
        <v>4400</v>
      </c>
      <c r="P2019" s="127">
        <v>4400</v>
      </c>
      <c r="Q2019" s="127">
        <v>4400</v>
      </c>
      <c r="R2019" s="127">
        <v>4400</v>
      </c>
      <c r="S2019" s="127">
        <v>4400</v>
      </c>
      <c r="T2019" s="127">
        <v>4400</v>
      </c>
      <c r="U2019" s="127">
        <v>4400</v>
      </c>
      <c r="V2019" s="127">
        <v>4400</v>
      </c>
      <c r="W2019" s="127">
        <v>4400</v>
      </c>
      <c r="X2019" s="127">
        <v>4400</v>
      </c>
      <c r="Y2019" s="127">
        <v>4400</v>
      </c>
      <c r="Z2019" s="127">
        <v>4400</v>
      </c>
      <c r="AA2019" s="127">
        <v>4400</v>
      </c>
      <c r="AB2019" s="127">
        <v>4400</v>
      </c>
      <c r="AC2019" s="127">
        <v>4400</v>
      </c>
      <c r="AD2019" s="127">
        <v>4400</v>
      </c>
      <c r="AE2019" s="127">
        <v>4400</v>
      </c>
      <c r="AF2019" s="127">
        <v>4400</v>
      </c>
      <c r="AG2019" s="127">
        <v>4400</v>
      </c>
      <c r="AH2019" s="127">
        <v>4400</v>
      </c>
      <c r="AI2019" s="127">
        <v>4400</v>
      </c>
      <c r="AJ2019" s="127">
        <v>4400</v>
      </c>
      <c r="AK2019" s="127">
        <v>4400</v>
      </c>
      <c r="AL2019" s="127">
        <v>4400</v>
      </c>
      <c r="AM2019" s="127">
        <v>4400</v>
      </c>
      <c r="AN2019" s="127">
        <v>4400</v>
      </c>
      <c r="AO2019" s="127">
        <v>4400</v>
      </c>
      <c r="AP2019" s="127">
        <v>4400</v>
      </c>
      <c r="AQ2019" s="127">
        <v>4400</v>
      </c>
      <c r="AR2019" s="127">
        <v>4400</v>
      </c>
      <c r="AS2019" s="127">
        <v>4400</v>
      </c>
      <c r="AT2019" s="127">
        <v>4400</v>
      </c>
      <c r="AU2019" s="127">
        <v>4400</v>
      </c>
      <c r="AV2019" s="127">
        <v>4400</v>
      </c>
      <c r="AW2019" s="127">
        <v>4400</v>
      </c>
      <c r="AX2019" s="128">
        <v>4400</v>
      </c>
    </row>
    <row r="2020" spans="1:50">
      <c r="A2020" s="212"/>
      <c r="B2020" s="215"/>
      <c r="C2020" s="206"/>
      <c r="D2020" s="52" t="s">
        <v>25</v>
      </c>
      <c r="E2020" s="86" t="str">
        <f>A2007&amp;"/"&amp;B2015&amp;"/"&amp;C2019&amp;"/"&amp;D2020</f>
        <v>Biomass and waste fired power plants/Fluidized bed combustion/CHP/M</v>
      </c>
      <c r="F2020" s="61" t="str">
        <f>A2007</f>
        <v>Biomass and waste fired power plants</v>
      </c>
      <c r="G2020" s="61" t="str">
        <f>B2015</f>
        <v>Fluidized bed combustion</v>
      </c>
      <c r="H2020" s="61" t="str">
        <f>C2019</f>
        <v>CHP</v>
      </c>
      <c r="I2020" s="84" t="str">
        <f t="shared" si="95"/>
        <v>M</v>
      </c>
      <c r="J2020" s="121">
        <v>3520</v>
      </c>
      <c r="K2020" s="121">
        <v>3520</v>
      </c>
      <c r="L2020" s="121">
        <v>3520</v>
      </c>
      <c r="M2020" s="121">
        <v>3520</v>
      </c>
      <c r="N2020" s="121">
        <v>3520</v>
      </c>
      <c r="O2020" s="121">
        <v>3520</v>
      </c>
      <c r="P2020" s="121">
        <v>3520</v>
      </c>
      <c r="Q2020" s="121">
        <v>3520</v>
      </c>
      <c r="R2020" s="121">
        <v>3520</v>
      </c>
      <c r="S2020" s="121">
        <v>3520</v>
      </c>
      <c r="T2020" s="121">
        <v>3520</v>
      </c>
      <c r="U2020" s="121">
        <v>3520</v>
      </c>
      <c r="V2020" s="121">
        <v>3520</v>
      </c>
      <c r="W2020" s="121">
        <v>3520</v>
      </c>
      <c r="X2020" s="121">
        <v>3520</v>
      </c>
      <c r="Y2020" s="121">
        <v>3520</v>
      </c>
      <c r="Z2020" s="121">
        <v>3520</v>
      </c>
      <c r="AA2020" s="121">
        <v>3520</v>
      </c>
      <c r="AB2020" s="121">
        <v>3520</v>
      </c>
      <c r="AC2020" s="121">
        <v>3520</v>
      </c>
      <c r="AD2020" s="121">
        <v>3520</v>
      </c>
      <c r="AE2020" s="121">
        <v>3520</v>
      </c>
      <c r="AF2020" s="121">
        <v>3520</v>
      </c>
      <c r="AG2020" s="121">
        <v>3520</v>
      </c>
      <c r="AH2020" s="121">
        <v>3520</v>
      </c>
      <c r="AI2020" s="121">
        <v>3520</v>
      </c>
      <c r="AJ2020" s="121">
        <v>3520</v>
      </c>
      <c r="AK2020" s="121">
        <v>3520</v>
      </c>
      <c r="AL2020" s="121">
        <v>3520</v>
      </c>
      <c r="AM2020" s="121">
        <v>3520</v>
      </c>
      <c r="AN2020" s="121">
        <v>3520</v>
      </c>
      <c r="AO2020" s="121">
        <v>3520</v>
      </c>
      <c r="AP2020" s="121">
        <v>3520</v>
      </c>
      <c r="AQ2020" s="121">
        <v>3520</v>
      </c>
      <c r="AR2020" s="121">
        <v>3520</v>
      </c>
      <c r="AS2020" s="121">
        <v>3520</v>
      </c>
      <c r="AT2020" s="121">
        <v>3520</v>
      </c>
      <c r="AU2020" s="121">
        <v>3520</v>
      </c>
      <c r="AV2020" s="121">
        <v>3520</v>
      </c>
      <c r="AW2020" s="121">
        <v>3520</v>
      </c>
      <c r="AX2020" s="122">
        <v>3520</v>
      </c>
    </row>
    <row r="2021" spans="1:50">
      <c r="A2021" s="212"/>
      <c r="B2021" s="215"/>
      <c r="C2021" s="206"/>
      <c r="D2021" s="52" t="s">
        <v>38</v>
      </c>
      <c r="E2021" s="86" t="str">
        <f>A2007&amp;"/"&amp;B2015&amp;"/"&amp;C2019&amp;"/"&amp;D2021</f>
        <v>Biomass and waste fired power plants/Fluidized bed combustion/CHP/S</v>
      </c>
      <c r="F2021" s="61" t="str">
        <f>A2007</f>
        <v>Biomass and waste fired power plants</v>
      </c>
      <c r="G2021" s="61" t="str">
        <f>B2015</f>
        <v>Fluidized bed combustion</v>
      </c>
      <c r="H2021" s="61" t="str">
        <f>C2019</f>
        <v>CHP</v>
      </c>
      <c r="I2021" s="84" t="str">
        <f t="shared" si="95"/>
        <v>S</v>
      </c>
      <c r="J2021" s="121">
        <v>2640</v>
      </c>
      <c r="K2021" s="121">
        <v>2640</v>
      </c>
      <c r="L2021" s="121">
        <v>2640</v>
      </c>
      <c r="M2021" s="121">
        <v>2640</v>
      </c>
      <c r="N2021" s="121">
        <v>2640</v>
      </c>
      <c r="O2021" s="121">
        <v>2640</v>
      </c>
      <c r="P2021" s="121">
        <v>2640</v>
      </c>
      <c r="Q2021" s="121">
        <v>2640</v>
      </c>
      <c r="R2021" s="121">
        <v>2640</v>
      </c>
      <c r="S2021" s="121">
        <v>2640</v>
      </c>
      <c r="T2021" s="121">
        <v>2640</v>
      </c>
      <c r="U2021" s="121">
        <v>2640</v>
      </c>
      <c r="V2021" s="121">
        <v>2640</v>
      </c>
      <c r="W2021" s="121">
        <v>2640</v>
      </c>
      <c r="X2021" s="121">
        <v>2640</v>
      </c>
      <c r="Y2021" s="121">
        <v>2640</v>
      </c>
      <c r="Z2021" s="121">
        <v>2640</v>
      </c>
      <c r="AA2021" s="121">
        <v>2640</v>
      </c>
      <c r="AB2021" s="121">
        <v>2640</v>
      </c>
      <c r="AC2021" s="121">
        <v>2640</v>
      </c>
      <c r="AD2021" s="121">
        <v>2640</v>
      </c>
      <c r="AE2021" s="121">
        <v>2640</v>
      </c>
      <c r="AF2021" s="121">
        <v>2640</v>
      </c>
      <c r="AG2021" s="121">
        <v>2640</v>
      </c>
      <c r="AH2021" s="121">
        <v>2640</v>
      </c>
      <c r="AI2021" s="121">
        <v>2640</v>
      </c>
      <c r="AJ2021" s="121">
        <v>2640</v>
      </c>
      <c r="AK2021" s="121">
        <v>2640</v>
      </c>
      <c r="AL2021" s="121">
        <v>2640</v>
      </c>
      <c r="AM2021" s="121">
        <v>2640</v>
      </c>
      <c r="AN2021" s="121">
        <v>2640</v>
      </c>
      <c r="AO2021" s="121">
        <v>2640</v>
      </c>
      <c r="AP2021" s="121">
        <v>2640</v>
      </c>
      <c r="AQ2021" s="121">
        <v>2640</v>
      </c>
      <c r="AR2021" s="121">
        <v>2640</v>
      </c>
      <c r="AS2021" s="121">
        <v>2640</v>
      </c>
      <c r="AT2021" s="121">
        <v>2640</v>
      </c>
      <c r="AU2021" s="121">
        <v>2640</v>
      </c>
      <c r="AV2021" s="121">
        <v>2640</v>
      </c>
      <c r="AW2021" s="121">
        <v>2640</v>
      </c>
      <c r="AX2021" s="122">
        <v>2640</v>
      </c>
    </row>
    <row r="2022" spans="1:50">
      <c r="A2022" s="212"/>
      <c r="B2022" s="215"/>
      <c r="C2022" s="216"/>
      <c r="D2022" s="106" t="s">
        <v>47</v>
      </c>
      <c r="E2022" s="107" t="str">
        <f>A2007&amp;"/"&amp;B2015&amp;"/"&amp;C2019&amp;"/"&amp;D2022</f>
        <v>Biomass and waste fired power plants/Fluidized bed combustion/CHP/XS</v>
      </c>
      <c r="F2022" s="108" t="str">
        <f>A2007</f>
        <v>Biomass and waste fired power plants</v>
      </c>
      <c r="G2022" s="108" t="str">
        <f>B2015</f>
        <v>Fluidized bed combustion</v>
      </c>
      <c r="H2022" s="108" t="str">
        <f>C2019</f>
        <v>CHP</v>
      </c>
      <c r="I2022" s="109" t="str">
        <f t="shared" si="95"/>
        <v>XS</v>
      </c>
      <c r="J2022" s="129">
        <v>2244</v>
      </c>
      <c r="K2022" s="129">
        <v>2244</v>
      </c>
      <c r="L2022" s="129">
        <v>2244</v>
      </c>
      <c r="M2022" s="129">
        <v>2244</v>
      </c>
      <c r="N2022" s="129">
        <v>2244</v>
      </c>
      <c r="O2022" s="129">
        <v>2244</v>
      </c>
      <c r="P2022" s="129">
        <v>2244</v>
      </c>
      <c r="Q2022" s="129">
        <v>2244</v>
      </c>
      <c r="R2022" s="129">
        <v>2244</v>
      </c>
      <c r="S2022" s="129">
        <v>2244</v>
      </c>
      <c r="T2022" s="129">
        <v>2244</v>
      </c>
      <c r="U2022" s="129">
        <v>2244</v>
      </c>
      <c r="V2022" s="129">
        <v>2244</v>
      </c>
      <c r="W2022" s="129">
        <v>2244</v>
      </c>
      <c r="X2022" s="129">
        <v>2244</v>
      </c>
      <c r="Y2022" s="129">
        <v>2244</v>
      </c>
      <c r="Z2022" s="129">
        <v>2244</v>
      </c>
      <c r="AA2022" s="129">
        <v>2244</v>
      </c>
      <c r="AB2022" s="129">
        <v>2244</v>
      </c>
      <c r="AC2022" s="129">
        <v>2244</v>
      </c>
      <c r="AD2022" s="129">
        <v>2244</v>
      </c>
      <c r="AE2022" s="129">
        <v>2244</v>
      </c>
      <c r="AF2022" s="129">
        <v>2244</v>
      </c>
      <c r="AG2022" s="129">
        <v>2244</v>
      </c>
      <c r="AH2022" s="129">
        <v>2244</v>
      </c>
      <c r="AI2022" s="129">
        <v>2244</v>
      </c>
      <c r="AJ2022" s="129">
        <v>2244</v>
      </c>
      <c r="AK2022" s="129">
        <v>2244</v>
      </c>
      <c r="AL2022" s="129">
        <v>2244</v>
      </c>
      <c r="AM2022" s="129">
        <v>2244</v>
      </c>
      <c r="AN2022" s="129">
        <v>2244</v>
      </c>
      <c r="AO2022" s="129">
        <v>2244</v>
      </c>
      <c r="AP2022" s="129">
        <v>2244</v>
      </c>
      <c r="AQ2022" s="129">
        <v>2244</v>
      </c>
      <c r="AR2022" s="129">
        <v>2244</v>
      </c>
      <c r="AS2022" s="129">
        <v>2244</v>
      </c>
      <c r="AT2022" s="129">
        <v>2244</v>
      </c>
      <c r="AU2022" s="129">
        <v>2244</v>
      </c>
      <c r="AV2022" s="129">
        <v>2244</v>
      </c>
      <c r="AW2022" s="129">
        <v>2244</v>
      </c>
      <c r="AX2022" s="130">
        <v>2244</v>
      </c>
    </row>
    <row r="2023" spans="1:50">
      <c r="A2023" s="212"/>
      <c r="B2023" s="215"/>
      <c r="C2023" s="217" t="s">
        <v>42</v>
      </c>
      <c r="D2023" s="83" t="s">
        <v>24</v>
      </c>
      <c r="E2023" s="56" t="str">
        <f>A2007&amp;"/"&amp;B2015&amp;"/"&amp;C2023&amp;"/"&amp;D2023</f>
        <v>Biomass and waste fired power plants/Fluidized bed combustion/Electricity only with CCS/L</v>
      </c>
      <c r="F2023" s="103" t="str">
        <f>A2007</f>
        <v>Biomass and waste fired power plants</v>
      </c>
      <c r="G2023" s="103" t="str">
        <f>B2015</f>
        <v>Fluidized bed combustion</v>
      </c>
      <c r="H2023" s="103" t="str">
        <f>C2023</f>
        <v>Electricity only with CCS</v>
      </c>
      <c r="I2023" s="104" t="str">
        <f t="shared" si="95"/>
        <v>L</v>
      </c>
      <c r="J2023" s="127" t="s">
        <v>99</v>
      </c>
      <c r="K2023" s="127" t="s">
        <v>99</v>
      </c>
      <c r="L2023" s="127" t="s">
        <v>99</v>
      </c>
      <c r="M2023" s="127" t="s">
        <v>99</v>
      </c>
      <c r="N2023" s="127" t="s">
        <v>99</v>
      </c>
      <c r="O2023" s="127" t="s">
        <v>99</v>
      </c>
      <c r="P2023" s="127" t="s">
        <v>99</v>
      </c>
      <c r="Q2023" s="127" t="s">
        <v>99</v>
      </c>
      <c r="R2023" s="127" t="s">
        <v>99</v>
      </c>
      <c r="S2023" s="127" t="s">
        <v>99</v>
      </c>
      <c r="T2023" s="127" t="s">
        <v>99</v>
      </c>
      <c r="U2023" s="127" t="s">
        <v>99</v>
      </c>
      <c r="V2023" s="127" t="s">
        <v>99</v>
      </c>
      <c r="W2023" s="127" t="s">
        <v>99</v>
      </c>
      <c r="X2023" s="127" t="s">
        <v>99</v>
      </c>
      <c r="Y2023" s="127" t="s">
        <v>99</v>
      </c>
      <c r="Z2023" s="127" t="s">
        <v>99</v>
      </c>
      <c r="AA2023" s="127" t="s">
        <v>99</v>
      </c>
      <c r="AB2023" s="127" t="s">
        <v>99</v>
      </c>
      <c r="AC2023" s="127" t="s">
        <v>99</v>
      </c>
      <c r="AD2023" s="127" t="s">
        <v>99</v>
      </c>
      <c r="AE2023" s="127">
        <v>5500</v>
      </c>
      <c r="AF2023" s="127">
        <v>5500</v>
      </c>
      <c r="AG2023" s="127">
        <v>5500</v>
      </c>
      <c r="AH2023" s="127">
        <v>5500</v>
      </c>
      <c r="AI2023" s="127">
        <v>5500</v>
      </c>
      <c r="AJ2023" s="127">
        <v>5500</v>
      </c>
      <c r="AK2023" s="127">
        <v>5500</v>
      </c>
      <c r="AL2023" s="127">
        <v>5500</v>
      </c>
      <c r="AM2023" s="127">
        <v>5500</v>
      </c>
      <c r="AN2023" s="127">
        <v>5500</v>
      </c>
      <c r="AO2023" s="127">
        <v>5500</v>
      </c>
      <c r="AP2023" s="127">
        <v>5500</v>
      </c>
      <c r="AQ2023" s="127">
        <v>5500</v>
      </c>
      <c r="AR2023" s="127">
        <v>5500</v>
      </c>
      <c r="AS2023" s="127">
        <v>5500</v>
      </c>
      <c r="AT2023" s="127">
        <v>5500</v>
      </c>
      <c r="AU2023" s="127">
        <v>5500</v>
      </c>
      <c r="AV2023" s="127">
        <v>5500</v>
      </c>
      <c r="AW2023" s="127">
        <v>5500</v>
      </c>
      <c r="AX2023" s="128">
        <v>5500</v>
      </c>
    </row>
    <row r="2024" spans="1:50">
      <c r="A2024" s="212"/>
      <c r="B2024" s="215"/>
      <c r="C2024" s="216"/>
      <c r="D2024" s="106" t="s">
        <v>25</v>
      </c>
      <c r="E2024" s="107" t="str">
        <f>A2007&amp;"/"&amp;B2015&amp;"/"&amp;C2023&amp;"/"&amp;D2024</f>
        <v>Biomass and waste fired power plants/Fluidized bed combustion/Electricity only with CCS/M</v>
      </c>
      <c r="F2024" s="108" t="str">
        <f>A2007</f>
        <v>Biomass and waste fired power plants</v>
      </c>
      <c r="G2024" s="108" t="str">
        <f>B2015</f>
        <v>Fluidized bed combustion</v>
      </c>
      <c r="H2024" s="108" t="str">
        <f>C2023</f>
        <v>Electricity only with CCS</v>
      </c>
      <c r="I2024" s="109" t="str">
        <f t="shared" si="95"/>
        <v>M</v>
      </c>
      <c r="J2024" s="129" t="s">
        <v>99</v>
      </c>
      <c r="K2024" s="129" t="s">
        <v>99</v>
      </c>
      <c r="L2024" s="129" t="s">
        <v>99</v>
      </c>
      <c r="M2024" s="129" t="s">
        <v>99</v>
      </c>
      <c r="N2024" s="129" t="s">
        <v>99</v>
      </c>
      <c r="O2024" s="129" t="s">
        <v>99</v>
      </c>
      <c r="P2024" s="129" t="s">
        <v>99</v>
      </c>
      <c r="Q2024" s="129" t="s">
        <v>99</v>
      </c>
      <c r="R2024" s="129" t="s">
        <v>99</v>
      </c>
      <c r="S2024" s="129" t="s">
        <v>99</v>
      </c>
      <c r="T2024" s="129" t="s">
        <v>99</v>
      </c>
      <c r="U2024" s="129" t="s">
        <v>99</v>
      </c>
      <c r="V2024" s="129" t="s">
        <v>99</v>
      </c>
      <c r="W2024" s="129" t="s">
        <v>99</v>
      </c>
      <c r="X2024" s="129" t="s">
        <v>99</v>
      </c>
      <c r="Y2024" s="129" t="s">
        <v>99</v>
      </c>
      <c r="Z2024" s="129" t="s">
        <v>99</v>
      </c>
      <c r="AA2024" s="129" t="s">
        <v>99</v>
      </c>
      <c r="AB2024" s="129" t="s">
        <v>99</v>
      </c>
      <c r="AC2024" s="129" t="s">
        <v>99</v>
      </c>
      <c r="AD2024" s="129" t="s">
        <v>99</v>
      </c>
      <c r="AE2024" s="129">
        <v>4400</v>
      </c>
      <c r="AF2024" s="129">
        <v>4400</v>
      </c>
      <c r="AG2024" s="129">
        <v>4400</v>
      </c>
      <c r="AH2024" s="129">
        <v>4400</v>
      </c>
      <c r="AI2024" s="129">
        <v>4400</v>
      </c>
      <c r="AJ2024" s="129">
        <v>4400</v>
      </c>
      <c r="AK2024" s="129">
        <v>4400</v>
      </c>
      <c r="AL2024" s="129">
        <v>4400</v>
      </c>
      <c r="AM2024" s="129">
        <v>4400</v>
      </c>
      <c r="AN2024" s="129">
        <v>4400</v>
      </c>
      <c r="AO2024" s="129">
        <v>4400</v>
      </c>
      <c r="AP2024" s="129">
        <v>4400</v>
      </c>
      <c r="AQ2024" s="129">
        <v>4400</v>
      </c>
      <c r="AR2024" s="129">
        <v>4400</v>
      </c>
      <c r="AS2024" s="129">
        <v>4400</v>
      </c>
      <c r="AT2024" s="129">
        <v>4400</v>
      </c>
      <c r="AU2024" s="129">
        <v>4400</v>
      </c>
      <c r="AV2024" s="129">
        <v>4400</v>
      </c>
      <c r="AW2024" s="129">
        <v>4400</v>
      </c>
      <c r="AX2024" s="130">
        <v>4400</v>
      </c>
    </row>
    <row r="2025" spans="1:50">
      <c r="A2025" s="212"/>
      <c r="B2025" s="215"/>
      <c r="C2025" s="217" t="s">
        <v>43</v>
      </c>
      <c r="D2025" s="52" t="s">
        <v>24</v>
      </c>
      <c r="E2025" s="86" t="str">
        <f>A2007&amp;"/"&amp;B2015&amp;"/"&amp;C2025&amp;"/"&amp;D2025</f>
        <v>Biomass and waste fired power plants/Fluidized bed combustion/CHP with CCS/L</v>
      </c>
      <c r="F2025" s="61" t="str">
        <f>A2007</f>
        <v>Biomass and waste fired power plants</v>
      </c>
      <c r="G2025" s="61" t="str">
        <f>B2015</f>
        <v>Fluidized bed combustion</v>
      </c>
      <c r="H2025" s="61" t="str">
        <f>C2025</f>
        <v>CHP with CCS</v>
      </c>
      <c r="I2025" s="84" t="str">
        <f t="shared" si="95"/>
        <v>L</v>
      </c>
      <c r="J2025" s="121" t="s">
        <v>99</v>
      </c>
      <c r="K2025" s="121" t="s">
        <v>99</v>
      </c>
      <c r="L2025" s="121" t="s">
        <v>99</v>
      </c>
      <c r="M2025" s="121" t="s">
        <v>99</v>
      </c>
      <c r="N2025" s="121" t="s">
        <v>99</v>
      </c>
      <c r="O2025" s="121" t="s">
        <v>99</v>
      </c>
      <c r="P2025" s="121" t="s">
        <v>99</v>
      </c>
      <c r="Q2025" s="121" t="s">
        <v>99</v>
      </c>
      <c r="R2025" s="121" t="s">
        <v>99</v>
      </c>
      <c r="S2025" s="121" t="s">
        <v>99</v>
      </c>
      <c r="T2025" s="121" t="s">
        <v>99</v>
      </c>
      <c r="U2025" s="121" t="s">
        <v>99</v>
      </c>
      <c r="V2025" s="121" t="s">
        <v>99</v>
      </c>
      <c r="W2025" s="121" t="s">
        <v>99</v>
      </c>
      <c r="X2025" s="121" t="s">
        <v>99</v>
      </c>
      <c r="Y2025" s="121" t="s">
        <v>99</v>
      </c>
      <c r="Z2025" s="121" t="s">
        <v>99</v>
      </c>
      <c r="AA2025" s="121" t="s">
        <v>99</v>
      </c>
      <c r="AB2025" s="121" t="s">
        <v>99</v>
      </c>
      <c r="AC2025" s="121" t="s">
        <v>99</v>
      </c>
      <c r="AD2025" s="121" t="s">
        <v>99</v>
      </c>
      <c r="AE2025" s="121">
        <v>4400</v>
      </c>
      <c r="AF2025" s="121">
        <v>4400</v>
      </c>
      <c r="AG2025" s="121">
        <v>4400</v>
      </c>
      <c r="AH2025" s="121">
        <v>4400</v>
      </c>
      <c r="AI2025" s="121">
        <v>4400</v>
      </c>
      <c r="AJ2025" s="121">
        <v>4400</v>
      </c>
      <c r="AK2025" s="121">
        <v>4400</v>
      </c>
      <c r="AL2025" s="121">
        <v>4400</v>
      </c>
      <c r="AM2025" s="121">
        <v>4400</v>
      </c>
      <c r="AN2025" s="121">
        <v>4400</v>
      </c>
      <c r="AO2025" s="121">
        <v>4400</v>
      </c>
      <c r="AP2025" s="121">
        <v>4400</v>
      </c>
      <c r="AQ2025" s="121">
        <v>4400</v>
      </c>
      <c r="AR2025" s="121">
        <v>4400</v>
      </c>
      <c r="AS2025" s="121">
        <v>4400</v>
      </c>
      <c r="AT2025" s="121">
        <v>4400</v>
      </c>
      <c r="AU2025" s="121">
        <v>4400</v>
      </c>
      <c r="AV2025" s="121">
        <v>4400</v>
      </c>
      <c r="AW2025" s="121">
        <v>4400</v>
      </c>
      <c r="AX2025" s="122">
        <v>4400</v>
      </c>
    </row>
    <row r="2026" spans="1:50">
      <c r="A2026" s="212"/>
      <c r="B2026" s="218"/>
      <c r="C2026" s="210"/>
      <c r="D2026" s="93" t="s">
        <v>25</v>
      </c>
      <c r="E2026" s="73" t="str">
        <f>A2007&amp;"/"&amp;B2015&amp;"/"&amp;C2025&amp;"/"&amp;D2026</f>
        <v>Biomass and waste fired power plants/Fluidized bed combustion/CHP with CCS/M</v>
      </c>
      <c r="F2026" s="91" t="str">
        <f>A2007</f>
        <v>Biomass and waste fired power plants</v>
      </c>
      <c r="G2026" s="91" t="str">
        <f>B2015</f>
        <v>Fluidized bed combustion</v>
      </c>
      <c r="H2026" s="91" t="str">
        <f>C2025</f>
        <v>CHP with CCS</v>
      </c>
      <c r="I2026" s="70" t="str">
        <f t="shared" si="95"/>
        <v>M</v>
      </c>
      <c r="J2026" s="123" t="s">
        <v>99</v>
      </c>
      <c r="K2026" s="123" t="s">
        <v>99</v>
      </c>
      <c r="L2026" s="123" t="s">
        <v>99</v>
      </c>
      <c r="M2026" s="123" t="s">
        <v>99</v>
      </c>
      <c r="N2026" s="123" t="s">
        <v>99</v>
      </c>
      <c r="O2026" s="123" t="s">
        <v>99</v>
      </c>
      <c r="P2026" s="123" t="s">
        <v>99</v>
      </c>
      <c r="Q2026" s="123" t="s">
        <v>99</v>
      </c>
      <c r="R2026" s="123" t="s">
        <v>99</v>
      </c>
      <c r="S2026" s="123" t="s">
        <v>99</v>
      </c>
      <c r="T2026" s="123" t="s">
        <v>99</v>
      </c>
      <c r="U2026" s="123" t="s">
        <v>99</v>
      </c>
      <c r="V2026" s="123" t="s">
        <v>99</v>
      </c>
      <c r="W2026" s="123" t="s">
        <v>99</v>
      </c>
      <c r="X2026" s="123" t="s">
        <v>99</v>
      </c>
      <c r="Y2026" s="123" t="s">
        <v>99</v>
      </c>
      <c r="Z2026" s="123" t="s">
        <v>99</v>
      </c>
      <c r="AA2026" s="123" t="s">
        <v>99</v>
      </c>
      <c r="AB2026" s="123" t="s">
        <v>99</v>
      </c>
      <c r="AC2026" s="123" t="s">
        <v>99</v>
      </c>
      <c r="AD2026" s="123" t="s">
        <v>99</v>
      </c>
      <c r="AE2026" s="123">
        <v>3520</v>
      </c>
      <c r="AF2026" s="123">
        <v>3520</v>
      </c>
      <c r="AG2026" s="123">
        <v>3520</v>
      </c>
      <c r="AH2026" s="123">
        <v>3520</v>
      </c>
      <c r="AI2026" s="123">
        <v>3520</v>
      </c>
      <c r="AJ2026" s="123">
        <v>3520</v>
      </c>
      <c r="AK2026" s="123">
        <v>3520</v>
      </c>
      <c r="AL2026" s="123">
        <v>3520</v>
      </c>
      <c r="AM2026" s="123">
        <v>3520</v>
      </c>
      <c r="AN2026" s="123">
        <v>3520</v>
      </c>
      <c r="AO2026" s="123">
        <v>3520</v>
      </c>
      <c r="AP2026" s="123">
        <v>3520</v>
      </c>
      <c r="AQ2026" s="123">
        <v>3520</v>
      </c>
      <c r="AR2026" s="123">
        <v>3520</v>
      </c>
      <c r="AS2026" s="123">
        <v>3520</v>
      </c>
      <c r="AT2026" s="123">
        <v>3520</v>
      </c>
      <c r="AU2026" s="123">
        <v>3520</v>
      </c>
      <c r="AV2026" s="123">
        <v>3520</v>
      </c>
      <c r="AW2026" s="123">
        <v>3520</v>
      </c>
      <c r="AX2026" s="124">
        <v>3520</v>
      </c>
    </row>
    <row r="2027" spans="1:50">
      <c r="A2027" s="212"/>
      <c r="B2027" s="214" t="s">
        <v>46</v>
      </c>
      <c r="C2027" s="209" t="s">
        <v>36</v>
      </c>
      <c r="D2027" s="67" t="s">
        <v>24</v>
      </c>
      <c r="E2027" s="87" t="str">
        <f>A2007&amp;"/"&amp;B2027&amp;"/"&amp;C2027&amp;"/"&amp;D2027</f>
        <v>Biomass and waste fired power plants/Steam turbine/Electricity only/L</v>
      </c>
      <c r="F2027" s="55" t="str">
        <f>A2007</f>
        <v>Biomass and waste fired power plants</v>
      </c>
      <c r="G2027" s="55" t="str">
        <f>B2027</f>
        <v>Steam turbine</v>
      </c>
      <c r="H2027" s="55" t="str">
        <f>C2027</f>
        <v>Electricity only</v>
      </c>
      <c r="I2027" s="85" t="str">
        <f t="shared" si="95"/>
        <v>L</v>
      </c>
      <c r="J2027" s="125">
        <v>4750</v>
      </c>
      <c r="K2027" s="125">
        <v>4750</v>
      </c>
      <c r="L2027" s="125">
        <v>4750</v>
      </c>
      <c r="M2027" s="125">
        <v>4750</v>
      </c>
      <c r="N2027" s="125">
        <v>4750</v>
      </c>
      <c r="O2027" s="125">
        <v>4750</v>
      </c>
      <c r="P2027" s="125">
        <v>4750</v>
      </c>
      <c r="Q2027" s="125">
        <v>4750</v>
      </c>
      <c r="R2027" s="125">
        <v>4750</v>
      </c>
      <c r="S2027" s="125">
        <v>4750</v>
      </c>
      <c r="T2027" s="125">
        <v>4750</v>
      </c>
      <c r="U2027" s="125">
        <v>4750</v>
      </c>
      <c r="V2027" s="125">
        <v>4750</v>
      </c>
      <c r="W2027" s="125">
        <v>4750</v>
      </c>
      <c r="X2027" s="125">
        <v>4750</v>
      </c>
      <c r="Y2027" s="125">
        <v>4750</v>
      </c>
      <c r="Z2027" s="125">
        <v>4750</v>
      </c>
      <c r="AA2027" s="125">
        <v>4750</v>
      </c>
      <c r="AB2027" s="125">
        <v>4750</v>
      </c>
      <c r="AC2027" s="125">
        <v>4750</v>
      </c>
      <c r="AD2027" s="125">
        <v>4750</v>
      </c>
      <c r="AE2027" s="125">
        <v>4750</v>
      </c>
      <c r="AF2027" s="125">
        <v>4750</v>
      </c>
      <c r="AG2027" s="125">
        <v>4750</v>
      </c>
      <c r="AH2027" s="125">
        <v>4750</v>
      </c>
      <c r="AI2027" s="125">
        <v>4750</v>
      </c>
      <c r="AJ2027" s="125">
        <v>4750</v>
      </c>
      <c r="AK2027" s="125">
        <v>4750</v>
      </c>
      <c r="AL2027" s="125">
        <v>4750</v>
      </c>
      <c r="AM2027" s="125">
        <v>4750</v>
      </c>
      <c r="AN2027" s="125">
        <v>4750</v>
      </c>
      <c r="AO2027" s="125">
        <v>4750</v>
      </c>
      <c r="AP2027" s="125">
        <v>4750</v>
      </c>
      <c r="AQ2027" s="125">
        <v>4750</v>
      </c>
      <c r="AR2027" s="125">
        <v>4750</v>
      </c>
      <c r="AS2027" s="125">
        <v>4750</v>
      </c>
      <c r="AT2027" s="125">
        <v>4750</v>
      </c>
      <c r="AU2027" s="125">
        <v>4750</v>
      </c>
      <c r="AV2027" s="125">
        <v>4750</v>
      </c>
      <c r="AW2027" s="125">
        <v>4750</v>
      </c>
      <c r="AX2027" s="126">
        <v>4750</v>
      </c>
    </row>
    <row r="2028" spans="1:50">
      <c r="A2028" s="212"/>
      <c r="B2028" s="215"/>
      <c r="C2028" s="206"/>
      <c r="D2028" s="52" t="s">
        <v>25</v>
      </c>
      <c r="E2028" s="86" t="str">
        <f>A2007&amp;"/"&amp;B2027&amp;"/"&amp;C2027&amp;"/"&amp;D2028</f>
        <v>Biomass and waste fired power plants/Steam turbine/Electricity only/M</v>
      </c>
      <c r="F2028" s="61" t="str">
        <f>A2007</f>
        <v>Biomass and waste fired power plants</v>
      </c>
      <c r="G2028" s="61" t="str">
        <f>B2027</f>
        <v>Steam turbine</v>
      </c>
      <c r="H2028" s="61" t="str">
        <f>C2027</f>
        <v>Electricity only</v>
      </c>
      <c r="I2028" s="84" t="str">
        <f t="shared" si="95"/>
        <v>M</v>
      </c>
      <c r="J2028" s="121">
        <v>3800</v>
      </c>
      <c r="K2028" s="121">
        <v>3800</v>
      </c>
      <c r="L2028" s="121">
        <v>3800</v>
      </c>
      <c r="M2028" s="121">
        <v>3800</v>
      </c>
      <c r="N2028" s="121">
        <v>3800</v>
      </c>
      <c r="O2028" s="121">
        <v>3800</v>
      </c>
      <c r="P2028" s="121">
        <v>3800</v>
      </c>
      <c r="Q2028" s="121">
        <v>3800</v>
      </c>
      <c r="R2028" s="121">
        <v>3800</v>
      </c>
      <c r="S2028" s="121">
        <v>3800</v>
      </c>
      <c r="T2028" s="121">
        <v>3800</v>
      </c>
      <c r="U2028" s="121">
        <v>3800</v>
      </c>
      <c r="V2028" s="121">
        <v>3800</v>
      </c>
      <c r="W2028" s="121">
        <v>3800</v>
      </c>
      <c r="X2028" s="121">
        <v>3800</v>
      </c>
      <c r="Y2028" s="121">
        <v>3800</v>
      </c>
      <c r="Z2028" s="121">
        <v>3800</v>
      </c>
      <c r="AA2028" s="121">
        <v>3800</v>
      </c>
      <c r="AB2028" s="121">
        <v>3800</v>
      </c>
      <c r="AC2028" s="121">
        <v>3800</v>
      </c>
      <c r="AD2028" s="121">
        <v>3800</v>
      </c>
      <c r="AE2028" s="121">
        <v>3800</v>
      </c>
      <c r="AF2028" s="121">
        <v>3800</v>
      </c>
      <c r="AG2028" s="121">
        <v>3800</v>
      </c>
      <c r="AH2028" s="121">
        <v>3800</v>
      </c>
      <c r="AI2028" s="121">
        <v>3800</v>
      </c>
      <c r="AJ2028" s="121">
        <v>3800</v>
      </c>
      <c r="AK2028" s="121">
        <v>3800</v>
      </c>
      <c r="AL2028" s="121">
        <v>3800</v>
      </c>
      <c r="AM2028" s="121">
        <v>3800</v>
      </c>
      <c r="AN2028" s="121">
        <v>3800</v>
      </c>
      <c r="AO2028" s="121">
        <v>3800</v>
      </c>
      <c r="AP2028" s="121">
        <v>3800</v>
      </c>
      <c r="AQ2028" s="121">
        <v>3800</v>
      </c>
      <c r="AR2028" s="121">
        <v>3800</v>
      </c>
      <c r="AS2028" s="121">
        <v>3800</v>
      </c>
      <c r="AT2028" s="121">
        <v>3800</v>
      </c>
      <c r="AU2028" s="121">
        <v>3800</v>
      </c>
      <c r="AV2028" s="121">
        <v>3800</v>
      </c>
      <c r="AW2028" s="121">
        <v>3800</v>
      </c>
      <c r="AX2028" s="122">
        <v>3800</v>
      </c>
    </row>
    <row r="2029" spans="1:50">
      <c r="A2029" s="212"/>
      <c r="B2029" s="215"/>
      <c r="C2029" s="206"/>
      <c r="D2029" s="52" t="s">
        <v>38</v>
      </c>
      <c r="E2029" s="86" t="str">
        <f>A2007&amp;"/"&amp;B2027&amp;"/"&amp;C2027&amp;"/"&amp;D2029</f>
        <v>Biomass and waste fired power plants/Steam turbine/Electricity only/S</v>
      </c>
      <c r="F2029" s="61" t="str">
        <f>A2007</f>
        <v>Biomass and waste fired power plants</v>
      </c>
      <c r="G2029" s="61" t="str">
        <f>B2027</f>
        <v>Steam turbine</v>
      </c>
      <c r="H2029" s="61" t="str">
        <f>C2027</f>
        <v>Electricity only</v>
      </c>
      <c r="I2029" s="84" t="str">
        <f t="shared" si="95"/>
        <v>S</v>
      </c>
      <c r="J2029" s="121">
        <v>2850</v>
      </c>
      <c r="K2029" s="121">
        <v>2850</v>
      </c>
      <c r="L2029" s="121">
        <v>2850</v>
      </c>
      <c r="M2029" s="121">
        <v>2850</v>
      </c>
      <c r="N2029" s="121">
        <v>2850</v>
      </c>
      <c r="O2029" s="121">
        <v>2850</v>
      </c>
      <c r="P2029" s="121">
        <v>2850</v>
      </c>
      <c r="Q2029" s="121">
        <v>2850</v>
      </c>
      <c r="R2029" s="121">
        <v>2850</v>
      </c>
      <c r="S2029" s="121">
        <v>2850</v>
      </c>
      <c r="T2029" s="121">
        <v>2850</v>
      </c>
      <c r="U2029" s="121">
        <v>2850</v>
      </c>
      <c r="V2029" s="121">
        <v>2850</v>
      </c>
      <c r="W2029" s="121">
        <v>2850</v>
      </c>
      <c r="X2029" s="121">
        <v>2850</v>
      </c>
      <c r="Y2029" s="121">
        <v>2850</v>
      </c>
      <c r="Z2029" s="121">
        <v>2850</v>
      </c>
      <c r="AA2029" s="121">
        <v>2850</v>
      </c>
      <c r="AB2029" s="121">
        <v>2850</v>
      </c>
      <c r="AC2029" s="121">
        <v>2850</v>
      </c>
      <c r="AD2029" s="121">
        <v>2850</v>
      </c>
      <c r="AE2029" s="121">
        <v>2850</v>
      </c>
      <c r="AF2029" s="121">
        <v>2850</v>
      </c>
      <c r="AG2029" s="121">
        <v>2850</v>
      </c>
      <c r="AH2029" s="121">
        <v>2850</v>
      </c>
      <c r="AI2029" s="121">
        <v>2850</v>
      </c>
      <c r="AJ2029" s="121">
        <v>2850</v>
      </c>
      <c r="AK2029" s="121">
        <v>2850</v>
      </c>
      <c r="AL2029" s="121">
        <v>2850</v>
      </c>
      <c r="AM2029" s="121">
        <v>2850</v>
      </c>
      <c r="AN2029" s="121">
        <v>2850</v>
      </c>
      <c r="AO2029" s="121">
        <v>2850</v>
      </c>
      <c r="AP2029" s="121">
        <v>2850</v>
      </c>
      <c r="AQ2029" s="121">
        <v>2850</v>
      </c>
      <c r="AR2029" s="121">
        <v>2850</v>
      </c>
      <c r="AS2029" s="121">
        <v>2850</v>
      </c>
      <c r="AT2029" s="121">
        <v>2850</v>
      </c>
      <c r="AU2029" s="121">
        <v>2850</v>
      </c>
      <c r="AV2029" s="121">
        <v>2850</v>
      </c>
      <c r="AW2029" s="121">
        <v>2850</v>
      </c>
      <c r="AX2029" s="122">
        <v>2850</v>
      </c>
    </row>
    <row r="2030" spans="1:50">
      <c r="A2030" s="212"/>
      <c r="B2030" s="215"/>
      <c r="C2030" s="216"/>
      <c r="D2030" s="52" t="s">
        <v>47</v>
      </c>
      <c r="E2030" s="86" t="str">
        <f>A2007&amp;"/"&amp;B2027&amp;"/"&amp;C2027&amp;"/"&amp;D2030</f>
        <v>Biomass and waste fired power plants/Steam turbine/Electricity only/XS</v>
      </c>
      <c r="F2030" s="61" t="str">
        <f>A2007</f>
        <v>Biomass and waste fired power plants</v>
      </c>
      <c r="G2030" s="61" t="str">
        <f>B2027</f>
        <v>Steam turbine</v>
      </c>
      <c r="H2030" s="61" t="str">
        <f>C2027</f>
        <v>Electricity only</v>
      </c>
      <c r="I2030" s="84" t="str">
        <f t="shared" si="95"/>
        <v>XS</v>
      </c>
      <c r="J2030" s="121">
        <v>2422.5</v>
      </c>
      <c r="K2030" s="121">
        <v>2422.5</v>
      </c>
      <c r="L2030" s="121">
        <v>2422.5</v>
      </c>
      <c r="M2030" s="121">
        <v>2422.5</v>
      </c>
      <c r="N2030" s="121">
        <v>2422.5</v>
      </c>
      <c r="O2030" s="121">
        <v>2422.5</v>
      </c>
      <c r="P2030" s="121">
        <v>2422.5</v>
      </c>
      <c r="Q2030" s="121">
        <v>2422.5</v>
      </c>
      <c r="R2030" s="121">
        <v>2422.5</v>
      </c>
      <c r="S2030" s="121">
        <v>2422.5</v>
      </c>
      <c r="T2030" s="121">
        <v>2422.5</v>
      </c>
      <c r="U2030" s="121">
        <v>2422.5</v>
      </c>
      <c r="V2030" s="121">
        <v>2422.5</v>
      </c>
      <c r="W2030" s="121">
        <v>2422.5</v>
      </c>
      <c r="X2030" s="121">
        <v>2422.5</v>
      </c>
      <c r="Y2030" s="121">
        <v>2422.5</v>
      </c>
      <c r="Z2030" s="121">
        <v>2422.5</v>
      </c>
      <c r="AA2030" s="121">
        <v>2422.5</v>
      </c>
      <c r="AB2030" s="121">
        <v>2422.5</v>
      </c>
      <c r="AC2030" s="121">
        <v>2422.5</v>
      </c>
      <c r="AD2030" s="121">
        <v>2422.5</v>
      </c>
      <c r="AE2030" s="121">
        <v>2422.5</v>
      </c>
      <c r="AF2030" s="121">
        <v>2422.5</v>
      </c>
      <c r="AG2030" s="121">
        <v>2422.5</v>
      </c>
      <c r="AH2030" s="121">
        <v>2422.5</v>
      </c>
      <c r="AI2030" s="121">
        <v>2422.5</v>
      </c>
      <c r="AJ2030" s="121">
        <v>2422.5</v>
      </c>
      <c r="AK2030" s="121">
        <v>2422.5</v>
      </c>
      <c r="AL2030" s="121">
        <v>2422.5</v>
      </c>
      <c r="AM2030" s="121">
        <v>2422.5</v>
      </c>
      <c r="AN2030" s="121">
        <v>2422.5</v>
      </c>
      <c r="AO2030" s="121">
        <v>2422.5</v>
      </c>
      <c r="AP2030" s="121">
        <v>2422.5</v>
      </c>
      <c r="AQ2030" s="121">
        <v>2422.5</v>
      </c>
      <c r="AR2030" s="121">
        <v>2422.5</v>
      </c>
      <c r="AS2030" s="121">
        <v>2422.5</v>
      </c>
      <c r="AT2030" s="121">
        <v>2422.5</v>
      </c>
      <c r="AU2030" s="121">
        <v>2422.5</v>
      </c>
      <c r="AV2030" s="121">
        <v>2422.5</v>
      </c>
      <c r="AW2030" s="121">
        <v>2422.5</v>
      </c>
      <c r="AX2030" s="122">
        <v>2422.5</v>
      </c>
    </row>
    <row r="2031" spans="1:50">
      <c r="A2031" s="212"/>
      <c r="B2031" s="215"/>
      <c r="C2031" s="217" t="s">
        <v>26</v>
      </c>
      <c r="D2031" s="83" t="s">
        <v>24</v>
      </c>
      <c r="E2031" s="56" t="str">
        <f>A2007&amp;"/"&amp;B2027&amp;"/"&amp;C2031&amp;"/"&amp;D2031</f>
        <v>Biomass and waste fired power plants/Steam turbine/CHP/L</v>
      </c>
      <c r="F2031" s="103" t="str">
        <f>A2007</f>
        <v>Biomass and waste fired power plants</v>
      </c>
      <c r="G2031" s="103" t="str">
        <f>B2027</f>
        <v>Steam turbine</v>
      </c>
      <c r="H2031" s="103" t="str">
        <f>C2031</f>
        <v>CHP</v>
      </c>
      <c r="I2031" s="104" t="str">
        <f t="shared" si="95"/>
        <v>L</v>
      </c>
      <c r="J2031" s="127">
        <v>3800</v>
      </c>
      <c r="K2031" s="127">
        <v>3800</v>
      </c>
      <c r="L2031" s="127">
        <v>3800</v>
      </c>
      <c r="M2031" s="127">
        <v>3800</v>
      </c>
      <c r="N2031" s="127">
        <v>3800</v>
      </c>
      <c r="O2031" s="127">
        <v>3800</v>
      </c>
      <c r="P2031" s="127">
        <v>3800</v>
      </c>
      <c r="Q2031" s="127">
        <v>3800</v>
      </c>
      <c r="R2031" s="127">
        <v>3800</v>
      </c>
      <c r="S2031" s="127">
        <v>3800</v>
      </c>
      <c r="T2031" s="127">
        <v>3800</v>
      </c>
      <c r="U2031" s="127">
        <v>3800</v>
      </c>
      <c r="V2031" s="127">
        <v>3800</v>
      </c>
      <c r="W2031" s="127">
        <v>3800</v>
      </c>
      <c r="X2031" s="127">
        <v>3800</v>
      </c>
      <c r="Y2031" s="127">
        <v>3800</v>
      </c>
      <c r="Z2031" s="127">
        <v>3800</v>
      </c>
      <c r="AA2031" s="127">
        <v>3800</v>
      </c>
      <c r="AB2031" s="127">
        <v>3800</v>
      </c>
      <c r="AC2031" s="127">
        <v>3800</v>
      </c>
      <c r="AD2031" s="127">
        <v>3800</v>
      </c>
      <c r="AE2031" s="127">
        <v>3800</v>
      </c>
      <c r="AF2031" s="127">
        <v>3800</v>
      </c>
      <c r="AG2031" s="127">
        <v>3800</v>
      </c>
      <c r="AH2031" s="127">
        <v>3800</v>
      </c>
      <c r="AI2031" s="127">
        <v>3800</v>
      </c>
      <c r="AJ2031" s="127">
        <v>3800</v>
      </c>
      <c r="AK2031" s="127">
        <v>3800</v>
      </c>
      <c r="AL2031" s="127">
        <v>3800</v>
      </c>
      <c r="AM2031" s="127">
        <v>3800</v>
      </c>
      <c r="AN2031" s="127">
        <v>3800</v>
      </c>
      <c r="AO2031" s="127">
        <v>3800</v>
      </c>
      <c r="AP2031" s="127">
        <v>3800</v>
      </c>
      <c r="AQ2031" s="127">
        <v>3800</v>
      </c>
      <c r="AR2031" s="127">
        <v>3800</v>
      </c>
      <c r="AS2031" s="127">
        <v>3800</v>
      </c>
      <c r="AT2031" s="127">
        <v>3800</v>
      </c>
      <c r="AU2031" s="127">
        <v>3800</v>
      </c>
      <c r="AV2031" s="127">
        <v>3800</v>
      </c>
      <c r="AW2031" s="127">
        <v>3800</v>
      </c>
      <c r="AX2031" s="128">
        <v>3800</v>
      </c>
    </row>
    <row r="2032" spans="1:50">
      <c r="A2032" s="212"/>
      <c r="B2032" s="215"/>
      <c r="C2032" s="206"/>
      <c r="D2032" s="52" t="s">
        <v>25</v>
      </c>
      <c r="E2032" s="86" t="str">
        <f>A2007&amp;"/"&amp;B2027&amp;"/"&amp;C2031&amp;"/"&amp;D2032</f>
        <v>Biomass and waste fired power plants/Steam turbine/CHP/M</v>
      </c>
      <c r="F2032" s="61" t="str">
        <f>A2007</f>
        <v>Biomass and waste fired power plants</v>
      </c>
      <c r="G2032" s="61" t="str">
        <f>B2027</f>
        <v>Steam turbine</v>
      </c>
      <c r="H2032" s="61" t="str">
        <f>C2031</f>
        <v>CHP</v>
      </c>
      <c r="I2032" s="84" t="str">
        <f t="shared" si="95"/>
        <v>M</v>
      </c>
      <c r="J2032" s="121">
        <v>3040</v>
      </c>
      <c r="K2032" s="121">
        <v>3040</v>
      </c>
      <c r="L2032" s="121">
        <v>3040</v>
      </c>
      <c r="M2032" s="121">
        <v>3040</v>
      </c>
      <c r="N2032" s="121">
        <v>3040</v>
      </c>
      <c r="O2032" s="121">
        <v>3040</v>
      </c>
      <c r="P2032" s="121">
        <v>3040</v>
      </c>
      <c r="Q2032" s="121">
        <v>3040</v>
      </c>
      <c r="R2032" s="121">
        <v>3040</v>
      </c>
      <c r="S2032" s="121">
        <v>3040</v>
      </c>
      <c r="T2032" s="121">
        <v>3040</v>
      </c>
      <c r="U2032" s="121">
        <v>3040</v>
      </c>
      <c r="V2032" s="121">
        <v>3040</v>
      </c>
      <c r="W2032" s="121">
        <v>3040</v>
      </c>
      <c r="X2032" s="121">
        <v>3040</v>
      </c>
      <c r="Y2032" s="121">
        <v>3040</v>
      </c>
      <c r="Z2032" s="121">
        <v>3040</v>
      </c>
      <c r="AA2032" s="121">
        <v>3040</v>
      </c>
      <c r="AB2032" s="121">
        <v>3040</v>
      </c>
      <c r="AC2032" s="121">
        <v>3040</v>
      </c>
      <c r="AD2032" s="121">
        <v>3040</v>
      </c>
      <c r="AE2032" s="121">
        <v>3040</v>
      </c>
      <c r="AF2032" s="121">
        <v>3040</v>
      </c>
      <c r="AG2032" s="121">
        <v>3040</v>
      </c>
      <c r="AH2032" s="121">
        <v>3040</v>
      </c>
      <c r="AI2032" s="121">
        <v>3040</v>
      </c>
      <c r="AJ2032" s="121">
        <v>3040</v>
      </c>
      <c r="AK2032" s="121">
        <v>3040</v>
      </c>
      <c r="AL2032" s="121">
        <v>3040</v>
      </c>
      <c r="AM2032" s="121">
        <v>3040</v>
      </c>
      <c r="AN2032" s="121">
        <v>3040</v>
      </c>
      <c r="AO2032" s="121">
        <v>3040</v>
      </c>
      <c r="AP2032" s="121">
        <v>3040</v>
      </c>
      <c r="AQ2032" s="121">
        <v>3040</v>
      </c>
      <c r="AR2032" s="121">
        <v>3040</v>
      </c>
      <c r="AS2032" s="121">
        <v>3040</v>
      </c>
      <c r="AT2032" s="121">
        <v>3040</v>
      </c>
      <c r="AU2032" s="121">
        <v>3040</v>
      </c>
      <c r="AV2032" s="121">
        <v>3040</v>
      </c>
      <c r="AW2032" s="121">
        <v>3040</v>
      </c>
      <c r="AX2032" s="122">
        <v>3040</v>
      </c>
    </row>
    <row r="2033" spans="1:50">
      <c r="A2033" s="212"/>
      <c r="B2033" s="215"/>
      <c r="C2033" s="206"/>
      <c r="D2033" s="52" t="s">
        <v>38</v>
      </c>
      <c r="E2033" s="86" t="str">
        <f>A2007&amp;"/"&amp;B2027&amp;"/"&amp;C2031&amp;"/"&amp;D2033</f>
        <v>Biomass and waste fired power plants/Steam turbine/CHP/S</v>
      </c>
      <c r="F2033" s="61" t="str">
        <f>A2007</f>
        <v>Biomass and waste fired power plants</v>
      </c>
      <c r="G2033" s="61" t="str">
        <f>B2027</f>
        <v>Steam turbine</v>
      </c>
      <c r="H2033" s="61" t="str">
        <f>C2031</f>
        <v>CHP</v>
      </c>
      <c r="I2033" s="84" t="str">
        <f t="shared" si="95"/>
        <v>S</v>
      </c>
      <c r="J2033" s="121">
        <v>2280</v>
      </c>
      <c r="K2033" s="121">
        <v>2280</v>
      </c>
      <c r="L2033" s="121">
        <v>2280</v>
      </c>
      <c r="M2033" s="121">
        <v>2280</v>
      </c>
      <c r="N2033" s="121">
        <v>2280</v>
      </c>
      <c r="O2033" s="121">
        <v>2280</v>
      </c>
      <c r="P2033" s="121">
        <v>2280</v>
      </c>
      <c r="Q2033" s="121">
        <v>2280</v>
      </c>
      <c r="R2033" s="121">
        <v>2280</v>
      </c>
      <c r="S2033" s="121">
        <v>2280</v>
      </c>
      <c r="T2033" s="121">
        <v>2280</v>
      </c>
      <c r="U2033" s="121">
        <v>2280</v>
      </c>
      <c r="V2033" s="121">
        <v>2280</v>
      </c>
      <c r="W2033" s="121">
        <v>2280</v>
      </c>
      <c r="X2033" s="121">
        <v>2280</v>
      </c>
      <c r="Y2033" s="121">
        <v>2280</v>
      </c>
      <c r="Z2033" s="121">
        <v>2280</v>
      </c>
      <c r="AA2033" s="121">
        <v>2280</v>
      </c>
      <c r="AB2033" s="121">
        <v>2280</v>
      </c>
      <c r="AC2033" s="121">
        <v>2280</v>
      </c>
      <c r="AD2033" s="121">
        <v>2280</v>
      </c>
      <c r="AE2033" s="121">
        <v>2280</v>
      </c>
      <c r="AF2033" s="121">
        <v>2280</v>
      </c>
      <c r="AG2033" s="121">
        <v>2280</v>
      </c>
      <c r="AH2033" s="121">
        <v>2280</v>
      </c>
      <c r="AI2033" s="121">
        <v>2280</v>
      </c>
      <c r="AJ2033" s="121">
        <v>2280</v>
      </c>
      <c r="AK2033" s="121">
        <v>2280</v>
      </c>
      <c r="AL2033" s="121">
        <v>2280</v>
      </c>
      <c r="AM2033" s="121">
        <v>2280</v>
      </c>
      <c r="AN2033" s="121">
        <v>2280</v>
      </c>
      <c r="AO2033" s="121">
        <v>2280</v>
      </c>
      <c r="AP2033" s="121">
        <v>2280</v>
      </c>
      <c r="AQ2033" s="121">
        <v>2280</v>
      </c>
      <c r="AR2033" s="121">
        <v>2280</v>
      </c>
      <c r="AS2033" s="121">
        <v>2280</v>
      </c>
      <c r="AT2033" s="121">
        <v>2280</v>
      </c>
      <c r="AU2033" s="121">
        <v>2280</v>
      </c>
      <c r="AV2033" s="121">
        <v>2280</v>
      </c>
      <c r="AW2033" s="121">
        <v>2280</v>
      </c>
      <c r="AX2033" s="122">
        <v>2280</v>
      </c>
    </row>
    <row r="2034" spans="1:50">
      <c r="A2034" s="212"/>
      <c r="B2034" s="215"/>
      <c r="C2034" s="216"/>
      <c r="D2034" s="106" t="s">
        <v>47</v>
      </c>
      <c r="E2034" s="107" t="str">
        <f>A2007&amp;"/"&amp;B2027&amp;"/"&amp;C2031&amp;"/"&amp;D2034</f>
        <v>Biomass and waste fired power plants/Steam turbine/CHP/XS</v>
      </c>
      <c r="F2034" s="108" t="str">
        <f>A2007</f>
        <v>Biomass and waste fired power plants</v>
      </c>
      <c r="G2034" s="108" t="str">
        <f>B2027</f>
        <v>Steam turbine</v>
      </c>
      <c r="H2034" s="108" t="str">
        <f>C2031</f>
        <v>CHP</v>
      </c>
      <c r="I2034" s="109" t="str">
        <f t="shared" si="95"/>
        <v>XS</v>
      </c>
      <c r="J2034" s="129">
        <v>1938</v>
      </c>
      <c r="K2034" s="129">
        <v>1938</v>
      </c>
      <c r="L2034" s="129">
        <v>1938</v>
      </c>
      <c r="M2034" s="129">
        <v>1938</v>
      </c>
      <c r="N2034" s="129">
        <v>1938</v>
      </c>
      <c r="O2034" s="129">
        <v>1938</v>
      </c>
      <c r="P2034" s="129">
        <v>1938</v>
      </c>
      <c r="Q2034" s="129">
        <v>1938</v>
      </c>
      <c r="R2034" s="129">
        <v>1938</v>
      </c>
      <c r="S2034" s="129">
        <v>1938</v>
      </c>
      <c r="T2034" s="129">
        <v>1938</v>
      </c>
      <c r="U2034" s="129">
        <v>1938</v>
      </c>
      <c r="V2034" s="129">
        <v>1938</v>
      </c>
      <c r="W2034" s="129">
        <v>1938</v>
      </c>
      <c r="X2034" s="129">
        <v>1938</v>
      </c>
      <c r="Y2034" s="129">
        <v>1938</v>
      </c>
      <c r="Z2034" s="129">
        <v>1938</v>
      </c>
      <c r="AA2034" s="129">
        <v>1938</v>
      </c>
      <c r="AB2034" s="129">
        <v>1938</v>
      </c>
      <c r="AC2034" s="129">
        <v>1938</v>
      </c>
      <c r="AD2034" s="129">
        <v>1938</v>
      </c>
      <c r="AE2034" s="129">
        <v>1938</v>
      </c>
      <c r="AF2034" s="129">
        <v>1938</v>
      </c>
      <c r="AG2034" s="129">
        <v>1938</v>
      </c>
      <c r="AH2034" s="129">
        <v>1938</v>
      </c>
      <c r="AI2034" s="129">
        <v>1938</v>
      </c>
      <c r="AJ2034" s="129">
        <v>1938</v>
      </c>
      <c r="AK2034" s="129">
        <v>1938</v>
      </c>
      <c r="AL2034" s="129">
        <v>1938</v>
      </c>
      <c r="AM2034" s="129">
        <v>1938</v>
      </c>
      <c r="AN2034" s="129">
        <v>1938</v>
      </c>
      <c r="AO2034" s="129">
        <v>1938</v>
      </c>
      <c r="AP2034" s="129">
        <v>1938</v>
      </c>
      <c r="AQ2034" s="129">
        <v>1938</v>
      </c>
      <c r="AR2034" s="129">
        <v>1938</v>
      </c>
      <c r="AS2034" s="129">
        <v>1938</v>
      </c>
      <c r="AT2034" s="129">
        <v>1938</v>
      </c>
      <c r="AU2034" s="129">
        <v>1938</v>
      </c>
      <c r="AV2034" s="129">
        <v>1938</v>
      </c>
      <c r="AW2034" s="129">
        <v>1938</v>
      </c>
      <c r="AX2034" s="130">
        <v>1938</v>
      </c>
    </row>
    <row r="2035" spans="1:50">
      <c r="A2035" s="212"/>
      <c r="B2035" s="215"/>
      <c r="C2035" s="217" t="s">
        <v>42</v>
      </c>
      <c r="D2035" s="83" t="s">
        <v>24</v>
      </c>
      <c r="E2035" s="56" t="str">
        <f>A2007&amp;"/"&amp;B2027&amp;"/"&amp;C2035&amp;"/"&amp;D2035</f>
        <v>Biomass and waste fired power plants/Steam turbine/Electricity only with CCS/L</v>
      </c>
      <c r="F2035" s="103" t="str">
        <f>A2007</f>
        <v>Biomass and waste fired power plants</v>
      </c>
      <c r="G2035" s="103" t="str">
        <f>B2027</f>
        <v>Steam turbine</v>
      </c>
      <c r="H2035" s="103" t="str">
        <f>C2035</f>
        <v>Electricity only with CCS</v>
      </c>
      <c r="I2035" s="104" t="str">
        <f t="shared" si="95"/>
        <v>L</v>
      </c>
      <c r="J2035" s="127" t="s">
        <v>99</v>
      </c>
      <c r="K2035" s="127" t="s">
        <v>99</v>
      </c>
      <c r="L2035" s="127" t="s">
        <v>99</v>
      </c>
      <c r="M2035" s="127" t="s">
        <v>99</v>
      </c>
      <c r="N2035" s="127" t="s">
        <v>99</v>
      </c>
      <c r="O2035" s="127" t="s">
        <v>99</v>
      </c>
      <c r="P2035" s="127" t="s">
        <v>99</v>
      </c>
      <c r="Q2035" s="127" t="s">
        <v>99</v>
      </c>
      <c r="R2035" s="127" t="s">
        <v>99</v>
      </c>
      <c r="S2035" s="127" t="s">
        <v>99</v>
      </c>
      <c r="T2035" s="127" t="s">
        <v>99</v>
      </c>
      <c r="U2035" s="127" t="s">
        <v>99</v>
      </c>
      <c r="V2035" s="127" t="s">
        <v>99</v>
      </c>
      <c r="W2035" s="127" t="s">
        <v>99</v>
      </c>
      <c r="X2035" s="127" t="s">
        <v>99</v>
      </c>
      <c r="Y2035" s="127" t="s">
        <v>99</v>
      </c>
      <c r="Z2035" s="127" t="s">
        <v>99</v>
      </c>
      <c r="AA2035" s="127" t="s">
        <v>99</v>
      </c>
      <c r="AB2035" s="127" t="s">
        <v>99</v>
      </c>
      <c r="AC2035" s="127" t="s">
        <v>99</v>
      </c>
      <c r="AD2035" s="127" t="s">
        <v>99</v>
      </c>
      <c r="AE2035" s="127">
        <v>4750</v>
      </c>
      <c r="AF2035" s="127">
        <v>4750</v>
      </c>
      <c r="AG2035" s="127">
        <v>4750</v>
      </c>
      <c r="AH2035" s="127">
        <v>4750</v>
      </c>
      <c r="AI2035" s="127">
        <v>4750</v>
      </c>
      <c r="AJ2035" s="127">
        <v>4750</v>
      </c>
      <c r="AK2035" s="127">
        <v>4750</v>
      </c>
      <c r="AL2035" s="127">
        <v>4750</v>
      </c>
      <c r="AM2035" s="127">
        <v>4750</v>
      </c>
      <c r="AN2035" s="127">
        <v>4750</v>
      </c>
      <c r="AO2035" s="127">
        <v>4750</v>
      </c>
      <c r="AP2035" s="127">
        <v>4750</v>
      </c>
      <c r="AQ2035" s="127">
        <v>4750</v>
      </c>
      <c r="AR2035" s="127">
        <v>4750</v>
      </c>
      <c r="AS2035" s="127">
        <v>4750</v>
      </c>
      <c r="AT2035" s="127">
        <v>4750</v>
      </c>
      <c r="AU2035" s="127">
        <v>4750</v>
      </c>
      <c r="AV2035" s="127">
        <v>4750</v>
      </c>
      <c r="AW2035" s="127">
        <v>4750</v>
      </c>
      <c r="AX2035" s="128">
        <v>4750</v>
      </c>
    </row>
    <row r="2036" spans="1:50">
      <c r="A2036" s="212"/>
      <c r="B2036" s="215"/>
      <c r="C2036" s="216"/>
      <c r="D2036" s="106" t="s">
        <v>25</v>
      </c>
      <c r="E2036" s="107" t="str">
        <f>A2007&amp;"/"&amp;B2027&amp;"/"&amp;C2035&amp;"/"&amp;D2036</f>
        <v>Biomass and waste fired power plants/Steam turbine/Electricity only with CCS/M</v>
      </c>
      <c r="F2036" s="108" t="str">
        <f>A2007</f>
        <v>Biomass and waste fired power plants</v>
      </c>
      <c r="G2036" s="108" t="str">
        <f>B2027</f>
        <v>Steam turbine</v>
      </c>
      <c r="H2036" s="108" t="str">
        <f>C2035</f>
        <v>Electricity only with CCS</v>
      </c>
      <c r="I2036" s="109" t="str">
        <f t="shared" si="95"/>
        <v>M</v>
      </c>
      <c r="J2036" s="129" t="s">
        <v>99</v>
      </c>
      <c r="K2036" s="129" t="s">
        <v>99</v>
      </c>
      <c r="L2036" s="129" t="s">
        <v>99</v>
      </c>
      <c r="M2036" s="129" t="s">
        <v>99</v>
      </c>
      <c r="N2036" s="129" t="s">
        <v>99</v>
      </c>
      <c r="O2036" s="129" t="s">
        <v>99</v>
      </c>
      <c r="P2036" s="129" t="s">
        <v>99</v>
      </c>
      <c r="Q2036" s="129" t="s">
        <v>99</v>
      </c>
      <c r="R2036" s="129" t="s">
        <v>99</v>
      </c>
      <c r="S2036" s="129" t="s">
        <v>99</v>
      </c>
      <c r="T2036" s="129" t="s">
        <v>99</v>
      </c>
      <c r="U2036" s="129" t="s">
        <v>99</v>
      </c>
      <c r="V2036" s="129" t="s">
        <v>99</v>
      </c>
      <c r="W2036" s="129" t="s">
        <v>99</v>
      </c>
      <c r="X2036" s="129" t="s">
        <v>99</v>
      </c>
      <c r="Y2036" s="129" t="s">
        <v>99</v>
      </c>
      <c r="Z2036" s="129" t="s">
        <v>99</v>
      </c>
      <c r="AA2036" s="129" t="s">
        <v>99</v>
      </c>
      <c r="AB2036" s="129" t="s">
        <v>99</v>
      </c>
      <c r="AC2036" s="129" t="s">
        <v>99</v>
      </c>
      <c r="AD2036" s="129" t="s">
        <v>99</v>
      </c>
      <c r="AE2036" s="129">
        <v>3800</v>
      </c>
      <c r="AF2036" s="129">
        <v>3800</v>
      </c>
      <c r="AG2036" s="129">
        <v>3800</v>
      </c>
      <c r="AH2036" s="129">
        <v>3800</v>
      </c>
      <c r="AI2036" s="129">
        <v>3800</v>
      </c>
      <c r="AJ2036" s="129">
        <v>3800</v>
      </c>
      <c r="AK2036" s="129">
        <v>3800</v>
      </c>
      <c r="AL2036" s="129">
        <v>3800</v>
      </c>
      <c r="AM2036" s="129">
        <v>3800</v>
      </c>
      <c r="AN2036" s="129">
        <v>3800</v>
      </c>
      <c r="AO2036" s="129">
        <v>3800</v>
      </c>
      <c r="AP2036" s="129">
        <v>3800</v>
      </c>
      <c r="AQ2036" s="129">
        <v>3800</v>
      </c>
      <c r="AR2036" s="129">
        <v>3800</v>
      </c>
      <c r="AS2036" s="129">
        <v>3800</v>
      </c>
      <c r="AT2036" s="129">
        <v>3800</v>
      </c>
      <c r="AU2036" s="129">
        <v>3800</v>
      </c>
      <c r="AV2036" s="129">
        <v>3800</v>
      </c>
      <c r="AW2036" s="129">
        <v>3800</v>
      </c>
      <c r="AX2036" s="130">
        <v>3800</v>
      </c>
    </row>
    <row r="2037" spans="1:50">
      <c r="A2037" s="212"/>
      <c r="B2037" s="215"/>
      <c r="C2037" s="217" t="s">
        <v>43</v>
      </c>
      <c r="D2037" s="52" t="s">
        <v>24</v>
      </c>
      <c r="E2037" s="86" t="str">
        <f>A2007&amp;"/"&amp;B2027&amp;"/"&amp;C2037&amp;"/"&amp;D2037</f>
        <v>Biomass and waste fired power plants/Steam turbine/CHP with CCS/L</v>
      </c>
      <c r="F2037" s="61" t="str">
        <f>A2007</f>
        <v>Biomass and waste fired power plants</v>
      </c>
      <c r="G2037" s="61" t="str">
        <f>B2027</f>
        <v>Steam turbine</v>
      </c>
      <c r="H2037" s="61" t="str">
        <f>C2037</f>
        <v>CHP with CCS</v>
      </c>
      <c r="I2037" s="84" t="str">
        <f t="shared" si="95"/>
        <v>L</v>
      </c>
      <c r="J2037" s="121" t="s">
        <v>99</v>
      </c>
      <c r="K2037" s="121" t="s">
        <v>99</v>
      </c>
      <c r="L2037" s="121" t="s">
        <v>99</v>
      </c>
      <c r="M2037" s="121" t="s">
        <v>99</v>
      </c>
      <c r="N2037" s="121" t="s">
        <v>99</v>
      </c>
      <c r="O2037" s="121" t="s">
        <v>99</v>
      </c>
      <c r="P2037" s="121" t="s">
        <v>99</v>
      </c>
      <c r="Q2037" s="121" t="s">
        <v>99</v>
      </c>
      <c r="R2037" s="121" t="s">
        <v>99</v>
      </c>
      <c r="S2037" s="121" t="s">
        <v>99</v>
      </c>
      <c r="T2037" s="121" t="s">
        <v>99</v>
      </c>
      <c r="U2037" s="121" t="s">
        <v>99</v>
      </c>
      <c r="V2037" s="121" t="s">
        <v>99</v>
      </c>
      <c r="W2037" s="121" t="s">
        <v>99</v>
      </c>
      <c r="X2037" s="121" t="s">
        <v>99</v>
      </c>
      <c r="Y2037" s="121" t="s">
        <v>99</v>
      </c>
      <c r="Z2037" s="121" t="s">
        <v>99</v>
      </c>
      <c r="AA2037" s="121" t="s">
        <v>99</v>
      </c>
      <c r="AB2037" s="121" t="s">
        <v>99</v>
      </c>
      <c r="AC2037" s="121" t="s">
        <v>99</v>
      </c>
      <c r="AD2037" s="121" t="s">
        <v>99</v>
      </c>
      <c r="AE2037" s="121">
        <v>3800</v>
      </c>
      <c r="AF2037" s="121">
        <v>3800</v>
      </c>
      <c r="AG2037" s="121">
        <v>3800</v>
      </c>
      <c r="AH2037" s="121">
        <v>3800</v>
      </c>
      <c r="AI2037" s="121">
        <v>3800</v>
      </c>
      <c r="AJ2037" s="121">
        <v>3800</v>
      </c>
      <c r="AK2037" s="121">
        <v>3800</v>
      </c>
      <c r="AL2037" s="121">
        <v>3800</v>
      </c>
      <c r="AM2037" s="121">
        <v>3800</v>
      </c>
      <c r="AN2037" s="121">
        <v>3800</v>
      </c>
      <c r="AO2037" s="121">
        <v>3800</v>
      </c>
      <c r="AP2037" s="121">
        <v>3800</v>
      </c>
      <c r="AQ2037" s="121">
        <v>3800</v>
      </c>
      <c r="AR2037" s="121">
        <v>3800</v>
      </c>
      <c r="AS2037" s="121">
        <v>3800</v>
      </c>
      <c r="AT2037" s="121">
        <v>3800</v>
      </c>
      <c r="AU2037" s="121">
        <v>3800</v>
      </c>
      <c r="AV2037" s="121">
        <v>3800</v>
      </c>
      <c r="AW2037" s="121">
        <v>3800</v>
      </c>
      <c r="AX2037" s="122">
        <v>3800</v>
      </c>
    </row>
    <row r="2038" spans="1:50">
      <c r="A2038" s="213"/>
      <c r="B2038" s="218"/>
      <c r="C2038" s="210"/>
      <c r="D2038" s="93" t="s">
        <v>25</v>
      </c>
      <c r="E2038" s="73" t="str">
        <f>A2007&amp;"/"&amp;B2027&amp;"/"&amp;C2037&amp;"/"&amp;D2038</f>
        <v>Biomass and waste fired power plants/Steam turbine/CHP with CCS/M</v>
      </c>
      <c r="F2038" s="91" t="str">
        <f>A2007</f>
        <v>Biomass and waste fired power plants</v>
      </c>
      <c r="G2038" s="91" t="str">
        <f>B2027</f>
        <v>Steam turbine</v>
      </c>
      <c r="H2038" s="91" t="str">
        <f>C2037</f>
        <v>CHP with CCS</v>
      </c>
      <c r="I2038" s="70" t="str">
        <f t="shared" si="95"/>
        <v>M</v>
      </c>
      <c r="J2038" s="123" t="s">
        <v>99</v>
      </c>
      <c r="K2038" s="123" t="s">
        <v>99</v>
      </c>
      <c r="L2038" s="123" t="s">
        <v>99</v>
      </c>
      <c r="M2038" s="123" t="s">
        <v>99</v>
      </c>
      <c r="N2038" s="123" t="s">
        <v>99</v>
      </c>
      <c r="O2038" s="123" t="s">
        <v>99</v>
      </c>
      <c r="P2038" s="123" t="s">
        <v>99</v>
      </c>
      <c r="Q2038" s="123" t="s">
        <v>99</v>
      </c>
      <c r="R2038" s="123" t="s">
        <v>99</v>
      </c>
      <c r="S2038" s="123" t="s">
        <v>99</v>
      </c>
      <c r="T2038" s="123" t="s">
        <v>99</v>
      </c>
      <c r="U2038" s="123" t="s">
        <v>99</v>
      </c>
      <c r="V2038" s="123" t="s">
        <v>99</v>
      </c>
      <c r="W2038" s="123" t="s">
        <v>99</v>
      </c>
      <c r="X2038" s="123" t="s">
        <v>99</v>
      </c>
      <c r="Y2038" s="123" t="s">
        <v>99</v>
      </c>
      <c r="Z2038" s="123" t="s">
        <v>99</v>
      </c>
      <c r="AA2038" s="123" t="s">
        <v>99</v>
      </c>
      <c r="AB2038" s="123" t="s">
        <v>99</v>
      </c>
      <c r="AC2038" s="123" t="s">
        <v>99</v>
      </c>
      <c r="AD2038" s="123" t="s">
        <v>99</v>
      </c>
      <c r="AE2038" s="123">
        <v>3040</v>
      </c>
      <c r="AF2038" s="123">
        <v>3040</v>
      </c>
      <c r="AG2038" s="123">
        <v>3040</v>
      </c>
      <c r="AH2038" s="123">
        <v>3040</v>
      </c>
      <c r="AI2038" s="123">
        <v>3040</v>
      </c>
      <c r="AJ2038" s="123">
        <v>3040</v>
      </c>
      <c r="AK2038" s="123">
        <v>3040</v>
      </c>
      <c r="AL2038" s="123">
        <v>3040</v>
      </c>
      <c r="AM2038" s="123">
        <v>3040</v>
      </c>
      <c r="AN2038" s="123">
        <v>3040</v>
      </c>
      <c r="AO2038" s="123">
        <v>3040</v>
      </c>
      <c r="AP2038" s="123">
        <v>3040</v>
      </c>
      <c r="AQ2038" s="123">
        <v>3040</v>
      </c>
      <c r="AR2038" s="123">
        <v>3040</v>
      </c>
      <c r="AS2038" s="123">
        <v>3040</v>
      </c>
      <c r="AT2038" s="123">
        <v>3040</v>
      </c>
      <c r="AU2038" s="123">
        <v>3040</v>
      </c>
      <c r="AV2038" s="123">
        <v>3040</v>
      </c>
      <c r="AW2038" s="123">
        <v>3040</v>
      </c>
      <c r="AX2038" s="124">
        <v>3040</v>
      </c>
    </row>
    <row r="2039" spans="1:50">
      <c r="A2039" s="211" t="s">
        <v>58</v>
      </c>
      <c r="B2039" s="214" t="s">
        <v>59</v>
      </c>
      <c r="C2039" s="209" t="s">
        <v>36</v>
      </c>
      <c r="D2039" s="67" t="s">
        <v>25</v>
      </c>
      <c r="E2039" s="87" t="str">
        <f>A2039&amp;"/"&amp;B2039&amp;"/"&amp;C2039&amp;"/"&amp;D2039</f>
        <v>Fuel cells/Natural gas fuel cell power plant/Electricity only/M</v>
      </c>
      <c r="F2039" s="55" t="str">
        <f>A2039</f>
        <v>Fuel cells</v>
      </c>
      <c r="G2039" s="55" t="str">
        <f>B2039</f>
        <v>Natural gas fuel cell power plant</v>
      </c>
      <c r="H2039" s="55" t="str">
        <f>C2039</f>
        <v>Electricity only</v>
      </c>
      <c r="I2039" s="85" t="str">
        <f t="shared" si="95"/>
        <v>M</v>
      </c>
      <c r="J2039" s="125" t="s">
        <v>99</v>
      </c>
      <c r="K2039" s="125" t="s">
        <v>99</v>
      </c>
      <c r="L2039" s="125" t="s">
        <v>99</v>
      </c>
      <c r="M2039" s="125" t="s">
        <v>99</v>
      </c>
      <c r="N2039" s="125" t="s">
        <v>99</v>
      </c>
      <c r="O2039" s="125" t="s">
        <v>99</v>
      </c>
      <c r="P2039" s="125" t="s">
        <v>99</v>
      </c>
      <c r="Q2039" s="125" t="s">
        <v>99</v>
      </c>
      <c r="R2039" s="125" t="s">
        <v>99</v>
      </c>
      <c r="S2039" s="125" t="s">
        <v>99</v>
      </c>
      <c r="T2039" s="125" t="s">
        <v>99</v>
      </c>
      <c r="U2039" s="125" t="s">
        <v>99</v>
      </c>
      <c r="V2039" s="125" t="s">
        <v>99</v>
      </c>
      <c r="W2039" s="125" t="s">
        <v>99</v>
      </c>
      <c r="X2039" s="125" t="s">
        <v>99</v>
      </c>
      <c r="Y2039" s="125" t="s">
        <v>99</v>
      </c>
      <c r="Z2039" s="125" t="s">
        <v>99</v>
      </c>
      <c r="AA2039" s="125" t="s">
        <v>99</v>
      </c>
      <c r="AB2039" s="125" t="s">
        <v>99</v>
      </c>
      <c r="AC2039" s="125" t="s">
        <v>99</v>
      </c>
      <c r="AD2039" s="125" t="s">
        <v>99</v>
      </c>
      <c r="AE2039" s="125">
        <v>3000</v>
      </c>
      <c r="AF2039" s="125">
        <v>3000</v>
      </c>
      <c r="AG2039" s="125">
        <v>3000</v>
      </c>
      <c r="AH2039" s="125">
        <v>3000</v>
      </c>
      <c r="AI2039" s="125">
        <v>3000</v>
      </c>
      <c r="AJ2039" s="125">
        <v>3000</v>
      </c>
      <c r="AK2039" s="125">
        <v>3000</v>
      </c>
      <c r="AL2039" s="125">
        <v>3000</v>
      </c>
      <c r="AM2039" s="125">
        <v>3000</v>
      </c>
      <c r="AN2039" s="125">
        <v>3000</v>
      </c>
      <c r="AO2039" s="125">
        <v>3000</v>
      </c>
      <c r="AP2039" s="125">
        <v>3000</v>
      </c>
      <c r="AQ2039" s="125">
        <v>3000</v>
      </c>
      <c r="AR2039" s="125">
        <v>3000</v>
      </c>
      <c r="AS2039" s="125">
        <v>3000</v>
      </c>
      <c r="AT2039" s="125">
        <v>3000</v>
      </c>
      <c r="AU2039" s="125">
        <v>3000</v>
      </c>
      <c r="AV2039" s="125">
        <v>3000</v>
      </c>
      <c r="AW2039" s="125">
        <v>3000</v>
      </c>
      <c r="AX2039" s="126">
        <v>3000</v>
      </c>
    </row>
    <row r="2040" spans="1:50">
      <c r="A2040" s="212"/>
      <c r="B2040" s="215"/>
      <c r="C2040" s="206"/>
      <c r="D2040" s="52" t="s">
        <v>38</v>
      </c>
      <c r="E2040" s="86" t="str">
        <f>A2039&amp;"/"&amp;B2039&amp;"/"&amp;C2039&amp;"/"&amp;D2040</f>
        <v>Fuel cells/Natural gas fuel cell power plant/Electricity only/S</v>
      </c>
      <c r="F2040" s="61" t="str">
        <f>A2039</f>
        <v>Fuel cells</v>
      </c>
      <c r="G2040" s="61" t="str">
        <f>B2039</f>
        <v>Natural gas fuel cell power plant</v>
      </c>
      <c r="H2040" s="61" t="str">
        <f>C2039</f>
        <v>Electricity only</v>
      </c>
      <c r="I2040" s="84" t="str">
        <f t="shared" si="95"/>
        <v>S</v>
      </c>
      <c r="J2040" s="121" t="s">
        <v>99</v>
      </c>
      <c r="K2040" s="121" t="s">
        <v>99</v>
      </c>
      <c r="L2040" s="121" t="s">
        <v>99</v>
      </c>
      <c r="M2040" s="121" t="s">
        <v>99</v>
      </c>
      <c r="N2040" s="121" t="s">
        <v>99</v>
      </c>
      <c r="O2040" s="121" t="s">
        <v>99</v>
      </c>
      <c r="P2040" s="121" t="s">
        <v>99</v>
      </c>
      <c r="Q2040" s="121" t="s">
        <v>99</v>
      </c>
      <c r="R2040" s="121" t="s">
        <v>99</v>
      </c>
      <c r="S2040" s="121" t="s">
        <v>99</v>
      </c>
      <c r="T2040" s="121" t="s">
        <v>99</v>
      </c>
      <c r="U2040" s="121" t="s">
        <v>99</v>
      </c>
      <c r="V2040" s="121" t="s">
        <v>99</v>
      </c>
      <c r="W2040" s="121" t="s">
        <v>99</v>
      </c>
      <c r="X2040" s="121" t="s">
        <v>99</v>
      </c>
      <c r="Y2040" s="121" t="s">
        <v>99</v>
      </c>
      <c r="Z2040" s="121" t="s">
        <v>99</v>
      </c>
      <c r="AA2040" s="121" t="s">
        <v>99</v>
      </c>
      <c r="AB2040" s="121" t="s">
        <v>99</v>
      </c>
      <c r="AC2040" s="121">
        <v>2250</v>
      </c>
      <c r="AD2040" s="121">
        <v>2250</v>
      </c>
      <c r="AE2040" s="121">
        <v>2250</v>
      </c>
      <c r="AF2040" s="121">
        <v>2250</v>
      </c>
      <c r="AG2040" s="121">
        <v>2250</v>
      </c>
      <c r="AH2040" s="121">
        <v>2250</v>
      </c>
      <c r="AI2040" s="121">
        <v>2250</v>
      </c>
      <c r="AJ2040" s="121">
        <v>2250</v>
      </c>
      <c r="AK2040" s="121">
        <v>2250</v>
      </c>
      <c r="AL2040" s="121">
        <v>2250</v>
      </c>
      <c r="AM2040" s="121">
        <v>2250</v>
      </c>
      <c r="AN2040" s="121">
        <v>2250</v>
      </c>
      <c r="AO2040" s="121">
        <v>2250</v>
      </c>
      <c r="AP2040" s="121">
        <v>2250</v>
      </c>
      <c r="AQ2040" s="121">
        <v>2250</v>
      </c>
      <c r="AR2040" s="121">
        <v>2250</v>
      </c>
      <c r="AS2040" s="121">
        <v>2250</v>
      </c>
      <c r="AT2040" s="121">
        <v>2250</v>
      </c>
      <c r="AU2040" s="121">
        <v>2250</v>
      </c>
      <c r="AV2040" s="121">
        <v>2250</v>
      </c>
      <c r="AW2040" s="121">
        <v>2250</v>
      </c>
      <c r="AX2040" s="122">
        <v>2250</v>
      </c>
    </row>
    <row r="2041" spans="1:50">
      <c r="A2041" s="212"/>
      <c r="B2041" s="224"/>
      <c r="C2041" s="216"/>
      <c r="D2041" s="106" t="s">
        <v>47</v>
      </c>
      <c r="E2041" s="107" t="str">
        <f>A2039&amp;"/"&amp;B2039&amp;"/"&amp;C2039&amp;"/"&amp;D2041</f>
        <v>Fuel cells/Natural gas fuel cell power plant/Electricity only/XS</v>
      </c>
      <c r="F2041" s="108" t="str">
        <f>A2039</f>
        <v>Fuel cells</v>
      </c>
      <c r="G2041" s="108" t="str">
        <f>B2039</f>
        <v>Natural gas fuel cell power plant</v>
      </c>
      <c r="H2041" s="108" t="str">
        <f>C2039</f>
        <v>Electricity only</v>
      </c>
      <c r="I2041" s="109" t="str">
        <f t="shared" si="95"/>
        <v>XS</v>
      </c>
      <c r="J2041" s="129" t="s">
        <v>99</v>
      </c>
      <c r="K2041" s="129" t="s">
        <v>99</v>
      </c>
      <c r="L2041" s="129" t="s">
        <v>99</v>
      </c>
      <c r="M2041" s="129" t="s">
        <v>99</v>
      </c>
      <c r="N2041" s="129" t="s">
        <v>99</v>
      </c>
      <c r="O2041" s="129" t="s">
        <v>99</v>
      </c>
      <c r="P2041" s="129" t="s">
        <v>99</v>
      </c>
      <c r="Q2041" s="129" t="s">
        <v>99</v>
      </c>
      <c r="R2041" s="129" t="s">
        <v>99</v>
      </c>
      <c r="S2041" s="129" t="s">
        <v>99</v>
      </c>
      <c r="T2041" s="129" t="s">
        <v>99</v>
      </c>
      <c r="U2041" s="129" t="s">
        <v>99</v>
      </c>
      <c r="V2041" s="129" t="s">
        <v>99</v>
      </c>
      <c r="W2041" s="129" t="s">
        <v>99</v>
      </c>
      <c r="X2041" s="129" t="s">
        <v>99</v>
      </c>
      <c r="Y2041" s="129" t="s">
        <v>99</v>
      </c>
      <c r="Z2041" s="129">
        <v>1687.5</v>
      </c>
      <c r="AA2041" s="129">
        <v>1687.5</v>
      </c>
      <c r="AB2041" s="129">
        <v>1687.5</v>
      </c>
      <c r="AC2041" s="129">
        <v>1687.5</v>
      </c>
      <c r="AD2041" s="129">
        <v>1687.5</v>
      </c>
      <c r="AE2041" s="129">
        <v>1687.5</v>
      </c>
      <c r="AF2041" s="129">
        <v>1687.5</v>
      </c>
      <c r="AG2041" s="129">
        <v>1687.5</v>
      </c>
      <c r="AH2041" s="129">
        <v>1687.5</v>
      </c>
      <c r="AI2041" s="129">
        <v>1687.5</v>
      </c>
      <c r="AJ2041" s="129">
        <v>1687.5</v>
      </c>
      <c r="AK2041" s="129">
        <v>1687.5</v>
      </c>
      <c r="AL2041" s="129">
        <v>1687.5</v>
      </c>
      <c r="AM2041" s="129">
        <v>1687.5</v>
      </c>
      <c r="AN2041" s="129">
        <v>1687.5</v>
      </c>
      <c r="AO2041" s="129">
        <v>1687.5</v>
      </c>
      <c r="AP2041" s="129">
        <v>1687.5</v>
      </c>
      <c r="AQ2041" s="129">
        <v>1687.5</v>
      </c>
      <c r="AR2041" s="129">
        <v>1687.5</v>
      </c>
      <c r="AS2041" s="129">
        <v>1687.5</v>
      </c>
      <c r="AT2041" s="129">
        <v>1687.5</v>
      </c>
      <c r="AU2041" s="129">
        <v>1687.5</v>
      </c>
      <c r="AV2041" s="129">
        <v>1687.5</v>
      </c>
      <c r="AW2041" s="129">
        <v>1687.5</v>
      </c>
      <c r="AX2041" s="130">
        <v>1687.5</v>
      </c>
    </row>
    <row r="2042" spans="1:50">
      <c r="A2042" s="212"/>
      <c r="B2042" s="215" t="s">
        <v>60</v>
      </c>
      <c r="C2042" s="206" t="s">
        <v>36</v>
      </c>
      <c r="D2042" s="52" t="s">
        <v>25</v>
      </c>
      <c r="E2042" s="86" t="str">
        <f>A2039&amp;"/"&amp;B2042&amp;"/"&amp;C2042&amp;"/"&amp;D2042</f>
        <v>Fuel cells/Hydrogen fuel cell power plant/Electricity only/M</v>
      </c>
      <c r="F2042" s="61" t="str">
        <f>A2039</f>
        <v>Fuel cells</v>
      </c>
      <c r="G2042" s="61" t="str">
        <f>B2042</f>
        <v>Hydrogen fuel cell power plant</v>
      </c>
      <c r="H2042" s="61" t="str">
        <f>C2042</f>
        <v>Electricity only</v>
      </c>
      <c r="I2042" s="84" t="str">
        <f t="shared" si="95"/>
        <v>M</v>
      </c>
      <c r="J2042" s="121" t="s">
        <v>99</v>
      </c>
      <c r="K2042" s="121" t="s">
        <v>99</v>
      </c>
      <c r="L2042" s="121" t="s">
        <v>99</v>
      </c>
      <c r="M2042" s="121" t="s">
        <v>99</v>
      </c>
      <c r="N2042" s="121" t="s">
        <v>99</v>
      </c>
      <c r="O2042" s="121" t="s">
        <v>99</v>
      </c>
      <c r="P2042" s="121" t="s">
        <v>99</v>
      </c>
      <c r="Q2042" s="121" t="s">
        <v>99</v>
      </c>
      <c r="R2042" s="121" t="s">
        <v>99</v>
      </c>
      <c r="S2042" s="121" t="s">
        <v>99</v>
      </c>
      <c r="T2042" s="121" t="s">
        <v>99</v>
      </c>
      <c r="U2042" s="121" t="s">
        <v>99</v>
      </c>
      <c r="V2042" s="121" t="s">
        <v>99</v>
      </c>
      <c r="W2042" s="121" t="s">
        <v>99</v>
      </c>
      <c r="X2042" s="121" t="s">
        <v>99</v>
      </c>
      <c r="Y2042" s="121" t="s">
        <v>99</v>
      </c>
      <c r="Z2042" s="121" t="s">
        <v>99</v>
      </c>
      <c r="AA2042" s="121" t="s">
        <v>99</v>
      </c>
      <c r="AB2042" s="121" t="s">
        <v>99</v>
      </c>
      <c r="AC2042" s="121" t="s">
        <v>99</v>
      </c>
      <c r="AD2042" s="121" t="s">
        <v>99</v>
      </c>
      <c r="AE2042" s="121" t="s">
        <v>99</v>
      </c>
      <c r="AF2042" s="121" t="s">
        <v>99</v>
      </c>
      <c r="AG2042" s="121">
        <v>2900</v>
      </c>
      <c r="AH2042" s="121">
        <v>2900</v>
      </c>
      <c r="AI2042" s="121">
        <v>2900</v>
      </c>
      <c r="AJ2042" s="121">
        <v>2900</v>
      </c>
      <c r="AK2042" s="121">
        <v>2900</v>
      </c>
      <c r="AL2042" s="121">
        <v>2900</v>
      </c>
      <c r="AM2042" s="121">
        <v>2900</v>
      </c>
      <c r="AN2042" s="121">
        <v>2900</v>
      </c>
      <c r="AO2042" s="121">
        <v>2900</v>
      </c>
      <c r="AP2042" s="121">
        <v>2900</v>
      </c>
      <c r="AQ2042" s="121">
        <v>2900</v>
      </c>
      <c r="AR2042" s="121">
        <v>2900</v>
      </c>
      <c r="AS2042" s="121">
        <v>2900</v>
      </c>
      <c r="AT2042" s="121">
        <v>2900</v>
      </c>
      <c r="AU2042" s="121">
        <v>2900</v>
      </c>
      <c r="AV2042" s="121">
        <v>2900</v>
      </c>
      <c r="AW2042" s="121">
        <v>2900</v>
      </c>
      <c r="AX2042" s="122">
        <v>2900</v>
      </c>
    </row>
    <row r="2043" spans="1:50">
      <c r="A2043" s="212"/>
      <c r="B2043" s="215"/>
      <c r="C2043" s="206"/>
      <c r="D2043" s="52" t="s">
        <v>38</v>
      </c>
      <c r="E2043" s="86" t="str">
        <f>A2039&amp;"/"&amp;B2042&amp;"/"&amp;C2042&amp;"/"&amp;D2043</f>
        <v>Fuel cells/Hydrogen fuel cell power plant/Electricity only/S</v>
      </c>
      <c r="F2043" s="61" t="str">
        <f>A2039</f>
        <v>Fuel cells</v>
      </c>
      <c r="G2043" s="61" t="str">
        <f>B2042</f>
        <v>Hydrogen fuel cell power plant</v>
      </c>
      <c r="H2043" s="61" t="str">
        <f>C2042</f>
        <v>Electricity only</v>
      </c>
      <c r="I2043" s="84" t="str">
        <f t="shared" si="95"/>
        <v>S</v>
      </c>
      <c r="J2043" s="121" t="s">
        <v>99</v>
      </c>
      <c r="K2043" s="121" t="s">
        <v>99</v>
      </c>
      <c r="L2043" s="121" t="s">
        <v>99</v>
      </c>
      <c r="M2043" s="121" t="s">
        <v>99</v>
      </c>
      <c r="N2043" s="121" t="s">
        <v>99</v>
      </c>
      <c r="O2043" s="121" t="s">
        <v>99</v>
      </c>
      <c r="P2043" s="121" t="s">
        <v>99</v>
      </c>
      <c r="Q2043" s="121" t="s">
        <v>99</v>
      </c>
      <c r="R2043" s="121" t="s">
        <v>99</v>
      </c>
      <c r="S2043" s="121" t="s">
        <v>99</v>
      </c>
      <c r="T2043" s="121" t="s">
        <v>99</v>
      </c>
      <c r="U2043" s="121" t="s">
        <v>99</v>
      </c>
      <c r="V2043" s="121" t="s">
        <v>99</v>
      </c>
      <c r="W2043" s="121" t="s">
        <v>99</v>
      </c>
      <c r="X2043" s="121" t="s">
        <v>99</v>
      </c>
      <c r="Y2043" s="121" t="s">
        <v>99</v>
      </c>
      <c r="Z2043" s="121" t="s">
        <v>99</v>
      </c>
      <c r="AA2043" s="121" t="s">
        <v>99</v>
      </c>
      <c r="AB2043" s="121" t="s">
        <v>99</v>
      </c>
      <c r="AC2043" s="121" t="s">
        <v>99</v>
      </c>
      <c r="AD2043" s="121" t="s">
        <v>99</v>
      </c>
      <c r="AE2043" s="121">
        <v>2175</v>
      </c>
      <c r="AF2043" s="121">
        <v>2175</v>
      </c>
      <c r="AG2043" s="121">
        <v>2175</v>
      </c>
      <c r="AH2043" s="121">
        <v>2175</v>
      </c>
      <c r="AI2043" s="121">
        <v>2175</v>
      </c>
      <c r="AJ2043" s="121">
        <v>2175</v>
      </c>
      <c r="AK2043" s="121">
        <v>2175</v>
      </c>
      <c r="AL2043" s="121">
        <v>2175</v>
      </c>
      <c r="AM2043" s="121">
        <v>2175</v>
      </c>
      <c r="AN2043" s="121">
        <v>2175</v>
      </c>
      <c r="AO2043" s="121">
        <v>2175</v>
      </c>
      <c r="AP2043" s="121">
        <v>2175</v>
      </c>
      <c r="AQ2043" s="121">
        <v>2175</v>
      </c>
      <c r="AR2043" s="121">
        <v>2175</v>
      </c>
      <c r="AS2043" s="121">
        <v>2175</v>
      </c>
      <c r="AT2043" s="121">
        <v>2175</v>
      </c>
      <c r="AU2043" s="121">
        <v>2175</v>
      </c>
      <c r="AV2043" s="121">
        <v>2175</v>
      </c>
      <c r="AW2043" s="121">
        <v>2175</v>
      </c>
      <c r="AX2043" s="122">
        <v>2175</v>
      </c>
    </row>
    <row r="2044" spans="1:50">
      <c r="A2044" s="213"/>
      <c r="B2044" s="218"/>
      <c r="C2044" s="210"/>
      <c r="D2044" s="93" t="s">
        <v>47</v>
      </c>
      <c r="E2044" s="86" t="str">
        <f>A2039&amp;"/"&amp;B2042&amp;"/"&amp;C2042&amp;"/"&amp;D2044</f>
        <v>Fuel cells/Hydrogen fuel cell power plant/Electricity only/XS</v>
      </c>
      <c r="F2044" s="61" t="str">
        <f>A2039</f>
        <v>Fuel cells</v>
      </c>
      <c r="G2044" s="61" t="str">
        <f>B2042</f>
        <v>Hydrogen fuel cell power plant</v>
      </c>
      <c r="H2044" s="61" t="str">
        <f>C2042</f>
        <v>Electricity only</v>
      </c>
      <c r="I2044" s="84" t="str">
        <f t="shared" si="95"/>
        <v>XS</v>
      </c>
      <c r="J2044" s="121" t="s">
        <v>99</v>
      </c>
      <c r="K2044" s="121" t="s">
        <v>99</v>
      </c>
      <c r="L2044" s="121" t="s">
        <v>99</v>
      </c>
      <c r="M2044" s="121" t="s">
        <v>99</v>
      </c>
      <c r="N2044" s="121" t="s">
        <v>99</v>
      </c>
      <c r="O2044" s="121" t="s">
        <v>99</v>
      </c>
      <c r="P2044" s="121" t="s">
        <v>99</v>
      </c>
      <c r="Q2044" s="121" t="s">
        <v>99</v>
      </c>
      <c r="R2044" s="121" t="s">
        <v>99</v>
      </c>
      <c r="S2044" s="121" t="s">
        <v>99</v>
      </c>
      <c r="T2044" s="121" t="s">
        <v>99</v>
      </c>
      <c r="U2044" s="121" t="s">
        <v>99</v>
      </c>
      <c r="V2044" s="121" t="s">
        <v>99</v>
      </c>
      <c r="W2044" s="121" t="s">
        <v>99</v>
      </c>
      <c r="X2044" s="121" t="s">
        <v>99</v>
      </c>
      <c r="Y2044" s="121" t="s">
        <v>99</v>
      </c>
      <c r="Z2044" s="121" t="s">
        <v>99</v>
      </c>
      <c r="AA2044" s="121" t="s">
        <v>99</v>
      </c>
      <c r="AB2044" s="121">
        <v>1631.25</v>
      </c>
      <c r="AC2044" s="121">
        <v>1631.25</v>
      </c>
      <c r="AD2044" s="121">
        <v>1631.25</v>
      </c>
      <c r="AE2044" s="121">
        <v>1631.25</v>
      </c>
      <c r="AF2044" s="121">
        <v>1631.25</v>
      </c>
      <c r="AG2044" s="121">
        <v>1631.25</v>
      </c>
      <c r="AH2044" s="121">
        <v>1631.25</v>
      </c>
      <c r="AI2044" s="121">
        <v>1631.25</v>
      </c>
      <c r="AJ2044" s="121">
        <v>1631.25</v>
      </c>
      <c r="AK2044" s="121">
        <v>1631.25</v>
      </c>
      <c r="AL2044" s="121">
        <v>1631.25</v>
      </c>
      <c r="AM2044" s="121">
        <v>1631.25</v>
      </c>
      <c r="AN2044" s="121">
        <v>1631.25</v>
      </c>
      <c r="AO2044" s="121">
        <v>1631.25</v>
      </c>
      <c r="AP2044" s="121">
        <v>1631.25</v>
      </c>
      <c r="AQ2044" s="121">
        <v>1631.25</v>
      </c>
      <c r="AR2044" s="121">
        <v>1631.25</v>
      </c>
      <c r="AS2044" s="121">
        <v>1631.25</v>
      </c>
      <c r="AT2044" s="121">
        <v>1631.25</v>
      </c>
      <c r="AU2044" s="121">
        <v>1631.25</v>
      </c>
      <c r="AV2044" s="121">
        <v>1631.25</v>
      </c>
      <c r="AW2044" s="121">
        <v>1631.25</v>
      </c>
      <c r="AX2044" s="122">
        <v>1631.25</v>
      </c>
    </row>
    <row r="2045" spans="1:50">
      <c r="A2045" s="211" t="s">
        <v>61</v>
      </c>
      <c r="B2045" s="214" t="s">
        <v>62</v>
      </c>
      <c r="C2045" s="209" t="s">
        <v>36</v>
      </c>
      <c r="D2045" s="67" t="s">
        <v>24</v>
      </c>
      <c r="E2045" s="87" t="str">
        <f>A2045&amp;"/"&amp;B2045&amp;"/"&amp;C2045&amp;"/"&amp;D2045</f>
        <v>Wind power plants/Onshore/Electricity only/L</v>
      </c>
      <c r="F2045" s="55" t="str">
        <f>A2045</f>
        <v>Wind power plants</v>
      </c>
      <c r="G2045" s="55" t="str">
        <f>B2045</f>
        <v>Onshore</v>
      </c>
      <c r="H2045" s="55" t="str">
        <f>C2045</f>
        <v>Electricity only</v>
      </c>
      <c r="I2045" s="85" t="str">
        <f t="shared" si="95"/>
        <v>L</v>
      </c>
      <c r="J2045" s="125">
        <v>1400</v>
      </c>
      <c r="K2045" s="125">
        <v>1400</v>
      </c>
      <c r="L2045" s="125">
        <v>1400</v>
      </c>
      <c r="M2045" s="125">
        <v>1400</v>
      </c>
      <c r="N2045" s="125">
        <v>1400</v>
      </c>
      <c r="O2045" s="125">
        <v>1400</v>
      </c>
      <c r="P2045" s="125">
        <v>1400</v>
      </c>
      <c r="Q2045" s="125">
        <v>1400</v>
      </c>
      <c r="R2045" s="125">
        <v>1400</v>
      </c>
      <c r="S2045" s="125">
        <v>1400</v>
      </c>
      <c r="T2045" s="125">
        <v>1400</v>
      </c>
      <c r="U2045" s="125">
        <v>1400</v>
      </c>
      <c r="V2045" s="125">
        <v>1400</v>
      </c>
      <c r="W2045" s="125">
        <v>1400</v>
      </c>
      <c r="X2045" s="125">
        <v>1400</v>
      </c>
      <c r="Y2045" s="125">
        <v>1400</v>
      </c>
      <c r="Z2045" s="125">
        <v>1400</v>
      </c>
      <c r="AA2045" s="125">
        <v>1400</v>
      </c>
      <c r="AB2045" s="125">
        <v>1400</v>
      </c>
      <c r="AC2045" s="125">
        <v>1400</v>
      </c>
      <c r="AD2045" s="125">
        <v>1400</v>
      </c>
      <c r="AE2045" s="125">
        <v>1400</v>
      </c>
      <c r="AF2045" s="125">
        <v>1400</v>
      </c>
      <c r="AG2045" s="125">
        <v>1400</v>
      </c>
      <c r="AH2045" s="125">
        <v>1400</v>
      </c>
      <c r="AI2045" s="125">
        <v>1400</v>
      </c>
      <c r="AJ2045" s="125">
        <v>1400</v>
      </c>
      <c r="AK2045" s="125">
        <v>1400</v>
      </c>
      <c r="AL2045" s="125">
        <v>1400</v>
      </c>
      <c r="AM2045" s="125">
        <v>1400</v>
      </c>
      <c r="AN2045" s="125">
        <v>1400</v>
      </c>
      <c r="AO2045" s="125">
        <v>1400</v>
      </c>
      <c r="AP2045" s="125">
        <v>1400</v>
      </c>
      <c r="AQ2045" s="125">
        <v>1400</v>
      </c>
      <c r="AR2045" s="125">
        <v>1400</v>
      </c>
      <c r="AS2045" s="125">
        <v>1400</v>
      </c>
      <c r="AT2045" s="125">
        <v>1400</v>
      </c>
      <c r="AU2045" s="125">
        <v>1400</v>
      </c>
      <c r="AV2045" s="125">
        <v>1400</v>
      </c>
      <c r="AW2045" s="125">
        <v>1400</v>
      </c>
      <c r="AX2045" s="126">
        <v>1400</v>
      </c>
    </row>
    <row r="2046" spans="1:50">
      <c r="A2046" s="212"/>
      <c r="B2046" s="215"/>
      <c r="C2046" s="206"/>
      <c r="D2046" s="52" t="s">
        <v>25</v>
      </c>
      <c r="E2046" s="86" t="str">
        <f>A2045&amp;"/"&amp;B2045&amp;"/"&amp;C2045&amp;"/"&amp;D2046</f>
        <v>Wind power plants/Onshore/Electricity only/M</v>
      </c>
      <c r="F2046" s="61" t="str">
        <f>A2045</f>
        <v>Wind power plants</v>
      </c>
      <c r="G2046" s="61" t="str">
        <f>B2045</f>
        <v>Onshore</v>
      </c>
      <c r="H2046" s="61" t="str">
        <f>C2045</f>
        <v>Electricity only</v>
      </c>
      <c r="I2046" s="84" t="str">
        <f t="shared" si="95"/>
        <v>M</v>
      </c>
      <c r="J2046" s="121">
        <v>1400</v>
      </c>
      <c r="K2046" s="121">
        <v>1400</v>
      </c>
      <c r="L2046" s="121">
        <v>1400</v>
      </c>
      <c r="M2046" s="121">
        <v>1400</v>
      </c>
      <c r="N2046" s="121">
        <v>1400</v>
      </c>
      <c r="O2046" s="121">
        <v>1400</v>
      </c>
      <c r="P2046" s="121">
        <v>1400</v>
      </c>
      <c r="Q2046" s="121">
        <v>1400</v>
      </c>
      <c r="R2046" s="121">
        <v>1400</v>
      </c>
      <c r="S2046" s="121">
        <v>1400</v>
      </c>
      <c r="T2046" s="121">
        <v>1400</v>
      </c>
      <c r="U2046" s="121">
        <v>1400</v>
      </c>
      <c r="V2046" s="121">
        <v>1400</v>
      </c>
      <c r="W2046" s="121">
        <v>1400</v>
      </c>
      <c r="X2046" s="121">
        <v>1400</v>
      </c>
      <c r="Y2046" s="121">
        <v>1400</v>
      </c>
      <c r="Z2046" s="121">
        <v>1400</v>
      </c>
      <c r="AA2046" s="121">
        <v>1400</v>
      </c>
      <c r="AB2046" s="121">
        <v>1400</v>
      </c>
      <c r="AC2046" s="121">
        <v>1400</v>
      </c>
      <c r="AD2046" s="121">
        <v>1400</v>
      </c>
      <c r="AE2046" s="121">
        <v>1400</v>
      </c>
      <c r="AF2046" s="121">
        <v>1400</v>
      </c>
      <c r="AG2046" s="121">
        <v>1400</v>
      </c>
      <c r="AH2046" s="121">
        <v>1400</v>
      </c>
      <c r="AI2046" s="121">
        <v>1400</v>
      </c>
      <c r="AJ2046" s="121">
        <v>1400</v>
      </c>
      <c r="AK2046" s="121">
        <v>1400</v>
      </c>
      <c r="AL2046" s="121">
        <v>1400</v>
      </c>
      <c r="AM2046" s="121">
        <v>1400</v>
      </c>
      <c r="AN2046" s="121">
        <v>1400</v>
      </c>
      <c r="AO2046" s="121">
        <v>1400</v>
      </c>
      <c r="AP2046" s="121">
        <v>1400</v>
      </c>
      <c r="AQ2046" s="121">
        <v>1400</v>
      </c>
      <c r="AR2046" s="121">
        <v>1400</v>
      </c>
      <c r="AS2046" s="121">
        <v>1400</v>
      </c>
      <c r="AT2046" s="121">
        <v>1400</v>
      </c>
      <c r="AU2046" s="121">
        <v>1400</v>
      </c>
      <c r="AV2046" s="121">
        <v>1400</v>
      </c>
      <c r="AW2046" s="121">
        <v>1400</v>
      </c>
      <c r="AX2046" s="122">
        <v>1400</v>
      </c>
    </row>
    <row r="2047" spans="1:50">
      <c r="A2047" s="212"/>
      <c r="B2047" s="215"/>
      <c r="C2047" s="206"/>
      <c r="D2047" s="52" t="s">
        <v>38</v>
      </c>
      <c r="E2047" s="86" t="str">
        <f>A2045&amp;"/"&amp;B2045&amp;"/"&amp;C2045&amp;"/"&amp;D2047</f>
        <v>Wind power plants/Onshore/Electricity only/S</v>
      </c>
      <c r="F2047" s="61" t="str">
        <f>A2045</f>
        <v>Wind power plants</v>
      </c>
      <c r="G2047" s="61" t="str">
        <f>B2045</f>
        <v>Onshore</v>
      </c>
      <c r="H2047" s="61" t="str">
        <f>C2045</f>
        <v>Electricity only</v>
      </c>
      <c r="I2047" s="84" t="str">
        <f t="shared" si="95"/>
        <v>S</v>
      </c>
      <c r="J2047" s="121">
        <v>1400</v>
      </c>
      <c r="K2047" s="121">
        <v>1400</v>
      </c>
      <c r="L2047" s="121">
        <v>1400</v>
      </c>
      <c r="M2047" s="121">
        <v>1400</v>
      </c>
      <c r="N2047" s="121">
        <v>1400</v>
      </c>
      <c r="O2047" s="121">
        <v>1400</v>
      </c>
      <c r="P2047" s="121">
        <v>1400</v>
      </c>
      <c r="Q2047" s="121">
        <v>1400</v>
      </c>
      <c r="R2047" s="121">
        <v>1400</v>
      </c>
      <c r="S2047" s="121">
        <v>1400</v>
      </c>
      <c r="T2047" s="121">
        <v>1400</v>
      </c>
      <c r="U2047" s="121">
        <v>1400</v>
      </c>
      <c r="V2047" s="121">
        <v>1400</v>
      </c>
      <c r="W2047" s="121">
        <v>1400</v>
      </c>
      <c r="X2047" s="121">
        <v>1400</v>
      </c>
      <c r="Y2047" s="121">
        <v>1400</v>
      </c>
      <c r="Z2047" s="121">
        <v>1400</v>
      </c>
      <c r="AA2047" s="121">
        <v>1400</v>
      </c>
      <c r="AB2047" s="121">
        <v>1400</v>
      </c>
      <c r="AC2047" s="121">
        <v>1400</v>
      </c>
      <c r="AD2047" s="121">
        <v>1400</v>
      </c>
      <c r="AE2047" s="121">
        <v>1400</v>
      </c>
      <c r="AF2047" s="121">
        <v>1400</v>
      </c>
      <c r="AG2047" s="121">
        <v>1400</v>
      </c>
      <c r="AH2047" s="121">
        <v>1400</v>
      </c>
      <c r="AI2047" s="121">
        <v>1400</v>
      </c>
      <c r="AJ2047" s="121">
        <v>1400</v>
      </c>
      <c r="AK2047" s="121">
        <v>1400</v>
      </c>
      <c r="AL2047" s="121">
        <v>1400</v>
      </c>
      <c r="AM2047" s="121">
        <v>1400</v>
      </c>
      <c r="AN2047" s="121">
        <v>1400</v>
      </c>
      <c r="AO2047" s="121">
        <v>1400</v>
      </c>
      <c r="AP2047" s="121">
        <v>1400</v>
      </c>
      <c r="AQ2047" s="121">
        <v>1400</v>
      </c>
      <c r="AR2047" s="121">
        <v>1400</v>
      </c>
      <c r="AS2047" s="121">
        <v>1400</v>
      </c>
      <c r="AT2047" s="121">
        <v>1400</v>
      </c>
      <c r="AU2047" s="121">
        <v>1400</v>
      </c>
      <c r="AV2047" s="121">
        <v>1400</v>
      </c>
      <c r="AW2047" s="121">
        <v>1400</v>
      </c>
      <c r="AX2047" s="122">
        <v>1400</v>
      </c>
    </row>
    <row r="2048" spans="1:50">
      <c r="A2048" s="212"/>
      <c r="B2048" s="224"/>
      <c r="C2048" s="216"/>
      <c r="D2048" s="106" t="s">
        <v>47</v>
      </c>
      <c r="E2048" s="107" t="str">
        <f>A2045&amp;"/"&amp;B2045&amp;"/"&amp;C2045&amp;"/"&amp;D2048</f>
        <v>Wind power plants/Onshore/Electricity only/XS</v>
      </c>
      <c r="F2048" s="108" t="str">
        <f>A2045</f>
        <v>Wind power plants</v>
      </c>
      <c r="G2048" s="108" t="str">
        <f>B2045</f>
        <v>Onshore</v>
      </c>
      <c r="H2048" s="108" t="str">
        <f>C2045</f>
        <v>Electricity only</v>
      </c>
      <c r="I2048" s="109" t="str">
        <f t="shared" si="95"/>
        <v>XS</v>
      </c>
      <c r="J2048" s="129">
        <v>1400</v>
      </c>
      <c r="K2048" s="129">
        <v>1400</v>
      </c>
      <c r="L2048" s="129">
        <v>1400</v>
      </c>
      <c r="M2048" s="129">
        <v>1400</v>
      </c>
      <c r="N2048" s="129">
        <v>1400</v>
      </c>
      <c r="O2048" s="129">
        <v>1400</v>
      </c>
      <c r="P2048" s="129">
        <v>1400</v>
      </c>
      <c r="Q2048" s="129">
        <v>1400</v>
      </c>
      <c r="R2048" s="129">
        <v>1400</v>
      </c>
      <c r="S2048" s="129">
        <v>1400</v>
      </c>
      <c r="T2048" s="129">
        <v>1400</v>
      </c>
      <c r="U2048" s="129">
        <v>1400</v>
      </c>
      <c r="V2048" s="129">
        <v>1400</v>
      </c>
      <c r="W2048" s="129">
        <v>1400</v>
      </c>
      <c r="X2048" s="129">
        <v>1400</v>
      </c>
      <c r="Y2048" s="129">
        <v>1400</v>
      </c>
      <c r="Z2048" s="129">
        <v>1400</v>
      </c>
      <c r="AA2048" s="129">
        <v>1400</v>
      </c>
      <c r="AB2048" s="129">
        <v>1400</v>
      </c>
      <c r="AC2048" s="129">
        <v>1400</v>
      </c>
      <c r="AD2048" s="129">
        <v>1400</v>
      </c>
      <c r="AE2048" s="129">
        <v>1400</v>
      </c>
      <c r="AF2048" s="129">
        <v>1400</v>
      </c>
      <c r="AG2048" s="129">
        <v>1400</v>
      </c>
      <c r="AH2048" s="129">
        <v>1400</v>
      </c>
      <c r="AI2048" s="129">
        <v>1400</v>
      </c>
      <c r="AJ2048" s="129">
        <v>1400</v>
      </c>
      <c r="AK2048" s="129">
        <v>1400</v>
      </c>
      <c r="AL2048" s="129">
        <v>1400</v>
      </c>
      <c r="AM2048" s="129">
        <v>1400</v>
      </c>
      <c r="AN2048" s="129">
        <v>1400</v>
      </c>
      <c r="AO2048" s="129">
        <v>1400</v>
      </c>
      <c r="AP2048" s="129">
        <v>1400</v>
      </c>
      <c r="AQ2048" s="129">
        <v>1400</v>
      </c>
      <c r="AR2048" s="129">
        <v>1400</v>
      </c>
      <c r="AS2048" s="129">
        <v>1400</v>
      </c>
      <c r="AT2048" s="129">
        <v>1400</v>
      </c>
      <c r="AU2048" s="129">
        <v>1400</v>
      </c>
      <c r="AV2048" s="129">
        <v>1400</v>
      </c>
      <c r="AW2048" s="129">
        <v>1400</v>
      </c>
      <c r="AX2048" s="130">
        <v>1400</v>
      </c>
    </row>
    <row r="2049" spans="1:50">
      <c r="A2049" s="212"/>
      <c r="B2049" s="215" t="s">
        <v>63</v>
      </c>
      <c r="C2049" s="217" t="s">
        <v>36</v>
      </c>
      <c r="D2049" s="52" t="s">
        <v>24</v>
      </c>
      <c r="E2049" s="86" t="str">
        <f>A2045&amp;"/"&amp;B2049&amp;"/"&amp;C2049&amp;"/"&amp;D2049</f>
        <v>Wind power plants/Offshore/Electricity only/L</v>
      </c>
      <c r="F2049" s="61" t="str">
        <f>A2045</f>
        <v>Wind power plants</v>
      </c>
      <c r="G2049" s="61" t="str">
        <f>B2049</f>
        <v>Offshore</v>
      </c>
      <c r="H2049" s="61" t="str">
        <f>C2049</f>
        <v>Electricity only</v>
      </c>
      <c r="I2049" s="84" t="str">
        <f t="shared" si="95"/>
        <v>L</v>
      </c>
      <c r="J2049" s="121">
        <v>2000</v>
      </c>
      <c r="K2049" s="121">
        <v>2000</v>
      </c>
      <c r="L2049" s="121">
        <v>2000</v>
      </c>
      <c r="M2049" s="121">
        <v>2000</v>
      </c>
      <c r="N2049" s="121">
        <v>2000</v>
      </c>
      <c r="O2049" s="121">
        <v>2000</v>
      </c>
      <c r="P2049" s="121">
        <v>2000</v>
      </c>
      <c r="Q2049" s="121">
        <v>2000</v>
      </c>
      <c r="R2049" s="121">
        <v>2000</v>
      </c>
      <c r="S2049" s="121">
        <v>2000</v>
      </c>
      <c r="T2049" s="121">
        <v>2000</v>
      </c>
      <c r="U2049" s="121">
        <v>2000</v>
      </c>
      <c r="V2049" s="121">
        <v>2000</v>
      </c>
      <c r="W2049" s="121">
        <v>2000</v>
      </c>
      <c r="X2049" s="121">
        <v>2000</v>
      </c>
      <c r="Y2049" s="121">
        <v>2000</v>
      </c>
      <c r="Z2049" s="121">
        <v>2000</v>
      </c>
      <c r="AA2049" s="121">
        <v>2000</v>
      </c>
      <c r="AB2049" s="121">
        <v>2000</v>
      </c>
      <c r="AC2049" s="121">
        <v>2000</v>
      </c>
      <c r="AD2049" s="121">
        <v>2000</v>
      </c>
      <c r="AE2049" s="121">
        <v>2000</v>
      </c>
      <c r="AF2049" s="121">
        <v>2000</v>
      </c>
      <c r="AG2049" s="121">
        <v>2000</v>
      </c>
      <c r="AH2049" s="121">
        <v>2000</v>
      </c>
      <c r="AI2049" s="121">
        <v>2000</v>
      </c>
      <c r="AJ2049" s="121">
        <v>2000</v>
      </c>
      <c r="AK2049" s="121">
        <v>2000</v>
      </c>
      <c r="AL2049" s="121">
        <v>2000</v>
      </c>
      <c r="AM2049" s="121">
        <v>2000</v>
      </c>
      <c r="AN2049" s="121">
        <v>2000</v>
      </c>
      <c r="AO2049" s="121">
        <v>2000</v>
      </c>
      <c r="AP2049" s="121">
        <v>2000</v>
      </c>
      <c r="AQ2049" s="121">
        <v>2000</v>
      </c>
      <c r="AR2049" s="121">
        <v>2000</v>
      </c>
      <c r="AS2049" s="121">
        <v>2000</v>
      </c>
      <c r="AT2049" s="121">
        <v>2000</v>
      </c>
      <c r="AU2049" s="121">
        <v>2000</v>
      </c>
      <c r="AV2049" s="121">
        <v>2000</v>
      </c>
      <c r="AW2049" s="121">
        <v>2000</v>
      </c>
      <c r="AX2049" s="122">
        <v>2000</v>
      </c>
    </row>
    <row r="2050" spans="1:50">
      <c r="A2050" s="212"/>
      <c r="B2050" s="215"/>
      <c r="C2050" s="206"/>
      <c r="D2050" s="52" t="s">
        <v>25</v>
      </c>
      <c r="E2050" s="86" t="str">
        <f>A2045&amp;"/"&amp;B2049&amp;"/"&amp;C2049&amp;"/"&amp;D2050</f>
        <v>Wind power plants/Offshore/Electricity only/M</v>
      </c>
      <c r="F2050" s="61" t="str">
        <f>A2045</f>
        <v>Wind power plants</v>
      </c>
      <c r="G2050" s="61" t="str">
        <f>B2049</f>
        <v>Offshore</v>
      </c>
      <c r="H2050" s="61" t="str">
        <f>C2049</f>
        <v>Electricity only</v>
      </c>
      <c r="I2050" s="84" t="str">
        <f t="shared" si="95"/>
        <v>M</v>
      </c>
      <c r="J2050" s="121">
        <v>2000</v>
      </c>
      <c r="K2050" s="121">
        <v>2000</v>
      </c>
      <c r="L2050" s="121">
        <v>2000</v>
      </c>
      <c r="M2050" s="121">
        <v>2000</v>
      </c>
      <c r="N2050" s="121">
        <v>2000</v>
      </c>
      <c r="O2050" s="121">
        <v>2000</v>
      </c>
      <c r="P2050" s="121">
        <v>2000</v>
      </c>
      <c r="Q2050" s="121">
        <v>2000</v>
      </c>
      <c r="R2050" s="121">
        <v>2000</v>
      </c>
      <c r="S2050" s="121">
        <v>2000</v>
      </c>
      <c r="T2050" s="121">
        <v>2000</v>
      </c>
      <c r="U2050" s="121">
        <v>2000</v>
      </c>
      <c r="V2050" s="121">
        <v>2000</v>
      </c>
      <c r="W2050" s="121">
        <v>2000</v>
      </c>
      <c r="X2050" s="121">
        <v>2000</v>
      </c>
      <c r="Y2050" s="121">
        <v>2000</v>
      </c>
      <c r="Z2050" s="121">
        <v>2000</v>
      </c>
      <c r="AA2050" s="121">
        <v>2000</v>
      </c>
      <c r="AB2050" s="121">
        <v>2000</v>
      </c>
      <c r="AC2050" s="121">
        <v>2000</v>
      </c>
      <c r="AD2050" s="121">
        <v>2000</v>
      </c>
      <c r="AE2050" s="121">
        <v>2000</v>
      </c>
      <c r="AF2050" s="121">
        <v>2000</v>
      </c>
      <c r="AG2050" s="121">
        <v>2000</v>
      </c>
      <c r="AH2050" s="121">
        <v>2000</v>
      </c>
      <c r="AI2050" s="121">
        <v>2000</v>
      </c>
      <c r="AJ2050" s="121">
        <v>2000</v>
      </c>
      <c r="AK2050" s="121">
        <v>2000</v>
      </c>
      <c r="AL2050" s="121">
        <v>2000</v>
      </c>
      <c r="AM2050" s="121">
        <v>2000</v>
      </c>
      <c r="AN2050" s="121">
        <v>2000</v>
      </c>
      <c r="AO2050" s="121">
        <v>2000</v>
      </c>
      <c r="AP2050" s="121">
        <v>2000</v>
      </c>
      <c r="AQ2050" s="121">
        <v>2000</v>
      </c>
      <c r="AR2050" s="121">
        <v>2000</v>
      </c>
      <c r="AS2050" s="121">
        <v>2000</v>
      </c>
      <c r="AT2050" s="121">
        <v>2000</v>
      </c>
      <c r="AU2050" s="121">
        <v>2000</v>
      </c>
      <c r="AV2050" s="121">
        <v>2000</v>
      </c>
      <c r="AW2050" s="121">
        <v>2000</v>
      </c>
      <c r="AX2050" s="122">
        <v>2000</v>
      </c>
    </row>
    <row r="2051" spans="1:50">
      <c r="A2051" s="212"/>
      <c r="B2051" s="215"/>
      <c r="C2051" s="206"/>
      <c r="D2051" s="52" t="s">
        <v>38</v>
      </c>
      <c r="E2051" s="86" t="str">
        <f>A2045&amp;"/"&amp;B2049&amp;"/"&amp;C2049&amp;"/"&amp;D2051</f>
        <v>Wind power plants/Offshore/Electricity only/S</v>
      </c>
      <c r="F2051" s="61" t="str">
        <f>A2045</f>
        <v>Wind power plants</v>
      </c>
      <c r="G2051" s="61" t="str">
        <f>B2049</f>
        <v>Offshore</v>
      </c>
      <c r="H2051" s="61" t="str">
        <f>C2049</f>
        <v>Electricity only</v>
      </c>
      <c r="I2051" s="84" t="str">
        <f t="shared" si="95"/>
        <v>S</v>
      </c>
      <c r="J2051" s="121">
        <v>2000</v>
      </c>
      <c r="K2051" s="121">
        <v>2000</v>
      </c>
      <c r="L2051" s="121">
        <v>2000</v>
      </c>
      <c r="M2051" s="121">
        <v>2000</v>
      </c>
      <c r="N2051" s="121">
        <v>2000</v>
      </c>
      <c r="O2051" s="121">
        <v>2000</v>
      </c>
      <c r="P2051" s="121">
        <v>2000</v>
      </c>
      <c r="Q2051" s="121">
        <v>2000</v>
      </c>
      <c r="R2051" s="121">
        <v>2000</v>
      </c>
      <c r="S2051" s="121">
        <v>2000</v>
      </c>
      <c r="T2051" s="121">
        <v>2000</v>
      </c>
      <c r="U2051" s="121">
        <v>2000</v>
      </c>
      <c r="V2051" s="121">
        <v>2000</v>
      </c>
      <c r="W2051" s="121">
        <v>2000</v>
      </c>
      <c r="X2051" s="121">
        <v>2000</v>
      </c>
      <c r="Y2051" s="121">
        <v>2000</v>
      </c>
      <c r="Z2051" s="121">
        <v>2000</v>
      </c>
      <c r="AA2051" s="121">
        <v>2000</v>
      </c>
      <c r="AB2051" s="121">
        <v>2000</v>
      </c>
      <c r="AC2051" s="121">
        <v>2000</v>
      </c>
      <c r="AD2051" s="121">
        <v>2000</v>
      </c>
      <c r="AE2051" s="121">
        <v>2000</v>
      </c>
      <c r="AF2051" s="121">
        <v>2000</v>
      </c>
      <c r="AG2051" s="121">
        <v>2000</v>
      </c>
      <c r="AH2051" s="121">
        <v>2000</v>
      </c>
      <c r="AI2051" s="121">
        <v>2000</v>
      </c>
      <c r="AJ2051" s="121">
        <v>2000</v>
      </c>
      <c r="AK2051" s="121">
        <v>2000</v>
      </c>
      <c r="AL2051" s="121">
        <v>2000</v>
      </c>
      <c r="AM2051" s="121">
        <v>2000</v>
      </c>
      <c r="AN2051" s="121">
        <v>2000</v>
      </c>
      <c r="AO2051" s="121">
        <v>2000</v>
      </c>
      <c r="AP2051" s="121">
        <v>2000</v>
      </c>
      <c r="AQ2051" s="121">
        <v>2000</v>
      </c>
      <c r="AR2051" s="121">
        <v>2000</v>
      </c>
      <c r="AS2051" s="121">
        <v>2000</v>
      </c>
      <c r="AT2051" s="121">
        <v>2000</v>
      </c>
      <c r="AU2051" s="121">
        <v>2000</v>
      </c>
      <c r="AV2051" s="121">
        <v>2000</v>
      </c>
      <c r="AW2051" s="121">
        <v>2000</v>
      </c>
      <c r="AX2051" s="122">
        <v>2000</v>
      </c>
    </row>
    <row r="2052" spans="1:50">
      <c r="A2052" s="213"/>
      <c r="B2052" s="218"/>
      <c r="C2052" s="210"/>
      <c r="D2052" s="93" t="s">
        <v>47</v>
      </c>
      <c r="E2052" s="73" t="str">
        <f>A2045&amp;"/"&amp;B2049&amp;"/"&amp;C2049&amp;"/"&amp;D2052</f>
        <v>Wind power plants/Offshore/Electricity only/XS</v>
      </c>
      <c r="F2052" s="91" t="str">
        <f>A2045</f>
        <v>Wind power plants</v>
      </c>
      <c r="G2052" s="91" t="str">
        <f>B2049</f>
        <v>Offshore</v>
      </c>
      <c r="H2052" s="91" t="str">
        <f>C2049</f>
        <v>Electricity only</v>
      </c>
      <c r="I2052" s="70" t="str">
        <f t="shared" si="95"/>
        <v>XS</v>
      </c>
      <c r="J2052" s="123">
        <v>2000</v>
      </c>
      <c r="K2052" s="123">
        <v>2000</v>
      </c>
      <c r="L2052" s="123">
        <v>2000</v>
      </c>
      <c r="M2052" s="123">
        <v>2000</v>
      </c>
      <c r="N2052" s="123">
        <v>2000</v>
      </c>
      <c r="O2052" s="123">
        <v>2000</v>
      </c>
      <c r="P2052" s="123">
        <v>2000</v>
      </c>
      <c r="Q2052" s="123">
        <v>2000</v>
      </c>
      <c r="R2052" s="123">
        <v>2000</v>
      </c>
      <c r="S2052" s="123">
        <v>2000</v>
      </c>
      <c r="T2052" s="123">
        <v>2000</v>
      </c>
      <c r="U2052" s="123">
        <v>2000</v>
      </c>
      <c r="V2052" s="123">
        <v>2000</v>
      </c>
      <c r="W2052" s="123">
        <v>2000</v>
      </c>
      <c r="X2052" s="123">
        <v>2000</v>
      </c>
      <c r="Y2052" s="123">
        <v>2000</v>
      </c>
      <c r="Z2052" s="123">
        <v>2000</v>
      </c>
      <c r="AA2052" s="123">
        <v>2000</v>
      </c>
      <c r="AB2052" s="123">
        <v>2000</v>
      </c>
      <c r="AC2052" s="123">
        <v>2000</v>
      </c>
      <c r="AD2052" s="123">
        <v>2000</v>
      </c>
      <c r="AE2052" s="123">
        <v>2000</v>
      </c>
      <c r="AF2052" s="123">
        <v>2000</v>
      </c>
      <c r="AG2052" s="123">
        <v>2000</v>
      </c>
      <c r="AH2052" s="123">
        <v>2000</v>
      </c>
      <c r="AI2052" s="123">
        <v>2000</v>
      </c>
      <c r="AJ2052" s="123">
        <v>2000</v>
      </c>
      <c r="AK2052" s="123">
        <v>2000</v>
      </c>
      <c r="AL2052" s="123">
        <v>2000</v>
      </c>
      <c r="AM2052" s="123">
        <v>2000</v>
      </c>
      <c r="AN2052" s="123">
        <v>2000</v>
      </c>
      <c r="AO2052" s="123">
        <v>2000</v>
      </c>
      <c r="AP2052" s="123">
        <v>2000</v>
      </c>
      <c r="AQ2052" s="123">
        <v>2000</v>
      </c>
      <c r="AR2052" s="123">
        <v>2000</v>
      </c>
      <c r="AS2052" s="123">
        <v>2000</v>
      </c>
      <c r="AT2052" s="123">
        <v>2000</v>
      </c>
      <c r="AU2052" s="123">
        <v>2000</v>
      </c>
      <c r="AV2052" s="123">
        <v>2000</v>
      </c>
      <c r="AW2052" s="123">
        <v>2000</v>
      </c>
      <c r="AX2052" s="124">
        <v>2000</v>
      </c>
    </row>
    <row r="2053" spans="1:50">
      <c r="A2053" s="211" t="s">
        <v>64</v>
      </c>
      <c r="B2053" s="214" t="s">
        <v>64</v>
      </c>
      <c r="C2053" s="209" t="s">
        <v>36</v>
      </c>
      <c r="D2053" s="67" t="s">
        <v>24</v>
      </c>
      <c r="E2053" s="87" t="str">
        <f>A2053&amp;"/"&amp;B2053&amp;"/"&amp;C2053&amp;"/"&amp;D2053</f>
        <v>Solar PV power plants/Solar PV power plants/Electricity only/L</v>
      </c>
      <c r="F2053" s="55" t="str">
        <f>A2053</f>
        <v>Solar PV power plants</v>
      </c>
      <c r="G2053" s="55" t="str">
        <f>B2053</f>
        <v>Solar PV power plants</v>
      </c>
      <c r="H2053" s="55" t="str">
        <f>C2053</f>
        <v>Electricity only</v>
      </c>
      <c r="I2053" s="85" t="str">
        <f t="shared" si="95"/>
        <v>L</v>
      </c>
      <c r="J2053" s="125">
        <v>500</v>
      </c>
      <c r="K2053" s="125">
        <v>500</v>
      </c>
      <c r="L2053" s="125">
        <v>500</v>
      </c>
      <c r="M2053" s="125">
        <v>500</v>
      </c>
      <c r="N2053" s="125">
        <v>500</v>
      </c>
      <c r="O2053" s="125">
        <v>500</v>
      </c>
      <c r="P2053" s="125">
        <v>500</v>
      </c>
      <c r="Q2053" s="125">
        <v>500</v>
      </c>
      <c r="R2053" s="125">
        <v>500</v>
      </c>
      <c r="S2053" s="125">
        <v>500</v>
      </c>
      <c r="T2053" s="125">
        <v>500</v>
      </c>
      <c r="U2053" s="125">
        <v>500</v>
      </c>
      <c r="V2053" s="125">
        <v>500</v>
      </c>
      <c r="W2053" s="125">
        <v>500</v>
      </c>
      <c r="X2053" s="125">
        <v>500</v>
      </c>
      <c r="Y2053" s="125">
        <v>500</v>
      </c>
      <c r="Z2053" s="125">
        <v>500</v>
      </c>
      <c r="AA2053" s="125">
        <v>500</v>
      </c>
      <c r="AB2053" s="125">
        <v>500</v>
      </c>
      <c r="AC2053" s="125">
        <v>500</v>
      </c>
      <c r="AD2053" s="125">
        <v>500</v>
      </c>
      <c r="AE2053" s="125">
        <v>500</v>
      </c>
      <c r="AF2053" s="125">
        <v>500</v>
      </c>
      <c r="AG2053" s="125">
        <v>500</v>
      </c>
      <c r="AH2053" s="125">
        <v>500</v>
      </c>
      <c r="AI2053" s="125">
        <v>500</v>
      </c>
      <c r="AJ2053" s="125">
        <v>500</v>
      </c>
      <c r="AK2053" s="125">
        <v>500</v>
      </c>
      <c r="AL2053" s="125">
        <v>500</v>
      </c>
      <c r="AM2053" s="125">
        <v>500</v>
      </c>
      <c r="AN2053" s="125">
        <v>500</v>
      </c>
      <c r="AO2053" s="125">
        <v>500</v>
      </c>
      <c r="AP2053" s="125">
        <v>500</v>
      </c>
      <c r="AQ2053" s="125">
        <v>500</v>
      </c>
      <c r="AR2053" s="125">
        <v>500</v>
      </c>
      <c r="AS2053" s="125">
        <v>500</v>
      </c>
      <c r="AT2053" s="125">
        <v>500</v>
      </c>
      <c r="AU2053" s="125">
        <v>500</v>
      </c>
      <c r="AV2053" s="125">
        <v>500</v>
      </c>
      <c r="AW2053" s="125">
        <v>500</v>
      </c>
      <c r="AX2053" s="126">
        <v>500</v>
      </c>
    </row>
    <row r="2054" spans="1:50">
      <c r="A2054" s="212"/>
      <c r="B2054" s="215"/>
      <c r="C2054" s="206"/>
      <c r="D2054" s="52" t="s">
        <v>25</v>
      </c>
      <c r="E2054" s="86" t="str">
        <f>A2053&amp;"/"&amp;B2053&amp;"/"&amp;C2053&amp;"/"&amp;D2054</f>
        <v>Solar PV power plants/Solar PV power plants/Electricity only/M</v>
      </c>
      <c r="F2054" s="61" t="str">
        <f>A2053</f>
        <v>Solar PV power plants</v>
      </c>
      <c r="G2054" s="61" t="str">
        <f>B2053</f>
        <v>Solar PV power plants</v>
      </c>
      <c r="H2054" s="61" t="str">
        <f>C2053</f>
        <v>Electricity only</v>
      </c>
      <c r="I2054" s="84" t="str">
        <f t="shared" si="95"/>
        <v>M</v>
      </c>
      <c r="J2054" s="121">
        <v>500</v>
      </c>
      <c r="K2054" s="121">
        <v>500</v>
      </c>
      <c r="L2054" s="121">
        <v>500</v>
      </c>
      <c r="M2054" s="121">
        <v>500</v>
      </c>
      <c r="N2054" s="121">
        <v>500</v>
      </c>
      <c r="O2054" s="121">
        <v>500</v>
      </c>
      <c r="P2054" s="121">
        <v>500</v>
      </c>
      <c r="Q2054" s="121">
        <v>500</v>
      </c>
      <c r="R2054" s="121">
        <v>500</v>
      </c>
      <c r="S2054" s="121">
        <v>500</v>
      </c>
      <c r="T2054" s="121">
        <v>500</v>
      </c>
      <c r="U2054" s="121">
        <v>500</v>
      </c>
      <c r="V2054" s="121">
        <v>500</v>
      </c>
      <c r="W2054" s="121">
        <v>500</v>
      </c>
      <c r="X2054" s="121">
        <v>500</v>
      </c>
      <c r="Y2054" s="121">
        <v>500</v>
      </c>
      <c r="Z2054" s="121">
        <v>500</v>
      </c>
      <c r="AA2054" s="121">
        <v>500</v>
      </c>
      <c r="AB2054" s="121">
        <v>500</v>
      </c>
      <c r="AC2054" s="121">
        <v>500</v>
      </c>
      <c r="AD2054" s="121">
        <v>500</v>
      </c>
      <c r="AE2054" s="121">
        <v>500</v>
      </c>
      <c r="AF2054" s="121">
        <v>500</v>
      </c>
      <c r="AG2054" s="121">
        <v>500</v>
      </c>
      <c r="AH2054" s="121">
        <v>500</v>
      </c>
      <c r="AI2054" s="121">
        <v>500</v>
      </c>
      <c r="AJ2054" s="121">
        <v>500</v>
      </c>
      <c r="AK2054" s="121">
        <v>500</v>
      </c>
      <c r="AL2054" s="121">
        <v>500</v>
      </c>
      <c r="AM2054" s="121">
        <v>500</v>
      </c>
      <c r="AN2054" s="121">
        <v>500</v>
      </c>
      <c r="AO2054" s="121">
        <v>500</v>
      </c>
      <c r="AP2054" s="121">
        <v>500</v>
      </c>
      <c r="AQ2054" s="121">
        <v>500</v>
      </c>
      <c r="AR2054" s="121">
        <v>500</v>
      </c>
      <c r="AS2054" s="121">
        <v>500</v>
      </c>
      <c r="AT2054" s="121">
        <v>500</v>
      </c>
      <c r="AU2054" s="121">
        <v>500</v>
      </c>
      <c r="AV2054" s="121">
        <v>500</v>
      </c>
      <c r="AW2054" s="121">
        <v>500</v>
      </c>
      <c r="AX2054" s="122">
        <v>500</v>
      </c>
    </row>
    <row r="2055" spans="1:50">
      <c r="A2055" s="212"/>
      <c r="B2055" s="215"/>
      <c r="C2055" s="206"/>
      <c r="D2055" s="52" t="s">
        <v>38</v>
      </c>
      <c r="E2055" s="86" t="str">
        <f>A2053&amp;"/"&amp;B2053&amp;"/"&amp;C2053&amp;"/"&amp;D2055</f>
        <v>Solar PV power plants/Solar PV power plants/Electricity only/S</v>
      </c>
      <c r="F2055" s="61" t="str">
        <f>A2053</f>
        <v>Solar PV power plants</v>
      </c>
      <c r="G2055" s="61" t="str">
        <f>B2053</f>
        <v>Solar PV power plants</v>
      </c>
      <c r="H2055" s="61" t="str">
        <f>C2053</f>
        <v>Electricity only</v>
      </c>
      <c r="I2055" s="84" t="str">
        <f t="shared" si="95"/>
        <v>S</v>
      </c>
      <c r="J2055" s="121">
        <v>500</v>
      </c>
      <c r="K2055" s="121">
        <v>500</v>
      </c>
      <c r="L2055" s="121">
        <v>500</v>
      </c>
      <c r="M2055" s="121">
        <v>500</v>
      </c>
      <c r="N2055" s="121">
        <v>500</v>
      </c>
      <c r="O2055" s="121">
        <v>500</v>
      </c>
      <c r="P2055" s="121">
        <v>500</v>
      </c>
      <c r="Q2055" s="121">
        <v>500</v>
      </c>
      <c r="R2055" s="121">
        <v>500</v>
      </c>
      <c r="S2055" s="121">
        <v>500</v>
      </c>
      <c r="T2055" s="121">
        <v>500</v>
      </c>
      <c r="U2055" s="121">
        <v>500</v>
      </c>
      <c r="V2055" s="121">
        <v>500</v>
      </c>
      <c r="W2055" s="121">
        <v>500</v>
      </c>
      <c r="X2055" s="121">
        <v>500</v>
      </c>
      <c r="Y2055" s="121">
        <v>500</v>
      </c>
      <c r="Z2055" s="121">
        <v>500</v>
      </c>
      <c r="AA2055" s="121">
        <v>500</v>
      </c>
      <c r="AB2055" s="121">
        <v>500</v>
      </c>
      <c r="AC2055" s="121">
        <v>500</v>
      </c>
      <c r="AD2055" s="121">
        <v>500</v>
      </c>
      <c r="AE2055" s="121">
        <v>500</v>
      </c>
      <c r="AF2055" s="121">
        <v>500</v>
      </c>
      <c r="AG2055" s="121">
        <v>500</v>
      </c>
      <c r="AH2055" s="121">
        <v>500</v>
      </c>
      <c r="AI2055" s="121">
        <v>500</v>
      </c>
      <c r="AJ2055" s="121">
        <v>500</v>
      </c>
      <c r="AK2055" s="121">
        <v>500</v>
      </c>
      <c r="AL2055" s="121">
        <v>500</v>
      </c>
      <c r="AM2055" s="121">
        <v>500</v>
      </c>
      <c r="AN2055" s="121">
        <v>500</v>
      </c>
      <c r="AO2055" s="121">
        <v>500</v>
      </c>
      <c r="AP2055" s="121">
        <v>500</v>
      </c>
      <c r="AQ2055" s="121">
        <v>500</v>
      </c>
      <c r="AR2055" s="121">
        <v>500</v>
      </c>
      <c r="AS2055" s="121">
        <v>500</v>
      </c>
      <c r="AT2055" s="121">
        <v>500</v>
      </c>
      <c r="AU2055" s="121">
        <v>500</v>
      </c>
      <c r="AV2055" s="121">
        <v>500</v>
      </c>
      <c r="AW2055" s="121">
        <v>500</v>
      </c>
      <c r="AX2055" s="122">
        <v>500</v>
      </c>
    </row>
    <row r="2056" spans="1:50">
      <c r="A2056" s="213"/>
      <c r="B2056" s="218"/>
      <c r="C2056" s="210"/>
      <c r="D2056" s="93" t="s">
        <v>47</v>
      </c>
      <c r="E2056" s="73" t="str">
        <f>A2053&amp;"/"&amp;B2053&amp;"/"&amp;C2053&amp;"/"&amp;D2056</f>
        <v>Solar PV power plants/Solar PV power plants/Electricity only/XS</v>
      </c>
      <c r="F2056" s="91" t="str">
        <f>A2053</f>
        <v>Solar PV power plants</v>
      </c>
      <c r="G2056" s="91" t="str">
        <f>B2053</f>
        <v>Solar PV power plants</v>
      </c>
      <c r="H2056" s="91" t="str">
        <f>C2053</f>
        <v>Electricity only</v>
      </c>
      <c r="I2056" s="70" t="str">
        <f t="shared" si="95"/>
        <v>XS</v>
      </c>
      <c r="J2056" s="123">
        <v>500</v>
      </c>
      <c r="K2056" s="123">
        <v>500</v>
      </c>
      <c r="L2056" s="123">
        <v>500</v>
      </c>
      <c r="M2056" s="123">
        <v>500</v>
      </c>
      <c r="N2056" s="123">
        <v>500</v>
      </c>
      <c r="O2056" s="123">
        <v>500</v>
      </c>
      <c r="P2056" s="123">
        <v>500</v>
      </c>
      <c r="Q2056" s="123">
        <v>500</v>
      </c>
      <c r="R2056" s="123">
        <v>500</v>
      </c>
      <c r="S2056" s="123">
        <v>500</v>
      </c>
      <c r="T2056" s="123">
        <v>500</v>
      </c>
      <c r="U2056" s="123">
        <v>500</v>
      </c>
      <c r="V2056" s="123">
        <v>500</v>
      </c>
      <c r="W2056" s="123">
        <v>500</v>
      </c>
      <c r="X2056" s="123">
        <v>500</v>
      </c>
      <c r="Y2056" s="123">
        <v>500</v>
      </c>
      <c r="Z2056" s="123">
        <v>500</v>
      </c>
      <c r="AA2056" s="123">
        <v>500</v>
      </c>
      <c r="AB2056" s="123">
        <v>500</v>
      </c>
      <c r="AC2056" s="123">
        <v>500</v>
      </c>
      <c r="AD2056" s="123">
        <v>500</v>
      </c>
      <c r="AE2056" s="123">
        <v>500</v>
      </c>
      <c r="AF2056" s="123">
        <v>500</v>
      </c>
      <c r="AG2056" s="123">
        <v>500</v>
      </c>
      <c r="AH2056" s="123">
        <v>500</v>
      </c>
      <c r="AI2056" s="123">
        <v>500</v>
      </c>
      <c r="AJ2056" s="123">
        <v>500</v>
      </c>
      <c r="AK2056" s="123">
        <v>500</v>
      </c>
      <c r="AL2056" s="123">
        <v>500</v>
      </c>
      <c r="AM2056" s="123">
        <v>500</v>
      </c>
      <c r="AN2056" s="123">
        <v>500</v>
      </c>
      <c r="AO2056" s="123">
        <v>500</v>
      </c>
      <c r="AP2056" s="123">
        <v>500</v>
      </c>
      <c r="AQ2056" s="123">
        <v>500</v>
      </c>
      <c r="AR2056" s="123">
        <v>500</v>
      </c>
      <c r="AS2056" s="123">
        <v>500</v>
      </c>
      <c r="AT2056" s="123">
        <v>500</v>
      </c>
      <c r="AU2056" s="123">
        <v>500</v>
      </c>
      <c r="AV2056" s="123">
        <v>500</v>
      </c>
      <c r="AW2056" s="123">
        <v>500</v>
      </c>
      <c r="AX2056" s="124">
        <v>500</v>
      </c>
    </row>
    <row r="2057" spans="1:50">
      <c r="A2057" s="211" t="s">
        <v>65</v>
      </c>
      <c r="B2057" s="214" t="s">
        <v>65</v>
      </c>
      <c r="C2057" s="209" t="s">
        <v>36</v>
      </c>
      <c r="D2057" s="67" t="s">
        <v>24</v>
      </c>
      <c r="E2057" s="87" t="str">
        <f>A2057&amp;"/"&amp;B2057&amp;"/"&amp;C2057&amp;"/"&amp;D2057</f>
        <v>Solar thermal power plants/Solar thermal power plants/Electricity only/L</v>
      </c>
      <c r="F2057" s="55" t="str">
        <f>A2057</f>
        <v>Solar thermal power plants</v>
      </c>
      <c r="G2057" s="55" t="str">
        <f>B2057</f>
        <v>Solar thermal power plants</v>
      </c>
      <c r="H2057" s="55" t="str">
        <f>C2057</f>
        <v>Electricity only</v>
      </c>
      <c r="I2057" s="85" t="str">
        <f t="shared" si="95"/>
        <v>L</v>
      </c>
      <c r="J2057" s="125">
        <v>1200</v>
      </c>
      <c r="K2057" s="125">
        <v>1200</v>
      </c>
      <c r="L2057" s="125">
        <v>1200</v>
      </c>
      <c r="M2057" s="125">
        <v>1200</v>
      </c>
      <c r="N2057" s="125">
        <v>1200</v>
      </c>
      <c r="O2057" s="125">
        <v>1200</v>
      </c>
      <c r="P2057" s="125">
        <v>1200</v>
      </c>
      <c r="Q2057" s="125">
        <v>1200</v>
      </c>
      <c r="R2057" s="125">
        <v>1200</v>
      </c>
      <c r="S2057" s="125">
        <v>1200</v>
      </c>
      <c r="T2057" s="125">
        <v>1200</v>
      </c>
      <c r="U2057" s="125">
        <v>1200</v>
      </c>
      <c r="V2057" s="125">
        <v>1200</v>
      </c>
      <c r="W2057" s="125">
        <v>1200</v>
      </c>
      <c r="X2057" s="125">
        <v>1200</v>
      </c>
      <c r="Y2057" s="125">
        <v>1200</v>
      </c>
      <c r="Z2057" s="125">
        <v>1200</v>
      </c>
      <c r="AA2057" s="125">
        <v>1200</v>
      </c>
      <c r="AB2057" s="125">
        <v>1200</v>
      </c>
      <c r="AC2057" s="125">
        <v>1200</v>
      </c>
      <c r="AD2057" s="125">
        <v>1200</v>
      </c>
      <c r="AE2057" s="125">
        <v>1200</v>
      </c>
      <c r="AF2057" s="125">
        <v>1200</v>
      </c>
      <c r="AG2057" s="125">
        <v>1200</v>
      </c>
      <c r="AH2057" s="125">
        <v>1200</v>
      </c>
      <c r="AI2057" s="125">
        <v>1200</v>
      </c>
      <c r="AJ2057" s="125">
        <v>1200</v>
      </c>
      <c r="AK2057" s="125">
        <v>1200</v>
      </c>
      <c r="AL2057" s="125">
        <v>1200</v>
      </c>
      <c r="AM2057" s="125">
        <v>1200</v>
      </c>
      <c r="AN2057" s="125">
        <v>1200</v>
      </c>
      <c r="AO2057" s="125">
        <v>1200</v>
      </c>
      <c r="AP2057" s="125">
        <v>1200</v>
      </c>
      <c r="AQ2057" s="125">
        <v>1200</v>
      </c>
      <c r="AR2057" s="125">
        <v>1200</v>
      </c>
      <c r="AS2057" s="125">
        <v>1200</v>
      </c>
      <c r="AT2057" s="125">
        <v>1200</v>
      </c>
      <c r="AU2057" s="125">
        <v>1200</v>
      </c>
      <c r="AV2057" s="125">
        <v>1200</v>
      </c>
      <c r="AW2057" s="125">
        <v>1200</v>
      </c>
      <c r="AX2057" s="126">
        <v>1200</v>
      </c>
    </row>
    <row r="2058" spans="1:50">
      <c r="A2058" s="212"/>
      <c r="B2058" s="215"/>
      <c r="C2058" s="206"/>
      <c r="D2058" s="52" t="s">
        <v>25</v>
      </c>
      <c r="E2058" s="86" t="str">
        <f>A2057&amp;"/"&amp;B2057&amp;"/"&amp;C2057&amp;"/"&amp;D2058</f>
        <v>Solar thermal power plants/Solar thermal power plants/Electricity only/M</v>
      </c>
      <c r="F2058" s="61" t="str">
        <f>A2057</f>
        <v>Solar thermal power plants</v>
      </c>
      <c r="G2058" s="61" t="str">
        <f>B2057</f>
        <v>Solar thermal power plants</v>
      </c>
      <c r="H2058" s="61" t="str">
        <f>C2057</f>
        <v>Electricity only</v>
      </c>
      <c r="I2058" s="84" t="str">
        <f t="shared" si="95"/>
        <v>M</v>
      </c>
      <c r="J2058" s="121">
        <v>1200</v>
      </c>
      <c r="K2058" s="121">
        <v>1200</v>
      </c>
      <c r="L2058" s="121">
        <v>1200</v>
      </c>
      <c r="M2058" s="121">
        <v>1200</v>
      </c>
      <c r="N2058" s="121">
        <v>1200</v>
      </c>
      <c r="O2058" s="121">
        <v>1200</v>
      </c>
      <c r="P2058" s="121">
        <v>1200</v>
      </c>
      <c r="Q2058" s="121">
        <v>1200</v>
      </c>
      <c r="R2058" s="121">
        <v>1200</v>
      </c>
      <c r="S2058" s="121">
        <v>1200</v>
      </c>
      <c r="T2058" s="121">
        <v>1200</v>
      </c>
      <c r="U2058" s="121">
        <v>1200</v>
      </c>
      <c r="V2058" s="121">
        <v>1200</v>
      </c>
      <c r="W2058" s="121">
        <v>1200</v>
      </c>
      <c r="X2058" s="121">
        <v>1200</v>
      </c>
      <c r="Y2058" s="121">
        <v>1200</v>
      </c>
      <c r="Z2058" s="121">
        <v>1200</v>
      </c>
      <c r="AA2058" s="121">
        <v>1200</v>
      </c>
      <c r="AB2058" s="121">
        <v>1200</v>
      </c>
      <c r="AC2058" s="121">
        <v>1200</v>
      </c>
      <c r="AD2058" s="121">
        <v>1200</v>
      </c>
      <c r="AE2058" s="121">
        <v>1200</v>
      </c>
      <c r="AF2058" s="121">
        <v>1200</v>
      </c>
      <c r="AG2058" s="121">
        <v>1200</v>
      </c>
      <c r="AH2058" s="121">
        <v>1200</v>
      </c>
      <c r="AI2058" s="121">
        <v>1200</v>
      </c>
      <c r="AJ2058" s="121">
        <v>1200</v>
      </c>
      <c r="AK2058" s="121">
        <v>1200</v>
      </c>
      <c r="AL2058" s="121">
        <v>1200</v>
      </c>
      <c r="AM2058" s="121">
        <v>1200</v>
      </c>
      <c r="AN2058" s="121">
        <v>1200</v>
      </c>
      <c r="AO2058" s="121">
        <v>1200</v>
      </c>
      <c r="AP2058" s="121">
        <v>1200</v>
      </c>
      <c r="AQ2058" s="121">
        <v>1200</v>
      </c>
      <c r="AR2058" s="121">
        <v>1200</v>
      </c>
      <c r="AS2058" s="121">
        <v>1200</v>
      </c>
      <c r="AT2058" s="121">
        <v>1200</v>
      </c>
      <c r="AU2058" s="121">
        <v>1200</v>
      </c>
      <c r="AV2058" s="121">
        <v>1200</v>
      </c>
      <c r="AW2058" s="121">
        <v>1200</v>
      </c>
      <c r="AX2058" s="122">
        <v>1200</v>
      </c>
    </row>
    <row r="2059" spans="1:50">
      <c r="A2059" s="212"/>
      <c r="B2059" s="215"/>
      <c r="C2059" s="206"/>
      <c r="D2059" s="52" t="s">
        <v>38</v>
      </c>
      <c r="E2059" s="86" t="str">
        <f>A2057&amp;"/"&amp;B2057&amp;"/"&amp;C2057&amp;"/"&amp;D2059</f>
        <v>Solar thermal power plants/Solar thermal power plants/Electricity only/S</v>
      </c>
      <c r="F2059" s="61" t="str">
        <f>A2057</f>
        <v>Solar thermal power plants</v>
      </c>
      <c r="G2059" s="61" t="str">
        <f>B2057</f>
        <v>Solar thermal power plants</v>
      </c>
      <c r="H2059" s="61" t="str">
        <f>C2057</f>
        <v>Electricity only</v>
      </c>
      <c r="I2059" s="84" t="str">
        <f t="shared" si="95"/>
        <v>S</v>
      </c>
      <c r="J2059" s="121">
        <v>1200</v>
      </c>
      <c r="K2059" s="121">
        <v>1200</v>
      </c>
      <c r="L2059" s="121">
        <v>1200</v>
      </c>
      <c r="M2059" s="121">
        <v>1200</v>
      </c>
      <c r="N2059" s="121">
        <v>1200</v>
      </c>
      <c r="O2059" s="121">
        <v>1200</v>
      </c>
      <c r="P2059" s="121">
        <v>1200</v>
      </c>
      <c r="Q2059" s="121">
        <v>1200</v>
      </c>
      <c r="R2059" s="121">
        <v>1200</v>
      </c>
      <c r="S2059" s="121">
        <v>1200</v>
      </c>
      <c r="T2059" s="121">
        <v>1200</v>
      </c>
      <c r="U2059" s="121">
        <v>1200</v>
      </c>
      <c r="V2059" s="121">
        <v>1200</v>
      </c>
      <c r="W2059" s="121">
        <v>1200</v>
      </c>
      <c r="X2059" s="121">
        <v>1200</v>
      </c>
      <c r="Y2059" s="121">
        <v>1200</v>
      </c>
      <c r="Z2059" s="121">
        <v>1200</v>
      </c>
      <c r="AA2059" s="121">
        <v>1200</v>
      </c>
      <c r="AB2059" s="121">
        <v>1200</v>
      </c>
      <c r="AC2059" s="121">
        <v>1200</v>
      </c>
      <c r="AD2059" s="121">
        <v>1200</v>
      </c>
      <c r="AE2059" s="121">
        <v>1200</v>
      </c>
      <c r="AF2059" s="121">
        <v>1200</v>
      </c>
      <c r="AG2059" s="121">
        <v>1200</v>
      </c>
      <c r="AH2059" s="121">
        <v>1200</v>
      </c>
      <c r="AI2059" s="121">
        <v>1200</v>
      </c>
      <c r="AJ2059" s="121">
        <v>1200</v>
      </c>
      <c r="AK2059" s="121">
        <v>1200</v>
      </c>
      <c r="AL2059" s="121">
        <v>1200</v>
      </c>
      <c r="AM2059" s="121">
        <v>1200</v>
      </c>
      <c r="AN2059" s="121">
        <v>1200</v>
      </c>
      <c r="AO2059" s="121">
        <v>1200</v>
      </c>
      <c r="AP2059" s="121">
        <v>1200</v>
      </c>
      <c r="AQ2059" s="121">
        <v>1200</v>
      </c>
      <c r="AR2059" s="121">
        <v>1200</v>
      </c>
      <c r="AS2059" s="121">
        <v>1200</v>
      </c>
      <c r="AT2059" s="121">
        <v>1200</v>
      </c>
      <c r="AU2059" s="121">
        <v>1200</v>
      </c>
      <c r="AV2059" s="121">
        <v>1200</v>
      </c>
      <c r="AW2059" s="121">
        <v>1200</v>
      </c>
      <c r="AX2059" s="122">
        <v>1200</v>
      </c>
    </row>
    <row r="2060" spans="1:50">
      <c r="A2060" s="213"/>
      <c r="B2060" s="218"/>
      <c r="C2060" s="210"/>
      <c r="D2060" s="93" t="s">
        <v>47</v>
      </c>
      <c r="E2060" s="73" t="str">
        <f>A2057&amp;"/"&amp;B2057&amp;"/"&amp;C2057&amp;"/"&amp;D2060</f>
        <v>Solar thermal power plants/Solar thermal power plants/Electricity only/XS</v>
      </c>
      <c r="F2060" s="91" t="str">
        <f>A2057</f>
        <v>Solar thermal power plants</v>
      </c>
      <c r="G2060" s="91" t="str">
        <f>B2057</f>
        <v>Solar thermal power plants</v>
      </c>
      <c r="H2060" s="91" t="str">
        <f>C2057</f>
        <v>Electricity only</v>
      </c>
      <c r="I2060" s="70" t="str">
        <f t="shared" si="95"/>
        <v>XS</v>
      </c>
      <c r="J2060" s="123">
        <v>1200</v>
      </c>
      <c r="K2060" s="123">
        <v>1200</v>
      </c>
      <c r="L2060" s="123">
        <v>1200</v>
      </c>
      <c r="M2060" s="123">
        <v>1200</v>
      </c>
      <c r="N2060" s="123">
        <v>1200</v>
      </c>
      <c r="O2060" s="123">
        <v>1200</v>
      </c>
      <c r="P2060" s="123">
        <v>1200</v>
      </c>
      <c r="Q2060" s="123">
        <v>1200</v>
      </c>
      <c r="R2060" s="123">
        <v>1200</v>
      </c>
      <c r="S2060" s="123">
        <v>1200</v>
      </c>
      <c r="T2060" s="123">
        <v>1200</v>
      </c>
      <c r="U2060" s="123">
        <v>1200</v>
      </c>
      <c r="V2060" s="123">
        <v>1200</v>
      </c>
      <c r="W2060" s="123">
        <v>1200</v>
      </c>
      <c r="X2060" s="123">
        <v>1200</v>
      </c>
      <c r="Y2060" s="123">
        <v>1200</v>
      </c>
      <c r="Z2060" s="123">
        <v>1200</v>
      </c>
      <c r="AA2060" s="123">
        <v>1200</v>
      </c>
      <c r="AB2060" s="123">
        <v>1200</v>
      </c>
      <c r="AC2060" s="123">
        <v>1200</v>
      </c>
      <c r="AD2060" s="123">
        <v>1200</v>
      </c>
      <c r="AE2060" s="123">
        <v>1200</v>
      </c>
      <c r="AF2060" s="123">
        <v>1200</v>
      </c>
      <c r="AG2060" s="123">
        <v>1200</v>
      </c>
      <c r="AH2060" s="123">
        <v>1200</v>
      </c>
      <c r="AI2060" s="123">
        <v>1200</v>
      </c>
      <c r="AJ2060" s="123">
        <v>1200</v>
      </c>
      <c r="AK2060" s="123">
        <v>1200</v>
      </c>
      <c r="AL2060" s="123">
        <v>1200</v>
      </c>
      <c r="AM2060" s="123">
        <v>1200</v>
      </c>
      <c r="AN2060" s="123">
        <v>1200</v>
      </c>
      <c r="AO2060" s="123">
        <v>1200</v>
      </c>
      <c r="AP2060" s="123">
        <v>1200</v>
      </c>
      <c r="AQ2060" s="123">
        <v>1200</v>
      </c>
      <c r="AR2060" s="123">
        <v>1200</v>
      </c>
      <c r="AS2060" s="123">
        <v>1200</v>
      </c>
      <c r="AT2060" s="123">
        <v>1200</v>
      </c>
      <c r="AU2060" s="123">
        <v>1200</v>
      </c>
      <c r="AV2060" s="123">
        <v>1200</v>
      </c>
      <c r="AW2060" s="123">
        <v>1200</v>
      </c>
      <c r="AX2060" s="124">
        <v>1200</v>
      </c>
    </row>
    <row r="2061" spans="1:50">
      <c r="A2061" s="211" t="s">
        <v>66</v>
      </c>
      <c r="B2061" s="214" t="s">
        <v>66</v>
      </c>
      <c r="C2061" s="209" t="s">
        <v>36</v>
      </c>
      <c r="D2061" s="67" t="s">
        <v>24</v>
      </c>
      <c r="E2061" s="87" t="str">
        <f>A2061&amp;"/"&amp;B2061&amp;"/"&amp;C2061&amp;"/"&amp;D2061</f>
        <v>Geothermal power plants/Geothermal power plants/Electricity only/L</v>
      </c>
      <c r="F2061" s="55" t="str">
        <f>A2061</f>
        <v>Geothermal power plants</v>
      </c>
      <c r="G2061" s="55" t="str">
        <f>B2061</f>
        <v>Geothermal power plants</v>
      </c>
      <c r="H2061" s="55" t="str">
        <f>C2061</f>
        <v>Electricity only</v>
      </c>
      <c r="I2061" s="85" t="str">
        <f t="shared" si="95"/>
        <v>L</v>
      </c>
      <c r="J2061" s="125">
        <v>4500</v>
      </c>
      <c r="K2061" s="125">
        <v>4500</v>
      </c>
      <c r="L2061" s="125">
        <v>4500</v>
      </c>
      <c r="M2061" s="125">
        <v>4500</v>
      </c>
      <c r="N2061" s="125">
        <v>4500</v>
      </c>
      <c r="O2061" s="125">
        <v>4500</v>
      </c>
      <c r="P2061" s="125">
        <v>4500</v>
      </c>
      <c r="Q2061" s="125">
        <v>4500</v>
      </c>
      <c r="R2061" s="125">
        <v>4500</v>
      </c>
      <c r="S2061" s="125">
        <v>4500</v>
      </c>
      <c r="T2061" s="125">
        <v>4500</v>
      </c>
      <c r="U2061" s="125">
        <v>4500</v>
      </c>
      <c r="V2061" s="125">
        <v>4500</v>
      </c>
      <c r="W2061" s="125">
        <v>4500</v>
      </c>
      <c r="X2061" s="125">
        <v>4500</v>
      </c>
      <c r="Y2061" s="125">
        <v>4500</v>
      </c>
      <c r="Z2061" s="125">
        <v>4500</v>
      </c>
      <c r="AA2061" s="125">
        <v>4500</v>
      </c>
      <c r="AB2061" s="125">
        <v>4500</v>
      </c>
      <c r="AC2061" s="125">
        <v>4500</v>
      </c>
      <c r="AD2061" s="125">
        <v>4500</v>
      </c>
      <c r="AE2061" s="125">
        <v>4500</v>
      </c>
      <c r="AF2061" s="125">
        <v>4500</v>
      </c>
      <c r="AG2061" s="125">
        <v>4500</v>
      </c>
      <c r="AH2061" s="125">
        <v>4500</v>
      </c>
      <c r="AI2061" s="125">
        <v>4500</v>
      </c>
      <c r="AJ2061" s="125">
        <v>4500</v>
      </c>
      <c r="AK2061" s="125">
        <v>4500</v>
      </c>
      <c r="AL2061" s="125">
        <v>4500</v>
      </c>
      <c r="AM2061" s="125">
        <v>4500</v>
      </c>
      <c r="AN2061" s="125">
        <v>4500</v>
      </c>
      <c r="AO2061" s="125">
        <v>4500</v>
      </c>
      <c r="AP2061" s="125">
        <v>4500</v>
      </c>
      <c r="AQ2061" s="125">
        <v>4500</v>
      </c>
      <c r="AR2061" s="125">
        <v>4500</v>
      </c>
      <c r="AS2061" s="125">
        <v>4500</v>
      </c>
      <c r="AT2061" s="125">
        <v>4500</v>
      </c>
      <c r="AU2061" s="125">
        <v>4500</v>
      </c>
      <c r="AV2061" s="125">
        <v>4500</v>
      </c>
      <c r="AW2061" s="125">
        <v>4500</v>
      </c>
      <c r="AX2061" s="126">
        <v>4500</v>
      </c>
    </row>
    <row r="2062" spans="1:50">
      <c r="A2062" s="212"/>
      <c r="B2062" s="215"/>
      <c r="C2062" s="206"/>
      <c r="D2062" s="52" t="s">
        <v>25</v>
      </c>
      <c r="E2062" s="86" t="str">
        <f>A2061&amp;"/"&amp;B2061&amp;"/"&amp;C2061&amp;"/"&amp;D2062</f>
        <v>Geothermal power plants/Geothermal power plants/Electricity only/M</v>
      </c>
      <c r="F2062" s="61" t="str">
        <f>A2061</f>
        <v>Geothermal power plants</v>
      </c>
      <c r="G2062" s="61" t="str">
        <f>B2061</f>
        <v>Geothermal power plants</v>
      </c>
      <c r="H2062" s="61" t="str">
        <f>C2061</f>
        <v>Electricity only</v>
      </c>
      <c r="I2062" s="84" t="str">
        <f t="shared" si="95"/>
        <v>M</v>
      </c>
      <c r="J2062" s="121">
        <v>3375</v>
      </c>
      <c r="K2062" s="121">
        <v>3375</v>
      </c>
      <c r="L2062" s="121">
        <v>3375</v>
      </c>
      <c r="M2062" s="121">
        <v>3375</v>
      </c>
      <c r="N2062" s="121">
        <v>3375</v>
      </c>
      <c r="O2062" s="121">
        <v>3375</v>
      </c>
      <c r="P2062" s="121">
        <v>3375</v>
      </c>
      <c r="Q2062" s="121">
        <v>3375</v>
      </c>
      <c r="R2062" s="121">
        <v>3375</v>
      </c>
      <c r="S2062" s="121">
        <v>3375</v>
      </c>
      <c r="T2062" s="121">
        <v>3375</v>
      </c>
      <c r="U2062" s="121">
        <v>3375</v>
      </c>
      <c r="V2062" s="121">
        <v>3375</v>
      </c>
      <c r="W2062" s="121">
        <v>3375</v>
      </c>
      <c r="X2062" s="121">
        <v>3375</v>
      </c>
      <c r="Y2062" s="121">
        <v>3375</v>
      </c>
      <c r="Z2062" s="121">
        <v>3375</v>
      </c>
      <c r="AA2062" s="121">
        <v>3375</v>
      </c>
      <c r="AB2062" s="121">
        <v>3375</v>
      </c>
      <c r="AC2062" s="121">
        <v>3375</v>
      </c>
      <c r="AD2062" s="121">
        <v>3375</v>
      </c>
      <c r="AE2062" s="121">
        <v>3375</v>
      </c>
      <c r="AF2062" s="121">
        <v>3375</v>
      </c>
      <c r="AG2062" s="121">
        <v>3375</v>
      </c>
      <c r="AH2062" s="121">
        <v>3375</v>
      </c>
      <c r="AI2062" s="121">
        <v>3375</v>
      </c>
      <c r="AJ2062" s="121">
        <v>3375</v>
      </c>
      <c r="AK2062" s="121">
        <v>3375</v>
      </c>
      <c r="AL2062" s="121">
        <v>3375</v>
      </c>
      <c r="AM2062" s="121">
        <v>3375</v>
      </c>
      <c r="AN2062" s="121">
        <v>3375</v>
      </c>
      <c r="AO2062" s="121">
        <v>3375</v>
      </c>
      <c r="AP2062" s="121">
        <v>3375</v>
      </c>
      <c r="AQ2062" s="121">
        <v>3375</v>
      </c>
      <c r="AR2062" s="121">
        <v>3375</v>
      </c>
      <c r="AS2062" s="121">
        <v>3375</v>
      </c>
      <c r="AT2062" s="121">
        <v>3375</v>
      </c>
      <c r="AU2062" s="121">
        <v>3375</v>
      </c>
      <c r="AV2062" s="121">
        <v>3375</v>
      </c>
      <c r="AW2062" s="121">
        <v>3375</v>
      </c>
      <c r="AX2062" s="122">
        <v>3375</v>
      </c>
    </row>
    <row r="2063" spans="1:50">
      <c r="A2063" s="213"/>
      <c r="B2063" s="218"/>
      <c r="C2063" s="210"/>
      <c r="D2063" s="93" t="s">
        <v>38</v>
      </c>
      <c r="E2063" s="73" t="str">
        <f>A2061&amp;"/"&amp;B2061&amp;"/"&amp;C2061&amp;"/"&amp;D2063</f>
        <v>Geothermal power plants/Geothermal power plants/Electricity only/S</v>
      </c>
      <c r="F2063" s="91" t="str">
        <f>A2061</f>
        <v>Geothermal power plants</v>
      </c>
      <c r="G2063" s="91" t="str">
        <f>B2061</f>
        <v>Geothermal power plants</v>
      </c>
      <c r="H2063" s="91" t="str">
        <f>C2061</f>
        <v>Electricity only</v>
      </c>
      <c r="I2063" s="70" t="str">
        <f t="shared" ref="I2063:I2077" si="96">D2063</f>
        <v>S</v>
      </c>
      <c r="J2063" s="123">
        <v>2531.25</v>
      </c>
      <c r="K2063" s="123">
        <v>2531.25</v>
      </c>
      <c r="L2063" s="123">
        <v>2531.25</v>
      </c>
      <c r="M2063" s="123">
        <v>2531.25</v>
      </c>
      <c r="N2063" s="123">
        <v>2531.25</v>
      </c>
      <c r="O2063" s="123">
        <v>2531.25</v>
      </c>
      <c r="P2063" s="123">
        <v>2531.25</v>
      </c>
      <c r="Q2063" s="123">
        <v>2531.25</v>
      </c>
      <c r="R2063" s="123">
        <v>2531.25</v>
      </c>
      <c r="S2063" s="123">
        <v>2531.25</v>
      </c>
      <c r="T2063" s="123">
        <v>2531.25</v>
      </c>
      <c r="U2063" s="123">
        <v>2531.25</v>
      </c>
      <c r="V2063" s="123">
        <v>2531.25</v>
      </c>
      <c r="W2063" s="123">
        <v>2531.25</v>
      </c>
      <c r="X2063" s="123">
        <v>2531.25</v>
      </c>
      <c r="Y2063" s="123">
        <v>2531.25</v>
      </c>
      <c r="Z2063" s="123">
        <v>2531.25</v>
      </c>
      <c r="AA2063" s="123">
        <v>2531.25</v>
      </c>
      <c r="AB2063" s="123">
        <v>2531.25</v>
      </c>
      <c r="AC2063" s="123">
        <v>2531.25</v>
      </c>
      <c r="AD2063" s="123">
        <v>2531.25</v>
      </c>
      <c r="AE2063" s="123">
        <v>2531.25</v>
      </c>
      <c r="AF2063" s="123">
        <v>2531.25</v>
      </c>
      <c r="AG2063" s="123">
        <v>2531.25</v>
      </c>
      <c r="AH2063" s="123">
        <v>2531.25</v>
      </c>
      <c r="AI2063" s="123">
        <v>2531.25</v>
      </c>
      <c r="AJ2063" s="123">
        <v>2531.25</v>
      </c>
      <c r="AK2063" s="123">
        <v>2531.25</v>
      </c>
      <c r="AL2063" s="123">
        <v>2531.25</v>
      </c>
      <c r="AM2063" s="123">
        <v>2531.25</v>
      </c>
      <c r="AN2063" s="123">
        <v>2531.25</v>
      </c>
      <c r="AO2063" s="123">
        <v>2531.25</v>
      </c>
      <c r="AP2063" s="123">
        <v>2531.25</v>
      </c>
      <c r="AQ2063" s="123">
        <v>2531.25</v>
      </c>
      <c r="AR2063" s="123">
        <v>2531.25</v>
      </c>
      <c r="AS2063" s="123">
        <v>2531.25</v>
      </c>
      <c r="AT2063" s="123">
        <v>2531.25</v>
      </c>
      <c r="AU2063" s="123">
        <v>2531.25</v>
      </c>
      <c r="AV2063" s="123">
        <v>2531.25</v>
      </c>
      <c r="AW2063" s="123">
        <v>2531.25</v>
      </c>
      <c r="AX2063" s="124">
        <v>2531.25</v>
      </c>
    </row>
    <row r="2064" spans="1:50">
      <c r="A2064" s="211" t="s">
        <v>67</v>
      </c>
      <c r="B2064" s="14" t="s">
        <v>68</v>
      </c>
      <c r="C2064" s="15" t="s">
        <v>36</v>
      </c>
      <c r="D2064" s="111" t="s">
        <v>25</v>
      </c>
      <c r="E2064" s="112" t="str">
        <f>A2064&amp;"/"&amp;B2064&amp;"/"&amp;C2064&amp;"/"&amp;D2064</f>
        <v>Tide, wave and ocean power plants/Tidal/Electricity only/M</v>
      </c>
      <c r="F2064" s="113" t="str">
        <f>A2064</f>
        <v>Tide, wave and ocean power plants</v>
      </c>
      <c r="G2064" s="113" t="str">
        <f>B2064</f>
        <v>Tidal</v>
      </c>
      <c r="H2064" s="113" t="str">
        <f>C2064</f>
        <v>Electricity only</v>
      </c>
      <c r="I2064" s="114" t="str">
        <f t="shared" si="96"/>
        <v>M</v>
      </c>
      <c r="J2064" s="131">
        <v>1750</v>
      </c>
      <c r="K2064" s="131">
        <v>1750</v>
      </c>
      <c r="L2064" s="131">
        <v>1750</v>
      </c>
      <c r="M2064" s="131">
        <v>1750</v>
      </c>
      <c r="N2064" s="131">
        <v>1750</v>
      </c>
      <c r="O2064" s="131">
        <v>1750</v>
      </c>
      <c r="P2064" s="131">
        <v>1750</v>
      </c>
      <c r="Q2064" s="131">
        <v>1750</v>
      </c>
      <c r="R2064" s="131">
        <v>1750</v>
      </c>
      <c r="S2064" s="131">
        <v>1750</v>
      </c>
      <c r="T2064" s="131">
        <v>1750</v>
      </c>
      <c r="U2064" s="131">
        <v>1750</v>
      </c>
      <c r="V2064" s="131">
        <v>1750</v>
      </c>
      <c r="W2064" s="131">
        <v>1750</v>
      </c>
      <c r="X2064" s="131">
        <v>1750</v>
      </c>
      <c r="Y2064" s="131">
        <v>1750</v>
      </c>
      <c r="Z2064" s="131">
        <v>1750</v>
      </c>
      <c r="AA2064" s="131">
        <v>1750</v>
      </c>
      <c r="AB2064" s="131">
        <v>1750</v>
      </c>
      <c r="AC2064" s="131">
        <v>1750</v>
      </c>
      <c r="AD2064" s="131">
        <v>1750</v>
      </c>
      <c r="AE2064" s="131">
        <v>1750</v>
      </c>
      <c r="AF2064" s="131">
        <v>1750</v>
      </c>
      <c r="AG2064" s="131">
        <v>1750</v>
      </c>
      <c r="AH2064" s="131">
        <v>1750</v>
      </c>
      <c r="AI2064" s="131">
        <v>1750</v>
      </c>
      <c r="AJ2064" s="131">
        <v>1750</v>
      </c>
      <c r="AK2064" s="131">
        <v>1750</v>
      </c>
      <c r="AL2064" s="131">
        <v>1750</v>
      </c>
      <c r="AM2064" s="131">
        <v>1750</v>
      </c>
      <c r="AN2064" s="131">
        <v>1750</v>
      </c>
      <c r="AO2064" s="131">
        <v>1750</v>
      </c>
      <c r="AP2064" s="131">
        <v>1750</v>
      </c>
      <c r="AQ2064" s="131">
        <v>1750</v>
      </c>
      <c r="AR2064" s="131">
        <v>1750</v>
      </c>
      <c r="AS2064" s="131">
        <v>1750</v>
      </c>
      <c r="AT2064" s="131">
        <v>1750</v>
      </c>
      <c r="AU2064" s="131">
        <v>1750</v>
      </c>
      <c r="AV2064" s="131">
        <v>1750</v>
      </c>
      <c r="AW2064" s="131">
        <v>1750</v>
      </c>
      <c r="AX2064" s="132">
        <v>1750</v>
      </c>
    </row>
    <row r="2065" spans="1:50">
      <c r="A2065" s="213"/>
      <c r="B2065" s="16" t="s">
        <v>69</v>
      </c>
      <c r="C2065" s="17" t="s">
        <v>36</v>
      </c>
      <c r="D2065" s="93" t="s">
        <v>25</v>
      </c>
      <c r="E2065" s="73" t="str">
        <f>A2064&amp;"/"&amp;B2065&amp;"/"&amp;C2065&amp;"/"&amp;D2065</f>
        <v>Tide, wave and ocean power plants/Wave/Electricity only/M</v>
      </c>
      <c r="F2065" s="91" t="str">
        <f>A2064</f>
        <v>Tide, wave and ocean power plants</v>
      </c>
      <c r="G2065" s="91" t="str">
        <f>B2065</f>
        <v>Wave</v>
      </c>
      <c r="H2065" s="91" t="str">
        <f>C2065</f>
        <v>Electricity only</v>
      </c>
      <c r="I2065" s="70" t="str">
        <f t="shared" si="96"/>
        <v>M</v>
      </c>
      <c r="J2065" s="123">
        <v>5000</v>
      </c>
      <c r="K2065" s="123">
        <v>5000</v>
      </c>
      <c r="L2065" s="123">
        <v>5000</v>
      </c>
      <c r="M2065" s="123">
        <v>5000</v>
      </c>
      <c r="N2065" s="123">
        <v>5000</v>
      </c>
      <c r="O2065" s="123">
        <v>5000</v>
      </c>
      <c r="P2065" s="123">
        <v>5000</v>
      </c>
      <c r="Q2065" s="123">
        <v>5000</v>
      </c>
      <c r="R2065" s="123">
        <v>5000</v>
      </c>
      <c r="S2065" s="123">
        <v>5000</v>
      </c>
      <c r="T2065" s="123">
        <v>5000</v>
      </c>
      <c r="U2065" s="123">
        <v>5000</v>
      </c>
      <c r="V2065" s="123">
        <v>5000</v>
      </c>
      <c r="W2065" s="123">
        <v>5000</v>
      </c>
      <c r="X2065" s="123">
        <v>5000</v>
      </c>
      <c r="Y2065" s="123">
        <v>5000</v>
      </c>
      <c r="Z2065" s="123">
        <v>5000</v>
      </c>
      <c r="AA2065" s="123">
        <v>5000</v>
      </c>
      <c r="AB2065" s="123">
        <v>5000</v>
      </c>
      <c r="AC2065" s="123">
        <v>5000</v>
      </c>
      <c r="AD2065" s="123">
        <v>5000</v>
      </c>
      <c r="AE2065" s="123">
        <v>5000</v>
      </c>
      <c r="AF2065" s="123">
        <v>5000</v>
      </c>
      <c r="AG2065" s="123">
        <v>5000</v>
      </c>
      <c r="AH2065" s="123">
        <v>5000</v>
      </c>
      <c r="AI2065" s="123">
        <v>5000</v>
      </c>
      <c r="AJ2065" s="123">
        <v>5000</v>
      </c>
      <c r="AK2065" s="123">
        <v>5000</v>
      </c>
      <c r="AL2065" s="123">
        <v>5000</v>
      </c>
      <c r="AM2065" s="123">
        <v>5000</v>
      </c>
      <c r="AN2065" s="123">
        <v>5000</v>
      </c>
      <c r="AO2065" s="123">
        <v>5000</v>
      </c>
      <c r="AP2065" s="123">
        <v>5000</v>
      </c>
      <c r="AQ2065" s="123">
        <v>5000</v>
      </c>
      <c r="AR2065" s="123">
        <v>5000</v>
      </c>
      <c r="AS2065" s="123">
        <v>5000</v>
      </c>
      <c r="AT2065" s="123">
        <v>5000</v>
      </c>
      <c r="AU2065" s="123">
        <v>5000</v>
      </c>
      <c r="AV2065" s="123">
        <v>5000</v>
      </c>
      <c r="AW2065" s="123">
        <v>5000</v>
      </c>
      <c r="AX2065" s="124">
        <v>5000</v>
      </c>
    </row>
    <row r="2066" spans="1:50">
      <c r="A2066" s="211" t="s">
        <v>70</v>
      </c>
      <c r="B2066" s="214" t="s">
        <v>71</v>
      </c>
      <c r="C2066" s="209" t="s">
        <v>36</v>
      </c>
      <c r="D2066" s="67" t="s">
        <v>24</v>
      </c>
      <c r="E2066" s="87" t="str">
        <f>A2066&amp;"/"&amp;B2066&amp;"/"&amp;C2066&amp;"/"&amp;D2066</f>
        <v>Hydro plants/Run-of-river/Electricity only/L</v>
      </c>
      <c r="F2066" s="55" t="str">
        <f>A2066</f>
        <v>Hydro plants</v>
      </c>
      <c r="G2066" s="55" t="str">
        <f>B2066</f>
        <v>Run-of-river</v>
      </c>
      <c r="H2066" s="55" t="str">
        <f>C2066</f>
        <v>Electricity only</v>
      </c>
      <c r="I2066" s="85" t="str">
        <f t="shared" si="96"/>
        <v>L</v>
      </c>
      <c r="J2066" s="125">
        <v>4200</v>
      </c>
      <c r="K2066" s="125">
        <v>4200</v>
      </c>
      <c r="L2066" s="125">
        <v>4200</v>
      </c>
      <c r="M2066" s="125">
        <v>4200</v>
      </c>
      <c r="N2066" s="125">
        <v>4200</v>
      </c>
      <c r="O2066" s="125">
        <v>4200</v>
      </c>
      <c r="P2066" s="125">
        <v>4200</v>
      </c>
      <c r="Q2066" s="125">
        <v>4200</v>
      </c>
      <c r="R2066" s="125">
        <v>4200</v>
      </c>
      <c r="S2066" s="125">
        <v>4200</v>
      </c>
      <c r="T2066" s="125">
        <v>4200</v>
      </c>
      <c r="U2066" s="125">
        <v>4200</v>
      </c>
      <c r="V2066" s="125">
        <v>4200</v>
      </c>
      <c r="W2066" s="125">
        <v>4200</v>
      </c>
      <c r="X2066" s="125">
        <v>4200</v>
      </c>
      <c r="Y2066" s="125">
        <v>4200</v>
      </c>
      <c r="Z2066" s="125">
        <v>4200</v>
      </c>
      <c r="AA2066" s="125">
        <v>4200</v>
      </c>
      <c r="AB2066" s="125">
        <v>4200</v>
      </c>
      <c r="AC2066" s="125">
        <v>4200</v>
      </c>
      <c r="AD2066" s="125">
        <v>4200</v>
      </c>
      <c r="AE2066" s="125">
        <v>4200</v>
      </c>
      <c r="AF2066" s="125">
        <v>4200</v>
      </c>
      <c r="AG2066" s="125">
        <v>4200</v>
      </c>
      <c r="AH2066" s="125">
        <v>4200</v>
      </c>
      <c r="AI2066" s="125">
        <v>4200</v>
      </c>
      <c r="AJ2066" s="125">
        <v>4200</v>
      </c>
      <c r="AK2066" s="125">
        <v>4200</v>
      </c>
      <c r="AL2066" s="125">
        <v>4200</v>
      </c>
      <c r="AM2066" s="125">
        <v>4200</v>
      </c>
      <c r="AN2066" s="125">
        <v>4200</v>
      </c>
      <c r="AO2066" s="125">
        <v>4200</v>
      </c>
      <c r="AP2066" s="125">
        <v>4200</v>
      </c>
      <c r="AQ2066" s="125">
        <v>4200</v>
      </c>
      <c r="AR2066" s="125">
        <v>4200</v>
      </c>
      <c r="AS2066" s="125">
        <v>4200</v>
      </c>
      <c r="AT2066" s="125">
        <v>4200</v>
      </c>
      <c r="AU2066" s="125">
        <v>4200</v>
      </c>
      <c r="AV2066" s="125">
        <v>4200</v>
      </c>
      <c r="AW2066" s="125">
        <v>4200</v>
      </c>
      <c r="AX2066" s="126">
        <v>4200</v>
      </c>
    </row>
    <row r="2067" spans="1:50">
      <c r="A2067" s="212"/>
      <c r="B2067" s="215"/>
      <c r="C2067" s="206"/>
      <c r="D2067" s="52" t="s">
        <v>25</v>
      </c>
      <c r="E2067" s="86" t="str">
        <f>A2066&amp;"/"&amp;B2066&amp;"/"&amp;C2066&amp;"/"&amp;D2067</f>
        <v>Hydro plants/Run-of-river/Electricity only/M</v>
      </c>
      <c r="F2067" s="61" t="str">
        <f>A2066</f>
        <v>Hydro plants</v>
      </c>
      <c r="G2067" s="61" t="str">
        <f>B2066</f>
        <v>Run-of-river</v>
      </c>
      <c r="H2067" s="61" t="str">
        <f>C2066</f>
        <v>Electricity only</v>
      </c>
      <c r="I2067" s="84" t="str">
        <f t="shared" si="96"/>
        <v>M</v>
      </c>
      <c r="J2067" s="121">
        <v>3990</v>
      </c>
      <c r="K2067" s="121">
        <v>3990</v>
      </c>
      <c r="L2067" s="121">
        <v>3990</v>
      </c>
      <c r="M2067" s="121">
        <v>3990</v>
      </c>
      <c r="N2067" s="121">
        <v>3990</v>
      </c>
      <c r="O2067" s="121">
        <v>3990</v>
      </c>
      <c r="P2067" s="121">
        <v>3990</v>
      </c>
      <c r="Q2067" s="121">
        <v>3990</v>
      </c>
      <c r="R2067" s="121">
        <v>3990</v>
      </c>
      <c r="S2067" s="121">
        <v>3990</v>
      </c>
      <c r="T2067" s="121">
        <v>3990</v>
      </c>
      <c r="U2067" s="121">
        <v>3990</v>
      </c>
      <c r="V2067" s="121">
        <v>3990</v>
      </c>
      <c r="W2067" s="121">
        <v>3990</v>
      </c>
      <c r="X2067" s="121">
        <v>3990</v>
      </c>
      <c r="Y2067" s="121">
        <v>3990</v>
      </c>
      <c r="Z2067" s="121">
        <v>3990</v>
      </c>
      <c r="AA2067" s="121">
        <v>3990</v>
      </c>
      <c r="AB2067" s="121">
        <v>3990</v>
      </c>
      <c r="AC2067" s="121">
        <v>3990</v>
      </c>
      <c r="AD2067" s="121">
        <v>3990</v>
      </c>
      <c r="AE2067" s="121">
        <v>3990</v>
      </c>
      <c r="AF2067" s="121">
        <v>3990</v>
      </c>
      <c r="AG2067" s="121">
        <v>3990</v>
      </c>
      <c r="AH2067" s="121">
        <v>3990</v>
      </c>
      <c r="AI2067" s="121">
        <v>3990</v>
      </c>
      <c r="AJ2067" s="121">
        <v>3990</v>
      </c>
      <c r="AK2067" s="121">
        <v>3990</v>
      </c>
      <c r="AL2067" s="121">
        <v>3990</v>
      </c>
      <c r="AM2067" s="121">
        <v>3990</v>
      </c>
      <c r="AN2067" s="121">
        <v>3990</v>
      </c>
      <c r="AO2067" s="121">
        <v>3990</v>
      </c>
      <c r="AP2067" s="121">
        <v>3990</v>
      </c>
      <c r="AQ2067" s="121">
        <v>3990</v>
      </c>
      <c r="AR2067" s="121">
        <v>3990</v>
      </c>
      <c r="AS2067" s="121">
        <v>3990</v>
      </c>
      <c r="AT2067" s="121">
        <v>3990</v>
      </c>
      <c r="AU2067" s="121">
        <v>3990</v>
      </c>
      <c r="AV2067" s="121">
        <v>3990</v>
      </c>
      <c r="AW2067" s="121">
        <v>3990</v>
      </c>
      <c r="AX2067" s="122">
        <v>3990</v>
      </c>
    </row>
    <row r="2068" spans="1:50">
      <c r="A2068" s="212"/>
      <c r="B2068" s="215"/>
      <c r="C2068" s="206"/>
      <c r="D2068" s="52" t="s">
        <v>38</v>
      </c>
      <c r="E2068" s="86" t="str">
        <f>A2066&amp;"/"&amp;B2066&amp;"/"&amp;C2066&amp;"/"&amp;D2068</f>
        <v>Hydro plants/Run-of-river/Electricity only/S</v>
      </c>
      <c r="F2068" s="61" t="str">
        <f>A2066</f>
        <v>Hydro plants</v>
      </c>
      <c r="G2068" s="61" t="str">
        <f>B2066</f>
        <v>Run-of-river</v>
      </c>
      <c r="H2068" s="61" t="str">
        <f>C2066</f>
        <v>Electricity only</v>
      </c>
      <c r="I2068" s="84" t="str">
        <f t="shared" si="96"/>
        <v>S</v>
      </c>
      <c r="J2068" s="121">
        <v>3780</v>
      </c>
      <c r="K2068" s="121">
        <v>3780</v>
      </c>
      <c r="L2068" s="121">
        <v>3780</v>
      </c>
      <c r="M2068" s="121">
        <v>3780</v>
      </c>
      <c r="N2068" s="121">
        <v>3780</v>
      </c>
      <c r="O2068" s="121">
        <v>3780</v>
      </c>
      <c r="P2068" s="121">
        <v>3780</v>
      </c>
      <c r="Q2068" s="121">
        <v>3780</v>
      </c>
      <c r="R2068" s="121">
        <v>3780</v>
      </c>
      <c r="S2068" s="121">
        <v>3780</v>
      </c>
      <c r="T2068" s="121">
        <v>3780</v>
      </c>
      <c r="U2068" s="121">
        <v>3780</v>
      </c>
      <c r="V2068" s="121">
        <v>3780</v>
      </c>
      <c r="W2068" s="121">
        <v>3780</v>
      </c>
      <c r="X2068" s="121">
        <v>3780</v>
      </c>
      <c r="Y2068" s="121">
        <v>3780</v>
      </c>
      <c r="Z2068" s="121">
        <v>3780</v>
      </c>
      <c r="AA2068" s="121">
        <v>3780</v>
      </c>
      <c r="AB2068" s="121">
        <v>3780</v>
      </c>
      <c r="AC2068" s="121">
        <v>3780</v>
      </c>
      <c r="AD2068" s="121">
        <v>3780</v>
      </c>
      <c r="AE2068" s="121">
        <v>3780</v>
      </c>
      <c r="AF2068" s="121">
        <v>3780</v>
      </c>
      <c r="AG2068" s="121">
        <v>3780</v>
      </c>
      <c r="AH2068" s="121">
        <v>3780</v>
      </c>
      <c r="AI2068" s="121">
        <v>3780</v>
      </c>
      <c r="AJ2068" s="121">
        <v>3780</v>
      </c>
      <c r="AK2068" s="121">
        <v>3780</v>
      </c>
      <c r="AL2068" s="121">
        <v>3780</v>
      </c>
      <c r="AM2068" s="121">
        <v>3780</v>
      </c>
      <c r="AN2068" s="121">
        <v>3780</v>
      </c>
      <c r="AO2068" s="121">
        <v>3780</v>
      </c>
      <c r="AP2068" s="121">
        <v>3780</v>
      </c>
      <c r="AQ2068" s="121">
        <v>3780</v>
      </c>
      <c r="AR2068" s="121">
        <v>3780</v>
      </c>
      <c r="AS2068" s="121">
        <v>3780</v>
      </c>
      <c r="AT2068" s="121">
        <v>3780</v>
      </c>
      <c r="AU2068" s="121">
        <v>3780</v>
      </c>
      <c r="AV2068" s="121">
        <v>3780</v>
      </c>
      <c r="AW2068" s="121">
        <v>3780</v>
      </c>
      <c r="AX2068" s="122">
        <v>3780</v>
      </c>
    </row>
    <row r="2069" spans="1:50">
      <c r="A2069" s="212"/>
      <c r="B2069" s="224"/>
      <c r="C2069" s="216"/>
      <c r="D2069" s="106" t="s">
        <v>47</v>
      </c>
      <c r="E2069" s="107" t="str">
        <f>A2066&amp;"/"&amp;B2066&amp;"/"&amp;C2066&amp;"/"&amp;D2069</f>
        <v>Hydro plants/Run-of-river/Electricity only/XS</v>
      </c>
      <c r="F2069" s="108" t="str">
        <f>A2066</f>
        <v>Hydro plants</v>
      </c>
      <c r="G2069" s="108" t="str">
        <f>B2066</f>
        <v>Run-of-river</v>
      </c>
      <c r="H2069" s="108" t="str">
        <f>C2066</f>
        <v>Electricity only</v>
      </c>
      <c r="I2069" s="109" t="str">
        <f t="shared" si="96"/>
        <v>XS</v>
      </c>
      <c r="J2069" s="129">
        <v>2940</v>
      </c>
      <c r="K2069" s="129">
        <v>2940</v>
      </c>
      <c r="L2069" s="129">
        <v>2940</v>
      </c>
      <c r="M2069" s="129">
        <v>2940</v>
      </c>
      <c r="N2069" s="129">
        <v>2940</v>
      </c>
      <c r="O2069" s="129">
        <v>2940</v>
      </c>
      <c r="P2069" s="129">
        <v>2940</v>
      </c>
      <c r="Q2069" s="129">
        <v>2940</v>
      </c>
      <c r="R2069" s="129">
        <v>2940</v>
      </c>
      <c r="S2069" s="129">
        <v>2940</v>
      </c>
      <c r="T2069" s="129">
        <v>2940</v>
      </c>
      <c r="U2069" s="129">
        <v>2940</v>
      </c>
      <c r="V2069" s="129">
        <v>2940</v>
      </c>
      <c r="W2069" s="129">
        <v>2940</v>
      </c>
      <c r="X2069" s="129">
        <v>2940</v>
      </c>
      <c r="Y2069" s="129">
        <v>2940</v>
      </c>
      <c r="Z2069" s="129">
        <v>2940</v>
      </c>
      <c r="AA2069" s="129">
        <v>2940</v>
      </c>
      <c r="AB2069" s="129">
        <v>2940</v>
      </c>
      <c r="AC2069" s="129">
        <v>2940</v>
      </c>
      <c r="AD2069" s="129">
        <v>2940</v>
      </c>
      <c r="AE2069" s="129">
        <v>2940</v>
      </c>
      <c r="AF2069" s="129">
        <v>2940</v>
      </c>
      <c r="AG2069" s="129">
        <v>2940</v>
      </c>
      <c r="AH2069" s="129">
        <v>2940</v>
      </c>
      <c r="AI2069" s="129">
        <v>2940</v>
      </c>
      <c r="AJ2069" s="129">
        <v>2940</v>
      </c>
      <c r="AK2069" s="129">
        <v>2940</v>
      </c>
      <c r="AL2069" s="129">
        <v>2940</v>
      </c>
      <c r="AM2069" s="129">
        <v>2940</v>
      </c>
      <c r="AN2069" s="129">
        <v>2940</v>
      </c>
      <c r="AO2069" s="129">
        <v>2940</v>
      </c>
      <c r="AP2069" s="129">
        <v>2940</v>
      </c>
      <c r="AQ2069" s="129">
        <v>2940</v>
      </c>
      <c r="AR2069" s="129">
        <v>2940</v>
      </c>
      <c r="AS2069" s="129">
        <v>2940</v>
      </c>
      <c r="AT2069" s="129">
        <v>2940</v>
      </c>
      <c r="AU2069" s="129">
        <v>2940</v>
      </c>
      <c r="AV2069" s="129">
        <v>2940</v>
      </c>
      <c r="AW2069" s="129">
        <v>2940</v>
      </c>
      <c r="AX2069" s="130">
        <v>2940</v>
      </c>
    </row>
    <row r="2070" spans="1:50">
      <c r="A2070" s="212"/>
      <c r="B2070" s="215" t="s">
        <v>72</v>
      </c>
      <c r="C2070" s="206" t="s">
        <v>36</v>
      </c>
      <c r="D2070" s="52" t="s">
        <v>24</v>
      </c>
      <c r="E2070" s="86" t="str">
        <f>A2066&amp;"/"&amp;B2070&amp;"/"&amp;C2070&amp;"/"&amp;D2070</f>
        <v>Hydro plants/Reservoirs (dams)/Electricity only/L</v>
      </c>
      <c r="F2070" s="61" t="str">
        <f>A2066</f>
        <v>Hydro plants</v>
      </c>
      <c r="G2070" s="61" t="str">
        <f>B2070</f>
        <v>Reservoirs (dams)</v>
      </c>
      <c r="H2070" s="61" t="str">
        <f>C2070</f>
        <v>Electricity only</v>
      </c>
      <c r="I2070" s="84" t="str">
        <f t="shared" si="96"/>
        <v>L</v>
      </c>
      <c r="J2070" s="121">
        <v>500</v>
      </c>
      <c r="K2070" s="121">
        <v>500</v>
      </c>
      <c r="L2070" s="121">
        <v>500</v>
      </c>
      <c r="M2070" s="121">
        <v>500</v>
      </c>
      <c r="N2070" s="121">
        <v>500</v>
      </c>
      <c r="O2070" s="121">
        <v>500</v>
      </c>
      <c r="P2070" s="121">
        <v>500</v>
      </c>
      <c r="Q2070" s="121">
        <v>500</v>
      </c>
      <c r="R2070" s="121">
        <v>500</v>
      </c>
      <c r="S2070" s="121">
        <v>500</v>
      </c>
      <c r="T2070" s="121">
        <v>500</v>
      </c>
      <c r="U2070" s="121">
        <v>500</v>
      </c>
      <c r="V2070" s="121">
        <v>500</v>
      </c>
      <c r="W2070" s="121">
        <v>500</v>
      </c>
      <c r="X2070" s="121">
        <v>500</v>
      </c>
      <c r="Y2070" s="121">
        <v>500</v>
      </c>
      <c r="Z2070" s="121">
        <v>500</v>
      </c>
      <c r="AA2070" s="121">
        <v>500</v>
      </c>
      <c r="AB2070" s="121">
        <v>500</v>
      </c>
      <c r="AC2070" s="121">
        <v>500</v>
      </c>
      <c r="AD2070" s="121">
        <v>500</v>
      </c>
      <c r="AE2070" s="121">
        <v>500</v>
      </c>
      <c r="AF2070" s="121">
        <v>500</v>
      </c>
      <c r="AG2070" s="121">
        <v>500</v>
      </c>
      <c r="AH2070" s="121">
        <v>500</v>
      </c>
      <c r="AI2070" s="121">
        <v>500</v>
      </c>
      <c r="AJ2070" s="121">
        <v>500</v>
      </c>
      <c r="AK2070" s="121">
        <v>500</v>
      </c>
      <c r="AL2070" s="121">
        <v>500</v>
      </c>
      <c r="AM2070" s="121">
        <v>500</v>
      </c>
      <c r="AN2070" s="121">
        <v>500</v>
      </c>
      <c r="AO2070" s="121">
        <v>500</v>
      </c>
      <c r="AP2070" s="121">
        <v>500</v>
      </c>
      <c r="AQ2070" s="121">
        <v>500</v>
      </c>
      <c r="AR2070" s="121">
        <v>500</v>
      </c>
      <c r="AS2070" s="121">
        <v>500</v>
      </c>
      <c r="AT2070" s="121">
        <v>500</v>
      </c>
      <c r="AU2070" s="121">
        <v>500</v>
      </c>
      <c r="AV2070" s="121">
        <v>500</v>
      </c>
      <c r="AW2070" s="121">
        <v>500</v>
      </c>
      <c r="AX2070" s="122">
        <v>500</v>
      </c>
    </row>
    <row r="2071" spans="1:50">
      <c r="A2071" s="212"/>
      <c r="B2071" s="215"/>
      <c r="C2071" s="206"/>
      <c r="D2071" s="52" t="s">
        <v>25</v>
      </c>
      <c r="E2071" s="86" t="str">
        <f>A2066&amp;"/"&amp;B2070&amp;"/"&amp;C2070&amp;"/"&amp;D2071</f>
        <v>Hydro plants/Reservoirs (dams)/Electricity only/M</v>
      </c>
      <c r="F2071" s="61" t="str">
        <f>A2066</f>
        <v>Hydro plants</v>
      </c>
      <c r="G2071" s="61" t="str">
        <f>B2070</f>
        <v>Reservoirs (dams)</v>
      </c>
      <c r="H2071" s="61" t="str">
        <f>C2070</f>
        <v>Electricity only</v>
      </c>
      <c r="I2071" s="84" t="str">
        <f t="shared" si="96"/>
        <v>M</v>
      </c>
      <c r="J2071" s="121">
        <v>400</v>
      </c>
      <c r="K2071" s="121">
        <v>400</v>
      </c>
      <c r="L2071" s="121">
        <v>400</v>
      </c>
      <c r="M2071" s="121">
        <v>400</v>
      </c>
      <c r="N2071" s="121">
        <v>400</v>
      </c>
      <c r="O2071" s="121">
        <v>400</v>
      </c>
      <c r="P2071" s="121">
        <v>400</v>
      </c>
      <c r="Q2071" s="121">
        <v>400</v>
      </c>
      <c r="R2071" s="121">
        <v>400</v>
      </c>
      <c r="S2071" s="121">
        <v>400</v>
      </c>
      <c r="T2071" s="121">
        <v>400</v>
      </c>
      <c r="U2071" s="121">
        <v>400</v>
      </c>
      <c r="V2071" s="121">
        <v>400</v>
      </c>
      <c r="W2071" s="121">
        <v>400</v>
      </c>
      <c r="X2071" s="121">
        <v>400</v>
      </c>
      <c r="Y2071" s="121">
        <v>400</v>
      </c>
      <c r="Z2071" s="121">
        <v>400</v>
      </c>
      <c r="AA2071" s="121">
        <v>400</v>
      </c>
      <c r="AB2071" s="121">
        <v>400</v>
      </c>
      <c r="AC2071" s="121">
        <v>400</v>
      </c>
      <c r="AD2071" s="121">
        <v>400</v>
      </c>
      <c r="AE2071" s="121">
        <v>400</v>
      </c>
      <c r="AF2071" s="121">
        <v>400</v>
      </c>
      <c r="AG2071" s="121">
        <v>400</v>
      </c>
      <c r="AH2071" s="121">
        <v>400</v>
      </c>
      <c r="AI2071" s="121">
        <v>400</v>
      </c>
      <c r="AJ2071" s="121">
        <v>400</v>
      </c>
      <c r="AK2071" s="121">
        <v>400</v>
      </c>
      <c r="AL2071" s="121">
        <v>400</v>
      </c>
      <c r="AM2071" s="121">
        <v>400</v>
      </c>
      <c r="AN2071" s="121">
        <v>400</v>
      </c>
      <c r="AO2071" s="121">
        <v>400</v>
      </c>
      <c r="AP2071" s="121">
        <v>400</v>
      </c>
      <c r="AQ2071" s="121">
        <v>400</v>
      </c>
      <c r="AR2071" s="121">
        <v>400</v>
      </c>
      <c r="AS2071" s="121">
        <v>400</v>
      </c>
      <c r="AT2071" s="121">
        <v>400</v>
      </c>
      <c r="AU2071" s="121">
        <v>400</v>
      </c>
      <c r="AV2071" s="121">
        <v>400</v>
      </c>
      <c r="AW2071" s="121">
        <v>400</v>
      </c>
      <c r="AX2071" s="122">
        <v>400</v>
      </c>
    </row>
    <row r="2072" spans="1:50">
      <c r="A2072" s="212"/>
      <c r="B2072" s="215"/>
      <c r="C2072" s="206"/>
      <c r="D2072" s="52" t="s">
        <v>38</v>
      </c>
      <c r="E2072" s="86" t="str">
        <f>A2066&amp;"/"&amp;B2070&amp;"/"&amp;C2070&amp;"/"&amp;D2072</f>
        <v>Hydro plants/Reservoirs (dams)/Electricity only/S</v>
      </c>
      <c r="F2072" s="61" t="str">
        <f>A2066</f>
        <v>Hydro plants</v>
      </c>
      <c r="G2072" s="61" t="str">
        <f>B2070</f>
        <v>Reservoirs (dams)</v>
      </c>
      <c r="H2072" s="61" t="str">
        <f>C2070</f>
        <v>Electricity only</v>
      </c>
      <c r="I2072" s="84" t="str">
        <f t="shared" si="96"/>
        <v>S</v>
      </c>
      <c r="J2072" s="121">
        <v>300</v>
      </c>
      <c r="K2072" s="121">
        <v>300</v>
      </c>
      <c r="L2072" s="121">
        <v>300</v>
      </c>
      <c r="M2072" s="121">
        <v>300</v>
      </c>
      <c r="N2072" s="121">
        <v>300</v>
      </c>
      <c r="O2072" s="121">
        <v>300</v>
      </c>
      <c r="P2072" s="121">
        <v>300</v>
      </c>
      <c r="Q2072" s="121">
        <v>300</v>
      </c>
      <c r="R2072" s="121">
        <v>300</v>
      </c>
      <c r="S2072" s="121">
        <v>300</v>
      </c>
      <c r="T2072" s="121">
        <v>300</v>
      </c>
      <c r="U2072" s="121">
        <v>300</v>
      </c>
      <c r="V2072" s="121">
        <v>300</v>
      </c>
      <c r="W2072" s="121">
        <v>300</v>
      </c>
      <c r="X2072" s="121">
        <v>300</v>
      </c>
      <c r="Y2072" s="121">
        <v>300</v>
      </c>
      <c r="Z2072" s="121">
        <v>300</v>
      </c>
      <c r="AA2072" s="121">
        <v>300</v>
      </c>
      <c r="AB2072" s="121">
        <v>300</v>
      </c>
      <c r="AC2072" s="121">
        <v>300</v>
      </c>
      <c r="AD2072" s="121">
        <v>300</v>
      </c>
      <c r="AE2072" s="121">
        <v>300</v>
      </c>
      <c r="AF2072" s="121">
        <v>300</v>
      </c>
      <c r="AG2072" s="121">
        <v>300</v>
      </c>
      <c r="AH2072" s="121">
        <v>300</v>
      </c>
      <c r="AI2072" s="121">
        <v>300</v>
      </c>
      <c r="AJ2072" s="121">
        <v>300</v>
      </c>
      <c r="AK2072" s="121">
        <v>300</v>
      </c>
      <c r="AL2072" s="121">
        <v>300</v>
      </c>
      <c r="AM2072" s="121">
        <v>300</v>
      </c>
      <c r="AN2072" s="121">
        <v>300</v>
      </c>
      <c r="AO2072" s="121">
        <v>300</v>
      </c>
      <c r="AP2072" s="121">
        <v>300</v>
      </c>
      <c r="AQ2072" s="121">
        <v>300</v>
      </c>
      <c r="AR2072" s="121">
        <v>300</v>
      </c>
      <c r="AS2072" s="121">
        <v>300</v>
      </c>
      <c r="AT2072" s="121">
        <v>300</v>
      </c>
      <c r="AU2072" s="121">
        <v>300</v>
      </c>
      <c r="AV2072" s="121">
        <v>300</v>
      </c>
      <c r="AW2072" s="121">
        <v>300</v>
      </c>
      <c r="AX2072" s="122">
        <v>300</v>
      </c>
    </row>
    <row r="2073" spans="1:50">
      <c r="A2073" s="213"/>
      <c r="B2073" s="218"/>
      <c r="C2073" s="210"/>
      <c r="D2073" s="93" t="s">
        <v>47</v>
      </c>
      <c r="E2073" s="73" t="str">
        <f>A2066&amp;"/"&amp;B2070&amp;"/"&amp;C2070&amp;"/"&amp;D2073</f>
        <v>Hydro plants/Reservoirs (dams)/Electricity only/XS</v>
      </c>
      <c r="F2073" s="91" t="str">
        <f>A2066</f>
        <v>Hydro plants</v>
      </c>
      <c r="G2073" s="91" t="str">
        <f>B2070</f>
        <v>Reservoirs (dams)</v>
      </c>
      <c r="H2073" s="91" t="str">
        <f>C2070</f>
        <v>Electricity only</v>
      </c>
      <c r="I2073" s="70" t="str">
        <f t="shared" si="96"/>
        <v>XS</v>
      </c>
      <c r="J2073" s="123">
        <v>200</v>
      </c>
      <c r="K2073" s="123">
        <v>200</v>
      </c>
      <c r="L2073" s="123">
        <v>200</v>
      </c>
      <c r="M2073" s="123">
        <v>200</v>
      </c>
      <c r="N2073" s="123">
        <v>200</v>
      </c>
      <c r="O2073" s="123">
        <v>200</v>
      </c>
      <c r="P2073" s="123">
        <v>200</v>
      </c>
      <c r="Q2073" s="123">
        <v>200</v>
      </c>
      <c r="R2073" s="123">
        <v>200</v>
      </c>
      <c r="S2073" s="123">
        <v>200</v>
      </c>
      <c r="T2073" s="123">
        <v>200</v>
      </c>
      <c r="U2073" s="123">
        <v>200</v>
      </c>
      <c r="V2073" s="123">
        <v>200</v>
      </c>
      <c r="W2073" s="123">
        <v>200</v>
      </c>
      <c r="X2073" s="123">
        <v>200</v>
      </c>
      <c r="Y2073" s="123">
        <v>200</v>
      </c>
      <c r="Z2073" s="123">
        <v>200</v>
      </c>
      <c r="AA2073" s="123">
        <v>200</v>
      </c>
      <c r="AB2073" s="123">
        <v>200</v>
      </c>
      <c r="AC2073" s="123">
        <v>200</v>
      </c>
      <c r="AD2073" s="123">
        <v>200</v>
      </c>
      <c r="AE2073" s="123">
        <v>200</v>
      </c>
      <c r="AF2073" s="123">
        <v>200</v>
      </c>
      <c r="AG2073" s="123">
        <v>200</v>
      </c>
      <c r="AH2073" s="123">
        <v>200</v>
      </c>
      <c r="AI2073" s="123">
        <v>200</v>
      </c>
      <c r="AJ2073" s="123">
        <v>200</v>
      </c>
      <c r="AK2073" s="123">
        <v>200</v>
      </c>
      <c r="AL2073" s="123">
        <v>200</v>
      </c>
      <c r="AM2073" s="123">
        <v>200</v>
      </c>
      <c r="AN2073" s="123">
        <v>200</v>
      </c>
      <c r="AO2073" s="123">
        <v>200</v>
      </c>
      <c r="AP2073" s="123">
        <v>200</v>
      </c>
      <c r="AQ2073" s="123">
        <v>200</v>
      </c>
      <c r="AR2073" s="123">
        <v>200</v>
      </c>
      <c r="AS2073" s="123">
        <v>200</v>
      </c>
      <c r="AT2073" s="123">
        <v>200</v>
      </c>
      <c r="AU2073" s="123">
        <v>200</v>
      </c>
      <c r="AV2073" s="123">
        <v>200</v>
      </c>
      <c r="AW2073" s="123">
        <v>200</v>
      </c>
      <c r="AX2073" s="124">
        <v>200</v>
      </c>
    </row>
    <row r="2074" spans="1:50">
      <c r="A2074" s="212" t="s">
        <v>73</v>
      </c>
      <c r="B2074" s="215" t="s">
        <v>73</v>
      </c>
      <c r="C2074" s="209" t="s">
        <v>36</v>
      </c>
      <c r="D2074" s="52" t="s">
        <v>24</v>
      </c>
      <c r="E2074" s="86" t="str">
        <f>A2074&amp;"/"&amp;B2074&amp;"/"&amp;C2074&amp;"/"&amp;D2074</f>
        <v>Pump storage/Pump storage/Electricity only/L</v>
      </c>
      <c r="F2074" s="61" t="str">
        <f>A2074</f>
        <v>Pump storage</v>
      </c>
      <c r="G2074" s="61" t="str">
        <f>B2074</f>
        <v>Pump storage</v>
      </c>
      <c r="H2074" s="61" t="str">
        <f>C2074</f>
        <v>Electricity only</v>
      </c>
      <c r="I2074" s="84" t="str">
        <f t="shared" si="96"/>
        <v>L</v>
      </c>
      <c r="J2074" s="121">
        <v>0.1</v>
      </c>
      <c r="K2074" s="121">
        <v>0.1</v>
      </c>
      <c r="L2074" s="121">
        <v>0.1</v>
      </c>
      <c r="M2074" s="121">
        <v>0.1</v>
      </c>
      <c r="N2074" s="121">
        <v>0.1</v>
      </c>
      <c r="O2074" s="121">
        <v>0.1</v>
      </c>
      <c r="P2074" s="121">
        <v>0.1</v>
      </c>
      <c r="Q2074" s="121">
        <v>0.1</v>
      </c>
      <c r="R2074" s="121">
        <v>0.1</v>
      </c>
      <c r="S2074" s="121">
        <v>0.1</v>
      </c>
      <c r="T2074" s="121">
        <v>0.1</v>
      </c>
      <c r="U2074" s="121">
        <v>0.1</v>
      </c>
      <c r="V2074" s="121">
        <v>0.1</v>
      </c>
      <c r="W2074" s="121">
        <v>0.1</v>
      </c>
      <c r="X2074" s="121">
        <v>0.1</v>
      </c>
      <c r="Y2074" s="121">
        <v>0.1</v>
      </c>
      <c r="Z2074" s="121">
        <v>0.1</v>
      </c>
      <c r="AA2074" s="121">
        <v>0.1</v>
      </c>
      <c r="AB2074" s="121">
        <v>0.1</v>
      </c>
      <c r="AC2074" s="121">
        <v>0.1</v>
      </c>
      <c r="AD2074" s="121">
        <v>0.1</v>
      </c>
      <c r="AE2074" s="121">
        <v>0.1</v>
      </c>
      <c r="AF2074" s="121">
        <v>0.1</v>
      </c>
      <c r="AG2074" s="121">
        <v>0.1</v>
      </c>
      <c r="AH2074" s="121">
        <v>0.1</v>
      </c>
      <c r="AI2074" s="121">
        <v>0.1</v>
      </c>
      <c r="AJ2074" s="121">
        <v>0.1</v>
      </c>
      <c r="AK2074" s="121">
        <v>0.1</v>
      </c>
      <c r="AL2074" s="121">
        <v>0.1</v>
      </c>
      <c r="AM2074" s="121">
        <v>0.1</v>
      </c>
      <c r="AN2074" s="121">
        <v>0.1</v>
      </c>
      <c r="AO2074" s="121">
        <v>0.1</v>
      </c>
      <c r="AP2074" s="121">
        <v>0.1</v>
      </c>
      <c r="AQ2074" s="121">
        <v>0.1</v>
      </c>
      <c r="AR2074" s="121">
        <v>0.1</v>
      </c>
      <c r="AS2074" s="121">
        <v>0.1</v>
      </c>
      <c r="AT2074" s="121">
        <v>0.1</v>
      </c>
      <c r="AU2074" s="121">
        <v>0.1</v>
      </c>
      <c r="AV2074" s="121">
        <v>0.1</v>
      </c>
      <c r="AW2074" s="121">
        <v>0.1</v>
      </c>
      <c r="AX2074" s="122">
        <v>0.1</v>
      </c>
    </row>
    <row r="2075" spans="1:50">
      <c r="A2075" s="212"/>
      <c r="B2075" s="215"/>
      <c r="C2075" s="206"/>
      <c r="D2075" s="52" t="s">
        <v>25</v>
      </c>
      <c r="E2075" s="86" t="str">
        <f>A2074&amp;"/"&amp;B2074&amp;"/"&amp;C2074&amp;"/"&amp;D2075</f>
        <v>Pump storage/Pump storage/Electricity only/M</v>
      </c>
      <c r="F2075" s="61" t="str">
        <f>A2074</f>
        <v>Pump storage</v>
      </c>
      <c r="G2075" s="61" t="str">
        <f>B2074</f>
        <v>Pump storage</v>
      </c>
      <c r="H2075" s="61" t="str">
        <f>C2074</f>
        <v>Electricity only</v>
      </c>
      <c r="I2075" s="84" t="str">
        <f t="shared" si="96"/>
        <v>M</v>
      </c>
      <c r="J2075" s="121">
        <v>0.1</v>
      </c>
      <c r="K2075" s="121">
        <v>0.1</v>
      </c>
      <c r="L2075" s="121">
        <v>0.1</v>
      </c>
      <c r="M2075" s="121">
        <v>0.1</v>
      </c>
      <c r="N2075" s="121">
        <v>0.1</v>
      </c>
      <c r="O2075" s="121">
        <v>0.1</v>
      </c>
      <c r="P2075" s="121">
        <v>0.1</v>
      </c>
      <c r="Q2075" s="121">
        <v>0.1</v>
      </c>
      <c r="R2075" s="121">
        <v>0.1</v>
      </c>
      <c r="S2075" s="121">
        <v>0.1</v>
      </c>
      <c r="T2075" s="121">
        <v>0.1</v>
      </c>
      <c r="U2075" s="121">
        <v>0.1</v>
      </c>
      <c r="V2075" s="121">
        <v>0.1</v>
      </c>
      <c r="W2075" s="121">
        <v>0.1</v>
      </c>
      <c r="X2075" s="121">
        <v>0.1</v>
      </c>
      <c r="Y2075" s="121">
        <v>0.1</v>
      </c>
      <c r="Z2075" s="121">
        <v>0.1</v>
      </c>
      <c r="AA2075" s="121">
        <v>0.1</v>
      </c>
      <c r="AB2075" s="121">
        <v>0.1</v>
      </c>
      <c r="AC2075" s="121">
        <v>0.1</v>
      </c>
      <c r="AD2075" s="121">
        <v>0.1</v>
      </c>
      <c r="AE2075" s="121">
        <v>0.1</v>
      </c>
      <c r="AF2075" s="121">
        <v>0.1</v>
      </c>
      <c r="AG2075" s="121">
        <v>0.1</v>
      </c>
      <c r="AH2075" s="121">
        <v>0.1</v>
      </c>
      <c r="AI2075" s="121">
        <v>0.1</v>
      </c>
      <c r="AJ2075" s="121">
        <v>0.1</v>
      </c>
      <c r="AK2075" s="121">
        <v>0.1</v>
      </c>
      <c r="AL2075" s="121">
        <v>0.1</v>
      </c>
      <c r="AM2075" s="121">
        <v>0.1</v>
      </c>
      <c r="AN2075" s="121">
        <v>0.1</v>
      </c>
      <c r="AO2075" s="121">
        <v>0.1</v>
      </c>
      <c r="AP2075" s="121">
        <v>0.1</v>
      </c>
      <c r="AQ2075" s="121">
        <v>0.1</v>
      </c>
      <c r="AR2075" s="121">
        <v>0.1</v>
      </c>
      <c r="AS2075" s="121">
        <v>0.1</v>
      </c>
      <c r="AT2075" s="121">
        <v>0.1</v>
      </c>
      <c r="AU2075" s="121">
        <v>0.1</v>
      </c>
      <c r="AV2075" s="121">
        <v>0.1</v>
      </c>
      <c r="AW2075" s="121">
        <v>0.1</v>
      </c>
      <c r="AX2075" s="122">
        <v>0.1</v>
      </c>
    </row>
    <row r="2076" spans="1:50">
      <c r="A2076" s="212"/>
      <c r="B2076" s="215"/>
      <c r="C2076" s="206"/>
      <c r="D2076" s="52" t="s">
        <v>38</v>
      </c>
      <c r="E2076" s="86" t="str">
        <f>A2074&amp;"/"&amp;B2074&amp;"/"&amp;C2074&amp;"/"&amp;D2076</f>
        <v>Pump storage/Pump storage/Electricity only/S</v>
      </c>
      <c r="F2076" s="61" t="str">
        <f>A2074</f>
        <v>Pump storage</v>
      </c>
      <c r="G2076" s="61" t="str">
        <f>B2074</f>
        <v>Pump storage</v>
      </c>
      <c r="H2076" s="61" t="str">
        <f>C2074</f>
        <v>Electricity only</v>
      </c>
      <c r="I2076" s="84" t="str">
        <f t="shared" si="96"/>
        <v>S</v>
      </c>
      <c r="J2076" s="121">
        <v>0.1</v>
      </c>
      <c r="K2076" s="121">
        <v>0.1</v>
      </c>
      <c r="L2076" s="121">
        <v>0.1</v>
      </c>
      <c r="M2076" s="121">
        <v>0.1</v>
      </c>
      <c r="N2076" s="121">
        <v>0.1</v>
      </c>
      <c r="O2076" s="121">
        <v>0.1</v>
      </c>
      <c r="P2076" s="121">
        <v>0.1</v>
      </c>
      <c r="Q2076" s="121">
        <v>0.1</v>
      </c>
      <c r="R2076" s="121">
        <v>0.1</v>
      </c>
      <c r="S2076" s="121">
        <v>0.1</v>
      </c>
      <c r="T2076" s="121">
        <v>0.1</v>
      </c>
      <c r="U2076" s="121">
        <v>0.1</v>
      </c>
      <c r="V2076" s="121">
        <v>0.1</v>
      </c>
      <c r="W2076" s="121">
        <v>0.1</v>
      </c>
      <c r="X2076" s="121">
        <v>0.1</v>
      </c>
      <c r="Y2076" s="121">
        <v>0.1</v>
      </c>
      <c r="Z2076" s="121">
        <v>0.1</v>
      </c>
      <c r="AA2076" s="121">
        <v>0.1</v>
      </c>
      <c r="AB2076" s="121">
        <v>0.1</v>
      </c>
      <c r="AC2076" s="121">
        <v>0.1</v>
      </c>
      <c r="AD2076" s="121">
        <v>0.1</v>
      </c>
      <c r="AE2076" s="121">
        <v>0.1</v>
      </c>
      <c r="AF2076" s="121">
        <v>0.1</v>
      </c>
      <c r="AG2076" s="121">
        <v>0.1</v>
      </c>
      <c r="AH2076" s="121">
        <v>0.1</v>
      </c>
      <c r="AI2076" s="121">
        <v>0.1</v>
      </c>
      <c r="AJ2076" s="121">
        <v>0.1</v>
      </c>
      <c r="AK2076" s="121">
        <v>0.1</v>
      </c>
      <c r="AL2076" s="121">
        <v>0.1</v>
      </c>
      <c r="AM2076" s="121">
        <v>0.1</v>
      </c>
      <c r="AN2076" s="121">
        <v>0.1</v>
      </c>
      <c r="AO2076" s="121">
        <v>0.1</v>
      </c>
      <c r="AP2076" s="121">
        <v>0.1</v>
      </c>
      <c r="AQ2076" s="121">
        <v>0.1</v>
      </c>
      <c r="AR2076" s="121">
        <v>0.1</v>
      </c>
      <c r="AS2076" s="121">
        <v>0.1</v>
      </c>
      <c r="AT2076" s="121">
        <v>0.1</v>
      </c>
      <c r="AU2076" s="121">
        <v>0.1</v>
      </c>
      <c r="AV2076" s="121">
        <v>0.1</v>
      </c>
      <c r="AW2076" s="121">
        <v>0.1</v>
      </c>
      <c r="AX2076" s="122">
        <v>0.1</v>
      </c>
    </row>
    <row r="2077" spans="1:50" ht="11" thickBot="1">
      <c r="A2077" s="228"/>
      <c r="B2077" s="229"/>
      <c r="C2077" s="230"/>
      <c r="D2077" s="116" t="s">
        <v>47</v>
      </c>
      <c r="E2077" s="117" t="str">
        <f>A2074&amp;"/"&amp;B2074&amp;"/"&amp;C2074&amp;"/"&amp;D2077</f>
        <v>Pump storage/Pump storage/Electricity only/XS</v>
      </c>
      <c r="F2077" s="118" t="str">
        <f>A2074</f>
        <v>Pump storage</v>
      </c>
      <c r="G2077" s="118" t="str">
        <f>B2074</f>
        <v>Pump storage</v>
      </c>
      <c r="H2077" s="118" t="str">
        <f>C2074</f>
        <v>Electricity only</v>
      </c>
      <c r="I2077" s="119" t="str">
        <f t="shared" si="96"/>
        <v>XS</v>
      </c>
      <c r="J2077" s="133">
        <v>0.1</v>
      </c>
      <c r="K2077" s="133">
        <v>0.1</v>
      </c>
      <c r="L2077" s="133">
        <v>0.1</v>
      </c>
      <c r="M2077" s="133">
        <v>0.1</v>
      </c>
      <c r="N2077" s="133">
        <v>0.1</v>
      </c>
      <c r="O2077" s="133">
        <v>0.1</v>
      </c>
      <c r="P2077" s="133">
        <v>0.1</v>
      </c>
      <c r="Q2077" s="133">
        <v>0.1</v>
      </c>
      <c r="R2077" s="133">
        <v>0.1</v>
      </c>
      <c r="S2077" s="133">
        <v>0.1</v>
      </c>
      <c r="T2077" s="133">
        <v>0.1</v>
      </c>
      <c r="U2077" s="133">
        <v>0.1</v>
      </c>
      <c r="V2077" s="133">
        <v>0.1</v>
      </c>
      <c r="W2077" s="133">
        <v>0.1</v>
      </c>
      <c r="X2077" s="133">
        <v>0.1</v>
      </c>
      <c r="Y2077" s="133">
        <v>0.1</v>
      </c>
      <c r="Z2077" s="133">
        <v>0.1</v>
      </c>
      <c r="AA2077" s="133">
        <v>0.1</v>
      </c>
      <c r="AB2077" s="133">
        <v>0.1</v>
      </c>
      <c r="AC2077" s="133">
        <v>0.1</v>
      </c>
      <c r="AD2077" s="133">
        <v>0.1</v>
      </c>
      <c r="AE2077" s="133">
        <v>0.1</v>
      </c>
      <c r="AF2077" s="133">
        <v>0.1</v>
      </c>
      <c r="AG2077" s="133">
        <v>0.1</v>
      </c>
      <c r="AH2077" s="133">
        <v>0.1</v>
      </c>
      <c r="AI2077" s="133">
        <v>0.1</v>
      </c>
      <c r="AJ2077" s="133">
        <v>0.1</v>
      </c>
      <c r="AK2077" s="133">
        <v>0.1</v>
      </c>
      <c r="AL2077" s="133">
        <v>0.1</v>
      </c>
      <c r="AM2077" s="133">
        <v>0.1</v>
      </c>
      <c r="AN2077" s="133">
        <v>0.1</v>
      </c>
      <c r="AO2077" s="133">
        <v>0.1</v>
      </c>
      <c r="AP2077" s="133">
        <v>0.1</v>
      </c>
      <c r="AQ2077" s="133">
        <v>0.1</v>
      </c>
      <c r="AR2077" s="133">
        <v>0.1</v>
      </c>
      <c r="AS2077" s="133">
        <v>0.1</v>
      </c>
      <c r="AT2077" s="133">
        <v>0.1</v>
      </c>
      <c r="AU2077" s="133">
        <v>0.1</v>
      </c>
      <c r="AV2077" s="133">
        <v>0.1</v>
      </c>
      <c r="AW2077" s="133">
        <v>0.1</v>
      </c>
      <c r="AX2077" s="134">
        <v>0.1</v>
      </c>
    </row>
    <row r="2083" spans="1:50" ht="11" thickBot="1"/>
    <row r="2084" spans="1:50">
      <c r="A2084" s="199" t="s">
        <v>27</v>
      </c>
      <c r="B2084" s="201" t="s">
        <v>28</v>
      </c>
      <c r="C2084" s="201" t="s">
        <v>29</v>
      </c>
      <c r="D2084" s="201" t="s">
        <v>30</v>
      </c>
      <c r="E2084" s="10"/>
      <c r="F2084" s="10"/>
      <c r="G2084" s="10"/>
      <c r="H2084" s="10"/>
      <c r="I2084" s="10"/>
      <c r="J2084" s="90" t="s">
        <v>105</v>
      </c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2"/>
    </row>
    <row r="2085" spans="1:50" ht="11" thickBot="1">
      <c r="A2085" s="200"/>
      <c r="B2085" s="202"/>
      <c r="C2085" s="202"/>
      <c r="D2085" s="202"/>
      <c r="E2085" s="13"/>
      <c r="F2085" s="13"/>
      <c r="G2085" s="13"/>
      <c r="H2085" s="13"/>
      <c r="I2085" s="13"/>
      <c r="J2085" s="68">
        <v>2010</v>
      </c>
      <c r="K2085" s="68">
        <v>2011</v>
      </c>
      <c r="L2085" s="68">
        <v>2012</v>
      </c>
      <c r="M2085" s="68">
        <v>2013</v>
      </c>
      <c r="N2085" s="68">
        <v>2014</v>
      </c>
      <c r="O2085" s="68">
        <v>2015</v>
      </c>
      <c r="P2085" s="68">
        <v>2016</v>
      </c>
      <c r="Q2085" s="68">
        <v>2017</v>
      </c>
      <c r="R2085" s="68">
        <v>2018</v>
      </c>
      <c r="S2085" s="68">
        <v>2019</v>
      </c>
      <c r="T2085" s="68">
        <v>2020</v>
      </c>
      <c r="U2085" s="68">
        <v>2021</v>
      </c>
      <c r="V2085" s="68">
        <v>2022</v>
      </c>
      <c r="W2085" s="68">
        <v>2023</v>
      </c>
      <c r="X2085" s="68">
        <v>2024</v>
      </c>
      <c r="Y2085" s="68">
        <v>2025</v>
      </c>
      <c r="Z2085" s="68">
        <v>2026</v>
      </c>
      <c r="AA2085" s="68">
        <v>2027</v>
      </c>
      <c r="AB2085" s="68">
        <v>2028</v>
      </c>
      <c r="AC2085" s="68">
        <v>2029</v>
      </c>
      <c r="AD2085" s="68">
        <v>2030</v>
      </c>
      <c r="AE2085" s="68">
        <v>2031</v>
      </c>
      <c r="AF2085" s="68">
        <v>2032</v>
      </c>
      <c r="AG2085" s="68">
        <v>2033</v>
      </c>
      <c r="AH2085" s="68">
        <v>2034</v>
      </c>
      <c r="AI2085" s="68">
        <v>2035</v>
      </c>
      <c r="AJ2085" s="68">
        <v>2036</v>
      </c>
      <c r="AK2085" s="68">
        <v>2037</v>
      </c>
      <c r="AL2085" s="68">
        <v>2038</v>
      </c>
      <c r="AM2085" s="68">
        <v>2039</v>
      </c>
      <c r="AN2085" s="68">
        <v>2040</v>
      </c>
      <c r="AO2085" s="68">
        <v>2041</v>
      </c>
      <c r="AP2085" s="68">
        <v>2042</v>
      </c>
      <c r="AQ2085" s="68">
        <v>2043</v>
      </c>
      <c r="AR2085" s="68">
        <v>2044</v>
      </c>
      <c r="AS2085" s="68">
        <v>2045</v>
      </c>
      <c r="AT2085" s="68">
        <v>2046</v>
      </c>
      <c r="AU2085" s="68">
        <v>2047</v>
      </c>
      <c r="AV2085" s="68">
        <v>2048</v>
      </c>
      <c r="AW2085" s="68">
        <v>2049</v>
      </c>
      <c r="AX2085" s="88">
        <v>2050</v>
      </c>
    </row>
    <row r="2086" spans="1:50">
      <c r="A2086" s="203" t="s">
        <v>34</v>
      </c>
      <c r="B2086" s="205" t="s">
        <v>35</v>
      </c>
      <c r="C2086" s="206" t="s">
        <v>36</v>
      </c>
      <c r="D2086" s="52" t="s">
        <v>24</v>
      </c>
      <c r="E2086" s="86" t="str">
        <f>A2086&amp;"/"&amp;B2086&amp;"/"&amp;C2086&amp;"/"&amp;D2086</f>
        <v>Nuclear power plants/Nuclear - current/Electricity only/L</v>
      </c>
      <c r="F2086" s="61" t="str">
        <f>A2086</f>
        <v>Nuclear power plants</v>
      </c>
      <c r="G2086" s="61" t="str">
        <f>B2086</f>
        <v>Nuclear - current</v>
      </c>
      <c r="H2086" s="61" t="str">
        <f>C2086</f>
        <v>Electricity only</v>
      </c>
      <c r="I2086" s="84" t="str">
        <f>D2086</f>
        <v>L</v>
      </c>
      <c r="J2086" s="121">
        <v>8500</v>
      </c>
      <c r="K2086" s="121">
        <v>8500</v>
      </c>
      <c r="L2086" s="121">
        <v>8500</v>
      </c>
      <c r="M2086" s="121">
        <v>8500</v>
      </c>
      <c r="N2086" s="121">
        <v>8500</v>
      </c>
      <c r="O2086" s="121">
        <v>8500</v>
      </c>
      <c r="P2086" s="121">
        <v>8500</v>
      </c>
      <c r="Q2086" s="121">
        <v>8500</v>
      </c>
      <c r="R2086" s="121">
        <v>8500</v>
      </c>
      <c r="S2086" s="121">
        <v>8500</v>
      </c>
      <c r="T2086" s="121">
        <v>8500</v>
      </c>
      <c r="U2086" s="121">
        <v>8500</v>
      </c>
      <c r="V2086" s="121">
        <v>8500</v>
      </c>
      <c r="W2086" s="121">
        <v>8500</v>
      </c>
      <c r="X2086" s="121">
        <v>8500</v>
      </c>
      <c r="Y2086" s="121">
        <v>8500</v>
      </c>
      <c r="Z2086" s="121">
        <v>8500</v>
      </c>
      <c r="AA2086" s="121">
        <v>8500</v>
      </c>
      <c r="AB2086" s="121">
        <v>8500</v>
      </c>
      <c r="AC2086" s="121">
        <v>8500</v>
      </c>
      <c r="AD2086" s="121">
        <v>8500</v>
      </c>
      <c r="AE2086" s="121">
        <v>8500</v>
      </c>
      <c r="AF2086" s="121">
        <v>8500</v>
      </c>
      <c r="AG2086" s="121">
        <v>8500</v>
      </c>
      <c r="AH2086" s="121">
        <v>8500</v>
      </c>
      <c r="AI2086" s="121">
        <v>8500</v>
      </c>
      <c r="AJ2086" s="121">
        <v>8500</v>
      </c>
      <c r="AK2086" s="121">
        <v>8500</v>
      </c>
      <c r="AL2086" s="121">
        <v>8500</v>
      </c>
      <c r="AM2086" s="121">
        <v>8500</v>
      </c>
      <c r="AN2086" s="121">
        <v>8500</v>
      </c>
      <c r="AO2086" s="121">
        <v>8500</v>
      </c>
      <c r="AP2086" s="121">
        <v>8500</v>
      </c>
      <c r="AQ2086" s="121">
        <v>8500</v>
      </c>
      <c r="AR2086" s="121">
        <v>8500</v>
      </c>
      <c r="AS2086" s="121">
        <v>8500</v>
      </c>
      <c r="AT2086" s="121">
        <v>8500</v>
      </c>
      <c r="AU2086" s="121">
        <v>8500</v>
      </c>
      <c r="AV2086" s="121">
        <v>8500</v>
      </c>
      <c r="AW2086" s="121">
        <v>8500</v>
      </c>
      <c r="AX2086" s="122">
        <v>8500</v>
      </c>
    </row>
    <row r="2087" spans="1:50">
      <c r="A2087" s="203"/>
      <c r="B2087" s="205"/>
      <c r="C2087" s="206"/>
      <c r="D2087" s="93" t="s">
        <v>25</v>
      </c>
      <c r="E2087" s="73" t="str">
        <f>A2086&amp;"/"&amp;B2086&amp;"/"&amp;C2086&amp;"/"&amp;D2087</f>
        <v>Nuclear power plants/Nuclear - current/Electricity only/M</v>
      </c>
      <c r="F2087" s="91" t="str">
        <f>A2086</f>
        <v>Nuclear power plants</v>
      </c>
      <c r="G2087" s="91" t="str">
        <f>B2086</f>
        <v>Nuclear - current</v>
      </c>
      <c r="H2087" s="91" t="str">
        <f>C2086</f>
        <v>Electricity only</v>
      </c>
      <c r="I2087" s="70" t="str">
        <f t="shared" ref="I2087:I2150" si="97">D2087</f>
        <v>M</v>
      </c>
      <c r="J2087" s="123">
        <v>7820.7259522624354</v>
      </c>
      <c r="K2087" s="123">
        <v>7820.7259522624354</v>
      </c>
      <c r="L2087" s="123">
        <v>7820.7259522624354</v>
      </c>
      <c r="M2087" s="123">
        <v>7820.7259522624354</v>
      </c>
      <c r="N2087" s="123">
        <v>7820.7259522624354</v>
      </c>
      <c r="O2087" s="123">
        <v>7820.7259522624354</v>
      </c>
      <c r="P2087" s="123">
        <v>7820.7259522624354</v>
      </c>
      <c r="Q2087" s="123">
        <v>7820.7259522624354</v>
      </c>
      <c r="R2087" s="123">
        <v>7820.7259522624354</v>
      </c>
      <c r="S2087" s="123">
        <v>7820.7259522624354</v>
      </c>
      <c r="T2087" s="123">
        <v>7820.7259522624354</v>
      </c>
      <c r="U2087" s="123">
        <v>7820.7259522624354</v>
      </c>
      <c r="V2087" s="123">
        <v>7820.7259522624354</v>
      </c>
      <c r="W2087" s="123">
        <v>7820.7259522624354</v>
      </c>
      <c r="X2087" s="123">
        <v>7820.7259522624354</v>
      </c>
      <c r="Y2087" s="123">
        <v>7820.7259522624354</v>
      </c>
      <c r="Z2087" s="123">
        <v>7820.7259522624354</v>
      </c>
      <c r="AA2087" s="123">
        <v>7820.7259522624354</v>
      </c>
      <c r="AB2087" s="123">
        <v>7820.7259522624354</v>
      </c>
      <c r="AC2087" s="123">
        <v>7820.7259522624354</v>
      </c>
      <c r="AD2087" s="123">
        <v>7820.7259522624354</v>
      </c>
      <c r="AE2087" s="123">
        <v>7820.7259522624354</v>
      </c>
      <c r="AF2087" s="123">
        <v>7820.7259522624354</v>
      </c>
      <c r="AG2087" s="123">
        <v>7820.7259522624354</v>
      </c>
      <c r="AH2087" s="123">
        <v>7820.7259522624354</v>
      </c>
      <c r="AI2087" s="123">
        <v>7820.7259522624354</v>
      </c>
      <c r="AJ2087" s="123">
        <v>7820.7259522624354</v>
      </c>
      <c r="AK2087" s="123">
        <v>7820.7259522624354</v>
      </c>
      <c r="AL2087" s="123">
        <v>7820.7259522624354</v>
      </c>
      <c r="AM2087" s="123">
        <v>7820.7259522624354</v>
      </c>
      <c r="AN2087" s="123">
        <v>7820.7259522624354</v>
      </c>
      <c r="AO2087" s="123">
        <v>7820.7259522624354</v>
      </c>
      <c r="AP2087" s="123">
        <v>7820.7259522624354</v>
      </c>
      <c r="AQ2087" s="123">
        <v>7820.7259522624354</v>
      </c>
      <c r="AR2087" s="123">
        <v>7820.7259522624354</v>
      </c>
      <c r="AS2087" s="123">
        <v>7820.7259522624354</v>
      </c>
      <c r="AT2087" s="123">
        <v>7820.7259522624354</v>
      </c>
      <c r="AU2087" s="123">
        <v>7820.7259522624354</v>
      </c>
      <c r="AV2087" s="123">
        <v>7820.7259522624354</v>
      </c>
      <c r="AW2087" s="123">
        <v>7820.7259522624354</v>
      </c>
      <c r="AX2087" s="124">
        <v>7820.7259522624354</v>
      </c>
    </row>
    <row r="2088" spans="1:50">
      <c r="A2088" s="203"/>
      <c r="B2088" s="207" t="s">
        <v>37</v>
      </c>
      <c r="C2088" s="209" t="s">
        <v>36</v>
      </c>
      <c r="D2088" s="52" t="s">
        <v>24</v>
      </c>
      <c r="E2088" s="86" t="str">
        <f>A2086&amp;"/"&amp;B2088&amp;"/"&amp;C2088&amp;"/"&amp;D2088</f>
        <v>Nuclear power plants/Nuclear III/Electricity only/L</v>
      </c>
      <c r="F2088" s="61" t="str">
        <f>A2086</f>
        <v>Nuclear power plants</v>
      </c>
      <c r="G2088" s="61" t="str">
        <f>B2088</f>
        <v>Nuclear III</v>
      </c>
      <c r="H2088" s="61" t="str">
        <f>C2088</f>
        <v>Electricity only</v>
      </c>
      <c r="I2088" s="84" t="str">
        <f t="shared" si="97"/>
        <v>L</v>
      </c>
      <c r="J2088" s="121">
        <v>8600</v>
      </c>
      <c r="K2088" s="121">
        <v>8600</v>
      </c>
      <c r="L2088" s="121">
        <v>8600</v>
      </c>
      <c r="M2088" s="121">
        <v>8600</v>
      </c>
      <c r="N2088" s="121">
        <v>8600</v>
      </c>
      <c r="O2088" s="121">
        <v>8600</v>
      </c>
      <c r="P2088" s="121">
        <v>8600</v>
      </c>
      <c r="Q2088" s="121">
        <v>8600</v>
      </c>
      <c r="R2088" s="121">
        <v>8600</v>
      </c>
      <c r="S2088" s="121">
        <v>8600</v>
      </c>
      <c r="T2088" s="121">
        <v>8600</v>
      </c>
      <c r="U2088" s="121">
        <v>8600</v>
      </c>
      <c r="V2088" s="121">
        <v>8600</v>
      </c>
      <c r="W2088" s="121">
        <v>8600</v>
      </c>
      <c r="X2088" s="121">
        <v>8600</v>
      </c>
      <c r="Y2088" s="121">
        <v>8600</v>
      </c>
      <c r="Z2088" s="121">
        <v>8600</v>
      </c>
      <c r="AA2088" s="121">
        <v>8600</v>
      </c>
      <c r="AB2088" s="121">
        <v>8600</v>
      </c>
      <c r="AC2088" s="121">
        <v>8600</v>
      </c>
      <c r="AD2088" s="121">
        <v>8600</v>
      </c>
      <c r="AE2088" s="121">
        <v>8600</v>
      </c>
      <c r="AF2088" s="121">
        <v>8600</v>
      </c>
      <c r="AG2088" s="121">
        <v>8600</v>
      </c>
      <c r="AH2088" s="121">
        <v>8600</v>
      </c>
      <c r="AI2088" s="121">
        <v>8600</v>
      </c>
      <c r="AJ2088" s="121">
        <v>8600</v>
      </c>
      <c r="AK2088" s="121">
        <v>8600</v>
      </c>
      <c r="AL2088" s="121">
        <v>8600</v>
      </c>
      <c r="AM2088" s="121">
        <v>8600</v>
      </c>
      <c r="AN2088" s="121">
        <v>8600</v>
      </c>
      <c r="AO2088" s="121">
        <v>8600</v>
      </c>
      <c r="AP2088" s="121">
        <v>8600</v>
      </c>
      <c r="AQ2088" s="121">
        <v>8600</v>
      </c>
      <c r="AR2088" s="121">
        <v>8600</v>
      </c>
      <c r="AS2088" s="121">
        <v>8600</v>
      </c>
      <c r="AT2088" s="121">
        <v>8600</v>
      </c>
      <c r="AU2088" s="121">
        <v>8600</v>
      </c>
      <c r="AV2088" s="121">
        <v>8600</v>
      </c>
      <c r="AW2088" s="121">
        <v>8600</v>
      </c>
      <c r="AX2088" s="122">
        <v>8600</v>
      </c>
    </row>
    <row r="2089" spans="1:50">
      <c r="A2089" s="203"/>
      <c r="B2089" s="205"/>
      <c r="C2089" s="206"/>
      <c r="D2089" s="52" t="s">
        <v>25</v>
      </c>
      <c r="E2089" s="86" t="str">
        <f>A2086&amp;"/"&amp;B2088&amp;"/"&amp;C2088&amp;"/"&amp;D2089</f>
        <v>Nuclear power plants/Nuclear III/Electricity only/M</v>
      </c>
      <c r="F2089" s="61" t="str">
        <f>A2086</f>
        <v>Nuclear power plants</v>
      </c>
      <c r="G2089" s="61" t="str">
        <f>B2088</f>
        <v>Nuclear III</v>
      </c>
      <c r="H2089" s="61" t="str">
        <f>C2088</f>
        <v>Electricity only</v>
      </c>
      <c r="I2089" s="84" t="str">
        <f t="shared" si="97"/>
        <v>M</v>
      </c>
      <c r="J2089" s="121">
        <v>7614.6049925745501</v>
      </c>
      <c r="K2089" s="121">
        <v>7614.6049925745501</v>
      </c>
      <c r="L2089" s="121">
        <v>7614.6049925745501</v>
      </c>
      <c r="M2089" s="121">
        <v>7614.6049925745501</v>
      </c>
      <c r="N2089" s="121">
        <v>7614.6049925745501</v>
      </c>
      <c r="O2089" s="121">
        <v>7614.6049925745501</v>
      </c>
      <c r="P2089" s="121">
        <v>7614.6049925745501</v>
      </c>
      <c r="Q2089" s="121">
        <v>7614.6049925745501</v>
      </c>
      <c r="R2089" s="121">
        <v>7614.6049925745501</v>
      </c>
      <c r="S2089" s="121">
        <v>7614.6049925745501</v>
      </c>
      <c r="T2089" s="121">
        <v>7614.6049925745501</v>
      </c>
      <c r="U2089" s="121">
        <v>7614.6049925745501</v>
      </c>
      <c r="V2089" s="121">
        <v>7614.6049925745501</v>
      </c>
      <c r="W2089" s="121">
        <v>7614.6049925745501</v>
      </c>
      <c r="X2089" s="121">
        <v>7614.6049925745501</v>
      </c>
      <c r="Y2089" s="121">
        <v>7614.6049925745501</v>
      </c>
      <c r="Z2089" s="121">
        <v>7614.6049925745501</v>
      </c>
      <c r="AA2089" s="121">
        <v>7614.6049925745501</v>
      </c>
      <c r="AB2089" s="121">
        <v>7614.6049925745501</v>
      </c>
      <c r="AC2089" s="121">
        <v>7614.6049925745501</v>
      </c>
      <c r="AD2089" s="121">
        <v>7614.6049925745501</v>
      </c>
      <c r="AE2089" s="121">
        <v>7614.6049925745501</v>
      </c>
      <c r="AF2089" s="121">
        <v>7614.6049925745501</v>
      </c>
      <c r="AG2089" s="121">
        <v>7614.6049925745501</v>
      </c>
      <c r="AH2089" s="121">
        <v>7614.6049925745501</v>
      </c>
      <c r="AI2089" s="121">
        <v>7614.6049925745501</v>
      </c>
      <c r="AJ2089" s="121">
        <v>7614.6049925745501</v>
      </c>
      <c r="AK2089" s="121">
        <v>7614.6049925745501</v>
      </c>
      <c r="AL2089" s="121">
        <v>7614.6049925745501</v>
      </c>
      <c r="AM2089" s="121">
        <v>7614.6049925745501</v>
      </c>
      <c r="AN2089" s="121">
        <v>7614.6049925745501</v>
      </c>
      <c r="AO2089" s="121">
        <v>7614.6049925745501</v>
      </c>
      <c r="AP2089" s="121">
        <v>7614.6049925745501</v>
      </c>
      <c r="AQ2089" s="121">
        <v>7614.6049925745501</v>
      </c>
      <c r="AR2089" s="121">
        <v>7614.6049925745501</v>
      </c>
      <c r="AS2089" s="121">
        <v>7614.6049925745501</v>
      </c>
      <c r="AT2089" s="121">
        <v>7614.6049925745501</v>
      </c>
      <c r="AU2089" s="121">
        <v>7614.6049925745501</v>
      </c>
      <c r="AV2089" s="121">
        <v>7614.6049925745501</v>
      </c>
      <c r="AW2089" s="121">
        <v>7614.6049925745501</v>
      </c>
      <c r="AX2089" s="122">
        <v>7614.6049925745501</v>
      </c>
    </row>
    <row r="2090" spans="1:50">
      <c r="A2090" s="203"/>
      <c r="B2090" s="208"/>
      <c r="C2090" s="210"/>
      <c r="D2090" s="93" t="s">
        <v>38</v>
      </c>
      <c r="E2090" s="73" t="str">
        <f>A2086&amp;"/"&amp;B2088&amp;"/"&amp;C2088&amp;"/"&amp;D2090</f>
        <v>Nuclear power plants/Nuclear III/Electricity only/S</v>
      </c>
      <c r="F2090" s="91" t="str">
        <f>A2086</f>
        <v>Nuclear power plants</v>
      </c>
      <c r="G2090" s="91" t="str">
        <f>B2088</f>
        <v>Nuclear III</v>
      </c>
      <c r="H2090" s="91" t="str">
        <f>C2088</f>
        <v>Electricity only</v>
      </c>
      <c r="I2090" s="70" t="str">
        <f t="shared" si="97"/>
        <v>S</v>
      </c>
      <c r="J2090" s="123" t="s">
        <v>99</v>
      </c>
      <c r="K2090" s="123" t="s">
        <v>99</v>
      </c>
      <c r="L2090" s="123" t="s">
        <v>99</v>
      </c>
      <c r="M2090" s="123" t="s">
        <v>99</v>
      </c>
      <c r="N2090" s="123" t="s">
        <v>99</v>
      </c>
      <c r="O2090" s="123" t="s">
        <v>99</v>
      </c>
      <c r="P2090" s="123" t="s">
        <v>99</v>
      </c>
      <c r="Q2090" s="123" t="s">
        <v>99</v>
      </c>
      <c r="R2090" s="123" t="s">
        <v>99</v>
      </c>
      <c r="S2090" s="123" t="s">
        <v>99</v>
      </c>
      <c r="T2090" s="123" t="s">
        <v>99</v>
      </c>
      <c r="U2090" s="123" t="s">
        <v>99</v>
      </c>
      <c r="V2090" s="123" t="s">
        <v>99</v>
      </c>
      <c r="W2090" s="123" t="s">
        <v>99</v>
      </c>
      <c r="X2090" s="123" t="s">
        <v>99</v>
      </c>
      <c r="Y2090" s="123">
        <v>6472.5077300713847</v>
      </c>
      <c r="Z2090" s="123">
        <v>6472.5077300713847</v>
      </c>
      <c r="AA2090" s="123">
        <v>6472.5077300713847</v>
      </c>
      <c r="AB2090" s="123">
        <v>6472.5077300713847</v>
      </c>
      <c r="AC2090" s="123">
        <v>6472.5077300713847</v>
      </c>
      <c r="AD2090" s="123">
        <v>6472.5077300713847</v>
      </c>
      <c r="AE2090" s="123">
        <v>6472.5077300713847</v>
      </c>
      <c r="AF2090" s="123">
        <v>6472.5077300713847</v>
      </c>
      <c r="AG2090" s="123">
        <v>6472.5077300713847</v>
      </c>
      <c r="AH2090" s="123">
        <v>6472.5077300713847</v>
      </c>
      <c r="AI2090" s="123">
        <v>6472.5077300713847</v>
      </c>
      <c r="AJ2090" s="123">
        <v>6472.5077300713847</v>
      </c>
      <c r="AK2090" s="123">
        <v>6472.5077300713847</v>
      </c>
      <c r="AL2090" s="123">
        <v>6472.5077300713847</v>
      </c>
      <c r="AM2090" s="123">
        <v>6472.5077300713847</v>
      </c>
      <c r="AN2090" s="123">
        <v>6472.5077300713847</v>
      </c>
      <c r="AO2090" s="123">
        <v>6472.5077300713847</v>
      </c>
      <c r="AP2090" s="123">
        <v>6472.5077300713847</v>
      </c>
      <c r="AQ2090" s="123">
        <v>6472.5077300713847</v>
      </c>
      <c r="AR2090" s="123">
        <v>6472.5077300713847</v>
      </c>
      <c r="AS2090" s="123">
        <v>6472.5077300713847</v>
      </c>
      <c r="AT2090" s="123">
        <v>6472.5077300713847</v>
      </c>
      <c r="AU2090" s="123">
        <v>6472.5077300713847</v>
      </c>
      <c r="AV2090" s="123">
        <v>6472.5077300713847</v>
      </c>
      <c r="AW2090" s="123">
        <v>6472.5077300713847</v>
      </c>
      <c r="AX2090" s="124">
        <v>6472.5077300713847</v>
      </c>
    </row>
    <row r="2091" spans="1:50">
      <c r="A2091" s="203"/>
      <c r="B2091" s="205" t="s">
        <v>39</v>
      </c>
      <c r="C2091" s="219" t="s">
        <v>36</v>
      </c>
      <c r="D2091" s="52" t="s">
        <v>24</v>
      </c>
      <c r="E2091" s="86" t="str">
        <f>A2086&amp;"/"&amp;B2091&amp;"/"&amp;C2091&amp;"/"&amp;D2091</f>
        <v>Nuclear power plants/Nuclear IV/Electricity only/L</v>
      </c>
      <c r="F2091" s="61" t="str">
        <f>A2086</f>
        <v>Nuclear power plants</v>
      </c>
      <c r="G2091" s="61" t="str">
        <f>B2091</f>
        <v>Nuclear IV</v>
      </c>
      <c r="H2091" s="61" t="str">
        <f>C2091</f>
        <v>Electricity only</v>
      </c>
      <c r="I2091" s="84" t="str">
        <f t="shared" si="97"/>
        <v>L</v>
      </c>
      <c r="J2091" s="121" t="s">
        <v>99</v>
      </c>
      <c r="K2091" s="121" t="s">
        <v>99</v>
      </c>
      <c r="L2091" s="121" t="s">
        <v>99</v>
      </c>
      <c r="M2091" s="121" t="s">
        <v>99</v>
      </c>
      <c r="N2091" s="121" t="s">
        <v>99</v>
      </c>
      <c r="O2091" s="121" t="s">
        <v>99</v>
      </c>
      <c r="P2091" s="121" t="s">
        <v>99</v>
      </c>
      <c r="Q2091" s="121" t="s">
        <v>99</v>
      </c>
      <c r="R2091" s="121" t="s">
        <v>99</v>
      </c>
      <c r="S2091" s="121" t="s">
        <v>99</v>
      </c>
      <c r="T2091" s="121" t="s">
        <v>99</v>
      </c>
      <c r="U2091" s="121" t="s">
        <v>99</v>
      </c>
      <c r="V2091" s="121" t="s">
        <v>99</v>
      </c>
      <c r="W2091" s="121" t="s">
        <v>99</v>
      </c>
      <c r="X2091" s="121" t="s">
        <v>99</v>
      </c>
      <c r="Y2091" s="121" t="s">
        <v>99</v>
      </c>
      <c r="Z2091" s="121" t="s">
        <v>99</v>
      </c>
      <c r="AA2091" s="121" t="s">
        <v>99</v>
      </c>
      <c r="AB2091" s="121" t="s">
        <v>99</v>
      </c>
      <c r="AC2091" s="121" t="s">
        <v>99</v>
      </c>
      <c r="AD2091" s="121" t="s">
        <v>99</v>
      </c>
      <c r="AE2091" s="121" t="s">
        <v>99</v>
      </c>
      <c r="AF2091" s="121" t="s">
        <v>99</v>
      </c>
      <c r="AG2091" s="121" t="s">
        <v>99</v>
      </c>
      <c r="AH2091" s="121" t="s">
        <v>99</v>
      </c>
      <c r="AI2091" s="121">
        <v>8600</v>
      </c>
      <c r="AJ2091" s="121">
        <v>8600</v>
      </c>
      <c r="AK2091" s="121">
        <v>8600</v>
      </c>
      <c r="AL2091" s="121">
        <v>8600</v>
      </c>
      <c r="AM2091" s="121">
        <v>8600</v>
      </c>
      <c r="AN2091" s="121">
        <v>8600</v>
      </c>
      <c r="AO2091" s="121">
        <v>8600</v>
      </c>
      <c r="AP2091" s="121">
        <v>8600</v>
      </c>
      <c r="AQ2091" s="121">
        <v>8600</v>
      </c>
      <c r="AR2091" s="121">
        <v>8600</v>
      </c>
      <c r="AS2091" s="121">
        <v>8600</v>
      </c>
      <c r="AT2091" s="121">
        <v>8600</v>
      </c>
      <c r="AU2091" s="121">
        <v>8600</v>
      </c>
      <c r="AV2091" s="121">
        <v>8600</v>
      </c>
      <c r="AW2091" s="121">
        <v>8600</v>
      </c>
      <c r="AX2091" s="122">
        <v>8600</v>
      </c>
    </row>
    <row r="2092" spans="1:50">
      <c r="A2092" s="204"/>
      <c r="B2092" s="208"/>
      <c r="C2092" s="220"/>
      <c r="D2092" s="93" t="s">
        <v>25</v>
      </c>
      <c r="E2092" s="86" t="str">
        <f>A2086&amp;"/"&amp;B2091&amp;"/"&amp;C2091&amp;"/"&amp;D2092</f>
        <v>Nuclear power plants/Nuclear IV/Electricity only/M</v>
      </c>
      <c r="F2092" s="61" t="str">
        <f>A2086</f>
        <v>Nuclear power plants</v>
      </c>
      <c r="G2092" s="61" t="str">
        <f>B2091</f>
        <v>Nuclear IV</v>
      </c>
      <c r="H2092" s="61" t="str">
        <f>C2091</f>
        <v>Electricity only</v>
      </c>
      <c r="I2092" s="84" t="str">
        <f t="shared" si="97"/>
        <v>M</v>
      </c>
      <c r="J2092" s="121" t="s">
        <v>99</v>
      </c>
      <c r="K2092" s="121" t="s">
        <v>99</v>
      </c>
      <c r="L2092" s="121" t="s">
        <v>99</v>
      </c>
      <c r="M2092" s="121" t="s">
        <v>99</v>
      </c>
      <c r="N2092" s="121" t="s">
        <v>99</v>
      </c>
      <c r="O2092" s="121" t="s">
        <v>99</v>
      </c>
      <c r="P2092" s="121" t="s">
        <v>99</v>
      </c>
      <c r="Q2092" s="121" t="s">
        <v>99</v>
      </c>
      <c r="R2092" s="121" t="s">
        <v>99</v>
      </c>
      <c r="S2092" s="121" t="s">
        <v>99</v>
      </c>
      <c r="T2092" s="121" t="s">
        <v>99</v>
      </c>
      <c r="U2092" s="121" t="s">
        <v>99</v>
      </c>
      <c r="V2092" s="121" t="s">
        <v>99</v>
      </c>
      <c r="W2092" s="121" t="s">
        <v>99</v>
      </c>
      <c r="X2092" s="121" t="s">
        <v>99</v>
      </c>
      <c r="Y2092" s="121" t="s">
        <v>99</v>
      </c>
      <c r="Z2092" s="121" t="s">
        <v>99</v>
      </c>
      <c r="AA2092" s="121" t="s">
        <v>99</v>
      </c>
      <c r="AB2092" s="121" t="s">
        <v>99</v>
      </c>
      <c r="AC2092" s="121" t="s">
        <v>99</v>
      </c>
      <c r="AD2092" s="121" t="s">
        <v>99</v>
      </c>
      <c r="AE2092" s="121" t="s">
        <v>99</v>
      </c>
      <c r="AF2092" s="121" t="s">
        <v>99</v>
      </c>
      <c r="AG2092" s="121" t="s">
        <v>99</v>
      </c>
      <c r="AH2092" s="121" t="s">
        <v>99</v>
      </c>
      <c r="AI2092" s="121">
        <v>7718.5718348039818</v>
      </c>
      <c r="AJ2092" s="121">
        <v>7718.5718348039818</v>
      </c>
      <c r="AK2092" s="121">
        <v>7718.5718348039818</v>
      </c>
      <c r="AL2092" s="121">
        <v>7718.5718348039818</v>
      </c>
      <c r="AM2092" s="121">
        <v>7718.5718348039818</v>
      </c>
      <c r="AN2092" s="121">
        <v>7718.5718348039818</v>
      </c>
      <c r="AO2092" s="121">
        <v>7718.5718348039818</v>
      </c>
      <c r="AP2092" s="121">
        <v>7718.5718348039818</v>
      </c>
      <c r="AQ2092" s="121">
        <v>7718.5718348039818</v>
      </c>
      <c r="AR2092" s="121">
        <v>7718.5718348039818</v>
      </c>
      <c r="AS2092" s="121">
        <v>7718.5718348039818</v>
      </c>
      <c r="AT2092" s="121">
        <v>7718.5718348039818</v>
      </c>
      <c r="AU2092" s="121">
        <v>7718.5718348039818</v>
      </c>
      <c r="AV2092" s="121">
        <v>7718.5718348039818</v>
      </c>
      <c r="AW2092" s="121">
        <v>7718.5718348039818</v>
      </c>
      <c r="AX2092" s="122">
        <v>7718.5718348039818</v>
      </c>
    </row>
    <row r="2093" spans="1:50">
      <c r="A2093" s="211" t="s">
        <v>40</v>
      </c>
      <c r="B2093" s="214" t="s">
        <v>41</v>
      </c>
      <c r="C2093" s="209" t="s">
        <v>36</v>
      </c>
      <c r="D2093" s="67" t="s">
        <v>24</v>
      </c>
      <c r="E2093" s="87" t="str">
        <f>A2093&amp;"/"&amp;B2093&amp;"/"&amp;C2093&amp;"/"&amp;D2093</f>
        <v>Coal fired power plants/Integrated gasification combined cycle/Electricity only/L</v>
      </c>
      <c r="F2093" s="55" t="str">
        <f>A2093</f>
        <v>Coal fired power plants</v>
      </c>
      <c r="G2093" s="55" t="str">
        <f>B2093</f>
        <v>Integrated gasification combined cycle</v>
      </c>
      <c r="H2093" s="55" t="str">
        <f>C2093</f>
        <v>Electricity only</v>
      </c>
      <c r="I2093" s="85" t="str">
        <f t="shared" si="97"/>
        <v>L</v>
      </c>
      <c r="J2093" s="125">
        <v>8380</v>
      </c>
      <c r="K2093" s="125">
        <v>8380</v>
      </c>
      <c r="L2093" s="125">
        <v>8380</v>
      </c>
      <c r="M2093" s="125">
        <v>8380</v>
      </c>
      <c r="N2093" s="125">
        <v>8380</v>
      </c>
      <c r="O2093" s="125">
        <v>8380</v>
      </c>
      <c r="P2093" s="125">
        <v>8380</v>
      </c>
      <c r="Q2093" s="125">
        <v>8380</v>
      </c>
      <c r="R2093" s="125">
        <v>8380</v>
      </c>
      <c r="S2093" s="125">
        <v>8380</v>
      </c>
      <c r="T2093" s="125">
        <v>8380</v>
      </c>
      <c r="U2093" s="125">
        <v>8380</v>
      </c>
      <c r="V2093" s="125">
        <v>8380</v>
      </c>
      <c r="W2093" s="125">
        <v>8380</v>
      </c>
      <c r="X2093" s="125">
        <v>8380</v>
      </c>
      <c r="Y2093" s="125">
        <v>8380</v>
      </c>
      <c r="Z2093" s="125">
        <v>8380</v>
      </c>
      <c r="AA2093" s="125">
        <v>8380</v>
      </c>
      <c r="AB2093" s="125">
        <v>8380</v>
      </c>
      <c r="AC2093" s="125">
        <v>8380</v>
      </c>
      <c r="AD2093" s="125">
        <v>8380</v>
      </c>
      <c r="AE2093" s="125">
        <v>8380</v>
      </c>
      <c r="AF2093" s="125">
        <v>8380</v>
      </c>
      <c r="AG2093" s="125">
        <v>8380</v>
      </c>
      <c r="AH2093" s="125">
        <v>8380</v>
      </c>
      <c r="AI2093" s="125">
        <v>8380</v>
      </c>
      <c r="AJ2093" s="125">
        <v>8380</v>
      </c>
      <c r="AK2093" s="125">
        <v>8380</v>
      </c>
      <c r="AL2093" s="125">
        <v>8380</v>
      </c>
      <c r="AM2093" s="125">
        <v>8380</v>
      </c>
      <c r="AN2093" s="125">
        <v>8380</v>
      </c>
      <c r="AO2093" s="125">
        <v>8380</v>
      </c>
      <c r="AP2093" s="125">
        <v>8380</v>
      </c>
      <c r="AQ2093" s="125">
        <v>8380</v>
      </c>
      <c r="AR2093" s="125">
        <v>8380</v>
      </c>
      <c r="AS2093" s="125">
        <v>8380</v>
      </c>
      <c r="AT2093" s="125">
        <v>8380</v>
      </c>
      <c r="AU2093" s="125">
        <v>8380</v>
      </c>
      <c r="AV2093" s="125">
        <v>8380</v>
      </c>
      <c r="AW2093" s="125">
        <v>8380</v>
      </c>
      <c r="AX2093" s="126">
        <v>8380</v>
      </c>
    </row>
    <row r="2094" spans="1:50">
      <c r="A2094" s="212"/>
      <c r="B2094" s="215"/>
      <c r="C2094" s="216"/>
      <c r="D2094" s="52" t="s">
        <v>25</v>
      </c>
      <c r="E2094" s="86" t="str">
        <f>A2093&amp;"/"&amp;B2093&amp;"/"&amp;C2093&amp;"/"&amp;D2094</f>
        <v>Coal fired power plants/Integrated gasification combined cycle/Electricity only/M</v>
      </c>
      <c r="F2094" s="61" t="str">
        <f>A2093</f>
        <v>Coal fired power plants</v>
      </c>
      <c r="G2094" s="61" t="str">
        <f>B2093</f>
        <v>Integrated gasification combined cycle</v>
      </c>
      <c r="H2094" s="61" t="str">
        <f>C2093</f>
        <v>Electricity only</v>
      </c>
      <c r="I2094" s="84" t="str">
        <f t="shared" si="97"/>
        <v>M</v>
      </c>
      <c r="J2094" s="121">
        <v>7228.5563755045623</v>
      </c>
      <c r="K2094" s="121">
        <v>7228.5563755045623</v>
      </c>
      <c r="L2094" s="121">
        <v>7228.5563755045623</v>
      </c>
      <c r="M2094" s="121">
        <v>7228.5563755045623</v>
      </c>
      <c r="N2094" s="121">
        <v>7228.5563755045623</v>
      </c>
      <c r="O2094" s="121">
        <v>7228.5563755045623</v>
      </c>
      <c r="P2094" s="121">
        <v>7228.5563755045623</v>
      </c>
      <c r="Q2094" s="121">
        <v>7228.5563755045623</v>
      </c>
      <c r="R2094" s="121">
        <v>7228.5563755045623</v>
      </c>
      <c r="S2094" s="121">
        <v>7228.5563755045623</v>
      </c>
      <c r="T2094" s="121">
        <v>7228.5563755045623</v>
      </c>
      <c r="U2094" s="121">
        <v>7228.5563755045623</v>
      </c>
      <c r="V2094" s="121">
        <v>7228.5563755045623</v>
      </c>
      <c r="W2094" s="121">
        <v>7228.5563755045623</v>
      </c>
      <c r="X2094" s="121">
        <v>7228.5563755045623</v>
      </c>
      <c r="Y2094" s="121">
        <v>7228.5563755045623</v>
      </c>
      <c r="Z2094" s="121">
        <v>7228.5563755045623</v>
      </c>
      <c r="AA2094" s="121">
        <v>7228.5563755045623</v>
      </c>
      <c r="AB2094" s="121">
        <v>7228.5563755045623</v>
      </c>
      <c r="AC2094" s="121">
        <v>7228.5563755045623</v>
      </c>
      <c r="AD2094" s="121">
        <v>7228.5563755045623</v>
      </c>
      <c r="AE2094" s="121">
        <v>7228.5563755045623</v>
      </c>
      <c r="AF2094" s="121">
        <v>7228.5563755045623</v>
      </c>
      <c r="AG2094" s="121">
        <v>7228.5563755045623</v>
      </c>
      <c r="AH2094" s="121">
        <v>7228.5563755045623</v>
      </c>
      <c r="AI2094" s="121">
        <v>7228.5563755045623</v>
      </c>
      <c r="AJ2094" s="121">
        <v>7228.5563755045623</v>
      </c>
      <c r="AK2094" s="121">
        <v>7228.5563755045623</v>
      </c>
      <c r="AL2094" s="121">
        <v>7228.5563755045623</v>
      </c>
      <c r="AM2094" s="121">
        <v>7228.5563755045623</v>
      </c>
      <c r="AN2094" s="121">
        <v>7228.5563755045623</v>
      </c>
      <c r="AO2094" s="121">
        <v>7228.5563755045623</v>
      </c>
      <c r="AP2094" s="121">
        <v>7228.5563755045623</v>
      </c>
      <c r="AQ2094" s="121">
        <v>7228.5563755045623</v>
      </c>
      <c r="AR2094" s="121">
        <v>7228.5563755045623</v>
      </c>
      <c r="AS2094" s="121">
        <v>7228.5563755045623</v>
      </c>
      <c r="AT2094" s="121">
        <v>7228.5563755045623</v>
      </c>
      <c r="AU2094" s="121">
        <v>7228.5563755045623</v>
      </c>
      <c r="AV2094" s="121">
        <v>7228.5563755045623</v>
      </c>
      <c r="AW2094" s="121">
        <v>7228.5563755045623</v>
      </c>
      <c r="AX2094" s="122">
        <v>7228.5563755045623</v>
      </c>
    </row>
    <row r="2095" spans="1:50">
      <c r="A2095" s="212"/>
      <c r="B2095" s="215"/>
      <c r="C2095" s="217" t="s">
        <v>26</v>
      </c>
      <c r="D2095" s="83" t="s">
        <v>24</v>
      </c>
      <c r="E2095" s="56" t="str">
        <f>A2093&amp;"/"&amp;B2093&amp;"/"&amp;C2095&amp;"/"&amp;D2095</f>
        <v>Coal fired power plants/Integrated gasification combined cycle/CHP/L</v>
      </c>
      <c r="F2095" s="103" t="str">
        <f>A2093</f>
        <v>Coal fired power plants</v>
      </c>
      <c r="G2095" s="103" t="str">
        <f>B2093</f>
        <v>Integrated gasification combined cycle</v>
      </c>
      <c r="H2095" s="103" t="str">
        <f>C2095</f>
        <v>CHP</v>
      </c>
      <c r="I2095" s="104" t="str">
        <f t="shared" si="97"/>
        <v>L</v>
      </c>
      <c r="J2095" s="127">
        <v>7980</v>
      </c>
      <c r="K2095" s="127">
        <v>7980</v>
      </c>
      <c r="L2095" s="127">
        <v>7980</v>
      </c>
      <c r="M2095" s="127">
        <v>7980</v>
      </c>
      <c r="N2095" s="127">
        <v>7980</v>
      </c>
      <c r="O2095" s="127">
        <v>7980</v>
      </c>
      <c r="P2095" s="127">
        <v>7980</v>
      </c>
      <c r="Q2095" s="127">
        <v>7980</v>
      </c>
      <c r="R2095" s="127">
        <v>7980</v>
      </c>
      <c r="S2095" s="127">
        <v>7980</v>
      </c>
      <c r="T2095" s="127">
        <v>7980</v>
      </c>
      <c r="U2095" s="127">
        <v>7980</v>
      </c>
      <c r="V2095" s="127">
        <v>7980</v>
      </c>
      <c r="W2095" s="127">
        <v>7980</v>
      </c>
      <c r="X2095" s="127">
        <v>7980</v>
      </c>
      <c r="Y2095" s="127">
        <v>7980</v>
      </c>
      <c r="Z2095" s="127">
        <v>7980</v>
      </c>
      <c r="AA2095" s="127">
        <v>7980</v>
      </c>
      <c r="AB2095" s="127">
        <v>7980</v>
      </c>
      <c r="AC2095" s="127">
        <v>7980</v>
      </c>
      <c r="AD2095" s="127">
        <v>7980</v>
      </c>
      <c r="AE2095" s="127">
        <v>7980</v>
      </c>
      <c r="AF2095" s="127">
        <v>7980</v>
      </c>
      <c r="AG2095" s="127">
        <v>7980</v>
      </c>
      <c r="AH2095" s="127">
        <v>7980</v>
      </c>
      <c r="AI2095" s="127">
        <v>7980</v>
      </c>
      <c r="AJ2095" s="127">
        <v>7980</v>
      </c>
      <c r="AK2095" s="127">
        <v>7980</v>
      </c>
      <c r="AL2095" s="127">
        <v>7980</v>
      </c>
      <c r="AM2095" s="127">
        <v>7980</v>
      </c>
      <c r="AN2095" s="127">
        <v>7980</v>
      </c>
      <c r="AO2095" s="127">
        <v>7980</v>
      </c>
      <c r="AP2095" s="127">
        <v>7980</v>
      </c>
      <c r="AQ2095" s="127">
        <v>7980</v>
      </c>
      <c r="AR2095" s="127">
        <v>7980</v>
      </c>
      <c r="AS2095" s="127">
        <v>7980</v>
      </c>
      <c r="AT2095" s="127">
        <v>7980</v>
      </c>
      <c r="AU2095" s="127">
        <v>7980</v>
      </c>
      <c r="AV2095" s="127">
        <v>7980</v>
      </c>
      <c r="AW2095" s="127">
        <v>7980</v>
      </c>
      <c r="AX2095" s="128">
        <v>7980</v>
      </c>
    </row>
    <row r="2096" spans="1:50">
      <c r="A2096" s="212"/>
      <c r="B2096" s="215"/>
      <c r="C2096" s="216"/>
      <c r="D2096" s="106" t="s">
        <v>25</v>
      </c>
      <c r="E2096" s="107" t="str">
        <f>A2093&amp;"/"&amp;B2093&amp;"/"&amp;C2095&amp;"/"&amp;D2096</f>
        <v>Coal fired power plants/Integrated gasification combined cycle/CHP/M</v>
      </c>
      <c r="F2096" s="108" t="str">
        <f>A2093</f>
        <v>Coal fired power plants</v>
      </c>
      <c r="G2096" s="108" t="str">
        <f>B2093</f>
        <v>Integrated gasification combined cycle</v>
      </c>
      <c r="H2096" s="108" t="str">
        <f>C2095</f>
        <v>CHP</v>
      </c>
      <c r="I2096" s="109" t="str">
        <f t="shared" si="97"/>
        <v>M</v>
      </c>
      <c r="J2096" s="129">
        <v>6604.2952994839616</v>
      </c>
      <c r="K2096" s="129">
        <v>6604.2952994839616</v>
      </c>
      <c r="L2096" s="129">
        <v>6604.2952994839616</v>
      </c>
      <c r="M2096" s="129">
        <v>6604.2952994839616</v>
      </c>
      <c r="N2096" s="129">
        <v>6604.2952994839616</v>
      </c>
      <c r="O2096" s="129">
        <v>6604.2952994839616</v>
      </c>
      <c r="P2096" s="129">
        <v>6604.2952994839616</v>
      </c>
      <c r="Q2096" s="129">
        <v>6604.2952994839616</v>
      </c>
      <c r="R2096" s="129">
        <v>6604.2952994839616</v>
      </c>
      <c r="S2096" s="129">
        <v>6604.2952994839616</v>
      </c>
      <c r="T2096" s="129">
        <v>6604.2952994839616</v>
      </c>
      <c r="U2096" s="129">
        <v>6604.2952994839616</v>
      </c>
      <c r="V2096" s="129">
        <v>6604.2952994839616</v>
      </c>
      <c r="W2096" s="129">
        <v>6604.2952994839616</v>
      </c>
      <c r="X2096" s="129">
        <v>6604.2952994839616</v>
      </c>
      <c r="Y2096" s="129">
        <v>6604.2952994839616</v>
      </c>
      <c r="Z2096" s="129">
        <v>6604.2952994839616</v>
      </c>
      <c r="AA2096" s="129">
        <v>6604.2952994839616</v>
      </c>
      <c r="AB2096" s="129">
        <v>6604.2952994839616</v>
      </c>
      <c r="AC2096" s="129">
        <v>6604.2952994839616</v>
      </c>
      <c r="AD2096" s="129">
        <v>6604.2952994839616</v>
      </c>
      <c r="AE2096" s="129">
        <v>6604.2952994839616</v>
      </c>
      <c r="AF2096" s="129">
        <v>6604.2952994839616</v>
      </c>
      <c r="AG2096" s="129">
        <v>6604.2952994839616</v>
      </c>
      <c r="AH2096" s="129">
        <v>6604.2952994839616</v>
      </c>
      <c r="AI2096" s="129">
        <v>6604.2952994839616</v>
      </c>
      <c r="AJ2096" s="129">
        <v>6604.2952994839616</v>
      </c>
      <c r="AK2096" s="129">
        <v>6604.2952994839616</v>
      </c>
      <c r="AL2096" s="129">
        <v>6604.2952994839616</v>
      </c>
      <c r="AM2096" s="129">
        <v>6604.2952994839616</v>
      </c>
      <c r="AN2096" s="129">
        <v>6604.2952994839616</v>
      </c>
      <c r="AO2096" s="129">
        <v>6604.2952994839616</v>
      </c>
      <c r="AP2096" s="129">
        <v>6604.2952994839616</v>
      </c>
      <c r="AQ2096" s="129">
        <v>6604.2952994839616</v>
      </c>
      <c r="AR2096" s="129">
        <v>6604.2952994839616</v>
      </c>
      <c r="AS2096" s="129">
        <v>6604.2952994839616</v>
      </c>
      <c r="AT2096" s="129">
        <v>6604.2952994839616</v>
      </c>
      <c r="AU2096" s="129">
        <v>6604.2952994839616</v>
      </c>
      <c r="AV2096" s="129">
        <v>6604.2952994839616</v>
      </c>
      <c r="AW2096" s="129">
        <v>6604.2952994839616</v>
      </c>
      <c r="AX2096" s="130">
        <v>6604.2952994839616</v>
      </c>
    </row>
    <row r="2097" spans="1:50">
      <c r="A2097" s="212"/>
      <c r="B2097" s="215"/>
      <c r="C2097" s="217" t="s">
        <v>42</v>
      </c>
      <c r="D2097" s="83" t="s">
        <v>24</v>
      </c>
      <c r="E2097" s="56" t="str">
        <f>A2093&amp;"/"&amp;B2093&amp;"/"&amp;C2097&amp;"/"&amp;D2097</f>
        <v>Coal fired power plants/Integrated gasification combined cycle/Electricity only with CCS/L</v>
      </c>
      <c r="F2097" s="103" t="str">
        <f>A2093</f>
        <v>Coal fired power plants</v>
      </c>
      <c r="G2097" s="103" t="str">
        <f>B2093</f>
        <v>Integrated gasification combined cycle</v>
      </c>
      <c r="H2097" s="103" t="str">
        <f>C2097</f>
        <v>Electricity only with CCS</v>
      </c>
      <c r="I2097" s="104" t="str">
        <f t="shared" si="97"/>
        <v>L</v>
      </c>
      <c r="J2097" s="127" t="s">
        <v>99</v>
      </c>
      <c r="K2097" s="127" t="s">
        <v>99</v>
      </c>
      <c r="L2097" s="127" t="s">
        <v>99</v>
      </c>
      <c r="M2097" s="127" t="s">
        <v>99</v>
      </c>
      <c r="N2097" s="127" t="s">
        <v>99</v>
      </c>
      <c r="O2097" s="127" t="s">
        <v>99</v>
      </c>
      <c r="P2097" s="127" t="s">
        <v>99</v>
      </c>
      <c r="Q2097" s="127" t="s">
        <v>99</v>
      </c>
      <c r="R2097" s="127" t="s">
        <v>99</v>
      </c>
      <c r="S2097" s="127" t="s">
        <v>99</v>
      </c>
      <c r="T2097" s="127" t="s">
        <v>99</v>
      </c>
      <c r="U2097" s="127" t="s">
        <v>99</v>
      </c>
      <c r="V2097" s="127" t="s">
        <v>99</v>
      </c>
      <c r="W2097" s="127" t="s">
        <v>99</v>
      </c>
      <c r="X2097" s="127" t="s">
        <v>99</v>
      </c>
      <c r="Y2097" s="127" t="s">
        <v>99</v>
      </c>
      <c r="Z2097" s="127" t="s">
        <v>99</v>
      </c>
      <c r="AA2097" s="127" t="s">
        <v>99</v>
      </c>
      <c r="AB2097" s="127" t="s">
        <v>99</v>
      </c>
      <c r="AC2097" s="127" t="s">
        <v>99</v>
      </c>
      <c r="AD2097" s="127" t="s">
        <v>99</v>
      </c>
      <c r="AE2097" s="127">
        <v>8380</v>
      </c>
      <c r="AF2097" s="127">
        <v>8380</v>
      </c>
      <c r="AG2097" s="127">
        <v>8380</v>
      </c>
      <c r="AH2097" s="127">
        <v>8380</v>
      </c>
      <c r="AI2097" s="127">
        <v>8380</v>
      </c>
      <c r="AJ2097" s="127">
        <v>8380</v>
      </c>
      <c r="AK2097" s="127">
        <v>8380</v>
      </c>
      <c r="AL2097" s="127">
        <v>8380</v>
      </c>
      <c r="AM2097" s="127">
        <v>8380</v>
      </c>
      <c r="AN2097" s="127">
        <v>8380</v>
      </c>
      <c r="AO2097" s="127">
        <v>8380</v>
      </c>
      <c r="AP2097" s="127">
        <v>8380</v>
      </c>
      <c r="AQ2097" s="127">
        <v>8380</v>
      </c>
      <c r="AR2097" s="127">
        <v>8380</v>
      </c>
      <c r="AS2097" s="127">
        <v>8380</v>
      </c>
      <c r="AT2097" s="127">
        <v>8380</v>
      </c>
      <c r="AU2097" s="127">
        <v>8380</v>
      </c>
      <c r="AV2097" s="127">
        <v>8380</v>
      </c>
      <c r="AW2097" s="127">
        <v>8380</v>
      </c>
      <c r="AX2097" s="128">
        <v>8380</v>
      </c>
    </row>
    <row r="2098" spans="1:50">
      <c r="A2098" s="212"/>
      <c r="B2098" s="215"/>
      <c r="C2098" s="216"/>
      <c r="D2098" s="106" t="s">
        <v>25</v>
      </c>
      <c r="E2098" s="107" t="str">
        <f>A2093&amp;"/"&amp;B2093&amp;"/"&amp;C2097&amp;"/"&amp;D2098</f>
        <v>Coal fired power plants/Integrated gasification combined cycle/Electricity only with CCS/M</v>
      </c>
      <c r="F2098" s="108" t="str">
        <f>A2093</f>
        <v>Coal fired power plants</v>
      </c>
      <c r="G2098" s="108" t="str">
        <f>B2093</f>
        <v>Integrated gasification combined cycle</v>
      </c>
      <c r="H2098" s="108" t="str">
        <f>C2097</f>
        <v>Electricity only with CCS</v>
      </c>
      <c r="I2098" s="109" t="str">
        <f t="shared" si="97"/>
        <v>M</v>
      </c>
      <c r="J2098" s="129" t="s">
        <v>99</v>
      </c>
      <c r="K2098" s="129" t="s">
        <v>99</v>
      </c>
      <c r="L2098" s="129" t="s">
        <v>99</v>
      </c>
      <c r="M2098" s="129" t="s">
        <v>99</v>
      </c>
      <c r="N2098" s="129" t="s">
        <v>99</v>
      </c>
      <c r="O2098" s="129" t="s">
        <v>99</v>
      </c>
      <c r="P2098" s="129" t="s">
        <v>99</v>
      </c>
      <c r="Q2098" s="129" t="s">
        <v>99</v>
      </c>
      <c r="R2098" s="129" t="s">
        <v>99</v>
      </c>
      <c r="S2098" s="129" t="s">
        <v>99</v>
      </c>
      <c r="T2098" s="129" t="s">
        <v>99</v>
      </c>
      <c r="U2098" s="129" t="s">
        <v>99</v>
      </c>
      <c r="V2098" s="129" t="s">
        <v>99</v>
      </c>
      <c r="W2098" s="129" t="s">
        <v>99</v>
      </c>
      <c r="X2098" s="129" t="s">
        <v>99</v>
      </c>
      <c r="Y2098" s="129" t="s">
        <v>99</v>
      </c>
      <c r="Z2098" s="129" t="s">
        <v>99</v>
      </c>
      <c r="AA2098" s="129" t="s">
        <v>99</v>
      </c>
      <c r="AB2098" s="129" t="s">
        <v>99</v>
      </c>
      <c r="AC2098" s="129" t="s">
        <v>99</v>
      </c>
      <c r="AD2098" s="129" t="s">
        <v>99</v>
      </c>
      <c r="AE2098" s="129">
        <v>7228.5563755045623</v>
      </c>
      <c r="AF2098" s="129">
        <v>7228.5563755045623</v>
      </c>
      <c r="AG2098" s="129">
        <v>7228.5563755045623</v>
      </c>
      <c r="AH2098" s="129">
        <v>7228.5563755045623</v>
      </c>
      <c r="AI2098" s="129">
        <v>7228.5563755045623</v>
      </c>
      <c r="AJ2098" s="129">
        <v>7228.5563755045623</v>
      </c>
      <c r="AK2098" s="129">
        <v>7228.5563755045623</v>
      </c>
      <c r="AL2098" s="129">
        <v>7228.5563755045623</v>
      </c>
      <c r="AM2098" s="129">
        <v>7228.5563755045623</v>
      </c>
      <c r="AN2098" s="129">
        <v>7228.5563755045623</v>
      </c>
      <c r="AO2098" s="129">
        <v>7228.5563755045623</v>
      </c>
      <c r="AP2098" s="129">
        <v>7228.5563755045623</v>
      </c>
      <c r="AQ2098" s="129">
        <v>7228.5563755045623</v>
      </c>
      <c r="AR2098" s="129">
        <v>7228.5563755045623</v>
      </c>
      <c r="AS2098" s="129">
        <v>7228.5563755045623</v>
      </c>
      <c r="AT2098" s="129">
        <v>7228.5563755045623</v>
      </c>
      <c r="AU2098" s="129">
        <v>7228.5563755045623</v>
      </c>
      <c r="AV2098" s="129">
        <v>7228.5563755045623</v>
      </c>
      <c r="AW2098" s="129">
        <v>7228.5563755045623</v>
      </c>
      <c r="AX2098" s="130">
        <v>7228.5563755045623</v>
      </c>
    </row>
    <row r="2099" spans="1:50">
      <c r="A2099" s="212"/>
      <c r="B2099" s="215"/>
      <c r="C2099" s="217" t="s">
        <v>43</v>
      </c>
      <c r="D2099" s="52" t="s">
        <v>24</v>
      </c>
      <c r="E2099" s="86" t="str">
        <f>A2093&amp;"/"&amp;B2093&amp;"/"&amp;C2099&amp;"/"&amp;D2099</f>
        <v>Coal fired power plants/Integrated gasification combined cycle/CHP with CCS/L</v>
      </c>
      <c r="F2099" s="61" t="str">
        <f>A2093</f>
        <v>Coal fired power plants</v>
      </c>
      <c r="G2099" s="61" t="str">
        <f>B2093</f>
        <v>Integrated gasification combined cycle</v>
      </c>
      <c r="H2099" s="61" t="str">
        <f>C2099</f>
        <v>CHP with CCS</v>
      </c>
      <c r="I2099" s="84" t="str">
        <f t="shared" si="97"/>
        <v>L</v>
      </c>
      <c r="J2099" s="121" t="s">
        <v>99</v>
      </c>
      <c r="K2099" s="121" t="s">
        <v>99</v>
      </c>
      <c r="L2099" s="121" t="s">
        <v>99</v>
      </c>
      <c r="M2099" s="121" t="s">
        <v>99</v>
      </c>
      <c r="N2099" s="121" t="s">
        <v>99</v>
      </c>
      <c r="O2099" s="121" t="s">
        <v>99</v>
      </c>
      <c r="P2099" s="121" t="s">
        <v>99</v>
      </c>
      <c r="Q2099" s="121" t="s">
        <v>99</v>
      </c>
      <c r="R2099" s="121" t="s">
        <v>99</v>
      </c>
      <c r="S2099" s="121" t="s">
        <v>99</v>
      </c>
      <c r="T2099" s="121" t="s">
        <v>99</v>
      </c>
      <c r="U2099" s="121" t="s">
        <v>99</v>
      </c>
      <c r="V2099" s="121" t="s">
        <v>99</v>
      </c>
      <c r="W2099" s="121" t="s">
        <v>99</v>
      </c>
      <c r="X2099" s="121" t="s">
        <v>99</v>
      </c>
      <c r="Y2099" s="121" t="s">
        <v>99</v>
      </c>
      <c r="Z2099" s="121" t="s">
        <v>99</v>
      </c>
      <c r="AA2099" s="121" t="s">
        <v>99</v>
      </c>
      <c r="AB2099" s="121" t="s">
        <v>99</v>
      </c>
      <c r="AC2099" s="121" t="s">
        <v>99</v>
      </c>
      <c r="AD2099" s="121" t="s">
        <v>99</v>
      </c>
      <c r="AE2099" s="121">
        <v>7980</v>
      </c>
      <c r="AF2099" s="121">
        <v>7980</v>
      </c>
      <c r="AG2099" s="121">
        <v>7980</v>
      </c>
      <c r="AH2099" s="121">
        <v>7980</v>
      </c>
      <c r="AI2099" s="121">
        <v>7980</v>
      </c>
      <c r="AJ2099" s="121">
        <v>7980</v>
      </c>
      <c r="AK2099" s="121">
        <v>7980</v>
      </c>
      <c r="AL2099" s="121">
        <v>7980</v>
      </c>
      <c r="AM2099" s="121">
        <v>7980</v>
      </c>
      <c r="AN2099" s="121">
        <v>7980</v>
      </c>
      <c r="AO2099" s="121">
        <v>7980</v>
      </c>
      <c r="AP2099" s="121">
        <v>7980</v>
      </c>
      <c r="AQ2099" s="121">
        <v>7980</v>
      </c>
      <c r="AR2099" s="121">
        <v>7980</v>
      </c>
      <c r="AS2099" s="121">
        <v>7980</v>
      </c>
      <c r="AT2099" s="121">
        <v>7980</v>
      </c>
      <c r="AU2099" s="121">
        <v>7980</v>
      </c>
      <c r="AV2099" s="121">
        <v>7980</v>
      </c>
      <c r="AW2099" s="121">
        <v>7980</v>
      </c>
      <c r="AX2099" s="122">
        <v>7980</v>
      </c>
    </row>
    <row r="2100" spans="1:50">
      <c r="A2100" s="212"/>
      <c r="B2100" s="218"/>
      <c r="C2100" s="210"/>
      <c r="D2100" s="93" t="s">
        <v>25</v>
      </c>
      <c r="E2100" s="73" t="str">
        <f>A2093&amp;"/"&amp;B2093&amp;"/"&amp;C2099&amp;"/"&amp;D2100</f>
        <v>Coal fired power plants/Integrated gasification combined cycle/CHP with CCS/M</v>
      </c>
      <c r="F2100" s="91" t="str">
        <f>A2093</f>
        <v>Coal fired power plants</v>
      </c>
      <c r="G2100" s="91" t="str">
        <f>B2093</f>
        <v>Integrated gasification combined cycle</v>
      </c>
      <c r="H2100" s="91" t="str">
        <f>C2099</f>
        <v>CHP with CCS</v>
      </c>
      <c r="I2100" s="70" t="str">
        <f t="shared" si="97"/>
        <v>M</v>
      </c>
      <c r="J2100" s="123" t="s">
        <v>99</v>
      </c>
      <c r="K2100" s="123" t="s">
        <v>99</v>
      </c>
      <c r="L2100" s="123" t="s">
        <v>99</v>
      </c>
      <c r="M2100" s="123" t="s">
        <v>99</v>
      </c>
      <c r="N2100" s="123" t="s">
        <v>99</v>
      </c>
      <c r="O2100" s="123" t="s">
        <v>99</v>
      </c>
      <c r="P2100" s="123" t="s">
        <v>99</v>
      </c>
      <c r="Q2100" s="123" t="s">
        <v>99</v>
      </c>
      <c r="R2100" s="123" t="s">
        <v>99</v>
      </c>
      <c r="S2100" s="123" t="s">
        <v>99</v>
      </c>
      <c r="T2100" s="123" t="s">
        <v>99</v>
      </c>
      <c r="U2100" s="123" t="s">
        <v>99</v>
      </c>
      <c r="V2100" s="123" t="s">
        <v>99</v>
      </c>
      <c r="W2100" s="123" t="s">
        <v>99</v>
      </c>
      <c r="X2100" s="123" t="s">
        <v>99</v>
      </c>
      <c r="Y2100" s="123" t="s">
        <v>99</v>
      </c>
      <c r="Z2100" s="123" t="s">
        <v>99</v>
      </c>
      <c r="AA2100" s="123" t="s">
        <v>99</v>
      </c>
      <c r="AB2100" s="123" t="s">
        <v>99</v>
      </c>
      <c r="AC2100" s="123" t="s">
        <v>99</v>
      </c>
      <c r="AD2100" s="123" t="s">
        <v>99</v>
      </c>
      <c r="AE2100" s="123">
        <v>6604.2952994839616</v>
      </c>
      <c r="AF2100" s="123">
        <v>6604.2952994839616</v>
      </c>
      <c r="AG2100" s="123">
        <v>6604.2952994839616</v>
      </c>
      <c r="AH2100" s="123">
        <v>6604.2952994839616</v>
      </c>
      <c r="AI2100" s="123">
        <v>6604.2952994839616</v>
      </c>
      <c r="AJ2100" s="123">
        <v>6604.2952994839616</v>
      </c>
      <c r="AK2100" s="123">
        <v>6604.2952994839616</v>
      </c>
      <c r="AL2100" s="123">
        <v>6604.2952994839616</v>
      </c>
      <c r="AM2100" s="123">
        <v>6604.2952994839616</v>
      </c>
      <c r="AN2100" s="123">
        <v>6604.2952994839616</v>
      </c>
      <c r="AO2100" s="123">
        <v>6604.2952994839616</v>
      </c>
      <c r="AP2100" s="123">
        <v>6604.2952994839616</v>
      </c>
      <c r="AQ2100" s="123">
        <v>6604.2952994839616</v>
      </c>
      <c r="AR2100" s="123">
        <v>6604.2952994839616</v>
      </c>
      <c r="AS2100" s="123">
        <v>6604.2952994839616</v>
      </c>
      <c r="AT2100" s="123">
        <v>6604.2952994839616</v>
      </c>
      <c r="AU2100" s="123">
        <v>6604.2952994839616</v>
      </c>
      <c r="AV2100" s="123">
        <v>6604.2952994839616</v>
      </c>
      <c r="AW2100" s="123">
        <v>6604.2952994839616</v>
      </c>
      <c r="AX2100" s="124">
        <v>6604.2952994839616</v>
      </c>
    </row>
    <row r="2101" spans="1:50">
      <c r="A2101" s="212"/>
      <c r="B2101" s="214" t="s">
        <v>44</v>
      </c>
      <c r="C2101" s="209" t="s">
        <v>36</v>
      </c>
      <c r="D2101" s="67" t="s">
        <v>24</v>
      </c>
      <c r="E2101" s="87" t="str">
        <f>A2093&amp;"/"&amp;B2101&amp;"/"&amp;C2101&amp;"/"&amp;D2101</f>
        <v>Coal fired power plants/Supercritical steam turbine/Electricity only/L</v>
      </c>
      <c r="F2101" s="55" t="str">
        <f>A2093</f>
        <v>Coal fired power plants</v>
      </c>
      <c r="G2101" s="55" t="str">
        <f>B2101</f>
        <v>Supercritical steam turbine</v>
      </c>
      <c r="H2101" s="55" t="str">
        <f>C2101</f>
        <v>Electricity only</v>
      </c>
      <c r="I2101" s="85" t="str">
        <f t="shared" si="97"/>
        <v>L</v>
      </c>
      <c r="J2101" s="125">
        <v>8530</v>
      </c>
      <c r="K2101" s="125">
        <v>8530</v>
      </c>
      <c r="L2101" s="125">
        <v>8530</v>
      </c>
      <c r="M2101" s="125">
        <v>8530</v>
      </c>
      <c r="N2101" s="125">
        <v>8530</v>
      </c>
      <c r="O2101" s="125">
        <v>8530</v>
      </c>
      <c r="P2101" s="125">
        <v>8530</v>
      </c>
      <c r="Q2101" s="125">
        <v>8530</v>
      </c>
      <c r="R2101" s="125">
        <v>8530</v>
      </c>
      <c r="S2101" s="125">
        <v>8530</v>
      </c>
      <c r="T2101" s="125">
        <v>8530</v>
      </c>
      <c r="U2101" s="125">
        <v>8530</v>
      </c>
      <c r="V2101" s="125">
        <v>8530</v>
      </c>
      <c r="W2101" s="125">
        <v>8530</v>
      </c>
      <c r="X2101" s="125">
        <v>8530</v>
      </c>
      <c r="Y2101" s="125">
        <v>8530</v>
      </c>
      <c r="Z2101" s="125">
        <v>8530</v>
      </c>
      <c r="AA2101" s="125">
        <v>8530</v>
      </c>
      <c r="AB2101" s="125">
        <v>8530</v>
      </c>
      <c r="AC2101" s="125">
        <v>8530</v>
      </c>
      <c r="AD2101" s="125">
        <v>8530</v>
      </c>
      <c r="AE2101" s="125">
        <v>8530</v>
      </c>
      <c r="AF2101" s="125">
        <v>8530</v>
      </c>
      <c r="AG2101" s="125">
        <v>8530</v>
      </c>
      <c r="AH2101" s="125">
        <v>8530</v>
      </c>
      <c r="AI2101" s="125">
        <v>8530</v>
      </c>
      <c r="AJ2101" s="125">
        <v>8530</v>
      </c>
      <c r="AK2101" s="125">
        <v>8530</v>
      </c>
      <c r="AL2101" s="125">
        <v>8530</v>
      </c>
      <c r="AM2101" s="125">
        <v>8530</v>
      </c>
      <c r="AN2101" s="125">
        <v>8530</v>
      </c>
      <c r="AO2101" s="125">
        <v>8530</v>
      </c>
      <c r="AP2101" s="125">
        <v>8530</v>
      </c>
      <c r="AQ2101" s="125">
        <v>8530</v>
      </c>
      <c r="AR2101" s="125">
        <v>8530</v>
      </c>
      <c r="AS2101" s="125">
        <v>8530</v>
      </c>
      <c r="AT2101" s="125">
        <v>8530</v>
      </c>
      <c r="AU2101" s="125">
        <v>8530</v>
      </c>
      <c r="AV2101" s="125">
        <v>8530</v>
      </c>
      <c r="AW2101" s="125">
        <v>8530</v>
      </c>
      <c r="AX2101" s="126">
        <v>8530</v>
      </c>
    </row>
    <row r="2102" spans="1:50">
      <c r="A2102" s="212"/>
      <c r="B2102" s="215"/>
      <c r="C2102" s="216"/>
      <c r="D2102" s="52" t="s">
        <v>25</v>
      </c>
      <c r="E2102" s="86" t="str">
        <f>A2093&amp;"/"&amp;B2101&amp;"/"&amp;C2101&amp;"/"&amp;D2102</f>
        <v>Coal fired power plants/Supercritical steam turbine/Electricity only/M</v>
      </c>
      <c r="F2102" s="61" t="str">
        <f>A2093</f>
        <v>Coal fired power plants</v>
      </c>
      <c r="G2102" s="61" t="str">
        <f>B2101</f>
        <v>Supercritical steam turbine</v>
      </c>
      <c r="H2102" s="61" t="str">
        <f>C2101</f>
        <v>Electricity only</v>
      </c>
      <c r="I2102" s="84" t="str">
        <f t="shared" si="97"/>
        <v>M</v>
      </c>
      <c r="J2102" s="121">
        <v>7509.0721459752613</v>
      </c>
      <c r="K2102" s="121">
        <v>7509.0721459752613</v>
      </c>
      <c r="L2102" s="121">
        <v>7509.0721459752613</v>
      </c>
      <c r="M2102" s="121">
        <v>7509.0721459752613</v>
      </c>
      <c r="N2102" s="121">
        <v>7509.0721459752613</v>
      </c>
      <c r="O2102" s="121">
        <v>7509.0721459752613</v>
      </c>
      <c r="P2102" s="121">
        <v>7509.0721459752613</v>
      </c>
      <c r="Q2102" s="121">
        <v>7509.0721459752613</v>
      </c>
      <c r="R2102" s="121">
        <v>7509.0721459752613</v>
      </c>
      <c r="S2102" s="121">
        <v>7509.0721459752613</v>
      </c>
      <c r="T2102" s="121">
        <v>7509.0721459752613</v>
      </c>
      <c r="U2102" s="121">
        <v>7509.0721459752613</v>
      </c>
      <c r="V2102" s="121">
        <v>7509.0721459752613</v>
      </c>
      <c r="W2102" s="121">
        <v>7509.0721459752613</v>
      </c>
      <c r="X2102" s="121">
        <v>7509.0721459752613</v>
      </c>
      <c r="Y2102" s="121">
        <v>7509.0721459752613</v>
      </c>
      <c r="Z2102" s="121">
        <v>7509.0721459752613</v>
      </c>
      <c r="AA2102" s="121">
        <v>7509.0721459752613</v>
      </c>
      <c r="AB2102" s="121">
        <v>7509.0721459752613</v>
      </c>
      <c r="AC2102" s="121">
        <v>7509.0721459752613</v>
      </c>
      <c r="AD2102" s="121">
        <v>7509.0721459752613</v>
      </c>
      <c r="AE2102" s="121">
        <v>7509.0721459752613</v>
      </c>
      <c r="AF2102" s="121">
        <v>7509.0721459752613</v>
      </c>
      <c r="AG2102" s="121">
        <v>7509.0721459752613</v>
      </c>
      <c r="AH2102" s="121">
        <v>7509.0721459752613</v>
      </c>
      <c r="AI2102" s="121">
        <v>7509.0721459752613</v>
      </c>
      <c r="AJ2102" s="121">
        <v>7509.0721459752613</v>
      </c>
      <c r="AK2102" s="121">
        <v>7509.0721459752613</v>
      </c>
      <c r="AL2102" s="121">
        <v>7509.0721459752613</v>
      </c>
      <c r="AM2102" s="121">
        <v>7509.0721459752613</v>
      </c>
      <c r="AN2102" s="121">
        <v>7509.0721459752613</v>
      </c>
      <c r="AO2102" s="121">
        <v>7509.0721459752613</v>
      </c>
      <c r="AP2102" s="121">
        <v>7509.0721459752613</v>
      </c>
      <c r="AQ2102" s="121">
        <v>7509.0721459752613</v>
      </c>
      <c r="AR2102" s="121">
        <v>7509.0721459752613</v>
      </c>
      <c r="AS2102" s="121">
        <v>7509.0721459752613</v>
      </c>
      <c r="AT2102" s="121">
        <v>7509.0721459752613</v>
      </c>
      <c r="AU2102" s="121">
        <v>7509.0721459752613</v>
      </c>
      <c r="AV2102" s="121">
        <v>7509.0721459752613</v>
      </c>
      <c r="AW2102" s="121">
        <v>7509.0721459752613</v>
      </c>
      <c r="AX2102" s="122">
        <v>7509.0721459752613</v>
      </c>
    </row>
    <row r="2103" spans="1:50">
      <c r="A2103" s="212"/>
      <c r="B2103" s="215"/>
      <c r="C2103" s="217" t="s">
        <v>26</v>
      </c>
      <c r="D2103" s="83" t="s">
        <v>24</v>
      </c>
      <c r="E2103" s="56" t="str">
        <f>A2093&amp;"/"&amp;B2101&amp;"/"&amp;C2103&amp;"/"&amp;D2103</f>
        <v>Coal fired power plants/Supercritical steam turbine/CHP/L</v>
      </c>
      <c r="F2103" s="103" t="str">
        <f>A2093</f>
        <v>Coal fired power plants</v>
      </c>
      <c r="G2103" s="103" t="str">
        <f>B2101</f>
        <v>Supercritical steam turbine</v>
      </c>
      <c r="H2103" s="103" t="str">
        <f>C2103</f>
        <v>CHP</v>
      </c>
      <c r="I2103" s="104" t="str">
        <f t="shared" si="97"/>
        <v>L</v>
      </c>
      <c r="J2103" s="127">
        <v>8115</v>
      </c>
      <c r="K2103" s="127">
        <v>8115</v>
      </c>
      <c r="L2103" s="127">
        <v>8115</v>
      </c>
      <c r="M2103" s="127">
        <v>8115</v>
      </c>
      <c r="N2103" s="127">
        <v>8115</v>
      </c>
      <c r="O2103" s="127">
        <v>8115</v>
      </c>
      <c r="P2103" s="127">
        <v>8115</v>
      </c>
      <c r="Q2103" s="127">
        <v>8115</v>
      </c>
      <c r="R2103" s="127">
        <v>8115</v>
      </c>
      <c r="S2103" s="127">
        <v>8115</v>
      </c>
      <c r="T2103" s="127">
        <v>8115</v>
      </c>
      <c r="U2103" s="127">
        <v>8115</v>
      </c>
      <c r="V2103" s="127">
        <v>8115</v>
      </c>
      <c r="W2103" s="127">
        <v>8115</v>
      </c>
      <c r="X2103" s="127">
        <v>8115</v>
      </c>
      <c r="Y2103" s="127">
        <v>8115</v>
      </c>
      <c r="Z2103" s="127">
        <v>8115</v>
      </c>
      <c r="AA2103" s="127">
        <v>8115</v>
      </c>
      <c r="AB2103" s="127">
        <v>8115</v>
      </c>
      <c r="AC2103" s="127">
        <v>8115</v>
      </c>
      <c r="AD2103" s="127">
        <v>8115</v>
      </c>
      <c r="AE2103" s="127">
        <v>8115</v>
      </c>
      <c r="AF2103" s="127">
        <v>8115</v>
      </c>
      <c r="AG2103" s="127">
        <v>8115</v>
      </c>
      <c r="AH2103" s="127">
        <v>8115</v>
      </c>
      <c r="AI2103" s="127">
        <v>8115</v>
      </c>
      <c r="AJ2103" s="127">
        <v>8115</v>
      </c>
      <c r="AK2103" s="127">
        <v>8115</v>
      </c>
      <c r="AL2103" s="127">
        <v>8115</v>
      </c>
      <c r="AM2103" s="127">
        <v>8115</v>
      </c>
      <c r="AN2103" s="127">
        <v>8115</v>
      </c>
      <c r="AO2103" s="127">
        <v>8115</v>
      </c>
      <c r="AP2103" s="127">
        <v>8115</v>
      </c>
      <c r="AQ2103" s="127">
        <v>8115</v>
      </c>
      <c r="AR2103" s="127">
        <v>8115</v>
      </c>
      <c r="AS2103" s="127">
        <v>8115</v>
      </c>
      <c r="AT2103" s="127">
        <v>8115</v>
      </c>
      <c r="AU2103" s="127">
        <v>8115</v>
      </c>
      <c r="AV2103" s="127">
        <v>8115</v>
      </c>
      <c r="AW2103" s="127">
        <v>8115</v>
      </c>
      <c r="AX2103" s="128">
        <v>8115</v>
      </c>
    </row>
    <row r="2104" spans="1:50">
      <c r="A2104" s="212"/>
      <c r="B2104" s="215"/>
      <c r="C2104" s="216"/>
      <c r="D2104" s="106" t="s">
        <v>25</v>
      </c>
      <c r="E2104" s="107" t="str">
        <f>A2093&amp;"/"&amp;B2101&amp;"/"&amp;C2103&amp;"/"&amp;D2104</f>
        <v>Coal fired power plants/Supercritical steam turbine/CHP/M</v>
      </c>
      <c r="F2104" s="108" t="str">
        <f>A2093</f>
        <v>Coal fired power plants</v>
      </c>
      <c r="G2104" s="108" t="str">
        <f>B2101</f>
        <v>Supercritical steam turbine</v>
      </c>
      <c r="H2104" s="108" t="str">
        <f>C2103</f>
        <v>CHP</v>
      </c>
      <c r="I2104" s="109" t="str">
        <f t="shared" si="97"/>
        <v>M</v>
      </c>
      <c r="J2104" s="129">
        <v>7186.7544640654705</v>
      </c>
      <c r="K2104" s="129">
        <v>7186.7544640654705</v>
      </c>
      <c r="L2104" s="129">
        <v>7186.7544640654705</v>
      </c>
      <c r="M2104" s="129">
        <v>7186.7544640654705</v>
      </c>
      <c r="N2104" s="129">
        <v>7186.7544640654705</v>
      </c>
      <c r="O2104" s="129">
        <v>7186.7544640654705</v>
      </c>
      <c r="P2104" s="129">
        <v>7186.7544640654705</v>
      </c>
      <c r="Q2104" s="129">
        <v>7186.7544640654705</v>
      </c>
      <c r="R2104" s="129">
        <v>7186.7544640654705</v>
      </c>
      <c r="S2104" s="129">
        <v>7186.7544640654705</v>
      </c>
      <c r="T2104" s="129">
        <v>7186.7544640654705</v>
      </c>
      <c r="U2104" s="129">
        <v>7186.7544640654705</v>
      </c>
      <c r="V2104" s="129">
        <v>7186.7544640654705</v>
      </c>
      <c r="W2104" s="129">
        <v>7186.7544640654705</v>
      </c>
      <c r="X2104" s="129">
        <v>7186.7544640654705</v>
      </c>
      <c r="Y2104" s="129">
        <v>7186.7544640654705</v>
      </c>
      <c r="Z2104" s="129">
        <v>7186.7544640654705</v>
      </c>
      <c r="AA2104" s="129">
        <v>7186.7544640654705</v>
      </c>
      <c r="AB2104" s="129">
        <v>7186.7544640654705</v>
      </c>
      <c r="AC2104" s="129">
        <v>7186.7544640654705</v>
      </c>
      <c r="AD2104" s="129">
        <v>7186.7544640654705</v>
      </c>
      <c r="AE2104" s="129">
        <v>7186.7544640654705</v>
      </c>
      <c r="AF2104" s="129">
        <v>7186.7544640654705</v>
      </c>
      <c r="AG2104" s="129">
        <v>7186.7544640654705</v>
      </c>
      <c r="AH2104" s="129">
        <v>7186.7544640654705</v>
      </c>
      <c r="AI2104" s="129">
        <v>7186.7544640654705</v>
      </c>
      <c r="AJ2104" s="129">
        <v>7186.7544640654705</v>
      </c>
      <c r="AK2104" s="129">
        <v>7186.7544640654705</v>
      </c>
      <c r="AL2104" s="129">
        <v>7186.7544640654705</v>
      </c>
      <c r="AM2104" s="129">
        <v>7186.7544640654705</v>
      </c>
      <c r="AN2104" s="129">
        <v>7186.7544640654705</v>
      </c>
      <c r="AO2104" s="129">
        <v>7186.7544640654705</v>
      </c>
      <c r="AP2104" s="129">
        <v>7186.7544640654705</v>
      </c>
      <c r="AQ2104" s="129">
        <v>7186.7544640654705</v>
      </c>
      <c r="AR2104" s="129">
        <v>7186.7544640654705</v>
      </c>
      <c r="AS2104" s="129">
        <v>7186.7544640654705</v>
      </c>
      <c r="AT2104" s="129">
        <v>7186.7544640654705</v>
      </c>
      <c r="AU2104" s="129">
        <v>7186.7544640654705</v>
      </c>
      <c r="AV2104" s="129">
        <v>7186.7544640654705</v>
      </c>
      <c r="AW2104" s="129">
        <v>7186.7544640654705</v>
      </c>
      <c r="AX2104" s="130">
        <v>7186.7544640654705</v>
      </c>
    </row>
    <row r="2105" spans="1:50">
      <c r="A2105" s="212"/>
      <c r="B2105" s="215"/>
      <c r="C2105" s="217" t="s">
        <v>42</v>
      </c>
      <c r="D2105" s="83" t="s">
        <v>24</v>
      </c>
      <c r="E2105" s="56" t="str">
        <f>A2093&amp;"/"&amp;B2101&amp;"/"&amp;C2105&amp;"/"&amp;D2105</f>
        <v>Coal fired power plants/Supercritical steam turbine/Electricity only with CCS/L</v>
      </c>
      <c r="F2105" s="103" t="str">
        <f>A2093</f>
        <v>Coal fired power plants</v>
      </c>
      <c r="G2105" s="103" t="str">
        <f>B2101</f>
        <v>Supercritical steam turbine</v>
      </c>
      <c r="H2105" s="103" t="str">
        <f>C2105</f>
        <v>Electricity only with CCS</v>
      </c>
      <c r="I2105" s="104" t="str">
        <f t="shared" si="97"/>
        <v>L</v>
      </c>
      <c r="J2105" s="127" t="s">
        <v>99</v>
      </c>
      <c r="K2105" s="127" t="s">
        <v>99</v>
      </c>
      <c r="L2105" s="127" t="s">
        <v>99</v>
      </c>
      <c r="M2105" s="127" t="s">
        <v>99</v>
      </c>
      <c r="N2105" s="127" t="s">
        <v>99</v>
      </c>
      <c r="O2105" s="127" t="s">
        <v>99</v>
      </c>
      <c r="P2105" s="127" t="s">
        <v>99</v>
      </c>
      <c r="Q2105" s="127" t="s">
        <v>99</v>
      </c>
      <c r="R2105" s="127" t="s">
        <v>99</v>
      </c>
      <c r="S2105" s="127" t="s">
        <v>99</v>
      </c>
      <c r="T2105" s="127" t="s">
        <v>99</v>
      </c>
      <c r="U2105" s="127" t="s">
        <v>99</v>
      </c>
      <c r="V2105" s="127" t="s">
        <v>99</v>
      </c>
      <c r="W2105" s="127" t="s">
        <v>99</v>
      </c>
      <c r="X2105" s="127" t="s">
        <v>99</v>
      </c>
      <c r="Y2105" s="127" t="s">
        <v>99</v>
      </c>
      <c r="Z2105" s="127" t="s">
        <v>99</v>
      </c>
      <c r="AA2105" s="127" t="s">
        <v>99</v>
      </c>
      <c r="AB2105" s="127" t="s">
        <v>99</v>
      </c>
      <c r="AC2105" s="127" t="s">
        <v>99</v>
      </c>
      <c r="AD2105" s="127" t="s">
        <v>99</v>
      </c>
      <c r="AE2105" s="127">
        <v>8530</v>
      </c>
      <c r="AF2105" s="127">
        <v>8530</v>
      </c>
      <c r="AG2105" s="127">
        <v>8530</v>
      </c>
      <c r="AH2105" s="127">
        <v>8530</v>
      </c>
      <c r="AI2105" s="127">
        <v>8530</v>
      </c>
      <c r="AJ2105" s="127">
        <v>8530</v>
      </c>
      <c r="AK2105" s="127">
        <v>8530</v>
      </c>
      <c r="AL2105" s="127">
        <v>8530</v>
      </c>
      <c r="AM2105" s="127">
        <v>8530</v>
      </c>
      <c r="AN2105" s="127">
        <v>8530</v>
      </c>
      <c r="AO2105" s="127">
        <v>8530</v>
      </c>
      <c r="AP2105" s="127">
        <v>8530</v>
      </c>
      <c r="AQ2105" s="127">
        <v>8530</v>
      </c>
      <c r="AR2105" s="127">
        <v>8530</v>
      </c>
      <c r="AS2105" s="127">
        <v>8530</v>
      </c>
      <c r="AT2105" s="127">
        <v>8530</v>
      </c>
      <c r="AU2105" s="127">
        <v>8530</v>
      </c>
      <c r="AV2105" s="127">
        <v>8530</v>
      </c>
      <c r="AW2105" s="127">
        <v>8530</v>
      </c>
      <c r="AX2105" s="128">
        <v>8530</v>
      </c>
    </row>
    <row r="2106" spans="1:50">
      <c r="A2106" s="212"/>
      <c r="B2106" s="215"/>
      <c r="C2106" s="216"/>
      <c r="D2106" s="106" t="s">
        <v>25</v>
      </c>
      <c r="E2106" s="107" t="str">
        <f>A2093&amp;"/"&amp;B2101&amp;"/"&amp;C2105&amp;"/"&amp;D2106</f>
        <v>Coal fired power plants/Supercritical steam turbine/Electricity only with CCS/M</v>
      </c>
      <c r="F2106" s="108" t="str">
        <f>A2093</f>
        <v>Coal fired power plants</v>
      </c>
      <c r="G2106" s="108" t="str">
        <f>B2101</f>
        <v>Supercritical steam turbine</v>
      </c>
      <c r="H2106" s="108" t="str">
        <f>C2105</f>
        <v>Electricity only with CCS</v>
      </c>
      <c r="I2106" s="109" t="str">
        <f t="shared" si="97"/>
        <v>M</v>
      </c>
      <c r="J2106" s="129" t="s">
        <v>99</v>
      </c>
      <c r="K2106" s="129" t="s">
        <v>99</v>
      </c>
      <c r="L2106" s="129" t="s">
        <v>99</v>
      </c>
      <c r="M2106" s="129" t="s">
        <v>99</v>
      </c>
      <c r="N2106" s="129" t="s">
        <v>99</v>
      </c>
      <c r="O2106" s="129" t="s">
        <v>99</v>
      </c>
      <c r="P2106" s="129" t="s">
        <v>99</v>
      </c>
      <c r="Q2106" s="129" t="s">
        <v>99</v>
      </c>
      <c r="R2106" s="129" t="s">
        <v>99</v>
      </c>
      <c r="S2106" s="129" t="s">
        <v>99</v>
      </c>
      <c r="T2106" s="129" t="s">
        <v>99</v>
      </c>
      <c r="U2106" s="129" t="s">
        <v>99</v>
      </c>
      <c r="V2106" s="129" t="s">
        <v>99</v>
      </c>
      <c r="W2106" s="129" t="s">
        <v>99</v>
      </c>
      <c r="X2106" s="129" t="s">
        <v>99</v>
      </c>
      <c r="Y2106" s="129" t="s">
        <v>99</v>
      </c>
      <c r="Z2106" s="129" t="s">
        <v>99</v>
      </c>
      <c r="AA2106" s="129" t="s">
        <v>99</v>
      </c>
      <c r="AB2106" s="129" t="s">
        <v>99</v>
      </c>
      <c r="AC2106" s="129" t="s">
        <v>99</v>
      </c>
      <c r="AD2106" s="129" t="s">
        <v>99</v>
      </c>
      <c r="AE2106" s="129">
        <v>7509.0721459752613</v>
      </c>
      <c r="AF2106" s="129">
        <v>7509.0721459752613</v>
      </c>
      <c r="AG2106" s="129">
        <v>7509.0721459752613</v>
      </c>
      <c r="AH2106" s="129">
        <v>7509.0721459752613</v>
      </c>
      <c r="AI2106" s="129">
        <v>7509.0721459752613</v>
      </c>
      <c r="AJ2106" s="129">
        <v>7509.0721459752613</v>
      </c>
      <c r="AK2106" s="129">
        <v>7509.0721459752613</v>
      </c>
      <c r="AL2106" s="129">
        <v>7509.0721459752613</v>
      </c>
      <c r="AM2106" s="129">
        <v>7509.0721459752613</v>
      </c>
      <c r="AN2106" s="129">
        <v>7509.0721459752613</v>
      </c>
      <c r="AO2106" s="129">
        <v>7509.0721459752613</v>
      </c>
      <c r="AP2106" s="129">
        <v>7509.0721459752613</v>
      </c>
      <c r="AQ2106" s="129">
        <v>7509.0721459752613</v>
      </c>
      <c r="AR2106" s="129">
        <v>7509.0721459752613</v>
      </c>
      <c r="AS2106" s="129">
        <v>7509.0721459752613</v>
      </c>
      <c r="AT2106" s="129">
        <v>7509.0721459752613</v>
      </c>
      <c r="AU2106" s="129">
        <v>7509.0721459752613</v>
      </c>
      <c r="AV2106" s="129">
        <v>7509.0721459752613</v>
      </c>
      <c r="AW2106" s="129">
        <v>7509.0721459752613</v>
      </c>
      <c r="AX2106" s="130">
        <v>7509.0721459752613</v>
      </c>
    </row>
    <row r="2107" spans="1:50">
      <c r="A2107" s="212"/>
      <c r="B2107" s="215"/>
      <c r="C2107" s="217" t="s">
        <v>43</v>
      </c>
      <c r="D2107" s="52" t="s">
        <v>24</v>
      </c>
      <c r="E2107" s="86" t="str">
        <f>A2093&amp;"/"&amp;B2101&amp;"/"&amp;C2107&amp;"/"&amp;D2107</f>
        <v>Coal fired power plants/Supercritical steam turbine/CHP with CCS/L</v>
      </c>
      <c r="F2107" s="61" t="str">
        <f>A2093</f>
        <v>Coal fired power plants</v>
      </c>
      <c r="G2107" s="61" t="str">
        <f>B2101</f>
        <v>Supercritical steam turbine</v>
      </c>
      <c r="H2107" s="61" t="str">
        <f>C2107</f>
        <v>CHP with CCS</v>
      </c>
      <c r="I2107" s="84" t="str">
        <f t="shared" si="97"/>
        <v>L</v>
      </c>
      <c r="J2107" s="121" t="s">
        <v>99</v>
      </c>
      <c r="K2107" s="121" t="s">
        <v>99</v>
      </c>
      <c r="L2107" s="121" t="s">
        <v>99</v>
      </c>
      <c r="M2107" s="121" t="s">
        <v>99</v>
      </c>
      <c r="N2107" s="121" t="s">
        <v>99</v>
      </c>
      <c r="O2107" s="121" t="s">
        <v>99</v>
      </c>
      <c r="P2107" s="121" t="s">
        <v>99</v>
      </c>
      <c r="Q2107" s="121" t="s">
        <v>99</v>
      </c>
      <c r="R2107" s="121" t="s">
        <v>99</v>
      </c>
      <c r="S2107" s="121" t="s">
        <v>99</v>
      </c>
      <c r="T2107" s="121" t="s">
        <v>99</v>
      </c>
      <c r="U2107" s="121" t="s">
        <v>99</v>
      </c>
      <c r="V2107" s="121" t="s">
        <v>99</v>
      </c>
      <c r="W2107" s="121" t="s">
        <v>99</v>
      </c>
      <c r="X2107" s="121" t="s">
        <v>99</v>
      </c>
      <c r="Y2107" s="121" t="s">
        <v>99</v>
      </c>
      <c r="Z2107" s="121" t="s">
        <v>99</v>
      </c>
      <c r="AA2107" s="121" t="s">
        <v>99</v>
      </c>
      <c r="AB2107" s="121" t="s">
        <v>99</v>
      </c>
      <c r="AC2107" s="121" t="s">
        <v>99</v>
      </c>
      <c r="AD2107" s="121" t="s">
        <v>99</v>
      </c>
      <c r="AE2107" s="121">
        <v>8115</v>
      </c>
      <c r="AF2107" s="121">
        <v>8115</v>
      </c>
      <c r="AG2107" s="121">
        <v>8115</v>
      </c>
      <c r="AH2107" s="121">
        <v>8115</v>
      </c>
      <c r="AI2107" s="121">
        <v>8115</v>
      </c>
      <c r="AJ2107" s="121">
        <v>8115</v>
      </c>
      <c r="AK2107" s="121">
        <v>8115</v>
      </c>
      <c r="AL2107" s="121">
        <v>8115</v>
      </c>
      <c r="AM2107" s="121">
        <v>8115</v>
      </c>
      <c r="AN2107" s="121">
        <v>8115</v>
      </c>
      <c r="AO2107" s="121">
        <v>8115</v>
      </c>
      <c r="AP2107" s="121">
        <v>8115</v>
      </c>
      <c r="AQ2107" s="121">
        <v>8115</v>
      </c>
      <c r="AR2107" s="121">
        <v>8115</v>
      </c>
      <c r="AS2107" s="121">
        <v>8115</v>
      </c>
      <c r="AT2107" s="121">
        <v>8115</v>
      </c>
      <c r="AU2107" s="121">
        <v>8115</v>
      </c>
      <c r="AV2107" s="121">
        <v>8115</v>
      </c>
      <c r="AW2107" s="121">
        <v>8115</v>
      </c>
      <c r="AX2107" s="122">
        <v>8115</v>
      </c>
    </row>
    <row r="2108" spans="1:50">
      <c r="A2108" s="212"/>
      <c r="B2108" s="218"/>
      <c r="C2108" s="210"/>
      <c r="D2108" s="93" t="s">
        <v>25</v>
      </c>
      <c r="E2108" s="73" t="str">
        <f>A2093&amp;"/"&amp;B2101&amp;"/"&amp;C2107&amp;"/"&amp;D2108</f>
        <v>Coal fired power plants/Supercritical steam turbine/CHP with CCS/M</v>
      </c>
      <c r="F2108" s="91" t="str">
        <f>A2093</f>
        <v>Coal fired power plants</v>
      </c>
      <c r="G2108" s="91" t="str">
        <f>B2101</f>
        <v>Supercritical steam turbine</v>
      </c>
      <c r="H2108" s="91" t="str">
        <f>C2107</f>
        <v>CHP with CCS</v>
      </c>
      <c r="I2108" s="70" t="str">
        <f t="shared" si="97"/>
        <v>M</v>
      </c>
      <c r="J2108" s="123" t="s">
        <v>99</v>
      </c>
      <c r="K2108" s="123" t="s">
        <v>99</v>
      </c>
      <c r="L2108" s="123" t="s">
        <v>99</v>
      </c>
      <c r="M2108" s="123" t="s">
        <v>99</v>
      </c>
      <c r="N2108" s="123" t="s">
        <v>99</v>
      </c>
      <c r="O2108" s="123" t="s">
        <v>99</v>
      </c>
      <c r="P2108" s="123" t="s">
        <v>99</v>
      </c>
      <c r="Q2108" s="123" t="s">
        <v>99</v>
      </c>
      <c r="R2108" s="123" t="s">
        <v>99</v>
      </c>
      <c r="S2108" s="123" t="s">
        <v>99</v>
      </c>
      <c r="T2108" s="123" t="s">
        <v>99</v>
      </c>
      <c r="U2108" s="123" t="s">
        <v>99</v>
      </c>
      <c r="V2108" s="123" t="s">
        <v>99</v>
      </c>
      <c r="W2108" s="123" t="s">
        <v>99</v>
      </c>
      <c r="X2108" s="123" t="s">
        <v>99</v>
      </c>
      <c r="Y2108" s="123" t="s">
        <v>99</v>
      </c>
      <c r="Z2108" s="123" t="s">
        <v>99</v>
      </c>
      <c r="AA2108" s="123" t="s">
        <v>99</v>
      </c>
      <c r="AB2108" s="123" t="s">
        <v>99</v>
      </c>
      <c r="AC2108" s="123" t="s">
        <v>99</v>
      </c>
      <c r="AD2108" s="123" t="s">
        <v>99</v>
      </c>
      <c r="AE2108" s="123">
        <v>7186.7544640654705</v>
      </c>
      <c r="AF2108" s="123">
        <v>7186.7544640654705</v>
      </c>
      <c r="AG2108" s="123">
        <v>7186.7544640654705</v>
      </c>
      <c r="AH2108" s="123">
        <v>7186.7544640654705</v>
      </c>
      <c r="AI2108" s="123">
        <v>7186.7544640654705</v>
      </c>
      <c r="AJ2108" s="123">
        <v>7186.7544640654705</v>
      </c>
      <c r="AK2108" s="123">
        <v>7186.7544640654705</v>
      </c>
      <c r="AL2108" s="123">
        <v>7186.7544640654705</v>
      </c>
      <c r="AM2108" s="123">
        <v>7186.7544640654705</v>
      </c>
      <c r="AN2108" s="123">
        <v>7186.7544640654705</v>
      </c>
      <c r="AO2108" s="123">
        <v>7186.7544640654705</v>
      </c>
      <c r="AP2108" s="123">
        <v>7186.7544640654705</v>
      </c>
      <c r="AQ2108" s="123">
        <v>7186.7544640654705</v>
      </c>
      <c r="AR2108" s="123">
        <v>7186.7544640654705</v>
      </c>
      <c r="AS2108" s="123">
        <v>7186.7544640654705</v>
      </c>
      <c r="AT2108" s="123">
        <v>7186.7544640654705</v>
      </c>
      <c r="AU2108" s="123">
        <v>7186.7544640654705</v>
      </c>
      <c r="AV2108" s="123">
        <v>7186.7544640654705</v>
      </c>
      <c r="AW2108" s="123">
        <v>7186.7544640654705</v>
      </c>
      <c r="AX2108" s="124">
        <v>7186.7544640654705</v>
      </c>
    </row>
    <row r="2109" spans="1:50">
      <c r="A2109" s="212"/>
      <c r="B2109" s="214" t="s">
        <v>45</v>
      </c>
      <c r="C2109" s="209" t="s">
        <v>36</v>
      </c>
      <c r="D2109" s="67" t="s">
        <v>24</v>
      </c>
      <c r="E2109" s="87" t="str">
        <f>A2093&amp;"/"&amp;B2109&amp;"/"&amp;C2109&amp;"/"&amp;D2109</f>
        <v>Coal fired power plants/Fluidized bed combustion/Electricity only/L</v>
      </c>
      <c r="F2109" s="55" t="str">
        <f>A2093</f>
        <v>Coal fired power plants</v>
      </c>
      <c r="G2109" s="55" t="str">
        <f>B2109</f>
        <v>Fluidized bed combustion</v>
      </c>
      <c r="H2109" s="55" t="str">
        <f>C2109</f>
        <v>Electricity only</v>
      </c>
      <c r="I2109" s="85" t="str">
        <f t="shared" si="97"/>
        <v>L</v>
      </c>
      <c r="J2109" s="125">
        <v>7800</v>
      </c>
      <c r="K2109" s="125">
        <v>7800</v>
      </c>
      <c r="L2109" s="125">
        <v>7800</v>
      </c>
      <c r="M2109" s="125">
        <v>7800</v>
      </c>
      <c r="N2109" s="125">
        <v>7800</v>
      </c>
      <c r="O2109" s="125">
        <v>7800</v>
      </c>
      <c r="P2109" s="125">
        <v>7800</v>
      </c>
      <c r="Q2109" s="125">
        <v>7800</v>
      </c>
      <c r="R2109" s="125">
        <v>7800</v>
      </c>
      <c r="S2109" s="125">
        <v>7800</v>
      </c>
      <c r="T2109" s="125">
        <v>7800</v>
      </c>
      <c r="U2109" s="125">
        <v>7800</v>
      </c>
      <c r="V2109" s="125">
        <v>7800</v>
      </c>
      <c r="W2109" s="125">
        <v>7800</v>
      </c>
      <c r="X2109" s="125">
        <v>7800</v>
      </c>
      <c r="Y2109" s="125">
        <v>7800</v>
      </c>
      <c r="Z2109" s="125">
        <v>7800</v>
      </c>
      <c r="AA2109" s="125">
        <v>7800</v>
      </c>
      <c r="AB2109" s="125">
        <v>7800</v>
      </c>
      <c r="AC2109" s="125">
        <v>7800</v>
      </c>
      <c r="AD2109" s="125">
        <v>7800</v>
      </c>
      <c r="AE2109" s="125">
        <v>7800</v>
      </c>
      <c r="AF2109" s="125">
        <v>7800</v>
      </c>
      <c r="AG2109" s="125">
        <v>7800</v>
      </c>
      <c r="AH2109" s="125">
        <v>7800</v>
      </c>
      <c r="AI2109" s="125">
        <v>7800</v>
      </c>
      <c r="AJ2109" s="125">
        <v>7800</v>
      </c>
      <c r="AK2109" s="125">
        <v>7800</v>
      </c>
      <c r="AL2109" s="125">
        <v>7800</v>
      </c>
      <c r="AM2109" s="125">
        <v>7800</v>
      </c>
      <c r="AN2109" s="125">
        <v>7800</v>
      </c>
      <c r="AO2109" s="125">
        <v>7800</v>
      </c>
      <c r="AP2109" s="125">
        <v>7800</v>
      </c>
      <c r="AQ2109" s="125">
        <v>7800</v>
      </c>
      <c r="AR2109" s="125">
        <v>7800</v>
      </c>
      <c r="AS2109" s="125">
        <v>7800</v>
      </c>
      <c r="AT2109" s="125">
        <v>7800</v>
      </c>
      <c r="AU2109" s="125">
        <v>7800</v>
      </c>
      <c r="AV2109" s="125">
        <v>7800</v>
      </c>
      <c r="AW2109" s="125">
        <v>7800</v>
      </c>
      <c r="AX2109" s="126">
        <v>7800</v>
      </c>
    </row>
    <row r="2110" spans="1:50">
      <c r="A2110" s="212"/>
      <c r="B2110" s="215"/>
      <c r="C2110" s="206"/>
      <c r="D2110" s="52" t="s">
        <v>25</v>
      </c>
      <c r="E2110" s="86" t="str">
        <f>A2093&amp;"/"&amp;B2109&amp;"/"&amp;C2109&amp;"/"&amp;D2110</f>
        <v>Coal fired power plants/Fluidized bed combustion/Electricity only/M</v>
      </c>
      <c r="F2110" s="61" t="str">
        <f>A2093</f>
        <v>Coal fired power plants</v>
      </c>
      <c r="G2110" s="61" t="str">
        <f>B2109</f>
        <v>Fluidized bed combustion</v>
      </c>
      <c r="H2110" s="61" t="str">
        <f>C2109</f>
        <v>Electricity only</v>
      </c>
      <c r="I2110" s="84" t="str">
        <f t="shared" si="97"/>
        <v>M</v>
      </c>
      <c r="J2110" s="121">
        <v>6868.162533851224</v>
      </c>
      <c r="K2110" s="121">
        <v>6868.162533851224</v>
      </c>
      <c r="L2110" s="121">
        <v>6868.162533851224</v>
      </c>
      <c r="M2110" s="121">
        <v>6868.162533851224</v>
      </c>
      <c r="N2110" s="121">
        <v>6868.162533851224</v>
      </c>
      <c r="O2110" s="121">
        <v>6868.162533851224</v>
      </c>
      <c r="P2110" s="121">
        <v>6868.162533851224</v>
      </c>
      <c r="Q2110" s="121">
        <v>6868.162533851224</v>
      </c>
      <c r="R2110" s="121">
        <v>6868.162533851224</v>
      </c>
      <c r="S2110" s="121">
        <v>6868.162533851224</v>
      </c>
      <c r="T2110" s="121">
        <v>6868.162533851224</v>
      </c>
      <c r="U2110" s="121">
        <v>6868.162533851224</v>
      </c>
      <c r="V2110" s="121">
        <v>6868.162533851224</v>
      </c>
      <c r="W2110" s="121">
        <v>6868.162533851224</v>
      </c>
      <c r="X2110" s="121">
        <v>6868.162533851224</v>
      </c>
      <c r="Y2110" s="121">
        <v>6868.162533851224</v>
      </c>
      <c r="Z2110" s="121">
        <v>6868.162533851224</v>
      </c>
      <c r="AA2110" s="121">
        <v>6868.162533851224</v>
      </c>
      <c r="AB2110" s="121">
        <v>6868.162533851224</v>
      </c>
      <c r="AC2110" s="121">
        <v>6868.162533851224</v>
      </c>
      <c r="AD2110" s="121">
        <v>6868.162533851224</v>
      </c>
      <c r="AE2110" s="121">
        <v>6868.162533851224</v>
      </c>
      <c r="AF2110" s="121">
        <v>6868.162533851224</v>
      </c>
      <c r="AG2110" s="121">
        <v>6868.162533851224</v>
      </c>
      <c r="AH2110" s="121">
        <v>6868.162533851224</v>
      </c>
      <c r="AI2110" s="121">
        <v>6868.162533851224</v>
      </c>
      <c r="AJ2110" s="121">
        <v>6868.162533851224</v>
      </c>
      <c r="AK2110" s="121">
        <v>6868.162533851224</v>
      </c>
      <c r="AL2110" s="121">
        <v>6868.162533851224</v>
      </c>
      <c r="AM2110" s="121">
        <v>6868.162533851224</v>
      </c>
      <c r="AN2110" s="121">
        <v>6868.162533851224</v>
      </c>
      <c r="AO2110" s="121">
        <v>6868.162533851224</v>
      </c>
      <c r="AP2110" s="121">
        <v>6868.162533851224</v>
      </c>
      <c r="AQ2110" s="121">
        <v>6868.162533851224</v>
      </c>
      <c r="AR2110" s="121">
        <v>6868.162533851224</v>
      </c>
      <c r="AS2110" s="121">
        <v>6868.162533851224</v>
      </c>
      <c r="AT2110" s="121">
        <v>6868.162533851224</v>
      </c>
      <c r="AU2110" s="121">
        <v>6868.162533851224</v>
      </c>
      <c r="AV2110" s="121">
        <v>6868.162533851224</v>
      </c>
      <c r="AW2110" s="121">
        <v>6868.162533851224</v>
      </c>
      <c r="AX2110" s="122">
        <v>6868.162533851224</v>
      </c>
    </row>
    <row r="2111" spans="1:50">
      <c r="A2111" s="212"/>
      <c r="B2111" s="215"/>
      <c r="C2111" s="216"/>
      <c r="D2111" s="52" t="s">
        <v>38</v>
      </c>
      <c r="E2111" s="86" t="str">
        <f>A2093&amp;"/"&amp;B2109&amp;"/"&amp;C2109&amp;"/"&amp;D2111</f>
        <v>Coal fired power plants/Fluidized bed combustion/Electricity only/S</v>
      </c>
      <c r="F2111" s="61" t="str">
        <f>A2093</f>
        <v>Coal fired power plants</v>
      </c>
      <c r="G2111" s="61" t="str">
        <f>B2109</f>
        <v>Fluidized bed combustion</v>
      </c>
      <c r="H2111" s="61" t="str">
        <f>C2109</f>
        <v>Electricity only</v>
      </c>
      <c r="I2111" s="84" t="str">
        <f t="shared" si="97"/>
        <v>S</v>
      </c>
      <c r="J2111" s="121">
        <v>5950.3206273232536</v>
      </c>
      <c r="K2111" s="121">
        <v>5950.3206273232536</v>
      </c>
      <c r="L2111" s="121">
        <v>5950.3206273232536</v>
      </c>
      <c r="M2111" s="121">
        <v>5950.3206273232536</v>
      </c>
      <c r="N2111" s="121">
        <v>5950.3206273232536</v>
      </c>
      <c r="O2111" s="121">
        <v>5950.3206273232536</v>
      </c>
      <c r="P2111" s="121">
        <v>5950.3206273232536</v>
      </c>
      <c r="Q2111" s="121">
        <v>5950.3206273232536</v>
      </c>
      <c r="R2111" s="121">
        <v>5950.3206273232536</v>
      </c>
      <c r="S2111" s="121">
        <v>5950.3206273232536</v>
      </c>
      <c r="T2111" s="121">
        <v>5950.3206273232536</v>
      </c>
      <c r="U2111" s="121">
        <v>5950.3206273232536</v>
      </c>
      <c r="V2111" s="121">
        <v>5950.3206273232536</v>
      </c>
      <c r="W2111" s="121">
        <v>5950.3206273232536</v>
      </c>
      <c r="X2111" s="121">
        <v>5950.3206273232536</v>
      </c>
      <c r="Y2111" s="121">
        <v>5950.3206273232536</v>
      </c>
      <c r="Z2111" s="121">
        <v>5950.3206273232536</v>
      </c>
      <c r="AA2111" s="121">
        <v>5950.3206273232536</v>
      </c>
      <c r="AB2111" s="121">
        <v>5950.3206273232536</v>
      </c>
      <c r="AC2111" s="121">
        <v>5950.3206273232536</v>
      </c>
      <c r="AD2111" s="121">
        <v>5950.3206273232536</v>
      </c>
      <c r="AE2111" s="121">
        <v>5950.3206273232536</v>
      </c>
      <c r="AF2111" s="121">
        <v>5950.3206273232536</v>
      </c>
      <c r="AG2111" s="121">
        <v>5950.3206273232536</v>
      </c>
      <c r="AH2111" s="121">
        <v>5950.3206273232536</v>
      </c>
      <c r="AI2111" s="121">
        <v>5950.3206273232536</v>
      </c>
      <c r="AJ2111" s="121">
        <v>5950.3206273232536</v>
      </c>
      <c r="AK2111" s="121">
        <v>5950.3206273232536</v>
      </c>
      <c r="AL2111" s="121">
        <v>5950.3206273232536</v>
      </c>
      <c r="AM2111" s="121">
        <v>5950.3206273232536</v>
      </c>
      <c r="AN2111" s="121">
        <v>5950.3206273232536</v>
      </c>
      <c r="AO2111" s="121">
        <v>5950.3206273232536</v>
      </c>
      <c r="AP2111" s="121">
        <v>5950.3206273232536</v>
      </c>
      <c r="AQ2111" s="121">
        <v>5950.3206273232536</v>
      </c>
      <c r="AR2111" s="121">
        <v>5950.3206273232536</v>
      </c>
      <c r="AS2111" s="121">
        <v>5950.3206273232536</v>
      </c>
      <c r="AT2111" s="121">
        <v>5950.3206273232536</v>
      </c>
      <c r="AU2111" s="121">
        <v>5950.3206273232536</v>
      </c>
      <c r="AV2111" s="121">
        <v>5950.3206273232536</v>
      </c>
      <c r="AW2111" s="121">
        <v>5950.3206273232536</v>
      </c>
      <c r="AX2111" s="122">
        <v>5950.3206273232536</v>
      </c>
    </row>
    <row r="2112" spans="1:50">
      <c r="A2112" s="212"/>
      <c r="B2112" s="215"/>
      <c r="C2112" s="217" t="s">
        <v>26</v>
      </c>
      <c r="D2112" s="83" t="s">
        <v>24</v>
      </c>
      <c r="E2112" s="56" t="str">
        <f>A2093&amp;"/"&amp;B2109&amp;"/"&amp;C2112&amp;"/"&amp;D2112</f>
        <v>Coal fired power plants/Fluidized bed combustion/CHP/L</v>
      </c>
      <c r="F2112" s="103" t="str">
        <f>A2093</f>
        <v>Coal fired power plants</v>
      </c>
      <c r="G2112" s="103" t="str">
        <f>B2109</f>
        <v>Fluidized bed combustion</v>
      </c>
      <c r="H2112" s="103" t="str">
        <f>C2112</f>
        <v>CHP</v>
      </c>
      <c r="I2112" s="104" t="str">
        <f t="shared" si="97"/>
        <v>L</v>
      </c>
      <c r="J2112" s="127">
        <v>7437.5</v>
      </c>
      <c r="K2112" s="127">
        <v>7437.5</v>
      </c>
      <c r="L2112" s="127">
        <v>7437.5</v>
      </c>
      <c r="M2112" s="127">
        <v>7437.5</v>
      </c>
      <c r="N2112" s="127">
        <v>7437.5</v>
      </c>
      <c r="O2112" s="127">
        <v>7437.5</v>
      </c>
      <c r="P2112" s="127">
        <v>7437.5</v>
      </c>
      <c r="Q2112" s="127">
        <v>7437.5</v>
      </c>
      <c r="R2112" s="127">
        <v>7437.5</v>
      </c>
      <c r="S2112" s="127">
        <v>7437.5</v>
      </c>
      <c r="T2112" s="127">
        <v>7437.5</v>
      </c>
      <c r="U2112" s="127">
        <v>7437.5</v>
      </c>
      <c r="V2112" s="127">
        <v>7437.5</v>
      </c>
      <c r="W2112" s="127">
        <v>7437.5</v>
      </c>
      <c r="X2112" s="127">
        <v>7437.5</v>
      </c>
      <c r="Y2112" s="127">
        <v>7437.5</v>
      </c>
      <c r="Z2112" s="127">
        <v>7437.5</v>
      </c>
      <c r="AA2112" s="127">
        <v>7437.5</v>
      </c>
      <c r="AB2112" s="127">
        <v>7437.5</v>
      </c>
      <c r="AC2112" s="127">
        <v>7437.5</v>
      </c>
      <c r="AD2112" s="127">
        <v>7437.5</v>
      </c>
      <c r="AE2112" s="127">
        <v>7437.5</v>
      </c>
      <c r="AF2112" s="127">
        <v>7437.5</v>
      </c>
      <c r="AG2112" s="127">
        <v>7437.5</v>
      </c>
      <c r="AH2112" s="127">
        <v>7437.5</v>
      </c>
      <c r="AI2112" s="127">
        <v>7437.5</v>
      </c>
      <c r="AJ2112" s="127">
        <v>7437.5</v>
      </c>
      <c r="AK2112" s="127">
        <v>7437.5</v>
      </c>
      <c r="AL2112" s="127">
        <v>7437.5</v>
      </c>
      <c r="AM2112" s="127">
        <v>7437.5</v>
      </c>
      <c r="AN2112" s="127">
        <v>7437.5</v>
      </c>
      <c r="AO2112" s="127">
        <v>7437.5</v>
      </c>
      <c r="AP2112" s="127">
        <v>7437.5</v>
      </c>
      <c r="AQ2112" s="127">
        <v>7437.5</v>
      </c>
      <c r="AR2112" s="127">
        <v>7437.5</v>
      </c>
      <c r="AS2112" s="127">
        <v>7437.5</v>
      </c>
      <c r="AT2112" s="127">
        <v>7437.5</v>
      </c>
      <c r="AU2112" s="127">
        <v>7437.5</v>
      </c>
      <c r="AV2112" s="127">
        <v>7437.5</v>
      </c>
      <c r="AW2112" s="127">
        <v>7437.5</v>
      </c>
      <c r="AX2112" s="128">
        <v>7437.5</v>
      </c>
    </row>
    <row r="2113" spans="1:50">
      <c r="A2113" s="212"/>
      <c r="B2113" s="215"/>
      <c r="C2113" s="206"/>
      <c r="D2113" s="52" t="s">
        <v>25</v>
      </c>
      <c r="E2113" s="86" t="str">
        <f>A2093&amp;"/"&amp;B2109&amp;"/"&amp;C2112&amp;"/"&amp;D2113</f>
        <v>Coal fired power plants/Fluidized bed combustion/CHP/M</v>
      </c>
      <c r="F2113" s="61" t="str">
        <f>A2093</f>
        <v>Coal fired power plants</v>
      </c>
      <c r="G2113" s="61" t="str">
        <f>B2109</f>
        <v>Fluidized bed combustion</v>
      </c>
      <c r="H2113" s="61" t="str">
        <f>C2112</f>
        <v>CHP</v>
      </c>
      <c r="I2113" s="84" t="str">
        <f t="shared" si="97"/>
        <v>M</v>
      </c>
      <c r="J2113" s="121">
        <v>6571.7533633601452</v>
      </c>
      <c r="K2113" s="121">
        <v>6571.7533633601452</v>
      </c>
      <c r="L2113" s="121">
        <v>6571.7533633601452</v>
      </c>
      <c r="M2113" s="121">
        <v>6571.7533633601452</v>
      </c>
      <c r="N2113" s="121">
        <v>6571.7533633601452</v>
      </c>
      <c r="O2113" s="121">
        <v>6571.7533633601452</v>
      </c>
      <c r="P2113" s="121">
        <v>6571.7533633601452</v>
      </c>
      <c r="Q2113" s="121">
        <v>6571.7533633601452</v>
      </c>
      <c r="R2113" s="121">
        <v>6571.7533633601452</v>
      </c>
      <c r="S2113" s="121">
        <v>6571.7533633601452</v>
      </c>
      <c r="T2113" s="121">
        <v>6571.7533633601452</v>
      </c>
      <c r="U2113" s="121">
        <v>6571.7533633601452</v>
      </c>
      <c r="V2113" s="121">
        <v>6571.7533633601452</v>
      </c>
      <c r="W2113" s="121">
        <v>6571.7533633601452</v>
      </c>
      <c r="X2113" s="121">
        <v>6571.7533633601452</v>
      </c>
      <c r="Y2113" s="121">
        <v>6571.7533633601452</v>
      </c>
      <c r="Z2113" s="121">
        <v>6571.7533633601452</v>
      </c>
      <c r="AA2113" s="121">
        <v>6571.7533633601452</v>
      </c>
      <c r="AB2113" s="121">
        <v>6571.7533633601452</v>
      </c>
      <c r="AC2113" s="121">
        <v>6571.7533633601452</v>
      </c>
      <c r="AD2113" s="121">
        <v>6571.7533633601452</v>
      </c>
      <c r="AE2113" s="121">
        <v>6571.7533633601452</v>
      </c>
      <c r="AF2113" s="121">
        <v>6571.7533633601452</v>
      </c>
      <c r="AG2113" s="121">
        <v>6571.7533633601452</v>
      </c>
      <c r="AH2113" s="121">
        <v>6571.7533633601452</v>
      </c>
      <c r="AI2113" s="121">
        <v>6571.7533633601452</v>
      </c>
      <c r="AJ2113" s="121">
        <v>6571.7533633601452</v>
      </c>
      <c r="AK2113" s="121">
        <v>6571.7533633601452</v>
      </c>
      <c r="AL2113" s="121">
        <v>6571.7533633601452</v>
      </c>
      <c r="AM2113" s="121">
        <v>6571.7533633601452</v>
      </c>
      <c r="AN2113" s="121">
        <v>6571.7533633601452</v>
      </c>
      <c r="AO2113" s="121">
        <v>6571.7533633601452</v>
      </c>
      <c r="AP2113" s="121">
        <v>6571.7533633601452</v>
      </c>
      <c r="AQ2113" s="121">
        <v>6571.7533633601452</v>
      </c>
      <c r="AR2113" s="121">
        <v>6571.7533633601452</v>
      </c>
      <c r="AS2113" s="121">
        <v>6571.7533633601452</v>
      </c>
      <c r="AT2113" s="121">
        <v>6571.7533633601452</v>
      </c>
      <c r="AU2113" s="121">
        <v>6571.7533633601452</v>
      </c>
      <c r="AV2113" s="121">
        <v>6571.7533633601452</v>
      </c>
      <c r="AW2113" s="121">
        <v>6571.7533633601452</v>
      </c>
      <c r="AX2113" s="122">
        <v>6571.7533633601452</v>
      </c>
    </row>
    <row r="2114" spans="1:50">
      <c r="A2114" s="212"/>
      <c r="B2114" s="215"/>
      <c r="C2114" s="216"/>
      <c r="D2114" s="106" t="s">
        <v>38</v>
      </c>
      <c r="E2114" s="107" t="str">
        <f>A2093&amp;"/"&amp;B2109&amp;"/"&amp;C2112&amp;"/"&amp;D2114</f>
        <v>Coal fired power plants/Fluidized bed combustion/CHP/S</v>
      </c>
      <c r="F2114" s="108" t="str">
        <f>A2093</f>
        <v>Coal fired power plants</v>
      </c>
      <c r="G2114" s="108" t="str">
        <f>B2109</f>
        <v>Fluidized bed combustion</v>
      </c>
      <c r="H2114" s="108" t="str">
        <f>C2112</f>
        <v>CHP</v>
      </c>
      <c r="I2114" s="109" t="str">
        <f t="shared" si="97"/>
        <v>S</v>
      </c>
      <c r="J2114" s="129">
        <v>5716.1815515645976</v>
      </c>
      <c r="K2114" s="129">
        <v>5716.1815515645976</v>
      </c>
      <c r="L2114" s="129">
        <v>5716.1815515645976</v>
      </c>
      <c r="M2114" s="129">
        <v>5716.1815515645976</v>
      </c>
      <c r="N2114" s="129">
        <v>5716.1815515645976</v>
      </c>
      <c r="O2114" s="129">
        <v>5716.1815515645976</v>
      </c>
      <c r="P2114" s="129">
        <v>5716.1815515645976</v>
      </c>
      <c r="Q2114" s="129">
        <v>5716.1815515645976</v>
      </c>
      <c r="R2114" s="129">
        <v>5716.1815515645976</v>
      </c>
      <c r="S2114" s="129">
        <v>5716.1815515645976</v>
      </c>
      <c r="T2114" s="129">
        <v>5716.1815515645976</v>
      </c>
      <c r="U2114" s="129">
        <v>5716.1815515645976</v>
      </c>
      <c r="V2114" s="129">
        <v>5716.1815515645976</v>
      </c>
      <c r="W2114" s="129">
        <v>5716.1815515645976</v>
      </c>
      <c r="X2114" s="129">
        <v>5716.1815515645976</v>
      </c>
      <c r="Y2114" s="129">
        <v>5716.1815515645976</v>
      </c>
      <c r="Z2114" s="129">
        <v>5716.1815515645976</v>
      </c>
      <c r="AA2114" s="129">
        <v>5716.1815515645976</v>
      </c>
      <c r="AB2114" s="129">
        <v>5716.1815515645976</v>
      </c>
      <c r="AC2114" s="129">
        <v>5716.1815515645976</v>
      </c>
      <c r="AD2114" s="129">
        <v>5716.1815515645976</v>
      </c>
      <c r="AE2114" s="129">
        <v>5716.1815515645976</v>
      </c>
      <c r="AF2114" s="129">
        <v>5716.1815515645976</v>
      </c>
      <c r="AG2114" s="129">
        <v>5716.1815515645976</v>
      </c>
      <c r="AH2114" s="129">
        <v>5716.1815515645976</v>
      </c>
      <c r="AI2114" s="129">
        <v>5716.1815515645976</v>
      </c>
      <c r="AJ2114" s="129">
        <v>5716.1815515645976</v>
      </c>
      <c r="AK2114" s="129">
        <v>5716.1815515645976</v>
      </c>
      <c r="AL2114" s="129">
        <v>5716.1815515645976</v>
      </c>
      <c r="AM2114" s="129">
        <v>5716.1815515645976</v>
      </c>
      <c r="AN2114" s="129">
        <v>5716.1815515645976</v>
      </c>
      <c r="AO2114" s="129">
        <v>5716.1815515645976</v>
      </c>
      <c r="AP2114" s="129">
        <v>5716.1815515645976</v>
      </c>
      <c r="AQ2114" s="129">
        <v>5716.1815515645976</v>
      </c>
      <c r="AR2114" s="129">
        <v>5716.1815515645976</v>
      </c>
      <c r="AS2114" s="129">
        <v>5716.1815515645976</v>
      </c>
      <c r="AT2114" s="129">
        <v>5716.1815515645976</v>
      </c>
      <c r="AU2114" s="129">
        <v>5716.1815515645976</v>
      </c>
      <c r="AV2114" s="129">
        <v>5716.1815515645976</v>
      </c>
      <c r="AW2114" s="129">
        <v>5716.1815515645976</v>
      </c>
      <c r="AX2114" s="130">
        <v>5716.1815515645976</v>
      </c>
    </row>
    <row r="2115" spans="1:50">
      <c r="A2115" s="212"/>
      <c r="B2115" s="215"/>
      <c r="C2115" s="217" t="s">
        <v>42</v>
      </c>
      <c r="D2115" s="83" t="s">
        <v>24</v>
      </c>
      <c r="E2115" s="56" t="str">
        <f>A2093&amp;"/"&amp;B2109&amp;"/"&amp;C2115&amp;"/"&amp;D2115</f>
        <v>Coal fired power plants/Fluidized bed combustion/Electricity only with CCS/L</v>
      </c>
      <c r="F2115" s="103" t="str">
        <f>A2093</f>
        <v>Coal fired power plants</v>
      </c>
      <c r="G2115" s="103" t="str">
        <f>B2109</f>
        <v>Fluidized bed combustion</v>
      </c>
      <c r="H2115" s="103" t="str">
        <f>C2115</f>
        <v>Electricity only with CCS</v>
      </c>
      <c r="I2115" s="104" t="str">
        <f t="shared" si="97"/>
        <v>L</v>
      </c>
      <c r="J2115" s="127" t="s">
        <v>99</v>
      </c>
      <c r="K2115" s="127" t="s">
        <v>99</v>
      </c>
      <c r="L2115" s="127" t="s">
        <v>99</v>
      </c>
      <c r="M2115" s="127" t="s">
        <v>99</v>
      </c>
      <c r="N2115" s="127" t="s">
        <v>99</v>
      </c>
      <c r="O2115" s="127" t="s">
        <v>99</v>
      </c>
      <c r="P2115" s="127" t="s">
        <v>99</v>
      </c>
      <c r="Q2115" s="127" t="s">
        <v>99</v>
      </c>
      <c r="R2115" s="127" t="s">
        <v>99</v>
      </c>
      <c r="S2115" s="127" t="s">
        <v>99</v>
      </c>
      <c r="T2115" s="127" t="s">
        <v>99</v>
      </c>
      <c r="U2115" s="127" t="s">
        <v>99</v>
      </c>
      <c r="V2115" s="127" t="s">
        <v>99</v>
      </c>
      <c r="W2115" s="127" t="s">
        <v>99</v>
      </c>
      <c r="X2115" s="127" t="s">
        <v>99</v>
      </c>
      <c r="Y2115" s="127" t="s">
        <v>99</v>
      </c>
      <c r="Z2115" s="127" t="s">
        <v>99</v>
      </c>
      <c r="AA2115" s="127" t="s">
        <v>99</v>
      </c>
      <c r="AB2115" s="127" t="s">
        <v>99</v>
      </c>
      <c r="AC2115" s="127" t="s">
        <v>99</v>
      </c>
      <c r="AD2115" s="127" t="s">
        <v>99</v>
      </c>
      <c r="AE2115" s="127">
        <v>7800</v>
      </c>
      <c r="AF2115" s="127">
        <v>7800</v>
      </c>
      <c r="AG2115" s="127">
        <v>7800</v>
      </c>
      <c r="AH2115" s="127">
        <v>7800</v>
      </c>
      <c r="AI2115" s="127">
        <v>7800</v>
      </c>
      <c r="AJ2115" s="127">
        <v>7800</v>
      </c>
      <c r="AK2115" s="127">
        <v>7800</v>
      </c>
      <c r="AL2115" s="127">
        <v>7800</v>
      </c>
      <c r="AM2115" s="127">
        <v>7800</v>
      </c>
      <c r="AN2115" s="127">
        <v>7800</v>
      </c>
      <c r="AO2115" s="127">
        <v>7800</v>
      </c>
      <c r="AP2115" s="127">
        <v>7800</v>
      </c>
      <c r="AQ2115" s="127">
        <v>7800</v>
      </c>
      <c r="AR2115" s="127">
        <v>7800</v>
      </c>
      <c r="AS2115" s="127">
        <v>7800</v>
      </c>
      <c r="AT2115" s="127">
        <v>7800</v>
      </c>
      <c r="AU2115" s="127">
        <v>7800</v>
      </c>
      <c r="AV2115" s="127">
        <v>7800</v>
      </c>
      <c r="AW2115" s="127">
        <v>7800</v>
      </c>
      <c r="AX2115" s="128">
        <v>7800</v>
      </c>
    </row>
    <row r="2116" spans="1:50">
      <c r="A2116" s="212"/>
      <c r="B2116" s="215"/>
      <c r="C2116" s="216"/>
      <c r="D2116" s="106" t="s">
        <v>25</v>
      </c>
      <c r="E2116" s="107" t="str">
        <f>A2093&amp;"/"&amp;B2109&amp;"/"&amp;C2115&amp;"/"&amp;D2116</f>
        <v>Coal fired power plants/Fluidized bed combustion/Electricity only with CCS/M</v>
      </c>
      <c r="F2116" s="108" t="str">
        <f>A2093</f>
        <v>Coal fired power plants</v>
      </c>
      <c r="G2116" s="108" t="str">
        <f>B2109</f>
        <v>Fluidized bed combustion</v>
      </c>
      <c r="H2116" s="108" t="str">
        <f>C2115</f>
        <v>Electricity only with CCS</v>
      </c>
      <c r="I2116" s="109" t="str">
        <f t="shared" si="97"/>
        <v>M</v>
      </c>
      <c r="J2116" s="129" t="s">
        <v>99</v>
      </c>
      <c r="K2116" s="129" t="s">
        <v>99</v>
      </c>
      <c r="L2116" s="129" t="s">
        <v>99</v>
      </c>
      <c r="M2116" s="129" t="s">
        <v>99</v>
      </c>
      <c r="N2116" s="129" t="s">
        <v>99</v>
      </c>
      <c r="O2116" s="129" t="s">
        <v>99</v>
      </c>
      <c r="P2116" s="129" t="s">
        <v>99</v>
      </c>
      <c r="Q2116" s="129" t="s">
        <v>99</v>
      </c>
      <c r="R2116" s="129" t="s">
        <v>99</v>
      </c>
      <c r="S2116" s="129" t="s">
        <v>99</v>
      </c>
      <c r="T2116" s="129" t="s">
        <v>99</v>
      </c>
      <c r="U2116" s="129" t="s">
        <v>99</v>
      </c>
      <c r="V2116" s="129" t="s">
        <v>99</v>
      </c>
      <c r="W2116" s="129" t="s">
        <v>99</v>
      </c>
      <c r="X2116" s="129" t="s">
        <v>99</v>
      </c>
      <c r="Y2116" s="129" t="s">
        <v>99</v>
      </c>
      <c r="Z2116" s="129" t="s">
        <v>99</v>
      </c>
      <c r="AA2116" s="129" t="s">
        <v>99</v>
      </c>
      <c r="AB2116" s="129" t="s">
        <v>99</v>
      </c>
      <c r="AC2116" s="129" t="s">
        <v>99</v>
      </c>
      <c r="AD2116" s="129" t="s">
        <v>99</v>
      </c>
      <c r="AE2116" s="129">
        <v>6868.162533851224</v>
      </c>
      <c r="AF2116" s="129">
        <v>6868.162533851224</v>
      </c>
      <c r="AG2116" s="129">
        <v>6868.162533851224</v>
      </c>
      <c r="AH2116" s="129">
        <v>6868.162533851224</v>
      </c>
      <c r="AI2116" s="129">
        <v>6868.162533851224</v>
      </c>
      <c r="AJ2116" s="129">
        <v>6868.162533851224</v>
      </c>
      <c r="AK2116" s="129">
        <v>6868.162533851224</v>
      </c>
      <c r="AL2116" s="129">
        <v>6868.162533851224</v>
      </c>
      <c r="AM2116" s="129">
        <v>6868.162533851224</v>
      </c>
      <c r="AN2116" s="129">
        <v>6868.162533851224</v>
      </c>
      <c r="AO2116" s="129">
        <v>6868.162533851224</v>
      </c>
      <c r="AP2116" s="129">
        <v>6868.162533851224</v>
      </c>
      <c r="AQ2116" s="129">
        <v>6868.162533851224</v>
      </c>
      <c r="AR2116" s="129">
        <v>6868.162533851224</v>
      </c>
      <c r="AS2116" s="129">
        <v>6868.162533851224</v>
      </c>
      <c r="AT2116" s="129">
        <v>6868.162533851224</v>
      </c>
      <c r="AU2116" s="129">
        <v>6868.162533851224</v>
      </c>
      <c r="AV2116" s="129">
        <v>6868.162533851224</v>
      </c>
      <c r="AW2116" s="129">
        <v>6868.162533851224</v>
      </c>
      <c r="AX2116" s="130">
        <v>6868.162533851224</v>
      </c>
    </row>
    <row r="2117" spans="1:50">
      <c r="A2117" s="212"/>
      <c r="B2117" s="215"/>
      <c r="C2117" s="217" t="s">
        <v>43</v>
      </c>
      <c r="D2117" s="52" t="s">
        <v>24</v>
      </c>
      <c r="E2117" s="86" t="str">
        <f>A2093&amp;"/"&amp;B2109&amp;"/"&amp;C2117&amp;"/"&amp;D2117</f>
        <v>Coal fired power plants/Fluidized bed combustion/CHP with CCS/L</v>
      </c>
      <c r="F2117" s="61" t="str">
        <f>A2093</f>
        <v>Coal fired power plants</v>
      </c>
      <c r="G2117" s="61" t="str">
        <f>B2109</f>
        <v>Fluidized bed combustion</v>
      </c>
      <c r="H2117" s="61" t="str">
        <f>C2117</f>
        <v>CHP with CCS</v>
      </c>
      <c r="I2117" s="84" t="str">
        <f t="shared" si="97"/>
        <v>L</v>
      </c>
      <c r="J2117" s="121" t="s">
        <v>99</v>
      </c>
      <c r="K2117" s="121" t="s">
        <v>99</v>
      </c>
      <c r="L2117" s="121" t="s">
        <v>99</v>
      </c>
      <c r="M2117" s="121" t="s">
        <v>99</v>
      </c>
      <c r="N2117" s="121" t="s">
        <v>99</v>
      </c>
      <c r="O2117" s="121" t="s">
        <v>99</v>
      </c>
      <c r="P2117" s="121" t="s">
        <v>99</v>
      </c>
      <c r="Q2117" s="121" t="s">
        <v>99</v>
      </c>
      <c r="R2117" s="121" t="s">
        <v>99</v>
      </c>
      <c r="S2117" s="121" t="s">
        <v>99</v>
      </c>
      <c r="T2117" s="121" t="s">
        <v>99</v>
      </c>
      <c r="U2117" s="121" t="s">
        <v>99</v>
      </c>
      <c r="V2117" s="121" t="s">
        <v>99</v>
      </c>
      <c r="W2117" s="121" t="s">
        <v>99</v>
      </c>
      <c r="X2117" s="121" t="s">
        <v>99</v>
      </c>
      <c r="Y2117" s="121" t="s">
        <v>99</v>
      </c>
      <c r="Z2117" s="121" t="s">
        <v>99</v>
      </c>
      <c r="AA2117" s="121" t="s">
        <v>99</v>
      </c>
      <c r="AB2117" s="121" t="s">
        <v>99</v>
      </c>
      <c r="AC2117" s="121" t="s">
        <v>99</v>
      </c>
      <c r="AD2117" s="121" t="s">
        <v>99</v>
      </c>
      <c r="AE2117" s="121">
        <v>7437.5</v>
      </c>
      <c r="AF2117" s="121">
        <v>7437.5</v>
      </c>
      <c r="AG2117" s="121">
        <v>7437.5</v>
      </c>
      <c r="AH2117" s="121">
        <v>7437.5</v>
      </c>
      <c r="AI2117" s="121">
        <v>7437.5</v>
      </c>
      <c r="AJ2117" s="121">
        <v>7437.5</v>
      </c>
      <c r="AK2117" s="121">
        <v>7437.5</v>
      </c>
      <c r="AL2117" s="121">
        <v>7437.5</v>
      </c>
      <c r="AM2117" s="121">
        <v>7437.5</v>
      </c>
      <c r="AN2117" s="121">
        <v>7437.5</v>
      </c>
      <c r="AO2117" s="121">
        <v>7437.5</v>
      </c>
      <c r="AP2117" s="121">
        <v>7437.5</v>
      </c>
      <c r="AQ2117" s="121">
        <v>7437.5</v>
      </c>
      <c r="AR2117" s="121">
        <v>7437.5</v>
      </c>
      <c r="AS2117" s="121">
        <v>7437.5</v>
      </c>
      <c r="AT2117" s="121">
        <v>7437.5</v>
      </c>
      <c r="AU2117" s="121">
        <v>7437.5</v>
      </c>
      <c r="AV2117" s="121">
        <v>7437.5</v>
      </c>
      <c r="AW2117" s="121">
        <v>7437.5</v>
      </c>
      <c r="AX2117" s="122">
        <v>7437.5</v>
      </c>
    </row>
    <row r="2118" spans="1:50">
      <c r="A2118" s="212"/>
      <c r="B2118" s="218"/>
      <c r="C2118" s="210"/>
      <c r="D2118" s="93" t="s">
        <v>25</v>
      </c>
      <c r="E2118" s="73" t="str">
        <f>A2093&amp;"/"&amp;B2109&amp;"/"&amp;C2117&amp;"/"&amp;D2118</f>
        <v>Coal fired power plants/Fluidized bed combustion/CHP with CCS/M</v>
      </c>
      <c r="F2118" s="91" t="str">
        <f>A2093</f>
        <v>Coal fired power plants</v>
      </c>
      <c r="G2118" s="91" t="str">
        <f>B2109</f>
        <v>Fluidized bed combustion</v>
      </c>
      <c r="H2118" s="91" t="str">
        <f>C2117</f>
        <v>CHP with CCS</v>
      </c>
      <c r="I2118" s="70" t="str">
        <f t="shared" si="97"/>
        <v>M</v>
      </c>
      <c r="J2118" s="123" t="s">
        <v>99</v>
      </c>
      <c r="K2118" s="123" t="s">
        <v>99</v>
      </c>
      <c r="L2118" s="123" t="s">
        <v>99</v>
      </c>
      <c r="M2118" s="123" t="s">
        <v>99</v>
      </c>
      <c r="N2118" s="123" t="s">
        <v>99</v>
      </c>
      <c r="O2118" s="123" t="s">
        <v>99</v>
      </c>
      <c r="P2118" s="123" t="s">
        <v>99</v>
      </c>
      <c r="Q2118" s="123" t="s">
        <v>99</v>
      </c>
      <c r="R2118" s="123" t="s">
        <v>99</v>
      </c>
      <c r="S2118" s="123" t="s">
        <v>99</v>
      </c>
      <c r="T2118" s="123" t="s">
        <v>99</v>
      </c>
      <c r="U2118" s="123" t="s">
        <v>99</v>
      </c>
      <c r="V2118" s="123" t="s">
        <v>99</v>
      </c>
      <c r="W2118" s="123" t="s">
        <v>99</v>
      </c>
      <c r="X2118" s="123" t="s">
        <v>99</v>
      </c>
      <c r="Y2118" s="123" t="s">
        <v>99</v>
      </c>
      <c r="Z2118" s="123" t="s">
        <v>99</v>
      </c>
      <c r="AA2118" s="123" t="s">
        <v>99</v>
      </c>
      <c r="AB2118" s="123" t="s">
        <v>99</v>
      </c>
      <c r="AC2118" s="123" t="s">
        <v>99</v>
      </c>
      <c r="AD2118" s="123" t="s">
        <v>99</v>
      </c>
      <c r="AE2118" s="123">
        <v>6571.7533633601452</v>
      </c>
      <c r="AF2118" s="123">
        <v>6571.7533633601452</v>
      </c>
      <c r="AG2118" s="123">
        <v>6571.7533633601452</v>
      </c>
      <c r="AH2118" s="123">
        <v>6571.7533633601452</v>
      </c>
      <c r="AI2118" s="123">
        <v>6571.7533633601452</v>
      </c>
      <c r="AJ2118" s="123">
        <v>6571.7533633601452</v>
      </c>
      <c r="AK2118" s="123">
        <v>6571.7533633601452</v>
      </c>
      <c r="AL2118" s="123">
        <v>6571.7533633601452</v>
      </c>
      <c r="AM2118" s="123">
        <v>6571.7533633601452</v>
      </c>
      <c r="AN2118" s="123">
        <v>6571.7533633601452</v>
      </c>
      <c r="AO2118" s="123">
        <v>6571.7533633601452</v>
      </c>
      <c r="AP2118" s="123">
        <v>6571.7533633601452</v>
      </c>
      <c r="AQ2118" s="123">
        <v>6571.7533633601452</v>
      </c>
      <c r="AR2118" s="123">
        <v>6571.7533633601452</v>
      </c>
      <c r="AS2118" s="123">
        <v>6571.7533633601452</v>
      </c>
      <c r="AT2118" s="123">
        <v>6571.7533633601452</v>
      </c>
      <c r="AU2118" s="123">
        <v>6571.7533633601452</v>
      </c>
      <c r="AV2118" s="123">
        <v>6571.7533633601452</v>
      </c>
      <c r="AW2118" s="123">
        <v>6571.7533633601452</v>
      </c>
      <c r="AX2118" s="124">
        <v>6571.7533633601452</v>
      </c>
    </row>
    <row r="2119" spans="1:50">
      <c r="A2119" s="212"/>
      <c r="B2119" s="214" t="s">
        <v>46</v>
      </c>
      <c r="C2119" s="209" t="s">
        <v>36</v>
      </c>
      <c r="D2119" s="67" t="s">
        <v>24</v>
      </c>
      <c r="E2119" s="87" t="str">
        <f>A2093&amp;"/"&amp;B2119&amp;"/"&amp;C2119&amp;"/"&amp;D2119</f>
        <v>Coal fired power plants/Steam turbine/Electricity only/L</v>
      </c>
      <c r="F2119" s="55" t="str">
        <f>A2093</f>
        <v>Coal fired power plants</v>
      </c>
      <c r="G2119" s="55" t="str">
        <f>B2119</f>
        <v>Steam turbine</v>
      </c>
      <c r="H2119" s="55" t="str">
        <f>C2119</f>
        <v>Electricity only</v>
      </c>
      <c r="I2119" s="85" t="str">
        <f t="shared" si="97"/>
        <v>L</v>
      </c>
      <c r="J2119" s="125">
        <v>7200</v>
      </c>
      <c r="K2119" s="125">
        <v>7200</v>
      </c>
      <c r="L2119" s="125">
        <v>7200</v>
      </c>
      <c r="M2119" s="125">
        <v>7200</v>
      </c>
      <c r="N2119" s="125">
        <v>7200</v>
      </c>
      <c r="O2119" s="125">
        <v>7200</v>
      </c>
      <c r="P2119" s="125">
        <v>7200</v>
      </c>
      <c r="Q2119" s="125">
        <v>7200</v>
      </c>
      <c r="R2119" s="125">
        <v>7200</v>
      </c>
      <c r="S2119" s="125">
        <v>7200</v>
      </c>
      <c r="T2119" s="125">
        <v>7200</v>
      </c>
      <c r="U2119" s="125">
        <v>7200</v>
      </c>
      <c r="V2119" s="125">
        <v>7200</v>
      </c>
      <c r="W2119" s="125">
        <v>7200</v>
      </c>
      <c r="X2119" s="125">
        <v>7200</v>
      </c>
      <c r="Y2119" s="125">
        <v>7200</v>
      </c>
      <c r="Z2119" s="125">
        <v>7200</v>
      </c>
      <c r="AA2119" s="125">
        <v>7200</v>
      </c>
      <c r="AB2119" s="125">
        <v>7200</v>
      </c>
      <c r="AC2119" s="125">
        <v>7200</v>
      </c>
      <c r="AD2119" s="125">
        <v>7200</v>
      </c>
      <c r="AE2119" s="125">
        <v>7200</v>
      </c>
      <c r="AF2119" s="125">
        <v>7200</v>
      </c>
      <c r="AG2119" s="125">
        <v>7200</v>
      </c>
      <c r="AH2119" s="125">
        <v>7200</v>
      </c>
      <c r="AI2119" s="125">
        <v>7200</v>
      </c>
      <c r="AJ2119" s="125">
        <v>7200</v>
      </c>
      <c r="AK2119" s="125">
        <v>7200</v>
      </c>
      <c r="AL2119" s="125">
        <v>7200</v>
      </c>
      <c r="AM2119" s="125">
        <v>7200</v>
      </c>
      <c r="AN2119" s="125">
        <v>7200</v>
      </c>
      <c r="AO2119" s="125">
        <v>7200</v>
      </c>
      <c r="AP2119" s="125">
        <v>7200</v>
      </c>
      <c r="AQ2119" s="125">
        <v>7200</v>
      </c>
      <c r="AR2119" s="125">
        <v>7200</v>
      </c>
      <c r="AS2119" s="125">
        <v>7200</v>
      </c>
      <c r="AT2119" s="125">
        <v>7200</v>
      </c>
      <c r="AU2119" s="125">
        <v>7200</v>
      </c>
      <c r="AV2119" s="125">
        <v>7200</v>
      </c>
      <c r="AW2119" s="125">
        <v>7200</v>
      </c>
      <c r="AX2119" s="126">
        <v>7200</v>
      </c>
    </row>
    <row r="2120" spans="1:50">
      <c r="A2120" s="212"/>
      <c r="B2120" s="215"/>
      <c r="C2120" s="206"/>
      <c r="D2120" s="52" t="s">
        <v>25</v>
      </c>
      <c r="E2120" s="86" t="str">
        <f>A2093&amp;"/"&amp;B2119&amp;"/"&amp;C2119&amp;"/"&amp;D2120</f>
        <v>Coal fired power plants/Steam turbine/Electricity only/M</v>
      </c>
      <c r="F2120" s="61" t="str">
        <f>A2093</f>
        <v>Coal fired power plants</v>
      </c>
      <c r="G2120" s="61" t="str">
        <f>B2119</f>
        <v>Steam turbine</v>
      </c>
      <c r="H2120" s="61" t="str">
        <f>C2119</f>
        <v>Electricity only</v>
      </c>
      <c r="I2120" s="84" t="str">
        <f t="shared" si="97"/>
        <v>M</v>
      </c>
      <c r="J2120" s="121">
        <v>6628.5000504867112</v>
      </c>
      <c r="K2120" s="121">
        <v>6628.5000504867112</v>
      </c>
      <c r="L2120" s="121">
        <v>6628.5000504867112</v>
      </c>
      <c r="M2120" s="121">
        <v>6628.5000504867112</v>
      </c>
      <c r="N2120" s="121">
        <v>6628.5000504867112</v>
      </c>
      <c r="O2120" s="121">
        <v>6628.5000504867112</v>
      </c>
      <c r="P2120" s="121">
        <v>6628.5000504867112</v>
      </c>
      <c r="Q2120" s="121">
        <v>6628.5000504867112</v>
      </c>
      <c r="R2120" s="121">
        <v>6628.5000504867112</v>
      </c>
      <c r="S2120" s="121">
        <v>6628.5000504867112</v>
      </c>
      <c r="T2120" s="121">
        <v>6628.5000504867112</v>
      </c>
      <c r="U2120" s="121">
        <v>6628.5000504867112</v>
      </c>
      <c r="V2120" s="121">
        <v>6628.5000504867112</v>
      </c>
      <c r="W2120" s="121">
        <v>6628.5000504867112</v>
      </c>
      <c r="X2120" s="121">
        <v>6628.5000504867112</v>
      </c>
      <c r="Y2120" s="121">
        <v>6628.5000504867112</v>
      </c>
      <c r="Z2120" s="121">
        <v>6628.5000504867112</v>
      </c>
      <c r="AA2120" s="121">
        <v>6628.5000504867112</v>
      </c>
      <c r="AB2120" s="121">
        <v>6628.5000504867112</v>
      </c>
      <c r="AC2120" s="121">
        <v>6628.5000504867112</v>
      </c>
      <c r="AD2120" s="121">
        <v>6628.5000504867112</v>
      </c>
      <c r="AE2120" s="121">
        <v>6628.5000504867112</v>
      </c>
      <c r="AF2120" s="121">
        <v>6628.5000504867112</v>
      </c>
      <c r="AG2120" s="121">
        <v>6628.5000504867112</v>
      </c>
      <c r="AH2120" s="121">
        <v>6628.5000504867112</v>
      </c>
      <c r="AI2120" s="121">
        <v>6628.5000504867112</v>
      </c>
      <c r="AJ2120" s="121">
        <v>6628.5000504867112</v>
      </c>
      <c r="AK2120" s="121">
        <v>6628.5000504867112</v>
      </c>
      <c r="AL2120" s="121">
        <v>6628.5000504867112</v>
      </c>
      <c r="AM2120" s="121">
        <v>6628.5000504867112</v>
      </c>
      <c r="AN2120" s="121">
        <v>6628.5000504867112</v>
      </c>
      <c r="AO2120" s="121">
        <v>6628.5000504867112</v>
      </c>
      <c r="AP2120" s="121">
        <v>6628.5000504867112</v>
      </c>
      <c r="AQ2120" s="121">
        <v>6628.5000504867112</v>
      </c>
      <c r="AR2120" s="121">
        <v>6628.5000504867112</v>
      </c>
      <c r="AS2120" s="121">
        <v>6628.5000504867112</v>
      </c>
      <c r="AT2120" s="121">
        <v>6628.5000504867112</v>
      </c>
      <c r="AU2120" s="121">
        <v>6628.5000504867112</v>
      </c>
      <c r="AV2120" s="121">
        <v>6628.5000504867112</v>
      </c>
      <c r="AW2120" s="121">
        <v>6628.5000504867112</v>
      </c>
      <c r="AX2120" s="122">
        <v>6628.5000504867112</v>
      </c>
    </row>
    <row r="2121" spans="1:50">
      <c r="A2121" s="212"/>
      <c r="B2121" s="215"/>
      <c r="C2121" s="206"/>
      <c r="D2121" s="52" t="s">
        <v>38</v>
      </c>
      <c r="E2121" s="86" t="str">
        <f>A2093&amp;"/"&amp;B2119&amp;"/"&amp;C2119&amp;"/"&amp;D2121</f>
        <v>Coal fired power plants/Steam turbine/Electricity only/S</v>
      </c>
      <c r="F2121" s="61" t="str">
        <f>A2093</f>
        <v>Coal fired power plants</v>
      </c>
      <c r="G2121" s="61" t="str">
        <f>B2119</f>
        <v>Steam turbine</v>
      </c>
      <c r="H2121" s="61" t="str">
        <f>C2119</f>
        <v>Electricity only</v>
      </c>
      <c r="I2121" s="84" t="str">
        <f t="shared" si="97"/>
        <v>S</v>
      </c>
      <c r="J2121" s="121">
        <v>5975.1348852382835</v>
      </c>
      <c r="K2121" s="121">
        <v>5975.1348852382835</v>
      </c>
      <c r="L2121" s="121">
        <v>5975.1348852382835</v>
      </c>
      <c r="M2121" s="121">
        <v>5975.1348852382835</v>
      </c>
      <c r="N2121" s="121">
        <v>5975.1348852382835</v>
      </c>
      <c r="O2121" s="121">
        <v>5975.1348852382835</v>
      </c>
      <c r="P2121" s="121">
        <v>5975.1348852382835</v>
      </c>
      <c r="Q2121" s="121">
        <v>5975.1348852382835</v>
      </c>
      <c r="R2121" s="121">
        <v>5975.1348852382835</v>
      </c>
      <c r="S2121" s="121">
        <v>5975.1348852382835</v>
      </c>
      <c r="T2121" s="121">
        <v>5975.1348852382835</v>
      </c>
      <c r="U2121" s="121">
        <v>5975.1348852382835</v>
      </c>
      <c r="V2121" s="121">
        <v>5975.1348852382835</v>
      </c>
      <c r="W2121" s="121">
        <v>5975.1348852382835</v>
      </c>
      <c r="X2121" s="121">
        <v>5975.1348852382835</v>
      </c>
      <c r="Y2121" s="121">
        <v>5975.1348852382835</v>
      </c>
      <c r="Z2121" s="121">
        <v>5975.1348852382835</v>
      </c>
      <c r="AA2121" s="121">
        <v>5975.1348852382835</v>
      </c>
      <c r="AB2121" s="121">
        <v>5975.1348852382835</v>
      </c>
      <c r="AC2121" s="121">
        <v>5975.1348852382835</v>
      </c>
      <c r="AD2121" s="121">
        <v>5975.1348852382835</v>
      </c>
      <c r="AE2121" s="121">
        <v>5975.1348852382835</v>
      </c>
      <c r="AF2121" s="121">
        <v>5975.1348852382835</v>
      </c>
      <c r="AG2121" s="121">
        <v>5975.1348852382835</v>
      </c>
      <c r="AH2121" s="121">
        <v>5975.1348852382835</v>
      </c>
      <c r="AI2121" s="121">
        <v>5975.1348852382835</v>
      </c>
      <c r="AJ2121" s="121">
        <v>5975.1348852382835</v>
      </c>
      <c r="AK2121" s="121">
        <v>5975.1348852382835</v>
      </c>
      <c r="AL2121" s="121">
        <v>5975.1348852382835</v>
      </c>
      <c r="AM2121" s="121">
        <v>5975.1348852382835</v>
      </c>
      <c r="AN2121" s="121">
        <v>5975.1348852382835</v>
      </c>
      <c r="AO2121" s="121">
        <v>5975.1348852382835</v>
      </c>
      <c r="AP2121" s="121">
        <v>5975.1348852382835</v>
      </c>
      <c r="AQ2121" s="121">
        <v>5975.1348852382835</v>
      </c>
      <c r="AR2121" s="121">
        <v>5975.1348852382835</v>
      </c>
      <c r="AS2121" s="121">
        <v>5975.1348852382835</v>
      </c>
      <c r="AT2121" s="121">
        <v>5975.1348852382835</v>
      </c>
      <c r="AU2121" s="121">
        <v>5975.1348852382835</v>
      </c>
      <c r="AV2121" s="121">
        <v>5975.1348852382835</v>
      </c>
      <c r="AW2121" s="121">
        <v>5975.1348852382835</v>
      </c>
      <c r="AX2121" s="122">
        <v>5975.1348852382835</v>
      </c>
    </row>
    <row r="2122" spans="1:50">
      <c r="A2122" s="212"/>
      <c r="B2122" s="215"/>
      <c r="C2122" s="216"/>
      <c r="D2122" s="52" t="s">
        <v>47</v>
      </c>
      <c r="E2122" s="86" t="str">
        <f>A2093&amp;"/"&amp;B2119&amp;"/"&amp;C2119&amp;"/"&amp;D2122</f>
        <v>Coal fired power plants/Steam turbine/Electricity only/XS</v>
      </c>
      <c r="F2122" s="61" t="str">
        <f>A2093</f>
        <v>Coal fired power plants</v>
      </c>
      <c r="G2122" s="61" t="str">
        <f>B2119</f>
        <v>Steam turbine</v>
      </c>
      <c r="H2122" s="61" t="str">
        <f>C2119</f>
        <v>Electricity only</v>
      </c>
      <c r="I2122" s="84" t="str">
        <f t="shared" si="97"/>
        <v>XS</v>
      </c>
      <c r="J2122" s="121">
        <v>5642.7860365360393</v>
      </c>
      <c r="K2122" s="121">
        <v>5642.7860365360393</v>
      </c>
      <c r="L2122" s="121">
        <v>5642.7860365360393</v>
      </c>
      <c r="M2122" s="121">
        <v>5642.7860365360393</v>
      </c>
      <c r="N2122" s="121">
        <v>5642.7860365360393</v>
      </c>
      <c r="O2122" s="121">
        <v>5642.7860365360393</v>
      </c>
      <c r="P2122" s="121">
        <v>5642.7860365360393</v>
      </c>
      <c r="Q2122" s="121">
        <v>5642.7860365360393</v>
      </c>
      <c r="R2122" s="121">
        <v>5642.7860365360393</v>
      </c>
      <c r="S2122" s="121">
        <v>5642.7860365360393</v>
      </c>
      <c r="T2122" s="121">
        <v>5642.7860365360393</v>
      </c>
      <c r="U2122" s="121">
        <v>5642.7860365360393</v>
      </c>
      <c r="V2122" s="121">
        <v>5642.7860365360393</v>
      </c>
      <c r="W2122" s="121">
        <v>5642.7860365360393</v>
      </c>
      <c r="X2122" s="121">
        <v>5642.7860365360393</v>
      </c>
      <c r="Y2122" s="121">
        <v>5642.7860365360393</v>
      </c>
      <c r="Z2122" s="121">
        <v>5642.7860365360393</v>
      </c>
      <c r="AA2122" s="121">
        <v>5642.7860365360393</v>
      </c>
      <c r="AB2122" s="121">
        <v>5642.7860365360393</v>
      </c>
      <c r="AC2122" s="121">
        <v>5642.7860365360393</v>
      </c>
      <c r="AD2122" s="121">
        <v>5642.7860365360393</v>
      </c>
      <c r="AE2122" s="121">
        <v>5642.7860365360393</v>
      </c>
      <c r="AF2122" s="121">
        <v>5642.7860365360393</v>
      </c>
      <c r="AG2122" s="121">
        <v>5642.7860365360393</v>
      </c>
      <c r="AH2122" s="121">
        <v>5642.7860365360393</v>
      </c>
      <c r="AI2122" s="121">
        <v>5642.7860365360393</v>
      </c>
      <c r="AJ2122" s="121">
        <v>5642.7860365360393</v>
      </c>
      <c r="AK2122" s="121">
        <v>5642.7860365360393</v>
      </c>
      <c r="AL2122" s="121">
        <v>5642.7860365360393</v>
      </c>
      <c r="AM2122" s="121">
        <v>5642.7860365360393</v>
      </c>
      <c r="AN2122" s="121">
        <v>5642.7860365360393</v>
      </c>
      <c r="AO2122" s="121">
        <v>5642.7860365360393</v>
      </c>
      <c r="AP2122" s="121">
        <v>5642.7860365360393</v>
      </c>
      <c r="AQ2122" s="121">
        <v>5642.7860365360393</v>
      </c>
      <c r="AR2122" s="121">
        <v>5642.7860365360393</v>
      </c>
      <c r="AS2122" s="121">
        <v>5642.7860365360393</v>
      </c>
      <c r="AT2122" s="121">
        <v>5642.7860365360393</v>
      </c>
      <c r="AU2122" s="121">
        <v>5642.7860365360393</v>
      </c>
      <c r="AV2122" s="121">
        <v>5642.7860365360393</v>
      </c>
      <c r="AW2122" s="121">
        <v>5642.7860365360393</v>
      </c>
      <c r="AX2122" s="122">
        <v>5642.7860365360393</v>
      </c>
    </row>
    <row r="2123" spans="1:50">
      <c r="A2123" s="212"/>
      <c r="B2123" s="215"/>
      <c r="C2123" s="217" t="s">
        <v>26</v>
      </c>
      <c r="D2123" s="83" t="s">
        <v>24</v>
      </c>
      <c r="E2123" s="56" t="str">
        <f>A2093&amp;"/"&amp;B2119&amp;"/"&amp;C2123&amp;"/"&amp;D2123</f>
        <v>Coal fired power plants/Steam turbine/CHP/L</v>
      </c>
      <c r="F2123" s="103" t="str">
        <f>A2093</f>
        <v>Coal fired power plants</v>
      </c>
      <c r="G2123" s="103" t="str">
        <f>B2119</f>
        <v>Steam turbine</v>
      </c>
      <c r="H2123" s="103" t="str">
        <f>C2123</f>
        <v>CHP</v>
      </c>
      <c r="I2123" s="104" t="str">
        <f t="shared" si="97"/>
        <v>L</v>
      </c>
      <c r="J2123" s="127">
        <v>6885</v>
      </c>
      <c r="K2123" s="127">
        <v>6885</v>
      </c>
      <c r="L2123" s="127">
        <v>6885</v>
      </c>
      <c r="M2123" s="127">
        <v>6885</v>
      </c>
      <c r="N2123" s="127">
        <v>6885</v>
      </c>
      <c r="O2123" s="127">
        <v>6885</v>
      </c>
      <c r="P2123" s="127">
        <v>6885</v>
      </c>
      <c r="Q2123" s="127">
        <v>6885</v>
      </c>
      <c r="R2123" s="127">
        <v>6885</v>
      </c>
      <c r="S2123" s="127">
        <v>6885</v>
      </c>
      <c r="T2123" s="127">
        <v>6885</v>
      </c>
      <c r="U2123" s="127">
        <v>6885</v>
      </c>
      <c r="V2123" s="127">
        <v>6885</v>
      </c>
      <c r="W2123" s="127">
        <v>6885</v>
      </c>
      <c r="X2123" s="127">
        <v>6885</v>
      </c>
      <c r="Y2123" s="127">
        <v>6885</v>
      </c>
      <c r="Z2123" s="127">
        <v>6885</v>
      </c>
      <c r="AA2123" s="127">
        <v>6885</v>
      </c>
      <c r="AB2123" s="127">
        <v>6885</v>
      </c>
      <c r="AC2123" s="127">
        <v>6885</v>
      </c>
      <c r="AD2123" s="127">
        <v>6885</v>
      </c>
      <c r="AE2123" s="127">
        <v>6885</v>
      </c>
      <c r="AF2123" s="127">
        <v>6885</v>
      </c>
      <c r="AG2123" s="127">
        <v>6885</v>
      </c>
      <c r="AH2123" s="127">
        <v>6885</v>
      </c>
      <c r="AI2123" s="127">
        <v>6885</v>
      </c>
      <c r="AJ2123" s="127">
        <v>6885</v>
      </c>
      <c r="AK2123" s="127">
        <v>6885</v>
      </c>
      <c r="AL2123" s="127">
        <v>6885</v>
      </c>
      <c r="AM2123" s="127">
        <v>6885</v>
      </c>
      <c r="AN2123" s="127">
        <v>6885</v>
      </c>
      <c r="AO2123" s="127">
        <v>6885</v>
      </c>
      <c r="AP2123" s="127">
        <v>6885</v>
      </c>
      <c r="AQ2123" s="127">
        <v>6885</v>
      </c>
      <c r="AR2123" s="127">
        <v>6885</v>
      </c>
      <c r="AS2123" s="127">
        <v>6885</v>
      </c>
      <c r="AT2123" s="127">
        <v>6885</v>
      </c>
      <c r="AU2123" s="127">
        <v>6885</v>
      </c>
      <c r="AV2123" s="127">
        <v>6885</v>
      </c>
      <c r="AW2123" s="127">
        <v>6885</v>
      </c>
      <c r="AX2123" s="128">
        <v>6885</v>
      </c>
    </row>
    <row r="2124" spans="1:50">
      <c r="A2124" s="212"/>
      <c r="B2124" s="215"/>
      <c r="C2124" s="206"/>
      <c r="D2124" s="52" t="s">
        <v>25</v>
      </c>
      <c r="E2124" s="86" t="str">
        <f>A2093&amp;"/"&amp;B2119&amp;"/"&amp;C2123&amp;"/"&amp;D2124</f>
        <v>Coal fired power plants/Steam turbine/CHP/M</v>
      </c>
      <c r="F2124" s="61" t="str">
        <f>A2093</f>
        <v>Coal fired power plants</v>
      </c>
      <c r="G2124" s="61" t="str">
        <f>B2119</f>
        <v>Steam turbine</v>
      </c>
      <c r="H2124" s="61" t="str">
        <f>C2123</f>
        <v>CHP</v>
      </c>
      <c r="I2124" s="84" t="str">
        <f t="shared" si="97"/>
        <v>M</v>
      </c>
      <c r="J2124" s="121">
        <v>6352.9728078530043</v>
      </c>
      <c r="K2124" s="121">
        <v>6352.9728078530043</v>
      </c>
      <c r="L2124" s="121">
        <v>6352.9728078530043</v>
      </c>
      <c r="M2124" s="121">
        <v>6352.9728078530043</v>
      </c>
      <c r="N2124" s="121">
        <v>6352.9728078530043</v>
      </c>
      <c r="O2124" s="121">
        <v>6352.9728078530043</v>
      </c>
      <c r="P2124" s="121">
        <v>6352.9728078530043</v>
      </c>
      <c r="Q2124" s="121">
        <v>6352.9728078530043</v>
      </c>
      <c r="R2124" s="121">
        <v>6352.9728078530043</v>
      </c>
      <c r="S2124" s="121">
        <v>6352.9728078530043</v>
      </c>
      <c r="T2124" s="121">
        <v>6352.9728078530043</v>
      </c>
      <c r="U2124" s="121">
        <v>6352.9728078530043</v>
      </c>
      <c r="V2124" s="121">
        <v>6352.9728078530043</v>
      </c>
      <c r="W2124" s="121">
        <v>6352.9728078530043</v>
      </c>
      <c r="X2124" s="121">
        <v>6352.9728078530043</v>
      </c>
      <c r="Y2124" s="121">
        <v>6352.9728078530043</v>
      </c>
      <c r="Z2124" s="121">
        <v>6352.9728078530043</v>
      </c>
      <c r="AA2124" s="121">
        <v>6352.9728078530043</v>
      </c>
      <c r="AB2124" s="121">
        <v>6352.9728078530043</v>
      </c>
      <c r="AC2124" s="121">
        <v>6352.9728078530043</v>
      </c>
      <c r="AD2124" s="121">
        <v>6352.9728078530043</v>
      </c>
      <c r="AE2124" s="121">
        <v>6352.9728078530043</v>
      </c>
      <c r="AF2124" s="121">
        <v>6352.9728078530043</v>
      </c>
      <c r="AG2124" s="121">
        <v>6352.9728078530043</v>
      </c>
      <c r="AH2124" s="121">
        <v>6352.9728078530043</v>
      </c>
      <c r="AI2124" s="121">
        <v>6352.9728078530043</v>
      </c>
      <c r="AJ2124" s="121">
        <v>6352.9728078530043</v>
      </c>
      <c r="AK2124" s="121">
        <v>6352.9728078530043</v>
      </c>
      <c r="AL2124" s="121">
        <v>6352.9728078530043</v>
      </c>
      <c r="AM2124" s="121">
        <v>6352.9728078530043</v>
      </c>
      <c r="AN2124" s="121">
        <v>6352.9728078530043</v>
      </c>
      <c r="AO2124" s="121">
        <v>6352.9728078530043</v>
      </c>
      <c r="AP2124" s="121">
        <v>6352.9728078530043</v>
      </c>
      <c r="AQ2124" s="121">
        <v>6352.9728078530043</v>
      </c>
      <c r="AR2124" s="121">
        <v>6352.9728078530043</v>
      </c>
      <c r="AS2124" s="121">
        <v>6352.9728078530043</v>
      </c>
      <c r="AT2124" s="121">
        <v>6352.9728078530043</v>
      </c>
      <c r="AU2124" s="121">
        <v>6352.9728078530043</v>
      </c>
      <c r="AV2124" s="121">
        <v>6352.9728078530043</v>
      </c>
      <c r="AW2124" s="121">
        <v>6352.9728078530043</v>
      </c>
      <c r="AX2124" s="122">
        <v>6352.9728078530043</v>
      </c>
    </row>
    <row r="2125" spans="1:50">
      <c r="A2125" s="212"/>
      <c r="B2125" s="215"/>
      <c r="C2125" s="206"/>
      <c r="D2125" s="52" t="s">
        <v>38</v>
      </c>
      <c r="E2125" s="86" t="str">
        <f>A2093&amp;"/"&amp;B2119&amp;"/"&amp;C2123&amp;"/"&amp;D2125</f>
        <v>Coal fired power plants/Steam turbine/CHP/S</v>
      </c>
      <c r="F2125" s="61" t="str">
        <f>A2093</f>
        <v>Coal fired power plants</v>
      </c>
      <c r="G2125" s="61" t="str">
        <f>B2119</f>
        <v>Steam turbine</v>
      </c>
      <c r="H2125" s="61" t="str">
        <f>C2123</f>
        <v>CHP</v>
      </c>
      <c r="I2125" s="84" t="str">
        <f t="shared" si="97"/>
        <v>S</v>
      </c>
      <c r="J2125" s="121">
        <v>5743.287979550666</v>
      </c>
      <c r="K2125" s="121">
        <v>5743.287979550666</v>
      </c>
      <c r="L2125" s="121">
        <v>5743.287979550666</v>
      </c>
      <c r="M2125" s="121">
        <v>5743.287979550666</v>
      </c>
      <c r="N2125" s="121">
        <v>5743.287979550666</v>
      </c>
      <c r="O2125" s="121">
        <v>5743.287979550666</v>
      </c>
      <c r="P2125" s="121">
        <v>5743.287979550666</v>
      </c>
      <c r="Q2125" s="121">
        <v>5743.287979550666</v>
      </c>
      <c r="R2125" s="121">
        <v>5743.287979550666</v>
      </c>
      <c r="S2125" s="121">
        <v>5743.287979550666</v>
      </c>
      <c r="T2125" s="121">
        <v>5743.287979550666</v>
      </c>
      <c r="U2125" s="121">
        <v>5743.287979550666</v>
      </c>
      <c r="V2125" s="121">
        <v>5743.287979550666</v>
      </c>
      <c r="W2125" s="121">
        <v>5743.287979550666</v>
      </c>
      <c r="X2125" s="121">
        <v>5743.287979550666</v>
      </c>
      <c r="Y2125" s="121">
        <v>5743.287979550666</v>
      </c>
      <c r="Z2125" s="121">
        <v>5743.287979550666</v>
      </c>
      <c r="AA2125" s="121">
        <v>5743.287979550666</v>
      </c>
      <c r="AB2125" s="121">
        <v>5743.287979550666</v>
      </c>
      <c r="AC2125" s="121">
        <v>5743.287979550666</v>
      </c>
      <c r="AD2125" s="121">
        <v>5743.287979550666</v>
      </c>
      <c r="AE2125" s="121">
        <v>5743.287979550666</v>
      </c>
      <c r="AF2125" s="121">
        <v>5743.287979550666</v>
      </c>
      <c r="AG2125" s="121">
        <v>5743.287979550666</v>
      </c>
      <c r="AH2125" s="121">
        <v>5743.287979550666</v>
      </c>
      <c r="AI2125" s="121">
        <v>5743.287979550666</v>
      </c>
      <c r="AJ2125" s="121">
        <v>5743.287979550666</v>
      </c>
      <c r="AK2125" s="121">
        <v>5743.287979550666</v>
      </c>
      <c r="AL2125" s="121">
        <v>5743.287979550666</v>
      </c>
      <c r="AM2125" s="121">
        <v>5743.287979550666</v>
      </c>
      <c r="AN2125" s="121">
        <v>5743.287979550666</v>
      </c>
      <c r="AO2125" s="121">
        <v>5743.287979550666</v>
      </c>
      <c r="AP2125" s="121">
        <v>5743.287979550666</v>
      </c>
      <c r="AQ2125" s="121">
        <v>5743.287979550666</v>
      </c>
      <c r="AR2125" s="121">
        <v>5743.287979550666</v>
      </c>
      <c r="AS2125" s="121">
        <v>5743.287979550666</v>
      </c>
      <c r="AT2125" s="121">
        <v>5743.287979550666</v>
      </c>
      <c r="AU2125" s="121">
        <v>5743.287979550666</v>
      </c>
      <c r="AV2125" s="121">
        <v>5743.287979550666</v>
      </c>
      <c r="AW2125" s="121">
        <v>5743.287979550666</v>
      </c>
      <c r="AX2125" s="122">
        <v>5743.287979550666</v>
      </c>
    </row>
    <row r="2126" spans="1:50">
      <c r="A2126" s="212"/>
      <c r="B2126" s="215"/>
      <c r="C2126" s="216"/>
      <c r="D2126" s="106" t="s">
        <v>47</v>
      </c>
      <c r="E2126" s="107" t="str">
        <f>A2093&amp;"/"&amp;B2119&amp;"/"&amp;C2123&amp;"/"&amp;D2126</f>
        <v>Coal fired power plants/Steam turbine/CHP/XS</v>
      </c>
      <c r="F2126" s="108" t="str">
        <f>A2093</f>
        <v>Coal fired power plants</v>
      </c>
      <c r="G2126" s="108" t="str">
        <f>B2119</f>
        <v>Steam turbine</v>
      </c>
      <c r="H2126" s="108" t="str">
        <f>C2123</f>
        <v>CHP</v>
      </c>
      <c r="I2126" s="109" t="str">
        <f t="shared" si="97"/>
        <v>XS</v>
      </c>
      <c r="J2126" s="129">
        <v>5432.4795541155527</v>
      </c>
      <c r="K2126" s="129">
        <v>5432.4795541155527</v>
      </c>
      <c r="L2126" s="129">
        <v>5432.4795541155527</v>
      </c>
      <c r="M2126" s="129">
        <v>5432.4795541155527</v>
      </c>
      <c r="N2126" s="129">
        <v>5432.4795541155527</v>
      </c>
      <c r="O2126" s="129">
        <v>5432.4795541155527</v>
      </c>
      <c r="P2126" s="129">
        <v>5432.4795541155527</v>
      </c>
      <c r="Q2126" s="129">
        <v>5432.4795541155527</v>
      </c>
      <c r="R2126" s="129">
        <v>5432.4795541155527</v>
      </c>
      <c r="S2126" s="129">
        <v>5432.4795541155527</v>
      </c>
      <c r="T2126" s="129">
        <v>5432.4795541155527</v>
      </c>
      <c r="U2126" s="129">
        <v>5432.4795541155527</v>
      </c>
      <c r="V2126" s="129">
        <v>5432.4795541155527</v>
      </c>
      <c r="W2126" s="129">
        <v>5432.4795541155527</v>
      </c>
      <c r="X2126" s="129">
        <v>5432.4795541155527</v>
      </c>
      <c r="Y2126" s="129">
        <v>5432.4795541155527</v>
      </c>
      <c r="Z2126" s="129">
        <v>5432.4795541155527</v>
      </c>
      <c r="AA2126" s="129">
        <v>5432.4795541155527</v>
      </c>
      <c r="AB2126" s="129">
        <v>5432.4795541155527</v>
      </c>
      <c r="AC2126" s="129">
        <v>5432.4795541155527</v>
      </c>
      <c r="AD2126" s="129">
        <v>5432.4795541155527</v>
      </c>
      <c r="AE2126" s="129">
        <v>5432.4795541155527</v>
      </c>
      <c r="AF2126" s="129">
        <v>5432.4795541155527</v>
      </c>
      <c r="AG2126" s="129">
        <v>5432.4795541155527</v>
      </c>
      <c r="AH2126" s="129">
        <v>5432.4795541155527</v>
      </c>
      <c r="AI2126" s="129">
        <v>5432.4795541155527</v>
      </c>
      <c r="AJ2126" s="129">
        <v>5432.4795541155527</v>
      </c>
      <c r="AK2126" s="129">
        <v>5432.4795541155527</v>
      </c>
      <c r="AL2126" s="129">
        <v>5432.4795541155527</v>
      </c>
      <c r="AM2126" s="129">
        <v>5432.4795541155527</v>
      </c>
      <c r="AN2126" s="129">
        <v>5432.4795541155527</v>
      </c>
      <c r="AO2126" s="129">
        <v>5432.4795541155527</v>
      </c>
      <c r="AP2126" s="129">
        <v>5432.4795541155527</v>
      </c>
      <c r="AQ2126" s="129">
        <v>5432.4795541155527</v>
      </c>
      <c r="AR2126" s="129">
        <v>5432.4795541155527</v>
      </c>
      <c r="AS2126" s="129">
        <v>5432.4795541155527</v>
      </c>
      <c r="AT2126" s="129">
        <v>5432.4795541155527</v>
      </c>
      <c r="AU2126" s="129">
        <v>5432.4795541155527</v>
      </c>
      <c r="AV2126" s="129">
        <v>5432.4795541155527</v>
      </c>
      <c r="AW2126" s="129">
        <v>5432.4795541155527</v>
      </c>
      <c r="AX2126" s="130">
        <v>5432.4795541155527</v>
      </c>
    </row>
    <row r="2127" spans="1:50">
      <c r="A2127" s="212"/>
      <c r="B2127" s="215"/>
      <c r="C2127" s="217" t="s">
        <v>42</v>
      </c>
      <c r="D2127" s="83" t="s">
        <v>24</v>
      </c>
      <c r="E2127" s="56" t="str">
        <f>A2093&amp;"/"&amp;B2119&amp;"/"&amp;C2127&amp;"/"&amp;D2127</f>
        <v>Coal fired power plants/Steam turbine/Electricity only with CCS/L</v>
      </c>
      <c r="F2127" s="103" t="str">
        <f>A2093</f>
        <v>Coal fired power plants</v>
      </c>
      <c r="G2127" s="103" t="str">
        <f>B2119</f>
        <v>Steam turbine</v>
      </c>
      <c r="H2127" s="103" t="str">
        <f>C2127</f>
        <v>Electricity only with CCS</v>
      </c>
      <c r="I2127" s="104" t="str">
        <f t="shared" si="97"/>
        <v>L</v>
      </c>
      <c r="J2127" s="127" t="s">
        <v>99</v>
      </c>
      <c r="K2127" s="127" t="s">
        <v>99</v>
      </c>
      <c r="L2127" s="127" t="s">
        <v>99</v>
      </c>
      <c r="M2127" s="127" t="s">
        <v>99</v>
      </c>
      <c r="N2127" s="127" t="s">
        <v>99</v>
      </c>
      <c r="O2127" s="127" t="s">
        <v>99</v>
      </c>
      <c r="P2127" s="127" t="s">
        <v>99</v>
      </c>
      <c r="Q2127" s="127" t="s">
        <v>99</v>
      </c>
      <c r="R2127" s="127" t="s">
        <v>99</v>
      </c>
      <c r="S2127" s="127" t="s">
        <v>99</v>
      </c>
      <c r="T2127" s="127" t="s">
        <v>99</v>
      </c>
      <c r="U2127" s="127" t="s">
        <v>99</v>
      </c>
      <c r="V2127" s="127" t="s">
        <v>99</v>
      </c>
      <c r="W2127" s="127" t="s">
        <v>99</v>
      </c>
      <c r="X2127" s="127" t="s">
        <v>99</v>
      </c>
      <c r="Y2127" s="127" t="s">
        <v>99</v>
      </c>
      <c r="Z2127" s="127" t="s">
        <v>99</v>
      </c>
      <c r="AA2127" s="127" t="s">
        <v>99</v>
      </c>
      <c r="AB2127" s="127" t="s">
        <v>99</v>
      </c>
      <c r="AC2127" s="127" t="s">
        <v>99</v>
      </c>
      <c r="AD2127" s="127" t="s">
        <v>99</v>
      </c>
      <c r="AE2127" s="127">
        <v>7200</v>
      </c>
      <c r="AF2127" s="127">
        <v>7200</v>
      </c>
      <c r="AG2127" s="127">
        <v>7200</v>
      </c>
      <c r="AH2127" s="127">
        <v>7200</v>
      </c>
      <c r="AI2127" s="127">
        <v>7200</v>
      </c>
      <c r="AJ2127" s="127">
        <v>7200</v>
      </c>
      <c r="AK2127" s="127">
        <v>7200</v>
      </c>
      <c r="AL2127" s="127">
        <v>7200</v>
      </c>
      <c r="AM2127" s="127">
        <v>7200</v>
      </c>
      <c r="AN2127" s="127">
        <v>7200</v>
      </c>
      <c r="AO2127" s="127">
        <v>7200</v>
      </c>
      <c r="AP2127" s="127">
        <v>7200</v>
      </c>
      <c r="AQ2127" s="127">
        <v>7200</v>
      </c>
      <c r="AR2127" s="127">
        <v>7200</v>
      </c>
      <c r="AS2127" s="127">
        <v>7200</v>
      </c>
      <c r="AT2127" s="127">
        <v>7200</v>
      </c>
      <c r="AU2127" s="127">
        <v>7200</v>
      </c>
      <c r="AV2127" s="127">
        <v>7200</v>
      </c>
      <c r="AW2127" s="127">
        <v>7200</v>
      </c>
      <c r="AX2127" s="128">
        <v>7200</v>
      </c>
    </row>
    <row r="2128" spans="1:50">
      <c r="A2128" s="212"/>
      <c r="B2128" s="215"/>
      <c r="C2128" s="216"/>
      <c r="D2128" s="106" t="s">
        <v>25</v>
      </c>
      <c r="E2128" s="107" t="str">
        <f>A2093&amp;"/"&amp;B2119&amp;"/"&amp;C2127&amp;"/"&amp;D2128</f>
        <v>Coal fired power plants/Steam turbine/Electricity only with CCS/M</v>
      </c>
      <c r="F2128" s="108" t="str">
        <f>A2093</f>
        <v>Coal fired power plants</v>
      </c>
      <c r="G2128" s="108" t="str">
        <f>B2119</f>
        <v>Steam turbine</v>
      </c>
      <c r="H2128" s="108" t="str">
        <f>C2127</f>
        <v>Electricity only with CCS</v>
      </c>
      <c r="I2128" s="109" t="str">
        <f t="shared" si="97"/>
        <v>M</v>
      </c>
      <c r="J2128" s="129" t="s">
        <v>99</v>
      </c>
      <c r="K2128" s="129" t="s">
        <v>99</v>
      </c>
      <c r="L2128" s="129" t="s">
        <v>99</v>
      </c>
      <c r="M2128" s="129" t="s">
        <v>99</v>
      </c>
      <c r="N2128" s="129" t="s">
        <v>99</v>
      </c>
      <c r="O2128" s="129" t="s">
        <v>99</v>
      </c>
      <c r="P2128" s="129" t="s">
        <v>99</v>
      </c>
      <c r="Q2128" s="129" t="s">
        <v>99</v>
      </c>
      <c r="R2128" s="129" t="s">
        <v>99</v>
      </c>
      <c r="S2128" s="129" t="s">
        <v>99</v>
      </c>
      <c r="T2128" s="129" t="s">
        <v>99</v>
      </c>
      <c r="U2128" s="129" t="s">
        <v>99</v>
      </c>
      <c r="V2128" s="129" t="s">
        <v>99</v>
      </c>
      <c r="W2128" s="129" t="s">
        <v>99</v>
      </c>
      <c r="X2128" s="129" t="s">
        <v>99</v>
      </c>
      <c r="Y2128" s="129" t="s">
        <v>99</v>
      </c>
      <c r="Z2128" s="129" t="s">
        <v>99</v>
      </c>
      <c r="AA2128" s="129" t="s">
        <v>99</v>
      </c>
      <c r="AB2128" s="129" t="s">
        <v>99</v>
      </c>
      <c r="AC2128" s="129" t="s">
        <v>99</v>
      </c>
      <c r="AD2128" s="129" t="s">
        <v>99</v>
      </c>
      <c r="AE2128" s="129">
        <v>6628.5000504867112</v>
      </c>
      <c r="AF2128" s="129">
        <v>6628.5000504867112</v>
      </c>
      <c r="AG2128" s="129">
        <v>6628.5000504867112</v>
      </c>
      <c r="AH2128" s="129">
        <v>6628.5000504867112</v>
      </c>
      <c r="AI2128" s="129">
        <v>6628.5000504867112</v>
      </c>
      <c r="AJ2128" s="129">
        <v>6628.5000504867112</v>
      </c>
      <c r="AK2128" s="129">
        <v>6628.5000504867112</v>
      </c>
      <c r="AL2128" s="129">
        <v>6628.5000504867112</v>
      </c>
      <c r="AM2128" s="129">
        <v>6628.5000504867112</v>
      </c>
      <c r="AN2128" s="129">
        <v>6628.5000504867112</v>
      </c>
      <c r="AO2128" s="129">
        <v>6628.5000504867112</v>
      </c>
      <c r="AP2128" s="129">
        <v>6628.5000504867112</v>
      </c>
      <c r="AQ2128" s="129">
        <v>6628.5000504867112</v>
      </c>
      <c r="AR2128" s="129">
        <v>6628.5000504867112</v>
      </c>
      <c r="AS2128" s="129">
        <v>6628.5000504867112</v>
      </c>
      <c r="AT2128" s="129">
        <v>6628.5000504867112</v>
      </c>
      <c r="AU2128" s="129">
        <v>6628.5000504867112</v>
      </c>
      <c r="AV2128" s="129">
        <v>6628.5000504867112</v>
      </c>
      <c r="AW2128" s="129">
        <v>6628.5000504867112</v>
      </c>
      <c r="AX2128" s="130">
        <v>6628.5000504867112</v>
      </c>
    </row>
    <row r="2129" spans="1:50">
      <c r="A2129" s="212"/>
      <c r="B2129" s="215"/>
      <c r="C2129" s="217" t="s">
        <v>43</v>
      </c>
      <c r="D2129" s="52" t="s">
        <v>24</v>
      </c>
      <c r="E2129" s="86" t="str">
        <f>A2093&amp;"/"&amp;B2119&amp;"/"&amp;C2129&amp;"/"&amp;D2129</f>
        <v>Coal fired power plants/Steam turbine/CHP with CCS/L</v>
      </c>
      <c r="F2129" s="61" t="str">
        <f>A2093</f>
        <v>Coal fired power plants</v>
      </c>
      <c r="G2129" s="61" t="str">
        <f>B2119</f>
        <v>Steam turbine</v>
      </c>
      <c r="H2129" s="61" t="str">
        <f>C2129</f>
        <v>CHP with CCS</v>
      </c>
      <c r="I2129" s="84" t="str">
        <f t="shared" si="97"/>
        <v>L</v>
      </c>
      <c r="J2129" s="121" t="s">
        <v>99</v>
      </c>
      <c r="K2129" s="121" t="s">
        <v>99</v>
      </c>
      <c r="L2129" s="121" t="s">
        <v>99</v>
      </c>
      <c r="M2129" s="121" t="s">
        <v>99</v>
      </c>
      <c r="N2129" s="121" t="s">
        <v>99</v>
      </c>
      <c r="O2129" s="121" t="s">
        <v>99</v>
      </c>
      <c r="P2129" s="121" t="s">
        <v>99</v>
      </c>
      <c r="Q2129" s="121" t="s">
        <v>99</v>
      </c>
      <c r="R2129" s="121" t="s">
        <v>99</v>
      </c>
      <c r="S2129" s="121" t="s">
        <v>99</v>
      </c>
      <c r="T2129" s="121" t="s">
        <v>99</v>
      </c>
      <c r="U2129" s="121" t="s">
        <v>99</v>
      </c>
      <c r="V2129" s="121" t="s">
        <v>99</v>
      </c>
      <c r="W2129" s="121" t="s">
        <v>99</v>
      </c>
      <c r="X2129" s="121" t="s">
        <v>99</v>
      </c>
      <c r="Y2129" s="121" t="s">
        <v>99</v>
      </c>
      <c r="Z2129" s="121" t="s">
        <v>99</v>
      </c>
      <c r="AA2129" s="121" t="s">
        <v>99</v>
      </c>
      <c r="AB2129" s="121" t="s">
        <v>99</v>
      </c>
      <c r="AC2129" s="121" t="s">
        <v>99</v>
      </c>
      <c r="AD2129" s="121" t="s">
        <v>99</v>
      </c>
      <c r="AE2129" s="121">
        <v>6885</v>
      </c>
      <c r="AF2129" s="121">
        <v>6885</v>
      </c>
      <c r="AG2129" s="121">
        <v>6885</v>
      </c>
      <c r="AH2129" s="121">
        <v>6885</v>
      </c>
      <c r="AI2129" s="121">
        <v>6885</v>
      </c>
      <c r="AJ2129" s="121">
        <v>6885</v>
      </c>
      <c r="AK2129" s="121">
        <v>6885</v>
      </c>
      <c r="AL2129" s="121">
        <v>6885</v>
      </c>
      <c r="AM2129" s="121">
        <v>6885</v>
      </c>
      <c r="AN2129" s="121">
        <v>6885</v>
      </c>
      <c r="AO2129" s="121">
        <v>6885</v>
      </c>
      <c r="AP2129" s="121">
        <v>6885</v>
      </c>
      <c r="AQ2129" s="121">
        <v>6885</v>
      </c>
      <c r="AR2129" s="121">
        <v>6885</v>
      </c>
      <c r="AS2129" s="121">
        <v>6885</v>
      </c>
      <c r="AT2129" s="121">
        <v>6885</v>
      </c>
      <c r="AU2129" s="121">
        <v>6885</v>
      </c>
      <c r="AV2129" s="121">
        <v>6885</v>
      </c>
      <c r="AW2129" s="121">
        <v>6885</v>
      </c>
      <c r="AX2129" s="122">
        <v>6885</v>
      </c>
    </row>
    <row r="2130" spans="1:50">
      <c r="A2130" s="213"/>
      <c r="B2130" s="218"/>
      <c r="C2130" s="210"/>
      <c r="D2130" s="93" t="s">
        <v>25</v>
      </c>
      <c r="E2130" s="73" t="str">
        <f>A2093&amp;"/"&amp;B2119&amp;"/"&amp;C2129&amp;"/"&amp;D2130</f>
        <v>Coal fired power plants/Steam turbine/CHP with CCS/M</v>
      </c>
      <c r="F2130" s="91" t="str">
        <f>A2093</f>
        <v>Coal fired power plants</v>
      </c>
      <c r="G2130" s="91" t="str">
        <f>B2119</f>
        <v>Steam turbine</v>
      </c>
      <c r="H2130" s="91" t="str">
        <f>C2129</f>
        <v>CHP with CCS</v>
      </c>
      <c r="I2130" s="70" t="str">
        <f t="shared" si="97"/>
        <v>M</v>
      </c>
      <c r="J2130" s="123" t="s">
        <v>99</v>
      </c>
      <c r="K2130" s="123" t="s">
        <v>99</v>
      </c>
      <c r="L2130" s="123" t="s">
        <v>99</v>
      </c>
      <c r="M2130" s="123" t="s">
        <v>99</v>
      </c>
      <c r="N2130" s="123" t="s">
        <v>99</v>
      </c>
      <c r="O2130" s="123" t="s">
        <v>99</v>
      </c>
      <c r="P2130" s="123" t="s">
        <v>99</v>
      </c>
      <c r="Q2130" s="123" t="s">
        <v>99</v>
      </c>
      <c r="R2130" s="123" t="s">
        <v>99</v>
      </c>
      <c r="S2130" s="123" t="s">
        <v>99</v>
      </c>
      <c r="T2130" s="123" t="s">
        <v>99</v>
      </c>
      <c r="U2130" s="123" t="s">
        <v>99</v>
      </c>
      <c r="V2130" s="123" t="s">
        <v>99</v>
      </c>
      <c r="W2130" s="123" t="s">
        <v>99</v>
      </c>
      <c r="X2130" s="123" t="s">
        <v>99</v>
      </c>
      <c r="Y2130" s="123" t="s">
        <v>99</v>
      </c>
      <c r="Z2130" s="123" t="s">
        <v>99</v>
      </c>
      <c r="AA2130" s="123" t="s">
        <v>99</v>
      </c>
      <c r="AB2130" s="123" t="s">
        <v>99</v>
      </c>
      <c r="AC2130" s="123" t="s">
        <v>99</v>
      </c>
      <c r="AD2130" s="123" t="s">
        <v>99</v>
      </c>
      <c r="AE2130" s="123">
        <v>6352.9728078530043</v>
      </c>
      <c r="AF2130" s="123">
        <v>6352.9728078530043</v>
      </c>
      <c r="AG2130" s="123">
        <v>6352.9728078530043</v>
      </c>
      <c r="AH2130" s="123">
        <v>6352.9728078530043</v>
      </c>
      <c r="AI2130" s="123">
        <v>6352.9728078530043</v>
      </c>
      <c r="AJ2130" s="123">
        <v>6352.9728078530043</v>
      </c>
      <c r="AK2130" s="123">
        <v>6352.9728078530043</v>
      </c>
      <c r="AL2130" s="123">
        <v>6352.9728078530043</v>
      </c>
      <c r="AM2130" s="123">
        <v>6352.9728078530043</v>
      </c>
      <c r="AN2130" s="123">
        <v>6352.9728078530043</v>
      </c>
      <c r="AO2130" s="123">
        <v>6352.9728078530043</v>
      </c>
      <c r="AP2130" s="123">
        <v>6352.9728078530043</v>
      </c>
      <c r="AQ2130" s="123">
        <v>6352.9728078530043</v>
      </c>
      <c r="AR2130" s="123">
        <v>6352.9728078530043</v>
      </c>
      <c r="AS2130" s="123">
        <v>6352.9728078530043</v>
      </c>
      <c r="AT2130" s="123">
        <v>6352.9728078530043</v>
      </c>
      <c r="AU2130" s="123">
        <v>6352.9728078530043</v>
      </c>
      <c r="AV2130" s="123">
        <v>6352.9728078530043</v>
      </c>
      <c r="AW2130" s="123">
        <v>6352.9728078530043</v>
      </c>
      <c r="AX2130" s="124">
        <v>6352.9728078530043</v>
      </c>
    </row>
    <row r="2131" spans="1:50">
      <c r="A2131" s="211" t="s">
        <v>48</v>
      </c>
      <c r="B2131" s="214" t="s">
        <v>41</v>
      </c>
      <c r="C2131" s="209" t="s">
        <v>36</v>
      </c>
      <c r="D2131" s="67" t="s">
        <v>24</v>
      </c>
      <c r="E2131" s="87" t="str">
        <f>A2131&amp;"/"&amp;B2131&amp;"/"&amp;C2131&amp;"/"&amp;D2131</f>
        <v>Lignite fired power plants/Integrated gasification combined cycle/Electricity only/L</v>
      </c>
      <c r="F2131" s="55" t="str">
        <f>A2131</f>
        <v>Lignite fired power plants</v>
      </c>
      <c r="G2131" s="55" t="str">
        <f>B2131</f>
        <v>Integrated gasification combined cycle</v>
      </c>
      <c r="H2131" s="55" t="str">
        <f>C2131</f>
        <v>Electricity only</v>
      </c>
      <c r="I2131" s="85" t="str">
        <f t="shared" si="97"/>
        <v>L</v>
      </c>
      <c r="J2131" s="125">
        <v>8505</v>
      </c>
      <c r="K2131" s="125">
        <v>8505</v>
      </c>
      <c r="L2131" s="125">
        <v>8505</v>
      </c>
      <c r="M2131" s="125">
        <v>8505</v>
      </c>
      <c r="N2131" s="125">
        <v>8505</v>
      </c>
      <c r="O2131" s="125">
        <v>8505</v>
      </c>
      <c r="P2131" s="125">
        <v>8505</v>
      </c>
      <c r="Q2131" s="125">
        <v>8505</v>
      </c>
      <c r="R2131" s="125">
        <v>8505</v>
      </c>
      <c r="S2131" s="125">
        <v>8505</v>
      </c>
      <c r="T2131" s="125">
        <v>8505</v>
      </c>
      <c r="U2131" s="125">
        <v>8505</v>
      </c>
      <c r="V2131" s="125">
        <v>8505</v>
      </c>
      <c r="W2131" s="125">
        <v>8505</v>
      </c>
      <c r="X2131" s="125">
        <v>8505</v>
      </c>
      <c r="Y2131" s="125">
        <v>8505</v>
      </c>
      <c r="Z2131" s="125">
        <v>8505</v>
      </c>
      <c r="AA2131" s="125">
        <v>8505</v>
      </c>
      <c r="AB2131" s="125">
        <v>8505</v>
      </c>
      <c r="AC2131" s="125">
        <v>8505</v>
      </c>
      <c r="AD2131" s="125">
        <v>8505</v>
      </c>
      <c r="AE2131" s="125">
        <v>8505</v>
      </c>
      <c r="AF2131" s="125">
        <v>8505</v>
      </c>
      <c r="AG2131" s="125">
        <v>8505</v>
      </c>
      <c r="AH2131" s="125">
        <v>8505</v>
      </c>
      <c r="AI2131" s="125">
        <v>8505</v>
      </c>
      <c r="AJ2131" s="125">
        <v>8505</v>
      </c>
      <c r="AK2131" s="125">
        <v>8505</v>
      </c>
      <c r="AL2131" s="125">
        <v>8505</v>
      </c>
      <c r="AM2131" s="125">
        <v>8505</v>
      </c>
      <c r="AN2131" s="125">
        <v>8505</v>
      </c>
      <c r="AO2131" s="125">
        <v>8505</v>
      </c>
      <c r="AP2131" s="125">
        <v>8505</v>
      </c>
      <c r="AQ2131" s="125">
        <v>8505</v>
      </c>
      <c r="AR2131" s="125">
        <v>8505</v>
      </c>
      <c r="AS2131" s="125">
        <v>8505</v>
      </c>
      <c r="AT2131" s="125">
        <v>8505</v>
      </c>
      <c r="AU2131" s="125">
        <v>8505</v>
      </c>
      <c r="AV2131" s="125">
        <v>8505</v>
      </c>
      <c r="AW2131" s="125">
        <v>8505</v>
      </c>
      <c r="AX2131" s="126">
        <v>8505</v>
      </c>
    </row>
    <row r="2132" spans="1:50">
      <c r="A2132" s="212"/>
      <c r="B2132" s="215"/>
      <c r="C2132" s="216"/>
      <c r="D2132" s="52" t="s">
        <v>25</v>
      </c>
      <c r="E2132" s="86" t="str">
        <f>A2131&amp;"/"&amp;B2131&amp;"/"&amp;C2131&amp;"/"&amp;D2132</f>
        <v>Lignite fired power plants/Integrated gasification combined cycle/Electricity only/M</v>
      </c>
      <c r="F2132" s="61" t="str">
        <f>A2131</f>
        <v>Lignite fired power plants</v>
      </c>
      <c r="G2132" s="61" t="str">
        <f>B2131</f>
        <v>Integrated gasification combined cycle</v>
      </c>
      <c r="H2132" s="61" t="str">
        <f>C2131</f>
        <v>Electricity only</v>
      </c>
      <c r="I2132" s="84" t="str">
        <f t="shared" si="97"/>
        <v>M</v>
      </c>
      <c r="J2132" s="121">
        <v>7327.7343788085145</v>
      </c>
      <c r="K2132" s="121">
        <v>7327.7343788085145</v>
      </c>
      <c r="L2132" s="121">
        <v>7327.7343788085145</v>
      </c>
      <c r="M2132" s="121">
        <v>7327.7343788085145</v>
      </c>
      <c r="N2132" s="121">
        <v>7327.7343788085145</v>
      </c>
      <c r="O2132" s="121">
        <v>7327.7343788085145</v>
      </c>
      <c r="P2132" s="121">
        <v>7327.7343788085145</v>
      </c>
      <c r="Q2132" s="121">
        <v>7327.7343788085145</v>
      </c>
      <c r="R2132" s="121">
        <v>7327.7343788085145</v>
      </c>
      <c r="S2132" s="121">
        <v>7327.7343788085145</v>
      </c>
      <c r="T2132" s="121">
        <v>7327.7343788085145</v>
      </c>
      <c r="U2132" s="121">
        <v>7327.7343788085145</v>
      </c>
      <c r="V2132" s="121">
        <v>7327.7343788085145</v>
      </c>
      <c r="W2132" s="121">
        <v>7327.7343788085145</v>
      </c>
      <c r="X2132" s="121">
        <v>7327.7343788085145</v>
      </c>
      <c r="Y2132" s="121">
        <v>7327.7343788085145</v>
      </c>
      <c r="Z2132" s="121">
        <v>7327.7343788085145</v>
      </c>
      <c r="AA2132" s="121">
        <v>7327.7343788085145</v>
      </c>
      <c r="AB2132" s="121">
        <v>7327.7343788085145</v>
      </c>
      <c r="AC2132" s="121">
        <v>7327.7343788085145</v>
      </c>
      <c r="AD2132" s="121">
        <v>7327.7343788085145</v>
      </c>
      <c r="AE2132" s="121">
        <v>7327.7343788085145</v>
      </c>
      <c r="AF2132" s="121">
        <v>7327.7343788085145</v>
      </c>
      <c r="AG2132" s="121">
        <v>7327.7343788085145</v>
      </c>
      <c r="AH2132" s="121">
        <v>7327.7343788085145</v>
      </c>
      <c r="AI2132" s="121">
        <v>7327.7343788085145</v>
      </c>
      <c r="AJ2132" s="121">
        <v>7327.7343788085145</v>
      </c>
      <c r="AK2132" s="121">
        <v>7327.7343788085145</v>
      </c>
      <c r="AL2132" s="121">
        <v>7327.7343788085145</v>
      </c>
      <c r="AM2132" s="121">
        <v>7327.7343788085145</v>
      </c>
      <c r="AN2132" s="121">
        <v>7327.7343788085145</v>
      </c>
      <c r="AO2132" s="121">
        <v>7327.7343788085145</v>
      </c>
      <c r="AP2132" s="121">
        <v>7327.7343788085145</v>
      </c>
      <c r="AQ2132" s="121">
        <v>7327.7343788085145</v>
      </c>
      <c r="AR2132" s="121">
        <v>7327.7343788085145</v>
      </c>
      <c r="AS2132" s="121">
        <v>7327.7343788085145</v>
      </c>
      <c r="AT2132" s="121">
        <v>7327.7343788085145</v>
      </c>
      <c r="AU2132" s="121">
        <v>7327.7343788085145</v>
      </c>
      <c r="AV2132" s="121">
        <v>7327.7343788085145</v>
      </c>
      <c r="AW2132" s="121">
        <v>7327.7343788085145</v>
      </c>
      <c r="AX2132" s="122">
        <v>7327.7343788085145</v>
      </c>
    </row>
    <row r="2133" spans="1:50">
      <c r="A2133" s="212"/>
      <c r="B2133" s="215"/>
      <c r="C2133" s="217" t="s">
        <v>26</v>
      </c>
      <c r="D2133" s="83" t="s">
        <v>24</v>
      </c>
      <c r="E2133" s="56" t="str">
        <f>A2131&amp;"/"&amp;B2131&amp;"/"&amp;C2133&amp;"/"&amp;D2133</f>
        <v>Lignite fired power plants/Integrated gasification combined cycle/CHP/L</v>
      </c>
      <c r="F2133" s="103" t="str">
        <f>A2131</f>
        <v>Lignite fired power plants</v>
      </c>
      <c r="G2133" s="103" t="str">
        <f>B2131</f>
        <v>Integrated gasification combined cycle</v>
      </c>
      <c r="H2133" s="103" t="str">
        <f>C2133</f>
        <v>CHP</v>
      </c>
      <c r="I2133" s="104" t="str">
        <f t="shared" si="97"/>
        <v>L</v>
      </c>
      <c r="J2133" s="127" t="s">
        <v>99</v>
      </c>
      <c r="K2133" s="127" t="s">
        <v>99</v>
      </c>
      <c r="L2133" s="127" t="s">
        <v>99</v>
      </c>
      <c r="M2133" s="127" t="s">
        <v>99</v>
      </c>
      <c r="N2133" s="127" t="s">
        <v>99</v>
      </c>
      <c r="O2133" s="127" t="s">
        <v>99</v>
      </c>
      <c r="P2133" s="127" t="s">
        <v>99</v>
      </c>
      <c r="Q2133" s="127" t="s">
        <v>99</v>
      </c>
      <c r="R2133" s="127" t="s">
        <v>99</v>
      </c>
      <c r="S2133" s="127" t="s">
        <v>99</v>
      </c>
      <c r="T2133" s="127">
        <v>8092.5</v>
      </c>
      <c r="U2133" s="127">
        <v>8092.5</v>
      </c>
      <c r="V2133" s="127">
        <v>8092.5</v>
      </c>
      <c r="W2133" s="127">
        <v>8092.5</v>
      </c>
      <c r="X2133" s="127">
        <v>8092.5</v>
      </c>
      <c r="Y2133" s="127">
        <v>8092.5</v>
      </c>
      <c r="Z2133" s="127">
        <v>8092.5</v>
      </c>
      <c r="AA2133" s="127">
        <v>8092.5</v>
      </c>
      <c r="AB2133" s="127">
        <v>8092.5</v>
      </c>
      <c r="AC2133" s="127">
        <v>8092.5</v>
      </c>
      <c r="AD2133" s="127">
        <v>8092.5</v>
      </c>
      <c r="AE2133" s="127">
        <v>8092.5</v>
      </c>
      <c r="AF2133" s="127">
        <v>8092.5</v>
      </c>
      <c r="AG2133" s="127">
        <v>8092.5</v>
      </c>
      <c r="AH2133" s="127">
        <v>8092.5</v>
      </c>
      <c r="AI2133" s="127">
        <v>8092.5</v>
      </c>
      <c r="AJ2133" s="127">
        <v>8092.5</v>
      </c>
      <c r="AK2133" s="127">
        <v>8092.5</v>
      </c>
      <c r="AL2133" s="127">
        <v>8092.5</v>
      </c>
      <c r="AM2133" s="127">
        <v>8092.5</v>
      </c>
      <c r="AN2133" s="127">
        <v>8092.5</v>
      </c>
      <c r="AO2133" s="127">
        <v>8092.5</v>
      </c>
      <c r="AP2133" s="127">
        <v>8092.5</v>
      </c>
      <c r="AQ2133" s="127">
        <v>8092.5</v>
      </c>
      <c r="AR2133" s="127">
        <v>8092.5</v>
      </c>
      <c r="AS2133" s="127">
        <v>8092.5</v>
      </c>
      <c r="AT2133" s="127">
        <v>8092.5</v>
      </c>
      <c r="AU2133" s="127">
        <v>8092.5</v>
      </c>
      <c r="AV2133" s="127">
        <v>8092.5</v>
      </c>
      <c r="AW2133" s="127">
        <v>8092.5</v>
      </c>
      <c r="AX2133" s="128">
        <v>8092.5</v>
      </c>
    </row>
    <row r="2134" spans="1:50">
      <c r="A2134" s="212"/>
      <c r="B2134" s="215"/>
      <c r="C2134" s="216"/>
      <c r="D2134" s="106" t="s">
        <v>25</v>
      </c>
      <c r="E2134" s="107" t="str">
        <f>A2131&amp;"/"&amp;B2131&amp;"/"&amp;C2133&amp;"/"&amp;D2134</f>
        <v>Lignite fired power plants/Integrated gasification combined cycle/CHP/M</v>
      </c>
      <c r="F2134" s="108" t="str">
        <f>A2131</f>
        <v>Lignite fired power plants</v>
      </c>
      <c r="G2134" s="108" t="str">
        <f>B2131</f>
        <v>Integrated gasification combined cycle</v>
      </c>
      <c r="H2134" s="108" t="str">
        <f>C2133</f>
        <v>CHP</v>
      </c>
      <c r="I2134" s="109" t="str">
        <f t="shared" si="97"/>
        <v>M</v>
      </c>
      <c r="J2134" s="129" t="s">
        <v>99</v>
      </c>
      <c r="K2134" s="129" t="s">
        <v>99</v>
      </c>
      <c r="L2134" s="129" t="s">
        <v>99</v>
      </c>
      <c r="M2134" s="129" t="s">
        <v>99</v>
      </c>
      <c r="N2134" s="129" t="s">
        <v>99</v>
      </c>
      <c r="O2134" s="129" t="s">
        <v>99</v>
      </c>
      <c r="P2134" s="129" t="s">
        <v>99</v>
      </c>
      <c r="Q2134" s="129" t="s">
        <v>99</v>
      </c>
      <c r="R2134" s="129" t="s">
        <v>99</v>
      </c>
      <c r="S2134" s="129" t="s">
        <v>99</v>
      </c>
      <c r="T2134" s="129">
        <v>6687.0977658009688</v>
      </c>
      <c r="U2134" s="129">
        <v>6687.0977658009688</v>
      </c>
      <c r="V2134" s="129">
        <v>6687.0977658009688</v>
      </c>
      <c r="W2134" s="129">
        <v>6687.0977658009688</v>
      </c>
      <c r="X2134" s="129">
        <v>6687.0977658009688</v>
      </c>
      <c r="Y2134" s="129">
        <v>6687.0977658009688</v>
      </c>
      <c r="Z2134" s="129">
        <v>6687.0977658009688</v>
      </c>
      <c r="AA2134" s="129">
        <v>6687.0977658009688</v>
      </c>
      <c r="AB2134" s="129">
        <v>6687.0977658009688</v>
      </c>
      <c r="AC2134" s="129">
        <v>6687.0977658009688</v>
      </c>
      <c r="AD2134" s="129">
        <v>6687.0977658009688</v>
      </c>
      <c r="AE2134" s="129">
        <v>6687.0977658009688</v>
      </c>
      <c r="AF2134" s="129">
        <v>6687.0977658009688</v>
      </c>
      <c r="AG2134" s="129">
        <v>6687.0977658009688</v>
      </c>
      <c r="AH2134" s="129">
        <v>6687.0977658009688</v>
      </c>
      <c r="AI2134" s="129">
        <v>6687.0977658009688</v>
      </c>
      <c r="AJ2134" s="129">
        <v>6687.0977658009688</v>
      </c>
      <c r="AK2134" s="129">
        <v>6687.0977658009688</v>
      </c>
      <c r="AL2134" s="129">
        <v>6687.0977658009688</v>
      </c>
      <c r="AM2134" s="129">
        <v>6687.0977658009688</v>
      </c>
      <c r="AN2134" s="129">
        <v>6687.0977658009688</v>
      </c>
      <c r="AO2134" s="129">
        <v>6687.0977658009688</v>
      </c>
      <c r="AP2134" s="129">
        <v>6687.0977658009688</v>
      </c>
      <c r="AQ2134" s="129">
        <v>6687.0977658009688</v>
      </c>
      <c r="AR2134" s="129">
        <v>6687.0977658009688</v>
      </c>
      <c r="AS2134" s="129">
        <v>6687.0977658009688</v>
      </c>
      <c r="AT2134" s="129">
        <v>6687.0977658009688</v>
      </c>
      <c r="AU2134" s="129">
        <v>6687.0977658009688</v>
      </c>
      <c r="AV2134" s="129">
        <v>6687.0977658009688</v>
      </c>
      <c r="AW2134" s="129">
        <v>6687.0977658009688</v>
      </c>
      <c r="AX2134" s="130">
        <v>6687.0977658009688</v>
      </c>
    </row>
    <row r="2135" spans="1:50">
      <c r="A2135" s="212"/>
      <c r="B2135" s="215"/>
      <c r="C2135" s="217" t="s">
        <v>42</v>
      </c>
      <c r="D2135" s="83" t="s">
        <v>24</v>
      </c>
      <c r="E2135" s="56" t="str">
        <f>A2131&amp;"/"&amp;B2131&amp;"/"&amp;C2135&amp;"/"&amp;D2135</f>
        <v>Lignite fired power plants/Integrated gasification combined cycle/Electricity only with CCS/L</v>
      </c>
      <c r="F2135" s="103" t="str">
        <f>A2131</f>
        <v>Lignite fired power plants</v>
      </c>
      <c r="G2135" s="103" t="str">
        <f>B2131</f>
        <v>Integrated gasification combined cycle</v>
      </c>
      <c r="H2135" s="103" t="str">
        <f>C2135</f>
        <v>Electricity only with CCS</v>
      </c>
      <c r="I2135" s="104" t="str">
        <f t="shared" si="97"/>
        <v>L</v>
      </c>
      <c r="J2135" s="127" t="s">
        <v>99</v>
      </c>
      <c r="K2135" s="127" t="s">
        <v>99</v>
      </c>
      <c r="L2135" s="127" t="s">
        <v>99</v>
      </c>
      <c r="M2135" s="127" t="s">
        <v>99</v>
      </c>
      <c r="N2135" s="127" t="s">
        <v>99</v>
      </c>
      <c r="O2135" s="127" t="s">
        <v>99</v>
      </c>
      <c r="P2135" s="127" t="s">
        <v>99</v>
      </c>
      <c r="Q2135" s="127" t="s">
        <v>99</v>
      </c>
      <c r="R2135" s="127" t="s">
        <v>99</v>
      </c>
      <c r="S2135" s="127" t="s">
        <v>99</v>
      </c>
      <c r="T2135" s="127" t="s">
        <v>99</v>
      </c>
      <c r="U2135" s="127" t="s">
        <v>99</v>
      </c>
      <c r="V2135" s="127" t="s">
        <v>99</v>
      </c>
      <c r="W2135" s="127" t="s">
        <v>99</v>
      </c>
      <c r="X2135" s="127" t="s">
        <v>99</v>
      </c>
      <c r="Y2135" s="127" t="s">
        <v>99</v>
      </c>
      <c r="Z2135" s="127" t="s">
        <v>99</v>
      </c>
      <c r="AA2135" s="127" t="s">
        <v>99</v>
      </c>
      <c r="AB2135" s="127" t="s">
        <v>99</v>
      </c>
      <c r="AC2135" s="127" t="s">
        <v>99</v>
      </c>
      <c r="AD2135" s="127" t="s">
        <v>99</v>
      </c>
      <c r="AE2135" s="127">
        <v>8505</v>
      </c>
      <c r="AF2135" s="127">
        <v>8505</v>
      </c>
      <c r="AG2135" s="127">
        <v>8505</v>
      </c>
      <c r="AH2135" s="127">
        <v>8505</v>
      </c>
      <c r="AI2135" s="127">
        <v>8505</v>
      </c>
      <c r="AJ2135" s="127">
        <v>8505</v>
      </c>
      <c r="AK2135" s="127">
        <v>8505</v>
      </c>
      <c r="AL2135" s="127">
        <v>8505</v>
      </c>
      <c r="AM2135" s="127">
        <v>8505</v>
      </c>
      <c r="AN2135" s="127">
        <v>8505</v>
      </c>
      <c r="AO2135" s="127">
        <v>8505</v>
      </c>
      <c r="AP2135" s="127">
        <v>8505</v>
      </c>
      <c r="AQ2135" s="127">
        <v>8505</v>
      </c>
      <c r="AR2135" s="127">
        <v>8505</v>
      </c>
      <c r="AS2135" s="127">
        <v>8505</v>
      </c>
      <c r="AT2135" s="127">
        <v>8505</v>
      </c>
      <c r="AU2135" s="127">
        <v>8505</v>
      </c>
      <c r="AV2135" s="127">
        <v>8505</v>
      </c>
      <c r="AW2135" s="127">
        <v>8505</v>
      </c>
      <c r="AX2135" s="128">
        <v>8505</v>
      </c>
    </row>
    <row r="2136" spans="1:50">
      <c r="A2136" s="212"/>
      <c r="B2136" s="215"/>
      <c r="C2136" s="216"/>
      <c r="D2136" s="106" t="s">
        <v>25</v>
      </c>
      <c r="E2136" s="107" t="str">
        <f>A2131&amp;"/"&amp;B2131&amp;"/"&amp;C2135&amp;"/"&amp;D2136</f>
        <v>Lignite fired power plants/Integrated gasification combined cycle/Electricity only with CCS/M</v>
      </c>
      <c r="F2136" s="108" t="str">
        <f>A2131</f>
        <v>Lignite fired power plants</v>
      </c>
      <c r="G2136" s="108" t="str">
        <f>B2131</f>
        <v>Integrated gasification combined cycle</v>
      </c>
      <c r="H2136" s="108" t="str">
        <f>C2135</f>
        <v>Electricity only with CCS</v>
      </c>
      <c r="I2136" s="109" t="str">
        <f t="shared" si="97"/>
        <v>M</v>
      </c>
      <c r="J2136" s="129" t="s">
        <v>99</v>
      </c>
      <c r="K2136" s="129" t="s">
        <v>99</v>
      </c>
      <c r="L2136" s="129" t="s">
        <v>99</v>
      </c>
      <c r="M2136" s="129" t="s">
        <v>99</v>
      </c>
      <c r="N2136" s="129" t="s">
        <v>99</v>
      </c>
      <c r="O2136" s="129" t="s">
        <v>99</v>
      </c>
      <c r="P2136" s="129" t="s">
        <v>99</v>
      </c>
      <c r="Q2136" s="129" t="s">
        <v>99</v>
      </c>
      <c r="R2136" s="129" t="s">
        <v>99</v>
      </c>
      <c r="S2136" s="129" t="s">
        <v>99</v>
      </c>
      <c r="T2136" s="129" t="s">
        <v>99</v>
      </c>
      <c r="U2136" s="129" t="s">
        <v>99</v>
      </c>
      <c r="V2136" s="129" t="s">
        <v>99</v>
      </c>
      <c r="W2136" s="129" t="s">
        <v>99</v>
      </c>
      <c r="X2136" s="129" t="s">
        <v>99</v>
      </c>
      <c r="Y2136" s="129" t="s">
        <v>99</v>
      </c>
      <c r="Z2136" s="129" t="s">
        <v>99</v>
      </c>
      <c r="AA2136" s="129" t="s">
        <v>99</v>
      </c>
      <c r="AB2136" s="129" t="s">
        <v>99</v>
      </c>
      <c r="AC2136" s="129" t="s">
        <v>99</v>
      </c>
      <c r="AD2136" s="129" t="s">
        <v>99</v>
      </c>
      <c r="AE2136" s="129">
        <v>7327.7343788085145</v>
      </c>
      <c r="AF2136" s="129">
        <v>7327.7343788085145</v>
      </c>
      <c r="AG2136" s="129">
        <v>7327.7343788085145</v>
      </c>
      <c r="AH2136" s="129">
        <v>7327.7343788085145</v>
      </c>
      <c r="AI2136" s="129">
        <v>7327.7343788085145</v>
      </c>
      <c r="AJ2136" s="129">
        <v>7327.7343788085145</v>
      </c>
      <c r="AK2136" s="129">
        <v>7327.7343788085145</v>
      </c>
      <c r="AL2136" s="129">
        <v>7327.7343788085145</v>
      </c>
      <c r="AM2136" s="129">
        <v>7327.7343788085145</v>
      </c>
      <c r="AN2136" s="129">
        <v>7327.7343788085145</v>
      </c>
      <c r="AO2136" s="129">
        <v>7327.7343788085145</v>
      </c>
      <c r="AP2136" s="129">
        <v>7327.7343788085145</v>
      </c>
      <c r="AQ2136" s="129">
        <v>7327.7343788085145</v>
      </c>
      <c r="AR2136" s="129">
        <v>7327.7343788085145</v>
      </c>
      <c r="AS2136" s="129">
        <v>7327.7343788085145</v>
      </c>
      <c r="AT2136" s="129">
        <v>7327.7343788085145</v>
      </c>
      <c r="AU2136" s="129">
        <v>7327.7343788085145</v>
      </c>
      <c r="AV2136" s="129">
        <v>7327.7343788085145</v>
      </c>
      <c r="AW2136" s="129">
        <v>7327.7343788085145</v>
      </c>
      <c r="AX2136" s="130">
        <v>7327.7343788085145</v>
      </c>
    </row>
    <row r="2137" spans="1:50">
      <c r="A2137" s="212"/>
      <c r="B2137" s="215"/>
      <c r="C2137" s="217" t="s">
        <v>43</v>
      </c>
      <c r="D2137" s="52" t="s">
        <v>24</v>
      </c>
      <c r="E2137" s="86" t="str">
        <f>A2131&amp;"/"&amp;B2131&amp;"/"&amp;C2137&amp;"/"&amp;D2137</f>
        <v>Lignite fired power plants/Integrated gasification combined cycle/CHP with CCS/L</v>
      </c>
      <c r="F2137" s="61" t="str">
        <f>A2131</f>
        <v>Lignite fired power plants</v>
      </c>
      <c r="G2137" s="61" t="str">
        <f>B2131</f>
        <v>Integrated gasification combined cycle</v>
      </c>
      <c r="H2137" s="61" t="str">
        <f>C2137</f>
        <v>CHP with CCS</v>
      </c>
      <c r="I2137" s="84" t="str">
        <f t="shared" si="97"/>
        <v>L</v>
      </c>
      <c r="J2137" s="121" t="s">
        <v>99</v>
      </c>
      <c r="K2137" s="121" t="s">
        <v>99</v>
      </c>
      <c r="L2137" s="121" t="s">
        <v>99</v>
      </c>
      <c r="M2137" s="121" t="s">
        <v>99</v>
      </c>
      <c r="N2137" s="121" t="s">
        <v>99</v>
      </c>
      <c r="O2137" s="121" t="s">
        <v>99</v>
      </c>
      <c r="P2137" s="121" t="s">
        <v>99</v>
      </c>
      <c r="Q2137" s="121" t="s">
        <v>99</v>
      </c>
      <c r="R2137" s="121" t="s">
        <v>99</v>
      </c>
      <c r="S2137" s="121" t="s">
        <v>99</v>
      </c>
      <c r="T2137" s="121" t="s">
        <v>99</v>
      </c>
      <c r="U2137" s="121" t="s">
        <v>99</v>
      </c>
      <c r="V2137" s="121" t="s">
        <v>99</v>
      </c>
      <c r="W2137" s="121" t="s">
        <v>99</v>
      </c>
      <c r="X2137" s="121" t="s">
        <v>99</v>
      </c>
      <c r="Y2137" s="121" t="s">
        <v>99</v>
      </c>
      <c r="Z2137" s="121" t="s">
        <v>99</v>
      </c>
      <c r="AA2137" s="121" t="s">
        <v>99</v>
      </c>
      <c r="AB2137" s="121" t="s">
        <v>99</v>
      </c>
      <c r="AC2137" s="121" t="s">
        <v>99</v>
      </c>
      <c r="AD2137" s="121" t="s">
        <v>99</v>
      </c>
      <c r="AE2137" s="121">
        <v>8092.5</v>
      </c>
      <c r="AF2137" s="121">
        <v>8092.5</v>
      </c>
      <c r="AG2137" s="121">
        <v>8092.5</v>
      </c>
      <c r="AH2137" s="121">
        <v>8092.5</v>
      </c>
      <c r="AI2137" s="121">
        <v>8092.5</v>
      </c>
      <c r="AJ2137" s="121">
        <v>8092.5</v>
      </c>
      <c r="AK2137" s="121">
        <v>8092.5</v>
      </c>
      <c r="AL2137" s="121">
        <v>8092.5</v>
      </c>
      <c r="AM2137" s="121">
        <v>8092.5</v>
      </c>
      <c r="AN2137" s="121">
        <v>8092.5</v>
      </c>
      <c r="AO2137" s="121">
        <v>8092.5</v>
      </c>
      <c r="AP2137" s="121">
        <v>8092.5</v>
      </c>
      <c r="AQ2137" s="121">
        <v>8092.5</v>
      </c>
      <c r="AR2137" s="121">
        <v>8092.5</v>
      </c>
      <c r="AS2137" s="121">
        <v>8092.5</v>
      </c>
      <c r="AT2137" s="121">
        <v>8092.5</v>
      </c>
      <c r="AU2137" s="121">
        <v>8092.5</v>
      </c>
      <c r="AV2137" s="121">
        <v>8092.5</v>
      </c>
      <c r="AW2137" s="121">
        <v>8092.5</v>
      </c>
      <c r="AX2137" s="122">
        <v>8092.5</v>
      </c>
    </row>
    <row r="2138" spans="1:50">
      <c r="A2138" s="212"/>
      <c r="B2138" s="215"/>
      <c r="C2138" s="210"/>
      <c r="D2138" s="52" t="s">
        <v>25</v>
      </c>
      <c r="E2138" s="73" t="str">
        <f>A2131&amp;"/"&amp;B2131&amp;"/"&amp;C2137&amp;"/"&amp;D2138</f>
        <v>Lignite fired power plants/Integrated gasification combined cycle/CHP with CCS/M</v>
      </c>
      <c r="F2138" s="91" t="str">
        <f>A2131</f>
        <v>Lignite fired power plants</v>
      </c>
      <c r="G2138" s="91" t="str">
        <f>B2131</f>
        <v>Integrated gasification combined cycle</v>
      </c>
      <c r="H2138" s="91" t="str">
        <f>C2137</f>
        <v>CHP with CCS</v>
      </c>
      <c r="I2138" s="70" t="str">
        <f t="shared" si="97"/>
        <v>M</v>
      </c>
      <c r="J2138" s="123" t="s">
        <v>99</v>
      </c>
      <c r="K2138" s="123" t="s">
        <v>99</v>
      </c>
      <c r="L2138" s="123" t="s">
        <v>99</v>
      </c>
      <c r="M2138" s="123" t="s">
        <v>99</v>
      </c>
      <c r="N2138" s="123" t="s">
        <v>99</v>
      </c>
      <c r="O2138" s="123" t="s">
        <v>99</v>
      </c>
      <c r="P2138" s="123" t="s">
        <v>99</v>
      </c>
      <c r="Q2138" s="123" t="s">
        <v>99</v>
      </c>
      <c r="R2138" s="123" t="s">
        <v>99</v>
      </c>
      <c r="S2138" s="123" t="s">
        <v>99</v>
      </c>
      <c r="T2138" s="123" t="s">
        <v>99</v>
      </c>
      <c r="U2138" s="123" t="s">
        <v>99</v>
      </c>
      <c r="V2138" s="123" t="s">
        <v>99</v>
      </c>
      <c r="W2138" s="123" t="s">
        <v>99</v>
      </c>
      <c r="X2138" s="123" t="s">
        <v>99</v>
      </c>
      <c r="Y2138" s="123" t="s">
        <v>99</v>
      </c>
      <c r="Z2138" s="123" t="s">
        <v>99</v>
      </c>
      <c r="AA2138" s="123" t="s">
        <v>99</v>
      </c>
      <c r="AB2138" s="123" t="s">
        <v>99</v>
      </c>
      <c r="AC2138" s="123" t="s">
        <v>99</v>
      </c>
      <c r="AD2138" s="123" t="s">
        <v>99</v>
      </c>
      <c r="AE2138" s="123">
        <v>6687.0977658009688</v>
      </c>
      <c r="AF2138" s="123">
        <v>6687.0977658009688</v>
      </c>
      <c r="AG2138" s="123">
        <v>6687.0977658009688</v>
      </c>
      <c r="AH2138" s="123">
        <v>6687.0977658009688</v>
      </c>
      <c r="AI2138" s="123">
        <v>6687.0977658009688</v>
      </c>
      <c r="AJ2138" s="123">
        <v>6687.0977658009688</v>
      </c>
      <c r="AK2138" s="123">
        <v>6687.0977658009688</v>
      </c>
      <c r="AL2138" s="123">
        <v>6687.0977658009688</v>
      </c>
      <c r="AM2138" s="123">
        <v>6687.0977658009688</v>
      </c>
      <c r="AN2138" s="123">
        <v>6687.0977658009688</v>
      </c>
      <c r="AO2138" s="123">
        <v>6687.0977658009688</v>
      </c>
      <c r="AP2138" s="123">
        <v>6687.0977658009688</v>
      </c>
      <c r="AQ2138" s="123">
        <v>6687.0977658009688</v>
      </c>
      <c r="AR2138" s="123">
        <v>6687.0977658009688</v>
      </c>
      <c r="AS2138" s="123">
        <v>6687.0977658009688</v>
      </c>
      <c r="AT2138" s="123">
        <v>6687.0977658009688</v>
      </c>
      <c r="AU2138" s="123">
        <v>6687.0977658009688</v>
      </c>
      <c r="AV2138" s="123">
        <v>6687.0977658009688</v>
      </c>
      <c r="AW2138" s="123">
        <v>6687.0977658009688</v>
      </c>
      <c r="AX2138" s="124">
        <v>6687.0977658009688</v>
      </c>
    </row>
    <row r="2139" spans="1:50">
      <c r="A2139" s="212"/>
      <c r="B2139" s="214" t="s">
        <v>44</v>
      </c>
      <c r="C2139" s="209" t="s">
        <v>36</v>
      </c>
      <c r="D2139" s="67" t="s">
        <v>24</v>
      </c>
      <c r="E2139" s="87" t="str">
        <f>A2131&amp;"/"&amp;B2139&amp;"/"&amp;C2139&amp;"/"&amp;D2139</f>
        <v>Lignite fired power plants/Supercritical steam turbine/Electricity only/L</v>
      </c>
      <c r="F2139" s="55" t="str">
        <f>A2131</f>
        <v>Lignite fired power plants</v>
      </c>
      <c r="G2139" s="55" t="str">
        <f>B2139</f>
        <v>Supercritical steam turbine</v>
      </c>
      <c r="H2139" s="55" t="str">
        <f>C2139</f>
        <v>Electricity only</v>
      </c>
      <c r="I2139" s="85" t="str">
        <f t="shared" si="97"/>
        <v>L</v>
      </c>
      <c r="J2139" s="125">
        <v>8630</v>
      </c>
      <c r="K2139" s="125">
        <v>8630</v>
      </c>
      <c r="L2139" s="125">
        <v>8630</v>
      </c>
      <c r="M2139" s="125">
        <v>8630</v>
      </c>
      <c r="N2139" s="125">
        <v>8630</v>
      </c>
      <c r="O2139" s="125">
        <v>8630</v>
      </c>
      <c r="P2139" s="125">
        <v>8630</v>
      </c>
      <c r="Q2139" s="125">
        <v>8630</v>
      </c>
      <c r="R2139" s="125">
        <v>8630</v>
      </c>
      <c r="S2139" s="125">
        <v>8630</v>
      </c>
      <c r="T2139" s="125">
        <v>8630</v>
      </c>
      <c r="U2139" s="125">
        <v>8630</v>
      </c>
      <c r="V2139" s="125">
        <v>8630</v>
      </c>
      <c r="W2139" s="125">
        <v>8630</v>
      </c>
      <c r="X2139" s="125">
        <v>8630</v>
      </c>
      <c r="Y2139" s="125">
        <v>8630</v>
      </c>
      <c r="Z2139" s="125">
        <v>8630</v>
      </c>
      <c r="AA2139" s="125">
        <v>8630</v>
      </c>
      <c r="AB2139" s="125">
        <v>8630</v>
      </c>
      <c r="AC2139" s="125">
        <v>8630</v>
      </c>
      <c r="AD2139" s="125">
        <v>8630</v>
      </c>
      <c r="AE2139" s="125">
        <v>8630</v>
      </c>
      <c r="AF2139" s="125">
        <v>8630</v>
      </c>
      <c r="AG2139" s="125">
        <v>8630</v>
      </c>
      <c r="AH2139" s="125">
        <v>8630</v>
      </c>
      <c r="AI2139" s="125">
        <v>8630</v>
      </c>
      <c r="AJ2139" s="125">
        <v>8630</v>
      </c>
      <c r="AK2139" s="125">
        <v>8630</v>
      </c>
      <c r="AL2139" s="125">
        <v>8630</v>
      </c>
      <c r="AM2139" s="125">
        <v>8630</v>
      </c>
      <c r="AN2139" s="125">
        <v>8630</v>
      </c>
      <c r="AO2139" s="125">
        <v>8630</v>
      </c>
      <c r="AP2139" s="125">
        <v>8630</v>
      </c>
      <c r="AQ2139" s="125">
        <v>8630</v>
      </c>
      <c r="AR2139" s="125">
        <v>8630</v>
      </c>
      <c r="AS2139" s="125">
        <v>8630</v>
      </c>
      <c r="AT2139" s="125">
        <v>8630</v>
      </c>
      <c r="AU2139" s="125">
        <v>8630</v>
      </c>
      <c r="AV2139" s="125">
        <v>8630</v>
      </c>
      <c r="AW2139" s="125">
        <v>8630</v>
      </c>
      <c r="AX2139" s="126">
        <v>8630</v>
      </c>
    </row>
    <row r="2140" spans="1:50">
      <c r="A2140" s="212"/>
      <c r="B2140" s="215"/>
      <c r="C2140" s="216"/>
      <c r="D2140" s="52" t="s">
        <v>25</v>
      </c>
      <c r="E2140" s="86" t="str">
        <f>A2131&amp;"/"&amp;B2139&amp;"/"&amp;C2139&amp;"/"&amp;D2140</f>
        <v>Lignite fired power plants/Supercritical steam turbine/Electricity only/M</v>
      </c>
      <c r="F2140" s="61" t="str">
        <f>A2131</f>
        <v>Lignite fired power plants</v>
      </c>
      <c r="G2140" s="61" t="str">
        <f>B2139</f>
        <v>Supercritical steam turbine</v>
      </c>
      <c r="H2140" s="61" t="str">
        <f>C2139</f>
        <v>Electricity only</v>
      </c>
      <c r="I2140" s="84" t="str">
        <f t="shared" si="97"/>
        <v>M</v>
      </c>
      <c r="J2140" s="121">
        <v>7591.1827974454973</v>
      </c>
      <c r="K2140" s="121">
        <v>7591.1827974454973</v>
      </c>
      <c r="L2140" s="121">
        <v>7591.1827974454973</v>
      </c>
      <c r="M2140" s="121">
        <v>7591.1827974454973</v>
      </c>
      <c r="N2140" s="121">
        <v>7591.1827974454973</v>
      </c>
      <c r="O2140" s="121">
        <v>7591.1827974454973</v>
      </c>
      <c r="P2140" s="121">
        <v>7591.1827974454973</v>
      </c>
      <c r="Q2140" s="121">
        <v>7591.1827974454973</v>
      </c>
      <c r="R2140" s="121">
        <v>7591.1827974454973</v>
      </c>
      <c r="S2140" s="121">
        <v>7591.1827974454973</v>
      </c>
      <c r="T2140" s="121">
        <v>7591.1827974454973</v>
      </c>
      <c r="U2140" s="121">
        <v>7591.1827974454973</v>
      </c>
      <c r="V2140" s="121">
        <v>7591.1827974454973</v>
      </c>
      <c r="W2140" s="121">
        <v>7591.1827974454973</v>
      </c>
      <c r="X2140" s="121">
        <v>7591.1827974454973</v>
      </c>
      <c r="Y2140" s="121">
        <v>7591.1827974454973</v>
      </c>
      <c r="Z2140" s="121">
        <v>7591.1827974454973</v>
      </c>
      <c r="AA2140" s="121">
        <v>7591.1827974454973</v>
      </c>
      <c r="AB2140" s="121">
        <v>7591.1827974454973</v>
      </c>
      <c r="AC2140" s="121">
        <v>7591.1827974454973</v>
      </c>
      <c r="AD2140" s="121">
        <v>7591.1827974454973</v>
      </c>
      <c r="AE2140" s="121">
        <v>7591.1827974454973</v>
      </c>
      <c r="AF2140" s="121">
        <v>7591.1827974454973</v>
      </c>
      <c r="AG2140" s="121">
        <v>7591.1827974454973</v>
      </c>
      <c r="AH2140" s="121">
        <v>7591.1827974454973</v>
      </c>
      <c r="AI2140" s="121">
        <v>7591.1827974454973</v>
      </c>
      <c r="AJ2140" s="121">
        <v>7591.1827974454973</v>
      </c>
      <c r="AK2140" s="121">
        <v>7591.1827974454973</v>
      </c>
      <c r="AL2140" s="121">
        <v>7591.1827974454973</v>
      </c>
      <c r="AM2140" s="121">
        <v>7591.1827974454973</v>
      </c>
      <c r="AN2140" s="121">
        <v>7591.1827974454973</v>
      </c>
      <c r="AO2140" s="121">
        <v>7591.1827974454973</v>
      </c>
      <c r="AP2140" s="121">
        <v>7591.1827974454973</v>
      </c>
      <c r="AQ2140" s="121">
        <v>7591.1827974454973</v>
      </c>
      <c r="AR2140" s="121">
        <v>7591.1827974454973</v>
      </c>
      <c r="AS2140" s="121">
        <v>7591.1827974454973</v>
      </c>
      <c r="AT2140" s="121">
        <v>7591.1827974454973</v>
      </c>
      <c r="AU2140" s="121">
        <v>7591.1827974454973</v>
      </c>
      <c r="AV2140" s="121">
        <v>7591.1827974454973</v>
      </c>
      <c r="AW2140" s="121">
        <v>7591.1827974454973</v>
      </c>
      <c r="AX2140" s="122">
        <v>7591.1827974454973</v>
      </c>
    </row>
    <row r="2141" spans="1:50">
      <c r="A2141" s="212"/>
      <c r="B2141" s="215"/>
      <c r="C2141" s="217" t="s">
        <v>26</v>
      </c>
      <c r="D2141" s="83" t="s">
        <v>24</v>
      </c>
      <c r="E2141" s="56" t="str">
        <f>A2131&amp;"/"&amp;B2139&amp;"/"&amp;C2141&amp;"/"&amp;D2141</f>
        <v>Lignite fired power plants/Supercritical steam turbine/CHP/L</v>
      </c>
      <c r="F2141" s="103" t="str">
        <f>A2131</f>
        <v>Lignite fired power plants</v>
      </c>
      <c r="G2141" s="103" t="str">
        <f>B2139</f>
        <v>Supercritical steam turbine</v>
      </c>
      <c r="H2141" s="103" t="str">
        <f>C2141</f>
        <v>CHP</v>
      </c>
      <c r="I2141" s="104" t="str">
        <f t="shared" si="97"/>
        <v>L</v>
      </c>
      <c r="J2141" s="127">
        <v>8205</v>
      </c>
      <c r="K2141" s="127">
        <v>8205</v>
      </c>
      <c r="L2141" s="127">
        <v>8205</v>
      </c>
      <c r="M2141" s="127">
        <v>8205</v>
      </c>
      <c r="N2141" s="127">
        <v>8205</v>
      </c>
      <c r="O2141" s="127">
        <v>8205</v>
      </c>
      <c r="P2141" s="127">
        <v>8205</v>
      </c>
      <c r="Q2141" s="127">
        <v>8205</v>
      </c>
      <c r="R2141" s="127">
        <v>8205</v>
      </c>
      <c r="S2141" s="127">
        <v>8205</v>
      </c>
      <c r="T2141" s="127">
        <v>8205</v>
      </c>
      <c r="U2141" s="127">
        <v>8205</v>
      </c>
      <c r="V2141" s="127">
        <v>8205</v>
      </c>
      <c r="W2141" s="127">
        <v>8205</v>
      </c>
      <c r="X2141" s="127">
        <v>8205</v>
      </c>
      <c r="Y2141" s="127">
        <v>8205</v>
      </c>
      <c r="Z2141" s="127">
        <v>8205</v>
      </c>
      <c r="AA2141" s="127">
        <v>8205</v>
      </c>
      <c r="AB2141" s="127">
        <v>8205</v>
      </c>
      <c r="AC2141" s="127">
        <v>8205</v>
      </c>
      <c r="AD2141" s="127">
        <v>8205</v>
      </c>
      <c r="AE2141" s="127">
        <v>8205</v>
      </c>
      <c r="AF2141" s="127">
        <v>8205</v>
      </c>
      <c r="AG2141" s="127">
        <v>8205</v>
      </c>
      <c r="AH2141" s="127">
        <v>8205</v>
      </c>
      <c r="AI2141" s="127">
        <v>8205</v>
      </c>
      <c r="AJ2141" s="127">
        <v>8205</v>
      </c>
      <c r="AK2141" s="127">
        <v>8205</v>
      </c>
      <c r="AL2141" s="127">
        <v>8205</v>
      </c>
      <c r="AM2141" s="127">
        <v>8205</v>
      </c>
      <c r="AN2141" s="127">
        <v>8205</v>
      </c>
      <c r="AO2141" s="127">
        <v>8205</v>
      </c>
      <c r="AP2141" s="127">
        <v>8205</v>
      </c>
      <c r="AQ2141" s="127">
        <v>8205</v>
      </c>
      <c r="AR2141" s="127">
        <v>8205</v>
      </c>
      <c r="AS2141" s="127">
        <v>8205</v>
      </c>
      <c r="AT2141" s="127">
        <v>8205</v>
      </c>
      <c r="AU2141" s="127">
        <v>8205</v>
      </c>
      <c r="AV2141" s="127">
        <v>8205</v>
      </c>
      <c r="AW2141" s="127">
        <v>8205</v>
      </c>
      <c r="AX2141" s="128">
        <v>8205</v>
      </c>
    </row>
    <row r="2142" spans="1:50">
      <c r="A2142" s="212"/>
      <c r="B2142" s="215"/>
      <c r="C2142" s="216"/>
      <c r="D2142" s="106" t="s">
        <v>25</v>
      </c>
      <c r="E2142" s="107" t="str">
        <f>A2131&amp;"/"&amp;B2139&amp;"/"&amp;C2141&amp;"/"&amp;D2142</f>
        <v>Lignite fired power plants/Supercritical steam turbine/CHP/M</v>
      </c>
      <c r="F2142" s="108" t="str">
        <f>A2131</f>
        <v>Lignite fired power plants</v>
      </c>
      <c r="G2142" s="108" t="str">
        <f>B2139</f>
        <v>Supercritical steam turbine</v>
      </c>
      <c r="H2142" s="108" t="str">
        <f>C2141</f>
        <v>CHP</v>
      </c>
      <c r="I2142" s="109" t="str">
        <f t="shared" si="97"/>
        <v>M</v>
      </c>
      <c r="J2142" s="129">
        <v>7260.9615390522395</v>
      </c>
      <c r="K2142" s="129">
        <v>7260.9615390522395</v>
      </c>
      <c r="L2142" s="129">
        <v>7260.9615390522395</v>
      </c>
      <c r="M2142" s="129">
        <v>7260.9615390522395</v>
      </c>
      <c r="N2142" s="129">
        <v>7260.9615390522395</v>
      </c>
      <c r="O2142" s="129">
        <v>7260.9615390522395</v>
      </c>
      <c r="P2142" s="129">
        <v>7260.9615390522395</v>
      </c>
      <c r="Q2142" s="129">
        <v>7260.9615390522395</v>
      </c>
      <c r="R2142" s="129">
        <v>7260.9615390522395</v>
      </c>
      <c r="S2142" s="129">
        <v>7260.9615390522395</v>
      </c>
      <c r="T2142" s="129">
        <v>7260.9615390522395</v>
      </c>
      <c r="U2142" s="129">
        <v>7260.9615390522395</v>
      </c>
      <c r="V2142" s="129">
        <v>7260.9615390522395</v>
      </c>
      <c r="W2142" s="129">
        <v>7260.9615390522395</v>
      </c>
      <c r="X2142" s="129">
        <v>7260.9615390522395</v>
      </c>
      <c r="Y2142" s="129">
        <v>7260.9615390522395</v>
      </c>
      <c r="Z2142" s="129">
        <v>7260.9615390522395</v>
      </c>
      <c r="AA2142" s="129">
        <v>7260.9615390522395</v>
      </c>
      <c r="AB2142" s="129">
        <v>7260.9615390522395</v>
      </c>
      <c r="AC2142" s="129">
        <v>7260.9615390522395</v>
      </c>
      <c r="AD2142" s="129">
        <v>7260.9615390522395</v>
      </c>
      <c r="AE2142" s="129">
        <v>7260.9615390522395</v>
      </c>
      <c r="AF2142" s="129">
        <v>7260.9615390522395</v>
      </c>
      <c r="AG2142" s="129">
        <v>7260.9615390522395</v>
      </c>
      <c r="AH2142" s="129">
        <v>7260.9615390522395</v>
      </c>
      <c r="AI2142" s="129">
        <v>7260.9615390522395</v>
      </c>
      <c r="AJ2142" s="129">
        <v>7260.9615390522395</v>
      </c>
      <c r="AK2142" s="129">
        <v>7260.9615390522395</v>
      </c>
      <c r="AL2142" s="129">
        <v>7260.9615390522395</v>
      </c>
      <c r="AM2142" s="129">
        <v>7260.9615390522395</v>
      </c>
      <c r="AN2142" s="129">
        <v>7260.9615390522395</v>
      </c>
      <c r="AO2142" s="129">
        <v>7260.9615390522395</v>
      </c>
      <c r="AP2142" s="129">
        <v>7260.9615390522395</v>
      </c>
      <c r="AQ2142" s="129">
        <v>7260.9615390522395</v>
      </c>
      <c r="AR2142" s="129">
        <v>7260.9615390522395</v>
      </c>
      <c r="AS2142" s="129">
        <v>7260.9615390522395</v>
      </c>
      <c r="AT2142" s="129">
        <v>7260.9615390522395</v>
      </c>
      <c r="AU2142" s="129">
        <v>7260.9615390522395</v>
      </c>
      <c r="AV2142" s="129">
        <v>7260.9615390522395</v>
      </c>
      <c r="AW2142" s="129">
        <v>7260.9615390522395</v>
      </c>
      <c r="AX2142" s="130">
        <v>7260.9615390522395</v>
      </c>
    </row>
    <row r="2143" spans="1:50">
      <c r="A2143" s="212"/>
      <c r="B2143" s="215"/>
      <c r="C2143" s="217" t="s">
        <v>42</v>
      </c>
      <c r="D2143" s="83" t="s">
        <v>24</v>
      </c>
      <c r="E2143" s="56" t="str">
        <f>A2131&amp;"/"&amp;B2139&amp;"/"&amp;C2143&amp;"/"&amp;D2143</f>
        <v>Lignite fired power plants/Supercritical steam turbine/Electricity only with CCS/L</v>
      </c>
      <c r="F2143" s="103" t="str">
        <f>A2131</f>
        <v>Lignite fired power plants</v>
      </c>
      <c r="G2143" s="103" t="str">
        <f>B2139</f>
        <v>Supercritical steam turbine</v>
      </c>
      <c r="H2143" s="103" t="str">
        <f>C2143</f>
        <v>Electricity only with CCS</v>
      </c>
      <c r="I2143" s="104" t="str">
        <f t="shared" si="97"/>
        <v>L</v>
      </c>
      <c r="J2143" s="127" t="s">
        <v>99</v>
      </c>
      <c r="K2143" s="127" t="s">
        <v>99</v>
      </c>
      <c r="L2143" s="127" t="s">
        <v>99</v>
      </c>
      <c r="M2143" s="127" t="s">
        <v>99</v>
      </c>
      <c r="N2143" s="127" t="s">
        <v>99</v>
      </c>
      <c r="O2143" s="127" t="s">
        <v>99</v>
      </c>
      <c r="P2143" s="127" t="s">
        <v>99</v>
      </c>
      <c r="Q2143" s="127" t="s">
        <v>99</v>
      </c>
      <c r="R2143" s="127" t="s">
        <v>99</v>
      </c>
      <c r="S2143" s="127" t="s">
        <v>99</v>
      </c>
      <c r="T2143" s="127" t="s">
        <v>99</v>
      </c>
      <c r="U2143" s="127" t="s">
        <v>99</v>
      </c>
      <c r="V2143" s="127" t="s">
        <v>99</v>
      </c>
      <c r="W2143" s="127" t="s">
        <v>99</v>
      </c>
      <c r="X2143" s="127" t="s">
        <v>99</v>
      </c>
      <c r="Y2143" s="127" t="s">
        <v>99</v>
      </c>
      <c r="Z2143" s="127" t="s">
        <v>99</v>
      </c>
      <c r="AA2143" s="127" t="s">
        <v>99</v>
      </c>
      <c r="AB2143" s="127" t="s">
        <v>99</v>
      </c>
      <c r="AC2143" s="127" t="s">
        <v>99</v>
      </c>
      <c r="AD2143" s="127" t="s">
        <v>99</v>
      </c>
      <c r="AE2143" s="127">
        <v>8630</v>
      </c>
      <c r="AF2143" s="127">
        <v>8630</v>
      </c>
      <c r="AG2143" s="127">
        <v>8630</v>
      </c>
      <c r="AH2143" s="127">
        <v>8630</v>
      </c>
      <c r="AI2143" s="127">
        <v>8630</v>
      </c>
      <c r="AJ2143" s="127">
        <v>8630</v>
      </c>
      <c r="AK2143" s="127">
        <v>8630</v>
      </c>
      <c r="AL2143" s="127">
        <v>8630</v>
      </c>
      <c r="AM2143" s="127">
        <v>8630</v>
      </c>
      <c r="AN2143" s="127">
        <v>8630</v>
      </c>
      <c r="AO2143" s="127">
        <v>8630</v>
      </c>
      <c r="AP2143" s="127">
        <v>8630</v>
      </c>
      <c r="AQ2143" s="127">
        <v>8630</v>
      </c>
      <c r="AR2143" s="127">
        <v>8630</v>
      </c>
      <c r="AS2143" s="127">
        <v>8630</v>
      </c>
      <c r="AT2143" s="127">
        <v>8630</v>
      </c>
      <c r="AU2143" s="127">
        <v>8630</v>
      </c>
      <c r="AV2143" s="127">
        <v>8630</v>
      </c>
      <c r="AW2143" s="127">
        <v>8630</v>
      </c>
      <c r="AX2143" s="128">
        <v>8630</v>
      </c>
    </row>
    <row r="2144" spans="1:50">
      <c r="A2144" s="212"/>
      <c r="B2144" s="215"/>
      <c r="C2144" s="216"/>
      <c r="D2144" s="106" t="s">
        <v>25</v>
      </c>
      <c r="E2144" s="107" t="str">
        <f>A2131&amp;"/"&amp;B2139&amp;"/"&amp;C2143&amp;"/"&amp;D2144</f>
        <v>Lignite fired power plants/Supercritical steam turbine/Electricity only with CCS/M</v>
      </c>
      <c r="F2144" s="108" t="str">
        <f>A2131</f>
        <v>Lignite fired power plants</v>
      </c>
      <c r="G2144" s="108" t="str">
        <f>B2139</f>
        <v>Supercritical steam turbine</v>
      </c>
      <c r="H2144" s="108" t="str">
        <f>C2143</f>
        <v>Electricity only with CCS</v>
      </c>
      <c r="I2144" s="109" t="str">
        <f t="shared" si="97"/>
        <v>M</v>
      </c>
      <c r="J2144" s="129" t="s">
        <v>99</v>
      </c>
      <c r="K2144" s="129" t="s">
        <v>99</v>
      </c>
      <c r="L2144" s="129" t="s">
        <v>99</v>
      </c>
      <c r="M2144" s="129" t="s">
        <v>99</v>
      </c>
      <c r="N2144" s="129" t="s">
        <v>99</v>
      </c>
      <c r="O2144" s="129" t="s">
        <v>99</v>
      </c>
      <c r="P2144" s="129" t="s">
        <v>99</v>
      </c>
      <c r="Q2144" s="129" t="s">
        <v>99</v>
      </c>
      <c r="R2144" s="129" t="s">
        <v>99</v>
      </c>
      <c r="S2144" s="129" t="s">
        <v>99</v>
      </c>
      <c r="T2144" s="129" t="s">
        <v>99</v>
      </c>
      <c r="U2144" s="129" t="s">
        <v>99</v>
      </c>
      <c r="V2144" s="129" t="s">
        <v>99</v>
      </c>
      <c r="W2144" s="129" t="s">
        <v>99</v>
      </c>
      <c r="X2144" s="129" t="s">
        <v>99</v>
      </c>
      <c r="Y2144" s="129" t="s">
        <v>99</v>
      </c>
      <c r="Z2144" s="129" t="s">
        <v>99</v>
      </c>
      <c r="AA2144" s="129" t="s">
        <v>99</v>
      </c>
      <c r="AB2144" s="129" t="s">
        <v>99</v>
      </c>
      <c r="AC2144" s="129" t="s">
        <v>99</v>
      </c>
      <c r="AD2144" s="129" t="s">
        <v>99</v>
      </c>
      <c r="AE2144" s="129">
        <v>7591.1827974454973</v>
      </c>
      <c r="AF2144" s="129">
        <v>7591.1827974454973</v>
      </c>
      <c r="AG2144" s="129">
        <v>7591.1827974454973</v>
      </c>
      <c r="AH2144" s="129">
        <v>7591.1827974454973</v>
      </c>
      <c r="AI2144" s="129">
        <v>7591.1827974454973</v>
      </c>
      <c r="AJ2144" s="129">
        <v>7591.1827974454973</v>
      </c>
      <c r="AK2144" s="129">
        <v>7591.1827974454973</v>
      </c>
      <c r="AL2144" s="129">
        <v>7591.1827974454973</v>
      </c>
      <c r="AM2144" s="129">
        <v>7591.1827974454973</v>
      </c>
      <c r="AN2144" s="129">
        <v>7591.1827974454973</v>
      </c>
      <c r="AO2144" s="129">
        <v>7591.1827974454973</v>
      </c>
      <c r="AP2144" s="129">
        <v>7591.1827974454973</v>
      </c>
      <c r="AQ2144" s="129">
        <v>7591.1827974454973</v>
      </c>
      <c r="AR2144" s="129">
        <v>7591.1827974454973</v>
      </c>
      <c r="AS2144" s="129">
        <v>7591.1827974454973</v>
      </c>
      <c r="AT2144" s="129">
        <v>7591.1827974454973</v>
      </c>
      <c r="AU2144" s="129">
        <v>7591.1827974454973</v>
      </c>
      <c r="AV2144" s="129">
        <v>7591.1827974454973</v>
      </c>
      <c r="AW2144" s="129">
        <v>7591.1827974454973</v>
      </c>
      <c r="AX2144" s="130">
        <v>7591.1827974454973</v>
      </c>
    </row>
    <row r="2145" spans="1:50">
      <c r="A2145" s="212"/>
      <c r="B2145" s="215"/>
      <c r="C2145" s="217" t="s">
        <v>43</v>
      </c>
      <c r="D2145" s="52" t="s">
        <v>24</v>
      </c>
      <c r="E2145" s="86" t="str">
        <f>A2131&amp;"/"&amp;B2139&amp;"/"&amp;C2145&amp;"/"&amp;D2145</f>
        <v>Lignite fired power plants/Supercritical steam turbine/CHP with CCS/L</v>
      </c>
      <c r="F2145" s="61" t="str">
        <f>A2131</f>
        <v>Lignite fired power plants</v>
      </c>
      <c r="G2145" s="61" t="str">
        <f>B2139</f>
        <v>Supercritical steam turbine</v>
      </c>
      <c r="H2145" s="61" t="str">
        <f>C2145</f>
        <v>CHP with CCS</v>
      </c>
      <c r="I2145" s="84" t="str">
        <f t="shared" si="97"/>
        <v>L</v>
      </c>
      <c r="J2145" s="121" t="s">
        <v>99</v>
      </c>
      <c r="K2145" s="121" t="s">
        <v>99</v>
      </c>
      <c r="L2145" s="121" t="s">
        <v>99</v>
      </c>
      <c r="M2145" s="121" t="s">
        <v>99</v>
      </c>
      <c r="N2145" s="121" t="s">
        <v>99</v>
      </c>
      <c r="O2145" s="121" t="s">
        <v>99</v>
      </c>
      <c r="P2145" s="121" t="s">
        <v>99</v>
      </c>
      <c r="Q2145" s="121" t="s">
        <v>99</v>
      </c>
      <c r="R2145" s="121" t="s">
        <v>99</v>
      </c>
      <c r="S2145" s="121" t="s">
        <v>99</v>
      </c>
      <c r="T2145" s="121" t="s">
        <v>99</v>
      </c>
      <c r="U2145" s="121" t="s">
        <v>99</v>
      </c>
      <c r="V2145" s="121" t="s">
        <v>99</v>
      </c>
      <c r="W2145" s="121" t="s">
        <v>99</v>
      </c>
      <c r="X2145" s="121" t="s">
        <v>99</v>
      </c>
      <c r="Y2145" s="121" t="s">
        <v>99</v>
      </c>
      <c r="Z2145" s="121" t="s">
        <v>99</v>
      </c>
      <c r="AA2145" s="121" t="s">
        <v>99</v>
      </c>
      <c r="AB2145" s="121" t="s">
        <v>99</v>
      </c>
      <c r="AC2145" s="121" t="s">
        <v>99</v>
      </c>
      <c r="AD2145" s="121" t="s">
        <v>99</v>
      </c>
      <c r="AE2145" s="121">
        <v>8205</v>
      </c>
      <c r="AF2145" s="121">
        <v>8205</v>
      </c>
      <c r="AG2145" s="121">
        <v>8205</v>
      </c>
      <c r="AH2145" s="121">
        <v>8205</v>
      </c>
      <c r="AI2145" s="121">
        <v>8205</v>
      </c>
      <c r="AJ2145" s="121">
        <v>8205</v>
      </c>
      <c r="AK2145" s="121">
        <v>8205</v>
      </c>
      <c r="AL2145" s="121">
        <v>8205</v>
      </c>
      <c r="AM2145" s="121">
        <v>8205</v>
      </c>
      <c r="AN2145" s="121">
        <v>8205</v>
      </c>
      <c r="AO2145" s="121">
        <v>8205</v>
      </c>
      <c r="AP2145" s="121">
        <v>8205</v>
      </c>
      <c r="AQ2145" s="121">
        <v>8205</v>
      </c>
      <c r="AR2145" s="121">
        <v>8205</v>
      </c>
      <c r="AS2145" s="121">
        <v>8205</v>
      </c>
      <c r="AT2145" s="121">
        <v>8205</v>
      </c>
      <c r="AU2145" s="121">
        <v>8205</v>
      </c>
      <c r="AV2145" s="121">
        <v>8205</v>
      </c>
      <c r="AW2145" s="121">
        <v>8205</v>
      </c>
      <c r="AX2145" s="122">
        <v>8205</v>
      </c>
    </row>
    <row r="2146" spans="1:50">
      <c r="A2146" s="212"/>
      <c r="B2146" s="218"/>
      <c r="C2146" s="210"/>
      <c r="D2146" s="93" t="s">
        <v>25</v>
      </c>
      <c r="E2146" s="73" t="str">
        <f>A2131&amp;"/"&amp;B2139&amp;"/"&amp;C2145&amp;"/"&amp;D2146</f>
        <v>Lignite fired power plants/Supercritical steam turbine/CHP with CCS/M</v>
      </c>
      <c r="F2146" s="91" t="str">
        <f>A2131</f>
        <v>Lignite fired power plants</v>
      </c>
      <c r="G2146" s="91" t="str">
        <f>B2139</f>
        <v>Supercritical steam turbine</v>
      </c>
      <c r="H2146" s="91" t="str">
        <f>C2145</f>
        <v>CHP with CCS</v>
      </c>
      <c r="I2146" s="70" t="str">
        <f t="shared" si="97"/>
        <v>M</v>
      </c>
      <c r="J2146" s="123" t="s">
        <v>99</v>
      </c>
      <c r="K2146" s="123" t="s">
        <v>99</v>
      </c>
      <c r="L2146" s="123" t="s">
        <v>99</v>
      </c>
      <c r="M2146" s="123" t="s">
        <v>99</v>
      </c>
      <c r="N2146" s="123" t="s">
        <v>99</v>
      </c>
      <c r="O2146" s="123" t="s">
        <v>99</v>
      </c>
      <c r="P2146" s="123" t="s">
        <v>99</v>
      </c>
      <c r="Q2146" s="123" t="s">
        <v>99</v>
      </c>
      <c r="R2146" s="123" t="s">
        <v>99</v>
      </c>
      <c r="S2146" s="123" t="s">
        <v>99</v>
      </c>
      <c r="T2146" s="123" t="s">
        <v>99</v>
      </c>
      <c r="U2146" s="123" t="s">
        <v>99</v>
      </c>
      <c r="V2146" s="123" t="s">
        <v>99</v>
      </c>
      <c r="W2146" s="123" t="s">
        <v>99</v>
      </c>
      <c r="X2146" s="123" t="s">
        <v>99</v>
      </c>
      <c r="Y2146" s="123" t="s">
        <v>99</v>
      </c>
      <c r="Z2146" s="123" t="s">
        <v>99</v>
      </c>
      <c r="AA2146" s="123" t="s">
        <v>99</v>
      </c>
      <c r="AB2146" s="123" t="s">
        <v>99</v>
      </c>
      <c r="AC2146" s="123" t="s">
        <v>99</v>
      </c>
      <c r="AD2146" s="123" t="s">
        <v>99</v>
      </c>
      <c r="AE2146" s="123">
        <v>7260.9615390522395</v>
      </c>
      <c r="AF2146" s="123">
        <v>7260.9615390522395</v>
      </c>
      <c r="AG2146" s="123">
        <v>7260.9615390522395</v>
      </c>
      <c r="AH2146" s="123">
        <v>7260.9615390522395</v>
      </c>
      <c r="AI2146" s="123">
        <v>7260.9615390522395</v>
      </c>
      <c r="AJ2146" s="123">
        <v>7260.9615390522395</v>
      </c>
      <c r="AK2146" s="123">
        <v>7260.9615390522395</v>
      </c>
      <c r="AL2146" s="123">
        <v>7260.9615390522395</v>
      </c>
      <c r="AM2146" s="123">
        <v>7260.9615390522395</v>
      </c>
      <c r="AN2146" s="123">
        <v>7260.9615390522395</v>
      </c>
      <c r="AO2146" s="123">
        <v>7260.9615390522395</v>
      </c>
      <c r="AP2146" s="123">
        <v>7260.9615390522395</v>
      </c>
      <c r="AQ2146" s="123">
        <v>7260.9615390522395</v>
      </c>
      <c r="AR2146" s="123">
        <v>7260.9615390522395</v>
      </c>
      <c r="AS2146" s="123">
        <v>7260.9615390522395</v>
      </c>
      <c r="AT2146" s="123">
        <v>7260.9615390522395</v>
      </c>
      <c r="AU2146" s="123">
        <v>7260.9615390522395</v>
      </c>
      <c r="AV2146" s="123">
        <v>7260.9615390522395</v>
      </c>
      <c r="AW2146" s="123">
        <v>7260.9615390522395</v>
      </c>
      <c r="AX2146" s="124">
        <v>7260.9615390522395</v>
      </c>
    </row>
    <row r="2147" spans="1:50">
      <c r="A2147" s="212"/>
      <c r="B2147" s="214" t="s">
        <v>45</v>
      </c>
      <c r="C2147" s="209" t="s">
        <v>36</v>
      </c>
      <c r="D2147" s="67" t="s">
        <v>24</v>
      </c>
      <c r="E2147" s="87" t="str">
        <f>A2131&amp;"/"&amp;B2147&amp;"/"&amp;C2147&amp;"/"&amp;D2147</f>
        <v>Lignite fired power plants/Fluidized bed combustion/Electricity only/L</v>
      </c>
      <c r="F2147" s="55" t="str">
        <f>A2131</f>
        <v>Lignite fired power plants</v>
      </c>
      <c r="G2147" s="55" t="str">
        <f>B2147</f>
        <v>Fluidized bed combustion</v>
      </c>
      <c r="H2147" s="55" t="str">
        <f>C2147</f>
        <v>Electricity only</v>
      </c>
      <c r="I2147" s="85" t="str">
        <f t="shared" si="97"/>
        <v>L</v>
      </c>
      <c r="J2147" s="125">
        <v>8225</v>
      </c>
      <c r="K2147" s="125">
        <v>8225</v>
      </c>
      <c r="L2147" s="125">
        <v>8225</v>
      </c>
      <c r="M2147" s="125">
        <v>8225</v>
      </c>
      <c r="N2147" s="125">
        <v>8225</v>
      </c>
      <c r="O2147" s="125">
        <v>8225</v>
      </c>
      <c r="P2147" s="125">
        <v>8225</v>
      </c>
      <c r="Q2147" s="125">
        <v>8225</v>
      </c>
      <c r="R2147" s="125">
        <v>8225</v>
      </c>
      <c r="S2147" s="125">
        <v>8225</v>
      </c>
      <c r="T2147" s="125">
        <v>8225</v>
      </c>
      <c r="U2147" s="125">
        <v>8225</v>
      </c>
      <c r="V2147" s="125">
        <v>8225</v>
      </c>
      <c r="W2147" s="125">
        <v>8225</v>
      </c>
      <c r="X2147" s="125">
        <v>8225</v>
      </c>
      <c r="Y2147" s="125">
        <v>8225</v>
      </c>
      <c r="Z2147" s="125">
        <v>8225</v>
      </c>
      <c r="AA2147" s="125">
        <v>8225</v>
      </c>
      <c r="AB2147" s="125">
        <v>8225</v>
      </c>
      <c r="AC2147" s="125">
        <v>8225</v>
      </c>
      <c r="AD2147" s="125">
        <v>8225</v>
      </c>
      <c r="AE2147" s="125">
        <v>8225</v>
      </c>
      <c r="AF2147" s="125">
        <v>8225</v>
      </c>
      <c r="AG2147" s="125">
        <v>8225</v>
      </c>
      <c r="AH2147" s="125">
        <v>8225</v>
      </c>
      <c r="AI2147" s="125">
        <v>8225</v>
      </c>
      <c r="AJ2147" s="125">
        <v>8225</v>
      </c>
      <c r="AK2147" s="125">
        <v>8225</v>
      </c>
      <c r="AL2147" s="125">
        <v>8225</v>
      </c>
      <c r="AM2147" s="125">
        <v>8225</v>
      </c>
      <c r="AN2147" s="125">
        <v>8225</v>
      </c>
      <c r="AO2147" s="125">
        <v>8225</v>
      </c>
      <c r="AP2147" s="125">
        <v>8225</v>
      </c>
      <c r="AQ2147" s="125">
        <v>8225</v>
      </c>
      <c r="AR2147" s="125">
        <v>8225</v>
      </c>
      <c r="AS2147" s="125">
        <v>8225</v>
      </c>
      <c r="AT2147" s="125">
        <v>8225</v>
      </c>
      <c r="AU2147" s="125">
        <v>8225</v>
      </c>
      <c r="AV2147" s="125">
        <v>8225</v>
      </c>
      <c r="AW2147" s="125">
        <v>8225</v>
      </c>
      <c r="AX2147" s="126">
        <v>8225</v>
      </c>
    </row>
    <row r="2148" spans="1:50">
      <c r="A2148" s="212"/>
      <c r="B2148" s="215"/>
      <c r="C2148" s="206"/>
      <c r="D2148" s="52" t="s">
        <v>25</v>
      </c>
      <c r="E2148" s="86" t="str">
        <f>A2131&amp;"/"&amp;B2147&amp;"/"&amp;C2147&amp;"/"&amp;D2148</f>
        <v>Lignite fired power plants/Fluidized bed combustion/Electricity only/M</v>
      </c>
      <c r="F2148" s="61" t="str">
        <f>A2131</f>
        <v>Lignite fired power plants</v>
      </c>
      <c r="G2148" s="61" t="str">
        <f>B2147</f>
        <v>Fluidized bed combustion</v>
      </c>
      <c r="H2148" s="61" t="str">
        <f>C2147</f>
        <v>Electricity only</v>
      </c>
      <c r="I2148" s="84" t="str">
        <f t="shared" si="97"/>
        <v>M</v>
      </c>
      <c r="J2148" s="121">
        <v>7224.4837073664221</v>
      </c>
      <c r="K2148" s="121">
        <v>7224.4837073664221</v>
      </c>
      <c r="L2148" s="121">
        <v>7224.4837073664221</v>
      </c>
      <c r="M2148" s="121">
        <v>7224.4837073664221</v>
      </c>
      <c r="N2148" s="121">
        <v>7224.4837073664221</v>
      </c>
      <c r="O2148" s="121">
        <v>7224.4837073664221</v>
      </c>
      <c r="P2148" s="121">
        <v>7224.4837073664221</v>
      </c>
      <c r="Q2148" s="121">
        <v>7224.4837073664221</v>
      </c>
      <c r="R2148" s="121">
        <v>7224.4837073664221</v>
      </c>
      <c r="S2148" s="121">
        <v>7224.4837073664221</v>
      </c>
      <c r="T2148" s="121">
        <v>7224.4837073664221</v>
      </c>
      <c r="U2148" s="121">
        <v>7224.4837073664221</v>
      </c>
      <c r="V2148" s="121">
        <v>7224.4837073664221</v>
      </c>
      <c r="W2148" s="121">
        <v>7224.4837073664221</v>
      </c>
      <c r="X2148" s="121">
        <v>7224.4837073664221</v>
      </c>
      <c r="Y2148" s="121">
        <v>7224.4837073664221</v>
      </c>
      <c r="Z2148" s="121">
        <v>7224.4837073664221</v>
      </c>
      <c r="AA2148" s="121">
        <v>7224.4837073664221</v>
      </c>
      <c r="AB2148" s="121">
        <v>7224.4837073664221</v>
      </c>
      <c r="AC2148" s="121">
        <v>7224.4837073664221</v>
      </c>
      <c r="AD2148" s="121">
        <v>7224.4837073664221</v>
      </c>
      <c r="AE2148" s="121">
        <v>7224.4837073664221</v>
      </c>
      <c r="AF2148" s="121">
        <v>7224.4837073664221</v>
      </c>
      <c r="AG2148" s="121">
        <v>7224.4837073664221</v>
      </c>
      <c r="AH2148" s="121">
        <v>7224.4837073664221</v>
      </c>
      <c r="AI2148" s="121">
        <v>7224.4837073664221</v>
      </c>
      <c r="AJ2148" s="121">
        <v>7224.4837073664221</v>
      </c>
      <c r="AK2148" s="121">
        <v>7224.4837073664221</v>
      </c>
      <c r="AL2148" s="121">
        <v>7224.4837073664221</v>
      </c>
      <c r="AM2148" s="121">
        <v>7224.4837073664221</v>
      </c>
      <c r="AN2148" s="121">
        <v>7224.4837073664221</v>
      </c>
      <c r="AO2148" s="121">
        <v>7224.4837073664221</v>
      </c>
      <c r="AP2148" s="121">
        <v>7224.4837073664221</v>
      </c>
      <c r="AQ2148" s="121">
        <v>7224.4837073664221</v>
      </c>
      <c r="AR2148" s="121">
        <v>7224.4837073664221</v>
      </c>
      <c r="AS2148" s="121">
        <v>7224.4837073664221</v>
      </c>
      <c r="AT2148" s="121">
        <v>7224.4837073664221</v>
      </c>
      <c r="AU2148" s="121">
        <v>7224.4837073664221</v>
      </c>
      <c r="AV2148" s="121">
        <v>7224.4837073664221</v>
      </c>
      <c r="AW2148" s="121">
        <v>7224.4837073664221</v>
      </c>
      <c r="AX2148" s="122">
        <v>7224.4837073664221</v>
      </c>
    </row>
    <row r="2149" spans="1:50">
      <c r="A2149" s="212"/>
      <c r="B2149" s="215"/>
      <c r="C2149" s="216"/>
      <c r="D2149" s="52" t="s">
        <v>38</v>
      </c>
      <c r="E2149" s="86" t="str">
        <f>A2131&amp;"/"&amp;B2147&amp;"/"&amp;C2147&amp;"/"&amp;D2149</f>
        <v>Lignite fired power plants/Fluidized bed combustion/Electricity only/S</v>
      </c>
      <c r="F2149" s="61" t="str">
        <f>A2131</f>
        <v>Lignite fired power plants</v>
      </c>
      <c r="G2149" s="61" t="str">
        <f>B2147</f>
        <v>Fluidized bed combustion</v>
      </c>
      <c r="H2149" s="61" t="str">
        <f>C2147</f>
        <v>Electricity only</v>
      </c>
      <c r="I2149" s="84" t="str">
        <f t="shared" si="97"/>
        <v>S</v>
      </c>
      <c r="J2149" s="121">
        <v>6241.217017353104</v>
      </c>
      <c r="K2149" s="121">
        <v>6241.217017353104</v>
      </c>
      <c r="L2149" s="121">
        <v>6241.217017353104</v>
      </c>
      <c r="M2149" s="121">
        <v>6241.217017353104</v>
      </c>
      <c r="N2149" s="121">
        <v>6241.217017353104</v>
      </c>
      <c r="O2149" s="121">
        <v>6241.217017353104</v>
      </c>
      <c r="P2149" s="121">
        <v>6241.217017353104</v>
      </c>
      <c r="Q2149" s="121">
        <v>6241.217017353104</v>
      </c>
      <c r="R2149" s="121">
        <v>6241.217017353104</v>
      </c>
      <c r="S2149" s="121">
        <v>6241.217017353104</v>
      </c>
      <c r="T2149" s="121">
        <v>6241.217017353104</v>
      </c>
      <c r="U2149" s="121">
        <v>6241.217017353104</v>
      </c>
      <c r="V2149" s="121">
        <v>6241.217017353104</v>
      </c>
      <c r="W2149" s="121">
        <v>6241.217017353104</v>
      </c>
      <c r="X2149" s="121">
        <v>6241.217017353104</v>
      </c>
      <c r="Y2149" s="121">
        <v>6241.217017353104</v>
      </c>
      <c r="Z2149" s="121">
        <v>6241.217017353104</v>
      </c>
      <c r="AA2149" s="121">
        <v>6241.217017353104</v>
      </c>
      <c r="AB2149" s="121">
        <v>6241.217017353104</v>
      </c>
      <c r="AC2149" s="121">
        <v>6241.217017353104</v>
      </c>
      <c r="AD2149" s="121">
        <v>6241.217017353104</v>
      </c>
      <c r="AE2149" s="121">
        <v>6241.217017353104</v>
      </c>
      <c r="AF2149" s="121">
        <v>6241.217017353104</v>
      </c>
      <c r="AG2149" s="121">
        <v>6241.217017353104</v>
      </c>
      <c r="AH2149" s="121">
        <v>6241.217017353104</v>
      </c>
      <c r="AI2149" s="121">
        <v>6241.217017353104</v>
      </c>
      <c r="AJ2149" s="121">
        <v>6241.217017353104</v>
      </c>
      <c r="AK2149" s="121">
        <v>6241.217017353104</v>
      </c>
      <c r="AL2149" s="121">
        <v>6241.217017353104</v>
      </c>
      <c r="AM2149" s="121">
        <v>6241.217017353104</v>
      </c>
      <c r="AN2149" s="121">
        <v>6241.217017353104</v>
      </c>
      <c r="AO2149" s="121">
        <v>6241.217017353104</v>
      </c>
      <c r="AP2149" s="121">
        <v>6241.217017353104</v>
      </c>
      <c r="AQ2149" s="121">
        <v>6241.217017353104</v>
      </c>
      <c r="AR2149" s="121">
        <v>6241.217017353104</v>
      </c>
      <c r="AS2149" s="121">
        <v>6241.217017353104</v>
      </c>
      <c r="AT2149" s="121">
        <v>6241.217017353104</v>
      </c>
      <c r="AU2149" s="121">
        <v>6241.217017353104</v>
      </c>
      <c r="AV2149" s="121">
        <v>6241.217017353104</v>
      </c>
      <c r="AW2149" s="121">
        <v>6241.217017353104</v>
      </c>
      <c r="AX2149" s="122">
        <v>6241.217017353104</v>
      </c>
    </row>
    <row r="2150" spans="1:50">
      <c r="A2150" s="212"/>
      <c r="B2150" s="215"/>
      <c r="C2150" s="217" t="s">
        <v>26</v>
      </c>
      <c r="D2150" s="83" t="s">
        <v>24</v>
      </c>
      <c r="E2150" s="56" t="str">
        <f>A2131&amp;"/"&amp;B2147&amp;"/"&amp;C2150&amp;"/"&amp;D2150</f>
        <v>Lignite fired power plants/Fluidized bed combustion/CHP/L</v>
      </c>
      <c r="F2150" s="103" t="str">
        <f>A2131</f>
        <v>Lignite fired power plants</v>
      </c>
      <c r="G2150" s="103" t="str">
        <f>B2147</f>
        <v>Fluidized bed combustion</v>
      </c>
      <c r="H2150" s="103" t="str">
        <f>C2150</f>
        <v>CHP</v>
      </c>
      <c r="I2150" s="104" t="str">
        <f t="shared" si="97"/>
        <v>L</v>
      </c>
      <c r="J2150" s="127">
        <v>7827.5</v>
      </c>
      <c r="K2150" s="127">
        <v>7827.5</v>
      </c>
      <c r="L2150" s="127">
        <v>7827.5</v>
      </c>
      <c r="M2150" s="127">
        <v>7827.5</v>
      </c>
      <c r="N2150" s="127">
        <v>7827.5</v>
      </c>
      <c r="O2150" s="127">
        <v>7827.5</v>
      </c>
      <c r="P2150" s="127">
        <v>7827.5</v>
      </c>
      <c r="Q2150" s="127">
        <v>7827.5</v>
      </c>
      <c r="R2150" s="127">
        <v>7827.5</v>
      </c>
      <c r="S2150" s="127">
        <v>7827.5</v>
      </c>
      <c r="T2150" s="127">
        <v>7827.5</v>
      </c>
      <c r="U2150" s="127">
        <v>7827.5</v>
      </c>
      <c r="V2150" s="127">
        <v>7827.5</v>
      </c>
      <c r="W2150" s="127">
        <v>7827.5</v>
      </c>
      <c r="X2150" s="127">
        <v>7827.5</v>
      </c>
      <c r="Y2150" s="127">
        <v>7827.5</v>
      </c>
      <c r="Z2150" s="127">
        <v>7827.5</v>
      </c>
      <c r="AA2150" s="127">
        <v>7827.5</v>
      </c>
      <c r="AB2150" s="127">
        <v>7827.5</v>
      </c>
      <c r="AC2150" s="127">
        <v>7827.5</v>
      </c>
      <c r="AD2150" s="127">
        <v>7827.5</v>
      </c>
      <c r="AE2150" s="127">
        <v>7827.5</v>
      </c>
      <c r="AF2150" s="127">
        <v>7827.5</v>
      </c>
      <c r="AG2150" s="127">
        <v>7827.5</v>
      </c>
      <c r="AH2150" s="127">
        <v>7827.5</v>
      </c>
      <c r="AI2150" s="127">
        <v>7827.5</v>
      </c>
      <c r="AJ2150" s="127">
        <v>7827.5</v>
      </c>
      <c r="AK2150" s="127">
        <v>7827.5</v>
      </c>
      <c r="AL2150" s="127">
        <v>7827.5</v>
      </c>
      <c r="AM2150" s="127">
        <v>7827.5</v>
      </c>
      <c r="AN2150" s="127">
        <v>7827.5</v>
      </c>
      <c r="AO2150" s="127">
        <v>7827.5</v>
      </c>
      <c r="AP2150" s="127">
        <v>7827.5</v>
      </c>
      <c r="AQ2150" s="127">
        <v>7827.5</v>
      </c>
      <c r="AR2150" s="127">
        <v>7827.5</v>
      </c>
      <c r="AS2150" s="127">
        <v>7827.5</v>
      </c>
      <c r="AT2150" s="127">
        <v>7827.5</v>
      </c>
      <c r="AU2150" s="127">
        <v>7827.5</v>
      </c>
      <c r="AV2150" s="127">
        <v>7827.5</v>
      </c>
      <c r="AW2150" s="127">
        <v>7827.5</v>
      </c>
      <c r="AX2150" s="128">
        <v>7827.5</v>
      </c>
    </row>
    <row r="2151" spans="1:50">
      <c r="A2151" s="212"/>
      <c r="B2151" s="215"/>
      <c r="C2151" s="206"/>
      <c r="D2151" s="52" t="s">
        <v>25</v>
      </c>
      <c r="E2151" s="86" t="str">
        <f>A2131&amp;"/"&amp;B2147&amp;"/"&amp;C2150&amp;"/"&amp;D2151</f>
        <v>Lignite fired power plants/Fluidized bed combustion/CHP/M</v>
      </c>
      <c r="F2151" s="61" t="str">
        <f>A2131</f>
        <v>Lignite fired power plants</v>
      </c>
      <c r="G2151" s="61" t="str">
        <f>B2147</f>
        <v>Fluidized bed combustion</v>
      </c>
      <c r="H2151" s="61" t="str">
        <f>C2150</f>
        <v>CHP</v>
      </c>
      <c r="I2151" s="84" t="str">
        <f t="shared" ref="I2151:I2214" si="98">D2151</f>
        <v>M</v>
      </c>
      <c r="J2151" s="121">
        <v>6899.4557204141356</v>
      </c>
      <c r="K2151" s="121">
        <v>6899.4557204141356</v>
      </c>
      <c r="L2151" s="121">
        <v>6899.4557204141356</v>
      </c>
      <c r="M2151" s="121">
        <v>6899.4557204141356</v>
      </c>
      <c r="N2151" s="121">
        <v>6899.4557204141356</v>
      </c>
      <c r="O2151" s="121">
        <v>6899.4557204141356</v>
      </c>
      <c r="P2151" s="121">
        <v>6899.4557204141356</v>
      </c>
      <c r="Q2151" s="121">
        <v>6899.4557204141356</v>
      </c>
      <c r="R2151" s="121">
        <v>6899.4557204141356</v>
      </c>
      <c r="S2151" s="121">
        <v>6899.4557204141356</v>
      </c>
      <c r="T2151" s="121">
        <v>6899.4557204141356</v>
      </c>
      <c r="U2151" s="121">
        <v>6899.4557204141356</v>
      </c>
      <c r="V2151" s="121">
        <v>6899.4557204141356</v>
      </c>
      <c r="W2151" s="121">
        <v>6899.4557204141356</v>
      </c>
      <c r="X2151" s="121">
        <v>6899.4557204141356</v>
      </c>
      <c r="Y2151" s="121">
        <v>6899.4557204141356</v>
      </c>
      <c r="Z2151" s="121">
        <v>6899.4557204141356</v>
      </c>
      <c r="AA2151" s="121">
        <v>6899.4557204141356</v>
      </c>
      <c r="AB2151" s="121">
        <v>6899.4557204141356</v>
      </c>
      <c r="AC2151" s="121">
        <v>6899.4557204141356</v>
      </c>
      <c r="AD2151" s="121">
        <v>6899.4557204141356</v>
      </c>
      <c r="AE2151" s="121">
        <v>6899.4557204141356</v>
      </c>
      <c r="AF2151" s="121">
        <v>6899.4557204141356</v>
      </c>
      <c r="AG2151" s="121">
        <v>6899.4557204141356</v>
      </c>
      <c r="AH2151" s="121">
        <v>6899.4557204141356</v>
      </c>
      <c r="AI2151" s="121">
        <v>6899.4557204141356</v>
      </c>
      <c r="AJ2151" s="121">
        <v>6899.4557204141356</v>
      </c>
      <c r="AK2151" s="121">
        <v>6899.4557204141356</v>
      </c>
      <c r="AL2151" s="121">
        <v>6899.4557204141356</v>
      </c>
      <c r="AM2151" s="121">
        <v>6899.4557204141356</v>
      </c>
      <c r="AN2151" s="121">
        <v>6899.4557204141356</v>
      </c>
      <c r="AO2151" s="121">
        <v>6899.4557204141356</v>
      </c>
      <c r="AP2151" s="121">
        <v>6899.4557204141356</v>
      </c>
      <c r="AQ2151" s="121">
        <v>6899.4557204141356</v>
      </c>
      <c r="AR2151" s="121">
        <v>6899.4557204141356</v>
      </c>
      <c r="AS2151" s="121">
        <v>6899.4557204141356</v>
      </c>
      <c r="AT2151" s="121">
        <v>6899.4557204141356</v>
      </c>
      <c r="AU2151" s="121">
        <v>6899.4557204141356</v>
      </c>
      <c r="AV2151" s="121">
        <v>6899.4557204141356</v>
      </c>
      <c r="AW2151" s="121">
        <v>6899.4557204141356</v>
      </c>
      <c r="AX2151" s="122">
        <v>6899.4557204141356</v>
      </c>
    </row>
    <row r="2152" spans="1:50">
      <c r="A2152" s="212"/>
      <c r="B2152" s="215"/>
      <c r="C2152" s="216"/>
      <c r="D2152" s="106" t="s">
        <v>38</v>
      </c>
      <c r="E2152" s="107" t="str">
        <f>A2131&amp;"/"&amp;B2147&amp;"/"&amp;C2150&amp;"/"&amp;D2152</f>
        <v>Lignite fired power plants/Fluidized bed combustion/CHP/S</v>
      </c>
      <c r="F2152" s="108" t="str">
        <f>A2131</f>
        <v>Lignite fired power plants</v>
      </c>
      <c r="G2152" s="108" t="str">
        <f>B2147</f>
        <v>Fluidized bed combustion</v>
      </c>
      <c r="H2152" s="108" t="str">
        <f>C2150</f>
        <v>CHP</v>
      </c>
      <c r="I2152" s="109" t="str">
        <f t="shared" si="98"/>
        <v>S</v>
      </c>
      <c r="J2152" s="129">
        <v>5984.4714101418886</v>
      </c>
      <c r="K2152" s="129">
        <v>5984.4714101418886</v>
      </c>
      <c r="L2152" s="129">
        <v>5984.4714101418886</v>
      </c>
      <c r="M2152" s="129">
        <v>5984.4714101418886</v>
      </c>
      <c r="N2152" s="129">
        <v>5984.4714101418886</v>
      </c>
      <c r="O2152" s="129">
        <v>5984.4714101418886</v>
      </c>
      <c r="P2152" s="129">
        <v>5984.4714101418886</v>
      </c>
      <c r="Q2152" s="129">
        <v>5984.4714101418886</v>
      </c>
      <c r="R2152" s="129">
        <v>5984.4714101418886</v>
      </c>
      <c r="S2152" s="129">
        <v>5984.4714101418886</v>
      </c>
      <c r="T2152" s="129">
        <v>5984.4714101418886</v>
      </c>
      <c r="U2152" s="129">
        <v>5984.4714101418886</v>
      </c>
      <c r="V2152" s="129">
        <v>5984.4714101418886</v>
      </c>
      <c r="W2152" s="129">
        <v>5984.4714101418886</v>
      </c>
      <c r="X2152" s="129">
        <v>5984.4714101418886</v>
      </c>
      <c r="Y2152" s="129">
        <v>5984.4714101418886</v>
      </c>
      <c r="Z2152" s="129">
        <v>5984.4714101418886</v>
      </c>
      <c r="AA2152" s="129">
        <v>5984.4714101418886</v>
      </c>
      <c r="AB2152" s="129">
        <v>5984.4714101418886</v>
      </c>
      <c r="AC2152" s="129">
        <v>5984.4714101418886</v>
      </c>
      <c r="AD2152" s="129">
        <v>5984.4714101418886</v>
      </c>
      <c r="AE2152" s="129">
        <v>5984.4714101418886</v>
      </c>
      <c r="AF2152" s="129">
        <v>5984.4714101418886</v>
      </c>
      <c r="AG2152" s="129">
        <v>5984.4714101418886</v>
      </c>
      <c r="AH2152" s="129">
        <v>5984.4714101418886</v>
      </c>
      <c r="AI2152" s="129">
        <v>5984.4714101418886</v>
      </c>
      <c r="AJ2152" s="129">
        <v>5984.4714101418886</v>
      </c>
      <c r="AK2152" s="129">
        <v>5984.4714101418886</v>
      </c>
      <c r="AL2152" s="129">
        <v>5984.4714101418886</v>
      </c>
      <c r="AM2152" s="129">
        <v>5984.4714101418886</v>
      </c>
      <c r="AN2152" s="129">
        <v>5984.4714101418886</v>
      </c>
      <c r="AO2152" s="129">
        <v>5984.4714101418886</v>
      </c>
      <c r="AP2152" s="129">
        <v>5984.4714101418886</v>
      </c>
      <c r="AQ2152" s="129">
        <v>5984.4714101418886</v>
      </c>
      <c r="AR2152" s="129">
        <v>5984.4714101418886</v>
      </c>
      <c r="AS2152" s="129">
        <v>5984.4714101418886</v>
      </c>
      <c r="AT2152" s="129">
        <v>5984.4714101418886</v>
      </c>
      <c r="AU2152" s="129">
        <v>5984.4714101418886</v>
      </c>
      <c r="AV2152" s="129">
        <v>5984.4714101418886</v>
      </c>
      <c r="AW2152" s="129">
        <v>5984.4714101418886</v>
      </c>
      <c r="AX2152" s="130">
        <v>5984.4714101418886</v>
      </c>
    </row>
    <row r="2153" spans="1:50">
      <c r="A2153" s="212"/>
      <c r="B2153" s="215"/>
      <c r="C2153" s="217" t="s">
        <v>42</v>
      </c>
      <c r="D2153" s="83" t="s">
        <v>24</v>
      </c>
      <c r="E2153" s="56" t="str">
        <f>A2131&amp;"/"&amp;B2147&amp;"/"&amp;C2153&amp;"/"&amp;D2153</f>
        <v>Lignite fired power plants/Fluidized bed combustion/Electricity only with CCS/L</v>
      </c>
      <c r="F2153" s="103" t="str">
        <f>A2131</f>
        <v>Lignite fired power plants</v>
      </c>
      <c r="G2153" s="103" t="str">
        <f>B2147</f>
        <v>Fluidized bed combustion</v>
      </c>
      <c r="H2153" s="103" t="str">
        <f>C2153</f>
        <v>Electricity only with CCS</v>
      </c>
      <c r="I2153" s="104" t="str">
        <f t="shared" si="98"/>
        <v>L</v>
      </c>
      <c r="J2153" s="127" t="s">
        <v>99</v>
      </c>
      <c r="K2153" s="127" t="s">
        <v>99</v>
      </c>
      <c r="L2153" s="127" t="s">
        <v>99</v>
      </c>
      <c r="M2153" s="127" t="s">
        <v>99</v>
      </c>
      <c r="N2153" s="127" t="s">
        <v>99</v>
      </c>
      <c r="O2153" s="127" t="s">
        <v>99</v>
      </c>
      <c r="P2153" s="127" t="s">
        <v>99</v>
      </c>
      <c r="Q2153" s="127" t="s">
        <v>99</v>
      </c>
      <c r="R2153" s="127" t="s">
        <v>99</v>
      </c>
      <c r="S2153" s="127" t="s">
        <v>99</v>
      </c>
      <c r="T2153" s="127" t="s">
        <v>99</v>
      </c>
      <c r="U2153" s="127" t="s">
        <v>99</v>
      </c>
      <c r="V2153" s="127" t="s">
        <v>99</v>
      </c>
      <c r="W2153" s="127" t="s">
        <v>99</v>
      </c>
      <c r="X2153" s="127" t="s">
        <v>99</v>
      </c>
      <c r="Y2153" s="127" t="s">
        <v>99</v>
      </c>
      <c r="Z2153" s="127" t="s">
        <v>99</v>
      </c>
      <c r="AA2153" s="127" t="s">
        <v>99</v>
      </c>
      <c r="AB2153" s="127" t="s">
        <v>99</v>
      </c>
      <c r="AC2153" s="127" t="s">
        <v>99</v>
      </c>
      <c r="AD2153" s="127" t="s">
        <v>99</v>
      </c>
      <c r="AE2153" s="127">
        <v>8225</v>
      </c>
      <c r="AF2153" s="127">
        <v>8225</v>
      </c>
      <c r="AG2153" s="127">
        <v>8225</v>
      </c>
      <c r="AH2153" s="127">
        <v>8225</v>
      </c>
      <c r="AI2153" s="127">
        <v>8225</v>
      </c>
      <c r="AJ2153" s="127">
        <v>8225</v>
      </c>
      <c r="AK2153" s="127">
        <v>8225</v>
      </c>
      <c r="AL2153" s="127">
        <v>8225</v>
      </c>
      <c r="AM2153" s="127">
        <v>8225</v>
      </c>
      <c r="AN2153" s="127">
        <v>8225</v>
      </c>
      <c r="AO2153" s="127">
        <v>8225</v>
      </c>
      <c r="AP2153" s="127">
        <v>8225</v>
      </c>
      <c r="AQ2153" s="127">
        <v>8225</v>
      </c>
      <c r="AR2153" s="127">
        <v>8225</v>
      </c>
      <c r="AS2153" s="127">
        <v>8225</v>
      </c>
      <c r="AT2153" s="127">
        <v>8225</v>
      </c>
      <c r="AU2153" s="127">
        <v>8225</v>
      </c>
      <c r="AV2153" s="127">
        <v>8225</v>
      </c>
      <c r="AW2153" s="127">
        <v>8225</v>
      </c>
      <c r="AX2153" s="128">
        <v>8225</v>
      </c>
    </row>
    <row r="2154" spans="1:50">
      <c r="A2154" s="212"/>
      <c r="B2154" s="215"/>
      <c r="C2154" s="216"/>
      <c r="D2154" s="106" t="s">
        <v>25</v>
      </c>
      <c r="E2154" s="107" t="str">
        <f>A2131&amp;"/"&amp;B2147&amp;"/"&amp;C2153&amp;"/"&amp;D2154</f>
        <v>Lignite fired power plants/Fluidized bed combustion/Electricity only with CCS/M</v>
      </c>
      <c r="F2154" s="108" t="str">
        <f>A2131</f>
        <v>Lignite fired power plants</v>
      </c>
      <c r="G2154" s="108" t="str">
        <f>B2147</f>
        <v>Fluidized bed combustion</v>
      </c>
      <c r="H2154" s="108" t="str">
        <f>C2153</f>
        <v>Electricity only with CCS</v>
      </c>
      <c r="I2154" s="109" t="str">
        <f t="shared" si="98"/>
        <v>M</v>
      </c>
      <c r="J2154" s="129" t="s">
        <v>99</v>
      </c>
      <c r="K2154" s="129" t="s">
        <v>99</v>
      </c>
      <c r="L2154" s="129" t="s">
        <v>99</v>
      </c>
      <c r="M2154" s="129" t="s">
        <v>99</v>
      </c>
      <c r="N2154" s="129" t="s">
        <v>99</v>
      </c>
      <c r="O2154" s="129" t="s">
        <v>99</v>
      </c>
      <c r="P2154" s="129" t="s">
        <v>99</v>
      </c>
      <c r="Q2154" s="129" t="s">
        <v>99</v>
      </c>
      <c r="R2154" s="129" t="s">
        <v>99</v>
      </c>
      <c r="S2154" s="129" t="s">
        <v>99</v>
      </c>
      <c r="T2154" s="129" t="s">
        <v>99</v>
      </c>
      <c r="U2154" s="129" t="s">
        <v>99</v>
      </c>
      <c r="V2154" s="129" t="s">
        <v>99</v>
      </c>
      <c r="W2154" s="129" t="s">
        <v>99</v>
      </c>
      <c r="X2154" s="129" t="s">
        <v>99</v>
      </c>
      <c r="Y2154" s="129" t="s">
        <v>99</v>
      </c>
      <c r="Z2154" s="129" t="s">
        <v>99</v>
      </c>
      <c r="AA2154" s="129" t="s">
        <v>99</v>
      </c>
      <c r="AB2154" s="129" t="s">
        <v>99</v>
      </c>
      <c r="AC2154" s="129" t="s">
        <v>99</v>
      </c>
      <c r="AD2154" s="129" t="s">
        <v>99</v>
      </c>
      <c r="AE2154" s="129">
        <v>7224.4837073664221</v>
      </c>
      <c r="AF2154" s="129">
        <v>7224.4837073664221</v>
      </c>
      <c r="AG2154" s="129">
        <v>7224.4837073664221</v>
      </c>
      <c r="AH2154" s="129">
        <v>7224.4837073664221</v>
      </c>
      <c r="AI2154" s="129">
        <v>7224.4837073664221</v>
      </c>
      <c r="AJ2154" s="129">
        <v>7224.4837073664221</v>
      </c>
      <c r="AK2154" s="129">
        <v>7224.4837073664221</v>
      </c>
      <c r="AL2154" s="129">
        <v>7224.4837073664221</v>
      </c>
      <c r="AM2154" s="129">
        <v>7224.4837073664221</v>
      </c>
      <c r="AN2154" s="129">
        <v>7224.4837073664221</v>
      </c>
      <c r="AO2154" s="129">
        <v>7224.4837073664221</v>
      </c>
      <c r="AP2154" s="129">
        <v>7224.4837073664221</v>
      </c>
      <c r="AQ2154" s="129">
        <v>7224.4837073664221</v>
      </c>
      <c r="AR2154" s="129">
        <v>7224.4837073664221</v>
      </c>
      <c r="AS2154" s="129">
        <v>7224.4837073664221</v>
      </c>
      <c r="AT2154" s="129">
        <v>7224.4837073664221</v>
      </c>
      <c r="AU2154" s="129">
        <v>7224.4837073664221</v>
      </c>
      <c r="AV2154" s="129">
        <v>7224.4837073664221</v>
      </c>
      <c r="AW2154" s="129">
        <v>7224.4837073664221</v>
      </c>
      <c r="AX2154" s="130">
        <v>7224.4837073664221</v>
      </c>
    </row>
    <row r="2155" spans="1:50">
      <c r="A2155" s="212"/>
      <c r="B2155" s="215"/>
      <c r="C2155" s="217" t="s">
        <v>43</v>
      </c>
      <c r="D2155" s="52" t="s">
        <v>24</v>
      </c>
      <c r="E2155" s="86" t="str">
        <f>A2131&amp;"/"&amp;B2147&amp;"/"&amp;C2155&amp;"/"&amp;D2155</f>
        <v>Lignite fired power plants/Fluidized bed combustion/CHP with CCS/L</v>
      </c>
      <c r="F2155" s="61" t="str">
        <f>A2131</f>
        <v>Lignite fired power plants</v>
      </c>
      <c r="G2155" s="61" t="str">
        <f>B2147</f>
        <v>Fluidized bed combustion</v>
      </c>
      <c r="H2155" s="61" t="str">
        <f>C2155</f>
        <v>CHP with CCS</v>
      </c>
      <c r="I2155" s="84" t="str">
        <f t="shared" si="98"/>
        <v>L</v>
      </c>
      <c r="J2155" s="121" t="s">
        <v>99</v>
      </c>
      <c r="K2155" s="121" t="s">
        <v>99</v>
      </c>
      <c r="L2155" s="121" t="s">
        <v>99</v>
      </c>
      <c r="M2155" s="121" t="s">
        <v>99</v>
      </c>
      <c r="N2155" s="121" t="s">
        <v>99</v>
      </c>
      <c r="O2155" s="121" t="s">
        <v>99</v>
      </c>
      <c r="P2155" s="121" t="s">
        <v>99</v>
      </c>
      <c r="Q2155" s="121" t="s">
        <v>99</v>
      </c>
      <c r="R2155" s="121" t="s">
        <v>99</v>
      </c>
      <c r="S2155" s="121" t="s">
        <v>99</v>
      </c>
      <c r="T2155" s="121" t="s">
        <v>99</v>
      </c>
      <c r="U2155" s="121" t="s">
        <v>99</v>
      </c>
      <c r="V2155" s="121" t="s">
        <v>99</v>
      </c>
      <c r="W2155" s="121" t="s">
        <v>99</v>
      </c>
      <c r="X2155" s="121" t="s">
        <v>99</v>
      </c>
      <c r="Y2155" s="121" t="s">
        <v>99</v>
      </c>
      <c r="Z2155" s="121" t="s">
        <v>99</v>
      </c>
      <c r="AA2155" s="121" t="s">
        <v>99</v>
      </c>
      <c r="AB2155" s="121" t="s">
        <v>99</v>
      </c>
      <c r="AC2155" s="121" t="s">
        <v>99</v>
      </c>
      <c r="AD2155" s="121" t="s">
        <v>99</v>
      </c>
      <c r="AE2155" s="121">
        <v>7827.5</v>
      </c>
      <c r="AF2155" s="121">
        <v>7827.5</v>
      </c>
      <c r="AG2155" s="121">
        <v>7827.5</v>
      </c>
      <c r="AH2155" s="121">
        <v>7827.5</v>
      </c>
      <c r="AI2155" s="121">
        <v>7827.5</v>
      </c>
      <c r="AJ2155" s="121">
        <v>7827.5</v>
      </c>
      <c r="AK2155" s="121">
        <v>7827.5</v>
      </c>
      <c r="AL2155" s="121">
        <v>7827.5</v>
      </c>
      <c r="AM2155" s="121">
        <v>7827.5</v>
      </c>
      <c r="AN2155" s="121">
        <v>7827.5</v>
      </c>
      <c r="AO2155" s="121">
        <v>7827.5</v>
      </c>
      <c r="AP2155" s="121">
        <v>7827.5</v>
      </c>
      <c r="AQ2155" s="121">
        <v>7827.5</v>
      </c>
      <c r="AR2155" s="121">
        <v>7827.5</v>
      </c>
      <c r="AS2155" s="121">
        <v>7827.5</v>
      </c>
      <c r="AT2155" s="121">
        <v>7827.5</v>
      </c>
      <c r="AU2155" s="121">
        <v>7827.5</v>
      </c>
      <c r="AV2155" s="121">
        <v>7827.5</v>
      </c>
      <c r="AW2155" s="121">
        <v>7827.5</v>
      </c>
      <c r="AX2155" s="122">
        <v>7827.5</v>
      </c>
    </row>
    <row r="2156" spans="1:50">
      <c r="A2156" s="212"/>
      <c r="B2156" s="218"/>
      <c r="C2156" s="210"/>
      <c r="D2156" s="93" t="s">
        <v>25</v>
      </c>
      <c r="E2156" s="73" t="str">
        <f>A2131&amp;"/"&amp;B2147&amp;"/"&amp;C2155&amp;"/"&amp;D2156</f>
        <v>Lignite fired power plants/Fluidized bed combustion/CHP with CCS/M</v>
      </c>
      <c r="F2156" s="91" t="str">
        <f>A2131</f>
        <v>Lignite fired power plants</v>
      </c>
      <c r="G2156" s="91" t="str">
        <f>B2147</f>
        <v>Fluidized bed combustion</v>
      </c>
      <c r="H2156" s="91" t="str">
        <f>C2155</f>
        <v>CHP with CCS</v>
      </c>
      <c r="I2156" s="70" t="str">
        <f t="shared" si="98"/>
        <v>M</v>
      </c>
      <c r="J2156" s="123" t="s">
        <v>99</v>
      </c>
      <c r="K2156" s="123" t="s">
        <v>99</v>
      </c>
      <c r="L2156" s="123" t="s">
        <v>99</v>
      </c>
      <c r="M2156" s="123" t="s">
        <v>99</v>
      </c>
      <c r="N2156" s="123" t="s">
        <v>99</v>
      </c>
      <c r="O2156" s="123" t="s">
        <v>99</v>
      </c>
      <c r="P2156" s="123" t="s">
        <v>99</v>
      </c>
      <c r="Q2156" s="123" t="s">
        <v>99</v>
      </c>
      <c r="R2156" s="123" t="s">
        <v>99</v>
      </c>
      <c r="S2156" s="123" t="s">
        <v>99</v>
      </c>
      <c r="T2156" s="123" t="s">
        <v>99</v>
      </c>
      <c r="U2156" s="123" t="s">
        <v>99</v>
      </c>
      <c r="V2156" s="123" t="s">
        <v>99</v>
      </c>
      <c r="W2156" s="123" t="s">
        <v>99</v>
      </c>
      <c r="X2156" s="123" t="s">
        <v>99</v>
      </c>
      <c r="Y2156" s="123" t="s">
        <v>99</v>
      </c>
      <c r="Z2156" s="123" t="s">
        <v>99</v>
      </c>
      <c r="AA2156" s="123" t="s">
        <v>99</v>
      </c>
      <c r="AB2156" s="123" t="s">
        <v>99</v>
      </c>
      <c r="AC2156" s="123" t="s">
        <v>99</v>
      </c>
      <c r="AD2156" s="123" t="s">
        <v>99</v>
      </c>
      <c r="AE2156" s="123">
        <v>6899.4557204141356</v>
      </c>
      <c r="AF2156" s="123">
        <v>6899.4557204141356</v>
      </c>
      <c r="AG2156" s="123">
        <v>6899.4557204141356</v>
      </c>
      <c r="AH2156" s="123">
        <v>6899.4557204141356</v>
      </c>
      <c r="AI2156" s="123">
        <v>6899.4557204141356</v>
      </c>
      <c r="AJ2156" s="123">
        <v>6899.4557204141356</v>
      </c>
      <c r="AK2156" s="123">
        <v>6899.4557204141356</v>
      </c>
      <c r="AL2156" s="123">
        <v>6899.4557204141356</v>
      </c>
      <c r="AM2156" s="123">
        <v>6899.4557204141356</v>
      </c>
      <c r="AN2156" s="123">
        <v>6899.4557204141356</v>
      </c>
      <c r="AO2156" s="123">
        <v>6899.4557204141356</v>
      </c>
      <c r="AP2156" s="123">
        <v>6899.4557204141356</v>
      </c>
      <c r="AQ2156" s="123">
        <v>6899.4557204141356</v>
      </c>
      <c r="AR2156" s="123">
        <v>6899.4557204141356</v>
      </c>
      <c r="AS2156" s="123">
        <v>6899.4557204141356</v>
      </c>
      <c r="AT2156" s="123">
        <v>6899.4557204141356</v>
      </c>
      <c r="AU2156" s="123">
        <v>6899.4557204141356</v>
      </c>
      <c r="AV2156" s="123">
        <v>6899.4557204141356</v>
      </c>
      <c r="AW2156" s="123">
        <v>6899.4557204141356</v>
      </c>
      <c r="AX2156" s="124">
        <v>6899.4557204141356</v>
      </c>
    </row>
    <row r="2157" spans="1:50">
      <c r="A2157" s="212"/>
      <c r="B2157" s="214" t="s">
        <v>46</v>
      </c>
      <c r="C2157" s="209" t="s">
        <v>36</v>
      </c>
      <c r="D2157" s="67" t="s">
        <v>24</v>
      </c>
      <c r="E2157" s="87" t="str">
        <f>A2131&amp;"/"&amp;B2157&amp;"/"&amp;C2157&amp;"/"&amp;D2157</f>
        <v>Lignite fired power plants/Steam turbine/Electricity only/L</v>
      </c>
      <c r="F2157" s="55" t="str">
        <f>A2131</f>
        <v>Lignite fired power plants</v>
      </c>
      <c r="G2157" s="55" t="str">
        <f>B2157</f>
        <v>Steam turbine</v>
      </c>
      <c r="H2157" s="55" t="str">
        <f>C2157</f>
        <v>Electricity only</v>
      </c>
      <c r="I2157" s="85" t="str">
        <f t="shared" si="98"/>
        <v>L</v>
      </c>
      <c r="J2157" s="125">
        <v>8125</v>
      </c>
      <c r="K2157" s="125">
        <v>8125</v>
      </c>
      <c r="L2157" s="125">
        <v>8125</v>
      </c>
      <c r="M2157" s="125">
        <v>8125</v>
      </c>
      <c r="N2157" s="125">
        <v>8125</v>
      </c>
      <c r="O2157" s="125">
        <v>8125</v>
      </c>
      <c r="P2157" s="125">
        <v>8125</v>
      </c>
      <c r="Q2157" s="125">
        <v>8125</v>
      </c>
      <c r="R2157" s="125">
        <v>8125</v>
      </c>
      <c r="S2157" s="125">
        <v>8125</v>
      </c>
      <c r="T2157" s="125">
        <v>8125</v>
      </c>
      <c r="U2157" s="125">
        <v>8125</v>
      </c>
      <c r="V2157" s="125">
        <v>8125</v>
      </c>
      <c r="W2157" s="125">
        <v>8125</v>
      </c>
      <c r="X2157" s="125">
        <v>8125</v>
      </c>
      <c r="Y2157" s="125">
        <v>8125</v>
      </c>
      <c r="Z2157" s="125">
        <v>8125</v>
      </c>
      <c r="AA2157" s="125">
        <v>8125</v>
      </c>
      <c r="AB2157" s="125">
        <v>8125</v>
      </c>
      <c r="AC2157" s="125">
        <v>8125</v>
      </c>
      <c r="AD2157" s="125">
        <v>8125</v>
      </c>
      <c r="AE2157" s="125">
        <v>8125</v>
      </c>
      <c r="AF2157" s="125">
        <v>8125</v>
      </c>
      <c r="AG2157" s="125">
        <v>8125</v>
      </c>
      <c r="AH2157" s="125">
        <v>8125</v>
      </c>
      <c r="AI2157" s="125">
        <v>8125</v>
      </c>
      <c r="AJ2157" s="125">
        <v>8125</v>
      </c>
      <c r="AK2157" s="125">
        <v>8125</v>
      </c>
      <c r="AL2157" s="125">
        <v>8125</v>
      </c>
      <c r="AM2157" s="125">
        <v>8125</v>
      </c>
      <c r="AN2157" s="125">
        <v>8125</v>
      </c>
      <c r="AO2157" s="125">
        <v>8125</v>
      </c>
      <c r="AP2157" s="125">
        <v>8125</v>
      </c>
      <c r="AQ2157" s="125">
        <v>8125</v>
      </c>
      <c r="AR2157" s="125">
        <v>8125</v>
      </c>
      <c r="AS2157" s="125">
        <v>8125</v>
      </c>
      <c r="AT2157" s="125">
        <v>8125</v>
      </c>
      <c r="AU2157" s="125">
        <v>8125</v>
      </c>
      <c r="AV2157" s="125">
        <v>8125</v>
      </c>
      <c r="AW2157" s="125">
        <v>8125</v>
      </c>
      <c r="AX2157" s="126">
        <v>8125</v>
      </c>
    </row>
    <row r="2158" spans="1:50">
      <c r="A2158" s="212"/>
      <c r="B2158" s="215"/>
      <c r="C2158" s="206"/>
      <c r="D2158" s="52" t="s">
        <v>25</v>
      </c>
      <c r="E2158" s="86" t="str">
        <f>A2131&amp;"/"&amp;B2157&amp;"/"&amp;C2157&amp;"/"&amp;D2158</f>
        <v>Lignite fired power plants/Steam turbine/Electricity only/M</v>
      </c>
      <c r="F2158" s="61" t="str">
        <f>A2131</f>
        <v>Lignite fired power plants</v>
      </c>
      <c r="G2158" s="61" t="str">
        <f>B2157</f>
        <v>Steam turbine</v>
      </c>
      <c r="H2158" s="61" t="str">
        <f>C2157</f>
        <v>Electricity only</v>
      </c>
      <c r="I2158" s="84" t="str">
        <f t="shared" si="98"/>
        <v>M</v>
      </c>
      <c r="J2158" s="121">
        <v>7449.8374113000482</v>
      </c>
      <c r="K2158" s="121">
        <v>7449.8374113000482</v>
      </c>
      <c r="L2158" s="121">
        <v>7449.8374113000482</v>
      </c>
      <c r="M2158" s="121">
        <v>7449.8374113000482</v>
      </c>
      <c r="N2158" s="121">
        <v>7449.8374113000482</v>
      </c>
      <c r="O2158" s="121">
        <v>7449.8374113000482</v>
      </c>
      <c r="P2158" s="121">
        <v>7449.8374113000482</v>
      </c>
      <c r="Q2158" s="121">
        <v>7449.8374113000482</v>
      </c>
      <c r="R2158" s="121">
        <v>7449.8374113000482</v>
      </c>
      <c r="S2158" s="121">
        <v>7449.8374113000482</v>
      </c>
      <c r="T2158" s="121">
        <v>7449.8374113000482</v>
      </c>
      <c r="U2158" s="121">
        <v>7449.8374113000482</v>
      </c>
      <c r="V2158" s="121">
        <v>7449.8374113000482</v>
      </c>
      <c r="W2158" s="121">
        <v>7449.8374113000482</v>
      </c>
      <c r="X2158" s="121">
        <v>7449.8374113000482</v>
      </c>
      <c r="Y2158" s="121">
        <v>7449.8374113000482</v>
      </c>
      <c r="Z2158" s="121">
        <v>7449.8374113000482</v>
      </c>
      <c r="AA2158" s="121">
        <v>7449.8374113000482</v>
      </c>
      <c r="AB2158" s="121">
        <v>7449.8374113000482</v>
      </c>
      <c r="AC2158" s="121">
        <v>7449.8374113000482</v>
      </c>
      <c r="AD2158" s="121">
        <v>7449.8374113000482</v>
      </c>
      <c r="AE2158" s="121">
        <v>7449.8374113000482</v>
      </c>
      <c r="AF2158" s="121">
        <v>7449.8374113000482</v>
      </c>
      <c r="AG2158" s="121">
        <v>7449.8374113000482</v>
      </c>
      <c r="AH2158" s="121">
        <v>7449.8374113000482</v>
      </c>
      <c r="AI2158" s="121">
        <v>7449.8374113000482</v>
      </c>
      <c r="AJ2158" s="121">
        <v>7449.8374113000482</v>
      </c>
      <c r="AK2158" s="121">
        <v>7449.8374113000482</v>
      </c>
      <c r="AL2158" s="121">
        <v>7449.8374113000482</v>
      </c>
      <c r="AM2158" s="121">
        <v>7449.8374113000482</v>
      </c>
      <c r="AN2158" s="121">
        <v>7449.8374113000482</v>
      </c>
      <c r="AO2158" s="121">
        <v>7449.8374113000482</v>
      </c>
      <c r="AP2158" s="121">
        <v>7449.8374113000482</v>
      </c>
      <c r="AQ2158" s="121">
        <v>7449.8374113000482</v>
      </c>
      <c r="AR2158" s="121">
        <v>7449.8374113000482</v>
      </c>
      <c r="AS2158" s="121">
        <v>7449.8374113000482</v>
      </c>
      <c r="AT2158" s="121">
        <v>7449.8374113000482</v>
      </c>
      <c r="AU2158" s="121">
        <v>7449.8374113000482</v>
      </c>
      <c r="AV2158" s="121">
        <v>7449.8374113000482</v>
      </c>
      <c r="AW2158" s="121">
        <v>7449.8374113000482</v>
      </c>
      <c r="AX2158" s="122">
        <v>7449.8374113000482</v>
      </c>
    </row>
    <row r="2159" spans="1:50">
      <c r="A2159" s="212"/>
      <c r="B2159" s="215"/>
      <c r="C2159" s="206"/>
      <c r="D2159" s="52" t="s">
        <v>38</v>
      </c>
      <c r="E2159" s="86" t="str">
        <f>A2131&amp;"/"&amp;B2157&amp;"/"&amp;C2157&amp;"/"&amp;D2159</f>
        <v>Lignite fired power plants/Steam turbine/Electricity only/S</v>
      </c>
      <c r="F2159" s="61" t="str">
        <f>A2131</f>
        <v>Lignite fired power plants</v>
      </c>
      <c r="G2159" s="61" t="str">
        <f>B2157</f>
        <v>Steam turbine</v>
      </c>
      <c r="H2159" s="61" t="str">
        <f>C2157</f>
        <v>Electricity only</v>
      </c>
      <c r="I2159" s="84" t="str">
        <f t="shared" si="98"/>
        <v>S</v>
      </c>
      <c r="J2159" s="121">
        <v>6680.9839431392202</v>
      </c>
      <c r="K2159" s="121">
        <v>6680.9839431392202</v>
      </c>
      <c r="L2159" s="121">
        <v>6680.9839431392202</v>
      </c>
      <c r="M2159" s="121">
        <v>6680.9839431392202</v>
      </c>
      <c r="N2159" s="121">
        <v>6680.9839431392202</v>
      </c>
      <c r="O2159" s="121">
        <v>6680.9839431392202</v>
      </c>
      <c r="P2159" s="121">
        <v>6680.9839431392202</v>
      </c>
      <c r="Q2159" s="121">
        <v>6680.9839431392202</v>
      </c>
      <c r="R2159" s="121">
        <v>6680.9839431392202</v>
      </c>
      <c r="S2159" s="121">
        <v>6680.9839431392202</v>
      </c>
      <c r="T2159" s="121">
        <v>6680.9839431392202</v>
      </c>
      <c r="U2159" s="121">
        <v>6680.9839431392202</v>
      </c>
      <c r="V2159" s="121">
        <v>6680.9839431392202</v>
      </c>
      <c r="W2159" s="121">
        <v>6680.9839431392202</v>
      </c>
      <c r="X2159" s="121">
        <v>6680.9839431392202</v>
      </c>
      <c r="Y2159" s="121">
        <v>6680.9839431392202</v>
      </c>
      <c r="Z2159" s="121">
        <v>6680.9839431392202</v>
      </c>
      <c r="AA2159" s="121">
        <v>6680.9839431392202</v>
      </c>
      <c r="AB2159" s="121">
        <v>6680.9839431392202</v>
      </c>
      <c r="AC2159" s="121">
        <v>6680.9839431392202</v>
      </c>
      <c r="AD2159" s="121">
        <v>6680.9839431392202</v>
      </c>
      <c r="AE2159" s="121">
        <v>6680.9839431392202</v>
      </c>
      <c r="AF2159" s="121">
        <v>6680.9839431392202</v>
      </c>
      <c r="AG2159" s="121">
        <v>6680.9839431392202</v>
      </c>
      <c r="AH2159" s="121">
        <v>6680.9839431392202</v>
      </c>
      <c r="AI2159" s="121">
        <v>6680.9839431392202</v>
      </c>
      <c r="AJ2159" s="121">
        <v>6680.9839431392202</v>
      </c>
      <c r="AK2159" s="121">
        <v>6680.9839431392202</v>
      </c>
      <c r="AL2159" s="121">
        <v>6680.9839431392202</v>
      </c>
      <c r="AM2159" s="121">
        <v>6680.9839431392202</v>
      </c>
      <c r="AN2159" s="121">
        <v>6680.9839431392202</v>
      </c>
      <c r="AO2159" s="121">
        <v>6680.9839431392202</v>
      </c>
      <c r="AP2159" s="121">
        <v>6680.9839431392202</v>
      </c>
      <c r="AQ2159" s="121">
        <v>6680.9839431392202</v>
      </c>
      <c r="AR2159" s="121">
        <v>6680.9839431392202</v>
      </c>
      <c r="AS2159" s="121">
        <v>6680.9839431392202</v>
      </c>
      <c r="AT2159" s="121">
        <v>6680.9839431392202</v>
      </c>
      <c r="AU2159" s="121">
        <v>6680.9839431392202</v>
      </c>
      <c r="AV2159" s="121">
        <v>6680.9839431392202</v>
      </c>
      <c r="AW2159" s="121">
        <v>6680.9839431392202</v>
      </c>
      <c r="AX2159" s="122">
        <v>6680.9839431392202</v>
      </c>
    </row>
    <row r="2160" spans="1:50">
      <c r="A2160" s="212"/>
      <c r="B2160" s="215"/>
      <c r="C2160" s="216"/>
      <c r="D2160" s="52" t="s">
        <v>47</v>
      </c>
      <c r="E2160" s="86" t="str">
        <f>A2131&amp;"/"&amp;B2157&amp;"/"&amp;C2157&amp;"/"&amp;D2160</f>
        <v>Lignite fired power plants/Steam turbine/Electricity only/XS</v>
      </c>
      <c r="F2160" s="61" t="str">
        <f>A2131</f>
        <v>Lignite fired power plants</v>
      </c>
      <c r="G2160" s="61" t="str">
        <f>B2157</f>
        <v>Steam turbine</v>
      </c>
      <c r="H2160" s="61" t="str">
        <f>C2157</f>
        <v>Electricity only</v>
      </c>
      <c r="I2160" s="84" t="str">
        <f t="shared" si="98"/>
        <v>XS</v>
      </c>
      <c r="J2160" s="121">
        <v>6291.3075328950035</v>
      </c>
      <c r="K2160" s="121">
        <v>6291.3075328950035</v>
      </c>
      <c r="L2160" s="121">
        <v>6291.3075328950035</v>
      </c>
      <c r="M2160" s="121">
        <v>6291.3075328950035</v>
      </c>
      <c r="N2160" s="121">
        <v>6291.3075328950035</v>
      </c>
      <c r="O2160" s="121">
        <v>6291.3075328950035</v>
      </c>
      <c r="P2160" s="121">
        <v>6291.3075328950035</v>
      </c>
      <c r="Q2160" s="121">
        <v>6291.3075328950035</v>
      </c>
      <c r="R2160" s="121">
        <v>6291.3075328950035</v>
      </c>
      <c r="S2160" s="121">
        <v>6291.3075328950035</v>
      </c>
      <c r="T2160" s="121">
        <v>6291.3075328950035</v>
      </c>
      <c r="U2160" s="121">
        <v>6291.3075328950035</v>
      </c>
      <c r="V2160" s="121">
        <v>6291.3075328950035</v>
      </c>
      <c r="W2160" s="121">
        <v>6291.3075328950035</v>
      </c>
      <c r="X2160" s="121">
        <v>6291.3075328950035</v>
      </c>
      <c r="Y2160" s="121">
        <v>6291.3075328950035</v>
      </c>
      <c r="Z2160" s="121">
        <v>6291.3075328950035</v>
      </c>
      <c r="AA2160" s="121">
        <v>6291.3075328950035</v>
      </c>
      <c r="AB2160" s="121">
        <v>6291.3075328950035</v>
      </c>
      <c r="AC2160" s="121">
        <v>6291.3075328950035</v>
      </c>
      <c r="AD2160" s="121">
        <v>6291.3075328950035</v>
      </c>
      <c r="AE2160" s="121">
        <v>6291.3075328950035</v>
      </c>
      <c r="AF2160" s="121">
        <v>6291.3075328950035</v>
      </c>
      <c r="AG2160" s="121">
        <v>6291.3075328950035</v>
      </c>
      <c r="AH2160" s="121">
        <v>6291.3075328950035</v>
      </c>
      <c r="AI2160" s="121">
        <v>6291.3075328950035</v>
      </c>
      <c r="AJ2160" s="121">
        <v>6291.3075328950035</v>
      </c>
      <c r="AK2160" s="121">
        <v>6291.3075328950035</v>
      </c>
      <c r="AL2160" s="121">
        <v>6291.3075328950035</v>
      </c>
      <c r="AM2160" s="121">
        <v>6291.3075328950035</v>
      </c>
      <c r="AN2160" s="121">
        <v>6291.3075328950035</v>
      </c>
      <c r="AO2160" s="121">
        <v>6291.3075328950035</v>
      </c>
      <c r="AP2160" s="121">
        <v>6291.3075328950035</v>
      </c>
      <c r="AQ2160" s="121">
        <v>6291.3075328950035</v>
      </c>
      <c r="AR2160" s="121">
        <v>6291.3075328950035</v>
      </c>
      <c r="AS2160" s="121">
        <v>6291.3075328950035</v>
      </c>
      <c r="AT2160" s="121">
        <v>6291.3075328950035</v>
      </c>
      <c r="AU2160" s="121">
        <v>6291.3075328950035</v>
      </c>
      <c r="AV2160" s="121">
        <v>6291.3075328950035</v>
      </c>
      <c r="AW2160" s="121">
        <v>6291.3075328950035</v>
      </c>
      <c r="AX2160" s="122">
        <v>6291.3075328950035</v>
      </c>
    </row>
    <row r="2161" spans="1:50">
      <c r="A2161" s="212"/>
      <c r="B2161" s="215"/>
      <c r="C2161" s="217" t="s">
        <v>26</v>
      </c>
      <c r="D2161" s="83" t="s">
        <v>24</v>
      </c>
      <c r="E2161" s="56" t="str">
        <f>A2131&amp;"/"&amp;B2157&amp;"/"&amp;C2161&amp;"/"&amp;D2161</f>
        <v>Lignite fired power plants/Steam turbine/CHP/L</v>
      </c>
      <c r="F2161" s="103" t="str">
        <f>A2131</f>
        <v>Lignite fired power plants</v>
      </c>
      <c r="G2161" s="103" t="str">
        <f>B2157</f>
        <v>Steam turbine</v>
      </c>
      <c r="H2161" s="103" t="str">
        <f>C2161</f>
        <v>CHP</v>
      </c>
      <c r="I2161" s="104" t="str">
        <f t="shared" si="98"/>
        <v>L</v>
      </c>
      <c r="J2161" s="127">
        <v>7732.5</v>
      </c>
      <c r="K2161" s="127">
        <v>7732.5</v>
      </c>
      <c r="L2161" s="127">
        <v>7732.5</v>
      </c>
      <c r="M2161" s="127">
        <v>7732.5</v>
      </c>
      <c r="N2161" s="127">
        <v>7732.5</v>
      </c>
      <c r="O2161" s="127">
        <v>7732.5</v>
      </c>
      <c r="P2161" s="127">
        <v>7732.5</v>
      </c>
      <c r="Q2161" s="127">
        <v>7732.5</v>
      </c>
      <c r="R2161" s="127">
        <v>7732.5</v>
      </c>
      <c r="S2161" s="127">
        <v>7732.5</v>
      </c>
      <c r="T2161" s="127">
        <v>7732.5</v>
      </c>
      <c r="U2161" s="127">
        <v>7732.5</v>
      </c>
      <c r="V2161" s="127">
        <v>7732.5</v>
      </c>
      <c r="W2161" s="127">
        <v>7732.5</v>
      </c>
      <c r="X2161" s="127">
        <v>7732.5</v>
      </c>
      <c r="Y2161" s="127">
        <v>7732.5</v>
      </c>
      <c r="Z2161" s="127">
        <v>7732.5</v>
      </c>
      <c r="AA2161" s="127">
        <v>7732.5</v>
      </c>
      <c r="AB2161" s="127">
        <v>7732.5</v>
      </c>
      <c r="AC2161" s="127">
        <v>7732.5</v>
      </c>
      <c r="AD2161" s="127">
        <v>7732.5</v>
      </c>
      <c r="AE2161" s="127">
        <v>7732.5</v>
      </c>
      <c r="AF2161" s="127">
        <v>7732.5</v>
      </c>
      <c r="AG2161" s="127">
        <v>7732.5</v>
      </c>
      <c r="AH2161" s="127">
        <v>7732.5</v>
      </c>
      <c r="AI2161" s="127">
        <v>7732.5</v>
      </c>
      <c r="AJ2161" s="127">
        <v>7732.5</v>
      </c>
      <c r="AK2161" s="127">
        <v>7732.5</v>
      </c>
      <c r="AL2161" s="127">
        <v>7732.5</v>
      </c>
      <c r="AM2161" s="127">
        <v>7732.5</v>
      </c>
      <c r="AN2161" s="127">
        <v>7732.5</v>
      </c>
      <c r="AO2161" s="127">
        <v>7732.5</v>
      </c>
      <c r="AP2161" s="127">
        <v>7732.5</v>
      </c>
      <c r="AQ2161" s="127">
        <v>7732.5</v>
      </c>
      <c r="AR2161" s="127">
        <v>7732.5</v>
      </c>
      <c r="AS2161" s="127">
        <v>7732.5</v>
      </c>
      <c r="AT2161" s="127">
        <v>7732.5</v>
      </c>
      <c r="AU2161" s="127">
        <v>7732.5</v>
      </c>
      <c r="AV2161" s="127">
        <v>7732.5</v>
      </c>
      <c r="AW2161" s="127">
        <v>7732.5</v>
      </c>
      <c r="AX2161" s="128">
        <v>7732.5</v>
      </c>
    </row>
    <row r="2162" spans="1:50">
      <c r="A2162" s="212"/>
      <c r="B2162" s="215"/>
      <c r="C2162" s="206"/>
      <c r="D2162" s="52" t="s">
        <v>25</v>
      </c>
      <c r="E2162" s="86" t="str">
        <f>A2131&amp;"/"&amp;B2157&amp;"/"&amp;C2161&amp;"/"&amp;D2162</f>
        <v>Lignite fired power plants/Steam turbine/CHP/M</v>
      </c>
      <c r="F2162" s="61" t="str">
        <f>A2131</f>
        <v>Lignite fired power plants</v>
      </c>
      <c r="G2162" s="61" t="str">
        <f>B2157</f>
        <v>Steam turbine</v>
      </c>
      <c r="H2162" s="61" t="str">
        <f>C2161</f>
        <v>CHP</v>
      </c>
      <c r="I2162" s="84" t="str">
        <f t="shared" si="98"/>
        <v>M</v>
      </c>
      <c r="J2162" s="121">
        <v>7106.5217200818588</v>
      </c>
      <c r="K2162" s="121">
        <v>7106.5217200818588</v>
      </c>
      <c r="L2162" s="121">
        <v>7106.5217200818588</v>
      </c>
      <c r="M2162" s="121">
        <v>7106.5217200818588</v>
      </c>
      <c r="N2162" s="121">
        <v>7106.5217200818588</v>
      </c>
      <c r="O2162" s="121">
        <v>7106.5217200818588</v>
      </c>
      <c r="P2162" s="121">
        <v>7106.5217200818588</v>
      </c>
      <c r="Q2162" s="121">
        <v>7106.5217200818588</v>
      </c>
      <c r="R2162" s="121">
        <v>7106.5217200818588</v>
      </c>
      <c r="S2162" s="121">
        <v>7106.5217200818588</v>
      </c>
      <c r="T2162" s="121">
        <v>7106.5217200818588</v>
      </c>
      <c r="U2162" s="121">
        <v>7106.5217200818588</v>
      </c>
      <c r="V2162" s="121">
        <v>7106.5217200818588</v>
      </c>
      <c r="W2162" s="121">
        <v>7106.5217200818588</v>
      </c>
      <c r="X2162" s="121">
        <v>7106.5217200818588</v>
      </c>
      <c r="Y2162" s="121">
        <v>7106.5217200818588</v>
      </c>
      <c r="Z2162" s="121">
        <v>7106.5217200818588</v>
      </c>
      <c r="AA2162" s="121">
        <v>7106.5217200818588</v>
      </c>
      <c r="AB2162" s="121">
        <v>7106.5217200818588</v>
      </c>
      <c r="AC2162" s="121">
        <v>7106.5217200818588</v>
      </c>
      <c r="AD2162" s="121">
        <v>7106.5217200818588</v>
      </c>
      <c r="AE2162" s="121">
        <v>7106.5217200818588</v>
      </c>
      <c r="AF2162" s="121">
        <v>7106.5217200818588</v>
      </c>
      <c r="AG2162" s="121">
        <v>7106.5217200818588</v>
      </c>
      <c r="AH2162" s="121">
        <v>7106.5217200818588</v>
      </c>
      <c r="AI2162" s="121">
        <v>7106.5217200818588</v>
      </c>
      <c r="AJ2162" s="121">
        <v>7106.5217200818588</v>
      </c>
      <c r="AK2162" s="121">
        <v>7106.5217200818588</v>
      </c>
      <c r="AL2162" s="121">
        <v>7106.5217200818588</v>
      </c>
      <c r="AM2162" s="121">
        <v>7106.5217200818588</v>
      </c>
      <c r="AN2162" s="121">
        <v>7106.5217200818588</v>
      </c>
      <c r="AO2162" s="121">
        <v>7106.5217200818588</v>
      </c>
      <c r="AP2162" s="121">
        <v>7106.5217200818588</v>
      </c>
      <c r="AQ2162" s="121">
        <v>7106.5217200818588</v>
      </c>
      <c r="AR2162" s="121">
        <v>7106.5217200818588</v>
      </c>
      <c r="AS2162" s="121">
        <v>7106.5217200818588</v>
      </c>
      <c r="AT2162" s="121">
        <v>7106.5217200818588</v>
      </c>
      <c r="AU2162" s="121">
        <v>7106.5217200818588</v>
      </c>
      <c r="AV2162" s="121">
        <v>7106.5217200818588</v>
      </c>
      <c r="AW2162" s="121">
        <v>7106.5217200818588</v>
      </c>
      <c r="AX2162" s="122">
        <v>7106.5217200818588</v>
      </c>
    </row>
    <row r="2163" spans="1:50">
      <c r="A2163" s="212"/>
      <c r="B2163" s="215"/>
      <c r="C2163" s="206"/>
      <c r="D2163" s="52" t="s">
        <v>38</v>
      </c>
      <c r="E2163" s="86" t="str">
        <f>A2131&amp;"/"&amp;B2157&amp;"/"&amp;C2161&amp;"/"&amp;D2163</f>
        <v>Lignite fired power plants/Steam turbine/CHP/S</v>
      </c>
      <c r="F2163" s="61" t="str">
        <f>A2131</f>
        <v>Lignite fired power plants</v>
      </c>
      <c r="G2163" s="61" t="str">
        <f>B2157</f>
        <v>Steam turbine</v>
      </c>
      <c r="H2163" s="61" t="str">
        <f>C2161</f>
        <v>CHP</v>
      </c>
      <c r="I2163" s="84" t="str">
        <f t="shared" si="98"/>
        <v>S</v>
      </c>
      <c r="J2163" s="121">
        <v>6392.0953384332206</v>
      </c>
      <c r="K2163" s="121">
        <v>6392.0953384332206</v>
      </c>
      <c r="L2163" s="121">
        <v>6392.0953384332206</v>
      </c>
      <c r="M2163" s="121">
        <v>6392.0953384332206</v>
      </c>
      <c r="N2163" s="121">
        <v>6392.0953384332206</v>
      </c>
      <c r="O2163" s="121">
        <v>6392.0953384332206</v>
      </c>
      <c r="P2163" s="121">
        <v>6392.0953384332206</v>
      </c>
      <c r="Q2163" s="121">
        <v>6392.0953384332206</v>
      </c>
      <c r="R2163" s="121">
        <v>6392.0953384332206</v>
      </c>
      <c r="S2163" s="121">
        <v>6392.0953384332206</v>
      </c>
      <c r="T2163" s="121">
        <v>6392.0953384332206</v>
      </c>
      <c r="U2163" s="121">
        <v>6392.0953384332206</v>
      </c>
      <c r="V2163" s="121">
        <v>6392.0953384332206</v>
      </c>
      <c r="W2163" s="121">
        <v>6392.0953384332206</v>
      </c>
      <c r="X2163" s="121">
        <v>6392.0953384332206</v>
      </c>
      <c r="Y2163" s="121">
        <v>6392.0953384332206</v>
      </c>
      <c r="Z2163" s="121">
        <v>6392.0953384332206</v>
      </c>
      <c r="AA2163" s="121">
        <v>6392.0953384332206</v>
      </c>
      <c r="AB2163" s="121">
        <v>6392.0953384332206</v>
      </c>
      <c r="AC2163" s="121">
        <v>6392.0953384332206</v>
      </c>
      <c r="AD2163" s="121">
        <v>6392.0953384332206</v>
      </c>
      <c r="AE2163" s="121">
        <v>6392.0953384332206</v>
      </c>
      <c r="AF2163" s="121">
        <v>6392.0953384332206</v>
      </c>
      <c r="AG2163" s="121">
        <v>6392.0953384332206</v>
      </c>
      <c r="AH2163" s="121">
        <v>6392.0953384332206</v>
      </c>
      <c r="AI2163" s="121">
        <v>6392.0953384332206</v>
      </c>
      <c r="AJ2163" s="121">
        <v>6392.0953384332206</v>
      </c>
      <c r="AK2163" s="121">
        <v>6392.0953384332206</v>
      </c>
      <c r="AL2163" s="121">
        <v>6392.0953384332206</v>
      </c>
      <c r="AM2163" s="121">
        <v>6392.0953384332206</v>
      </c>
      <c r="AN2163" s="121">
        <v>6392.0953384332206</v>
      </c>
      <c r="AO2163" s="121">
        <v>6392.0953384332206</v>
      </c>
      <c r="AP2163" s="121">
        <v>6392.0953384332206</v>
      </c>
      <c r="AQ2163" s="121">
        <v>6392.0953384332206</v>
      </c>
      <c r="AR2163" s="121">
        <v>6392.0953384332206</v>
      </c>
      <c r="AS2163" s="121">
        <v>6392.0953384332206</v>
      </c>
      <c r="AT2163" s="121">
        <v>6392.0953384332206</v>
      </c>
      <c r="AU2163" s="121">
        <v>6392.0953384332206</v>
      </c>
      <c r="AV2163" s="121">
        <v>6392.0953384332206</v>
      </c>
      <c r="AW2163" s="121">
        <v>6392.0953384332206</v>
      </c>
      <c r="AX2163" s="122">
        <v>6392.0953384332206</v>
      </c>
    </row>
    <row r="2164" spans="1:50">
      <c r="A2164" s="212"/>
      <c r="B2164" s="215"/>
      <c r="C2164" s="216"/>
      <c r="D2164" s="106" t="s">
        <v>47</v>
      </c>
      <c r="E2164" s="107" t="str">
        <f>A2131&amp;"/"&amp;B2157&amp;"/"&amp;C2161&amp;"/"&amp;D2164</f>
        <v>Lignite fired power plants/Steam turbine/CHP/XS</v>
      </c>
      <c r="F2164" s="108" t="str">
        <f>A2131</f>
        <v>Lignite fired power plants</v>
      </c>
      <c r="G2164" s="108" t="str">
        <f>B2157</f>
        <v>Steam turbine</v>
      </c>
      <c r="H2164" s="108" t="str">
        <f>C2161</f>
        <v>CHP</v>
      </c>
      <c r="I2164" s="109" t="str">
        <f t="shared" si="98"/>
        <v>XS</v>
      </c>
      <c r="J2164" s="129">
        <v>6029.2589794028099</v>
      </c>
      <c r="K2164" s="129">
        <v>6029.2589794028099</v>
      </c>
      <c r="L2164" s="129">
        <v>6029.2589794028099</v>
      </c>
      <c r="M2164" s="129">
        <v>6029.2589794028099</v>
      </c>
      <c r="N2164" s="129">
        <v>6029.2589794028099</v>
      </c>
      <c r="O2164" s="129">
        <v>6029.2589794028099</v>
      </c>
      <c r="P2164" s="129">
        <v>6029.2589794028099</v>
      </c>
      <c r="Q2164" s="129">
        <v>6029.2589794028099</v>
      </c>
      <c r="R2164" s="129">
        <v>6029.2589794028099</v>
      </c>
      <c r="S2164" s="129">
        <v>6029.2589794028099</v>
      </c>
      <c r="T2164" s="129">
        <v>6029.2589794028099</v>
      </c>
      <c r="U2164" s="129">
        <v>6029.2589794028099</v>
      </c>
      <c r="V2164" s="129">
        <v>6029.2589794028099</v>
      </c>
      <c r="W2164" s="129">
        <v>6029.2589794028099</v>
      </c>
      <c r="X2164" s="129">
        <v>6029.2589794028099</v>
      </c>
      <c r="Y2164" s="129">
        <v>6029.2589794028099</v>
      </c>
      <c r="Z2164" s="129">
        <v>6029.2589794028099</v>
      </c>
      <c r="AA2164" s="129">
        <v>6029.2589794028099</v>
      </c>
      <c r="AB2164" s="129">
        <v>6029.2589794028099</v>
      </c>
      <c r="AC2164" s="129">
        <v>6029.2589794028099</v>
      </c>
      <c r="AD2164" s="129">
        <v>6029.2589794028099</v>
      </c>
      <c r="AE2164" s="129">
        <v>6029.2589794028099</v>
      </c>
      <c r="AF2164" s="129">
        <v>6029.2589794028099</v>
      </c>
      <c r="AG2164" s="129">
        <v>6029.2589794028099</v>
      </c>
      <c r="AH2164" s="129">
        <v>6029.2589794028099</v>
      </c>
      <c r="AI2164" s="129">
        <v>6029.2589794028099</v>
      </c>
      <c r="AJ2164" s="129">
        <v>6029.2589794028099</v>
      </c>
      <c r="AK2164" s="129">
        <v>6029.2589794028099</v>
      </c>
      <c r="AL2164" s="129">
        <v>6029.2589794028099</v>
      </c>
      <c r="AM2164" s="129">
        <v>6029.2589794028099</v>
      </c>
      <c r="AN2164" s="129">
        <v>6029.2589794028099</v>
      </c>
      <c r="AO2164" s="129">
        <v>6029.2589794028099</v>
      </c>
      <c r="AP2164" s="129">
        <v>6029.2589794028099</v>
      </c>
      <c r="AQ2164" s="129">
        <v>6029.2589794028099</v>
      </c>
      <c r="AR2164" s="129">
        <v>6029.2589794028099</v>
      </c>
      <c r="AS2164" s="129">
        <v>6029.2589794028099</v>
      </c>
      <c r="AT2164" s="129">
        <v>6029.2589794028099</v>
      </c>
      <c r="AU2164" s="129">
        <v>6029.2589794028099</v>
      </c>
      <c r="AV2164" s="129">
        <v>6029.2589794028099</v>
      </c>
      <c r="AW2164" s="129">
        <v>6029.2589794028099</v>
      </c>
      <c r="AX2164" s="130">
        <v>6029.2589794028099</v>
      </c>
    </row>
    <row r="2165" spans="1:50">
      <c r="A2165" s="212"/>
      <c r="B2165" s="215"/>
      <c r="C2165" s="217" t="s">
        <v>42</v>
      </c>
      <c r="D2165" s="83" t="s">
        <v>24</v>
      </c>
      <c r="E2165" s="56" t="str">
        <f>A2131&amp;"/"&amp;B2157&amp;"/"&amp;C2165&amp;"/"&amp;D2165</f>
        <v>Lignite fired power plants/Steam turbine/Electricity only with CCS/L</v>
      </c>
      <c r="F2165" s="103" t="str">
        <f>A2131</f>
        <v>Lignite fired power plants</v>
      </c>
      <c r="G2165" s="103" t="str">
        <f>B2157</f>
        <v>Steam turbine</v>
      </c>
      <c r="H2165" s="103" t="str">
        <f>C2165</f>
        <v>Electricity only with CCS</v>
      </c>
      <c r="I2165" s="104" t="str">
        <f t="shared" si="98"/>
        <v>L</v>
      </c>
      <c r="J2165" s="127" t="s">
        <v>99</v>
      </c>
      <c r="K2165" s="127" t="s">
        <v>99</v>
      </c>
      <c r="L2165" s="127" t="s">
        <v>99</v>
      </c>
      <c r="M2165" s="127" t="s">
        <v>99</v>
      </c>
      <c r="N2165" s="127" t="s">
        <v>99</v>
      </c>
      <c r="O2165" s="127" t="s">
        <v>99</v>
      </c>
      <c r="P2165" s="127" t="s">
        <v>99</v>
      </c>
      <c r="Q2165" s="127" t="s">
        <v>99</v>
      </c>
      <c r="R2165" s="127" t="s">
        <v>99</v>
      </c>
      <c r="S2165" s="127" t="s">
        <v>99</v>
      </c>
      <c r="T2165" s="127" t="s">
        <v>99</v>
      </c>
      <c r="U2165" s="127" t="s">
        <v>99</v>
      </c>
      <c r="V2165" s="127" t="s">
        <v>99</v>
      </c>
      <c r="W2165" s="127" t="s">
        <v>99</v>
      </c>
      <c r="X2165" s="127" t="s">
        <v>99</v>
      </c>
      <c r="Y2165" s="127" t="s">
        <v>99</v>
      </c>
      <c r="Z2165" s="127" t="s">
        <v>99</v>
      </c>
      <c r="AA2165" s="127" t="s">
        <v>99</v>
      </c>
      <c r="AB2165" s="127" t="s">
        <v>99</v>
      </c>
      <c r="AC2165" s="127" t="s">
        <v>99</v>
      </c>
      <c r="AD2165" s="127" t="s">
        <v>99</v>
      </c>
      <c r="AE2165" s="127">
        <v>8125</v>
      </c>
      <c r="AF2165" s="127">
        <v>8125</v>
      </c>
      <c r="AG2165" s="127">
        <v>8125</v>
      </c>
      <c r="AH2165" s="127">
        <v>8125</v>
      </c>
      <c r="AI2165" s="127">
        <v>8125</v>
      </c>
      <c r="AJ2165" s="127">
        <v>8125</v>
      </c>
      <c r="AK2165" s="127">
        <v>8125</v>
      </c>
      <c r="AL2165" s="127">
        <v>8125</v>
      </c>
      <c r="AM2165" s="127">
        <v>8125</v>
      </c>
      <c r="AN2165" s="127">
        <v>8125</v>
      </c>
      <c r="AO2165" s="127">
        <v>8125</v>
      </c>
      <c r="AP2165" s="127">
        <v>8125</v>
      </c>
      <c r="AQ2165" s="127">
        <v>8125</v>
      </c>
      <c r="AR2165" s="127">
        <v>8125</v>
      </c>
      <c r="AS2165" s="127">
        <v>8125</v>
      </c>
      <c r="AT2165" s="127">
        <v>8125</v>
      </c>
      <c r="AU2165" s="127">
        <v>8125</v>
      </c>
      <c r="AV2165" s="127">
        <v>8125</v>
      </c>
      <c r="AW2165" s="127">
        <v>8125</v>
      </c>
      <c r="AX2165" s="128">
        <v>8125</v>
      </c>
    </row>
    <row r="2166" spans="1:50">
      <c r="A2166" s="212"/>
      <c r="B2166" s="215"/>
      <c r="C2166" s="216"/>
      <c r="D2166" s="106" t="s">
        <v>25</v>
      </c>
      <c r="E2166" s="107" t="str">
        <f>A2131&amp;"/"&amp;B2157&amp;"/"&amp;C2165&amp;"/"&amp;D2166</f>
        <v>Lignite fired power plants/Steam turbine/Electricity only with CCS/M</v>
      </c>
      <c r="F2166" s="108" t="str">
        <f>A2131</f>
        <v>Lignite fired power plants</v>
      </c>
      <c r="G2166" s="108" t="str">
        <f>B2157</f>
        <v>Steam turbine</v>
      </c>
      <c r="H2166" s="108" t="str">
        <f>C2165</f>
        <v>Electricity only with CCS</v>
      </c>
      <c r="I2166" s="109" t="str">
        <f t="shared" si="98"/>
        <v>M</v>
      </c>
      <c r="J2166" s="129" t="s">
        <v>99</v>
      </c>
      <c r="K2166" s="129" t="s">
        <v>99</v>
      </c>
      <c r="L2166" s="129" t="s">
        <v>99</v>
      </c>
      <c r="M2166" s="129" t="s">
        <v>99</v>
      </c>
      <c r="N2166" s="129" t="s">
        <v>99</v>
      </c>
      <c r="O2166" s="129" t="s">
        <v>99</v>
      </c>
      <c r="P2166" s="129" t="s">
        <v>99</v>
      </c>
      <c r="Q2166" s="129" t="s">
        <v>99</v>
      </c>
      <c r="R2166" s="129" t="s">
        <v>99</v>
      </c>
      <c r="S2166" s="129" t="s">
        <v>99</v>
      </c>
      <c r="T2166" s="129" t="s">
        <v>99</v>
      </c>
      <c r="U2166" s="129" t="s">
        <v>99</v>
      </c>
      <c r="V2166" s="129" t="s">
        <v>99</v>
      </c>
      <c r="W2166" s="129" t="s">
        <v>99</v>
      </c>
      <c r="X2166" s="129" t="s">
        <v>99</v>
      </c>
      <c r="Y2166" s="129" t="s">
        <v>99</v>
      </c>
      <c r="Z2166" s="129" t="s">
        <v>99</v>
      </c>
      <c r="AA2166" s="129" t="s">
        <v>99</v>
      </c>
      <c r="AB2166" s="129" t="s">
        <v>99</v>
      </c>
      <c r="AC2166" s="129" t="s">
        <v>99</v>
      </c>
      <c r="AD2166" s="129" t="s">
        <v>99</v>
      </c>
      <c r="AE2166" s="129">
        <v>7449.8374113000482</v>
      </c>
      <c r="AF2166" s="129">
        <v>7449.8374113000482</v>
      </c>
      <c r="AG2166" s="129">
        <v>7449.8374113000482</v>
      </c>
      <c r="AH2166" s="129">
        <v>7449.8374113000482</v>
      </c>
      <c r="AI2166" s="129">
        <v>7449.8374113000482</v>
      </c>
      <c r="AJ2166" s="129">
        <v>7449.8374113000482</v>
      </c>
      <c r="AK2166" s="129">
        <v>7449.8374113000482</v>
      </c>
      <c r="AL2166" s="129">
        <v>7449.8374113000482</v>
      </c>
      <c r="AM2166" s="129">
        <v>7449.8374113000482</v>
      </c>
      <c r="AN2166" s="129">
        <v>7449.8374113000482</v>
      </c>
      <c r="AO2166" s="129">
        <v>7449.8374113000482</v>
      </c>
      <c r="AP2166" s="129">
        <v>7449.8374113000482</v>
      </c>
      <c r="AQ2166" s="129">
        <v>7449.8374113000482</v>
      </c>
      <c r="AR2166" s="129">
        <v>7449.8374113000482</v>
      </c>
      <c r="AS2166" s="129">
        <v>7449.8374113000482</v>
      </c>
      <c r="AT2166" s="129">
        <v>7449.8374113000482</v>
      </c>
      <c r="AU2166" s="129">
        <v>7449.8374113000482</v>
      </c>
      <c r="AV2166" s="129">
        <v>7449.8374113000482</v>
      </c>
      <c r="AW2166" s="129">
        <v>7449.8374113000482</v>
      </c>
      <c r="AX2166" s="130">
        <v>7449.8374113000482</v>
      </c>
    </row>
    <row r="2167" spans="1:50">
      <c r="A2167" s="212"/>
      <c r="B2167" s="215"/>
      <c r="C2167" s="217" t="s">
        <v>43</v>
      </c>
      <c r="D2167" s="52" t="s">
        <v>24</v>
      </c>
      <c r="E2167" s="86" t="str">
        <f>A2131&amp;"/"&amp;B2157&amp;"/"&amp;C2167&amp;"/"&amp;D2167</f>
        <v>Lignite fired power plants/Steam turbine/CHP with CCS/L</v>
      </c>
      <c r="F2167" s="61" t="str">
        <f>A2131</f>
        <v>Lignite fired power plants</v>
      </c>
      <c r="G2167" s="61" t="str">
        <f>B2157</f>
        <v>Steam turbine</v>
      </c>
      <c r="H2167" s="61" t="str">
        <f>C2167</f>
        <v>CHP with CCS</v>
      </c>
      <c r="I2167" s="84" t="str">
        <f t="shared" si="98"/>
        <v>L</v>
      </c>
      <c r="J2167" s="121" t="s">
        <v>99</v>
      </c>
      <c r="K2167" s="121" t="s">
        <v>99</v>
      </c>
      <c r="L2167" s="121" t="s">
        <v>99</v>
      </c>
      <c r="M2167" s="121" t="s">
        <v>99</v>
      </c>
      <c r="N2167" s="121" t="s">
        <v>99</v>
      </c>
      <c r="O2167" s="121" t="s">
        <v>99</v>
      </c>
      <c r="P2167" s="121" t="s">
        <v>99</v>
      </c>
      <c r="Q2167" s="121" t="s">
        <v>99</v>
      </c>
      <c r="R2167" s="121" t="s">
        <v>99</v>
      </c>
      <c r="S2167" s="121" t="s">
        <v>99</v>
      </c>
      <c r="T2167" s="121" t="s">
        <v>99</v>
      </c>
      <c r="U2167" s="121" t="s">
        <v>99</v>
      </c>
      <c r="V2167" s="121" t="s">
        <v>99</v>
      </c>
      <c r="W2167" s="121" t="s">
        <v>99</v>
      </c>
      <c r="X2167" s="121" t="s">
        <v>99</v>
      </c>
      <c r="Y2167" s="121" t="s">
        <v>99</v>
      </c>
      <c r="Z2167" s="121" t="s">
        <v>99</v>
      </c>
      <c r="AA2167" s="121" t="s">
        <v>99</v>
      </c>
      <c r="AB2167" s="121" t="s">
        <v>99</v>
      </c>
      <c r="AC2167" s="121" t="s">
        <v>99</v>
      </c>
      <c r="AD2167" s="121" t="s">
        <v>99</v>
      </c>
      <c r="AE2167" s="121">
        <v>7732.5</v>
      </c>
      <c r="AF2167" s="121">
        <v>7732.5</v>
      </c>
      <c r="AG2167" s="121">
        <v>7732.5</v>
      </c>
      <c r="AH2167" s="121">
        <v>7732.5</v>
      </c>
      <c r="AI2167" s="121">
        <v>7732.5</v>
      </c>
      <c r="AJ2167" s="121">
        <v>7732.5</v>
      </c>
      <c r="AK2167" s="121">
        <v>7732.5</v>
      </c>
      <c r="AL2167" s="121">
        <v>7732.5</v>
      </c>
      <c r="AM2167" s="121">
        <v>7732.5</v>
      </c>
      <c r="AN2167" s="121">
        <v>7732.5</v>
      </c>
      <c r="AO2167" s="121">
        <v>7732.5</v>
      </c>
      <c r="AP2167" s="121">
        <v>7732.5</v>
      </c>
      <c r="AQ2167" s="121">
        <v>7732.5</v>
      </c>
      <c r="AR2167" s="121">
        <v>7732.5</v>
      </c>
      <c r="AS2167" s="121">
        <v>7732.5</v>
      </c>
      <c r="AT2167" s="121">
        <v>7732.5</v>
      </c>
      <c r="AU2167" s="121">
        <v>7732.5</v>
      </c>
      <c r="AV2167" s="121">
        <v>7732.5</v>
      </c>
      <c r="AW2167" s="121">
        <v>7732.5</v>
      </c>
      <c r="AX2167" s="122">
        <v>7732.5</v>
      </c>
    </row>
    <row r="2168" spans="1:50">
      <c r="A2168" s="213"/>
      <c r="B2168" s="218"/>
      <c r="C2168" s="210"/>
      <c r="D2168" s="93" t="s">
        <v>25</v>
      </c>
      <c r="E2168" s="73" t="str">
        <f>A2131&amp;"/"&amp;B2157&amp;"/"&amp;C2167&amp;"/"&amp;D2168</f>
        <v>Lignite fired power plants/Steam turbine/CHP with CCS/M</v>
      </c>
      <c r="F2168" s="91" t="str">
        <f>A2131</f>
        <v>Lignite fired power plants</v>
      </c>
      <c r="G2168" s="91" t="str">
        <f>B2157</f>
        <v>Steam turbine</v>
      </c>
      <c r="H2168" s="91" t="str">
        <f>C2167</f>
        <v>CHP with CCS</v>
      </c>
      <c r="I2168" s="70" t="str">
        <f t="shared" si="98"/>
        <v>M</v>
      </c>
      <c r="J2168" s="123" t="s">
        <v>99</v>
      </c>
      <c r="K2168" s="123" t="s">
        <v>99</v>
      </c>
      <c r="L2168" s="123" t="s">
        <v>99</v>
      </c>
      <c r="M2168" s="123" t="s">
        <v>99</v>
      </c>
      <c r="N2168" s="123" t="s">
        <v>99</v>
      </c>
      <c r="O2168" s="123" t="s">
        <v>99</v>
      </c>
      <c r="P2168" s="123" t="s">
        <v>99</v>
      </c>
      <c r="Q2168" s="123" t="s">
        <v>99</v>
      </c>
      <c r="R2168" s="123" t="s">
        <v>99</v>
      </c>
      <c r="S2168" s="123" t="s">
        <v>99</v>
      </c>
      <c r="T2168" s="123" t="s">
        <v>99</v>
      </c>
      <c r="U2168" s="123" t="s">
        <v>99</v>
      </c>
      <c r="V2168" s="123" t="s">
        <v>99</v>
      </c>
      <c r="W2168" s="123" t="s">
        <v>99</v>
      </c>
      <c r="X2168" s="123" t="s">
        <v>99</v>
      </c>
      <c r="Y2168" s="123" t="s">
        <v>99</v>
      </c>
      <c r="Z2168" s="123" t="s">
        <v>99</v>
      </c>
      <c r="AA2168" s="123" t="s">
        <v>99</v>
      </c>
      <c r="AB2168" s="123" t="s">
        <v>99</v>
      </c>
      <c r="AC2168" s="123" t="s">
        <v>99</v>
      </c>
      <c r="AD2168" s="123" t="s">
        <v>99</v>
      </c>
      <c r="AE2168" s="123">
        <v>7106.5217200818588</v>
      </c>
      <c r="AF2168" s="123">
        <v>7106.5217200818588</v>
      </c>
      <c r="AG2168" s="123">
        <v>7106.5217200818588</v>
      </c>
      <c r="AH2168" s="123">
        <v>7106.5217200818588</v>
      </c>
      <c r="AI2168" s="123">
        <v>7106.5217200818588</v>
      </c>
      <c r="AJ2168" s="123">
        <v>7106.5217200818588</v>
      </c>
      <c r="AK2168" s="123">
        <v>7106.5217200818588</v>
      </c>
      <c r="AL2168" s="123">
        <v>7106.5217200818588</v>
      </c>
      <c r="AM2168" s="123">
        <v>7106.5217200818588</v>
      </c>
      <c r="AN2168" s="123">
        <v>7106.5217200818588</v>
      </c>
      <c r="AO2168" s="123">
        <v>7106.5217200818588</v>
      </c>
      <c r="AP2168" s="123">
        <v>7106.5217200818588</v>
      </c>
      <c r="AQ2168" s="123">
        <v>7106.5217200818588</v>
      </c>
      <c r="AR2168" s="123">
        <v>7106.5217200818588</v>
      </c>
      <c r="AS2168" s="123">
        <v>7106.5217200818588</v>
      </c>
      <c r="AT2168" s="123">
        <v>7106.5217200818588</v>
      </c>
      <c r="AU2168" s="123">
        <v>7106.5217200818588</v>
      </c>
      <c r="AV2168" s="123">
        <v>7106.5217200818588</v>
      </c>
      <c r="AW2168" s="123">
        <v>7106.5217200818588</v>
      </c>
      <c r="AX2168" s="124">
        <v>7106.5217200818588</v>
      </c>
    </row>
    <row r="2169" spans="1:50">
      <c r="A2169" s="212" t="s">
        <v>49</v>
      </c>
      <c r="B2169" s="214" t="s">
        <v>50</v>
      </c>
      <c r="C2169" s="209" t="s">
        <v>36</v>
      </c>
      <c r="D2169" s="67" t="s">
        <v>24</v>
      </c>
      <c r="E2169" s="87" t="str">
        <f>A2169&amp;"/"&amp;B2169&amp;"/"&amp;C2169&amp;"/"&amp;D2169</f>
        <v>Gas fired power plants (Natural gas, biogas)/Gas turbine combined cycle/Electricity only/L</v>
      </c>
      <c r="F2169" s="55" t="str">
        <f>A2169</f>
        <v>Gas fired power plants (Natural gas, biogas)</v>
      </c>
      <c r="G2169" s="55" t="str">
        <f>B2169</f>
        <v>Gas turbine combined cycle</v>
      </c>
      <c r="H2169" s="55" t="str">
        <f>C2169</f>
        <v>Electricity only</v>
      </c>
      <c r="I2169" s="85" t="str">
        <f t="shared" si="98"/>
        <v>L</v>
      </c>
      <c r="J2169" s="125">
        <v>6250</v>
      </c>
      <c r="K2169" s="125">
        <v>6250</v>
      </c>
      <c r="L2169" s="125">
        <v>6250</v>
      </c>
      <c r="M2169" s="125">
        <v>6250</v>
      </c>
      <c r="N2169" s="125">
        <v>6250</v>
      </c>
      <c r="O2169" s="125">
        <v>6250</v>
      </c>
      <c r="P2169" s="125">
        <v>6250</v>
      </c>
      <c r="Q2169" s="125">
        <v>6250</v>
      </c>
      <c r="R2169" s="125">
        <v>6250</v>
      </c>
      <c r="S2169" s="125">
        <v>6250</v>
      </c>
      <c r="T2169" s="125">
        <v>6250</v>
      </c>
      <c r="U2169" s="125">
        <v>6250</v>
      </c>
      <c r="V2169" s="125">
        <v>6250</v>
      </c>
      <c r="W2169" s="125">
        <v>6250</v>
      </c>
      <c r="X2169" s="125">
        <v>6250</v>
      </c>
      <c r="Y2169" s="125">
        <v>6250</v>
      </c>
      <c r="Z2169" s="125">
        <v>6250</v>
      </c>
      <c r="AA2169" s="125">
        <v>6250</v>
      </c>
      <c r="AB2169" s="125">
        <v>6250</v>
      </c>
      <c r="AC2169" s="125">
        <v>6250</v>
      </c>
      <c r="AD2169" s="125">
        <v>6250</v>
      </c>
      <c r="AE2169" s="125">
        <v>6250</v>
      </c>
      <c r="AF2169" s="125">
        <v>6250</v>
      </c>
      <c r="AG2169" s="125">
        <v>6250</v>
      </c>
      <c r="AH2169" s="125">
        <v>6250</v>
      </c>
      <c r="AI2169" s="125">
        <v>6250</v>
      </c>
      <c r="AJ2169" s="125">
        <v>6250</v>
      </c>
      <c r="AK2169" s="125">
        <v>6250</v>
      </c>
      <c r="AL2169" s="125">
        <v>6250</v>
      </c>
      <c r="AM2169" s="125">
        <v>6250</v>
      </c>
      <c r="AN2169" s="125">
        <v>6250</v>
      </c>
      <c r="AO2169" s="125">
        <v>6250</v>
      </c>
      <c r="AP2169" s="125">
        <v>6250</v>
      </c>
      <c r="AQ2169" s="125">
        <v>6250</v>
      </c>
      <c r="AR2169" s="125">
        <v>6250</v>
      </c>
      <c r="AS2169" s="125">
        <v>6250</v>
      </c>
      <c r="AT2169" s="125">
        <v>6250</v>
      </c>
      <c r="AU2169" s="125">
        <v>6250</v>
      </c>
      <c r="AV2169" s="125">
        <v>6250</v>
      </c>
      <c r="AW2169" s="125">
        <v>6250</v>
      </c>
      <c r="AX2169" s="126">
        <v>6250</v>
      </c>
    </row>
    <row r="2170" spans="1:50">
      <c r="A2170" s="212"/>
      <c r="B2170" s="215"/>
      <c r="C2170" s="206"/>
      <c r="D2170" s="52" t="s">
        <v>25</v>
      </c>
      <c r="E2170" s="86" t="str">
        <f>A2169&amp;"/"&amp;B2169&amp;"/"&amp;C2169&amp;"/"&amp;D2170</f>
        <v>Gas fired power plants (Natural gas, biogas)/Gas turbine combined cycle/Electricity only/M</v>
      </c>
      <c r="F2170" s="61" t="str">
        <f>A2169</f>
        <v>Gas fired power plants (Natural gas, biogas)</v>
      </c>
      <c r="G2170" s="61" t="str">
        <f>B2169</f>
        <v>Gas turbine combined cycle</v>
      </c>
      <c r="H2170" s="61" t="str">
        <f>C2169</f>
        <v>Electricity only</v>
      </c>
      <c r="I2170" s="84" t="str">
        <f t="shared" si="98"/>
        <v>M</v>
      </c>
      <c r="J2170" s="121">
        <v>5752.6303119403419</v>
      </c>
      <c r="K2170" s="121">
        <v>5752.6303119403419</v>
      </c>
      <c r="L2170" s="121">
        <v>5752.6303119403419</v>
      </c>
      <c r="M2170" s="121">
        <v>5752.6303119403419</v>
      </c>
      <c r="N2170" s="121">
        <v>5752.6303119403419</v>
      </c>
      <c r="O2170" s="121">
        <v>5752.6303119403419</v>
      </c>
      <c r="P2170" s="121">
        <v>5752.6303119403419</v>
      </c>
      <c r="Q2170" s="121">
        <v>5752.6303119403419</v>
      </c>
      <c r="R2170" s="121">
        <v>5752.6303119403419</v>
      </c>
      <c r="S2170" s="121">
        <v>5752.6303119403419</v>
      </c>
      <c r="T2170" s="121">
        <v>5752.6303119403419</v>
      </c>
      <c r="U2170" s="121">
        <v>5752.6303119403419</v>
      </c>
      <c r="V2170" s="121">
        <v>5752.6303119403419</v>
      </c>
      <c r="W2170" s="121">
        <v>5752.6303119403419</v>
      </c>
      <c r="X2170" s="121">
        <v>5752.6303119403419</v>
      </c>
      <c r="Y2170" s="121">
        <v>5752.6303119403419</v>
      </c>
      <c r="Z2170" s="121">
        <v>5752.6303119403419</v>
      </c>
      <c r="AA2170" s="121">
        <v>5752.6303119403419</v>
      </c>
      <c r="AB2170" s="121">
        <v>5752.6303119403419</v>
      </c>
      <c r="AC2170" s="121">
        <v>5752.6303119403419</v>
      </c>
      <c r="AD2170" s="121">
        <v>5752.6303119403419</v>
      </c>
      <c r="AE2170" s="121">
        <v>5752.6303119403419</v>
      </c>
      <c r="AF2170" s="121">
        <v>5752.6303119403419</v>
      </c>
      <c r="AG2170" s="121">
        <v>5752.6303119403419</v>
      </c>
      <c r="AH2170" s="121">
        <v>5752.6303119403419</v>
      </c>
      <c r="AI2170" s="121">
        <v>5752.6303119403419</v>
      </c>
      <c r="AJ2170" s="121">
        <v>5752.6303119403419</v>
      </c>
      <c r="AK2170" s="121">
        <v>5752.6303119403419</v>
      </c>
      <c r="AL2170" s="121">
        <v>5752.6303119403419</v>
      </c>
      <c r="AM2170" s="121">
        <v>5752.6303119403419</v>
      </c>
      <c r="AN2170" s="121">
        <v>5752.6303119403419</v>
      </c>
      <c r="AO2170" s="121">
        <v>5752.6303119403419</v>
      </c>
      <c r="AP2170" s="121">
        <v>5752.6303119403419</v>
      </c>
      <c r="AQ2170" s="121">
        <v>5752.6303119403419</v>
      </c>
      <c r="AR2170" s="121">
        <v>5752.6303119403419</v>
      </c>
      <c r="AS2170" s="121">
        <v>5752.6303119403419</v>
      </c>
      <c r="AT2170" s="121">
        <v>5752.6303119403419</v>
      </c>
      <c r="AU2170" s="121">
        <v>5752.6303119403419</v>
      </c>
      <c r="AV2170" s="121">
        <v>5752.6303119403419</v>
      </c>
      <c r="AW2170" s="121">
        <v>5752.6303119403419</v>
      </c>
      <c r="AX2170" s="122">
        <v>5752.6303119403419</v>
      </c>
    </row>
    <row r="2171" spans="1:50">
      <c r="A2171" s="212"/>
      <c r="B2171" s="215"/>
      <c r="C2171" s="206"/>
      <c r="D2171" s="52" t="s">
        <v>38</v>
      </c>
      <c r="E2171" s="86" t="str">
        <f>A2169&amp;"/"&amp;B2169&amp;"/"&amp;C2169&amp;"/"&amp;D2171</f>
        <v>Gas fired power plants (Natural gas, biogas)/Gas turbine combined cycle/Electricity only/S</v>
      </c>
      <c r="F2171" s="61" t="str">
        <f>A2169</f>
        <v>Gas fired power plants (Natural gas, biogas)</v>
      </c>
      <c r="G2171" s="61" t="str">
        <f>B2169</f>
        <v>Gas turbine combined cycle</v>
      </c>
      <c r="H2171" s="61" t="str">
        <f>C2169</f>
        <v>Electricity only</v>
      </c>
      <c r="I2171" s="84" t="str">
        <f t="shared" si="98"/>
        <v>S</v>
      </c>
      <c r="J2171" s="121">
        <v>5184.1418678150621</v>
      </c>
      <c r="K2171" s="121">
        <v>5184.1418678150621</v>
      </c>
      <c r="L2171" s="121">
        <v>5184.1418678150621</v>
      </c>
      <c r="M2171" s="121">
        <v>5184.1418678150621</v>
      </c>
      <c r="N2171" s="121">
        <v>5184.1418678150621</v>
      </c>
      <c r="O2171" s="121">
        <v>5184.1418678150621</v>
      </c>
      <c r="P2171" s="121">
        <v>5184.1418678150621</v>
      </c>
      <c r="Q2171" s="121">
        <v>5184.1418678150621</v>
      </c>
      <c r="R2171" s="121">
        <v>5184.1418678150621</v>
      </c>
      <c r="S2171" s="121">
        <v>5184.1418678150621</v>
      </c>
      <c r="T2171" s="121">
        <v>5184.1418678150621</v>
      </c>
      <c r="U2171" s="121">
        <v>5184.1418678150621</v>
      </c>
      <c r="V2171" s="121">
        <v>5184.1418678150621</v>
      </c>
      <c r="W2171" s="121">
        <v>5184.1418678150621</v>
      </c>
      <c r="X2171" s="121">
        <v>5184.1418678150621</v>
      </c>
      <c r="Y2171" s="121">
        <v>5184.1418678150621</v>
      </c>
      <c r="Z2171" s="121">
        <v>5184.1418678150621</v>
      </c>
      <c r="AA2171" s="121">
        <v>5184.1418678150621</v>
      </c>
      <c r="AB2171" s="121">
        <v>5184.1418678150621</v>
      </c>
      <c r="AC2171" s="121">
        <v>5184.1418678150621</v>
      </c>
      <c r="AD2171" s="121">
        <v>5184.1418678150621</v>
      </c>
      <c r="AE2171" s="121">
        <v>5184.1418678150621</v>
      </c>
      <c r="AF2171" s="121">
        <v>5184.1418678150621</v>
      </c>
      <c r="AG2171" s="121">
        <v>5184.1418678150621</v>
      </c>
      <c r="AH2171" s="121">
        <v>5184.1418678150621</v>
      </c>
      <c r="AI2171" s="121">
        <v>5184.1418678150621</v>
      </c>
      <c r="AJ2171" s="121">
        <v>5184.1418678150621</v>
      </c>
      <c r="AK2171" s="121">
        <v>5184.1418678150621</v>
      </c>
      <c r="AL2171" s="121">
        <v>5184.1418678150621</v>
      </c>
      <c r="AM2171" s="121">
        <v>5184.1418678150621</v>
      </c>
      <c r="AN2171" s="121">
        <v>5184.1418678150621</v>
      </c>
      <c r="AO2171" s="121">
        <v>5184.1418678150621</v>
      </c>
      <c r="AP2171" s="121">
        <v>5184.1418678150621</v>
      </c>
      <c r="AQ2171" s="121">
        <v>5184.1418678150621</v>
      </c>
      <c r="AR2171" s="121">
        <v>5184.1418678150621</v>
      </c>
      <c r="AS2171" s="121">
        <v>5184.1418678150621</v>
      </c>
      <c r="AT2171" s="121">
        <v>5184.1418678150621</v>
      </c>
      <c r="AU2171" s="121">
        <v>5184.1418678150621</v>
      </c>
      <c r="AV2171" s="121">
        <v>5184.1418678150621</v>
      </c>
      <c r="AW2171" s="121">
        <v>5184.1418678150621</v>
      </c>
      <c r="AX2171" s="122">
        <v>5184.1418678150621</v>
      </c>
    </row>
    <row r="2172" spans="1:50">
      <c r="A2172" s="212"/>
      <c r="B2172" s="215"/>
      <c r="C2172" s="216"/>
      <c r="D2172" s="52" t="s">
        <v>47</v>
      </c>
      <c r="E2172" s="86" t="str">
        <f>A2169&amp;"/"&amp;B2169&amp;"/"&amp;C2169&amp;"/"&amp;D2172</f>
        <v>Gas fired power plants (Natural gas, biogas)/Gas turbine combined cycle/Electricity only/XS</v>
      </c>
      <c r="F2172" s="61" t="str">
        <f>A2169</f>
        <v>Gas fired power plants (Natural gas, biogas)</v>
      </c>
      <c r="G2172" s="61" t="str">
        <f>B2169</f>
        <v>Gas turbine combined cycle</v>
      </c>
      <c r="H2172" s="61" t="str">
        <f>C2169</f>
        <v>Electricity only</v>
      </c>
      <c r="I2172" s="84" t="str">
        <f t="shared" si="98"/>
        <v>XS</v>
      </c>
      <c r="J2172" s="121">
        <v>4895.0273051564091</v>
      </c>
      <c r="K2172" s="121">
        <v>4895.0273051564091</v>
      </c>
      <c r="L2172" s="121">
        <v>4895.0273051564091</v>
      </c>
      <c r="M2172" s="121">
        <v>4895.0273051564091</v>
      </c>
      <c r="N2172" s="121">
        <v>4895.0273051564091</v>
      </c>
      <c r="O2172" s="121">
        <v>4895.0273051564091</v>
      </c>
      <c r="P2172" s="121">
        <v>4895.0273051564091</v>
      </c>
      <c r="Q2172" s="121">
        <v>4895.0273051564091</v>
      </c>
      <c r="R2172" s="121">
        <v>4895.0273051564091</v>
      </c>
      <c r="S2172" s="121">
        <v>4895.0273051564091</v>
      </c>
      <c r="T2172" s="121">
        <v>4895.0273051564091</v>
      </c>
      <c r="U2172" s="121">
        <v>4895.0273051564091</v>
      </c>
      <c r="V2172" s="121">
        <v>4895.0273051564091</v>
      </c>
      <c r="W2172" s="121">
        <v>4895.0273051564091</v>
      </c>
      <c r="X2172" s="121">
        <v>4895.0273051564091</v>
      </c>
      <c r="Y2172" s="121">
        <v>4895.0273051564091</v>
      </c>
      <c r="Z2172" s="121">
        <v>4895.0273051564091</v>
      </c>
      <c r="AA2172" s="121">
        <v>4895.0273051564091</v>
      </c>
      <c r="AB2172" s="121">
        <v>4895.0273051564091</v>
      </c>
      <c r="AC2172" s="121">
        <v>4895.0273051564091</v>
      </c>
      <c r="AD2172" s="121">
        <v>4895.0273051564091</v>
      </c>
      <c r="AE2172" s="121">
        <v>4895.0273051564091</v>
      </c>
      <c r="AF2172" s="121">
        <v>4895.0273051564091</v>
      </c>
      <c r="AG2172" s="121">
        <v>4895.0273051564091</v>
      </c>
      <c r="AH2172" s="121">
        <v>4895.0273051564091</v>
      </c>
      <c r="AI2172" s="121">
        <v>4895.0273051564091</v>
      </c>
      <c r="AJ2172" s="121">
        <v>4895.0273051564091</v>
      </c>
      <c r="AK2172" s="121">
        <v>4895.0273051564091</v>
      </c>
      <c r="AL2172" s="121">
        <v>4895.0273051564091</v>
      </c>
      <c r="AM2172" s="121">
        <v>4895.0273051564091</v>
      </c>
      <c r="AN2172" s="121">
        <v>4895.0273051564091</v>
      </c>
      <c r="AO2172" s="121">
        <v>4895.0273051564091</v>
      </c>
      <c r="AP2172" s="121">
        <v>4895.0273051564091</v>
      </c>
      <c r="AQ2172" s="121">
        <v>4895.0273051564091</v>
      </c>
      <c r="AR2172" s="121">
        <v>4895.0273051564091</v>
      </c>
      <c r="AS2172" s="121">
        <v>4895.0273051564091</v>
      </c>
      <c r="AT2172" s="121">
        <v>4895.0273051564091</v>
      </c>
      <c r="AU2172" s="121">
        <v>4895.0273051564091</v>
      </c>
      <c r="AV2172" s="121">
        <v>4895.0273051564091</v>
      </c>
      <c r="AW2172" s="121">
        <v>4895.0273051564091</v>
      </c>
      <c r="AX2172" s="122">
        <v>4895.0273051564091</v>
      </c>
    </row>
    <row r="2173" spans="1:50">
      <c r="A2173" s="212"/>
      <c r="B2173" s="215"/>
      <c r="C2173" s="217" t="s">
        <v>26</v>
      </c>
      <c r="D2173" s="83" t="s">
        <v>24</v>
      </c>
      <c r="E2173" s="56" t="str">
        <f>A2169&amp;"/"&amp;B2169&amp;"/"&amp;C2173&amp;"/"&amp;D2173</f>
        <v>Gas fired power plants (Natural gas, biogas)/Gas turbine combined cycle/CHP/L</v>
      </c>
      <c r="F2173" s="103" t="str">
        <f>A2169</f>
        <v>Gas fired power plants (Natural gas, biogas)</v>
      </c>
      <c r="G2173" s="103" t="str">
        <f>B2169</f>
        <v>Gas turbine combined cycle</v>
      </c>
      <c r="H2173" s="103" t="str">
        <f>C2173</f>
        <v>CHP</v>
      </c>
      <c r="I2173" s="104" t="str">
        <f t="shared" si="98"/>
        <v>L</v>
      </c>
      <c r="J2173" s="127">
        <v>5662.5</v>
      </c>
      <c r="K2173" s="127">
        <v>5662.5</v>
      </c>
      <c r="L2173" s="127">
        <v>5662.5</v>
      </c>
      <c r="M2173" s="127">
        <v>5662.5</v>
      </c>
      <c r="N2173" s="127">
        <v>5662.5</v>
      </c>
      <c r="O2173" s="127">
        <v>5662.5</v>
      </c>
      <c r="P2173" s="127">
        <v>5662.5</v>
      </c>
      <c r="Q2173" s="127">
        <v>5662.5</v>
      </c>
      <c r="R2173" s="127">
        <v>5662.5</v>
      </c>
      <c r="S2173" s="127">
        <v>5662.5</v>
      </c>
      <c r="T2173" s="127">
        <v>5662.5</v>
      </c>
      <c r="U2173" s="127">
        <v>5662.5</v>
      </c>
      <c r="V2173" s="127">
        <v>5662.5</v>
      </c>
      <c r="W2173" s="127">
        <v>5662.5</v>
      </c>
      <c r="X2173" s="127">
        <v>5662.5</v>
      </c>
      <c r="Y2173" s="127">
        <v>5662.5</v>
      </c>
      <c r="Z2173" s="127">
        <v>5662.5</v>
      </c>
      <c r="AA2173" s="127">
        <v>5662.5</v>
      </c>
      <c r="AB2173" s="127">
        <v>5662.5</v>
      </c>
      <c r="AC2173" s="127">
        <v>5662.5</v>
      </c>
      <c r="AD2173" s="127">
        <v>5662.5</v>
      </c>
      <c r="AE2173" s="127">
        <v>5662.5</v>
      </c>
      <c r="AF2173" s="127">
        <v>5662.5</v>
      </c>
      <c r="AG2173" s="127">
        <v>5662.5</v>
      </c>
      <c r="AH2173" s="127">
        <v>5662.5</v>
      </c>
      <c r="AI2173" s="127">
        <v>5662.5</v>
      </c>
      <c r="AJ2173" s="127">
        <v>5662.5</v>
      </c>
      <c r="AK2173" s="127">
        <v>5662.5</v>
      </c>
      <c r="AL2173" s="127">
        <v>5662.5</v>
      </c>
      <c r="AM2173" s="127">
        <v>5662.5</v>
      </c>
      <c r="AN2173" s="127">
        <v>5662.5</v>
      </c>
      <c r="AO2173" s="127">
        <v>5662.5</v>
      </c>
      <c r="AP2173" s="127">
        <v>5662.5</v>
      </c>
      <c r="AQ2173" s="127">
        <v>5662.5</v>
      </c>
      <c r="AR2173" s="127">
        <v>5662.5</v>
      </c>
      <c r="AS2173" s="127">
        <v>5662.5</v>
      </c>
      <c r="AT2173" s="127">
        <v>5662.5</v>
      </c>
      <c r="AU2173" s="127">
        <v>5662.5</v>
      </c>
      <c r="AV2173" s="127">
        <v>5662.5</v>
      </c>
      <c r="AW2173" s="127">
        <v>5662.5</v>
      </c>
      <c r="AX2173" s="128">
        <v>5662.5</v>
      </c>
    </row>
    <row r="2174" spans="1:50">
      <c r="A2174" s="212"/>
      <c r="B2174" s="215"/>
      <c r="C2174" s="206"/>
      <c r="D2174" s="52" t="s">
        <v>25</v>
      </c>
      <c r="E2174" s="86" t="str">
        <f>A2169&amp;"/"&amp;B2169&amp;"/"&amp;C2173&amp;"/"&amp;D2174</f>
        <v>Gas fired power plants (Natural gas, biogas)/Gas turbine combined cycle/CHP/M</v>
      </c>
      <c r="F2174" s="61" t="str">
        <f>A2169</f>
        <v>Gas fired power plants (Natural gas, biogas)</v>
      </c>
      <c r="G2174" s="61" t="str">
        <f>B2169</f>
        <v>Gas turbine combined cycle</v>
      </c>
      <c r="H2174" s="61" t="str">
        <f>C2173</f>
        <v>CHP</v>
      </c>
      <c r="I2174" s="84" t="str">
        <f t="shared" si="98"/>
        <v>M</v>
      </c>
      <c r="J2174" s="121">
        <v>5224.4591400758027</v>
      </c>
      <c r="K2174" s="121">
        <v>5224.4591400758027</v>
      </c>
      <c r="L2174" s="121">
        <v>5224.4591400758027</v>
      </c>
      <c r="M2174" s="121">
        <v>5224.4591400758027</v>
      </c>
      <c r="N2174" s="121">
        <v>5224.4591400758027</v>
      </c>
      <c r="O2174" s="121">
        <v>5224.4591400758027</v>
      </c>
      <c r="P2174" s="121">
        <v>5224.4591400758027</v>
      </c>
      <c r="Q2174" s="121">
        <v>5224.4591400758027</v>
      </c>
      <c r="R2174" s="121">
        <v>5224.4591400758027</v>
      </c>
      <c r="S2174" s="121">
        <v>5224.4591400758027</v>
      </c>
      <c r="T2174" s="121">
        <v>5224.4591400758027</v>
      </c>
      <c r="U2174" s="121">
        <v>5224.4591400758027</v>
      </c>
      <c r="V2174" s="121">
        <v>5224.4591400758027</v>
      </c>
      <c r="W2174" s="121">
        <v>5224.4591400758027</v>
      </c>
      <c r="X2174" s="121">
        <v>5224.4591400758027</v>
      </c>
      <c r="Y2174" s="121">
        <v>5224.4591400758027</v>
      </c>
      <c r="Z2174" s="121">
        <v>5224.4591400758027</v>
      </c>
      <c r="AA2174" s="121">
        <v>5224.4591400758027</v>
      </c>
      <c r="AB2174" s="121">
        <v>5224.4591400758027</v>
      </c>
      <c r="AC2174" s="121">
        <v>5224.4591400758027</v>
      </c>
      <c r="AD2174" s="121">
        <v>5224.4591400758027</v>
      </c>
      <c r="AE2174" s="121">
        <v>5224.4591400758027</v>
      </c>
      <c r="AF2174" s="121">
        <v>5224.4591400758027</v>
      </c>
      <c r="AG2174" s="121">
        <v>5224.4591400758027</v>
      </c>
      <c r="AH2174" s="121">
        <v>5224.4591400758027</v>
      </c>
      <c r="AI2174" s="121">
        <v>5224.4591400758027</v>
      </c>
      <c r="AJ2174" s="121">
        <v>5224.4591400758027</v>
      </c>
      <c r="AK2174" s="121">
        <v>5224.4591400758027</v>
      </c>
      <c r="AL2174" s="121">
        <v>5224.4591400758027</v>
      </c>
      <c r="AM2174" s="121">
        <v>5224.4591400758027</v>
      </c>
      <c r="AN2174" s="121">
        <v>5224.4591400758027</v>
      </c>
      <c r="AO2174" s="121">
        <v>5224.4591400758027</v>
      </c>
      <c r="AP2174" s="121">
        <v>5224.4591400758027</v>
      </c>
      <c r="AQ2174" s="121">
        <v>5224.4591400758027</v>
      </c>
      <c r="AR2174" s="121">
        <v>5224.4591400758027</v>
      </c>
      <c r="AS2174" s="121">
        <v>5224.4591400758027</v>
      </c>
      <c r="AT2174" s="121">
        <v>5224.4591400758027</v>
      </c>
      <c r="AU2174" s="121">
        <v>5224.4591400758027</v>
      </c>
      <c r="AV2174" s="121">
        <v>5224.4591400758027</v>
      </c>
      <c r="AW2174" s="121">
        <v>5224.4591400758027</v>
      </c>
      <c r="AX2174" s="122">
        <v>5224.4591400758027</v>
      </c>
    </row>
    <row r="2175" spans="1:50">
      <c r="A2175" s="212"/>
      <c r="B2175" s="215"/>
      <c r="C2175" s="206"/>
      <c r="D2175" s="52" t="s">
        <v>38</v>
      </c>
      <c r="E2175" s="86" t="str">
        <f>A2169&amp;"/"&amp;B2169&amp;"/"&amp;C2173&amp;"/"&amp;D2175</f>
        <v>Gas fired power plants (Natural gas, biogas)/Gas turbine combined cycle/CHP/S</v>
      </c>
      <c r="F2175" s="61" t="str">
        <f>A2169</f>
        <v>Gas fired power plants (Natural gas, biogas)</v>
      </c>
      <c r="G2175" s="61" t="str">
        <f>B2169</f>
        <v>Gas turbine combined cycle</v>
      </c>
      <c r="H2175" s="61" t="str">
        <f>C2173</f>
        <v>CHP</v>
      </c>
      <c r="I2175" s="84" t="str">
        <f t="shared" si="98"/>
        <v>S</v>
      </c>
      <c r="J2175" s="121">
        <v>4722.5287456494043</v>
      </c>
      <c r="K2175" s="121">
        <v>4722.5287456494043</v>
      </c>
      <c r="L2175" s="121">
        <v>4722.5287456494043</v>
      </c>
      <c r="M2175" s="121">
        <v>4722.5287456494043</v>
      </c>
      <c r="N2175" s="121">
        <v>4722.5287456494043</v>
      </c>
      <c r="O2175" s="121">
        <v>4722.5287456494043</v>
      </c>
      <c r="P2175" s="121">
        <v>4722.5287456494043</v>
      </c>
      <c r="Q2175" s="121">
        <v>4722.5287456494043</v>
      </c>
      <c r="R2175" s="121">
        <v>4722.5287456494043</v>
      </c>
      <c r="S2175" s="121">
        <v>4722.5287456494043</v>
      </c>
      <c r="T2175" s="121">
        <v>4722.5287456494043</v>
      </c>
      <c r="U2175" s="121">
        <v>4722.5287456494043</v>
      </c>
      <c r="V2175" s="121">
        <v>4722.5287456494043</v>
      </c>
      <c r="W2175" s="121">
        <v>4722.5287456494043</v>
      </c>
      <c r="X2175" s="121">
        <v>4722.5287456494043</v>
      </c>
      <c r="Y2175" s="121">
        <v>4722.5287456494043</v>
      </c>
      <c r="Z2175" s="121">
        <v>4722.5287456494043</v>
      </c>
      <c r="AA2175" s="121">
        <v>4722.5287456494043</v>
      </c>
      <c r="AB2175" s="121">
        <v>4722.5287456494043</v>
      </c>
      <c r="AC2175" s="121">
        <v>4722.5287456494043</v>
      </c>
      <c r="AD2175" s="121">
        <v>4722.5287456494043</v>
      </c>
      <c r="AE2175" s="121">
        <v>4722.5287456494043</v>
      </c>
      <c r="AF2175" s="121">
        <v>4722.5287456494043</v>
      </c>
      <c r="AG2175" s="121">
        <v>4722.5287456494043</v>
      </c>
      <c r="AH2175" s="121">
        <v>4722.5287456494043</v>
      </c>
      <c r="AI2175" s="121">
        <v>4722.5287456494043</v>
      </c>
      <c r="AJ2175" s="121">
        <v>4722.5287456494043</v>
      </c>
      <c r="AK2175" s="121">
        <v>4722.5287456494043</v>
      </c>
      <c r="AL2175" s="121">
        <v>4722.5287456494043</v>
      </c>
      <c r="AM2175" s="121">
        <v>4722.5287456494043</v>
      </c>
      <c r="AN2175" s="121">
        <v>4722.5287456494043</v>
      </c>
      <c r="AO2175" s="121">
        <v>4722.5287456494043</v>
      </c>
      <c r="AP2175" s="121">
        <v>4722.5287456494043</v>
      </c>
      <c r="AQ2175" s="121">
        <v>4722.5287456494043</v>
      </c>
      <c r="AR2175" s="121">
        <v>4722.5287456494043</v>
      </c>
      <c r="AS2175" s="121">
        <v>4722.5287456494043</v>
      </c>
      <c r="AT2175" s="121">
        <v>4722.5287456494043</v>
      </c>
      <c r="AU2175" s="121">
        <v>4722.5287456494043</v>
      </c>
      <c r="AV2175" s="121">
        <v>4722.5287456494043</v>
      </c>
      <c r="AW2175" s="121">
        <v>4722.5287456494043</v>
      </c>
      <c r="AX2175" s="122">
        <v>4722.5287456494043</v>
      </c>
    </row>
    <row r="2176" spans="1:50">
      <c r="A2176" s="212"/>
      <c r="B2176" s="215"/>
      <c r="C2176" s="216"/>
      <c r="D2176" s="106" t="s">
        <v>47</v>
      </c>
      <c r="E2176" s="107" t="str">
        <f>A2169&amp;"/"&amp;B2169&amp;"/"&amp;C2173&amp;"/"&amp;D2176</f>
        <v>Gas fired power plants (Natural gas, biogas)/Gas turbine combined cycle/CHP/XS</v>
      </c>
      <c r="F2176" s="108" t="str">
        <f>A2169</f>
        <v>Gas fired power plants (Natural gas, biogas)</v>
      </c>
      <c r="G2176" s="108" t="str">
        <f>B2169</f>
        <v>Gas turbine combined cycle</v>
      </c>
      <c r="H2176" s="108" t="str">
        <f>C2173</f>
        <v>CHP</v>
      </c>
      <c r="I2176" s="109" t="str">
        <f t="shared" si="98"/>
        <v>XS</v>
      </c>
      <c r="J2176" s="129">
        <v>4466.6750425473701</v>
      </c>
      <c r="K2176" s="129">
        <v>4466.6750425473701</v>
      </c>
      <c r="L2176" s="129">
        <v>4466.6750425473701</v>
      </c>
      <c r="M2176" s="129">
        <v>4466.6750425473701</v>
      </c>
      <c r="N2176" s="129">
        <v>4466.6750425473701</v>
      </c>
      <c r="O2176" s="129">
        <v>4466.6750425473701</v>
      </c>
      <c r="P2176" s="129">
        <v>4466.6750425473701</v>
      </c>
      <c r="Q2176" s="129">
        <v>4466.6750425473701</v>
      </c>
      <c r="R2176" s="129">
        <v>4466.6750425473701</v>
      </c>
      <c r="S2176" s="129">
        <v>4466.6750425473701</v>
      </c>
      <c r="T2176" s="129">
        <v>4466.6750425473701</v>
      </c>
      <c r="U2176" s="129">
        <v>4466.6750425473701</v>
      </c>
      <c r="V2176" s="129">
        <v>4466.6750425473701</v>
      </c>
      <c r="W2176" s="129">
        <v>4466.6750425473701</v>
      </c>
      <c r="X2176" s="129">
        <v>4466.6750425473701</v>
      </c>
      <c r="Y2176" s="129">
        <v>4466.6750425473701</v>
      </c>
      <c r="Z2176" s="129">
        <v>4466.6750425473701</v>
      </c>
      <c r="AA2176" s="129">
        <v>4466.6750425473701</v>
      </c>
      <c r="AB2176" s="129">
        <v>4466.6750425473701</v>
      </c>
      <c r="AC2176" s="129">
        <v>4466.6750425473701</v>
      </c>
      <c r="AD2176" s="129">
        <v>4466.6750425473701</v>
      </c>
      <c r="AE2176" s="129">
        <v>4466.6750425473701</v>
      </c>
      <c r="AF2176" s="129">
        <v>4466.6750425473701</v>
      </c>
      <c r="AG2176" s="129">
        <v>4466.6750425473701</v>
      </c>
      <c r="AH2176" s="129">
        <v>4466.6750425473701</v>
      </c>
      <c r="AI2176" s="129">
        <v>4466.6750425473701</v>
      </c>
      <c r="AJ2176" s="129">
        <v>4466.6750425473701</v>
      </c>
      <c r="AK2176" s="129">
        <v>4466.6750425473701</v>
      </c>
      <c r="AL2176" s="129">
        <v>4466.6750425473701</v>
      </c>
      <c r="AM2176" s="129">
        <v>4466.6750425473701</v>
      </c>
      <c r="AN2176" s="129">
        <v>4466.6750425473701</v>
      </c>
      <c r="AO2176" s="129">
        <v>4466.6750425473701</v>
      </c>
      <c r="AP2176" s="129">
        <v>4466.6750425473701</v>
      </c>
      <c r="AQ2176" s="129">
        <v>4466.6750425473701</v>
      </c>
      <c r="AR2176" s="129">
        <v>4466.6750425473701</v>
      </c>
      <c r="AS2176" s="129">
        <v>4466.6750425473701</v>
      </c>
      <c r="AT2176" s="129">
        <v>4466.6750425473701</v>
      </c>
      <c r="AU2176" s="129">
        <v>4466.6750425473701</v>
      </c>
      <c r="AV2176" s="129">
        <v>4466.6750425473701</v>
      </c>
      <c r="AW2176" s="129">
        <v>4466.6750425473701</v>
      </c>
      <c r="AX2176" s="130">
        <v>4466.6750425473701</v>
      </c>
    </row>
    <row r="2177" spans="1:50">
      <c r="A2177" s="212"/>
      <c r="B2177" s="215"/>
      <c r="C2177" s="217" t="s">
        <v>42</v>
      </c>
      <c r="D2177" s="83" t="s">
        <v>24</v>
      </c>
      <c r="E2177" s="56" t="str">
        <f>A2169&amp;"/"&amp;B2169&amp;"/"&amp;C2177&amp;"/"&amp;D2177</f>
        <v>Gas fired power plants (Natural gas, biogas)/Gas turbine combined cycle/Electricity only with CCS/L</v>
      </c>
      <c r="F2177" s="103" t="str">
        <f>A2169</f>
        <v>Gas fired power plants (Natural gas, biogas)</v>
      </c>
      <c r="G2177" s="103" t="str">
        <f>B2169</f>
        <v>Gas turbine combined cycle</v>
      </c>
      <c r="H2177" s="103" t="str">
        <f>C2177</f>
        <v>Electricity only with CCS</v>
      </c>
      <c r="I2177" s="104" t="str">
        <f t="shared" si="98"/>
        <v>L</v>
      </c>
      <c r="J2177" s="127" t="s">
        <v>99</v>
      </c>
      <c r="K2177" s="127" t="s">
        <v>99</v>
      </c>
      <c r="L2177" s="127" t="s">
        <v>99</v>
      </c>
      <c r="M2177" s="127" t="s">
        <v>99</v>
      </c>
      <c r="N2177" s="127" t="s">
        <v>99</v>
      </c>
      <c r="O2177" s="127" t="s">
        <v>99</v>
      </c>
      <c r="P2177" s="127" t="s">
        <v>99</v>
      </c>
      <c r="Q2177" s="127" t="s">
        <v>99</v>
      </c>
      <c r="R2177" s="127" t="s">
        <v>99</v>
      </c>
      <c r="S2177" s="127" t="s">
        <v>99</v>
      </c>
      <c r="T2177" s="127" t="s">
        <v>99</v>
      </c>
      <c r="U2177" s="127" t="s">
        <v>99</v>
      </c>
      <c r="V2177" s="127" t="s">
        <v>99</v>
      </c>
      <c r="W2177" s="127" t="s">
        <v>99</v>
      </c>
      <c r="X2177" s="127" t="s">
        <v>99</v>
      </c>
      <c r="Y2177" s="127" t="s">
        <v>99</v>
      </c>
      <c r="Z2177" s="127" t="s">
        <v>99</v>
      </c>
      <c r="AA2177" s="127" t="s">
        <v>99</v>
      </c>
      <c r="AB2177" s="127" t="s">
        <v>99</v>
      </c>
      <c r="AC2177" s="127" t="s">
        <v>99</v>
      </c>
      <c r="AD2177" s="127" t="s">
        <v>99</v>
      </c>
      <c r="AE2177" s="127">
        <v>6250</v>
      </c>
      <c r="AF2177" s="127">
        <v>6250</v>
      </c>
      <c r="AG2177" s="127">
        <v>6250</v>
      </c>
      <c r="AH2177" s="127">
        <v>6250</v>
      </c>
      <c r="AI2177" s="127">
        <v>6250</v>
      </c>
      <c r="AJ2177" s="127">
        <v>6250</v>
      </c>
      <c r="AK2177" s="127">
        <v>6250</v>
      </c>
      <c r="AL2177" s="127">
        <v>6250</v>
      </c>
      <c r="AM2177" s="127">
        <v>6250</v>
      </c>
      <c r="AN2177" s="127">
        <v>6250</v>
      </c>
      <c r="AO2177" s="127">
        <v>6250</v>
      </c>
      <c r="AP2177" s="127">
        <v>6250</v>
      </c>
      <c r="AQ2177" s="127">
        <v>6250</v>
      </c>
      <c r="AR2177" s="127">
        <v>6250</v>
      </c>
      <c r="AS2177" s="127">
        <v>6250</v>
      </c>
      <c r="AT2177" s="127">
        <v>6250</v>
      </c>
      <c r="AU2177" s="127">
        <v>6250</v>
      </c>
      <c r="AV2177" s="127">
        <v>6250</v>
      </c>
      <c r="AW2177" s="127">
        <v>6250</v>
      </c>
      <c r="AX2177" s="128">
        <v>6250</v>
      </c>
    </row>
    <row r="2178" spans="1:50">
      <c r="A2178" s="212"/>
      <c r="B2178" s="215"/>
      <c r="C2178" s="216"/>
      <c r="D2178" s="106" t="s">
        <v>25</v>
      </c>
      <c r="E2178" s="107" t="str">
        <f>A2169&amp;"/"&amp;B2169&amp;"/"&amp;C2177&amp;"/"&amp;D2178</f>
        <v>Gas fired power plants (Natural gas, biogas)/Gas turbine combined cycle/Electricity only with CCS/M</v>
      </c>
      <c r="F2178" s="108" t="str">
        <f>A2169</f>
        <v>Gas fired power plants (Natural gas, biogas)</v>
      </c>
      <c r="G2178" s="108" t="str">
        <f>B2169</f>
        <v>Gas turbine combined cycle</v>
      </c>
      <c r="H2178" s="108" t="str">
        <f>C2177</f>
        <v>Electricity only with CCS</v>
      </c>
      <c r="I2178" s="109" t="str">
        <f t="shared" si="98"/>
        <v>M</v>
      </c>
      <c r="J2178" s="129" t="s">
        <v>99</v>
      </c>
      <c r="K2178" s="129" t="s">
        <v>99</v>
      </c>
      <c r="L2178" s="129" t="s">
        <v>99</v>
      </c>
      <c r="M2178" s="129" t="s">
        <v>99</v>
      </c>
      <c r="N2178" s="129" t="s">
        <v>99</v>
      </c>
      <c r="O2178" s="129" t="s">
        <v>99</v>
      </c>
      <c r="P2178" s="129" t="s">
        <v>99</v>
      </c>
      <c r="Q2178" s="129" t="s">
        <v>99</v>
      </c>
      <c r="R2178" s="129" t="s">
        <v>99</v>
      </c>
      <c r="S2178" s="129" t="s">
        <v>99</v>
      </c>
      <c r="T2178" s="129" t="s">
        <v>99</v>
      </c>
      <c r="U2178" s="129" t="s">
        <v>99</v>
      </c>
      <c r="V2178" s="129" t="s">
        <v>99</v>
      </c>
      <c r="W2178" s="129" t="s">
        <v>99</v>
      </c>
      <c r="X2178" s="129" t="s">
        <v>99</v>
      </c>
      <c r="Y2178" s="129" t="s">
        <v>99</v>
      </c>
      <c r="Z2178" s="129" t="s">
        <v>99</v>
      </c>
      <c r="AA2178" s="129" t="s">
        <v>99</v>
      </c>
      <c r="AB2178" s="129" t="s">
        <v>99</v>
      </c>
      <c r="AC2178" s="129" t="s">
        <v>99</v>
      </c>
      <c r="AD2178" s="129" t="s">
        <v>99</v>
      </c>
      <c r="AE2178" s="129">
        <v>5752.6303119403419</v>
      </c>
      <c r="AF2178" s="129">
        <v>5752.6303119403419</v>
      </c>
      <c r="AG2178" s="129">
        <v>5752.6303119403419</v>
      </c>
      <c r="AH2178" s="129">
        <v>5752.6303119403419</v>
      </c>
      <c r="AI2178" s="129">
        <v>5752.6303119403419</v>
      </c>
      <c r="AJ2178" s="129">
        <v>5752.6303119403419</v>
      </c>
      <c r="AK2178" s="129">
        <v>5752.6303119403419</v>
      </c>
      <c r="AL2178" s="129">
        <v>5752.6303119403419</v>
      </c>
      <c r="AM2178" s="129">
        <v>5752.6303119403419</v>
      </c>
      <c r="AN2178" s="129">
        <v>5752.6303119403419</v>
      </c>
      <c r="AO2178" s="129">
        <v>5752.6303119403419</v>
      </c>
      <c r="AP2178" s="129">
        <v>5752.6303119403419</v>
      </c>
      <c r="AQ2178" s="129">
        <v>5752.6303119403419</v>
      </c>
      <c r="AR2178" s="129">
        <v>5752.6303119403419</v>
      </c>
      <c r="AS2178" s="129">
        <v>5752.6303119403419</v>
      </c>
      <c r="AT2178" s="129">
        <v>5752.6303119403419</v>
      </c>
      <c r="AU2178" s="129">
        <v>5752.6303119403419</v>
      </c>
      <c r="AV2178" s="129">
        <v>5752.6303119403419</v>
      </c>
      <c r="AW2178" s="129">
        <v>5752.6303119403419</v>
      </c>
      <c r="AX2178" s="130">
        <v>5752.6303119403419</v>
      </c>
    </row>
    <row r="2179" spans="1:50">
      <c r="A2179" s="212"/>
      <c r="B2179" s="215"/>
      <c r="C2179" s="217" t="s">
        <v>43</v>
      </c>
      <c r="D2179" s="52" t="s">
        <v>24</v>
      </c>
      <c r="E2179" s="86" t="str">
        <f>A2169&amp;"/"&amp;B2169&amp;"/"&amp;C2179&amp;"/"&amp;D2179</f>
        <v>Gas fired power plants (Natural gas, biogas)/Gas turbine combined cycle/CHP with CCS/L</v>
      </c>
      <c r="F2179" s="61" t="str">
        <f>A2169</f>
        <v>Gas fired power plants (Natural gas, biogas)</v>
      </c>
      <c r="G2179" s="61" t="str">
        <f>B2169</f>
        <v>Gas turbine combined cycle</v>
      </c>
      <c r="H2179" s="61" t="str">
        <f>C2179</f>
        <v>CHP with CCS</v>
      </c>
      <c r="I2179" s="84" t="str">
        <f t="shared" si="98"/>
        <v>L</v>
      </c>
      <c r="J2179" s="121" t="s">
        <v>99</v>
      </c>
      <c r="K2179" s="121" t="s">
        <v>99</v>
      </c>
      <c r="L2179" s="121" t="s">
        <v>99</v>
      </c>
      <c r="M2179" s="121" t="s">
        <v>99</v>
      </c>
      <c r="N2179" s="121" t="s">
        <v>99</v>
      </c>
      <c r="O2179" s="121" t="s">
        <v>99</v>
      </c>
      <c r="P2179" s="121" t="s">
        <v>99</v>
      </c>
      <c r="Q2179" s="121" t="s">
        <v>99</v>
      </c>
      <c r="R2179" s="121" t="s">
        <v>99</v>
      </c>
      <c r="S2179" s="121" t="s">
        <v>99</v>
      </c>
      <c r="T2179" s="121" t="s">
        <v>99</v>
      </c>
      <c r="U2179" s="121" t="s">
        <v>99</v>
      </c>
      <c r="V2179" s="121" t="s">
        <v>99</v>
      </c>
      <c r="W2179" s="121" t="s">
        <v>99</v>
      </c>
      <c r="X2179" s="121" t="s">
        <v>99</v>
      </c>
      <c r="Y2179" s="121" t="s">
        <v>99</v>
      </c>
      <c r="Z2179" s="121" t="s">
        <v>99</v>
      </c>
      <c r="AA2179" s="121" t="s">
        <v>99</v>
      </c>
      <c r="AB2179" s="121" t="s">
        <v>99</v>
      </c>
      <c r="AC2179" s="121" t="s">
        <v>99</v>
      </c>
      <c r="AD2179" s="121" t="s">
        <v>99</v>
      </c>
      <c r="AE2179" s="121">
        <v>5662.5</v>
      </c>
      <c r="AF2179" s="121">
        <v>5662.5</v>
      </c>
      <c r="AG2179" s="121">
        <v>5662.5</v>
      </c>
      <c r="AH2179" s="121">
        <v>5662.5</v>
      </c>
      <c r="AI2179" s="121">
        <v>5662.5</v>
      </c>
      <c r="AJ2179" s="121">
        <v>5662.5</v>
      </c>
      <c r="AK2179" s="121">
        <v>5662.5</v>
      </c>
      <c r="AL2179" s="121">
        <v>5662.5</v>
      </c>
      <c r="AM2179" s="121">
        <v>5662.5</v>
      </c>
      <c r="AN2179" s="121">
        <v>5662.5</v>
      </c>
      <c r="AO2179" s="121">
        <v>5662.5</v>
      </c>
      <c r="AP2179" s="121">
        <v>5662.5</v>
      </c>
      <c r="AQ2179" s="121">
        <v>5662.5</v>
      </c>
      <c r="AR2179" s="121">
        <v>5662.5</v>
      </c>
      <c r="AS2179" s="121">
        <v>5662.5</v>
      </c>
      <c r="AT2179" s="121">
        <v>5662.5</v>
      </c>
      <c r="AU2179" s="121">
        <v>5662.5</v>
      </c>
      <c r="AV2179" s="121">
        <v>5662.5</v>
      </c>
      <c r="AW2179" s="121">
        <v>5662.5</v>
      </c>
      <c r="AX2179" s="122">
        <v>5662.5</v>
      </c>
    </row>
    <row r="2180" spans="1:50">
      <c r="A2180" s="212"/>
      <c r="B2180" s="218"/>
      <c r="C2180" s="210"/>
      <c r="D2180" s="93" t="s">
        <v>25</v>
      </c>
      <c r="E2180" s="73" t="str">
        <f>A2169&amp;"/"&amp;B2169&amp;"/"&amp;C2179&amp;"/"&amp;D2180</f>
        <v>Gas fired power plants (Natural gas, biogas)/Gas turbine combined cycle/CHP with CCS/M</v>
      </c>
      <c r="F2180" s="91" t="str">
        <f>A2169</f>
        <v>Gas fired power plants (Natural gas, biogas)</v>
      </c>
      <c r="G2180" s="91" t="str">
        <f>B2169</f>
        <v>Gas turbine combined cycle</v>
      </c>
      <c r="H2180" s="91" t="str">
        <f>C2179</f>
        <v>CHP with CCS</v>
      </c>
      <c r="I2180" s="70" t="str">
        <f t="shared" si="98"/>
        <v>M</v>
      </c>
      <c r="J2180" s="123" t="s">
        <v>99</v>
      </c>
      <c r="K2180" s="123" t="s">
        <v>99</v>
      </c>
      <c r="L2180" s="123" t="s">
        <v>99</v>
      </c>
      <c r="M2180" s="123" t="s">
        <v>99</v>
      </c>
      <c r="N2180" s="123" t="s">
        <v>99</v>
      </c>
      <c r="O2180" s="123" t="s">
        <v>99</v>
      </c>
      <c r="P2180" s="123" t="s">
        <v>99</v>
      </c>
      <c r="Q2180" s="123" t="s">
        <v>99</v>
      </c>
      <c r="R2180" s="123" t="s">
        <v>99</v>
      </c>
      <c r="S2180" s="123" t="s">
        <v>99</v>
      </c>
      <c r="T2180" s="123" t="s">
        <v>99</v>
      </c>
      <c r="U2180" s="123" t="s">
        <v>99</v>
      </c>
      <c r="V2180" s="123" t="s">
        <v>99</v>
      </c>
      <c r="W2180" s="123" t="s">
        <v>99</v>
      </c>
      <c r="X2180" s="123" t="s">
        <v>99</v>
      </c>
      <c r="Y2180" s="123" t="s">
        <v>99</v>
      </c>
      <c r="Z2180" s="123" t="s">
        <v>99</v>
      </c>
      <c r="AA2180" s="123" t="s">
        <v>99</v>
      </c>
      <c r="AB2180" s="123" t="s">
        <v>99</v>
      </c>
      <c r="AC2180" s="123" t="s">
        <v>99</v>
      </c>
      <c r="AD2180" s="123" t="s">
        <v>99</v>
      </c>
      <c r="AE2180" s="123">
        <v>5224.4591400758027</v>
      </c>
      <c r="AF2180" s="123">
        <v>5224.4591400758027</v>
      </c>
      <c r="AG2180" s="123">
        <v>5224.4591400758027</v>
      </c>
      <c r="AH2180" s="123">
        <v>5224.4591400758027</v>
      </c>
      <c r="AI2180" s="123">
        <v>5224.4591400758027</v>
      </c>
      <c r="AJ2180" s="123">
        <v>5224.4591400758027</v>
      </c>
      <c r="AK2180" s="123">
        <v>5224.4591400758027</v>
      </c>
      <c r="AL2180" s="123">
        <v>5224.4591400758027</v>
      </c>
      <c r="AM2180" s="123">
        <v>5224.4591400758027</v>
      </c>
      <c r="AN2180" s="123">
        <v>5224.4591400758027</v>
      </c>
      <c r="AO2180" s="123">
        <v>5224.4591400758027</v>
      </c>
      <c r="AP2180" s="123">
        <v>5224.4591400758027</v>
      </c>
      <c r="AQ2180" s="123">
        <v>5224.4591400758027</v>
      </c>
      <c r="AR2180" s="123">
        <v>5224.4591400758027</v>
      </c>
      <c r="AS2180" s="123">
        <v>5224.4591400758027</v>
      </c>
      <c r="AT2180" s="123">
        <v>5224.4591400758027</v>
      </c>
      <c r="AU2180" s="123">
        <v>5224.4591400758027</v>
      </c>
      <c r="AV2180" s="123">
        <v>5224.4591400758027</v>
      </c>
      <c r="AW2180" s="123">
        <v>5224.4591400758027</v>
      </c>
      <c r="AX2180" s="124">
        <v>5224.4591400758027</v>
      </c>
    </row>
    <row r="2181" spans="1:50">
      <c r="A2181" s="212"/>
      <c r="B2181" s="214" t="s">
        <v>51</v>
      </c>
      <c r="C2181" s="209" t="s">
        <v>36</v>
      </c>
      <c r="D2181" s="67" t="s">
        <v>25</v>
      </c>
      <c r="E2181" s="87" t="str">
        <f>A2169&amp;"/"&amp;B2181&amp;"/"&amp;C2181&amp;"/"&amp;D2181</f>
        <v>Gas fired power plants (Natural gas, biogas)/Gas turbine /Electricity only/M</v>
      </c>
      <c r="F2181" s="55" t="str">
        <f>A2169</f>
        <v>Gas fired power plants (Natural gas, biogas)</v>
      </c>
      <c r="G2181" s="55" t="str">
        <f>B2181</f>
        <v xml:space="preserve">Gas turbine </v>
      </c>
      <c r="H2181" s="55" t="str">
        <f>C2181</f>
        <v>Electricity only</v>
      </c>
      <c r="I2181" s="85" t="str">
        <f t="shared" si="98"/>
        <v>M</v>
      </c>
      <c r="J2181" s="125">
        <v>3500</v>
      </c>
      <c r="K2181" s="125">
        <v>3500</v>
      </c>
      <c r="L2181" s="125">
        <v>3500</v>
      </c>
      <c r="M2181" s="125">
        <v>3500</v>
      </c>
      <c r="N2181" s="125">
        <v>3500</v>
      </c>
      <c r="O2181" s="125">
        <v>3500</v>
      </c>
      <c r="P2181" s="125">
        <v>3500</v>
      </c>
      <c r="Q2181" s="125">
        <v>3500</v>
      </c>
      <c r="R2181" s="125">
        <v>3500</v>
      </c>
      <c r="S2181" s="125">
        <v>3500</v>
      </c>
      <c r="T2181" s="125">
        <v>3500</v>
      </c>
      <c r="U2181" s="125">
        <v>3500</v>
      </c>
      <c r="V2181" s="125">
        <v>3500</v>
      </c>
      <c r="W2181" s="125">
        <v>3500</v>
      </c>
      <c r="X2181" s="125">
        <v>3500</v>
      </c>
      <c r="Y2181" s="125">
        <v>3500</v>
      </c>
      <c r="Z2181" s="125">
        <v>3500</v>
      </c>
      <c r="AA2181" s="125">
        <v>3500</v>
      </c>
      <c r="AB2181" s="125">
        <v>3500</v>
      </c>
      <c r="AC2181" s="125">
        <v>3500</v>
      </c>
      <c r="AD2181" s="125">
        <v>3500</v>
      </c>
      <c r="AE2181" s="125">
        <v>3500</v>
      </c>
      <c r="AF2181" s="125">
        <v>3500</v>
      </c>
      <c r="AG2181" s="125">
        <v>3500</v>
      </c>
      <c r="AH2181" s="125">
        <v>3500</v>
      </c>
      <c r="AI2181" s="125">
        <v>3500</v>
      </c>
      <c r="AJ2181" s="125">
        <v>3500</v>
      </c>
      <c r="AK2181" s="125">
        <v>3500</v>
      </c>
      <c r="AL2181" s="125">
        <v>3500</v>
      </c>
      <c r="AM2181" s="125">
        <v>3500</v>
      </c>
      <c r="AN2181" s="125">
        <v>3500</v>
      </c>
      <c r="AO2181" s="125">
        <v>3500</v>
      </c>
      <c r="AP2181" s="125">
        <v>3500</v>
      </c>
      <c r="AQ2181" s="125">
        <v>3500</v>
      </c>
      <c r="AR2181" s="125">
        <v>3500</v>
      </c>
      <c r="AS2181" s="125">
        <v>3500</v>
      </c>
      <c r="AT2181" s="125">
        <v>3500</v>
      </c>
      <c r="AU2181" s="125">
        <v>3500</v>
      </c>
      <c r="AV2181" s="125">
        <v>3500</v>
      </c>
      <c r="AW2181" s="125">
        <v>3500</v>
      </c>
      <c r="AX2181" s="126">
        <v>3500</v>
      </c>
    </row>
    <row r="2182" spans="1:50">
      <c r="A2182" s="212"/>
      <c r="B2182" s="215"/>
      <c r="C2182" s="206"/>
      <c r="D2182" s="52" t="s">
        <v>38</v>
      </c>
      <c r="E2182" s="86" t="str">
        <f>A2169&amp;"/"&amp;B2181&amp;"/"&amp;C2181&amp;"/"&amp;D2182</f>
        <v>Gas fired power plants (Natural gas, biogas)/Gas turbine /Electricity only/S</v>
      </c>
      <c r="F2182" s="61" t="str">
        <f>A2169</f>
        <v>Gas fired power plants (Natural gas, biogas)</v>
      </c>
      <c r="G2182" s="61" t="str">
        <f>B2181</f>
        <v xml:space="preserve">Gas turbine </v>
      </c>
      <c r="H2182" s="61" t="str">
        <f>C2181</f>
        <v>Electricity only</v>
      </c>
      <c r="I2182" s="84" t="str">
        <f t="shared" si="98"/>
        <v>S</v>
      </c>
      <c r="J2182" s="121">
        <v>2275.7373286208713</v>
      </c>
      <c r="K2182" s="121">
        <v>2275.7373286208713</v>
      </c>
      <c r="L2182" s="121">
        <v>2275.7373286208713</v>
      </c>
      <c r="M2182" s="121">
        <v>2275.7373286208713</v>
      </c>
      <c r="N2182" s="121">
        <v>2275.7373286208713</v>
      </c>
      <c r="O2182" s="121">
        <v>2275.7373286208713</v>
      </c>
      <c r="P2182" s="121">
        <v>2275.7373286208713</v>
      </c>
      <c r="Q2182" s="121">
        <v>2275.7373286208713</v>
      </c>
      <c r="R2182" s="121">
        <v>2275.7373286208713</v>
      </c>
      <c r="S2182" s="121">
        <v>2275.7373286208713</v>
      </c>
      <c r="T2182" s="121">
        <v>2275.7373286208713</v>
      </c>
      <c r="U2182" s="121">
        <v>2275.7373286208713</v>
      </c>
      <c r="V2182" s="121">
        <v>2275.7373286208713</v>
      </c>
      <c r="W2182" s="121">
        <v>2275.7373286208713</v>
      </c>
      <c r="X2182" s="121">
        <v>2275.7373286208713</v>
      </c>
      <c r="Y2182" s="121">
        <v>2275.7373286208713</v>
      </c>
      <c r="Z2182" s="121">
        <v>2275.7373286208713</v>
      </c>
      <c r="AA2182" s="121">
        <v>2275.7373286208713</v>
      </c>
      <c r="AB2182" s="121">
        <v>2275.7373286208713</v>
      </c>
      <c r="AC2182" s="121">
        <v>2275.7373286208713</v>
      </c>
      <c r="AD2182" s="121">
        <v>2275.7373286208713</v>
      </c>
      <c r="AE2182" s="121">
        <v>2275.7373286208713</v>
      </c>
      <c r="AF2182" s="121">
        <v>2275.7373286208713</v>
      </c>
      <c r="AG2182" s="121">
        <v>2275.7373286208713</v>
      </c>
      <c r="AH2182" s="121">
        <v>2275.7373286208713</v>
      </c>
      <c r="AI2182" s="121">
        <v>2275.7373286208713</v>
      </c>
      <c r="AJ2182" s="121">
        <v>2275.7373286208713</v>
      </c>
      <c r="AK2182" s="121">
        <v>2275.7373286208713</v>
      </c>
      <c r="AL2182" s="121">
        <v>2275.7373286208713</v>
      </c>
      <c r="AM2182" s="121">
        <v>2275.7373286208713</v>
      </c>
      <c r="AN2182" s="121">
        <v>2275.7373286208713</v>
      </c>
      <c r="AO2182" s="121">
        <v>2275.7373286208713</v>
      </c>
      <c r="AP2182" s="121">
        <v>2275.7373286208713</v>
      </c>
      <c r="AQ2182" s="121">
        <v>2275.7373286208713</v>
      </c>
      <c r="AR2182" s="121">
        <v>2275.7373286208713</v>
      </c>
      <c r="AS2182" s="121">
        <v>2275.7373286208713</v>
      </c>
      <c r="AT2182" s="121">
        <v>2275.7373286208713</v>
      </c>
      <c r="AU2182" s="121">
        <v>2275.7373286208713</v>
      </c>
      <c r="AV2182" s="121">
        <v>2275.7373286208713</v>
      </c>
      <c r="AW2182" s="121">
        <v>2275.7373286208713</v>
      </c>
      <c r="AX2182" s="122">
        <v>2275.7373286208713</v>
      </c>
    </row>
    <row r="2183" spans="1:50">
      <c r="A2183" s="212"/>
      <c r="B2183" s="215"/>
      <c r="C2183" s="216"/>
      <c r="D2183" s="106" t="s">
        <v>47</v>
      </c>
      <c r="E2183" s="86" t="str">
        <f>A2169&amp;"/"&amp;B2181&amp;"/"&amp;C2181&amp;"/"&amp;D2183</f>
        <v>Gas fired power plants (Natural gas, biogas)/Gas turbine /Electricity only/XS</v>
      </c>
      <c r="F2183" s="61" t="str">
        <f>A2169</f>
        <v>Gas fired power plants (Natural gas, biogas)</v>
      </c>
      <c r="G2183" s="61" t="str">
        <f>B2181</f>
        <v xml:space="preserve">Gas turbine </v>
      </c>
      <c r="H2183" s="61" t="str">
        <f>C2181</f>
        <v>Electricity only</v>
      </c>
      <c r="I2183" s="84" t="str">
        <f t="shared" si="98"/>
        <v>XS</v>
      </c>
      <c r="J2183" s="121">
        <v>835.64226699634219</v>
      </c>
      <c r="K2183" s="121">
        <v>835.64226699634219</v>
      </c>
      <c r="L2183" s="121">
        <v>835.64226699634219</v>
      </c>
      <c r="M2183" s="121">
        <v>835.64226699634219</v>
      </c>
      <c r="N2183" s="121">
        <v>835.64226699634219</v>
      </c>
      <c r="O2183" s="121">
        <v>835.64226699634219</v>
      </c>
      <c r="P2183" s="121">
        <v>835.64226699634219</v>
      </c>
      <c r="Q2183" s="121">
        <v>835.64226699634219</v>
      </c>
      <c r="R2183" s="121">
        <v>835.64226699634219</v>
      </c>
      <c r="S2183" s="121">
        <v>835.64226699634219</v>
      </c>
      <c r="T2183" s="121">
        <v>835.64226699634219</v>
      </c>
      <c r="U2183" s="121">
        <v>835.64226699634219</v>
      </c>
      <c r="V2183" s="121">
        <v>835.64226699634219</v>
      </c>
      <c r="W2183" s="121">
        <v>835.64226699634219</v>
      </c>
      <c r="X2183" s="121">
        <v>835.64226699634219</v>
      </c>
      <c r="Y2183" s="121">
        <v>835.64226699634219</v>
      </c>
      <c r="Z2183" s="121">
        <v>835.64226699634219</v>
      </c>
      <c r="AA2183" s="121">
        <v>835.64226699634219</v>
      </c>
      <c r="AB2183" s="121">
        <v>835.64226699634219</v>
      </c>
      <c r="AC2183" s="121">
        <v>835.64226699634219</v>
      </c>
      <c r="AD2183" s="121">
        <v>835.64226699634219</v>
      </c>
      <c r="AE2183" s="121">
        <v>835.64226699634219</v>
      </c>
      <c r="AF2183" s="121">
        <v>835.64226699634219</v>
      </c>
      <c r="AG2183" s="121">
        <v>835.64226699634219</v>
      </c>
      <c r="AH2183" s="121">
        <v>835.64226699634219</v>
      </c>
      <c r="AI2183" s="121">
        <v>835.64226699634219</v>
      </c>
      <c r="AJ2183" s="121">
        <v>835.64226699634219</v>
      </c>
      <c r="AK2183" s="121">
        <v>835.64226699634219</v>
      </c>
      <c r="AL2183" s="121">
        <v>835.64226699634219</v>
      </c>
      <c r="AM2183" s="121">
        <v>835.64226699634219</v>
      </c>
      <c r="AN2183" s="121">
        <v>835.64226699634219</v>
      </c>
      <c r="AO2183" s="121">
        <v>835.64226699634219</v>
      </c>
      <c r="AP2183" s="121">
        <v>835.64226699634219</v>
      </c>
      <c r="AQ2183" s="121">
        <v>835.64226699634219</v>
      </c>
      <c r="AR2183" s="121">
        <v>835.64226699634219</v>
      </c>
      <c r="AS2183" s="121">
        <v>835.64226699634219</v>
      </c>
      <c r="AT2183" s="121">
        <v>835.64226699634219</v>
      </c>
      <c r="AU2183" s="121">
        <v>835.64226699634219</v>
      </c>
      <c r="AV2183" s="121">
        <v>835.64226699634219</v>
      </c>
      <c r="AW2183" s="121">
        <v>835.64226699634219</v>
      </c>
      <c r="AX2183" s="122">
        <v>835.64226699634219</v>
      </c>
    </row>
    <row r="2184" spans="1:50">
      <c r="A2184" s="212"/>
      <c r="B2184" s="215"/>
      <c r="C2184" s="217" t="s">
        <v>26</v>
      </c>
      <c r="D2184" s="52" t="s">
        <v>25</v>
      </c>
      <c r="E2184" s="56" t="str">
        <f>A2169&amp;"/"&amp;B2181&amp;"/"&amp;C2184&amp;"/"&amp;D2184</f>
        <v>Gas fired power plants (Natural gas, biogas)/Gas turbine /CHP/M</v>
      </c>
      <c r="F2184" s="103" t="str">
        <f>A2169</f>
        <v>Gas fired power plants (Natural gas, biogas)</v>
      </c>
      <c r="G2184" s="103" t="str">
        <f>B2181</f>
        <v xml:space="preserve">Gas turbine </v>
      </c>
      <c r="H2184" s="103" t="str">
        <f>C2184</f>
        <v>CHP</v>
      </c>
      <c r="I2184" s="104" t="str">
        <f t="shared" si="98"/>
        <v>M</v>
      </c>
      <c r="J2184" s="127">
        <v>4575</v>
      </c>
      <c r="K2184" s="127">
        <v>4575</v>
      </c>
      <c r="L2184" s="127">
        <v>4575</v>
      </c>
      <c r="M2184" s="127">
        <v>4575</v>
      </c>
      <c r="N2184" s="127">
        <v>4575</v>
      </c>
      <c r="O2184" s="127">
        <v>4575</v>
      </c>
      <c r="P2184" s="127">
        <v>4575</v>
      </c>
      <c r="Q2184" s="127">
        <v>4575</v>
      </c>
      <c r="R2184" s="127">
        <v>4575</v>
      </c>
      <c r="S2184" s="127">
        <v>4575</v>
      </c>
      <c r="T2184" s="127">
        <v>4575</v>
      </c>
      <c r="U2184" s="127">
        <v>4575</v>
      </c>
      <c r="V2184" s="127">
        <v>4575</v>
      </c>
      <c r="W2184" s="127">
        <v>4575</v>
      </c>
      <c r="X2184" s="127">
        <v>4575</v>
      </c>
      <c r="Y2184" s="127">
        <v>4575</v>
      </c>
      <c r="Z2184" s="127">
        <v>4575</v>
      </c>
      <c r="AA2184" s="127">
        <v>4575</v>
      </c>
      <c r="AB2184" s="127">
        <v>4575</v>
      </c>
      <c r="AC2184" s="127">
        <v>4575</v>
      </c>
      <c r="AD2184" s="127">
        <v>4575</v>
      </c>
      <c r="AE2184" s="127">
        <v>4575</v>
      </c>
      <c r="AF2184" s="127">
        <v>4575</v>
      </c>
      <c r="AG2184" s="127">
        <v>4575</v>
      </c>
      <c r="AH2184" s="127">
        <v>4575</v>
      </c>
      <c r="AI2184" s="127">
        <v>4575</v>
      </c>
      <c r="AJ2184" s="127">
        <v>4575</v>
      </c>
      <c r="AK2184" s="127">
        <v>4575</v>
      </c>
      <c r="AL2184" s="127">
        <v>4575</v>
      </c>
      <c r="AM2184" s="127">
        <v>4575</v>
      </c>
      <c r="AN2184" s="127">
        <v>4575</v>
      </c>
      <c r="AO2184" s="127">
        <v>4575</v>
      </c>
      <c r="AP2184" s="127">
        <v>4575</v>
      </c>
      <c r="AQ2184" s="127">
        <v>4575</v>
      </c>
      <c r="AR2184" s="127">
        <v>4575</v>
      </c>
      <c r="AS2184" s="127">
        <v>4575</v>
      </c>
      <c r="AT2184" s="127">
        <v>4575</v>
      </c>
      <c r="AU2184" s="127">
        <v>4575</v>
      </c>
      <c r="AV2184" s="127">
        <v>4575</v>
      </c>
      <c r="AW2184" s="127">
        <v>4575</v>
      </c>
      <c r="AX2184" s="128">
        <v>4575</v>
      </c>
    </row>
    <row r="2185" spans="1:50">
      <c r="A2185" s="212"/>
      <c r="B2185" s="215"/>
      <c r="C2185" s="206"/>
      <c r="D2185" s="52" t="s">
        <v>38</v>
      </c>
      <c r="E2185" s="86" t="str">
        <f>A2169&amp;"/"&amp;B2181&amp;"/"&amp;C2184&amp;"/"&amp;D2185</f>
        <v>Gas fired power plants (Natural gas, biogas)/Gas turbine /CHP/S</v>
      </c>
      <c r="F2185" s="61" t="str">
        <f>A2169</f>
        <v>Gas fired power plants (Natural gas, biogas)</v>
      </c>
      <c r="G2185" s="61" t="str">
        <f>B2181</f>
        <v xml:space="preserve">Gas turbine </v>
      </c>
      <c r="H2185" s="61" t="str">
        <f>C2184</f>
        <v>CHP</v>
      </c>
      <c r="I2185" s="84" t="str">
        <f t="shared" si="98"/>
        <v>S</v>
      </c>
      <c r="J2185" s="121">
        <v>3966.0380799086142</v>
      </c>
      <c r="K2185" s="121">
        <v>3966.0380799086142</v>
      </c>
      <c r="L2185" s="121">
        <v>3966.0380799086142</v>
      </c>
      <c r="M2185" s="121">
        <v>3966.0380799086142</v>
      </c>
      <c r="N2185" s="121">
        <v>3966.0380799086142</v>
      </c>
      <c r="O2185" s="121">
        <v>3966.0380799086142</v>
      </c>
      <c r="P2185" s="121">
        <v>3966.0380799086142</v>
      </c>
      <c r="Q2185" s="121">
        <v>3966.0380799086142</v>
      </c>
      <c r="R2185" s="121">
        <v>3966.0380799086142</v>
      </c>
      <c r="S2185" s="121">
        <v>3966.0380799086142</v>
      </c>
      <c r="T2185" s="121">
        <v>3966.0380799086142</v>
      </c>
      <c r="U2185" s="121">
        <v>3966.0380799086142</v>
      </c>
      <c r="V2185" s="121">
        <v>3966.0380799086142</v>
      </c>
      <c r="W2185" s="121">
        <v>3966.0380799086142</v>
      </c>
      <c r="X2185" s="121">
        <v>3966.0380799086142</v>
      </c>
      <c r="Y2185" s="121">
        <v>3966.0380799086142</v>
      </c>
      <c r="Z2185" s="121">
        <v>3966.0380799086142</v>
      </c>
      <c r="AA2185" s="121">
        <v>3966.0380799086142</v>
      </c>
      <c r="AB2185" s="121">
        <v>3966.0380799086142</v>
      </c>
      <c r="AC2185" s="121">
        <v>3966.0380799086142</v>
      </c>
      <c r="AD2185" s="121">
        <v>3966.0380799086142</v>
      </c>
      <c r="AE2185" s="121">
        <v>3966.0380799086142</v>
      </c>
      <c r="AF2185" s="121">
        <v>3966.0380799086142</v>
      </c>
      <c r="AG2185" s="121">
        <v>3966.0380799086142</v>
      </c>
      <c r="AH2185" s="121">
        <v>3966.0380799086142</v>
      </c>
      <c r="AI2185" s="121">
        <v>3966.0380799086142</v>
      </c>
      <c r="AJ2185" s="121">
        <v>3966.0380799086142</v>
      </c>
      <c r="AK2185" s="121">
        <v>3966.0380799086142</v>
      </c>
      <c r="AL2185" s="121">
        <v>3966.0380799086142</v>
      </c>
      <c r="AM2185" s="121">
        <v>3966.0380799086142</v>
      </c>
      <c r="AN2185" s="121">
        <v>3966.0380799086142</v>
      </c>
      <c r="AO2185" s="121">
        <v>3966.0380799086142</v>
      </c>
      <c r="AP2185" s="121">
        <v>3966.0380799086142</v>
      </c>
      <c r="AQ2185" s="121">
        <v>3966.0380799086142</v>
      </c>
      <c r="AR2185" s="121">
        <v>3966.0380799086142</v>
      </c>
      <c r="AS2185" s="121">
        <v>3966.0380799086142</v>
      </c>
      <c r="AT2185" s="121">
        <v>3966.0380799086142</v>
      </c>
      <c r="AU2185" s="121">
        <v>3966.0380799086142</v>
      </c>
      <c r="AV2185" s="121">
        <v>3966.0380799086142</v>
      </c>
      <c r="AW2185" s="121">
        <v>3966.0380799086142</v>
      </c>
      <c r="AX2185" s="122">
        <v>3966.0380799086142</v>
      </c>
    </row>
    <row r="2186" spans="1:50">
      <c r="A2186" s="212"/>
      <c r="B2186" s="218"/>
      <c r="C2186" s="210"/>
      <c r="D2186" s="93" t="s">
        <v>47</v>
      </c>
      <c r="E2186" s="73" t="str">
        <f>A2169&amp;"/"&amp;B2181&amp;"/"&amp;C2184&amp;"/"&amp;D2186</f>
        <v>Gas fired power plants (Natural gas, biogas)/Gas turbine /CHP/XS</v>
      </c>
      <c r="F2186" s="91" t="str">
        <f>A2169</f>
        <v>Gas fired power plants (Natural gas, biogas)</v>
      </c>
      <c r="G2186" s="91" t="str">
        <f>B2181</f>
        <v xml:space="preserve">Gas turbine </v>
      </c>
      <c r="H2186" s="91" t="str">
        <f>C2184</f>
        <v>CHP</v>
      </c>
      <c r="I2186" s="70" t="str">
        <f t="shared" si="98"/>
        <v>XS</v>
      </c>
      <c r="J2186" s="123">
        <v>949.1737736557991</v>
      </c>
      <c r="K2186" s="123">
        <v>949.1737736557991</v>
      </c>
      <c r="L2186" s="123">
        <v>949.1737736557991</v>
      </c>
      <c r="M2186" s="123">
        <v>949.1737736557991</v>
      </c>
      <c r="N2186" s="123">
        <v>949.1737736557991</v>
      </c>
      <c r="O2186" s="123">
        <v>949.1737736557991</v>
      </c>
      <c r="P2186" s="123">
        <v>949.1737736557991</v>
      </c>
      <c r="Q2186" s="123">
        <v>949.1737736557991</v>
      </c>
      <c r="R2186" s="123">
        <v>949.1737736557991</v>
      </c>
      <c r="S2186" s="123">
        <v>949.1737736557991</v>
      </c>
      <c r="T2186" s="123">
        <v>949.1737736557991</v>
      </c>
      <c r="U2186" s="123">
        <v>949.1737736557991</v>
      </c>
      <c r="V2186" s="123">
        <v>949.1737736557991</v>
      </c>
      <c r="W2186" s="123">
        <v>949.1737736557991</v>
      </c>
      <c r="X2186" s="123">
        <v>949.1737736557991</v>
      </c>
      <c r="Y2186" s="123">
        <v>949.1737736557991</v>
      </c>
      <c r="Z2186" s="123">
        <v>949.1737736557991</v>
      </c>
      <c r="AA2186" s="123">
        <v>949.1737736557991</v>
      </c>
      <c r="AB2186" s="123">
        <v>949.1737736557991</v>
      </c>
      <c r="AC2186" s="123">
        <v>949.1737736557991</v>
      </c>
      <c r="AD2186" s="123">
        <v>949.1737736557991</v>
      </c>
      <c r="AE2186" s="123">
        <v>949.1737736557991</v>
      </c>
      <c r="AF2186" s="123">
        <v>949.1737736557991</v>
      </c>
      <c r="AG2186" s="123">
        <v>949.1737736557991</v>
      </c>
      <c r="AH2186" s="123">
        <v>949.1737736557991</v>
      </c>
      <c r="AI2186" s="123">
        <v>949.1737736557991</v>
      </c>
      <c r="AJ2186" s="123">
        <v>949.1737736557991</v>
      </c>
      <c r="AK2186" s="123">
        <v>949.1737736557991</v>
      </c>
      <c r="AL2186" s="123">
        <v>949.1737736557991</v>
      </c>
      <c r="AM2186" s="123">
        <v>949.1737736557991</v>
      </c>
      <c r="AN2186" s="123">
        <v>949.1737736557991</v>
      </c>
      <c r="AO2186" s="123">
        <v>949.1737736557991</v>
      </c>
      <c r="AP2186" s="123">
        <v>949.1737736557991</v>
      </c>
      <c r="AQ2186" s="123">
        <v>949.1737736557991</v>
      </c>
      <c r="AR2186" s="123">
        <v>949.1737736557991</v>
      </c>
      <c r="AS2186" s="123">
        <v>949.1737736557991</v>
      </c>
      <c r="AT2186" s="123">
        <v>949.1737736557991</v>
      </c>
      <c r="AU2186" s="123">
        <v>949.1737736557991</v>
      </c>
      <c r="AV2186" s="123">
        <v>949.1737736557991</v>
      </c>
      <c r="AW2186" s="123">
        <v>949.1737736557991</v>
      </c>
      <c r="AX2186" s="124">
        <v>949.1737736557991</v>
      </c>
    </row>
    <row r="2187" spans="1:50">
      <c r="A2187" s="212"/>
      <c r="B2187" s="214" t="s">
        <v>46</v>
      </c>
      <c r="C2187" s="209" t="s">
        <v>36</v>
      </c>
      <c r="D2187" s="67" t="s">
        <v>24</v>
      </c>
      <c r="E2187" s="87" t="str">
        <f>A2169&amp;"/"&amp;B2187&amp;"/"&amp;C2187&amp;"/"&amp;D2187</f>
        <v>Gas fired power plants (Natural gas, biogas)/Steam turbine/Electricity only/L</v>
      </c>
      <c r="F2187" s="55" t="str">
        <f>A2169</f>
        <v>Gas fired power plants (Natural gas, biogas)</v>
      </c>
      <c r="G2187" s="55" t="str">
        <f>B2187</f>
        <v>Steam turbine</v>
      </c>
      <c r="H2187" s="55" t="str">
        <f>C2187</f>
        <v>Electricity only</v>
      </c>
      <c r="I2187" s="85" t="str">
        <f t="shared" si="98"/>
        <v>L</v>
      </c>
      <c r="J2187" s="125">
        <v>6625</v>
      </c>
      <c r="K2187" s="125">
        <v>6625</v>
      </c>
      <c r="L2187" s="125">
        <v>6625</v>
      </c>
      <c r="M2187" s="125">
        <v>6625</v>
      </c>
      <c r="N2187" s="125">
        <v>6625</v>
      </c>
      <c r="O2187" s="125">
        <v>6625</v>
      </c>
      <c r="P2187" s="125">
        <v>6625</v>
      </c>
      <c r="Q2187" s="125">
        <v>6625</v>
      </c>
      <c r="R2187" s="125">
        <v>6625</v>
      </c>
      <c r="S2187" s="125">
        <v>6625</v>
      </c>
      <c r="T2187" s="125">
        <v>6625</v>
      </c>
      <c r="U2187" s="125">
        <v>6625</v>
      </c>
      <c r="V2187" s="125">
        <v>6625</v>
      </c>
      <c r="W2187" s="125">
        <v>6625</v>
      </c>
      <c r="X2187" s="125">
        <v>6625</v>
      </c>
      <c r="Y2187" s="125">
        <v>6625</v>
      </c>
      <c r="Z2187" s="125">
        <v>6625</v>
      </c>
      <c r="AA2187" s="125">
        <v>6625</v>
      </c>
      <c r="AB2187" s="125">
        <v>6625</v>
      </c>
      <c r="AC2187" s="125">
        <v>6625</v>
      </c>
      <c r="AD2187" s="125">
        <v>6625</v>
      </c>
      <c r="AE2187" s="125">
        <v>6625</v>
      </c>
      <c r="AF2187" s="125">
        <v>6625</v>
      </c>
      <c r="AG2187" s="125">
        <v>6625</v>
      </c>
      <c r="AH2187" s="125">
        <v>6625</v>
      </c>
      <c r="AI2187" s="125">
        <v>6625</v>
      </c>
      <c r="AJ2187" s="125">
        <v>6625</v>
      </c>
      <c r="AK2187" s="125">
        <v>6625</v>
      </c>
      <c r="AL2187" s="125">
        <v>6625</v>
      </c>
      <c r="AM2187" s="125">
        <v>6625</v>
      </c>
      <c r="AN2187" s="125">
        <v>6625</v>
      </c>
      <c r="AO2187" s="125">
        <v>6625</v>
      </c>
      <c r="AP2187" s="125">
        <v>6625</v>
      </c>
      <c r="AQ2187" s="125">
        <v>6625</v>
      </c>
      <c r="AR2187" s="125">
        <v>6625</v>
      </c>
      <c r="AS2187" s="125">
        <v>6625</v>
      </c>
      <c r="AT2187" s="125">
        <v>6625</v>
      </c>
      <c r="AU2187" s="125">
        <v>6625</v>
      </c>
      <c r="AV2187" s="125">
        <v>6625</v>
      </c>
      <c r="AW2187" s="125">
        <v>6625</v>
      </c>
      <c r="AX2187" s="126">
        <v>6625</v>
      </c>
    </row>
    <row r="2188" spans="1:50">
      <c r="A2188" s="212"/>
      <c r="B2188" s="215"/>
      <c r="C2188" s="206"/>
      <c r="D2188" s="52" t="s">
        <v>25</v>
      </c>
      <c r="E2188" s="86" t="str">
        <f>A2169&amp;"/"&amp;B2187&amp;"/"&amp;C2187&amp;"/"&amp;D2188</f>
        <v>Gas fired power plants (Natural gas, biogas)/Steam turbine/Electricity only/M</v>
      </c>
      <c r="F2188" s="61" t="str">
        <f>A2169</f>
        <v>Gas fired power plants (Natural gas, biogas)</v>
      </c>
      <c r="G2188" s="61" t="str">
        <f>B2187</f>
        <v>Steam turbine</v>
      </c>
      <c r="H2188" s="61" t="str">
        <f>C2187</f>
        <v>Electricity only</v>
      </c>
      <c r="I2188" s="84" t="str">
        <f t="shared" si="98"/>
        <v>M</v>
      </c>
      <c r="J2188" s="121">
        <v>6090.846789202752</v>
      </c>
      <c r="K2188" s="121">
        <v>6090.846789202752</v>
      </c>
      <c r="L2188" s="121">
        <v>6090.846789202752</v>
      </c>
      <c r="M2188" s="121">
        <v>6090.846789202752</v>
      </c>
      <c r="N2188" s="121">
        <v>6090.846789202752</v>
      </c>
      <c r="O2188" s="121">
        <v>6090.846789202752</v>
      </c>
      <c r="P2188" s="121">
        <v>6090.846789202752</v>
      </c>
      <c r="Q2188" s="121">
        <v>6090.846789202752</v>
      </c>
      <c r="R2188" s="121">
        <v>6090.846789202752</v>
      </c>
      <c r="S2188" s="121">
        <v>6090.846789202752</v>
      </c>
      <c r="T2188" s="121">
        <v>6090.846789202752</v>
      </c>
      <c r="U2188" s="121">
        <v>6090.846789202752</v>
      </c>
      <c r="V2188" s="121">
        <v>6090.846789202752</v>
      </c>
      <c r="W2188" s="121">
        <v>6090.846789202752</v>
      </c>
      <c r="X2188" s="121">
        <v>6090.846789202752</v>
      </c>
      <c r="Y2188" s="121">
        <v>6090.846789202752</v>
      </c>
      <c r="Z2188" s="121">
        <v>6090.846789202752</v>
      </c>
      <c r="AA2188" s="121">
        <v>6090.846789202752</v>
      </c>
      <c r="AB2188" s="121">
        <v>6090.846789202752</v>
      </c>
      <c r="AC2188" s="121">
        <v>6090.846789202752</v>
      </c>
      <c r="AD2188" s="121">
        <v>6090.846789202752</v>
      </c>
      <c r="AE2188" s="121">
        <v>6090.846789202752</v>
      </c>
      <c r="AF2188" s="121">
        <v>6090.846789202752</v>
      </c>
      <c r="AG2188" s="121">
        <v>6090.846789202752</v>
      </c>
      <c r="AH2188" s="121">
        <v>6090.846789202752</v>
      </c>
      <c r="AI2188" s="121">
        <v>6090.846789202752</v>
      </c>
      <c r="AJ2188" s="121">
        <v>6090.846789202752</v>
      </c>
      <c r="AK2188" s="121">
        <v>6090.846789202752</v>
      </c>
      <c r="AL2188" s="121">
        <v>6090.846789202752</v>
      </c>
      <c r="AM2188" s="121">
        <v>6090.846789202752</v>
      </c>
      <c r="AN2188" s="121">
        <v>6090.846789202752</v>
      </c>
      <c r="AO2188" s="121">
        <v>6090.846789202752</v>
      </c>
      <c r="AP2188" s="121">
        <v>6090.846789202752</v>
      </c>
      <c r="AQ2188" s="121">
        <v>6090.846789202752</v>
      </c>
      <c r="AR2188" s="121">
        <v>6090.846789202752</v>
      </c>
      <c r="AS2188" s="121">
        <v>6090.846789202752</v>
      </c>
      <c r="AT2188" s="121">
        <v>6090.846789202752</v>
      </c>
      <c r="AU2188" s="121">
        <v>6090.846789202752</v>
      </c>
      <c r="AV2188" s="121">
        <v>6090.846789202752</v>
      </c>
      <c r="AW2188" s="121">
        <v>6090.846789202752</v>
      </c>
      <c r="AX2188" s="122">
        <v>6090.846789202752</v>
      </c>
    </row>
    <row r="2189" spans="1:50">
      <c r="A2189" s="212"/>
      <c r="B2189" s="215"/>
      <c r="C2189" s="206"/>
      <c r="D2189" s="52" t="s">
        <v>38</v>
      </c>
      <c r="E2189" s="86" t="str">
        <f>A2169&amp;"/"&amp;B2187&amp;"/"&amp;C2187&amp;"/"&amp;D2189</f>
        <v>Gas fired power plants (Natural gas, biogas)/Steam turbine/Electricity only/S</v>
      </c>
      <c r="F2189" s="61" t="str">
        <f>A2169</f>
        <v>Gas fired power plants (Natural gas, biogas)</v>
      </c>
      <c r="G2189" s="61" t="str">
        <f>B2187</f>
        <v>Steam turbine</v>
      </c>
      <c r="H2189" s="61" t="str">
        <f>C2187</f>
        <v>Electricity only</v>
      </c>
      <c r="I2189" s="84" t="str">
        <f t="shared" si="98"/>
        <v>S</v>
      </c>
      <c r="J2189" s="121">
        <v>5481.0074049504501</v>
      </c>
      <c r="K2189" s="121">
        <v>5481.0074049504501</v>
      </c>
      <c r="L2189" s="121">
        <v>5481.0074049504501</v>
      </c>
      <c r="M2189" s="121">
        <v>5481.0074049504501</v>
      </c>
      <c r="N2189" s="121">
        <v>5481.0074049504501</v>
      </c>
      <c r="O2189" s="121">
        <v>5481.0074049504501</v>
      </c>
      <c r="P2189" s="121">
        <v>5481.0074049504501</v>
      </c>
      <c r="Q2189" s="121">
        <v>5481.0074049504501</v>
      </c>
      <c r="R2189" s="121">
        <v>5481.0074049504501</v>
      </c>
      <c r="S2189" s="121">
        <v>5481.0074049504501</v>
      </c>
      <c r="T2189" s="121">
        <v>5481.0074049504501</v>
      </c>
      <c r="U2189" s="121">
        <v>5481.0074049504501</v>
      </c>
      <c r="V2189" s="121">
        <v>5481.0074049504501</v>
      </c>
      <c r="W2189" s="121">
        <v>5481.0074049504501</v>
      </c>
      <c r="X2189" s="121">
        <v>5481.0074049504501</v>
      </c>
      <c r="Y2189" s="121">
        <v>5481.0074049504501</v>
      </c>
      <c r="Z2189" s="121">
        <v>5481.0074049504501</v>
      </c>
      <c r="AA2189" s="121">
        <v>5481.0074049504501</v>
      </c>
      <c r="AB2189" s="121">
        <v>5481.0074049504501</v>
      </c>
      <c r="AC2189" s="121">
        <v>5481.0074049504501</v>
      </c>
      <c r="AD2189" s="121">
        <v>5481.0074049504501</v>
      </c>
      <c r="AE2189" s="121">
        <v>5481.0074049504501</v>
      </c>
      <c r="AF2189" s="121">
        <v>5481.0074049504501</v>
      </c>
      <c r="AG2189" s="121">
        <v>5481.0074049504501</v>
      </c>
      <c r="AH2189" s="121">
        <v>5481.0074049504501</v>
      </c>
      <c r="AI2189" s="121">
        <v>5481.0074049504501</v>
      </c>
      <c r="AJ2189" s="121">
        <v>5481.0074049504501</v>
      </c>
      <c r="AK2189" s="121">
        <v>5481.0074049504501</v>
      </c>
      <c r="AL2189" s="121">
        <v>5481.0074049504501</v>
      </c>
      <c r="AM2189" s="121">
        <v>5481.0074049504501</v>
      </c>
      <c r="AN2189" s="121">
        <v>5481.0074049504501</v>
      </c>
      <c r="AO2189" s="121">
        <v>5481.0074049504501</v>
      </c>
      <c r="AP2189" s="121">
        <v>5481.0074049504501</v>
      </c>
      <c r="AQ2189" s="121">
        <v>5481.0074049504501</v>
      </c>
      <c r="AR2189" s="121">
        <v>5481.0074049504501</v>
      </c>
      <c r="AS2189" s="121">
        <v>5481.0074049504501</v>
      </c>
      <c r="AT2189" s="121">
        <v>5481.0074049504501</v>
      </c>
      <c r="AU2189" s="121">
        <v>5481.0074049504501</v>
      </c>
      <c r="AV2189" s="121">
        <v>5481.0074049504501</v>
      </c>
      <c r="AW2189" s="121">
        <v>5481.0074049504501</v>
      </c>
      <c r="AX2189" s="122">
        <v>5481.0074049504501</v>
      </c>
    </row>
    <row r="2190" spans="1:50">
      <c r="A2190" s="212"/>
      <c r="B2190" s="215"/>
      <c r="C2190" s="216"/>
      <c r="D2190" s="52" t="s">
        <v>47</v>
      </c>
      <c r="E2190" s="86" t="str">
        <f>A2169&amp;"/"&amp;B2187&amp;"/"&amp;C2187&amp;"/"&amp;D2190</f>
        <v>Gas fired power plants (Natural gas, biogas)/Steam turbine/Electricity only/XS</v>
      </c>
      <c r="F2190" s="61" t="str">
        <f>A2169</f>
        <v>Gas fired power plants (Natural gas, biogas)</v>
      </c>
      <c r="G2190" s="61" t="str">
        <f>B2187</f>
        <v>Steam turbine</v>
      </c>
      <c r="H2190" s="61" t="str">
        <f>C2187</f>
        <v>Electricity only</v>
      </c>
      <c r="I2190" s="84" t="str">
        <f t="shared" si="98"/>
        <v>XS</v>
      </c>
      <c r="J2190" s="121">
        <v>5171.1878665409131</v>
      </c>
      <c r="K2190" s="121">
        <v>5171.1878665409131</v>
      </c>
      <c r="L2190" s="121">
        <v>5171.1878665409131</v>
      </c>
      <c r="M2190" s="121">
        <v>5171.1878665409131</v>
      </c>
      <c r="N2190" s="121">
        <v>5171.1878665409131</v>
      </c>
      <c r="O2190" s="121">
        <v>5171.1878665409131</v>
      </c>
      <c r="P2190" s="121">
        <v>5171.1878665409131</v>
      </c>
      <c r="Q2190" s="121">
        <v>5171.1878665409131</v>
      </c>
      <c r="R2190" s="121">
        <v>5171.1878665409131</v>
      </c>
      <c r="S2190" s="121">
        <v>5171.1878665409131</v>
      </c>
      <c r="T2190" s="121">
        <v>5171.1878665409131</v>
      </c>
      <c r="U2190" s="121">
        <v>5171.1878665409131</v>
      </c>
      <c r="V2190" s="121">
        <v>5171.1878665409131</v>
      </c>
      <c r="W2190" s="121">
        <v>5171.1878665409131</v>
      </c>
      <c r="X2190" s="121">
        <v>5171.1878665409131</v>
      </c>
      <c r="Y2190" s="121">
        <v>5171.1878665409131</v>
      </c>
      <c r="Z2190" s="121">
        <v>5171.1878665409131</v>
      </c>
      <c r="AA2190" s="121">
        <v>5171.1878665409131</v>
      </c>
      <c r="AB2190" s="121">
        <v>5171.1878665409131</v>
      </c>
      <c r="AC2190" s="121">
        <v>5171.1878665409131</v>
      </c>
      <c r="AD2190" s="121">
        <v>5171.1878665409131</v>
      </c>
      <c r="AE2190" s="121">
        <v>5171.1878665409131</v>
      </c>
      <c r="AF2190" s="121">
        <v>5171.1878665409131</v>
      </c>
      <c r="AG2190" s="121">
        <v>5171.1878665409131</v>
      </c>
      <c r="AH2190" s="121">
        <v>5171.1878665409131</v>
      </c>
      <c r="AI2190" s="121">
        <v>5171.1878665409131</v>
      </c>
      <c r="AJ2190" s="121">
        <v>5171.1878665409131</v>
      </c>
      <c r="AK2190" s="121">
        <v>5171.1878665409131</v>
      </c>
      <c r="AL2190" s="121">
        <v>5171.1878665409131</v>
      </c>
      <c r="AM2190" s="121">
        <v>5171.1878665409131</v>
      </c>
      <c r="AN2190" s="121">
        <v>5171.1878665409131</v>
      </c>
      <c r="AO2190" s="121">
        <v>5171.1878665409131</v>
      </c>
      <c r="AP2190" s="121">
        <v>5171.1878665409131</v>
      </c>
      <c r="AQ2190" s="121">
        <v>5171.1878665409131</v>
      </c>
      <c r="AR2190" s="121">
        <v>5171.1878665409131</v>
      </c>
      <c r="AS2190" s="121">
        <v>5171.1878665409131</v>
      </c>
      <c r="AT2190" s="121">
        <v>5171.1878665409131</v>
      </c>
      <c r="AU2190" s="121">
        <v>5171.1878665409131</v>
      </c>
      <c r="AV2190" s="121">
        <v>5171.1878665409131</v>
      </c>
      <c r="AW2190" s="121">
        <v>5171.1878665409131</v>
      </c>
      <c r="AX2190" s="122">
        <v>5171.1878665409131</v>
      </c>
    </row>
    <row r="2191" spans="1:50">
      <c r="A2191" s="212"/>
      <c r="B2191" s="215"/>
      <c r="C2191" s="217" t="s">
        <v>26</v>
      </c>
      <c r="D2191" s="83" t="s">
        <v>24</v>
      </c>
      <c r="E2191" s="56" t="str">
        <f>A2169&amp;"/"&amp;B2187&amp;"/"&amp;C2191&amp;"/"&amp;D2191</f>
        <v>Gas fired power plants (Natural gas, biogas)/Steam turbine/CHP/L</v>
      </c>
      <c r="F2191" s="103" t="str">
        <f>A2169</f>
        <v>Gas fired power plants (Natural gas, biogas)</v>
      </c>
      <c r="G2191" s="103" t="str">
        <f>B2187</f>
        <v>Steam turbine</v>
      </c>
      <c r="H2191" s="103" t="str">
        <f>C2191</f>
        <v>CHP</v>
      </c>
      <c r="I2191" s="104" t="str">
        <f t="shared" si="98"/>
        <v>L</v>
      </c>
      <c r="J2191" s="127">
        <v>5993.75</v>
      </c>
      <c r="K2191" s="127">
        <v>5993.75</v>
      </c>
      <c r="L2191" s="127">
        <v>5993.75</v>
      </c>
      <c r="M2191" s="127">
        <v>5993.75</v>
      </c>
      <c r="N2191" s="127">
        <v>5993.75</v>
      </c>
      <c r="O2191" s="127">
        <v>5993.75</v>
      </c>
      <c r="P2191" s="127">
        <v>5993.75</v>
      </c>
      <c r="Q2191" s="127">
        <v>5993.75</v>
      </c>
      <c r="R2191" s="127">
        <v>5993.75</v>
      </c>
      <c r="S2191" s="127">
        <v>5993.75</v>
      </c>
      <c r="T2191" s="127">
        <v>5993.75</v>
      </c>
      <c r="U2191" s="127">
        <v>5993.75</v>
      </c>
      <c r="V2191" s="127">
        <v>5993.75</v>
      </c>
      <c r="W2191" s="127">
        <v>5993.75</v>
      </c>
      <c r="X2191" s="127">
        <v>5993.75</v>
      </c>
      <c r="Y2191" s="127">
        <v>5993.75</v>
      </c>
      <c r="Z2191" s="127">
        <v>5993.75</v>
      </c>
      <c r="AA2191" s="127">
        <v>5993.75</v>
      </c>
      <c r="AB2191" s="127">
        <v>5993.75</v>
      </c>
      <c r="AC2191" s="127">
        <v>5993.75</v>
      </c>
      <c r="AD2191" s="127">
        <v>5993.75</v>
      </c>
      <c r="AE2191" s="127">
        <v>5993.75</v>
      </c>
      <c r="AF2191" s="127">
        <v>5993.75</v>
      </c>
      <c r="AG2191" s="127">
        <v>5993.75</v>
      </c>
      <c r="AH2191" s="127">
        <v>5993.75</v>
      </c>
      <c r="AI2191" s="127">
        <v>5993.75</v>
      </c>
      <c r="AJ2191" s="127">
        <v>5993.75</v>
      </c>
      <c r="AK2191" s="127">
        <v>5993.75</v>
      </c>
      <c r="AL2191" s="127">
        <v>5993.75</v>
      </c>
      <c r="AM2191" s="127">
        <v>5993.75</v>
      </c>
      <c r="AN2191" s="127">
        <v>5993.75</v>
      </c>
      <c r="AO2191" s="127">
        <v>5993.75</v>
      </c>
      <c r="AP2191" s="127">
        <v>5993.75</v>
      </c>
      <c r="AQ2191" s="127">
        <v>5993.75</v>
      </c>
      <c r="AR2191" s="127">
        <v>5993.75</v>
      </c>
      <c r="AS2191" s="127">
        <v>5993.75</v>
      </c>
      <c r="AT2191" s="127">
        <v>5993.75</v>
      </c>
      <c r="AU2191" s="127">
        <v>5993.75</v>
      </c>
      <c r="AV2191" s="127">
        <v>5993.75</v>
      </c>
      <c r="AW2191" s="127">
        <v>5993.75</v>
      </c>
      <c r="AX2191" s="128">
        <v>5993.75</v>
      </c>
    </row>
    <row r="2192" spans="1:50">
      <c r="A2192" s="212"/>
      <c r="B2192" s="215"/>
      <c r="C2192" s="206"/>
      <c r="D2192" s="52" t="s">
        <v>25</v>
      </c>
      <c r="E2192" s="86" t="str">
        <f>A2169&amp;"/"&amp;B2187&amp;"/"&amp;C2191&amp;"/"&amp;D2192</f>
        <v>Gas fired power plants (Natural gas, biogas)/Steam turbine/CHP/M</v>
      </c>
      <c r="F2192" s="61" t="str">
        <f>A2169</f>
        <v>Gas fired power plants (Natural gas, biogas)</v>
      </c>
      <c r="G2192" s="61" t="str">
        <f>B2187</f>
        <v>Steam turbine</v>
      </c>
      <c r="H2192" s="61" t="str">
        <f>C2191</f>
        <v>CHP</v>
      </c>
      <c r="I2192" s="84" t="str">
        <f t="shared" si="98"/>
        <v>M</v>
      </c>
      <c r="J2192" s="121">
        <v>5523.8975519962278</v>
      </c>
      <c r="K2192" s="121">
        <v>5523.8975519962278</v>
      </c>
      <c r="L2192" s="121">
        <v>5523.8975519962278</v>
      </c>
      <c r="M2192" s="121">
        <v>5523.8975519962278</v>
      </c>
      <c r="N2192" s="121">
        <v>5523.8975519962278</v>
      </c>
      <c r="O2192" s="121">
        <v>5523.8975519962278</v>
      </c>
      <c r="P2192" s="121">
        <v>5523.8975519962278</v>
      </c>
      <c r="Q2192" s="121">
        <v>5523.8975519962278</v>
      </c>
      <c r="R2192" s="121">
        <v>5523.8975519962278</v>
      </c>
      <c r="S2192" s="121">
        <v>5523.8975519962278</v>
      </c>
      <c r="T2192" s="121">
        <v>5523.8975519962278</v>
      </c>
      <c r="U2192" s="121">
        <v>5523.8975519962278</v>
      </c>
      <c r="V2192" s="121">
        <v>5523.8975519962278</v>
      </c>
      <c r="W2192" s="121">
        <v>5523.8975519962278</v>
      </c>
      <c r="X2192" s="121">
        <v>5523.8975519962278</v>
      </c>
      <c r="Y2192" s="121">
        <v>5523.8975519962278</v>
      </c>
      <c r="Z2192" s="121">
        <v>5523.8975519962278</v>
      </c>
      <c r="AA2192" s="121">
        <v>5523.8975519962278</v>
      </c>
      <c r="AB2192" s="121">
        <v>5523.8975519962278</v>
      </c>
      <c r="AC2192" s="121">
        <v>5523.8975519962278</v>
      </c>
      <c r="AD2192" s="121">
        <v>5523.8975519962278</v>
      </c>
      <c r="AE2192" s="121">
        <v>5523.8975519962278</v>
      </c>
      <c r="AF2192" s="121">
        <v>5523.8975519962278</v>
      </c>
      <c r="AG2192" s="121">
        <v>5523.8975519962278</v>
      </c>
      <c r="AH2192" s="121">
        <v>5523.8975519962278</v>
      </c>
      <c r="AI2192" s="121">
        <v>5523.8975519962278</v>
      </c>
      <c r="AJ2192" s="121">
        <v>5523.8975519962278</v>
      </c>
      <c r="AK2192" s="121">
        <v>5523.8975519962278</v>
      </c>
      <c r="AL2192" s="121">
        <v>5523.8975519962278</v>
      </c>
      <c r="AM2192" s="121">
        <v>5523.8975519962278</v>
      </c>
      <c r="AN2192" s="121">
        <v>5523.8975519962278</v>
      </c>
      <c r="AO2192" s="121">
        <v>5523.8975519962278</v>
      </c>
      <c r="AP2192" s="121">
        <v>5523.8975519962278</v>
      </c>
      <c r="AQ2192" s="121">
        <v>5523.8975519962278</v>
      </c>
      <c r="AR2192" s="121">
        <v>5523.8975519962278</v>
      </c>
      <c r="AS2192" s="121">
        <v>5523.8975519962278</v>
      </c>
      <c r="AT2192" s="121">
        <v>5523.8975519962278</v>
      </c>
      <c r="AU2192" s="121">
        <v>5523.8975519962278</v>
      </c>
      <c r="AV2192" s="121">
        <v>5523.8975519962278</v>
      </c>
      <c r="AW2192" s="121">
        <v>5523.8975519962278</v>
      </c>
      <c r="AX2192" s="122">
        <v>5523.8975519962278</v>
      </c>
    </row>
    <row r="2193" spans="1:50">
      <c r="A2193" s="212"/>
      <c r="B2193" s="215"/>
      <c r="C2193" s="206"/>
      <c r="D2193" s="52" t="s">
        <v>38</v>
      </c>
      <c r="E2193" s="86" t="str">
        <f>A2169&amp;"/"&amp;B2187&amp;"/"&amp;C2191&amp;"/"&amp;D2193</f>
        <v>Gas fired power plants (Natural gas, biogas)/Steam turbine/CHP/S</v>
      </c>
      <c r="F2193" s="61" t="str">
        <f>A2169</f>
        <v>Gas fired power plants (Natural gas, biogas)</v>
      </c>
      <c r="G2193" s="61" t="str">
        <f>B2187</f>
        <v>Steam turbine</v>
      </c>
      <c r="H2193" s="61" t="str">
        <f>C2191</f>
        <v>CHP</v>
      </c>
      <c r="I2193" s="84" t="str">
        <f t="shared" si="98"/>
        <v>S</v>
      </c>
      <c r="J2193" s="121">
        <v>4986.1504578575768</v>
      </c>
      <c r="K2193" s="121">
        <v>4986.1504578575768</v>
      </c>
      <c r="L2193" s="121">
        <v>4986.1504578575768</v>
      </c>
      <c r="M2193" s="121">
        <v>4986.1504578575768</v>
      </c>
      <c r="N2193" s="121">
        <v>4986.1504578575768</v>
      </c>
      <c r="O2193" s="121">
        <v>4986.1504578575768</v>
      </c>
      <c r="P2193" s="121">
        <v>4986.1504578575768</v>
      </c>
      <c r="Q2193" s="121">
        <v>4986.1504578575768</v>
      </c>
      <c r="R2193" s="121">
        <v>4986.1504578575768</v>
      </c>
      <c r="S2193" s="121">
        <v>4986.1504578575768</v>
      </c>
      <c r="T2193" s="121">
        <v>4986.1504578575768</v>
      </c>
      <c r="U2193" s="121">
        <v>4986.1504578575768</v>
      </c>
      <c r="V2193" s="121">
        <v>4986.1504578575768</v>
      </c>
      <c r="W2193" s="121">
        <v>4986.1504578575768</v>
      </c>
      <c r="X2193" s="121">
        <v>4986.1504578575768</v>
      </c>
      <c r="Y2193" s="121">
        <v>4986.1504578575768</v>
      </c>
      <c r="Z2193" s="121">
        <v>4986.1504578575768</v>
      </c>
      <c r="AA2193" s="121">
        <v>4986.1504578575768</v>
      </c>
      <c r="AB2193" s="121">
        <v>4986.1504578575768</v>
      </c>
      <c r="AC2193" s="121">
        <v>4986.1504578575768</v>
      </c>
      <c r="AD2193" s="121">
        <v>4986.1504578575768</v>
      </c>
      <c r="AE2193" s="121">
        <v>4986.1504578575768</v>
      </c>
      <c r="AF2193" s="121">
        <v>4986.1504578575768</v>
      </c>
      <c r="AG2193" s="121">
        <v>4986.1504578575768</v>
      </c>
      <c r="AH2193" s="121">
        <v>4986.1504578575768</v>
      </c>
      <c r="AI2193" s="121">
        <v>4986.1504578575768</v>
      </c>
      <c r="AJ2193" s="121">
        <v>4986.1504578575768</v>
      </c>
      <c r="AK2193" s="121">
        <v>4986.1504578575768</v>
      </c>
      <c r="AL2193" s="121">
        <v>4986.1504578575768</v>
      </c>
      <c r="AM2193" s="121">
        <v>4986.1504578575768</v>
      </c>
      <c r="AN2193" s="121">
        <v>4986.1504578575768</v>
      </c>
      <c r="AO2193" s="121">
        <v>4986.1504578575768</v>
      </c>
      <c r="AP2193" s="121">
        <v>4986.1504578575768</v>
      </c>
      <c r="AQ2193" s="121">
        <v>4986.1504578575768</v>
      </c>
      <c r="AR2193" s="121">
        <v>4986.1504578575768</v>
      </c>
      <c r="AS2193" s="121">
        <v>4986.1504578575768</v>
      </c>
      <c r="AT2193" s="121">
        <v>4986.1504578575768</v>
      </c>
      <c r="AU2193" s="121">
        <v>4986.1504578575768</v>
      </c>
      <c r="AV2193" s="121">
        <v>4986.1504578575768</v>
      </c>
      <c r="AW2193" s="121">
        <v>4986.1504578575768</v>
      </c>
      <c r="AX2193" s="122">
        <v>4986.1504578575768</v>
      </c>
    </row>
    <row r="2194" spans="1:50">
      <c r="A2194" s="212"/>
      <c r="B2194" s="215"/>
      <c r="C2194" s="216"/>
      <c r="D2194" s="106" t="s">
        <v>47</v>
      </c>
      <c r="E2194" s="107" t="str">
        <f>A2169&amp;"/"&amp;B2187&amp;"/"&amp;C2191&amp;"/"&amp;D2194</f>
        <v>Gas fired power plants (Natural gas, biogas)/Steam turbine/CHP/XS</v>
      </c>
      <c r="F2194" s="108" t="str">
        <f>A2169</f>
        <v>Gas fired power plants (Natural gas, biogas)</v>
      </c>
      <c r="G2194" s="108" t="str">
        <f>B2187</f>
        <v>Steam turbine</v>
      </c>
      <c r="H2194" s="108" t="str">
        <f>C2191</f>
        <v>CHP</v>
      </c>
      <c r="I2194" s="109" t="str">
        <f t="shared" si="98"/>
        <v>XS</v>
      </c>
      <c r="J2194" s="129">
        <v>4712.3365851943572</v>
      </c>
      <c r="K2194" s="129">
        <v>4712.3365851943572</v>
      </c>
      <c r="L2194" s="129">
        <v>4712.3365851943572</v>
      </c>
      <c r="M2194" s="129">
        <v>4712.3365851943572</v>
      </c>
      <c r="N2194" s="129">
        <v>4712.3365851943572</v>
      </c>
      <c r="O2194" s="129">
        <v>4712.3365851943572</v>
      </c>
      <c r="P2194" s="129">
        <v>4712.3365851943572</v>
      </c>
      <c r="Q2194" s="129">
        <v>4712.3365851943572</v>
      </c>
      <c r="R2194" s="129">
        <v>4712.3365851943572</v>
      </c>
      <c r="S2194" s="129">
        <v>4712.3365851943572</v>
      </c>
      <c r="T2194" s="129">
        <v>4712.3365851943572</v>
      </c>
      <c r="U2194" s="129">
        <v>4712.3365851943572</v>
      </c>
      <c r="V2194" s="129">
        <v>4712.3365851943572</v>
      </c>
      <c r="W2194" s="129">
        <v>4712.3365851943572</v>
      </c>
      <c r="X2194" s="129">
        <v>4712.3365851943572</v>
      </c>
      <c r="Y2194" s="129">
        <v>4712.3365851943572</v>
      </c>
      <c r="Z2194" s="129">
        <v>4712.3365851943572</v>
      </c>
      <c r="AA2194" s="129">
        <v>4712.3365851943572</v>
      </c>
      <c r="AB2194" s="129">
        <v>4712.3365851943572</v>
      </c>
      <c r="AC2194" s="129">
        <v>4712.3365851943572</v>
      </c>
      <c r="AD2194" s="129">
        <v>4712.3365851943572</v>
      </c>
      <c r="AE2194" s="129">
        <v>4712.3365851943572</v>
      </c>
      <c r="AF2194" s="129">
        <v>4712.3365851943572</v>
      </c>
      <c r="AG2194" s="129">
        <v>4712.3365851943572</v>
      </c>
      <c r="AH2194" s="129">
        <v>4712.3365851943572</v>
      </c>
      <c r="AI2194" s="129">
        <v>4712.3365851943572</v>
      </c>
      <c r="AJ2194" s="129">
        <v>4712.3365851943572</v>
      </c>
      <c r="AK2194" s="129">
        <v>4712.3365851943572</v>
      </c>
      <c r="AL2194" s="129">
        <v>4712.3365851943572</v>
      </c>
      <c r="AM2194" s="129">
        <v>4712.3365851943572</v>
      </c>
      <c r="AN2194" s="129">
        <v>4712.3365851943572</v>
      </c>
      <c r="AO2194" s="129">
        <v>4712.3365851943572</v>
      </c>
      <c r="AP2194" s="129">
        <v>4712.3365851943572</v>
      </c>
      <c r="AQ2194" s="129">
        <v>4712.3365851943572</v>
      </c>
      <c r="AR2194" s="129">
        <v>4712.3365851943572</v>
      </c>
      <c r="AS2194" s="129">
        <v>4712.3365851943572</v>
      </c>
      <c r="AT2194" s="129">
        <v>4712.3365851943572</v>
      </c>
      <c r="AU2194" s="129">
        <v>4712.3365851943572</v>
      </c>
      <c r="AV2194" s="129">
        <v>4712.3365851943572</v>
      </c>
      <c r="AW2194" s="129">
        <v>4712.3365851943572</v>
      </c>
      <c r="AX2194" s="130">
        <v>4712.3365851943572</v>
      </c>
    </row>
    <row r="2195" spans="1:50">
      <c r="A2195" s="212"/>
      <c r="B2195" s="215"/>
      <c r="C2195" s="217" t="s">
        <v>42</v>
      </c>
      <c r="D2195" s="83" t="s">
        <v>24</v>
      </c>
      <c r="E2195" s="56" t="str">
        <f>A2169&amp;"/"&amp;B2187&amp;"/"&amp;C2195&amp;"/"&amp;D2195</f>
        <v>Gas fired power plants (Natural gas, biogas)/Steam turbine/Electricity only with CCS/L</v>
      </c>
      <c r="F2195" s="103" t="str">
        <f>A2169</f>
        <v>Gas fired power plants (Natural gas, biogas)</v>
      </c>
      <c r="G2195" s="103" t="str">
        <f>B2187</f>
        <v>Steam turbine</v>
      </c>
      <c r="H2195" s="103" t="str">
        <f>C2195</f>
        <v>Electricity only with CCS</v>
      </c>
      <c r="I2195" s="104" t="str">
        <f t="shared" si="98"/>
        <v>L</v>
      </c>
      <c r="J2195" s="127" t="s">
        <v>99</v>
      </c>
      <c r="K2195" s="127" t="s">
        <v>99</v>
      </c>
      <c r="L2195" s="127" t="s">
        <v>99</v>
      </c>
      <c r="M2195" s="127" t="s">
        <v>99</v>
      </c>
      <c r="N2195" s="127" t="s">
        <v>99</v>
      </c>
      <c r="O2195" s="127" t="s">
        <v>99</v>
      </c>
      <c r="P2195" s="127" t="s">
        <v>99</v>
      </c>
      <c r="Q2195" s="127" t="s">
        <v>99</v>
      </c>
      <c r="R2195" s="127" t="s">
        <v>99</v>
      </c>
      <c r="S2195" s="127" t="s">
        <v>99</v>
      </c>
      <c r="T2195" s="127" t="s">
        <v>99</v>
      </c>
      <c r="U2195" s="127" t="s">
        <v>99</v>
      </c>
      <c r="V2195" s="127" t="s">
        <v>99</v>
      </c>
      <c r="W2195" s="127" t="s">
        <v>99</v>
      </c>
      <c r="X2195" s="127" t="s">
        <v>99</v>
      </c>
      <c r="Y2195" s="127" t="s">
        <v>99</v>
      </c>
      <c r="Z2195" s="127" t="s">
        <v>99</v>
      </c>
      <c r="AA2195" s="127" t="s">
        <v>99</v>
      </c>
      <c r="AB2195" s="127" t="s">
        <v>99</v>
      </c>
      <c r="AC2195" s="127" t="s">
        <v>99</v>
      </c>
      <c r="AD2195" s="127" t="s">
        <v>99</v>
      </c>
      <c r="AE2195" s="127">
        <v>6625</v>
      </c>
      <c r="AF2195" s="127">
        <v>6625</v>
      </c>
      <c r="AG2195" s="127">
        <v>6625</v>
      </c>
      <c r="AH2195" s="127">
        <v>6625</v>
      </c>
      <c r="AI2195" s="127">
        <v>6625</v>
      </c>
      <c r="AJ2195" s="127">
        <v>6625</v>
      </c>
      <c r="AK2195" s="127">
        <v>6625</v>
      </c>
      <c r="AL2195" s="127">
        <v>6625</v>
      </c>
      <c r="AM2195" s="127">
        <v>6625</v>
      </c>
      <c r="AN2195" s="127">
        <v>6625</v>
      </c>
      <c r="AO2195" s="127">
        <v>6625</v>
      </c>
      <c r="AP2195" s="127">
        <v>6625</v>
      </c>
      <c r="AQ2195" s="127">
        <v>6625</v>
      </c>
      <c r="AR2195" s="127">
        <v>6625</v>
      </c>
      <c r="AS2195" s="127">
        <v>6625</v>
      </c>
      <c r="AT2195" s="127">
        <v>6625</v>
      </c>
      <c r="AU2195" s="127">
        <v>6625</v>
      </c>
      <c r="AV2195" s="127">
        <v>6625</v>
      </c>
      <c r="AW2195" s="127">
        <v>6625</v>
      </c>
      <c r="AX2195" s="128">
        <v>6625</v>
      </c>
    </row>
    <row r="2196" spans="1:50">
      <c r="A2196" s="212"/>
      <c r="B2196" s="215"/>
      <c r="C2196" s="216"/>
      <c r="D2196" s="106" t="s">
        <v>25</v>
      </c>
      <c r="E2196" s="107" t="str">
        <f>A2169&amp;"/"&amp;B2187&amp;"/"&amp;C2195&amp;"/"&amp;D2196</f>
        <v>Gas fired power plants (Natural gas, biogas)/Steam turbine/Electricity only with CCS/M</v>
      </c>
      <c r="F2196" s="108" t="str">
        <f>A2169</f>
        <v>Gas fired power plants (Natural gas, biogas)</v>
      </c>
      <c r="G2196" s="108" t="str">
        <f>B2187</f>
        <v>Steam turbine</v>
      </c>
      <c r="H2196" s="108" t="str">
        <f>C2195</f>
        <v>Electricity only with CCS</v>
      </c>
      <c r="I2196" s="109" t="str">
        <f t="shared" si="98"/>
        <v>M</v>
      </c>
      <c r="J2196" s="129" t="s">
        <v>99</v>
      </c>
      <c r="K2196" s="129" t="s">
        <v>99</v>
      </c>
      <c r="L2196" s="129" t="s">
        <v>99</v>
      </c>
      <c r="M2196" s="129" t="s">
        <v>99</v>
      </c>
      <c r="N2196" s="129" t="s">
        <v>99</v>
      </c>
      <c r="O2196" s="129" t="s">
        <v>99</v>
      </c>
      <c r="P2196" s="129" t="s">
        <v>99</v>
      </c>
      <c r="Q2196" s="129" t="s">
        <v>99</v>
      </c>
      <c r="R2196" s="129" t="s">
        <v>99</v>
      </c>
      <c r="S2196" s="129" t="s">
        <v>99</v>
      </c>
      <c r="T2196" s="129" t="s">
        <v>99</v>
      </c>
      <c r="U2196" s="129" t="s">
        <v>99</v>
      </c>
      <c r="V2196" s="129" t="s">
        <v>99</v>
      </c>
      <c r="W2196" s="129" t="s">
        <v>99</v>
      </c>
      <c r="X2196" s="129" t="s">
        <v>99</v>
      </c>
      <c r="Y2196" s="129" t="s">
        <v>99</v>
      </c>
      <c r="Z2196" s="129" t="s">
        <v>99</v>
      </c>
      <c r="AA2196" s="129" t="s">
        <v>99</v>
      </c>
      <c r="AB2196" s="129" t="s">
        <v>99</v>
      </c>
      <c r="AC2196" s="129" t="s">
        <v>99</v>
      </c>
      <c r="AD2196" s="129" t="s">
        <v>99</v>
      </c>
      <c r="AE2196" s="129">
        <v>6090.846789202752</v>
      </c>
      <c r="AF2196" s="129">
        <v>6090.846789202752</v>
      </c>
      <c r="AG2196" s="129">
        <v>6090.846789202752</v>
      </c>
      <c r="AH2196" s="129">
        <v>6090.846789202752</v>
      </c>
      <c r="AI2196" s="129">
        <v>6090.846789202752</v>
      </c>
      <c r="AJ2196" s="129">
        <v>6090.846789202752</v>
      </c>
      <c r="AK2196" s="129">
        <v>6090.846789202752</v>
      </c>
      <c r="AL2196" s="129">
        <v>6090.846789202752</v>
      </c>
      <c r="AM2196" s="129">
        <v>6090.846789202752</v>
      </c>
      <c r="AN2196" s="129">
        <v>6090.846789202752</v>
      </c>
      <c r="AO2196" s="129">
        <v>6090.846789202752</v>
      </c>
      <c r="AP2196" s="129">
        <v>6090.846789202752</v>
      </c>
      <c r="AQ2196" s="129">
        <v>6090.846789202752</v>
      </c>
      <c r="AR2196" s="129">
        <v>6090.846789202752</v>
      </c>
      <c r="AS2196" s="129">
        <v>6090.846789202752</v>
      </c>
      <c r="AT2196" s="129">
        <v>6090.846789202752</v>
      </c>
      <c r="AU2196" s="129">
        <v>6090.846789202752</v>
      </c>
      <c r="AV2196" s="129">
        <v>6090.846789202752</v>
      </c>
      <c r="AW2196" s="129">
        <v>6090.846789202752</v>
      </c>
      <c r="AX2196" s="130">
        <v>6090.846789202752</v>
      </c>
    </row>
    <row r="2197" spans="1:50">
      <c r="A2197" s="212"/>
      <c r="B2197" s="215"/>
      <c r="C2197" s="217" t="s">
        <v>43</v>
      </c>
      <c r="D2197" s="52" t="s">
        <v>24</v>
      </c>
      <c r="E2197" s="86" t="str">
        <f>A2169&amp;"/"&amp;B2187&amp;"/"&amp;C2197&amp;"/"&amp;D2197</f>
        <v>Gas fired power plants (Natural gas, biogas)/Steam turbine/CHP with CCS/L</v>
      </c>
      <c r="F2197" s="61" t="str">
        <f>A2169</f>
        <v>Gas fired power plants (Natural gas, biogas)</v>
      </c>
      <c r="G2197" s="61" t="str">
        <f>B2187</f>
        <v>Steam turbine</v>
      </c>
      <c r="H2197" s="61" t="str">
        <f>C2197</f>
        <v>CHP with CCS</v>
      </c>
      <c r="I2197" s="84" t="str">
        <f t="shared" si="98"/>
        <v>L</v>
      </c>
      <c r="J2197" s="121" t="s">
        <v>99</v>
      </c>
      <c r="K2197" s="121" t="s">
        <v>99</v>
      </c>
      <c r="L2197" s="121" t="s">
        <v>99</v>
      </c>
      <c r="M2197" s="121" t="s">
        <v>99</v>
      </c>
      <c r="N2197" s="121" t="s">
        <v>99</v>
      </c>
      <c r="O2197" s="121" t="s">
        <v>99</v>
      </c>
      <c r="P2197" s="121" t="s">
        <v>99</v>
      </c>
      <c r="Q2197" s="121" t="s">
        <v>99</v>
      </c>
      <c r="R2197" s="121" t="s">
        <v>99</v>
      </c>
      <c r="S2197" s="121" t="s">
        <v>99</v>
      </c>
      <c r="T2197" s="121" t="s">
        <v>99</v>
      </c>
      <c r="U2197" s="121" t="s">
        <v>99</v>
      </c>
      <c r="V2197" s="121" t="s">
        <v>99</v>
      </c>
      <c r="W2197" s="121" t="s">
        <v>99</v>
      </c>
      <c r="X2197" s="121" t="s">
        <v>99</v>
      </c>
      <c r="Y2197" s="121" t="s">
        <v>99</v>
      </c>
      <c r="Z2197" s="121" t="s">
        <v>99</v>
      </c>
      <c r="AA2197" s="121" t="s">
        <v>99</v>
      </c>
      <c r="AB2197" s="121" t="s">
        <v>99</v>
      </c>
      <c r="AC2197" s="121" t="s">
        <v>99</v>
      </c>
      <c r="AD2197" s="121" t="s">
        <v>99</v>
      </c>
      <c r="AE2197" s="121">
        <v>5993.75</v>
      </c>
      <c r="AF2197" s="121">
        <v>5993.75</v>
      </c>
      <c r="AG2197" s="121">
        <v>5993.75</v>
      </c>
      <c r="AH2197" s="121">
        <v>5993.75</v>
      </c>
      <c r="AI2197" s="121">
        <v>5993.75</v>
      </c>
      <c r="AJ2197" s="121">
        <v>5993.75</v>
      </c>
      <c r="AK2197" s="121">
        <v>5993.75</v>
      </c>
      <c r="AL2197" s="121">
        <v>5993.75</v>
      </c>
      <c r="AM2197" s="121">
        <v>5993.75</v>
      </c>
      <c r="AN2197" s="121">
        <v>5993.75</v>
      </c>
      <c r="AO2197" s="121">
        <v>5993.75</v>
      </c>
      <c r="AP2197" s="121">
        <v>5993.75</v>
      </c>
      <c r="AQ2197" s="121">
        <v>5993.75</v>
      </c>
      <c r="AR2197" s="121">
        <v>5993.75</v>
      </c>
      <c r="AS2197" s="121">
        <v>5993.75</v>
      </c>
      <c r="AT2197" s="121">
        <v>5993.75</v>
      </c>
      <c r="AU2197" s="121">
        <v>5993.75</v>
      </c>
      <c r="AV2197" s="121">
        <v>5993.75</v>
      </c>
      <c r="AW2197" s="121">
        <v>5993.75</v>
      </c>
      <c r="AX2197" s="122">
        <v>5993.75</v>
      </c>
    </row>
    <row r="2198" spans="1:50">
      <c r="A2198" s="212"/>
      <c r="B2198" s="218"/>
      <c r="C2198" s="210"/>
      <c r="D2198" s="93" t="s">
        <v>25</v>
      </c>
      <c r="E2198" s="73" t="str">
        <f>A2169&amp;"/"&amp;B2187&amp;"/"&amp;C2197&amp;"/"&amp;D2198</f>
        <v>Gas fired power plants (Natural gas, biogas)/Steam turbine/CHP with CCS/M</v>
      </c>
      <c r="F2198" s="91" t="str">
        <f>A2169</f>
        <v>Gas fired power plants (Natural gas, biogas)</v>
      </c>
      <c r="G2198" s="91" t="str">
        <f>B2187</f>
        <v>Steam turbine</v>
      </c>
      <c r="H2198" s="91" t="str">
        <f>C2197</f>
        <v>CHP with CCS</v>
      </c>
      <c r="I2198" s="70" t="str">
        <f t="shared" si="98"/>
        <v>M</v>
      </c>
      <c r="J2198" s="123" t="s">
        <v>99</v>
      </c>
      <c r="K2198" s="123" t="s">
        <v>99</v>
      </c>
      <c r="L2198" s="123" t="s">
        <v>99</v>
      </c>
      <c r="M2198" s="123" t="s">
        <v>99</v>
      </c>
      <c r="N2198" s="123" t="s">
        <v>99</v>
      </c>
      <c r="O2198" s="123" t="s">
        <v>99</v>
      </c>
      <c r="P2198" s="123" t="s">
        <v>99</v>
      </c>
      <c r="Q2198" s="123" t="s">
        <v>99</v>
      </c>
      <c r="R2198" s="123" t="s">
        <v>99</v>
      </c>
      <c r="S2198" s="123" t="s">
        <v>99</v>
      </c>
      <c r="T2198" s="123" t="s">
        <v>99</v>
      </c>
      <c r="U2198" s="123" t="s">
        <v>99</v>
      </c>
      <c r="V2198" s="123" t="s">
        <v>99</v>
      </c>
      <c r="W2198" s="123" t="s">
        <v>99</v>
      </c>
      <c r="X2198" s="123" t="s">
        <v>99</v>
      </c>
      <c r="Y2198" s="123" t="s">
        <v>99</v>
      </c>
      <c r="Z2198" s="123" t="s">
        <v>99</v>
      </c>
      <c r="AA2198" s="123" t="s">
        <v>99</v>
      </c>
      <c r="AB2198" s="123" t="s">
        <v>99</v>
      </c>
      <c r="AC2198" s="123" t="s">
        <v>99</v>
      </c>
      <c r="AD2198" s="123" t="s">
        <v>99</v>
      </c>
      <c r="AE2198" s="123">
        <v>5523.8975519962278</v>
      </c>
      <c r="AF2198" s="123">
        <v>5523.8975519962278</v>
      </c>
      <c r="AG2198" s="123">
        <v>5523.8975519962278</v>
      </c>
      <c r="AH2198" s="123">
        <v>5523.8975519962278</v>
      </c>
      <c r="AI2198" s="123">
        <v>5523.8975519962278</v>
      </c>
      <c r="AJ2198" s="123">
        <v>5523.8975519962278</v>
      </c>
      <c r="AK2198" s="123">
        <v>5523.8975519962278</v>
      </c>
      <c r="AL2198" s="123">
        <v>5523.8975519962278</v>
      </c>
      <c r="AM2198" s="123">
        <v>5523.8975519962278</v>
      </c>
      <c r="AN2198" s="123">
        <v>5523.8975519962278</v>
      </c>
      <c r="AO2198" s="123">
        <v>5523.8975519962278</v>
      </c>
      <c r="AP2198" s="123">
        <v>5523.8975519962278</v>
      </c>
      <c r="AQ2198" s="123">
        <v>5523.8975519962278</v>
      </c>
      <c r="AR2198" s="123">
        <v>5523.8975519962278</v>
      </c>
      <c r="AS2198" s="123">
        <v>5523.8975519962278</v>
      </c>
      <c r="AT2198" s="123">
        <v>5523.8975519962278</v>
      </c>
      <c r="AU2198" s="123">
        <v>5523.8975519962278</v>
      </c>
      <c r="AV2198" s="123">
        <v>5523.8975519962278</v>
      </c>
      <c r="AW2198" s="123">
        <v>5523.8975519962278</v>
      </c>
      <c r="AX2198" s="124">
        <v>5523.8975519962278</v>
      </c>
    </row>
    <row r="2199" spans="1:50">
      <c r="A2199" s="212"/>
      <c r="B2199" s="214" t="s">
        <v>52</v>
      </c>
      <c r="C2199" s="209" t="s">
        <v>36</v>
      </c>
      <c r="D2199" s="67" t="s">
        <v>38</v>
      </c>
      <c r="E2199" s="87" t="str">
        <f>A2169&amp;"/"&amp;B2199&amp;"/"&amp;C2199&amp;"/"&amp;D2199</f>
        <v>Gas fired power plants (Natural gas, biogas)/Internal combustion engine/Electricity only/S</v>
      </c>
      <c r="F2199" s="55" t="str">
        <f>A2169</f>
        <v>Gas fired power plants (Natural gas, biogas)</v>
      </c>
      <c r="G2199" s="55" t="str">
        <f>B2199</f>
        <v>Internal combustion engine</v>
      </c>
      <c r="H2199" s="55" t="str">
        <f>C2199</f>
        <v>Electricity only</v>
      </c>
      <c r="I2199" s="85" t="str">
        <f t="shared" si="98"/>
        <v>S</v>
      </c>
      <c r="J2199" s="125">
        <v>860</v>
      </c>
      <c r="K2199" s="125">
        <v>860</v>
      </c>
      <c r="L2199" s="125">
        <v>860</v>
      </c>
      <c r="M2199" s="125">
        <v>860</v>
      </c>
      <c r="N2199" s="125">
        <v>860</v>
      </c>
      <c r="O2199" s="125">
        <v>860</v>
      </c>
      <c r="P2199" s="125">
        <v>860</v>
      </c>
      <c r="Q2199" s="125">
        <v>860</v>
      </c>
      <c r="R2199" s="125">
        <v>860</v>
      </c>
      <c r="S2199" s="125">
        <v>860</v>
      </c>
      <c r="T2199" s="125">
        <v>860</v>
      </c>
      <c r="U2199" s="125">
        <v>860</v>
      </c>
      <c r="V2199" s="125">
        <v>860</v>
      </c>
      <c r="W2199" s="125">
        <v>860</v>
      </c>
      <c r="X2199" s="125">
        <v>860</v>
      </c>
      <c r="Y2199" s="125">
        <v>860</v>
      </c>
      <c r="Z2199" s="125">
        <v>860</v>
      </c>
      <c r="AA2199" s="125">
        <v>860</v>
      </c>
      <c r="AB2199" s="125">
        <v>860</v>
      </c>
      <c r="AC2199" s="125">
        <v>860</v>
      </c>
      <c r="AD2199" s="125">
        <v>860</v>
      </c>
      <c r="AE2199" s="125">
        <v>860</v>
      </c>
      <c r="AF2199" s="125">
        <v>860</v>
      </c>
      <c r="AG2199" s="125">
        <v>860</v>
      </c>
      <c r="AH2199" s="125">
        <v>860</v>
      </c>
      <c r="AI2199" s="125">
        <v>860</v>
      </c>
      <c r="AJ2199" s="125">
        <v>860</v>
      </c>
      <c r="AK2199" s="125">
        <v>860</v>
      </c>
      <c r="AL2199" s="125">
        <v>860</v>
      </c>
      <c r="AM2199" s="125">
        <v>860</v>
      </c>
      <c r="AN2199" s="125">
        <v>860</v>
      </c>
      <c r="AO2199" s="125">
        <v>860</v>
      </c>
      <c r="AP2199" s="125">
        <v>860</v>
      </c>
      <c r="AQ2199" s="125">
        <v>860</v>
      </c>
      <c r="AR2199" s="125">
        <v>860</v>
      </c>
      <c r="AS2199" s="125">
        <v>860</v>
      </c>
      <c r="AT2199" s="125">
        <v>860</v>
      </c>
      <c r="AU2199" s="125">
        <v>860</v>
      </c>
      <c r="AV2199" s="125">
        <v>860</v>
      </c>
      <c r="AW2199" s="125">
        <v>860</v>
      </c>
      <c r="AX2199" s="126">
        <v>860</v>
      </c>
    </row>
    <row r="2200" spans="1:50">
      <c r="A2200" s="212"/>
      <c r="B2200" s="215"/>
      <c r="C2200" s="216"/>
      <c r="D2200" s="106" t="s">
        <v>47</v>
      </c>
      <c r="E2200" s="86" t="str">
        <f>A2169&amp;"/"&amp;B2199&amp;"/"&amp;C2199&amp;"/"&amp;D2200</f>
        <v>Gas fired power plants (Natural gas, biogas)/Internal combustion engine/Electricity only/XS</v>
      </c>
      <c r="F2200" s="61" t="str">
        <f>A2169</f>
        <v>Gas fired power plants (Natural gas, biogas)</v>
      </c>
      <c r="G2200" s="61" t="str">
        <f>B2199</f>
        <v>Internal combustion engine</v>
      </c>
      <c r="H2200" s="61" t="str">
        <f>C2199</f>
        <v>Electricity only</v>
      </c>
      <c r="I2200" s="84" t="str">
        <f t="shared" si="98"/>
        <v>XS</v>
      </c>
      <c r="J2200" s="121">
        <v>540</v>
      </c>
      <c r="K2200" s="121">
        <v>540</v>
      </c>
      <c r="L2200" s="121">
        <v>540</v>
      </c>
      <c r="M2200" s="121">
        <v>540</v>
      </c>
      <c r="N2200" s="121">
        <v>540</v>
      </c>
      <c r="O2200" s="121">
        <v>540</v>
      </c>
      <c r="P2200" s="121">
        <v>540</v>
      </c>
      <c r="Q2200" s="121">
        <v>540</v>
      </c>
      <c r="R2200" s="121">
        <v>540</v>
      </c>
      <c r="S2200" s="121">
        <v>540</v>
      </c>
      <c r="T2200" s="121">
        <v>540</v>
      </c>
      <c r="U2200" s="121">
        <v>540</v>
      </c>
      <c r="V2200" s="121">
        <v>540</v>
      </c>
      <c r="W2200" s="121">
        <v>540</v>
      </c>
      <c r="X2200" s="121">
        <v>540</v>
      </c>
      <c r="Y2200" s="121">
        <v>540</v>
      </c>
      <c r="Z2200" s="121">
        <v>540</v>
      </c>
      <c r="AA2200" s="121">
        <v>540</v>
      </c>
      <c r="AB2200" s="121">
        <v>540</v>
      </c>
      <c r="AC2200" s="121">
        <v>540</v>
      </c>
      <c r="AD2200" s="121">
        <v>540</v>
      </c>
      <c r="AE2200" s="121">
        <v>540</v>
      </c>
      <c r="AF2200" s="121">
        <v>540</v>
      </c>
      <c r="AG2200" s="121">
        <v>540</v>
      </c>
      <c r="AH2200" s="121">
        <v>540</v>
      </c>
      <c r="AI2200" s="121">
        <v>540</v>
      </c>
      <c r="AJ2200" s="121">
        <v>540</v>
      </c>
      <c r="AK2200" s="121">
        <v>540</v>
      </c>
      <c r="AL2200" s="121">
        <v>540</v>
      </c>
      <c r="AM2200" s="121">
        <v>540</v>
      </c>
      <c r="AN2200" s="121">
        <v>540</v>
      </c>
      <c r="AO2200" s="121">
        <v>540</v>
      </c>
      <c r="AP2200" s="121">
        <v>540</v>
      </c>
      <c r="AQ2200" s="121">
        <v>540</v>
      </c>
      <c r="AR2200" s="121">
        <v>540</v>
      </c>
      <c r="AS2200" s="121">
        <v>540</v>
      </c>
      <c r="AT2200" s="121">
        <v>540</v>
      </c>
      <c r="AU2200" s="121">
        <v>540</v>
      </c>
      <c r="AV2200" s="121">
        <v>540</v>
      </c>
      <c r="AW2200" s="121">
        <v>540</v>
      </c>
      <c r="AX2200" s="122">
        <v>540</v>
      </c>
    </row>
    <row r="2201" spans="1:50">
      <c r="A2201" s="212"/>
      <c r="B2201" s="215"/>
      <c r="C2201" s="217" t="s">
        <v>26</v>
      </c>
      <c r="D2201" s="52" t="s">
        <v>38</v>
      </c>
      <c r="E2201" s="56" t="str">
        <f>A2169&amp;"/"&amp;B2199&amp;"/"&amp;C2201&amp;"/"&amp;D2201</f>
        <v>Gas fired power plants (Natural gas, biogas)/Internal combustion engine/CHP/S</v>
      </c>
      <c r="F2201" s="103" t="str">
        <f>A2169</f>
        <v>Gas fired power plants (Natural gas, biogas)</v>
      </c>
      <c r="G2201" s="103" t="str">
        <f>B2199</f>
        <v>Internal combustion engine</v>
      </c>
      <c r="H2201" s="103" t="str">
        <f>C2201</f>
        <v>CHP</v>
      </c>
      <c r="I2201" s="104" t="str">
        <f t="shared" si="98"/>
        <v>S</v>
      </c>
      <c r="J2201" s="127">
        <v>826</v>
      </c>
      <c r="K2201" s="127">
        <v>826</v>
      </c>
      <c r="L2201" s="127">
        <v>826</v>
      </c>
      <c r="M2201" s="127">
        <v>826</v>
      </c>
      <c r="N2201" s="127">
        <v>826</v>
      </c>
      <c r="O2201" s="127">
        <v>826</v>
      </c>
      <c r="P2201" s="127">
        <v>826</v>
      </c>
      <c r="Q2201" s="127">
        <v>826</v>
      </c>
      <c r="R2201" s="127">
        <v>826</v>
      </c>
      <c r="S2201" s="127">
        <v>826</v>
      </c>
      <c r="T2201" s="127">
        <v>826</v>
      </c>
      <c r="U2201" s="127">
        <v>826</v>
      </c>
      <c r="V2201" s="127">
        <v>826</v>
      </c>
      <c r="W2201" s="127">
        <v>826</v>
      </c>
      <c r="X2201" s="127">
        <v>826</v>
      </c>
      <c r="Y2201" s="127">
        <v>826</v>
      </c>
      <c r="Z2201" s="127">
        <v>826</v>
      </c>
      <c r="AA2201" s="127">
        <v>826</v>
      </c>
      <c r="AB2201" s="127">
        <v>826</v>
      </c>
      <c r="AC2201" s="127">
        <v>826</v>
      </c>
      <c r="AD2201" s="127">
        <v>826</v>
      </c>
      <c r="AE2201" s="127">
        <v>826</v>
      </c>
      <c r="AF2201" s="127">
        <v>826</v>
      </c>
      <c r="AG2201" s="127">
        <v>826</v>
      </c>
      <c r="AH2201" s="127">
        <v>826</v>
      </c>
      <c r="AI2201" s="127">
        <v>826</v>
      </c>
      <c r="AJ2201" s="127">
        <v>826</v>
      </c>
      <c r="AK2201" s="127">
        <v>826</v>
      </c>
      <c r="AL2201" s="127">
        <v>826</v>
      </c>
      <c r="AM2201" s="127">
        <v>826</v>
      </c>
      <c r="AN2201" s="127">
        <v>826</v>
      </c>
      <c r="AO2201" s="127">
        <v>826</v>
      </c>
      <c r="AP2201" s="127">
        <v>826</v>
      </c>
      <c r="AQ2201" s="127">
        <v>826</v>
      </c>
      <c r="AR2201" s="127">
        <v>826</v>
      </c>
      <c r="AS2201" s="127">
        <v>826</v>
      </c>
      <c r="AT2201" s="127">
        <v>826</v>
      </c>
      <c r="AU2201" s="127">
        <v>826</v>
      </c>
      <c r="AV2201" s="127">
        <v>826</v>
      </c>
      <c r="AW2201" s="127">
        <v>826</v>
      </c>
      <c r="AX2201" s="128">
        <v>826</v>
      </c>
    </row>
    <row r="2202" spans="1:50">
      <c r="A2202" s="212"/>
      <c r="B2202" s="218"/>
      <c r="C2202" s="210"/>
      <c r="D2202" s="93" t="s">
        <v>47</v>
      </c>
      <c r="E2202" s="73" t="str">
        <f>A2169&amp;"/"&amp;B2199&amp;"/"&amp;C2201&amp;"/"&amp;D2202</f>
        <v>Gas fired power plants (Natural gas, biogas)/Internal combustion engine/CHP/XS</v>
      </c>
      <c r="F2202" s="91" t="str">
        <f>A2169</f>
        <v>Gas fired power plants (Natural gas, biogas)</v>
      </c>
      <c r="G2202" s="91" t="str">
        <f>B2199</f>
        <v>Internal combustion engine</v>
      </c>
      <c r="H2202" s="91" t="str">
        <f>C2201</f>
        <v>CHP</v>
      </c>
      <c r="I2202" s="70" t="str">
        <f t="shared" si="98"/>
        <v>XS</v>
      </c>
      <c r="J2202" s="123">
        <v>524</v>
      </c>
      <c r="K2202" s="123">
        <v>524</v>
      </c>
      <c r="L2202" s="123">
        <v>524</v>
      </c>
      <c r="M2202" s="123">
        <v>524</v>
      </c>
      <c r="N2202" s="123">
        <v>524</v>
      </c>
      <c r="O2202" s="123">
        <v>524</v>
      </c>
      <c r="P2202" s="123">
        <v>524</v>
      </c>
      <c r="Q2202" s="123">
        <v>524</v>
      </c>
      <c r="R2202" s="123">
        <v>524</v>
      </c>
      <c r="S2202" s="123">
        <v>524</v>
      </c>
      <c r="T2202" s="123">
        <v>524</v>
      </c>
      <c r="U2202" s="123">
        <v>524</v>
      </c>
      <c r="V2202" s="123">
        <v>524</v>
      </c>
      <c r="W2202" s="123">
        <v>524</v>
      </c>
      <c r="X2202" s="123">
        <v>524</v>
      </c>
      <c r="Y2202" s="123">
        <v>524</v>
      </c>
      <c r="Z2202" s="123">
        <v>524</v>
      </c>
      <c r="AA2202" s="123">
        <v>524</v>
      </c>
      <c r="AB2202" s="123">
        <v>524</v>
      </c>
      <c r="AC2202" s="123">
        <v>524</v>
      </c>
      <c r="AD2202" s="123">
        <v>524</v>
      </c>
      <c r="AE2202" s="123">
        <v>524</v>
      </c>
      <c r="AF2202" s="123">
        <v>524</v>
      </c>
      <c r="AG2202" s="123">
        <v>524</v>
      </c>
      <c r="AH2202" s="123">
        <v>524</v>
      </c>
      <c r="AI2202" s="123">
        <v>524</v>
      </c>
      <c r="AJ2202" s="123">
        <v>524</v>
      </c>
      <c r="AK2202" s="123">
        <v>524</v>
      </c>
      <c r="AL2202" s="123">
        <v>524</v>
      </c>
      <c r="AM2202" s="123">
        <v>524</v>
      </c>
      <c r="AN2202" s="123">
        <v>524</v>
      </c>
      <c r="AO2202" s="123">
        <v>524</v>
      </c>
      <c r="AP2202" s="123">
        <v>524</v>
      </c>
      <c r="AQ2202" s="123">
        <v>524</v>
      </c>
      <c r="AR2202" s="123">
        <v>524</v>
      </c>
      <c r="AS2202" s="123">
        <v>524</v>
      </c>
      <c r="AT2202" s="123">
        <v>524</v>
      </c>
      <c r="AU2202" s="123">
        <v>524</v>
      </c>
      <c r="AV2202" s="123">
        <v>524</v>
      </c>
      <c r="AW2202" s="123">
        <v>524</v>
      </c>
      <c r="AX2202" s="124">
        <v>524</v>
      </c>
    </row>
    <row r="2203" spans="1:50">
      <c r="A2203" s="211" t="s">
        <v>53</v>
      </c>
      <c r="B2203" s="214" t="s">
        <v>46</v>
      </c>
      <c r="C2203" s="209" t="s">
        <v>36</v>
      </c>
      <c r="D2203" s="67" t="s">
        <v>24</v>
      </c>
      <c r="E2203" s="87" t="str">
        <f>A2203&amp;"/"&amp;B2203&amp;"/"&amp;C2203&amp;"/"&amp;D2203</f>
        <v>Derived gas fired power plants/Steam turbine/Electricity only/L</v>
      </c>
      <c r="F2203" s="55" t="str">
        <f>A2203</f>
        <v>Derived gas fired power plants</v>
      </c>
      <c r="G2203" s="55" t="str">
        <f>B2203</f>
        <v>Steam turbine</v>
      </c>
      <c r="H2203" s="55" t="str">
        <f>C2203</f>
        <v>Electricity only</v>
      </c>
      <c r="I2203" s="85" t="str">
        <f t="shared" si="98"/>
        <v>L</v>
      </c>
      <c r="J2203" s="125">
        <v>7575</v>
      </c>
      <c r="K2203" s="125">
        <v>7575</v>
      </c>
      <c r="L2203" s="125">
        <v>7575</v>
      </c>
      <c r="M2203" s="125">
        <v>7575</v>
      </c>
      <c r="N2203" s="125">
        <v>7575</v>
      </c>
      <c r="O2203" s="125">
        <v>7575</v>
      </c>
      <c r="P2203" s="125">
        <v>7575</v>
      </c>
      <c r="Q2203" s="125">
        <v>7575</v>
      </c>
      <c r="R2203" s="125">
        <v>7575</v>
      </c>
      <c r="S2203" s="125">
        <v>7575</v>
      </c>
      <c r="T2203" s="125">
        <v>7575</v>
      </c>
      <c r="U2203" s="125">
        <v>7575</v>
      </c>
      <c r="V2203" s="125">
        <v>7575</v>
      </c>
      <c r="W2203" s="125">
        <v>7575</v>
      </c>
      <c r="X2203" s="125">
        <v>7575</v>
      </c>
      <c r="Y2203" s="125">
        <v>7575</v>
      </c>
      <c r="Z2203" s="125">
        <v>7575</v>
      </c>
      <c r="AA2203" s="125">
        <v>7575</v>
      </c>
      <c r="AB2203" s="125">
        <v>7575</v>
      </c>
      <c r="AC2203" s="125">
        <v>7575</v>
      </c>
      <c r="AD2203" s="125">
        <v>7575</v>
      </c>
      <c r="AE2203" s="125">
        <v>7575</v>
      </c>
      <c r="AF2203" s="125">
        <v>7575</v>
      </c>
      <c r="AG2203" s="125">
        <v>7575</v>
      </c>
      <c r="AH2203" s="125">
        <v>7575</v>
      </c>
      <c r="AI2203" s="125">
        <v>7575</v>
      </c>
      <c r="AJ2203" s="125">
        <v>7575</v>
      </c>
      <c r="AK2203" s="125">
        <v>7575</v>
      </c>
      <c r="AL2203" s="125">
        <v>7575</v>
      </c>
      <c r="AM2203" s="125">
        <v>7575</v>
      </c>
      <c r="AN2203" s="125">
        <v>7575</v>
      </c>
      <c r="AO2203" s="125">
        <v>7575</v>
      </c>
      <c r="AP2203" s="125">
        <v>7575</v>
      </c>
      <c r="AQ2203" s="125">
        <v>7575</v>
      </c>
      <c r="AR2203" s="125">
        <v>7575</v>
      </c>
      <c r="AS2203" s="125">
        <v>7575</v>
      </c>
      <c r="AT2203" s="125">
        <v>7575</v>
      </c>
      <c r="AU2203" s="125">
        <v>7575</v>
      </c>
      <c r="AV2203" s="125">
        <v>7575</v>
      </c>
      <c r="AW2203" s="125">
        <v>7575</v>
      </c>
      <c r="AX2203" s="126">
        <v>7575</v>
      </c>
    </row>
    <row r="2204" spans="1:50">
      <c r="A2204" s="212"/>
      <c r="B2204" s="215"/>
      <c r="C2204" s="206"/>
      <c r="D2204" s="52" t="s">
        <v>25</v>
      </c>
      <c r="E2204" s="86" t="str">
        <f>A2203&amp;"/"&amp;B2203&amp;"/"&amp;C2203&amp;"/"&amp;D2204</f>
        <v>Derived gas fired power plants/Steam turbine/Electricity only/M</v>
      </c>
      <c r="F2204" s="61" t="str">
        <f>A2203</f>
        <v>Derived gas fired power plants</v>
      </c>
      <c r="G2204" s="61" t="str">
        <f>B2203</f>
        <v>Steam turbine</v>
      </c>
      <c r="H2204" s="61" t="str">
        <f>C2203</f>
        <v>Electricity only</v>
      </c>
      <c r="I2204" s="84" t="str">
        <f t="shared" si="98"/>
        <v>M</v>
      </c>
      <c r="J2204" s="121">
        <v>6960.5918147014645</v>
      </c>
      <c r="K2204" s="121">
        <v>6960.5918147014645</v>
      </c>
      <c r="L2204" s="121">
        <v>6960.5918147014645</v>
      </c>
      <c r="M2204" s="121">
        <v>6960.5918147014645</v>
      </c>
      <c r="N2204" s="121">
        <v>6960.5918147014645</v>
      </c>
      <c r="O2204" s="121">
        <v>6960.5918147014645</v>
      </c>
      <c r="P2204" s="121">
        <v>6960.5918147014645</v>
      </c>
      <c r="Q2204" s="121">
        <v>6960.5918147014645</v>
      </c>
      <c r="R2204" s="121">
        <v>6960.5918147014645</v>
      </c>
      <c r="S2204" s="121">
        <v>6960.5918147014645</v>
      </c>
      <c r="T2204" s="121">
        <v>6960.5918147014645</v>
      </c>
      <c r="U2204" s="121">
        <v>6960.5918147014645</v>
      </c>
      <c r="V2204" s="121">
        <v>6960.5918147014645</v>
      </c>
      <c r="W2204" s="121">
        <v>6960.5918147014645</v>
      </c>
      <c r="X2204" s="121">
        <v>6960.5918147014645</v>
      </c>
      <c r="Y2204" s="121">
        <v>6960.5918147014645</v>
      </c>
      <c r="Z2204" s="121">
        <v>6960.5918147014645</v>
      </c>
      <c r="AA2204" s="121">
        <v>6960.5918147014645</v>
      </c>
      <c r="AB2204" s="121">
        <v>6960.5918147014645</v>
      </c>
      <c r="AC2204" s="121">
        <v>6960.5918147014645</v>
      </c>
      <c r="AD2204" s="121">
        <v>6960.5918147014645</v>
      </c>
      <c r="AE2204" s="121">
        <v>6960.5918147014645</v>
      </c>
      <c r="AF2204" s="121">
        <v>6960.5918147014645</v>
      </c>
      <c r="AG2204" s="121">
        <v>6960.5918147014645</v>
      </c>
      <c r="AH2204" s="121">
        <v>6960.5918147014645</v>
      </c>
      <c r="AI2204" s="121">
        <v>6960.5918147014645</v>
      </c>
      <c r="AJ2204" s="121">
        <v>6960.5918147014645</v>
      </c>
      <c r="AK2204" s="121">
        <v>6960.5918147014645</v>
      </c>
      <c r="AL2204" s="121">
        <v>6960.5918147014645</v>
      </c>
      <c r="AM2204" s="121">
        <v>6960.5918147014645</v>
      </c>
      <c r="AN2204" s="121">
        <v>6960.5918147014645</v>
      </c>
      <c r="AO2204" s="121">
        <v>6960.5918147014645</v>
      </c>
      <c r="AP2204" s="121">
        <v>6960.5918147014645</v>
      </c>
      <c r="AQ2204" s="121">
        <v>6960.5918147014645</v>
      </c>
      <c r="AR2204" s="121">
        <v>6960.5918147014645</v>
      </c>
      <c r="AS2204" s="121">
        <v>6960.5918147014645</v>
      </c>
      <c r="AT2204" s="121">
        <v>6960.5918147014645</v>
      </c>
      <c r="AU2204" s="121">
        <v>6960.5918147014645</v>
      </c>
      <c r="AV2204" s="121">
        <v>6960.5918147014645</v>
      </c>
      <c r="AW2204" s="121">
        <v>6960.5918147014645</v>
      </c>
      <c r="AX2204" s="122">
        <v>6960.5918147014645</v>
      </c>
    </row>
    <row r="2205" spans="1:50">
      <c r="A2205" s="212"/>
      <c r="B2205" s="215"/>
      <c r="C2205" s="206"/>
      <c r="D2205" s="52" t="s">
        <v>38</v>
      </c>
      <c r="E2205" s="86" t="str">
        <f>A2203&amp;"/"&amp;B2203&amp;"/"&amp;C2203&amp;"/"&amp;D2205</f>
        <v>Derived gas fired power plants/Steam turbine/Electricity only/S</v>
      </c>
      <c r="F2205" s="61" t="str">
        <f>A2203</f>
        <v>Derived gas fired power plants</v>
      </c>
      <c r="G2205" s="61" t="str">
        <f>B2203</f>
        <v>Steam turbine</v>
      </c>
      <c r="H2205" s="61" t="str">
        <f>C2203</f>
        <v>Electricity only</v>
      </c>
      <c r="I2205" s="84" t="str">
        <f t="shared" si="98"/>
        <v>S</v>
      </c>
      <c r="J2205" s="121">
        <v>6259.4860327264505</v>
      </c>
      <c r="K2205" s="121">
        <v>6259.4860327264505</v>
      </c>
      <c r="L2205" s="121">
        <v>6259.4860327264505</v>
      </c>
      <c r="M2205" s="121">
        <v>6259.4860327264505</v>
      </c>
      <c r="N2205" s="121">
        <v>6259.4860327264505</v>
      </c>
      <c r="O2205" s="121">
        <v>6259.4860327264505</v>
      </c>
      <c r="P2205" s="121">
        <v>6259.4860327264505</v>
      </c>
      <c r="Q2205" s="121">
        <v>6259.4860327264505</v>
      </c>
      <c r="R2205" s="121">
        <v>6259.4860327264505</v>
      </c>
      <c r="S2205" s="121">
        <v>6259.4860327264505</v>
      </c>
      <c r="T2205" s="121">
        <v>6259.4860327264505</v>
      </c>
      <c r="U2205" s="121">
        <v>6259.4860327264505</v>
      </c>
      <c r="V2205" s="121">
        <v>6259.4860327264505</v>
      </c>
      <c r="W2205" s="121">
        <v>6259.4860327264505</v>
      </c>
      <c r="X2205" s="121">
        <v>6259.4860327264505</v>
      </c>
      <c r="Y2205" s="121">
        <v>6259.4860327264505</v>
      </c>
      <c r="Z2205" s="121">
        <v>6259.4860327264505</v>
      </c>
      <c r="AA2205" s="121">
        <v>6259.4860327264505</v>
      </c>
      <c r="AB2205" s="121">
        <v>6259.4860327264505</v>
      </c>
      <c r="AC2205" s="121">
        <v>6259.4860327264505</v>
      </c>
      <c r="AD2205" s="121">
        <v>6259.4860327264505</v>
      </c>
      <c r="AE2205" s="121">
        <v>6259.4860327264505</v>
      </c>
      <c r="AF2205" s="121">
        <v>6259.4860327264505</v>
      </c>
      <c r="AG2205" s="121">
        <v>6259.4860327264505</v>
      </c>
      <c r="AH2205" s="121">
        <v>6259.4860327264505</v>
      </c>
      <c r="AI2205" s="121">
        <v>6259.4860327264505</v>
      </c>
      <c r="AJ2205" s="121">
        <v>6259.4860327264505</v>
      </c>
      <c r="AK2205" s="121">
        <v>6259.4860327264505</v>
      </c>
      <c r="AL2205" s="121">
        <v>6259.4860327264505</v>
      </c>
      <c r="AM2205" s="121">
        <v>6259.4860327264505</v>
      </c>
      <c r="AN2205" s="121">
        <v>6259.4860327264505</v>
      </c>
      <c r="AO2205" s="121">
        <v>6259.4860327264505</v>
      </c>
      <c r="AP2205" s="121">
        <v>6259.4860327264505</v>
      </c>
      <c r="AQ2205" s="121">
        <v>6259.4860327264505</v>
      </c>
      <c r="AR2205" s="121">
        <v>6259.4860327264505</v>
      </c>
      <c r="AS2205" s="121">
        <v>6259.4860327264505</v>
      </c>
      <c r="AT2205" s="121">
        <v>6259.4860327264505</v>
      </c>
      <c r="AU2205" s="121">
        <v>6259.4860327264505</v>
      </c>
      <c r="AV2205" s="121">
        <v>6259.4860327264505</v>
      </c>
      <c r="AW2205" s="121">
        <v>6259.4860327264505</v>
      </c>
      <c r="AX2205" s="122">
        <v>6259.4860327264505</v>
      </c>
    </row>
    <row r="2206" spans="1:50">
      <c r="A2206" s="212"/>
      <c r="B2206" s="215"/>
      <c r="C2206" s="216"/>
      <c r="D2206" s="52" t="s">
        <v>47</v>
      </c>
      <c r="E2206" s="86" t="str">
        <f>A2203&amp;"/"&amp;B2203&amp;"/"&amp;C2203&amp;"/"&amp;D2206</f>
        <v>Derived gas fired power plants/Steam turbine/Electricity only/XS</v>
      </c>
      <c r="F2206" s="61" t="str">
        <f>A2203</f>
        <v>Derived gas fired power plants</v>
      </c>
      <c r="G2206" s="61" t="str">
        <f>B2203</f>
        <v>Steam turbine</v>
      </c>
      <c r="H2206" s="61" t="str">
        <f>C2203</f>
        <v>Electricity only</v>
      </c>
      <c r="I2206" s="84" t="str">
        <f t="shared" si="98"/>
        <v>XS</v>
      </c>
      <c r="J2206" s="121">
        <v>5903.4691771044727</v>
      </c>
      <c r="K2206" s="121">
        <v>5903.4691771044727</v>
      </c>
      <c r="L2206" s="121">
        <v>5903.4691771044727</v>
      </c>
      <c r="M2206" s="121">
        <v>5903.4691771044727</v>
      </c>
      <c r="N2206" s="121">
        <v>5903.4691771044727</v>
      </c>
      <c r="O2206" s="121">
        <v>5903.4691771044727</v>
      </c>
      <c r="P2206" s="121">
        <v>5903.4691771044727</v>
      </c>
      <c r="Q2206" s="121">
        <v>5903.4691771044727</v>
      </c>
      <c r="R2206" s="121">
        <v>5903.4691771044727</v>
      </c>
      <c r="S2206" s="121">
        <v>5903.4691771044727</v>
      </c>
      <c r="T2206" s="121">
        <v>5903.4691771044727</v>
      </c>
      <c r="U2206" s="121">
        <v>5903.4691771044727</v>
      </c>
      <c r="V2206" s="121">
        <v>5903.4691771044727</v>
      </c>
      <c r="W2206" s="121">
        <v>5903.4691771044727</v>
      </c>
      <c r="X2206" s="121">
        <v>5903.4691771044727</v>
      </c>
      <c r="Y2206" s="121">
        <v>5903.4691771044727</v>
      </c>
      <c r="Z2206" s="121">
        <v>5903.4691771044727</v>
      </c>
      <c r="AA2206" s="121">
        <v>5903.4691771044727</v>
      </c>
      <c r="AB2206" s="121">
        <v>5903.4691771044727</v>
      </c>
      <c r="AC2206" s="121">
        <v>5903.4691771044727</v>
      </c>
      <c r="AD2206" s="121">
        <v>5903.4691771044727</v>
      </c>
      <c r="AE2206" s="121">
        <v>5903.4691771044727</v>
      </c>
      <c r="AF2206" s="121">
        <v>5903.4691771044727</v>
      </c>
      <c r="AG2206" s="121">
        <v>5903.4691771044727</v>
      </c>
      <c r="AH2206" s="121">
        <v>5903.4691771044727</v>
      </c>
      <c r="AI2206" s="121">
        <v>5903.4691771044727</v>
      </c>
      <c r="AJ2206" s="121">
        <v>5903.4691771044727</v>
      </c>
      <c r="AK2206" s="121">
        <v>5903.4691771044727</v>
      </c>
      <c r="AL2206" s="121">
        <v>5903.4691771044727</v>
      </c>
      <c r="AM2206" s="121">
        <v>5903.4691771044727</v>
      </c>
      <c r="AN2206" s="121">
        <v>5903.4691771044727</v>
      </c>
      <c r="AO2206" s="121">
        <v>5903.4691771044727</v>
      </c>
      <c r="AP2206" s="121">
        <v>5903.4691771044727</v>
      </c>
      <c r="AQ2206" s="121">
        <v>5903.4691771044727</v>
      </c>
      <c r="AR2206" s="121">
        <v>5903.4691771044727</v>
      </c>
      <c r="AS2206" s="121">
        <v>5903.4691771044727</v>
      </c>
      <c r="AT2206" s="121">
        <v>5903.4691771044727</v>
      </c>
      <c r="AU2206" s="121">
        <v>5903.4691771044727</v>
      </c>
      <c r="AV2206" s="121">
        <v>5903.4691771044727</v>
      </c>
      <c r="AW2206" s="121">
        <v>5903.4691771044727</v>
      </c>
      <c r="AX2206" s="122">
        <v>5903.4691771044727</v>
      </c>
    </row>
    <row r="2207" spans="1:50">
      <c r="A2207" s="212"/>
      <c r="B2207" s="215"/>
      <c r="C2207" s="217" t="s">
        <v>26</v>
      </c>
      <c r="D2207" s="83" t="s">
        <v>24</v>
      </c>
      <c r="E2207" s="56" t="str">
        <f>A2203&amp;"/"&amp;B2203&amp;"/"&amp;C2207&amp;"/"&amp;D2207</f>
        <v>Derived gas fired power plants/Steam turbine/CHP/L</v>
      </c>
      <c r="F2207" s="103" t="str">
        <f>A2203</f>
        <v>Derived gas fired power plants</v>
      </c>
      <c r="G2207" s="103" t="str">
        <f>B2203</f>
        <v>Steam turbine</v>
      </c>
      <c r="H2207" s="103" t="str">
        <f>C2207</f>
        <v>CHP</v>
      </c>
      <c r="I2207" s="104" t="str">
        <f t="shared" si="98"/>
        <v>L</v>
      </c>
      <c r="J2207" s="127">
        <v>6848.75</v>
      </c>
      <c r="K2207" s="127">
        <v>6848.75</v>
      </c>
      <c r="L2207" s="127">
        <v>6848.75</v>
      </c>
      <c r="M2207" s="127">
        <v>6848.75</v>
      </c>
      <c r="N2207" s="127">
        <v>6848.75</v>
      </c>
      <c r="O2207" s="127">
        <v>6848.75</v>
      </c>
      <c r="P2207" s="127">
        <v>6848.75</v>
      </c>
      <c r="Q2207" s="127">
        <v>6848.75</v>
      </c>
      <c r="R2207" s="127">
        <v>6848.75</v>
      </c>
      <c r="S2207" s="127">
        <v>6848.75</v>
      </c>
      <c r="T2207" s="127">
        <v>6848.75</v>
      </c>
      <c r="U2207" s="127">
        <v>6848.75</v>
      </c>
      <c r="V2207" s="127">
        <v>6848.75</v>
      </c>
      <c r="W2207" s="127">
        <v>6848.75</v>
      </c>
      <c r="X2207" s="127">
        <v>6848.75</v>
      </c>
      <c r="Y2207" s="127">
        <v>6848.75</v>
      </c>
      <c r="Z2207" s="127">
        <v>6848.75</v>
      </c>
      <c r="AA2207" s="127">
        <v>6848.75</v>
      </c>
      <c r="AB2207" s="127">
        <v>6848.75</v>
      </c>
      <c r="AC2207" s="127">
        <v>6848.75</v>
      </c>
      <c r="AD2207" s="127">
        <v>6848.75</v>
      </c>
      <c r="AE2207" s="127">
        <v>6848.75</v>
      </c>
      <c r="AF2207" s="127">
        <v>6848.75</v>
      </c>
      <c r="AG2207" s="127">
        <v>6848.75</v>
      </c>
      <c r="AH2207" s="127">
        <v>6848.75</v>
      </c>
      <c r="AI2207" s="127">
        <v>6848.75</v>
      </c>
      <c r="AJ2207" s="127">
        <v>6848.75</v>
      </c>
      <c r="AK2207" s="127">
        <v>6848.75</v>
      </c>
      <c r="AL2207" s="127">
        <v>6848.75</v>
      </c>
      <c r="AM2207" s="127">
        <v>6848.75</v>
      </c>
      <c r="AN2207" s="127">
        <v>6848.75</v>
      </c>
      <c r="AO2207" s="127">
        <v>6848.75</v>
      </c>
      <c r="AP2207" s="127">
        <v>6848.75</v>
      </c>
      <c r="AQ2207" s="127">
        <v>6848.75</v>
      </c>
      <c r="AR2207" s="127">
        <v>6848.75</v>
      </c>
      <c r="AS2207" s="127">
        <v>6848.75</v>
      </c>
      <c r="AT2207" s="127">
        <v>6848.75</v>
      </c>
      <c r="AU2207" s="127">
        <v>6848.75</v>
      </c>
      <c r="AV2207" s="127">
        <v>6848.75</v>
      </c>
      <c r="AW2207" s="127">
        <v>6848.75</v>
      </c>
      <c r="AX2207" s="128">
        <v>6848.75</v>
      </c>
    </row>
    <row r="2208" spans="1:50">
      <c r="A2208" s="212"/>
      <c r="B2208" s="215"/>
      <c r="C2208" s="206"/>
      <c r="D2208" s="52" t="s">
        <v>25</v>
      </c>
      <c r="E2208" s="86" t="str">
        <f>A2203&amp;"/"&amp;B2203&amp;"/"&amp;C2207&amp;"/"&amp;D2208</f>
        <v>Derived gas fired power plants/Steam turbine/CHP/M</v>
      </c>
      <c r="F2208" s="61" t="str">
        <f>A2203</f>
        <v>Derived gas fired power plants</v>
      </c>
      <c r="G2208" s="61" t="str">
        <f>B2203</f>
        <v>Steam turbine</v>
      </c>
      <c r="H2208" s="61" t="str">
        <f>C2207</f>
        <v>CHP</v>
      </c>
      <c r="I2208" s="84" t="str">
        <f t="shared" si="98"/>
        <v>M</v>
      </c>
      <c r="J2208" s="121">
        <v>6308.6075674101603</v>
      </c>
      <c r="K2208" s="121">
        <v>6308.6075674101603</v>
      </c>
      <c r="L2208" s="121">
        <v>6308.6075674101603</v>
      </c>
      <c r="M2208" s="121">
        <v>6308.6075674101603</v>
      </c>
      <c r="N2208" s="121">
        <v>6308.6075674101603</v>
      </c>
      <c r="O2208" s="121">
        <v>6308.6075674101603</v>
      </c>
      <c r="P2208" s="121">
        <v>6308.6075674101603</v>
      </c>
      <c r="Q2208" s="121">
        <v>6308.6075674101603</v>
      </c>
      <c r="R2208" s="121">
        <v>6308.6075674101603</v>
      </c>
      <c r="S2208" s="121">
        <v>6308.6075674101603</v>
      </c>
      <c r="T2208" s="121">
        <v>6308.6075674101603</v>
      </c>
      <c r="U2208" s="121">
        <v>6308.6075674101603</v>
      </c>
      <c r="V2208" s="121">
        <v>6308.6075674101603</v>
      </c>
      <c r="W2208" s="121">
        <v>6308.6075674101603</v>
      </c>
      <c r="X2208" s="121">
        <v>6308.6075674101603</v>
      </c>
      <c r="Y2208" s="121">
        <v>6308.6075674101603</v>
      </c>
      <c r="Z2208" s="121">
        <v>6308.6075674101603</v>
      </c>
      <c r="AA2208" s="121">
        <v>6308.6075674101603</v>
      </c>
      <c r="AB2208" s="121">
        <v>6308.6075674101603</v>
      </c>
      <c r="AC2208" s="121">
        <v>6308.6075674101603</v>
      </c>
      <c r="AD2208" s="121">
        <v>6308.6075674101603</v>
      </c>
      <c r="AE2208" s="121">
        <v>6308.6075674101603</v>
      </c>
      <c r="AF2208" s="121">
        <v>6308.6075674101603</v>
      </c>
      <c r="AG2208" s="121">
        <v>6308.6075674101603</v>
      </c>
      <c r="AH2208" s="121">
        <v>6308.6075674101603</v>
      </c>
      <c r="AI2208" s="121">
        <v>6308.6075674101603</v>
      </c>
      <c r="AJ2208" s="121">
        <v>6308.6075674101603</v>
      </c>
      <c r="AK2208" s="121">
        <v>6308.6075674101603</v>
      </c>
      <c r="AL2208" s="121">
        <v>6308.6075674101603</v>
      </c>
      <c r="AM2208" s="121">
        <v>6308.6075674101603</v>
      </c>
      <c r="AN2208" s="121">
        <v>6308.6075674101603</v>
      </c>
      <c r="AO2208" s="121">
        <v>6308.6075674101603</v>
      </c>
      <c r="AP2208" s="121">
        <v>6308.6075674101603</v>
      </c>
      <c r="AQ2208" s="121">
        <v>6308.6075674101603</v>
      </c>
      <c r="AR2208" s="121">
        <v>6308.6075674101603</v>
      </c>
      <c r="AS2208" s="121">
        <v>6308.6075674101603</v>
      </c>
      <c r="AT2208" s="121">
        <v>6308.6075674101603</v>
      </c>
      <c r="AU2208" s="121">
        <v>6308.6075674101603</v>
      </c>
      <c r="AV2208" s="121">
        <v>6308.6075674101603</v>
      </c>
      <c r="AW2208" s="121">
        <v>6308.6075674101603</v>
      </c>
      <c r="AX2208" s="122">
        <v>6308.6075674101603</v>
      </c>
    </row>
    <row r="2209" spans="1:50">
      <c r="A2209" s="212"/>
      <c r="B2209" s="215"/>
      <c r="C2209" s="206"/>
      <c r="D2209" s="52" t="s">
        <v>38</v>
      </c>
      <c r="E2209" s="86" t="str">
        <f>A2203&amp;"/"&amp;B2203&amp;"/"&amp;C2207&amp;"/"&amp;D2209</f>
        <v>Derived gas fired power plants/Steam turbine/CHP/S</v>
      </c>
      <c r="F2209" s="61" t="str">
        <f>A2203</f>
        <v>Derived gas fired power plants</v>
      </c>
      <c r="G2209" s="61" t="str">
        <f>B2203</f>
        <v>Steam turbine</v>
      </c>
      <c r="H2209" s="61" t="str">
        <f>C2207</f>
        <v>CHP</v>
      </c>
      <c r="I2209" s="84" t="str">
        <f t="shared" si="98"/>
        <v>S</v>
      </c>
      <c r="J2209" s="121">
        <v>5690.744112910932</v>
      </c>
      <c r="K2209" s="121">
        <v>5690.744112910932</v>
      </c>
      <c r="L2209" s="121">
        <v>5690.744112910932</v>
      </c>
      <c r="M2209" s="121">
        <v>5690.744112910932</v>
      </c>
      <c r="N2209" s="121">
        <v>5690.744112910932</v>
      </c>
      <c r="O2209" s="121">
        <v>5690.744112910932</v>
      </c>
      <c r="P2209" s="121">
        <v>5690.744112910932</v>
      </c>
      <c r="Q2209" s="121">
        <v>5690.744112910932</v>
      </c>
      <c r="R2209" s="121">
        <v>5690.744112910932</v>
      </c>
      <c r="S2209" s="121">
        <v>5690.744112910932</v>
      </c>
      <c r="T2209" s="121">
        <v>5690.744112910932</v>
      </c>
      <c r="U2209" s="121">
        <v>5690.744112910932</v>
      </c>
      <c r="V2209" s="121">
        <v>5690.744112910932</v>
      </c>
      <c r="W2209" s="121">
        <v>5690.744112910932</v>
      </c>
      <c r="X2209" s="121">
        <v>5690.744112910932</v>
      </c>
      <c r="Y2209" s="121">
        <v>5690.744112910932</v>
      </c>
      <c r="Z2209" s="121">
        <v>5690.744112910932</v>
      </c>
      <c r="AA2209" s="121">
        <v>5690.744112910932</v>
      </c>
      <c r="AB2209" s="121">
        <v>5690.744112910932</v>
      </c>
      <c r="AC2209" s="121">
        <v>5690.744112910932</v>
      </c>
      <c r="AD2209" s="121">
        <v>5690.744112910932</v>
      </c>
      <c r="AE2209" s="121">
        <v>5690.744112910932</v>
      </c>
      <c r="AF2209" s="121">
        <v>5690.744112910932</v>
      </c>
      <c r="AG2209" s="121">
        <v>5690.744112910932</v>
      </c>
      <c r="AH2209" s="121">
        <v>5690.744112910932</v>
      </c>
      <c r="AI2209" s="121">
        <v>5690.744112910932</v>
      </c>
      <c r="AJ2209" s="121">
        <v>5690.744112910932</v>
      </c>
      <c r="AK2209" s="121">
        <v>5690.744112910932</v>
      </c>
      <c r="AL2209" s="121">
        <v>5690.744112910932</v>
      </c>
      <c r="AM2209" s="121">
        <v>5690.744112910932</v>
      </c>
      <c r="AN2209" s="121">
        <v>5690.744112910932</v>
      </c>
      <c r="AO2209" s="121">
        <v>5690.744112910932</v>
      </c>
      <c r="AP2209" s="121">
        <v>5690.744112910932</v>
      </c>
      <c r="AQ2209" s="121">
        <v>5690.744112910932</v>
      </c>
      <c r="AR2209" s="121">
        <v>5690.744112910932</v>
      </c>
      <c r="AS2209" s="121">
        <v>5690.744112910932</v>
      </c>
      <c r="AT2209" s="121">
        <v>5690.744112910932</v>
      </c>
      <c r="AU2209" s="121">
        <v>5690.744112910932</v>
      </c>
      <c r="AV2209" s="121">
        <v>5690.744112910932</v>
      </c>
      <c r="AW2209" s="121">
        <v>5690.744112910932</v>
      </c>
      <c r="AX2209" s="122">
        <v>5690.744112910932</v>
      </c>
    </row>
    <row r="2210" spans="1:50">
      <c r="A2210" s="212"/>
      <c r="B2210" s="215"/>
      <c r="C2210" s="216"/>
      <c r="D2210" s="106" t="s">
        <v>47</v>
      </c>
      <c r="E2210" s="107" t="str">
        <f>A2203&amp;"/"&amp;B2203&amp;"/"&amp;C2207&amp;"/"&amp;D2210</f>
        <v>Derived gas fired power plants/Steam turbine/CHP/XS</v>
      </c>
      <c r="F2210" s="108" t="str">
        <f>A2203</f>
        <v>Derived gas fired power plants</v>
      </c>
      <c r="G2210" s="108" t="str">
        <f>B2203</f>
        <v>Steam turbine</v>
      </c>
      <c r="H2210" s="108" t="str">
        <f>C2207</f>
        <v>CHP</v>
      </c>
      <c r="I2210" s="109" t="str">
        <f t="shared" si="98"/>
        <v>XS</v>
      </c>
      <c r="J2210" s="129">
        <v>5376.2909479599839</v>
      </c>
      <c r="K2210" s="129">
        <v>5376.2909479599839</v>
      </c>
      <c r="L2210" s="129">
        <v>5376.2909479599839</v>
      </c>
      <c r="M2210" s="129">
        <v>5376.2909479599839</v>
      </c>
      <c r="N2210" s="129">
        <v>5376.2909479599839</v>
      </c>
      <c r="O2210" s="129">
        <v>5376.2909479599839</v>
      </c>
      <c r="P2210" s="129">
        <v>5376.2909479599839</v>
      </c>
      <c r="Q2210" s="129">
        <v>5376.2909479599839</v>
      </c>
      <c r="R2210" s="129">
        <v>5376.2909479599839</v>
      </c>
      <c r="S2210" s="129">
        <v>5376.2909479599839</v>
      </c>
      <c r="T2210" s="129">
        <v>5376.2909479599839</v>
      </c>
      <c r="U2210" s="129">
        <v>5376.2909479599839</v>
      </c>
      <c r="V2210" s="129">
        <v>5376.2909479599839</v>
      </c>
      <c r="W2210" s="129">
        <v>5376.2909479599839</v>
      </c>
      <c r="X2210" s="129">
        <v>5376.2909479599839</v>
      </c>
      <c r="Y2210" s="129">
        <v>5376.2909479599839</v>
      </c>
      <c r="Z2210" s="129">
        <v>5376.2909479599839</v>
      </c>
      <c r="AA2210" s="129">
        <v>5376.2909479599839</v>
      </c>
      <c r="AB2210" s="129">
        <v>5376.2909479599839</v>
      </c>
      <c r="AC2210" s="129">
        <v>5376.2909479599839</v>
      </c>
      <c r="AD2210" s="129">
        <v>5376.2909479599839</v>
      </c>
      <c r="AE2210" s="129">
        <v>5376.2909479599839</v>
      </c>
      <c r="AF2210" s="129">
        <v>5376.2909479599839</v>
      </c>
      <c r="AG2210" s="129">
        <v>5376.2909479599839</v>
      </c>
      <c r="AH2210" s="129">
        <v>5376.2909479599839</v>
      </c>
      <c r="AI2210" s="129">
        <v>5376.2909479599839</v>
      </c>
      <c r="AJ2210" s="129">
        <v>5376.2909479599839</v>
      </c>
      <c r="AK2210" s="129">
        <v>5376.2909479599839</v>
      </c>
      <c r="AL2210" s="129">
        <v>5376.2909479599839</v>
      </c>
      <c r="AM2210" s="129">
        <v>5376.2909479599839</v>
      </c>
      <c r="AN2210" s="129">
        <v>5376.2909479599839</v>
      </c>
      <c r="AO2210" s="129">
        <v>5376.2909479599839</v>
      </c>
      <c r="AP2210" s="129">
        <v>5376.2909479599839</v>
      </c>
      <c r="AQ2210" s="129">
        <v>5376.2909479599839</v>
      </c>
      <c r="AR2210" s="129">
        <v>5376.2909479599839</v>
      </c>
      <c r="AS2210" s="129">
        <v>5376.2909479599839</v>
      </c>
      <c r="AT2210" s="129">
        <v>5376.2909479599839</v>
      </c>
      <c r="AU2210" s="129">
        <v>5376.2909479599839</v>
      </c>
      <c r="AV2210" s="129">
        <v>5376.2909479599839</v>
      </c>
      <c r="AW2210" s="129">
        <v>5376.2909479599839</v>
      </c>
      <c r="AX2210" s="130">
        <v>5376.2909479599839</v>
      </c>
    </row>
    <row r="2211" spans="1:50">
      <c r="A2211" s="212"/>
      <c r="B2211" s="215"/>
      <c r="C2211" s="217" t="s">
        <v>42</v>
      </c>
      <c r="D2211" s="83" t="s">
        <v>24</v>
      </c>
      <c r="E2211" s="56" t="str">
        <f>A2203&amp;"/"&amp;B2203&amp;"/"&amp;C2211&amp;"/"&amp;D2211</f>
        <v>Derived gas fired power plants/Steam turbine/Electricity only with CCS/L</v>
      </c>
      <c r="F2211" s="103" t="str">
        <f>A2203</f>
        <v>Derived gas fired power plants</v>
      </c>
      <c r="G2211" s="103" t="str">
        <f>B2203</f>
        <v>Steam turbine</v>
      </c>
      <c r="H2211" s="103" t="str">
        <f>C2211</f>
        <v>Electricity only with CCS</v>
      </c>
      <c r="I2211" s="104" t="str">
        <f t="shared" si="98"/>
        <v>L</v>
      </c>
      <c r="J2211" s="127" t="s">
        <v>99</v>
      </c>
      <c r="K2211" s="127" t="s">
        <v>99</v>
      </c>
      <c r="L2211" s="127" t="s">
        <v>99</v>
      </c>
      <c r="M2211" s="127" t="s">
        <v>99</v>
      </c>
      <c r="N2211" s="127" t="s">
        <v>99</v>
      </c>
      <c r="O2211" s="127" t="s">
        <v>99</v>
      </c>
      <c r="P2211" s="127" t="s">
        <v>99</v>
      </c>
      <c r="Q2211" s="127" t="s">
        <v>99</v>
      </c>
      <c r="R2211" s="127" t="s">
        <v>99</v>
      </c>
      <c r="S2211" s="127" t="s">
        <v>99</v>
      </c>
      <c r="T2211" s="127" t="s">
        <v>99</v>
      </c>
      <c r="U2211" s="127" t="s">
        <v>99</v>
      </c>
      <c r="V2211" s="127" t="s">
        <v>99</v>
      </c>
      <c r="W2211" s="127" t="s">
        <v>99</v>
      </c>
      <c r="X2211" s="127" t="s">
        <v>99</v>
      </c>
      <c r="Y2211" s="127" t="s">
        <v>99</v>
      </c>
      <c r="Z2211" s="127" t="s">
        <v>99</v>
      </c>
      <c r="AA2211" s="127" t="s">
        <v>99</v>
      </c>
      <c r="AB2211" s="127" t="s">
        <v>99</v>
      </c>
      <c r="AC2211" s="127" t="s">
        <v>99</v>
      </c>
      <c r="AD2211" s="127" t="s">
        <v>99</v>
      </c>
      <c r="AE2211" s="127">
        <v>7575</v>
      </c>
      <c r="AF2211" s="127">
        <v>7575</v>
      </c>
      <c r="AG2211" s="127">
        <v>7575</v>
      </c>
      <c r="AH2211" s="127">
        <v>7575</v>
      </c>
      <c r="AI2211" s="127">
        <v>7575</v>
      </c>
      <c r="AJ2211" s="127">
        <v>7575</v>
      </c>
      <c r="AK2211" s="127">
        <v>7575</v>
      </c>
      <c r="AL2211" s="127">
        <v>7575</v>
      </c>
      <c r="AM2211" s="127">
        <v>7575</v>
      </c>
      <c r="AN2211" s="127">
        <v>7575</v>
      </c>
      <c r="AO2211" s="127">
        <v>7575</v>
      </c>
      <c r="AP2211" s="127">
        <v>7575</v>
      </c>
      <c r="AQ2211" s="127">
        <v>7575</v>
      </c>
      <c r="AR2211" s="127">
        <v>7575</v>
      </c>
      <c r="AS2211" s="127">
        <v>7575</v>
      </c>
      <c r="AT2211" s="127">
        <v>7575</v>
      </c>
      <c r="AU2211" s="127">
        <v>7575</v>
      </c>
      <c r="AV2211" s="127">
        <v>7575</v>
      </c>
      <c r="AW2211" s="127">
        <v>7575</v>
      </c>
      <c r="AX2211" s="128">
        <v>7575</v>
      </c>
    </row>
    <row r="2212" spans="1:50">
      <c r="A2212" s="212"/>
      <c r="B2212" s="215"/>
      <c r="C2212" s="216"/>
      <c r="D2212" s="106" t="s">
        <v>25</v>
      </c>
      <c r="E2212" s="107" t="str">
        <f>A2203&amp;"/"&amp;B2203&amp;"/"&amp;C2211&amp;"/"&amp;D2212</f>
        <v>Derived gas fired power plants/Steam turbine/Electricity only with CCS/M</v>
      </c>
      <c r="F2212" s="108" t="str">
        <f>A2203</f>
        <v>Derived gas fired power plants</v>
      </c>
      <c r="G2212" s="108" t="str">
        <f>B2203</f>
        <v>Steam turbine</v>
      </c>
      <c r="H2212" s="108" t="str">
        <f>C2211</f>
        <v>Electricity only with CCS</v>
      </c>
      <c r="I2212" s="109" t="str">
        <f t="shared" si="98"/>
        <v>M</v>
      </c>
      <c r="J2212" s="129" t="s">
        <v>99</v>
      </c>
      <c r="K2212" s="129" t="s">
        <v>99</v>
      </c>
      <c r="L2212" s="129" t="s">
        <v>99</v>
      </c>
      <c r="M2212" s="129" t="s">
        <v>99</v>
      </c>
      <c r="N2212" s="129" t="s">
        <v>99</v>
      </c>
      <c r="O2212" s="129" t="s">
        <v>99</v>
      </c>
      <c r="P2212" s="129" t="s">
        <v>99</v>
      </c>
      <c r="Q2212" s="129" t="s">
        <v>99</v>
      </c>
      <c r="R2212" s="129" t="s">
        <v>99</v>
      </c>
      <c r="S2212" s="129" t="s">
        <v>99</v>
      </c>
      <c r="T2212" s="129" t="s">
        <v>99</v>
      </c>
      <c r="U2212" s="129" t="s">
        <v>99</v>
      </c>
      <c r="V2212" s="129" t="s">
        <v>99</v>
      </c>
      <c r="W2212" s="129" t="s">
        <v>99</v>
      </c>
      <c r="X2212" s="129" t="s">
        <v>99</v>
      </c>
      <c r="Y2212" s="129" t="s">
        <v>99</v>
      </c>
      <c r="Z2212" s="129" t="s">
        <v>99</v>
      </c>
      <c r="AA2212" s="129" t="s">
        <v>99</v>
      </c>
      <c r="AB2212" s="129" t="s">
        <v>99</v>
      </c>
      <c r="AC2212" s="129" t="s">
        <v>99</v>
      </c>
      <c r="AD2212" s="129" t="s">
        <v>99</v>
      </c>
      <c r="AE2212" s="129">
        <v>6960.5918147014645</v>
      </c>
      <c r="AF2212" s="129">
        <v>6960.5918147014645</v>
      </c>
      <c r="AG2212" s="129">
        <v>6960.5918147014645</v>
      </c>
      <c r="AH2212" s="129">
        <v>6960.5918147014645</v>
      </c>
      <c r="AI2212" s="129">
        <v>6960.5918147014645</v>
      </c>
      <c r="AJ2212" s="129">
        <v>6960.5918147014645</v>
      </c>
      <c r="AK2212" s="129">
        <v>6960.5918147014645</v>
      </c>
      <c r="AL2212" s="129">
        <v>6960.5918147014645</v>
      </c>
      <c r="AM2212" s="129">
        <v>6960.5918147014645</v>
      </c>
      <c r="AN2212" s="129">
        <v>6960.5918147014645</v>
      </c>
      <c r="AO2212" s="129">
        <v>6960.5918147014645</v>
      </c>
      <c r="AP2212" s="129">
        <v>6960.5918147014645</v>
      </c>
      <c r="AQ2212" s="129">
        <v>6960.5918147014645</v>
      </c>
      <c r="AR2212" s="129">
        <v>6960.5918147014645</v>
      </c>
      <c r="AS2212" s="129">
        <v>6960.5918147014645</v>
      </c>
      <c r="AT2212" s="129">
        <v>6960.5918147014645</v>
      </c>
      <c r="AU2212" s="129">
        <v>6960.5918147014645</v>
      </c>
      <c r="AV2212" s="129">
        <v>6960.5918147014645</v>
      </c>
      <c r="AW2212" s="129">
        <v>6960.5918147014645</v>
      </c>
      <c r="AX2212" s="130">
        <v>6960.5918147014645</v>
      </c>
    </row>
    <row r="2213" spans="1:50">
      <c r="A2213" s="212"/>
      <c r="B2213" s="215"/>
      <c r="C2213" s="217" t="s">
        <v>43</v>
      </c>
      <c r="D2213" s="52" t="s">
        <v>24</v>
      </c>
      <c r="E2213" s="86" t="str">
        <f>A2203&amp;"/"&amp;B2203&amp;"/"&amp;C2213&amp;"/"&amp;D2213</f>
        <v>Derived gas fired power plants/Steam turbine/CHP with CCS/L</v>
      </c>
      <c r="F2213" s="61" t="str">
        <f>A2203</f>
        <v>Derived gas fired power plants</v>
      </c>
      <c r="G2213" s="61" t="str">
        <f>B2203</f>
        <v>Steam turbine</v>
      </c>
      <c r="H2213" s="61" t="str">
        <f>C2213</f>
        <v>CHP with CCS</v>
      </c>
      <c r="I2213" s="84" t="str">
        <f t="shared" si="98"/>
        <v>L</v>
      </c>
      <c r="J2213" s="121" t="s">
        <v>99</v>
      </c>
      <c r="K2213" s="121" t="s">
        <v>99</v>
      </c>
      <c r="L2213" s="121" t="s">
        <v>99</v>
      </c>
      <c r="M2213" s="121" t="s">
        <v>99</v>
      </c>
      <c r="N2213" s="121" t="s">
        <v>99</v>
      </c>
      <c r="O2213" s="121" t="s">
        <v>99</v>
      </c>
      <c r="P2213" s="121" t="s">
        <v>99</v>
      </c>
      <c r="Q2213" s="121" t="s">
        <v>99</v>
      </c>
      <c r="R2213" s="121" t="s">
        <v>99</v>
      </c>
      <c r="S2213" s="121" t="s">
        <v>99</v>
      </c>
      <c r="T2213" s="121" t="s">
        <v>99</v>
      </c>
      <c r="U2213" s="121" t="s">
        <v>99</v>
      </c>
      <c r="V2213" s="121" t="s">
        <v>99</v>
      </c>
      <c r="W2213" s="121" t="s">
        <v>99</v>
      </c>
      <c r="X2213" s="121" t="s">
        <v>99</v>
      </c>
      <c r="Y2213" s="121" t="s">
        <v>99</v>
      </c>
      <c r="Z2213" s="121" t="s">
        <v>99</v>
      </c>
      <c r="AA2213" s="121" t="s">
        <v>99</v>
      </c>
      <c r="AB2213" s="121" t="s">
        <v>99</v>
      </c>
      <c r="AC2213" s="121" t="s">
        <v>99</v>
      </c>
      <c r="AD2213" s="121" t="s">
        <v>99</v>
      </c>
      <c r="AE2213" s="121">
        <v>6848.75</v>
      </c>
      <c r="AF2213" s="121">
        <v>6848.75</v>
      </c>
      <c r="AG2213" s="121">
        <v>6848.75</v>
      </c>
      <c r="AH2213" s="121">
        <v>6848.75</v>
      </c>
      <c r="AI2213" s="121">
        <v>6848.75</v>
      </c>
      <c r="AJ2213" s="121">
        <v>6848.75</v>
      </c>
      <c r="AK2213" s="121">
        <v>6848.75</v>
      </c>
      <c r="AL2213" s="121">
        <v>6848.75</v>
      </c>
      <c r="AM2213" s="121">
        <v>6848.75</v>
      </c>
      <c r="AN2213" s="121">
        <v>6848.75</v>
      </c>
      <c r="AO2213" s="121">
        <v>6848.75</v>
      </c>
      <c r="AP2213" s="121">
        <v>6848.75</v>
      </c>
      <c r="AQ2213" s="121">
        <v>6848.75</v>
      </c>
      <c r="AR2213" s="121">
        <v>6848.75</v>
      </c>
      <c r="AS2213" s="121">
        <v>6848.75</v>
      </c>
      <c r="AT2213" s="121">
        <v>6848.75</v>
      </c>
      <c r="AU2213" s="121">
        <v>6848.75</v>
      </c>
      <c r="AV2213" s="121">
        <v>6848.75</v>
      </c>
      <c r="AW2213" s="121">
        <v>6848.75</v>
      </c>
      <c r="AX2213" s="122">
        <v>6848.75</v>
      </c>
    </row>
    <row r="2214" spans="1:50">
      <c r="A2214" s="213"/>
      <c r="B2214" s="218"/>
      <c r="C2214" s="210"/>
      <c r="D2214" s="93" t="s">
        <v>25</v>
      </c>
      <c r="E2214" s="73" t="str">
        <f>A2203&amp;"/"&amp;B2203&amp;"/"&amp;C2213&amp;"/"&amp;D2214</f>
        <v>Derived gas fired power plants/Steam turbine/CHP with CCS/M</v>
      </c>
      <c r="F2214" s="91" t="str">
        <f>A2203</f>
        <v>Derived gas fired power plants</v>
      </c>
      <c r="G2214" s="91" t="str">
        <f>B2203</f>
        <v>Steam turbine</v>
      </c>
      <c r="H2214" s="91" t="str">
        <f>C2213</f>
        <v>CHP with CCS</v>
      </c>
      <c r="I2214" s="70" t="str">
        <f t="shared" si="98"/>
        <v>M</v>
      </c>
      <c r="J2214" s="123" t="s">
        <v>99</v>
      </c>
      <c r="K2214" s="123" t="s">
        <v>99</v>
      </c>
      <c r="L2214" s="123" t="s">
        <v>99</v>
      </c>
      <c r="M2214" s="123" t="s">
        <v>99</v>
      </c>
      <c r="N2214" s="123" t="s">
        <v>99</v>
      </c>
      <c r="O2214" s="123" t="s">
        <v>99</v>
      </c>
      <c r="P2214" s="123" t="s">
        <v>99</v>
      </c>
      <c r="Q2214" s="123" t="s">
        <v>99</v>
      </c>
      <c r="R2214" s="123" t="s">
        <v>99</v>
      </c>
      <c r="S2214" s="123" t="s">
        <v>99</v>
      </c>
      <c r="T2214" s="123" t="s">
        <v>99</v>
      </c>
      <c r="U2214" s="123" t="s">
        <v>99</v>
      </c>
      <c r="V2214" s="123" t="s">
        <v>99</v>
      </c>
      <c r="W2214" s="123" t="s">
        <v>99</v>
      </c>
      <c r="X2214" s="123" t="s">
        <v>99</v>
      </c>
      <c r="Y2214" s="123" t="s">
        <v>99</v>
      </c>
      <c r="Z2214" s="123" t="s">
        <v>99</v>
      </c>
      <c r="AA2214" s="123" t="s">
        <v>99</v>
      </c>
      <c r="AB2214" s="123" t="s">
        <v>99</v>
      </c>
      <c r="AC2214" s="123" t="s">
        <v>99</v>
      </c>
      <c r="AD2214" s="123" t="s">
        <v>99</v>
      </c>
      <c r="AE2214" s="123">
        <v>6308.6075674101603</v>
      </c>
      <c r="AF2214" s="123">
        <v>6308.6075674101603</v>
      </c>
      <c r="AG2214" s="123">
        <v>6308.6075674101603</v>
      </c>
      <c r="AH2214" s="123">
        <v>6308.6075674101603</v>
      </c>
      <c r="AI2214" s="123">
        <v>6308.6075674101603</v>
      </c>
      <c r="AJ2214" s="123">
        <v>6308.6075674101603</v>
      </c>
      <c r="AK2214" s="123">
        <v>6308.6075674101603</v>
      </c>
      <c r="AL2214" s="123">
        <v>6308.6075674101603</v>
      </c>
      <c r="AM2214" s="123">
        <v>6308.6075674101603</v>
      </c>
      <c r="AN2214" s="123">
        <v>6308.6075674101603</v>
      </c>
      <c r="AO2214" s="123">
        <v>6308.6075674101603</v>
      </c>
      <c r="AP2214" s="123">
        <v>6308.6075674101603</v>
      </c>
      <c r="AQ2214" s="123">
        <v>6308.6075674101603</v>
      </c>
      <c r="AR2214" s="123">
        <v>6308.6075674101603</v>
      </c>
      <c r="AS2214" s="123">
        <v>6308.6075674101603</v>
      </c>
      <c r="AT2214" s="123">
        <v>6308.6075674101603</v>
      </c>
      <c r="AU2214" s="123">
        <v>6308.6075674101603</v>
      </c>
      <c r="AV2214" s="123">
        <v>6308.6075674101603</v>
      </c>
      <c r="AW2214" s="123">
        <v>6308.6075674101603</v>
      </c>
      <c r="AX2214" s="124">
        <v>6308.6075674101603</v>
      </c>
    </row>
    <row r="2215" spans="1:50">
      <c r="A2215" s="212" t="s">
        <v>54</v>
      </c>
      <c r="B2215" s="221" t="s">
        <v>46</v>
      </c>
      <c r="C2215" s="209" t="s">
        <v>36</v>
      </c>
      <c r="D2215" s="52" t="s">
        <v>24</v>
      </c>
      <c r="E2215" s="87" t="str">
        <f>A2215&amp;"/"&amp;B2215&amp;"/"&amp;C2215&amp;"/"&amp;D2215</f>
        <v>Refinery gas fired power plants/Steam turbine/Electricity only/L</v>
      </c>
      <c r="F2215" s="55" t="str">
        <f>A2215</f>
        <v>Refinery gas fired power plants</v>
      </c>
      <c r="G2215" s="55" t="str">
        <f>B2215</f>
        <v>Steam turbine</v>
      </c>
      <c r="H2215" s="55" t="str">
        <f>C2215</f>
        <v>Electricity only</v>
      </c>
      <c r="I2215" s="85" t="str">
        <f t="shared" ref="I2215:I2278" si="99">D2215</f>
        <v>L</v>
      </c>
      <c r="J2215" s="125">
        <v>7875</v>
      </c>
      <c r="K2215" s="125">
        <v>7875</v>
      </c>
      <c r="L2215" s="125">
        <v>7875</v>
      </c>
      <c r="M2215" s="125">
        <v>7875</v>
      </c>
      <c r="N2215" s="125">
        <v>7875</v>
      </c>
      <c r="O2215" s="125">
        <v>7875</v>
      </c>
      <c r="P2215" s="125">
        <v>7875</v>
      </c>
      <c r="Q2215" s="125">
        <v>7875</v>
      </c>
      <c r="R2215" s="125">
        <v>7875</v>
      </c>
      <c r="S2215" s="125">
        <v>7875</v>
      </c>
      <c r="T2215" s="125">
        <v>7875</v>
      </c>
      <c r="U2215" s="125">
        <v>7875</v>
      </c>
      <c r="V2215" s="125">
        <v>7875</v>
      </c>
      <c r="W2215" s="125">
        <v>7875</v>
      </c>
      <c r="X2215" s="125">
        <v>7875</v>
      </c>
      <c r="Y2215" s="125">
        <v>7875</v>
      </c>
      <c r="Z2215" s="125">
        <v>7875</v>
      </c>
      <c r="AA2215" s="125">
        <v>7875</v>
      </c>
      <c r="AB2215" s="125">
        <v>7875</v>
      </c>
      <c r="AC2215" s="125">
        <v>7875</v>
      </c>
      <c r="AD2215" s="125">
        <v>7875</v>
      </c>
      <c r="AE2215" s="125">
        <v>7875</v>
      </c>
      <c r="AF2215" s="125">
        <v>7875</v>
      </c>
      <c r="AG2215" s="125">
        <v>7875</v>
      </c>
      <c r="AH2215" s="125">
        <v>7875</v>
      </c>
      <c r="AI2215" s="125">
        <v>7875</v>
      </c>
      <c r="AJ2215" s="125">
        <v>7875</v>
      </c>
      <c r="AK2215" s="125">
        <v>7875</v>
      </c>
      <c r="AL2215" s="125">
        <v>7875</v>
      </c>
      <c r="AM2215" s="125">
        <v>7875</v>
      </c>
      <c r="AN2215" s="125">
        <v>7875</v>
      </c>
      <c r="AO2215" s="125">
        <v>7875</v>
      </c>
      <c r="AP2215" s="125">
        <v>7875</v>
      </c>
      <c r="AQ2215" s="125">
        <v>7875</v>
      </c>
      <c r="AR2215" s="125">
        <v>7875</v>
      </c>
      <c r="AS2215" s="125">
        <v>7875</v>
      </c>
      <c r="AT2215" s="125">
        <v>7875</v>
      </c>
      <c r="AU2215" s="125">
        <v>7875</v>
      </c>
      <c r="AV2215" s="125">
        <v>7875</v>
      </c>
      <c r="AW2215" s="125">
        <v>7875</v>
      </c>
      <c r="AX2215" s="126">
        <v>7875</v>
      </c>
    </row>
    <row r="2216" spans="1:50">
      <c r="A2216" s="212"/>
      <c r="B2216" s="222"/>
      <c r="C2216" s="206"/>
      <c r="D2216" s="52" t="s">
        <v>25</v>
      </c>
      <c r="E2216" s="86" t="str">
        <f>A2215&amp;"/"&amp;B2215&amp;"/"&amp;C2215&amp;"/"&amp;D2216</f>
        <v>Refinery gas fired power plants/Steam turbine/Electricity only/M</v>
      </c>
      <c r="F2216" s="61" t="str">
        <f>A2215</f>
        <v>Refinery gas fired power plants</v>
      </c>
      <c r="G2216" s="61" t="str">
        <f>B2215</f>
        <v>Steam turbine</v>
      </c>
      <c r="H2216" s="61" t="str">
        <f>C2215</f>
        <v>Electricity only</v>
      </c>
      <c r="I2216" s="84" t="str">
        <f t="shared" si="99"/>
        <v>M</v>
      </c>
      <c r="J2216" s="121">
        <v>6938.2955427543457</v>
      </c>
      <c r="K2216" s="121">
        <v>6938.2955427543457</v>
      </c>
      <c r="L2216" s="121">
        <v>6938.2955427543457</v>
      </c>
      <c r="M2216" s="121">
        <v>6938.2955427543457</v>
      </c>
      <c r="N2216" s="121">
        <v>6938.2955427543457</v>
      </c>
      <c r="O2216" s="121">
        <v>6938.2955427543457</v>
      </c>
      <c r="P2216" s="121">
        <v>6938.2955427543457</v>
      </c>
      <c r="Q2216" s="121">
        <v>6938.2955427543457</v>
      </c>
      <c r="R2216" s="121">
        <v>6938.2955427543457</v>
      </c>
      <c r="S2216" s="121">
        <v>6938.2955427543457</v>
      </c>
      <c r="T2216" s="121">
        <v>6938.2955427543457</v>
      </c>
      <c r="U2216" s="121">
        <v>6938.2955427543457</v>
      </c>
      <c r="V2216" s="121">
        <v>6938.2955427543457</v>
      </c>
      <c r="W2216" s="121">
        <v>6938.2955427543457</v>
      </c>
      <c r="X2216" s="121">
        <v>6938.2955427543457</v>
      </c>
      <c r="Y2216" s="121">
        <v>6938.2955427543457</v>
      </c>
      <c r="Z2216" s="121">
        <v>6938.2955427543457</v>
      </c>
      <c r="AA2216" s="121">
        <v>6938.2955427543457</v>
      </c>
      <c r="AB2216" s="121">
        <v>6938.2955427543457</v>
      </c>
      <c r="AC2216" s="121">
        <v>6938.2955427543457</v>
      </c>
      <c r="AD2216" s="121">
        <v>6938.2955427543457</v>
      </c>
      <c r="AE2216" s="121">
        <v>6938.2955427543457</v>
      </c>
      <c r="AF2216" s="121">
        <v>6938.2955427543457</v>
      </c>
      <c r="AG2216" s="121">
        <v>6938.2955427543457</v>
      </c>
      <c r="AH2216" s="121">
        <v>6938.2955427543457</v>
      </c>
      <c r="AI2216" s="121">
        <v>6938.2955427543457</v>
      </c>
      <c r="AJ2216" s="121">
        <v>6938.2955427543457</v>
      </c>
      <c r="AK2216" s="121">
        <v>6938.2955427543457</v>
      </c>
      <c r="AL2216" s="121">
        <v>6938.2955427543457</v>
      </c>
      <c r="AM2216" s="121">
        <v>6938.2955427543457</v>
      </c>
      <c r="AN2216" s="121">
        <v>6938.2955427543457</v>
      </c>
      <c r="AO2216" s="121">
        <v>6938.2955427543457</v>
      </c>
      <c r="AP2216" s="121">
        <v>6938.2955427543457</v>
      </c>
      <c r="AQ2216" s="121">
        <v>6938.2955427543457</v>
      </c>
      <c r="AR2216" s="121">
        <v>6938.2955427543457</v>
      </c>
      <c r="AS2216" s="121">
        <v>6938.2955427543457</v>
      </c>
      <c r="AT2216" s="121">
        <v>6938.2955427543457</v>
      </c>
      <c r="AU2216" s="121">
        <v>6938.2955427543457</v>
      </c>
      <c r="AV2216" s="121">
        <v>6938.2955427543457</v>
      </c>
      <c r="AW2216" s="121">
        <v>6938.2955427543457</v>
      </c>
      <c r="AX2216" s="122">
        <v>6938.2955427543457</v>
      </c>
    </row>
    <row r="2217" spans="1:50">
      <c r="A2217" s="212"/>
      <c r="B2217" s="222"/>
      <c r="C2217" s="216"/>
      <c r="D2217" s="52" t="s">
        <v>38</v>
      </c>
      <c r="E2217" s="86" t="str">
        <f>A2215&amp;"/"&amp;B2215&amp;"/"&amp;C2215&amp;"/"&amp;D2217</f>
        <v>Refinery gas fired power plants/Steam turbine/Electricity only/S</v>
      </c>
      <c r="F2217" s="61" t="str">
        <f>A2215</f>
        <v>Refinery gas fired power plants</v>
      </c>
      <c r="G2217" s="61" t="str">
        <f>B2215</f>
        <v>Steam turbine</v>
      </c>
      <c r="H2217" s="61" t="str">
        <f>C2215</f>
        <v>Electricity only</v>
      </c>
      <c r="I2217" s="84" t="str">
        <f t="shared" si="99"/>
        <v>S</v>
      </c>
      <c r="J2217" s="121">
        <v>6015.1517028275048</v>
      </c>
      <c r="K2217" s="121">
        <v>6015.1517028275048</v>
      </c>
      <c r="L2217" s="121">
        <v>6015.1517028275048</v>
      </c>
      <c r="M2217" s="121">
        <v>6015.1517028275048</v>
      </c>
      <c r="N2217" s="121">
        <v>6015.1517028275048</v>
      </c>
      <c r="O2217" s="121">
        <v>6015.1517028275048</v>
      </c>
      <c r="P2217" s="121">
        <v>6015.1517028275048</v>
      </c>
      <c r="Q2217" s="121">
        <v>6015.1517028275048</v>
      </c>
      <c r="R2217" s="121">
        <v>6015.1517028275048</v>
      </c>
      <c r="S2217" s="121">
        <v>6015.1517028275048</v>
      </c>
      <c r="T2217" s="121">
        <v>6015.1517028275048</v>
      </c>
      <c r="U2217" s="121">
        <v>6015.1517028275048</v>
      </c>
      <c r="V2217" s="121">
        <v>6015.1517028275048</v>
      </c>
      <c r="W2217" s="121">
        <v>6015.1517028275048</v>
      </c>
      <c r="X2217" s="121">
        <v>6015.1517028275048</v>
      </c>
      <c r="Y2217" s="121">
        <v>6015.1517028275048</v>
      </c>
      <c r="Z2217" s="121">
        <v>6015.1517028275048</v>
      </c>
      <c r="AA2217" s="121">
        <v>6015.1517028275048</v>
      </c>
      <c r="AB2217" s="121">
        <v>6015.1517028275048</v>
      </c>
      <c r="AC2217" s="121">
        <v>6015.1517028275048</v>
      </c>
      <c r="AD2217" s="121">
        <v>6015.1517028275048</v>
      </c>
      <c r="AE2217" s="121">
        <v>6015.1517028275048</v>
      </c>
      <c r="AF2217" s="121">
        <v>6015.1517028275048</v>
      </c>
      <c r="AG2217" s="121">
        <v>6015.1517028275048</v>
      </c>
      <c r="AH2217" s="121">
        <v>6015.1517028275048</v>
      </c>
      <c r="AI2217" s="121">
        <v>6015.1517028275048</v>
      </c>
      <c r="AJ2217" s="121">
        <v>6015.1517028275048</v>
      </c>
      <c r="AK2217" s="121">
        <v>6015.1517028275048</v>
      </c>
      <c r="AL2217" s="121">
        <v>6015.1517028275048</v>
      </c>
      <c r="AM2217" s="121">
        <v>6015.1517028275048</v>
      </c>
      <c r="AN2217" s="121">
        <v>6015.1517028275048</v>
      </c>
      <c r="AO2217" s="121">
        <v>6015.1517028275048</v>
      </c>
      <c r="AP2217" s="121">
        <v>6015.1517028275048</v>
      </c>
      <c r="AQ2217" s="121">
        <v>6015.1517028275048</v>
      </c>
      <c r="AR2217" s="121">
        <v>6015.1517028275048</v>
      </c>
      <c r="AS2217" s="121">
        <v>6015.1517028275048</v>
      </c>
      <c r="AT2217" s="121">
        <v>6015.1517028275048</v>
      </c>
      <c r="AU2217" s="121">
        <v>6015.1517028275048</v>
      </c>
      <c r="AV2217" s="121">
        <v>6015.1517028275048</v>
      </c>
      <c r="AW2217" s="121">
        <v>6015.1517028275048</v>
      </c>
      <c r="AX2217" s="122">
        <v>6015.1517028275048</v>
      </c>
    </row>
    <row r="2218" spans="1:50">
      <c r="A2218" s="212"/>
      <c r="B2218" s="222"/>
      <c r="C2218" s="217" t="s">
        <v>26</v>
      </c>
      <c r="D2218" s="83" t="s">
        <v>24</v>
      </c>
      <c r="E2218" s="56" t="str">
        <f>A2215&amp;"/"&amp;B2215&amp;"/"&amp;C2218&amp;"/"&amp;D2218</f>
        <v>Refinery gas fired power plants/Steam turbine/CHP/L</v>
      </c>
      <c r="F2218" s="103" t="str">
        <f>A2215</f>
        <v>Refinery gas fired power plants</v>
      </c>
      <c r="G2218" s="103" t="str">
        <f>B2215</f>
        <v>Steam turbine</v>
      </c>
      <c r="H2218" s="103" t="str">
        <f>C2218</f>
        <v>CHP</v>
      </c>
      <c r="I2218" s="104" t="str">
        <f t="shared" si="99"/>
        <v>L</v>
      </c>
      <c r="J2218" s="127">
        <v>7512.5</v>
      </c>
      <c r="K2218" s="127">
        <v>7512.5</v>
      </c>
      <c r="L2218" s="127">
        <v>7512.5</v>
      </c>
      <c r="M2218" s="127">
        <v>7512.5</v>
      </c>
      <c r="N2218" s="127">
        <v>7512.5</v>
      </c>
      <c r="O2218" s="127">
        <v>7512.5</v>
      </c>
      <c r="P2218" s="127">
        <v>7512.5</v>
      </c>
      <c r="Q2218" s="127">
        <v>7512.5</v>
      </c>
      <c r="R2218" s="127">
        <v>7512.5</v>
      </c>
      <c r="S2218" s="127">
        <v>7512.5</v>
      </c>
      <c r="T2218" s="127">
        <v>7512.5</v>
      </c>
      <c r="U2218" s="127">
        <v>7512.5</v>
      </c>
      <c r="V2218" s="127">
        <v>7512.5</v>
      </c>
      <c r="W2218" s="127">
        <v>7512.5</v>
      </c>
      <c r="X2218" s="127">
        <v>7512.5</v>
      </c>
      <c r="Y2218" s="127">
        <v>7512.5</v>
      </c>
      <c r="Z2218" s="127">
        <v>7512.5</v>
      </c>
      <c r="AA2218" s="127">
        <v>7512.5</v>
      </c>
      <c r="AB2218" s="127">
        <v>7512.5</v>
      </c>
      <c r="AC2218" s="127">
        <v>7512.5</v>
      </c>
      <c r="AD2218" s="127">
        <v>7512.5</v>
      </c>
      <c r="AE2218" s="127">
        <v>7512.5</v>
      </c>
      <c r="AF2218" s="127">
        <v>7512.5</v>
      </c>
      <c r="AG2218" s="127">
        <v>7512.5</v>
      </c>
      <c r="AH2218" s="127">
        <v>7512.5</v>
      </c>
      <c r="AI2218" s="127">
        <v>7512.5</v>
      </c>
      <c r="AJ2218" s="127">
        <v>7512.5</v>
      </c>
      <c r="AK2218" s="127">
        <v>7512.5</v>
      </c>
      <c r="AL2218" s="127">
        <v>7512.5</v>
      </c>
      <c r="AM2218" s="127">
        <v>7512.5</v>
      </c>
      <c r="AN2218" s="127">
        <v>7512.5</v>
      </c>
      <c r="AO2218" s="127">
        <v>7512.5</v>
      </c>
      <c r="AP2218" s="127">
        <v>7512.5</v>
      </c>
      <c r="AQ2218" s="127">
        <v>7512.5</v>
      </c>
      <c r="AR2218" s="127">
        <v>7512.5</v>
      </c>
      <c r="AS2218" s="127">
        <v>7512.5</v>
      </c>
      <c r="AT2218" s="127">
        <v>7512.5</v>
      </c>
      <c r="AU2218" s="127">
        <v>7512.5</v>
      </c>
      <c r="AV2218" s="127">
        <v>7512.5</v>
      </c>
      <c r="AW2218" s="127">
        <v>7512.5</v>
      </c>
      <c r="AX2218" s="128">
        <v>7512.5</v>
      </c>
    </row>
    <row r="2219" spans="1:50">
      <c r="A2219" s="212"/>
      <c r="B2219" s="222"/>
      <c r="C2219" s="206"/>
      <c r="D2219" s="52" t="s">
        <v>25</v>
      </c>
      <c r="E2219" s="86" t="str">
        <f>A2215&amp;"/"&amp;B2215&amp;"/"&amp;C2218&amp;"/"&amp;D2219</f>
        <v>Refinery gas fired power plants/Steam turbine/CHP/M</v>
      </c>
      <c r="F2219" s="61" t="str">
        <f>A2215</f>
        <v>Refinery gas fired power plants</v>
      </c>
      <c r="G2219" s="61" t="str">
        <f>B2215</f>
        <v>Steam turbine</v>
      </c>
      <c r="H2219" s="61" t="str">
        <f>C2218</f>
        <v>CHP</v>
      </c>
      <c r="I2219" s="84" t="str">
        <f t="shared" si="99"/>
        <v>M</v>
      </c>
      <c r="J2219" s="121">
        <v>6641.8863722632668</v>
      </c>
      <c r="K2219" s="121">
        <v>6641.8863722632668</v>
      </c>
      <c r="L2219" s="121">
        <v>6641.8863722632668</v>
      </c>
      <c r="M2219" s="121">
        <v>6641.8863722632668</v>
      </c>
      <c r="N2219" s="121">
        <v>6641.8863722632668</v>
      </c>
      <c r="O2219" s="121">
        <v>6641.8863722632668</v>
      </c>
      <c r="P2219" s="121">
        <v>6641.8863722632668</v>
      </c>
      <c r="Q2219" s="121">
        <v>6641.8863722632668</v>
      </c>
      <c r="R2219" s="121">
        <v>6641.8863722632668</v>
      </c>
      <c r="S2219" s="121">
        <v>6641.8863722632668</v>
      </c>
      <c r="T2219" s="121">
        <v>6641.8863722632668</v>
      </c>
      <c r="U2219" s="121">
        <v>6641.8863722632668</v>
      </c>
      <c r="V2219" s="121">
        <v>6641.8863722632668</v>
      </c>
      <c r="W2219" s="121">
        <v>6641.8863722632668</v>
      </c>
      <c r="X2219" s="121">
        <v>6641.8863722632668</v>
      </c>
      <c r="Y2219" s="121">
        <v>6641.8863722632668</v>
      </c>
      <c r="Z2219" s="121">
        <v>6641.8863722632668</v>
      </c>
      <c r="AA2219" s="121">
        <v>6641.8863722632668</v>
      </c>
      <c r="AB2219" s="121">
        <v>6641.8863722632668</v>
      </c>
      <c r="AC2219" s="121">
        <v>6641.8863722632668</v>
      </c>
      <c r="AD2219" s="121">
        <v>6641.8863722632668</v>
      </c>
      <c r="AE2219" s="121">
        <v>6641.8863722632668</v>
      </c>
      <c r="AF2219" s="121">
        <v>6641.8863722632668</v>
      </c>
      <c r="AG2219" s="121">
        <v>6641.8863722632668</v>
      </c>
      <c r="AH2219" s="121">
        <v>6641.8863722632668</v>
      </c>
      <c r="AI2219" s="121">
        <v>6641.8863722632668</v>
      </c>
      <c r="AJ2219" s="121">
        <v>6641.8863722632668</v>
      </c>
      <c r="AK2219" s="121">
        <v>6641.8863722632668</v>
      </c>
      <c r="AL2219" s="121">
        <v>6641.8863722632668</v>
      </c>
      <c r="AM2219" s="121">
        <v>6641.8863722632668</v>
      </c>
      <c r="AN2219" s="121">
        <v>6641.8863722632668</v>
      </c>
      <c r="AO2219" s="121">
        <v>6641.8863722632668</v>
      </c>
      <c r="AP2219" s="121">
        <v>6641.8863722632668</v>
      </c>
      <c r="AQ2219" s="121">
        <v>6641.8863722632668</v>
      </c>
      <c r="AR2219" s="121">
        <v>6641.8863722632668</v>
      </c>
      <c r="AS2219" s="121">
        <v>6641.8863722632668</v>
      </c>
      <c r="AT2219" s="121">
        <v>6641.8863722632668</v>
      </c>
      <c r="AU2219" s="121">
        <v>6641.8863722632668</v>
      </c>
      <c r="AV2219" s="121">
        <v>6641.8863722632668</v>
      </c>
      <c r="AW2219" s="121">
        <v>6641.8863722632668</v>
      </c>
      <c r="AX2219" s="122">
        <v>6641.8863722632668</v>
      </c>
    </row>
    <row r="2220" spans="1:50">
      <c r="A2220" s="212"/>
      <c r="B2220" s="222"/>
      <c r="C2220" s="216"/>
      <c r="D2220" s="106" t="s">
        <v>38</v>
      </c>
      <c r="E2220" s="107" t="str">
        <f>A2215&amp;"/"&amp;B2215&amp;"/"&amp;C2218&amp;"/"&amp;D2220</f>
        <v>Refinery gas fired power plants/Steam turbine/CHP/S</v>
      </c>
      <c r="F2220" s="108" t="str">
        <f>A2215</f>
        <v>Refinery gas fired power plants</v>
      </c>
      <c r="G2220" s="108" t="str">
        <f>B2215</f>
        <v>Steam turbine</v>
      </c>
      <c r="H2220" s="108" t="str">
        <f>C2218</f>
        <v>CHP</v>
      </c>
      <c r="I2220" s="109" t="str">
        <f t="shared" si="99"/>
        <v>S</v>
      </c>
      <c r="J2220" s="129">
        <v>5781.0126270688488</v>
      </c>
      <c r="K2220" s="129">
        <v>5781.0126270688488</v>
      </c>
      <c r="L2220" s="129">
        <v>5781.0126270688488</v>
      </c>
      <c r="M2220" s="129">
        <v>5781.0126270688488</v>
      </c>
      <c r="N2220" s="129">
        <v>5781.0126270688488</v>
      </c>
      <c r="O2220" s="129">
        <v>5781.0126270688488</v>
      </c>
      <c r="P2220" s="129">
        <v>5781.0126270688488</v>
      </c>
      <c r="Q2220" s="129">
        <v>5781.0126270688488</v>
      </c>
      <c r="R2220" s="129">
        <v>5781.0126270688488</v>
      </c>
      <c r="S2220" s="129">
        <v>5781.0126270688488</v>
      </c>
      <c r="T2220" s="129">
        <v>5781.0126270688488</v>
      </c>
      <c r="U2220" s="129">
        <v>5781.0126270688488</v>
      </c>
      <c r="V2220" s="129">
        <v>5781.0126270688488</v>
      </c>
      <c r="W2220" s="129">
        <v>5781.0126270688488</v>
      </c>
      <c r="X2220" s="129">
        <v>5781.0126270688488</v>
      </c>
      <c r="Y2220" s="129">
        <v>5781.0126270688488</v>
      </c>
      <c r="Z2220" s="129">
        <v>5781.0126270688488</v>
      </c>
      <c r="AA2220" s="129">
        <v>5781.0126270688488</v>
      </c>
      <c r="AB2220" s="129">
        <v>5781.0126270688488</v>
      </c>
      <c r="AC2220" s="129">
        <v>5781.0126270688488</v>
      </c>
      <c r="AD2220" s="129">
        <v>5781.0126270688488</v>
      </c>
      <c r="AE2220" s="129">
        <v>5781.0126270688488</v>
      </c>
      <c r="AF2220" s="129">
        <v>5781.0126270688488</v>
      </c>
      <c r="AG2220" s="129">
        <v>5781.0126270688488</v>
      </c>
      <c r="AH2220" s="129">
        <v>5781.0126270688488</v>
      </c>
      <c r="AI2220" s="129">
        <v>5781.0126270688488</v>
      </c>
      <c r="AJ2220" s="129">
        <v>5781.0126270688488</v>
      </c>
      <c r="AK2220" s="129">
        <v>5781.0126270688488</v>
      </c>
      <c r="AL2220" s="129">
        <v>5781.0126270688488</v>
      </c>
      <c r="AM2220" s="129">
        <v>5781.0126270688488</v>
      </c>
      <c r="AN2220" s="129">
        <v>5781.0126270688488</v>
      </c>
      <c r="AO2220" s="129">
        <v>5781.0126270688488</v>
      </c>
      <c r="AP2220" s="129">
        <v>5781.0126270688488</v>
      </c>
      <c r="AQ2220" s="129">
        <v>5781.0126270688488</v>
      </c>
      <c r="AR2220" s="129">
        <v>5781.0126270688488</v>
      </c>
      <c r="AS2220" s="129">
        <v>5781.0126270688488</v>
      </c>
      <c r="AT2220" s="129">
        <v>5781.0126270688488</v>
      </c>
      <c r="AU2220" s="129">
        <v>5781.0126270688488</v>
      </c>
      <c r="AV2220" s="129">
        <v>5781.0126270688488</v>
      </c>
      <c r="AW2220" s="129">
        <v>5781.0126270688488</v>
      </c>
      <c r="AX2220" s="130">
        <v>5781.0126270688488</v>
      </c>
    </row>
    <row r="2221" spans="1:50">
      <c r="A2221" s="212"/>
      <c r="B2221" s="222"/>
      <c r="C2221" s="217" t="s">
        <v>42</v>
      </c>
      <c r="D2221" s="83" t="s">
        <v>24</v>
      </c>
      <c r="E2221" s="56" t="str">
        <f>A2215&amp;"/"&amp;B2215&amp;"/"&amp;C2221&amp;"/"&amp;D2221</f>
        <v>Refinery gas fired power plants/Steam turbine/Electricity only with CCS/L</v>
      </c>
      <c r="F2221" s="103" t="str">
        <f>A2215</f>
        <v>Refinery gas fired power plants</v>
      </c>
      <c r="G2221" s="103" t="str">
        <f>B2215</f>
        <v>Steam turbine</v>
      </c>
      <c r="H2221" s="103" t="str">
        <f>C2221</f>
        <v>Electricity only with CCS</v>
      </c>
      <c r="I2221" s="104" t="str">
        <f t="shared" si="99"/>
        <v>L</v>
      </c>
      <c r="J2221" s="127" t="s">
        <v>99</v>
      </c>
      <c r="K2221" s="127" t="s">
        <v>99</v>
      </c>
      <c r="L2221" s="127" t="s">
        <v>99</v>
      </c>
      <c r="M2221" s="127" t="s">
        <v>99</v>
      </c>
      <c r="N2221" s="127" t="s">
        <v>99</v>
      </c>
      <c r="O2221" s="127" t="s">
        <v>99</v>
      </c>
      <c r="P2221" s="127" t="s">
        <v>99</v>
      </c>
      <c r="Q2221" s="127" t="s">
        <v>99</v>
      </c>
      <c r="R2221" s="127" t="s">
        <v>99</v>
      </c>
      <c r="S2221" s="127" t="s">
        <v>99</v>
      </c>
      <c r="T2221" s="127" t="s">
        <v>99</v>
      </c>
      <c r="U2221" s="127" t="s">
        <v>99</v>
      </c>
      <c r="V2221" s="127" t="s">
        <v>99</v>
      </c>
      <c r="W2221" s="127" t="s">
        <v>99</v>
      </c>
      <c r="X2221" s="127" t="s">
        <v>99</v>
      </c>
      <c r="Y2221" s="127" t="s">
        <v>99</v>
      </c>
      <c r="Z2221" s="127" t="s">
        <v>99</v>
      </c>
      <c r="AA2221" s="127" t="s">
        <v>99</v>
      </c>
      <c r="AB2221" s="127" t="s">
        <v>99</v>
      </c>
      <c r="AC2221" s="127" t="s">
        <v>99</v>
      </c>
      <c r="AD2221" s="127" t="s">
        <v>99</v>
      </c>
      <c r="AE2221" s="127">
        <v>7875</v>
      </c>
      <c r="AF2221" s="127">
        <v>7875</v>
      </c>
      <c r="AG2221" s="127">
        <v>7875</v>
      </c>
      <c r="AH2221" s="127">
        <v>7875</v>
      </c>
      <c r="AI2221" s="127">
        <v>7875</v>
      </c>
      <c r="AJ2221" s="127">
        <v>7875</v>
      </c>
      <c r="AK2221" s="127">
        <v>7875</v>
      </c>
      <c r="AL2221" s="127">
        <v>7875</v>
      </c>
      <c r="AM2221" s="127">
        <v>7875</v>
      </c>
      <c r="AN2221" s="127">
        <v>7875</v>
      </c>
      <c r="AO2221" s="127">
        <v>7875</v>
      </c>
      <c r="AP2221" s="127">
        <v>7875</v>
      </c>
      <c r="AQ2221" s="127">
        <v>7875</v>
      </c>
      <c r="AR2221" s="127">
        <v>7875</v>
      </c>
      <c r="AS2221" s="127">
        <v>7875</v>
      </c>
      <c r="AT2221" s="127">
        <v>7875</v>
      </c>
      <c r="AU2221" s="127">
        <v>7875</v>
      </c>
      <c r="AV2221" s="127">
        <v>7875</v>
      </c>
      <c r="AW2221" s="127">
        <v>7875</v>
      </c>
      <c r="AX2221" s="128">
        <v>7875</v>
      </c>
    </row>
    <row r="2222" spans="1:50">
      <c r="A2222" s="212"/>
      <c r="B2222" s="222"/>
      <c r="C2222" s="216"/>
      <c r="D2222" s="106" t="s">
        <v>25</v>
      </c>
      <c r="E2222" s="107" t="str">
        <f>A2215&amp;"/"&amp;B2215&amp;"/"&amp;C2221&amp;"/"&amp;D2222</f>
        <v>Refinery gas fired power plants/Steam turbine/Electricity only with CCS/M</v>
      </c>
      <c r="F2222" s="108" t="str">
        <f>A2215</f>
        <v>Refinery gas fired power plants</v>
      </c>
      <c r="G2222" s="108" t="str">
        <f>B2215</f>
        <v>Steam turbine</v>
      </c>
      <c r="H2222" s="108" t="str">
        <f>C2221</f>
        <v>Electricity only with CCS</v>
      </c>
      <c r="I2222" s="109" t="str">
        <f t="shared" si="99"/>
        <v>M</v>
      </c>
      <c r="J2222" s="129" t="s">
        <v>99</v>
      </c>
      <c r="K2222" s="129" t="s">
        <v>99</v>
      </c>
      <c r="L2222" s="129" t="s">
        <v>99</v>
      </c>
      <c r="M2222" s="129" t="s">
        <v>99</v>
      </c>
      <c r="N2222" s="129" t="s">
        <v>99</v>
      </c>
      <c r="O2222" s="129" t="s">
        <v>99</v>
      </c>
      <c r="P2222" s="129" t="s">
        <v>99</v>
      </c>
      <c r="Q2222" s="129" t="s">
        <v>99</v>
      </c>
      <c r="R2222" s="129" t="s">
        <v>99</v>
      </c>
      <c r="S2222" s="129" t="s">
        <v>99</v>
      </c>
      <c r="T2222" s="129" t="s">
        <v>99</v>
      </c>
      <c r="U2222" s="129" t="s">
        <v>99</v>
      </c>
      <c r="V2222" s="129" t="s">
        <v>99</v>
      </c>
      <c r="W2222" s="129" t="s">
        <v>99</v>
      </c>
      <c r="X2222" s="129" t="s">
        <v>99</v>
      </c>
      <c r="Y2222" s="129" t="s">
        <v>99</v>
      </c>
      <c r="Z2222" s="129" t="s">
        <v>99</v>
      </c>
      <c r="AA2222" s="129" t="s">
        <v>99</v>
      </c>
      <c r="AB2222" s="129" t="s">
        <v>99</v>
      </c>
      <c r="AC2222" s="129" t="s">
        <v>99</v>
      </c>
      <c r="AD2222" s="129" t="s">
        <v>99</v>
      </c>
      <c r="AE2222" s="129">
        <v>6938.2955427543457</v>
      </c>
      <c r="AF2222" s="129">
        <v>6938.2955427543457</v>
      </c>
      <c r="AG2222" s="129">
        <v>6938.2955427543457</v>
      </c>
      <c r="AH2222" s="129">
        <v>6938.2955427543457</v>
      </c>
      <c r="AI2222" s="129">
        <v>6938.2955427543457</v>
      </c>
      <c r="AJ2222" s="129">
        <v>6938.2955427543457</v>
      </c>
      <c r="AK2222" s="129">
        <v>6938.2955427543457</v>
      </c>
      <c r="AL2222" s="129">
        <v>6938.2955427543457</v>
      </c>
      <c r="AM2222" s="129">
        <v>6938.2955427543457</v>
      </c>
      <c r="AN2222" s="129">
        <v>6938.2955427543457</v>
      </c>
      <c r="AO2222" s="129">
        <v>6938.2955427543457</v>
      </c>
      <c r="AP2222" s="129">
        <v>6938.2955427543457</v>
      </c>
      <c r="AQ2222" s="129">
        <v>6938.2955427543457</v>
      </c>
      <c r="AR2222" s="129">
        <v>6938.2955427543457</v>
      </c>
      <c r="AS2222" s="129">
        <v>6938.2955427543457</v>
      </c>
      <c r="AT2222" s="129">
        <v>6938.2955427543457</v>
      </c>
      <c r="AU2222" s="129">
        <v>6938.2955427543457</v>
      </c>
      <c r="AV2222" s="129">
        <v>6938.2955427543457</v>
      </c>
      <c r="AW2222" s="129">
        <v>6938.2955427543457</v>
      </c>
      <c r="AX2222" s="130">
        <v>6938.2955427543457</v>
      </c>
    </row>
    <row r="2223" spans="1:50">
      <c r="A2223" s="212"/>
      <c r="B2223" s="222"/>
      <c r="C2223" s="217" t="s">
        <v>43</v>
      </c>
      <c r="D2223" s="52" t="s">
        <v>24</v>
      </c>
      <c r="E2223" s="86" t="str">
        <f>A2215&amp;"/"&amp;B2215&amp;"/"&amp;C2223&amp;"/"&amp;D2223</f>
        <v>Refinery gas fired power plants/Steam turbine/CHP with CCS/L</v>
      </c>
      <c r="F2223" s="61" t="str">
        <f>A2215</f>
        <v>Refinery gas fired power plants</v>
      </c>
      <c r="G2223" s="61" t="str">
        <f>B2215</f>
        <v>Steam turbine</v>
      </c>
      <c r="H2223" s="61" t="str">
        <f>C2223</f>
        <v>CHP with CCS</v>
      </c>
      <c r="I2223" s="84" t="str">
        <f t="shared" si="99"/>
        <v>L</v>
      </c>
      <c r="J2223" s="121" t="s">
        <v>99</v>
      </c>
      <c r="K2223" s="121" t="s">
        <v>99</v>
      </c>
      <c r="L2223" s="121" t="s">
        <v>99</v>
      </c>
      <c r="M2223" s="121" t="s">
        <v>99</v>
      </c>
      <c r="N2223" s="121" t="s">
        <v>99</v>
      </c>
      <c r="O2223" s="121" t="s">
        <v>99</v>
      </c>
      <c r="P2223" s="121" t="s">
        <v>99</v>
      </c>
      <c r="Q2223" s="121" t="s">
        <v>99</v>
      </c>
      <c r="R2223" s="121" t="s">
        <v>99</v>
      </c>
      <c r="S2223" s="121" t="s">
        <v>99</v>
      </c>
      <c r="T2223" s="121" t="s">
        <v>99</v>
      </c>
      <c r="U2223" s="121" t="s">
        <v>99</v>
      </c>
      <c r="V2223" s="121" t="s">
        <v>99</v>
      </c>
      <c r="W2223" s="121" t="s">
        <v>99</v>
      </c>
      <c r="X2223" s="121" t="s">
        <v>99</v>
      </c>
      <c r="Y2223" s="121" t="s">
        <v>99</v>
      </c>
      <c r="Z2223" s="121" t="s">
        <v>99</v>
      </c>
      <c r="AA2223" s="121" t="s">
        <v>99</v>
      </c>
      <c r="AB2223" s="121" t="s">
        <v>99</v>
      </c>
      <c r="AC2223" s="121" t="s">
        <v>99</v>
      </c>
      <c r="AD2223" s="121" t="s">
        <v>99</v>
      </c>
      <c r="AE2223" s="121">
        <v>7512.5</v>
      </c>
      <c r="AF2223" s="121">
        <v>7512.5</v>
      </c>
      <c r="AG2223" s="121">
        <v>7512.5</v>
      </c>
      <c r="AH2223" s="121">
        <v>7512.5</v>
      </c>
      <c r="AI2223" s="121">
        <v>7512.5</v>
      </c>
      <c r="AJ2223" s="121">
        <v>7512.5</v>
      </c>
      <c r="AK2223" s="121">
        <v>7512.5</v>
      </c>
      <c r="AL2223" s="121">
        <v>7512.5</v>
      </c>
      <c r="AM2223" s="121">
        <v>7512.5</v>
      </c>
      <c r="AN2223" s="121">
        <v>7512.5</v>
      </c>
      <c r="AO2223" s="121">
        <v>7512.5</v>
      </c>
      <c r="AP2223" s="121">
        <v>7512.5</v>
      </c>
      <c r="AQ2223" s="121">
        <v>7512.5</v>
      </c>
      <c r="AR2223" s="121">
        <v>7512.5</v>
      </c>
      <c r="AS2223" s="121">
        <v>7512.5</v>
      </c>
      <c r="AT2223" s="121">
        <v>7512.5</v>
      </c>
      <c r="AU2223" s="121">
        <v>7512.5</v>
      </c>
      <c r="AV2223" s="121">
        <v>7512.5</v>
      </c>
      <c r="AW2223" s="121">
        <v>7512.5</v>
      </c>
      <c r="AX2223" s="122">
        <v>7512.5</v>
      </c>
    </row>
    <row r="2224" spans="1:50">
      <c r="A2224" s="213"/>
      <c r="B2224" s="223"/>
      <c r="C2224" s="210"/>
      <c r="D2224" s="93" t="s">
        <v>25</v>
      </c>
      <c r="E2224" s="73" t="str">
        <f>A2215&amp;"/"&amp;B2215&amp;"/"&amp;C2223&amp;"/"&amp;D2224</f>
        <v>Refinery gas fired power plants/Steam turbine/CHP with CCS/M</v>
      </c>
      <c r="F2224" s="91" t="str">
        <f>A2215</f>
        <v>Refinery gas fired power plants</v>
      </c>
      <c r="G2224" s="91" t="str">
        <f>B2215</f>
        <v>Steam turbine</v>
      </c>
      <c r="H2224" s="91" t="str">
        <f>C2223</f>
        <v>CHP with CCS</v>
      </c>
      <c r="I2224" s="70" t="str">
        <f t="shared" si="99"/>
        <v>M</v>
      </c>
      <c r="J2224" s="123" t="s">
        <v>99</v>
      </c>
      <c r="K2224" s="123" t="s">
        <v>99</v>
      </c>
      <c r="L2224" s="123" t="s">
        <v>99</v>
      </c>
      <c r="M2224" s="123" t="s">
        <v>99</v>
      </c>
      <c r="N2224" s="123" t="s">
        <v>99</v>
      </c>
      <c r="O2224" s="123" t="s">
        <v>99</v>
      </c>
      <c r="P2224" s="123" t="s">
        <v>99</v>
      </c>
      <c r="Q2224" s="123" t="s">
        <v>99</v>
      </c>
      <c r="R2224" s="123" t="s">
        <v>99</v>
      </c>
      <c r="S2224" s="123" t="s">
        <v>99</v>
      </c>
      <c r="T2224" s="123" t="s">
        <v>99</v>
      </c>
      <c r="U2224" s="123" t="s">
        <v>99</v>
      </c>
      <c r="V2224" s="123" t="s">
        <v>99</v>
      </c>
      <c r="W2224" s="123" t="s">
        <v>99</v>
      </c>
      <c r="X2224" s="123" t="s">
        <v>99</v>
      </c>
      <c r="Y2224" s="123" t="s">
        <v>99</v>
      </c>
      <c r="Z2224" s="123" t="s">
        <v>99</v>
      </c>
      <c r="AA2224" s="123" t="s">
        <v>99</v>
      </c>
      <c r="AB2224" s="123" t="s">
        <v>99</v>
      </c>
      <c r="AC2224" s="123" t="s">
        <v>99</v>
      </c>
      <c r="AD2224" s="123" t="s">
        <v>99</v>
      </c>
      <c r="AE2224" s="123">
        <v>6641.8863722632668</v>
      </c>
      <c r="AF2224" s="123">
        <v>6641.8863722632668</v>
      </c>
      <c r="AG2224" s="123">
        <v>6641.8863722632668</v>
      </c>
      <c r="AH2224" s="123">
        <v>6641.8863722632668</v>
      </c>
      <c r="AI2224" s="123">
        <v>6641.8863722632668</v>
      </c>
      <c r="AJ2224" s="123">
        <v>6641.8863722632668</v>
      </c>
      <c r="AK2224" s="123">
        <v>6641.8863722632668</v>
      </c>
      <c r="AL2224" s="123">
        <v>6641.8863722632668</v>
      </c>
      <c r="AM2224" s="123">
        <v>6641.8863722632668</v>
      </c>
      <c r="AN2224" s="123">
        <v>6641.8863722632668</v>
      </c>
      <c r="AO2224" s="123">
        <v>6641.8863722632668</v>
      </c>
      <c r="AP2224" s="123">
        <v>6641.8863722632668</v>
      </c>
      <c r="AQ2224" s="123">
        <v>6641.8863722632668</v>
      </c>
      <c r="AR2224" s="123">
        <v>6641.8863722632668</v>
      </c>
      <c r="AS2224" s="123">
        <v>6641.8863722632668</v>
      </c>
      <c r="AT2224" s="123">
        <v>6641.8863722632668</v>
      </c>
      <c r="AU2224" s="123">
        <v>6641.8863722632668</v>
      </c>
      <c r="AV2224" s="123">
        <v>6641.8863722632668</v>
      </c>
      <c r="AW2224" s="123">
        <v>6641.8863722632668</v>
      </c>
      <c r="AX2224" s="124">
        <v>6641.8863722632668</v>
      </c>
    </row>
    <row r="2225" spans="1:50">
      <c r="A2225" s="211" t="s">
        <v>55</v>
      </c>
      <c r="B2225" s="214" t="s">
        <v>50</v>
      </c>
      <c r="C2225" s="209" t="s">
        <v>36</v>
      </c>
      <c r="D2225" s="67" t="s">
        <v>24</v>
      </c>
      <c r="E2225" s="87" t="str">
        <f>A2225&amp;"/"&amp;B2225&amp;"/"&amp;C2225&amp;"/"&amp;D2225</f>
        <v>Diesel oil fired power plants/Gas turbine combined cycle/Electricity only/L</v>
      </c>
      <c r="F2225" s="55" t="str">
        <f>A2225</f>
        <v>Diesel oil fired power plants</v>
      </c>
      <c r="G2225" s="55" t="str">
        <f>B2225</f>
        <v>Gas turbine combined cycle</v>
      </c>
      <c r="H2225" s="55" t="str">
        <f>C2225</f>
        <v>Electricity only</v>
      </c>
      <c r="I2225" s="85" t="str">
        <f t="shared" si="99"/>
        <v>L</v>
      </c>
      <c r="J2225" s="125">
        <v>3150</v>
      </c>
      <c r="K2225" s="125">
        <v>3150</v>
      </c>
      <c r="L2225" s="125">
        <v>3150</v>
      </c>
      <c r="M2225" s="125">
        <v>3150</v>
      </c>
      <c r="N2225" s="125">
        <v>3150</v>
      </c>
      <c r="O2225" s="125">
        <v>3150</v>
      </c>
      <c r="P2225" s="125">
        <v>3150</v>
      </c>
      <c r="Q2225" s="125">
        <v>3150</v>
      </c>
      <c r="R2225" s="125">
        <v>3150</v>
      </c>
      <c r="S2225" s="125">
        <v>3150</v>
      </c>
      <c r="T2225" s="125">
        <v>3150</v>
      </c>
      <c r="U2225" s="125">
        <v>3150</v>
      </c>
      <c r="V2225" s="125">
        <v>3150</v>
      </c>
      <c r="W2225" s="125">
        <v>3150</v>
      </c>
      <c r="X2225" s="125">
        <v>3150</v>
      </c>
      <c r="Y2225" s="125">
        <v>3150</v>
      </c>
      <c r="Z2225" s="125">
        <v>3150</v>
      </c>
      <c r="AA2225" s="125">
        <v>3150</v>
      </c>
      <c r="AB2225" s="125">
        <v>3150</v>
      </c>
      <c r="AC2225" s="125">
        <v>3150</v>
      </c>
      <c r="AD2225" s="125">
        <v>3150</v>
      </c>
      <c r="AE2225" s="125">
        <v>3150</v>
      </c>
      <c r="AF2225" s="125">
        <v>3150</v>
      </c>
      <c r="AG2225" s="125">
        <v>3150</v>
      </c>
      <c r="AH2225" s="125">
        <v>3150</v>
      </c>
      <c r="AI2225" s="125">
        <v>3150</v>
      </c>
      <c r="AJ2225" s="125">
        <v>3150</v>
      </c>
      <c r="AK2225" s="125">
        <v>3150</v>
      </c>
      <c r="AL2225" s="125">
        <v>3150</v>
      </c>
      <c r="AM2225" s="125">
        <v>3150</v>
      </c>
      <c r="AN2225" s="125">
        <v>3150</v>
      </c>
      <c r="AO2225" s="125">
        <v>3150</v>
      </c>
      <c r="AP2225" s="125">
        <v>3150</v>
      </c>
      <c r="AQ2225" s="125">
        <v>3150</v>
      </c>
      <c r="AR2225" s="125">
        <v>3150</v>
      </c>
      <c r="AS2225" s="125">
        <v>3150</v>
      </c>
      <c r="AT2225" s="125">
        <v>3150</v>
      </c>
      <c r="AU2225" s="125">
        <v>3150</v>
      </c>
      <c r="AV2225" s="125">
        <v>3150</v>
      </c>
      <c r="AW2225" s="125">
        <v>3150</v>
      </c>
      <c r="AX2225" s="126">
        <v>3150</v>
      </c>
    </row>
    <row r="2226" spans="1:50">
      <c r="A2226" s="212"/>
      <c r="B2226" s="215"/>
      <c r="C2226" s="216"/>
      <c r="D2226" s="52" t="s">
        <v>25</v>
      </c>
      <c r="E2226" s="86" t="str">
        <f>A2225&amp;"/"&amp;B2225&amp;"/"&amp;C2225&amp;"/"&amp;D2226</f>
        <v>Diesel oil fired power plants/Gas turbine combined cycle/Electricity only/M</v>
      </c>
      <c r="F2226" s="61" t="str">
        <f>A2225</f>
        <v>Diesel oil fired power plants</v>
      </c>
      <c r="G2226" s="61" t="str">
        <f>B2225</f>
        <v>Gas turbine combined cycle</v>
      </c>
      <c r="H2226" s="61" t="str">
        <f>C2225</f>
        <v>Electricity only</v>
      </c>
      <c r="I2226" s="84" t="str">
        <f t="shared" si="99"/>
        <v>M</v>
      </c>
      <c r="J2226" s="121">
        <v>1818.5899580731393</v>
      </c>
      <c r="K2226" s="121">
        <v>1818.5899580731393</v>
      </c>
      <c r="L2226" s="121">
        <v>1818.5899580731393</v>
      </c>
      <c r="M2226" s="121">
        <v>1818.5899580731393</v>
      </c>
      <c r="N2226" s="121">
        <v>1818.5899580731393</v>
      </c>
      <c r="O2226" s="121">
        <v>1818.5899580731393</v>
      </c>
      <c r="P2226" s="121">
        <v>1818.5899580731393</v>
      </c>
      <c r="Q2226" s="121">
        <v>1818.5899580731393</v>
      </c>
      <c r="R2226" s="121">
        <v>1818.5899580731393</v>
      </c>
      <c r="S2226" s="121">
        <v>1818.5899580731393</v>
      </c>
      <c r="T2226" s="121">
        <v>1818.5899580731393</v>
      </c>
      <c r="U2226" s="121">
        <v>1818.5899580731393</v>
      </c>
      <c r="V2226" s="121">
        <v>1818.5899580731393</v>
      </c>
      <c r="W2226" s="121">
        <v>1818.5899580731393</v>
      </c>
      <c r="X2226" s="121">
        <v>1818.5899580731393</v>
      </c>
      <c r="Y2226" s="121">
        <v>1818.5899580731393</v>
      </c>
      <c r="Z2226" s="121">
        <v>1818.5899580731393</v>
      </c>
      <c r="AA2226" s="121">
        <v>1818.5899580731393</v>
      </c>
      <c r="AB2226" s="121">
        <v>1818.5899580731393</v>
      </c>
      <c r="AC2226" s="121">
        <v>1818.5899580731393</v>
      </c>
      <c r="AD2226" s="121">
        <v>1818.5899580731393</v>
      </c>
      <c r="AE2226" s="121">
        <v>1818.5899580731393</v>
      </c>
      <c r="AF2226" s="121">
        <v>1818.5899580731393</v>
      </c>
      <c r="AG2226" s="121">
        <v>1818.5899580731393</v>
      </c>
      <c r="AH2226" s="121">
        <v>1818.5899580731393</v>
      </c>
      <c r="AI2226" s="121">
        <v>1818.5899580731393</v>
      </c>
      <c r="AJ2226" s="121">
        <v>1818.5899580731393</v>
      </c>
      <c r="AK2226" s="121">
        <v>1818.5899580731393</v>
      </c>
      <c r="AL2226" s="121">
        <v>1818.5899580731393</v>
      </c>
      <c r="AM2226" s="121">
        <v>1818.5899580731393</v>
      </c>
      <c r="AN2226" s="121">
        <v>1818.5899580731393</v>
      </c>
      <c r="AO2226" s="121">
        <v>1818.5899580731393</v>
      </c>
      <c r="AP2226" s="121">
        <v>1818.5899580731393</v>
      </c>
      <c r="AQ2226" s="121">
        <v>1818.5899580731393</v>
      </c>
      <c r="AR2226" s="121">
        <v>1818.5899580731393</v>
      </c>
      <c r="AS2226" s="121">
        <v>1818.5899580731393</v>
      </c>
      <c r="AT2226" s="121">
        <v>1818.5899580731393</v>
      </c>
      <c r="AU2226" s="121">
        <v>1818.5899580731393</v>
      </c>
      <c r="AV2226" s="121">
        <v>1818.5899580731393</v>
      </c>
      <c r="AW2226" s="121">
        <v>1818.5899580731393</v>
      </c>
      <c r="AX2226" s="122">
        <v>1818.5899580731393</v>
      </c>
    </row>
    <row r="2227" spans="1:50">
      <c r="A2227" s="212"/>
      <c r="B2227" s="215"/>
      <c r="C2227" s="217" t="s">
        <v>26</v>
      </c>
      <c r="D2227" s="83" t="s">
        <v>24</v>
      </c>
      <c r="E2227" s="56" t="str">
        <f>A2225&amp;"/"&amp;B2225&amp;"/"&amp;C2227&amp;"/"&amp;D2227</f>
        <v>Diesel oil fired power plants/Gas turbine combined cycle/CHP/L</v>
      </c>
      <c r="F2227" s="103" t="str">
        <f>A2225</f>
        <v>Diesel oil fired power plants</v>
      </c>
      <c r="G2227" s="103" t="str">
        <f>B2225</f>
        <v>Gas turbine combined cycle</v>
      </c>
      <c r="H2227" s="103" t="str">
        <f>C2227</f>
        <v>CHP</v>
      </c>
      <c r="I2227" s="104" t="str">
        <f t="shared" si="99"/>
        <v>L</v>
      </c>
      <c r="J2227" s="127">
        <v>3015</v>
      </c>
      <c r="K2227" s="127">
        <v>3015</v>
      </c>
      <c r="L2227" s="127">
        <v>3015</v>
      </c>
      <c r="M2227" s="127">
        <v>3015</v>
      </c>
      <c r="N2227" s="127">
        <v>3015</v>
      </c>
      <c r="O2227" s="127">
        <v>3015</v>
      </c>
      <c r="P2227" s="127">
        <v>3015</v>
      </c>
      <c r="Q2227" s="127">
        <v>3015</v>
      </c>
      <c r="R2227" s="127">
        <v>3015</v>
      </c>
      <c r="S2227" s="127">
        <v>3015</v>
      </c>
      <c r="T2227" s="127">
        <v>3015</v>
      </c>
      <c r="U2227" s="127">
        <v>3015</v>
      </c>
      <c r="V2227" s="127">
        <v>3015</v>
      </c>
      <c r="W2227" s="127">
        <v>3015</v>
      </c>
      <c r="X2227" s="127">
        <v>3015</v>
      </c>
      <c r="Y2227" s="127">
        <v>3015</v>
      </c>
      <c r="Z2227" s="127">
        <v>3015</v>
      </c>
      <c r="AA2227" s="127">
        <v>3015</v>
      </c>
      <c r="AB2227" s="127">
        <v>3015</v>
      </c>
      <c r="AC2227" s="127">
        <v>3015</v>
      </c>
      <c r="AD2227" s="127">
        <v>3015</v>
      </c>
      <c r="AE2227" s="127">
        <v>3015</v>
      </c>
      <c r="AF2227" s="127">
        <v>3015</v>
      </c>
      <c r="AG2227" s="127">
        <v>3015</v>
      </c>
      <c r="AH2227" s="127">
        <v>3015</v>
      </c>
      <c r="AI2227" s="127">
        <v>3015</v>
      </c>
      <c r="AJ2227" s="127">
        <v>3015</v>
      </c>
      <c r="AK2227" s="127">
        <v>3015</v>
      </c>
      <c r="AL2227" s="127">
        <v>3015</v>
      </c>
      <c r="AM2227" s="127">
        <v>3015</v>
      </c>
      <c r="AN2227" s="127">
        <v>3015</v>
      </c>
      <c r="AO2227" s="127">
        <v>3015</v>
      </c>
      <c r="AP2227" s="127">
        <v>3015</v>
      </c>
      <c r="AQ2227" s="127">
        <v>3015</v>
      </c>
      <c r="AR2227" s="127">
        <v>3015</v>
      </c>
      <c r="AS2227" s="127">
        <v>3015</v>
      </c>
      <c r="AT2227" s="127">
        <v>3015</v>
      </c>
      <c r="AU2227" s="127">
        <v>3015</v>
      </c>
      <c r="AV2227" s="127">
        <v>3015</v>
      </c>
      <c r="AW2227" s="127">
        <v>3015</v>
      </c>
      <c r="AX2227" s="128">
        <v>3015</v>
      </c>
    </row>
    <row r="2228" spans="1:50">
      <c r="A2228" s="212"/>
      <c r="B2228" s="215"/>
      <c r="C2228" s="216"/>
      <c r="D2228" s="106" t="s">
        <v>25</v>
      </c>
      <c r="E2228" s="107" t="str">
        <f>A2225&amp;"/"&amp;B2225&amp;"/"&amp;C2227&amp;"/"&amp;D2228</f>
        <v>Diesel oil fired power plants/Gas turbine combined cycle/CHP/M</v>
      </c>
      <c r="F2228" s="108" t="str">
        <f>A2225</f>
        <v>Diesel oil fired power plants</v>
      </c>
      <c r="G2228" s="108" t="str">
        <f>B2225</f>
        <v>Gas turbine combined cycle</v>
      </c>
      <c r="H2228" s="108" t="str">
        <f>C2227</f>
        <v>CHP</v>
      </c>
      <c r="I2228" s="109" t="str">
        <f t="shared" si="99"/>
        <v>M</v>
      </c>
      <c r="J2228" s="129">
        <v>2689.6698351081859</v>
      </c>
      <c r="K2228" s="129">
        <v>2689.6698351081859</v>
      </c>
      <c r="L2228" s="129">
        <v>2689.6698351081859</v>
      </c>
      <c r="M2228" s="129">
        <v>2689.6698351081859</v>
      </c>
      <c r="N2228" s="129">
        <v>2689.6698351081859</v>
      </c>
      <c r="O2228" s="129">
        <v>2689.6698351081859</v>
      </c>
      <c r="P2228" s="129">
        <v>2689.6698351081859</v>
      </c>
      <c r="Q2228" s="129">
        <v>2689.6698351081859</v>
      </c>
      <c r="R2228" s="129">
        <v>2689.6698351081859</v>
      </c>
      <c r="S2228" s="129">
        <v>2689.6698351081859</v>
      </c>
      <c r="T2228" s="129">
        <v>2689.6698351081859</v>
      </c>
      <c r="U2228" s="129">
        <v>2689.6698351081859</v>
      </c>
      <c r="V2228" s="129">
        <v>2689.6698351081859</v>
      </c>
      <c r="W2228" s="129">
        <v>2689.6698351081859</v>
      </c>
      <c r="X2228" s="129">
        <v>2689.6698351081859</v>
      </c>
      <c r="Y2228" s="129">
        <v>2689.6698351081859</v>
      </c>
      <c r="Z2228" s="129">
        <v>2689.6698351081859</v>
      </c>
      <c r="AA2228" s="129">
        <v>2689.6698351081859</v>
      </c>
      <c r="AB2228" s="129">
        <v>2689.6698351081859</v>
      </c>
      <c r="AC2228" s="129">
        <v>2689.6698351081859</v>
      </c>
      <c r="AD2228" s="129">
        <v>2689.6698351081859</v>
      </c>
      <c r="AE2228" s="129">
        <v>2689.6698351081859</v>
      </c>
      <c r="AF2228" s="129">
        <v>2689.6698351081859</v>
      </c>
      <c r="AG2228" s="129">
        <v>2689.6698351081859</v>
      </c>
      <c r="AH2228" s="129">
        <v>2689.6698351081859</v>
      </c>
      <c r="AI2228" s="129">
        <v>2689.6698351081859</v>
      </c>
      <c r="AJ2228" s="129">
        <v>2689.6698351081859</v>
      </c>
      <c r="AK2228" s="129">
        <v>2689.6698351081859</v>
      </c>
      <c r="AL2228" s="129">
        <v>2689.6698351081859</v>
      </c>
      <c r="AM2228" s="129">
        <v>2689.6698351081859</v>
      </c>
      <c r="AN2228" s="129">
        <v>2689.6698351081859</v>
      </c>
      <c r="AO2228" s="129">
        <v>2689.6698351081859</v>
      </c>
      <c r="AP2228" s="129">
        <v>2689.6698351081859</v>
      </c>
      <c r="AQ2228" s="129">
        <v>2689.6698351081859</v>
      </c>
      <c r="AR2228" s="129">
        <v>2689.6698351081859</v>
      </c>
      <c r="AS2228" s="129">
        <v>2689.6698351081859</v>
      </c>
      <c r="AT2228" s="129">
        <v>2689.6698351081859</v>
      </c>
      <c r="AU2228" s="129">
        <v>2689.6698351081859</v>
      </c>
      <c r="AV2228" s="129">
        <v>2689.6698351081859</v>
      </c>
      <c r="AW2228" s="129">
        <v>2689.6698351081859</v>
      </c>
      <c r="AX2228" s="130">
        <v>2689.6698351081859</v>
      </c>
    </row>
    <row r="2229" spans="1:50">
      <c r="A2229" s="212"/>
      <c r="B2229" s="215"/>
      <c r="C2229" s="217" t="s">
        <v>42</v>
      </c>
      <c r="D2229" s="83" t="s">
        <v>24</v>
      </c>
      <c r="E2229" s="56" t="str">
        <f>A2225&amp;"/"&amp;B2225&amp;"/"&amp;C2229&amp;"/"&amp;D2229</f>
        <v>Diesel oil fired power plants/Gas turbine combined cycle/Electricity only with CCS/L</v>
      </c>
      <c r="F2229" s="103" t="str">
        <f>A2225</f>
        <v>Diesel oil fired power plants</v>
      </c>
      <c r="G2229" s="103" t="str">
        <f>B2225</f>
        <v>Gas turbine combined cycle</v>
      </c>
      <c r="H2229" s="103" t="str">
        <f>C2229</f>
        <v>Electricity only with CCS</v>
      </c>
      <c r="I2229" s="104" t="str">
        <f t="shared" si="99"/>
        <v>L</v>
      </c>
      <c r="J2229" s="127" t="s">
        <v>99</v>
      </c>
      <c r="K2229" s="127" t="s">
        <v>99</v>
      </c>
      <c r="L2229" s="127" t="s">
        <v>99</v>
      </c>
      <c r="M2229" s="127" t="s">
        <v>99</v>
      </c>
      <c r="N2229" s="127" t="s">
        <v>99</v>
      </c>
      <c r="O2229" s="127" t="s">
        <v>99</v>
      </c>
      <c r="P2229" s="127" t="s">
        <v>99</v>
      </c>
      <c r="Q2229" s="127" t="s">
        <v>99</v>
      </c>
      <c r="R2229" s="127" t="s">
        <v>99</v>
      </c>
      <c r="S2229" s="127" t="s">
        <v>99</v>
      </c>
      <c r="T2229" s="127" t="s">
        <v>99</v>
      </c>
      <c r="U2229" s="127" t="s">
        <v>99</v>
      </c>
      <c r="V2229" s="127" t="s">
        <v>99</v>
      </c>
      <c r="W2229" s="127" t="s">
        <v>99</v>
      </c>
      <c r="X2229" s="127" t="s">
        <v>99</v>
      </c>
      <c r="Y2229" s="127" t="s">
        <v>99</v>
      </c>
      <c r="Z2229" s="127" t="s">
        <v>99</v>
      </c>
      <c r="AA2229" s="127" t="s">
        <v>99</v>
      </c>
      <c r="AB2229" s="127" t="s">
        <v>99</v>
      </c>
      <c r="AC2229" s="127" t="s">
        <v>99</v>
      </c>
      <c r="AD2229" s="127" t="s">
        <v>99</v>
      </c>
      <c r="AE2229" s="127">
        <v>3150</v>
      </c>
      <c r="AF2229" s="127">
        <v>3150</v>
      </c>
      <c r="AG2229" s="127">
        <v>3150</v>
      </c>
      <c r="AH2229" s="127">
        <v>3150</v>
      </c>
      <c r="AI2229" s="127">
        <v>3150</v>
      </c>
      <c r="AJ2229" s="127">
        <v>3150</v>
      </c>
      <c r="AK2229" s="127">
        <v>3150</v>
      </c>
      <c r="AL2229" s="127">
        <v>3150</v>
      </c>
      <c r="AM2229" s="127">
        <v>3150</v>
      </c>
      <c r="AN2229" s="127">
        <v>3150</v>
      </c>
      <c r="AO2229" s="127">
        <v>3150</v>
      </c>
      <c r="AP2229" s="127">
        <v>3150</v>
      </c>
      <c r="AQ2229" s="127">
        <v>3150</v>
      </c>
      <c r="AR2229" s="127">
        <v>3150</v>
      </c>
      <c r="AS2229" s="127">
        <v>3150</v>
      </c>
      <c r="AT2229" s="127">
        <v>3150</v>
      </c>
      <c r="AU2229" s="127">
        <v>3150</v>
      </c>
      <c r="AV2229" s="127">
        <v>3150</v>
      </c>
      <c r="AW2229" s="127">
        <v>3150</v>
      </c>
      <c r="AX2229" s="128">
        <v>3150</v>
      </c>
    </row>
    <row r="2230" spans="1:50">
      <c r="A2230" s="212"/>
      <c r="B2230" s="215"/>
      <c r="C2230" s="216"/>
      <c r="D2230" s="106" t="s">
        <v>25</v>
      </c>
      <c r="E2230" s="107" t="str">
        <f>A2225&amp;"/"&amp;B2225&amp;"/"&amp;C2229&amp;"/"&amp;D2230</f>
        <v>Diesel oil fired power plants/Gas turbine combined cycle/Electricity only with CCS/M</v>
      </c>
      <c r="F2230" s="108" t="str">
        <f>A2225</f>
        <v>Diesel oil fired power plants</v>
      </c>
      <c r="G2230" s="108" t="str">
        <f>B2225</f>
        <v>Gas turbine combined cycle</v>
      </c>
      <c r="H2230" s="108" t="str">
        <f>C2229</f>
        <v>Electricity only with CCS</v>
      </c>
      <c r="I2230" s="109" t="str">
        <f t="shared" si="99"/>
        <v>M</v>
      </c>
      <c r="J2230" s="129" t="s">
        <v>99</v>
      </c>
      <c r="K2230" s="129" t="s">
        <v>99</v>
      </c>
      <c r="L2230" s="129" t="s">
        <v>99</v>
      </c>
      <c r="M2230" s="129" t="s">
        <v>99</v>
      </c>
      <c r="N2230" s="129" t="s">
        <v>99</v>
      </c>
      <c r="O2230" s="129" t="s">
        <v>99</v>
      </c>
      <c r="P2230" s="129" t="s">
        <v>99</v>
      </c>
      <c r="Q2230" s="129" t="s">
        <v>99</v>
      </c>
      <c r="R2230" s="129" t="s">
        <v>99</v>
      </c>
      <c r="S2230" s="129" t="s">
        <v>99</v>
      </c>
      <c r="T2230" s="129" t="s">
        <v>99</v>
      </c>
      <c r="U2230" s="129" t="s">
        <v>99</v>
      </c>
      <c r="V2230" s="129" t="s">
        <v>99</v>
      </c>
      <c r="W2230" s="129" t="s">
        <v>99</v>
      </c>
      <c r="X2230" s="129" t="s">
        <v>99</v>
      </c>
      <c r="Y2230" s="129" t="s">
        <v>99</v>
      </c>
      <c r="Z2230" s="129" t="s">
        <v>99</v>
      </c>
      <c r="AA2230" s="129" t="s">
        <v>99</v>
      </c>
      <c r="AB2230" s="129" t="s">
        <v>99</v>
      </c>
      <c r="AC2230" s="129" t="s">
        <v>99</v>
      </c>
      <c r="AD2230" s="129" t="s">
        <v>99</v>
      </c>
      <c r="AE2230" s="129">
        <v>1818.5899580731393</v>
      </c>
      <c r="AF2230" s="129">
        <v>1818.5899580731393</v>
      </c>
      <c r="AG2230" s="129">
        <v>1818.5899580731393</v>
      </c>
      <c r="AH2230" s="129">
        <v>1818.5899580731393</v>
      </c>
      <c r="AI2230" s="129">
        <v>1818.5899580731393</v>
      </c>
      <c r="AJ2230" s="129">
        <v>1818.5899580731393</v>
      </c>
      <c r="AK2230" s="129">
        <v>1818.5899580731393</v>
      </c>
      <c r="AL2230" s="129">
        <v>1818.5899580731393</v>
      </c>
      <c r="AM2230" s="129">
        <v>1818.5899580731393</v>
      </c>
      <c r="AN2230" s="129">
        <v>1818.5899580731393</v>
      </c>
      <c r="AO2230" s="129">
        <v>1818.5899580731393</v>
      </c>
      <c r="AP2230" s="129">
        <v>1818.5899580731393</v>
      </c>
      <c r="AQ2230" s="129">
        <v>1818.5899580731393</v>
      </c>
      <c r="AR2230" s="129">
        <v>1818.5899580731393</v>
      </c>
      <c r="AS2230" s="129">
        <v>1818.5899580731393</v>
      </c>
      <c r="AT2230" s="129">
        <v>1818.5899580731393</v>
      </c>
      <c r="AU2230" s="129">
        <v>1818.5899580731393</v>
      </c>
      <c r="AV2230" s="129">
        <v>1818.5899580731393</v>
      </c>
      <c r="AW2230" s="129">
        <v>1818.5899580731393</v>
      </c>
      <c r="AX2230" s="130">
        <v>1818.5899580731393</v>
      </c>
    </row>
    <row r="2231" spans="1:50">
      <c r="A2231" s="212"/>
      <c r="B2231" s="215"/>
      <c r="C2231" s="217" t="s">
        <v>43</v>
      </c>
      <c r="D2231" s="52" t="s">
        <v>24</v>
      </c>
      <c r="E2231" s="86" t="str">
        <f>A2225&amp;"/"&amp;B2225&amp;"/"&amp;C2231&amp;"/"&amp;D2231</f>
        <v>Diesel oil fired power plants/Gas turbine combined cycle/CHP with CCS/L</v>
      </c>
      <c r="F2231" s="61" t="str">
        <f>A2225</f>
        <v>Diesel oil fired power plants</v>
      </c>
      <c r="G2231" s="61" t="str">
        <f>B2225</f>
        <v>Gas turbine combined cycle</v>
      </c>
      <c r="H2231" s="61" t="str">
        <f>C2231</f>
        <v>CHP with CCS</v>
      </c>
      <c r="I2231" s="84" t="str">
        <f t="shared" si="99"/>
        <v>L</v>
      </c>
      <c r="J2231" s="121" t="s">
        <v>99</v>
      </c>
      <c r="K2231" s="121" t="s">
        <v>99</v>
      </c>
      <c r="L2231" s="121" t="s">
        <v>99</v>
      </c>
      <c r="M2231" s="121" t="s">
        <v>99</v>
      </c>
      <c r="N2231" s="121" t="s">
        <v>99</v>
      </c>
      <c r="O2231" s="121" t="s">
        <v>99</v>
      </c>
      <c r="P2231" s="121" t="s">
        <v>99</v>
      </c>
      <c r="Q2231" s="121" t="s">
        <v>99</v>
      </c>
      <c r="R2231" s="121" t="s">
        <v>99</v>
      </c>
      <c r="S2231" s="121" t="s">
        <v>99</v>
      </c>
      <c r="T2231" s="121" t="s">
        <v>99</v>
      </c>
      <c r="U2231" s="121" t="s">
        <v>99</v>
      </c>
      <c r="V2231" s="121" t="s">
        <v>99</v>
      </c>
      <c r="W2231" s="121" t="s">
        <v>99</v>
      </c>
      <c r="X2231" s="121" t="s">
        <v>99</v>
      </c>
      <c r="Y2231" s="121" t="s">
        <v>99</v>
      </c>
      <c r="Z2231" s="121" t="s">
        <v>99</v>
      </c>
      <c r="AA2231" s="121" t="s">
        <v>99</v>
      </c>
      <c r="AB2231" s="121" t="s">
        <v>99</v>
      </c>
      <c r="AC2231" s="121" t="s">
        <v>99</v>
      </c>
      <c r="AD2231" s="121" t="s">
        <v>99</v>
      </c>
      <c r="AE2231" s="121">
        <v>3015</v>
      </c>
      <c r="AF2231" s="121">
        <v>3015</v>
      </c>
      <c r="AG2231" s="121">
        <v>3015</v>
      </c>
      <c r="AH2231" s="121">
        <v>3015</v>
      </c>
      <c r="AI2231" s="121">
        <v>3015</v>
      </c>
      <c r="AJ2231" s="121">
        <v>3015</v>
      </c>
      <c r="AK2231" s="121">
        <v>3015</v>
      </c>
      <c r="AL2231" s="121">
        <v>3015</v>
      </c>
      <c r="AM2231" s="121">
        <v>3015</v>
      </c>
      <c r="AN2231" s="121">
        <v>3015</v>
      </c>
      <c r="AO2231" s="121">
        <v>3015</v>
      </c>
      <c r="AP2231" s="121">
        <v>3015</v>
      </c>
      <c r="AQ2231" s="121">
        <v>3015</v>
      </c>
      <c r="AR2231" s="121">
        <v>3015</v>
      </c>
      <c r="AS2231" s="121">
        <v>3015</v>
      </c>
      <c r="AT2231" s="121">
        <v>3015</v>
      </c>
      <c r="AU2231" s="121">
        <v>3015</v>
      </c>
      <c r="AV2231" s="121">
        <v>3015</v>
      </c>
      <c r="AW2231" s="121">
        <v>3015</v>
      </c>
      <c r="AX2231" s="122">
        <v>3015</v>
      </c>
    </row>
    <row r="2232" spans="1:50">
      <c r="A2232" s="212"/>
      <c r="B2232" s="218"/>
      <c r="C2232" s="210"/>
      <c r="D2232" s="93" t="s">
        <v>25</v>
      </c>
      <c r="E2232" s="73" t="str">
        <f>A2225&amp;"/"&amp;B2225&amp;"/"&amp;C2231&amp;"/"&amp;D2232</f>
        <v>Diesel oil fired power plants/Gas turbine combined cycle/CHP with CCS/M</v>
      </c>
      <c r="F2232" s="91" t="str">
        <f>A2225</f>
        <v>Diesel oil fired power plants</v>
      </c>
      <c r="G2232" s="91" t="str">
        <f>B2225</f>
        <v>Gas turbine combined cycle</v>
      </c>
      <c r="H2232" s="91" t="str">
        <f>C2231</f>
        <v>CHP with CCS</v>
      </c>
      <c r="I2232" s="70" t="str">
        <f t="shared" si="99"/>
        <v>M</v>
      </c>
      <c r="J2232" s="123" t="s">
        <v>99</v>
      </c>
      <c r="K2232" s="123" t="s">
        <v>99</v>
      </c>
      <c r="L2232" s="123" t="s">
        <v>99</v>
      </c>
      <c r="M2232" s="123" t="s">
        <v>99</v>
      </c>
      <c r="N2232" s="123" t="s">
        <v>99</v>
      </c>
      <c r="O2232" s="123" t="s">
        <v>99</v>
      </c>
      <c r="P2232" s="123" t="s">
        <v>99</v>
      </c>
      <c r="Q2232" s="123" t="s">
        <v>99</v>
      </c>
      <c r="R2232" s="123" t="s">
        <v>99</v>
      </c>
      <c r="S2232" s="123" t="s">
        <v>99</v>
      </c>
      <c r="T2232" s="123" t="s">
        <v>99</v>
      </c>
      <c r="U2232" s="123" t="s">
        <v>99</v>
      </c>
      <c r="V2232" s="123" t="s">
        <v>99</v>
      </c>
      <c r="W2232" s="123" t="s">
        <v>99</v>
      </c>
      <c r="X2232" s="123" t="s">
        <v>99</v>
      </c>
      <c r="Y2232" s="123" t="s">
        <v>99</v>
      </c>
      <c r="Z2232" s="123" t="s">
        <v>99</v>
      </c>
      <c r="AA2232" s="123" t="s">
        <v>99</v>
      </c>
      <c r="AB2232" s="123" t="s">
        <v>99</v>
      </c>
      <c r="AC2232" s="123" t="s">
        <v>99</v>
      </c>
      <c r="AD2232" s="123" t="s">
        <v>99</v>
      </c>
      <c r="AE2232" s="123">
        <v>2689.6698351081859</v>
      </c>
      <c r="AF2232" s="123">
        <v>2689.6698351081859</v>
      </c>
      <c r="AG2232" s="123">
        <v>2689.6698351081859</v>
      </c>
      <c r="AH2232" s="123">
        <v>2689.6698351081859</v>
      </c>
      <c r="AI2232" s="123">
        <v>2689.6698351081859</v>
      </c>
      <c r="AJ2232" s="123">
        <v>2689.6698351081859</v>
      </c>
      <c r="AK2232" s="123">
        <v>2689.6698351081859</v>
      </c>
      <c r="AL2232" s="123">
        <v>2689.6698351081859</v>
      </c>
      <c r="AM2232" s="123">
        <v>2689.6698351081859</v>
      </c>
      <c r="AN2232" s="123">
        <v>2689.6698351081859</v>
      </c>
      <c r="AO2232" s="123">
        <v>2689.6698351081859</v>
      </c>
      <c r="AP2232" s="123">
        <v>2689.6698351081859</v>
      </c>
      <c r="AQ2232" s="123">
        <v>2689.6698351081859</v>
      </c>
      <c r="AR2232" s="123">
        <v>2689.6698351081859</v>
      </c>
      <c r="AS2232" s="123">
        <v>2689.6698351081859</v>
      </c>
      <c r="AT2232" s="123">
        <v>2689.6698351081859</v>
      </c>
      <c r="AU2232" s="123">
        <v>2689.6698351081859</v>
      </c>
      <c r="AV2232" s="123">
        <v>2689.6698351081859</v>
      </c>
      <c r="AW2232" s="123">
        <v>2689.6698351081859</v>
      </c>
      <c r="AX2232" s="124">
        <v>2689.6698351081859</v>
      </c>
    </row>
    <row r="2233" spans="1:50">
      <c r="A2233" s="212"/>
      <c r="B2233" s="214" t="s">
        <v>51</v>
      </c>
      <c r="C2233" s="209" t="s">
        <v>36</v>
      </c>
      <c r="D2233" s="67" t="s">
        <v>24</v>
      </c>
      <c r="E2233" s="87" t="str">
        <f>A2225&amp;"/"&amp;B2233&amp;"/"&amp;C2233&amp;"/"&amp;D2233</f>
        <v>Diesel oil fired power plants/Gas turbine /Electricity only/L</v>
      </c>
      <c r="F2233" s="55" t="str">
        <f>A2225</f>
        <v>Diesel oil fired power plants</v>
      </c>
      <c r="G2233" s="55" t="str">
        <f>B2233</f>
        <v xml:space="preserve">Gas turbine </v>
      </c>
      <c r="H2233" s="55" t="str">
        <f>C2233</f>
        <v>Electricity only</v>
      </c>
      <c r="I2233" s="85" t="str">
        <f t="shared" si="99"/>
        <v>L</v>
      </c>
      <c r="J2233" s="125">
        <v>2500</v>
      </c>
      <c r="K2233" s="125">
        <v>2500</v>
      </c>
      <c r="L2233" s="125">
        <v>2500</v>
      </c>
      <c r="M2233" s="125">
        <v>2500</v>
      </c>
      <c r="N2233" s="125">
        <v>2500</v>
      </c>
      <c r="O2233" s="125">
        <v>2500</v>
      </c>
      <c r="P2233" s="125">
        <v>2500</v>
      </c>
      <c r="Q2233" s="125">
        <v>2500</v>
      </c>
      <c r="R2233" s="125">
        <v>2500</v>
      </c>
      <c r="S2233" s="125">
        <v>2500</v>
      </c>
      <c r="T2233" s="125">
        <v>2500</v>
      </c>
      <c r="U2233" s="125">
        <v>2500</v>
      </c>
      <c r="V2233" s="125">
        <v>2500</v>
      </c>
      <c r="W2233" s="125">
        <v>2500</v>
      </c>
      <c r="X2233" s="125">
        <v>2500</v>
      </c>
      <c r="Y2233" s="125">
        <v>2500</v>
      </c>
      <c r="Z2233" s="125">
        <v>2500</v>
      </c>
      <c r="AA2233" s="125">
        <v>2500</v>
      </c>
      <c r="AB2233" s="125">
        <v>2500</v>
      </c>
      <c r="AC2233" s="125">
        <v>2500</v>
      </c>
      <c r="AD2233" s="125">
        <v>2500</v>
      </c>
      <c r="AE2233" s="125">
        <v>2500</v>
      </c>
      <c r="AF2233" s="125">
        <v>2500</v>
      </c>
      <c r="AG2233" s="125">
        <v>2500</v>
      </c>
      <c r="AH2233" s="125">
        <v>2500</v>
      </c>
      <c r="AI2233" s="125">
        <v>2500</v>
      </c>
      <c r="AJ2233" s="125">
        <v>2500</v>
      </c>
      <c r="AK2233" s="125">
        <v>2500</v>
      </c>
      <c r="AL2233" s="125">
        <v>2500</v>
      </c>
      <c r="AM2233" s="125">
        <v>2500</v>
      </c>
      <c r="AN2233" s="125">
        <v>2500</v>
      </c>
      <c r="AO2233" s="125">
        <v>2500</v>
      </c>
      <c r="AP2233" s="125">
        <v>2500</v>
      </c>
      <c r="AQ2233" s="125">
        <v>2500</v>
      </c>
      <c r="AR2233" s="125">
        <v>2500</v>
      </c>
      <c r="AS2233" s="125">
        <v>2500</v>
      </c>
      <c r="AT2233" s="125">
        <v>2500</v>
      </c>
      <c r="AU2233" s="125">
        <v>2500</v>
      </c>
      <c r="AV2233" s="125">
        <v>2500</v>
      </c>
      <c r="AW2233" s="125">
        <v>2500</v>
      </c>
      <c r="AX2233" s="126">
        <v>2500</v>
      </c>
    </row>
    <row r="2234" spans="1:50">
      <c r="A2234" s="212"/>
      <c r="B2234" s="215"/>
      <c r="C2234" s="206"/>
      <c r="D2234" s="52" t="s">
        <v>25</v>
      </c>
      <c r="E2234" s="86" t="str">
        <f>A2225&amp;"/"&amp;B2233&amp;"/"&amp;C2233&amp;"/"&amp;D2234</f>
        <v>Diesel oil fired power plants/Gas turbine /Electricity only/M</v>
      </c>
      <c r="F2234" s="61" t="str">
        <f>A2225</f>
        <v>Diesel oil fired power plants</v>
      </c>
      <c r="G2234" s="61" t="str">
        <f>B2233</f>
        <v xml:space="preserve">Gas turbine </v>
      </c>
      <c r="H2234" s="61" t="str">
        <f>C2233</f>
        <v>Electricity only</v>
      </c>
      <c r="I2234" s="84" t="str">
        <f t="shared" si="99"/>
        <v>M</v>
      </c>
      <c r="J2234" s="121">
        <v>1676.2323784522796</v>
      </c>
      <c r="K2234" s="121">
        <v>1676.2323784522796</v>
      </c>
      <c r="L2234" s="121">
        <v>1676.2323784522796</v>
      </c>
      <c r="M2234" s="121">
        <v>1676.2323784522796</v>
      </c>
      <c r="N2234" s="121">
        <v>1676.2323784522796</v>
      </c>
      <c r="O2234" s="121">
        <v>1676.2323784522796</v>
      </c>
      <c r="P2234" s="121">
        <v>1676.2323784522796</v>
      </c>
      <c r="Q2234" s="121">
        <v>1676.2323784522796</v>
      </c>
      <c r="R2234" s="121">
        <v>1676.2323784522796</v>
      </c>
      <c r="S2234" s="121">
        <v>1676.2323784522796</v>
      </c>
      <c r="T2234" s="121">
        <v>1676.2323784522796</v>
      </c>
      <c r="U2234" s="121">
        <v>1676.2323784522796</v>
      </c>
      <c r="V2234" s="121">
        <v>1676.2323784522796</v>
      </c>
      <c r="W2234" s="121">
        <v>1676.2323784522796</v>
      </c>
      <c r="X2234" s="121">
        <v>1676.2323784522796</v>
      </c>
      <c r="Y2234" s="121">
        <v>1676.2323784522796</v>
      </c>
      <c r="Z2234" s="121">
        <v>1676.2323784522796</v>
      </c>
      <c r="AA2234" s="121">
        <v>1676.2323784522796</v>
      </c>
      <c r="AB2234" s="121">
        <v>1676.2323784522796</v>
      </c>
      <c r="AC2234" s="121">
        <v>1676.2323784522796</v>
      </c>
      <c r="AD2234" s="121">
        <v>1676.2323784522796</v>
      </c>
      <c r="AE2234" s="121">
        <v>1676.2323784522796</v>
      </c>
      <c r="AF2234" s="121">
        <v>1676.2323784522796</v>
      </c>
      <c r="AG2234" s="121">
        <v>1676.2323784522796</v>
      </c>
      <c r="AH2234" s="121">
        <v>1676.2323784522796</v>
      </c>
      <c r="AI2234" s="121">
        <v>1676.2323784522796</v>
      </c>
      <c r="AJ2234" s="121">
        <v>1676.2323784522796</v>
      </c>
      <c r="AK2234" s="121">
        <v>1676.2323784522796</v>
      </c>
      <c r="AL2234" s="121">
        <v>1676.2323784522796</v>
      </c>
      <c r="AM2234" s="121">
        <v>1676.2323784522796</v>
      </c>
      <c r="AN2234" s="121">
        <v>1676.2323784522796</v>
      </c>
      <c r="AO2234" s="121">
        <v>1676.2323784522796</v>
      </c>
      <c r="AP2234" s="121">
        <v>1676.2323784522796</v>
      </c>
      <c r="AQ2234" s="121">
        <v>1676.2323784522796</v>
      </c>
      <c r="AR2234" s="121">
        <v>1676.2323784522796</v>
      </c>
      <c r="AS2234" s="121">
        <v>1676.2323784522796</v>
      </c>
      <c r="AT2234" s="121">
        <v>1676.2323784522796</v>
      </c>
      <c r="AU2234" s="121">
        <v>1676.2323784522796</v>
      </c>
      <c r="AV2234" s="121">
        <v>1676.2323784522796</v>
      </c>
      <c r="AW2234" s="121">
        <v>1676.2323784522796</v>
      </c>
      <c r="AX2234" s="122">
        <v>1676.2323784522796</v>
      </c>
    </row>
    <row r="2235" spans="1:50">
      <c r="A2235" s="212"/>
      <c r="B2235" s="215"/>
      <c r="C2235" s="206"/>
      <c r="D2235" s="52" t="s">
        <v>38</v>
      </c>
      <c r="E2235" s="86" t="str">
        <f>A2225&amp;"/"&amp;B2233&amp;"/"&amp;C2233&amp;"/"&amp;D2235</f>
        <v>Diesel oil fired power plants/Gas turbine /Electricity only/S</v>
      </c>
      <c r="F2235" s="61" t="str">
        <f>A2225</f>
        <v>Diesel oil fired power plants</v>
      </c>
      <c r="G2235" s="61" t="str">
        <f>B2233</f>
        <v xml:space="preserve">Gas turbine </v>
      </c>
      <c r="H2235" s="61" t="str">
        <f>C2233</f>
        <v>Electricity only</v>
      </c>
      <c r="I2235" s="84" t="str">
        <f t="shared" si="99"/>
        <v>S</v>
      </c>
      <c r="J2235" s="121">
        <v>1128.9291416275996</v>
      </c>
      <c r="K2235" s="121">
        <v>1128.9291416275996</v>
      </c>
      <c r="L2235" s="121">
        <v>1128.9291416275996</v>
      </c>
      <c r="M2235" s="121">
        <v>1128.9291416275996</v>
      </c>
      <c r="N2235" s="121">
        <v>1128.9291416275996</v>
      </c>
      <c r="O2235" s="121">
        <v>1128.9291416275996</v>
      </c>
      <c r="P2235" s="121">
        <v>1128.9291416275996</v>
      </c>
      <c r="Q2235" s="121">
        <v>1128.9291416275996</v>
      </c>
      <c r="R2235" s="121">
        <v>1128.9291416275996</v>
      </c>
      <c r="S2235" s="121">
        <v>1128.9291416275996</v>
      </c>
      <c r="T2235" s="121">
        <v>1128.9291416275996</v>
      </c>
      <c r="U2235" s="121">
        <v>1128.9291416275996</v>
      </c>
      <c r="V2235" s="121">
        <v>1128.9291416275996</v>
      </c>
      <c r="W2235" s="121">
        <v>1128.9291416275996</v>
      </c>
      <c r="X2235" s="121">
        <v>1128.9291416275996</v>
      </c>
      <c r="Y2235" s="121">
        <v>1128.9291416275996</v>
      </c>
      <c r="Z2235" s="121">
        <v>1128.9291416275996</v>
      </c>
      <c r="AA2235" s="121">
        <v>1128.9291416275996</v>
      </c>
      <c r="AB2235" s="121">
        <v>1128.9291416275996</v>
      </c>
      <c r="AC2235" s="121">
        <v>1128.9291416275996</v>
      </c>
      <c r="AD2235" s="121">
        <v>1128.9291416275996</v>
      </c>
      <c r="AE2235" s="121">
        <v>1128.9291416275996</v>
      </c>
      <c r="AF2235" s="121">
        <v>1128.9291416275996</v>
      </c>
      <c r="AG2235" s="121">
        <v>1128.9291416275996</v>
      </c>
      <c r="AH2235" s="121">
        <v>1128.9291416275996</v>
      </c>
      <c r="AI2235" s="121">
        <v>1128.9291416275996</v>
      </c>
      <c r="AJ2235" s="121">
        <v>1128.9291416275996</v>
      </c>
      <c r="AK2235" s="121">
        <v>1128.9291416275996</v>
      </c>
      <c r="AL2235" s="121">
        <v>1128.9291416275996</v>
      </c>
      <c r="AM2235" s="121">
        <v>1128.9291416275996</v>
      </c>
      <c r="AN2235" s="121">
        <v>1128.9291416275996</v>
      </c>
      <c r="AO2235" s="121">
        <v>1128.9291416275996</v>
      </c>
      <c r="AP2235" s="121">
        <v>1128.9291416275996</v>
      </c>
      <c r="AQ2235" s="121">
        <v>1128.9291416275996</v>
      </c>
      <c r="AR2235" s="121">
        <v>1128.9291416275996</v>
      </c>
      <c r="AS2235" s="121">
        <v>1128.9291416275996</v>
      </c>
      <c r="AT2235" s="121">
        <v>1128.9291416275996</v>
      </c>
      <c r="AU2235" s="121">
        <v>1128.9291416275996</v>
      </c>
      <c r="AV2235" s="121">
        <v>1128.9291416275996</v>
      </c>
      <c r="AW2235" s="121">
        <v>1128.9291416275996</v>
      </c>
      <c r="AX2235" s="122">
        <v>1128.9291416275996</v>
      </c>
    </row>
    <row r="2236" spans="1:50">
      <c r="A2236" s="212"/>
      <c r="B2236" s="215"/>
      <c r="C2236" s="216"/>
      <c r="D2236" s="52" t="s">
        <v>47</v>
      </c>
      <c r="E2236" s="86" t="str">
        <f>A2225&amp;"/"&amp;B2233&amp;"/"&amp;C2233&amp;"/"&amp;D2236</f>
        <v>Diesel oil fired power plants/Gas turbine /Electricity only/XS</v>
      </c>
      <c r="F2236" s="61" t="str">
        <f>A2225</f>
        <v>Diesel oil fired power plants</v>
      </c>
      <c r="G2236" s="61" t="str">
        <f>B2233</f>
        <v xml:space="preserve">Gas turbine </v>
      </c>
      <c r="H2236" s="61" t="str">
        <f>C2233</f>
        <v>Electricity only</v>
      </c>
      <c r="I2236" s="84" t="str">
        <f t="shared" si="99"/>
        <v>XS</v>
      </c>
      <c r="J2236" s="121">
        <v>632.78581493969602</v>
      </c>
      <c r="K2236" s="121">
        <v>632.78581493969602</v>
      </c>
      <c r="L2236" s="121">
        <v>632.78581493969602</v>
      </c>
      <c r="M2236" s="121">
        <v>632.78581493969602</v>
      </c>
      <c r="N2236" s="121">
        <v>632.78581493969602</v>
      </c>
      <c r="O2236" s="121">
        <v>632.78581493969602</v>
      </c>
      <c r="P2236" s="121">
        <v>632.78581493969602</v>
      </c>
      <c r="Q2236" s="121">
        <v>632.78581493969602</v>
      </c>
      <c r="R2236" s="121">
        <v>632.78581493969602</v>
      </c>
      <c r="S2236" s="121">
        <v>632.78581493969602</v>
      </c>
      <c r="T2236" s="121">
        <v>632.78581493969602</v>
      </c>
      <c r="U2236" s="121">
        <v>632.78581493969602</v>
      </c>
      <c r="V2236" s="121">
        <v>632.78581493969602</v>
      </c>
      <c r="W2236" s="121">
        <v>632.78581493969602</v>
      </c>
      <c r="X2236" s="121">
        <v>632.78581493969602</v>
      </c>
      <c r="Y2236" s="121">
        <v>632.78581493969602</v>
      </c>
      <c r="Z2236" s="121">
        <v>632.78581493969602</v>
      </c>
      <c r="AA2236" s="121">
        <v>632.78581493969602</v>
      </c>
      <c r="AB2236" s="121">
        <v>632.78581493969602</v>
      </c>
      <c r="AC2236" s="121">
        <v>632.78581493969602</v>
      </c>
      <c r="AD2236" s="121">
        <v>632.78581493969602</v>
      </c>
      <c r="AE2236" s="121">
        <v>632.78581493969602</v>
      </c>
      <c r="AF2236" s="121">
        <v>632.78581493969602</v>
      </c>
      <c r="AG2236" s="121">
        <v>632.78581493969602</v>
      </c>
      <c r="AH2236" s="121">
        <v>632.78581493969602</v>
      </c>
      <c r="AI2236" s="121">
        <v>632.78581493969602</v>
      </c>
      <c r="AJ2236" s="121">
        <v>632.78581493969602</v>
      </c>
      <c r="AK2236" s="121">
        <v>632.78581493969602</v>
      </c>
      <c r="AL2236" s="121">
        <v>632.78581493969602</v>
      </c>
      <c r="AM2236" s="121">
        <v>632.78581493969602</v>
      </c>
      <c r="AN2236" s="121">
        <v>632.78581493969602</v>
      </c>
      <c r="AO2236" s="121">
        <v>632.78581493969602</v>
      </c>
      <c r="AP2236" s="121">
        <v>632.78581493969602</v>
      </c>
      <c r="AQ2236" s="121">
        <v>632.78581493969602</v>
      </c>
      <c r="AR2236" s="121">
        <v>632.78581493969602</v>
      </c>
      <c r="AS2236" s="121">
        <v>632.78581493969602</v>
      </c>
      <c r="AT2236" s="121">
        <v>632.78581493969602</v>
      </c>
      <c r="AU2236" s="121">
        <v>632.78581493969602</v>
      </c>
      <c r="AV2236" s="121">
        <v>632.78581493969602</v>
      </c>
      <c r="AW2236" s="121">
        <v>632.78581493969602</v>
      </c>
      <c r="AX2236" s="122">
        <v>632.78581493969602</v>
      </c>
    </row>
    <row r="2237" spans="1:50">
      <c r="A2237" s="212"/>
      <c r="B2237" s="215"/>
      <c r="C2237" s="217" t="s">
        <v>26</v>
      </c>
      <c r="D2237" s="83" t="s">
        <v>24</v>
      </c>
      <c r="E2237" s="56" t="str">
        <f>A2225&amp;"/"&amp;B2233&amp;"/"&amp;C2237&amp;"/"&amp;D2237</f>
        <v>Diesel oil fired power plants/Gas turbine /CHP/L</v>
      </c>
      <c r="F2237" s="103" t="str">
        <f>A2225</f>
        <v>Diesel oil fired power plants</v>
      </c>
      <c r="G2237" s="103" t="str">
        <f>B2233</f>
        <v xml:space="preserve">Gas turbine </v>
      </c>
      <c r="H2237" s="103" t="str">
        <f>C2237</f>
        <v>CHP</v>
      </c>
      <c r="I2237" s="104" t="str">
        <f t="shared" si="99"/>
        <v>L</v>
      </c>
      <c r="J2237" s="127">
        <v>2825</v>
      </c>
      <c r="K2237" s="127">
        <v>2825</v>
      </c>
      <c r="L2237" s="127">
        <v>2825</v>
      </c>
      <c r="M2237" s="127">
        <v>2825</v>
      </c>
      <c r="N2237" s="127">
        <v>2825</v>
      </c>
      <c r="O2237" s="127">
        <v>2825</v>
      </c>
      <c r="P2237" s="127">
        <v>2825</v>
      </c>
      <c r="Q2237" s="127">
        <v>2825</v>
      </c>
      <c r="R2237" s="127">
        <v>2825</v>
      </c>
      <c r="S2237" s="127">
        <v>2825</v>
      </c>
      <c r="T2237" s="127">
        <v>2825</v>
      </c>
      <c r="U2237" s="127">
        <v>2825</v>
      </c>
      <c r="V2237" s="127">
        <v>2825</v>
      </c>
      <c r="W2237" s="127">
        <v>2825</v>
      </c>
      <c r="X2237" s="127">
        <v>2825</v>
      </c>
      <c r="Y2237" s="127">
        <v>2825</v>
      </c>
      <c r="Z2237" s="127">
        <v>2825</v>
      </c>
      <c r="AA2237" s="127">
        <v>2825</v>
      </c>
      <c r="AB2237" s="127">
        <v>2825</v>
      </c>
      <c r="AC2237" s="127">
        <v>2825</v>
      </c>
      <c r="AD2237" s="127">
        <v>2825</v>
      </c>
      <c r="AE2237" s="127">
        <v>2825</v>
      </c>
      <c r="AF2237" s="127">
        <v>2825</v>
      </c>
      <c r="AG2237" s="127">
        <v>2825</v>
      </c>
      <c r="AH2237" s="127">
        <v>2825</v>
      </c>
      <c r="AI2237" s="127">
        <v>2825</v>
      </c>
      <c r="AJ2237" s="127">
        <v>2825</v>
      </c>
      <c r="AK2237" s="127">
        <v>2825</v>
      </c>
      <c r="AL2237" s="127">
        <v>2825</v>
      </c>
      <c r="AM2237" s="127">
        <v>2825</v>
      </c>
      <c r="AN2237" s="127">
        <v>2825</v>
      </c>
      <c r="AO2237" s="127">
        <v>2825</v>
      </c>
      <c r="AP2237" s="127">
        <v>2825</v>
      </c>
      <c r="AQ2237" s="127">
        <v>2825</v>
      </c>
      <c r="AR2237" s="127">
        <v>2825</v>
      </c>
      <c r="AS2237" s="127">
        <v>2825</v>
      </c>
      <c r="AT2237" s="127">
        <v>2825</v>
      </c>
      <c r="AU2237" s="127">
        <v>2825</v>
      </c>
      <c r="AV2237" s="127">
        <v>2825</v>
      </c>
      <c r="AW2237" s="127">
        <v>2825</v>
      </c>
      <c r="AX2237" s="128">
        <v>2825</v>
      </c>
    </row>
    <row r="2238" spans="1:50">
      <c r="A2238" s="212"/>
      <c r="B2238" s="215"/>
      <c r="C2238" s="206"/>
      <c r="D2238" s="52" t="s">
        <v>25</v>
      </c>
      <c r="E2238" s="86" t="str">
        <f>A2225&amp;"/"&amp;B2233&amp;"/"&amp;C2237&amp;"/"&amp;D2238</f>
        <v>Diesel oil fired power plants/Gas turbine /CHP/M</v>
      </c>
      <c r="F2238" s="61" t="str">
        <f>A2225</f>
        <v>Diesel oil fired power plants</v>
      </c>
      <c r="G2238" s="61" t="str">
        <f>B2233</f>
        <v xml:space="preserve">Gas turbine </v>
      </c>
      <c r="H2238" s="61" t="str">
        <f>C2237</f>
        <v>CHP</v>
      </c>
      <c r="I2238" s="84" t="str">
        <f t="shared" si="99"/>
        <v>M</v>
      </c>
      <c r="J2238" s="121">
        <v>1896.8886248864983</v>
      </c>
      <c r="K2238" s="121">
        <v>1896.8886248864983</v>
      </c>
      <c r="L2238" s="121">
        <v>1896.8886248864983</v>
      </c>
      <c r="M2238" s="121">
        <v>1896.8886248864983</v>
      </c>
      <c r="N2238" s="121">
        <v>1896.8886248864983</v>
      </c>
      <c r="O2238" s="121">
        <v>1896.8886248864983</v>
      </c>
      <c r="P2238" s="121">
        <v>1896.8886248864983</v>
      </c>
      <c r="Q2238" s="121">
        <v>1896.8886248864983</v>
      </c>
      <c r="R2238" s="121">
        <v>1896.8886248864983</v>
      </c>
      <c r="S2238" s="121">
        <v>1896.8886248864983</v>
      </c>
      <c r="T2238" s="121">
        <v>1896.8886248864983</v>
      </c>
      <c r="U2238" s="121">
        <v>1896.8886248864983</v>
      </c>
      <c r="V2238" s="121">
        <v>1896.8886248864983</v>
      </c>
      <c r="W2238" s="121">
        <v>1896.8886248864983</v>
      </c>
      <c r="X2238" s="121">
        <v>1896.8886248864983</v>
      </c>
      <c r="Y2238" s="121">
        <v>1896.8886248864983</v>
      </c>
      <c r="Z2238" s="121">
        <v>1896.8886248864983</v>
      </c>
      <c r="AA2238" s="121">
        <v>1896.8886248864983</v>
      </c>
      <c r="AB2238" s="121">
        <v>1896.8886248864983</v>
      </c>
      <c r="AC2238" s="121">
        <v>1896.8886248864983</v>
      </c>
      <c r="AD2238" s="121">
        <v>1896.8886248864983</v>
      </c>
      <c r="AE2238" s="121">
        <v>1896.8886248864983</v>
      </c>
      <c r="AF2238" s="121">
        <v>1896.8886248864983</v>
      </c>
      <c r="AG2238" s="121">
        <v>1896.8886248864983</v>
      </c>
      <c r="AH2238" s="121">
        <v>1896.8886248864983</v>
      </c>
      <c r="AI2238" s="121">
        <v>1896.8886248864983</v>
      </c>
      <c r="AJ2238" s="121">
        <v>1896.8886248864983</v>
      </c>
      <c r="AK2238" s="121">
        <v>1896.8886248864983</v>
      </c>
      <c r="AL2238" s="121">
        <v>1896.8886248864983</v>
      </c>
      <c r="AM2238" s="121">
        <v>1896.8886248864983</v>
      </c>
      <c r="AN2238" s="121">
        <v>1896.8886248864983</v>
      </c>
      <c r="AO2238" s="121">
        <v>1896.8886248864983</v>
      </c>
      <c r="AP2238" s="121">
        <v>1896.8886248864983</v>
      </c>
      <c r="AQ2238" s="121">
        <v>1896.8886248864983</v>
      </c>
      <c r="AR2238" s="121">
        <v>1896.8886248864983</v>
      </c>
      <c r="AS2238" s="121">
        <v>1896.8886248864983</v>
      </c>
      <c r="AT2238" s="121">
        <v>1896.8886248864983</v>
      </c>
      <c r="AU2238" s="121">
        <v>1896.8886248864983</v>
      </c>
      <c r="AV2238" s="121">
        <v>1896.8886248864983</v>
      </c>
      <c r="AW2238" s="121">
        <v>1896.8886248864983</v>
      </c>
      <c r="AX2238" s="122">
        <v>1896.8886248864983</v>
      </c>
    </row>
    <row r="2239" spans="1:50">
      <c r="A2239" s="212"/>
      <c r="B2239" s="215"/>
      <c r="C2239" s="206"/>
      <c r="D2239" s="52" t="s">
        <v>38</v>
      </c>
      <c r="E2239" s="86" t="str">
        <f>A2225&amp;"/"&amp;B2233&amp;"/"&amp;C2237&amp;"/"&amp;D2239</f>
        <v>Diesel oil fired power plants/Gas turbine /CHP/S</v>
      </c>
      <c r="F2239" s="61" t="str">
        <f>A2225</f>
        <v>Diesel oil fired power plants</v>
      </c>
      <c r="G2239" s="61" t="str">
        <f>B2233</f>
        <v xml:space="preserve">Gas turbine </v>
      </c>
      <c r="H2239" s="61" t="str">
        <f>C2237</f>
        <v>CHP</v>
      </c>
      <c r="I2239" s="84" t="str">
        <f t="shared" si="99"/>
        <v>S</v>
      </c>
      <c r="J2239" s="121">
        <v>1279.3220557903596</v>
      </c>
      <c r="K2239" s="121">
        <v>1279.3220557903596</v>
      </c>
      <c r="L2239" s="121">
        <v>1279.3220557903596</v>
      </c>
      <c r="M2239" s="121">
        <v>1279.3220557903596</v>
      </c>
      <c r="N2239" s="121">
        <v>1279.3220557903596</v>
      </c>
      <c r="O2239" s="121">
        <v>1279.3220557903596</v>
      </c>
      <c r="P2239" s="121">
        <v>1279.3220557903596</v>
      </c>
      <c r="Q2239" s="121">
        <v>1279.3220557903596</v>
      </c>
      <c r="R2239" s="121">
        <v>1279.3220557903596</v>
      </c>
      <c r="S2239" s="121">
        <v>1279.3220557903596</v>
      </c>
      <c r="T2239" s="121">
        <v>1279.3220557903596</v>
      </c>
      <c r="U2239" s="121">
        <v>1279.3220557903596</v>
      </c>
      <c r="V2239" s="121">
        <v>1279.3220557903596</v>
      </c>
      <c r="W2239" s="121">
        <v>1279.3220557903596</v>
      </c>
      <c r="X2239" s="121">
        <v>1279.3220557903596</v>
      </c>
      <c r="Y2239" s="121">
        <v>1279.3220557903596</v>
      </c>
      <c r="Z2239" s="121">
        <v>1279.3220557903596</v>
      </c>
      <c r="AA2239" s="121">
        <v>1279.3220557903596</v>
      </c>
      <c r="AB2239" s="121">
        <v>1279.3220557903596</v>
      </c>
      <c r="AC2239" s="121">
        <v>1279.3220557903596</v>
      </c>
      <c r="AD2239" s="121">
        <v>1279.3220557903596</v>
      </c>
      <c r="AE2239" s="121">
        <v>1279.3220557903596</v>
      </c>
      <c r="AF2239" s="121">
        <v>1279.3220557903596</v>
      </c>
      <c r="AG2239" s="121">
        <v>1279.3220557903596</v>
      </c>
      <c r="AH2239" s="121">
        <v>1279.3220557903596</v>
      </c>
      <c r="AI2239" s="121">
        <v>1279.3220557903596</v>
      </c>
      <c r="AJ2239" s="121">
        <v>1279.3220557903596</v>
      </c>
      <c r="AK2239" s="121">
        <v>1279.3220557903596</v>
      </c>
      <c r="AL2239" s="121">
        <v>1279.3220557903596</v>
      </c>
      <c r="AM2239" s="121">
        <v>1279.3220557903596</v>
      </c>
      <c r="AN2239" s="121">
        <v>1279.3220557903596</v>
      </c>
      <c r="AO2239" s="121">
        <v>1279.3220557903596</v>
      </c>
      <c r="AP2239" s="121">
        <v>1279.3220557903596</v>
      </c>
      <c r="AQ2239" s="121">
        <v>1279.3220557903596</v>
      </c>
      <c r="AR2239" s="121">
        <v>1279.3220557903596</v>
      </c>
      <c r="AS2239" s="121">
        <v>1279.3220557903596</v>
      </c>
      <c r="AT2239" s="121">
        <v>1279.3220557903596</v>
      </c>
      <c r="AU2239" s="121">
        <v>1279.3220557903596</v>
      </c>
      <c r="AV2239" s="121">
        <v>1279.3220557903596</v>
      </c>
      <c r="AW2239" s="121">
        <v>1279.3220557903596</v>
      </c>
      <c r="AX2239" s="122">
        <v>1279.3220557903596</v>
      </c>
    </row>
    <row r="2240" spans="1:50">
      <c r="A2240" s="212"/>
      <c r="B2240" s="215"/>
      <c r="C2240" s="216"/>
      <c r="D2240" s="106" t="s">
        <v>47</v>
      </c>
      <c r="E2240" s="107" t="str">
        <f>A2225&amp;"/"&amp;B2233&amp;"/"&amp;C2237&amp;"/"&amp;D2240</f>
        <v>Diesel oil fired power plants/Gas turbine /CHP/XS</v>
      </c>
      <c r="F2240" s="108" t="str">
        <f>A2225</f>
        <v>Diesel oil fired power plants</v>
      </c>
      <c r="G2240" s="108" t="str">
        <f>B2233</f>
        <v xml:space="preserve">Gas turbine </v>
      </c>
      <c r="H2240" s="108" t="str">
        <f>C2237</f>
        <v>CHP</v>
      </c>
      <c r="I2240" s="109" t="str">
        <f t="shared" si="99"/>
        <v>XS</v>
      </c>
      <c r="J2240" s="129">
        <v>826.09753756444593</v>
      </c>
      <c r="K2240" s="129">
        <v>826.09753756444593</v>
      </c>
      <c r="L2240" s="129">
        <v>826.09753756444593</v>
      </c>
      <c r="M2240" s="129">
        <v>826.09753756444593</v>
      </c>
      <c r="N2240" s="129">
        <v>826.09753756444593</v>
      </c>
      <c r="O2240" s="129">
        <v>826.09753756444593</v>
      </c>
      <c r="P2240" s="129">
        <v>826.09753756444593</v>
      </c>
      <c r="Q2240" s="129">
        <v>826.09753756444593</v>
      </c>
      <c r="R2240" s="129">
        <v>826.09753756444593</v>
      </c>
      <c r="S2240" s="129">
        <v>826.09753756444593</v>
      </c>
      <c r="T2240" s="129">
        <v>826.09753756444593</v>
      </c>
      <c r="U2240" s="129">
        <v>826.09753756444593</v>
      </c>
      <c r="V2240" s="129">
        <v>826.09753756444593</v>
      </c>
      <c r="W2240" s="129">
        <v>826.09753756444593</v>
      </c>
      <c r="X2240" s="129">
        <v>826.09753756444593</v>
      </c>
      <c r="Y2240" s="129">
        <v>826.09753756444593</v>
      </c>
      <c r="Z2240" s="129">
        <v>826.09753756444593</v>
      </c>
      <c r="AA2240" s="129">
        <v>826.09753756444593</v>
      </c>
      <c r="AB2240" s="129">
        <v>826.09753756444593</v>
      </c>
      <c r="AC2240" s="129">
        <v>826.09753756444593</v>
      </c>
      <c r="AD2240" s="129">
        <v>826.09753756444593</v>
      </c>
      <c r="AE2240" s="129">
        <v>826.09753756444593</v>
      </c>
      <c r="AF2240" s="129">
        <v>826.09753756444593</v>
      </c>
      <c r="AG2240" s="129">
        <v>826.09753756444593</v>
      </c>
      <c r="AH2240" s="129">
        <v>826.09753756444593</v>
      </c>
      <c r="AI2240" s="129">
        <v>826.09753756444593</v>
      </c>
      <c r="AJ2240" s="129">
        <v>826.09753756444593</v>
      </c>
      <c r="AK2240" s="129">
        <v>826.09753756444593</v>
      </c>
      <c r="AL2240" s="129">
        <v>826.09753756444593</v>
      </c>
      <c r="AM2240" s="129">
        <v>826.09753756444593</v>
      </c>
      <c r="AN2240" s="129">
        <v>826.09753756444593</v>
      </c>
      <c r="AO2240" s="129">
        <v>826.09753756444593</v>
      </c>
      <c r="AP2240" s="129">
        <v>826.09753756444593</v>
      </c>
      <c r="AQ2240" s="129">
        <v>826.09753756444593</v>
      </c>
      <c r="AR2240" s="129">
        <v>826.09753756444593</v>
      </c>
      <c r="AS2240" s="129">
        <v>826.09753756444593</v>
      </c>
      <c r="AT2240" s="129">
        <v>826.09753756444593</v>
      </c>
      <c r="AU2240" s="129">
        <v>826.09753756444593</v>
      </c>
      <c r="AV2240" s="129">
        <v>826.09753756444593</v>
      </c>
      <c r="AW2240" s="129">
        <v>826.09753756444593</v>
      </c>
      <c r="AX2240" s="130">
        <v>826.09753756444593</v>
      </c>
    </row>
    <row r="2241" spans="1:50">
      <c r="A2241" s="212"/>
      <c r="B2241" s="215"/>
      <c r="C2241" s="217" t="s">
        <v>42</v>
      </c>
      <c r="D2241" s="83" t="s">
        <v>24</v>
      </c>
      <c r="E2241" s="56" t="str">
        <f>A2225&amp;"/"&amp;B2233&amp;"/"&amp;C2241&amp;"/"&amp;D2241</f>
        <v>Diesel oil fired power plants/Gas turbine /Electricity only with CCS/L</v>
      </c>
      <c r="F2241" s="103" t="str">
        <f>A2225</f>
        <v>Diesel oil fired power plants</v>
      </c>
      <c r="G2241" s="103" t="str">
        <f>B2233</f>
        <v xml:space="preserve">Gas turbine </v>
      </c>
      <c r="H2241" s="103" t="str">
        <f>C2241</f>
        <v>Electricity only with CCS</v>
      </c>
      <c r="I2241" s="104" t="str">
        <f t="shared" si="99"/>
        <v>L</v>
      </c>
      <c r="J2241" s="127" t="s">
        <v>99</v>
      </c>
      <c r="K2241" s="127" t="s">
        <v>99</v>
      </c>
      <c r="L2241" s="127" t="s">
        <v>99</v>
      </c>
      <c r="M2241" s="127" t="s">
        <v>99</v>
      </c>
      <c r="N2241" s="127" t="s">
        <v>99</v>
      </c>
      <c r="O2241" s="127" t="s">
        <v>99</v>
      </c>
      <c r="P2241" s="127" t="s">
        <v>99</v>
      </c>
      <c r="Q2241" s="127" t="s">
        <v>99</v>
      </c>
      <c r="R2241" s="127" t="s">
        <v>99</v>
      </c>
      <c r="S2241" s="127" t="s">
        <v>99</v>
      </c>
      <c r="T2241" s="127" t="s">
        <v>99</v>
      </c>
      <c r="U2241" s="127" t="s">
        <v>99</v>
      </c>
      <c r="V2241" s="127" t="s">
        <v>99</v>
      </c>
      <c r="W2241" s="127" t="s">
        <v>99</v>
      </c>
      <c r="X2241" s="127" t="s">
        <v>99</v>
      </c>
      <c r="Y2241" s="127" t="s">
        <v>99</v>
      </c>
      <c r="Z2241" s="127" t="s">
        <v>99</v>
      </c>
      <c r="AA2241" s="127" t="s">
        <v>99</v>
      </c>
      <c r="AB2241" s="127" t="s">
        <v>99</v>
      </c>
      <c r="AC2241" s="127" t="s">
        <v>99</v>
      </c>
      <c r="AD2241" s="127" t="s">
        <v>99</v>
      </c>
      <c r="AE2241" s="127">
        <v>2500</v>
      </c>
      <c r="AF2241" s="127">
        <v>2500</v>
      </c>
      <c r="AG2241" s="127">
        <v>2500</v>
      </c>
      <c r="AH2241" s="127">
        <v>2500</v>
      </c>
      <c r="AI2241" s="127">
        <v>2500</v>
      </c>
      <c r="AJ2241" s="127">
        <v>2500</v>
      </c>
      <c r="AK2241" s="127">
        <v>2500</v>
      </c>
      <c r="AL2241" s="127">
        <v>2500</v>
      </c>
      <c r="AM2241" s="127">
        <v>2500</v>
      </c>
      <c r="AN2241" s="127">
        <v>2500</v>
      </c>
      <c r="AO2241" s="127">
        <v>2500</v>
      </c>
      <c r="AP2241" s="127">
        <v>2500</v>
      </c>
      <c r="AQ2241" s="127">
        <v>2500</v>
      </c>
      <c r="AR2241" s="127">
        <v>2500</v>
      </c>
      <c r="AS2241" s="127">
        <v>2500</v>
      </c>
      <c r="AT2241" s="127">
        <v>2500</v>
      </c>
      <c r="AU2241" s="127">
        <v>2500</v>
      </c>
      <c r="AV2241" s="127">
        <v>2500</v>
      </c>
      <c r="AW2241" s="127">
        <v>2500</v>
      </c>
      <c r="AX2241" s="128">
        <v>2500</v>
      </c>
    </row>
    <row r="2242" spans="1:50">
      <c r="A2242" s="212"/>
      <c r="B2242" s="215"/>
      <c r="C2242" s="216"/>
      <c r="D2242" s="106" t="s">
        <v>25</v>
      </c>
      <c r="E2242" s="107" t="str">
        <f>A2225&amp;"/"&amp;B2233&amp;"/"&amp;C2241&amp;"/"&amp;D2242</f>
        <v>Diesel oil fired power plants/Gas turbine /Electricity only with CCS/M</v>
      </c>
      <c r="F2242" s="108" t="str">
        <f>A2225</f>
        <v>Diesel oil fired power plants</v>
      </c>
      <c r="G2242" s="108" t="str">
        <f>B2233</f>
        <v xml:space="preserve">Gas turbine </v>
      </c>
      <c r="H2242" s="108" t="str">
        <f>C2241</f>
        <v>Electricity only with CCS</v>
      </c>
      <c r="I2242" s="109" t="str">
        <f t="shared" si="99"/>
        <v>M</v>
      </c>
      <c r="J2242" s="129" t="s">
        <v>99</v>
      </c>
      <c r="K2242" s="129" t="s">
        <v>99</v>
      </c>
      <c r="L2242" s="129" t="s">
        <v>99</v>
      </c>
      <c r="M2242" s="129" t="s">
        <v>99</v>
      </c>
      <c r="N2242" s="129" t="s">
        <v>99</v>
      </c>
      <c r="O2242" s="129" t="s">
        <v>99</v>
      </c>
      <c r="P2242" s="129" t="s">
        <v>99</v>
      </c>
      <c r="Q2242" s="129" t="s">
        <v>99</v>
      </c>
      <c r="R2242" s="129" t="s">
        <v>99</v>
      </c>
      <c r="S2242" s="129" t="s">
        <v>99</v>
      </c>
      <c r="T2242" s="129" t="s">
        <v>99</v>
      </c>
      <c r="U2242" s="129" t="s">
        <v>99</v>
      </c>
      <c r="V2242" s="129" t="s">
        <v>99</v>
      </c>
      <c r="W2242" s="129" t="s">
        <v>99</v>
      </c>
      <c r="X2242" s="129" t="s">
        <v>99</v>
      </c>
      <c r="Y2242" s="129" t="s">
        <v>99</v>
      </c>
      <c r="Z2242" s="129" t="s">
        <v>99</v>
      </c>
      <c r="AA2242" s="129" t="s">
        <v>99</v>
      </c>
      <c r="AB2242" s="129" t="s">
        <v>99</v>
      </c>
      <c r="AC2242" s="129" t="s">
        <v>99</v>
      </c>
      <c r="AD2242" s="129" t="s">
        <v>99</v>
      </c>
      <c r="AE2242" s="129">
        <v>1676.2323784522796</v>
      </c>
      <c r="AF2242" s="129">
        <v>1676.2323784522796</v>
      </c>
      <c r="AG2242" s="129">
        <v>1676.2323784522796</v>
      </c>
      <c r="AH2242" s="129">
        <v>1676.2323784522796</v>
      </c>
      <c r="AI2242" s="129">
        <v>1676.2323784522796</v>
      </c>
      <c r="AJ2242" s="129">
        <v>1676.2323784522796</v>
      </c>
      <c r="AK2242" s="129">
        <v>1676.2323784522796</v>
      </c>
      <c r="AL2242" s="129">
        <v>1676.2323784522796</v>
      </c>
      <c r="AM2242" s="129">
        <v>1676.2323784522796</v>
      </c>
      <c r="AN2242" s="129">
        <v>1676.2323784522796</v>
      </c>
      <c r="AO2242" s="129">
        <v>1676.2323784522796</v>
      </c>
      <c r="AP2242" s="129">
        <v>1676.2323784522796</v>
      </c>
      <c r="AQ2242" s="129">
        <v>1676.2323784522796</v>
      </c>
      <c r="AR2242" s="129">
        <v>1676.2323784522796</v>
      </c>
      <c r="AS2242" s="129">
        <v>1676.2323784522796</v>
      </c>
      <c r="AT2242" s="129">
        <v>1676.2323784522796</v>
      </c>
      <c r="AU2242" s="129">
        <v>1676.2323784522796</v>
      </c>
      <c r="AV2242" s="129">
        <v>1676.2323784522796</v>
      </c>
      <c r="AW2242" s="129">
        <v>1676.2323784522796</v>
      </c>
      <c r="AX2242" s="130">
        <v>1676.2323784522796</v>
      </c>
    </row>
    <row r="2243" spans="1:50">
      <c r="A2243" s="212"/>
      <c r="B2243" s="215"/>
      <c r="C2243" s="217" t="s">
        <v>43</v>
      </c>
      <c r="D2243" s="52" t="s">
        <v>24</v>
      </c>
      <c r="E2243" s="86" t="str">
        <f>A2225&amp;"/"&amp;B2233&amp;"/"&amp;C2243&amp;"/"&amp;D2243</f>
        <v>Diesel oil fired power plants/Gas turbine /CHP with CCS/L</v>
      </c>
      <c r="F2243" s="61" t="str">
        <f>A2225</f>
        <v>Diesel oil fired power plants</v>
      </c>
      <c r="G2243" s="61" t="str">
        <f>B2233</f>
        <v xml:space="preserve">Gas turbine </v>
      </c>
      <c r="H2243" s="61" t="str">
        <f>C2243</f>
        <v>CHP with CCS</v>
      </c>
      <c r="I2243" s="84" t="str">
        <f t="shared" si="99"/>
        <v>L</v>
      </c>
      <c r="J2243" s="121" t="s">
        <v>99</v>
      </c>
      <c r="K2243" s="121" t="s">
        <v>99</v>
      </c>
      <c r="L2243" s="121" t="s">
        <v>99</v>
      </c>
      <c r="M2243" s="121" t="s">
        <v>99</v>
      </c>
      <c r="N2243" s="121" t="s">
        <v>99</v>
      </c>
      <c r="O2243" s="121" t="s">
        <v>99</v>
      </c>
      <c r="P2243" s="121" t="s">
        <v>99</v>
      </c>
      <c r="Q2243" s="121" t="s">
        <v>99</v>
      </c>
      <c r="R2243" s="121" t="s">
        <v>99</v>
      </c>
      <c r="S2243" s="121" t="s">
        <v>99</v>
      </c>
      <c r="T2243" s="121" t="s">
        <v>99</v>
      </c>
      <c r="U2243" s="121" t="s">
        <v>99</v>
      </c>
      <c r="V2243" s="121" t="s">
        <v>99</v>
      </c>
      <c r="W2243" s="121" t="s">
        <v>99</v>
      </c>
      <c r="X2243" s="121" t="s">
        <v>99</v>
      </c>
      <c r="Y2243" s="121" t="s">
        <v>99</v>
      </c>
      <c r="Z2243" s="121" t="s">
        <v>99</v>
      </c>
      <c r="AA2243" s="121" t="s">
        <v>99</v>
      </c>
      <c r="AB2243" s="121" t="s">
        <v>99</v>
      </c>
      <c r="AC2243" s="121" t="s">
        <v>99</v>
      </c>
      <c r="AD2243" s="121" t="s">
        <v>99</v>
      </c>
      <c r="AE2243" s="121">
        <v>2825</v>
      </c>
      <c r="AF2243" s="121">
        <v>2825</v>
      </c>
      <c r="AG2243" s="121">
        <v>2825</v>
      </c>
      <c r="AH2243" s="121">
        <v>2825</v>
      </c>
      <c r="AI2243" s="121">
        <v>2825</v>
      </c>
      <c r="AJ2243" s="121">
        <v>2825</v>
      </c>
      <c r="AK2243" s="121">
        <v>2825</v>
      </c>
      <c r="AL2243" s="121">
        <v>2825</v>
      </c>
      <c r="AM2243" s="121">
        <v>2825</v>
      </c>
      <c r="AN2243" s="121">
        <v>2825</v>
      </c>
      <c r="AO2243" s="121">
        <v>2825</v>
      </c>
      <c r="AP2243" s="121">
        <v>2825</v>
      </c>
      <c r="AQ2243" s="121">
        <v>2825</v>
      </c>
      <c r="AR2243" s="121">
        <v>2825</v>
      </c>
      <c r="AS2243" s="121">
        <v>2825</v>
      </c>
      <c r="AT2243" s="121">
        <v>2825</v>
      </c>
      <c r="AU2243" s="121">
        <v>2825</v>
      </c>
      <c r="AV2243" s="121">
        <v>2825</v>
      </c>
      <c r="AW2243" s="121">
        <v>2825</v>
      </c>
      <c r="AX2243" s="122">
        <v>2825</v>
      </c>
    </row>
    <row r="2244" spans="1:50">
      <c r="A2244" s="212"/>
      <c r="B2244" s="218"/>
      <c r="C2244" s="210"/>
      <c r="D2244" s="93" t="s">
        <v>25</v>
      </c>
      <c r="E2244" s="73" t="str">
        <f>A2225&amp;"/"&amp;B2233&amp;"/"&amp;C2243&amp;"/"&amp;D2244</f>
        <v>Diesel oil fired power plants/Gas turbine /CHP with CCS/M</v>
      </c>
      <c r="F2244" s="91" t="str">
        <f>A2225</f>
        <v>Diesel oil fired power plants</v>
      </c>
      <c r="G2244" s="91" t="str">
        <f>B2233</f>
        <v xml:space="preserve">Gas turbine </v>
      </c>
      <c r="H2244" s="91" t="str">
        <f>C2243</f>
        <v>CHP with CCS</v>
      </c>
      <c r="I2244" s="70" t="str">
        <f t="shared" si="99"/>
        <v>M</v>
      </c>
      <c r="J2244" s="123" t="s">
        <v>99</v>
      </c>
      <c r="K2244" s="123" t="s">
        <v>99</v>
      </c>
      <c r="L2244" s="123" t="s">
        <v>99</v>
      </c>
      <c r="M2244" s="123" t="s">
        <v>99</v>
      </c>
      <c r="N2244" s="123" t="s">
        <v>99</v>
      </c>
      <c r="O2244" s="123" t="s">
        <v>99</v>
      </c>
      <c r="P2244" s="123" t="s">
        <v>99</v>
      </c>
      <c r="Q2244" s="123" t="s">
        <v>99</v>
      </c>
      <c r="R2244" s="123" t="s">
        <v>99</v>
      </c>
      <c r="S2244" s="123" t="s">
        <v>99</v>
      </c>
      <c r="T2244" s="123" t="s">
        <v>99</v>
      </c>
      <c r="U2244" s="123" t="s">
        <v>99</v>
      </c>
      <c r="V2244" s="123" t="s">
        <v>99</v>
      </c>
      <c r="W2244" s="123" t="s">
        <v>99</v>
      </c>
      <c r="X2244" s="123" t="s">
        <v>99</v>
      </c>
      <c r="Y2244" s="123" t="s">
        <v>99</v>
      </c>
      <c r="Z2244" s="123" t="s">
        <v>99</v>
      </c>
      <c r="AA2244" s="123" t="s">
        <v>99</v>
      </c>
      <c r="AB2244" s="123" t="s">
        <v>99</v>
      </c>
      <c r="AC2244" s="123" t="s">
        <v>99</v>
      </c>
      <c r="AD2244" s="123" t="s">
        <v>99</v>
      </c>
      <c r="AE2244" s="123">
        <v>1896.8886248864983</v>
      </c>
      <c r="AF2244" s="123">
        <v>1896.8886248864983</v>
      </c>
      <c r="AG2244" s="123">
        <v>1896.8886248864983</v>
      </c>
      <c r="AH2244" s="123">
        <v>1896.8886248864983</v>
      </c>
      <c r="AI2244" s="123">
        <v>1896.8886248864983</v>
      </c>
      <c r="AJ2244" s="123">
        <v>1896.8886248864983</v>
      </c>
      <c r="AK2244" s="123">
        <v>1896.8886248864983</v>
      </c>
      <c r="AL2244" s="123">
        <v>1896.8886248864983</v>
      </c>
      <c r="AM2244" s="123">
        <v>1896.8886248864983</v>
      </c>
      <c r="AN2244" s="123">
        <v>1896.8886248864983</v>
      </c>
      <c r="AO2244" s="123">
        <v>1896.8886248864983</v>
      </c>
      <c r="AP2244" s="123">
        <v>1896.8886248864983</v>
      </c>
      <c r="AQ2244" s="123">
        <v>1896.8886248864983</v>
      </c>
      <c r="AR2244" s="123">
        <v>1896.8886248864983</v>
      </c>
      <c r="AS2244" s="123">
        <v>1896.8886248864983</v>
      </c>
      <c r="AT2244" s="123">
        <v>1896.8886248864983</v>
      </c>
      <c r="AU2244" s="123">
        <v>1896.8886248864983</v>
      </c>
      <c r="AV2244" s="123">
        <v>1896.8886248864983</v>
      </c>
      <c r="AW2244" s="123">
        <v>1896.8886248864983</v>
      </c>
      <c r="AX2244" s="124">
        <v>1896.8886248864983</v>
      </c>
    </row>
    <row r="2245" spans="1:50">
      <c r="A2245" s="212"/>
      <c r="B2245" s="214" t="s">
        <v>46</v>
      </c>
      <c r="C2245" s="209" t="s">
        <v>36</v>
      </c>
      <c r="D2245" s="67" t="s">
        <v>24</v>
      </c>
      <c r="E2245" s="87" t="str">
        <f>A2225&amp;"/"&amp;B2245&amp;"/"&amp;C2245&amp;"/"&amp;D2245</f>
        <v>Diesel oil fired power plants/Steam turbine/Electricity only/L</v>
      </c>
      <c r="F2245" s="55" t="str">
        <f>A2225</f>
        <v>Diesel oil fired power plants</v>
      </c>
      <c r="G2245" s="55" t="str">
        <f>B2245</f>
        <v>Steam turbine</v>
      </c>
      <c r="H2245" s="55" t="str">
        <f>C2245</f>
        <v>Electricity only</v>
      </c>
      <c r="I2245" s="85" t="str">
        <f t="shared" si="99"/>
        <v>L</v>
      </c>
      <c r="J2245" s="125">
        <v>3250</v>
      </c>
      <c r="K2245" s="125">
        <v>3250</v>
      </c>
      <c r="L2245" s="125">
        <v>3250</v>
      </c>
      <c r="M2245" s="125">
        <v>3250</v>
      </c>
      <c r="N2245" s="125">
        <v>3250</v>
      </c>
      <c r="O2245" s="125">
        <v>3250</v>
      </c>
      <c r="P2245" s="125">
        <v>3250</v>
      </c>
      <c r="Q2245" s="125">
        <v>3250</v>
      </c>
      <c r="R2245" s="125">
        <v>3250</v>
      </c>
      <c r="S2245" s="125">
        <v>3250</v>
      </c>
      <c r="T2245" s="125">
        <v>3250</v>
      </c>
      <c r="U2245" s="125">
        <v>3250</v>
      </c>
      <c r="V2245" s="125">
        <v>3250</v>
      </c>
      <c r="W2245" s="125">
        <v>3250</v>
      </c>
      <c r="X2245" s="125">
        <v>3250</v>
      </c>
      <c r="Y2245" s="125">
        <v>3250</v>
      </c>
      <c r="Z2245" s="125">
        <v>3250</v>
      </c>
      <c r="AA2245" s="125">
        <v>3250</v>
      </c>
      <c r="AB2245" s="125">
        <v>3250</v>
      </c>
      <c r="AC2245" s="125">
        <v>3250</v>
      </c>
      <c r="AD2245" s="125">
        <v>3250</v>
      </c>
      <c r="AE2245" s="125">
        <v>3250</v>
      </c>
      <c r="AF2245" s="125">
        <v>3250</v>
      </c>
      <c r="AG2245" s="125">
        <v>3250</v>
      </c>
      <c r="AH2245" s="125">
        <v>3250</v>
      </c>
      <c r="AI2245" s="125">
        <v>3250</v>
      </c>
      <c r="AJ2245" s="125">
        <v>3250</v>
      </c>
      <c r="AK2245" s="125">
        <v>3250</v>
      </c>
      <c r="AL2245" s="125">
        <v>3250</v>
      </c>
      <c r="AM2245" s="125">
        <v>3250</v>
      </c>
      <c r="AN2245" s="125">
        <v>3250</v>
      </c>
      <c r="AO2245" s="125">
        <v>3250</v>
      </c>
      <c r="AP2245" s="125">
        <v>3250</v>
      </c>
      <c r="AQ2245" s="125">
        <v>3250</v>
      </c>
      <c r="AR2245" s="125">
        <v>3250</v>
      </c>
      <c r="AS2245" s="125">
        <v>3250</v>
      </c>
      <c r="AT2245" s="125">
        <v>3250</v>
      </c>
      <c r="AU2245" s="125">
        <v>3250</v>
      </c>
      <c r="AV2245" s="125">
        <v>3250</v>
      </c>
      <c r="AW2245" s="125">
        <v>3250</v>
      </c>
      <c r="AX2245" s="126">
        <v>3250</v>
      </c>
    </row>
    <row r="2246" spans="1:50">
      <c r="A2246" s="212"/>
      <c r="B2246" s="215"/>
      <c r="C2246" s="206"/>
      <c r="D2246" s="52" t="s">
        <v>25</v>
      </c>
      <c r="E2246" s="86" t="str">
        <f>A2225&amp;"/"&amp;B2245&amp;"/"&amp;C2245&amp;"/"&amp;D2246</f>
        <v>Diesel oil fired power plants/Steam turbine/Electricity only/M</v>
      </c>
      <c r="F2246" s="61" t="str">
        <f>A2225</f>
        <v>Diesel oil fired power plants</v>
      </c>
      <c r="G2246" s="61" t="str">
        <f>B2245</f>
        <v>Steam turbine</v>
      </c>
      <c r="H2246" s="61" t="str">
        <f>C2245</f>
        <v>Electricity only</v>
      </c>
      <c r="I2246" s="84" t="str">
        <f t="shared" si="99"/>
        <v>M</v>
      </c>
      <c r="J2246" s="121">
        <v>2169.9486345365544</v>
      </c>
      <c r="K2246" s="121">
        <v>2169.9486345365544</v>
      </c>
      <c r="L2246" s="121">
        <v>2169.9486345365544</v>
      </c>
      <c r="M2246" s="121">
        <v>2169.9486345365544</v>
      </c>
      <c r="N2246" s="121">
        <v>2169.9486345365544</v>
      </c>
      <c r="O2246" s="121">
        <v>2169.9486345365544</v>
      </c>
      <c r="P2246" s="121">
        <v>2169.9486345365544</v>
      </c>
      <c r="Q2246" s="121">
        <v>2169.9486345365544</v>
      </c>
      <c r="R2246" s="121">
        <v>2169.9486345365544</v>
      </c>
      <c r="S2246" s="121">
        <v>2169.9486345365544</v>
      </c>
      <c r="T2246" s="121">
        <v>2169.9486345365544</v>
      </c>
      <c r="U2246" s="121">
        <v>2169.9486345365544</v>
      </c>
      <c r="V2246" s="121">
        <v>2169.9486345365544</v>
      </c>
      <c r="W2246" s="121">
        <v>2169.9486345365544</v>
      </c>
      <c r="X2246" s="121">
        <v>2169.9486345365544</v>
      </c>
      <c r="Y2246" s="121">
        <v>2169.9486345365544</v>
      </c>
      <c r="Z2246" s="121">
        <v>2169.9486345365544</v>
      </c>
      <c r="AA2246" s="121">
        <v>2169.9486345365544</v>
      </c>
      <c r="AB2246" s="121">
        <v>2169.9486345365544</v>
      </c>
      <c r="AC2246" s="121">
        <v>2169.9486345365544</v>
      </c>
      <c r="AD2246" s="121">
        <v>2169.9486345365544</v>
      </c>
      <c r="AE2246" s="121">
        <v>2169.9486345365544</v>
      </c>
      <c r="AF2246" s="121">
        <v>2169.9486345365544</v>
      </c>
      <c r="AG2246" s="121">
        <v>2169.9486345365544</v>
      </c>
      <c r="AH2246" s="121">
        <v>2169.9486345365544</v>
      </c>
      <c r="AI2246" s="121">
        <v>2169.9486345365544</v>
      </c>
      <c r="AJ2246" s="121">
        <v>2169.9486345365544</v>
      </c>
      <c r="AK2246" s="121">
        <v>2169.9486345365544</v>
      </c>
      <c r="AL2246" s="121">
        <v>2169.9486345365544</v>
      </c>
      <c r="AM2246" s="121">
        <v>2169.9486345365544</v>
      </c>
      <c r="AN2246" s="121">
        <v>2169.9486345365544</v>
      </c>
      <c r="AO2246" s="121">
        <v>2169.9486345365544</v>
      </c>
      <c r="AP2246" s="121">
        <v>2169.9486345365544</v>
      </c>
      <c r="AQ2246" s="121">
        <v>2169.9486345365544</v>
      </c>
      <c r="AR2246" s="121">
        <v>2169.9486345365544</v>
      </c>
      <c r="AS2246" s="121">
        <v>2169.9486345365544</v>
      </c>
      <c r="AT2246" s="121">
        <v>2169.9486345365544</v>
      </c>
      <c r="AU2246" s="121">
        <v>2169.9486345365544</v>
      </c>
      <c r="AV2246" s="121">
        <v>2169.9486345365544</v>
      </c>
      <c r="AW2246" s="121">
        <v>2169.9486345365544</v>
      </c>
      <c r="AX2246" s="122">
        <v>2169.9486345365544</v>
      </c>
    </row>
    <row r="2247" spans="1:50">
      <c r="A2247" s="212"/>
      <c r="B2247" s="215"/>
      <c r="C2247" s="216"/>
      <c r="D2247" s="52" t="s">
        <v>38</v>
      </c>
      <c r="E2247" s="86" t="str">
        <f>A2225&amp;"/"&amp;B2245&amp;"/"&amp;C2245&amp;"/"&amp;D2247</f>
        <v>Diesel oil fired power plants/Steam turbine/Electricity only/S</v>
      </c>
      <c r="F2247" s="61" t="str">
        <f>A2225</f>
        <v>Diesel oil fired power plants</v>
      </c>
      <c r="G2247" s="61" t="str">
        <f>B2245</f>
        <v>Steam turbine</v>
      </c>
      <c r="H2247" s="61" t="str">
        <f>C2245</f>
        <v>Electricity only</v>
      </c>
      <c r="I2247" s="84" t="str">
        <f t="shared" si="99"/>
        <v>S</v>
      </c>
      <c r="J2247" s="121">
        <v>1455.5007982786394</v>
      </c>
      <c r="K2247" s="121">
        <v>1455.5007982786394</v>
      </c>
      <c r="L2247" s="121">
        <v>1455.5007982786394</v>
      </c>
      <c r="M2247" s="121">
        <v>1455.5007982786394</v>
      </c>
      <c r="N2247" s="121">
        <v>1455.5007982786394</v>
      </c>
      <c r="O2247" s="121">
        <v>1455.5007982786394</v>
      </c>
      <c r="P2247" s="121">
        <v>1455.5007982786394</v>
      </c>
      <c r="Q2247" s="121">
        <v>1455.5007982786394</v>
      </c>
      <c r="R2247" s="121">
        <v>1455.5007982786394</v>
      </c>
      <c r="S2247" s="121">
        <v>1455.5007982786394</v>
      </c>
      <c r="T2247" s="121">
        <v>1455.5007982786394</v>
      </c>
      <c r="U2247" s="121">
        <v>1455.5007982786394</v>
      </c>
      <c r="V2247" s="121">
        <v>1455.5007982786394</v>
      </c>
      <c r="W2247" s="121">
        <v>1455.5007982786394</v>
      </c>
      <c r="X2247" s="121">
        <v>1455.5007982786394</v>
      </c>
      <c r="Y2247" s="121">
        <v>1455.5007982786394</v>
      </c>
      <c r="Z2247" s="121">
        <v>1455.5007982786394</v>
      </c>
      <c r="AA2247" s="121">
        <v>1455.5007982786394</v>
      </c>
      <c r="AB2247" s="121">
        <v>1455.5007982786394</v>
      </c>
      <c r="AC2247" s="121">
        <v>1455.5007982786394</v>
      </c>
      <c r="AD2247" s="121">
        <v>1455.5007982786394</v>
      </c>
      <c r="AE2247" s="121">
        <v>1455.5007982786394</v>
      </c>
      <c r="AF2247" s="121">
        <v>1455.5007982786394</v>
      </c>
      <c r="AG2247" s="121">
        <v>1455.5007982786394</v>
      </c>
      <c r="AH2247" s="121">
        <v>1455.5007982786394</v>
      </c>
      <c r="AI2247" s="121">
        <v>1455.5007982786394</v>
      </c>
      <c r="AJ2247" s="121">
        <v>1455.5007982786394</v>
      </c>
      <c r="AK2247" s="121">
        <v>1455.5007982786394</v>
      </c>
      <c r="AL2247" s="121">
        <v>1455.5007982786394</v>
      </c>
      <c r="AM2247" s="121">
        <v>1455.5007982786394</v>
      </c>
      <c r="AN2247" s="121">
        <v>1455.5007982786394</v>
      </c>
      <c r="AO2247" s="121">
        <v>1455.5007982786394</v>
      </c>
      <c r="AP2247" s="121">
        <v>1455.5007982786394</v>
      </c>
      <c r="AQ2247" s="121">
        <v>1455.5007982786394</v>
      </c>
      <c r="AR2247" s="121">
        <v>1455.5007982786394</v>
      </c>
      <c r="AS2247" s="121">
        <v>1455.5007982786394</v>
      </c>
      <c r="AT2247" s="121">
        <v>1455.5007982786394</v>
      </c>
      <c r="AU2247" s="121">
        <v>1455.5007982786394</v>
      </c>
      <c r="AV2247" s="121">
        <v>1455.5007982786394</v>
      </c>
      <c r="AW2247" s="121">
        <v>1455.5007982786394</v>
      </c>
      <c r="AX2247" s="122">
        <v>1455.5007982786394</v>
      </c>
    </row>
    <row r="2248" spans="1:50">
      <c r="A2248" s="212"/>
      <c r="B2248" s="215"/>
      <c r="C2248" s="217" t="s">
        <v>26</v>
      </c>
      <c r="D2248" s="83" t="s">
        <v>24</v>
      </c>
      <c r="E2248" s="56" t="str">
        <f>A2225&amp;"/"&amp;B2245&amp;"/"&amp;C2248&amp;"/"&amp;D2248</f>
        <v>Diesel oil fired power plants/Steam turbine/CHP/L</v>
      </c>
      <c r="F2248" s="103" t="str">
        <f>A2225</f>
        <v>Diesel oil fired power plants</v>
      </c>
      <c r="G2248" s="103" t="str">
        <f>B2245</f>
        <v>Steam turbine</v>
      </c>
      <c r="H2248" s="103" t="str">
        <f>C2248</f>
        <v>CHP</v>
      </c>
      <c r="I2248" s="104" t="str">
        <f t="shared" si="99"/>
        <v>L</v>
      </c>
      <c r="J2248" s="127">
        <v>3110</v>
      </c>
      <c r="K2248" s="127">
        <v>3110</v>
      </c>
      <c r="L2248" s="127">
        <v>3110</v>
      </c>
      <c r="M2248" s="127">
        <v>3110</v>
      </c>
      <c r="N2248" s="127">
        <v>3110</v>
      </c>
      <c r="O2248" s="127">
        <v>3110</v>
      </c>
      <c r="P2248" s="127">
        <v>3110</v>
      </c>
      <c r="Q2248" s="127">
        <v>3110</v>
      </c>
      <c r="R2248" s="127">
        <v>3110</v>
      </c>
      <c r="S2248" s="127">
        <v>3110</v>
      </c>
      <c r="T2248" s="127">
        <v>3110</v>
      </c>
      <c r="U2248" s="127">
        <v>3110</v>
      </c>
      <c r="V2248" s="127">
        <v>3110</v>
      </c>
      <c r="W2248" s="127">
        <v>3110</v>
      </c>
      <c r="X2248" s="127">
        <v>3110</v>
      </c>
      <c r="Y2248" s="127">
        <v>3110</v>
      </c>
      <c r="Z2248" s="127">
        <v>3110</v>
      </c>
      <c r="AA2248" s="127">
        <v>3110</v>
      </c>
      <c r="AB2248" s="127">
        <v>3110</v>
      </c>
      <c r="AC2248" s="127">
        <v>3110</v>
      </c>
      <c r="AD2248" s="127">
        <v>3110</v>
      </c>
      <c r="AE2248" s="127">
        <v>3110</v>
      </c>
      <c r="AF2248" s="127">
        <v>3110</v>
      </c>
      <c r="AG2248" s="127">
        <v>3110</v>
      </c>
      <c r="AH2248" s="127">
        <v>3110</v>
      </c>
      <c r="AI2248" s="127">
        <v>3110</v>
      </c>
      <c r="AJ2248" s="127">
        <v>3110</v>
      </c>
      <c r="AK2248" s="127">
        <v>3110</v>
      </c>
      <c r="AL2248" s="127">
        <v>3110</v>
      </c>
      <c r="AM2248" s="127">
        <v>3110</v>
      </c>
      <c r="AN2248" s="127">
        <v>3110</v>
      </c>
      <c r="AO2248" s="127">
        <v>3110</v>
      </c>
      <c r="AP2248" s="127">
        <v>3110</v>
      </c>
      <c r="AQ2248" s="127">
        <v>3110</v>
      </c>
      <c r="AR2248" s="127">
        <v>3110</v>
      </c>
      <c r="AS2248" s="127">
        <v>3110</v>
      </c>
      <c r="AT2248" s="127">
        <v>3110</v>
      </c>
      <c r="AU2248" s="127">
        <v>3110</v>
      </c>
      <c r="AV2248" s="127">
        <v>3110</v>
      </c>
      <c r="AW2248" s="127">
        <v>3110</v>
      </c>
      <c r="AX2248" s="128">
        <v>3110</v>
      </c>
    </row>
    <row r="2249" spans="1:50">
      <c r="A2249" s="212"/>
      <c r="B2249" s="215"/>
      <c r="C2249" s="206"/>
      <c r="D2249" s="52" t="s">
        <v>25</v>
      </c>
      <c r="E2249" s="86" t="str">
        <f>A2225&amp;"/"&amp;B2245&amp;"/"&amp;C2248&amp;"/"&amp;D2249</f>
        <v>Diesel oil fired power plants/Steam turbine/CHP/M</v>
      </c>
      <c r="F2249" s="61" t="str">
        <f>A2225</f>
        <v>Diesel oil fired power plants</v>
      </c>
      <c r="G2249" s="61" t="str">
        <f>B2245</f>
        <v>Steam turbine</v>
      </c>
      <c r="H2249" s="61" t="str">
        <f>C2248</f>
        <v>CHP</v>
      </c>
      <c r="I2249" s="84" t="str">
        <f t="shared" si="99"/>
        <v>M</v>
      </c>
      <c r="J2249" s="121">
        <v>2760.2249455471401</v>
      </c>
      <c r="K2249" s="121">
        <v>2760.2249455471401</v>
      </c>
      <c r="L2249" s="121">
        <v>2760.2249455471401</v>
      </c>
      <c r="M2249" s="121">
        <v>2760.2249455471401</v>
      </c>
      <c r="N2249" s="121">
        <v>2760.2249455471401</v>
      </c>
      <c r="O2249" s="121">
        <v>2760.2249455471401</v>
      </c>
      <c r="P2249" s="121">
        <v>2760.2249455471401</v>
      </c>
      <c r="Q2249" s="121">
        <v>2760.2249455471401</v>
      </c>
      <c r="R2249" s="121">
        <v>2760.2249455471401</v>
      </c>
      <c r="S2249" s="121">
        <v>2760.2249455471401</v>
      </c>
      <c r="T2249" s="121">
        <v>2760.2249455471401</v>
      </c>
      <c r="U2249" s="121">
        <v>2760.2249455471401</v>
      </c>
      <c r="V2249" s="121">
        <v>2760.2249455471401</v>
      </c>
      <c r="W2249" s="121">
        <v>2760.2249455471401</v>
      </c>
      <c r="X2249" s="121">
        <v>2760.2249455471401</v>
      </c>
      <c r="Y2249" s="121">
        <v>2760.2249455471401</v>
      </c>
      <c r="Z2249" s="121">
        <v>2760.2249455471401</v>
      </c>
      <c r="AA2249" s="121">
        <v>2760.2249455471401</v>
      </c>
      <c r="AB2249" s="121">
        <v>2760.2249455471401</v>
      </c>
      <c r="AC2249" s="121">
        <v>2760.2249455471401</v>
      </c>
      <c r="AD2249" s="121">
        <v>2760.2249455471401</v>
      </c>
      <c r="AE2249" s="121">
        <v>2760.2249455471401</v>
      </c>
      <c r="AF2249" s="121">
        <v>2760.2249455471401</v>
      </c>
      <c r="AG2249" s="121">
        <v>2760.2249455471401</v>
      </c>
      <c r="AH2249" s="121">
        <v>2760.2249455471401</v>
      </c>
      <c r="AI2249" s="121">
        <v>2760.2249455471401</v>
      </c>
      <c r="AJ2249" s="121">
        <v>2760.2249455471401</v>
      </c>
      <c r="AK2249" s="121">
        <v>2760.2249455471401</v>
      </c>
      <c r="AL2249" s="121">
        <v>2760.2249455471401</v>
      </c>
      <c r="AM2249" s="121">
        <v>2760.2249455471401</v>
      </c>
      <c r="AN2249" s="121">
        <v>2760.2249455471401</v>
      </c>
      <c r="AO2249" s="121">
        <v>2760.2249455471401</v>
      </c>
      <c r="AP2249" s="121">
        <v>2760.2249455471401</v>
      </c>
      <c r="AQ2249" s="121">
        <v>2760.2249455471401</v>
      </c>
      <c r="AR2249" s="121">
        <v>2760.2249455471401</v>
      </c>
      <c r="AS2249" s="121">
        <v>2760.2249455471401</v>
      </c>
      <c r="AT2249" s="121">
        <v>2760.2249455471401</v>
      </c>
      <c r="AU2249" s="121">
        <v>2760.2249455471401</v>
      </c>
      <c r="AV2249" s="121">
        <v>2760.2249455471401</v>
      </c>
      <c r="AW2249" s="121">
        <v>2760.2249455471401</v>
      </c>
      <c r="AX2249" s="122">
        <v>2760.2249455471401</v>
      </c>
    </row>
    <row r="2250" spans="1:50">
      <c r="A2250" s="212"/>
      <c r="B2250" s="215"/>
      <c r="C2250" s="216"/>
      <c r="D2250" s="106" t="s">
        <v>38</v>
      </c>
      <c r="E2250" s="107" t="str">
        <f>A2225&amp;"/"&amp;B2245&amp;"/"&amp;C2248&amp;"/"&amp;D2250</f>
        <v>Diesel oil fired power plants/Steam turbine/CHP/S</v>
      </c>
      <c r="F2250" s="108" t="str">
        <f>A2225</f>
        <v>Diesel oil fired power plants</v>
      </c>
      <c r="G2250" s="108" t="str">
        <f>B2245</f>
        <v>Steam turbine</v>
      </c>
      <c r="H2250" s="108" t="str">
        <f>C2248</f>
        <v>CHP</v>
      </c>
      <c r="I2250" s="109" t="str">
        <f t="shared" si="99"/>
        <v>S</v>
      </c>
      <c r="J2250" s="129">
        <v>2413.0016613970379</v>
      </c>
      <c r="K2250" s="129">
        <v>2413.0016613970379</v>
      </c>
      <c r="L2250" s="129">
        <v>2413.0016613970379</v>
      </c>
      <c r="M2250" s="129">
        <v>2413.0016613970379</v>
      </c>
      <c r="N2250" s="129">
        <v>2413.0016613970379</v>
      </c>
      <c r="O2250" s="129">
        <v>2413.0016613970379</v>
      </c>
      <c r="P2250" s="129">
        <v>2413.0016613970379</v>
      </c>
      <c r="Q2250" s="129">
        <v>2413.0016613970379</v>
      </c>
      <c r="R2250" s="129">
        <v>2413.0016613970379</v>
      </c>
      <c r="S2250" s="129">
        <v>2413.0016613970379</v>
      </c>
      <c r="T2250" s="129">
        <v>2413.0016613970379</v>
      </c>
      <c r="U2250" s="129">
        <v>2413.0016613970379</v>
      </c>
      <c r="V2250" s="129">
        <v>2413.0016613970379</v>
      </c>
      <c r="W2250" s="129">
        <v>2413.0016613970379</v>
      </c>
      <c r="X2250" s="129">
        <v>2413.0016613970379</v>
      </c>
      <c r="Y2250" s="129">
        <v>2413.0016613970379</v>
      </c>
      <c r="Z2250" s="129">
        <v>2413.0016613970379</v>
      </c>
      <c r="AA2250" s="129">
        <v>2413.0016613970379</v>
      </c>
      <c r="AB2250" s="129">
        <v>2413.0016613970379</v>
      </c>
      <c r="AC2250" s="129">
        <v>2413.0016613970379</v>
      </c>
      <c r="AD2250" s="129">
        <v>2413.0016613970379</v>
      </c>
      <c r="AE2250" s="129">
        <v>2413.0016613970379</v>
      </c>
      <c r="AF2250" s="129">
        <v>2413.0016613970379</v>
      </c>
      <c r="AG2250" s="129">
        <v>2413.0016613970379</v>
      </c>
      <c r="AH2250" s="129">
        <v>2413.0016613970379</v>
      </c>
      <c r="AI2250" s="129">
        <v>2413.0016613970379</v>
      </c>
      <c r="AJ2250" s="129">
        <v>2413.0016613970379</v>
      </c>
      <c r="AK2250" s="129">
        <v>2413.0016613970379</v>
      </c>
      <c r="AL2250" s="129">
        <v>2413.0016613970379</v>
      </c>
      <c r="AM2250" s="129">
        <v>2413.0016613970379</v>
      </c>
      <c r="AN2250" s="129">
        <v>2413.0016613970379</v>
      </c>
      <c r="AO2250" s="129">
        <v>2413.0016613970379</v>
      </c>
      <c r="AP2250" s="129">
        <v>2413.0016613970379</v>
      </c>
      <c r="AQ2250" s="129">
        <v>2413.0016613970379</v>
      </c>
      <c r="AR2250" s="129">
        <v>2413.0016613970379</v>
      </c>
      <c r="AS2250" s="129">
        <v>2413.0016613970379</v>
      </c>
      <c r="AT2250" s="129">
        <v>2413.0016613970379</v>
      </c>
      <c r="AU2250" s="129">
        <v>2413.0016613970379</v>
      </c>
      <c r="AV2250" s="129">
        <v>2413.0016613970379</v>
      </c>
      <c r="AW2250" s="129">
        <v>2413.0016613970379</v>
      </c>
      <c r="AX2250" s="130">
        <v>2413.0016613970379</v>
      </c>
    </row>
    <row r="2251" spans="1:50">
      <c r="A2251" s="212"/>
      <c r="B2251" s="215"/>
      <c r="C2251" s="217" t="s">
        <v>42</v>
      </c>
      <c r="D2251" s="83" t="s">
        <v>24</v>
      </c>
      <c r="E2251" s="56" t="str">
        <f>A2225&amp;"/"&amp;B2245&amp;"/"&amp;C2251&amp;"/"&amp;D2251</f>
        <v>Diesel oil fired power plants/Steam turbine/Electricity only with CCS/L</v>
      </c>
      <c r="F2251" s="103" t="str">
        <f>A2225</f>
        <v>Diesel oil fired power plants</v>
      </c>
      <c r="G2251" s="103" t="str">
        <f>B2245</f>
        <v>Steam turbine</v>
      </c>
      <c r="H2251" s="103" t="str">
        <f>C2251</f>
        <v>Electricity only with CCS</v>
      </c>
      <c r="I2251" s="104" t="str">
        <f t="shared" si="99"/>
        <v>L</v>
      </c>
      <c r="J2251" s="127" t="s">
        <v>99</v>
      </c>
      <c r="K2251" s="127" t="s">
        <v>99</v>
      </c>
      <c r="L2251" s="127" t="s">
        <v>99</v>
      </c>
      <c r="M2251" s="127" t="s">
        <v>99</v>
      </c>
      <c r="N2251" s="127" t="s">
        <v>99</v>
      </c>
      <c r="O2251" s="127" t="s">
        <v>99</v>
      </c>
      <c r="P2251" s="127" t="s">
        <v>99</v>
      </c>
      <c r="Q2251" s="127" t="s">
        <v>99</v>
      </c>
      <c r="R2251" s="127" t="s">
        <v>99</v>
      </c>
      <c r="S2251" s="127" t="s">
        <v>99</v>
      </c>
      <c r="T2251" s="127" t="s">
        <v>99</v>
      </c>
      <c r="U2251" s="127" t="s">
        <v>99</v>
      </c>
      <c r="V2251" s="127" t="s">
        <v>99</v>
      </c>
      <c r="W2251" s="127" t="s">
        <v>99</v>
      </c>
      <c r="X2251" s="127" t="s">
        <v>99</v>
      </c>
      <c r="Y2251" s="127" t="s">
        <v>99</v>
      </c>
      <c r="Z2251" s="127" t="s">
        <v>99</v>
      </c>
      <c r="AA2251" s="127" t="s">
        <v>99</v>
      </c>
      <c r="AB2251" s="127" t="s">
        <v>99</v>
      </c>
      <c r="AC2251" s="127" t="s">
        <v>99</v>
      </c>
      <c r="AD2251" s="127" t="s">
        <v>99</v>
      </c>
      <c r="AE2251" s="127">
        <v>3250</v>
      </c>
      <c r="AF2251" s="127">
        <v>3250</v>
      </c>
      <c r="AG2251" s="127">
        <v>3250</v>
      </c>
      <c r="AH2251" s="127">
        <v>3250</v>
      </c>
      <c r="AI2251" s="127">
        <v>3250</v>
      </c>
      <c r="AJ2251" s="127">
        <v>3250</v>
      </c>
      <c r="AK2251" s="127">
        <v>3250</v>
      </c>
      <c r="AL2251" s="127">
        <v>3250</v>
      </c>
      <c r="AM2251" s="127">
        <v>3250</v>
      </c>
      <c r="AN2251" s="127">
        <v>3250</v>
      </c>
      <c r="AO2251" s="127">
        <v>3250</v>
      </c>
      <c r="AP2251" s="127">
        <v>3250</v>
      </c>
      <c r="AQ2251" s="127">
        <v>3250</v>
      </c>
      <c r="AR2251" s="127">
        <v>3250</v>
      </c>
      <c r="AS2251" s="127">
        <v>3250</v>
      </c>
      <c r="AT2251" s="127">
        <v>3250</v>
      </c>
      <c r="AU2251" s="127">
        <v>3250</v>
      </c>
      <c r="AV2251" s="127">
        <v>3250</v>
      </c>
      <c r="AW2251" s="127">
        <v>3250</v>
      </c>
      <c r="AX2251" s="128">
        <v>3250</v>
      </c>
    </row>
    <row r="2252" spans="1:50">
      <c r="A2252" s="212"/>
      <c r="B2252" s="215"/>
      <c r="C2252" s="216"/>
      <c r="D2252" s="106" t="s">
        <v>25</v>
      </c>
      <c r="E2252" s="107" t="str">
        <f>A2225&amp;"/"&amp;B2245&amp;"/"&amp;C2251&amp;"/"&amp;D2252</f>
        <v>Diesel oil fired power plants/Steam turbine/Electricity only with CCS/M</v>
      </c>
      <c r="F2252" s="108" t="str">
        <f>A2225</f>
        <v>Diesel oil fired power plants</v>
      </c>
      <c r="G2252" s="108" t="str">
        <f>B2245</f>
        <v>Steam turbine</v>
      </c>
      <c r="H2252" s="108" t="str">
        <f>C2251</f>
        <v>Electricity only with CCS</v>
      </c>
      <c r="I2252" s="109" t="str">
        <f t="shared" si="99"/>
        <v>M</v>
      </c>
      <c r="J2252" s="129" t="s">
        <v>99</v>
      </c>
      <c r="K2252" s="129" t="s">
        <v>99</v>
      </c>
      <c r="L2252" s="129" t="s">
        <v>99</v>
      </c>
      <c r="M2252" s="129" t="s">
        <v>99</v>
      </c>
      <c r="N2252" s="129" t="s">
        <v>99</v>
      </c>
      <c r="O2252" s="129" t="s">
        <v>99</v>
      </c>
      <c r="P2252" s="129" t="s">
        <v>99</v>
      </c>
      <c r="Q2252" s="129" t="s">
        <v>99</v>
      </c>
      <c r="R2252" s="129" t="s">
        <v>99</v>
      </c>
      <c r="S2252" s="129" t="s">
        <v>99</v>
      </c>
      <c r="T2252" s="129" t="s">
        <v>99</v>
      </c>
      <c r="U2252" s="129" t="s">
        <v>99</v>
      </c>
      <c r="V2252" s="129" t="s">
        <v>99</v>
      </c>
      <c r="W2252" s="129" t="s">
        <v>99</v>
      </c>
      <c r="X2252" s="129" t="s">
        <v>99</v>
      </c>
      <c r="Y2252" s="129" t="s">
        <v>99</v>
      </c>
      <c r="Z2252" s="129" t="s">
        <v>99</v>
      </c>
      <c r="AA2252" s="129" t="s">
        <v>99</v>
      </c>
      <c r="AB2252" s="129" t="s">
        <v>99</v>
      </c>
      <c r="AC2252" s="129" t="s">
        <v>99</v>
      </c>
      <c r="AD2252" s="129" t="s">
        <v>99</v>
      </c>
      <c r="AE2252" s="129">
        <v>2169.9486345365544</v>
      </c>
      <c r="AF2252" s="129">
        <v>2169.9486345365544</v>
      </c>
      <c r="AG2252" s="129">
        <v>2169.9486345365544</v>
      </c>
      <c r="AH2252" s="129">
        <v>2169.9486345365544</v>
      </c>
      <c r="AI2252" s="129">
        <v>2169.9486345365544</v>
      </c>
      <c r="AJ2252" s="129">
        <v>2169.9486345365544</v>
      </c>
      <c r="AK2252" s="129">
        <v>2169.9486345365544</v>
      </c>
      <c r="AL2252" s="129">
        <v>2169.9486345365544</v>
      </c>
      <c r="AM2252" s="129">
        <v>2169.9486345365544</v>
      </c>
      <c r="AN2252" s="129">
        <v>2169.9486345365544</v>
      </c>
      <c r="AO2252" s="129">
        <v>2169.9486345365544</v>
      </c>
      <c r="AP2252" s="129">
        <v>2169.9486345365544</v>
      </c>
      <c r="AQ2252" s="129">
        <v>2169.9486345365544</v>
      </c>
      <c r="AR2252" s="129">
        <v>2169.9486345365544</v>
      </c>
      <c r="AS2252" s="129">
        <v>2169.9486345365544</v>
      </c>
      <c r="AT2252" s="129">
        <v>2169.9486345365544</v>
      </c>
      <c r="AU2252" s="129">
        <v>2169.9486345365544</v>
      </c>
      <c r="AV2252" s="129">
        <v>2169.9486345365544</v>
      </c>
      <c r="AW2252" s="129">
        <v>2169.9486345365544</v>
      </c>
      <c r="AX2252" s="130">
        <v>2169.9486345365544</v>
      </c>
    </row>
    <row r="2253" spans="1:50">
      <c r="A2253" s="212"/>
      <c r="B2253" s="215"/>
      <c r="C2253" s="217" t="s">
        <v>43</v>
      </c>
      <c r="D2253" s="52" t="s">
        <v>24</v>
      </c>
      <c r="E2253" s="86" t="str">
        <f>A2225&amp;"/"&amp;B2245&amp;"/"&amp;C2253&amp;"/"&amp;D2253</f>
        <v>Diesel oil fired power plants/Steam turbine/CHP with CCS/L</v>
      </c>
      <c r="F2253" s="61" t="str">
        <f>A2225</f>
        <v>Diesel oil fired power plants</v>
      </c>
      <c r="G2253" s="61" t="str">
        <f>B2245</f>
        <v>Steam turbine</v>
      </c>
      <c r="H2253" s="61" t="str">
        <f>C2253</f>
        <v>CHP with CCS</v>
      </c>
      <c r="I2253" s="84" t="str">
        <f t="shared" si="99"/>
        <v>L</v>
      </c>
      <c r="J2253" s="121" t="s">
        <v>99</v>
      </c>
      <c r="K2253" s="121" t="s">
        <v>99</v>
      </c>
      <c r="L2253" s="121" t="s">
        <v>99</v>
      </c>
      <c r="M2253" s="121" t="s">
        <v>99</v>
      </c>
      <c r="N2253" s="121" t="s">
        <v>99</v>
      </c>
      <c r="O2253" s="121" t="s">
        <v>99</v>
      </c>
      <c r="P2253" s="121" t="s">
        <v>99</v>
      </c>
      <c r="Q2253" s="121" t="s">
        <v>99</v>
      </c>
      <c r="R2253" s="121" t="s">
        <v>99</v>
      </c>
      <c r="S2253" s="121" t="s">
        <v>99</v>
      </c>
      <c r="T2253" s="121" t="s">
        <v>99</v>
      </c>
      <c r="U2253" s="121" t="s">
        <v>99</v>
      </c>
      <c r="V2253" s="121" t="s">
        <v>99</v>
      </c>
      <c r="W2253" s="121" t="s">
        <v>99</v>
      </c>
      <c r="X2253" s="121" t="s">
        <v>99</v>
      </c>
      <c r="Y2253" s="121" t="s">
        <v>99</v>
      </c>
      <c r="Z2253" s="121" t="s">
        <v>99</v>
      </c>
      <c r="AA2253" s="121" t="s">
        <v>99</v>
      </c>
      <c r="AB2253" s="121" t="s">
        <v>99</v>
      </c>
      <c r="AC2253" s="121" t="s">
        <v>99</v>
      </c>
      <c r="AD2253" s="121" t="s">
        <v>99</v>
      </c>
      <c r="AE2253" s="121">
        <v>3110</v>
      </c>
      <c r="AF2253" s="121">
        <v>3110</v>
      </c>
      <c r="AG2253" s="121">
        <v>3110</v>
      </c>
      <c r="AH2253" s="121">
        <v>3110</v>
      </c>
      <c r="AI2253" s="121">
        <v>3110</v>
      </c>
      <c r="AJ2253" s="121">
        <v>3110</v>
      </c>
      <c r="AK2253" s="121">
        <v>3110</v>
      </c>
      <c r="AL2253" s="121">
        <v>3110</v>
      </c>
      <c r="AM2253" s="121">
        <v>3110</v>
      </c>
      <c r="AN2253" s="121">
        <v>3110</v>
      </c>
      <c r="AO2253" s="121">
        <v>3110</v>
      </c>
      <c r="AP2253" s="121">
        <v>3110</v>
      </c>
      <c r="AQ2253" s="121">
        <v>3110</v>
      </c>
      <c r="AR2253" s="121">
        <v>3110</v>
      </c>
      <c r="AS2253" s="121">
        <v>3110</v>
      </c>
      <c r="AT2253" s="121">
        <v>3110</v>
      </c>
      <c r="AU2253" s="121">
        <v>3110</v>
      </c>
      <c r="AV2253" s="121">
        <v>3110</v>
      </c>
      <c r="AW2253" s="121">
        <v>3110</v>
      </c>
      <c r="AX2253" s="122">
        <v>3110</v>
      </c>
    </row>
    <row r="2254" spans="1:50">
      <c r="A2254" s="212"/>
      <c r="B2254" s="218"/>
      <c r="C2254" s="210"/>
      <c r="D2254" s="93" t="s">
        <v>25</v>
      </c>
      <c r="E2254" s="73" t="str">
        <f>A2225&amp;"/"&amp;B2245&amp;"/"&amp;C2253&amp;"/"&amp;D2254</f>
        <v>Diesel oil fired power plants/Steam turbine/CHP with CCS/M</v>
      </c>
      <c r="F2254" s="91" t="str">
        <f>A2225</f>
        <v>Diesel oil fired power plants</v>
      </c>
      <c r="G2254" s="91" t="str">
        <f>B2245</f>
        <v>Steam turbine</v>
      </c>
      <c r="H2254" s="91" t="str">
        <f>C2253</f>
        <v>CHP with CCS</v>
      </c>
      <c r="I2254" s="70" t="str">
        <f t="shared" si="99"/>
        <v>M</v>
      </c>
      <c r="J2254" s="123" t="s">
        <v>99</v>
      </c>
      <c r="K2254" s="123" t="s">
        <v>99</v>
      </c>
      <c r="L2254" s="123" t="s">
        <v>99</v>
      </c>
      <c r="M2254" s="123" t="s">
        <v>99</v>
      </c>
      <c r="N2254" s="123" t="s">
        <v>99</v>
      </c>
      <c r="O2254" s="123" t="s">
        <v>99</v>
      </c>
      <c r="P2254" s="123" t="s">
        <v>99</v>
      </c>
      <c r="Q2254" s="123" t="s">
        <v>99</v>
      </c>
      <c r="R2254" s="123" t="s">
        <v>99</v>
      </c>
      <c r="S2254" s="123" t="s">
        <v>99</v>
      </c>
      <c r="T2254" s="123" t="s">
        <v>99</v>
      </c>
      <c r="U2254" s="123" t="s">
        <v>99</v>
      </c>
      <c r="V2254" s="123" t="s">
        <v>99</v>
      </c>
      <c r="W2254" s="123" t="s">
        <v>99</v>
      </c>
      <c r="X2254" s="123" t="s">
        <v>99</v>
      </c>
      <c r="Y2254" s="123" t="s">
        <v>99</v>
      </c>
      <c r="Z2254" s="123" t="s">
        <v>99</v>
      </c>
      <c r="AA2254" s="123" t="s">
        <v>99</v>
      </c>
      <c r="AB2254" s="123" t="s">
        <v>99</v>
      </c>
      <c r="AC2254" s="123" t="s">
        <v>99</v>
      </c>
      <c r="AD2254" s="123" t="s">
        <v>99</v>
      </c>
      <c r="AE2254" s="123">
        <v>2760.2249455471401</v>
      </c>
      <c r="AF2254" s="123">
        <v>2760.2249455471401</v>
      </c>
      <c r="AG2254" s="123">
        <v>2760.2249455471401</v>
      </c>
      <c r="AH2254" s="123">
        <v>2760.2249455471401</v>
      </c>
      <c r="AI2254" s="123">
        <v>2760.2249455471401</v>
      </c>
      <c r="AJ2254" s="123">
        <v>2760.2249455471401</v>
      </c>
      <c r="AK2254" s="123">
        <v>2760.2249455471401</v>
      </c>
      <c r="AL2254" s="123">
        <v>2760.2249455471401</v>
      </c>
      <c r="AM2254" s="123">
        <v>2760.2249455471401</v>
      </c>
      <c r="AN2254" s="123">
        <v>2760.2249455471401</v>
      </c>
      <c r="AO2254" s="123">
        <v>2760.2249455471401</v>
      </c>
      <c r="AP2254" s="123">
        <v>2760.2249455471401</v>
      </c>
      <c r="AQ2254" s="123">
        <v>2760.2249455471401</v>
      </c>
      <c r="AR2254" s="123">
        <v>2760.2249455471401</v>
      </c>
      <c r="AS2254" s="123">
        <v>2760.2249455471401</v>
      </c>
      <c r="AT2254" s="123">
        <v>2760.2249455471401</v>
      </c>
      <c r="AU2254" s="123">
        <v>2760.2249455471401</v>
      </c>
      <c r="AV2254" s="123">
        <v>2760.2249455471401</v>
      </c>
      <c r="AW2254" s="123">
        <v>2760.2249455471401</v>
      </c>
      <c r="AX2254" s="124">
        <v>2760.2249455471401</v>
      </c>
    </row>
    <row r="2255" spans="1:50">
      <c r="A2255" s="212"/>
      <c r="B2255" s="214" t="s">
        <v>52</v>
      </c>
      <c r="C2255" s="209" t="s">
        <v>36</v>
      </c>
      <c r="D2255" s="67" t="s">
        <v>38</v>
      </c>
      <c r="E2255" s="87" t="str">
        <f>A2225&amp;"/"&amp;B2255&amp;"/"&amp;C2255&amp;"/"&amp;D2255</f>
        <v>Diesel oil fired power plants/Internal combustion engine/Electricity only/S</v>
      </c>
      <c r="F2255" s="55" t="str">
        <f>A2225</f>
        <v>Diesel oil fired power plants</v>
      </c>
      <c r="G2255" s="55" t="str">
        <f>B2255</f>
        <v>Internal combustion engine</v>
      </c>
      <c r="H2255" s="55" t="str">
        <f>C2255</f>
        <v>Electricity only</v>
      </c>
      <c r="I2255" s="85" t="str">
        <f t="shared" si="99"/>
        <v>S</v>
      </c>
      <c r="J2255" s="125">
        <v>600</v>
      </c>
      <c r="K2255" s="125">
        <v>600</v>
      </c>
      <c r="L2255" s="125">
        <v>600</v>
      </c>
      <c r="M2255" s="125">
        <v>600</v>
      </c>
      <c r="N2255" s="125">
        <v>600</v>
      </c>
      <c r="O2255" s="125">
        <v>600</v>
      </c>
      <c r="P2255" s="125">
        <v>600</v>
      </c>
      <c r="Q2255" s="125">
        <v>600</v>
      </c>
      <c r="R2255" s="125">
        <v>600</v>
      </c>
      <c r="S2255" s="125">
        <v>600</v>
      </c>
      <c r="T2255" s="125">
        <v>600</v>
      </c>
      <c r="U2255" s="125">
        <v>600</v>
      </c>
      <c r="V2255" s="125">
        <v>600</v>
      </c>
      <c r="W2255" s="125">
        <v>600</v>
      </c>
      <c r="X2255" s="125">
        <v>600</v>
      </c>
      <c r="Y2255" s="125">
        <v>600</v>
      </c>
      <c r="Z2255" s="125">
        <v>600</v>
      </c>
      <c r="AA2255" s="125">
        <v>600</v>
      </c>
      <c r="AB2255" s="125">
        <v>600</v>
      </c>
      <c r="AC2255" s="125">
        <v>600</v>
      </c>
      <c r="AD2255" s="125">
        <v>600</v>
      </c>
      <c r="AE2255" s="125">
        <v>600</v>
      </c>
      <c r="AF2255" s="125">
        <v>600</v>
      </c>
      <c r="AG2255" s="125">
        <v>600</v>
      </c>
      <c r="AH2255" s="125">
        <v>600</v>
      </c>
      <c r="AI2255" s="125">
        <v>600</v>
      </c>
      <c r="AJ2255" s="125">
        <v>600</v>
      </c>
      <c r="AK2255" s="125">
        <v>600</v>
      </c>
      <c r="AL2255" s="125">
        <v>600</v>
      </c>
      <c r="AM2255" s="125">
        <v>600</v>
      </c>
      <c r="AN2255" s="125">
        <v>600</v>
      </c>
      <c r="AO2255" s="125">
        <v>600</v>
      </c>
      <c r="AP2255" s="125">
        <v>600</v>
      </c>
      <c r="AQ2255" s="125">
        <v>600</v>
      </c>
      <c r="AR2255" s="125">
        <v>600</v>
      </c>
      <c r="AS2255" s="125">
        <v>600</v>
      </c>
      <c r="AT2255" s="125">
        <v>600</v>
      </c>
      <c r="AU2255" s="125">
        <v>600</v>
      </c>
      <c r="AV2255" s="125">
        <v>600</v>
      </c>
      <c r="AW2255" s="125">
        <v>600</v>
      </c>
      <c r="AX2255" s="126">
        <v>600</v>
      </c>
    </row>
    <row r="2256" spans="1:50">
      <c r="A2256" s="212"/>
      <c r="B2256" s="215"/>
      <c r="C2256" s="216"/>
      <c r="D2256" s="106" t="s">
        <v>47</v>
      </c>
      <c r="E2256" s="86" t="str">
        <f>A2225&amp;"/"&amp;B2255&amp;"/"&amp;C2255&amp;"/"&amp;D2256</f>
        <v>Diesel oil fired power plants/Internal combustion engine/Electricity only/XS</v>
      </c>
      <c r="F2256" s="61" t="str">
        <f>A2225</f>
        <v>Diesel oil fired power plants</v>
      </c>
      <c r="G2256" s="61" t="str">
        <f>B2255</f>
        <v>Internal combustion engine</v>
      </c>
      <c r="H2256" s="61" t="str">
        <f>C2255</f>
        <v>Electricity only</v>
      </c>
      <c r="I2256" s="84" t="str">
        <f t="shared" si="99"/>
        <v>XS</v>
      </c>
      <c r="J2256" s="121">
        <v>475</v>
      </c>
      <c r="K2256" s="121">
        <v>475</v>
      </c>
      <c r="L2256" s="121">
        <v>475</v>
      </c>
      <c r="M2256" s="121">
        <v>475</v>
      </c>
      <c r="N2256" s="121">
        <v>475</v>
      </c>
      <c r="O2256" s="121">
        <v>475</v>
      </c>
      <c r="P2256" s="121">
        <v>475</v>
      </c>
      <c r="Q2256" s="121">
        <v>475</v>
      </c>
      <c r="R2256" s="121">
        <v>475</v>
      </c>
      <c r="S2256" s="121">
        <v>475</v>
      </c>
      <c r="T2256" s="121">
        <v>475</v>
      </c>
      <c r="U2256" s="121">
        <v>475</v>
      </c>
      <c r="V2256" s="121">
        <v>475</v>
      </c>
      <c r="W2256" s="121">
        <v>475</v>
      </c>
      <c r="X2256" s="121">
        <v>475</v>
      </c>
      <c r="Y2256" s="121">
        <v>475</v>
      </c>
      <c r="Z2256" s="121">
        <v>475</v>
      </c>
      <c r="AA2256" s="121">
        <v>475</v>
      </c>
      <c r="AB2256" s="121">
        <v>475</v>
      </c>
      <c r="AC2256" s="121">
        <v>475</v>
      </c>
      <c r="AD2256" s="121">
        <v>475</v>
      </c>
      <c r="AE2256" s="121">
        <v>475</v>
      </c>
      <c r="AF2256" s="121">
        <v>475</v>
      </c>
      <c r="AG2256" s="121">
        <v>475</v>
      </c>
      <c r="AH2256" s="121">
        <v>475</v>
      </c>
      <c r="AI2256" s="121">
        <v>475</v>
      </c>
      <c r="AJ2256" s="121">
        <v>475</v>
      </c>
      <c r="AK2256" s="121">
        <v>475</v>
      </c>
      <c r="AL2256" s="121">
        <v>475</v>
      </c>
      <c r="AM2256" s="121">
        <v>475</v>
      </c>
      <c r="AN2256" s="121">
        <v>475</v>
      </c>
      <c r="AO2256" s="121">
        <v>475</v>
      </c>
      <c r="AP2256" s="121">
        <v>475</v>
      </c>
      <c r="AQ2256" s="121">
        <v>475</v>
      </c>
      <c r="AR2256" s="121">
        <v>475</v>
      </c>
      <c r="AS2256" s="121">
        <v>475</v>
      </c>
      <c r="AT2256" s="121">
        <v>475</v>
      </c>
      <c r="AU2256" s="121">
        <v>475</v>
      </c>
      <c r="AV2256" s="121">
        <v>475</v>
      </c>
      <c r="AW2256" s="121">
        <v>475</v>
      </c>
      <c r="AX2256" s="122">
        <v>475</v>
      </c>
    </row>
    <row r="2257" spans="1:50">
      <c r="A2257" s="212"/>
      <c r="B2257" s="215"/>
      <c r="C2257" s="206" t="s">
        <v>26</v>
      </c>
      <c r="D2257" s="52" t="s">
        <v>38</v>
      </c>
      <c r="E2257" s="56" t="str">
        <f>A2225&amp;"/"&amp;B2255&amp;"/"&amp;C2257&amp;"/"&amp;D2257</f>
        <v>Diesel oil fired power plants/Internal combustion engine/CHP/S</v>
      </c>
      <c r="F2257" s="103" t="str">
        <f>A2225</f>
        <v>Diesel oil fired power plants</v>
      </c>
      <c r="G2257" s="103" t="str">
        <f>B2255</f>
        <v>Internal combustion engine</v>
      </c>
      <c r="H2257" s="103" t="str">
        <f>C2257</f>
        <v>CHP</v>
      </c>
      <c r="I2257" s="104" t="str">
        <f t="shared" si="99"/>
        <v>S</v>
      </c>
      <c r="J2257" s="127">
        <v>547.5</v>
      </c>
      <c r="K2257" s="127">
        <v>547.5</v>
      </c>
      <c r="L2257" s="127">
        <v>547.5</v>
      </c>
      <c r="M2257" s="127">
        <v>547.5</v>
      </c>
      <c r="N2257" s="127">
        <v>547.5</v>
      </c>
      <c r="O2257" s="127">
        <v>547.5</v>
      </c>
      <c r="P2257" s="127">
        <v>547.5</v>
      </c>
      <c r="Q2257" s="127">
        <v>547.5</v>
      </c>
      <c r="R2257" s="127">
        <v>547.5</v>
      </c>
      <c r="S2257" s="127">
        <v>547.5</v>
      </c>
      <c r="T2257" s="127">
        <v>547.5</v>
      </c>
      <c r="U2257" s="127">
        <v>547.5</v>
      </c>
      <c r="V2257" s="127">
        <v>547.5</v>
      </c>
      <c r="W2257" s="127">
        <v>547.5</v>
      </c>
      <c r="X2257" s="127">
        <v>547.5</v>
      </c>
      <c r="Y2257" s="127">
        <v>547.5</v>
      </c>
      <c r="Z2257" s="127">
        <v>547.5</v>
      </c>
      <c r="AA2257" s="127">
        <v>547.5</v>
      </c>
      <c r="AB2257" s="127">
        <v>547.5</v>
      </c>
      <c r="AC2257" s="127">
        <v>547.5</v>
      </c>
      <c r="AD2257" s="127">
        <v>547.5</v>
      </c>
      <c r="AE2257" s="127">
        <v>547.5</v>
      </c>
      <c r="AF2257" s="127">
        <v>547.5</v>
      </c>
      <c r="AG2257" s="127">
        <v>547.5</v>
      </c>
      <c r="AH2257" s="127">
        <v>547.5</v>
      </c>
      <c r="AI2257" s="127">
        <v>547.5</v>
      </c>
      <c r="AJ2257" s="127">
        <v>547.5</v>
      </c>
      <c r="AK2257" s="127">
        <v>547.5</v>
      </c>
      <c r="AL2257" s="127">
        <v>547.5</v>
      </c>
      <c r="AM2257" s="127">
        <v>547.5</v>
      </c>
      <c r="AN2257" s="127">
        <v>547.5</v>
      </c>
      <c r="AO2257" s="127">
        <v>547.5</v>
      </c>
      <c r="AP2257" s="127">
        <v>547.5</v>
      </c>
      <c r="AQ2257" s="127">
        <v>547.5</v>
      </c>
      <c r="AR2257" s="127">
        <v>547.5</v>
      </c>
      <c r="AS2257" s="127">
        <v>547.5</v>
      </c>
      <c r="AT2257" s="127">
        <v>547.5</v>
      </c>
      <c r="AU2257" s="127">
        <v>547.5</v>
      </c>
      <c r="AV2257" s="127">
        <v>547.5</v>
      </c>
      <c r="AW2257" s="127">
        <v>547.5</v>
      </c>
      <c r="AX2257" s="128">
        <v>547.5</v>
      </c>
    </row>
    <row r="2258" spans="1:50">
      <c r="A2258" s="213"/>
      <c r="B2258" s="218"/>
      <c r="C2258" s="210"/>
      <c r="D2258" s="93" t="s">
        <v>47</v>
      </c>
      <c r="E2258" s="73" t="str">
        <f>A2225&amp;"/"&amp;B2255&amp;"/"&amp;C2257&amp;"/"&amp;D2258</f>
        <v>Diesel oil fired power plants/Internal combustion engine/CHP/XS</v>
      </c>
      <c r="F2258" s="91" t="str">
        <f>A2225</f>
        <v>Diesel oil fired power plants</v>
      </c>
      <c r="G2258" s="91" t="str">
        <f>B2255</f>
        <v>Internal combustion engine</v>
      </c>
      <c r="H2258" s="91" t="str">
        <f>C2257</f>
        <v>CHP</v>
      </c>
      <c r="I2258" s="70" t="str">
        <f t="shared" si="99"/>
        <v>XS</v>
      </c>
      <c r="J2258" s="123">
        <v>432.5</v>
      </c>
      <c r="K2258" s="123">
        <v>432.5</v>
      </c>
      <c r="L2258" s="123">
        <v>432.5</v>
      </c>
      <c r="M2258" s="123">
        <v>432.5</v>
      </c>
      <c r="N2258" s="123">
        <v>432.5</v>
      </c>
      <c r="O2258" s="123">
        <v>432.5</v>
      </c>
      <c r="P2258" s="123">
        <v>432.5</v>
      </c>
      <c r="Q2258" s="123">
        <v>432.5</v>
      </c>
      <c r="R2258" s="123">
        <v>432.5</v>
      </c>
      <c r="S2258" s="123">
        <v>432.5</v>
      </c>
      <c r="T2258" s="123">
        <v>432.5</v>
      </c>
      <c r="U2258" s="123">
        <v>432.5</v>
      </c>
      <c r="V2258" s="123">
        <v>432.5</v>
      </c>
      <c r="W2258" s="123">
        <v>432.5</v>
      </c>
      <c r="X2258" s="123">
        <v>432.5</v>
      </c>
      <c r="Y2258" s="123">
        <v>432.5</v>
      </c>
      <c r="Z2258" s="123">
        <v>432.5</v>
      </c>
      <c r="AA2258" s="123">
        <v>432.5</v>
      </c>
      <c r="AB2258" s="123">
        <v>432.5</v>
      </c>
      <c r="AC2258" s="123">
        <v>432.5</v>
      </c>
      <c r="AD2258" s="123">
        <v>432.5</v>
      </c>
      <c r="AE2258" s="123">
        <v>432.5</v>
      </c>
      <c r="AF2258" s="123">
        <v>432.5</v>
      </c>
      <c r="AG2258" s="123">
        <v>432.5</v>
      </c>
      <c r="AH2258" s="123">
        <v>432.5</v>
      </c>
      <c r="AI2258" s="123">
        <v>432.5</v>
      </c>
      <c r="AJ2258" s="123">
        <v>432.5</v>
      </c>
      <c r="AK2258" s="123">
        <v>432.5</v>
      </c>
      <c r="AL2258" s="123">
        <v>432.5</v>
      </c>
      <c r="AM2258" s="123">
        <v>432.5</v>
      </c>
      <c r="AN2258" s="123">
        <v>432.5</v>
      </c>
      <c r="AO2258" s="123">
        <v>432.5</v>
      </c>
      <c r="AP2258" s="123">
        <v>432.5</v>
      </c>
      <c r="AQ2258" s="123">
        <v>432.5</v>
      </c>
      <c r="AR2258" s="123">
        <v>432.5</v>
      </c>
      <c r="AS2258" s="123">
        <v>432.5</v>
      </c>
      <c r="AT2258" s="123">
        <v>432.5</v>
      </c>
      <c r="AU2258" s="123">
        <v>432.5</v>
      </c>
      <c r="AV2258" s="123">
        <v>432.5</v>
      </c>
      <c r="AW2258" s="123">
        <v>432.5</v>
      </c>
      <c r="AX2258" s="124">
        <v>432.5</v>
      </c>
    </row>
    <row r="2259" spans="1:50">
      <c r="A2259" s="211" t="s">
        <v>56</v>
      </c>
      <c r="B2259" s="214" t="s">
        <v>41</v>
      </c>
      <c r="C2259" s="209" t="s">
        <v>36</v>
      </c>
      <c r="D2259" s="67" t="s">
        <v>24</v>
      </c>
      <c r="E2259" s="87" t="str">
        <f>A2259&amp;"/"&amp;B2259&amp;"/"&amp;C2259&amp;"/"&amp;D2259</f>
        <v>Fuel oil fired power plants/Integrated gasification combined cycle/Electricity only/L</v>
      </c>
      <c r="F2259" s="55" t="str">
        <f>A2259</f>
        <v>Fuel oil fired power plants</v>
      </c>
      <c r="G2259" s="55" t="str">
        <f>B2259</f>
        <v>Integrated gasification combined cycle</v>
      </c>
      <c r="H2259" s="55" t="str">
        <f>C2259</f>
        <v>Electricity only</v>
      </c>
      <c r="I2259" s="85" t="str">
        <f t="shared" si="99"/>
        <v>L</v>
      </c>
      <c r="J2259" s="125">
        <v>7350</v>
      </c>
      <c r="K2259" s="125">
        <v>7350</v>
      </c>
      <c r="L2259" s="125">
        <v>7350</v>
      </c>
      <c r="M2259" s="125">
        <v>7350</v>
      </c>
      <c r="N2259" s="125">
        <v>7350</v>
      </c>
      <c r="O2259" s="125">
        <v>7350</v>
      </c>
      <c r="P2259" s="125">
        <v>7350</v>
      </c>
      <c r="Q2259" s="125">
        <v>7350</v>
      </c>
      <c r="R2259" s="125">
        <v>7350</v>
      </c>
      <c r="S2259" s="125">
        <v>7350</v>
      </c>
      <c r="T2259" s="125">
        <v>7350</v>
      </c>
      <c r="U2259" s="125">
        <v>7350</v>
      </c>
      <c r="V2259" s="125">
        <v>7350</v>
      </c>
      <c r="W2259" s="125">
        <v>7350</v>
      </c>
      <c r="X2259" s="125">
        <v>7350</v>
      </c>
      <c r="Y2259" s="125">
        <v>7350</v>
      </c>
      <c r="Z2259" s="125">
        <v>7350</v>
      </c>
      <c r="AA2259" s="125">
        <v>7350</v>
      </c>
      <c r="AB2259" s="125">
        <v>7350</v>
      </c>
      <c r="AC2259" s="125">
        <v>7350</v>
      </c>
      <c r="AD2259" s="125">
        <v>7350</v>
      </c>
      <c r="AE2259" s="125">
        <v>7350</v>
      </c>
      <c r="AF2259" s="125">
        <v>7350</v>
      </c>
      <c r="AG2259" s="125">
        <v>7350</v>
      </c>
      <c r="AH2259" s="125">
        <v>7350</v>
      </c>
      <c r="AI2259" s="125">
        <v>7350</v>
      </c>
      <c r="AJ2259" s="125">
        <v>7350</v>
      </c>
      <c r="AK2259" s="125">
        <v>7350</v>
      </c>
      <c r="AL2259" s="125">
        <v>7350</v>
      </c>
      <c r="AM2259" s="125">
        <v>7350</v>
      </c>
      <c r="AN2259" s="125">
        <v>7350</v>
      </c>
      <c r="AO2259" s="125">
        <v>7350</v>
      </c>
      <c r="AP2259" s="125">
        <v>7350</v>
      </c>
      <c r="AQ2259" s="125">
        <v>7350</v>
      </c>
      <c r="AR2259" s="125">
        <v>7350</v>
      </c>
      <c r="AS2259" s="125">
        <v>7350</v>
      </c>
      <c r="AT2259" s="125">
        <v>7350</v>
      </c>
      <c r="AU2259" s="125">
        <v>7350</v>
      </c>
      <c r="AV2259" s="125">
        <v>7350</v>
      </c>
      <c r="AW2259" s="125">
        <v>7350</v>
      </c>
      <c r="AX2259" s="126">
        <v>7350</v>
      </c>
    </row>
    <row r="2260" spans="1:50">
      <c r="A2260" s="212"/>
      <c r="B2260" s="215"/>
      <c r="C2260" s="216"/>
      <c r="D2260" s="52" t="s">
        <v>25</v>
      </c>
      <c r="E2260" s="86" t="str">
        <f>A2259&amp;"/"&amp;B2259&amp;"/"&amp;C2259&amp;"/"&amp;D2260</f>
        <v>Fuel oil fired power plants/Integrated gasification combined cycle/Electricity only/M</v>
      </c>
      <c r="F2260" s="61" t="str">
        <f>A2259</f>
        <v>Fuel oil fired power plants</v>
      </c>
      <c r="G2260" s="61" t="str">
        <f>B2259</f>
        <v>Integrated gasification combined cycle</v>
      </c>
      <c r="H2260" s="61" t="str">
        <f>C2259</f>
        <v>Electricity only</v>
      </c>
      <c r="I2260" s="84" t="str">
        <f t="shared" si="99"/>
        <v>M</v>
      </c>
      <c r="J2260" s="121">
        <v>6334.5705963794462</v>
      </c>
      <c r="K2260" s="121">
        <v>6334.5705963794462</v>
      </c>
      <c r="L2260" s="121">
        <v>6334.5705963794462</v>
      </c>
      <c r="M2260" s="121">
        <v>6334.5705963794462</v>
      </c>
      <c r="N2260" s="121">
        <v>6334.5705963794462</v>
      </c>
      <c r="O2260" s="121">
        <v>6334.5705963794462</v>
      </c>
      <c r="P2260" s="121">
        <v>6334.5705963794462</v>
      </c>
      <c r="Q2260" s="121">
        <v>6334.5705963794462</v>
      </c>
      <c r="R2260" s="121">
        <v>6334.5705963794462</v>
      </c>
      <c r="S2260" s="121">
        <v>6334.5705963794462</v>
      </c>
      <c r="T2260" s="121">
        <v>6334.5705963794462</v>
      </c>
      <c r="U2260" s="121">
        <v>6334.5705963794462</v>
      </c>
      <c r="V2260" s="121">
        <v>6334.5705963794462</v>
      </c>
      <c r="W2260" s="121">
        <v>6334.5705963794462</v>
      </c>
      <c r="X2260" s="121">
        <v>6334.5705963794462</v>
      </c>
      <c r="Y2260" s="121">
        <v>6334.5705963794462</v>
      </c>
      <c r="Z2260" s="121">
        <v>6334.5705963794462</v>
      </c>
      <c r="AA2260" s="121">
        <v>6334.5705963794462</v>
      </c>
      <c r="AB2260" s="121">
        <v>6334.5705963794462</v>
      </c>
      <c r="AC2260" s="121">
        <v>6334.5705963794462</v>
      </c>
      <c r="AD2260" s="121">
        <v>6334.5705963794462</v>
      </c>
      <c r="AE2260" s="121">
        <v>6334.5705963794462</v>
      </c>
      <c r="AF2260" s="121">
        <v>6334.5705963794462</v>
      </c>
      <c r="AG2260" s="121">
        <v>6334.5705963794462</v>
      </c>
      <c r="AH2260" s="121">
        <v>6334.5705963794462</v>
      </c>
      <c r="AI2260" s="121">
        <v>6334.5705963794462</v>
      </c>
      <c r="AJ2260" s="121">
        <v>6334.5705963794462</v>
      </c>
      <c r="AK2260" s="121">
        <v>6334.5705963794462</v>
      </c>
      <c r="AL2260" s="121">
        <v>6334.5705963794462</v>
      </c>
      <c r="AM2260" s="121">
        <v>6334.5705963794462</v>
      </c>
      <c r="AN2260" s="121">
        <v>6334.5705963794462</v>
      </c>
      <c r="AO2260" s="121">
        <v>6334.5705963794462</v>
      </c>
      <c r="AP2260" s="121">
        <v>6334.5705963794462</v>
      </c>
      <c r="AQ2260" s="121">
        <v>6334.5705963794462</v>
      </c>
      <c r="AR2260" s="121">
        <v>6334.5705963794462</v>
      </c>
      <c r="AS2260" s="121">
        <v>6334.5705963794462</v>
      </c>
      <c r="AT2260" s="121">
        <v>6334.5705963794462</v>
      </c>
      <c r="AU2260" s="121">
        <v>6334.5705963794462</v>
      </c>
      <c r="AV2260" s="121">
        <v>6334.5705963794462</v>
      </c>
      <c r="AW2260" s="121">
        <v>6334.5705963794462</v>
      </c>
      <c r="AX2260" s="122">
        <v>6334.5705963794462</v>
      </c>
    </row>
    <row r="2261" spans="1:50">
      <c r="A2261" s="212"/>
      <c r="B2261" s="215"/>
      <c r="C2261" s="217" t="s">
        <v>26</v>
      </c>
      <c r="D2261" s="83" t="s">
        <v>24</v>
      </c>
      <c r="E2261" s="56" t="str">
        <f>A2259&amp;"/"&amp;B2259&amp;"/"&amp;C2261&amp;"/"&amp;D2261</f>
        <v>Fuel oil fired power plants/Integrated gasification combined cycle/CHP/L</v>
      </c>
      <c r="F2261" s="103" t="str">
        <f>A2259</f>
        <v>Fuel oil fired power plants</v>
      </c>
      <c r="G2261" s="103" t="str">
        <f>B2259</f>
        <v>Integrated gasification combined cycle</v>
      </c>
      <c r="H2261" s="103" t="str">
        <f>C2261</f>
        <v>CHP</v>
      </c>
      <c r="I2261" s="104" t="str">
        <f t="shared" si="99"/>
        <v>L</v>
      </c>
      <c r="J2261" s="127">
        <v>6995</v>
      </c>
      <c r="K2261" s="127">
        <v>6995</v>
      </c>
      <c r="L2261" s="127">
        <v>6995</v>
      </c>
      <c r="M2261" s="127">
        <v>6995</v>
      </c>
      <c r="N2261" s="127">
        <v>6995</v>
      </c>
      <c r="O2261" s="127">
        <v>6995</v>
      </c>
      <c r="P2261" s="127">
        <v>6995</v>
      </c>
      <c r="Q2261" s="127">
        <v>6995</v>
      </c>
      <c r="R2261" s="127">
        <v>6995</v>
      </c>
      <c r="S2261" s="127">
        <v>6995</v>
      </c>
      <c r="T2261" s="127">
        <v>6995</v>
      </c>
      <c r="U2261" s="127">
        <v>6995</v>
      </c>
      <c r="V2261" s="127">
        <v>6995</v>
      </c>
      <c r="W2261" s="127">
        <v>6995</v>
      </c>
      <c r="X2261" s="127">
        <v>6995</v>
      </c>
      <c r="Y2261" s="127">
        <v>6995</v>
      </c>
      <c r="Z2261" s="127">
        <v>6995</v>
      </c>
      <c r="AA2261" s="127">
        <v>6995</v>
      </c>
      <c r="AB2261" s="127">
        <v>6995</v>
      </c>
      <c r="AC2261" s="127">
        <v>6995</v>
      </c>
      <c r="AD2261" s="127">
        <v>6995</v>
      </c>
      <c r="AE2261" s="127">
        <v>6995</v>
      </c>
      <c r="AF2261" s="127">
        <v>6995</v>
      </c>
      <c r="AG2261" s="127">
        <v>6995</v>
      </c>
      <c r="AH2261" s="127">
        <v>6995</v>
      </c>
      <c r="AI2261" s="127">
        <v>6995</v>
      </c>
      <c r="AJ2261" s="127">
        <v>6995</v>
      </c>
      <c r="AK2261" s="127">
        <v>6995</v>
      </c>
      <c r="AL2261" s="127">
        <v>6995</v>
      </c>
      <c r="AM2261" s="127">
        <v>6995</v>
      </c>
      <c r="AN2261" s="127">
        <v>6995</v>
      </c>
      <c r="AO2261" s="127">
        <v>6995</v>
      </c>
      <c r="AP2261" s="127">
        <v>6995</v>
      </c>
      <c r="AQ2261" s="127">
        <v>6995</v>
      </c>
      <c r="AR2261" s="127">
        <v>6995</v>
      </c>
      <c r="AS2261" s="127">
        <v>6995</v>
      </c>
      <c r="AT2261" s="127">
        <v>6995</v>
      </c>
      <c r="AU2261" s="127">
        <v>6995</v>
      </c>
      <c r="AV2261" s="127">
        <v>6995</v>
      </c>
      <c r="AW2261" s="127">
        <v>6995</v>
      </c>
      <c r="AX2261" s="128">
        <v>6995</v>
      </c>
    </row>
    <row r="2262" spans="1:50">
      <c r="A2262" s="212"/>
      <c r="B2262" s="215"/>
      <c r="C2262" s="216"/>
      <c r="D2262" s="106" t="s">
        <v>25</v>
      </c>
      <c r="E2262" s="107" t="str">
        <f>A2259&amp;"/"&amp;B2259&amp;"/"&amp;C2261&amp;"/"&amp;D2262</f>
        <v>Fuel oil fired power plants/Integrated gasification combined cycle/CHP/M</v>
      </c>
      <c r="F2262" s="108" t="str">
        <f>A2259</f>
        <v>Fuel oil fired power plants</v>
      </c>
      <c r="G2262" s="108" t="str">
        <f>B2259</f>
        <v>Integrated gasification combined cycle</v>
      </c>
      <c r="H2262" s="108" t="str">
        <f>C2261</f>
        <v>CHP</v>
      </c>
      <c r="I2262" s="109" t="str">
        <f t="shared" si="99"/>
        <v>M</v>
      </c>
      <c r="J2262" s="129">
        <v>5782.5357589032274</v>
      </c>
      <c r="K2262" s="129">
        <v>5782.5357589032274</v>
      </c>
      <c r="L2262" s="129">
        <v>5782.5357589032274</v>
      </c>
      <c r="M2262" s="129">
        <v>5782.5357589032274</v>
      </c>
      <c r="N2262" s="129">
        <v>5782.5357589032274</v>
      </c>
      <c r="O2262" s="129">
        <v>5782.5357589032274</v>
      </c>
      <c r="P2262" s="129">
        <v>5782.5357589032274</v>
      </c>
      <c r="Q2262" s="129">
        <v>5782.5357589032274</v>
      </c>
      <c r="R2262" s="129">
        <v>5782.5357589032274</v>
      </c>
      <c r="S2262" s="129">
        <v>5782.5357589032274</v>
      </c>
      <c r="T2262" s="129">
        <v>5782.5357589032274</v>
      </c>
      <c r="U2262" s="129">
        <v>5782.5357589032274</v>
      </c>
      <c r="V2262" s="129">
        <v>5782.5357589032274</v>
      </c>
      <c r="W2262" s="129">
        <v>5782.5357589032274</v>
      </c>
      <c r="X2262" s="129">
        <v>5782.5357589032274</v>
      </c>
      <c r="Y2262" s="129">
        <v>5782.5357589032274</v>
      </c>
      <c r="Z2262" s="129">
        <v>5782.5357589032274</v>
      </c>
      <c r="AA2262" s="129">
        <v>5782.5357589032274</v>
      </c>
      <c r="AB2262" s="129">
        <v>5782.5357589032274</v>
      </c>
      <c r="AC2262" s="129">
        <v>5782.5357589032274</v>
      </c>
      <c r="AD2262" s="129">
        <v>5782.5357589032274</v>
      </c>
      <c r="AE2262" s="129">
        <v>5782.5357589032274</v>
      </c>
      <c r="AF2262" s="129">
        <v>5782.5357589032274</v>
      </c>
      <c r="AG2262" s="129">
        <v>5782.5357589032274</v>
      </c>
      <c r="AH2262" s="129">
        <v>5782.5357589032274</v>
      </c>
      <c r="AI2262" s="129">
        <v>5782.5357589032274</v>
      </c>
      <c r="AJ2262" s="129">
        <v>5782.5357589032274</v>
      </c>
      <c r="AK2262" s="129">
        <v>5782.5357589032274</v>
      </c>
      <c r="AL2262" s="129">
        <v>5782.5357589032274</v>
      </c>
      <c r="AM2262" s="129">
        <v>5782.5357589032274</v>
      </c>
      <c r="AN2262" s="129">
        <v>5782.5357589032274</v>
      </c>
      <c r="AO2262" s="129">
        <v>5782.5357589032274</v>
      </c>
      <c r="AP2262" s="129">
        <v>5782.5357589032274</v>
      </c>
      <c r="AQ2262" s="129">
        <v>5782.5357589032274</v>
      </c>
      <c r="AR2262" s="129">
        <v>5782.5357589032274</v>
      </c>
      <c r="AS2262" s="129">
        <v>5782.5357589032274</v>
      </c>
      <c r="AT2262" s="129">
        <v>5782.5357589032274</v>
      </c>
      <c r="AU2262" s="129">
        <v>5782.5357589032274</v>
      </c>
      <c r="AV2262" s="129">
        <v>5782.5357589032274</v>
      </c>
      <c r="AW2262" s="129">
        <v>5782.5357589032274</v>
      </c>
      <c r="AX2262" s="130">
        <v>5782.5357589032274</v>
      </c>
    </row>
    <row r="2263" spans="1:50">
      <c r="A2263" s="212"/>
      <c r="B2263" s="215"/>
      <c r="C2263" s="217" t="s">
        <v>42</v>
      </c>
      <c r="D2263" s="83" t="s">
        <v>24</v>
      </c>
      <c r="E2263" s="56" t="str">
        <f>A2259&amp;"/"&amp;B2259&amp;"/"&amp;C2263&amp;"/"&amp;D2263</f>
        <v>Fuel oil fired power plants/Integrated gasification combined cycle/Electricity only with CCS/L</v>
      </c>
      <c r="F2263" s="103" t="str">
        <f>A2259</f>
        <v>Fuel oil fired power plants</v>
      </c>
      <c r="G2263" s="103" t="str">
        <f>B2259</f>
        <v>Integrated gasification combined cycle</v>
      </c>
      <c r="H2263" s="103" t="str">
        <f>C2263</f>
        <v>Electricity only with CCS</v>
      </c>
      <c r="I2263" s="104" t="str">
        <f t="shared" si="99"/>
        <v>L</v>
      </c>
      <c r="J2263" s="127" t="s">
        <v>99</v>
      </c>
      <c r="K2263" s="127" t="s">
        <v>99</v>
      </c>
      <c r="L2263" s="127" t="s">
        <v>99</v>
      </c>
      <c r="M2263" s="127" t="s">
        <v>99</v>
      </c>
      <c r="N2263" s="127" t="s">
        <v>99</v>
      </c>
      <c r="O2263" s="127" t="s">
        <v>99</v>
      </c>
      <c r="P2263" s="127" t="s">
        <v>99</v>
      </c>
      <c r="Q2263" s="127" t="s">
        <v>99</v>
      </c>
      <c r="R2263" s="127" t="s">
        <v>99</v>
      </c>
      <c r="S2263" s="127" t="s">
        <v>99</v>
      </c>
      <c r="T2263" s="127" t="s">
        <v>99</v>
      </c>
      <c r="U2263" s="127" t="s">
        <v>99</v>
      </c>
      <c r="V2263" s="127" t="s">
        <v>99</v>
      </c>
      <c r="W2263" s="127" t="s">
        <v>99</v>
      </c>
      <c r="X2263" s="127" t="s">
        <v>99</v>
      </c>
      <c r="Y2263" s="127" t="s">
        <v>99</v>
      </c>
      <c r="Z2263" s="127" t="s">
        <v>99</v>
      </c>
      <c r="AA2263" s="127" t="s">
        <v>99</v>
      </c>
      <c r="AB2263" s="127" t="s">
        <v>99</v>
      </c>
      <c r="AC2263" s="127" t="s">
        <v>99</v>
      </c>
      <c r="AD2263" s="127" t="s">
        <v>99</v>
      </c>
      <c r="AE2263" s="127">
        <v>7350</v>
      </c>
      <c r="AF2263" s="127">
        <v>7350</v>
      </c>
      <c r="AG2263" s="127">
        <v>7350</v>
      </c>
      <c r="AH2263" s="127">
        <v>7350</v>
      </c>
      <c r="AI2263" s="127">
        <v>7350</v>
      </c>
      <c r="AJ2263" s="127">
        <v>7350</v>
      </c>
      <c r="AK2263" s="127">
        <v>7350</v>
      </c>
      <c r="AL2263" s="127">
        <v>7350</v>
      </c>
      <c r="AM2263" s="127">
        <v>7350</v>
      </c>
      <c r="AN2263" s="127">
        <v>7350</v>
      </c>
      <c r="AO2263" s="127">
        <v>7350</v>
      </c>
      <c r="AP2263" s="127">
        <v>7350</v>
      </c>
      <c r="AQ2263" s="127">
        <v>7350</v>
      </c>
      <c r="AR2263" s="127">
        <v>7350</v>
      </c>
      <c r="AS2263" s="127">
        <v>7350</v>
      </c>
      <c r="AT2263" s="127">
        <v>7350</v>
      </c>
      <c r="AU2263" s="127">
        <v>7350</v>
      </c>
      <c r="AV2263" s="127">
        <v>7350</v>
      </c>
      <c r="AW2263" s="127">
        <v>7350</v>
      </c>
      <c r="AX2263" s="128">
        <v>7350</v>
      </c>
    </row>
    <row r="2264" spans="1:50">
      <c r="A2264" s="212"/>
      <c r="B2264" s="215"/>
      <c r="C2264" s="216"/>
      <c r="D2264" s="106" t="s">
        <v>25</v>
      </c>
      <c r="E2264" s="107" t="str">
        <f>A2259&amp;"/"&amp;B2259&amp;"/"&amp;C2263&amp;"/"&amp;D2264</f>
        <v>Fuel oil fired power plants/Integrated gasification combined cycle/Electricity only with CCS/M</v>
      </c>
      <c r="F2264" s="108" t="str">
        <f>A2259</f>
        <v>Fuel oil fired power plants</v>
      </c>
      <c r="G2264" s="108" t="str">
        <f>B2259</f>
        <v>Integrated gasification combined cycle</v>
      </c>
      <c r="H2264" s="108" t="str">
        <f>C2263</f>
        <v>Electricity only with CCS</v>
      </c>
      <c r="I2264" s="109" t="str">
        <f t="shared" si="99"/>
        <v>M</v>
      </c>
      <c r="J2264" s="129" t="s">
        <v>99</v>
      </c>
      <c r="K2264" s="129" t="s">
        <v>99</v>
      </c>
      <c r="L2264" s="129" t="s">
        <v>99</v>
      </c>
      <c r="M2264" s="129" t="s">
        <v>99</v>
      </c>
      <c r="N2264" s="129" t="s">
        <v>99</v>
      </c>
      <c r="O2264" s="129" t="s">
        <v>99</v>
      </c>
      <c r="P2264" s="129" t="s">
        <v>99</v>
      </c>
      <c r="Q2264" s="129" t="s">
        <v>99</v>
      </c>
      <c r="R2264" s="129" t="s">
        <v>99</v>
      </c>
      <c r="S2264" s="129" t="s">
        <v>99</v>
      </c>
      <c r="T2264" s="129" t="s">
        <v>99</v>
      </c>
      <c r="U2264" s="129" t="s">
        <v>99</v>
      </c>
      <c r="V2264" s="129" t="s">
        <v>99</v>
      </c>
      <c r="W2264" s="129" t="s">
        <v>99</v>
      </c>
      <c r="X2264" s="129" t="s">
        <v>99</v>
      </c>
      <c r="Y2264" s="129" t="s">
        <v>99</v>
      </c>
      <c r="Z2264" s="129" t="s">
        <v>99</v>
      </c>
      <c r="AA2264" s="129" t="s">
        <v>99</v>
      </c>
      <c r="AB2264" s="129" t="s">
        <v>99</v>
      </c>
      <c r="AC2264" s="129" t="s">
        <v>99</v>
      </c>
      <c r="AD2264" s="129" t="s">
        <v>99</v>
      </c>
      <c r="AE2264" s="129">
        <v>6334.5705963794462</v>
      </c>
      <c r="AF2264" s="129">
        <v>6334.5705963794462</v>
      </c>
      <c r="AG2264" s="129">
        <v>6334.5705963794462</v>
      </c>
      <c r="AH2264" s="129">
        <v>6334.5705963794462</v>
      </c>
      <c r="AI2264" s="129">
        <v>6334.5705963794462</v>
      </c>
      <c r="AJ2264" s="129">
        <v>6334.5705963794462</v>
      </c>
      <c r="AK2264" s="129">
        <v>6334.5705963794462</v>
      </c>
      <c r="AL2264" s="129">
        <v>6334.5705963794462</v>
      </c>
      <c r="AM2264" s="129">
        <v>6334.5705963794462</v>
      </c>
      <c r="AN2264" s="129">
        <v>6334.5705963794462</v>
      </c>
      <c r="AO2264" s="129">
        <v>6334.5705963794462</v>
      </c>
      <c r="AP2264" s="129">
        <v>6334.5705963794462</v>
      </c>
      <c r="AQ2264" s="129">
        <v>6334.5705963794462</v>
      </c>
      <c r="AR2264" s="129">
        <v>6334.5705963794462</v>
      </c>
      <c r="AS2264" s="129">
        <v>6334.5705963794462</v>
      </c>
      <c r="AT2264" s="129">
        <v>6334.5705963794462</v>
      </c>
      <c r="AU2264" s="129">
        <v>6334.5705963794462</v>
      </c>
      <c r="AV2264" s="129">
        <v>6334.5705963794462</v>
      </c>
      <c r="AW2264" s="129">
        <v>6334.5705963794462</v>
      </c>
      <c r="AX2264" s="130">
        <v>6334.5705963794462</v>
      </c>
    </row>
    <row r="2265" spans="1:50">
      <c r="A2265" s="212"/>
      <c r="B2265" s="215"/>
      <c r="C2265" s="217" t="s">
        <v>43</v>
      </c>
      <c r="D2265" s="52" t="s">
        <v>24</v>
      </c>
      <c r="E2265" s="86" t="str">
        <f>A2259&amp;"/"&amp;B2259&amp;"/"&amp;C2265&amp;"/"&amp;D2265</f>
        <v>Fuel oil fired power plants/Integrated gasification combined cycle/CHP with CCS/L</v>
      </c>
      <c r="F2265" s="61" t="str">
        <f>A2259</f>
        <v>Fuel oil fired power plants</v>
      </c>
      <c r="G2265" s="61" t="str">
        <f>B2259</f>
        <v>Integrated gasification combined cycle</v>
      </c>
      <c r="H2265" s="61" t="str">
        <f>C2265</f>
        <v>CHP with CCS</v>
      </c>
      <c r="I2265" s="84" t="str">
        <f t="shared" si="99"/>
        <v>L</v>
      </c>
      <c r="J2265" s="121" t="s">
        <v>99</v>
      </c>
      <c r="K2265" s="121" t="s">
        <v>99</v>
      </c>
      <c r="L2265" s="121" t="s">
        <v>99</v>
      </c>
      <c r="M2265" s="121" t="s">
        <v>99</v>
      </c>
      <c r="N2265" s="121" t="s">
        <v>99</v>
      </c>
      <c r="O2265" s="121" t="s">
        <v>99</v>
      </c>
      <c r="P2265" s="121" t="s">
        <v>99</v>
      </c>
      <c r="Q2265" s="121" t="s">
        <v>99</v>
      </c>
      <c r="R2265" s="121" t="s">
        <v>99</v>
      </c>
      <c r="S2265" s="121" t="s">
        <v>99</v>
      </c>
      <c r="T2265" s="121" t="s">
        <v>99</v>
      </c>
      <c r="U2265" s="121" t="s">
        <v>99</v>
      </c>
      <c r="V2265" s="121" t="s">
        <v>99</v>
      </c>
      <c r="W2265" s="121" t="s">
        <v>99</v>
      </c>
      <c r="X2265" s="121" t="s">
        <v>99</v>
      </c>
      <c r="Y2265" s="121" t="s">
        <v>99</v>
      </c>
      <c r="Z2265" s="121" t="s">
        <v>99</v>
      </c>
      <c r="AA2265" s="121" t="s">
        <v>99</v>
      </c>
      <c r="AB2265" s="121" t="s">
        <v>99</v>
      </c>
      <c r="AC2265" s="121" t="s">
        <v>99</v>
      </c>
      <c r="AD2265" s="121" t="s">
        <v>99</v>
      </c>
      <c r="AE2265" s="121">
        <v>6995</v>
      </c>
      <c r="AF2265" s="121">
        <v>6995</v>
      </c>
      <c r="AG2265" s="121">
        <v>6995</v>
      </c>
      <c r="AH2265" s="121">
        <v>6995</v>
      </c>
      <c r="AI2265" s="121">
        <v>6995</v>
      </c>
      <c r="AJ2265" s="121">
        <v>6995</v>
      </c>
      <c r="AK2265" s="121">
        <v>6995</v>
      </c>
      <c r="AL2265" s="121">
        <v>6995</v>
      </c>
      <c r="AM2265" s="121">
        <v>6995</v>
      </c>
      <c r="AN2265" s="121">
        <v>6995</v>
      </c>
      <c r="AO2265" s="121">
        <v>6995</v>
      </c>
      <c r="AP2265" s="121">
        <v>6995</v>
      </c>
      <c r="AQ2265" s="121">
        <v>6995</v>
      </c>
      <c r="AR2265" s="121">
        <v>6995</v>
      </c>
      <c r="AS2265" s="121">
        <v>6995</v>
      </c>
      <c r="AT2265" s="121">
        <v>6995</v>
      </c>
      <c r="AU2265" s="121">
        <v>6995</v>
      </c>
      <c r="AV2265" s="121">
        <v>6995</v>
      </c>
      <c r="AW2265" s="121">
        <v>6995</v>
      </c>
      <c r="AX2265" s="122">
        <v>6995</v>
      </c>
    </row>
    <row r="2266" spans="1:50">
      <c r="A2266" s="212"/>
      <c r="B2266" s="218"/>
      <c r="C2266" s="210"/>
      <c r="D2266" s="93" t="s">
        <v>25</v>
      </c>
      <c r="E2266" s="73" t="str">
        <f>A2259&amp;"/"&amp;B2259&amp;"/"&amp;C2265&amp;"/"&amp;D2266</f>
        <v>Fuel oil fired power plants/Integrated gasification combined cycle/CHP with CCS/M</v>
      </c>
      <c r="F2266" s="91" t="str">
        <f>A2259</f>
        <v>Fuel oil fired power plants</v>
      </c>
      <c r="G2266" s="91" t="str">
        <f>B2259</f>
        <v>Integrated gasification combined cycle</v>
      </c>
      <c r="H2266" s="91" t="str">
        <f>C2265</f>
        <v>CHP with CCS</v>
      </c>
      <c r="I2266" s="70" t="str">
        <f t="shared" si="99"/>
        <v>M</v>
      </c>
      <c r="J2266" s="123" t="s">
        <v>99</v>
      </c>
      <c r="K2266" s="123" t="s">
        <v>99</v>
      </c>
      <c r="L2266" s="123" t="s">
        <v>99</v>
      </c>
      <c r="M2266" s="123" t="s">
        <v>99</v>
      </c>
      <c r="N2266" s="123" t="s">
        <v>99</v>
      </c>
      <c r="O2266" s="123" t="s">
        <v>99</v>
      </c>
      <c r="P2266" s="123" t="s">
        <v>99</v>
      </c>
      <c r="Q2266" s="123" t="s">
        <v>99</v>
      </c>
      <c r="R2266" s="123" t="s">
        <v>99</v>
      </c>
      <c r="S2266" s="123" t="s">
        <v>99</v>
      </c>
      <c r="T2266" s="123" t="s">
        <v>99</v>
      </c>
      <c r="U2266" s="123" t="s">
        <v>99</v>
      </c>
      <c r="V2266" s="123" t="s">
        <v>99</v>
      </c>
      <c r="W2266" s="123" t="s">
        <v>99</v>
      </c>
      <c r="X2266" s="123" t="s">
        <v>99</v>
      </c>
      <c r="Y2266" s="123" t="s">
        <v>99</v>
      </c>
      <c r="Z2266" s="123" t="s">
        <v>99</v>
      </c>
      <c r="AA2266" s="123" t="s">
        <v>99</v>
      </c>
      <c r="AB2266" s="123" t="s">
        <v>99</v>
      </c>
      <c r="AC2266" s="123" t="s">
        <v>99</v>
      </c>
      <c r="AD2266" s="123" t="s">
        <v>99</v>
      </c>
      <c r="AE2266" s="123">
        <v>5782.5357589032274</v>
      </c>
      <c r="AF2266" s="123">
        <v>5782.5357589032274</v>
      </c>
      <c r="AG2266" s="123">
        <v>5782.5357589032274</v>
      </c>
      <c r="AH2266" s="123">
        <v>5782.5357589032274</v>
      </c>
      <c r="AI2266" s="123">
        <v>5782.5357589032274</v>
      </c>
      <c r="AJ2266" s="123">
        <v>5782.5357589032274</v>
      </c>
      <c r="AK2266" s="123">
        <v>5782.5357589032274</v>
      </c>
      <c r="AL2266" s="123">
        <v>5782.5357589032274</v>
      </c>
      <c r="AM2266" s="123">
        <v>5782.5357589032274</v>
      </c>
      <c r="AN2266" s="123">
        <v>5782.5357589032274</v>
      </c>
      <c r="AO2266" s="123">
        <v>5782.5357589032274</v>
      </c>
      <c r="AP2266" s="123">
        <v>5782.5357589032274</v>
      </c>
      <c r="AQ2266" s="123">
        <v>5782.5357589032274</v>
      </c>
      <c r="AR2266" s="123">
        <v>5782.5357589032274</v>
      </c>
      <c r="AS2266" s="123">
        <v>5782.5357589032274</v>
      </c>
      <c r="AT2266" s="123">
        <v>5782.5357589032274</v>
      </c>
      <c r="AU2266" s="123">
        <v>5782.5357589032274</v>
      </c>
      <c r="AV2266" s="123">
        <v>5782.5357589032274</v>
      </c>
      <c r="AW2266" s="123">
        <v>5782.5357589032274</v>
      </c>
      <c r="AX2266" s="124">
        <v>5782.5357589032274</v>
      </c>
    </row>
    <row r="2267" spans="1:50">
      <c r="A2267" s="212"/>
      <c r="B2267" s="214" t="s">
        <v>44</v>
      </c>
      <c r="C2267" s="209" t="s">
        <v>36</v>
      </c>
      <c r="D2267" s="67" t="s">
        <v>24</v>
      </c>
      <c r="E2267" s="87" t="str">
        <f>A2259&amp;"/"&amp;B2267&amp;"/"&amp;C2267&amp;"/"&amp;D2267</f>
        <v>Fuel oil fired power plants/Supercritical steam turbine/Electricity only/L</v>
      </c>
      <c r="F2267" s="55" t="str">
        <f>A2259</f>
        <v>Fuel oil fired power plants</v>
      </c>
      <c r="G2267" s="55" t="str">
        <f>B2267</f>
        <v>Supercritical steam turbine</v>
      </c>
      <c r="H2267" s="55" t="str">
        <f>C2267</f>
        <v>Electricity only</v>
      </c>
      <c r="I2267" s="85" t="str">
        <f t="shared" si="99"/>
        <v>L</v>
      </c>
      <c r="J2267" s="125">
        <v>7425</v>
      </c>
      <c r="K2267" s="125">
        <v>7425</v>
      </c>
      <c r="L2267" s="125">
        <v>7425</v>
      </c>
      <c r="M2267" s="125">
        <v>7425</v>
      </c>
      <c r="N2267" s="125">
        <v>7425</v>
      </c>
      <c r="O2267" s="125">
        <v>7425</v>
      </c>
      <c r="P2267" s="125">
        <v>7425</v>
      </c>
      <c r="Q2267" s="125">
        <v>7425</v>
      </c>
      <c r="R2267" s="125">
        <v>7425</v>
      </c>
      <c r="S2267" s="125">
        <v>7425</v>
      </c>
      <c r="T2267" s="125">
        <v>7425</v>
      </c>
      <c r="U2267" s="125">
        <v>7425</v>
      </c>
      <c r="V2267" s="125">
        <v>7425</v>
      </c>
      <c r="W2267" s="125">
        <v>7425</v>
      </c>
      <c r="X2267" s="125">
        <v>7425</v>
      </c>
      <c r="Y2267" s="125">
        <v>7425</v>
      </c>
      <c r="Z2267" s="125">
        <v>7425</v>
      </c>
      <c r="AA2267" s="125">
        <v>7425</v>
      </c>
      <c r="AB2267" s="125">
        <v>7425</v>
      </c>
      <c r="AC2267" s="125">
        <v>7425</v>
      </c>
      <c r="AD2267" s="125">
        <v>7425</v>
      </c>
      <c r="AE2267" s="125">
        <v>7425</v>
      </c>
      <c r="AF2267" s="125">
        <v>7425</v>
      </c>
      <c r="AG2267" s="125">
        <v>7425</v>
      </c>
      <c r="AH2267" s="125">
        <v>7425</v>
      </c>
      <c r="AI2267" s="125">
        <v>7425</v>
      </c>
      <c r="AJ2267" s="125">
        <v>7425</v>
      </c>
      <c r="AK2267" s="125">
        <v>7425</v>
      </c>
      <c r="AL2267" s="125">
        <v>7425</v>
      </c>
      <c r="AM2267" s="125">
        <v>7425</v>
      </c>
      <c r="AN2267" s="125">
        <v>7425</v>
      </c>
      <c r="AO2267" s="125">
        <v>7425</v>
      </c>
      <c r="AP2267" s="125">
        <v>7425</v>
      </c>
      <c r="AQ2267" s="125">
        <v>7425</v>
      </c>
      <c r="AR2267" s="125">
        <v>7425</v>
      </c>
      <c r="AS2267" s="125">
        <v>7425</v>
      </c>
      <c r="AT2267" s="125">
        <v>7425</v>
      </c>
      <c r="AU2267" s="125">
        <v>7425</v>
      </c>
      <c r="AV2267" s="125">
        <v>7425</v>
      </c>
      <c r="AW2267" s="125">
        <v>7425</v>
      </c>
      <c r="AX2267" s="126">
        <v>7425</v>
      </c>
    </row>
    <row r="2268" spans="1:50">
      <c r="A2268" s="212"/>
      <c r="B2268" s="215"/>
      <c r="C2268" s="216"/>
      <c r="D2268" s="52" t="s">
        <v>25</v>
      </c>
      <c r="E2268" s="86" t="str">
        <f>A2259&amp;"/"&amp;B2267&amp;"/"&amp;C2267&amp;"/"&amp;D2268</f>
        <v>Fuel oil fired power plants/Supercritical steam turbine/Electricity only/M</v>
      </c>
      <c r="F2268" s="61" t="str">
        <f>A2259</f>
        <v>Fuel oil fired power plants</v>
      </c>
      <c r="G2268" s="61" t="str">
        <f>B2267</f>
        <v>Supercritical steam turbine</v>
      </c>
      <c r="H2268" s="61" t="str">
        <f>C2267</f>
        <v>Electricity only</v>
      </c>
      <c r="I2268" s="84" t="str">
        <f t="shared" si="99"/>
        <v>M</v>
      </c>
      <c r="J2268" s="121">
        <v>6540.6380784965077</v>
      </c>
      <c r="K2268" s="121">
        <v>6540.6380784965077</v>
      </c>
      <c r="L2268" s="121">
        <v>6540.6380784965077</v>
      </c>
      <c r="M2268" s="121">
        <v>6540.6380784965077</v>
      </c>
      <c r="N2268" s="121">
        <v>6540.6380784965077</v>
      </c>
      <c r="O2268" s="121">
        <v>6540.6380784965077</v>
      </c>
      <c r="P2268" s="121">
        <v>6540.6380784965077</v>
      </c>
      <c r="Q2268" s="121">
        <v>6540.6380784965077</v>
      </c>
      <c r="R2268" s="121">
        <v>6540.6380784965077</v>
      </c>
      <c r="S2268" s="121">
        <v>6540.6380784965077</v>
      </c>
      <c r="T2268" s="121">
        <v>6540.6380784965077</v>
      </c>
      <c r="U2268" s="121">
        <v>6540.6380784965077</v>
      </c>
      <c r="V2268" s="121">
        <v>6540.6380784965077</v>
      </c>
      <c r="W2268" s="121">
        <v>6540.6380784965077</v>
      </c>
      <c r="X2268" s="121">
        <v>6540.6380784965077</v>
      </c>
      <c r="Y2268" s="121">
        <v>6540.6380784965077</v>
      </c>
      <c r="Z2268" s="121">
        <v>6540.6380784965077</v>
      </c>
      <c r="AA2268" s="121">
        <v>6540.6380784965077</v>
      </c>
      <c r="AB2268" s="121">
        <v>6540.6380784965077</v>
      </c>
      <c r="AC2268" s="121">
        <v>6540.6380784965077</v>
      </c>
      <c r="AD2268" s="121">
        <v>6540.6380784965077</v>
      </c>
      <c r="AE2268" s="121">
        <v>6540.6380784965077</v>
      </c>
      <c r="AF2268" s="121">
        <v>6540.6380784965077</v>
      </c>
      <c r="AG2268" s="121">
        <v>6540.6380784965077</v>
      </c>
      <c r="AH2268" s="121">
        <v>6540.6380784965077</v>
      </c>
      <c r="AI2268" s="121">
        <v>6540.6380784965077</v>
      </c>
      <c r="AJ2268" s="121">
        <v>6540.6380784965077</v>
      </c>
      <c r="AK2268" s="121">
        <v>6540.6380784965077</v>
      </c>
      <c r="AL2268" s="121">
        <v>6540.6380784965077</v>
      </c>
      <c r="AM2268" s="121">
        <v>6540.6380784965077</v>
      </c>
      <c r="AN2268" s="121">
        <v>6540.6380784965077</v>
      </c>
      <c r="AO2268" s="121">
        <v>6540.6380784965077</v>
      </c>
      <c r="AP2268" s="121">
        <v>6540.6380784965077</v>
      </c>
      <c r="AQ2268" s="121">
        <v>6540.6380784965077</v>
      </c>
      <c r="AR2268" s="121">
        <v>6540.6380784965077</v>
      </c>
      <c r="AS2268" s="121">
        <v>6540.6380784965077</v>
      </c>
      <c r="AT2268" s="121">
        <v>6540.6380784965077</v>
      </c>
      <c r="AU2268" s="121">
        <v>6540.6380784965077</v>
      </c>
      <c r="AV2268" s="121">
        <v>6540.6380784965077</v>
      </c>
      <c r="AW2268" s="121">
        <v>6540.6380784965077</v>
      </c>
      <c r="AX2268" s="122">
        <v>6540.6380784965077</v>
      </c>
    </row>
    <row r="2269" spans="1:50">
      <c r="A2269" s="212"/>
      <c r="B2269" s="215"/>
      <c r="C2269" s="217" t="s">
        <v>26</v>
      </c>
      <c r="D2269" s="83" t="s">
        <v>24</v>
      </c>
      <c r="E2269" s="56" t="str">
        <f>A2259&amp;"/"&amp;B2267&amp;"/"&amp;C2269&amp;"/"&amp;D2269</f>
        <v>Fuel oil fired power plants/Supercritical steam turbine/CHP/L</v>
      </c>
      <c r="F2269" s="103" t="str">
        <f>A2259</f>
        <v>Fuel oil fired power plants</v>
      </c>
      <c r="G2269" s="103" t="str">
        <f>B2267</f>
        <v>Supercritical steam turbine</v>
      </c>
      <c r="H2269" s="103" t="str">
        <f>C2269</f>
        <v>CHP</v>
      </c>
      <c r="I2269" s="104" t="str">
        <f t="shared" si="99"/>
        <v>L</v>
      </c>
      <c r="J2269" s="127">
        <v>7067.5</v>
      </c>
      <c r="K2269" s="127">
        <v>7067.5</v>
      </c>
      <c r="L2269" s="127">
        <v>7067.5</v>
      </c>
      <c r="M2269" s="127">
        <v>7067.5</v>
      </c>
      <c r="N2269" s="127">
        <v>7067.5</v>
      </c>
      <c r="O2269" s="127">
        <v>7067.5</v>
      </c>
      <c r="P2269" s="127">
        <v>7067.5</v>
      </c>
      <c r="Q2269" s="127">
        <v>7067.5</v>
      </c>
      <c r="R2269" s="127">
        <v>7067.5</v>
      </c>
      <c r="S2269" s="127">
        <v>7067.5</v>
      </c>
      <c r="T2269" s="127">
        <v>7067.5</v>
      </c>
      <c r="U2269" s="127">
        <v>7067.5</v>
      </c>
      <c r="V2269" s="127">
        <v>7067.5</v>
      </c>
      <c r="W2269" s="127">
        <v>7067.5</v>
      </c>
      <c r="X2269" s="127">
        <v>7067.5</v>
      </c>
      <c r="Y2269" s="127">
        <v>7067.5</v>
      </c>
      <c r="Z2269" s="127">
        <v>7067.5</v>
      </c>
      <c r="AA2269" s="127">
        <v>7067.5</v>
      </c>
      <c r="AB2269" s="127">
        <v>7067.5</v>
      </c>
      <c r="AC2269" s="127">
        <v>7067.5</v>
      </c>
      <c r="AD2269" s="127">
        <v>7067.5</v>
      </c>
      <c r="AE2269" s="127">
        <v>7067.5</v>
      </c>
      <c r="AF2269" s="127">
        <v>7067.5</v>
      </c>
      <c r="AG2269" s="127">
        <v>7067.5</v>
      </c>
      <c r="AH2269" s="127">
        <v>7067.5</v>
      </c>
      <c r="AI2269" s="127">
        <v>7067.5</v>
      </c>
      <c r="AJ2269" s="127">
        <v>7067.5</v>
      </c>
      <c r="AK2269" s="127">
        <v>7067.5</v>
      </c>
      <c r="AL2269" s="127">
        <v>7067.5</v>
      </c>
      <c r="AM2269" s="127">
        <v>7067.5</v>
      </c>
      <c r="AN2269" s="127">
        <v>7067.5</v>
      </c>
      <c r="AO2269" s="127">
        <v>7067.5</v>
      </c>
      <c r="AP2269" s="127">
        <v>7067.5</v>
      </c>
      <c r="AQ2269" s="127">
        <v>7067.5</v>
      </c>
      <c r="AR2269" s="127">
        <v>7067.5</v>
      </c>
      <c r="AS2269" s="127">
        <v>7067.5</v>
      </c>
      <c r="AT2269" s="127">
        <v>7067.5</v>
      </c>
      <c r="AU2269" s="127">
        <v>7067.5</v>
      </c>
      <c r="AV2269" s="127">
        <v>7067.5</v>
      </c>
      <c r="AW2269" s="127">
        <v>7067.5</v>
      </c>
      <c r="AX2269" s="128">
        <v>7067.5</v>
      </c>
    </row>
    <row r="2270" spans="1:50">
      <c r="A2270" s="212"/>
      <c r="B2270" s="215"/>
      <c r="C2270" s="216"/>
      <c r="D2270" s="106" t="s">
        <v>25</v>
      </c>
      <c r="E2270" s="107" t="str">
        <f>A2259&amp;"/"&amp;B2267&amp;"/"&amp;C2269&amp;"/"&amp;D2270</f>
        <v>Fuel oil fired power plants/Supercritical steam turbine/CHP/M</v>
      </c>
      <c r="F2270" s="108" t="str">
        <f>A2259</f>
        <v>Fuel oil fired power plants</v>
      </c>
      <c r="G2270" s="108" t="str">
        <f>B2267</f>
        <v>Supercritical steam turbine</v>
      </c>
      <c r="H2270" s="108" t="str">
        <f>C2269</f>
        <v>CHP</v>
      </c>
      <c r="I2270" s="109" t="str">
        <f t="shared" si="99"/>
        <v>M</v>
      </c>
      <c r="J2270" s="129">
        <v>6263.0785656265452</v>
      </c>
      <c r="K2270" s="129">
        <v>6263.0785656265452</v>
      </c>
      <c r="L2270" s="129">
        <v>6263.0785656265452</v>
      </c>
      <c r="M2270" s="129">
        <v>6263.0785656265452</v>
      </c>
      <c r="N2270" s="129">
        <v>6263.0785656265452</v>
      </c>
      <c r="O2270" s="129">
        <v>6263.0785656265452</v>
      </c>
      <c r="P2270" s="129">
        <v>6263.0785656265452</v>
      </c>
      <c r="Q2270" s="129">
        <v>6263.0785656265452</v>
      </c>
      <c r="R2270" s="129">
        <v>6263.0785656265452</v>
      </c>
      <c r="S2270" s="129">
        <v>6263.0785656265452</v>
      </c>
      <c r="T2270" s="129">
        <v>6263.0785656265452</v>
      </c>
      <c r="U2270" s="129">
        <v>6263.0785656265452</v>
      </c>
      <c r="V2270" s="129">
        <v>6263.0785656265452</v>
      </c>
      <c r="W2270" s="129">
        <v>6263.0785656265452</v>
      </c>
      <c r="X2270" s="129">
        <v>6263.0785656265452</v>
      </c>
      <c r="Y2270" s="129">
        <v>6263.0785656265452</v>
      </c>
      <c r="Z2270" s="129">
        <v>6263.0785656265452</v>
      </c>
      <c r="AA2270" s="129">
        <v>6263.0785656265452</v>
      </c>
      <c r="AB2270" s="129">
        <v>6263.0785656265452</v>
      </c>
      <c r="AC2270" s="129">
        <v>6263.0785656265452</v>
      </c>
      <c r="AD2270" s="129">
        <v>6263.0785656265452</v>
      </c>
      <c r="AE2270" s="129">
        <v>6263.0785656265452</v>
      </c>
      <c r="AF2270" s="129">
        <v>6263.0785656265452</v>
      </c>
      <c r="AG2270" s="129">
        <v>6263.0785656265452</v>
      </c>
      <c r="AH2270" s="129">
        <v>6263.0785656265452</v>
      </c>
      <c r="AI2270" s="129">
        <v>6263.0785656265452</v>
      </c>
      <c r="AJ2270" s="129">
        <v>6263.0785656265452</v>
      </c>
      <c r="AK2270" s="129">
        <v>6263.0785656265452</v>
      </c>
      <c r="AL2270" s="129">
        <v>6263.0785656265452</v>
      </c>
      <c r="AM2270" s="129">
        <v>6263.0785656265452</v>
      </c>
      <c r="AN2270" s="129">
        <v>6263.0785656265452</v>
      </c>
      <c r="AO2270" s="129">
        <v>6263.0785656265452</v>
      </c>
      <c r="AP2270" s="129">
        <v>6263.0785656265452</v>
      </c>
      <c r="AQ2270" s="129">
        <v>6263.0785656265452</v>
      </c>
      <c r="AR2270" s="129">
        <v>6263.0785656265452</v>
      </c>
      <c r="AS2270" s="129">
        <v>6263.0785656265452</v>
      </c>
      <c r="AT2270" s="129">
        <v>6263.0785656265452</v>
      </c>
      <c r="AU2270" s="129">
        <v>6263.0785656265452</v>
      </c>
      <c r="AV2270" s="129">
        <v>6263.0785656265452</v>
      </c>
      <c r="AW2270" s="129">
        <v>6263.0785656265452</v>
      </c>
      <c r="AX2270" s="130">
        <v>6263.0785656265452</v>
      </c>
    </row>
    <row r="2271" spans="1:50">
      <c r="A2271" s="212"/>
      <c r="B2271" s="215"/>
      <c r="C2271" s="217" t="s">
        <v>42</v>
      </c>
      <c r="D2271" s="83" t="s">
        <v>24</v>
      </c>
      <c r="E2271" s="56" t="str">
        <f>A2259&amp;"/"&amp;B2267&amp;"/"&amp;C2271&amp;"/"&amp;D2271</f>
        <v>Fuel oil fired power plants/Supercritical steam turbine/Electricity only with CCS/L</v>
      </c>
      <c r="F2271" s="103" t="str">
        <f>A2259</f>
        <v>Fuel oil fired power plants</v>
      </c>
      <c r="G2271" s="103" t="str">
        <f>B2267</f>
        <v>Supercritical steam turbine</v>
      </c>
      <c r="H2271" s="103" t="str">
        <f>C2271</f>
        <v>Electricity only with CCS</v>
      </c>
      <c r="I2271" s="104" t="str">
        <f t="shared" si="99"/>
        <v>L</v>
      </c>
      <c r="J2271" s="127" t="s">
        <v>99</v>
      </c>
      <c r="K2271" s="127" t="s">
        <v>99</v>
      </c>
      <c r="L2271" s="127" t="s">
        <v>99</v>
      </c>
      <c r="M2271" s="127" t="s">
        <v>99</v>
      </c>
      <c r="N2271" s="127" t="s">
        <v>99</v>
      </c>
      <c r="O2271" s="127" t="s">
        <v>99</v>
      </c>
      <c r="P2271" s="127" t="s">
        <v>99</v>
      </c>
      <c r="Q2271" s="127" t="s">
        <v>99</v>
      </c>
      <c r="R2271" s="127" t="s">
        <v>99</v>
      </c>
      <c r="S2271" s="127" t="s">
        <v>99</v>
      </c>
      <c r="T2271" s="127" t="s">
        <v>99</v>
      </c>
      <c r="U2271" s="127" t="s">
        <v>99</v>
      </c>
      <c r="V2271" s="127" t="s">
        <v>99</v>
      </c>
      <c r="W2271" s="127" t="s">
        <v>99</v>
      </c>
      <c r="X2271" s="127" t="s">
        <v>99</v>
      </c>
      <c r="Y2271" s="127" t="s">
        <v>99</v>
      </c>
      <c r="Z2271" s="127" t="s">
        <v>99</v>
      </c>
      <c r="AA2271" s="127" t="s">
        <v>99</v>
      </c>
      <c r="AB2271" s="127" t="s">
        <v>99</v>
      </c>
      <c r="AC2271" s="127" t="s">
        <v>99</v>
      </c>
      <c r="AD2271" s="127" t="s">
        <v>99</v>
      </c>
      <c r="AE2271" s="127">
        <v>7425</v>
      </c>
      <c r="AF2271" s="127">
        <v>7425</v>
      </c>
      <c r="AG2271" s="127">
        <v>7425</v>
      </c>
      <c r="AH2271" s="127">
        <v>7425</v>
      </c>
      <c r="AI2271" s="127">
        <v>7425</v>
      </c>
      <c r="AJ2271" s="127">
        <v>7425</v>
      </c>
      <c r="AK2271" s="127">
        <v>7425</v>
      </c>
      <c r="AL2271" s="127">
        <v>7425</v>
      </c>
      <c r="AM2271" s="127">
        <v>7425</v>
      </c>
      <c r="AN2271" s="127">
        <v>7425</v>
      </c>
      <c r="AO2271" s="127">
        <v>7425</v>
      </c>
      <c r="AP2271" s="127">
        <v>7425</v>
      </c>
      <c r="AQ2271" s="127">
        <v>7425</v>
      </c>
      <c r="AR2271" s="127">
        <v>7425</v>
      </c>
      <c r="AS2271" s="127">
        <v>7425</v>
      </c>
      <c r="AT2271" s="127">
        <v>7425</v>
      </c>
      <c r="AU2271" s="127">
        <v>7425</v>
      </c>
      <c r="AV2271" s="127">
        <v>7425</v>
      </c>
      <c r="AW2271" s="127">
        <v>7425</v>
      </c>
      <c r="AX2271" s="128">
        <v>7425</v>
      </c>
    </row>
    <row r="2272" spans="1:50">
      <c r="A2272" s="212"/>
      <c r="B2272" s="215"/>
      <c r="C2272" s="216"/>
      <c r="D2272" s="106" t="s">
        <v>25</v>
      </c>
      <c r="E2272" s="107" t="str">
        <f>A2259&amp;"/"&amp;B2267&amp;"/"&amp;C2271&amp;"/"&amp;D2272</f>
        <v>Fuel oil fired power plants/Supercritical steam turbine/Electricity only with CCS/M</v>
      </c>
      <c r="F2272" s="108" t="str">
        <f>A2259</f>
        <v>Fuel oil fired power plants</v>
      </c>
      <c r="G2272" s="108" t="str">
        <f>B2267</f>
        <v>Supercritical steam turbine</v>
      </c>
      <c r="H2272" s="108" t="str">
        <f>C2271</f>
        <v>Electricity only with CCS</v>
      </c>
      <c r="I2272" s="109" t="str">
        <f t="shared" si="99"/>
        <v>M</v>
      </c>
      <c r="J2272" s="129" t="s">
        <v>99</v>
      </c>
      <c r="K2272" s="129" t="s">
        <v>99</v>
      </c>
      <c r="L2272" s="129" t="s">
        <v>99</v>
      </c>
      <c r="M2272" s="129" t="s">
        <v>99</v>
      </c>
      <c r="N2272" s="129" t="s">
        <v>99</v>
      </c>
      <c r="O2272" s="129" t="s">
        <v>99</v>
      </c>
      <c r="P2272" s="129" t="s">
        <v>99</v>
      </c>
      <c r="Q2272" s="129" t="s">
        <v>99</v>
      </c>
      <c r="R2272" s="129" t="s">
        <v>99</v>
      </c>
      <c r="S2272" s="129" t="s">
        <v>99</v>
      </c>
      <c r="T2272" s="129" t="s">
        <v>99</v>
      </c>
      <c r="U2272" s="129" t="s">
        <v>99</v>
      </c>
      <c r="V2272" s="129" t="s">
        <v>99</v>
      </c>
      <c r="W2272" s="129" t="s">
        <v>99</v>
      </c>
      <c r="X2272" s="129" t="s">
        <v>99</v>
      </c>
      <c r="Y2272" s="129" t="s">
        <v>99</v>
      </c>
      <c r="Z2272" s="129" t="s">
        <v>99</v>
      </c>
      <c r="AA2272" s="129" t="s">
        <v>99</v>
      </c>
      <c r="AB2272" s="129" t="s">
        <v>99</v>
      </c>
      <c r="AC2272" s="129" t="s">
        <v>99</v>
      </c>
      <c r="AD2272" s="129" t="s">
        <v>99</v>
      </c>
      <c r="AE2272" s="129">
        <v>6540.6380784965077</v>
      </c>
      <c r="AF2272" s="129">
        <v>6540.6380784965077</v>
      </c>
      <c r="AG2272" s="129">
        <v>6540.6380784965077</v>
      </c>
      <c r="AH2272" s="129">
        <v>6540.6380784965077</v>
      </c>
      <c r="AI2272" s="129">
        <v>6540.6380784965077</v>
      </c>
      <c r="AJ2272" s="129">
        <v>6540.6380784965077</v>
      </c>
      <c r="AK2272" s="129">
        <v>6540.6380784965077</v>
      </c>
      <c r="AL2272" s="129">
        <v>6540.6380784965077</v>
      </c>
      <c r="AM2272" s="129">
        <v>6540.6380784965077</v>
      </c>
      <c r="AN2272" s="129">
        <v>6540.6380784965077</v>
      </c>
      <c r="AO2272" s="129">
        <v>6540.6380784965077</v>
      </c>
      <c r="AP2272" s="129">
        <v>6540.6380784965077</v>
      </c>
      <c r="AQ2272" s="129">
        <v>6540.6380784965077</v>
      </c>
      <c r="AR2272" s="129">
        <v>6540.6380784965077</v>
      </c>
      <c r="AS2272" s="129">
        <v>6540.6380784965077</v>
      </c>
      <c r="AT2272" s="129">
        <v>6540.6380784965077</v>
      </c>
      <c r="AU2272" s="129">
        <v>6540.6380784965077</v>
      </c>
      <c r="AV2272" s="129">
        <v>6540.6380784965077</v>
      </c>
      <c r="AW2272" s="129">
        <v>6540.6380784965077</v>
      </c>
      <c r="AX2272" s="130">
        <v>6540.6380784965077</v>
      </c>
    </row>
    <row r="2273" spans="1:50">
      <c r="A2273" s="212"/>
      <c r="B2273" s="215"/>
      <c r="C2273" s="217" t="s">
        <v>43</v>
      </c>
      <c r="D2273" s="52" t="s">
        <v>24</v>
      </c>
      <c r="E2273" s="86" t="str">
        <f>A2259&amp;"/"&amp;B2267&amp;"/"&amp;C2273&amp;"/"&amp;D2273</f>
        <v>Fuel oil fired power plants/Supercritical steam turbine/CHP with CCS/L</v>
      </c>
      <c r="F2273" s="61" t="str">
        <f>A2259</f>
        <v>Fuel oil fired power plants</v>
      </c>
      <c r="G2273" s="61" t="str">
        <f>B2267</f>
        <v>Supercritical steam turbine</v>
      </c>
      <c r="H2273" s="61" t="str">
        <f>C2273</f>
        <v>CHP with CCS</v>
      </c>
      <c r="I2273" s="84" t="str">
        <f t="shared" si="99"/>
        <v>L</v>
      </c>
      <c r="J2273" s="121" t="s">
        <v>99</v>
      </c>
      <c r="K2273" s="121" t="s">
        <v>99</v>
      </c>
      <c r="L2273" s="121" t="s">
        <v>99</v>
      </c>
      <c r="M2273" s="121" t="s">
        <v>99</v>
      </c>
      <c r="N2273" s="121" t="s">
        <v>99</v>
      </c>
      <c r="O2273" s="121" t="s">
        <v>99</v>
      </c>
      <c r="P2273" s="121" t="s">
        <v>99</v>
      </c>
      <c r="Q2273" s="121" t="s">
        <v>99</v>
      </c>
      <c r="R2273" s="121" t="s">
        <v>99</v>
      </c>
      <c r="S2273" s="121" t="s">
        <v>99</v>
      </c>
      <c r="T2273" s="121" t="s">
        <v>99</v>
      </c>
      <c r="U2273" s="121" t="s">
        <v>99</v>
      </c>
      <c r="V2273" s="121" t="s">
        <v>99</v>
      </c>
      <c r="W2273" s="121" t="s">
        <v>99</v>
      </c>
      <c r="X2273" s="121" t="s">
        <v>99</v>
      </c>
      <c r="Y2273" s="121" t="s">
        <v>99</v>
      </c>
      <c r="Z2273" s="121" t="s">
        <v>99</v>
      </c>
      <c r="AA2273" s="121" t="s">
        <v>99</v>
      </c>
      <c r="AB2273" s="121" t="s">
        <v>99</v>
      </c>
      <c r="AC2273" s="121" t="s">
        <v>99</v>
      </c>
      <c r="AD2273" s="121" t="s">
        <v>99</v>
      </c>
      <c r="AE2273" s="121">
        <v>7067.5</v>
      </c>
      <c r="AF2273" s="121">
        <v>7067.5</v>
      </c>
      <c r="AG2273" s="121">
        <v>7067.5</v>
      </c>
      <c r="AH2273" s="121">
        <v>7067.5</v>
      </c>
      <c r="AI2273" s="121">
        <v>7067.5</v>
      </c>
      <c r="AJ2273" s="121">
        <v>7067.5</v>
      </c>
      <c r="AK2273" s="121">
        <v>7067.5</v>
      </c>
      <c r="AL2273" s="121">
        <v>7067.5</v>
      </c>
      <c r="AM2273" s="121">
        <v>7067.5</v>
      </c>
      <c r="AN2273" s="121">
        <v>7067.5</v>
      </c>
      <c r="AO2273" s="121">
        <v>7067.5</v>
      </c>
      <c r="AP2273" s="121">
        <v>7067.5</v>
      </c>
      <c r="AQ2273" s="121">
        <v>7067.5</v>
      </c>
      <c r="AR2273" s="121">
        <v>7067.5</v>
      </c>
      <c r="AS2273" s="121">
        <v>7067.5</v>
      </c>
      <c r="AT2273" s="121">
        <v>7067.5</v>
      </c>
      <c r="AU2273" s="121">
        <v>7067.5</v>
      </c>
      <c r="AV2273" s="121">
        <v>7067.5</v>
      </c>
      <c r="AW2273" s="121">
        <v>7067.5</v>
      </c>
      <c r="AX2273" s="122">
        <v>7067.5</v>
      </c>
    </row>
    <row r="2274" spans="1:50">
      <c r="A2274" s="212"/>
      <c r="B2274" s="218"/>
      <c r="C2274" s="210"/>
      <c r="D2274" s="93" t="s">
        <v>25</v>
      </c>
      <c r="E2274" s="73" t="str">
        <f>A2259&amp;"/"&amp;B2267&amp;"/"&amp;C2273&amp;"/"&amp;D2274</f>
        <v>Fuel oil fired power plants/Supercritical steam turbine/CHP with CCS/M</v>
      </c>
      <c r="F2274" s="91" t="str">
        <f>A2259</f>
        <v>Fuel oil fired power plants</v>
      </c>
      <c r="G2274" s="91" t="str">
        <f>B2267</f>
        <v>Supercritical steam turbine</v>
      </c>
      <c r="H2274" s="91" t="str">
        <f>C2273</f>
        <v>CHP with CCS</v>
      </c>
      <c r="I2274" s="70" t="str">
        <f t="shared" si="99"/>
        <v>M</v>
      </c>
      <c r="J2274" s="123" t="s">
        <v>99</v>
      </c>
      <c r="K2274" s="123" t="s">
        <v>99</v>
      </c>
      <c r="L2274" s="123" t="s">
        <v>99</v>
      </c>
      <c r="M2274" s="123" t="s">
        <v>99</v>
      </c>
      <c r="N2274" s="123" t="s">
        <v>99</v>
      </c>
      <c r="O2274" s="123" t="s">
        <v>99</v>
      </c>
      <c r="P2274" s="123" t="s">
        <v>99</v>
      </c>
      <c r="Q2274" s="123" t="s">
        <v>99</v>
      </c>
      <c r="R2274" s="123" t="s">
        <v>99</v>
      </c>
      <c r="S2274" s="123" t="s">
        <v>99</v>
      </c>
      <c r="T2274" s="123" t="s">
        <v>99</v>
      </c>
      <c r="U2274" s="123" t="s">
        <v>99</v>
      </c>
      <c r="V2274" s="123" t="s">
        <v>99</v>
      </c>
      <c r="W2274" s="123" t="s">
        <v>99</v>
      </c>
      <c r="X2274" s="123" t="s">
        <v>99</v>
      </c>
      <c r="Y2274" s="123" t="s">
        <v>99</v>
      </c>
      <c r="Z2274" s="123" t="s">
        <v>99</v>
      </c>
      <c r="AA2274" s="123" t="s">
        <v>99</v>
      </c>
      <c r="AB2274" s="123" t="s">
        <v>99</v>
      </c>
      <c r="AC2274" s="123" t="s">
        <v>99</v>
      </c>
      <c r="AD2274" s="123" t="s">
        <v>99</v>
      </c>
      <c r="AE2274" s="123">
        <v>6263.0785656265452</v>
      </c>
      <c r="AF2274" s="123">
        <v>6263.0785656265452</v>
      </c>
      <c r="AG2274" s="123">
        <v>6263.0785656265452</v>
      </c>
      <c r="AH2274" s="123">
        <v>6263.0785656265452</v>
      </c>
      <c r="AI2274" s="123">
        <v>6263.0785656265452</v>
      </c>
      <c r="AJ2274" s="123">
        <v>6263.0785656265452</v>
      </c>
      <c r="AK2274" s="123">
        <v>6263.0785656265452</v>
      </c>
      <c r="AL2274" s="123">
        <v>6263.0785656265452</v>
      </c>
      <c r="AM2274" s="123">
        <v>6263.0785656265452</v>
      </c>
      <c r="AN2274" s="123">
        <v>6263.0785656265452</v>
      </c>
      <c r="AO2274" s="123">
        <v>6263.0785656265452</v>
      </c>
      <c r="AP2274" s="123">
        <v>6263.0785656265452</v>
      </c>
      <c r="AQ2274" s="123">
        <v>6263.0785656265452</v>
      </c>
      <c r="AR2274" s="123">
        <v>6263.0785656265452</v>
      </c>
      <c r="AS2274" s="123">
        <v>6263.0785656265452</v>
      </c>
      <c r="AT2274" s="123">
        <v>6263.0785656265452</v>
      </c>
      <c r="AU2274" s="123">
        <v>6263.0785656265452</v>
      </c>
      <c r="AV2274" s="123">
        <v>6263.0785656265452</v>
      </c>
      <c r="AW2274" s="123">
        <v>6263.0785656265452</v>
      </c>
      <c r="AX2274" s="124">
        <v>6263.0785656265452</v>
      </c>
    </row>
    <row r="2275" spans="1:50">
      <c r="A2275" s="212"/>
      <c r="B2275" s="214" t="s">
        <v>46</v>
      </c>
      <c r="C2275" s="209" t="s">
        <v>36</v>
      </c>
      <c r="D2275" s="67" t="s">
        <v>24</v>
      </c>
      <c r="E2275" s="87" t="str">
        <f>A2259&amp;"/"&amp;B2275&amp;"/"&amp;C2275&amp;"/"&amp;D2275</f>
        <v>Fuel oil fired power plants/Steam turbine/Electricity only/L</v>
      </c>
      <c r="F2275" s="55" t="str">
        <f>A2259</f>
        <v>Fuel oil fired power plants</v>
      </c>
      <c r="G2275" s="55" t="str">
        <f>B2275</f>
        <v>Steam turbine</v>
      </c>
      <c r="H2275" s="55" t="str">
        <f>C2275</f>
        <v>Electricity only</v>
      </c>
      <c r="I2275" s="85" t="str">
        <f t="shared" si="99"/>
        <v>L</v>
      </c>
      <c r="J2275" s="125">
        <v>6950</v>
      </c>
      <c r="K2275" s="125">
        <v>6950</v>
      </c>
      <c r="L2275" s="125">
        <v>6950</v>
      </c>
      <c r="M2275" s="125">
        <v>6950</v>
      </c>
      <c r="N2275" s="125">
        <v>6950</v>
      </c>
      <c r="O2275" s="125">
        <v>6950</v>
      </c>
      <c r="P2275" s="125">
        <v>6950</v>
      </c>
      <c r="Q2275" s="125">
        <v>6950</v>
      </c>
      <c r="R2275" s="125">
        <v>6950</v>
      </c>
      <c r="S2275" s="125">
        <v>6950</v>
      </c>
      <c r="T2275" s="125">
        <v>6950</v>
      </c>
      <c r="U2275" s="125">
        <v>6950</v>
      </c>
      <c r="V2275" s="125">
        <v>6950</v>
      </c>
      <c r="W2275" s="125">
        <v>6950</v>
      </c>
      <c r="X2275" s="125">
        <v>6950</v>
      </c>
      <c r="Y2275" s="125">
        <v>6950</v>
      </c>
      <c r="Z2275" s="125">
        <v>6950</v>
      </c>
      <c r="AA2275" s="125">
        <v>6950</v>
      </c>
      <c r="AB2275" s="125">
        <v>6950</v>
      </c>
      <c r="AC2275" s="125">
        <v>6950</v>
      </c>
      <c r="AD2275" s="125">
        <v>6950</v>
      </c>
      <c r="AE2275" s="125">
        <v>6950</v>
      </c>
      <c r="AF2275" s="125">
        <v>6950</v>
      </c>
      <c r="AG2275" s="125">
        <v>6950</v>
      </c>
      <c r="AH2275" s="125">
        <v>6950</v>
      </c>
      <c r="AI2275" s="125">
        <v>6950</v>
      </c>
      <c r="AJ2275" s="125">
        <v>6950</v>
      </c>
      <c r="AK2275" s="125">
        <v>6950</v>
      </c>
      <c r="AL2275" s="125">
        <v>6950</v>
      </c>
      <c r="AM2275" s="125">
        <v>6950</v>
      </c>
      <c r="AN2275" s="125">
        <v>6950</v>
      </c>
      <c r="AO2275" s="125">
        <v>6950</v>
      </c>
      <c r="AP2275" s="125">
        <v>6950</v>
      </c>
      <c r="AQ2275" s="125">
        <v>6950</v>
      </c>
      <c r="AR2275" s="125">
        <v>6950</v>
      </c>
      <c r="AS2275" s="125">
        <v>6950</v>
      </c>
      <c r="AT2275" s="125">
        <v>6950</v>
      </c>
      <c r="AU2275" s="125">
        <v>6950</v>
      </c>
      <c r="AV2275" s="125">
        <v>6950</v>
      </c>
      <c r="AW2275" s="125">
        <v>6950</v>
      </c>
      <c r="AX2275" s="126">
        <v>6950</v>
      </c>
    </row>
    <row r="2276" spans="1:50">
      <c r="A2276" s="212"/>
      <c r="B2276" s="215"/>
      <c r="C2276" s="206"/>
      <c r="D2276" s="52" t="s">
        <v>25</v>
      </c>
      <c r="E2276" s="86" t="str">
        <f>A2259&amp;"/"&amp;B2275&amp;"/"&amp;C2275&amp;"/"&amp;D2276</f>
        <v>Fuel oil fired power plants/Steam turbine/Electricity only/M</v>
      </c>
      <c r="F2276" s="61" t="str">
        <f>A2259</f>
        <v>Fuel oil fired power plants</v>
      </c>
      <c r="G2276" s="61" t="str">
        <f>B2275</f>
        <v>Steam turbine</v>
      </c>
      <c r="H2276" s="61" t="str">
        <f>C2275</f>
        <v>Electricity only</v>
      </c>
      <c r="I2276" s="84" t="str">
        <f t="shared" si="99"/>
        <v>M</v>
      </c>
      <c r="J2276" s="121">
        <v>6373.079357412118</v>
      </c>
      <c r="K2276" s="121">
        <v>6373.079357412118</v>
      </c>
      <c r="L2276" s="121">
        <v>6373.079357412118</v>
      </c>
      <c r="M2276" s="121">
        <v>6373.079357412118</v>
      </c>
      <c r="N2276" s="121">
        <v>6373.079357412118</v>
      </c>
      <c r="O2276" s="121">
        <v>6373.079357412118</v>
      </c>
      <c r="P2276" s="121">
        <v>6373.079357412118</v>
      </c>
      <c r="Q2276" s="121">
        <v>6373.079357412118</v>
      </c>
      <c r="R2276" s="121">
        <v>6373.079357412118</v>
      </c>
      <c r="S2276" s="121">
        <v>6373.079357412118</v>
      </c>
      <c r="T2276" s="121">
        <v>6373.079357412118</v>
      </c>
      <c r="U2276" s="121">
        <v>6373.079357412118</v>
      </c>
      <c r="V2276" s="121">
        <v>6373.079357412118</v>
      </c>
      <c r="W2276" s="121">
        <v>6373.079357412118</v>
      </c>
      <c r="X2276" s="121">
        <v>6373.079357412118</v>
      </c>
      <c r="Y2276" s="121">
        <v>6373.079357412118</v>
      </c>
      <c r="Z2276" s="121">
        <v>6373.079357412118</v>
      </c>
      <c r="AA2276" s="121">
        <v>6373.079357412118</v>
      </c>
      <c r="AB2276" s="121">
        <v>6373.079357412118</v>
      </c>
      <c r="AC2276" s="121">
        <v>6373.079357412118</v>
      </c>
      <c r="AD2276" s="121">
        <v>6373.079357412118</v>
      </c>
      <c r="AE2276" s="121">
        <v>6373.079357412118</v>
      </c>
      <c r="AF2276" s="121">
        <v>6373.079357412118</v>
      </c>
      <c r="AG2276" s="121">
        <v>6373.079357412118</v>
      </c>
      <c r="AH2276" s="121">
        <v>6373.079357412118</v>
      </c>
      <c r="AI2276" s="121">
        <v>6373.079357412118</v>
      </c>
      <c r="AJ2276" s="121">
        <v>6373.079357412118</v>
      </c>
      <c r="AK2276" s="121">
        <v>6373.079357412118</v>
      </c>
      <c r="AL2276" s="121">
        <v>6373.079357412118</v>
      </c>
      <c r="AM2276" s="121">
        <v>6373.079357412118</v>
      </c>
      <c r="AN2276" s="121">
        <v>6373.079357412118</v>
      </c>
      <c r="AO2276" s="121">
        <v>6373.079357412118</v>
      </c>
      <c r="AP2276" s="121">
        <v>6373.079357412118</v>
      </c>
      <c r="AQ2276" s="121">
        <v>6373.079357412118</v>
      </c>
      <c r="AR2276" s="121">
        <v>6373.079357412118</v>
      </c>
      <c r="AS2276" s="121">
        <v>6373.079357412118</v>
      </c>
      <c r="AT2276" s="121">
        <v>6373.079357412118</v>
      </c>
      <c r="AU2276" s="121">
        <v>6373.079357412118</v>
      </c>
      <c r="AV2276" s="121">
        <v>6373.079357412118</v>
      </c>
      <c r="AW2276" s="121">
        <v>6373.079357412118</v>
      </c>
      <c r="AX2276" s="122">
        <v>6373.079357412118</v>
      </c>
    </row>
    <row r="2277" spans="1:50">
      <c r="A2277" s="212"/>
      <c r="B2277" s="215"/>
      <c r="C2277" s="206"/>
      <c r="D2277" s="52" t="s">
        <v>38</v>
      </c>
      <c r="E2277" s="86" t="str">
        <f>A2259&amp;"/"&amp;B2275&amp;"/"&amp;C2275&amp;"/"&amp;D2277</f>
        <v>Fuel oil fired power plants/Steam turbine/Electricity only/S</v>
      </c>
      <c r="F2277" s="61" t="str">
        <f>A2259</f>
        <v>Fuel oil fired power plants</v>
      </c>
      <c r="G2277" s="61" t="str">
        <f>B2275</f>
        <v>Steam turbine</v>
      </c>
      <c r="H2277" s="61" t="str">
        <f>C2275</f>
        <v>Electricity only</v>
      </c>
      <c r="I2277" s="84" t="str">
        <f t="shared" si="99"/>
        <v>S</v>
      </c>
      <c r="J2277" s="121">
        <v>5716.0430666505054</v>
      </c>
      <c r="K2277" s="121">
        <v>5716.0430666505054</v>
      </c>
      <c r="L2277" s="121">
        <v>5716.0430666505054</v>
      </c>
      <c r="M2277" s="121">
        <v>5716.0430666505054</v>
      </c>
      <c r="N2277" s="121">
        <v>5716.0430666505054</v>
      </c>
      <c r="O2277" s="121">
        <v>5716.0430666505054</v>
      </c>
      <c r="P2277" s="121">
        <v>5716.0430666505054</v>
      </c>
      <c r="Q2277" s="121">
        <v>5716.0430666505054</v>
      </c>
      <c r="R2277" s="121">
        <v>5716.0430666505054</v>
      </c>
      <c r="S2277" s="121">
        <v>5716.0430666505054</v>
      </c>
      <c r="T2277" s="121">
        <v>5716.0430666505054</v>
      </c>
      <c r="U2277" s="121">
        <v>5716.0430666505054</v>
      </c>
      <c r="V2277" s="121">
        <v>5716.0430666505054</v>
      </c>
      <c r="W2277" s="121">
        <v>5716.0430666505054</v>
      </c>
      <c r="X2277" s="121">
        <v>5716.0430666505054</v>
      </c>
      <c r="Y2277" s="121">
        <v>5716.0430666505054</v>
      </c>
      <c r="Z2277" s="121">
        <v>5716.0430666505054</v>
      </c>
      <c r="AA2277" s="121">
        <v>5716.0430666505054</v>
      </c>
      <c r="AB2277" s="121">
        <v>5716.0430666505054</v>
      </c>
      <c r="AC2277" s="121">
        <v>5716.0430666505054</v>
      </c>
      <c r="AD2277" s="121">
        <v>5716.0430666505054</v>
      </c>
      <c r="AE2277" s="121">
        <v>5716.0430666505054</v>
      </c>
      <c r="AF2277" s="121">
        <v>5716.0430666505054</v>
      </c>
      <c r="AG2277" s="121">
        <v>5716.0430666505054</v>
      </c>
      <c r="AH2277" s="121">
        <v>5716.0430666505054</v>
      </c>
      <c r="AI2277" s="121">
        <v>5716.0430666505054</v>
      </c>
      <c r="AJ2277" s="121">
        <v>5716.0430666505054</v>
      </c>
      <c r="AK2277" s="121">
        <v>5716.0430666505054</v>
      </c>
      <c r="AL2277" s="121">
        <v>5716.0430666505054</v>
      </c>
      <c r="AM2277" s="121">
        <v>5716.0430666505054</v>
      </c>
      <c r="AN2277" s="121">
        <v>5716.0430666505054</v>
      </c>
      <c r="AO2277" s="121">
        <v>5716.0430666505054</v>
      </c>
      <c r="AP2277" s="121">
        <v>5716.0430666505054</v>
      </c>
      <c r="AQ2277" s="121">
        <v>5716.0430666505054</v>
      </c>
      <c r="AR2277" s="121">
        <v>5716.0430666505054</v>
      </c>
      <c r="AS2277" s="121">
        <v>5716.0430666505054</v>
      </c>
      <c r="AT2277" s="121">
        <v>5716.0430666505054</v>
      </c>
      <c r="AU2277" s="121">
        <v>5716.0430666505054</v>
      </c>
      <c r="AV2277" s="121">
        <v>5716.0430666505054</v>
      </c>
      <c r="AW2277" s="121">
        <v>5716.0430666505054</v>
      </c>
      <c r="AX2277" s="122">
        <v>5716.0430666505054</v>
      </c>
    </row>
    <row r="2278" spans="1:50">
      <c r="A2278" s="212"/>
      <c r="B2278" s="215"/>
      <c r="C2278" s="216"/>
      <c r="D2278" s="52" t="s">
        <v>47</v>
      </c>
      <c r="E2278" s="86" t="str">
        <f>A2259&amp;"/"&amp;B2275&amp;"/"&amp;C2275&amp;"/"&amp;D2278</f>
        <v>Fuel oil fired power plants/Steam turbine/Electricity only/XS</v>
      </c>
      <c r="F2278" s="61" t="str">
        <f>A2259</f>
        <v>Fuel oil fired power plants</v>
      </c>
      <c r="G2278" s="61" t="str">
        <f>B2275</f>
        <v>Steam turbine</v>
      </c>
      <c r="H2278" s="61" t="str">
        <f>C2275</f>
        <v>Electricity only</v>
      </c>
      <c r="I2278" s="84" t="str">
        <f t="shared" si="99"/>
        <v>XS</v>
      </c>
      <c r="J2278" s="121">
        <v>5383.0116049566923</v>
      </c>
      <c r="K2278" s="121">
        <v>5383.0116049566923</v>
      </c>
      <c r="L2278" s="121">
        <v>5383.0116049566923</v>
      </c>
      <c r="M2278" s="121">
        <v>5383.0116049566923</v>
      </c>
      <c r="N2278" s="121">
        <v>5383.0116049566923</v>
      </c>
      <c r="O2278" s="121">
        <v>5383.0116049566923</v>
      </c>
      <c r="P2278" s="121">
        <v>5383.0116049566923</v>
      </c>
      <c r="Q2278" s="121">
        <v>5383.0116049566923</v>
      </c>
      <c r="R2278" s="121">
        <v>5383.0116049566923</v>
      </c>
      <c r="S2278" s="121">
        <v>5383.0116049566923</v>
      </c>
      <c r="T2278" s="121">
        <v>5383.0116049566923</v>
      </c>
      <c r="U2278" s="121">
        <v>5383.0116049566923</v>
      </c>
      <c r="V2278" s="121">
        <v>5383.0116049566923</v>
      </c>
      <c r="W2278" s="121">
        <v>5383.0116049566923</v>
      </c>
      <c r="X2278" s="121">
        <v>5383.0116049566923</v>
      </c>
      <c r="Y2278" s="121">
        <v>5383.0116049566923</v>
      </c>
      <c r="Z2278" s="121">
        <v>5383.0116049566923</v>
      </c>
      <c r="AA2278" s="121">
        <v>5383.0116049566923</v>
      </c>
      <c r="AB2278" s="121">
        <v>5383.0116049566923</v>
      </c>
      <c r="AC2278" s="121">
        <v>5383.0116049566923</v>
      </c>
      <c r="AD2278" s="121">
        <v>5383.0116049566923</v>
      </c>
      <c r="AE2278" s="121">
        <v>5383.0116049566923</v>
      </c>
      <c r="AF2278" s="121">
        <v>5383.0116049566923</v>
      </c>
      <c r="AG2278" s="121">
        <v>5383.0116049566923</v>
      </c>
      <c r="AH2278" s="121">
        <v>5383.0116049566923</v>
      </c>
      <c r="AI2278" s="121">
        <v>5383.0116049566923</v>
      </c>
      <c r="AJ2278" s="121">
        <v>5383.0116049566923</v>
      </c>
      <c r="AK2278" s="121">
        <v>5383.0116049566923</v>
      </c>
      <c r="AL2278" s="121">
        <v>5383.0116049566923</v>
      </c>
      <c r="AM2278" s="121">
        <v>5383.0116049566923</v>
      </c>
      <c r="AN2278" s="121">
        <v>5383.0116049566923</v>
      </c>
      <c r="AO2278" s="121">
        <v>5383.0116049566923</v>
      </c>
      <c r="AP2278" s="121">
        <v>5383.0116049566923</v>
      </c>
      <c r="AQ2278" s="121">
        <v>5383.0116049566923</v>
      </c>
      <c r="AR2278" s="121">
        <v>5383.0116049566923</v>
      </c>
      <c r="AS2278" s="121">
        <v>5383.0116049566923</v>
      </c>
      <c r="AT2278" s="121">
        <v>5383.0116049566923</v>
      </c>
      <c r="AU2278" s="121">
        <v>5383.0116049566923</v>
      </c>
      <c r="AV2278" s="121">
        <v>5383.0116049566923</v>
      </c>
      <c r="AW2278" s="121">
        <v>5383.0116049566923</v>
      </c>
      <c r="AX2278" s="122">
        <v>5383.0116049566923</v>
      </c>
    </row>
    <row r="2279" spans="1:50">
      <c r="A2279" s="212"/>
      <c r="B2279" s="215"/>
      <c r="C2279" s="217" t="s">
        <v>26</v>
      </c>
      <c r="D2279" s="83" t="s">
        <v>24</v>
      </c>
      <c r="E2279" s="56" t="str">
        <f>A2259&amp;"/"&amp;B2275&amp;"/"&amp;C2279&amp;"/"&amp;D2279</f>
        <v>Fuel oil fired power plants/Steam turbine/CHP/L</v>
      </c>
      <c r="F2279" s="103" t="str">
        <f>A2259</f>
        <v>Fuel oil fired power plants</v>
      </c>
      <c r="G2279" s="103" t="str">
        <f>B2275</f>
        <v>Steam turbine</v>
      </c>
      <c r="H2279" s="103" t="str">
        <f>C2279</f>
        <v>CHP</v>
      </c>
      <c r="I2279" s="104" t="str">
        <f t="shared" ref="I2279:I2342" si="100">D2279</f>
        <v>L</v>
      </c>
      <c r="J2279" s="127">
        <v>6267.5</v>
      </c>
      <c r="K2279" s="127">
        <v>6267.5</v>
      </c>
      <c r="L2279" s="127">
        <v>6267.5</v>
      </c>
      <c r="M2279" s="127">
        <v>6267.5</v>
      </c>
      <c r="N2279" s="127">
        <v>6267.5</v>
      </c>
      <c r="O2279" s="127">
        <v>6267.5</v>
      </c>
      <c r="P2279" s="127">
        <v>6267.5</v>
      </c>
      <c r="Q2279" s="127">
        <v>6267.5</v>
      </c>
      <c r="R2279" s="127">
        <v>6267.5</v>
      </c>
      <c r="S2279" s="127">
        <v>6267.5</v>
      </c>
      <c r="T2279" s="127">
        <v>6267.5</v>
      </c>
      <c r="U2279" s="127">
        <v>6267.5</v>
      </c>
      <c r="V2279" s="127">
        <v>6267.5</v>
      </c>
      <c r="W2279" s="127">
        <v>6267.5</v>
      </c>
      <c r="X2279" s="127">
        <v>6267.5</v>
      </c>
      <c r="Y2279" s="127">
        <v>6267.5</v>
      </c>
      <c r="Z2279" s="127">
        <v>6267.5</v>
      </c>
      <c r="AA2279" s="127">
        <v>6267.5</v>
      </c>
      <c r="AB2279" s="127">
        <v>6267.5</v>
      </c>
      <c r="AC2279" s="127">
        <v>6267.5</v>
      </c>
      <c r="AD2279" s="127">
        <v>6267.5</v>
      </c>
      <c r="AE2279" s="127">
        <v>6267.5</v>
      </c>
      <c r="AF2279" s="127">
        <v>6267.5</v>
      </c>
      <c r="AG2279" s="127">
        <v>6267.5</v>
      </c>
      <c r="AH2279" s="127">
        <v>6267.5</v>
      </c>
      <c r="AI2279" s="127">
        <v>6267.5</v>
      </c>
      <c r="AJ2279" s="127">
        <v>6267.5</v>
      </c>
      <c r="AK2279" s="127">
        <v>6267.5</v>
      </c>
      <c r="AL2279" s="127">
        <v>6267.5</v>
      </c>
      <c r="AM2279" s="127">
        <v>6267.5</v>
      </c>
      <c r="AN2279" s="127">
        <v>6267.5</v>
      </c>
      <c r="AO2279" s="127">
        <v>6267.5</v>
      </c>
      <c r="AP2279" s="127">
        <v>6267.5</v>
      </c>
      <c r="AQ2279" s="127">
        <v>6267.5</v>
      </c>
      <c r="AR2279" s="127">
        <v>6267.5</v>
      </c>
      <c r="AS2279" s="127">
        <v>6267.5</v>
      </c>
      <c r="AT2279" s="127">
        <v>6267.5</v>
      </c>
      <c r="AU2279" s="127">
        <v>6267.5</v>
      </c>
      <c r="AV2279" s="127">
        <v>6267.5</v>
      </c>
      <c r="AW2279" s="127">
        <v>6267.5</v>
      </c>
      <c r="AX2279" s="128">
        <v>6267.5</v>
      </c>
    </row>
    <row r="2280" spans="1:50">
      <c r="A2280" s="212"/>
      <c r="B2280" s="215"/>
      <c r="C2280" s="206"/>
      <c r="D2280" s="52" t="s">
        <v>25</v>
      </c>
      <c r="E2280" s="86" t="str">
        <f>A2259&amp;"/"&amp;B2275&amp;"/"&amp;C2279&amp;"/"&amp;D2280</f>
        <v>Fuel oil fired power plants/Steam turbine/CHP/M</v>
      </c>
      <c r="F2280" s="61" t="str">
        <f>A2259</f>
        <v>Fuel oil fired power plants</v>
      </c>
      <c r="G2280" s="61" t="str">
        <f>B2275</f>
        <v>Steam turbine</v>
      </c>
      <c r="H2280" s="61" t="str">
        <f>C2279</f>
        <v>CHP</v>
      </c>
      <c r="I2280" s="84" t="str">
        <f t="shared" si="100"/>
        <v>M</v>
      </c>
      <c r="J2280" s="121">
        <v>5761.4043537247144</v>
      </c>
      <c r="K2280" s="121">
        <v>5761.4043537247144</v>
      </c>
      <c r="L2280" s="121">
        <v>5761.4043537247144</v>
      </c>
      <c r="M2280" s="121">
        <v>5761.4043537247144</v>
      </c>
      <c r="N2280" s="121">
        <v>5761.4043537247144</v>
      </c>
      <c r="O2280" s="121">
        <v>5761.4043537247144</v>
      </c>
      <c r="P2280" s="121">
        <v>5761.4043537247144</v>
      </c>
      <c r="Q2280" s="121">
        <v>5761.4043537247144</v>
      </c>
      <c r="R2280" s="121">
        <v>5761.4043537247144</v>
      </c>
      <c r="S2280" s="121">
        <v>5761.4043537247144</v>
      </c>
      <c r="T2280" s="121">
        <v>5761.4043537247144</v>
      </c>
      <c r="U2280" s="121">
        <v>5761.4043537247144</v>
      </c>
      <c r="V2280" s="121">
        <v>5761.4043537247144</v>
      </c>
      <c r="W2280" s="121">
        <v>5761.4043537247144</v>
      </c>
      <c r="X2280" s="121">
        <v>5761.4043537247144</v>
      </c>
      <c r="Y2280" s="121">
        <v>5761.4043537247144</v>
      </c>
      <c r="Z2280" s="121">
        <v>5761.4043537247144</v>
      </c>
      <c r="AA2280" s="121">
        <v>5761.4043537247144</v>
      </c>
      <c r="AB2280" s="121">
        <v>5761.4043537247144</v>
      </c>
      <c r="AC2280" s="121">
        <v>5761.4043537247144</v>
      </c>
      <c r="AD2280" s="121">
        <v>5761.4043537247144</v>
      </c>
      <c r="AE2280" s="121">
        <v>5761.4043537247144</v>
      </c>
      <c r="AF2280" s="121">
        <v>5761.4043537247144</v>
      </c>
      <c r="AG2280" s="121">
        <v>5761.4043537247144</v>
      </c>
      <c r="AH2280" s="121">
        <v>5761.4043537247144</v>
      </c>
      <c r="AI2280" s="121">
        <v>5761.4043537247144</v>
      </c>
      <c r="AJ2280" s="121">
        <v>5761.4043537247144</v>
      </c>
      <c r="AK2280" s="121">
        <v>5761.4043537247144</v>
      </c>
      <c r="AL2280" s="121">
        <v>5761.4043537247144</v>
      </c>
      <c r="AM2280" s="121">
        <v>5761.4043537247144</v>
      </c>
      <c r="AN2280" s="121">
        <v>5761.4043537247144</v>
      </c>
      <c r="AO2280" s="121">
        <v>5761.4043537247144</v>
      </c>
      <c r="AP2280" s="121">
        <v>5761.4043537247144</v>
      </c>
      <c r="AQ2280" s="121">
        <v>5761.4043537247144</v>
      </c>
      <c r="AR2280" s="121">
        <v>5761.4043537247144</v>
      </c>
      <c r="AS2280" s="121">
        <v>5761.4043537247144</v>
      </c>
      <c r="AT2280" s="121">
        <v>5761.4043537247144</v>
      </c>
      <c r="AU2280" s="121">
        <v>5761.4043537247144</v>
      </c>
      <c r="AV2280" s="121">
        <v>5761.4043537247144</v>
      </c>
      <c r="AW2280" s="121">
        <v>5761.4043537247144</v>
      </c>
      <c r="AX2280" s="122">
        <v>5761.4043537247144</v>
      </c>
    </row>
    <row r="2281" spans="1:50">
      <c r="A2281" s="212"/>
      <c r="B2281" s="215"/>
      <c r="C2281" s="206"/>
      <c r="D2281" s="52" t="s">
        <v>38</v>
      </c>
      <c r="E2281" s="86" t="str">
        <f>A2259&amp;"/"&amp;B2275&amp;"/"&amp;C2279&amp;"/"&amp;D2281</f>
        <v>Fuel oil fired power plants/Steam turbine/CHP/S</v>
      </c>
      <c r="F2281" s="61" t="str">
        <f>A2259</f>
        <v>Fuel oil fired power plants</v>
      </c>
      <c r="G2281" s="61" t="str">
        <f>B2275</f>
        <v>Steam turbine</v>
      </c>
      <c r="H2281" s="61" t="str">
        <f>C2279</f>
        <v>CHP</v>
      </c>
      <c r="I2281" s="84" t="str">
        <f t="shared" si="100"/>
        <v>S</v>
      </c>
      <c r="J2281" s="121">
        <v>5183.6735691740059</v>
      </c>
      <c r="K2281" s="121">
        <v>5183.6735691740059</v>
      </c>
      <c r="L2281" s="121">
        <v>5183.6735691740059</v>
      </c>
      <c r="M2281" s="121">
        <v>5183.6735691740059</v>
      </c>
      <c r="N2281" s="121">
        <v>5183.6735691740059</v>
      </c>
      <c r="O2281" s="121">
        <v>5183.6735691740059</v>
      </c>
      <c r="P2281" s="121">
        <v>5183.6735691740059</v>
      </c>
      <c r="Q2281" s="121">
        <v>5183.6735691740059</v>
      </c>
      <c r="R2281" s="121">
        <v>5183.6735691740059</v>
      </c>
      <c r="S2281" s="121">
        <v>5183.6735691740059</v>
      </c>
      <c r="T2281" s="121">
        <v>5183.6735691740059</v>
      </c>
      <c r="U2281" s="121">
        <v>5183.6735691740059</v>
      </c>
      <c r="V2281" s="121">
        <v>5183.6735691740059</v>
      </c>
      <c r="W2281" s="121">
        <v>5183.6735691740059</v>
      </c>
      <c r="X2281" s="121">
        <v>5183.6735691740059</v>
      </c>
      <c r="Y2281" s="121">
        <v>5183.6735691740059</v>
      </c>
      <c r="Z2281" s="121">
        <v>5183.6735691740059</v>
      </c>
      <c r="AA2281" s="121">
        <v>5183.6735691740059</v>
      </c>
      <c r="AB2281" s="121">
        <v>5183.6735691740059</v>
      </c>
      <c r="AC2281" s="121">
        <v>5183.6735691740059</v>
      </c>
      <c r="AD2281" s="121">
        <v>5183.6735691740059</v>
      </c>
      <c r="AE2281" s="121">
        <v>5183.6735691740059</v>
      </c>
      <c r="AF2281" s="121">
        <v>5183.6735691740059</v>
      </c>
      <c r="AG2281" s="121">
        <v>5183.6735691740059</v>
      </c>
      <c r="AH2281" s="121">
        <v>5183.6735691740059</v>
      </c>
      <c r="AI2281" s="121">
        <v>5183.6735691740059</v>
      </c>
      <c r="AJ2281" s="121">
        <v>5183.6735691740059</v>
      </c>
      <c r="AK2281" s="121">
        <v>5183.6735691740059</v>
      </c>
      <c r="AL2281" s="121">
        <v>5183.6735691740059</v>
      </c>
      <c r="AM2281" s="121">
        <v>5183.6735691740059</v>
      </c>
      <c r="AN2281" s="121">
        <v>5183.6735691740059</v>
      </c>
      <c r="AO2281" s="121">
        <v>5183.6735691740059</v>
      </c>
      <c r="AP2281" s="121">
        <v>5183.6735691740059</v>
      </c>
      <c r="AQ2281" s="121">
        <v>5183.6735691740059</v>
      </c>
      <c r="AR2281" s="121">
        <v>5183.6735691740059</v>
      </c>
      <c r="AS2281" s="121">
        <v>5183.6735691740059</v>
      </c>
      <c r="AT2281" s="121">
        <v>5183.6735691740059</v>
      </c>
      <c r="AU2281" s="121">
        <v>5183.6735691740059</v>
      </c>
      <c r="AV2281" s="121">
        <v>5183.6735691740059</v>
      </c>
      <c r="AW2281" s="121">
        <v>5183.6735691740059</v>
      </c>
      <c r="AX2281" s="122">
        <v>5183.6735691740059</v>
      </c>
    </row>
    <row r="2282" spans="1:50">
      <c r="A2282" s="212"/>
      <c r="B2282" s="215"/>
      <c r="C2282" s="216"/>
      <c r="D2282" s="106" t="s">
        <v>47</v>
      </c>
      <c r="E2282" s="107" t="str">
        <f>A2259&amp;"/"&amp;B2275&amp;"/"&amp;C2279&amp;"/"&amp;D2282</f>
        <v>Fuel oil fired power plants/Steam turbine/CHP/XS</v>
      </c>
      <c r="F2282" s="108" t="str">
        <f>A2259</f>
        <v>Fuel oil fired power plants</v>
      </c>
      <c r="G2282" s="108" t="str">
        <f>B2275</f>
        <v>Steam turbine</v>
      </c>
      <c r="H2282" s="108" t="str">
        <f>C2279</f>
        <v>CHP</v>
      </c>
      <c r="I2282" s="109" t="str">
        <f t="shared" si="100"/>
        <v>XS</v>
      </c>
      <c r="J2282" s="129">
        <v>4890.2017497537381</v>
      </c>
      <c r="K2282" s="129">
        <v>4890.2017497537381</v>
      </c>
      <c r="L2282" s="129">
        <v>4890.2017497537381</v>
      </c>
      <c r="M2282" s="129">
        <v>4890.2017497537381</v>
      </c>
      <c r="N2282" s="129">
        <v>4890.2017497537381</v>
      </c>
      <c r="O2282" s="129">
        <v>4890.2017497537381</v>
      </c>
      <c r="P2282" s="129">
        <v>4890.2017497537381</v>
      </c>
      <c r="Q2282" s="129">
        <v>4890.2017497537381</v>
      </c>
      <c r="R2282" s="129">
        <v>4890.2017497537381</v>
      </c>
      <c r="S2282" s="129">
        <v>4890.2017497537381</v>
      </c>
      <c r="T2282" s="129">
        <v>4890.2017497537381</v>
      </c>
      <c r="U2282" s="129">
        <v>4890.2017497537381</v>
      </c>
      <c r="V2282" s="129">
        <v>4890.2017497537381</v>
      </c>
      <c r="W2282" s="129">
        <v>4890.2017497537381</v>
      </c>
      <c r="X2282" s="129">
        <v>4890.2017497537381</v>
      </c>
      <c r="Y2282" s="129">
        <v>4890.2017497537381</v>
      </c>
      <c r="Z2282" s="129">
        <v>4890.2017497537381</v>
      </c>
      <c r="AA2282" s="129">
        <v>4890.2017497537381</v>
      </c>
      <c r="AB2282" s="129">
        <v>4890.2017497537381</v>
      </c>
      <c r="AC2282" s="129">
        <v>4890.2017497537381</v>
      </c>
      <c r="AD2282" s="129">
        <v>4890.2017497537381</v>
      </c>
      <c r="AE2282" s="129">
        <v>4890.2017497537381</v>
      </c>
      <c r="AF2282" s="129">
        <v>4890.2017497537381</v>
      </c>
      <c r="AG2282" s="129">
        <v>4890.2017497537381</v>
      </c>
      <c r="AH2282" s="129">
        <v>4890.2017497537381</v>
      </c>
      <c r="AI2282" s="129">
        <v>4890.2017497537381</v>
      </c>
      <c r="AJ2282" s="129">
        <v>4890.2017497537381</v>
      </c>
      <c r="AK2282" s="129">
        <v>4890.2017497537381</v>
      </c>
      <c r="AL2282" s="129">
        <v>4890.2017497537381</v>
      </c>
      <c r="AM2282" s="129">
        <v>4890.2017497537381</v>
      </c>
      <c r="AN2282" s="129">
        <v>4890.2017497537381</v>
      </c>
      <c r="AO2282" s="129">
        <v>4890.2017497537381</v>
      </c>
      <c r="AP2282" s="129">
        <v>4890.2017497537381</v>
      </c>
      <c r="AQ2282" s="129">
        <v>4890.2017497537381</v>
      </c>
      <c r="AR2282" s="129">
        <v>4890.2017497537381</v>
      </c>
      <c r="AS2282" s="129">
        <v>4890.2017497537381</v>
      </c>
      <c r="AT2282" s="129">
        <v>4890.2017497537381</v>
      </c>
      <c r="AU2282" s="129">
        <v>4890.2017497537381</v>
      </c>
      <c r="AV2282" s="129">
        <v>4890.2017497537381</v>
      </c>
      <c r="AW2282" s="129">
        <v>4890.2017497537381</v>
      </c>
      <c r="AX2282" s="130">
        <v>4890.2017497537381</v>
      </c>
    </row>
    <row r="2283" spans="1:50">
      <c r="A2283" s="212"/>
      <c r="B2283" s="215"/>
      <c r="C2283" s="217" t="s">
        <v>42</v>
      </c>
      <c r="D2283" s="83" t="s">
        <v>24</v>
      </c>
      <c r="E2283" s="56" t="str">
        <f>A2259&amp;"/"&amp;B2275&amp;"/"&amp;C2283&amp;"/"&amp;D2283</f>
        <v>Fuel oil fired power plants/Steam turbine/Electricity only with CCS/L</v>
      </c>
      <c r="F2283" s="103" t="str">
        <f>A2259</f>
        <v>Fuel oil fired power plants</v>
      </c>
      <c r="G2283" s="103" t="str">
        <f>B2275</f>
        <v>Steam turbine</v>
      </c>
      <c r="H2283" s="103" t="str">
        <f>C2283</f>
        <v>Electricity only with CCS</v>
      </c>
      <c r="I2283" s="104" t="str">
        <f t="shared" si="100"/>
        <v>L</v>
      </c>
      <c r="J2283" s="127" t="s">
        <v>99</v>
      </c>
      <c r="K2283" s="127" t="s">
        <v>99</v>
      </c>
      <c r="L2283" s="127" t="s">
        <v>99</v>
      </c>
      <c r="M2283" s="127" t="s">
        <v>99</v>
      </c>
      <c r="N2283" s="127" t="s">
        <v>99</v>
      </c>
      <c r="O2283" s="127" t="s">
        <v>99</v>
      </c>
      <c r="P2283" s="127" t="s">
        <v>99</v>
      </c>
      <c r="Q2283" s="127" t="s">
        <v>99</v>
      </c>
      <c r="R2283" s="127" t="s">
        <v>99</v>
      </c>
      <c r="S2283" s="127" t="s">
        <v>99</v>
      </c>
      <c r="T2283" s="127" t="s">
        <v>99</v>
      </c>
      <c r="U2283" s="127" t="s">
        <v>99</v>
      </c>
      <c r="V2283" s="127" t="s">
        <v>99</v>
      </c>
      <c r="W2283" s="127" t="s">
        <v>99</v>
      </c>
      <c r="X2283" s="127" t="s">
        <v>99</v>
      </c>
      <c r="Y2283" s="127" t="s">
        <v>99</v>
      </c>
      <c r="Z2283" s="127" t="s">
        <v>99</v>
      </c>
      <c r="AA2283" s="127" t="s">
        <v>99</v>
      </c>
      <c r="AB2283" s="127" t="s">
        <v>99</v>
      </c>
      <c r="AC2283" s="127" t="s">
        <v>99</v>
      </c>
      <c r="AD2283" s="127" t="s">
        <v>99</v>
      </c>
      <c r="AE2283" s="127">
        <v>6950</v>
      </c>
      <c r="AF2283" s="127">
        <v>6950</v>
      </c>
      <c r="AG2283" s="127">
        <v>6950</v>
      </c>
      <c r="AH2283" s="127">
        <v>6950</v>
      </c>
      <c r="AI2283" s="127">
        <v>6950</v>
      </c>
      <c r="AJ2283" s="127">
        <v>6950</v>
      </c>
      <c r="AK2283" s="127">
        <v>6950</v>
      </c>
      <c r="AL2283" s="127">
        <v>6950</v>
      </c>
      <c r="AM2283" s="127">
        <v>6950</v>
      </c>
      <c r="AN2283" s="127">
        <v>6950</v>
      </c>
      <c r="AO2283" s="127">
        <v>6950</v>
      </c>
      <c r="AP2283" s="127">
        <v>6950</v>
      </c>
      <c r="AQ2283" s="127">
        <v>6950</v>
      </c>
      <c r="AR2283" s="127">
        <v>6950</v>
      </c>
      <c r="AS2283" s="127">
        <v>6950</v>
      </c>
      <c r="AT2283" s="127">
        <v>6950</v>
      </c>
      <c r="AU2283" s="127">
        <v>6950</v>
      </c>
      <c r="AV2283" s="127">
        <v>6950</v>
      </c>
      <c r="AW2283" s="127">
        <v>6950</v>
      </c>
      <c r="AX2283" s="128">
        <v>6950</v>
      </c>
    </row>
    <row r="2284" spans="1:50">
      <c r="A2284" s="212"/>
      <c r="B2284" s="215"/>
      <c r="C2284" s="216"/>
      <c r="D2284" s="106" t="s">
        <v>25</v>
      </c>
      <c r="E2284" s="107" t="str">
        <f>A2259&amp;"/"&amp;B2275&amp;"/"&amp;C2283&amp;"/"&amp;D2284</f>
        <v>Fuel oil fired power plants/Steam turbine/Electricity only with CCS/M</v>
      </c>
      <c r="F2284" s="108" t="str">
        <f>A2259</f>
        <v>Fuel oil fired power plants</v>
      </c>
      <c r="G2284" s="108" t="str">
        <f>B2275</f>
        <v>Steam turbine</v>
      </c>
      <c r="H2284" s="108" t="str">
        <f>C2283</f>
        <v>Electricity only with CCS</v>
      </c>
      <c r="I2284" s="109" t="str">
        <f t="shared" si="100"/>
        <v>M</v>
      </c>
      <c r="J2284" s="129" t="s">
        <v>99</v>
      </c>
      <c r="K2284" s="129" t="s">
        <v>99</v>
      </c>
      <c r="L2284" s="129" t="s">
        <v>99</v>
      </c>
      <c r="M2284" s="129" t="s">
        <v>99</v>
      </c>
      <c r="N2284" s="129" t="s">
        <v>99</v>
      </c>
      <c r="O2284" s="129" t="s">
        <v>99</v>
      </c>
      <c r="P2284" s="129" t="s">
        <v>99</v>
      </c>
      <c r="Q2284" s="129" t="s">
        <v>99</v>
      </c>
      <c r="R2284" s="129" t="s">
        <v>99</v>
      </c>
      <c r="S2284" s="129" t="s">
        <v>99</v>
      </c>
      <c r="T2284" s="129" t="s">
        <v>99</v>
      </c>
      <c r="U2284" s="129" t="s">
        <v>99</v>
      </c>
      <c r="V2284" s="129" t="s">
        <v>99</v>
      </c>
      <c r="W2284" s="129" t="s">
        <v>99</v>
      </c>
      <c r="X2284" s="129" t="s">
        <v>99</v>
      </c>
      <c r="Y2284" s="129" t="s">
        <v>99</v>
      </c>
      <c r="Z2284" s="129" t="s">
        <v>99</v>
      </c>
      <c r="AA2284" s="129" t="s">
        <v>99</v>
      </c>
      <c r="AB2284" s="129" t="s">
        <v>99</v>
      </c>
      <c r="AC2284" s="129" t="s">
        <v>99</v>
      </c>
      <c r="AD2284" s="129" t="s">
        <v>99</v>
      </c>
      <c r="AE2284" s="129">
        <v>6373.079357412118</v>
      </c>
      <c r="AF2284" s="129">
        <v>6373.079357412118</v>
      </c>
      <c r="AG2284" s="129">
        <v>6373.079357412118</v>
      </c>
      <c r="AH2284" s="129">
        <v>6373.079357412118</v>
      </c>
      <c r="AI2284" s="129">
        <v>6373.079357412118</v>
      </c>
      <c r="AJ2284" s="129">
        <v>6373.079357412118</v>
      </c>
      <c r="AK2284" s="129">
        <v>6373.079357412118</v>
      </c>
      <c r="AL2284" s="129">
        <v>6373.079357412118</v>
      </c>
      <c r="AM2284" s="129">
        <v>6373.079357412118</v>
      </c>
      <c r="AN2284" s="129">
        <v>6373.079357412118</v>
      </c>
      <c r="AO2284" s="129">
        <v>6373.079357412118</v>
      </c>
      <c r="AP2284" s="129">
        <v>6373.079357412118</v>
      </c>
      <c r="AQ2284" s="129">
        <v>6373.079357412118</v>
      </c>
      <c r="AR2284" s="129">
        <v>6373.079357412118</v>
      </c>
      <c r="AS2284" s="129">
        <v>6373.079357412118</v>
      </c>
      <c r="AT2284" s="129">
        <v>6373.079357412118</v>
      </c>
      <c r="AU2284" s="129">
        <v>6373.079357412118</v>
      </c>
      <c r="AV2284" s="129">
        <v>6373.079357412118</v>
      </c>
      <c r="AW2284" s="129">
        <v>6373.079357412118</v>
      </c>
      <c r="AX2284" s="130">
        <v>6373.079357412118</v>
      </c>
    </row>
    <row r="2285" spans="1:50">
      <c r="A2285" s="212"/>
      <c r="B2285" s="215"/>
      <c r="C2285" s="217" t="s">
        <v>43</v>
      </c>
      <c r="D2285" s="52" t="s">
        <v>24</v>
      </c>
      <c r="E2285" s="86" t="str">
        <f>A2259&amp;"/"&amp;B2275&amp;"/"&amp;C2285&amp;"/"&amp;D2285</f>
        <v>Fuel oil fired power plants/Steam turbine/CHP with CCS/L</v>
      </c>
      <c r="F2285" s="61" t="str">
        <f>A2259</f>
        <v>Fuel oil fired power plants</v>
      </c>
      <c r="G2285" s="61" t="str">
        <f>B2275</f>
        <v>Steam turbine</v>
      </c>
      <c r="H2285" s="61" t="str">
        <f>C2285</f>
        <v>CHP with CCS</v>
      </c>
      <c r="I2285" s="84" t="str">
        <f t="shared" si="100"/>
        <v>L</v>
      </c>
      <c r="J2285" s="121" t="s">
        <v>99</v>
      </c>
      <c r="K2285" s="121" t="s">
        <v>99</v>
      </c>
      <c r="L2285" s="121" t="s">
        <v>99</v>
      </c>
      <c r="M2285" s="121" t="s">
        <v>99</v>
      </c>
      <c r="N2285" s="121" t="s">
        <v>99</v>
      </c>
      <c r="O2285" s="121" t="s">
        <v>99</v>
      </c>
      <c r="P2285" s="121" t="s">
        <v>99</v>
      </c>
      <c r="Q2285" s="121" t="s">
        <v>99</v>
      </c>
      <c r="R2285" s="121" t="s">
        <v>99</v>
      </c>
      <c r="S2285" s="121" t="s">
        <v>99</v>
      </c>
      <c r="T2285" s="121" t="s">
        <v>99</v>
      </c>
      <c r="U2285" s="121" t="s">
        <v>99</v>
      </c>
      <c r="V2285" s="121" t="s">
        <v>99</v>
      </c>
      <c r="W2285" s="121" t="s">
        <v>99</v>
      </c>
      <c r="X2285" s="121" t="s">
        <v>99</v>
      </c>
      <c r="Y2285" s="121" t="s">
        <v>99</v>
      </c>
      <c r="Z2285" s="121" t="s">
        <v>99</v>
      </c>
      <c r="AA2285" s="121" t="s">
        <v>99</v>
      </c>
      <c r="AB2285" s="121" t="s">
        <v>99</v>
      </c>
      <c r="AC2285" s="121" t="s">
        <v>99</v>
      </c>
      <c r="AD2285" s="121" t="s">
        <v>99</v>
      </c>
      <c r="AE2285" s="121">
        <v>6267.5</v>
      </c>
      <c r="AF2285" s="121">
        <v>6267.5</v>
      </c>
      <c r="AG2285" s="121">
        <v>6267.5</v>
      </c>
      <c r="AH2285" s="121">
        <v>6267.5</v>
      </c>
      <c r="AI2285" s="121">
        <v>6267.5</v>
      </c>
      <c r="AJ2285" s="121">
        <v>6267.5</v>
      </c>
      <c r="AK2285" s="121">
        <v>6267.5</v>
      </c>
      <c r="AL2285" s="121">
        <v>6267.5</v>
      </c>
      <c r="AM2285" s="121">
        <v>6267.5</v>
      </c>
      <c r="AN2285" s="121">
        <v>6267.5</v>
      </c>
      <c r="AO2285" s="121">
        <v>6267.5</v>
      </c>
      <c r="AP2285" s="121">
        <v>6267.5</v>
      </c>
      <c r="AQ2285" s="121">
        <v>6267.5</v>
      </c>
      <c r="AR2285" s="121">
        <v>6267.5</v>
      </c>
      <c r="AS2285" s="121">
        <v>6267.5</v>
      </c>
      <c r="AT2285" s="121">
        <v>6267.5</v>
      </c>
      <c r="AU2285" s="121">
        <v>6267.5</v>
      </c>
      <c r="AV2285" s="121">
        <v>6267.5</v>
      </c>
      <c r="AW2285" s="121">
        <v>6267.5</v>
      </c>
      <c r="AX2285" s="122">
        <v>6267.5</v>
      </c>
    </row>
    <row r="2286" spans="1:50">
      <c r="A2286" s="213"/>
      <c r="B2286" s="218"/>
      <c r="C2286" s="210"/>
      <c r="D2286" s="93" t="s">
        <v>25</v>
      </c>
      <c r="E2286" s="73" t="str">
        <f>A2259&amp;"/"&amp;B2275&amp;"/"&amp;C2285&amp;"/"&amp;D2286</f>
        <v>Fuel oil fired power plants/Steam turbine/CHP with CCS/M</v>
      </c>
      <c r="F2286" s="91" t="str">
        <f>A2259</f>
        <v>Fuel oil fired power plants</v>
      </c>
      <c r="G2286" s="91" t="str">
        <f>B2275</f>
        <v>Steam turbine</v>
      </c>
      <c r="H2286" s="91" t="str">
        <f>C2285</f>
        <v>CHP with CCS</v>
      </c>
      <c r="I2286" s="70" t="str">
        <f t="shared" si="100"/>
        <v>M</v>
      </c>
      <c r="J2286" s="123" t="s">
        <v>99</v>
      </c>
      <c r="K2286" s="123" t="s">
        <v>99</v>
      </c>
      <c r="L2286" s="123" t="s">
        <v>99</v>
      </c>
      <c r="M2286" s="123" t="s">
        <v>99</v>
      </c>
      <c r="N2286" s="123" t="s">
        <v>99</v>
      </c>
      <c r="O2286" s="123" t="s">
        <v>99</v>
      </c>
      <c r="P2286" s="123" t="s">
        <v>99</v>
      </c>
      <c r="Q2286" s="123" t="s">
        <v>99</v>
      </c>
      <c r="R2286" s="123" t="s">
        <v>99</v>
      </c>
      <c r="S2286" s="123" t="s">
        <v>99</v>
      </c>
      <c r="T2286" s="123" t="s">
        <v>99</v>
      </c>
      <c r="U2286" s="123" t="s">
        <v>99</v>
      </c>
      <c r="V2286" s="123" t="s">
        <v>99</v>
      </c>
      <c r="W2286" s="123" t="s">
        <v>99</v>
      </c>
      <c r="X2286" s="123" t="s">
        <v>99</v>
      </c>
      <c r="Y2286" s="123" t="s">
        <v>99</v>
      </c>
      <c r="Z2286" s="123" t="s">
        <v>99</v>
      </c>
      <c r="AA2286" s="123" t="s">
        <v>99</v>
      </c>
      <c r="AB2286" s="123" t="s">
        <v>99</v>
      </c>
      <c r="AC2286" s="123" t="s">
        <v>99</v>
      </c>
      <c r="AD2286" s="123" t="s">
        <v>99</v>
      </c>
      <c r="AE2286" s="123">
        <v>5761.4043537247144</v>
      </c>
      <c r="AF2286" s="123">
        <v>5761.4043537247144</v>
      </c>
      <c r="AG2286" s="123">
        <v>5761.4043537247144</v>
      </c>
      <c r="AH2286" s="123">
        <v>5761.4043537247144</v>
      </c>
      <c r="AI2286" s="123">
        <v>5761.4043537247144</v>
      </c>
      <c r="AJ2286" s="123">
        <v>5761.4043537247144</v>
      </c>
      <c r="AK2286" s="123">
        <v>5761.4043537247144</v>
      </c>
      <c r="AL2286" s="123">
        <v>5761.4043537247144</v>
      </c>
      <c r="AM2286" s="123">
        <v>5761.4043537247144</v>
      </c>
      <c r="AN2286" s="123">
        <v>5761.4043537247144</v>
      </c>
      <c r="AO2286" s="123">
        <v>5761.4043537247144</v>
      </c>
      <c r="AP2286" s="123">
        <v>5761.4043537247144</v>
      </c>
      <c r="AQ2286" s="123">
        <v>5761.4043537247144</v>
      </c>
      <c r="AR2286" s="123">
        <v>5761.4043537247144</v>
      </c>
      <c r="AS2286" s="123">
        <v>5761.4043537247144</v>
      </c>
      <c r="AT2286" s="123">
        <v>5761.4043537247144</v>
      </c>
      <c r="AU2286" s="123">
        <v>5761.4043537247144</v>
      </c>
      <c r="AV2286" s="123">
        <v>5761.4043537247144</v>
      </c>
      <c r="AW2286" s="123">
        <v>5761.4043537247144</v>
      </c>
      <c r="AX2286" s="124">
        <v>5761.4043537247144</v>
      </c>
    </row>
    <row r="2287" spans="1:50">
      <c r="A2287" s="211" t="s">
        <v>57</v>
      </c>
      <c r="B2287" s="214" t="s">
        <v>41</v>
      </c>
      <c r="C2287" s="209" t="s">
        <v>36</v>
      </c>
      <c r="D2287" s="67" t="s">
        <v>24</v>
      </c>
      <c r="E2287" s="87" t="str">
        <f>A2287&amp;"/"&amp;B2287&amp;"/"&amp;C2287&amp;"/"&amp;D2287</f>
        <v>Biomass and waste fired power plants/Integrated gasification combined cycle/Electricity only/L</v>
      </c>
      <c r="F2287" s="55" t="str">
        <f>A2287</f>
        <v>Biomass and waste fired power plants</v>
      </c>
      <c r="G2287" s="55" t="str">
        <f>B2287</f>
        <v>Integrated gasification combined cycle</v>
      </c>
      <c r="H2287" s="55" t="str">
        <f>C2287</f>
        <v>Electricity only</v>
      </c>
      <c r="I2287" s="85" t="str">
        <f t="shared" si="100"/>
        <v>L</v>
      </c>
      <c r="J2287" s="125">
        <v>8425</v>
      </c>
      <c r="K2287" s="125">
        <v>8425</v>
      </c>
      <c r="L2287" s="125">
        <v>8425</v>
      </c>
      <c r="M2287" s="125">
        <v>8425</v>
      </c>
      <c r="N2287" s="125">
        <v>8425</v>
      </c>
      <c r="O2287" s="125">
        <v>8425</v>
      </c>
      <c r="P2287" s="125">
        <v>8425</v>
      </c>
      <c r="Q2287" s="125">
        <v>8425</v>
      </c>
      <c r="R2287" s="125">
        <v>8425</v>
      </c>
      <c r="S2287" s="125">
        <v>8425</v>
      </c>
      <c r="T2287" s="125">
        <v>8425</v>
      </c>
      <c r="U2287" s="125">
        <v>8425</v>
      </c>
      <c r="V2287" s="125">
        <v>8425</v>
      </c>
      <c r="W2287" s="125">
        <v>8425</v>
      </c>
      <c r="X2287" s="125">
        <v>8425</v>
      </c>
      <c r="Y2287" s="125">
        <v>8425</v>
      </c>
      <c r="Z2287" s="125">
        <v>8425</v>
      </c>
      <c r="AA2287" s="125">
        <v>8425</v>
      </c>
      <c r="AB2287" s="125">
        <v>8425</v>
      </c>
      <c r="AC2287" s="125">
        <v>8425</v>
      </c>
      <c r="AD2287" s="125">
        <v>8425</v>
      </c>
      <c r="AE2287" s="125">
        <v>8425</v>
      </c>
      <c r="AF2287" s="125">
        <v>8425</v>
      </c>
      <c r="AG2287" s="125">
        <v>8425</v>
      </c>
      <c r="AH2287" s="125">
        <v>8425</v>
      </c>
      <c r="AI2287" s="125">
        <v>8425</v>
      </c>
      <c r="AJ2287" s="125">
        <v>8425</v>
      </c>
      <c r="AK2287" s="125">
        <v>8425</v>
      </c>
      <c r="AL2287" s="125">
        <v>8425</v>
      </c>
      <c r="AM2287" s="125">
        <v>8425</v>
      </c>
      <c r="AN2287" s="125">
        <v>8425</v>
      </c>
      <c r="AO2287" s="125">
        <v>8425</v>
      </c>
      <c r="AP2287" s="125">
        <v>8425</v>
      </c>
      <c r="AQ2287" s="125">
        <v>8425</v>
      </c>
      <c r="AR2287" s="125">
        <v>8425</v>
      </c>
      <c r="AS2287" s="125">
        <v>8425</v>
      </c>
      <c r="AT2287" s="125">
        <v>8425</v>
      </c>
      <c r="AU2287" s="125">
        <v>8425</v>
      </c>
      <c r="AV2287" s="125">
        <v>8425</v>
      </c>
      <c r="AW2287" s="125">
        <v>8425</v>
      </c>
      <c r="AX2287" s="126">
        <v>8425</v>
      </c>
    </row>
    <row r="2288" spans="1:50">
      <c r="A2288" s="212"/>
      <c r="B2288" s="215"/>
      <c r="C2288" s="216"/>
      <c r="D2288" s="52" t="s">
        <v>25</v>
      </c>
      <c r="E2288" s="86" t="str">
        <f>A2287&amp;"/"&amp;B2287&amp;"/"&amp;C2287&amp;"/"&amp;D2288</f>
        <v>Biomass and waste fired power plants/Integrated gasification combined cycle/Electricity only/M</v>
      </c>
      <c r="F2288" s="61" t="str">
        <f>A2287</f>
        <v>Biomass and waste fired power plants</v>
      </c>
      <c r="G2288" s="61" t="str">
        <f>B2287</f>
        <v>Integrated gasification combined cycle</v>
      </c>
      <c r="H2288" s="61" t="str">
        <f>C2287</f>
        <v>Electricity only</v>
      </c>
      <c r="I2288" s="84" t="str">
        <f t="shared" si="100"/>
        <v>M</v>
      </c>
      <c r="J2288" s="121">
        <v>7256.9815829792778</v>
      </c>
      <c r="K2288" s="121">
        <v>7256.9815829792778</v>
      </c>
      <c r="L2288" s="121">
        <v>7256.9815829792778</v>
      </c>
      <c r="M2288" s="121">
        <v>7256.9815829792778</v>
      </c>
      <c r="N2288" s="121">
        <v>7256.9815829792778</v>
      </c>
      <c r="O2288" s="121">
        <v>7256.9815829792778</v>
      </c>
      <c r="P2288" s="121">
        <v>7256.9815829792778</v>
      </c>
      <c r="Q2288" s="121">
        <v>7256.9815829792778</v>
      </c>
      <c r="R2288" s="121">
        <v>7256.9815829792778</v>
      </c>
      <c r="S2288" s="121">
        <v>7256.9815829792778</v>
      </c>
      <c r="T2288" s="121">
        <v>7256.9815829792778</v>
      </c>
      <c r="U2288" s="121">
        <v>7256.9815829792778</v>
      </c>
      <c r="V2288" s="121">
        <v>7256.9815829792778</v>
      </c>
      <c r="W2288" s="121">
        <v>7256.9815829792778</v>
      </c>
      <c r="X2288" s="121">
        <v>7256.9815829792778</v>
      </c>
      <c r="Y2288" s="121">
        <v>7256.9815829792778</v>
      </c>
      <c r="Z2288" s="121">
        <v>7256.9815829792778</v>
      </c>
      <c r="AA2288" s="121">
        <v>7256.9815829792778</v>
      </c>
      <c r="AB2288" s="121">
        <v>7256.9815829792778</v>
      </c>
      <c r="AC2288" s="121">
        <v>7256.9815829792778</v>
      </c>
      <c r="AD2288" s="121">
        <v>7256.9815829792778</v>
      </c>
      <c r="AE2288" s="121">
        <v>7256.9815829792778</v>
      </c>
      <c r="AF2288" s="121">
        <v>7256.9815829792778</v>
      </c>
      <c r="AG2288" s="121">
        <v>7256.9815829792778</v>
      </c>
      <c r="AH2288" s="121">
        <v>7256.9815829792778</v>
      </c>
      <c r="AI2288" s="121">
        <v>7256.9815829792778</v>
      </c>
      <c r="AJ2288" s="121">
        <v>7256.9815829792778</v>
      </c>
      <c r="AK2288" s="121">
        <v>7256.9815829792778</v>
      </c>
      <c r="AL2288" s="121">
        <v>7256.9815829792778</v>
      </c>
      <c r="AM2288" s="121">
        <v>7256.9815829792778</v>
      </c>
      <c r="AN2288" s="121">
        <v>7256.9815829792778</v>
      </c>
      <c r="AO2288" s="121">
        <v>7256.9815829792778</v>
      </c>
      <c r="AP2288" s="121">
        <v>7256.9815829792778</v>
      </c>
      <c r="AQ2288" s="121">
        <v>7256.9815829792778</v>
      </c>
      <c r="AR2288" s="121">
        <v>7256.9815829792778</v>
      </c>
      <c r="AS2288" s="121">
        <v>7256.9815829792778</v>
      </c>
      <c r="AT2288" s="121">
        <v>7256.9815829792778</v>
      </c>
      <c r="AU2288" s="121">
        <v>7256.9815829792778</v>
      </c>
      <c r="AV2288" s="121">
        <v>7256.9815829792778</v>
      </c>
      <c r="AW2288" s="121">
        <v>7256.9815829792778</v>
      </c>
      <c r="AX2288" s="122">
        <v>7256.9815829792778</v>
      </c>
    </row>
    <row r="2289" spans="1:50">
      <c r="A2289" s="212"/>
      <c r="B2289" s="215"/>
      <c r="C2289" s="217" t="s">
        <v>26</v>
      </c>
      <c r="D2289" s="83" t="s">
        <v>24</v>
      </c>
      <c r="E2289" s="56" t="str">
        <f>A2287&amp;"/"&amp;B2287&amp;"/"&amp;C2289&amp;"/"&amp;D2289</f>
        <v>Biomass and waste fired power plants/Integrated gasification combined cycle/CHP/L</v>
      </c>
      <c r="F2289" s="103" t="str">
        <f>A2287</f>
        <v>Biomass and waste fired power plants</v>
      </c>
      <c r="G2289" s="103" t="str">
        <f>B2287</f>
        <v>Integrated gasification combined cycle</v>
      </c>
      <c r="H2289" s="103" t="str">
        <f>C2289</f>
        <v>CHP</v>
      </c>
      <c r="I2289" s="104" t="str">
        <f t="shared" si="100"/>
        <v>L</v>
      </c>
      <c r="J2289" s="127">
        <v>8015</v>
      </c>
      <c r="K2289" s="127">
        <v>8015</v>
      </c>
      <c r="L2289" s="127">
        <v>8015</v>
      </c>
      <c r="M2289" s="127">
        <v>8015</v>
      </c>
      <c r="N2289" s="127">
        <v>8015</v>
      </c>
      <c r="O2289" s="127">
        <v>8015</v>
      </c>
      <c r="P2289" s="127">
        <v>8015</v>
      </c>
      <c r="Q2289" s="127">
        <v>8015</v>
      </c>
      <c r="R2289" s="127">
        <v>8015</v>
      </c>
      <c r="S2289" s="127">
        <v>8015</v>
      </c>
      <c r="T2289" s="127">
        <v>8015</v>
      </c>
      <c r="U2289" s="127">
        <v>8015</v>
      </c>
      <c r="V2289" s="127">
        <v>8015</v>
      </c>
      <c r="W2289" s="127">
        <v>8015</v>
      </c>
      <c r="X2289" s="127">
        <v>8015</v>
      </c>
      <c r="Y2289" s="127">
        <v>8015</v>
      </c>
      <c r="Z2289" s="127">
        <v>8015</v>
      </c>
      <c r="AA2289" s="127">
        <v>8015</v>
      </c>
      <c r="AB2289" s="127">
        <v>8015</v>
      </c>
      <c r="AC2289" s="127">
        <v>8015</v>
      </c>
      <c r="AD2289" s="127">
        <v>8015</v>
      </c>
      <c r="AE2289" s="127">
        <v>8015</v>
      </c>
      <c r="AF2289" s="127">
        <v>8015</v>
      </c>
      <c r="AG2289" s="127">
        <v>8015</v>
      </c>
      <c r="AH2289" s="127">
        <v>8015</v>
      </c>
      <c r="AI2289" s="127">
        <v>8015</v>
      </c>
      <c r="AJ2289" s="127">
        <v>8015</v>
      </c>
      <c r="AK2289" s="127">
        <v>8015</v>
      </c>
      <c r="AL2289" s="127">
        <v>8015</v>
      </c>
      <c r="AM2289" s="127">
        <v>8015</v>
      </c>
      <c r="AN2289" s="127">
        <v>8015</v>
      </c>
      <c r="AO2289" s="127">
        <v>8015</v>
      </c>
      <c r="AP2289" s="127">
        <v>8015</v>
      </c>
      <c r="AQ2289" s="127">
        <v>8015</v>
      </c>
      <c r="AR2289" s="127">
        <v>8015</v>
      </c>
      <c r="AS2289" s="127">
        <v>8015</v>
      </c>
      <c r="AT2289" s="127">
        <v>8015</v>
      </c>
      <c r="AU2289" s="127">
        <v>8015</v>
      </c>
      <c r="AV2289" s="127">
        <v>8015</v>
      </c>
      <c r="AW2289" s="127">
        <v>8015</v>
      </c>
      <c r="AX2289" s="128">
        <v>8015</v>
      </c>
    </row>
    <row r="2290" spans="1:50">
      <c r="A2290" s="212"/>
      <c r="B2290" s="215"/>
      <c r="C2290" s="216"/>
      <c r="D2290" s="106" t="s">
        <v>25</v>
      </c>
      <c r="E2290" s="107" t="str">
        <f>A2287&amp;"/"&amp;B2287&amp;"/"&amp;C2289&amp;"/"&amp;D2290</f>
        <v>Biomass and waste fired power plants/Integrated gasification combined cycle/CHP/M</v>
      </c>
      <c r="F2290" s="108" t="str">
        <f>A2287</f>
        <v>Biomass and waste fired power plants</v>
      </c>
      <c r="G2290" s="108" t="str">
        <f>B2287</f>
        <v>Integrated gasification combined cycle</v>
      </c>
      <c r="H2290" s="108" t="str">
        <f>C2289</f>
        <v>CHP</v>
      </c>
      <c r="I2290" s="109" t="str">
        <f t="shared" si="100"/>
        <v>M</v>
      </c>
      <c r="J2290" s="129">
        <v>6620.8788477079579</v>
      </c>
      <c r="K2290" s="129">
        <v>6620.8788477079579</v>
      </c>
      <c r="L2290" s="129">
        <v>6620.8788477079579</v>
      </c>
      <c r="M2290" s="129">
        <v>6620.8788477079579</v>
      </c>
      <c r="N2290" s="129">
        <v>6620.8788477079579</v>
      </c>
      <c r="O2290" s="129">
        <v>6620.8788477079579</v>
      </c>
      <c r="P2290" s="129">
        <v>6620.8788477079579</v>
      </c>
      <c r="Q2290" s="129">
        <v>6620.8788477079579</v>
      </c>
      <c r="R2290" s="129">
        <v>6620.8788477079579</v>
      </c>
      <c r="S2290" s="129">
        <v>6620.8788477079579</v>
      </c>
      <c r="T2290" s="129">
        <v>6620.8788477079579</v>
      </c>
      <c r="U2290" s="129">
        <v>6620.8788477079579</v>
      </c>
      <c r="V2290" s="129">
        <v>6620.8788477079579</v>
      </c>
      <c r="W2290" s="129">
        <v>6620.8788477079579</v>
      </c>
      <c r="X2290" s="129">
        <v>6620.8788477079579</v>
      </c>
      <c r="Y2290" s="129">
        <v>6620.8788477079579</v>
      </c>
      <c r="Z2290" s="129">
        <v>6620.8788477079579</v>
      </c>
      <c r="AA2290" s="129">
        <v>6620.8788477079579</v>
      </c>
      <c r="AB2290" s="129">
        <v>6620.8788477079579</v>
      </c>
      <c r="AC2290" s="129">
        <v>6620.8788477079579</v>
      </c>
      <c r="AD2290" s="129">
        <v>6620.8788477079579</v>
      </c>
      <c r="AE2290" s="129">
        <v>6620.8788477079579</v>
      </c>
      <c r="AF2290" s="129">
        <v>6620.8788477079579</v>
      </c>
      <c r="AG2290" s="129">
        <v>6620.8788477079579</v>
      </c>
      <c r="AH2290" s="129">
        <v>6620.8788477079579</v>
      </c>
      <c r="AI2290" s="129">
        <v>6620.8788477079579</v>
      </c>
      <c r="AJ2290" s="129">
        <v>6620.8788477079579</v>
      </c>
      <c r="AK2290" s="129">
        <v>6620.8788477079579</v>
      </c>
      <c r="AL2290" s="129">
        <v>6620.8788477079579</v>
      </c>
      <c r="AM2290" s="129">
        <v>6620.8788477079579</v>
      </c>
      <c r="AN2290" s="129">
        <v>6620.8788477079579</v>
      </c>
      <c r="AO2290" s="129">
        <v>6620.8788477079579</v>
      </c>
      <c r="AP2290" s="129">
        <v>6620.8788477079579</v>
      </c>
      <c r="AQ2290" s="129">
        <v>6620.8788477079579</v>
      </c>
      <c r="AR2290" s="129">
        <v>6620.8788477079579</v>
      </c>
      <c r="AS2290" s="129">
        <v>6620.8788477079579</v>
      </c>
      <c r="AT2290" s="129">
        <v>6620.8788477079579</v>
      </c>
      <c r="AU2290" s="129">
        <v>6620.8788477079579</v>
      </c>
      <c r="AV2290" s="129">
        <v>6620.8788477079579</v>
      </c>
      <c r="AW2290" s="129">
        <v>6620.8788477079579</v>
      </c>
      <c r="AX2290" s="130">
        <v>6620.8788477079579</v>
      </c>
    </row>
    <row r="2291" spans="1:50">
      <c r="A2291" s="212"/>
      <c r="B2291" s="215"/>
      <c r="C2291" s="217" t="s">
        <v>42</v>
      </c>
      <c r="D2291" s="83" t="s">
        <v>24</v>
      </c>
      <c r="E2291" s="56" t="str">
        <f>A2287&amp;"/"&amp;B2287&amp;"/"&amp;C2291&amp;"/"&amp;D2291</f>
        <v>Biomass and waste fired power plants/Integrated gasification combined cycle/Electricity only with CCS/L</v>
      </c>
      <c r="F2291" s="103" t="str">
        <f>A2287</f>
        <v>Biomass and waste fired power plants</v>
      </c>
      <c r="G2291" s="103" t="str">
        <f>B2287</f>
        <v>Integrated gasification combined cycle</v>
      </c>
      <c r="H2291" s="103" t="str">
        <f>C2291</f>
        <v>Electricity only with CCS</v>
      </c>
      <c r="I2291" s="104" t="str">
        <f t="shared" si="100"/>
        <v>L</v>
      </c>
      <c r="J2291" s="127" t="s">
        <v>99</v>
      </c>
      <c r="K2291" s="127" t="s">
        <v>99</v>
      </c>
      <c r="L2291" s="127" t="s">
        <v>99</v>
      </c>
      <c r="M2291" s="127" t="s">
        <v>99</v>
      </c>
      <c r="N2291" s="127" t="s">
        <v>99</v>
      </c>
      <c r="O2291" s="127" t="s">
        <v>99</v>
      </c>
      <c r="P2291" s="127" t="s">
        <v>99</v>
      </c>
      <c r="Q2291" s="127" t="s">
        <v>99</v>
      </c>
      <c r="R2291" s="127" t="s">
        <v>99</v>
      </c>
      <c r="S2291" s="127" t="s">
        <v>99</v>
      </c>
      <c r="T2291" s="127" t="s">
        <v>99</v>
      </c>
      <c r="U2291" s="127" t="s">
        <v>99</v>
      </c>
      <c r="V2291" s="127" t="s">
        <v>99</v>
      </c>
      <c r="W2291" s="127" t="s">
        <v>99</v>
      </c>
      <c r="X2291" s="127" t="s">
        <v>99</v>
      </c>
      <c r="Y2291" s="127" t="s">
        <v>99</v>
      </c>
      <c r="Z2291" s="127" t="s">
        <v>99</v>
      </c>
      <c r="AA2291" s="127" t="s">
        <v>99</v>
      </c>
      <c r="AB2291" s="127" t="s">
        <v>99</v>
      </c>
      <c r="AC2291" s="127" t="s">
        <v>99</v>
      </c>
      <c r="AD2291" s="127" t="s">
        <v>99</v>
      </c>
      <c r="AE2291" s="127">
        <v>8425</v>
      </c>
      <c r="AF2291" s="127">
        <v>8425</v>
      </c>
      <c r="AG2291" s="127">
        <v>8425</v>
      </c>
      <c r="AH2291" s="127">
        <v>8425</v>
      </c>
      <c r="AI2291" s="127">
        <v>8425</v>
      </c>
      <c r="AJ2291" s="127">
        <v>8425</v>
      </c>
      <c r="AK2291" s="127">
        <v>8425</v>
      </c>
      <c r="AL2291" s="127">
        <v>8425</v>
      </c>
      <c r="AM2291" s="127">
        <v>8425</v>
      </c>
      <c r="AN2291" s="127">
        <v>8425</v>
      </c>
      <c r="AO2291" s="127">
        <v>8425</v>
      </c>
      <c r="AP2291" s="127">
        <v>8425</v>
      </c>
      <c r="AQ2291" s="127">
        <v>8425</v>
      </c>
      <c r="AR2291" s="127">
        <v>8425</v>
      </c>
      <c r="AS2291" s="127">
        <v>8425</v>
      </c>
      <c r="AT2291" s="127">
        <v>8425</v>
      </c>
      <c r="AU2291" s="127">
        <v>8425</v>
      </c>
      <c r="AV2291" s="127">
        <v>8425</v>
      </c>
      <c r="AW2291" s="127">
        <v>8425</v>
      </c>
      <c r="AX2291" s="128">
        <v>8425</v>
      </c>
    </row>
    <row r="2292" spans="1:50">
      <c r="A2292" s="212"/>
      <c r="B2292" s="215"/>
      <c r="C2292" s="216"/>
      <c r="D2292" s="106" t="s">
        <v>25</v>
      </c>
      <c r="E2292" s="107" t="str">
        <f>A2287&amp;"/"&amp;B2287&amp;"/"&amp;C2291&amp;"/"&amp;D2292</f>
        <v>Biomass and waste fired power plants/Integrated gasification combined cycle/Electricity only with CCS/M</v>
      </c>
      <c r="F2292" s="108" t="str">
        <f>A2287</f>
        <v>Biomass and waste fired power plants</v>
      </c>
      <c r="G2292" s="108" t="str">
        <f>B2287</f>
        <v>Integrated gasification combined cycle</v>
      </c>
      <c r="H2292" s="108" t="str">
        <f>C2291</f>
        <v>Electricity only with CCS</v>
      </c>
      <c r="I2292" s="109" t="str">
        <f t="shared" si="100"/>
        <v>M</v>
      </c>
      <c r="J2292" s="129" t="s">
        <v>99</v>
      </c>
      <c r="K2292" s="129" t="s">
        <v>99</v>
      </c>
      <c r="L2292" s="129" t="s">
        <v>99</v>
      </c>
      <c r="M2292" s="129" t="s">
        <v>99</v>
      </c>
      <c r="N2292" s="129" t="s">
        <v>99</v>
      </c>
      <c r="O2292" s="129" t="s">
        <v>99</v>
      </c>
      <c r="P2292" s="129" t="s">
        <v>99</v>
      </c>
      <c r="Q2292" s="129" t="s">
        <v>99</v>
      </c>
      <c r="R2292" s="129" t="s">
        <v>99</v>
      </c>
      <c r="S2292" s="129" t="s">
        <v>99</v>
      </c>
      <c r="T2292" s="129" t="s">
        <v>99</v>
      </c>
      <c r="U2292" s="129" t="s">
        <v>99</v>
      </c>
      <c r="V2292" s="129" t="s">
        <v>99</v>
      </c>
      <c r="W2292" s="129" t="s">
        <v>99</v>
      </c>
      <c r="X2292" s="129" t="s">
        <v>99</v>
      </c>
      <c r="Y2292" s="129" t="s">
        <v>99</v>
      </c>
      <c r="Z2292" s="129" t="s">
        <v>99</v>
      </c>
      <c r="AA2292" s="129" t="s">
        <v>99</v>
      </c>
      <c r="AB2292" s="129" t="s">
        <v>99</v>
      </c>
      <c r="AC2292" s="129" t="s">
        <v>99</v>
      </c>
      <c r="AD2292" s="129" t="s">
        <v>99</v>
      </c>
      <c r="AE2292" s="129">
        <v>7256.9815829792778</v>
      </c>
      <c r="AF2292" s="129">
        <v>7256.9815829792778</v>
      </c>
      <c r="AG2292" s="129">
        <v>7256.9815829792778</v>
      </c>
      <c r="AH2292" s="129">
        <v>7256.9815829792778</v>
      </c>
      <c r="AI2292" s="129">
        <v>7256.9815829792778</v>
      </c>
      <c r="AJ2292" s="129">
        <v>7256.9815829792778</v>
      </c>
      <c r="AK2292" s="129">
        <v>7256.9815829792778</v>
      </c>
      <c r="AL2292" s="129">
        <v>7256.9815829792778</v>
      </c>
      <c r="AM2292" s="129">
        <v>7256.9815829792778</v>
      </c>
      <c r="AN2292" s="129">
        <v>7256.9815829792778</v>
      </c>
      <c r="AO2292" s="129">
        <v>7256.9815829792778</v>
      </c>
      <c r="AP2292" s="129">
        <v>7256.9815829792778</v>
      </c>
      <c r="AQ2292" s="129">
        <v>7256.9815829792778</v>
      </c>
      <c r="AR2292" s="129">
        <v>7256.9815829792778</v>
      </c>
      <c r="AS2292" s="129">
        <v>7256.9815829792778</v>
      </c>
      <c r="AT2292" s="129">
        <v>7256.9815829792778</v>
      </c>
      <c r="AU2292" s="129">
        <v>7256.9815829792778</v>
      </c>
      <c r="AV2292" s="129">
        <v>7256.9815829792778</v>
      </c>
      <c r="AW2292" s="129">
        <v>7256.9815829792778</v>
      </c>
      <c r="AX2292" s="130">
        <v>7256.9815829792778</v>
      </c>
    </row>
    <row r="2293" spans="1:50">
      <c r="A2293" s="212"/>
      <c r="B2293" s="215"/>
      <c r="C2293" s="217" t="s">
        <v>43</v>
      </c>
      <c r="D2293" s="52" t="s">
        <v>24</v>
      </c>
      <c r="E2293" s="86" t="str">
        <f>A2287&amp;"/"&amp;B2287&amp;"/"&amp;C2293&amp;"/"&amp;D2293</f>
        <v>Biomass and waste fired power plants/Integrated gasification combined cycle/CHP with CCS/L</v>
      </c>
      <c r="F2293" s="61" t="str">
        <f>A2287</f>
        <v>Biomass and waste fired power plants</v>
      </c>
      <c r="G2293" s="61" t="str">
        <f>B2287</f>
        <v>Integrated gasification combined cycle</v>
      </c>
      <c r="H2293" s="61" t="str">
        <f>C2293</f>
        <v>CHP with CCS</v>
      </c>
      <c r="I2293" s="84" t="str">
        <f t="shared" si="100"/>
        <v>L</v>
      </c>
      <c r="J2293" s="121" t="s">
        <v>99</v>
      </c>
      <c r="K2293" s="121" t="s">
        <v>99</v>
      </c>
      <c r="L2293" s="121" t="s">
        <v>99</v>
      </c>
      <c r="M2293" s="121" t="s">
        <v>99</v>
      </c>
      <c r="N2293" s="121" t="s">
        <v>99</v>
      </c>
      <c r="O2293" s="121" t="s">
        <v>99</v>
      </c>
      <c r="P2293" s="121" t="s">
        <v>99</v>
      </c>
      <c r="Q2293" s="121" t="s">
        <v>99</v>
      </c>
      <c r="R2293" s="121" t="s">
        <v>99</v>
      </c>
      <c r="S2293" s="121" t="s">
        <v>99</v>
      </c>
      <c r="T2293" s="121" t="s">
        <v>99</v>
      </c>
      <c r="U2293" s="121" t="s">
        <v>99</v>
      </c>
      <c r="V2293" s="121" t="s">
        <v>99</v>
      </c>
      <c r="W2293" s="121" t="s">
        <v>99</v>
      </c>
      <c r="X2293" s="121" t="s">
        <v>99</v>
      </c>
      <c r="Y2293" s="121" t="s">
        <v>99</v>
      </c>
      <c r="Z2293" s="121" t="s">
        <v>99</v>
      </c>
      <c r="AA2293" s="121" t="s">
        <v>99</v>
      </c>
      <c r="AB2293" s="121" t="s">
        <v>99</v>
      </c>
      <c r="AC2293" s="121" t="s">
        <v>99</v>
      </c>
      <c r="AD2293" s="121" t="s">
        <v>99</v>
      </c>
      <c r="AE2293" s="121">
        <v>8015</v>
      </c>
      <c r="AF2293" s="121">
        <v>8015</v>
      </c>
      <c r="AG2293" s="121">
        <v>8015</v>
      </c>
      <c r="AH2293" s="121">
        <v>8015</v>
      </c>
      <c r="AI2293" s="121">
        <v>8015</v>
      </c>
      <c r="AJ2293" s="121">
        <v>8015</v>
      </c>
      <c r="AK2293" s="121">
        <v>8015</v>
      </c>
      <c r="AL2293" s="121">
        <v>8015</v>
      </c>
      <c r="AM2293" s="121">
        <v>8015</v>
      </c>
      <c r="AN2293" s="121">
        <v>8015</v>
      </c>
      <c r="AO2293" s="121">
        <v>8015</v>
      </c>
      <c r="AP2293" s="121">
        <v>8015</v>
      </c>
      <c r="AQ2293" s="121">
        <v>8015</v>
      </c>
      <c r="AR2293" s="121">
        <v>8015</v>
      </c>
      <c r="AS2293" s="121">
        <v>8015</v>
      </c>
      <c r="AT2293" s="121">
        <v>8015</v>
      </c>
      <c r="AU2293" s="121">
        <v>8015</v>
      </c>
      <c r="AV2293" s="121">
        <v>8015</v>
      </c>
      <c r="AW2293" s="121">
        <v>8015</v>
      </c>
      <c r="AX2293" s="122">
        <v>8015</v>
      </c>
    </row>
    <row r="2294" spans="1:50">
      <c r="A2294" s="212"/>
      <c r="B2294" s="218"/>
      <c r="C2294" s="210"/>
      <c r="D2294" s="93" t="s">
        <v>25</v>
      </c>
      <c r="E2294" s="73" t="str">
        <f>A2287&amp;"/"&amp;B2287&amp;"/"&amp;C2293&amp;"/"&amp;D2294</f>
        <v>Biomass and waste fired power plants/Integrated gasification combined cycle/CHP with CCS/M</v>
      </c>
      <c r="F2294" s="91" t="str">
        <f>A2287</f>
        <v>Biomass and waste fired power plants</v>
      </c>
      <c r="G2294" s="91" t="str">
        <f>B2287</f>
        <v>Integrated gasification combined cycle</v>
      </c>
      <c r="H2294" s="91" t="str">
        <f>C2293</f>
        <v>CHP with CCS</v>
      </c>
      <c r="I2294" s="70" t="str">
        <f t="shared" si="100"/>
        <v>M</v>
      </c>
      <c r="J2294" s="123" t="s">
        <v>99</v>
      </c>
      <c r="K2294" s="123" t="s">
        <v>99</v>
      </c>
      <c r="L2294" s="123" t="s">
        <v>99</v>
      </c>
      <c r="M2294" s="123" t="s">
        <v>99</v>
      </c>
      <c r="N2294" s="123" t="s">
        <v>99</v>
      </c>
      <c r="O2294" s="123" t="s">
        <v>99</v>
      </c>
      <c r="P2294" s="123" t="s">
        <v>99</v>
      </c>
      <c r="Q2294" s="123" t="s">
        <v>99</v>
      </c>
      <c r="R2294" s="123" t="s">
        <v>99</v>
      </c>
      <c r="S2294" s="123" t="s">
        <v>99</v>
      </c>
      <c r="T2294" s="123" t="s">
        <v>99</v>
      </c>
      <c r="U2294" s="123" t="s">
        <v>99</v>
      </c>
      <c r="V2294" s="123" t="s">
        <v>99</v>
      </c>
      <c r="W2294" s="123" t="s">
        <v>99</v>
      </c>
      <c r="X2294" s="123" t="s">
        <v>99</v>
      </c>
      <c r="Y2294" s="123" t="s">
        <v>99</v>
      </c>
      <c r="Z2294" s="123" t="s">
        <v>99</v>
      </c>
      <c r="AA2294" s="123" t="s">
        <v>99</v>
      </c>
      <c r="AB2294" s="123" t="s">
        <v>99</v>
      </c>
      <c r="AC2294" s="123" t="s">
        <v>99</v>
      </c>
      <c r="AD2294" s="123" t="s">
        <v>99</v>
      </c>
      <c r="AE2294" s="123">
        <v>6620.8788477079579</v>
      </c>
      <c r="AF2294" s="123">
        <v>6620.8788477079579</v>
      </c>
      <c r="AG2294" s="123">
        <v>6620.8788477079579</v>
      </c>
      <c r="AH2294" s="123">
        <v>6620.8788477079579</v>
      </c>
      <c r="AI2294" s="123">
        <v>6620.8788477079579</v>
      </c>
      <c r="AJ2294" s="123">
        <v>6620.8788477079579</v>
      </c>
      <c r="AK2294" s="123">
        <v>6620.8788477079579</v>
      </c>
      <c r="AL2294" s="123">
        <v>6620.8788477079579</v>
      </c>
      <c r="AM2294" s="123">
        <v>6620.8788477079579</v>
      </c>
      <c r="AN2294" s="123">
        <v>6620.8788477079579</v>
      </c>
      <c r="AO2294" s="123">
        <v>6620.8788477079579</v>
      </c>
      <c r="AP2294" s="123">
        <v>6620.8788477079579</v>
      </c>
      <c r="AQ2294" s="123">
        <v>6620.8788477079579</v>
      </c>
      <c r="AR2294" s="123">
        <v>6620.8788477079579</v>
      </c>
      <c r="AS2294" s="123">
        <v>6620.8788477079579</v>
      </c>
      <c r="AT2294" s="123">
        <v>6620.8788477079579</v>
      </c>
      <c r="AU2294" s="123">
        <v>6620.8788477079579</v>
      </c>
      <c r="AV2294" s="123">
        <v>6620.8788477079579</v>
      </c>
      <c r="AW2294" s="123">
        <v>6620.8788477079579</v>
      </c>
      <c r="AX2294" s="124">
        <v>6620.8788477079579</v>
      </c>
    </row>
    <row r="2295" spans="1:50">
      <c r="A2295" s="212"/>
      <c r="B2295" s="214" t="s">
        <v>45</v>
      </c>
      <c r="C2295" s="209" t="s">
        <v>36</v>
      </c>
      <c r="D2295" s="67" t="s">
        <v>24</v>
      </c>
      <c r="E2295" s="87" t="str">
        <f>A2287&amp;"/"&amp;B2295&amp;"/"&amp;C2295&amp;"/"&amp;D2295</f>
        <v>Biomass and waste fired power plants/Fluidized bed combustion/Electricity only/L</v>
      </c>
      <c r="F2295" s="55" t="str">
        <f>A2287</f>
        <v>Biomass and waste fired power plants</v>
      </c>
      <c r="G2295" s="55" t="str">
        <f>B2295</f>
        <v>Fluidized bed combustion</v>
      </c>
      <c r="H2295" s="55" t="str">
        <f>C2295</f>
        <v>Electricity only</v>
      </c>
      <c r="I2295" s="85" t="str">
        <f t="shared" si="100"/>
        <v>L</v>
      </c>
      <c r="J2295" s="125">
        <v>7000</v>
      </c>
      <c r="K2295" s="125">
        <v>7000</v>
      </c>
      <c r="L2295" s="125">
        <v>7000</v>
      </c>
      <c r="M2295" s="125">
        <v>7000</v>
      </c>
      <c r="N2295" s="125">
        <v>7000</v>
      </c>
      <c r="O2295" s="125">
        <v>7000</v>
      </c>
      <c r="P2295" s="125">
        <v>7000</v>
      </c>
      <c r="Q2295" s="125">
        <v>7000</v>
      </c>
      <c r="R2295" s="125">
        <v>7000</v>
      </c>
      <c r="S2295" s="125">
        <v>7000</v>
      </c>
      <c r="T2295" s="125">
        <v>7000</v>
      </c>
      <c r="U2295" s="125">
        <v>7000</v>
      </c>
      <c r="V2295" s="125">
        <v>7000</v>
      </c>
      <c r="W2295" s="125">
        <v>7000</v>
      </c>
      <c r="X2295" s="125">
        <v>7000</v>
      </c>
      <c r="Y2295" s="125">
        <v>7000</v>
      </c>
      <c r="Z2295" s="125">
        <v>7000</v>
      </c>
      <c r="AA2295" s="125">
        <v>7000</v>
      </c>
      <c r="AB2295" s="125">
        <v>7000</v>
      </c>
      <c r="AC2295" s="125">
        <v>7000</v>
      </c>
      <c r="AD2295" s="125">
        <v>7000</v>
      </c>
      <c r="AE2295" s="125">
        <v>7000</v>
      </c>
      <c r="AF2295" s="125">
        <v>7000</v>
      </c>
      <c r="AG2295" s="125">
        <v>7000</v>
      </c>
      <c r="AH2295" s="125">
        <v>7000</v>
      </c>
      <c r="AI2295" s="125">
        <v>7000</v>
      </c>
      <c r="AJ2295" s="125">
        <v>7000</v>
      </c>
      <c r="AK2295" s="125">
        <v>7000</v>
      </c>
      <c r="AL2295" s="125">
        <v>7000</v>
      </c>
      <c r="AM2295" s="125">
        <v>7000</v>
      </c>
      <c r="AN2295" s="125">
        <v>7000</v>
      </c>
      <c r="AO2295" s="125">
        <v>7000</v>
      </c>
      <c r="AP2295" s="125">
        <v>7000</v>
      </c>
      <c r="AQ2295" s="125">
        <v>7000</v>
      </c>
      <c r="AR2295" s="125">
        <v>7000</v>
      </c>
      <c r="AS2295" s="125">
        <v>7000</v>
      </c>
      <c r="AT2295" s="125">
        <v>7000</v>
      </c>
      <c r="AU2295" s="125">
        <v>7000</v>
      </c>
      <c r="AV2295" s="125">
        <v>7000</v>
      </c>
      <c r="AW2295" s="125">
        <v>7000</v>
      </c>
      <c r="AX2295" s="126">
        <v>7000</v>
      </c>
    </row>
    <row r="2296" spans="1:50">
      <c r="A2296" s="212"/>
      <c r="B2296" s="215"/>
      <c r="C2296" s="206"/>
      <c r="D2296" s="52" t="s">
        <v>25</v>
      </c>
      <c r="E2296" s="86" t="str">
        <f>A2287&amp;"/"&amp;B2295&amp;"/"&amp;C2295&amp;"/"&amp;D2296</f>
        <v>Biomass and waste fired power plants/Fluidized bed combustion/Electricity only/M</v>
      </c>
      <c r="F2296" s="61" t="str">
        <f>A2287</f>
        <v>Biomass and waste fired power plants</v>
      </c>
      <c r="G2296" s="61" t="str">
        <f>B2295</f>
        <v>Fluidized bed combustion</v>
      </c>
      <c r="H2296" s="61" t="str">
        <f>C2295</f>
        <v>Electricity only</v>
      </c>
      <c r="I2296" s="84" t="str">
        <f t="shared" si="100"/>
        <v>M</v>
      </c>
      <c r="J2296" s="121">
        <v>6429.0632664651621</v>
      </c>
      <c r="K2296" s="121">
        <v>6429.0632664651621</v>
      </c>
      <c r="L2296" s="121">
        <v>6429.0632664651621</v>
      </c>
      <c r="M2296" s="121">
        <v>6429.0632664651621</v>
      </c>
      <c r="N2296" s="121">
        <v>6429.0632664651621</v>
      </c>
      <c r="O2296" s="121">
        <v>6429.0632664651621</v>
      </c>
      <c r="P2296" s="121">
        <v>6429.0632664651621</v>
      </c>
      <c r="Q2296" s="121">
        <v>6429.0632664651621</v>
      </c>
      <c r="R2296" s="121">
        <v>6429.0632664651621</v>
      </c>
      <c r="S2296" s="121">
        <v>6429.0632664651621</v>
      </c>
      <c r="T2296" s="121">
        <v>6429.0632664651621</v>
      </c>
      <c r="U2296" s="121">
        <v>6429.0632664651621</v>
      </c>
      <c r="V2296" s="121">
        <v>6429.0632664651621</v>
      </c>
      <c r="W2296" s="121">
        <v>6429.0632664651621</v>
      </c>
      <c r="X2296" s="121">
        <v>6429.0632664651621</v>
      </c>
      <c r="Y2296" s="121">
        <v>6429.0632664651621</v>
      </c>
      <c r="Z2296" s="121">
        <v>6429.0632664651621</v>
      </c>
      <c r="AA2296" s="121">
        <v>6429.0632664651621</v>
      </c>
      <c r="AB2296" s="121">
        <v>6429.0632664651621</v>
      </c>
      <c r="AC2296" s="121">
        <v>6429.0632664651621</v>
      </c>
      <c r="AD2296" s="121">
        <v>6429.0632664651621</v>
      </c>
      <c r="AE2296" s="121">
        <v>6429.0632664651621</v>
      </c>
      <c r="AF2296" s="121">
        <v>6429.0632664651621</v>
      </c>
      <c r="AG2296" s="121">
        <v>6429.0632664651621</v>
      </c>
      <c r="AH2296" s="121">
        <v>6429.0632664651621</v>
      </c>
      <c r="AI2296" s="121">
        <v>6429.0632664651621</v>
      </c>
      <c r="AJ2296" s="121">
        <v>6429.0632664651621</v>
      </c>
      <c r="AK2296" s="121">
        <v>6429.0632664651621</v>
      </c>
      <c r="AL2296" s="121">
        <v>6429.0632664651621</v>
      </c>
      <c r="AM2296" s="121">
        <v>6429.0632664651621</v>
      </c>
      <c r="AN2296" s="121">
        <v>6429.0632664651621</v>
      </c>
      <c r="AO2296" s="121">
        <v>6429.0632664651621</v>
      </c>
      <c r="AP2296" s="121">
        <v>6429.0632664651621</v>
      </c>
      <c r="AQ2296" s="121">
        <v>6429.0632664651621</v>
      </c>
      <c r="AR2296" s="121">
        <v>6429.0632664651621</v>
      </c>
      <c r="AS2296" s="121">
        <v>6429.0632664651621</v>
      </c>
      <c r="AT2296" s="121">
        <v>6429.0632664651621</v>
      </c>
      <c r="AU2296" s="121">
        <v>6429.0632664651621</v>
      </c>
      <c r="AV2296" s="121">
        <v>6429.0632664651621</v>
      </c>
      <c r="AW2296" s="121">
        <v>6429.0632664651621</v>
      </c>
      <c r="AX2296" s="122">
        <v>6429.0632664651621</v>
      </c>
    </row>
    <row r="2297" spans="1:50">
      <c r="A2297" s="212"/>
      <c r="B2297" s="215"/>
      <c r="C2297" s="206"/>
      <c r="D2297" s="52" t="s">
        <v>38</v>
      </c>
      <c r="E2297" s="86" t="str">
        <f>A2287&amp;"/"&amp;B2295&amp;"/"&amp;C2295&amp;"/"&amp;D2297</f>
        <v>Biomass and waste fired power plants/Fluidized bed combustion/Electricity only/S</v>
      </c>
      <c r="F2297" s="61" t="str">
        <f>A2287</f>
        <v>Biomass and waste fired power plants</v>
      </c>
      <c r="G2297" s="61" t="str">
        <f>B2295</f>
        <v>Fluidized bed combustion</v>
      </c>
      <c r="H2297" s="61" t="str">
        <f>C2295</f>
        <v>Electricity only</v>
      </c>
      <c r="I2297" s="84" t="str">
        <f t="shared" si="100"/>
        <v>S</v>
      </c>
      <c r="J2297" s="121">
        <v>5777.8729420858372</v>
      </c>
      <c r="K2297" s="121">
        <v>5777.8729420858372</v>
      </c>
      <c r="L2297" s="121">
        <v>5777.8729420858372</v>
      </c>
      <c r="M2297" s="121">
        <v>5777.8729420858372</v>
      </c>
      <c r="N2297" s="121">
        <v>5777.8729420858372</v>
      </c>
      <c r="O2297" s="121">
        <v>5777.8729420858372</v>
      </c>
      <c r="P2297" s="121">
        <v>5777.8729420858372</v>
      </c>
      <c r="Q2297" s="121">
        <v>5777.8729420858372</v>
      </c>
      <c r="R2297" s="121">
        <v>5777.8729420858372</v>
      </c>
      <c r="S2297" s="121">
        <v>5777.8729420858372</v>
      </c>
      <c r="T2297" s="121">
        <v>5777.8729420858372</v>
      </c>
      <c r="U2297" s="121">
        <v>5777.8729420858372</v>
      </c>
      <c r="V2297" s="121">
        <v>5777.8729420858372</v>
      </c>
      <c r="W2297" s="121">
        <v>5777.8729420858372</v>
      </c>
      <c r="X2297" s="121">
        <v>5777.8729420858372</v>
      </c>
      <c r="Y2297" s="121">
        <v>5777.8729420858372</v>
      </c>
      <c r="Z2297" s="121">
        <v>5777.8729420858372</v>
      </c>
      <c r="AA2297" s="121">
        <v>5777.8729420858372</v>
      </c>
      <c r="AB2297" s="121">
        <v>5777.8729420858372</v>
      </c>
      <c r="AC2297" s="121">
        <v>5777.8729420858372</v>
      </c>
      <c r="AD2297" s="121">
        <v>5777.8729420858372</v>
      </c>
      <c r="AE2297" s="121">
        <v>5777.8729420858372</v>
      </c>
      <c r="AF2297" s="121">
        <v>5777.8729420858372</v>
      </c>
      <c r="AG2297" s="121">
        <v>5777.8729420858372</v>
      </c>
      <c r="AH2297" s="121">
        <v>5777.8729420858372</v>
      </c>
      <c r="AI2297" s="121">
        <v>5777.8729420858372</v>
      </c>
      <c r="AJ2297" s="121">
        <v>5777.8729420858372</v>
      </c>
      <c r="AK2297" s="121">
        <v>5777.8729420858372</v>
      </c>
      <c r="AL2297" s="121">
        <v>5777.8729420858372</v>
      </c>
      <c r="AM2297" s="121">
        <v>5777.8729420858372</v>
      </c>
      <c r="AN2297" s="121">
        <v>5777.8729420858372</v>
      </c>
      <c r="AO2297" s="121">
        <v>5777.8729420858372</v>
      </c>
      <c r="AP2297" s="121">
        <v>5777.8729420858372</v>
      </c>
      <c r="AQ2297" s="121">
        <v>5777.8729420858372</v>
      </c>
      <c r="AR2297" s="121">
        <v>5777.8729420858372</v>
      </c>
      <c r="AS2297" s="121">
        <v>5777.8729420858372</v>
      </c>
      <c r="AT2297" s="121">
        <v>5777.8729420858372</v>
      </c>
      <c r="AU2297" s="121">
        <v>5777.8729420858372</v>
      </c>
      <c r="AV2297" s="121">
        <v>5777.8729420858372</v>
      </c>
      <c r="AW2297" s="121">
        <v>5777.8729420858372</v>
      </c>
      <c r="AX2297" s="122">
        <v>5777.8729420858372</v>
      </c>
    </row>
    <row r="2298" spans="1:50">
      <c r="A2298" s="212"/>
      <c r="B2298" s="215"/>
      <c r="C2298" s="216"/>
      <c r="D2298" s="52" t="s">
        <v>47</v>
      </c>
      <c r="E2298" s="86" t="str">
        <f>A2287&amp;"/"&amp;B2295&amp;"/"&amp;C2295&amp;"/"&amp;D2298</f>
        <v>Biomass and waste fired power plants/Fluidized bed combustion/Electricity only/XS</v>
      </c>
      <c r="F2298" s="61" t="str">
        <f>A2287</f>
        <v>Biomass and waste fired power plants</v>
      </c>
      <c r="G2298" s="61" t="str">
        <f>B2295</f>
        <v>Fluidized bed combustion</v>
      </c>
      <c r="H2298" s="61" t="str">
        <f>C2295</f>
        <v>Electricity only</v>
      </c>
      <c r="I2298" s="84" t="str">
        <f t="shared" si="100"/>
        <v>XS</v>
      </c>
      <c r="J2298" s="121">
        <v>5447.348427925418</v>
      </c>
      <c r="K2298" s="121">
        <v>5447.348427925418</v>
      </c>
      <c r="L2298" s="121">
        <v>5447.348427925418</v>
      </c>
      <c r="M2298" s="121">
        <v>5447.348427925418</v>
      </c>
      <c r="N2298" s="121">
        <v>5447.348427925418</v>
      </c>
      <c r="O2298" s="121">
        <v>5447.348427925418</v>
      </c>
      <c r="P2298" s="121">
        <v>5447.348427925418</v>
      </c>
      <c r="Q2298" s="121">
        <v>5447.348427925418</v>
      </c>
      <c r="R2298" s="121">
        <v>5447.348427925418</v>
      </c>
      <c r="S2298" s="121">
        <v>5447.348427925418</v>
      </c>
      <c r="T2298" s="121">
        <v>5447.348427925418</v>
      </c>
      <c r="U2298" s="121">
        <v>5447.348427925418</v>
      </c>
      <c r="V2298" s="121">
        <v>5447.348427925418</v>
      </c>
      <c r="W2298" s="121">
        <v>5447.348427925418</v>
      </c>
      <c r="X2298" s="121">
        <v>5447.348427925418</v>
      </c>
      <c r="Y2298" s="121">
        <v>5447.348427925418</v>
      </c>
      <c r="Z2298" s="121">
        <v>5447.348427925418</v>
      </c>
      <c r="AA2298" s="121">
        <v>5447.348427925418</v>
      </c>
      <c r="AB2298" s="121">
        <v>5447.348427925418</v>
      </c>
      <c r="AC2298" s="121">
        <v>5447.348427925418</v>
      </c>
      <c r="AD2298" s="121">
        <v>5447.348427925418</v>
      </c>
      <c r="AE2298" s="121">
        <v>5447.348427925418</v>
      </c>
      <c r="AF2298" s="121">
        <v>5447.348427925418</v>
      </c>
      <c r="AG2298" s="121">
        <v>5447.348427925418</v>
      </c>
      <c r="AH2298" s="121">
        <v>5447.348427925418</v>
      </c>
      <c r="AI2298" s="121">
        <v>5447.348427925418</v>
      </c>
      <c r="AJ2298" s="121">
        <v>5447.348427925418</v>
      </c>
      <c r="AK2298" s="121">
        <v>5447.348427925418</v>
      </c>
      <c r="AL2298" s="121">
        <v>5447.348427925418</v>
      </c>
      <c r="AM2298" s="121">
        <v>5447.348427925418</v>
      </c>
      <c r="AN2298" s="121">
        <v>5447.348427925418</v>
      </c>
      <c r="AO2298" s="121">
        <v>5447.348427925418</v>
      </c>
      <c r="AP2298" s="121">
        <v>5447.348427925418</v>
      </c>
      <c r="AQ2298" s="121">
        <v>5447.348427925418</v>
      </c>
      <c r="AR2298" s="121">
        <v>5447.348427925418</v>
      </c>
      <c r="AS2298" s="121">
        <v>5447.348427925418</v>
      </c>
      <c r="AT2298" s="121">
        <v>5447.348427925418</v>
      </c>
      <c r="AU2298" s="121">
        <v>5447.348427925418</v>
      </c>
      <c r="AV2298" s="121">
        <v>5447.348427925418</v>
      </c>
      <c r="AW2298" s="121">
        <v>5447.348427925418</v>
      </c>
      <c r="AX2298" s="122">
        <v>5447.348427925418</v>
      </c>
    </row>
    <row r="2299" spans="1:50">
      <c r="A2299" s="212"/>
      <c r="B2299" s="215"/>
      <c r="C2299" s="217" t="s">
        <v>26</v>
      </c>
      <c r="D2299" s="83" t="s">
        <v>24</v>
      </c>
      <c r="E2299" s="56" t="str">
        <f>A2287&amp;"/"&amp;B2295&amp;"/"&amp;C2299&amp;"/"&amp;D2299</f>
        <v>Biomass and waste fired power plants/Fluidized bed combustion/CHP/L</v>
      </c>
      <c r="F2299" s="103" t="str">
        <f>A2287</f>
        <v>Biomass and waste fired power plants</v>
      </c>
      <c r="G2299" s="103" t="str">
        <f>B2295</f>
        <v>Fluidized bed combustion</v>
      </c>
      <c r="H2299" s="103" t="str">
        <f>C2299</f>
        <v>CHP</v>
      </c>
      <c r="I2299" s="104" t="str">
        <f t="shared" si="100"/>
        <v>L</v>
      </c>
      <c r="J2299" s="127">
        <v>6325</v>
      </c>
      <c r="K2299" s="127">
        <v>6325</v>
      </c>
      <c r="L2299" s="127">
        <v>6325</v>
      </c>
      <c r="M2299" s="127">
        <v>6325</v>
      </c>
      <c r="N2299" s="127">
        <v>6325</v>
      </c>
      <c r="O2299" s="127">
        <v>6325</v>
      </c>
      <c r="P2299" s="127">
        <v>6325</v>
      </c>
      <c r="Q2299" s="127">
        <v>6325</v>
      </c>
      <c r="R2299" s="127">
        <v>6325</v>
      </c>
      <c r="S2299" s="127">
        <v>6325</v>
      </c>
      <c r="T2299" s="127">
        <v>6325</v>
      </c>
      <c r="U2299" s="127">
        <v>6325</v>
      </c>
      <c r="V2299" s="127">
        <v>6325</v>
      </c>
      <c r="W2299" s="127">
        <v>6325</v>
      </c>
      <c r="X2299" s="127">
        <v>6325</v>
      </c>
      <c r="Y2299" s="127">
        <v>6325</v>
      </c>
      <c r="Z2299" s="127">
        <v>6325</v>
      </c>
      <c r="AA2299" s="127">
        <v>6325</v>
      </c>
      <c r="AB2299" s="127">
        <v>6325</v>
      </c>
      <c r="AC2299" s="127">
        <v>6325</v>
      </c>
      <c r="AD2299" s="127">
        <v>6325</v>
      </c>
      <c r="AE2299" s="127">
        <v>6325</v>
      </c>
      <c r="AF2299" s="127">
        <v>6325</v>
      </c>
      <c r="AG2299" s="127">
        <v>6325</v>
      </c>
      <c r="AH2299" s="127">
        <v>6325</v>
      </c>
      <c r="AI2299" s="127">
        <v>6325</v>
      </c>
      <c r="AJ2299" s="127">
        <v>6325</v>
      </c>
      <c r="AK2299" s="127">
        <v>6325</v>
      </c>
      <c r="AL2299" s="127">
        <v>6325</v>
      </c>
      <c r="AM2299" s="127">
        <v>6325</v>
      </c>
      <c r="AN2299" s="127">
        <v>6325</v>
      </c>
      <c r="AO2299" s="127">
        <v>6325</v>
      </c>
      <c r="AP2299" s="127">
        <v>6325</v>
      </c>
      <c r="AQ2299" s="127">
        <v>6325</v>
      </c>
      <c r="AR2299" s="127">
        <v>6325</v>
      </c>
      <c r="AS2299" s="127">
        <v>6325</v>
      </c>
      <c r="AT2299" s="127">
        <v>6325</v>
      </c>
      <c r="AU2299" s="127">
        <v>6325</v>
      </c>
      <c r="AV2299" s="127">
        <v>6325</v>
      </c>
      <c r="AW2299" s="127">
        <v>6325</v>
      </c>
      <c r="AX2299" s="128">
        <v>6325</v>
      </c>
    </row>
    <row r="2300" spans="1:50">
      <c r="A2300" s="212"/>
      <c r="B2300" s="215"/>
      <c r="C2300" s="206"/>
      <c r="D2300" s="52" t="s">
        <v>25</v>
      </c>
      <c r="E2300" s="86" t="str">
        <f>A2287&amp;"/"&amp;B2295&amp;"/"&amp;C2299&amp;"/"&amp;D2300</f>
        <v>Biomass and waste fired power plants/Fluidized bed combustion/CHP/M</v>
      </c>
      <c r="F2300" s="61" t="str">
        <f>A2287</f>
        <v>Biomass and waste fired power plants</v>
      </c>
      <c r="G2300" s="61" t="str">
        <f>B2295</f>
        <v>Fluidized bed combustion</v>
      </c>
      <c r="H2300" s="61" t="str">
        <f>C2299</f>
        <v>CHP</v>
      </c>
      <c r="I2300" s="84" t="str">
        <f t="shared" si="100"/>
        <v>M</v>
      </c>
      <c r="J2300" s="121">
        <v>5823.335963916652</v>
      </c>
      <c r="K2300" s="121">
        <v>5823.335963916652</v>
      </c>
      <c r="L2300" s="121">
        <v>5823.335963916652</v>
      </c>
      <c r="M2300" s="121">
        <v>5823.335963916652</v>
      </c>
      <c r="N2300" s="121">
        <v>5823.335963916652</v>
      </c>
      <c r="O2300" s="121">
        <v>5823.335963916652</v>
      </c>
      <c r="P2300" s="121">
        <v>5823.335963916652</v>
      </c>
      <c r="Q2300" s="121">
        <v>5823.335963916652</v>
      </c>
      <c r="R2300" s="121">
        <v>5823.335963916652</v>
      </c>
      <c r="S2300" s="121">
        <v>5823.335963916652</v>
      </c>
      <c r="T2300" s="121">
        <v>5823.335963916652</v>
      </c>
      <c r="U2300" s="121">
        <v>5823.335963916652</v>
      </c>
      <c r="V2300" s="121">
        <v>5823.335963916652</v>
      </c>
      <c r="W2300" s="121">
        <v>5823.335963916652</v>
      </c>
      <c r="X2300" s="121">
        <v>5823.335963916652</v>
      </c>
      <c r="Y2300" s="121">
        <v>5823.335963916652</v>
      </c>
      <c r="Z2300" s="121">
        <v>5823.335963916652</v>
      </c>
      <c r="AA2300" s="121">
        <v>5823.335963916652</v>
      </c>
      <c r="AB2300" s="121">
        <v>5823.335963916652</v>
      </c>
      <c r="AC2300" s="121">
        <v>5823.335963916652</v>
      </c>
      <c r="AD2300" s="121">
        <v>5823.335963916652</v>
      </c>
      <c r="AE2300" s="121">
        <v>5823.335963916652</v>
      </c>
      <c r="AF2300" s="121">
        <v>5823.335963916652</v>
      </c>
      <c r="AG2300" s="121">
        <v>5823.335963916652</v>
      </c>
      <c r="AH2300" s="121">
        <v>5823.335963916652</v>
      </c>
      <c r="AI2300" s="121">
        <v>5823.335963916652</v>
      </c>
      <c r="AJ2300" s="121">
        <v>5823.335963916652</v>
      </c>
      <c r="AK2300" s="121">
        <v>5823.335963916652</v>
      </c>
      <c r="AL2300" s="121">
        <v>5823.335963916652</v>
      </c>
      <c r="AM2300" s="121">
        <v>5823.335963916652</v>
      </c>
      <c r="AN2300" s="121">
        <v>5823.335963916652</v>
      </c>
      <c r="AO2300" s="121">
        <v>5823.335963916652</v>
      </c>
      <c r="AP2300" s="121">
        <v>5823.335963916652</v>
      </c>
      <c r="AQ2300" s="121">
        <v>5823.335963916652</v>
      </c>
      <c r="AR2300" s="121">
        <v>5823.335963916652</v>
      </c>
      <c r="AS2300" s="121">
        <v>5823.335963916652</v>
      </c>
      <c r="AT2300" s="121">
        <v>5823.335963916652</v>
      </c>
      <c r="AU2300" s="121">
        <v>5823.335963916652</v>
      </c>
      <c r="AV2300" s="121">
        <v>5823.335963916652</v>
      </c>
      <c r="AW2300" s="121">
        <v>5823.335963916652</v>
      </c>
      <c r="AX2300" s="122">
        <v>5823.335963916652</v>
      </c>
    </row>
    <row r="2301" spans="1:50">
      <c r="A2301" s="212"/>
      <c r="B2301" s="215"/>
      <c r="C2301" s="206"/>
      <c r="D2301" s="52" t="s">
        <v>38</v>
      </c>
      <c r="E2301" s="86" t="str">
        <f>A2287&amp;"/"&amp;B2295&amp;"/"&amp;C2299&amp;"/"&amp;D2301</f>
        <v>Biomass and waste fired power plants/Fluidized bed combustion/CHP/S</v>
      </c>
      <c r="F2301" s="61" t="str">
        <f>A2287</f>
        <v>Biomass and waste fired power plants</v>
      </c>
      <c r="G2301" s="61" t="str">
        <f>B2295</f>
        <v>Fluidized bed combustion</v>
      </c>
      <c r="H2301" s="61" t="str">
        <f>C2299</f>
        <v>CHP</v>
      </c>
      <c r="I2301" s="84" t="str">
        <f t="shared" si="100"/>
        <v>S</v>
      </c>
      <c r="J2301" s="121">
        <v>5249.7721700657494</v>
      </c>
      <c r="K2301" s="121">
        <v>5249.7721700657494</v>
      </c>
      <c r="L2301" s="121">
        <v>5249.7721700657494</v>
      </c>
      <c r="M2301" s="121">
        <v>5249.7721700657494</v>
      </c>
      <c r="N2301" s="121">
        <v>5249.7721700657494</v>
      </c>
      <c r="O2301" s="121">
        <v>5249.7721700657494</v>
      </c>
      <c r="P2301" s="121">
        <v>5249.7721700657494</v>
      </c>
      <c r="Q2301" s="121">
        <v>5249.7721700657494</v>
      </c>
      <c r="R2301" s="121">
        <v>5249.7721700657494</v>
      </c>
      <c r="S2301" s="121">
        <v>5249.7721700657494</v>
      </c>
      <c r="T2301" s="121">
        <v>5249.7721700657494</v>
      </c>
      <c r="U2301" s="121">
        <v>5249.7721700657494</v>
      </c>
      <c r="V2301" s="121">
        <v>5249.7721700657494</v>
      </c>
      <c r="W2301" s="121">
        <v>5249.7721700657494</v>
      </c>
      <c r="X2301" s="121">
        <v>5249.7721700657494</v>
      </c>
      <c r="Y2301" s="121">
        <v>5249.7721700657494</v>
      </c>
      <c r="Z2301" s="121">
        <v>5249.7721700657494</v>
      </c>
      <c r="AA2301" s="121">
        <v>5249.7721700657494</v>
      </c>
      <c r="AB2301" s="121">
        <v>5249.7721700657494</v>
      </c>
      <c r="AC2301" s="121">
        <v>5249.7721700657494</v>
      </c>
      <c r="AD2301" s="121">
        <v>5249.7721700657494</v>
      </c>
      <c r="AE2301" s="121">
        <v>5249.7721700657494</v>
      </c>
      <c r="AF2301" s="121">
        <v>5249.7721700657494</v>
      </c>
      <c r="AG2301" s="121">
        <v>5249.7721700657494</v>
      </c>
      <c r="AH2301" s="121">
        <v>5249.7721700657494</v>
      </c>
      <c r="AI2301" s="121">
        <v>5249.7721700657494</v>
      </c>
      <c r="AJ2301" s="121">
        <v>5249.7721700657494</v>
      </c>
      <c r="AK2301" s="121">
        <v>5249.7721700657494</v>
      </c>
      <c r="AL2301" s="121">
        <v>5249.7721700657494</v>
      </c>
      <c r="AM2301" s="121">
        <v>5249.7721700657494</v>
      </c>
      <c r="AN2301" s="121">
        <v>5249.7721700657494</v>
      </c>
      <c r="AO2301" s="121">
        <v>5249.7721700657494</v>
      </c>
      <c r="AP2301" s="121">
        <v>5249.7721700657494</v>
      </c>
      <c r="AQ2301" s="121">
        <v>5249.7721700657494</v>
      </c>
      <c r="AR2301" s="121">
        <v>5249.7721700657494</v>
      </c>
      <c r="AS2301" s="121">
        <v>5249.7721700657494</v>
      </c>
      <c r="AT2301" s="121">
        <v>5249.7721700657494</v>
      </c>
      <c r="AU2301" s="121">
        <v>5249.7721700657494</v>
      </c>
      <c r="AV2301" s="121">
        <v>5249.7721700657494</v>
      </c>
      <c r="AW2301" s="121">
        <v>5249.7721700657494</v>
      </c>
      <c r="AX2301" s="122">
        <v>5249.7721700657494</v>
      </c>
    </row>
    <row r="2302" spans="1:50">
      <c r="A2302" s="212"/>
      <c r="B2302" s="215"/>
      <c r="C2302" s="216"/>
      <c r="D2302" s="106" t="s">
        <v>47</v>
      </c>
      <c r="E2302" s="107" t="str">
        <f>A2287&amp;"/"&amp;B2295&amp;"/"&amp;C2299&amp;"/"&amp;D2302</f>
        <v>Biomass and waste fired power plants/Fluidized bed combustion/CHP/XS</v>
      </c>
      <c r="F2302" s="108" t="str">
        <f>A2287</f>
        <v>Biomass and waste fired power plants</v>
      </c>
      <c r="G2302" s="108" t="str">
        <f>B2295</f>
        <v>Fluidized bed combustion</v>
      </c>
      <c r="H2302" s="108" t="str">
        <f>C2299</f>
        <v>CHP</v>
      </c>
      <c r="I2302" s="109" t="str">
        <f t="shared" si="100"/>
        <v>XS</v>
      </c>
      <c r="J2302" s="129">
        <v>4957.9981278413443</v>
      </c>
      <c r="K2302" s="129">
        <v>4957.9981278413443</v>
      </c>
      <c r="L2302" s="129">
        <v>4957.9981278413443</v>
      </c>
      <c r="M2302" s="129">
        <v>4957.9981278413443</v>
      </c>
      <c r="N2302" s="129">
        <v>4957.9981278413443</v>
      </c>
      <c r="O2302" s="129">
        <v>4957.9981278413443</v>
      </c>
      <c r="P2302" s="129">
        <v>4957.9981278413443</v>
      </c>
      <c r="Q2302" s="129">
        <v>4957.9981278413443</v>
      </c>
      <c r="R2302" s="129">
        <v>4957.9981278413443</v>
      </c>
      <c r="S2302" s="129">
        <v>4957.9981278413443</v>
      </c>
      <c r="T2302" s="129">
        <v>4957.9981278413443</v>
      </c>
      <c r="U2302" s="129">
        <v>4957.9981278413443</v>
      </c>
      <c r="V2302" s="129">
        <v>4957.9981278413443</v>
      </c>
      <c r="W2302" s="129">
        <v>4957.9981278413443</v>
      </c>
      <c r="X2302" s="129">
        <v>4957.9981278413443</v>
      </c>
      <c r="Y2302" s="129">
        <v>4957.9981278413443</v>
      </c>
      <c r="Z2302" s="129">
        <v>4957.9981278413443</v>
      </c>
      <c r="AA2302" s="129">
        <v>4957.9981278413443</v>
      </c>
      <c r="AB2302" s="129">
        <v>4957.9981278413443</v>
      </c>
      <c r="AC2302" s="129">
        <v>4957.9981278413443</v>
      </c>
      <c r="AD2302" s="129">
        <v>4957.9981278413443</v>
      </c>
      <c r="AE2302" s="129">
        <v>4957.9981278413443</v>
      </c>
      <c r="AF2302" s="129">
        <v>4957.9981278413443</v>
      </c>
      <c r="AG2302" s="129">
        <v>4957.9981278413443</v>
      </c>
      <c r="AH2302" s="129">
        <v>4957.9981278413443</v>
      </c>
      <c r="AI2302" s="129">
        <v>4957.9981278413443</v>
      </c>
      <c r="AJ2302" s="129">
        <v>4957.9981278413443</v>
      </c>
      <c r="AK2302" s="129">
        <v>4957.9981278413443</v>
      </c>
      <c r="AL2302" s="129">
        <v>4957.9981278413443</v>
      </c>
      <c r="AM2302" s="129">
        <v>4957.9981278413443</v>
      </c>
      <c r="AN2302" s="129">
        <v>4957.9981278413443</v>
      </c>
      <c r="AO2302" s="129">
        <v>4957.9981278413443</v>
      </c>
      <c r="AP2302" s="129">
        <v>4957.9981278413443</v>
      </c>
      <c r="AQ2302" s="129">
        <v>4957.9981278413443</v>
      </c>
      <c r="AR2302" s="129">
        <v>4957.9981278413443</v>
      </c>
      <c r="AS2302" s="129">
        <v>4957.9981278413443</v>
      </c>
      <c r="AT2302" s="129">
        <v>4957.9981278413443</v>
      </c>
      <c r="AU2302" s="129">
        <v>4957.9981278413443</v>
      </c>
      <c r="AV2302" s="129">
        <v>4957.9981278413443</v>
      </c>
      <c r="AW2302" s="129">
        <v>4957.9981278413443</v>
      </c>
      <c r="AX2302" s="130">
        <v>4957.9981278413443</v>
      </c>
    </row>
    <row r="2303" spans="1:50">
      <c r="A2303" s="212"/>
      <c r="B2303" s="215"/>
      <c r="C2303" s="217" t="s">
        <v>42</v>
      </c>
      <c r="D2303" s="83" t="s">
        <v>24</v>
      </c>
      <c r="E2303" s="56" t="str">
        <f>A2287&amp;"/"&amp;B2295&amp;"/"&amp;C2303&amp;"/"&amp;D2303</f>
        <v>Biomass and waste fired power plants/Fluidized bed combustion/Electricity only with CCS/L</v>
      </c>
      <c r="F2303" s="103" t="str">
        <f>A2287</f>
        <v>Biomass and waste fired power plants</v>
      </c>
      <c r="G2303" s="103" t="str">
        <f>B2295</f>
        <v>Fluidized bed combustion</v>
      </c>
      <c r="H2303" s="103" t="str">
        <f>C2303</f>
        <v>Electricity only with CCS</v>
      </c>
      <c r="I2303" s="104" t="str">
        <f t="shared" si="100"/>
        <v>L</v>
      </c>
      <c r="J2303" s="127" t="s">
        <v>99</v>
      </c>
      <c r="K2303" s="127" t="s">
        <v>99</v>
      </c>
      <c r="L2303" s="127" t="s">
        <v>99</v>
      </c>
      <c r="M2303" s="127" t="s">
        <v>99</v>
      </c>
      <c r="N2303" s="127" t="s">
        <v>99</v>
      </c>
      <c r="O2303" s="127" t="s">
        <v>99</v>
      </c>
      <c r="P2303" s="127" t="s">
        <v>99</v>
      </c>
      <c r="Q2303" s="127" t="s">
        <v>99</v>
      </c>
      <c r="R2303" s="127" t="s">
        <v>99</v>
      </c>
      <c r="S2303" s="127" t="s">
        <v>99</v>
      </c>
      <c r="T2303" s="127" t="s">
        <v>99</v>
      </c>
      <c r="U2303" s="127" t="s">
        <v>99</v>
      </c>
      <c r="V2303" s="127" t="s">
        <v>99</v>
      </c>
      <c r="W2303" s="127" t="s">
        <v>99</v>
      </c>
      <c r="X2303" s="127" t="s">
        <v>99</v>
      </c>
      <c r="Y2303" s="127" t="s">
        <v>99</v>
      </c>
      <c r="Z2303" s="127" t="s">
        <v>99</v>
      </c>
      <c r="AA2303" s="127" t="s">
        <v>99</v>
      </c>
      <c r="AB2303" s="127" t="s">
        <v>99</v>
      </c>
      <c r="AC2303" s="127" t="s">
        <v>99</v>
      </c>
      <c r="AD2303" s="127" t="s">
        <v>99</v>
      </c>
      <c r="AE2303" s="127">
        <v>7000</v>
      </c>
      <c r="AF2303" s="127">
        <v>7000</v>
      </c>
      <c r="AG2303" s="127">
        <v>7000</v>
      </c>
      <c r="AH2303" s="127">
        <v>7000</v>
      </c>
      <c r="AI2303" s="127">
        <v>7000</v>
      </c>
      <c r="AJ2303" s="127">
        <v>7000</v>
      </c>
      <c r="AK2303" s="127">
        <v>7000</v>
      </c>
      <c r="AL2303" s="127">
        <v>7000</v>
      </c>
      <c r="AM2303" s="127">
        <v>7000</v>
      </c>
      <c r="AN2303" s="127">
        <v>7000</v>
      </c>
      <c r="AO2303" s="127">
        <v>7000</v>
      </c>
      <c r="AP2303" s="127">
        <v>7000</v>
      </c>
      <c r="AQ2303" s="127">
        <v>7000</v>
      </c>
      <c r="AR2303" s="127">
        <v>7000</v>
      </c>
      <c r="AS2303" s="127">
        <v>7000</v>
      </c>
      <c r="AT2303" s="127">
        <v>7000</v>
      </c>
      <c r="AU2303" s="127">
        <v>7000</v>
      </c>
      <c r="AV2303" s="127">
        <v>7000</v>
      </c>
      <c r="AW2303" s="127">
        <v>7000</v>
      </c>
      <c r="AX2303" s="128">
        <v>7000</v>
      </c>
    </row>
    <row r="2304" spans="1:50">
      <c r="A2304" s="212"/>
      <c r="B2304" s="215"/>
      <c r="C2304" s="216"/>
      <c r="D2304" s="106" t="s">
        <v>25</v>
      </c>
      <c r="E2304" s="107" t="str">
        <f>A2287&amp;"/"&amp;B2295&amp;"/"&amp;C2303&amp;"/"&amp;D2304</f>
        <v>Biomass and waste fired power plants/Fluidized bed combustion/Electricity only with CCS/M</v>
      </c>
      <c r="F2304" s="108" t="str">
        <f>A2287</f>
        <v>Biomass and waste fired power plants</v>
      </c>
      <c r="G2304" s="108" t="str">
        <f>B2295</f>
        <v>Fluidized bed combustion</v>
      </c>
      <c r="H2304" s="108" t="str">
        <f>C2303</f>
        <v>Electricity only with CCS</v>
      </c>
      <c r="I2304" s="109" t="str">
        <f t="shared" si="100"/>
        <v>M</v>
      </c>
      <c r="J2304" s="129" t="s">
        <v>99</v>
      </c>
      <c r="K2304" s="129" t="s">
        <v>99</v>
      </c>
      <c r="L2304" s="129" t="s">
        <v>99</v>
      </c>
      <c r="M2304" s="129" t="s">
        <v>99</v>
      </c>
      <c r="N2304" s="129" t="s">
        <v>99</v>
      </c>
      <c r="O2304" s="129" t="s">
        <v>99</v>
      </c>
      <c r="P2304" s="129" t="s">
        <v>99</v>
      </c>
      <c r="Q2304" s="129" t="s">
        <v>99</v>
      </c>
      <c r="R2304" s="129" t="s">
        <v>99</v>
      </c>
      <c r="S2304" s="129" t="s">
        <v>99</v>
      </c>
      <c r="T2304" s="129" t="s">
        <v>99</v>
      </c>
      <c r="U2304" s="129" t="s">
        <v>99</v>
      </c>
      <c r="V2304" s="129" t="s">
        <v>99</v>
      </c>
      <c r="W2304" s="129" t="s">
        <v>99</v>
      </c>
      <c r="X2304" s="129" t="s">
        <v>99</v>
      </c>
      <c r="Y2304" s="129" t="s">
        <v>99</v>
      </c>
      <c r="Z2304" s="129" t="s">
        <v>99</v>
      </c>
      <c r="AA2304" s="129" t="s">
        <v>99</v>
      </c>
      <c r="AB2304" s="129" t="s">
        <v>99</v>
      </c>
      <c r="AC2304" s="129" t="s">
        <v>99</v>
      </c>
      <c r="AD2304" s="129" t="s">
        <v>99</v>
      </c>
      <c r="AE2304" s="129">
        <v>6429.0632664651621</v>
      </c>
      <c r="AF2304" s="129">
        <v>6429.0632664651621</v>
      </c>
      <c r="AG2304" s="129">
        <v>6429.0632664651621</v>
      </c>
      <c r="AH2304" s="129">
        <v>6429.0632664651621</v>
      </c>
      <c r="AI2304" s="129">
        <v>6429.0632664651621</v>
      </c>
      <c r="AJ2304" s="129">
        <v>6429.0632664651621</v>
      </c>
      <c r="AK2304" s="129">
        <v>6429.0632664651621</v>
      </c>
      <c r="AL2304" s="129">
        <v>6429.0632664651621</v>
      </c>
      <c r="AM2304" s="129">
        <v>6429.0632664651621</v>
      </c>
      <c r="AN2304" s="129">
        <v>6429.0632664651621</v>
      </c>
      <c r="AO2304" s="129">
        <v>6429.0632664651621</v>
      </c>
      <c r="AP2304" s="129">
        <v>6429.0632664651621</v>
      </c>
      <c r="AQ2304" s="129">
        <v>6429.0632664651621</v>
      </c>
      <c r="AR2304" s="129">
        <v>6429.0632664651621</v>
      </c>
      <c r="AS2304" s="129">
        <v>6429.0632664651621</v>
      </c>
      <c r="AT2304" s="129">
        <v>6429.0632664651621</v>
      </c>
      <c r="AU2304" s="129">
        <v>6429.0632664651621</v>
      </c>
      <c r="AV2304" s="129">
        <v>6429.0632664651621</v>
      </c>
      <c r="AW2304" s="129">
        <v>6429.0632664651621</v>
      </c>
      <c r="AX2304" s="130">
        <v>6429.0632664651621</v>
      </c>
    </row>
    <row r="2305" spans="1:50">
      <c r="A2305" s="212"/>
      <c r="B2305" s="215"/>
      <c r="C2305" s="217" t="s">
        <v>43</v>
      </c>
      <c r="D2305" s="52" t="s">
        <v>24</v>
      </c>
      <c r="E2305" s="86" t="str">
        <f>A2287&amp;"/"&amp;B2295&amp;"/"&amp;C2305&amp;"/"&amp;D2305</f>
        <v>Biomass and waste fired power plants/Fluidized bed combustion/CHP with CCS/L</v>
      </c>
      <c r="F2305" s="61" t="str">
        <f>A2287</f>
        <v>Biomass and waste fired power plants</v>
      </c>
      <c r="G2305" s="61" t="str">
        <f>B2295</f>
        <v>Fluidized bed combustion</v>
      </c>
      <c r="H2305" s="61" t="str">
        <f>C2305</f>
        <v>CHP with CCS</v>
      </c>
      <c r="I2305" s="84" t="str">
        <f t="shared" si="100"/>
        <v>L</v>
      </c>
      <c r="J2305" s="121" t="s">
        <v>99</v>
      </c>
      <c r="K2305" s="121" t="s">
        <v>99</v>
      </c>
      <c r="L2305" s="121" t="s">
        <v>99</v>
      </c>
      <c r="M2305" s="121" t="s">
        <v>99</v>
      </c>
      <c r="N2305" s="121" t="s">
        <v>99</v>
      </c>
      <c r="O2305" s="121" t="s">
        <v>99</v>
      </c>
      <c r="P2305" s="121" t="s">
        <v>99</v>
      </c>
      <c r="Q2305" s="121" t="s">
        <v>99</v>
      </c>
      <c r="R2305" s="121" t="s">
        <v>99</v>
      </c>
      <c r="S2305" s="121" t="s">
        <v>99</v>
      </c>
      <c r="T2305" s="121" t="s">
        <v>99</v>
      </c>
      <c r="U2305" s="121" t="s">
        <v>99</v>
      </c>
      <c r="V2305" s="121" t="s">
        <v>99</v>
      </c>
      <c r="W2305" s="121" t="s">
        <v>99</v>
      </c>
      <c r="X2305" s="121" t="s">
        <v>99</v>
      </c>
      <c r="Y2305" s="121" t="s">
        <v>99</v>
      </c>
      <c r="Z2305" s="121" t="s">
        <v>99</v>
      </c>
      <c r="AA2305" s="121" t="s">
        <v>99</v>
      </c>
      <c r="AB2305" s="121" t="s">
        <v>99</v>
      </c>
      <c r="AC2305" s="121" t="s">
        <v>99</v>
      </c>
      <c r="AD2305" s="121" t="s">
        <v>99</v>
      </c>
      <c r="AE2305" s="121">
        <v>6325</v>
      </c>
      <c r="AF2305" s="121">
        <v>6325</v>
      </c>
      <c r="AG2305" s="121">
        <v>6325</v>
      </c>
      <c r="AH2305" s="121">
        <v>6325</v>
      </c>
      <c r="AI2305" s="121">
        <v>6325</v>
      </c>
      <c r="AJ2305" s="121">
        <v>6325</v>
      </c>
      <c r="AK2305" s="121">
        <v>6325</v>
      </c>
      <c r="AL2305" s="121">
        <v>6325</v>
      </c>
      <c r="AM2305" s="121">
        <v>6325</v>
      </c>
      <c r="AN2305" s="121">
        <v>6325</v>
      </c>
      <c r="AO2305" s="121">
        <v>6325</v>
      </c>
      <c r="AP2305" s="121">
        <v>6325</v>
      </c>
      <c r="AQ2305" s="121">
        <v>6325</v>
      </c>
      <c r="AR2305" s="121">
        <v>6325</v>
      </c>
      <c r="AS2305" s="121">
        <v>6325</v>
      </c>
      <c r="AT2305" s="121">
        <v>6325</v>
      </c>
      <c r="AU2305" s="121">
        <v>6325</v>
      </c>
      <c r="AV2305" s="121">
        <v>6325</v>
      </c>
      <c r="AW2305" s="121">
        <v>6325</v>
      </c>
      <c r="AX2305" s="122">
        <v>6325</v>
      </c>
    </row>
    <row r="2306" spans="1:50">
      <c r="A2306" s="212"/>
      <c r="B2306" s="218"/>
      <c r="C2306" s="210"/>
      <c r="D2306" s="93" t="s">
        <v>25</v>
      </c>
      <c r="E2306" s="73" t="str">
        <f>A2287&amp;"/"&amp;B2295&amp;"/"&amp;C2305&amp;"/"&amp;D2306</f>
        <v>Biomass and waste fired power plants/Fluidized bed combustion/CHP with CCS/M</v>
      </c>
      <c r="F2306" s="91" t="str">
        <f>A2287</f>
        <v>Biomass and waste fired power plants</v>
      </c>
      <c r="G2306" s="91" t="str">
        <f>B2295</f>
        <v>Fluidized bed combustion</v>
      </c>
      <c r="H2306" s="91" t="str">
        <f>C2305</f>
        <v>CHP with CCS</v>
      </c>
      <c r="I2306" s="70" t="str">
        <f t="shared" si="100"/>
        <v>M</v>
      </c>
      <c r="J2306" s="123" t="s">
        <v>99</v>
      </c>
      <c r="K2306" s="123" t="s">
        <v>99</v>
      </c>
      <c r="L2306" s="123" t="s">
        <v>99</v>
      </c>
      <c r="M2306" s="123" t="s">
        <v>99</v>
      </c>
      <c r="N2306" s="123" t="s">
        <v>99</v>
      </c>
      <c r="O2306" s="123" t="s">
        <v>99</v>
      </c>
      <c r="P2306" s="123" t="s">
        <v>99</v>
      </c>
      <c r="Q2306" s="123" t="s">
        <v>99</v>
      </c>
      <c r="R2306" s="123" t="s">
        <v>99</v>
      </c>
      <c r="S2306" s="123" t="s">
        <v>99</v>
      </c>
      <c r="T2306" s="123" t="s">
        <v>99</v>
      </c>
      <c r="U2306" s="123" t="s">
        <v>99</v>
      </c>
      <c r="V2306" s="123" t="s">
        <v>99</v>
      </c>
      <c r="W2306" s="123" t="s">
        <v>99</v>
      </c>
      <c r="X2306" s="123" t="s">
        <v>99</v>
      </c>
      <c r="Y2306" s="123" t="s">
        <v>99</v>
      </c>
      <c r="Z2306" s="123" t="s">
        <v>99</v>
      </c>
      <c r="AA2306" s="123" t="s">
        <v>99</v>
      </c>
      <c r="AB2306" s="123" t="s">
        <v>99</v>
      </c>
      <c r="AC2306" s="123" t="s">
        <v>99</v>
      </c>
      <c r="AD2306" s="123" t="s">
        <v>99</v>
      </c>
      <c r="AE2306" s="123">
        <v>5823.335963916652</v>
      </c>
      <c r="AF2306" s="123">
        <v>5823.335963916652</v>
      </c>
      <c r="AG2306" s="123">
        <v>5823.335963916652</v>
      </c>
      <c r="AH2306" s="123">
        <v>5823.335963916652</v>
      </c>
      <c r="AI2306" s="123">
        <v>5823.335963916652</v>
      </c>
      <c r="AJ2306" s="123">
        <v>5823.335963916652</v>
      </c>
      <c r="AK2306" s="123">
        <v>5823.335963916652</v>
      </c>
      <c r="AL2306" s="123">
        <v>5823.335963916652</v>
      </c>
      <c r="AM2306" s="123">
        <v>5823.335963916652</v>
      </c>
      <c r="AN2306" s="123">
        <v>5823.335963916652</v>
      </c>
      <c r="AO2306" s="123">
        <v>5823.335963916652</v>
      </c>
      <c r="AP2306" s="123">
        <v>5823.335963916652</v>
      </c>
      <c r="AQ2306" s="123">
        <v>5823.335963916652</v>
      </c>
      <c r="AR2306" s="123">
        <v>5823.335963916652</v>
      </c>
      <c r="AS2306" s="123">
        <v>5823.335963916652</v>
      </c>
      <c r="AT2306" s="123">
        <v>5823.335963916652</v>
      </c>
      <c r="AU2306" s="123">
        <v>5823.335963916652</v>
      </c>
      <c r="AV2306" s="123">
        <v>5823.335963916652</v>
      </c>
      <c r="AW2306" s="123">
        <v>5823.335963916652</v>
      </c>
      <c r="AX2306" s="124">
        <v>5823.335963916652</v>
      </c>
    </row>
    <row r="2307" spans="1:50">
      <c r="A2307" s="212"/>
      <c r="B2307" s="214" t="s">
        <v>46</v>
      </c>
      <c r="C2307" s="209" t="s">
        <v>36</v>
      </c>
      <c r="D2307" s="67" t="s">
        <v>24</v>
      </c>
      <c r="E2307" s="87" t="str">
        <f>A2287&amp;"/"&amp;B2307&amp;"/"&amp;C2307&amp;"/"&amp;D2307</f>
        <v>Biomass and waste fired power plants/Steam turbine/Electricity only/L</v>
      </c>
      <c r="F2307" s="55" t="str">
        <f>A2287</f>
        <v>Biomass and waste fired power plants</v>
      </c>
      <c r="G2307" s="55" t="str">
        <f>B2307</f>
        <v>Steam turbine</v>
      </c>
      <c r="H2307" s="55" t="str">
        <f>C2307</f>
        <v>Electricity only</v>
      </c>
      <c r="I2307" s="85" t="str">
        <f t="shared" si="100"/>
        <v>L</v>
      </c>
      <c r="J2307" s="125">
        <v>6300</v>
      </c>
      <c r="K2307" s="125">
        <v>6300</v>
      </c>
      <c r="L2307" s="125">
        <v>6300</v>
      </c>
      <c r="M2307" s="125">
        <v>6300</v>
      </c>
      <c r="N2307" s="125">
        <v>6300</v>
      </c>
      <c r="O2307" s="125">
        <v>6300</v>
      </c>
      <c r="P2307" s="125">
        <v>6300</v>
      </c>
      <c r="Q2307" s="125">
        <v>6300</v>
      </c>
      <c r="R2307" s="125">
        <v>6300</v>
      </c>
      <c r="S2307" s="125">
        <v>6300</v>
      </c>
      <c r="T2307" s="125">
        <v>6300</v>
      </c>
      <c r="U2307" s="125">
        <v>6300</v>
      </c>
      <c r="V2307" s="125">
        <v>6300</v>
      </c>
      <c r="W2307" s="125">
        <v>6300</v>
      </c>
      <c r="X2307" s="125">
        <v>6300</v>
      </c>
      <c r="Y2307" s="125">
        <v>6300</v>
      </c>
      <c r="Z2307" s="125">
        <v>6300</v>
      </c>
      <c r="AA2307" s="125">
        <v>6300</v>
      </c>
      <c r="AB2307" s="125">
        <v>6300</v>
      </c>
      <c r="AC2307" s="125">
        <v>6300</v>
      </c>
      <c r="AD2307" s="125">
        <v>6300</v>
      </c>
      <c r="AE2307" s="125">
        <v>6300</v>
      </c>
      <c r="AF2307" s="125">
        <v>6300</v>
      </c>
      <c r="AG2307" s="125">
        <v>6300</v>
      </c>
      <c r="AH2307" s="125">
        <v>6300</v>
      </c>
      <c r="AI2307" s="125">
        <v>6300</v>
      </c>
      <c r="AJ2307" s="125">
        <v>6300</v>
      </c>
      <c r="AK2307" s="125">
        <v>6300</v>
      </c>
      <c r="AL2307" s="125">
        <v>6300</v>
      </c>
      <c r="AM2307" s="125">
        <v>6300</v>
      </c>
      <c r="AN2307" s="125">
        <v>6300</v>
      </c>
      <c r="AO2307" s="125">
        <v>6300</v>
      </c>
      <c r="AP2307" s="125">
        <v>6300</v>
      </c>
      <c r="AQ2307" s="125">
        <v>6300</v>
      </c>
      <c r="AR2307" s="125">
        <v>6300</v>
      </c>
      <c r="AS2307" s="125">
        <v>6300</v>
      </c>
      <c r="AT2307" s="125">
        <v>6300</v>
      </c>
      <c r="AU2307" s="125">
        <v>6300</v>
      </c>
      <c r="AV2307" s="125">
        <v>6300</v>
      </c>
      <c r="AW2307" s="125">
        <v>6300</v>
      </c>
      <c r="AX2307" s="126">
        <v>6300</v>
      </c>
    </row>
    <row r="2308" spans="1:50">
      <c r="A2308" s="212"/>
      <c r="B2308" s="215"/>
      <c r="C2308" s="206"/>
      <c r="D2308" s="52" t="s">
        <v>25</v>
      </c>
      <c r="E2308" s="86" t="str">
        <f>A2287&amp;"/"&amp;B2307&amp;"/"&amp;C2307&amp;"/"&amp;D2308</f>
        <v>Biomass and waste fired power plants/Steam turbine/Electricity only/M</v>
      </c>
      <c r="F2308" s="61" t="str">
        <f>A2287</f>
        <v>Biomass and waste fired power plants</v>
      </c>
      <c r="G2308" s="61" t="str">
        <f>B2307</f>
        <v>Steam turbine</v>
      </c>
      <c r="H2308" s="61" t="str">
        <f>C2307</f>
        <v>Electricity only</v>
      </c>
      <c r="I2308" s="84" t="str">
        <f t="shared" si="100"/>
        <v>M</v>
      </c>
      <c r="J2308" s="121">
        <v>5780.0322267709898</v>
      </c>
      <c r="K2308" s="121">
        <v>5780.0322267709898</v>
      </c>
      <c r="L2308" s="121">
        <v>5780.0322267709898</v>
      </c>
      <c r="M2308" s="121">
        <v>5780.0322267709898</v>
      </c>
      <c r="N2308" s="121">
        <v>5780.0322267709898</v>
      </c>
      <c r="O2308" s="121">
        <v>5780.0322267709898</v>
      </c>
      <c r="P2308" s="121">
        <v>5780.0322267709898</v>
      </c>
      <c r="Q2308" s="121">
        <v>5780.0322267709898</v>
      </c>
      <c r="R2308" s="121">
        <v>5780.0322267709898</v>
      </c>
      <c r="S2308" s="121">
        <v>5780.0322267709898</v>
      </c>
      <c r="T2308" s="121">
        <v>5780.0322267709898</v>
      </c>
      <c r="U2308" s="121">
        <v>5780.0322267709898</v>
      </c>
      <c r="V2308" s="121">
        <v>5780.0322267709898</v>
      </c>
      <c r="W2308" s="121">
        <v>5780.0322267709898</v>
      </c>
      <c r="X2308" s="121">
        <v>5780.0322267709898</v>
      </c>
      <c r="Y2308" s="121">
        <v>5780.0322267709898</v>
      </c>
      <c r="Z2308" s="121">
        <v>5780.0322267709898</v>
      </c>
      <c r="AA2308" s="121">
        <v>5780.0322267709898</v>
      </c>
      <c r="AB2308" s="121">
        <v>5780.0322267709898</v>
      </c>
      <c r="AC2308" s="121">
        <v>5780.0322267709898</v>
      </c>
      <c r="AD2308" s="121">
        <v>5780.0322267709898</v>
      </c>
      <c r="AE2308" s="121">
        <v>5780.0322267709898</v>
      </c>
      <c r="AF2308" s="121">
        <v>5780.0322267709898</v>
      </c>
      <c r="AG2308" s="121">
        <v>5780.0322267709898</v>
      </c>
      <c r="AH2308" s="121">
        <v>5780.0322267709898</v>
      </c>
      <c r="AI2308" s="121">
        <v>5780.0322267709898</v>
      </c>
      <c r="AJ2308" s="121">
        <v>5780.0322267709898</v>
      </c>
      <c r="AK2308" s="121">
        <v>5780.0322267709898</v>
      </c>
      <c r="AL2308" s="121">
        <v>5780.0322267709898</v>
      </c>
      <c r="AM2308" s="121">
        <v>5780.0322267709898</v>
      </c>
      <c r="AN2308" s="121">
        <v>5780.0322267709898</v>
      </c>
      <c r="AO2308" s="121">
        <v>5780.0322267709898</v>
      </c>
      <c r="AP2308" s="121">
        <v>5780.0322267709898</v>
      </c>
      <c r="AQ2308" s="121">
        <v>5780.0322267709898</v>
      </c>
      <c r="AR2308" s="121">
        <v>5780.0322267709898</v>
      </c>
      <c r="AS2308" s="121">
        <v>5780.0322267709898</v>
      </c>
      <c r="AT2308" s="121">
        <v>5780.0322267709898</v>
      </c>
      <c r="AU2308" s="121">
        <v>5780.0322267709898</v>
      </c>
      <c r="AV2308" s="121">
        <v>5780.0322267709898</v>
      </c>
      <c r="AW2308" s="121">
        <v>5780.0322267709898</v>
      </c>
      <c r="AX2308" s="122">
        <v>5780.0322267709898</v>
      </c>
    </row>
    <row r="2309" spans="1:50">
      <c r="A2309" s="212"/>
      <c r="B2309" s="215"/>
      <c r="C2309" s="206"/>
      <c r="D2309" s="52" t="s">
        <v>38</v>
      </c>
      <c r="E2309" s="86" t="str">
        <f>A2287&amp;"/"&amp;B2307&amp;"/"&amp;C2307&amp;"/"&amp;D2309</f>
        <v>Biomass and waste fired power plants/Steam turbine/Electricity only/S</v>
      </c>
      <c r="F2309" s="61" t="str">
        <f>A2287</f>
        <v>Biomass and waste fired power plants</v>
      </c>
      <c r="G2309" s="61" t="str">
        <f>B2307</f>
        <v>Steam turbine</v>
      </c>
      <c r="H2309" s="61" t="str">
        <f>C2307</f>
        <v>Electricity only</v>
      </c>
      <c r="I2309" s="84" t="str">
        <f t="shared" si="100"/>
        <v>S</v>
      </c>
      <c r="J2309" s="121">
        <v>5187.571258230033</v>
      </c>
      <c r="K2309" s="121">
        <v>5187.571258230033</v>
      </c>
      <c r="L2309" s="121">
        <v>5187.571258230033</v>
      </c>
      <c r="M2309" s="121">
        <v>5187.571258230033</v>
      </c>
      <c r="N2309" s="121">
        <v>5187.571258230033</v>
      </c>
      <c r="O2309" s="121">
        <v>5187.571258230033</v>
      </c>
      <c r="P2309" s="121">
        <v>5187.571258230033</v>
      </c>
      <c r="Q2309" s="121">
        <v>5187.571258230033</v>
      </c>
      <c r="R2309" s="121">
        <v>5187.571258230033</v>
      </c>
      <c r="S2309" s="121">
        <v>5187.571258230033</v>
      </c>
      <c r="T2309" s="121">
        <v>5187.571258230033</v>
      </c>
      <c r="U2309" s="121">
        <v>5187.571258230033</v>
      </c>
      <c r="V2309" s="121">
        <v>5187.571258230033</v>
      </c>
      <c r="W2309" s="121">
        <v>5187.571258230033</v>
      </c>
      <c r="X2309" s="121">
        <v>5187.571258230033</v>
      </c>
      <c r="Y2309" s="121">
        <v>5187.571258230033</v>
      </c>
      <c r="Z2309" s="121">
        <v>5187.571258230033</v>
      </c>
      <c r="AA2309" s="121">
        <v>5187.571258230033</v>
      </c>
      <c r="AB2309" s="121">
        <v>5187.571258230033</v>
      </c>
      <c r="AC2309" s="121">
        <v>5187.571258230033</v>
      </c>
      <c r="AD2309" s="121">
        <v>5187.571258230033</v>
      </c>
      <c r="AE2309" s="121">
        <v>5187.571258230033</v>
      </c>
      <c r="AF2309" s="121">
        <v>5187.571258230033</v>
      </c>
      <c r="AG2309" s="121">
        <v>5187.571258230033</v>
      </c>
      <c r="AH2309" s="121">
        <v>5187.571258230033</v>
      </c>
      <c r="AI2309" s="121">
        <v>5187.571258230033</v>
      </c>
      <c r="AJ2309" s="121">
        <v>5187.571258230033</v>
      </c>
      <c r="AK2309" s="121">
        <v>5187.571258230033</v>
      </c>
      <c r="AL2309" s="121">
        <v>5187.571258230033</v>
      </c>
      <c r="AM2309" s="121">
        <v>5187.571258230033</v>
      </c>
      <c r="AN2309" s="121">
        <v>5187.571258230033</v>
      </c>
      <c r="AO2309" s="121">
        <v>5187.571258230033</v>
      </c>
      <c r="AP2309" s="121">
        <v>5187.571258230033</v>
      </c>
      <c r="AQ2309" s="121">
        <v>5187.571258230033</v>
      </c>
      <c r="AR2309" s="121">
        <v>5187.571258230033</v>
      </c>
      <c r="AS2309" s="121">
        <v>5187.571258230033</v>
      </c>
      <c r="AT2309" s="121">
        <v>5187.571258230033</v>
      </c>
      <c r="AU2309" s="121">
        <v>5187.571258230033</v>
      </c>
      <c r="AV2309" s="121">
        <v>5187.571258230033</v>
      </c>
      <c r="AW2309" s="121">
        <v>5187.571258230033</v>
      </c>
      <c r="AX2309" s="122">
        <v>5187.571258230033</v>
      </c>
    </row>
    <row r="2310" spans="1:50">
      <c r="A2310" s="212"/>
      <c r="B2310" s="215"/>
      <c r="C2310" s="216"/>
      <c r="D2310" s="52" t="s">
        <v>47</v>
      </c>
      <c r="E2310" s="86" t="str">
        <f>A2287&amp;"/"&amp;B2307&amp;"/"&amp;C2307&amp;"/"&amp;D2310</f>
        <v>Biomass and waste fired power plants/Steam turbine/Electricity only/XS</v>
      </c>
      <c r="F2310" s="61" t="str">
        <f>A2287</f>
        <v>Biomass and waste fired power plants</v>
      </c>
      <c r="G2310" s="61" t="str">
        <f>B2307</f>
        <v>Steam turbine</v>
      </c>
      <c r="H2310" s="61" t="str">
        <f>C2307</f>
        <v>Electricity only</v>
      </c>
      <c r="I2310" s="84" t="str">
        <f t="shared" si="100"/>
        <v>XS</v>
      </c>
      <c r="J2310" s="121">
        <v>4887.1361643168057</v>
      </c>
      <c r="K2310" s="121">
        <v>4887.1361643168057</v>
      </c>
      <c r="L2310" s="121">
        <v>4887.1361643168057</v>
      </c>
      <c r="M2310" s="121">
        <v>4887.1361643168057</v>
      </c>
      <c r="N2310" s="121">
        <v>4887.1361643168057</v>
      </c>
      <c r="O2310" s="121">
        <v>4887.1361643168057</v>
      </c>
      <c r="P2310" s="121">
        <v>4887.1361643168057</v>
      </c>
      <c r="Q2310" s="121">
        <v>4887.1361643168057</v>
      </c>
      <c r="R2310" s="121">
        <v>4887.1361643168057</v>
      </c>
      <c r="S2310" s="121">
        <v>4887.1361643168057</v>
      </c>
      <c r="T2310" s="121">
        <v>4887.1361643168057</v>
      </c>
      <c r="U2310" s="121">
        <v>4887.1361643168057</v>
      </c>
      <c r="V2310" s="121">
        <v>4887.1361643168057</v>
      </c>
      <c r="W2310" s="121">
        <v>4887.1361643168057</v>
      </c>
      <c r="X2310" s="121">
        <v>4887.1361643168057</v>
      </c>
      <c r="Y2310" s="121">
        <v>4887.1361643168057</v>
      </c>
      <c r="Z2310" s="121">
        <v>4887.1361643168057</v>
      </c>
      <c r="AA2310" s="121">
        <v>4887.1361643168057</v>
      </c>
      <c r="AB2310" s="121">
        <v>4887.1361643168057</v>
      </c>
      <c r="AC2310" s="121">
        <v>4887.1361643168057</v>
      </c>
      <c r="AD2310" s="121">
        <v>4887.1361643168057</v>
      </c>
      <c r="AE2310" s="121">
        <v>4887.1361643168057</v>
      </c>
      <c r="AF2310" s="121">
        <v>4887.1361643168057</v>
      </c>
      <c r="AG2310" s="121">
        <v>4887.1361643168057</v>
      </c>
      <c r="AH2310" s="121">
        <v>4887.1361643168057</v>
      </c>
      <c r="AI2310" s="121">
        <v>4887.1361643168057</v>
      </c>
      <c r="AJ2310" s="121">
        <v>4887.1361643168057</v>
      </c>
      <c r="AK2310" s="121">
        <v>4887.1361643168057</v>
      </c>
      <c r="AL2310" s="121">
        <v>4887.1361643168057</v>
      </c>
      <c r="AM2310" s="121">
        <v>4887.1361643168057</v>
      </c>
      <c r="AN2310" s="121">
        <v>4887.1361643168057</v>
      </c>
      <c r="AO2310" s="121">
        <v>4887.1361643168057</v>
      </c>
      <c r="AP2310" s="121">
        <v>4887.1361643168057</v>
      </c>
      <c r="AQ2310" s="121">
        <v>4887.1361643168057</v>
      </c>
      <c r="AR2310" s="121">
        <v>4887.1361643168057</v>
      </c>
      <c r="AS2310" s="121">
        <v>4887.1361643168057</v>
      </c>
      <c r="AT2310" s="121">
        <v>4887.1361643168057</v>
      </c>
      <c r="AU2310" s="121">
        <v>4887.1361643168057</v>
      </c>
      <c r="AV2310" s="121">
        <v>4887.1361643168057</v>
      </c>
      <c r="AW2310" s="121">
        <v>4887.1361643168057</v>
      </c>
      <c r="AX2310" s="122">
        <v>4887.1361643168057</v>
      </c>
    </row>
    <row r="2311" spans="1:50">
      <c r="A2311" s="212"/>
      <c r="B2311" s="215"/>
      <c r="C2311" s="217" t="s">
        <v>26</v>
      </c>
      <c r="D2311" s="83" t="s">
        <v>24</v>
      </c>
      <c r="E2311" s="56" t="str">
        <f>A2287&amp;"/"&amp;B2307&amp;"/"&amp;C2311&amp;"/"&amp;D2311</f>
        <v>Biomass and waste fired power plants/Steam turbine/CHP/L</v>
      </c>
      <c r="F2311" s="103" t="str">
        <f>A2287</f>
        <v>Biomass and waste fired power plants</v>
      </c>
      <c r="G2311" s="103" t="str">
        <f>B2307</f>
        <v>Steam turbine</v>
      </c>
      <c r="H2311" s="103" t="str">
        <f>C2311</f>
        <v>CHP</v>
      </c>
      <c r="I2311" s="104" t="str">
        <f t="shared" si="100"/>
        <v>L</v>
      </c>
      <c r="J2311" s="127">
        <v>5685</v>
      </c>
      <c r="K2311" s="127">
        <v>5685</v>
      </c>
      <c r="L2311" s="127">
        <v>5685</v>
      </c>
      <c r="M2311" s="127">
        <v>5685</v>
      </c>
      <c r="N2311" s="127">
        <v>5685</v>
      </c>
      <c r="O2311" s="127">
        <v>5685</v>
      </c>
      <c r="P2311" s="127">
        <v>5685</v>
      </c>
      <c r="Q2311" s="127">
        <v>5685</v>
      </c>
      <c r="R2311" s="127">
        <v>5685</v>
      </c>
      <c r="S2311" s="127">
        <v>5685</v>
      </c>
      <c r="T2311" s="127">
        <v>5685</v>
      </c>
      <c r="U2311" s="127">
        <v>5685</v>
      </c>
      <c r="V2311" s="127">
        <v>5685</v>
      </c>
      <c r="W2311" s="127">
        <v>5685</v>
      </c>
      <c r="X2311" s="127">
        <v>5685</v>
      </c>
      <c r="Y2311" s="127">
        <v>5685</v>
      </c>
      <c r="Z2311" s="127">
        <v>5685</v>
      </c>
      <c r="AA2311" s="127">
        <v>5685</v>
      </c>
      <c r="AB2311" s="127">
        <v>5685</v>
      </c>
      <c r="AC2311" s="127">
        <v>5685</v>
      </c>
      <c r="AD2311" s="127">
        <v>5685</v>
      </c>
      <c r="AE2311" s="127">
        <v>5685</v>
      </c>
      <c r="AF2311" s="127">
        <v>5685</v>
      </c>
      <c r="AG2311" s="127">
        <v>5685</v>
      </c>
      <c r="AH2311" s="127">
        <v>5685</v>
      </c>
      <c r="AI2311" s="127">
        <v>5685</v>
      </c>
      <c r="AJ2311" s="127">
        <v>5685</v>
      </c>
      <c r="AK2311" s="127">
        <v>5685</v>
      </c>
      <c r="AL2311" s="127">
        <v>5685</v>
      </c>
      <c r="AM2311" s="127">
        <v>5685</v>
      </c>
      <c r="AN2311" s="127">
        <v>5685</v>
      </c>
      <c r="AO2311" s="127">
        <v>5685</v>
      </c>
      <c r="AP2311" s="127">
        <v>5685</v>
      </c>
      <c r="AQ2311" s="127">
        <v>5685</v>
      </c>
      <c r="AR2311" s="127">
        <v>5685</v>
      </c>
      <c r="AS2311" s="127">
        <v>5685</v>
      </c>
      <c r="AT2311" s="127">
        <v>5685</v>
      </c>
      <c r="AU2311" s="127">
        <v>5685</v>
      </c>
      <c r="AV2311" s="127">
        <v>5685</v>
      </c>
      <c r="AW2311" s="127">
        <v>5685</v>
      </c>
      <c r="AX2311" s="128">
        <v>5685</v>
      </c>
    </row>
    <row r="2312" spans="1:50">
      <c r="A2312" s="212"/>
      <c r="B2312" s="215"/>
      <c r="C2312" s="206"/>
      <c r="D2312" s="52" t="s">
        <v>25</v>
      </c>
      <c r="E2312" s="86" t="str">
        <f>A2287&amp;"/"&amp;B2307&amp;"/"&amp;C2311&amp;"/"&amp;D2312</f>
        <v>Biomass and waste fired power plants/Steam turbine/CHP/M</v>
      </c>
      <c r="F2312" s="61" t="str">
        <f>A2287</f>
        <v>Biomass and waste fired power plants</v>
      </c>
      <c r="G2312" s="61" t="str">
        <f>B2307</f>
        <v>Steam turbine</v>
      </c>
      <c r="H2312" s="61" t="str">
        <f>C2311</f>
        <v>CHP</v>
      </c>
      <c r="I2312" s="84" t="str">
        <f t="shared" si="100"/>
        <v>M</v>
      </c>
      <c r="J2312" s="121">
        <v>5228.6237176860532</v>
      </c>
      <c r="K2312" s="121">
        <v>5228.6237176860532</v>
      </c>
      <c r="L2312" s="121">
        <v>5228.6237176860532</v>
      </c>
      <c r="M2312" s="121">
        <v>5228.6237176860532</v>
      </c>
      <c r="N2312" s="121">
        <v>5228.6237176860532</v>
      </c>
      <c r="O2312" s="121">
        <v>5228.6237176860532</v>
      </c>
      <c r="P2312" s="121">
        <v>5228.6237176860532</v>
      </c>
      <c r="Q2312" s="121">
        <v>5228.6237176860532</v>
      </c>
      <c r="R2312" s="121">
        <v>5228.6237176860532</v>
      </c>
      <c r="S2312" s="121">
        <v>5228.6237176860532</v>
      </c>
      <c r="T2312" s="121">
        <v>5228.6237176860532</v>
      </c>
      <c r="U2312" s="121">
        <v>5228.6237176860532</v>
      </c>
      <c r="V2312" s="121">
        <v>5228.6237176860532</v>
      </c>
      <c r="W2312" s="121">
        <v>5228.6237176860532</v>
      </c>
      <c r="X2312" s="121">
        <v>5228.6237176860532</v>
      </c>
      <c r="Y2312" s="121">
        <v>5228.6237176860532</v>
      </c>
      <c r="Z2312" s="121">
        <v>5228.6237176860532</v>
      </c>
      <c r="AA2312" s="121">
        <v>5228.6237176860532</v>
      </c>
      <c r="AB2312" s="121">
        <v>5228.6237176860532</v>
      </c>
      <c r="AC2312" s="121">
        <v>5228.6237176860532</v>
      </c>
      <c r="AD2312" s="121">
        <v>5228.6237176860532</v>
      </c>
      <c r="AE2312" s="121">
        <v>5228.6237176860532</v>
      </c>
      <c r="AF2312" s="121">
        <v>5228.6237176860532</v>
      </c>
      <c r="AG2312" s="121">
        <v>5228.6237176860532</v>
      </c>
      <c r="AH2312" s="121">
        <v>5228.6237176860532</v>
      </c>
      <c r="AI2312" s="121">
        <v>5228.6237176860532</v>
      </c>
      <c r="AJ2312" s="121">
        <v>5228.6237176860532</v>
      </c>
      <c r="AK2312" s="121">
        <v>5228.6237176860532</v>
      </c>
      <c r="AL2312" s="121">
        <v>5228.6237176860532</v>
      </c>
      <c r="AM2312" s="121">
        <v>5228.6237176860532</v>
      </c>
      <c r="AN2312" s="121">
        <v>5228.6237176860532</v>
      </c>
      <c r="AO2312" s="121">
        <v>5228.6237176860532</v>
      </c>
      <c r="AP2312" s="121">
        <v>5228.6237176860532</v>
      </c>
      <c r="AQ2312" s="121">
        <v>5228.6237176860532</v>
      </c>
      <c r="AR2312" s="121">
        <v>5228.6237176860532</v>
      </c>
      <c r="AS2312" s="121">
        <v>5228.6237176860532</v>
      </c>
      <c r="AT2312" s="121">
        <v>5228.6237176860532</v>
      </c>
      <c r="AU2312" s="121">
        <v>5228.6237176860532</v>
      </c>
      <c r="AV2312" s="121">
        <v>5228.6237176860532</v>
      </c>
      <c r="AW2312" s="121">
        <v>5228.6237176860532</v>
      </c>
      <c r="AX2312" s="122">
        <v>5228.6237176860532</v>
      </c>
    </row>
    <row r="2313" spans="1:50">
      <c r="A2313" s="212"/>
      <c r="B2313" s="215"/>
      <c r="C2313" s="206"/>
      <c r="D2313" s="52" t="s">
        <v>38</v>
      </c>
      <c r="E2313" s="86" t="str">
        <f>A2287&amp;"/"&amp;B2307&amp;"/"&amp;C2311&amp;"/"&amp;D2313</f>
        <v>Biomass and waste fired power plants/Steam turbine/CHP/S</v>
      </c>
      <c r="F2313" s="61" t="str">
        <f>A2287</f>
        <v>Biomass and waste fired power plants</v>
      </c>
      <c r="G2313" s="61" t="str">
        <f>B2307</f>
        <v>Steam turbine</v>
      </c>
      <c r="H2313" s="61" t="str">
        <f>C2311</f>
        <v>CHP</v>
      </c>
      <c r="I2313" s="84" t="str">
        <f t="shared" si="100"/>
        <v>S</v>
      </c>
      <c r="J2313" s="121">
        <v>4707.3861184731813</v>
      </c>
      <c r="K2313" s="121">
        <v>4707.3861184731813</v>
      </c>
      <c r="L2313" s="121">
        <v>4707.3861184731813</v>
      </c>
      <c r="M2313" s="121">
        <v>4707.3861184731813</v>
      </c>
      <c r="N2313" s="121">
        <v>4707.3861184731813</v>
      </c>
      <c r="O2313" s="121">
        <v>4707.3861184731813</v>
      </c>
      <c r="P2313" s="121">
        <v>4707.3861184731813</v>
      </c>
      <c r="Q2313" s="121">
        <v>4707.3861184731813</v>
      </c>
      <c r="R2313" s="121">
        <v>4707.3861184731813</v>
      </c>
      <c r="S2313" s="121">
        <v>4707.3861184731813</v>
      </c>
      <c r="T2313" s="121">
        <v>4707.3861184731813</v>
      </c>
      <c r="U2313" s="121">
        <v>4707.3861184731813</v>
      </c>
      <c r="V2313" s="121">
        <v>4707.3861184731813</v>
      </c>
      <c r="W2313" s="121">
        <v>4707.3861184731813</v>
      </c>
      <c r="X2313" s="121">
        <v>4707.3861184731813</v>
      </c>
      <c r="Y2313" s="121">
        <v>4707.3861184731813</v>
      </c>
      <c r="Z2313" s="121">
        <v>4707.3861184731813</v>
      </c>
      <c r="AA2313" s="121">
        <v>4707.3861184731813</v>
      </c>
      <c r="AB2313" s="121">
        <v>4707.3861184731813</v>
      </c>
      <c r="AC2313" s="121">
        <v>4707.3861184731813</v>
      </c>
      <c r="AD2313" s="121">
        <v>4707.3861184731813</v>
      </c>
      <c r="AE2313" s="121">
        <v>4707.3861184731813</v>
      </c>
      <c r="AF2313" s="121">
        <v>4707.3861184731813</v>
      </c>
      <c r="AG2313" s="121">
        <v>4707.3861184731813</v>
      </c>
      <c r="AH2313" s="121">
        <v>4707.3861184731813</v>
      </c>
      <c r="AI2313" s="121">
        <v>4707.3861184731813</v>
      </c>
      <c r="AJ2313" s="121">
        <v>4707.3861184731813</v>
      </c>
      <c r="AK2313" s="121">
        <v>4707.3861184731813</v>
      </c>
      <c r="AL2313" s="121">
        <v>4707.3861184731813</v>
      </c>
      <c r="AM2313" s="121">
        <v>4707.3861184731813</v>
      </c>
      <c r="AN2313" s="121">
        <v>4707.3861184731813</v>
      </c>
      <c r="AO2313" s="121">
        <v>4707.3861184731813</v>
      </c>
      <c r="AP2313" s="121">
        <v>4707.3861184731813</v>
      </c>
      <c r="AQ2313" s="121">
        <v>4707.3861184731813</v>
      </c>
      <c r="AR2313" s="121">
        <v>4707.3861184731813</v>
      </c>
      <c r="AS2313" s="121">
        <v>4707.3861184731813</v>
      </c>
      <c r="AT2313" s="121">
        <v>4707.3861184731813</v>
      </c>
      <c r="AU2313" s="121">
        <v>4707.3861184731813</v>
      </c>
      <c r="AV2313" s="121">
        <v>4707.3861184731813</v>
      </c>
      <c r="AW2313" s="121">
        <v>4707.3861184731813</v>
      </c>
      <c r="AX2313" s="122">
        <v>4707.3861184731813</v>
      </c>
    </row>
    <row r="2314" spans="1:50">
      <c r="A2314" s="212"/>
      <c r="B2314" s="215"/>
      <c r="C2314" s="216"/>
      <c r="D2314" s="106" t="s">
        <v>47</v>
      </c>
      <c r="E2314" s="107" t="str">
        <f>A2287&amp;"/"&amp;B2307&amp;"/"&amp;C2311&amp;"/"&amp;D2314</f>
        <v>Biomass and waste fired power plants/Steam turbine/CHP/XS</v>
      </c>
      <c r="F2314" s="108" t="str">
        <f>A2287</f>
        <v>Biomass and waste fired power plants</v>
      </c>
      <c r="G2314" s="108" t="str">
        <f>B2307</f>
        <v>Steam turbine</v>
      </c>
      <c r="H2314" s="108" t="str">
        <f>C2311</f>
        <v>CHP</v>
      </c>
      <c r="I2314" s="109" t="str">
        <f t="shared" si="100"/>
        <v>XS</v>
      </c>
      <c r="J2314" s="129">
        <v>4442.4874680814555</v>
      </c>
      <c r="K2314" s="129">
        <v>4442.4874680814555</v>
      </c>
      <c r="L2314" s="129">
        <v>4442.4874680814555</v>
      </c>
      <c r="M2314" s="129">
        <v>4442.4874680814555</v>
      </c>
      <c r="N2314" s="129">
        <v>4442.4874680814555</v>
      </c>
      <c r="O2314" s="129">
        <v>4442.4874680814555</v>
      </c>
      <c r="P2314" s="129">
        <v>4442.4874680814555</v>
      </c>
      <c r="Q2314" s="129">
        <v>4442.4874680814555</v>
      </c>
      <c r="R2314" s="129">
        <v>4442.4874680814555</v>
      </c>
      <c r="S2314" s="129">
        <v>4442.4874680814555</v>
      </c>
      <c r="T2314" s="129">
        <v>4442.4874680814555</v>
      </c>
      <c r="U2314" s="129">
        <v>4442.4874680814555</v>
      </c>
      <c r="V2314" s="129">
        <v>4442.4874680814555</v>
      </c>
      <c r="W2314" s="129">
        <v>4442.4874680814555</v>
      </c>
      <c r="X2314" s="129">
        <v>4442.4874680814555</v>
      </c>
      <c r="Y2314" s="129">
        <v>4442.4874680814555</v>
      </c>
      <c r="Z2314" s="129">
        <v>4442.4874680814555</v>
      </c>
      <c r="AA2314" s="129">
        <v>4442.4874680814555</v>
      </c>
      <c r="AB2314" s="129">
        <v>4442.4874680814555</v>
      </c>
      <c r="AC2314" s="129">
        <v>4442.4874680814555</v>
      </c>
      <c r="AD2314" s="129">
        <v>4442.4874680814555</v>
      </c>
      <c r="AE2314" s="129">
        <v>4442.4874680814555</v>
      </c>
      <c r="AF2314" s="129">
        <v>4442.4874680814555</v>
      </c>
      <c r="AG2314" s="129">
        <v>4442.4874680814555</v>
      </c>
      <c r="AH2314" s="129">
        <v>4442.4874680814555</v>
      </c>
      <c r="AI2314" s="129">
        <v>4442.4874680814555</v>
      </c>
      <c r="AJ2314" s="129">
        <v>4442.4874680814555</v>
      </c>
      <c r="AK2314" s="129">
        <v>4442.4874680814555</v>
      </c>
      <c r="AL2314" s="129">
        <v>4442.4874680814555</v>
      </c>
      <c r="AM2314" s="129">
        <v>4442.4874680814555</v>
      </c>
      <c r="AN2314" s="129">
        <v>4442.4874680814555</v>
      </c>
      <c r="AO2314" s="129">
        <v>4442.4874680814555</v>
      </c>
      <c r="AP2314" s="129">
        <v>4442.4874680814555</v>
      </c>
      <c r="AQ2314" s="129">
        <v>4442.4874680814555</v>
      </c>
      <c r="AR2314" s="129">
        <v>4442.4874680814555</v>
      </c>
      <c r="AS2314" s="129">
        <v>4442.4874680814555</v>
      </c>
      <c r="AT2314" s="129">
        <v>4442.4874680814555</v>
      </c>
      <c r="AU2314" s="129">
        <v>4442.4874680814555</v>
      </c>
      <c r="AV2314" s="129">
        <v>4442.4874680814555</v>
      </c>
      <c r="AW2314" s="129">
        <v>4442.4874680814555</v>
      </c>
      <c r="AX2314" s="130">
        <v>4442.4874680814555</v>
      </c>
    </row>
    <row r="2315" spans="1:50">
      <c r="A2315" s="212"/>
      <c r="B2315" s="215"/>
      <c r="C2315" s="217" t="s">
        <v>42</v>
      </c>
      <c r="D2315" s="83" t="s">
        <v>24</v>
      </c>
      <c r="E2315" s="56" t="str">
        <f>A2287&amp;"/"&amp;B2307&amp;"/"&amp;C2315&amp;"/"&amp;D2315</f>
        <v>Biomass and waste fired power plants/Steam turbine/Electricity only with CCS/L</v>
      </c>
      <c r="F2315" s="103" t="str">
        <f>A2287</f>
        <v>Biomass and waste fired power plants</v>
      </c>
      <c r="G2315" s="103" t="str">
        <f>B2307</f>
        <v>Steam turbine</v>
      </c>
      <c r="H2315" s="103" t="str">
        <f>C2315</f>
        <v>Electricity only with CCS</v>
      </c>
      <c r="I2315" s="104" t="str">
        <f t="shared" si="100"/>
        <v>L</v>
      </c>
      <c r="J2315" s="127" t="s">
        <v>99</v>
      </c>
      <c r="K2315" s="127" t="s">
        <v>99</v>
      </c>
      <c r="L2315" s="127" t="s">
        <v>99</v>
      </c>
      <c r="M2315" s="127" t="s">
        <v>99</v>
      </c>
      <c r="N2315" s="127" t="s">
        <v>99</v>
      </c>
      <c r="O2315" s="127" t="s">
        <v>99</v>
      </c>
      <c r="P2315" s="127" t="s">
        <v>99</v>
      </c>
      <c r="Q2315" s="127" t="s">
        <v>99</v>
      </c>
      <c r="R2315" s="127" t="s">
        <v>99</v>
      </c>
      <c r="S2315" s="127" t="s">
        <v>99</v>
      </c>
      <c r="T2315" s="127" t="s">
        <v>99</v>
      </c>
      <c r="U2315" s="127" t="s">
        <v>99</v>
      </c>
      <c r="V2315" s="127" t="s">
        <v>99</v>
      </c>
      <c r="W2315" s="127" t="s">
        <v>99</v>
      </c>
      <c r="X2315" s="127" t="s">
        <v>99</v>
      </c>
      <c r="Y2315" s="127" t="s">
        <v>99</v>
      </c>
      <c r="Z2315" s="127" t="s">
        <v>99</v>
      </c>
      <c r="AA2315" s="127" t="s">
        <v>99</v>
      </c>
      <c r="AB2315" s="127" t="s">
        <v>99</v>
      </c>
      <c r="AC2315" s="127" t="s">
        <v>99</v>
      </c>
      <c r="AD2315" s="127" t="s">
        <v>99</v>
      </c>
      <c r="AE2315" s="127">
        <v>6300</v>
      </c>
      <c r="AF2315" s="127">
        <v>6300</v>
      </c>
      <c r="AG2315" s="127">
        <v>6300</v>
      </c>
      <c r="AH2315" s="127">
        <v>6300</v>
      </c>
      <c r="AI2315" s="127">
        <v>6300</v>
      </c>
      <c r="AJ2315" s="127">
        <v>6300</v>
      </c>
      <c r="AK2315" s="127">
        <v>6300</v>
      </c>
      <c r="AL2315" s="127">
        <v>6300</v>
      </c>
      <c r="AM2315" s="127">
        <v>6300</v>
      </c>
      <c r="AN2315" s="127">
        <v>6300</v>
      </c>
      <c r="AO2315" s="127">
        <v>6300</v>
      </c>
      <c r="AP2315" s="127">
        <v>6300</v>
      </c>
      <c r="AQ2315" s="127">
        <v>6300</v>
      </c>
      <c r="AR2315" s="127">
        <v>6300</v>
      </c>
      <c r="AS2315" s="127">
        <v>6300</v>
      </c>
      <c r="AT2315" s="127">
        <v>6300</v>
      </c>
      <c r="AU2315" s="127">
        <v>6300</v>
      </c>
      <c r="AV2315" s="127">
        <v>6300</v>
      </c>
      <c r="AW2315" s="127">
        <v>6300</v>
      </c>
      <c r="AX2315" s="128">
        <v>6300</v>
      </c>
    </row>
    <row r="2316" spans="1:50">
      <c r="A2316" s="212"/>
      <c r="B2316" s="215"/>
      <c r="C2316" s="216"/>
      <c r="D2316" s="106" t="s">
        <v>25</v>
      </c>
      <c r="E2316" s="107" t="str">
        <f>A2287&amp;"/"&amp;B2307&amp;"/"&amp;C2315&amp;"/"&amp;D2316</f>
        <v>Biomass and waste fired power plants/Steam turbine/Electricity only with CCS/M</v>
      </c>
      <c r="F2316" s="108" t="str">
        <f>A2287</f>
        <v>Biomass and waste fired power plants</v>
      </c>
      <c r="G2316" s="108" t="str">
        <f>B2307</f>
        <v>Steam turbine</v>
      </c>
      <c r="H2316" s="108" t="str">
        <f>C2315</f>
        <v>Electricity only with CCS</v>
      </c>
      <c r="I2316" s="109" t="str">
        <f t="shared" si="100"/>
        <v>M</v>
      </c>
      <c r="J2316" s="129" t="s">
        <v>99</v>
      </c>
      <c r="K2316" s="129" t="s">
        <v>99</v>
      </c>
      <c r="L2316" s="129" t="s">
        <v>99</v>
      </c>
      <c r="M2316" s="129" t="s">
        <v>99</v>
      </c>
      <c r="N2316" s="129" t="s">
        <v>99</v>
      </c>
      <c r="O2316" s="129" t="s">
        <v>99</v>
      </c>
      <c r="P2316" s="129" t="s">
        <v>99</v>
      </c>
      <c r="Q2316" s="129" t="s">
        <v>99</v>
      </c>
      <c r="R2316" s="129" t="s">
        <v>99</v>
      </c>
      <c r="S2316" s="129" t="s">
        <v>99</v>
      </c>
      <c r="T2316" s="129" t="s">
        <v>99</v>
      </c>
      <c r="U2316" s="129" t="s">
        <v>99</v>
      </c>
      <c r="V2316" s="129" t="s">
        <v>99</v>
      </c>
      <c r="W2316" s="129" t="s">
        <v>99</v>
      </c>
      <c r="X2316" s="129" t="s">
        <v>99</v>
      </c>
      <c r="Y2316" s="129" t="s">
        <v>99</v>
      </c>
      <c r="Z2316" s="129" t="s">
        <v>99</v>
      </c>
      <c r="AA2316" s="129" t="s">
        <v>99</v>
      </c>
      <c r="AB2316" s="129" t="s">
        <v>99</v>
      </c>
      <c r="AC2316" s="129" t="s">
        <v>99</v>
      </c>
      <c r="AD2316" s="129" t="s">
        <v>99</v>
      </c>
      <c r="AE2316" s="129">
        <v>5780.0322267709898</v>
      </c>
      <c r="AF2316" s="129">
        <v>5780.0322267709898</v>
      </c>
      <c r="AG2316" s="129">
        <v>5780.0322267709898</v>
      </c>
      <c r="AH2316" s="129">
        <v>5780.0322267709898</v>
      </c>
      <c r="AI2316" s="129">
        <v>5780.0322267709898</v>
      </c>
      <c r="AJ2316" s="129">
        <v>5780.0322267709898</v>
      </c>
      <c r="AK2316" s="129">
        <v>5780.0322267709898</v>
      </c>
      <c r="AL2316" s="129">
        <v>5780.0322267709898</v>
      </c>
      <c r="AM2316" s="129">
        <v>5780.0322267709898</v>
      </c>
      <c r="AN2316" s="129">
        <v>5780.0322267709898</v>
      </c>
      <c r="AO2316" s="129">
        <v>5780.0322267709898</v>
      </c>
      <c r="AP2316" s="129">
        <v>5780.0322267709898</v>
      </c>
      <c r="AQ2316" s="129">
        <v>5780.0322267709898</v>
      </c>
      <c r="AR2316" s="129">
        <v>5780.0322267709898</v>
      </c>
      <c r="AS2316" s="129">
        <v>5780.0322267709898</v>
      </c>
      <c r="AT2316" s="129">
        <v>5780.0322267709898</v>
      </c>
      <c r="AU2316" s="129">
        <v>5780.0322267709898</v>
      </c>
      <c r="AV2316" s="129">
        <v>5780.0322267709898</v>
      </c>
      <c r="AW2316" s="129">
        <v>5780.0322267709898</v>
      </c>
      <c r="AX2316" s="130">
        <v>5780.0322267709898</v>
      </c>
    </row>
    <row r="2317" spans="1:50">
      <c r="A2317" s="212"/>
      <c r="B2317" s="215"/>
      <c r="C2317" s="217" t="s">
        <v>43</v>
      </c>
      <c r="D2317" s="52" t="s">
        <v>24</v>
      </c>
      <c r="E2317" s="86" t="str">
        <f>A2287&amp;"/"&amp;B2307&amp;"/"&amp;C2317&amp;"/"&amp;D2317</f>
        <v>Biomass and waste fired power plants/Steam turbine/CHP with CCS/L</v>
      </c>
      <c r="F2317" s="61" t="str">
        <f>A2287</f>
        <v>Biomass and waste fired power plants</v>
      </c>
      <c r="G2317" s="61" t="str">
        <f>B2307</f>
        <v>Steam turbine</v>
      </c>
      <c r="H2317" s="61" t="str">
        <f>C2317</f>
        <v>CHP with CCS</v>
      </c>
      <c r="I2317" s="84" t="str">
        <f t="shared" si="100"/>
        <v>L</v>
      </c>
      <c r="J2317" s="121" t="s">
        <v>99</v>
      </c>
      <c r="K2317" s="121" t="s">
        <v>99</v>
      </c>
      <c r="L2317" s="121" t="s">
        <v>99</v>
      </c>
      <c r="M2317" s="121" t="s">
        <v>99</v>
      </c>
      <c r="N2317" s="121" t="s">
        <v>99</v>
      </c>
      <c r="O2317" s="121" t="s">
        <v>99</v>
      </c>
      <c r="P2317" s="121" t="s">
        <v>99</v>
      </c>
      <c r="Q2317" s="121" t="s">
        <v>99</v>
      </c>
      <c r="R2317" s="121" t="s">
        <v>99</v>
      </c>
      <c r="S2317" s="121" t="s">
        <v>99</v>
      </c>
      <c r="T2317" s="121" t="s">
        <v>99</v>
      </c>
      <c r="U2317" s="121" t="s">
        <v>99</v>
      </c>
      <c r="V2317" s="121" t="s">
        <v>99</v>
      </c>
      <c r="W2317" s="121" t="s">
        <v>99</v>
      </c>
      <c r="X2317" s="121" t="s">
        <v>99</v>
      </c>
      <c r="Y2317" s="121" t="s">
        <v>99</v>
      </c>
      <c r="Z2317" s="121" t="s">
        <v>99</v>
      </c>
      <c r="AA2317" s="121" t="s">
        <v>99</v>
      </c>
      <c r="AB2317" s="121" t="s">
        <v>99</v>
      </c>
      <c r="AC2317" s="121" t="s">
        <v>99</v>
      </c>
      <c r="AD2317" s="121" t="s">
        <v>99</v>
      </c>
      <c r="AE2317" s="121">
        <v>5685</v>
      </c>
      <c r="AF2317" s="121">
        <v>5685</v>
      </c>
      <c r="AG2317" s="121">
        <v>5685</v>
      </c>
      <c r="AH2317" s="121">
        <v>5685</v>
      </c>
      <c r="AI2317" s="121">
        <v>5685</v>
      </c>
      <c r="AJ2317" s="121">
        <v>5685</v>
      </c>
      <c r="AK2317" s="121">
        <v>5685</v>
      </c>
      <c r="AL2317" s="121">
        <v>5685</v>
      </c>
      <c r="AM2317" s="121">
        <v>5685</v>
      </c>
      <c r="AN2317" s="121">
        <v>5685</v>
      </c>
      <c r="AO2317" s="121">
        <v>5685</v>
      </c>
      <c r="AP2317" s="121">
        <v>5685</v>
      </c>
      <c r="AQ2317" s="121">
        <v>5685</v>
      </c>
      <c r="AR2317" s="121">
        <v>5685</v>
      </c>
      <c r="AS2317" s="121">
        <v>5685</v>
      </c>
      <c r="AT2317" s="121">
        <v>5685</v>
      </c>
      <c r="AU2317" s="121">
        <v>5685</v>
      </c>
      <c r="AV2317" s="121">
        <v>5685</v>
      </c>
      <c r="AW2317" s="121">
        <v>5685</v>
      </c>
      <c r="AX2317" s="122">
        <v>5685</v>
      </c>
    </row>
    <row r="2318" spans="1:50">
      <c r="A2318" s="213"/>
      <c r="B2318" s="218"/>
      <c r="C2318" s="210"/>
      <c r="D2318" s="93" t="s">
        <v>25</v>
      </c>
      <c r="E2318" s="73" t="str">
        <f>A2287&amp;"/"&amp;B2307&amp;"/"&amp;C2317&amp;"/"&amp;D2318</f>
        <v>Biomass and waste fired power plants/Steam turbine/CHP with CCS/M</v>
      </c>
      <c r="F2318" s="91" t="str">
        <f>A2287</f>
        <v>Biomass and waste fired power plants</v>
      </c>
      <c r="G2318" s="91" t="str">
        <f>B2307</f>
        <v>Steam turbine</v>
      </c>
      <c r="H2318" s="91" t="str">
        <f>C2317</f>
        <v>CHP with CCS</v>
      </c>
      <c r="I2318" s="70" t="str">
        <f t="shared" si="100"/>
        <v>M</v>
      </c>
      <c r="J2318" s="123" t="s">
        <v>99</v>
      </c>
      <c r="K2318" s="123" t="s">
        <v>99</v>
      </c>
      <c r="L2318" s="123" t="s">
        <v>99</v>
      </c>
      <c r="M2318" s="123" t="s">
        <v>99</v>
      </c>
      <c r="N2318" s="123" t="s">
        <v>99</v>
      </c>
      <c r="O2318" s="123" t="s">
        <v>99</v>
      </c>
      <c r="P2318" s="123" t="s">
        <v>99</v>
      </c>
      <c r="Q2318" s="123" t="s">
        <v>99</v>
      </c>
      <c r="R2318" s="123" t="s">
        <v>99</v>
      </c>
      <c r="S2318" s="123" t="s">
        <v>99</v>
      </c>
      <c r="T2318" s="123" t="s">
        <v>99</v>
      </c>
      <c r="U2318" s="123" t="s">
        <v>99</v>
      </c>
      <c r="V2318" s="123" t="s">
        <v>99</v>
      </c>
      <c r="W2318" s="123" t="s">
        <v>99</v>
      </c>
      <c r="X2318" s="123" t="s">
        <v>99</v>
      </c>
      <c r="Y2318" s="123" t="s">
        <v>99</v>
      </c>
      <c r="Z2318" s="123" t="s">
        <v>99</v>
      </c>
      <c r="AA2318" s="123" t="s">
        <v>99</v>
      </c>
      <c r="AB2318" s="123" t="s">
        <v>99</v>
      </c>
      <c r="AC2318" s="123" t="s">
        <v>99</v>
      </c>
      <c r="AD2318" s="123" t="s">
        <v>99</v>
      </c>
      <c r="AE2318" s="123">
        <v>5228.6237176860532</v>
      </c>
      <c r="AF2318" s="123">
        <v>5228.6237176860532</v>
      </c>
      <c r="AG2318" s="123">
        <v>5228.6237176860532</v>
      </c>
      <c r="AH2318" s="123">
        <v>5228.6237176860532</v>
      </c>
      <c r="AI2318" s="123">
        <v>5228.6237176860532</v>
      </c>
      <c r="AJ2318" s="123">
        <v>5228.6237176860532</v>
      </c>
      <c r="AK2318" s="123">
        <v>5228.6237176860532</v>
      </c>
      <c r="AL2318" s="123">
        <v>5228.6237176860532</v>
      </c>
      <c r="AM2318" s="123">
        <v>5228.6237176860532</v>
      </c>
      <c r="AN2318" s="123">
        <v>5228.6237176860532</v>
      </c>
      <c r="AO2318" s="123">
        <v>5228.6237176860532</v>
      </c>
      <c r="AP2318" s="123">
        <v>5228.6237176860532</v>
      </c>
      <c r="AQ2318" s="123">
        <v>5228.6237176860532</v>
      </c>
      <c r="AR2318" s="123">
        <v>5228.6237176860532</v>
      </c>
      <c r="AS2318" s="123">
        <v>5228.6237176860532</v>
      </c>
      <c r="AT2318" s="123">
        <v>5228.6237176860532</v>
      </c>
      <c r="AU2318" s="123">
        <v>5228.6237176860532</v>
      </c>
      <c r="AV2318" s="123">
        <v>5228.6237176860532</v>
      </c>
      <c r="AW2318" s="123">
        <v>5228.6237176860532</v>
      </c>
      <c r="AX2318" s="124">
        <v>5228.6237176860532</v>
      </c>
    </row>
    <row r="2319" spans="1:50">
      <c r="A2319" s="211" t="s">
        <v>58</v>
      </c>
      <c r="B2319" s="214" t="s">
        <v>59</v>
      </c>
      <c r="C2319" s="209" t="s">
        <v>36</v>
      </c>
      <c r="D2319" s="67" t="s">
        <v>25</v>
      </c>
      <c r="E2319" s="87" t="str">
        <f>A2319&amp;"/"&amp;B2319&amp;"/"&amp;C2319&amp;"/"&amp;D2319</f>
        <v>Fuel cells/Natural gas fuel cell power plant/Electricity only/M</v>
      </c>
      <c r="F2319" s="55" t="str">
        <f>A2319</f>
        <v>Fuel cells</v>
      </c>
      <c r="G2319" s="55" t="str">
        <f>B2319</f>
        <v>Natural gas fuel cell power plant</v>
      </c>
      <c r="H2319" s="55" t="str">
        <f>C2319</f>
        <v>Electricity only</v>
      </c>
      <c r="I2319" s="85" t="str">
        <f t="shared" si="100"/>
        <v>M</v>
      </c>
      <c r="J2319" s="125" t="s">
        <v>99</v>
      </c>
      <c r="K2319" s="125" t="s">
        <v>99</v>
      </c>
      <c r="L2319" s="125" t="s">
        <v>99</v>
      </c>
      <c r="M2319" s="125" t="s">
        <v>99</v>
      </c>
      <c r="N2319" s="125" t="s">
        <v>99</v>
      </c>
      <c r="O2319" s="125" t="s">
        <v>99</v>
      </c>
      <c r="P2319" s="125" t="s">
        <v>99</v>
      </c>
      <c r="Q2319" s="125" t="s">
        <v>99</v>
      </c>
      <c r="R2319" s="125" t="s">
        <v>99</v>
      </c>
      <c r="S2319" s="125" t="s">
        <v>99</v>
      </c>
      <c r="T2319" s="125" t="s">
        <v>99</v>
      </c>
      <c r="U2319" s="125" t="s">
        <v>99</v>
      </c>
      <c r="V2319" s="125" t="s">
        <v>99</v>
      </c>
      <c r="W2319" s="125" t="s">
        <v>99</v>
      </c>
      <c r="X2319" s="125" t="s">
        <v>99</v>
      </c>
      <c r="Y2319" s="125" t="s">
        <v>99</v>
      </c>
      <c r="Z2319" s="125" t="s">
        <v>99</v>
      </c>
      <c r="AA2319" s="125" t="s">
        <v>99</v>
      </c>
      <c r="AB2319" s="125" t="s">
        <v>99</v>
      </c>
      <c r="AC2319" s="125" t="s">
        <v>99</v>
      </c>
      <c r="AD2319" s="125" t="s">
        <v>99</v>
      </c>
      <c r="AE2319" s="125">
        <v>4500</v>
      </c>
      <c r="AF2319" s="125">
        <v>4500</v>
      </c>
      <c r="AG2319" s="125">
        <v>4500</v>
      </c>
      <c r="AH2319" s="125">
        <v>4500</v>
      </c>
      <c r="AI2319" s="125">
        <v>4500</v>
      </c>
      <c r="AJ2319" s="125">
        <v>4500</v>
      </c>
      <c r="AK2319" s="125">
        <v>4500</v>
      </c>
      <c r="AL2319" s="125">
        <v>4500</v>
      </c>
      <c r="AM2319" s="125">
        <v>4500</v>
      </c>
      <c r="AN2319" s="125">
        <v>4500</v>
      </c>
      <c r="AO2319" s="125">
        <v>4500</v>
      </c>
      <c r="AP2319" s="125">
        <v>4500</v>
      </c>
      <c r="AQ2319" s="125">
        <v>4500</v>
      </c>
      <c r="AR2319" s="125">
        <v>4500</v>
      </c>
      <c r="AS2319" s="125">
        <v>4500</v>
      </c>
      <c r="AT2319" s="125">
        <v>4500</v>
      </c>
      <c r="AU2319" s="125">
        <v>4500</v>
      </c>
      <c r="AV2319" s="125">
        <v>4500</v>
      </c>
      <c r="AW2319" s="125">
        <v>4500</v>
      </c>
      <c r="AX2319" s="126">
        <v>4500</v>
      </c>
    </row>
    <row r="2320" spans="1:50">
      <c r="A2320" s="212"/>
      <c r="B2320" s="215"/>
      <c r="C2320" s="206"/>
      <c r="D2320" s="52" t="s">
        <v>38</v>
      </c>
      <c r="E2320" s="86" t="str">
        <f>A2319&amp;"/"&amp;B2319&amp;"/"&amp;C2319&amp;"/"&amp;D2320</f>
        <v>Fuel cells/Natural gas fuel cell power plant/Electricity only/S</v>
      </c>
      <c r="F2320" s="61" t="str">
        <f>A2319</f>
        <v>Fuel cells</v>
      </c>
      <c r="G2320" s="61" t="str">
        <f>B2319</f>
        <v>Natural gas fuel cell power plant</v>
      </c>
      <c r="H2320" s="61" t="str">
        <f>C2319</f>
        <v>Electricity only</v>
      </c>
      <c r="I2320" s="84" t="str">
        <f t="shared" si="100"/>
        <v>S</v>
      </c>
      <c r="J2320" s="121" t="s">
        <v>99</v>
      </c>
      <c r="K2320" s="121" t="s">
        <v>99</v>
      </c>
      <c r="L2320" s="121" t="s">
        <v>99</v>
      </c>
      <c r="M2320" s="121" t="s">
        <v>99</v>
      </c>
      <c r="N2320" s="121" t="s">
        <v>99</v>
      </c>
      <c r="O2320" s="121" t="s">
        <v>99</v>
      </c>
      <c r="P2320" s="121" t="s">
        <v>99</v>
      </c>
      <c r="Q2320" s="121" t="s">
        <v>99</v>
      </c>
      <c r="R2320" s="121" t="s">
        <v>99</v>
      </c>
      <c r="S2320" s="121" t="s">
        <v>99</v>
      </c>
      <c r="T2320" s="121" t="s">
        <v>99</v>
      </c>
      <c r="U2320" s="121" t="s">
        <v>99</v>
      </c>
      <c r="V2320" s="121" t="s">
        <v>99</v>
      </c>
      <c r="W2320" s="121" t="s">
        <v>99</v>
      </c>
      <c r="X2320" s="121" t="s">
        <v>99</v>
      </c>
      <c r="Y2320" s="121" t="s">
        <v>99</v>
      </c>
      <c r="Z2320" s="121" t="s">
        <v>99</v>
      </c>
      <c r="AA2320" s="121" t="s">
        <v>99</v>
      </c>
      <c r="AB2320" s="121" t="s">
        <v>99</v>
      </c>
      <c r="AC2320" s="121">
        <v>3697.7513403384401</v>
      </c>
      <c r="AD2320" s="121">
        <v>3697.7513403384401</v>
      </c>
      <c r="AE2320" s="121">
        <v>3697.7513403384401</v>
      </c>
      <c r="AF2320" s="121">
        <v>3697.7513403384401</v>
      </c>
      <c r="AG2320" s="121">
        <v>3697.7513403384401</v>
      </c>
      <c r="AH2320" s="121">
        <v>3697.7513403384401</v>
      </c>
      <c r="AI2320" s="121">
        <v>3697.7513403384401</v>
      </c>
      <c r="AJ2320" s="121">
        <v>3697.7513403384401</v>
      </c>
      <c r="AK2320" s="121">
        <v>3697.7513403384401</v>
      </c>
      <c r="AL2320" s="121">
        <v>3697.7513403384401</v>
      </c>
      <c r="AM2320" s="121">
        <v>3697.7513403384401</v>
      </c>
      <c r="AN2320" s="121">
        <v>3697.7513403384401</v>
      </c>
      <c r="AO2320" s="121">
        <v>3697.7513403384401</v>
      </c>
      <c r="AP2320" s="121">
        <v>3697.7513403384401</v>
      </c>
      <c r="AQ2320" s="121">
        <v>3697.7513403384401</v>
      </c>
      <c r="AR2320" s="121">
        <v>3697.7513403384401</v>
      </c>
      <c r="AS2320" s="121">
        <v>3697.7513403384401</v>
      </c>
      <c r="AT2320" s="121">
        <v>3697.7513403384401</v>
      </c>
      <c r="AU2320" s="121">
        <v>3697.7513403384401</v>
      </c>
      <c r="AV2320" s="121">
        <v>3697.7513403384401</v>
      </c>
      <c r="AW2320" s="121">
        <v>3697.7513403384401</v>
      </c>
      <c r="AX2320" s="122">
        <v>3697.7513403384401</v>
      </c>
    </row>
    <row r="2321" spans="1:50">
      <c r="A2321" s="212"/>
      <c r="B2321" s="224"/>
      <c r="C2321" s="216"/>
      <c r="D2321" s="106" t="s">
        <v>47</v>
      </c>
      <c r="E2321" s="107" t="str">
        <f>A2319&amp;"/"&amp;B2319&amp;"/"&amp;C2319&amp;"/"&amp;D2321</f>
        <v>Fuel cells/Natural gas fuel cell power plant/Electricity only/XS</v>
      </c>
      <c r="F2321" s="108" t="str">
        <f>A2319</f>
        <v>Fuel cells</v>
      </c>
      <c r="G2321" s="108" t="str">
        <f>B2319</f>
        <v>Natural gas fuel cell power plant</v>
      </c>
      <c r="H2321" s="108" t="str">
        <f>C2319</f>
        <v>Electricity only</v>
      </c>
      <c r="I2321" s="109" t="str">
        <f t="shared" si="100"/>
        <v>XS</v>
      </c>
      <c r="J2321" s="129" t="s">
        <v>99</v>
      </c>
      <c r="K2321" s="129" t="s">
        <v>99</v>
      </c>
      <c r="L2321" s="129" t="s">
        <v>99</v>
      </c>
      <c r="M2321" s="129" t="s">
        <v>99</v>
      </c>
      <c r="N2321" s="129" t="s">
        <v>99</v>
      </c>
      <c r="O2321" s="129" t="s">
        <v>99</v>
      </c>
      <c r="P2321" s="129" t="s">
        <v>99</v>
      </c>
      <c r="Q2321" s="129" t="s">
        <v>99</v>
      </c>
      <c r="R2321" s="129" t="s">
        <v>99</v>
      </c>
      <c r="S2321" s="129" t="s">
        <v>99</v>
      </c>
      <c r="T2321" s="129" t="s">
        <v>99</v>
      </c>
      <c r="U2321" s="129" t="s">
        <v>99</v>
      </c>
      <c r="V2321" s="129" t="s">
        <v>99</v>
      </c>
      <c r="W2321" s="129" t="s">
        <v>99</v>
      </c>
      <c r="X2321" s="129" t="s">
        <v>99</v>
      </c>
      <c r="Y2321" s="129" t="s">
        <v>99</v>
      </c>
      <c r="Z2321" s="129">
        <v>3039.9288990381756</v>
      </c>
      <c r="AA2321" s="129">
        <v>3039.9288990381756</v>
      </c>
      <c r="AB2321" s="129">
        <v>3039.9288990381756</v>
      </c>
      <c r="AC2321" s="129">
        <v>3039.9288990381756</v>
      </c>
      <c r="AD2321" s="129">
        <v>3039.9288990381756</v>
      </c>
      <c r="AE2321" s="129">
        <v>3039.9288990381756</v>
      </c>
      <c r="AF2321" s="129">
        <v>3039.9288990381756</v>
      </c>
      <c r="AG2321" s="129">
        <v>3039.9288990381756</v>
      </c>
      <c r="AH2321" s="129">
        <v>3039.9288990381756</v>
      </c>
      <c r="AI2321" s="129">
        <v>3039.9288990381756</v>
      </c>
      <c r="AJ2321" s="129">
        <v>3039.9288990381756</v>
      </c>
      <c r="AK2321" s="129">
        <v>3039.9288990381756</v>
      </c>
      <c r="AL2321" s="129">
        <v>3039.9288990381756</v>
      </c>
      <c r="AM2321" s="129">
        <v>3039.9288990381756</v>
      </c>
      <c r="AN2321" s="129">
        <v>3039.9288990381756</v>
      </c>
      <c r="AO2321" s="129">
        <v>3039.9288990381756</v>
      </c>
      <c r="AP2321" s="129">
        <v>3039.9288990381756</v>
      </c>
      <c r="AQ2321" s="129">
        <v>3039.9288990381756</v>
      </c>
      <c r="AR2321" s="129">
        <v>3039.9288990381756</v>
      </c>
      <c r="AS2321" s="129">
        <v>3039.9288990381756</v>
      </c>
      <c r="AT2321" s="129">
        <v>3039.9288990381756</v>
      </c>
      <c r="AU2321" s="129">
        <v>3039.9288990381756</v>
      </c>
      <c r="AV2321" s="129">
        <v>3039.9288990381756</v>
      </c>
      <c r="AW2321" s="129">
        <v>3039.9288990381756</v>
      </c>
      <c r="AX2321" s="130">
        <v>3039.9288990381756</v>
      </c>
    </row>
    <row r="2322" spans="1:50">
      <c r="A2322" s="212"/>
      <c r="B2322" s="215" t="s">
        <v>60</v>
      </c>
      <c r="C2322" s="206" t="s">
        <v>36</v>
      </c>
      <c r="D2322" s="52" t="s">
        <v>25</v>
      </c>
      <c r="E2322" s="86" t="str">
        <f>A2319&amp;"/"&amp;B2322&amp;"/"&amp;C2322&amp;"/"&amp;D2322</f>
        <v>Fuel cells/Hydrogen fuel cell power plant/Electricity only/M</v>
      </c>
      <c r="F2322" s="61" t="str">
        <f>A2319</f>
        <v>Fuel cells</v>
      </c>
      <c r="G2322" s="61" t="str">
        <f>B2322</f>
        <v>Hydrogen fuel cell power plant</v>
      </c>
      <c r="H2322" s="61" t="str">
        <f>C2322</f>
        <v>Electricity only</v>
      </c>
      <c r="I2322" s="84" t="str">
        <f t="shared" si="100"/>
        <v>M</v>
      </c>
      <c r="J2322" s="121" t="s">
        <v>99</v>
      </c>
      <c r="K2322" s="121" t="s">
        <v>99</v>
      </c>
      <c r="L2322" s="121" t="s">
        <v>99</v>
      </c>
      <c r="M2322" s="121" t="s">
        <v>99</v>
      </c>
      <c r="N2322" s="121" t="s">
        <v>99</v>
      </c>
      <c r="O2322" s="121" t="s">
        <v>99</v>
      </c>
      <c r="P2322" s="121" t="s">
        <v>99</v>
      </c>
      <c r="Q2322" s="121" t="s">
        <v>99</v>
      </c>
      <c r="R2322" s="121" t="s">
        <v>99</v>
      </c>
      <c r="S2322" s="121" t="s">
        <v>99</v>
      </c>
      <c r="T2322" s="121" t="s">
        <v>99</v>
      </c>
      <c r="U2322" s="121" t="s">
        <v>99</v>
      </c>
      <c r="V2322" s="121" t="s">
        <v>99</v>
      </c>
      <c r="W2322" s="121" t="s">
        <v>99</v>
      </c>
      <c r="X2322" s="121" t="s">
        <v>99</v>
      </c>
      <c r="Y2322" s="121" t="s">
        <v>99</v>
      </c>
      <c r="Z2322" s="121" t="s">
        <v>99</v>
      </c>
      <c r="AA2322" s="121" t="s">
        <v>99</v>
      </c>
      <c r="AB2322" s="121" t="s">
        <v>99</v>
      </c>
      <c r="AC2322" s="121" t="s">
        <v>99</v>
      </c>
      <c r="AD2322" s="121" t="s">
        <v>99</v>
      </c>
      <c r="AE2322" s="121" t="s">
        <v>99</v>
      </c>
      <c r="AF2322" s="121" t="s">
        <v>99</v>
      </c>
      <c r="AG2322" s="121">
        <v>4400</v>
      </c>
      <c r="AH2322" s="121">
        <v>4400</v>
      </c>
      <c r="AI2322" s="121">
        <v>4400</v>
      </c>
      <c r="AJ2322" s="121">
        <v>4400</v>
      </c>
      <c r="AK2322" s="121">
        <v>4400</v>
      </c>
      <c r="AL2322" s="121">
        <v>4400</v>
      </c>
      <c r="AM2322" s="121">
        <v>4400</v>
      </c>
      <c r="AN2322" s="121">
        <v>4400</v>
      </c>
      <c r="AO2322" s="121">
        <v>4400</v>
      </c>
      <c r="AP2322" s="121">
        <v>4400</v>
      </c>
      <c r="AQ2322" s="121">
        <v>4400</v>
      </c>
      <c r="AR2322" s="121">
        <v>4400</v>
      </c>
      <c r="AS2322" s="121">
        <v>4400</v>
      </c>
      <c r="AT2322" s="121">
        <v>4400</v>
      </c>
      <c r="AU2322" s="121">
        <v>4400</v>
      </c>
      <c r="AV2322" s="121">
        <v>4400</v>
      </c>
      <c r="AW2322" s="121">
        <v>4400</v>
      </c>
      <c r="AX2322" s="122">
        <v>4400</v>
      </c>
    </row>
    <row r="2323" spans="1:50">
      <c r="A2323" s="212"/>
      <c r="B2323" s="215"/>
      <c r="C2323" s="206"/>
      <c r="D2323" s="52" t="s">
        <v>38</v>
      </c>
      <c r="E2323" s="86" t="str">
        <f>A2319&amp;"/"&amp;B2322&amp;"/"&amp;C2322&amp;"/"&amp;D2323</f>
        <v>Fuel cells/Hydrogen fuel cell power plant/Electricity only/S</v>
      </c>
      <c r="F2323" s="61" t="str">
        <f>A2319</f>
        <v>Fuel cells</v>
      </c>
      <c r="G2323" s="61" t="str">
        <f>B2322</f>
        <v>Hydrogen fuel cell power plant</v>
      </c>
      <c r="H2323" s="61" t="str">
        <f>C2322</f>
        <v>Electricity only</v>
      </c>
      <c r="I2323" s="84" t="str">
        <f t="shared" si="100"/>
        <v>S</v>
      </c>
      <c r="J2323" s="121" t="s">
        <v>99</v>
      </c>
      <c r="K2323" s="121" t="s">
        <v>99</v>
      </c>
      <c r="L2323" s="121" t="s">
        <v>99</v>
      </c>
      <c r="M2323" s="121" t="s">
        <v>99</v>
      </c>
      <c r="N2323" s="121" t="s">
        <v>99</v>
      </c>
      <c r="O2323" s="121" t="s">
        <v>99</v>
      </c>
      <c r="P2323" s="121" t="s">
        <v>99</v>
      </c>
      <c r="Q2323" s="121" t="s">
        <v>99</v>
      </c>
      <c r="R2323" s="121" t="s">
        <v>99</v>
      </c>
      <c r="S2323" s="121" t="s">
        <v>99</v>
      </c>
      <c r="T2323" s="121" t="s">
        <v>99</v>
      </c>
      <c r="U2323" s="121" t="s">
        <v>99</v>
      </c>
      <c r="V2323" s="121" t="s">
        <v>99</v>
      </c>
      <c r="W2323" s="121" t="s">
        <v>99</v>
      </c>
      <c r="X2323" s="121" t="s">
        <v>99</v>
      </c>
      <c r="Y2323" s="121" t="s">
        <v>99</v>
      </c>
      <c r="Z2323" s="121" t="s">
        <v>99</v>
      </c>
      <c r="AA2323" s="121" t="s">
        <v>99</v>
      </c>
      <c r="AB2323" s="121" t="s">
        <v>99</v>
      </c>
      <c r="AC2323" s="121" t="s">
        <v>99</v>
      </c>
      <c r="AD2323" s="121" t="s">
        <v>99</v>
      </c>
      <c r="AE2323" s="121">
        <v>3615.3816499408249</v>
      </c>
      <c r="AF2323" s="121">
        <v>3615.3816499408249</v>
      </c>
      <c r="AG2323" s="121">
        <v>3615.3816499408249</v>
      </c>
      <c r="AH2323" s="121">
        <v>3615.3816499408249</v>
      </c>
      <c r="AI2323" s="121">
        <v>3615.3816499408249</v>
      </c>
      <c r="AJ2323" s="121">
        <v>3615.3816499408249</v>
      </c>
      <c r="AK2323" s="121">
        <v>3615.3816499408249</v>
      </c>
      <c r="AL2323" s="121">
        <v>3615.3816499408249</v>
      </c>
      <c r="AM2323" s="121">
        <v>3615.3816499408249</v>
      </c>
      <c r="AN2323" s="121">
        <v>3615.3816499408249</v>
      </c>
      <c r="AO2323" s="121">
        <v>3615.3816499408249</v>
      </c>
      <c r="AP2323" s="121">
        <v>3615.3816499408249</v>
      </c>
      <c r="AQ2323" s="121">
        <v>3615.3816499408249</v>
      </c>
      <c r="AR2323" s="121">
        <v>3615.3816499408249</v>
      </c>
      <c r="AS2323" s="121">
        <v>3615.3816499408249</v>
      </c>
      <c r="AT2323" s="121">
        <v>3615.3816499408249</v>
      </c>
      <c r="AU2323" s="121">
        <v>3615.3816499408249</v>
      </c>
      <c r="AV2323" s="121">
        <v>3615.3816499408249</v>
      </c>
      <c r="AW2323" s="121">
        <v>3615.3816499408249</v>
      </c>
      <c r="AX2323" s="122">
        <v>3615.3816499408249</v>
      </c>
    </row>
    <row r="2324" spans="1:50">
      <c r="A2324" s="213"/>
      <c r="B2324" s="218"/>
      <c r="C2324" s="210"/>
      <c r="D2324" s="93" t="s">
        <v>47</v>
      </c>
      <c r="E2324" s="86" t="str">
        <f>A2319&amp;"/"&amp;B2322&amp;"/"&amp;C2322&amp;"/"&amp;D2324</f>
        <v>Fuel cells/Hydrogen fuel cell power plant/Electricity only/XS</v>
      </c>
      <c r="F2324" s="61" t="str">
        <f>A2319</f>
        <v>Fuel cells</v>
      </c>
      <c r="G2324" s="61" t="str">
        <f>B2322</f>
        <v>Hydrogen fuel cell power plant</v>
      </c>
      <c r="H2324" s="61" t="str">
        <f>C2322</f>
        <v>Electricity only</v>
      </c>
      <c r="I2324" s="84" t="str">
        <f t="shared" si="100"/>
        <v>XS</v>
      </c>
      <c r="J2324" s="121" t="s">
        <v>99</v>
      </c>
      <c r="K2324" s="121" t="s">
        <v>99</v>
      </c>
      <c r="L2324" s="121" t="s">
        <v>99</v>
      </c>
      <c r="M2324" s="121" t="s">
        <v>99</v>
      </c>
      <c r="N2324" s="121" t="s">
        <v>99</v>
      </c>
      <c r="O2324" s="121" t="s">
        <v>99</v>
      </c>
      <c r="P2324" s="121" t="s">
        <v>99</v>
      </c>
      <c r="Q2324" s="121" t="s">
        <v>99</v>
      </c>
      <c r="R2324" s="121" t="s">
        <v>99</v>
      </c>
      <c r="S2324" s="121" t="s">
        <v>99</v>
      </c>
      <c r="T2324" s="121" t="s">
        <v>99</v>
      </c>
      <c r="U2324" s="121" t="s">
        <v>99</v>
      </c>
      <c r="V2324" s="121" t="s">
        <v>99</v>
      </c>
      <c r="W2324" s="121" t="s">
        <v>99</v>
      </c>
      <c r="X2324" s="121" t="s">
        <v>99</v>
      </c>
      <c r="Y2324" s="121" t="s">
        <v>99</v>
      </c>
      <c r="Z2324" s="121" t="s">
        <v>99</v>
      </c>
      <c r="AA2324" s="121" t="s">
        <v>99</v>
      </c>
      <c r="AB2324" s="121">
        <v>2972.0496647227001</v>
      </c>
      <c r="AC2324" s="121">
        <v>2972.0496647227001</v>
      </c>
      <c r="AD2324" s="121">
        <v>2972.0496647227001</v>
      </c>
      <c r="AE2324" s="121">
        <v>2972.0496647227001</v>
      </c>
      <c r="AF2324" s="121">
        <v>2972.0496647227001</v>
      </c>
      <c r="AG2324" s="121">
        <v>2972.0496647227001</v>
      </c>
      <c r="AH2324" s="121">
        <v>2972.0496647227001</v>
      </c>
      <c r="AI2324" s="121">
        <v>2972.0496647227001</v>
      </c>
      <c r="AJ2324" s="121">
        <v>2972.0496647227001</v>
      </c>
      <c r="AK2324" s="121">
        <v>2972.0496647227001</v>
      </c>
      <c r="AL2324" s="121">
        <v>2972.0496647227001</v>
      </c>
      <c r="AM2324" s="121">
        <v>2972.0496647227001</v>
      </c>
      <c r="AN2324" s="121">
        <v>2972.0496647227001</v>
      </c>
      <c r="AO2324" s="121">
        <v>2972.0496647227001</v>
      </c>
      <c r="AP2324" s="121">
        <v>2972.0496647227001</v>
      </c>
      <c r="AQ2324" s="121">
        <v>2972.0496647227001</v>
      </c>
      <c r="AR2324" s="121">
        <v>2972.0496647227001</v>
      </c>
      <c r="AS2324" s="121">
        <v>2972.0496647227001</v>
      </c>
      <c r="AT2324" s="121">
        <v>2972.0496647227001</v>
      </c>
      <c r="AU2324" s="121">
        <v>2972.0496647227001</v>
      </c>
      <c r="AV2324" s="121">
        <v>2972.0496647227001</v>
      </c>
      <c r="AW2324" s="121">
        <v>2972.0496647227001</v>
      </c>
      <c r="AX2324" s="122">
        <v>2972.0496647227001</v>
      </c>
    </row>
    <row r="2325" spans="1:50">
      <c r="A2325" s="211" t="s">
        <v>61</v>
      </c>
      <c r="B2325" s="214" t="s">
        <v>62</v>
      </c>
      <c r="C2325" s="209" t="s">
        <v>36</v>
      </c>
      <c r="D2325" s="67" t="s">
        <v>24</v>
      </c>
      <c r="E2325" s="87" t="str">
        <f>A2325&amp;"/"&amp;B2325&amp;"/"&amp;C2325&amp;"/"&amp;D2325</f>
        <v>Wind power plants/Onshore/Electricity only/L</v>
      </c>
      <c r="F2325" s="55" t="str">
        <f>A2325</f>
        <v>Wind power plants</v>
      </c>
      <c r="G2325" s="55" t="str">
        <f>B2325</f>
        <v>Onshore</v>
      </c>
      <c r="H2325" s="55" t="str">
        <f>C2325</f>
        <v>Electricity only</v>
      </c>
      <c r="I2325" s="85" t="str">
        <f t="shared" si="100"/>
        <v>L</v>
      </c>
      <c r="J2325" s="125">
        <v>2483.6093957556268</v>
      </c>
      <c r="K2325" s="125">
        <v>2502.9779276148479</v>
      </c>
      <c r="L2325" s="125">
        <v>2523.5649856171785</v>
      </c>
      <c r="M2325" s="125">
        <v>2545.3705697612058</v>
      </c>
      <c r="N2325" s="125">
        <v>2568.3946800469294</v>
      </c>
      <c r="O2325" s="125">
        <v>2592.637316526163</v>
      </c>
      <c r="P2325" s="125">
        <v>2618.098479045444</v>
      </c>
      <c r="Q2325" s="125">
        <v>2644.7781677579528</v>
      </c>
      <c r="R2325" s="125">
        <v>2672.6763826121578</v>
      </c>
      <c r="S2325" s="125">
        <v>2701.7931236083418</v>
      </c>
      <c r="T2325" s="125">
        <v>2732.1283907470702</v>
      </c>
      <c r="U2325" s="125">
        <v>2763.6821840280604</v>
      </c>
      <c r="V2325" s="125">
        <v>2796.4545034507469</v>
      </c>
      <c r="W2325" s="125">
        <v>2830.44534901513</v>
      </c>
      <c r="X2325" s="125">
        <v>2865.6547207226222</v>
      </c>
      <c r="Y2325" s="125">
        <v>2902.0826185718111</v>
      </c>
      <c r="Z2325" s="125">
        <v>2939.7290425626966</v>
      </c>
      <c r="AA2325" s="125">
        <v>2978.5939926955612</v>
      </c>
      <c r="AB2325" s="125">
        <v>3018.6774689712524</v>
      </c>
      <c r="AC2325" s="125">
        <v>3059.9794713892052</v>
      </c>
      <c r="AD2325" s="125">
        <v>3102.5</v>
      </c>
      <c r="AE2325" s="125">
        <v>3137.6378875564396</v>
      </c>
      <c r="AF2325" s="125">
        <v>3172.9191554022291</v>
      </c>
      <c r="AG2325" s="125">
        <v>3208.3438035014469</v>
      </c>
      <c r="AH2325" s="125">
        <v>3243.9118318541846</v>
      </c>
      <c r="AI2325" s="125">
        <v>3279.6232404603506</v>
      </c>
      <c r="AJ2325" s="125">
        <v>3315.4780293198542</v>
      </c>
      <c r="AK2325" s="125">
        <v>3351.4761984328316</v>
      </c>
      <c r="AL2325" s="125">
        <v>3387.6177477992828</v>
      </c>
      <c r="AM2325" s="125">
        <v>3423.9026774192084</v>
      </c>
      <c r="AN2325" s="125">
        <v>3460.330987292426</v>
      </c>
      <c r="AO2325" s="125">
        <v>3496.9026774191175</v>
      </c>
      <c r="AP2325" s="125">
        <v>3533.6177477993283</v>
      </c>
      <c r="AQ2325" s="125">
        <v>3570.476198432968</v>
      </c>
      <c r="AR2325" s="125">
        <v>3607.4780293199447</v>
      </c>
      <c r="AS2325" s="125">
        <v>3644.6232404603502</v>
      </c>
      <c r="AT2325" s="125">
        <v>3681.9118318542751</v>
      </c>
      <c r="AU2325" s="125">
        <v>3719.3438035016743</v>
      </c>
      <c r="AV2325" s="125">
        <v>3756.919155402365</v>
      </c>
      <c r="AW2325" s="125">
        <v>3794.6378875565301</v>
      </c>
      <c r="AX2325" s="126">
        <v>3832.5</v>
      </c>
    </row>
    <row r="2326" spans="1:50">
      <c r="A2326" s="212"/>
      <c r="B2326" s="215"/>
      <c r="C2326" s="206"/>
      <c r="D2326" s="52" t="s">
        <v>25</v>
      </c>
      <c r="E2326" s="86" t="str">
        <f>A2325&amp;"/"&amp;B2325&amp;"/"&amp;C2325&amp;"/"&amp;D2326</f>
        <v>Wind power plants/Onshore/Electricity only/M</v>
      </c>
      <c r="F2326" s="61" t="str">
        <f>A2325</f>
        <v>Wind power plants</v>
      </c>
      <c r="G2326" s="61" t="str">
        <f>B2325</f>
        <v>Onshore</v>
      </c>
      <c r="H2326" s="61" t="str">
        <f>C2325</f>
        <v>Electricity only</v>
      </c>
      <c r="I2326" s="84" t="str">
        <f t="shared" si="100"/>
        <v>M</v>
      </c>
      <c r="J2326" s="121">
        <v>2403.9302806046098</v>
      </c>
      <c r="K2326" s="121">
        <v>2423.3382565081561</v>
      </c>
      <c r="L2326" s="121">
        <v>2444.1350361039904</v>
      </c>
      <c r="M2326" s="121">
        <v>2466.3206193898523</v>
      </c>
      <c r="N2326" s="121">
        <v>2489.8950063680013</v>
      </c>
      <c r="O2326" s="121">
        <v>2514.8581970303785</v>
      </c>
      <c r="P2326" s="121">
        <v>2541.2101913960778</v>
      </c>
      <c r="Q2326" s="121">
        <v>2568.9509894465696</v>
      </c>
      <c r="R2326" s="121">
        <v>2598.0805911882189</v>
      </c>
      <c r="S2326" s="121">
        <v>2628.5989966221564</v>
      </c>
      <c r="T2326" s="121">
        <v>2660.5062057461209</v>
      </c>
      <c r="U2326" s="121">
        <v>2693.8022185629388</v>
      </c>
      <c r="V2326" s="121">
        <v>2728.4870350692186</v>
      </c>
      <c r="W2326" s="121">
        <v>2764.5606552677864</v>
      </c>
      <c r="X2326" s="121">
        <v>2802.0230791563813</v>
      </c>
      <c r="Y2326" s="121">
        <v>2840.8743067372643</v>
      </c>
      <c r="Z2326" s="121">
        <v>2881.1143380081744</v>
      </c>
      <c r="AA2326" s="121">
        <v>2922.7431729702421</v>
      </c>
      <c r="AB2326" s="121">
        <v>2965.7608116245979</v>
      </c>
      <c r="AC2326" s="121">
        <v>3010.1672539689807</v>
      </c>
      <c r="AD2326" s="121">
        <v>3055.9625000000001</v>
      </c>
      <c r="AE2326" s="121">
        <v>3097.4661794462659</v>
      </c>
      <c r="AF2326" s="121">
        <v>3139.6486163996742</v>
      </c>
      <c r="AG2326" s="121">
        <v>3182.509810770307</v>
      </c>
      <c r="AH2326" s="121">
        <v>3226.0497625578018</v>
      </c>
      <c r="AI2326" s="121">
        <v>3270.2684717630659</v>
      </c>
      <c r="AJ2326" s="121">
        <v>3315.1659383850097</v>
      </c>
      <c r="AK2326" s="121">
        <v>3360.7421624247236</v>
      </c>
      <c r="AL2326" s="121">
        <v>3406.9971438816615</v>
      </c>
      <c r="AM2326" s="121">
        <v>3453.9308827556429</v>
      </c>
      <c r="AN2326" s="121">
        <v>3501.5433790470306</v>
      </c>
      <c r="AO2326" s="121">
        <v>3549.8346327558247</v>
      </c>
      <c r="AP2326" s="121">
        <v>3598.804643881298</v>
      </c>
      <c r="AQ2326" s="121">
        <v>3648.4534124245415</v>
      </c>
      <c r="AR2326" s="121">
        <v>3698.7809383850099</v>
      </c>
      <c r="AS2326" s="121">
        <v>3749.7872217625209</v>
      </c>
      <c r="AT2326" s="121">
        <v>3801.4722625574386</v>
      </c>
      <c r="AU2326" s="121">
        <v>3853.836060769399</v>
      </c>
      <c r="AV2326" s="121">
        <v>3906.8786163989475</v>
      </c>
      <c r="AW2326" s="121">
        <v>3960.599929445721</v>
      </c>
      <c r="AX2326" s="122">
        <v>4015</v>
      </c>
    </row>
    <row r="2327" spans="1:50">
      <c r="A2327" s="212"/>
      <c r="B2327" s="215"/>
      <c r="C2327" s="206"/>
      <c r="D2327" s="52" t="s">
        <v>38</v>
      </c>
      <c r="E2327" s="86" t="str">
        <f>A2325&amp;"/"&amp;B2325&amp;"/"&amp;C2325&amp;"/"&amp;D2327</f>
        <v>Wind power plants/Onshore/Electricity only/S</v>
      </c>
      <c r="F2327" s="61" t="str">
        <f>A2325</f>
        <v>Wind power plants</v>
      </c>
      <c r="G2327" s="61" t="str">
        <f>B2325</f>
        <v>Onshore</v>
      </c>
      <c r="H2327" s="61" t="str">
        <f>C2325</f>
        <v>Electricity only</v>
      </c>
      <c r="I2327" s="84" t="str">
        <f t="shared" si="100"/>
        <v>S</v>
      </c>
      <c r="J2327" s="121">
        <v>2197.8269692558006</v>
      </c>
      <c r="K2327" s="121">
        <v>2217.336973754318</v>
      </c>
      <c r="L2327" s="121">
        <v>2238.6762332040294</v>
      </c>
      <c r="M2327" s="121">
        <v>2261.8447476055007</v>
      </c>
      <c r="N2327" s="121">
        <v>2286.842516958166</v>
      </c>
      <c r="O2327" s="121">
        <v>2313.6695412679483</v>
      </c>
      <c r="P2327" s="121">
        <v>2342.3258205165157</v>
      </c>
      <c r="Q2327" s="121">
        <v>2372.8113547233302</v>
      </c>
      <c r="R2327" s="121">
        <v>2405.126143881339</v>
      </c>
      <c r="S2327" s="121">
        <v>2439.2701879911069</v>
      </c>
      <c r="T2327" s="121">
        <v>2475.2434870526349</v>
      </c>
      <c r="U2327" s="121">
        <v>2513.0460410653577</v>
      </c>
      <c r="V2327" s="121">
        <v>2552.6778500292744</v>
      </c>
      <c r="W2327" s="121">
        <v>2594.1389139449511</v>
      </c>
      <c r="X2327" s="121">
        <v>2637.4292328118217</v>
      </c>
      <c r="Y2327" s="121">
        <v>2682.5488066298876</v>
      </c>
      <c r="Z2327" s="121">
        <v>2729.4976353997126</v>
      </c>
      <c r="AA2327" s="121">
        <v>2778.275719120732</v>
      </c>
      <c r="AB2327" s="121">
        <v>2828.8830577935114</v>
      </c>
      <c r="AC2327" s="121">
        <v>2881.3196514174851</v>
      </c>
      <c r="AD2327" s="121">
        <v>2935.5855000000001</v>
      </c>
      <c r="AE2327" s="121">
        <v>2986.9366946185883</v>
      </c>
      <c r="AF2327" s="121">
        <v>3039.5241556632632</v>
      </c>
      <c r="AG2327" s="121">
        <v>3093.3478830559143</v>
      </c>
      <c r="AH2327" s="121">
        <v>3148.4078767954506</v>
      </c>
      <c r="AI2327" s="121">
        <v>3204.704136883327</v>
      </c>
      <c r="AJ2327" s="121">
        <v>3262.2366633188158</v>
      </c>
      <c r="AK2327" s="121">
        <v>3321.0054561011902</v>
      </c>
      <c r="AL2327" s="121">
        <v>3381.0105152322676</v>
      </c>
      <c r="AM2327" s="121">
        <v>3442.2518407109578</v>
      </c>
      <c r="AN2327" s="121">
        <v>3504.7294325365337</v>
      </c>
      <c r="AO2327" s="121">
        <v>3568.4432907104492</v>
      </c>
      <c r="AP2327" s="121">
        <v>3633.3934152319771</v>
      </c>
      <c r="AQ2327" s="121">
        <v>3699.5798061014812</v>
      </c>
      <c r="AR2327" s="121">
        <v>3767.0024633178709</v>
      </c>
      <c r="AS2327" s="121">
        <v>3835.6613868826003</v>
      </c>
      <c r="AT2327" s="121">
        <v>3905.556576794942</v>
      </c>
      <c r="AU2327" s="121">
        <v>3976.6880330541703</v>
      </c>
      <c r="AV2327" s="121">
        <v>4049.0557556621006</v>
      </c>
      <c r="AW2327" s="121">
        <v>4122.6597446176438</v>
      </c>
      <c r="AX2327" s="122">
        <v>4197.5</v>
      </c>
    </row>
    <row r="2328" spans="1:50">
      <c r="A2328" s="212"/>
      <c r="B2328" s="224"/>
      <c r="C2328" s="216"/>
      <c r="D2328" s="106" t="s">
        <v>47</v>
      </c>
      <c r="E2328" s="107" t="str">
        <f>A2325&amp;"/"&amp;B2325&amp;"/"&amp;C2325&amp;"/"&amp;D2328</f>
        <v>Wind power plants/Onshore/Electricity only/XS</v>
      </c>
      <c r="F2328" s="108" t="str">
        <f>A2325</f>
        <v>Wind power plants</v>
      </c>
      <c r="G2328" s="108" t="str">
        <f>B2325</f>
        <v>Onshore</v>
      </c>
      <c r="H2328" s="108" t="str">
        <f>C2325</f>
        <v>Electricity only</v>
      </c>
      <c r="I2328" s="109" t="str">
        <f t="shared" si="100"/>
        <v>XS</v>
      </c>
      <c r="J2328" s="129">
        <v>1712.8980298781221</v>
      </c>
      <c r="K2328" s="129">
        <v>1726.8684279197414</v>
      </c>
      <c r="L2328" s="129">
        <v>1741.8732134006646</v>
      </c>
      <c r="M2328" s="129">
        <v>1757.9123863206089</v>
      </c>
      <c r="N2328" s="129">
        <v>1774.9859466804226</v>
      </c>
      <c r="O2328" s="129">
        <v>1793.0938944826598</v>
      </c>
      <c r="P2328" s="129">
        <v>1812.2362297165485</v>
      </c>
      <c r="Q2328" s="129">
        <v>1832.4129523934262</v>
      </c>
      <c r="R2328" s="129">
        <v>1853.6240625096077</v>
      </c>
      <c r="S2328" s="129">
        <v>1875.8695600656583</v>
      </c>
      <c r="T2328" s="129">
        <v>1899.1494450601651</v>
      </c>
      <c r="U2328" s="129">
        <v>1923.4637174939758</v>
      </c>
      <c r="V2328" s="129">
        <v>1948.8123773668081</v>
      </c>
      <c r="W2328" s="129">
        <v>1975.1954246789442</v>
      </c>
      <c r="X2328" s="129">
        <v>2002.6128594309491</v>
      </c>
      <c r="Y2328" s="129">
        <v>2031.0646816214105</v>
      </c>
      <c r="Z2328" s="129">
        <v>2060.5508912511759</v>
      </c>
      <c r="AA2328" s="129">
        <v>2091.071488320245</v>
      </c>
      <c r="AB2328" s="129">
        <v>2122.6264728286183</v>
      </c>
      <c r="AC2328" s="129">
        <v>2155.2158447760125</v>
      </c>
      <c r="AD2328" s="129">
        <v>2188.839604166667</v>
      </c>
      <c r="AE2328" s="129">
        <v>2220.6015854696366</v>
      </c>
      <c r="AF2328" s="129">
        <v>2253.0359335213434</v>
      </c>
      <c r="AG2328" s="129">
        <v>2286.1426483220421</v>
      </c>
      <c r="AH2328" s="129">
        <v>2319.9217298713684</v>
      </c>
      <c r="AI2328" s="129">
        <v>2354.3731781693232</v>
      </c>
      <c r="AJ2328" s="129">
        <v>2389.4969932162694</v>
      </c>
      <c r="AK2328" s="129">
        <v>2425.293175012207</v>
      </c>
      <c r="AL2328" s="129">
        <v>2461.7617235569546</v>
      </c>
      <c r="AM2328" s="129">
        <v>2498.9026388503303</v>
      </c>
      <c r="AN2328" s="129">
        <v>2536.7159208926973</v>
      </c>
      <c r="AO2328" s="129">
        <v>2575.201569683511</v>
      </c>
      <c r="AP2328" s="129">
        <v>2614.3595852234976</v>
      </c>
      <c r="AQ2328" s="129">
        <v>2654.1899675122945</v>
      </c>
      <c r="AR2328" s="129">
        <v>2694.6927165500824</v>
      </c>
      <c r="AS2328" s="129">
        <v>2735.8678323364984</v>
      </c>
      <c r="AT2328" s="129">
        <v>2777.7153148713614</v>
      </c>
      <c r="AU2328" s="129">
        <v>2820.2351641555788</v>
      </c>
      <c r="AV2328" s="129">
        <v>2863.4273801884242</v>
      </c>
      <c r="AW2328" s="129">
        <v>2907.2919629702615</v>
      </c>
      <c r="AX2328" s="130">
        <v>2951.8289125000001</v>
      </c>
    </row>
    <row r="2329" spans="1:50">
      <c r="A2329" s="212"/>
      <c r="B2329" s="215" t="s">
        <v>63</v>
      </c>
      <c r="C2329" s="217" t="s">
        <v>36</v>
      </c>
      <c r="D2329" s="52" t="s">
        <v>24</v>
      </c>
      <c r="E2329" s="86" t="str">
        <f>A2325&amp;"/"&amp;B2329&amp;"/"&amp;C2329&amp;"/"&amp;D2329</f>
        <v>Wind power plants/Offshore/Electricity only/L</v>
      </c>
      <c r="F2329" s="61" t="str">
        <f>A2325</f>
        <v>Wind power plants</v>
      </c>
      <c r="G2329" s="61" t="str">
        <f>B2329</f>
        <v>Offshore</v>
      </c>
      <c r="H2329" s="61" t="str">
        <f>C2329</f>
        <v>Electricity only</v>
      </c>
      <c r="I2329" s="84" t="str">
        <f t="shared" si="100"/>
        <v>L</v>
      </c>
      <c r="J2329" s="121">
        <v>4119.1717607862684</v>
      </c>
      <c r="K2329" s="121">
        <v>4150.8510421532528</v>
      </c>
      <c r="L2329" s="121">
        <v>4184.4105477950488</v>
      </c>
      <c r="M2329" s="121">
        <v>4219.8502777105259</v>
      </c>
      <c r="N2329" s="121">
        <v>4257.1702318985554</v>
      </c>
      <c r="O2329" s="121">
        <v>4296.3704102433558</v>
      </c>
      <c r="P2329" s="121">
        <v>4337.4508130962231</v>
      </c>
      <c r="Q2329" s="121">
        <v>4380.4114401058623</v>
      </c>
      <c r="R2329" s="121">
        <v>4425.252291388053</v>
      </c>
      <c r="S2329" s="121">
        <v>4471.973366943359</v>
      </c>
      <c r="T2329" s="121">
        <v>4520.5746667740432</v>
      </c>
      <c r="U2329" s="121">
        <v>4571.0561908778436</v>
      </c>
      <c r="V2329" s="121">
        <v>4623.4179392541955</v>
      </c>
      <c r="W2329" s="121">
        <v>4677.6599119042294</v>
      </c>
      <c r="X2329" s="121">
        <v>4733.7821088290748</v>
      </c>
      <c r="Y2329" s="121">
        <v>4791.7845300270365</v>
      </c>
      <c r="Z2329" s="121">
        <v>4851.6671754981144</v>
      </c>
      <c r="AA2329" s="121">
        <v>4913.4300452423095</v>
      </c>
      <c r="AB2329" s="121">
        <v>4977.0731392613161</v>
      </c>
      <c r="AC2329" s="121">
        <v>5042.5964575534399</v>
      </c>
      <c r="AD2329" s="121">
        <v>5110</v>
      </c>
      <c r="AE2329" s="121">
        <v>5147.7884995189852</v>
      </c>
      <c r="AF2329" s="121">
        <v>5183.5203148055307</v>
      </c>
      <c r="AG2329" s="121">
        <v>5217.1954459417429</v>
      </c>
      <c r="AH2329" s="121">
        <v>5248.8138929261704</v>
      </c>
      <c r="AI2329" s="121">
        <v>5278.3756557602655</v>
      </c>
      <c r="AJ2329" s="121">
        <v>5305.8807344411216</v>
      </c>
      <c r="AK2329" s="121">
        <v>5331.3291289716444</v>
      </c>
      <c r="AL2329" s="121">
        <v>5354.7208393496558</v>
      </c>
      <c r="AM2329" s="121">
        <v>5376.0558655766081</v>
      </c>
      <c r="AN2329" s="121">
        <v>5395.3342076525005</v>
      </c>
      <c r="AO2329" s="121">
        <v>5412.5558655780615</v>
      </c>
      <c r="AP2329" s="121">
        <v>5422.6602229891469</v>
      </c>
      <c r="AQ2329" s="121">
        <v>5429.1752332690694</v>
      </c>
      <c r="AR2329" s="121">
        <v>5435.698070954214</v>
      </c>
      <c r="AS2329" s="121">
        <v>5442.2287454487523</v>
      </c>
      <c r="AT2329" s="121">
        <v>5448.7672661681536</v>
      </c>
      <c r="AU2329" s="121">
        <v>5455.3136425392004</v>
      </c>
      <c r="AV2329" s="121">
        <v>5461.8678840000002</v>
      </c>
      <c r="AW2329" s="121">
        <v>5468.43</v>
      </c>
      <c r="AX2329" s="122">
        <v>5475</v>
      </c>
    </row>
    <row r="2330" spans="1:50">
      <c r="A2330" s="212"/>
      <c r="B2330" s="215"/>
      <c r="C2330" s="206"/>
      <c r="D2330" s="52" t="s">
        <v>25</v>
      </c>
      <c r="E2330" s="86" t="str">
        <f>A2325&amp;"/"&amp;B2329&amp;"/"&amp;C2329&amp;"/"&amp;D2330</f>
        <v>Wind power plants/Offshore/Electricity only/M</v>
      </c>
      <c r="F2330" s="61" t="str">
        <f>A2325</f>
        <v>Wind power plants</v>
      </c>
      <c r="G2330" s="61" t="str">
        <f>B2329</f>
        <v>Offshore</v>
      </c>
      <c r="H2330" s="61" t="str">
        <f>C2329</f>
        <v>Electricity only</v>
      </c>
      <c r="I2330" s="84" t="str">
        <f t="shared" si="100"/>
        <v>M</v>
      </c>
      <c r="J2330" s="121">
        <v>3987.0799413163932</v>
      </c>
      <c r="K2330" s="121">
        <v>4018.8308442439329</v>
      </c>
      <c r="L2330" s="121">
        <v>4052.746231382017</v>
      </c>
      <c r="M2330" s="121">
        <v>4088.8261027334711</v>
      </c>
      <c r="N2330" s="121">
        <v>4127.0704582960343</v>
      </c>
      <c r="O2330" s="121">
        <v>4167.4792979360554</v>
      </c>
      <c r="P2330" s="121">
        <v>4210.0526220578795</v>
      </c>
      <c r="Q2330" s="121">
        <v>4254.7904302560319</v>
      </c>
      <c r="R2330" s="121">
        <v>4301.6927226675534</v>
      </c>
      <c r="S2330" s="121">
        <v>4350.7594992901841</v>
      </c>
      <c r="T2330" s="121">
        <v>4401.99076012562</v>
      </c>
      <c r="U2330" s="121">
        <v>4455.386505172165</v>
      </c>
      <c r="V2330" s="121">
        <v>4510.9467344320792</v>
      </c>
      <c r="W2330" s="121">
        <v>4568.6714479025386</v>
      </c>
      <c r="X2330" s="121">
        <v>4628.5606455863672</v>
      </c>
      <c r="Y2330" s="121">
        <v>4690.61432748074</v>
      </c>
      <c r="Z2330" s="121">
        <v>4754.8324935873534</v>
      </c>
      <c r="AA2330" s="121">
        <v>4821.215143907335</v>
      </c>
      <c r="AB2330" s="121">
        <v>4889.7622784378618</v>
      </c>
      <c r="AC2330" s="121">
        <v>4960.4738971817587</v>
      </c>
      <c r="AD2330" s="121">
        <v>5033.3500000000004</v>
      </c>
      <c r="AE2330" s="121">
        <v>5073.5297016768682</v>
      </c>
      <c r="AF2330" s="121">
        <v>5111.5162767915272</v>
      </c>
      <c r="AG2330" s="121">
        <v>5147.3097254224504</v>
      </c>
      <c r="AH2330" s="121">
        <v>5180.910047568912</v>
      </c>
      <c r="AI2330" s="121">
        <v>5212.3172432301835</v>
      </c>
      <c r="AJ2330" s="121">
        <v>5241.5313124091736</v>
      </c>
      <c r="AK2330" s="121">
        <v>5268.552255103702</v>
      </c>
      <c r="AL2330" s="121">
        <v>5293.3800713130404</v>
      </c>
      <c r="AM2330" s="121">
        <v>5316.0147610393706</v>
      </c>
      <c r="AN2330" s="121">
        <v>5336.456324281965</v>
      </c>
      <c r="AO2330" s="121">
        <v>5354.7047610400969</v>
      </c>
      <c r="AP2330" s="121">
        <v>5368.4336207592542</v>
      </c>
      <c r="AQ2330" s="121">
        <v>5374.883480936378</v>
      </c>
      <c r="AR2330" s="121">
        <v>5381.3410902446712</v>
      </c>
      <c r="AS2330" s="121">
        <v>5387.8064579942638</v>
      </c>
      <c r="AT2330" s="121">
        <v>5394.2795935064714</v>
      </c>
      <c r="AU2330" s="121">
        <v>5400.7605061138083</v>
      </c>
      <c r="AV2330" s="121">
        <v>5407.2492051600002</v>
      </c>
      <c r="AW2330" s="121">
        <v>5413.7457000000004</v>
      </c>
      <c r="AX2330" s="122">
        <v>5420.25</v>
      </c>
    </row>
    <row r="2331" spans="1:50">
      <c r="A2331" s="212"/>
      <c r="B2331" s="215"/>
      <c r="C2331" s="206"/>
      <c r="D2331" s="52" t="s">
        <v>38</v>
      </c>
      <c r="E2331" s="86" t="str">
        <f>A2325&amp;"/"&amp;B2329&amp;"/"&amp;C2329&amp;"/"&amp;D2331</f>
        <v>Wind power plants/Offshore/Electricity only/S</v>
      </c>
      <c r="F2331" s="61" t="str">
        <f>A2325</f>
        <v>Wind power plants</v>
      </c>
      <c r="G2331" s="61" t="str">
        <f>B2329</f>
        <v>Offshore</v>
      </c>
      <c r="H2331" s="61" t="str">
        <f>C2329</f>
        <v>Electricity only</v>
      </c>
      <c r="I2331" s="84" t="str">
        <f t="shared" si="100"/>
        <v>S</v>
      </c>
      <c r="J2331" s="121">
        <v>3655.5845828535294</v>
      </c>
      <c r="K2331" s="121">
        <v>3686.2988891019468</v>
      </c>
      <c r="L2331" s="121">
        <v>3719.5056793438948</v>
      </c>
      <c r="M2331" s="121">
        <v>3755.2049535782426</v>
      </c>
      <c r="N2331" s="121">
        <v>3793.396711807251</v>
      </c>
      <c r="O2331" s="121">
        <v>3834.0809541011704</v>
      </c>
      <c r="P2331" s="121">
        <v>3877.2576802452936</v>
      </c>
      <c r="Q2331" s="121">
        <v>3922.9268904554583</v>
      </c>
      <c r="R2331" s="121">
        <v>3971.0885846574574</v>
      </c>
      <c r="S2331" s="121">
        <v>4021.742762854682</v>
      </c>
      <c r="T2331" s="121">
        <v>4074.8894250443072</v>
      </c>
      <c r="U2331" s="121">
        <v>4130.5285712285931</v>
      </c>
      <c r="V2331" s="121">
        <v>4188.6602014064083</v>
      </c>
      <c r="W2331" s="121">
        <v>4249.2843155760593</v>
      </c>
      <c r="X2331" s="121">
        <v>4312.4009137420653</v>
      </c>
      <c r="Y2331" s="121">
        <v>4378.0099958999072</v>
      </c>
      <c r="Z2331" s="121">
        <v>4446.1115620507135</v>
      </c>
      <c r="AA2331" s="121">
        <v>4516.7056121967462</v>
      </c>
      <c r="AB2331" s="121">
        <v>4589.7921463357434</v>
      </c>
      <c r="AC2331" s="121">
        <v>4665.371164467706</v>
      </c>
      <c r="AD2331" s="121">
        <v>4743.4426666666668</v>
      </c>
      <c r="AE2331" s="121">
        <v>4786.3415248783658</v>
      </c>
      <c r="AF2331" s="121">
        <v>4827.0247260473343</v>
      </c>
      <c r="AG2331" s="121">
        <v>4865.4922702164422</v>
      </c>
      <c r="AH2331" s="121">
        <v>4901.7441573842361</v>
      </c>
      <c r="AI2331" s="121">
        <v>4935.7803875528971</v>
      </c>
      <c r="AJ2331" s="121">
        <v>4967.6009607209699</v>
      </c>
      <c r="AK2331" s="121">
        <v>4997.2058768877296</v>
      </c>
      <c r="AL2331" s="121">
        <v>5024.5951360553554</v>
      </c>
      <c r="AM2331" s="121">
        <v>5049.7687382231206</v>
      </c>
      <c r="AN2331" s="121">
        <v>5072.7266833888461</v>
      </c>
      <c r="AO2331" s="121">
        <v>5093.4689715561635</v>
      </c>
      <c r="AP2331" s="121">
        <v>5111.9956027228945</v>
      </c>
      <c r="AQ2331" s="121">
        <v>5128.3065768890374</v>
      </c>
      <c r="AR2331" s="121">
        <v>5142.4018940538672</v>
      </c>
      <c r="AS2331" s="121">
        <v>5149.4368389436077</v>
      </c>
      <c r="AT2331" s="121">
        <v>5155.6235872483057</v>
      </c>
      <c r="AU2331" s="121">
        <v>5161.8177685705905</v>
      </c>
      <c r="AV2331" s="121">
        <v>5168.0193918407995</v>
      </c>
      <c r="AW2331" s="121">
        <v>5174.2284659999996</v>
      </c>
      <c r="AX2331" s="122">
        <v>5180.4449999999997</v>
      </c>
    </row>
    <row r="2332" spans="1:50">
      <c r="A2332" s="213"/>
      <c r="B2332" s="218"/>
      <c r="C2332" s="210"/>
      <c r="D2332" s="93" t="s">
        <v>47</v>
      </c>
      <c r="E2332" s="73" t="str">
        <f>A2325&amp;"/"&amp;B2329&amp;"/"&amp;C2329&amp;"/"&amp;D2332</f>
        <v>Wind power plants/Offshore/Electricity only/XS</v>
      </c>
      <c r="F2332" s="91" t="str">
        <f>A2325</f>
        <v>Wind power plants</v>
      </c>
      <c r="G2332" s="91" t="str">
        <f>B2329</f>
        <v>Offshore</v>
      </c>
      <c r="H2332" s="91" t="str">
        <f>C2329</f>
        <v>Electricity only</v>
      </c>
      <c r="I2332" s="70" t="str">
        <f t="shared" si="100"/>
        <v>XS</v>
      </c>
      <c r="J2332" s="123">
        <v>3277.2539634643563</v>
      </c>
      <c r="K2332" s="123">
        <v>3306.4294984205467</v>
      </c>
      <c r="L2332" s="123">
        <v>3338.3591554154018</v>
      </c>
      <c r="M2332" s="123">
        <v>3373.0429344489212</v>
      </c>
      <c r="N2332" s="123">
        <v>3410.4808355233658</v>
      </c>
      <c r="O2332" s="123">
        <v>3450.6728586910535</v>
      </c>
      <c r="P2332" s="123">
        <v>3493.6190037825982</v>
      </c>
      <c r="Q2332" s="123">
        <v>3539.3192709707764</v>
      </c>
      <c r="R2332" s="123">
        <v>3587.7736601976189</v>
      </c>
      <c r="S2332" s="123">
        <v>3638.9821714653872</v>
      </c>
      <c r="T2332" s="123">
        <v>3692.9448047695591</v>
      </c>
      <c r="U2332" s="123">
        <v>3749.6615601123958</v>
      </c>
      <c r="V2332" s="123">
        <v>3809.1324374927672</v>
      </c>
      <c r="W2332" s="123">
        <v>3871.3574369151938</v>
      </c>
      <c r="X2332" s="123">
        <v>3936.3365583740242</v>
      </c>
      <c r="Y2332" s="123">
        <v>4004.0698018715198</v>
      </c>
      <c r="Z2332" s="123">
        <v>4074.5571674076796</v>
      </c>
      <c r="AA2332" s="123">
        <v>4147.7986549825036</v>
      </c>
      <c r="AB2332" s="123">
        <v>4223.7942645982539</v>
      </c>
      <c r="AC2332" s="123">
        <v>4302.5439962504079</v>
      </c>
      <c r="AD2332" s="123">
        <v>4384.0478500000008</v>
      </c>
      <c r="AE2332" s="123">
        <v>4430.8570932181228</v>
      </c>
      <c r="AF2332" s="123">
        <v>4475.7393667944052</v>
      </c>
      <c r="AG2332" s="123">
        <v>4518.6946708323167</v>
      </c>
      <c r="AH2332" s="123">
        <v>4559.7230053304038</v>
      </c>
      <c r="AI2332" s="123">
        <v>4598.824370292301</v>
      </c>
      <c r="AJ2332" s="123">
        <v>4635.9987657136462</v>
      </c>
      <c r="AK2332" s="123">
        <v>4671.2461915980748</v>
      </c>
      <c r="AL2332" s="123">
        <v>4704.5666479448591</v>
      </c>
      <c r="AM2332" s="123">
        <v>4735.9601347518201</v>
      </c>
      <c r="AN2332" s="123">
        <v>4765.4266520211359</v>
      </c>
      <c r="AO2332" s="123">
        <v>4792.9661997528083</v>
      </c>
      <c r="AP2332" s="123">
        <v>4818.5787779446555</v>
      </c>
      <c r="AQ2332" s="123">
        <v>4842.264386599586</v>
      </c>
      <c r="AR2332" s="123">
        <v>4864.0230257161465</v>
      </c>
      <c r="AS2332" s="123">
        <v>4883.8546952928818</v>
      </c>
      <c r="AT2332" s="123">
        <v>4901.7593953326996</v>
      </c>
      <c r="AU2332" s="123">
        <v>4917.7371258326939</v>
      </c>
      <c r="AV2332" s="123">
        <v>4931.7878867957706</v>
      </c>
      <c r="AW2332" s="123">
        <v>4943.9116782204765</v>
      </c>
      <c r="AX2332" s="124">
        <v>4954.1085000000003</v>
      </c>
    </row>
    <row r="2333" spans="1:50">
      <c r="A2333" s="211" t="s">
        <v>64</v>
      </c>
      <c r="B2333" s="214" t="s">
        <v>64</v>
      </c>
      <c r="C2333" s="209" t="s">
        <v>36</v>
      </c>
      <c r="D2333" s="67" t="s">
        <v>24</v>
      </c>
      <c r="E2333" s="87" t="str">
        <f>A2333&amp;"/"&amp;B2333&amp;"/"&amp;C2333&amp;"/"&amp;D2333</f>
        <v>Solar PV power plants/Solar PV power plants/Electricity only/L</v>
      </c>
      <c r="F2333" s="55" t="str">
        <f>A2333</f>
        <v>Solar PV power plants</v>
      </c>
      <c r="G2333" s="55" t="str">
        <f>B2333</f>
        <v>Solar PV power plants</v>
      </c>
      <c r="H2333" s="55" t="str">
        <f>C2333</f>
        <v>Electricity only</v>
      </c>
      <c r="I2333" s="85" t="str">
        <f t="shared" si="100"/>
        <v>L</v>
      </c>
      <c r="J2333" s="125">
        <v>1246.6787246866579</v>
      </c>
      <c r="K2333" s="125">
        <v>1279.4552265051384</v>
      </c>
      <c r="L2333" s="125">
        <v>1311.8253664235715</v>
      </c>
      <c r="M2333" s="125">
        <v>1343.7891444413926</v>
      </c>
      <c r="N2333" s="125">
        <v>1375.3465605588842</v>
      </c>
      <c r="O2333" s="125">
        <v>1406.4976147846996</v>
      </c>
      <c r="P2333" s="125">
        <v>1437.2423070927373</v>
      </c>
      <c r="Q2333" s="125">
        <v>1467.5806375090988</v>
      </c>
      <c r="R2333" s="125">
        <v>1497.5126060251307</v>
      </c>
      <c r="S2333" s="125">
        <v>1527.0382126408331</v>
      </c>
      <c r="T2333" s="125">
        <v>1556.1574573562057</v>
      </c>
      <c r="U2333" s="125">
        <v>1584.8703401715313</v>
      </c>
      <c r="V2333" s="125">
        <v>1613.176861086245</v>
      </c>
      <c r="W2333" s="125">
        <v>1641.0770201004875</v>
      </c>
      <c r="X2333" s="125">
        <v>1668.5708172144007</v>
      </c>
      <c r="Y2333" s="125">
        <v>1695.6582524281255</v>
      </c>
      <c r="Z2333" s="125">
        <v>1722.3393257413793</v>
      </c>
      <c r="AA2333" s="125">
        <v>1748.6140371543036</v>
      </c>
      <c r="AB2333" s="125">
        <v>1774.4823866671809</v>
      </c>
      <c r="AC2333" s="125">
        <v>1799.9443742793048</v>
      </c>
      <c r="AD2333" s="125">
        <v>1825</v>
      </c>
      <c r="AE2333" s="125">
        <v>1848.488657724108</v>
      </c>
      <c r="AF2333" s="125">
        <v>1871.4258778166998</v>
      </c>
      <c r="AG2333" s="125">
        <v>1893.8116602514358</v>
      </c>
      <c r="AH2333" s="125">
        <v>1915.6460050281344</v>
      </c>
      <c r="AI2333" s="125">
        <v>1936.9289121471586</v>
      </c>
      <c r="AJ2333" s="125">
        <v>1957.6603816077823</v>
      </c>
      <c r="AK2333" s="125">
        <v>1977.8404134107318</v>
      </c>
      <c r="AL2333" s="125">
        <v>1997.469007555462</v>
      </c>
      <c r="AM2333" s="125">
        <v>2016.5461640423366</v>
      </c>
      <c r="AN2333" s="125">
        <v>2035.0718828711738</v>
      </c>
      <c r="AO2333" s="125">
        <v>2053.0461640425183</v>
      </c>
      <c r="AP2333" s="125">
        <v>2070.4690075554622</v>
      </c>
      <c r="AQ2333" s="125">
        <v>2087.3404134103685</v>
      </c>
      <c r="AR2333" s="125">
        <v>2103.6603816074189</v>
      </c>
      <c r="AS2333" s="125">
        <v>2119.4289121466136</v>
      </c>
      <c r="AT2333" s="125">
        <v>2134.6460050279525</v>
      </c>
      <c r="AU2333" s="125">
        <v>2149.3116602510727</v>
      </c>
      <c r="AV2333" s="125">
        <v>2163.4258778163367</v>
      </c>
      <c r="AW2333" s="125">
        <v>2176.9886577235629</v>
      </c>
      <c r="AX2333" s="126">
        <v>2190</v>
      </c>
    </row>
    <row r="2334" spans="1:50">
      <c r="A2334" s="212"/>
      <c r="B2334" s="215"/>
      <c r="C2334" s="206"/>
      <c r="D2334" s="52" t="s">
        <v>25</v>
      </c>
      <c r="E2334" s="86" t="str">
        <f>A2333&amp;"/"&amp;B2333&amp;"/"&amp;C2333&amp;"/"&amp;D2334</f>
        <v>Solar PV power plants/Solar PV power plants/Electricity only/M</v>
      </c>
      <c r="F2334" s="61" t="str">
        <f>A2333</f>
        <v>Solar PV power plants</v>
      </c>
      <c r="G2334" s="61" t="str">
        <f>B2333</f>
        <v>Solar PV power plants</v>
      </c>
      <c r="H2334" s="61" t="str">
        <f>C2333</f>
        <v>Electricity only</v>
      </c>
      <c r="I2334" s="84" t="str">
        <f t="shared" si="100"/>
        <v>M</v>
      </c>
      <c r="J2334" s="121">
        <v>1120.1858523093329</v>
      </c>
      <c r="K2334" s="121">
        <v>1149.9037039458663</v>
      </c>
      <c r="L2334" s="121">
        <v>1179.3288298724137</v>
      </c>
      <c r="M2334" s="121">
        <v>1208.4612300886931</v>
      </c>
      <c r="N2334" s="121">
        <v>1237.3009045944214</v>
      </c>
      <c r="O2334" s="121">
        <v>1265.8478533062296</v>
      </c>
      <c r="P2334" s="121">
        <v>1294.1020764750729</v>
      </c>
      <c r="Q2334" s="121">
        <v>1322.0635738499959</v>
      </c>
      <c r="R2334" s="121">
        <v>1349.7323455146507</v>
      </c>
      <c r="S2334" s="121">
        <v>1377.1083914687545</v>
      </c>
      <c r="T2334" s="121">
        <v>1404.1917117128726</v>
      </c>
      <c r="U2334" s="121">
        <v>1430.9823062464395</v>
      </c>
      <c r="V2334" s="121">
        <v>1457.4801750697384</v>
      </c>
      <c r="W2334" s="121">
        <v>1483.6853181826273</v>
      </c>
      <c r="X2334" s="121">
        <v>1509.5977355853893</v>
      </c>
      <c r="Y2334" s="121">
        <v>1535.2174272777415</v>
      </c>
      <c r="Z2334" s="121">
        <v>1560.5443932598255</v>
      </c>
      <c r="AA2334" s="121">
        <v>1585.5786335313585</v>
      </c>
      <c r="AB2334" s="121">
        <v>1610.320148093047</v>
      </c>
      <c r="AC2334" s="121">
        <v>1634.7689369441844</v>
      </c>
      <c r="AD2334" s="121">
        <v>1658.925</v>
      </c>
      <c r="AE2334" s="121">
        <v>1681.1848204772587</v>
      </c>
      <c r="AF2334" s="121">
        <v>1702.9514757034667</v>
      </c>
      <c r="AG2334" s="121">
        <v>1724.224965609051</v>
      </c>
      <c r="AH2334" s="121">
        <v>1745.0052901938302</v>
      </c>
      <c r="AI2334" s="121">
        <v>1765.2924494578044</v>
      </c>
      <c r="AJ2334" s="121">
        <v>1785.0864434011551</v>
      </c>
      <c r="AK2334" s="121">
        <v>1804.3872720237007</v>
      </c>
      <c r="AL2334" s="121">
        <v>1823.1949353254411</v>
      </c>
      <c r="AM2334" s="121">
        <v>1841.5094333065579</v>
      </c>
      <c r="AN2334" s="121">
        <v>1859.3307659665063</v>
      </c>
      <c r="AO2334" s="121">
        <v>1876.6589333060128</v>
      </c>
      <c r="AP2334" s="121">
        <v>1893.493935324896</v>
      </c>
      <c r="AQ2334" s="121">
        <v>1909.835772022974</v>
      </c>
      <c r="AR2334" s="121">
        <v>1925.6844434004286</v>
      </c>
      <c r="AS2334" s="121">
        <v>1941.0399494570779</v>
      </c>
      <c r="AT2334" s="121">
        <v>1955.902290192922</v>
      </c>
      <c r="AU2334" s="121">
        <v>1970.2714656081428</v>
      </c>
      <c r="AV2334" s="121">
        <v>1984.1474757025583</v>
      </c>
      <c r="AW2334" s="121">
        <v>1997.5303204761688</v>
      </c>
      <c r="AX2334" s="122">
        <v>2010.42</v>
      </c>
    </row>
    <row r="2335" spans="1:50">
      <c r="A2335" s="212"/>
      <c r="B2335" s="215"/>
      <c r="C2335" s="206"/>
      <c r="D2335" s="52" t="s">
        <v>38</v>
      </c>
      <c r="E2335" s="86" t="str">
        <f>A2333&amp;"/"&amp;B2333&amp;"/"&amp;C2333&amp;"/"&amp;D2335</f>
        <v>Solar PV power plants/Solar PV power plants/Electricity only/S</v>
      </c>
      <c r="F2335" s="61" t="str">
        <f>A2333</f>
        <v>Solar PV power plants</v>
      </c>
      <c r="G2335" s="61" t="str">
        <f>B2333</f>
        <v>Solar PV power plants</v>
      </c>
      <c r="H2335" s="61" t="str">
        <f>C2333</f>
        <v>Electricity only</v>
      </c>
      <c r="I2335" s="84" t="str">
        <f t="shared" si="100"/>
        <v>S</v>
      </c>
      <c r="J2335" s="121">
        <v>1006.5247670343188</v>
      </c>
      <c r="K2335" s="121">
        <v>1033.4679335074247</v>
      </c>
      <c r="L2335" s="121">
        <v>1060.2133468410352</v>
      </c>
      <c r="M2335" s="121">
        <v>1086.7610070354322</v>
      </c>
      <c r="N2335" s="121">
        <v>1113.1109140906865</v>
      </c>
      <c r="O2335" s="121">
        <v>1139.2630679756069</v>
      </c>
      <c r="P2335" s="121">
        <v>1165.2174687832021</v>
      </c>
      <c r="Q2335" s="121">
        <v>1190.9741164204634</v>
      </c>
      <c r="R2335" s="121">
        <v>1216.533010918582</v>
      </c>
      <c r="S2335" s="121">
        <v>1241.8941522774167</v>
      </c>
      <c r="T2335" s="121">
        <v>1267.0575404968263</v>
      </c>
      <c r="U2335" s="121">
        <v>1292.0231755769519</v>
      </c>
      <c r="V2335" s="121">
        <v>1316.7910575179349</v>
      </c>
      <c r="W2335" s="121">
        <v>1341.3611863196338</v>
      </c>
      <c r="X2335" s="121">
        <v>1365.7335619819078</v>
      </c>
      <c r="Y2335" s="121">
        <v>1389.9081845048975</v>
      </c>
      <c r="Z2335" s="121">
        <v>1413.8850538887448</v>
      </c>
      <c r="AA2335" s="121">
        <v>1437.6641701333083</v>
      </c>
      <c r="AB2335" s="121">
        <v>1461.2455332385171</v>
      </c>
      <c r="AC2335" s="121">
        <v>1484.6291432043713</v>
      </c>
      <c r="AD2335" s="121">
        <v>1507.8150000000001</v>
      </c>
      <c r="AE2335" s="121">
        <v>1528.8568642547248</v>
      </c>
      <c r="AF2335" s="121">
        <v>1549.4576953869778</v>
      </c>
      <c r="AG2335" s="121">
        <v>1569.617493444897</v>
      </c>
      <c r="AH2335" s="121">
        <v>1589.336258428483</v>
      </c>
      <c r="AI2335" s="121">
        <v>1608.6139903373721</v>
      </c>
      <c r="AJ2335" s="121">
        <v>1627.4506891721092</v>
      </c>
      <c r="AK2335" s="121">
        <v>1645.8463549325129</v>
      </c>
      <c r="AL2335" s="121">
        <v>1663.8009876185829</v>
      </c>
      <c r="AM2335" s="121">
        <v>1681.3145872303194</v>
      </c>
      <c r="AN2335" s="121">
        <v>1698.3871537675404</v>
      </c>
      <c r="AO2335" s="121">
        <v>1715.0186872300651</v>
      </c>
      <c r="AP2335" s="121">
        <v>1731.2091876186191</v>
      </c>
      <c r="AQ2335" s="121">
        <v>1746.9586549328396</v>
      </c>
      <c r="AR2335" s="121">
        <v>1762.2670891725452</v>
      </c>
      <c r="AS2335" s="121">
        <v>1777.134490337917</v>
      </c>
      <c r="AT2335" s="121">
        <v>1791.5608584285919</v>
      </c>
      <c r="AU2335" s="121">
        <v>1805.5461934452967</v>
      </c>
      <c r="AV2335" s="121">
        <v>1819.0904953874863</v>
      </c>
      <c r="AW2335" s="121">
        <v>1832.1937642553423</v>
      </c>
      <c r="AX2335" s="122">
        <v>1844.8560000000002</v>
      </c>
    </row>
    <row r="2336" spans="1:50">
      <c r="A2336" s="213"/>
      <c r="B2336" s="218"/>
      <c r="C2336" s="210"/>
      <c r="D2336" s="93" t="s">
        <v>47</v>
      </c>
      <c r="E2336" s="73" t="str">
        <f>A2333&amp;"/"&amp;B2333&amp;"/"&amp;C2333&amp;"/"&amp;D2336</f>
        <v>Solar PV power plants/Solar PV power plants/Electricity only/XS</v>
      </c>
      <c r="F2336" s="91" t="str">
        <f>A2333</f>
        <v>Solar PV power plants</v>
      </c>
      <c r="G2336" s="91" t="str">
        <f>B2333</f>
        <v>Solar PV power plants</v>
      </c>
      <c r="H2336" s="91" t="str">
        <f>C2333</f>
        <v>Electricity only</v>
      </c>
      <c r="I2336" s="70" t="str">
        <f t="shared" si="100"/>
        <v>XS</v>
      </c>
      <c r="J2336" s="123">
        <v>854.14992688959614</v>
      </c>
      <c r="K2336" s="123">
        <v>877.21915339159091</v>
      </c>
      <c r="L2336" s="123">
        <v>900.17613472518224</v>
      </c>
      <c r="M2336" s="123">
        <v>923.02087089040549</v>
      </c>
      <c r="N2336" s="123">
        <v>945.75336188722554</v>
      </c>
      <c r="O2336" s="123">
        <v>968.37360777926597</v>
      </c>
      <c r="P2336" s="123">
        <v>990.88160837572605</v>
      </c>
      <c r="Q2336" s="123">
        <v>1013.2773638673712</v>
      </c>
      <c r="R2336" s="123">
        <v>1035.5608741906485</v>
      </c>
      <c r="S2336" s="123">
        <v>1057.7321393455222</v>
      </c>
      <c r="T2336" s="123">
        <v>1079.7911593320282</v>
      </c>
      <c r="U2336" s="123">
        <v>1101.7379341501307</v>
      </c>
      <c r="V2336" s="123">
        <v>1123.5724637998298</v>
      </c>
      <c r="W2336" s="123">
        <v>1145.2947482811257</v>
      </c>
      <c r="X2336" s="123">
        <v>1166.9047875940535</v>
      </c>
      <c r="Y2336" s="123">
        <v>1188.4025817386132</v>
      </c>
      <c r="Z2336" s="123">
        <v>1209.7881307147345</v>
      </c>
      <c r="AA2336" s="123">
        <v>1231.0614345224876</v>
      </c>
      <c r="AB2336" s="123">
        <v>1252.2224931618725</v>
      </c>
      <c r="AC2336" s="123">
        <v>1273.2713066328545</v>
      </c>
      <c r="AD2336" s="123">
        <v>1294.2078750000001</v>
      </c>
      <c r="AE2336" s="123">
        <v>1313.6395682700568</v>
      </c>
      <c r="AF2336" s="123">
        <v>1332.7849376610893</v>
      </c>
      <c r="AG2336" s="123">
        <v>1351.6439831531709</v>
      </c>
      <c r="AH2336" s="123">
        <v>1370.2167047461194</v>
      </c>
      <c r="AI2336" s="123">
        <v>1388.5031024403893</v>
      </c>
      <c r="AJ2336" s="123">
        <v>1406.5031762354354</v>
      </c>
      <c r="AK2336" s="123">
        <v>1424.2169261318027</v>
      </c>
      <c r="AL2336" s="123">
        <v>1441.644352129128</v>
      </c>
      <c r="AM2336" s="123">
        <v>1458.7854542274115</v>
      </c>
      <c r="AN2336" s="123">
        <v>1475.6402324269252</v>
      </c>
      <c r="AO2336" s="123">
        <v>1492.2086867275784</v>
      </c>
      <c r="AP2336" s="123">
        <v>1508.4908171290083</v>
      </c>
      <c r="AQ2336" s="123">
        <v>1524.4866236317591</v>
      </c>
      <c r="AR2336" s="123">
        <v>1540.1961062354681</v>
      </c>
      <c r="AS2336" s="123">
        <v>1555.6192649401348</v>
      </c>
      <c r="AT2336" s="123">
        <v>1570.7560997460323</v>
      </c>
      <c r="AU2336" s="123">
        <v>1585.6066106528874</v>
      </c>
      <c r="AV2336" s="123">
        <v>1600.1707976608823</v>
      </c>
      <c r="AW2336" s="123">
        <v>1614.4486607700169</v>
      </c>
      <c r="AX2336" s="124">
        <v>1628.4402000000002</v>
      </c>
    </row>
    <row r="2337" spans="1:50">
      <c r="A2337" s="211" t="s">
        <v>65</v>
      </c>
      <c r="B2337" s="214" t="s">
        <v>65</v>
      </c>
      <c r="C2337" s="209" t="s">
        <v>36</v>
      </c>
      <c r="D2337" s="67" t="s">
        <v>24</v>
      </c>
      <c r="E2337" s="87" t="str">
        <f>A2337&amp;"/"&amp;B2337&amp;"/"&amp;C2337&amp;"/"&amp;D2337</f>
        <v>Solar thermal power plants/Solar thermal power plants/Electricity only/L</v>
      </c>
      <c r="F2337" s="55" t="str">
        <f>A2337</f>
        <v>Solar thermal power plants</v>
      </c>
      <c r="G2337" s="55" t="str">
        <f>B2337</f>
        <v>Solar thermal power plants</v>
      </c>
      <c r="H2337" s="55" t="str">
        <f>C2337</f>
        <v>Electricity only</v>
      </c>
      <c r="I2337" s="85" t="str">
        <f t="shared" si="100"/>
        <v>L</v>
      </c>
      <c r="J2337" s="125">
        <v>1862.0138693164133</v>
      </c>
      <c r="K2337" s="125">
        <v>2119.8627638498942</v>
      </c>
      <c r="L2337" s="125">
        <v>2358.0590689188639</v>
      </c>
      <c r="M2337" s="125">
        <v>2576.6027859191895</v>
      </c>
      <c r="N2337" s="125">
        <v>2775.4939148661297</v>
      </c>
      <c r="O2337" s="125">
        <v>2954.732454336749</v>
      </c>
      <c r="P2337" s="125">
        <v>2983.3674252497358</v>
      </c>
      <c r="Q2337" s="125">
        <v>3011.0570912421094</v>
      </c>
      <c r="R2337" s="125">
        <v>3037.801452298846</v>
      </c>
      <c r="S2337" s="125">
        <v>3063.6005084199455</v>
      </c>
      <c r="T2337" s="125">
        <v>3088.454259605408</v>
      </c>
      <c r="U2337" s="125">
        <v>3112.3627058545071</v>
      </c>
      <c r="V2337" s="125">
        <v>3135.3258471679692</v>
      </c>
      <c r="W2337" s="125">
        <v>3157.3436835454308</v>
      </c>
      <c r="X2337" s="125">
        <v>3178.4162149868926</v>
      </c>
      <c r="Y2337" s="125">
        <v>3198.5434414927167</v>
      </c>
      <c r="Z2337" s="125">
        <v>3217.7253630632677</v>
      </c>
      <c r="AA2337" s="125">
        <v>3235.9619796970919</v>
      </c>
      <c r="AB2337" s="125">
        <v>3253.2532913952787</v>
      </c>
      <c r="AC2337" s="125">
        <v>3269.5992981574655</v>
      </c>
      <c r="AD2337" s="125">
        <v>3285</v>
      </c>
      <c r="AE2337" s="125">
        <v>3299.4553968745645</v>
      </c>
      <c r="AF2337" s="125">
        <v>3312.9654888298401</v>
      </c>
      <c r="AG2337" s="125">
        <v>3325.5302758487524</v>
      </c>
      <c r="AH2337" s="125">
        <v>3329.9088975841078</v>
      </c>
      <c r="AI2337" s="125">
        <v>3333.9095890910171</v>
      </c>
      <c r="AJ2337" s="125">
        <v>3337.9150871956517</v>
      </c>
      <c r="AK2337" s="125">
        <v>3341.9253976728592</v>
      </c>
      <c r="AL2337" s="125">
        <v>3345.9405263044246</v>
      </c>
      <c r="AM2337" s="125">
        <v>3349.9604788790793</v>
      </c>
      <c r="AN2337" s="125">
        <v>3353.9852611925103</v>
      </c>
      <c r="AO2337" s="125">
        <v>3358.0148790473672</v>
      </c>
      <c r="AP2337" s="125">
        <v>3362.0493382532709</v>
      </c>
      <c r="AQ2337" s="125">
        <v>3366.0886446268232</v>
      </c>
      <c r="AR2337" s="125">
        <v>3370.1328039916129</v>
      </c>
      <c r="AS2337" s="125">
        <v>3374.1818221782269</v>
      </c>
      <c r="AT2337" s="125">
        <v>3378.2357050242558</v>
      </c>
      <c r="AU2337" s="125">
        <v>3382.2944583743051</v>
      </c>
      <c r="AV2337" s="125">
        <v>3386.3580880800009</v>
      </c>
      <c r="AW2337" s="125">
        <v>3390.4266000000007</v>
      </c>
      <c r="AX2337" s="126">
        <v>3394.5000000000005</v>
      </c>
    </row>
    <row r="2338" spans="1:50">
      <c r="A2338" s="212"/>
      <c r="B2338" s="215"/>
      <c r="C2338" s="206"/>
      <c r="D2338" s="52" t="s">
        <v>25</v>
      </c>
      <c r="E2338" s="86" t="str">
        <f>A2337&amp;"/"&amp;B2337&amp;"/"&amp;C2337&amp;"/"&amp;D2338</f>
        <v>Solar thermal power plants/Solar thermal power plants/Electricity only/M</v>
      </c>
      <c r="F2338" s="61" t="str">
        <f>A2337</f>
        <v>Solar thermal power plants</v>
      </c>
      <c r="G2338" s="61" t="str">
        <f>B2337</f>
        <v>Solar thermal power plants</v>
      </c>
      <c r="H2338" s="61" t="str">
        <f>C2337</f>
        <v>Electricity only</v>
      </c>
      <c r="I2338" s="84" t="str">
        <f t="shared" si="100"/>
        <v>M</v>
      </c>
      <c r="J2338" s="121">
        <v>1740.9829678108465</v>
      </c>
      <c r="K2338" s="121">
        <v>1982.071683944702</v>
      </c>
      <c r="L2338" s="121">
        <v>2204.7852291819254</v>
      </c>
      <c r="M2338" s="121">
        <v>2409.1236045786536</v>
      </c>
      <c r="N2338" s="121">
        <v>2595.0868101348879</v>
      </c>
      <c r="O2338" s="121">
        <v>2762.6748448048602</v>
      </c>
      <c r="P2338" s="121">
        <v>2789.4485426632114</v>
      </c>
      <c r="Q2338" s="121">
        <v>2815.3383803667348</v>
      </c>
      <c r="R2338" s="121">
        <v>2840.3443579548434</v>
      </c>
      <c r="S2338" s="121">
        <v>2864.4664754275373</v>
      </c>
      <c r="T2338" s="121">
        <v>2887.7047327859068</v>
      </c>
      <c r="U2338" s="121">
        <v>2910.0591300292249</v>
      </c>
      <c r="V2338" s="121">
        <v>2931.5296671574915</v>
      </c>
      <c r="W2338" s="121">
        <v>2952.1163441699805</v>
      </c>
      <c r="X2338" s="121">
        <v>2971.8191610681447</v>
      </c>
      <c r="Y2338" s="121">
        <v>2990.6381178512579</v>
      </c>
      <c r="Z2338" s="121">
        <v>3008.5732145193197</v>
      </c>
      <c r="AA2338" s="121">
        <v>3025.62445107233</v>
      </c>
      <c r="AB2338" s="121">
        <v>3041.7918275095626</v>
      </c>
      <c r="AC2338" s="121">
        <v>3057.0753438328338</v>
      </c>
      <c r="AD2338" s="121">
        <v>3071.4749999999999</v>
      </c>
      <c r="AE2338" s="121">
        <v>3084.9907961334961</v>
      </c>
      <c r="AF2338" s="121">
        <v>3097.6227321116135</v>
      </c>
      <c r="AG2338" s="121">
        <v>3109.3708079735898</v>
      </c>
      <c r="AH2338" s="121">
        <v>3113.4648192411405</v>
      </c>
      <c r="AI2338" s="121">
        <v>3117.2054658001007</v>
      </c>
      <c r="AJ2338" s="121">
        <v>3120.9506065279343</v>
      </c>
      <c r="AK2338" s="121">
        <v>3124.700246824123</v>
      </c>
      <c r="AL2338" s="121">
        <v>3128.4543920946367</v>
      </c>
      <c r="AM2338" s="121">
        <v>3132.213047751939</v>
      </c>
      <c r="AN2338" s="121">
        <v>3135.9762192149969</v>
      </c>
      <c r="AO2338" s="121">
        <v>3139.7439119092878</v>
      </c>
      <c r="AP2338" s="121">
        <v>3143.5161312668079</v>
      </c>
      <c r="AQ2338" s="121">
        <v>3147.2928827260789</v>
      </c>
      <c r="AR2338" s="121">
        <v>3151.0741717321575</v>
      </c>
      <c r="AS2338" s="121">
        <v>3154.8600037366414</v>
      </c>
      <c r="AT2338" s="121">
        <v>3158.6503841976787</v>
      </c>
      <c r="AU2338" s="121">
        <v>3162.4453185799748</v>
      </c>
      <c r="AV2338" s="121">
        <v>3166.2448123548006</v>
      </c>
      <c r="AW2338" s="121">
        <v>3170.0488710000004</v>
      </c>
      <c r="AX2338" s="122">
        <v>3173.8575000000005</v>
      </c>
    </row>
    <row r="2339" spans="1:50">
      <c r="A2339" s="212"/>
      <c r="B2339" s="215"/>
      <c r="C2339" s="206"/>
      <c r="D2339" s="52" t="s">
        <v>38</v>
      </c>
      <c r="E2339" s="86" t="str">
        <f>A2337&amp;"/"&amp;B2337&amp;"/"&amp;C2337&amp;"/"&amp;D2339</f>
        <v>Solar thermal power plants/Solar thermal power plants/Electricity only/S</v>
      </c>
      <c r="F2339" s="61" t="str">
        <f>A2337</f>
        <v>Solar thermal power plants</v>
      </c>
      <c r="G2339" s="61" t="str">
        <f>B2337</f>
        <v>Solar thermal power plants</v>
      </c>
      <c r="H2339" s="61" t="str">
        <f>C2337</f>
        <v>Electricity only</v>
      </c>
      <c r="I2339" s="84" t="str">
        <f t="shared" si="100"/>
        <v>S</v>
      </c>
      <c r="J2339" s="121">
        <v>1653.933819420304</v>
      </c>
      <c r="K2339" s="121">
        <v>1882.9680973561603</v>
      </c>
      <c r="L2339" s="121">
        <v>2094.545965326945</v>
      </c>
      <c r="M2339" s="121">
        <v>2288.6674219614665</v>
      </c>
      <c r="N2339" s="121">
        <v>2465.3324672393796</v>
      </c>
      <c r="O2339" s="121">
        <v>2624.5411025646167</v>
      </c>
      <c r="P2339" s="121">
        <v>2649.9761154981338</v>
      </c>
      <c r="Q2339" s="121">
        <v>2674.5714613164264</v>
      </c>
      <c r="R2339" s="121">
        <v>2698.3271400248209</v>
      </c>
      <c r="S2339" s="121">
        <v>2721.2431516244069</v>
      </c>
      <c r="T2339" s="121">
        <v>2743.3194961144582</v>
      </c>
      <c r="U2339" s="121">
        <v>2764.556173495338</v>
      </c>
      <c r="V2339" s="121">
        <v>2784.9531837677728</v>
      </c>
      <c r="W2339" s="121">
        <v>2804.5105269299461</v>
      </c>
      <c r="X2339" s="121">
        <v>2823.228202982948</v>
      </c>
      <c r="Y2339" s="121">
        <v>2841.1062119267781</v>
      </c>
      <c r="Z2339" s="121">
        <v>2858.1445537610734</v>
      </c>
      <c r="AA2339" s="121">
        <v>2874.3432284861974</v>
      </c>
      <c r="AB2339" s="121">
        <v>2889.7022361021495</v>
      </c>
      <c r="AC2339" s="121">
        <v>2904.2215766089303</v>
      </c>
      <c r="AD2339" s="121">
        <v>2917.9012499999999</v>
      </c>
      <c r="AE2339" s="121">
        <v>2930.7412562942504</v>
      </c>
      <c r="AF2339" s="121">
        <v>2942.7415954731532</v>
      </c>
      <c r="AG2339" s="121">
        <v>2953.9022675432475</v>
      </c>
      <c r="AH2339" s="121">
        <v>2957.7915782790838</v>
      </c>
      <c r="AI2339" s="121">
        <v>2961.3451925100958</v>
      </c>
      <c r="AJ2339" s="121">
        <v>2964.9030762015377</v>
      </c>
      <c r="AK2339" s="121">
        <v>2968.4652344829174</v>
      </c>
      <c r="AL2339" s="121">
        <v>2972.0316724899053</v>
      </c>
      <c r="AM2339" s="121">
        <v>2975.6023953643426</v>
      </c>
      <c r="AN2339" s="121">
        <v>2979.1774082542474</v>
      </c>
      <c r="AO2339" s="121">
        <v>2982.7567163138237</v>
      </c>
      <c r="AP2339" s="121">
        <v>2986.340324703468</v>
      </c>
      <c r="AQ2339" s="121">
        <v>2989.9282385897759</v>
      </c>
      <c r="AR2339" s="121">
        <v>2993.5204631455504</v>
      </c>
      <c r="AS2339" s="121">
        <v>2997.1170035498099</v>
      </c>
      <c r="AT2339" s="121">
        <v>3000.7178649877951</v>
      </c>
      <c r="AU2339" s="121">
        <v>3004.323052650976</v>
      </c>
      <c r="AV2339" s="121">
        <v>3007.9325717370602</v>
      </c>
      <c r="AW2339" s="121">
        <v>3011.54642745</v>
      </c>
      <c r="AX2339" s="122">
        <v>3015.1646249999999</v>
      </c>
    </row>
    <row r="2340" spans="1:50">
      <c r="A2340" s="213"/>
      <c r="B2340" s="218"/>
      <c r="C2340" s="210"/>
      <c r="D2340" s="93" t="s">
        <v>47</v>
      </c>
      <c r="E2340" s="73" t="str">
        <f>A2337&amp;"/"&amp;B2337&amp;"/"&amp;C2337&amp;"/"&amp;D2340</f>
        <v>Solar thermal power plants/Solar thermal power plants/Electricity only/XS</v>
      </c>
      <c r="F2340" s="91" t="str">
        <f>A2337</f>
        <v>Solar thermal power plants</v>
      </c>
      <c r="G2340" s="91" t="str">
        <f>B2337</f>
        <v>Solar thermal power plants</v>
      </c>
      <c r="H2340" s="91" t="str">
        <f>C2337</f>
        <v>Electricity only</v>
      </c>
      <c r="I2340" s="70" t="str">
        <f t="shared" si="100"/>
        <v>XS</v>
      </c>
      <c r="J2340" s="123">
        <v>1571.2371284492888</v>
      </c>
      <c r="K2340" s="123">
        <v>1788.8196923472083</v>
      </c>
      <c r="L2340" s="123">
        <v>1989.8186669311522</v>
      </c>
      <c r="M2340" s="123">
        <v>2174.2340507202143</v>
      </c>
      <c r="N2340" s="123">
        <v>2342.0658437449133</v>
      </c>
      <c r="O2340" s="123">
        <v>2493.3140474363859</v>
      </c>
      <c r="P2340" s="123">
        <v>2517.4773097042266</v>
      </c>
      <c r="Q2340" s="123">
        <v>2540.842888231768</v>
      </c>
      <c r="R2340" s="123">
        <v>2563.4107830046155</v>
      </c>
      <c r="S2340" s="123">
        <v>2585.1809940245857</v>
      </c>
      <c r="T2340" s="123">
        <v>2606.1535212894987</v>
      </c>
      <c r="U2340" s="123">
        <v>2626.328364801534</v>
      </c>
      <c r="V2340" s="123">
        <v>2645.7055245599654</v>
      </c>
      <c r="W2340" s="123">
        <v>2664.2850005637033</v>
      </c>
      <c r="X2340" s="123">
        <v>2682.0667928142002</v>
      </c>
      <c r="Y2340" s="123">
        <v>2699.0509013114565</v>
      </c>
      <c r="Z2340" s="123">
        <v>2715.2373260536556</v>
      </c>
      <c r="AA2340" s="123">
        <v>2730.6260670429774</v>
      </c>
      <c r="AB2340" s="123">
        <v>2745.217124278332</v>
      </c>
      <c r="AC2340" s="123">
        <v>2759.010497759356</v>
      </c>
      <c r="AD2340" s="123">
        <v>2772.0061874999997</v>
      </c>
      <c r="AE2340" s="123">
        <v>2784.2041934602285</v>
      </c>
      <c r="AF2340" s="123">
        <v>2795.6045156804403</v>
      </c>
      <c r="AG2340" s="123">
        <v>2806.2071541466848</v>
      </c>
      <c r="AH2340" s="123">
        <v>2809.9019993651291</v>
      </c>
      <c r="AI2340" s="123">
        <v>2813.2779328845904</v>
      </c>
      <c r="AJ2340" s="123">
        <v>2816.65792239146</v>
      </c>
      <c r="AK2340" s="123">
        <v>2820.0419727587705</v>
      </c>
      <c r="AL2340" s="123">
        <v>2823.4300888654088</v>
      </c>
      <c r="AM2340" s="123">
        <v>2826.8222755961242</v>
      </c>
      <c r="AN2340" s="123">
        <v>2830.2185378415338</v>
      </c>
      <c r="AO2340" s="123">
        <v>2833.6188804981316</v>
      </c>
      <c r="AP2340" s="123">
        <v>2837.0233084682936</v>
      </c>
      <c r="AQ2340" s="123">
        <v>2840.4318266602859</v>
      </c>
      <c r="AR2340" s="123">
        <v>2843.8444399882719</v>
      </c>
      <c r="AS2340" s="123">
        <v>2847.2611533723189</v>
      </c>
      <c r="AT2340" s="123">
        <v>2850.6819717384051</v>
      </c>
      <c r="AU2340" s="123">
        <v>2854.106900018427</v>
      </c>
      <c r="AV2340" s="123">
        <v>2857.535943150207</v>
      </c>
      <c r="AW2340" s="123">
        <v>2860.9691060774999</v>
      </c>
      <c r="AX2340" s="124">
        <v>2864.40639375</v>
      </c>
    </row>
    <row r="2341" spans="1:50">
      <c r="A2341" s="211" t="s">
        <v>66</v>
      </c>
      <c r="B2341" s="214" t="s">
        <v>66</v>
      </c>
      <c r="C2341" s="209" t="s">
        <v>36</v>
      </c>
      <c r="D2341" s="67" t="s">
        <v>24</v>
      </c>
      <c r="E2341" s="87" t="str">
        <f>A2341&amp;"/"&amp;B2341&amp;"/"&amp;C2341&amp;"/"&amp;D2341</f>
        <v>Geothermal power plants/Geothermal power plants/Electricity only/L</v>
      </c>
      <c r="F2341" s="55" t="str">
        <f>A2341</f>
        <v>Geothermal power plants</v>
      </c>
      <c r="G2341" s="55" t="str">
        <f>B2341</f>
        <v>Geothermal power plants</v>
      </c>
      <c r="H2341" s="55" t="str">
        <f>C2341</f>
        <v>Electricity only</v>
      </c>
      <c r="I2341" s="85" t="str">
        <f t="shared" si="100"/>
        <v>L</v>
      </c>
      <c r="J2341" s="125">
        <v>6900</v>
      </c>
      <c r="K2341" s="125">
        <v>6900</v>
      </c>
      <c r="L2341" s="125">
        <v>6900</v>
      </c>
      <c r="M2341" s="125">
        <v>6900</v>
      </c>
      <c r="N2341" s="125">
        <v>6900</v>
      </c>
      <c r="O2341" s="125">
        <v>6900</v>
      </c>
      <c r="P2341" s="125">
        <v>6900</v>
      </c>
      <c r="Q2341" s="125">
        <v>6900</v>
      </c>
      <c r="R2341" s="125">
        <v>6900</v>
      </c>
      <c r="S2341" s="125">
        <v>6900</v>
      </c>
      <c r="T2341" s="125">
        <v>6900</v>
      </c>
      <c r="U2341" s="125">
        <v>6900</v>
      </c>
      <c r="V2341" s="125">
        <v>6900</v>
      </c>
      <c r="W2341" s="125">
        <v>6900</v>
      </c>
      <c r="X2341" s="125">
        <v>6900</v>
      </c>
      <c r="Y2341" s="125">
        <v>6900</v>
      </c>
      <c r="Z2341" s="125">
        <v>6900</v>
      </c>
      <c r="AA2341" s="125">
        <v>6900</v>
      </c>
      <c r="AB2341" s="125">
        <v>6900</v>
      </c>
      <c r="AC2341" s="125">
        <v>6900</v>
      </c>
      <c r="AD2341" s="125">
        <v>6900</v>
      </c>
      <c r="AE2341" s="125">
        <v>6900</v>
      </c>
      <c r="AF2341" s="125">
        <v>6900</v>
      </c>
      <c r="AG2341" s="125">
        <v>6900</v>
      </c>
      <c r="AH2341" s="125">
        <v>6900</v>
      </c>
      <c r="AI2341" s="125">
        <v>6900</v>
      </c>
      <c r="AJ2341" s="125">
        <v>6900</v>
      </c>
      <c r="AK2341" s="125">
        <v>6900</v>
      </c>
      <c r="AL2341" s="125">
        <v>6900</v>
      </c>
      <c r="AM2341" s="125">
        <v>6900</v>
      </c>
      <c r="AN2341" s="125">
        <v>6900</v>
      </c>
      <c r="AO2341" s="125">
        <v>6900</v>
      </c>
      <c r="AP2341" s="125">
        <v>6900</v>
      </c>
      <c r="AQ2341" s="125">
        <v>6900</v>
      </c>
      <c r="AR2341" s="125">
        <v>6900</v>
      </c>
      <c r="AS2341" s="125">
        <v>6900</v>
      </c>
      <c r="AT2341" s="125">
        <v>6900</v>
      </c>
      <c r="AU2341" s="125">
        <v>6900</v>
      </c>
      <c r="AV2341" s="125">
        <v>6900</v>
      </c>
      <c r="AW2341" s="125">
        <v>6900</v>
      </c>
      <c r="AX2341" s="126">
        <v>6900</v>
      </c>
    </row>
    <row r="2342" spans="1:50">
      <c r="A2342" s="212"/>
      <c r="B2342" s="215"/>
      <c r="C2342" s="206"/>
      <c r="D2342" s="52" t="s">
        <v>25</v>
      </c>
      <c r="E2342" s="86" t="str">
        <f>A2341&amp;"/"&amp;B2341&amp;"/"&amp;C2341&amp;"/"&amp;D2342</f>
        <v>Geothermal power plants/Geothermal power plants/Electricity only/M</v>
      </c>
      <c r="F2342" s="61" t="str">
        <f>A2341</f>
        <v>Geothermal power plants</v>
      </c>
      <c r="G2342" s="61" t="str">
        <f>B2341</f>
        <v>Geothermal power plants</v>
      </c>
      <c r="H2342" s="61" t="str">
        <f>C2341</f>
        <v>Electricity only</v>
      </c>
      <c r="I2342" s="84" t="str">
        <f t="shared" si="100"/>
        <v>M</v>
      </c>
      <c r="J2342" s="121">
        <v>6555</v>
      </c>
      <c r="K2342" s="121">
        <v>6555</v>
      </c>
      <c r="L2342" s="121">
        <v>6555</v>
      </c>
      <c r="M2342" s="121">
        <v>6555</v>
      </c>
      <c r="N2342" s="121">
        <v>6555</v>
      </c>
      <c r="O2342" s="121">
        <v>6555</v>
      </c>
      <c r="P2342" s="121">
        <v>6555</v>
      </c>
      <c r="Q2342" s="121">
        <v>6555</v>
      </c>
      <c r="R2342" s="121">
        <v>6555</v>
      </c>
      <c r="S2342" s="121">
        <v>6555</v>
      </c>
      <c r="T2342" s="121">
        <v>6555</v>
      </c>
      <c r="U2342" s="121">
        <v>6555</v>
      </c>
      <c r="V2342" s="121">
        <v>6555</v>
      </c>
      <c r="W2342" s="121">
        <v>6555</v>
      </c>
      <c r="X2342" s="121">
        <v>6555</v>
      </c>
      <c r="Y2342" s="121">
        <v>6555</v>
      </c>
      <c r="Z2342" s="121">
        <v>6555</v>
      </c>
      <c r="AA2342" s="121">
        <v>6555</v>
      </c>
      <c r="AB2342" s="121">
        <v>6555</v>
      </c>
      <c r="AC2342" s="121">
        <v>6555</v>
      </c>
      <c r="AD2342" s="121">
        <v>6555</v>
      </c>
      <c r="AE2342" s="121">
        <v>6555</v>
      </c>
      <c r="AF2342" s="121">
        <v>6555</v>
      </c>
      <c r="AG2342" s="121">
        <v>6555</v>
      </c>
      <c r="AH2342" s="121">
        <v>6555</v>
      </c>
      <c r="AI2342" s="121">
        <v>6555</v>
      </c>
      <c r="AJ2342" s="121">
        <v>6555</v>
      </c>
      <c r="AK2342" s="121">
        <v>6555</v>
      </c>
      <c r="AL2342" s="121">
        <v>6555</v>
      </c>
      <c r="AM2342" s="121">
        <v>6555</v>
      </c>
      <c r="AN2342" s="121">
        <v>6555</v>
      </c>
      <c r="AO2342" s="121">
        <v>6555</v>
      </c>
      <c r="AP2342" s="121">
        <v>6555</v>
      </c>
      <c r="AQ2342" s="121">
        <v>6555</v>
      </c>
      <c r="AR2342" s="121">
        <v>6555</v>
      </c>
      <c r="AS2342" s="121">
        <v>6555</v>
      </c>
      <c r="AT2342" s="121">
        <v>6555</v>
      </c>
      <c r="AU2342" s="121">
        <v>6555</v>
      </c>
      <c r="AV2342" s="121">
        <v>6555</v>
      </c>
      <c r="AW2342" s="121">
        <v>6555</v>
      </c>
      <c r="AX2342" s="122">
        <v>6555</v>
      </c>
    </row>
    <row r="2343" spans="1:50">
      <c r="A2343" s="213"/>
      <c r="B2343" s="218"/>
      <c r="C2343" s="210"/>
      <c r="D2343" s="93" t="s">
        <v>38</v>
      </c>
      <c r="E2343" s="73" t="str">
        <f>A2341&amp;"/"&amp;B2341&amp;"/"&amp;C2341&amp;"/"&amp;D2343</f>
        <v>Geothermal power plants/Geothermal power plants/Electricity only/S</v>
      </c>
      <c r="F2343" s="91" t="str">
        <f>A2341</f>
        <v>Geothermal power plants</v>
      </c>
      <c r="G2343" s="91" t="str">
        <f>B2341</f>
        <v>Geothermal power plants</v>
      </c>
      <c r="H2343" s="91" t="str">
        <f>C2341</f>
        <v>Electricity only</v>
      </c>
      <c r="I2343" s="70" t="str">
        <f t="shared" ref="I2343:I2357" si="101">D2343</f>
        <v>S</v>
      </c>
      <c r="J2343" s="123">
        <v>6227.25</v>
      </c>
      <c r="K2343" s="123">
        <v>6227.25</v>
      </c>
      <c r="L2343" s="123">
        <v>6227.25</v>
      </c>
      <c r="M2343" s="123">
        <v>6227.25</v>
      </c>
      <c r="N2343" s="123">
        <v>6227.25</v>
      </c>
      <c r="O2343" s="123">
        <v>6227.25</v>
      </c>
      <c r="P2343" s="123">
        <v>6227.25</v>
      </c>
      <c r="Q2343" s="123">
        <v>6227.25</v>
      </c>
      <c r="R2343" s="123">
        <v>6227.25</v>
      </c>
      <c r="S2343" s="123">
        <v>6227.25</v>
      </c>
      <c r="T2343" s="123">
        <v>6227.25</v>
      </c>
      <c r="U2343" s="123">
        <v>6227.25</v>
      </c>
      <c r="V2343" s="123">
        <v>6227.25</v>
      </c>
      <c r="W2343" s="123">
        <v>6227.25</v>
      </c>
      <c r="X2343" s="123">
        <v>6227.25</v>
      </c>
      <c r="Y2343" s="123">
        <v>6227.25</v>
      </c>
      <c r="Z2343" s="123">
        <v>6227.25</v>
      </c>
      <c r="AA2343" s="123">
        <v>6227.25</v>
      </c>
      <c r="AB2343" s="123">
        <v>6227.25</v>
      </c>
      <c r="AC2343" s="123">
        <v>6227.25</v>
      </c>
      <c r="AD2343" s="123">
        <v>6227.25</v>
      </c>
      <c r="AE2343" s="123">
        <v>6227.25</v>
      </c>
      <c r="AF2343" s="123">
        <v>6227.25</v>
      </c>
      <c r="AG2343" s="123">
        <v>6227.25</v>
      </c>
      <c r="AH2343" s="123">
        <v>6227.25</v>
      </c>
      <c r="AI2343" s="123">
        <v>6227.25</v>
      </c>
      <c r="AJ2343" s="123">
        <v>6227.25</v>
      </c>
      <c r="AK2343" s="123">
        <v>6227.25</v>
      </c>
      <c r="AL2343" s="123">
        <v>6227.25</v>
      </c>
      <c r="AM2343" s="123">
        <v>6227.25</v>
      </c>
      <c r="AN2343" s="123">
        <v>6227.25</v>
      </c>
      <c r="AO2343" s="123">
        <v>6227.25</v>
      </c>
      <c r="AP2343" s="123">
        <v>6227.25</v>
      </c>
      <c r="AQ2343" s="123">
        <v>6227.25</v>
      </c>
      <c r="AR2343" s="123">
        <v>6227.25</v>
      </c>
      <c r="AS2343" s="123">
        <v>6227.25</v>
      </c>
      <c r="AT2343" s="123">
        <v>6227.25</v>
      </c>
      <c r="AU2343" s="123">
        <v>6227.25</v>
      </c>
      <c r="AV2343" s="123">
        <v>6227.25</v>
      </c>
      <c r="AW2343" s="123">
        <v>6227.25</v>
      </c>
      <c r="AX2343" s="124">
        <v>6227.25</v>
      </c>
    </row>
    <row r="2344" spans="1:50">
      <c r="A2344" s="211" t="s">
        <v>67</v>
      </c>
      <c r="B2344" s="14" t="s">
        <v>68</v>
      </c>
      <c r="C2344" s="15" t="s">
        <v>36</v>
      </c>
      <c r="D2344" s="111" t="s">
        <v>25</v>
      </c>
      <c r="E2344" s="112" t="str">
        <f>A2344&amp;"/"&amp;B2344&amp;"/"&amp;C2344&amp;"/"&amp;D2344</f>
        <v>Tide, wave and ocean power plants/Tidal/Electricity only/M</v>
      </c>
      <c r="F2344" s="113" t="str">
        <f>A2344</f>
        <v>Tide, wave and ocean power plants</v>
      </c>
      <c r="G2344" s="113" t="str">
        <f>B2344</f>
        <v>Tidal</v>
      </c>
      <c r="H2344" s="113" t="str">
        <f>C2344</f>
        <v>Electricity only</v>
      </c>
      <c r="I2344" s="114" t="str">
        <f t="shared" si="101"/>
        <v>M</v>
      </c>
      <c r="J2344" s="131">
        <v>4270</v>
      </c>
      <c r="K2344" s="131">
        <v>4270</v>
      </c>
      <c r="L2344" s="131">
        <v>4270</v>
      </c>
      <c r="M2344" s="131">
        <v>4270</v>
      </c>
      <c r="N2344" s="131">
        <v>4270</v>
      </c>
      <c r="O2344" s="131">
        <v>4270</v>
      </c>
      <c r="P2344" s="131">
        <v>4270</v>
      </c>
      <c r="Q2344" s="131">
        <v>4270</v>
      </c>
      <c r="R2344" s="131">
        <v>4270</v>
      </c>
      <c r="S2344" s="131">
        <v>4270</v>
      </c>
      <c r="T2344" s="131">
        <v>4270</v>
      </c>
      <c r="U2344" s="131">
        <v>4270</v>
      </c>
      <c r="V2344" s="131">
        <v>4270</v>
      </c>
      <c r="W2344" s="131">
        <v>4270</v>
      </c>
      <c r="X2344" s="131">
        <v>4270</v>
      </c>
      <c r="Y2344" s="131">
        <v>4270</v>
      </c>
      <c r="Z2344" s="131">
        <v>4270</v>
      </c>
      <c r="AA2344" s="131">
        <v>4270</v>
      </c>
      <c r="AB2344" s="131">
        <v>4270</v>
      </c>
      <c r="AC2344" s="131">
        <v>4270</v>
      </c>
      <c r="AD2344" s="131">
        <v>4270</v>
      </c>
      <c r="AE2344" s="131">
        <v>4270</v>
      </c>
      <c r="AF2344" s="131">
        <v>4270</v>
      </c>
      <c r="AG2344" s="131">
        <v>4270</v>
      </c>
      <c r="AH2344" s="131">
        <v>4270</v>
      </c>
      <c r="AI2344" s="131">
        <v>4270</v>
      </c>
      <c r="AJ2344" s="131">
        <v>4270</v>
      </c>
      <c r="AK2344" s="131">
        <v>4270</v>
      </c>
      <c r="AL2344" s="131">
        <v>4270</v>
      </c>
      <c r="AM2344" s="131">
        <v>4270</v>
      </c>
      <c r="AN2344" s="131">
        <v>4270</v>
      </c>
      <c r="AO2344" s="131">
        <v>4270</v>
      </c>
      <c r="AP2344" s="131">
        <v>4270</v>
      </c>
      <c r="AQ2344" s="131">
        <v>4270</v>
      </c>
      <c r="AR2344" s="131">
        <v>4270</v>
      </c>
      <c r="AS2344" s="131">
        <v>4270</v>
      </c>
      <c r="AT2344" s="131">
        <v>4270</v>
      </c>
      <c r="AU2344" s="131">
        <v>4270</v>
      </c>
      <c r="AV2344" s="131">
        <v>4270</v>
      </c>
      <c r="AW2344" s="131">
        <v>4270</v>
      </c>
      <c r="AX2344" s="132">
        <v>4270</v>
      </c>
    </row>
    <row r="2345" spans="1:50">
      <c r="A2345" s="213"/>
      <c r="B2345" s="16" t="s">
        <v>69</v>
      </c>
      <c r="C2345" s="17" t="s">
        <v>36</v>
      </c>
      <c r="D2345" s="93" t="s">
        <v>25</v>
      </c>
      <c r="E2345" s="73" t="str">
        <f>A2344&amp;"/"&amp;B2345&amp;"/"&amp;C2345&amp;"/"&amp;D2345</f>
        <v>Tide, wave and ocean power plants/Wave/Electricity only/M</v>
      </c>
      <c r="F2345" s="91" t="str">
        <f>A2344</f>
        <v>Tide, wave and ocean power plants</v>
      </c>
      <c r="G2345" s="91" t="str">
        <f>B2345</f>
        <v>Wave</v>
      </c>
      <c r="H2345" s="91" t="str">
        <f>C2345</f>
        <v>Electricity only</v>
      </c>
      <c r="I2345" s="70" t="str">
        <f t="shared" si="101"/>
        <v>M</v>
      </c>
      <c r="J2345" s="123">
        <v>7150</v>
      </c>
      <c r="K2345" s="123">
        <v>7150</v>
      </c>
      <c r="L2345" s="123">
        <v>7150</v>
      </c>
      <c r="M2345" s="123">
        <v>7150</v>
      </c>
      <c r="N2345" s="123">
        <v>7150</v>
      </c>
      <c r="O2345" s="123">
        <v>7150</v>
      </c>
      <c r="P2345" s="123">
        <v>7150</v>
      </c>
      <c r="Q2345" s="123">
        <v>7150</v>
      </c>
      <c r="R2345" s="123">
        <v>7150</v>
      </c>
      <c r="S2345" s="123">
        <v>7150</v>
      </c>
      <c r="T2345" s="123">
        <v>7150</v>
      </c>
      <c r="U2345" s="123">
        <v>7150</v>
      </c>
      <c r="V2345" s="123">
        <v>7150</v>
      </c>
      <c r="W2345" s="123">
        <v>7150</v>
      </c>
      <c r="X2345" s="123">
        <v>7150</v>
      </c>
      <c r="Y2345" s="123">
        <v>7150</v>
      </c>
      <c r="Z2345" s="123">
        <v>7150</v>
      </c>
      <c r="AA2345" s="123">
        <v>7150</v>
      </c>
      <c r="AB2345" s="123">
        <v>7150</v>
      </c>
      <c r="AC2345" s="123">
        <v>7150</v>
      </c>
      <c r="AD2345" s="123">
        <v>7150</v>
      </c>
      <c r="AE2345" s="123">
        <v>7150</v>
      </c>
      <c r="AF2345" s="123">
        <v>7150</v>
      </c>
      <c r="AG2345" s="123">
        <v>7150</v>
      </c>
      <c r="AH2345" s="123">
        <v>7150</v>
      </c>
      <c r="AI2345" s="123">
        <v>7150</v>
      </c>
      <c r="AJ2345" s="123">
        <v>7150</v>
      </c>
      <c r="AK2345" s="123">
        <v>7150</v>
      </c>
      <c r="AL2345" s="123">
        <v>7150</v>
      </c>
      <c r="AM2345" s="123">
        <v>7150</v>
      </c>
      <c r="AN2345" s="123">
        <v>7150</v>
      </c>
      <c r="AO2345" s="123">
        <v>7150</v>
      </c>
      <c r="AP2345" s="123">
        <v>7150</v>
      </c>
      <c r="AQ2345" s="123">
        <v>7150</v>
      </c>
      <c r="AR2345" s="123">
        <v>7150</v>
      </c>
      <c r="AS2345" s="123">
        <v>7150</v>
      </c>
      <c r="AT2345" s="123">
        <v>7150</v>
      </c>
      <c r="AU2345" s="123">
        <v>7150</v>
      </c>
      <c r="AV2345" s="123">
        <v>7150</v>
      </c>
      <c r="AW2345" s="123">
        <v>7150</v>
      </c>
      <c r="AX2345" s="124">
        <v>7150</v>
      </c>
    </row>
    <row r="2346" spans="1:50">
      <c r="A2346" s="211" t="s">
        <v>70</v>
      </c>
      <c r="B2346" s="214" t="s">
        <v>71</v>
      </c>
      <c r="C2346" s="209" t="s">
        <v>36</v>
      </c>
      <c r="D2346" s="67" t="s">
        <v>24</v>
      </c>
      <c r="E2346" s="87" t="str">
        <f>A2346&amp;"/"&amp;B2346&amp;"/"&amp;C2346&amp;"/"&amp;D2346</f>
        <v>Hydro plants/Run-of-river/Electricity only/L</v>
      </c>
      <c r="F2346" s="55" t="str">
        <f>A2346</f>
        <v>Hydro plants</v>
      </c>
      <c r="G2346" s="55" t="str">
        <f>B2346</f>
        <v>Run-of-river</v>
      </c>
      <c r="H2346" s="55" t="str">
        <f>C2346</f>
        <v>Electricity only</v>
      </c>
      <c r="I2346" s="85" t="str">
        <f t="shared" si="101"/>
        <v>L</v>
      </c>
      <c r="J2346" s="125">
        <v>4320</v>
      </c>
      <c r="K2346" s="125">
        <v>4320</v>
      </c>
      <c r="L2346" s="125">
        <v>4320</v>
      </c>
      <c r="M2346" s="125">
        <v>4320</v>
      </c>
      <c r="N2346" s="125">
        <v>4320</v>
      </c>
      <c r="O2346" s="125">
        <v>4320</v>
      </c>
      <c r="P2346" s="125">
        <v>4320</v>
      </c>
      <c r="Q2346" s="125">
        <v>4320</v>
      </c>
      <c r="R2346" s="125">
        <v>4320</v>
      </c>
      <c r="S2346" s="125">
        <v>4320</v>
      </c>
      <c r="T2346" s="125">
        <v>4320</v>
      </c>
      <c r="U2346" s="125">
        <v>4320</v>
      </c>
      <c r="V2346" s="125">
        <v>4320</v>
      </c>
      <c r="W2346" s="125">
        <v>4320</v>
      </c>
      <c r="X2346" s="125">
        <v>4320</v>
      </c>
      <c r="Y2346" s="125">
        <v>4320</v>
      </c>
      <c r="Z2346" s="125">
        <v>4320</v>
      </c>
      <c r="AA2346" s="125">
        <v>4320</v>
      </c>
      <c r="AB2346" s="125">
        <v>4320</v>
      </c>
      <c r="AC2346" s="125">
        <v>4320</v>
      </c>
      <c r="AD2346" s="125">
        <v>4320</v>
      </c>
      <c r="AE2346" s="125">
        <v>4320</v>
      </c>
      <c r="AF2346" s="125">
        <v>4320</v>
      </c>
      <c r="AG2346" s="125">
        <v>4320</v>
      </c>
      <c r="AH2346" s="125">
        <v>4320</v>
      </c>
      <c r="AI2346" s="125">
        <v>4320</v>
      </c>
      <c r="AJ2346" s="125">
        <v>4320</v>
      </c>
      <c r="AK2346" s="125">
        <v>4320</v>
      </c>
      <c r="AL2346" s="125">
        <v>4320</v>
      </c>
      <c r="AM2346" s="125">
        <v>4320</v>
      </c>
      <c r="AN2346" s="125">
        <v>4320</v>
      </c>
      <c r="AO2346" s="125">
        <v>4320</v>
      </c>
      <c r="AP2346" s="125">
        <v>4320</v>
      </c>
      <c r="AQ2346" s="125">
        <v>4320</v>
      </c>
      <c r="AR2346" s="125">
        <v>4320</v>
      </c>
      <c r="AS2346" s="125">
        <v>4320</v>
      </c>
      <c r="AT2346" s="125">
        <v>4320</v>
      </c>
      <c r="AU2346" s="125">
        <v>4320</v>
      </c>
      <c r="AV2346" s="125">
        <v>4320</v>
      </c>
      <c r="AW2346" s="125">
        <v>4320</v>
      </c>
      <c r="AX2346" s="126">
        <v>4320</v>
      </c>
    </row>
    <row r="2347" spans="1:50">
      <c r="A2347" s="212"/>
      <c r="B2347" s="215"/>
      <c r="C2347" s="206"/>
      <c r="D2347" s="52" t="s">
        <v>25</v>
      </c>
      <c r="E2347" s="86" t="str">
        <f>A2346&amp;"/"&amp;B2346&amp;"/"&amp;C2346&amp;"/"&amp;D2347</f>
        <v>Hydro plants/Run-of-river/Electricity only/M</v>
      </c>
      <c r="F2347" s="61" t="str">
        <f>A2346</f>
        <v>Hydro plants</v>
      </c>
      <c r="G2347" s="61" t="str">
        <f>B2346</f>
        <v>Run-of-river</v>
      </c>
      <c r="H2347" s="61" t="str">
        <f>C2346</f>
        <v>Electricity only</v>
      </c>
      <c r="I2347" s="84" t="str">
        <f t="shared" si="101"/>
        <v>M</v>
      </c>
      <c r="J2347" s="121">
        <v>4104</v>
      </c>
      <c r="K2347" s="121">
        <v>4104</v>
      </c>
      <c r="L2347" s="121">
        <v>4104</v>
      </c>
      <c r="M2347" s="121">
        <v>4104</v>
      </c>
      <c r="N2347" s="121">
        <v>4104</v>
      </c>
      <c r="O2347" s="121">
        <v>4104</v>
      </c>
      <c r="P2347" s="121">
        <v>4104</v>
      </c>
      <c r="Q2347" s="121">
        <v>4104</v>
      </c>
      <c r="R2347" s="121">
        <v>4104</v>
      </c>
      <c r="S2347" s="121">
        <v>4104</v>
      </c>
      <c r="T2347" s="121">
        <v>4104</v>
      </c>
      <c r="U2347" s="121">
        <v>4104</v>
      </c>
      <c r="V2347" s="121">
        <v>4104</v>
      </c>
      <c r="W2347" s="121">
        <v>4104</v>
      </c>
      <c r="X2347" s="121">
        <v>4104</v>
      </c>
      <c r="Y2347" s="121">
        <v>4104</v>
      </c>
      <c r="Z2347" s="121">
        <v>4104</v>
      </c>
      <c r="AA2347" s="121">
        <v>4104</v>
      </c>
      <c r="AB2347" s="121">
        <v>4104</v>
      </c>
      <c r="AC2347" s="121">
        <v>4104</v>
      </c>
      <c r="AD2347" s="121">
        <v>4104</v>
      </c>
      <c r="AE2347" s="121">
        <v>4104</v>
      </c>
      <c r="AF2347" s="121">
        <v>4104</v>
      </c>
      <c r="AG2347" s="121">
        <v>4104</v>
      </c>
      <c r="AH2347" s="121">
        <v>4104</v>
      </c>
      <c r="AI2347" s="121">
        <v>4104</v>
      </c>
      <c r="AJ2347" s="121">
        <v>4104</v>
      </c>
      <c r="AK2347" s="121">
        <v>4104</v>
      </c>
      <c r="AL2347" s="121">
        <v>4104</v>
      </c>
      <c r="AM2347" s="121">
        <v>4104</v>
      </c>
      <c r="AN2347" s="121">
        <v>4104</v>
      </c>
      <c r="AO2347" s="121">
        <v>4104</v>
      </c>
      <c r="AP2347" s="121">
        <v>4104</v>
      </c>
      <c r="AQ2347" s="121">
        <v>4104</v>
      </c>
      <c r="AR2347" s="121">
        <v>4104</v>
      </c>
      <c r="AS2347" s="121">
        <v>4104</v>
      </c>
      <c r="AT2347" s="121">
        <v>4104</v>
      </c>
      <c r="AU2347" s="121">
        <v>4104</v>
      </c>
      <c r="AV2347" s="121">
        <v>4104</v>
      </c>
      <c r="AW2347" s="121">
        <v>4104</v>
      </c>
      <c r="AX2347" s="122">
        <v>4104</v>
      </c>
    </row>
    <row r="2348" spans="1:50">
      <c r="A2348" s="212"/>
      <c r="B2348" s="215"/>
      <c r="C2348" s="206"/>
      <c r="D2348" s="52" t="s">
        <v>38</v>
      </c>
      <c r="E2348" s="86" t="str">
        <f>A2346&amp;"/"&amp;B2346&amp;"/"&amp;C2346&amp;"/"&amp;D2348</f>
        <v>Hydro plants/Run-of-river/Electricity only/S</v>
      </c>
      <c r="F2348" s="61" t="str">
        <f>A2346</f>
        <v>Hydro plants</v>
      </c>
      <c r="G2348" s="61" t="str">
        <f>B2346</f>
        <v>Run-of-river</v>
      </c>
      <c r="H2348" s="61" t="str">
        <f>C2346</f>
        <v>Electricity only</v>
      </c>
      <c r="I2348" s="84" t="str">
        <f t="shared" si="101"/>
        <v>S</v>
      </c>
      <c r="J2348" s="121">
        <v>3796.2000000000003</v>
      </c>
      <c r="K2348" s="121">
        <v>3796.2000000000003</v>
      </c>
      <c r="L2348" s="121">
        <v>3796.2000000000003</v>
      </c>
      <c r="M2348" s="121">
        <v>3796.2000000000003</v>
      </c>
      <c r="N2348" s="121">
        <v>3796.2000000000003</v>
      </c>
      <c r="O2348" s="121">
        <v>3796.2000000000003</v>
      </c>
      <c r="P2348" s="121">
        <v>3796.2000000000003</v>
      </c>
      <c r="Q2348" s="121">
        <v>3796.2000000000003</v>
      </c>
      <c r="R2348" s="121">
        <v>3796.2000000000003</v>
      </c>
      <c r="S2348" s="121">
        <v>3796.2000000000003</v>
      </c>
      <c r="T2348" s="121">
        <v>3796.2000000000003</v>
      </c>
      <c r="U2348" s="121">
        <v>3796.2000000000003</v>
      </c>
      <c r="V2348" s="121">
        <v>3796.2000000000003</v>
      </c>
      <c r="W2348" s="121">
        <v>3796.2000000000003</v>
      </c>
      <c r="X2348" s="121">
        <v>3796.2000000000003</v>
      </c>
      <c r="Y2348" s="121">
        <v>3796.2000000000003</v>
      </c>
      <c r="Z2348" s="121">
        <v>3796.2000000000003</v>
      </c>
      <c r="AA2348" s="121">
        <v>3796.2000000000003</v>
      </c>
      <c r="AB2348" s="121">
        <v>3796.2000000000003</v>
      </c>
      <c r="AC2348" s="121">
        <v>3796.2000000000003</v>
      </c>
      <c r="AD2348" s="121">
        <v>3796.2000000000003</v>
      </c>
      <c r="AE2348" s="121">
        <v>3796.2000000000003</v>
      </c>
      <c r="AF2348" s="121">
        <v>3796.2000000000003</v>
      </c>
      <c r="AG2348" s="121">
        <v>3796.2000000000003</v>
      </c>
      <c r="AH2348" s="121">
        <v>3796.2000000000003</v>
      </c>
      <c r="AI2348" s="121">
        <v>3796.2000000000003</v>
      </c>
      <c r="AJ2348" s="121">
        <v>3796.2000000000003</v>
      </c>
      <c r="AK2348" s="121">
        <v>3796.2000000000003</v>
      </c>
      <c r="AL2348" s="121">
        <v>3796.2000000000003</v>
      </c>
      <c r="AM2348" s="121">
        <v>3796.2000000000003</v>
      </c>
      <c r="AN2348" s="121">
        <v>3796.2000000000003</v>
      </c>
      <c r="AO2348" s="121">
        <v>3796.2000000000003</v>
      </c>
      <c r="AP2348" s="121">
        <v>3796.2000000000003</v>
      </c>
      <c r="AQ2348" s="121">
        <v>3796.2000000000003</v>
      </c>
      <c r="AR2348" s="121">
        <v>3796.2000000000003</v>
      </c>
      <c r="AS2348" s="121">
        <v>3796.2000000000003</v>
      </c>
      <c r="AT2348" s="121">
        <v>3796.2000000000003</v>
      </c>
      <c r="AU2348" s="121">
        <v>3796.2000000000003</v>
      </c>
      <c r="AV2348" s="121">
        <v>3796.2000000000003</v>
      </c>
      <c r="AW2348" s="121">
        <v>3796.2000000000003</v>
      </c>
      <c r="AX2348" s="122">
        <v>3796.2000000000003</v>
      </c>
    </row>
    <row r="2349" spans="1:50">
      <c r="A2349" s="212"/>
      <c r="B2349" s="224"/>
      <c r="C2349" s="216"/>
      <c r="D2349" s="106" t="s">
        <v>47</v>
      </c>
      <c r="E2349" s="107" t="str">
        <f>A2346&amp;"/"&amp;B2346&amp;"/"&amp;C2346&amp;"/"&amp;D2349</f>
        <v>Hydro plants/Run-of-river/Electricity only/XS</v>
      </c>
      <c r="F2349" s="108" t="str">
        <f>A2346</f>
        <v>Hydro plants</v>
      </c>
      <c r="G2349" s="108" t="str">
        <f>B2346</f>
        <v>Run-of-river</v>
      </c>
      <c r="H2349" s="108" t="str">
        <f>C2346</f>
        <v>Electricity only</v>
      </c>
      <c r="I2349" s="109" t="str">
        <f t="shared" si="101"/>
        <v>XS</v>
      </c>
      <c r="J2349" s="129">
        <v>3416.5800000000004</v>
      </c>
      <c r="K2349" s="129">
        <v>3416.5800000000004</v>
      </c>
      <c r="L2349" s="129">
        <v>3416.5800000000004</v>
      </c>
      <c r="M2349" s="129">
        <v>3416.5800000000004</v>
      </c>
      <c r="N2349" s="129">
        <v>3416.5800000000004</v>
      </c>
      <c r="O2349" s="129">
        <v>3416.5800000000004</v>
      </c>
      <c r="P2349" s="129">
        <v>3416.5800000000004</v>
      </c>
      <c r="Q2349" s="129">
        <v>3416.5800000000004</v>
      </c>
      <c r="R2349" s="129">
        <v>3416.5800000000004</v>
      </c>
      <c r="S2349" s="129">
        <v>3416.5800000000004</v>
      </c>
      <c r="T2349" s="129">
        <v>3416.5800000000004</v>
      </c>
      <c r="U2349" s="129">
        <v>3416.5800000000004</v>
      </c>
      <c r="V2349" s="129">
        <v>3416.5800000000004</v>
      </c>
      <c r="W2349" s="129">
        <v>3416.5800000000004</v>
      </c>
      <c r="X2349" s="129">
        <v>3416.5800000000004</v>
      </c>
      <c r="Y2349" s="129">
        <v>3416.5800000000004</v>
      </c>
      <c r="Z2349" s="129">
        <v>3416.5800000000004</v>
      </c>
      <c r="AA2349" s="129">
        <v>3416.5800000000004</v>
      </c>
      <c r="AB2349" s="129">
        <v>3416.5800000000004</v>
      </c>
      <c r="AC2349" s="129">
        <v>3416.5800000000004</v>
      </c>
      <c r="AD2349" s="129">
        <v>3416.5800000000004</v>
      </c>
      <c r="AE2349" s="129">
        <v>3416.5800000000004</v>
      </c>
      <c r="AF2349" s="129">
        <v>3416.5800000000004</v>
      </c>
      <c r="AG2349" s="129">
        <v>3416.5800000000004</v>
      </c>
      <c r="AH2349" s="129">
        <v>3416.5800000000004</v>
      </c>
      <c r="AI2349" s="129">
        <v>3416.5800000000004</v>
      </c>
      <c r="AJ2349" s="129">
        <v>3416.5800000000004</v>
      </c>
      <c r="AK2349" s="129">
        <v>3416.5800000000004</v>
      </c>
      <c r="AL2349" s="129">
        <v>3416.5800000000004</v>
      </c>
      <c r="AM2349" s="129">
        <v>3416.5800000000004</v>
      </c>
      <c r="AN2349" s="129">
        <v>3416.5800000000004</v>
      </c>
      <c r="AO2349" s="129">
        <v>3416.5800000000004</v>
      </c>
      <c r="AP2349" s="129">
        <v>3416.5800000000004</v>
      </c>
      <c r="AQ2349" s="129">
        <v>3416.5800000000004</v>
      </c>
      <c r="AR2349" s="129">
        <v>3416.5800000000004</v>
      </c>
      <c r="AS2349" s="129">
        <v>3416.5800000000004</v>
      </c>
      <c r="AT2349" s="129">
        <v>3416.5800000000004</v>
      </c>
      <c r="AU2349" s="129">
        <v>3416.5800000000004</v>
      </c>
      <c r="AV2349" s="129">
        <v>3416.5800000000004</v>
      </c>
      <c r="AW2349" s="129">
        <v>3416.5800000000004</v>
      </c>
      <c r="AX2349" s="130">
        <v>3416.5800000000004</v>
      </c>
    </row>
    <row r="2350" spans="1:50">
      <c r="A2350" s="212"/>
      <c r="B2350" s="215" t="s">
        <v>72</v>
      </c>
      <c r="C2350" s="206" t="s">
        <v>36</v>
      </c>
      <c r="D2350" s="52" t="s">
        <v>24</v>
      </c>
      <c r="E2350" s="86" t="str">
        <f>A2346&amp;"/"&amp;B2350&amp;"/"&amp;C2350&amp;"/"&amp;D2350</f>
        <v>Hydro plants/Reservoirs (dams)/Electricity only/L</v>
      </c>
      <c r="F2350" s="61" t="str">
        <f>A2346</f>
        <v>Hydro plants</v>
      </c>
      <c r="G2350" s="61" t="str">
        <f>B2350</f>
        <v>Reservoirs (dams)</v>
      </c>
      <c r="H2350" s="61" t="str">
        <f>C2350</f>
        <v>Electricity only</v>
      </c>
      <c r="I2350" s="84" t="str">
        <f t="shared" si="101"/>
        <v>L</v>
      </c>
      <c r="J2350" s="121">
        <v>3630</v>
      </c>
      <c r="K2350" s="121">
        <v>3630</v>
      </c>
      <c r="L2350" s="121">
        <v>3630</v>
      </c>
      <c r="M2350" s="121">
        <v>3630</v>
      </c>
      <c r="N2350" s="121">
        <v>3630</v>
      </c>
      <c r="O2350" s="121">
        <v>3630</v>
      </c>
      <c r="P2350" s="121">
        <v>3630</v>
      </c>
      <c r="Q2350" s="121">
        <v>3630</v>
      </c>
      <c r="R2350" s="121">
        <v>3630</v>
      </c>
      <c r="S2350" s="121">
        <v>3630</v>
      </c>
      <c r="T2350" s="121">
        <v>3630</v>
      </c>
      <c r="U2350" s="121">
        <v>3630</v>
      </c>
      <c r="V2350" s="121">
        <v>3630</v>
      </c>
      <c r="W2350" s="121">
        <v>3630</v>
      </c>
      <c r="X2350" s="121">
        <v>3630</v>
      </c>
      <c r="Y2350" s="121">
        <v>3630</v>
      </c>
      <c r="Z2350" s="121">
        <v>3630</v>
      </c>
      <c r="AA2350" s="121">
        <v>3630</v>
      </c>
      <c r="AB2350" s="121">
        <v>3630</v>
      </c>
      <c r="AC2350" s="121">
        <v>3630</v>
      </c>
      <c r="AD2350" s="121">
        <v>3630</v>
      </c>
      <c r="AE2350" s="121">
        <v>3630</v>
      </c>
      <c r="AF2350" s="121">
        <v>3630</v>
      </c>
      <c r="AG2350" s="121">
        <v>3630</v>
      </c>
      <c r="AH2350" s="121">
        <v>3630</v>
      </c>
      <c r="AI2350" s="121">
        <v>3630</v>
      </c>
      <c r="AJ2350" s="121">
        <v>3630</v>
      </c>
      <c r="AK2350" s="121">
        <v>3630</v>
      </c>
      <c r="AL2350" s="121">
        <v>3630</v>
      </c>
      <c r="AM2350" s="121">
        <v>3630</v>
      </c>
      <c r="AN2350" s="121">
        <v>3630</v>
      </c>
      <c r="AO2350" s="121">
        <v>3630</v>
      </c>
      <c r="AP2350" s="121">
        <v>3630</v>
      </c>
      <c r="AQ2350" s="121">
        <v>3630</v>
      </c>
      <c r="AR2350" s="121">
        <v>3630</v>
      </c>
      <c r="AS2350" s="121">
        <v>3630</v>
      </c>
      <c r="AT2350" s="121">
        <v>3630</v>
      </c>
      <c r="AU2350" s="121">
        <v>3630</v>
      </c>
      <c r="AV2350" s="121">
        <v>3630</v>
      </c>
      <c r="AW2350" s="121">
        <v>3630</v>
      </c>
      <c r="AX2350" s="122">
        <v>3630</v>
      </c>
    </row>
    <row r="2351" spans="1:50">
      <c r="A2351" s="212"/>
      <c r="B2351" s="215"/>
      <c r="C2351" s="206"/>
      <c r="D2351" s="52" t="s">
        <v>25</v>
      </c>
      <c r="E2351" s="86" t="str">
        <f>A2346&amp;"/"&amp;B2350&amp;"/"&amp;C2350&amp;"/"&amp;D2351</f>
        <v>Hydro plants/Reservoirs (dams)/Electricity only/M</v>
      </c>
      <c r="F2351" s="61" t="str">
        <f>A2346</f>
        <v>Hydro plants</v>
      </c>
      <c r="G2351" s="61" t="str">
        <f>B2350</f>
        <v>Reservoirs (dams)</v>
      </c>
      <c r="H2351" s="61" t="str">
        <f>C2350</f>
        <v>Electricity only</v>
      </c>
      <c r="I2351" s="84" t="str">
        <f t="shared" si="101"/>
        <v>M</v>
      </c>
      <c r="J2351" s="121">
        <v>3448.5</v>
      </c>
      <c r="K2351" s="121">
        <v>3448.5</v>
      </c>
      <c r="L2351" s="121">
        <v>3448.5</v>
      </c>
      <c r="M2351" s="121">
        <v>3448.5</v>
      </c>
      <c r="N2351" s="121">
        <v>3448.5</v>
      </c>
      <c r="O2351" s="121">
        <v>3448.5</v>
      </c>
      <c r="P2351" s="121">
        <v>3448.5</v>
      </c>
      <c r="Q2351" s="121">
        <v>3448.5</v>
      </c>
      <c r="R2351" s="121">
        <v>3448.5</v>
      </c>
      <c r="S2351" s="121">
        <v>3448.5</v>
      </c>
      <c r="T2351" s="121">
        <v>3448.5</v>
      </c>
      <c r="U2351" s="121">
        <v>3448.5</v>
      </c>
      <c r="V2351" s="121">
        <v>3448.5</v>
      </c>
      <c r="W2351" s="121">
        <v>3448.5</v>
      </c>
      <c r="X2351" s="121">
        <v>3448.5</v>
      </c>
      <c r="Y2351" s="121">
        <v>3448.5</v>
      </c>
      <c r="Z2351" s="121">
        <v>3448.5</v>
      </c>
      <c r="AA2351" s="121">
        <v>3448.5</v>
      </c>
      <c r="AB2351" s="121">
        <v>3448.5</v>
      </c>
      <c r="AC2351" s="121">
        <v>3448.5</v>
      </c>
      <c r="AD2351" s="121">
        <v>3448.5</v>
      </c>
      <c r="AE2351" s="121">
        <v>3448.5</v>
      </c>
      <c r="AF2351" s="121">
        <v>3448.5</v>
      </c>
      <c r="AG2351" s="121">
        <v>3448.5</v>
      </c>
      <c r="AH2351" s="121">
        <v>3448.5</v>
      </c>
      <c r="AI2351" s="121">
        <v>3448.5</v>
      </c>
      <c r="AJ2351" s="121">
        <v>3448.5</v>
      </c>
      <c r="AK2351" s="121">
        <v>3448.5</v>
      </c>
      <c r="AL2351" s="121">
        <v>3448.5</v>
      </c>
      <c r="AM2351" s="121">
        <v>3448.5</v>
      </c>
      <c r="AN2351" s="121">
        <v>3448.5</v>
      </c>
      <c r="AO2351" s="121">
        <v>3448.5</v>
      </c>
      <c r="AP2351" s="121">
        <v>3448.5</v>
      </c>
      <c r="AQ2351" s="121">
        <v>3448.5</v>
      </c>
      <c r="AR2351" s="121">
        <v>3448.5</v>
      </c>
      <c r="AS2351" s="121">
        <v>3448.5</v>
      </c>
      <c r="AT2351" s="121">
        <v>3448.5</v>
      </c>
      <c r="AU2351" s="121">
        <v>3448.5</v>
      </c>
      <c r="AV2351" s="121">
        <v>3448.5</v>
      </c>
      <c r="AW2351" s="121">
        <v>3448.5</v>
      </c>
      <c r="AX2351" s="122">
        <v>3448.5</v>
      </c>
    </row>
    <row r="2352" spans="1:50">
      <c r="A2352" s="212"/>
      <c r="B2352" s="215"/>
      <c r="C2352" s="206"/>
      <c r="D2352" s="52" t="s">
        <v>38</v>
      </c>
      <c r="E2352" s="86" t="str">
        <f>A2346&amp;"/"&amp;B2350&amp;"/"&amp;C2350&amp;"/"&amp;D2352</f>
        <v>Hydro plants/Reservoirs (dams)/Electricity only/S</v>
      </c>
      <c r="F2352" s="61" t="str">
        <f>A2346</f>
        <v>Hydro plants</v>
      </c>
      <c r="G2352" s="61" t="str">
        <f>B2350</f>
        <v>Reservoirs (dams)</v>
      </c>
      <c r="H2352" s="61" t="str">
        <f>C2350</f>
        <v>Electricity only</v>
      </c>
      <c r="I2352" s="84" t="str">
        <f t="shared" si="101"/>
        <v>S</v>
      </c>
      <c r="J2352" s="121">
        <v>3103.65</v>
      </c>
      <c r="K2352" s="121">
        <v>3103.65</v>
      </c>
      <c r="L2352" s="121">
        <v>3103.65</v>
      </c>
      <c r="M2352" s="121">
        <v>3103.65</v>
      </c>
      <c r="N2352" s="121">
        <v>3103.65</v>
      </c>
      <c r="O2352" s="121">
        <v>3103.65</v>
      </c>
      <c r="P2352" s="121">
        <v>3103.65</v>
      </c>
      <c r="Q2352" s="121">
        <v>3103.65</v>
      </c>
      <c r="R2352" s="121">
        <v>3103.65</v>
      </c>
      <c r="S2352" s="121">
        <v>3103.65</v>
      </c>
      <c r="T2352" s="121">
        <v>3103.65</v>
      </c>
      <c r="U2352" s="121">
        <v>3103.65</v>
      </c>
      <c r="V2352" s="121">
        <v>3103.65</v>
      </c>
      <c r="W2352" s="121">
        <v>3103.65</v>
      </c>
      <c r="X2352" s="121">
        <v>3103.65</v>
      </c>
      <c r="Y2352" s="121">
        <v>3103.65</v>
      </c>
      <c r="Z2352" s="121">
        <v>3103.65</v>
      </c>
      <c r="AA2352" s="121">
        <v>3103.65</v>
      </c>
      <c r="AB2352" s="121">
        <v>3103.65</v>
      </c>
      <c r="AC2352" s="121">
        <v>3103.65</v>
      </c>
      <c r="AD2352" s="121">
        <v>3103.65</v>
      </c>
      <c r="AE2352" s="121">
        <v>3103.65</v>
      </c>
      <c r="AF2352" s="121">
        <v>3103.65</v>
      </c>
      <c r="AG2352" s="121">
        <v>3103.65</v>
      </c>
      <c r="AH2352" s="121">
        <v>3103.65</v>
      </c>
      <c r="AI2352" s="121">
        <v>3103.65</v>
      </c>
      <c r="AJ2352" s="121">
        <v>3103.65</v>
      </c>
      <c r="AK2352" s="121">
        <v>3103.65</v>
      </c>
      <c r="AL2352" s="121">
        <v>3103.65</v>
      </c>
      <c r="AM2352" s="121">
        <v>3103.65</v>
      </c>
      <c r="AN2352" s="121">
        <v>3103.65</v>
      </c>
      <c r="AO2352" s="121">
        <v>3103.65</v>
      </c>
      <c r="AP2352" s="121">
        <v>3103.65</v>
      </c>
      <c r="AQ2352" s="121">
        <v>3103.65</v>
      </c>
      <c r="AR2352" s="121">
        <v>3103.65</v>
      </c>
      <c r="AS2352" s="121">
        <v>3103.65</v>
      </c>
      <c r="AT2352" s="121">
        <v>3103.65</v>
      </c>
      <c r="AU2352" s="121">
        <v>3103.65</v>
      </c>
      <c r="AV2352" s="121">
        <v>3103.65</v>
      </c>
      <c r="AW2352" s="121">
        <v>3103.65</v>
      </c>
      <c r="AX2352" s="122">
        <v>3103.65</v>
      </c>
    </row>
    <row r="2353" spans="1:50">
      <c r="A2353" s="213"/>
      <c r="B2353" s="218"/>
      <c r="C2353" s="210"/>
      <c r="D2353" s="93" t="s">
        <v>47</v>
      </c>
      <c r="E2353" s="73" t="str">
        <f>A2346&amp;"/"&amp;B2350&amp;"/"&amp;C2350&amp;"/"&amp;D2353</f>
        <v>Hydro plants/Reservoirs (dams)/Electricity only/XS</v>
      </c>
      <c r="F2353" s="91" t="str">
        <f>A2346</f>
        <v>Hydro plants</v>
      </c>
      <c r="G2353" s="91" t="str">
        <f>B2350</f>
        <v>Reservoirs (dams)</v>
      </c>
      <c r="H2353" s="91" t="str">
        <f>C2350</f>
        <v>Electricity only</v>
      </c>
      <c r="I2353" s="70" t="str">
        <f t="shared" si="101"/>
        <v>XS</v>
      </c>
      <c r="J2353" s="123">
        <v>2793.2850000000003</v>
      </c>
      <c r="K2353" s="123">
        <v>2793.2850000000003</v>
      </c>
      <c r="L2353" s="123">
        <v>2793.2850000000003</v>
      </c>
      <c r="M2353" s="123">
        <v>2793.2850000000003</v>
      </c>
      <c r="N2353" s="123">
        <v>2793.2850000000003</v>
      </c>
      <c r="O2353" s="123">
        <v>2793.2850000000003</v>
      </c>
      <c r="P2353" s="123">
        <v>2793.2850000000003</v>
      </c>
      <c r="Q2353" s="123">
        <v>2793.2850000000003</v>
      </c>
      <c r="R2353" s="123">
        <v>2793.2850000000003</v>
      </c>
      <c r="S2353" s="123">
        <v>2793.2850000000003</v>
      </c>
      <c r="T2353" s="123">
        <v>2793.2850000000003</v>
      </c>
      <c r="U2353" s="123">
        <v>2793.2850000000003</v>
      </c>
      <c r="V2353" s="123">
        <v>2793.2850000000003</v>
      </c>
      <c r="W2353" s="123">
        <v>2793.2850000000003</v>
      </c>
      <c r="X2353" s="123">
        <v>2793.2850000000003</v>
      </c>
      <c r="Y2353" s="123">
        <v>2793.2850000000003</v>
      </c>
      <c r="Z2353" s="123">
        <v>2793.2850000000003</v>
      </c>
      <c r="AA2353" s="123">
        <v>2793.2850000000003</v>
      </c>
      <c r="AB2353" s="123">
        <v>2793.2850000000003</v>
      </c>
      <c r="AC2353" s="123">
        <v>2793.2850000000003</v>
      </c>
      <c r="AD2353" s="123">
        <v>2793.2850000000003</v>
      </c>
      <c r="AE2353" s="123">
        <v>2793.2850000000003</v>
      </c>
      <c r="AF2353" s="123">
        <v>2793.2850000000003</v>
      </c>
      <c r="AG2353" s="123">
        <v>2793.2850000000003</v>
      </c>
      <c r="AH2353" s="123">
        <v>2793.2850000000003</v>
      </c>
      <c r="AI2353" s="123">
        <v>2793.2850000000003</v>
      </c>
      <c r="AJ2353" s="123">
        <v>2793.2850000000003</v>
      </c>
      <c r="AK2353" s="123">
        <v>2793.2850000000003</v>
      </c>
      <c r="AL2353" s="123">
        <v>2793.2850000000003</v>
      </c>
      <c r="AM2353" s="123">
        <v>2793.2850000000003</v>
      </c>
      <c r="AN2353" s="123">
        <v>2793.2850000000003</v>
      </c>
      <c r="AO2353" s="123">
        <v>2793.2850000000003</v>
      </c>
      <c r="AP2353" s="123">
        <v>2793.2850000000003</v>
      </c>
      <c r="AQ2353" s="123">
        <v>2793.2850000000003</v>
      </c>
      <c r="AR2353" s="123">
        <v>2793.2850000000003</v>
      </c>
      <c r="AS2353" s="123">
        <v>2793.2850000000003</v>
      </c>
      <c r="AT2353" s="123">
        <v>2793.2850000000003</v>
      </c>
      <c r="AU2353" s="123">
        <v>2793.2850000000003</v>
      </c>
      <c r="AV2353" s="123">
        <v>2793.2850000000003</v>
      </c>
      <c r="AW2353" s="123">
        <v>2793.2850000000003</v>
      </c>
      <c r="AX2353" s="124">
        <v>2793.2850000000003</v>
      </c>
    </row>
    <row r="2354" spans="1:50">
      <c r="A2354" s="212" t="s">
        <v>73</v>
      </c>
      <c r="B2354" s="215" t="s">
        <v>73</v>
      </c>
      <c r="C2354" s="209" t="s">
        <v>36</v>
      </c>
      <c r="D2354" s="52" t="s">
        <v>24</v>
      </c>
      <c r="E2354" s="86" t="str">
        <f>A2354&amp;"/"&amp;B2354&amp;"/"&amp;C2354&amp;"/"&amp;D2354</f>
        <v>Pump storage/Pump storage/Electricity only/L</v>
      </c>
      <c r="F2354" s="61" t="str">
        <f>A2354</f>
        <v>Pump storage</v>
      </c>
      <c r="G2354" s="61" t="str">
        <f>B2354</f>
        <v>Pump storage</v>
      </c>
      <c r="H2354" s="61" t="str">
        <f>C2354</f>
        <v>Electricity only</v>
      </c>
      <c r="I2354" s="84" t="str">
        <f t="shared" si="101"/>
        <v>L</v>
      </c>
      <c r="J2354" s="121">
        <v>739.2</v>
      </c>
      <c r="K2354" s="121">
        <v>754.56000000000006</v>
      </c>
      <c r="L2354" s="121">
        <v>769.92000000000007</v>
      </c>
      <c r="M2354" s="121">
        <v>785.28000000000009</v>
      </c>
      <c r="N2354" s="121">
        <v>800.6400000000001</v>
      </c>
      <c r="O2354" s="121">
        <v>816</v>
      </c>
      <c r="P2354" s="121">
        <v>825.6</v>
      </c>
      <c r="Q2354" s="121">
        <v>835.2</v>
      </c>
      <c r="R2354" s="121">
        <v>844.80000000000007</v>
      </c>
      <c r="S2354" s="121">
        <v>854.40000000000009</v>
      </c>
      <c r="T2354" s="121">
        <v>864</v>
      </c>
      <c r="U2354" s="121">
        <v>873.6</v>
      </c>
      <c r="V2354" s="121">
        <v>883.2</v>
      </c>
      <c r="W2354" s="121">
        <v>892.80000000000007</v>
      </c>
      <c r="X2354" s="121">
        <v>902.40000000000009</v>
      </c>
      <c r="Y2354" s="121">
        <v>912</v>
      </c>
      <c r="Z2354" s="121">
        <v>921.6</v>
      </c>
      <c r="AA2354" s="121">
        <v>931.2</v>
      </c>
      <c r="AB2354" s="121">
        <v>940.80000000000007</v>
      </c>
      <c r="AC2354" s="121">
        <v>950.40000000000009</v>
      </c>
      <c r="AD2354" s="121">
        <v>960</v>
      </c>
      <c r="AE2354" s="121">
        <v>960</v>
      </c>
      <c r="AF2354" s="121">
        <v>960</v>
      </c>
      <c r="AG2354" s="121">
        <v>960</v>
      </c>
      <c r="AH2354" s="121">
        <v>960</v>
      </c>
      <c r="AI2354" s="121">
        <v>960</v>
      </c>
      <c r="AJ2354" s="121">
        <v>960</v>
      </c>
      <c r="AK2354" s="121">
        <v>960</v>
      </c>
      <c r="AL2354" s="121">
        <v>960</v>
      </c>
      <c r="AM2354" s="121">
        <v>960</v>
      </c>
      <c r="AN2354" s="121">
        <v>960</v>
      </c>
      <c r="AO2354" s="121">
        <v>960</v>
      </c>
      <c r="AP2354" s="121">
        <v>960</v>
      </c>
      <c r="AQ2354" s="121">
        <v>960</v>
      </c>
      <c r="AR2354" s="121">
        <v>960</v>
      </c>
      <c r="AS2354" s="121">
        <v>960</v>
      </c>
      <c r="AT2354" s="121">
        <v>960</v>
      </c>
      <c r="AU2354" s="121">
        <v>960</v>
      </c>
      <c r="AV2354" s="121">
        <v>960</v>
      </c>
      <c r="AW2354" s="121">
        <v>960</v>
      </c>
      <c r="AX2354" s="122">
        <v>960</v>
      </c>
    </row>
    <row r="2355" spans="1:50">
      <c r="A2355" s="212"/>
      <c r="B2355" s="215"/>
      <c r="C2355" s="206"/>
      <c r="D2355" s="52" t="s">
        <v>25</v>
      </c>
      <c r="E2355" s="86" t="str">
        <f>A2354&amp;"/"&amp;B2354&amp;"/"&amp;C2354&amp;"/"&amp;D2355</f>
        <v>Pump storage/Pump storage/Electricity only/M</v>
      </c>
      <c r="F2355" s="61" t="str">
        <f>A2354</f>
        <v>Pump storage</v>
      </c>
      <c r="G2355" s="61" t="str">
        <f>B2354</f>
        <v>Pump storage</v>
      </c>
      <c r="H2355" s="61" t="str">
        <f>C2354</f>
        <v>Electricity only</v>
      </c>
      <c r="I2355" s="84" t="str">
        <f t="shared" si="101"/>
        <v>M</v>
      </c>
      <c r="J2355" s="121">
        <v>702.24</v>
      </c>
      <c r="K2355" s="121">
        <v>716.83199999999999</v>
      </c>
      <c r="L2355" s="121">
        <v>731.42399999999998</v>
      </c>
      <c r="M2355" s="121">
        <v>746.01599999999996</v>
      </c>
      <c r="N2355" s="121">
        <v>760.60799999999995</v>
      </c>
      <c r="O2355" s="121">
        <v>775.19999999999993</v>
      </c>
      <c r="P2355" s="121">
        <v>784.31999999999994</v>
      </c>
      <c r="Q2355" s="121">
        <v>793.43999999999994</v>
      </c>
      <c r="R2355" s="121">
        <v>802.56</v>
      </c>
      <c r="S2355" s="121">
        <v>811.68</v>
      </c>
      <c r="T2355" s="121">
        <v>820.80000000000007</v>
      </c>
      <c r="U2355" s="121">
        <v>829.92000000000007</v>
      </c>
      <c r="V2355" s="121">
        <v>839.04000000000008</v>
      </c>
      <c r="W2355" s="121">
        <v>848.16000000000008</v>
      </c>
      <c r="X2355" s="121">
        <v>857.28000000000009</v>
      </c>
      <c r="Y2355" s="121">
        <v>866.4</v>
      </c>
      <c r="Z2355" s="121">
        <v>875.52</v>
      </c>
      <c r="AA2355" s="121">
        <v>884.64</v>
      </c>
      <c r="AB2355" s="121">
        <v>893.76</v>
      </c>
      <c r="AC2355" s="121">
        <v>902.88</v>
      </c>
      <c r="AD2355" s="121">
        <v>912</v>
      </c>
      <c r="AE2355" s="121">
        <v>912</v>
      </c>
      <c r="AF2355" s="121">
        <v>912</v>
      </c>
      <c r="AG2355" s="121">
        <v>912</v>
      </c>
      <c r="AH2355" s="121">
        <v>912</v>
      </c>
      <c r="AI2355" s="121">
        <v>912</v>
      </c>
      <c r="AJ2355" s="121">
        <v>912</v>
      </c>
      <c r="AK2355" s="121">
        <v>912</v>
      </c>
      <c r="AL2355" s="121">
        <v>912</v>
      </c>
      <c r="AM2355" s="121">
        <v>912</v>
      </c>
      <c r="AN2355" s="121">
        <v>912</v>
      </c>
      <c r="AO2355" s="121">
        <v>912</v>
      </c>
      <c r="AP2355" s="121">
        <v>912</v>
      </c>
      <c r="AQ2355" s="121">
        <v>912</v>
      </c>
      <c r="AR2355" s="121">
        <v>912</v>
      </c>
      <c r="AS2355" s="121">
        <v>912</v>
      </c>
      <c r="AT2355" s="121">
        <v>912</v>
      </c>
      <c r="AU2355" s="121">
        <v>912</v>
      </c>
      <c r="AV2355" s="121">
        <v>912</v>
      </c>
      <c r="AW2355" s="121">
        <v>912</v>
      </c>
      <c r="AX2355" s="122">
        <v>912</v>
      </c>
    </row>
    <row r="2356" spans="1:50">
      <c r="A2356" s="212"/>
      <c r="B2356" s="215"/>
      <c r="C2356" s="206"/>
      <c r="D2356" s="52" t="s">
        <v>38</v>
      </c>
      <c r="E2356" s="86" t="str">
        <f>A2354&amp;"/"&amp;B2354&amp;"/"&amp;C2354&amp;"/"&amp;D2356</f>
        <v>Pump storage/Pump storage/Electricity only/S</v>
      </c>
      <c r="F2356" s="61" t="str">
        <f>A2354</f>
        <v>Pump storage</v>
      </c>
      <c r="G2356" s="61" t="str">
        <f>B2354</f>
        <v>Pump storage</v>
      </c>
      <c r="H2356" s="61" t="str">
        <f>C2354</f>
        <v>Electricity only</v>
      </c>
      <c r="I2356" s="84" t="str">
        <f t="shared" si="101"/>
        <v>S</v>
      </c>
      <c r="J2356" s="121">
        <v>667.12800000000004</v>
      </c>
      <c r="K2356" s="121">
        <v>680.99040000000002</v>
      </c>
      <c r="L2356" s="121">
        <v>694.8528</v>
      </c>
      <c r="M2356" s="121">
        <v>708.71519999999998</v>
      </c>
      <c r="N2356" s="121">
        <v>722.57759999999996</v>
      </c>
      <c r="O2356" s="121">
        <v>736.43999999999994</v>
      </c>
      <c r="P2356" s="121">
        <v>745.10399999999993</v>
      </c>
      <c r="Q2356" s="121">
        <v>753.76799999999992</v>
      </c>
      <c r="R2356" s="121">
        <v>762.4319999999999</v>
      </c>
      <c r="S2356" s="121">
        <v>771.09599999999989</v>
      </c>
      <c r="T2356" s="121">
        <v>779.76</v>
      </c>
      <c r="U2356" s="121">
        <v>788.42399999999998</v>
      </c>
      <c r="V2356" s="121">
        <v>797.08799999999997</v>
      </c>
      <c r="W2356" s="121">
        <v>805.75199999999995</v>
      </c>
      <c r="X2356" s="121">
        <v>814.41599999999994</v>
      </c>
      <c r="Y2356" s="121">
        <v>823.07999999999993</v>
      </c>
      <c r="Z2356" s="121">
        <v>831.74399999999991</v>
      </c>
      <c r="AA2356" s="121">
        <v>840.4079999999999</v>
      </c>
      <c r="AB2356" s="121">
        <v>849.07199999999989</v>
      </c>
      <c r="AC2356" s="121">
        <v>857.73599999999988</v>
      </c>
      <c r="AD2356" s="121">
        <v>866.4</v>
      </c>
      <c r="AE2356" s="121">
        <v>866.4</v>
      </c>
      <c r="AF2356" s="121">
        <v>866.4</v>
      </c>
      <c r="AG2356" s="121">
        <v>866.4</v>
      </c>
      <c r="AH2356" s="121">
        <v>866.4</v>
      </c>
      <c r="AI2356" s="121">
        <v>866.4</v>
      </c>
      <c r="AJ2356" s="121">
        <v>866.4</v>
      </c>
      <c r="AK2356" s="121">
        <v>866.4</v>
      </c>
      <c r="AL2356" s="121">
        <v>866.4</v>
      </c>
      <c r="AM2356" s="121">
        <v>866.4</v>
      </c>
      <c r="AN2356" s="121">
        <v>866.4</v>
      </c>
      <c r="AO2356" s="121">
        <v>866.4</v>
      </c>
      <c r="AP2356" s="121">
        <v>866.4</v>
      </c>
      <c r="AQ2356" s="121">
        <v>866.4</v>
      </c>
      <c r="AR2356" s="121">
        <v>866.4</v>
      </c>
      <c r="AS2356" s="121">
        <v>866.4</v>
      </c>
      <c r="AT2356" s="121">
        <v>866.4</v>
      </c>
      <c r="AU2356" s="121">
        <v>866.4</v>
      </c>
      <c r="AV2356" s="121">
        <v>866.4</v>
      </c>
      <c r="AW2356" s="121">
        <v>866.4</v>
      </c>
      <c r="AX2356" s="122">
        <v>866.4</v>
      </c>
    </row>
    <row r="2357" spans="1:50" ht="11" thickBot="1">
      <c r="A2357" s="228"/>
      <c r="B2357" s="229"/>
      <c r="C2357" s="230"/>
      <c r="D2357" s="116" t="s">
        <v>47</v>
      </c>
      <c r="E2357" s="117" t="str">
        <f>A2354&amp;"/"&amp;B2354&amp;"/"&amp;C2354&amp;"/"&amp;D2357</f>
        <v>Pump storage/Pump storage/Electricity only/XS</v>
      </c>
      <c r="F2357" s="118" t="str">
        <f>A2354</f>
        <v>Pump storage</v>
      </c>
      <c r="G2357" s="118" t="str">
        <f>B2354</f>
        <v>Pump storage</v>
      </c>
      <c r="H2357" s="118" t="str">
        <f>C2354</f>
        <v>Electricity only</v>
      </c>
      <c r="I2357" s="119" t="str">
        <f t="shared" si="101"/>
        <v>XS</v>
      </c>
      <c r="J2357" s="133">
        <v>633.77159999999992</v>
      </c>
      <c r="K2357" s="133">
        <v>646.94087999999988</v>
      </c>
      <c r="L2357" s="133">
        <v>660.11015999999984</v>
      </c>
      <c r="M2357" s="133">
        <v>673.27943999999979</v>
      </c>
      <c r="N2357" s="133">
        <v>686.44871999999975</v>
      </c>
      <c r="O2357" s="133">
        <v>699.61799999999994</v>
      </c>
      <c r="P2357" s="133">
        <v>707.84879999999998</v>
      </c>
      <c r="Q2357" s="133">
        <v>716.07960000000003</v>
      </c>
      <c r="R2357" s="133">
        <v>724.31040000000007</v>
      </c>
      <c r="S2357" s="133">
        <v>732.54120000000012</v>
      </c>
      <c r="T2357" s="133">
        <v>740.77199999999993</v>
      </c>
      <c r="U2357" s="133">
        <v>749.00279999999998</v>
      </c>
      <c r="V2357" s="133">
        <v>757.23360000000002</v>
      </c>
      <c r="W2357" s="133">
        <v>765.46440000000007</v>
      </c>
      <c r="X2357" s="133">
        <v>773.69520000000011</v>
      </c>
      <c r="Y2357" s="133">
        <v>781.92599999999993</v>
      </c>
      <c r="Z2357" s="133">
        <v>790.15679999999998</v>
      </c>
      <c r="AA2357" s="133">
        <v>798.38760000000002</v>
      </c>
      <c r="AB2357" s="133">
        <v>806.61840000000007</v>
      </c>
      <c r="AC2357" s="133">
        <v>814.84920000000011</v>
      </c>
      <c r="AD2357" s="133">
        <v>823.07999999999993</v>
      </c>
      <c r="AE2357" s="133">
        <v>823.07999999999993</v>
      </c>
      <c r="AF2357" s="133">
        <v>823.07999999999993</v>
      </c>
      <c r="AG2357" s="133">
        <v>823.07999999999993</v>
      </c>
      <c r="AH2357" s="133">
        <v>823.07999999999993</v>
      </c>
      <c r="AI2357" s="133">
        <v>823.07999999999993</v>
      </c>
      <c r="AJ2357" s="133">
        <v>823.07999999999993</v>
      </c>
      <c r="AK2357" s="133">
        <v>823.07999999999993</v>
      </c>
      <c r="AL2357" s="133">
        <v>823.07999999999993</v>
      </c>
      <c r="AM2357" s="133">
        <v>823.07999999999993</v>
      </c>
      <c r="AN2357" s="133">
        <v>823.07999999999993</v>
      </c>
      <c r="AO2357" s="133">
        <v>823.07999999999993</v>
      </c>
      <c r="AP2357" s="133">
        <v>823.07999999999993</v>
      </c>
      <c r="AQ2357" s="133">
        <v>823.07999999999993</v>
      </c>
      <c r="AR2357" s="133">
        <v>823.07999999999993</v>
      </c>
      <c r="AS2357" s="133">
        <v>823.07999999999993</v>
      </c>
      <c r="AT2357" s="133">
        <v>823.07999999999993</v>
      </c>
      <c r="AU2357" s="133">
        <v>823.07999999999993</v>
      </c>
      <c r="AV2357" s="133">
        <v>823.07999999999993</v>
      </c>
      <c r="AW2357" s="133">
        <v>823.07999999999993</v>
      </c>
      <c r="AX2357" s="134">
        <v>823.07999999999993</v>
      </c>
    </row>
    <row r="2363" spans="1:50" ht="11" thickBot="1"/>
    <row r="2364" spans="1:50">
      <c r="A2364" s="199" t="s">
        <v>27</v>
      </c>
      <c r="B2364" s="201" t="s">
        <v>28</v>
      </c>
      <c r="C2364" s="201" t="s">
        <v>29</v>
      </c>
      <c r="D2364" s="201" t="s">
        <v>30</v>
      </c>
      <c r="E2364" s="10"/>
      <c r="F2364" s="10"/>
      <c r="G2364" s="10"/>
      <c r="H2364" s="10"/>
      <c r="I2364" s="10"/>
      <c r="J2364" s="90" t="s">
        <v>106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2"/>
    </row>
    <row r="2365" spans="1:50" ht="11" thickBot="1">
      <c r="A2365" s="200"/>
      <c r="B2365" s="202"/>
      <c r="C2365" s="202"/>
      <c r="D2365" s="202"/>
      <c r="E2365" s="13"/>
      <c r="F2365" s="13"/>
      <c r="G2365" s="13"/>
      <c r="H2365" s="13"/>
      <c r="I2365" s="13"/>
      <c r="J2365" s="68">
        <v>2010</v>
      </c>
      <c r="K2365" s="68">
        <v>2011</v>
      </c>
      <c r="L2365" s="68">
        <v>2012</v>
      </c>
      <c r="M2365" s="68">
        <v>2013</v>
      </c>
      <c r="N2365" s="68">
        <v>2014</v>
      </c>
      <c r="O2365" s="68">
        <v>2015</v>
      </c>
      <c r="P2365" s="68">
        <v>2016</v>
      </c>
      <c r="Q2365" s="68">
        <v>2017</v>
      </c>
      <c r="R2365" s="68">
        <v>2018</v>
      </c>
      <c r="S2365" s="68">
        <v>2019</v>
      </c>
      <c r="T2365" s="68">
        <v>2020</v>
      </c>
      <c r="U2365" s="68">
        <v>2021</v>
      </c>
      <c r="V2365" s="68">
        <v>2022</v>
      </c>
      <c r="W2365" s="68">
        <v>2023</v>
      </c>
      <c r="X2365" s="68">
        <v>2024</v>
      </c>
      <c r="Y2365" s="68">
        <v>2025</v>
      </c>
      <c r="Z2365" s="68">
        <v>2026</v>
      </c>
      <c r="AA2365" s="68">
        <v>2027</v>
      </c>
      <c r="AB2365" s="68">
        <v>2028</v>
      </c>
      <c r="AC2365" s="68">
        <v>2029</v>
      </c>
      <c r="AD2365" s="68">
        <v>2030</v>
      </c>
      <c r="AE2365" s="68">
        <v>2031</v>
      </c>
      <c r="AF2365" s="68">
        <v>2032</v>
      </c>
      <c r="AG2365" s="68">
        <v>2033</v>
      </c>
      <c r="AH2365" s="68">
        <v>2034</v>
      </c>
      <c r="AI2365" s="68">
        <v>2035</v>
      </c>
      <c r="AJ2365" s="68">
        <v>2036</v>
      </c>
      <c r="AK2365" s="68">
        <v>2037</v>
      </c>
      <c r="AL2365" s="68">
        <v>2038</v>
      </c>
      <c r="AM2365" s="68">
        <v>2039</v>
      </c>
      <c r="AN2365" s="68">
        <v>2040</v>
      </c>
      <c r="AO2365" s="68">
        <v>2041</v>
      </c>
      <c r="AP2365" s="68">
        <v>2042</v>
      </c>
      <c r="AQ2365" s="68">
        <v>2043</v>
      </c>
      <c r="AR2365" s="68">
        <v>2044</v>
      </c>
      <c r="AS2365" s="68">
        <v>2045</v>
      </c>
      <c r="AT2365" s="68">
        <v>2046</v>
      </c>
      <c r="AU2365" s="68">
        <v>2047</v>
      </c>
      <c r="AV2365" s="68">
        <v>2048</v>
      </c>
      <c r="AW2365" s="68">
        <v>2049</v>
      </c>
      <c r="AX2365" s="88">
        <v>2050</v>
      </c>
    </row>
    <row r="2366" spans="1:50">
      <c r="A2366" s="203" t="s">
        <v>34</v>
      </c>
      <c r="B2366" s="205" t="s">
        <v>35</v>
      </c>
      <c r="C2366" s="206" t="s">
        <v>36</v>
      </c>
      <c r="D2366" s="52" t="s">
        <v>24</v>
      </c>
      <c r="E2366" s="86" t="str">
        <f>A2366&amp;"/"&amp;B2366&amp;"/"&amp;C2366&amp;"/"&amp;D2366</f>
        <v>Nuclear power plants/Nuclear - current/Electricity only/L</v>
      </c>
      <c r="F2366" s="61" t="str">
        <f>A2366</f>
        <v>Nuclear power plants</v>
      </c>
      <c r="G2366" s="61" t="str">
        <f>B2366</f>
        <v>Nuclear - current</v>
      </c>
      <c r="H2366" s="61" t="str">
        <f>C2366</f>
        <v>Electricity only</v>
      </c>
      <c r="I2366" s="84" t="str">
        <f>D2366</f>
        <v>L</v>
      </c>
      <c r="J2366" s="121">
        <v>8760</v>
      </c>
      <c r="K2366" s="121">
        <v>8760</v>
      </c>
      <c r="L2366" s="121">
        <v>8760</v>
      </c>
      <c r="M2366" s="121">
        <v>8760</v>
      </c>
      <c r="N2366" s="121">
        <v>8760</v>
      </c>
      <c r="O2366" s="121">
        <v>8760</v>
      </c>
      <c r="P2366" s="121">
        <v>8760</v>
      </c>
      <c r="Q2366" s="121">
        <v>8760</v>
      </c>
      <c r="R2366" s="121">
        <v>8760</v>
      </c>
      <c r="S2366" s="121">
        <v>8760</v>
      </c>
      <c r="T2366" s="121">
        <v>8760</v>
      </c>
      <c r="U2366" s="121">
        <v>8760</v>
      </c>
      <c r="V2366" s="121">
        <v>8760</v>
      </c>
      <c r="W2366" s="121">
        <v>8760</v>
      </c>
      <c r="X2366" s="121">
        <v>8760</v>
      </c>
      <c r="Y2366" s="121">
        <v>8760</v>
      </c>
      <c r="Z2366" s="121">
        <v>8760</v>
      </c>
      <c r="AA2366" s="121">
        <v>8760</v>
      </c>
      <c r="AB2366" s="121">
        <v>8760</v>
      </c>
      <c r="AC2366" s="121">
        <v>8760</v>
      </c>
      <c r="AD2366" s="121">
        <v>8760</v>
      </c>
      <c r="AE2366" s="121">
        <v>8760</v>
      </c>
      <c r="AF2366" s="121">
        <v>8760</v>
      </c>
      <c r="AG2366" s="121">
        <v>8760</v>
      </c>
      <c r="AH2366" s="121">
        <v>8760</v>
      </c>
      <c r="AI2366" s="121">
        <v>8760</v>
      </c>
      <c r="AJ2366" s="121">
        <v>8760</v>
      </c>
      <c r="AK2366" s="121">
        <v>8760</v>
      </c>
      <c r="AL2366" s="121">
        <v>8760</v>
      </c>
      <c r="AM2366" s="121">
        <v>8760</v>
      </c>
      <c r="AN2366" s="121">
        <v>8760</v>
      </c>
      <c r="AO2366" s="121">
        <v>8760</v>
      </c>
      <c r="AP2366" s="121">
        <v>8760</v>
      </c>
      <c r="AQ2366" s="121">
        <v>8760</v>
      </c>
      <c r="AR2366" s="121">
        <v>8760</v>
      </c>
      <c r="AS2366" s="121">
        <v>8760</v>
      </c>
      <c r="AT2366" s="121">
        <v>8760</v>
      </c>
      <c r="AU2366" s="121">
        <v>8760</v>
      </c>
      <c r="AV2366" s="121">
        <v>8760</v>
      </c>
      <c r="AW2366" s="121">
        <v>8760</v>
      </c>
      <c r="AX2366" s="122">
        <v>8760</v>
      </c>
    </row>
    <row r="2367" spans="1:50">
      <c r="A2367" s="203"/>
      <c r="B2367" s="205"/>
      <c r="C2367" s="206"/>
      <c r="D2367" s="93" t="s">
        <v>25</v>
      </c>
      <c r="E2367" s="73" t="str">
        <f>A2366&amp;"/"&amp;B2366&amp;"/"&amp;C2366&amp;"/"&amp;D2367</f>
        <v>Nuclear power plants/Nuclear - current/Electricity only/M</v>
      </c>
      <c r="F2367" s="91" t="str">
        <f>A2366</f>
        <v>Nuclear power plants</v>
      </c>
      <c r="G2367" s="91" t="str">
        <f>B2366</f>
        <v>Nuclear - current</v>
      </c>
      <c r="H2367" s="91" t="str">
        <f>C2366</f>
        <v>Electricity only</v>
      </c>
      <c r="I2367" s="70" t="str">
        <f t="shared" ref="I2367:I2430" si="102">D2367</f>
        <v>M</v>
      </c>
      <c r="J2367" s="123">
        <v>8270.2065989433413</v>
      </c>
      <c r="K2367" s="123">
        <v>8270.2065989433413</v>
      </c>
      <c r="L2367" s="123">
        <v>8270.2065989433413</v>
      </c>
      <c r="M2367" s="123">
        <v>8270.2065989433413</v>
      </c>
      <c r="N2367" s="123">
        <v>8270.2065989433413</v>
      </c>
      <c r="O2367" s="123">
        <v>8270.2065989433413</v>
      </c>
      <c r="P2367" s="123">
        <v>8270.2065989433413</v>
      </c>
      <c r="Q2367" s="123">
        <v>8270.2065989433413</v>
      </c>
      <c r="R2367" s="123">
        <v>8270.2065989433413</v>
      </c>
      <c r="S2367" s="123">
        <v>8270.2065989433413</v>
      </c>
      <c r="T2367" s="123">
        <v>8270.2065989433413</v>
      </c>
      <c r="U2367" s="123">
        <v>8270.2065989433413</v>
      </c>
      <c r="V2367" s="123">
        <v>8270.2065989433413</v>
      </c>
      <c r="W2367" s="123">
        <v>8270.2065989433413</v>
      </c>
      <c r="X2367" s="123">
        <v>8270.2065989433413</v>
      </c>
      <c r="Y2367" s="123">
        <v>8270.2065989433413</v>
      </c>
      <c r="Z2367" s="123">
        <v>8270.2065989433413</v>
      </c>
      <c r="AA2367" s="123">
        <v>8270.2065989433413</v>
      </c>
      <c r="AB2367" s="123">
        <v>8270.2065989433413</v>
      </c>
      <c r="AC2367" s="123">
        <v>8270.2065989433413</v>
      </c>
      <c r="AD2367" s="123">
        <v>8270.2065989433413</v>
      </c>
      <c r="AE2367" s="123">
        <v>8270.2065989433413</v>
      </c>
      <c r="AF2367" s="123">
        <v>8270.2065989433413</v>
      </c>
      <c r="AG2367" s="123">
        <v>8270.2065989433413</v>
      </c>
      <c r="AH2367" s="123">
        <v>8270.2065989433413</v>
      </c>
      <c r="AI2367" s="123">
        <v>8270.2065989433413</v>
      </c>
      <c r="AJ2367" s="123">
        <v>8270.2065989433413</v>
      </c>
      <c r="AK2367" s="123">
        <v>8270.2065989433413</v>
      </c>
      <c r="AL2367" s="123">
        <v>8270.2065989433413</v>
      </c>
      <c r="AM2367" s="123">
        <v>8270.2065989433413</v>
      </c>
      <c r="AN2367" s="123">
        <v>8270.2065989433413</v>
      </c>
      <c r="AO2367" s="123">
        <v>8270.2065989433413</v>
      </c>
      <c r="AP2367" s="123">
        <v>8270.2065989433413</v>
      </c>
      <c r="AQ2367" s="123">
        <v>8270.2065989433413</v>
      </c>
      <c r="AR2367" s="123">
        <v>8270.2065989433413</v>
      </c>
      <c r="AS2367" s="123">
        <v>8270.2065989433413</v>
      </c>
      <c r="AT2367" s="123">
        <v>8270.2065989433413</v>
      </c>
      <c r="AU2367" s="123">
        <v>8270.2065989433413</v>
      </c>
      <c r="AV2367" s="123">
        <v>8270.2065989433413</v>
      </c>
      <c r="AW2367" s="123">
        <v>8270.2065989433413</v>
      </c>
      <c r="AX2367" s="124">
        <v>8270.2065989433413</v>
      </c>
    </row>
    <row r="2368" spans="1:50">
      <c r="A2368" s="203"/>
      <c r="B2368" s="207" t="s">
        <v>37</v>
      </c>
      <c r="C2368" s="209" t="s">
        <v>36</v>
      </c>
      <c r="D2368" s="52" t="s">
        <v>24</v>
      </c>
      <c r="E2368" s="86" t="str">
        <f>A2366&amp;"/"&amp;B2368&amp;"/"&amp;C2368&amp;"/"&amp;D2368</f>
        <v>Nuclear power plants/Nuclear III/Electricity only/L</v>
      </c>
      <c r="F2368" s="61" t="str">
        <f>A2366</f>
        <v>Nuclear power plants</v>
      </c>
      <c r="G2368" s="61" t="str">
        <f>B2368</f>
        <v>Nuclear III</v>
      </c>
      <c r="H2368" s="61" t="str">
        <f>C2368</f>
        <v>Electricity only</v>
      </c>
      <c r="I2368" s="84" t="str">
        <f t="shared" si="102"/>
        <v>L</v>
      </c>
      <c r="J2368" s="121">
        <v>8760</v>
      </c>
      <c r="K2368" s="121">
        <v>8760</v>
      </c>
      <c r="L2368" s="121">
        <v>8760</v>
      </c>
      <c r="M2368" s="121">
        <v>8760</v>
      </c>
      <c r="N2368" s="121">
        <v>8760</v>
      </c>
      <c r="O2368" s="121">
        <v>8760</v>
      </c>
      <c r="P2368" s="121">
        <v>8760</v>
      </c>
      <c r="Q2368" s="121">
        <v>8760</v>
      </c>
      <c r="R2368" s="121">
        <v>8760</v>
      </c>
      <c r="S2368" s="121">
        <v>8760</v>
      </c>
      <c r="T2368" s="121">
        <v>8760</v>
      </c>
      <c r="U2368" s="121">
        <v>8760</v>
      </c>
      <c r="V2368" s="121">
        <v>8760</v>
      </c>
      <c r="W2368" s="121">
        <v>8760</v>
      </c>
      <c r="X2368" s="121">
        <v>8760</v>
      </c>
      <c r="Y2368" s="121">
        <v>8760</v>
      </c>
      <c r="Z2368" s="121">
        <v>8760</v>
      </c>
      <c r="AA2368" s="121">
        <v>8760</v>
      </c>
      <c r="AB2368" s="121">
        <v>8760</v>
      </c>
      <c r="AC2368" s="121">
        <v>8760</v>
      </c>
      <c r="AD2368" s="121">
        <v>8760</v>
      </c>
      <c r="AE2368" s="121">
        <v>8760</v>
      </c>
      <c r="AF2368" s="121">
        <v>8760</v>
      </c>
      <c r="AG2368" s="121">
        <v>8760</v>
      </c>
      <c r="AH2368" s="121">
        <v>8760</v>
      </c>
      <c r="AI2368" s="121">
        <v>8760</v>
      </c>
      <c r="AJ2368" s="121">
        <v>8760</v>
      </c>
      <c r="AK2368" s="121">
        <v>8760</v>
      </c>
      <c r="AL2368" s="121">
        <v>8760</v>
      </c>
      <c r="AM2368" s="121">
        <v>8760</v>
      </c>
      <c r="AN2368" s="121">
        <v>8760</v>
      </c>
      <c r="AO2368" s="121">
        <v>8760</v>
      </c>
      <c r="AP2368" s="121">
        <v>8760</v>
      </c>
      <c r="AQ2368" s="121">
        <v>8760</v>
      </c>
      <c r="AR2368" s="121">
        <v>8760</v>
      </c>
      <c r="AS2368" s="121">
        <v>8760</v>
      </c>
      <c r="AT2368" s="121">
        <v>8760</v>
      </c>
      <c r="AU2368" s="121">
        <v>8760</v>
      </c>
      <c r="AV2368" s="121">
        <v>8760</v>
      </c>
      <c r="AW2368" s="121">
        <v>8760</v>
      </c>
      <c r="AX2368" s="122">
        <v>8760</v>
      </c>
    </row>
    <row r="2369" spans="1:50">
      <c r="A2369" s="203"/>
      <c r="B2369" s="205"/>
      <c r="C2369" s="206"/>
      <c r="D2369" s="52" t="s">
        <v>25</v>
      </c>
      <c r="E2369" s="86" t="str">
        <f>A2366&amp;"/"&amp;B2368&amp;"/"&amp;C2368&amp;"/"&amp;D2369</f>
        <v>Nuclear power plants/Nuclear III/Electricity only/M</v>
      </c>
      <c r="F2369" s="61" t="str">
        <f>A2366</f>
        <v>Nuclear power plants</v>
      </c>
      <c r="G2369" s="61" t="str">
        <f>B2368</f>
        <v>Nuclear III</v>
      </c>
      <c r="H2369" s="61" t="str">
        <f>C2368</f>
        <v>Electricity only</v>
      </c>
      <c r="I2369" s="84" t="str">
        <f t="shared" si="102"/>
        <v>M</v>
      </c>
      <c r="J2369" s="121">
        <v>8156.8732562307778</v>
      </c>
      <c r="K2369" s="121">
        <v>8156.8732562307778</v>
      </c>
      <c r="L2369" s="121">
        <v>8156.8732562307778</v>
      </c>
      <c r="M2369" s="121">
        <v>8156.8732562307778</v>
      </c>
      <c r="N2369" s="121">
        <v>8156.8732562307778</v>
      </c>
      <c r="O2369" s="121">
        <v>8156.8732562307778</v>
      </c>
      <c r="P2369" s="121">
        <v>8156.8732562307778</v>
      </c>
      <c r="Q2369" s="121">
        <v>8156.8732562307778</v>
      </c>
      <c r="R2369" s="121">
        <v>8156.8732562307778</v>
      </c>
      <c r="S2369" s="121">
        <v>8156.8732562307778</v>
      </c>
      <c r="T2369" s="121">
        <v>8156.8732562307778</v>
      </c>
      <c r="U2369" s="121">
        <v>8156.8732562307778</v>
      </c>
      <c r="V2369" s="121">
        <v>8156.8732562307778</v>
      </c>
      <c r="W2369" s="121">
        <v>8156.8732562307778</v>
      </c>
      <c r="X2369" s="121">
        <v>8156.8732562307778</v>
      </c>
      <c r="Y2369" s="121">
        <v>8156.8732562307778</v>
      </c>
      <c r="Z2369" s="121">
        <v>8156.8732562307778</v>
      </c>
      <c r="AA2369" s="121">
        <v>8156.8732562307778</v>
      </c>
      <c r="AB2369" s="121">
        <v>8156.8732562307778</v>
      </c>
      <c r="AC2369" s="121">
        <v>8156.8732562307778</v>
      </c>
      <c r="AD2369" s="121">
        <v>8156.8732562307778</v>
      </c>
      <c r="AE2369" s="121">
        <v>8156.8732562307778</v>
      </c>
      <c r="AF2369" s="121">
        <v>8156.8732562307778</v>
      </c>
      <c r="AG2369" s="121">
        <v>8156.8732562307778</v>
      </c>
      <c r="AH2369" s="121">
        <v>8156.8732562307778</v>
      </c>
      <c r="AI2369" s="121">
        <v>8156.8732562307778</v>
      </c>
      <c r="AJ2369" s="121">
        <v>8156.8732562307778</v>
      </c>
      <c r="AK2369" s="121">
        <v>8156.8732562307778</v>
      </c>
      <c r="AL2369" s="121">
        <v>8156.8732562307778</v>
      </c>
      <c r="AM2369" s="121">
        <v>8156.8732562307778</v>
      </c>
      <c r="AN2369" s="121">
        <v>8156.8732562307778</v>
      </c>
      <c r="AO2369" s="121">
        <v>8156.8732562307778</v>
      </c>
      <c r="AP2369" s="121">
        <v>8156.8732562307778</v>
      </c>
      <c r="AQ2369" s="121">
        <v>8156.8732562307778</v>
      </c>
      <c r="AR2369" s="121">
        <v>8156.8732562307778</v>
      </c>
      <c r="AS2369" s="121">
        <v>8156.8732562307778</v>
      </c>
      <c r="AT2369" s="121">
        <v>8156.8732562307778</v>
      </c>
      <c r="AU2369" s="121">
        <v>8156.8732562307778</v>
      </c>
      <c r="AV2369" s="121">
        <v>8156.8732562307778</v>
      </c>
      <c r="AW2369" s="121">
        <v>8156.8732562307778</v>
      </c>
      <c r="AX2369" s="122">
        <v>8156.8732562307778</v>
      </c>
    </row>
    <row r="2370" spans="1:50">
      <c r="A2370" s="203"/>
      <c r="B2370" s="208"/>
      <c r="C2370" s="210"/>
      <c r="D2370" s="93" t="s">
        <v>38</v>
      </c>
      <c r="E2370" s="73" t="str">
        <f>A2366&amp;"/"&amp;B2368&amp;"/"&amp;C2368&amp;"/"&amp;D2370</f>
        <v>Nuclear power plants/Nuclear III/Electricity only/S</v>
      </c>
      <c r="F2370" s="91" t="str">
        <f>A2366</f>
        <v>Nuclear power plants</v>
      </c>
      <c r="G2370" s="91" t="str">
        <f>B2368</f>
        <v>Nuclear III</v>
      </c>
      <c r="H2370" s="91" t="str">
        <f>C2368</f>
        <v>Electricity only</v>
      </c>
      <c r="I2370" s="70" t="str">
        <f t="shared" si="102"/>
        <v>S</v>
      </c>
      <c r="J2370" s="123" t="s">
        <v>99</v>
      </c>
      <c r="K2370" s="123" t="s">
        <v>99</v>
      </c>
      <c r="L2370" s="123" t="s">
        <v>99</v>
      </c>
      <c r="M2370" s="123" t="s">
        <v>99</v>
      </c>
      <c r="N2370" s="123" t="s">
        <v>99</v>
      </c>
      <c r="O2370" s="123" t="s">
        <v>99</v>
      </c>
      <c r="P2370" s="123" t="s">
        <v>99</v>
      </c>
      <c r="Q2370" s="123" t="s">
        <v>99</v>
      </c>
      <c r="R2370" s="123" t="s">
        <v>99</v>
      </c>
      <c r="S2370" s="123" t="s">
        <v>99</v>
      </c>
      <c r="T2370" s="123" t="s">
        <v>99</v>
      </c>
      <c r="U2370" s="123" t="s">
        <v>99</v>
      </c>
      <c r="V2370" s="123" t="s">
        <v>99</v>
      </c>
      <c r="W2370" s="123" t="s">
        <v>99</v>
      </c>
      <c r="X2370" s="123" t="s">
        <v>99</v>
      </c>
      <c r="Y2370" s="123">
        <v>7483.5279580714523</v>
      </c>
      <c r="Z2370" s="123">
        <v>7483.5279580714523</v>
      </c>
      <c r="AA2370" s="123">
        <v>7483.5279580714523</v>
      </c>
      <c r="AB2370" s="123">
        <v>7483.5279580714523</v>
      </c>
      <c r="AC2370" s="123">
        <v>7483.5279580714523</v>
      </c>
      <c r="AD2370" s="123">
        <v>7483.5279580714523</v>
      </c>
      <c r="AE2370" s="123">
        <v>7483.5279580714523</v>
      </c>
      <c r="AF2370" s="123">
        <v>7483.5279580714523</v>
      </c>
      <c r="AG2370" s="123">
        <v>7483.5279580714523</v>
      </c>
      <c r="AH2370" s="123">
        <v>7483.5279580714523</v>
      </c>
      <c r="AI2370" s="123">
        <v>7483.5279580714523</v>
      </c>
      <c r="AJ2370" s="123">
        <v>7483.5279580714523</v>
      </c>
      <c r="AK2370" s="123">
        <v>7483.5279580714523</v>
      </c>
      <c r="AL2370" s="123">
        <v>7483.5279580714523</v>
      </c>
      <c r="AM2370" s="123">
        <v>7483.5279580714523</v>
      </c>
      <c r="AN2370" s="123">
        <v>7483.5279580714523</v>
      </c>
      <c r="AO2370" s="123">
        <v>7483.5279580714523</v>
      </c>
      <c r="AP2370" s="123">
        <v>7483.5279580714523</v>
      </c>
      <c r="AQ2370" s="123">
        <v>7483.5279580714523</v>
      </c>
      <c r="AR2370" s="123">
        <v>7483.5279580714523</v>
      </c>
      <c r="AS2370" s="123">
        <v>7483.5279580714523</v>
      </c>
      <c r="AT2370" s="123">
        <v>7483.5279580714523</v>
      </c>
      <c r="AU2370" s="123">
        <v>7483.5279580714523</v>
      </c>
      <c r="AV2370" s="123">
        <v>7483.5279580714523</v>
      </c>
      <c r="AW2370" s="123">
        <v>7483.5279580714523</v>
      </c>
      <c r="AX2370" s="124">
        <v>7483.5279580714523</v>
      </c>
    </row>
    <row r="2371" spans="1:50">
      <c r="A2371" s="203"/>
      <c r="B2371" s="205" t="s">
        <v>39</v>
      </c>
      <c r="C2371" s="219" t="s">
        <v>36</v>
      </c>
      <c r="D2371" s="52" t="s">
        <v>24</v>
      </c>
      <c r="E2371" s="86" t="str">
        <f>A2366&amp;"/"&amp;B2371&amp;"/"&amp;C2371&amp;"/"&amp;D2371</f>
        <v>Nuclear power plants/Nuclear IV/Electricity only/L</v>
      </c>
      <c r="F2371" s="61" t="str">
        <f>A2366</f>
        <v>Nuclear power plants</v>
      </c>
      <c r="G2371" s="61" t="str">
        <f>B2371</f>
        <v>Nuclear IV</v>
      </c>
      <c r="H2371" s="61" t="str">
        <f>C2371</f>
        <v>Electricity only</v>
      </c>
      <c r="I2371" s="84" t="str">
        <f t="shared" si="102"/>
        <v>L</v>
      </c>
      <c r="J2371" s="121" t="s">
        <v>99</v>
      </c>
      <c r="K2371" s="121" t="s">
        <v>99</v>
      </c>
      <c r="L2371" s="121" t="s">
        <v>99</v>
      </c>
      <c r="M2371" s="121" t="s">
        <v>99</v>
      </c>
      <c r="N2371" s="121" t="s">
        <v>99</v>
      </c>
      <c r="O2371" s="121" t="s">
        <v>99</v>
      </c>
      <c r="P2371" s="121" t="s">
        <v>99</v>
      </c>
      <c r="Q2371" s="121" t="s">
        <v>99</v>
      </c>
      <c r="R2371" s="121" t="s">
        <v>99</v>
      </c>
      <c r="S2371" s="121" t="s">
        <v>99</v>
      </c>
      <c r="T2371" s="121" t="s">
        <v>99</v>
      </c>
      <c r="U2371" s="121" t="s">
        <v>99</v>
      </c>
      <c r="V2371" s="121" t="s">
        <v>99</v>
      </c>
      <c r="W2371" s="121" t="s">
        <v>99</v>
      </c>
      <c r="X2371" s="121" t="s">
        <v>99</v>
      </c>
      <c r="Y2371" s="121" t="s">
        <v>99</v>
      </c>
      <c r="Z2371" s="121" t="s">
        <v>99</v>
      </c>
      <c r="AA2371" s="121" t="s">
        <v>99</v>
      </c>
      <c r="AB2371" s="121" t="s">
        <v>99</v>
      </c>
      <c r="AC2371" s="121" t="s">
        <v>99</v>
      </c>
      <c r="AD2371" s="121" t="s">
        <v>99</v>
      </c>
      <c r="AE2371" s="121" t="s">
        <v>99</v>
      </c>
      <c r="AF2371" s="121" t="s">
        <v>99</v>
      </c>
      <c r="AG2371" s="121" t="s">
        <v>99</v>
      </c>
      <c r="AH2371" s="121" t="s">
        <v>99</v>
      </c>
      <c r="AI2371" s="121">
        <v>8760</v>
      </c>
      <c r="AJ2371" s="121">
        <v>8760</v>
      </c>
      <c r="AK2371" s="121">
        <v>8760</v>
      </c>
      <c r="AL2371" s="121">
        <v>8760</v>
      </c>
      <c r="AM2371" s="121">
        <v>8760</v>
      </c>
      <c r="AN2371" s="121">
        <v>8760</v>
      </c>
      <c r="AO2371" s="121">
        <v>8760</v>
      </c>
      <c r="AP2371" s="121">
        <v>8760</v>
      </c>
      <c r="AQ2371" s="121">
        <v>8760</v>
      </c>
      <c r="AR2371" s="121">
        <v>8760</v>
      </c>
      <c r="AS2371" s="121">
        <v>8760</v>
      </c>
      <c r="AT2371" s="121">
        <v>8760</v>
      </c>
      <c r="AU2371" s="121">
        <v>8760</v>
      </c>
      <c r="AV2371" s="121">
        <v>8760</v>
      </c>
      <c r="AW2371" s="121">
        <v>8760</v>
      </c>
      <c r="AX2371" s="122">
        <v>8760</v>
      </c>
    </row>
    <row r="2372" spans="1:50">
      <c r="A2372" s="204"/>
      <c r="B2372" s="208"/>
      <c r="C2372" s="220"/>
      <c r="D2372" s="93" t="s">
        <v>25</v>
      </c>
      <c r="E2372" s="86" t="str">
        <f>A2366&amp;"/"&amp;B2371&amp;"/"&amp;C2371&amp;"/"&amp;D2372</f>
        <v>Nuclear power plants/Nuclear IV/Electricity only/M</v>
      </c>
      <c r="F2372" s="61" t="str">
        <f>A2366</f>
        <v>Nuclear power plants</v>
      </c>
      <c r="G2372" s="61" t="str">
        <f>B2371</f>
        <v>Nuclear IV</v>
      </c>
      <c r="H2372" s="61" t="str">
        <f>C2371</f>
        <v>Electricity only</v>
      </c>
      <c r="I2372" s="84" t="str">
        <f t="shared" si="102"/>
        <v>M</v>
      </c>
      <c r="J2372" s="121" t="s">
        <v>99</v>
      </c>
      <c r="K2372" s="121" t="s">
        <v>99</v>
      </c>
      <c r="L2372" s="121" t="s">
        <v>99</v>
      </c>
      <c r="M2372" s="121" t="s">
        <v>99</v>
      </c>
      <c r="N2372" s="121" t="s">
        <v>99</v>
      </c>
      <c r="O2372" s="121" t="s">
        <v>99</v>
      </c>
      <c r="P2372" s="121" t="s">
        <v>99</v>
      </c>
      <c r="Q2372" s="121" t="s">
        <v>99</v>
      </c>
      <c r="R2372" s="121" t="s">
        <v>99</v>
      </c>
      <c r="S2372" s="121" t="s">
        <v>99</v>
      </c>
      <c r="T2372" s="121" t="s">
        <v>99</v>
      </c>
      <c r="U2372" s="121" t="s">
        <v>99</v>
      </c>
      <c r="V2372" s="121" t="s">
        <v>99</v>
      </c>
      <c r="W2372" s="121" t="s">
        <v>99</v>
      </c>
      <c r="X2372" s="121" t="s">
        <v>99</v>
      </c>
      <c r="Y2372" s="121" t="s">
        <v>99</v>
      </c>
      <c r="Z2372" s="121" t="s">
        <v>99</v>
      </c>
      <c r="AA2372" s="121" t="s">
        <v>99</v>
      </c>
      <c r="AB2372" s="121" t="s">
        <v>99</v>
      </c>
      <c r="AC2372" s="121" t="s">
        <v>99</v>
      </c>
      <c r="AD2372" s="121" t="s">
        <v>99</v>
      </c>
      <c r="AE2372" s="121" t="s">
        <v>99</v>
      </c>
      <c r="AF2372" s="121" t="s">
        <v>99</v>
      </c>
      <c r="AG2372" s="121" t="s">
        <v>99</v>
      </c>
      <c r="AH2372" s="121" t="s">
        <v>99</v>
      </c>
      <c r="AI2372" s="121">
        <v>8214.321704229118</v>
      </c>
      <c r="AJ2372" s="121">
        <v>8214.321704229118</v>
      </c>
      <c r="AK2372" s="121">
        <v>8214.321704229118</v>
      </c>
      <c r="AL2372" s="121">
        <v>8214.321704229118</v>
      </c>
      <c r="AM2372" s="121">
        <v>8214.321704229118</v>
      </c>
      <c r="AN2372" s="121">
        <v>8214.321704229118</v>
      </c>
      <c r="AO2372" s="121">
        <v>8214.321704229118</v>
      </c>
      <c r="AP2372" s="121">
        <v>8214.321704229118</v>
      </c>
      <c r="AQ2372" s="121">
        <v>8214.321704229118</v>
      </c>
      <c r="AR2372" s="121">
        <v>8214.321704229118</v>
      </c>
      <c r="AS2372" s="121">
        <v>8214.321704229118</v>
      </c>
      <c r="AT2372" s="121">
        <v>8214.321704229118</v>
      </c>
      <c r="AU2372" s="121">
        <v>8214.321704229118</v>
      </c>
      <c r="AV2372" s="121">
        <v>8214.321704229118</v>
      </c>
      <c r="AW2372" s="121">
        <v>8214.321704229118</v>
      </c>
      <c r="AX2372" s="122">
        <v>8214.321704229118</v>
      </c>
    </row>
    <row r="2373" spans="1:50">
      <c r="A2373" s="211" t="s">
        <v>40</v>
      </c>
      <c r="B2373" s="214" t="s">
        <v>41</v>
      </c>
      <c r="C2373" s="209" t="s">
        <v>36</v>
      </c>
      <c r="D2373" s="67" t="s">
        <v>24</v>
      </c>
      <c r="E2373" s="87" t="str">
        <f>A2373&amp;"/"&amp;B2373&amp;"/"&amp;C2373&amp;"/"&amp;D2373</f>
        <v>Coal fired power plants/Integrated gasification combined cycle/Electricity only/L</v>
      </c>
      <c r="F2373" s="55" t="str">
        <f>A2373</f>
        <v>Coal fired power plants</v>
      </c>
      <c r="G2373" s="55" t="str">
        <f>B2373</f>
        <v>Integrated gasification combined cycle</v>
      </c>
      <c r="H2373" s="55" t="str">
        <f>C2373</f>
        <v>Electricity only</v>
      </c>
      <c r="I2373" s="85" t="str">
        <f t="shared" si="102"/>
        <v>L</v>
      </c>
      <c r="J2373" s="125">
        <v>8760</v>
      </c>
      <c r="K2373" s="125">
        <v>8760</v>
      </c>
      <c r="L2373" s="125">
        <v>8760</v>
      </c>
      <c r="M2373" s="125">
        <v>8760</v>
      </c>
      <c r="N2373" s="125">
        <v>8760</v>
      </c>
      <c r="O2373" s="125">
        <v>8760</v>
      </c>
      <c r="P2373" s="125">
        <v>8760</v>
      </c>
      <c r="Q2373" s="125">
        <v>8760</v>
      </c>
      <c r="R2373" s="125">
        <v>8760</v>
      </c>
      <c r="S2373" s="125">
        <v>8760</v>
      </c>
      <c r="T2373" s="125">
        <v>8760</v>
      </c>
      <c r="U2373" s="125">
        <v>8760</v>
      </c>
      <c r="V2373" s="125">
        <v>8760</v>
      </c>
      <c r="W2373" s="125">
        <v>8760</v>
      </c>
      <c r="X2373" s="125">
        <v>8760</v>
      </c>
      <c r="Y2373" s="125">
        <v>8760</v>
      </c>
      <c r="Z2373" s="125">
        <v>8760</v>
      </c>
      <c r="AA2373" s="125">
        <v>8760</v>
      </c>
      <c r="AB2373" s="125">
        <v>8760</v>
      </c>
      <c r="AC2373" s="125">
        <v>8760</v>
      </c>
      <c r="AD2373" s="125">
        <v>8760</v>
      </c>
      <c r="AE2373" s="125">
        <v>8760</v>
      </c>
      <c r="AF2373" s="125">
        <v>8760</v>
      </c>
      <c r="AG2373" s="125">
        <v>8760</v>
      </c>
      <c r="AH2373" s="125">
        <v>8760</v>
      </c>
      <c r="AI2373" s="125">
        <v>8760</v>
      </c>
      <c r="AJ2373" s="125">
        <v>8760</v>
      </c>
      <c r="AK2373" s="125">
        <v>8760</v>
      </c>
      <c r="AL2373" s="125">
        <v>8760</v>
      </c>
      <c r="AM2373" s="125">
        <v>8760</v>
      </c>
      <c r="AN2373" s="125">
        <v>8760</v>
      </c>
      <c r="AO2373" s="125">
        <v>8760</v>
      </c>
      <c r="AP2373" s="125">
        <v>8760</v>
      </c>
      <c r="AQ2373" s="125">
        <v>8760</v>
      </c>
      <c r="AR2373" s="125">
        <v>8760</v>
      </c>
      <c r="AS2373" s="125">
        <v>8760</v>
      </c>
      <c r="AT2373" s="125">
        <v>8760</v>
      </c>
      <c r="AU2373" s="125">
        <v>8760</v>
      </c>
      <c r="AV2373" s="125">
        <v>8760</v>
      </c>
      <c r="AW2373" s="125">
        <v>8760</v>
      </c>
      <c r="AX2373" s="126">
        <v>8760</v>
      </c>
    </row>
    <row r="2374" spans="1:50">
      <c r="A2374" s="212"/>
      <c r="B2374" s="215"/>
      <c r="C2374" s="216"/>
      <c r="D2374" s="52" t="s">
        <v>25</v>
      </c>
      <c r="E2374" s="86" t="str">
        <f>A2373&amp;"/"&amp;B2373&amp;"/"&amp;C2373&amp;"/"&amp;D2374</f>
        <v>Coal fired power plants/Integrated gasification combined cycle/Electricity only/M</v>
      </c>
      <c r="F2374" s="61" t="str">
        <f>A2373</f>
        <v>Coal fired power plants</v>
      </c>
      <c r="G2374" s="61" t="str">
        <f>B2373</f>
        <v>Integrated gasification combined cycle</v>
      </c>
      <c r="H2374" s="61" t="str">
        <f>C2373</f>
        <v>Electricity only</v>
      </c>
      <c r="I2374" s="84" t="str">
        <f t="shared" si="102"/>
        <v>M</v>
      </c>
      <c r="J2374" s="121">
        <v>8109.7205395561359</v>
      </c>
      <c r="K2374" s="121">
        <v>8109.7205395561359</v>
      </c>
      <c r="L2374" s="121">
        <v>8109.7205395561359</v>
      </c>
      <c r="M2374" s="121">
        <v>8109.7205395561359</v>
      </c>
      <c r="N2374" s="121">
        <v>8109.7205395561359</v>
      </c>
      <c r="O2374" s="121">
        <v>8109.7205395561359</v>
      </c>
      <c r="P2374" s="121">
        <v>8109.7205395561359</v>
      </c>
      <c r="Q2374" s="121">
        <v>8109.7205395561359</v>
      </c>
      <c r="R2374" s="121">
        <v>8109.7205395561359</v>
      </c>
      <c r="S2374" s="121">
        <v>8109.7205395561359</v>
      </c>
      <c r="T2374" s="121">
        <v>8109.7205395561359</v>
      </c>
      <c r="U2374" s="121">
        <v>8109.7205395561359</v>
      </c>
      <c r="V2374" s="121">
        <v>8109.7205395561359</v>
      </c>
      <c r="W2374" s="121">
        <v>8109.7205395561359</v>
      </c>
      <c r="X2374" s="121">
        <v>8109.7205395561359</v>
      </c>
      <c r="Y2374" s="121">
        <v>8109.7205395561359</v>
      </c>
      <c r="Z2374" s="121">
        <v>8109.7205395561359</v>
      </c>
      <c r="AA2374" s="121">
        <v>8109.7205395561359</v>
      </c>
      <c r="AB2374" s="121">
        <v>8109.7205395561359</v>
      </c>
      <c r="AC2374" s="121">
        <v>8109.7205395561359</v>
      </c>
      <c r="AD2374" s="121">
        <v>8109.7205395561359</v>
      </c>
      <c r="AE2374" s="121">
        <v>8109.7205395561359</v>
      </c>
      <c r="AF2374" s="121">
        <v>8109.7205395561359</v>
      </c>
      <c r="AG2374" s="121">
        <v>8109.7205395561359</v>
      </c>
      <c r="AH2374" s="121">
        <v>8109.7205395561359</v>
      </c>
      <c r="AI2374" s="121">
        <v>8109.7205395561359</v>
      </c>
      <c r="AJ2374" s="121">
        <v>8109.7205395561359</v>
      </c>
      <c r="AK2374" s="121">
        <v>8109.7205395561359</v>
      </c>
      <c r="AL2374" s="121">
        <v>8109.7205395561359</v>
      </c>
      <c r="AM2374" s="121">
        <v>8109.7205395561359</v>
      </c>
      <c r="AN2374" s="121">
        <v>8109.7205395561359</v>
      </c>
      <c r="AO2374" s="121">
        <v>8109.7205395561359</v>
      </c>
      <c r="AP2374" s="121">
        <v>8109.7205395561359</v>
      </c>
      <c r="AQ2374" s="121">
        <v>8109.7205395561359</v>
      </c>
      <c r="AR2374" s="121">
        <v>8109.7205395561359</v>
      </c>
      <c r="AS2374" s="121">
        <v>8109.7205395561359</v>
      </c>
      <c r="AT2374" s="121">
        <v>8109.7205395561359</v>
      </c>
      <c r="AU2374" s="121">
        <v>8109.7205395561359</v>
      </c>
      <c r="AV2374" s="121">
        <v>8109.7205395561359</v>
      </c>
      <c r="AW2374" s="121">
        <v>8109.7205395561359</v>
      </c>
      <c r="AX2374" s="122">
        <v>8109.7205395561359</v>
      </c>
    </row>
    <row r="2375" spans="1:50">
      <c r="A2375" s="212"/>
      <c r="B2375" s="215"/>
      <c r="C2375" s="217" t="s">
        <v>26</v>
      </c>
      <c r="D2375" s="83" t="s">
        <v>24</v>
      </c>
      <c r="E2375" s="56" t="str">
        <f>A2373&amp;"/"&amp;B2373&amp;"/"&amp;C2375&amp;"/"&amp;D2375</f>
        <v>Coal fired power plants/Integrated gasification combined cycle/CHP/L</v>
      </c>
      <c r="F2375" s="103" t="str">
        <f>A2373</f>
        <v>Coal fired power plants</v>
      </c>
      <c r="G2375" s="103" t="str">
        <f>B2373</f>
        <v>Integrated gasification combined cycle</v>
      </c>
      <c r="H2375" s="103" t="str">
        <f>C2375</f>
        <v>CHP</v>
      </c>
      <c r="I2375" s="104" t="str">
        <f t="shared" si="102"/>
        <v>L</v>
      </c>
      <c r="J2375" s="127">
        <v>8760</v>
      </c>
      <c r="K2375" s="127">
        <v>8760</v>
      </c>
      <c r="L2375" s="127">
        <v>8760</v>
      </c>
      <c r="M2375" s="127">
        <v>8760</v>
      </c>
      <c r="N2375" s="127">
        <v>8760</v>
      </c>
      <c r="O2375" s="127">
        <v>8760</v>
      </c>
      <c r="P2375" s="127">
        <v>8760</v>
      </c>
      <c r="Q2375" s="127">
        <v>8760</v>
      </c>
      <c r="R2375" s="127">
        <v>8760</v>
      </c>
      <c r="S2375" s="127">
        <v>8760</v>
      </c>
      <c r="T2375" s="127">
        <v>8760</v>
      </c>
      <c r="U2375" s="127">
        <v>8760</v>
      </c>
      <c r="V2375" s="127">
        <v>8760</v>
      </c>
      <c r="W2375" s="127">
        <v>8760</v>
      </c>
      <c r="X2375" s="127">
        <v>8760</v>
      </c>
      <c r="Y2375" s="127">
        <v>8760</v>
      </c>
      <c r="Z2375" s="127">
        <v>8760</v>
      </c>
      <c r="AA2375" s="127">
        <v>8760</v>
      </c>
      <c r="AB2375" s="127">
        <v>8760</v>
      </c>
      <c r="AC2375" s="127">
        <v>8760</v>
      </c>
      <c r="AD2375" s="127">
        <v>8760</v>
      </c>
      <c r="AE2375" s="127">
        <v>8760</v>
      </c>
      <c r="AF2375" s="127">
        <v>8760</v>
      </c>
      <c r="AG2375" s="127">
        <v>8760</v>
      </c>
      <c r="AH2375" s="127">
        <v>8760</v>
      </c>
      <c r="AI2375" s="127">
        <v>8760</v>
      </c>
      <c r="AJ2375" s="127">
        <v>8760</v>
      </c>
      <c r="AK2375" s="127">
        <v>8760</v>
      </c>
      <c r="AL2375" s="127">
        <v>8760</v>
      </c>
      <c r="AM2375" s="127">
        <v>8760</v>
      </c>
      <c r="AN2375" s="127">
        <v>8760</v>
      </c>
      <c r="AO2375" s="127">
        <v>8760</v>
      </c>
      <c r="AP2375" s="127">
        <v>8760</v>
      </c>
      <c r="AQ2375" s="127">
        <v>8760</v>
      </c>
      <c r="AR2375" s="127">
        <v>8760</v>
      </c>
      <c r="AS2375" s="127">
        <v>8760</v>
      </c>
      <c r="AT2375" s="127">
        <v>8760</v>
      </c>
      <c r="AU2375" s="127">
        <v>8760</v>
      </c>
      <c r="AV2375" s="127">
        <v>8760</v>
      </c>
      <c r="AW2375" s="127">
        <v>8760</v>
      </c>
      <c r="AX2375" s="128">
        <v>8760</v>
      </c>
    </row>
    <row r="2376" spans="1:50">
      <c r="A2376" s="212"/>
      <c r="B2376" s="215"/>
      <c r="C2376" s="216"/>
      <c r="D2376" s="106" t="s">
        <v>25</v>
      </c>
      <c r="E2376" s="107" t="str">
        <f>A2373&amp;"/"&amp;B2373&amp;"/"&amp;C2375&amp;"/"&amp;D2376</f>
        <v>Coal fired power plants/Integrated gasification combined cycle/CHP/M</v>
      </c>
      <c r="F2376" s="108" t="str">
        <f>A2373</f>
        <v>Coal fired power plants</v>
      </c>
      <c r="G2376" s="108" t="str">
        <f>B2373</f>
        <v>Integrated gasification combined cycle</v>
      </c>
      <c r="H2376" s="108" t="str">
        <f>C2375</f>
        <v>CHP</v>
      </c>
      <c r="I2376" s="109" t="str">
        <f t="shared" si="102"/>
        <v>M</v>
      </c>
      <c r="J2376" s="129">
        <v>7909.2327546795241</v>
      </c>
      <c r="K2376" s="129">
        <v>7909.2327546795241</v>
      </c>
      <c r="L2376" s="129">
        <v>7909.2327546795241</v>
      </c>
      <c r="M2376" s="129">
        <v>7909.2327546795241</v>
      </c>
      <c r="N2376" s="129">
        <v>7909.2327546795241</v>
      </c>
      <c r="O2376" s="129">
        <v>7909.2327546795241</v>
      </c>
      <c r="P2376" s="129">
        <v>7909.2327546795241</v>
      </c>
      <c r="Q2376" s="129">
        <v>7909.2327546795241</v>
      </c>
      <c r="R2376" s="129">
        <v>7909.2327546795241</v>
      </c>
      <c r="S2376" s="129">
        <v>7909.2327546795241</v>
      </c>
      <c r="T2376" s="129">
        <v>7909.2327546795241</v>
      </c>
      <c r="U2376" s="129">
        <v>7909.2327546795241</v>
      </c>
      <c r="V2376" s="129">
        <v>7909.2327546795241</v>
      </c>
      <c r="W2376" s="129">
        <v>7909.2327546795241</v>
      </c>
      <c r="X2376" s="129">
        <v>7909.2327546795241</v>
      </c>
      <c r="Y2376" s="129">
        <v>7909.2327546795241</v>
      </c>
      <c r="Z2376" s="129">
        <v>7909.2327546795241</v>
      </c>
      <c r="AA2376" s="129">
        <v>7909.2327546795241</v>
      </c>
      <c r="AB2376" s="129">
        <v>7909.2327546795241</v>
      </c>
      <c r="AC2376" s="129">
        <v>7909.2327546795241</v>
      </c>
      <c r="AD2376" s="129">
        <v>7909.2327546795241</v>
      </c>
      <c r="AE2376" s="129">
        <v>7909.2327546795241</v>
      </c>
      <c r="AF2376" s="129">
        <v>7909.2327546795241</v>
      </c>
      <c r="AG2376" s="129">
        <v>7909.2327546795241</v>
      </c>
      <c r="AH2376" s="129">
        <v>7909.2327546795241</v>
      </c>
      <c r="AI2376" s="129">
        <v>7909.2327546795241</v>
      </c>
      <c r="AJ2376" s="129">
        <v>7909.2327546795241</v>
      </c>
      <c r="AK2376" s="129">
        <v>7909.2327546795241</v>
      </c>
      <c r="AL2376" s="129">
        <v>7909.2327546795241</v>
      </c>
      <c r="AM2376" s="129">
        <v>7909.2327546795241</v>
      </c>
      <c r="AN2376" s="129">
        <v>7909.2327546795241</v>
      </c>
      <c r="AO2376" s="129">
        <v>7909.2327546795241</v>
      </c>
      <c r="AP2376" s="129">
        <v>7909.2327546795241</v>
      </c>
      <c r="AQ2376" s="129">
        <v>7909.2327546795241</v>
      </c>
      <c r="AR2376" s="129">
        <v>7909.2327546795241</v>
      </c>
      <c r="AS2376" s="129">
        <v>7909.2327546795241</v>
      </c>
      <c r="AT2376" s="129">
        <v>7909.2327546795241</v>
      </c>
      <c r="AU2376" s="129">
        <v>7909.2327546795241</v>
      </c>
      <c r="AV2376" s="129">
        <v>7909.2327546795241</v>
      </c>
      <c r="AW2376" s="129">
        <v>7909.2327546795241</v>
      </c>
      <c r="AX2376" s="130">
        <v>7909.2327546795241</v>
      </c>
    </row>
    <row r="2377" spans="1:50">
      <c r="A2377" s="212"/>
      <c r="B2377" s="215"/>
      <c r="C2377" s="217" t="s">
        <v>42</v>
      </c>
      <c r="D2377" s="83" t="s">
        <v>24</v>
      </c>
      <c r="E2377" s="56" t="str">
        <f>A2373&amp;"/"&amp;B2373&amp;"/"&amp;C2377&amp;"/"&amp;D2377</f>
        <v>Coal fired power plants/Integrated gasification combined cycle/Electricity only with CCS/L</v>
      </c>
      <c r="F2377" s="103" t="str">
        <f>A2373</f>
        <v>Coal fired power plants</v>
      </c>
      <c r="G2377" s="103" t="str">
        <f>B2373</f>
        <v>Integrated gasification combined cycle</v>
      </c>
      <c r="H2377" s="103" t="str">
        <f>C2377</f>
        <v>Electricity only with CCS</v>
      </c>
      <c r="I2377" s="104" t="str">
        <f t="shared" si="102"/>
        <v>L</v>
      </c>
      <c r="J2377" s="127" t="s">
        <v>99</v>
      </c>
      <c r="K2377" s="127" t="s">
        <v>99</v>
      </c>
      <c r="L2377" s="127" t="s">
        <v>99</v>
      </c>
      <c r="M2377" s="127" t="s">
        <v>99</v>
      </c>
      <c r="N2377" s="127" t="s">
        <v>99</v>
      </c>
      <c r="O2377" s="127" t="s">
        <v>99</v>
      </c>
      <c r="P2377" s="127" t="s">
        <v>99</v>
      </c>
      <c r="Q2377" s="127" t="s">
        <v>99</v>
      </c>
      <c r="R2377" s="127" t="s">
        <v>99</v>
      </c>
      <c r="S2377" s="127" t="s">
        <v>99</v>
      </c>
      <c r="T2377" s="127" t="s">
        <v>99</v>
      </c>
      <c r="U2377" s="127" t="s">
        <v>99</v>
      </c>
      <c r="V2377" s="127" t="s">
        <v>99</v>
      </c>
      <c r="W2377" s="127" t="s">
        <v>99</v>
      </c>
      <c r="X2377" s="127" t="s">
        <v>99</v>
      </c>
      <c r="Y2377" s="127" t="s">
        <v>99</v>
      </c>
      <c r="Z2377" s="127" t="s">
        <v>99</v>
      </c>
      <c r="AA2377" s="127" t="s">
        <v>99</v>
      </c>
      <c r="AB2377" s="127" t="s">
        <v>99</v>
      </c>
      <c r="AC2377" s="127" t="s">
        <v>99</v>
      </c>
      <c r="AD2377" s="127" t="s">
        <v>99</v>
      </c>
      <c r="AE2377" s="127">
        <v>8760</v>
      </c>
      <c r="AF2377" s="127">
        <v>8760</v>
      </c>
      <c r="AG2377" s="127">
        <v>8760</v>
      </c>
      <c r="AH2377" s="127">
        <v>8760</v>
      </c>
      <c r="AI2377" s="127">
        <v>8760</v>
      </c>
      <c r="AJ2377" s="127">
        <v>8760</v>
      </c>
      <c r="AK2377" s="127">
        <v>8760</v>
      </c>
      <c r="AL2377" s="127">
        <v>8760</v>
      </c>
      <c r="AM2377" s="127">
        <v>8760</v>
      </c>
      <c r="AN2377" s="127">
        <v>8760</v>
      </c>
      <c r="AO2377" s="127">
        <v>8760</v>
      </c>
      <c r="AP2377" s="127">
        <v>8760</v>
      </c>
      <c r="AQ2377" s="127">
        <v>8760</v>
      </c>
      <c r="AR2377" s="127">
        <v>8760</v>
      </c>
      <c r="AS2377" s="127">
        <v>8760</v>
      </c>
      <c r="AT2377" s="127">
        <v>8760</v>
      </c>
      <c r="AU2377" s="127">
        <v>8760</v>
      </c>
      <c r="AV2377" s="127">
        <v>8760</v>
      </c>
      <c r="AW2377" s="127">
        <v>8760</v>
      </c>
      <c r="AX2377" s="128">
        <v>8760</v>
      </c>
    </row>
    <row r="2378" spans="1:50">
      <c r="A2378" s="212"/>
      <c r="B2378" s="215"/>
      <c r="C2378" s="216"/>
      <c r="D2378" s="106" t="s">
        <v>25</v>
      </c>
      <c r="E2378" s="107" t="str">
        <f>A2373&amp;"/"&amp;B2373&amp;"/"&amp;C2377&amp;"/"&amp;D2378</f>
        <v>Coal fired power plants/Integrated gasification combined cycle/Electricity only with CCS/M</v>
      </c>
      <c r="F2378" s="108" t="str">
        <f>A2373</f>
        <v>Coal fired power plants</v>
      </c>
      <c r="G2378" s="108" t="str">
        <f>B2373</f>
        <v>Integrated gasification combined cycle</v>
      </c>
      <c r="H2378" s="108" t="str">
        <f>C2377</f>
        <v>Electricity only with CCS</v>
      </c>
      <c r="I2378" s="109" t="str">
        <f t="shared" si="102"/>
        <v>M</v>
      </c>
      <c r="J2378" s="129" t="s">
        <v>99</v>
      </c>
      <c r="K2378" s="129" t="s">
        <v>99</v>
      </c>
      <c r="L2378" s="129" t="s">
        <v>99</v>
      </c>
      <c r="M2378" s="129" t="s">
        <v>99</v>
      </c>
      <c r="N2378" s="129" t="s">
        <v>99</v>
      </c>
      <c r="O2378" s="129" t="s">
        <v>99</v>
      </c>
      <c r="P2378" s="129" t="s">
        <v>99</v>
      </c>
      <c r="Q2378" s="129" t="s">
        <v>99</v>
      </c>
      <c r="R2378" s="129" t="s">
        <v>99</v>
      </c>
      <c r="S2378" s="129" t="s">
        <v>99</v>
      </c>
      <c r="T2378" s="129" t="s">
        <v>99</v>
      </c>
      <c r="U2378" s="129" t="s">
        <v>99</v>
      </c>
      <c r="V2378" s="129" t="s">
        <v>99</v>
      </c>
      <c r="W2378" s="129" t="s">
        <v>99</v>
      </c>
      <c r="X2378" s="129" t="s">
        <v>99</v>
      </c>
      <c r="Y2378" s="129" t="s">
        <v>99</v>
      </c>
      <c r="Z2378" s="129" t="s">
        <v>99</v>
      </c>
      <c r="AA2378" s="129" t="s">
        <v>99</v>
      </c>
      <c r="AB2378" s="129" t="s">
        <v>99</v>
      </c>
      <c r="AC2378" s="129" t="s">
        <v>99</v>
      </c>
      <c r="AD2378" s="129" t="s">
        <v>99</v>
      </c>
      <c r="AE2378" s="129">
        <v>8109.7205395561359</v>
      </c>
      <c r="AF2378" s="129">
        <v>8109.7205395561359</v>
      </c>
      <c r="AG2378" s="129">
        <v>8109.7205395561359</v>
      </c>
      <c r="AH2378" s="129">
        <v>8109.7205395561359</v>
      </c>
      <c r="AI2378" s="129">
        <v>8109.7205395561359</v>
      </c>
      <c r="AJ2378" s="129">
        <v>8109.7205395561359</v>
      </c>
      <c r="AK2378" s="129">
        <v>8109.7205395561359</v>
      </c>
      <c r="AL2378" s="129">
        <v>8109.7205395561359</v>
      </c>
      <c r="AM2378" s="129">
        <v>8109.7205395561359</v>
      </c>
      <c r="AN2378" s="129">
        <v>8109.7205395561359</v>
      </c>
      <c r="AO2378" s="129">
        <v>8109.7205395561359</v>
      </c>
      <c r="AP2378" s="129">
        <v>8109.7205395561359</v>
      </c>
      <c r="AQ2378" s="129">
        <v>8109.7205395561359</v>
      </c>
      <c r="AR2378" s="129">
        <v>8109.7205395561359</v>
      </c>
      <c r="AS2378" s="129">
        <v>8109.7205395561359</v>
      </c>
      <c r="AT2378" s="129">
        <v>8109.7205395561359</v>
      </c>
      <c r="AU2378" s="129">
        <v>8109.7205395561359</v>
      </c>
      <c r="AV2378" s="129">
        <v>8109.7205395561359</v>
      </c>
      <c r="AW2378" s="129">
        <v>8109.7205395561359</v>
      </c>
      <c r="AX2378" s="130">
        <v>8109.7205395561359</v>
      </c>
    </row>
    <row r="2379" spans="1:50">
      <c r="A2379" s="212"/>
      <c r="B2379" s="215"/>
      <c r="C2379" s="217" t="s">
        <v>43</v>
      </c>
      <c r="D2379" s="52" t="s">
        <v>24</v>
      </c>
      <c r="E2379" s="86" t="str">
        <f>A2373&amp;"/"&amp;B2373&amp;"/"&amp;C2379&amp;"/"&amp;D2379</f>
        <v>Coal fired power plants/Integrated gasification combined cycle/CHP with CCS/L</v>
      </c>
      <c r="F2379" s="61" t="str">
        <f>A2373</f>
        <v>Coal fired power plants</v>
      </c>
      <c r="G2379" s="61" t="str">
        <f>B2373</f>
        <v>Integrated gasification combined cycle</v>
      </c>
      <c r="H2379" s="61" t="str">
        <f>C2379</f>
        <v>CHP with CCS</v>
      </c>
      <c r="I2379" s="84" t="str">
        <f t="shared" si="102"/>
        <v>L</v>
      </c>
      <c r="J2379" s="121" t="s">
        <v>99</v>
      </c>
      <c r="K2379" s="121" t="s">
        <v>99</v>
      </c>
      <c r="L2379" s="121" t="s">
        <v>99</v>
      </c>
      <c r="M2379" s="121" t="s">
        <v>99</v>
      </c>
      <c r="N2379" s="121" t="s">
        <v>99</v>
      </c>
      <c r="O2379" s="121" t="s">
        <v>99</v>
      </c>
      <c r="P2379" s="121" t="s">
        <v>99</v>
      </c>
      <c r="Q2379" s="121" t="s">
        <v>99</v>
      </c>
      <c r="R2379" s="121" t="s">
        <v>99</v>
      </c>
      <c r="S2379" s="121" t="s">
        <v>99</v>
      </c>
      <c r="T2379" s="121" t="s">
        <v>99</v>
      </c>
      <c r="U2379" s="121" t="s">
        <v>99</v>
      </c>
      <c r="V2379" s="121" t="s">
        <v>99</v>
      </c>
      <c r="W2379" s="121" t="s">
        <v>99</v>
      </c>
      <c r="X2379" s="121" t="s">
        <v>99</v>
      </c>
      <c r="Y2379" s="121" t="s">
        <v>99</v>
      </c>
      <c r="Z2379" s="121" t="s">
        <v>99</v>
      </c>
      <c r="AA2379" s="121" t="s">
        <v>99</v>
      </c>
      <c r="AB2379" s="121" t="s">
        <v>99</v>
      </c>
      <c r="AC2379" s="121" t="s">
        <v>99</v>
      </c>
      <c r="AD2379" s="121" t="s">
        <v>99</v>
      </c>
      <c r="AE2379" s="121">
        <v>8760</v>
      </c>
      <c r="AF2379" s="121">
        <v>8760</v>
      </c>
      <c r="AG2379" s="121">
        <v>8760</v>
      </c>
      <c r="AH2379" s="121">
        <v>8760</v>
      </c>
      <c r="AI2379" s="121">
        <v>8760</v>
      </c>
      <c r="AJ2379" s="121">
        <v>8760</v>
      </c>
      <c r="AK2379" s="121">
        <v>8760</v>
      </c>
      <c r="AL2379" s="121">
        <v>8760</v>
      </c>
      <c r="AM2379" s="121">
        <v>8760</v>
      </c>
      <c r="AN2379" s="121">
        <v>8760</v>
      </c>
      <c r="AO2379" s="121">
        <v>8760</v>
      </c>
      <c r="AP2379" s="121">
        <v>8760</v>
      </c>
      <c r="AQ2379" s="121">
        <v>8760</v>
      </c>
      <c r="AR2379" s="121">
        <v>8760</v>
      </c>
      <c r="AS2379" s="121">
        <v>8760</v>
      </c>
      <c r="AT2379" s="121">
        <v>8760</v>
      </c>
      <c r="AU2379" s="121">
        <v>8760</v>
      </c>
      <c r="AV2379" s="121">
        <v>8760</v>
      </c>
      <c r="AW2379" s="121">
        <v>8760</v>
      </c>
      <c r="AX2379" s="122">
        <v>8760</v>
      </c>
    </row>
    <row r="2380" spans="1:50">
      <c r="A2380" s="212"/>
      <c r="B2380" s="218"/>
      <c r="C2380" s="210"/>
      <c r="D2380" s="93" t="s">
        <v>25</v>
      </c>
      <c r="E2380" s="73" t="str">
        <f>A2373&amp;"/"&amp;B2373&amp;"/"&amp;C2379&amp;"/"&amp;D2380</f>
        <v>Coal fired power plants/Integrated gasification combined cycle/CHP with CCS/M</v>
      </c>
      <c r="F2380" s="91" t="str">
        <f>A2373</f>
        <v>Coal fired power plants</v>
      </c>
      <c r="G2380" s="91" t="str">
        <f>B2373</f>
        <v>Integrated gasification combined cycle</v>
      </c>
      <c r="H2380" s="91" t="str">
        <f>C2379</f>
        <v>CHP with CCS</v>
      </c>
      <c r="I2380" s="70" t="str">
        <f t="shared" si="102"/>
        <v>M</v>
      </c>
      <c r="J2380" s="123" t="s">
        <v>99</v>
      </c>
      <c r="K2380" s="123" t="s">
        <v>99</v>
      </c>
      <c r="L2380" s="123" t="s">
        <v>99</v>
      </c>
      <c r="M2380" s="123" t="s">
        <v>99</v>
      </c>
      <c r="N2380" s="123" t="s">
        <v>99</v>
      </c>
      <c r="O2380" s="123" t="s">
        <v>99</v>
      </c>
      <c r="P2380" s="123" t="s">
        <v>99</v>
      </c>
      <c r="Q2380" s="123" t="s">
        <v>99</v>
      </c>
      <c r="R2380" s="123" t="s">
        <v>99</v>
      </c>
      <c r="S2380" s="123" t="s">
        <v>99</v>
      </c>
      <c r="T2380" s="123" t="s">
        <v>99</v>
      </c>
      <c r="U2380" s="123" t="s">
        <v>99</v>
      </c>
      <c r="V2380" s="123" t="s">
        <v>99</v>
      </c>
      <c r="W2380" s="123" t="s">
        <v>99</v>
      </c>
      <c r="X2380" s="123" t="s">
        <v>99</v>
      </c>
      <c r="Y2380" s="123" t="s">
        <v>99</v>
      </c>
      <c r="Z2380" s="123" t="s">
        <v>99</v>
      </c>
      <c r="AA2380" s="123" t="s">
        <v>99</v>
      </c>
      <c r="AB2380" s="123" t="s">
        <v>99</v>
      </c>
      <c r="AC2380" s="123" t="s">
        <v>99</v>
      </c>
      <c r="AD2380" s="123" t="s">
        <v>99</v>
      </c>
      <c r="AE2380" s="123">
        <v>7909.2327546795241</v>
      </c>
      <c r="AF2380" s="123">
        <v>7909.2327546795241</v>
      </c>
      <c r="AG2380" s="123">
        <v>7909.2327546795241</v>
      </c>
      <c r="AH2380" s="123">
        <v>7909.2327546795241</v>
      </c>
      <c r="AI2380" s="123">
        <v>7909.2327546795241</v>
      </c>
      <c r="AJ2380" s="123">
        <v>7909.2327546795241</v>
      </c>
      <c r="AK2380" s="123">
        <v>7909.2327546795241</v>
      </c>
      <c r="AL2380" s="123">
        <v>7909.2327546795241</v>
      </c>
      <c r="AM2380" s="123">
        <v>7909.2327546795241</v>
      </c>
      <c r="AN2380" s="123">
        <v>7909.2327546795241</v>
      </c>
      <c r="AO2380" s="123">
        <v>7909.2327546795241</v>
      </c>
      <c r="AP2380" s="123">
        <v>7909.2327546795241</v>
      </c>
      <c r="AQ2380" s="123">
        <v>7909.2327546795241</v>
      </c>
      <c r="AR2380" s="123">
        <v>7909.2327546795241</v>
      </c>
      <c r="AS2380" s="123">
        <v>7909.2327546795241</v>
      </c>
      <c r="AT2380" s="123">
        <v>7909.2327546795241</v>
      </c>
      <c r="AU2380" s="123">
        <v>7909.2327546795241</v>
      </c>
      <c r="AV2380" s="123">
        <v>7909.2327546795241</v>
      </c>
      <c r="AW2380" s="123">
        <v>7909.2327546795241</v>
      </c>
      <c r="AX2380" s="124">
        <v>7909.2327546795241</v>
      </c>
    </row>
    <row r="2381" spans="1:50">
      <c r="A2381" s="212"/>
      <c r="B2381" s="214" t="s">
        <v>44</v>
      </c>
      <c r="C2381" s="209" t="s">
        <v>36</v>
      </c>
      <c r="D2381" s="67" t="s">
        <v>24</v>
      </c>
      <c r="E2381" s="87" t="str">
        <f>A2373&amp;"/"&amp;B2381&amp;"/"&amp;C2381&amp;"/"&amp;D2381</f>
        <v>Coal fired power plants/Supercritical steam turbine/Electricity only/L</v>
      </c>
      <c r="F2381" s="55" t="str">
        <f>A2373</f>
        <v>Coal fired power plants</v>
      </c>
      <c r="G2381" s="55" t="str">
        <f>B2381</f>
        <v>Supercritical steam turbine</v>
      </c>
      <c r="H2381" s="55" t="str">
        <f>C2381</f>
        <v>Electricity only</v>
      </c>
      <c r="I2381" s="85" t="str">
        <f t="shared" si="102"/>
        <v>L</v>
      </c>
      <c r="J2381" s="125">
        <v>8760</v>
      </c>
      <c r="K2381" s="125">
        <v>8760</v>
      </c>
      <c r="L2381" s="125">
        <v>8760</v>
      </c>
      <c r="M2381" s="125">
        <v>8760</v>
      </c>
      <c r="N2381" s="125">
        <v>8760</v>
      </c>
      <c r="O2381" s="125">
        <v>8760</v>
      </c>
      <c r="P2381" s="125">
        <v>8760</v>
      </c>
      <c r="Q2381" s="125">
        <v>8760</v>
      </c>
      <c r="R2381" s="125">
        <v>8760</v>
      </c>
      <c r="S2381" s="125">
        <v>8760</v>
      </c>
      <c r="T2381" s="125">
        <v>8760</v>
      </c>
      <c r="U2381" s="125">
        <v>8760</v>
      </c>
      <c r="V2381" s="125">
        <v>8760</v>
      </c>
      <c r="W2381" s="125">
        <v>8760</v>
      </c>
      <c r="X2381" s="125">
        <v>8760</v>
      </c>
      <c r="Y2381" s="125">
        <v>8760</v>
      </c>
      <c r="Z2381" s="125">
        <v>8760</v>
      </c>
      <c r="AA2381" s="125">
        <v>8760</v>
      </c>
      <c r="AB2381" s="125">
        <v>8760</v>
      </c>
      <c r="AC2381" s="125">
        <v>8760</v>
      </c>
      <c r="AD2381" s="125">
        <v>8760</v>
      </c>
      <c r="AE2381" s="125">
        <v>8760</v>
      </c>
      <c r="AF2381" s="125">
        <v>8760</v>
      </c>
      <c r="AG2381" s="125">
        <v>8760</v>
      </c>
      <c r="AH2381" s="125">
        <v>8760</v>
      </c>
      <c r="AI2381" s="125">
        <v>8760</v>
      </c>
      <c r="AJ2381" s="125">
        <v>8760</v>
      </c>
      <c r="AK2381" s="125">
        <v>8760</v>
      </c>
      <c r="AL2381" s="125">
        <v>8760</v>
      </c>
      <c r="AM2381" s="125">
        <v>8760</v>
      </c>
      <c r="AN2381" s="125">
        <v>8760</v>
      </c>
      <c r="AO2381" s="125">
        <v>8760</v>
      </c>
      <c r="AP2381" s="125">
        <v>8760</v>
      </c>
      <c r="AQ2381" s="125">
        <v>8760</v>
      </c>
      <c r="AR2381" s="125">
        <v>8760</v>
      </c>
      <c r="AS2381" s="125">
        <v>8760</v>
      </c>
      <c r="AT2381" s="125">
        <v>8760</v>
      </c>
      <c r="AU2381" s="125">
        <v>8760</v>
      </c>
      <c r="AV2381" s="125">
        <v>8760</v>
      </c>
      <c r="AW2381" s="125">
        <v>8760</v>
      </c>
      <c r="AX2381" s="126">
        <v>8760</v>
      </c>
    </row>
    <row r="2382" spans="1:50">
      <c r="A2382" s="212"/>
      <c r="B2382" s="215"/>
      <c r="C2382" s="216"/>
      <c r="D2382" s="52" t="s">
        <v>25</v>
      </c>
      <c r="E2382" s="86" t="str">
        <f>A2373&amp;"/"&amp;B2381&amp;"/"&amp;C2381&amp;"/"&amp;D2382</f>
        <v>Coal fired power plants/Supercritical steam turbine/Electricity only/M</v>
      </c>
      <c r="F2382" s="61" t="str">
        <f>A2373</f>
        <v>Coal fired power plants</v>
      </c>
      <c r="G2382" s="61" t="str">
        <f>B2381</f>
        <v>Supercritical steam turbine</v>
      </c>
      <c r="H2382" s="61" t="str">
        <f>C2381</f>
        <v>Electricity only</v>
      </c>
      <c r="I2382" s="84" t="str">
        <f t="shared" si="102"/>
        <v>M</v>
      </c>
      <c r="J2382" s="121">
        <v>8202.9602199209512</v>
      </c>
      <c r="K2382" s="121">
        <v>8202.9602199209512</v>
      </c>
      <c r="L2382" s="121">
        <v>8202.9602199209512</v>
      </c>
      <c r="M2382" s="121">
        <v>8202.9602199209512</v>
      </c>
      <c r="N2382" s="121">
        <v>8202.9602199209512</v>
      </c>
      <c r="O2382" s="121">
        <v>8202.9602199209512</v>
      </c>
      <c r="P2382" s="121">
        <v>8202.9602199209512</v>
      </c>
      <c r="Q2382" s="121">
        <v>8202.9602199209512</v>
      </c>
      <c r="R2382" s="121">
        <v>8202.9602199209512</v>
      </c>
      <c r="S2382" s="121">
        <v>8202.9602199209512</v>
      </c>
      <c r="T2382" s="121">
        <v>8202.9602199209512</v>
      </c>
      <c r="U2382" s="121">
        <v>8202.9602199209512</v>
      </c>
      <c r="V2382" s="121">
        <v>8202.9602199209512</v>
      </c>
      <c r="W2382" s="121">
        <v>8202.9602199209512</v>
      </c>
      <c r="X2382" s="121">
        <v>8202.9602199209512</v>
      </c>
      <c r="Y2382" s="121">
        <v>8202.9602199209512</v>
      </c>
      <c r="Z2382" s="121">
        <v>8202.9602199209512</v>
      </c>
      <c r="AA2382" s="121">
        <v>8202.9602199209512</v>
      </c>
      <c r="AB2382" s="121">
        <v>8202.9602199209512</v>
      </c>
      <c r="AC2382" s="121">
        <v>8202.9602199209512</v>
      </c>
      <c r="AD2382" s="121">
        <v>8202.9602199209512</v>
      </c>
      <c r="AE2382" s="121">
        <v>8202.9602199209512</v>
      </c>
      <c r="AF2382" s="121">
        <v>8202.9602199209512</v>
      </c>
      <c r="AG2382" s="121">
        <v>8202.9602199209512</v>
      </c>
      <c r="AH2382" s="121">
        <v>8202.9602199209512</v>
      </c>
      <c r="AI2382" s="121">
        <v>8202.9602199209512</v>
      </c>
      <c r="AJ2382" s="121">
        <v>8202.9602199209512</v>
      </c>
      <c r="AK2382" s="121">
        <v>8202.9602199209512</v>
      </c>
      <c r="AL2382" s="121">
        <v>8202.9602199209512</v>
      </c>
      <c r="AM2382" s="121">
        <v>8202.9602199209512</v>
      </c>
      <c r="AN2382" s="121">
        <v>8202.9602199209512</v>
      </c>
      <c r="AO2382" s="121">
        <v>8202.9602199209512</v>
      </c>
      <c r="AP2382" s="121">
        <v>8202.9602199209512</v>
      </c>
      <c r="AQ2382" s="121">
        <v>8202.9602199209512</v>
      </c>
      <c r="AR2382" s="121">
        <v>8202.9602199209512</v>
      </c>
      <c r="AS2382" s="121">
        <v>8202.9602199209512</v>
      </c>
      <c r="AT2382" s="121">
        <v>8202.9602199209512</v>
      </c>
      <c r="AU2382" s="121">
        <v>8202.9602199209512</v>
      </c>
      <c r="AV2382" s="121">
        <v>8202.9602199209512</v>
      </c>
      <c r="AW2382" s="121">
        <v>8202.9602199209512</v>
      </c>
      <c r="AX2382" s="122">
        <v>8202.9602199209512</v>
      </c>
    </row>
    <row r="2383" spans="1:50">
      <c r="A2383" s="212"/>
      <c r="B2383" s="215"/>
      <c r="C2383" s="217" t="s">
        <v>26</v>
      </c>
      <c r="D2383" s="83" t="s">
        <v>24</v>
      </c>
      <c r="E2383" s="56" t="str">
        <f>A2373&amp;"/"&amp;B2381&amp;"/"&amp;C2383&amp;"/"&amp;D2383</f>
        <v>Coal fired power plants/Supercritical steam turbine/CHP/L</v>
      </c>
      <c r="F2383" s="103" t="str">
        <f>A2373</f>
        <v>Coal fired power plants</v>
      </c>
      <c r="G2383" s="103" t="str">
        <f>B2381</f>
        <v>Supercritical steam turbine</v>
      </c>
      <c r="H2383" s="103" t="str">
        <f>C2383</f>
        <v>CHP</v>
      </c>
      <c r="I2383" s="104" t="str">
        <f t="shared" si="102"/>
        <v>L</v>
      </c>
      <c r="J2383" s="127">
        <v>8760</v>
      </c>
      <c r="K2383" s="127">
        <v>8760</v>
      </c>
      <c r="L2383" s="127">
        <v>8760</v>
      </c>
      <c r="M2383" s="127">
        <v>8760</v>
      </c>
      <c r="N2383" s="127">
        <v>8760</v>
      </c>
      <c r="O2383" s="127">
        <v>8760</v>
      </c>
      <c r="P2383" s="127">
        <v>8760</v>
      </c>
      <c r="Q2383" s="127">
        <v>8760</v>
      </c>
      <c r="R2383" s="127">
        <v>8760</v>
      </c>
      <c r="S2383" s="127">
        <v>8760</v>
      </c>
      <c r="T2383" s="127">
        <v>8760</v>
      </c>
      <c r="U2383" s="127">
        <v>8760</v>
      </c>
      <c r="V2383" s="127">
        <v>8760</v>
      </c>
      <c r="W2383" s="127">
        <v>8760</v>
      </c>
      <c r="X2383" s="127">
        <v>8760</v>
      </c>
      <c r="Y2383" s="127">
        <v>8760</v>
      </c>
      <c r="Z2383" s="127">
        <v>8760</v>
      </c>
      <c r="AA2383" s="127">
        <v>8760</v>
      </c>
      <c r="AB2383" s="127">
        <v>8760</v>
      </c>
      <c r="AC2383" s="127">
        <v>8760</v>
      </c>
      <c r="AD2383" s="127">
        <v>8760</v>
      </c>
      <c r="AE2383" s="127">
        <v>8760</v>
      </c>
      <c r="AF2383" s="127">
        <v>8760</v>
      </c>
      <c r="AG2383" s="127">
        <v>8760</v>
      </c>
      <c r="AH2383" s="127">
        <v>8760</v>
      </c>
      <c r="AI2383" s="127">
        <v>8760</v>
      </c>
      <c r="AJ2383" s="127">
        <v>8760</v>
      </c>
      <c r="AK2383" s="127">
        <v>8760</v>
      </c>
      <c r="AL2383" s="127">
        <v>8760</v>
      </c>
      <c r="AM2383" s="127">
        <v>8760</v>
      </c>
      <c r="AN2383" s="127">
        <v>8760</v>
      </c>
      <c r="AO2383" s="127">
        <v>8760</v>
      </c>
      <c r="AP2383" s="127">
        <v>8760</v>
      </c>
      <c r="AQ2383" s="127">
        <v>8760</v>
      </c>
      <c r="AR2383" s="127">
        <v>8760</v>
      </c>
      <c r="AS2383" s="127">
        <v>8760</v>
      </c>
      <c r="AT2383" s="127">
        <v>8760</v>
      </c>
      <c r="AU2383" s="127">
        <v>8760</v>
      </c>
      <c r="AV2383" s="127">
        <v>8760</v>
      </c>
      <c r="AW2383" s="127">
        <v>8760</v>
      </c>
      <c r="AX2383" s="128">
        <v>8760</v>
      </c>
    </row>
    <row r="2384" spans="1:50">
      <c r="A2384" s="212"/>
      <c r="B2384" s="215"/>
      <c r="C2384" s="216"/>
      <c r="D2384" s="106" t="s">
        <v>25</v>
      </c>
      <c r="E2384" s="107" t="str">
        <f>A2373&amp;"/"&amp;B2381&amp;"/"&amp;C2383&amp;"/"&amp;D2384</f>
        <v>Coal fired power plants/Supercritical steam turbine/CHP/M</v>
      </c>
      <c r="F2384" s="108" t="str">
        <f>A2373</f>
        <v>Coal fired power plants</v>
      </c>
      <c r="G2384" s="108" t="str">
        <f>B2381</f>
        <v>Supercritical steam turbine</v>
      </c>
      <c r="H2384" s="108" t="str">
        <f>C2383</f>
        <v>CHP</v>
      </c>
      <c r="I2384" s="109" t="str">
        <f t="shared" si="102"/>
        <v>M</v>
      </c>
      <c r="J2384" s="129">
        <v>8214.321704229118</v>
      </c>
      <c r="K2384" s="129">
        <v>8214.321704229118</v>
      </c>
      <c r="L2384" s="129">
        <v>8214.321704229118</v>
      </c>
      <c r="M2384" s="129">
        <v>8214.321704229118</v>
      </c>
      <c r="N2384" s="129">
        <v>8214.321704229118</v>
      </c>
      <c r="O2384" s="129">
        <v>8214.321704229118</v>
      </c>
      <c r="P2384" s="129">
        <v>8214.321704229118</v>
      </c>
      <c r="Q2384" s="129">
        <v>8214.321704229118</v>
      </c>
      <c r="R2384" s="129">
        <v>8214.321704229118</v>
      </c>
      <c r="S2384" s="129">
        <v>8214.321704229118</v>
      </c>
      <c r="T2384" s="129">
        <v>8214.321704229118</v>
      </c>
      <c r="U2384" s="129">
        <v>8214.321704229118</v>
      </c>
      <c r="V2384" s="129">
        <v>8214.321704229118</v>
      </c>
      <c r="W2384" s="129">
        <v>8214.321704229118</v>
      </c>
      <c r="X2384" s="129">
        <v>8214.321704229118</v>
      </c>
      <c r="Y2384" s="129">
        <v>8214.321704229118</v>
      </c>
      <c r="Z2384" s="129">
        <v>8214.321704229118</v>
      </c>
      <c r="AA2384" s="129">
        <v>8214.321704229118</v>
      </c>
      <c r="AB2384" s="129">
        <v>8214.321704229118</v>
      </c>
      <c r="AC2384" s="129">
        <v>8214.321704229118</v>
      </c>
      <c r="AD2384" s="129">
        <v>8214.321704229118</v>
      </c>
      <c r="AE2384" s="129">
        <v>8214.321704229118</v>
      </c>
      <c r="AF2384" s="129">
        <v>8214.321704229118</v>
      </c>
      <c r="AG2384" s="129">
        <v>8214.321704229118</v>
      </c>
      <c r="AH2384" s="129">
        <v>8214.321704229118</v>
      </c>
      <c r="AI2384" s="129">
        <v>8214.321704229118</v>
      </c>
      <c r="AJ2384" s="129">
        <v>8214.321704229118</v>
      </c>
      <c r="AK2384" s="129">
        <v>8214.321704229118</v>
      </c>
      <c r="AL2384" s="129">
        <v>8214.321704229118</v>
      </c>
      <c r="AM2384" s="129">
        <v>8214.321704229118</v>
      </c>
      <c r="AN2384" s="129">
        <v>8214.321704229118</v>
      </c>
      <c r="AO2384" s="129">
        <v>8214.321704229118</v>
      </c>
      <c r="AP2384" s="129">
        <v>8214.321704229118</v>
      </c>
      <c r="AQ2384" s="129">
        <v>8214.321704229118</v>
      </c>
      <c r="AR2384" s="129">
        <v>8214.321704229118</v>
      </c>
      <c r="AS2384" s="129">
        <v>8214.321704229118</v>
      </c>
      <c r="AT2384" s="129">
        <v>8214.321704229118</v>
      </c>
      <c r="AU2384" s="129">
        <v>8214.321704229118</v>
      </c>
      <c r="AV2384" s="129">
        <v>8214.321704229118</v>
      </c>
      <c r="AW2384" s="129">
        <v>8214.321704229118</v>
      </c>
      <c r="AX2384" s="130">
        <v>8214.321704229118</v>
      </c>
    </row>
    <row r="2385" spans="1:50">
      <c r="A2385" s="212"/>
      <c r="B2385" s="215"/>
      <c r="C2385" s="217" t="s">
        <v>42</v>
      </c>
      <c r="D2385" s="83" t="s">
        <v>24</v>
      </c>
      <c r="E2385" s="56" t="str">
        <f>A2373&amp;"/"&amp;B2381&amp;"/"&amp;C2385&amp;"/"&amp;D2385</f>
        <v>Coal fired power plants/Supercritical steam turbine/Electricity only with CCS/L</v>
      </c>
      <c r="F2385" s="103" t="str">
        <f>A2373</f>
        <v>Coal fired power plants</v>
      </c>
      <c r="G2385" s="103" t="str">
        <f>B2381</f>
        <v>Supercritical steam turbine</v>
      </c>
      <c r="H2385" s="103" t="str">
        <f>C2385</f>
        <v>Electricity only with CCS</v>
      </c>
      <c r="I2385" s="104" t="str">
        <f t="shared" si="102"/>
        <v>L</v>
      </c>
      <c r="J2385" s="127" t="s">
        <v>99</v>
      </c>
      <c r="K2385" s="127" t="s">
        <v>99</v>
      </c>
      <c r="L2385" s="127" t="s">
        <v>99</v>
      </c>
      <c r="M2385" s="127" t="s">
        <v>99</v>
      </c>
      <c r="N2385" s="127" t="s">
        <v>99</v>
      </c>
      <c r="O2385" s="127" t="s">
        <v>99</v>
      </c>
      <c r="P2385" s="127" t="s">
        <v>99</v>
      </c>
      <c r="Q2385" s="127" t="s">
        <v>99</v>
      </c>
      <c r="R2385" s="127" t="s">
        <v>99</v>
      </c>
      <c r="S2385" s="127" t="s">
        <v>99</v>
      </c>
      <c r="T2385" s="127" t="s">
        <v>99</v>
      </c>
      <c r="U2385" s="127" t="s">
        <v>99</v>
      </c>
      <c r="V2385" s="127" t="s">
        <v>99</v>
      </c>
      <c r="W2385" s="127" t="s">
        <v>99</v>
      </c>
      <c r="X2385" s="127" t="s">
        <v>99</v>
      </c>
      <c r="Y2385" s="127" t="s">
        <v>99</v>
      </c>
      <c r="Z2385" s="127" t="s">
        <v>99</v>
      </c>
      <c r="AA2385" s="127" t="s">
        <v>99</v>
      </c>
      <c r="AB2385" s="127" t="s">
        <v>99</v>
      </c>
      <c r="AC2385" s="127" t="s">
        <v>99</v>
      </c>
      <c r="AD2385" s="127" t="s">
        <v>99</v>
      </c>
      <c r="AE2385" s="127">
        <v>8760</v>
      </c>
      <c r="AF2385" s="127">
        <v>8760</v>
      </c>
      <c r="AG2385" s="127">
        <v>8760</v>
      </c>
      <c r="AH2385" s="127">
        <v>8760</v>
      </c>
      <c r="AI2385" s="127">
        <v>8760</v>
      </c>
      <c r="AJ2385" s="127">
        <v>8760</v>
      </c>
      <c r="AK2385" s="127">
        <v>8760</v>
      </c>
      <c r="AL2385" s="127">
        <v>8760</v>
      </c>
      <c r="AM2385" s="127">
        <v>8760</v>
      </c>
      <c r="AN2385" s="127">
        <v>8760</v>
      </c>
      <c r="AO2385" s="127">
        <v>8760</v>
      </c>
      <c r="AP2385" s="127">
        <v>8760</v>
      </c>
      <c r="AQ2385" s="127">
        <v>8760</v>
      </c>
      <c r="AR2385" s="127">
        <v>8760</v>
      </c>
      <c r="AS2385" s="127">
        <v>8760</v>
      </c>
      <c r="AT2385" s="127">
        <v>8760</v>
      </c>
      <c r="AU2385" s="127">
        <v>8760</v>
      </c>
      <c r="AV2385" s="127">
        <v>8760</v>
      </c>
      <c r="AW2385" s="127">
        <v>8760</v>
      </c>
      <c r="AX2385" s="128">
        <v>8760</v>
      </c>
    </row>
    <row r="2386" spans="1:50">
      <c r="A2386" s="212"/>
      <c r="B2386" s="215"/>
      <c r="C2386" s="216"/>
      <c r="D2386" s="106" t="s">
        <v>25</v>
      </c>
      <c r="E2386" s="107" t="str">
        <f>A2373&amp;"/"&amp;B2381&amp;"/"&amp;C2385&amp;"/"&amp;D2386</f>
        <v>Coal fired power plants/Supercritical steam turbine/Electricity only with CCS/M</v>
      </c>
      <c r="F2386" s="108" t="str">
        <f>A2373</f>
        <v>Coal fired power plants</v>
      </c>
      <c r="G2386" s="108" t="str">
        <f>B2381</f>
        <v>Supercritical steam turbine</v>
      </c>
      <c r="H2386" s="108" t="str">
        <f>C2385</f>
        <v>Electricity only with CCS</v>
      </c>
      <c r="I2386" s="109" t="str">
        <f t="shared" si="102"/>
        <v>M</v>
      </c>
      <c r="J2386" s="129" t="s">
        <v>99</v>
      </c>
      <c r="K2386" s="129" t="s">
        <v>99</v>
      </c>
      <c r="L2386" s="129" t="s">
        <v>99</v>
      </c>
      <c r="M2386" s="129" t="s">
        <v>99</v>
      </c>
      <c r="N2386" s="129" t="s">
        <v>99</v>
      </c>
      <c r="O2386" s="129" t="s">
        <v>99</v>
      </c>
      <c r="P2386" s="129" t="s">
        <v>99</v>
      </c>
      <c r="Q2386" s="129" t="s">
        <v>99</v>
      </c>
      <c r="R2386" s="129" t="s">
        <v>99</v>
      </c>
      <c r="S2386" s="129" t="s">
        <v>99</v>
      </c>
      <c r="T2386" s="129" t="s">
        <v>99</v>
      </c>
      <c r="U2386" s="129" t="s">
        <v>99</v>
      </c>
      <c r="V2386" s="129" t="s">
        <v>99</v>
      </c>
      <c r="W2386" s="129" t="s">
        <v>99</v>
      </c>
      <c r="X2386" s="129" t="s">
        <v>99</v>
      </c>
      <c r="Y2386" s="129" t="s">
        <v>99</v>
      </c>
      <c r="Z2386" s="129" t="s">
        <v>99</v>
      </c>
      <c r="AA2386" s="129" t="s">
        <v>99</v>
      </c>
      <c r="AB2386" s="129" t="s">
        <v>99</v>
      </c>
      <c r="AC2386" s="129" t="s">
        <v>99</v>
      </c>
      <c r="AD2386" s="129" t="s">
        <v>99</v>
      </c>
      <c r="AE2386" s="129">
        <v>8202.9602199209512</v>
      </c>
      <c r="AF2386" s="129">
        <v>8202.9602199209512</v>
      </c>
      <c r="AG2386" s="129">
        <v>8202.9602199209512</v>
      </c>
      <c r="AH2386" s="129">
        <v>8202.9602199209512</v>
      </c>
      <c r="AI2386" s="129">
        <v>8202.9602199209512</v>
      </c>
      <c r="AJ2386" s="129">
        <v>8202.9602199209512</v>
      </c>
      <c r="AK2386" s="129">
        <v>8202.9602199209512</v>
      </c>
      <c r="AL2386" s="129">
        <v>8202.9602199209512</v>
      </c>
      <c r="AM2386" s="129">
        <v>8202.9602199209512</v>
      </c>
      <c r="AN2386" s="129">
        <v>8202.9602199209512</v>
      </c>
      <c r="AO2386" s="129">
        <v>8202.9602199209512</v>
      </c>
      <c r="AP2386" s="129">
        <v>8202.9602199209512</v>
      </c>
      <c r="AQ2386" s="129">
        <v>8202.9602199209512</v>
      </c>
      <c r="AR2386" s="129">
        <v>8202.9602199209512</v>
      </c>
      <c r="AS2386" s="129">
        <v>8202.9602199209512</v>
      </c>
      <c r="AT2386" s="129">
        <v>8202.9602199209512</v>
      </c>
      <c r="AU2386" s="129">
        <v>8202.9602199209512</v>
      </c>
      <c r="AV2386" s="129">
        <v>8202.9602199209512</v>
      </c>
      <c r="AW2386" s="129">
        <v>8202.9602199209512</v>
      </c>
      <c r="AX2386" s="130">
        <v>8202.9602199209512</v>
      </c>
    </row>
    <row r="2387" spans="1:50">
      <c r="A2387" s="212"/>
      <c r="B2387" s="215"/>
      <c r="C2387" s="217" t="s">
        <v>43</v>
      </c>
      <c r="D2387" s="52" t="s">
        <v>24</v>
      </c>
      <c r="E2387" s="86" t="str">
        <f>A2373&amp;"/"&amp;B2381&amp;"/"&amp;C2387&amp;"/"&amp;D2387</f>
        <v>Coal fired power plants/Supercritical steam turbine/CHP with CCS/L</v>
      </c>
      <c r="F2387" s="61" t="str">
        <f>A2373</f>
        <v>Coal fired power plants</v>
      </c>
      <c r="G2387" s="61" t="str">
        <f>B2381</f>
        <v>Supercritical steam turbine</v>
      </c>
      <c r="H2387" s="61" t="str">
        <f>C2387</f>
        <v>CHP with CCS</v>
      </c>
      <c r="I2387" s="84" t="str">
        <f t="shared" si="102"/>
        <v>L</v>
      </c>
      <c r="J2387" s="121" t="s">
        <v>99</v>
      </c>
      <c r="K2387" s="121" t="s">
        <v>99</v>
      </c>
      <c r="L2387" s="121" t="s">
        <v>99</v>
      </c>
      <c r="M2387" s="121" t="s">
        <v>99</v>
      </c>
      <c r="N2387" s="121" t="s">
        <v>99</v>
      </c>
      <c r="O2387" s="121" t="s">
        <v>99</v>
      </c>
      <c r="P2387" s="121" t="s">
        <v>99</v>
      </c>
      <c r="Q2387" s="121" t="s">
        <v>99</v>
      </c>
      <c r="R2387" s="121" t="s">
        <v>99</v>
      </c>
      <c r="S2387" s="121" t="s">
        <v>99</v>
      </c>
      <c r="T2387" s="121" t="s">
        <v>99</v>
      </c>
      <c r="U2387" s="121" t="s">
        <v>99</v>
      </c>
      <c r="V2387" s="121" t="s">
        <v>99</v>
      </c>
      <c r="W2387" s="121" t="s">
        <v>99</v>
      </c>
      <c r="X2387" s="121" t="s">
        <v>99</v>
      </c>
      <c r="Y2387" s="121" t="s">
        <v>99</v>
      </c>
      <c r="Z2387" s="121" t="s">
        <v>99</v>
      </c>
      <c r="AA2387" s="121" t="s">
        <v>99</v>
      </c>
      <c r="AB2387" s="121" t="s">
        <v>99</v>
      </c>
      <c r="AC2387" s="121" t="s">
        <v>99</v>
      </c>
      <c r="AD2387" s="121" t="s">
        <v>99</v>
      </c>
      <c r="AE2387" s="121">
        <v>8760</v>
      </c>
      <c r="AF2387" s="121">
        <v>8760</v>
      </c>
      <c r="AG2387" s="121">
        <v>8760</v>
      </c>
      <c r="AH2387" s="121">
        <v>8760</v>
      </c>
      <c r="AI2387" s="121">
        <v>8760</v>
      </c>
      <c r="AJ2387" s="121">
        <v>8760</v>
      </c>
      <c r="AK2387" s="121">
        <v>8760</v>
      </c>
      <c r="AL2387" s="121">
        <v>8760</v>
      </c>
      <c r="AM2387" s="121">
        <v>8760</v>
      </c>
      <c r="AN2387" s="121">
        <v>8760</v>
      </c>
      <c r="AO2387" s="121">
        <v>8760</v>
      </c>
      <c r="AP2387" s="121">
        <v>8760</v>
      </c>
      <c r="AQ2387" s="121">
        <v>8760</v>
      </c>
      <c r="AR2387" s="121">
        <v>8760</v>
      </c>
      <c r="AS2387" s="121">
        <v>8760</v>
      </c>
      <c r="AT2387" s="121">
        <v>8760</v>
      </c>
      <c r="AU2387" s="121">
        <v>8760</v>
      </c>
      <c r="AV2387" s="121">
        <v>8760</v>
      </c>
      <c r="AW2387" s="121">
        <v>8760</v>
      </c>
      <c r="AX2387" s="122">
        <v>8760</v>
      </c>
    </row>
    <row r="2388" spans="1:50">
      <c r="A2388" s="212"/>
      <c r="B2388" s="218"/>
      <c r="C2388" s="210"/>
      <c r="D2388" s="93" t="s">
        <v>25</v>
      </c>
      <c r="E2388" s="73" t="str">
        <f>A2373&amp;"/"&amp;B2381&amp;"/"&amp;C2387&amp;"/"&amp;D2388</f>
        <v>Coal fired power plants/Supercritical steam turbine/CHP with CCS/M</v>
      </c>
      <c r="F2388" s="91" t="str">
        <f>A2373</f>
        <v>Coal fired power plants</v>
      </c>
      <c r="G2388" s="91" t="str">
        <f>B2381</f>
        <v>Supercritical steam turbine</v>
      </c>
      <c r="H2388" s="91" t="str">
        <f>C2387</f>
        <v>CHP with CCS</v>
      </c>
      <c r="I2388" s="70" t="str">
        <f t="shared" si="102"/>
        <v>M</v>
      </c>
      <c r="J2388" s="123" t="s">
        <v>99</v>
      </c>
      <c r="K2388" s="123" t="s">
        <v>99</v>
      </c>
      <c r="L2388" s="123" t="s">
        <v>99</v>
      </c>
      <c r="M2388" s="123" t="s">
        <v>99</v>
      </c>
      <c r="N2388" s="123" t="s">
        <v>99</v>
      </c>
      <c r="O2388" s="123" t="s">
        <v>99</v>
      </c>
      <c r="P2388" s="123" t="s">
        <v>99</v>
      </c>
      <c r="Q2388" s="123" t="s">
        <v>99</v>
      </c>
      <c r="R2388" s="123" t="s">
        <v>99</v>
      </c>
      <c r="S2388" s="123" t="s">
        <v>99</v>
      </c>
      <c r="T2388" s="123" t="s">
        <v>99</v>
      </c>
      <c r="U2388" s="123" t="s">
        <v>99</v>
      </c>
      <c r="V2388" s="123" t="s">
        <v>99</v>
      </c>
      <c r="W2388" s="123" t="s">
        <v>99</v>
      </c>
      <c r="X2388" s="123" t="s">
        <v>99</v>
      </c>
      <c r="Y2388" s="123" t="s">
        <v>99</v>
      </c>
      <c r="Z2388" s="123" t="s">
        <v>99</v>
      </c>
      <c r="AA2388" s="123" t="s">
        <v>99</v>
      </c>
      <c r="AB2388" s="123" t="s">
        <v>99</v>
      </c>
      <c r="AC2388" s="123" t="s">
        <v>99</v>
      </c>
      <c r="AD2388" s="123" t="s">
        <v>99</v>
      </c>
      <c r="AE2388" s="123">
        <v>8214.321704229118</v>
      </c>
      <c r="AF2388" s="123">
        <v>8214.321704229118</v>
      </c>
      <c r="AG2388" s="123">
        <v>8214.321704229118</v>
      </c>
      <c r="AH2388" s="123">
        <v>8214.321704229118</v>
      </c>
      <c r="AI2388" s="123">
        <v>8214.321704229118</v>
      </c>
      <c r="AJ2388" s="123">
        <v>8214.321704229118</v>
      </c>
      <c r="AK2388" s="123">
        <v>8214.321704229118</v>
      </c>
      <c r="AL2388" s="123">
        <v>8214.321704229118</v>
      </c>
      <c r="AM2388" s="123">
        <v>8214.321704229118</v>
      </c>
      <c r="AN2388" s="123">
        <v>8214.321704229118</v>
      </c>
      <c r="AO2388" s="123">
        <v>8214.321704229118</v>
      </c>
      <c r="AP2388" s="123">
        <v>8214.321704229118</v>
      </c>
      <c r="AQ2388" s="123">
        <v>8214.321704229118</v>
      </c>
      <c r="AR2388" s="123">
        <v>8214.321704229118</v>
      </c>
      <c r="AS2388" s="123">
        <v>8214.321704229118</v>
      </c>
      <c r="AT2388" s="123">
        <v>8214.321704229118</v>
      </c>
      <c r="AU2388" s="123">
        <v>8214.321704229118</v>
      </c>
      <c r="AV2388" s="123">
        <v>8214.321704229118</v>
      </c>
      <c r="AW2388" s="123">
        <v>8214.321704229118</v>
      </c>
      <c r="AX2388" s="124">
        <v>8214.321704229118</v>
      </c>
    </row>
    <row r="2389" spans="1:50">
      <c r="A2389" s="212"/>
      <c r="B2389" s="214" t="s">
        <v>45</v>
      </c>
      <c r="C2389" s="209" t="s">
        <v>36</v>
      </c>
      <c r="D2389" s="67" t="s">
        <v>24</v>
      </c>
      <c r="E2389" s="87" t="str">
        <f>A2373&amp;"/"&amp;B2389&amp;"/"&amp;C2389&amp;"/"&amp;D2389</f>
        <v>Coal fired power plants/Fluidized bed combustion/Electricity only/L</v>
      </c>
      <c r="F2389" s="55" t="str">
        <f>A2373</f>
        <v>Coal fired power plants</v>
      </c>
      <c r="G2389" s="55" t="str">
        <f>B2389</f>
        <v>Fluidized bed combustion</v>
      </c>
      <c r="H2389" s="55" t="str">
        <f>C2389</f>
        <v>Electricity only</v>
      </c>
      <c r="I2389" s="85" t="str">
        <f t="shared" si="102"/>
        <v>L</v>
      </c>
      <c r="J2389" s="125">
        <v>8350</v>
      </c>
      <c r="K2389" s="125">
        <v>8350</v>
      </c>
      <c r="L2389" s="125">
        <v>8350</v>
      </c>
      <c r="M2389" s="125">
        <v>8350</v>
      </c>
      <c r="N2389" s="125">
        <v>8350</v>
      </c>
      <c r="O2389" s="125">
        <v>8350</v>
      </c>
      <c r="P2389" s="125">
        <v>8350</v>
      </c>
      <c r="Q2389" s="125">
        <v>8350</v>
      </c>
      <c r="R2389" s="125">
        <v>8350</v>
      </c>
      <c r="S2389" s="125">
        <v>8350</v>
      </c>
      <c r="T2389" s="125">
        <v>8350</v>
      </c>
      <c r="U2389" s="125">
        <v>8350</v>
      </c>
      <c r="V2389" s="125">
        <v>8350</v>
      </c>
      <c r="W2389" s="125">
        <v>8350</v>
      </c>
      <c r="X2389" s="125">
        <v>8350</v>
      </c>
      <c r="Y2389" s="125">
        <v>8350</v>
      </c>
      <c r="Z2389" s="125">
        <v>8350</v>
      </c>
      <c r="AA2389" s="125">
        <v>8350</v>
      </c>
      <c r="AB2389" s="125">
        <v>8350</v>
      </c>
      <c r="AC2389" s="125">
        <v>8350</v>
      </c>
      <c r="AD2389" s="125">
        <v>8350</v>
      </c>
      <c r="AE2389" s="125">
        <v>8350</v>
      </c>
      <c r="AF2389" s="125">
        <v>8350</v>
      </c>
      <c r="AG2389" s="125">
        <v>8350</v>
      </c>
      <c r="AH2389" s="125">
        <v>8350</v>
      </c>
      <c r="AI2389" s="125">
        <v>8350</v>
      </c>
      <c r="AJ2389" s="125">
        <v>8350</v>
      </c>
      <c r="AK2389" s="125">
        <v>8350</v>
      </c>
      <c r="AL2389" s="125">
        <v>8350</v>
      </c>
      <c r="AM2389" s="125">
        <v>8350</v>
      </c>
      <c r="AN2389" s="125">
        <v>8350</v>
      </c>
      <c r="AO2389" s="125">
        <v>8350</v>
      </c>
      <c r="AP2389" s="125">
        <v>8350</v>
      </c>
      <c r="AQ2389" s="125">
        <v>8350</v>
      </c>
      <c r="AR2389" s="125">
        <v>8350</v>
      </c>
      <c r="AS2389" s="125">
        <v>8350</v>
      </c>
      <c r="AT2389" s="125">
        <v>8350</v>
      </c>
      <c r="AU2389" s="125">
        <v>8350</v>
      </c>
      <c r="AV2389" s="125">
        <v>8350</v>
      </c>
      <c r="AW2389" s="125">
        <v>8350</v>
      </c>
      <c r="AX2389" s="126">
        <v>8350</v>
      </c>
    </row>
    <row r="2390" spans="1:50">
      <c r="A2390" s="212"/>
      <c r="B2390" s="215"/>
      <c r="C2390" s="206"/>
      <c r="D2390" s="52" t="s">
        <v>25</v>
      </c>
      <c r="E2390" s="86" t="str">
        <f>A2373&amp;"/"&amp;B2389&amp;"/"&amp;C2389&amp;"/"&amp;D2390</f>
        <v>Coal fired power plants/Fluidized bed combustion/Electricity only/M</v>
      </c>
      <c r="F2390" s="61" t="str">
        <f>A2373</f>
        <v>Coal fired power plants</v>
      </c>
      <c r="G2390" s="61" t="str">
        <f>B2389</f>
        <v>Fluidized bed combustion</v>
      </c>
      <c r="H2390" s="61" t="str">
        <f>C2389</f>
        <v>Electricity only</v>
      </c>
      <c r="I2390" s="84" t="str">
        <f t="shared" si="102"/>
        <v>M</v>
      </c>
      <c r="J2390" s="121">
        <v>7808.1416578808703</v>
      </c>
      <c r="K2390" s="121">
        <v>7808.1416578808703</v>
      </c>
      <c r="L2390" s="121">
        <v>7808.1416578808703</v>
      </c>
      <c r="M2390" s="121">
        <v>7808.1416578808703</v>
      </c>
      <c r="N2390" s="121">
        <v>7808.1416578808703</v>
      </c>
      <c r="O2390" s="121">
        <v>7808.1416578808703</v>
      </c>
      <c r="P2390" s="121">
        <v>7808.1416578808703</v>
      </c>
      <c r="Q2390" s="121">
        <v>7808.1416578808703</v>
      </c>
      <c r="R2390" s="121">
        <v>7808.1416578808703</v>
      </c>
      <c r="S2390" s="121">
        <v>7808.1416578808703</v>
      </c>
      <c r="T2390" s="121">
        <v>7808.1416578808703</v>
      </c>
      <c r="U2390" s="121">
        <v>7808.1416578808703</v>
      </c>
      <c r="V2390" s="121">
        <v>7808.1416578808703</v>
      </c>
      <c r="W2390" s="121">
        <v>7808.1416578808703</v>
      </c>
      <c r="X2390" s="121">
        <v>7808.1416578808703</v>
      </c>
      <c r="Y2390" s="121">
        <v>7808.1416578808703</v>
      </c>
      <c r="Z2390" s="121">
        <v>7808.1416578808703</v>
      </c>
      <c r="AA2390" s="121">
        <v>7808.1416578808703</v>
      </c>
      <c r="AB2390" s="121">
        <v>7808.1416578808703</v>
      </c>
      <c r="AC2390" s="121">
        <v>7808.1416578808703</v>
      </c>
      <c r="AD2390" s="121">
        <v>7808.1416578808703</v>
      </c>
      <c r="AE2390" s="121">
        <v>7808.1416578808703</v>
      </c>
      <c r="AF2390" s="121">
        <v>7808.1416578808703</v>
      </c>
      <c r="AG2390" s="121">
        <v>7808.1416578808703</v>
      </c>
      <c r="AH2390" s="121">
        <v>7808.1416578808703</v>
      </c>
      <c r="AI2390" s="121">
        <v>7808.1416578808703</v>
      </c>
      <c r="AJ2390" s="121">
        <v>7808.1416578808703</v>
      </c>
      <c r="AK2390" s="121">
        <v>7808.1416578808703</v>
      </c>
      <c r="AL2390" s="121">
        <v>7808.1416578808703</v>
      </c>
      <c r="AM2390" s="121">
        <v>7808.1416578808703</v>
      </c>
      <c r="AN2390" s="121">
        <v>7808.1416578808703</v>
      </c>
      <c r="AO2390" s="121">
        <v>7808.1416578808703</v>
      </c>
      <c r="AP2390" s="121">
        <v>7808.1416578808703</v>
      </c>
      <c r="AQ2390" s="121">
        <v>7808.1416578808703</v>
      </c>
      <c r="AR2390" s="121">
        <v>7808.1416578808703</v>
      </c>
      <c r="AS2390" s="121">
        <v>7808.1416578808703</v>
      </c>
      <c r="AT2390" s="121">
        <v>7808.1416578808703</v>
      </c>
      <c r="AU2390" s="121">
        <v>7808.1416578808703</v>
      </c>
      <c r="AV2390" s="121">
        <v>7808.1416578808703</v>
      </c>
      <c r="AW2390" s="121">
        <v>7808.1416578808703</v>
      </c>
      <c r="AX2390" s="122">
        <v>7808.1416578808703</v>
      </c>
    </row>
    <row r="2391" spans="1:50">
      <c r="A2391" s="212"/>
      <c r="B2391" s="215"/>
      <c r="C2391" s="216"/>
      <c r="D2391" s="52" t="s">
        <v>38</v>
      </c>
      <c r="E2391" s="86" t="str">
        <f>A2373&amp;"/"&amp;B2389&amp;"/"&amp;C2389&amp;"/"&amp;D2391</f>
        <v>Coal fired power plants/Fluidized bed combustion/Electricity only/S</v>
      </c>
      <c r="F2391" s="61" t="str">
        <f>A2373</f>
        <v>Coal fired power plants</v>
      </c>
      <c r="G2391" s="61" t="str">
        <f>B2389</f>
        <v>Fluidized bed combustion</v>
      </c>
      <c r="H2391" s="61" t="str">
        <f>C2389</f>
        <v>Electricity only</v>
      </c>
      <c r="I2391" s="84" t="str">
        <f t="shared" si="102"/>
        <v>S</v>
      </c>
      <c r="J2391" s="121">
        <v>7217.8597394733833</v>
      </c>
      <c r="K2391" s="121">
        <v>7217.8597394733833</v>
      </c>
      <c r="L2391" s="121">
        <v>7217.8597394733833</v>
      </c>
      <c r="M2391" s="121">
        <v>7217.8597394733833</v>
      </c>
      <c r="N2391" s="121">
        <v>7217.8597394733833</v>
      </c>
      <c r="O2391" s="121">
        <v>7217.8597394733833</v>
      </c>
      <c r="P2391" s="121">
        <v>7217.8597394733833</v>
      </c>
      <c r="Q2391" s="121">
        <v>7217.8597394733833</v>
      </c>
      <c r="R2391" s="121">
        <v>7217.8597394733833</v>
      </c>
      <c r="S2391" s="121">
        <v>7217.8597394733833</v>
      </c>
      <c r="T2391" s="121">
        <v>7217.8597394733833</v>
      </c>
      <c r="U2391" s="121">
        <v>7217.8597394733833</v>
      </c>
      <c r="V2391" s="121">
        <v>7217.8597394733833</v>
      </c>
      <c r="W2391" s="121">
        <v>7217.8597394733833</v>
      </c>
      <c r="X2391" s="121">
        <v>7217.8597394733833</v>
      </c>
      <c r="Y2391" s="121">
        <v>7217.8597394733833</v>
      </c>
      <c r="Z2391" s="121">
        <v>7217.8597394733833</v>
      </c>
      <c r="AA2391" s="121">
        <v>7217.8597394733833</v>
      </c>
      <c r="AB2391" s="121">
        <v>7217.8597394733833</v>
      </c>
      <c r="AC2391" s="121">
        <v>7217.8597394733833</v>
      </c>
      <c r="AD2391" s="121">
        <v>7217.8597394733833</v>
      </c>
      <c r="AE2391" s="121">
        <v>7217.8597394733833</v>
      </c>
      <c r="AF2391" s="121">
        <v>7217.8597394733833</v>
      </c>
      <c r="AG2391" s="121">
        <v>7217.8597394733833</v>
      </c>
      <c r="AH2391" s="121">
        <v>7217.8597394733833</v>
      </c>
      <c r="AI2391" s="121">
        <v>7217.8597394733833</v>
      </c>
      <c r="AJ2391" s="121">
        <v>7217.8597394733833</v>
      </c>
      <c r="AK2391" s="121">
        <v>7217.8597394733833</v>
      </c>
      <c r="AL2391" s="121">
        <v>7217.8597394733833</v>
      </c>
      <c r="AM2391" s="121">
        <v>7217.8597394733833</v>
      </c>
      <c r="AN2391" s="121">
        <v>7217.8597394733833</v>
      </c>
      <c r="AO2391" s="121">
        <v>7217.8597394733833</v>
      </c>
      <c r="AP2391" s="121">
        <v>7217.8597394733833</v>
      </c>
      <c r="AQ2391" s="121">
        <v>7217.8597394733833</v>
      </c>
      <c r="AR2391" s="121">
        <v>7217.8597394733833</v>
      </c>
      <c r="AS2391" s="121">
        <v>7217.8597394733833</v>
      </c>
      <c r="AT2391" s="121">
        <v>7217.8597394733833</v>
      </c>
      <c r="AU2391" s="121">
        <v>7217.8597394733833</v>
      </c>
      <c r="AV2391" s="121">
        <v>7217.8597394733833</v>
      </c>
      <c r="AW2391" s="121">
        <v>7217.8597394733833</v>
      </c>
      <c r="AX2391" s="122">
        <v>7217.8597394733833</v>
      </c>
    </row>
    <row r="2392" spans="1:50">
      <c r="A2392" s="212"/>
      <c r="B2392" s="215"/>
      <c r="C2392" s="217" t="s">
        <v>26</v>
      </c>
      <c r="D2392" s="83" t="s">
        <v>24</v>
      </c>
      <c r="E2392" s="56" t="str">
        <f>A2373&amp;"/"&amp;B2389&amp;"/"&amp;C2392&amp;"/"&amp;D2392</f>
        <v>Coal fired power plants/Fluidized bed combustion/CHP/L</v>
      </c>
      <c r="F2392" s="103" t="str">
        <f>A2373</f>
        <v>Coal fired power plants</v>
      </c>
      <c r="G2392" s="103" t="str">
        <f>B2389</f>
        <v>Fluidized bed combustion</v>
      </c>
      <c r="H2392" s="103" t="str">
        <f>C2392</f>
        <v>CHP</v>
      </c>
      <c r="I2392" s="104" t="str">
        <f t="shared" si="102"/>
        <v>L</v>
      </c>
      <c r="J2392" s="127">
        <v>8350</v>
      </c>
      <c r="K2392" s="127">
        <v>8350</v>
      </c>
      <c r="L2392" s="127">
        <v>8350</v>
      </c>
      <c r="M2392" s="127">
        <v>8350</v>
      </c>
      <c r="N2392" s="127">
        <v>8350</v>
      </c>
      <c r="O2392" s="127">
        <v>8350</v>
      </c>
      <c r="P2392" s="127">
        <v>8350</v>
      </c>
      <c r="Q2392" s="127">
        <v>8350</v>
      </c>
      <c r="R2392" s="127">
        <v>8350</v>
      </c>
      <c r="S2392" s="127">
        <v>8350</v>
      </c>
      <c r="T2392" s="127">
        <v>8350</v>
      </c>
      <c r="U2392" s="127">
        <v>8350</v>
      </c>
      <c r="V2392" s="127">
        <v>8350</v>
      </c>
      <c r="W2392" s="127">
        <v>8350</v>
      </c>
      <c r="X2392" s="127">
        <v>8350</v>
      </c>
      <c r="Y2392" s="127">
        <v>8350</v>
      </c>
      <c r="Z2392" s="127">
        <v>8350</v>
      </c>
      <c r="AA2392" s="127">
        <v>8350</v>
      </c>
      <c r="AB2392" s="127">
        <v>8350</v>
      </c>
      <c r="AC2392" s="127">
        <v>8350</v>
      </c>
      <c r="AD2392" s="127">
        <v>8350</v>
      </c>
      <c r="AE2392" s="127">
        <v>8350</v>
      </c>
      <c r="AF2392" s="127">
        <v>8350</v>
      </c>
      <c r="AG2392" s="127">
        <v>8350</v>
      </c>
      <c r="AH2392" s="127">
        <v>8350</v>
      </c>
      <c r="AI2392" s="127">
        <v>8350</v>
      </c>
      <c r="AJ2392" s="127">
        <v>8350</v>
      </c>
      <c r="AK2392" s="127">
        <v>8350</v>
      </c>
      <c r="AL2392" s="127">
        <v>8350</v>
      </c>
      <c r="AM2392" s="127">
        <v>8350</v>
      </c>
      <c r="AN2392" s="127">
        <v>8350</v>
      </c>
      <c r="AO2392" s="127">
        <v>8350</v>
      </c>
      <c r="AP2392" s="127">
        <v>8350</v>
      </c>
      <c r="AQ2392" s="127">
        <v>8350</v>
      </c>
      <c r="AR2392" s="127">
        <v>8350</v>
      </c>
      <c r="AS2392" s="127">
        <v>8350</v>
      </c>
      <c r="AT2392" s="127">
        <v>8350</v>
      </c>
      <c r="AU2392" s="127">
        <v>8350</v>
      </c>
      <c r="AV2392" s="127">
        <v>8350</v>
      </c>
      <c r="AW2392" s="127">
        <v>8350</v>
      </c>
      <c r="AX2392" s="128">
        <v>8350</v>
      </c>
    </row>
    <row r="2393" spans="1:50">
      <c r="A2393" s="212"/>
      <c r="B2393" s="215"/>
      <c r="C2393" s="206"/>
      <c r="D2393" s="52" t="s">
        <v>25</v>
      </c>
      <c r="E2393" s="86" t="str">
        <f>A2373&amp;"/"&amp;B2389&amp;"/"&amp;C2392&amp;"/"&amp;D2393</f>
        <v>Coal fired power plants/Fluidized bed combustion/CHP/M</v>
      </c>
      <c r="F2393" s="61" t="str">
        <f>A2373</f>
        <v>Coal fired power plants</v>
      </c>
      <c r="G2393" s="61" t="str">
        <f>B2389</f>
        <v>Fluidized bed combustion</v>
      </c>
      <c r="H2393" s="61" t="str">
        <f>C2392</f>
        <v>CHP</v>
      </c>
      <c r="I2393" s="84" t="str">
        <f t="shared" si="102"/>
        <v>M</v>
      </c>
      <c r="J2393" s="121">
        <v>7808.1416578808703</v>
      </c>
      <c r="K2393" s="121">
        <v>7808.1416578808703</v>
      </c>
      <c r="L2393" s="121">
        <v>7808.1416578808703</v>
      </c>
      <c r="M2393" s="121">
        <v>7808.1416578808703</v>
      </c>
      <c r="N2393" s="121">
        <v>7808.1416578808703</v>
      </c>
      <c r="O2393" s="121">
        <v>7808.1416578808703</v>
      </c>
      <c r="P2393" s="121">
        <v>7808.1416578808703</v>
      </c>
      <c r="Q2393" s="121">
        <v>7808.1416578808703</v>
      </c>
      <c r="R2393" s="121">
        <v>7808.1416578808703</v>
      </c>
      <c r="S2393" s="121">
        <v>7808.1416578808703</v>
      </c>
      <c r="T2393" s="121">
        <v>7808.1416578808703</v>
      </c>
      <c r="U2393" s="121">
        <v>7808.1416578808703</v>
      </c>
      <c r="V2393" s="121">
        <v>7808.1416578808703</v>
      </c>
      <c r="W2393" s="121">
        <v>7808.1416578808703</v>
      </c>
      <c r="X2393" s="121">
        <v>7808.1416578808703</v>
      </c>
      <c r="Y2393" s="121">
        <v>7808.1416578808703</v>
      </c>
      <c r="Z2393" s="121">
        <v>7808.1416578808703</v>
      </c>
      <c r="AA2393" s="121">
        <v>7808.1416578808703</v>
      </c>
      <c r="AB2393" s="121">
        <v>7808.1416578808703</v>
      </c>
      <c r="AC2393" s="121">
        <v>7808.1416578808703</v>
      </c>
      <c r="AD2393" s="121">
        <v>7808.1416578808703</v>
      </c>
      <c r="AE2393" s="121">
        <v>7808.1416578808703</v>
      </c>
      <c r="AF2393" s="121">
        <v>7808.1416578808703</v>
      </c>
      <c r="AG2393" s="121">
        <v>7808.1416578808703</v>
      </c>
      <c r="AH2393" s="121">
        <v>7808.1416578808703</v>
      </c>
      <c r="AI2393" s="121">
        <v>7808.1416578808703</v>
      </c>
      <c r="AJ2393" s="121">
        <v>7808.1416578808703</v>
      </c>
      <c r="AK2393" s="121">
        <v>7808.1416578808703</v>
      </c>
      <c r="AL2393" s="121">
        <v>7808.1416578808703</v>
      </c>
      <c r="AM2393" s="121">
        <v>7808.1416578808703</v>
      </c>
      <c r="AN2393" s="121">
        <v>7808.1416578808703</v>
      </c>
      <c r="AO2393" s="121">
        <v>7808.1416578808703</v>
      </c>
      <c r="AP2393" s="121">
        <v>7808.1416578808703</v>
      </c>
      <c r="AQ2393" s="121">
        <v>7808.1416578808703</v>
      </c>
      <c r="AR2393" s="121">
        <v>7808.1416578808703</v>
      </c>
      <c r="AS2393" s="121">
        <v>7808.1416578808703</v>
      </c>
      <c r="AT2393" s="121">
        <v>7808.1416578808703</v>
      </c>
      <c r="AU2393" s="121">
        <v>7808.1416578808703</v>
      </c>
      <c r="AV2393" s="121">
        <v>7808.1416578808703</v>
      </c>
      <c r="AW2393" s="121">
        <v>7808.1416578808703</v>
      </c>
      <c r="AX2393" s="122">
        <v>7808.1416578808703</v>
      </c>
    </row>
    <row r="2394" spans="1:50">
      <c r="A2394" s="212"/>
      <c r="B2394" s="215"/>
      <c r="C2394" s="216"/>
      <c r="D2394" s="106" t="s">
        <v>38</v>
      </c>
      <c r="E2394" s="107" t="str">
        <f>A2373&amp;"/"&amp;B2389&amp;"/"&amp;C2392&amp;"/"&amp;D2394</f>
        <v>Coal fired power plants/Fluidized bed combustion/CHP/S</v>
      </c>
      <c r="F2394" s="108" t="str">
        <f>A2373</f>
        <v>Coal fired power plants</v>
      </c>
      <c r="G2394" s="108" t="str">
        <f>B2389</f>
        <v>Fluidized bed combustion</v>
      </c>
      <c r="H2394" s="108" t="str">
        <f>C2392</f>
        <v>CHP</v>
      </c>
      <c r="I2394" s="109" t="str">
        <f t="shared" si="102"/>
        <v>S</v>
      </c>
      <c r="J2394" s="129">
        <v>7217.8597394733833</v>
      </c>
      <c r="K2394" s="129">
        <v>7217.8597394733833</v>
      </c>
      <c r="L2394" s="129">
        <v>7217.8597394733833</v>
      </c>
      <c r="M2394" s="129">
        <v>7217.8597394733833</v>
      </c>
      <c r="N2394" s="129">
        <v>7217.8597394733833</v>
      </c>
      <c r="O2394" s="129">
        <v>7217.8597394733833</v>
      </c>
      <c r="P2394" s="129">
        <v>7217.8597394733833</v>
      </c>
      <c r="Q2394" s="129">
        <v>7217.8597394733833</v>
      </c>
      <c r="R2394" s="129">
        <v>7217.8597394733833</v>
      </c>
      <c r="S2394" s="129">
        <v>7217.8597394733833</v>
      </c>
      <c r="T2394" s="129">
        <v>7217.8597394733833</v>
      </c>
      <c r="U2394" s="129">
        <v>7217.8597394733833</v>
      </c>
      <c r="V2394" s="129">
        <v>7217.8597394733833</v>
      </c>
      <c r="W2394" s="129">
        <v>7217.8597394733833</v>
      </c>
      <c r="X2394" s="129">
        <v>7217.8597394733833</v>
      </c>
      <c r="Y2394" s="129">
        <v>7217.8597394733833</v>
      </c>
      <c r="Z2394" s="129">
        <v>7217.8597394733833</v>
      </c>
      <c r="AA2394" s="129">
        <v>7217.8597394733833</v>
      </c>
      <c r="AB2394" s="129">
        <v>7217.8597394733833</v>
      </c>
      <c r="AC2394" s="129">
        <v>7217.8597394733833</v>
      </c>
      <c r="AD2394" s="129">
        <v>7217.8597394733833</v>
      </c>
      <c r="AE2394" s="129">
        <v>7217.8597394733833</v>
      </c>
      <c r="AF2394" s="129">
        <v>7217.8597394733833</v>
      </c>
      <c r="AG2394" s="129">
        <v>7217.8597394733833</v>
      </c>
      <c r="AH2394" s="129">
        <v>7217.8597394733833</v>
      </c>
      <c r="AI2394" s="129">
        <v>7217.8597394733833</v>
      </c>
      <c r="AJ2394" s="129">
        <v>7217.8597394733833</v>
      </c>
      <c r="AK2394" s="129">
        <v>7217.8597394733833</v>
      </c>
      <c r="AL2394" s="129">
        <v>7217.8597394733833</v>
      </c>
      <c r="AM2394" s="129">
        <v>7217.8597394733833</v>
      </c>
      <c r="AN2394" s="129">
        <v>7217.8597394733833</v>
      </c>
      <c r="AO2394" s="129">
        <v>7217.8597394733833</v>
      </c>
      <c r="AP2394" s="129">
        <v>7217.8597394733833</v>
      </c>
      <c r="AQ2394" s="129">
        <v>7217.8597394733833</v>
      </c>
      <c r="AR2394" s="129">
        <v>7217.8597394733833</v>
      </c>
      <c r="AS2394" s="129">
        <v>7217.8597394733833</v>
      </c>
      <c r="AT2394" s="129">
        <v>7217.8597394733833</v>
      </c>
      <c r="AU2394" s="129">
        <v>7217.8597394733833</v>
      </c>
      <c r="AV2394" s="129">
        <v>7217.8597394733833</v>
      </c>
      <c r="AW2394" s="129">
        <v>7217.8597394733833</v>
      </c>
      <c r="AX2394" s="130">
        <v>7217.8597394733833</v>
      </c>
    </row>
    <row r="2395" spans="1:50">
      <c r="A2395" s="212"/>
      <c r="B2395" s="215"/>
      <c r="C2395" s="217" t="s">
        <v>42</v>
      </c>
      <c r="D2395" s="83" t="s">
        <v>24</v>
      </c>
      <c r="E2395" s="56" t="str">
        <f>A2373&amp;"/"&amp;B2389&amp;"/"&amp;C2395&amp;"/"&amp;D2395</f>
        <v>Coal fired power plants/Fluidized bed combustion/Electricity only with CCS/L</v>
      </c>
      <c r="F2395" s="103" t="str">
        <f>A2373</f>
        <v>Coal fired power plants</v>
      </c>
      <c r="G2395" s="103" t="str">
        <f>B2389</f>
        <v>Fluidized bed combustion</v>
      </c>
      <c r="H2395" s="103" t="str">
        <f>C2395</f>
        <v>Electricity only with CCS</v>
      </c>
      <c r="I2395" s="104" t="str">
        <f t="shared" si="102"/>
        <v>L</v>
      </c>
      <c r="J2395" s="127" t="s">
        <v>99</v>
      </c>
      <c r="K2395" s="127" t="s">
        <v>99</v>
      </c>
      <c r="L2395" s="127" t="s">
        <v>99</v>
      </c>
      <c r="M2395" s="127" t="s">
        <v>99</v>
      </c>
      <c r="N2395" s="127" t="s">
        <v>99</v>
      </c>
      <c r="O2395" s="127" t="s">
        <v>99</v>
      </c>
      <c r="P2395" s="127" t="s">
        <v>99</v>
      </c>
      <c r="Q2395" s="127" t="s">
        <v>99</v>
      </c>
      <c r="R2395" s="127" t="s">
        <v>99</v>
      </c>
      <c r="S2395" s="127" t="s">
        <v>99</v>
      </c>
      <c r="T2395" s="127" t="s">
        <v>99</v>
      </c>
      <c r="U2395" s="127" t="s">
        <v>99</v>
      </c>
      <c r="V2395" s="127" t="s">
        <v>99</v>
      </c>
      <c r="W2395" s="127" t="s">
        <v>99</v>
      </c>
      <c r="X2395" s="127" t="s">
        <v>99</v>
      </c>
      <c r="Y2395" s="127" t="s">
        <v>99</v>
      </c>
      <c r="Z2395" s="127" t="s">
        <v>99</v>
      </c>
      <c r="AA2395" s="127" t="s">
        <v>99</v>
      </c>
      <c r="AB2395" s="127" t="s">
        <v>99</v>
      </c>
      <c r="AC2395" s="127" t="s">
        <v>99</v>
      </c>
      <c r="AD2395" s="127" t="s">
        <v>99</v>
      </c>
      <c r="AE2395" s="127">
        <v>8350</v>
      </c>
      <c r="AF2395" s="127">
        <v>8350</v>
      </c>
      <c r="AG2395" s="127">
        <v>8350</v>
      </c>
      <c r="AH2395" s="127">
        <v>8350</v>
      </c>
      <c r="AI2395" s="127">
        <v>8350</v>
      </c>
      <c r="AJ2395" s="127">
        <v>8350</v>
      </c>
      <c r="AK2395" s="127">
        <v>8350</v>
      </c>
      <c r="AL2395" s="127">
        <v>8350</v>
      </c>
      <c r="AM2395" s="127">
        <v>8350</v>
      </c>
      <c r="AN2395" s="127">
        <v>8350</v>
      </c>
      <c r="AO2395" s="127">
        <v>8350</v>
      </c>
      <c r="AP2395" s="127">
        <v>8350</v>
      </c>
      <c r="AQ2395" s="127">
        <v>8350</v>
      </c>
      <c r="AR2395" s="127">
        <v>8350</v>
      </c>
      <c r="AS2395" s="127">
        <v>8350</v>
      </c>
      <c r="AT2395" s="127">
        <v>8350</v>
      </c>
      <c r="AU2395" s="127">
        <v>8350</v>
      </c>
      <c r="AV2395" s="127">
        <v>8350</v>
      </c>
      <c r="AW2395" s="127">
        <v>8350</v>
      </c>
      <c r="AX2395" s="128">
        <v>8350</v>
      </c>
    </row>
    <row r="2396" spans="1:50">
      <c r="A2396" s="212"/>
      <c r="B2396" s="215"/>
      <c r="C2396" s="216"/>
      <c r="D2396" s="106" t="s">
        <v>25</v>
      </c>
      <c r="E2396" s="107" t="str">
        <f>A2373&amp;"/"&amp;B2389&amp;"/"&amp;C2395&amp;"/"&amp;D2396</f>
        <v>Coal fired power plants/Fluidized bed combustion/Electricity only with CCS/M</v>
      </c>
      <c r="F2396" s="108" t="str">
        <f>A2373</f>
        <v>Coal fired power plants</v>
      </c>
      <c r="G2396" s="108" t="str">
        <f>B2389</f>
        <v>Fluidized bed combustion</v>
      </c>
      <c r="H2396" s="108" t="str">
        <f>C2395</f>
        <v>Electricity only with CCS</v>
      </c>
      <c r="I2396" s="109" t="str">
        <f t="shared" si="102"/>
        <v>M</v>
      </c>
      <c r="J2396" s="129" t="s">
        <v>99</v>
      </c>
      <c r="K2396" s="129" t="s">
        <v>99</v>
      </c>
      <c r="L2396" s="129" t="s">
        <v>99</v>
      </c>
      <c r="M2396" s="129" t="s">
        <v>99</v>
      </c>
      <c r="N2396" s="129" t="s">
        <v>99</v>
      </c>
      <c r="O2396" s="129" t="s">
        <v>99</v>
      </c>
      <c r="P2396" s="129" t="s">
        <v>99</v>
      </c>
      <c r="Q2396" s="129" t="s">
        <v>99</v>
      </c>
      <c r="R2396" s="129" t="s">
        <v>99</v>
      </c>
      <c r="S2396" s="129" t="s">
        <v>99</v>
      </c>
      <c r="T2396" s="129" t="s">
        <v>99</v>
      </c>
      <c r="U2396" s="129" t="s">
        <v>99</v>
      </c>
      <c r="V2396" s="129" t="s">
        <v>99</v>
      </c>
      <c r="W2396" s="129" t="s">
        <v>99</v>
      </c>
      <c r="X2396" s="129" t="s">
        <v>99</v>
      </c>
      <c r="Y2396" s="129" t="s">
        <v>99</v>
      </c>
      <c r="Z2396" s="129" t="s">
        <v>99</v>
      </c>
      <c r="AA2396" s="129" t="s">
        <v>99</v>
      </c>
      <c r="AB2396" s="129" t="s">
        <v>99</v>
      </c>
      <c r="AC2396" s="129" t="s">
        <v>99</v>
      </c>
      <c r="AD2396" s="129" t="s">
        <v>99</v>
      </c>
      <c r="AE2396" s="129">
        <v>7808.1416578808703</v>
      </c>
      <c r="AF2396" s="129">
        <v>7808.1416578808703</v>
      </c>
      <c r="AG2396" s="129">
        <v>7808.1416578808703</v>
      </c>
      <c r="AH2396" s="129">
        <v>7808.1416578808703</v>
      </c>
      <c r="AI2396" s="129">
        <v>7808.1416578808703</v>
      </c>
      <c r="AJ2396" s="129">
        <v>7808.1416578808703</v>
      </c>
      <c r="AK2396" s="129">
        <v>7808.1416578808703</v>
      </c>
      <c r="AL2396" s="129">
        <v>7808.1416578808703</v>
      </c>
      <c r="AM2396" s="129">
        <v>7808.1416578808703</v>
      </c>
      <c r="AN2396" s="129">
        <v>7808.1416578808703</v>
      </c>
      <c r="AO2396" s="129">
        <v>7808.1416578808703</v>
      </c>
      <c r="AP2396" s="129">
        <v>7808.1416578808703</v>
      </c>
      <c r="AQ2396" s="129">
        <v>7808.1416578808703</v>
      </c>
      <c r="AR2396" s="129">
        <v>7808.1416578808703</v>
      </c>
      <c r="AS2396" s="129">
        <v>7808.1416578808703</v>
      </c>
      <c r="AT2396" s="129">
        <v>7808.1416578808703</v>
      </c>
      <c r="AU2396" s="129">
        <v>7808.1416578808703</v>
      </c>
      <c r="AV2396" s="129">
        <v>7808.1416578808703</v>
      </c>
      <c r="AW2396" s="129">
        <v>7808.1416578808703</v>
      </c>
      <c r="AX2396" s="130">
        <v>7808.1416578808703</v>
      </c>
    </row>
    <row r="2397" spans="1:50">
      <c r="A2397" s="212"/>
      <c r="B2397" s="215"/>
      <c r="C2397" s="217" t="s">
        <v>43</v>
      </c>
      <c r="D2397" s="52" t="s">
        <v>24</v>
      </c>
      <c r="E2397" s="86" t="str">
        <f>A2373&amp;"/"&amp;B2389&amp;"/"&amp;C2397&amp;"/"&amp;D2397</f>
        <v>Coal fired power plants/Fluidized bed combustion/CHP with CCS/L</v>
      </c>
      <c r="F2397" s="61" t="str">
        <f>A2373</f>
        <v>Coal fired power plants</v>
      </c>
      <c r="G2397" s="61" t="str">
        <f>B2389</f>
        <v>Fluidized bed combustion</v>
      </c>
      <c r="H2397" s="61" t="str">
        <f>C2397</f>
        <v>CHP with CCS</v>
      </c>
      <c r="I2397" s="84" t="str">
        <f t="shared" si="102"/>
        <v>L</v>
      </c>
      <c r="J2397" s="121" t="s">
        <v>99</v>
      </c>
      <c r="K2397" s="121" t="s">
        <v>99</v>
      </c>
      <c r="L2397" s="121" t="s">
        <v>99</v>
      </c>
      <c r="M2397" s="121" t="s">
        <v>99</v>
      </c>
      <c r="N2397" s="121" t="s">
        <v>99</v>
      </c>
      <c r="O2397" s="121" t="s">
        <v>99</v>
      </c>
      <c r="P2397" s="121" t="s">
        <v>99</v>
      </c>
      <c r="Q2397" s="121" t="s">
        <v>99</v>
      </c>
      <c r="R2397" s="121" t="s">
        <v>99</v>
      </c>
      <c r="S2397" s="121" t="s">
        <v>99</v>
      </c>
      <c r="T2397" s="121" t="s">
        <v>99</v>
      </c>
      <c r="U2397" s="121" t="s">
        <v>99</v>
      </c>
      <c r="V2397" s="121" t="s">
        <v>99</v>
      </c>
      <c r="W2397" s="121" t="s">
        <v>99</v>
      </c>
      <c r="X2397" s="121" t="s">
        <v>99</v>
      </c>
      <c r="Y2397" s="121" t="s">
        <v>99</v>
      </c>
      <c r="Z2397" s="121" t="s">
        <v>99</v>
      </c>
      <c r="AA2397" s="121" t="s">
        <v>99</v>
      </c>
      <c r="AB2397" s="121" t="s">
        <v>99</v>
      </c>
      <c r="AC2397" s="121" t="s">
        <v>99</v>
      </c>
      <c r="AD2397" s="121" t="s">
        <v>99</v>
      </c>
      <c r="AE2397" s="121">
        <v>8350</v>
      </c>
      <c r="AF2397" s="121">
        <v>8350</v>
      </c>
      <c r="AG2397" s="121">
        <v>8350</v>
      </c>
      <c r="AH2397" s="121">
        <v>8350</v>
      </c>
      <c r="AI2397" s="121">
        <v>8350</v>
      </c>
      <c r="AJ2397" s="121">
        <v>8350</v>
      </c>
      <c r="AK2397" s="121">
        <v>8350</v>
      </c>
      <c r="AL2397" s="121">
        <v>8350</v>
      </c>
      <c r="AM2397" s="121">
        <v>8350</v>
      </c>
      <c r="AN2397" s="121">
        <v>8350</v>
      </c>
      <c r="AO2397" s="121">
        <v>8350</v>
      </c>
      <c r="AP2397" s="121">
        <v>8350</v>
      </c>
      <c r="AQ2397" s="121">
        <v>8350</v>
      </c>
      <c r="AR2397" s="121">
        <v>8350</v>
      </c>
      <c r="AS2397" s="121">
        <v>8350</v>
      </c>
      <c r="AT2397" s="121">
        <v>8350</v>
      </c>
      <c r="AU2397" s="121">
        <v>8350</v>
      </c>
      <c r="AV2397" s="121">
        <v>8350</v>
      </c>
      <c r="AW2397" s="121">
        <v>8350</v>
      </c>
      <c r="AX2397" s="122">
        <v>8350</v>
      </c>
    </row>
    <row r="2398" spans="1:50">
      <c r="A2398" s="212"/>
      <c r="B2398" s="218"/>
      <c r="C2398" s="210"/>
      <c r="D2398" s="93" t="s">
        <v>25</v>
      </c>
      <c r="E2398" s="73" t="str">
        <f>A2373&amp;"/"&amp;B2389&amp;"/"&amp;C2397&amp;"/"&amp;D2398</f>
        <v>Coal fired power plants/Fluidized bed combustion/CHP with CCS/M</v>
      </c>
      <c r="F2398" s="91" t="str">
        <f>A2373</f>
        <v>Coal fired power plants</v>
      </c>
      <c r="G2398" s="91" t="str">
        <f>B2389</f>
        <v>Fluidized bed combustion</v>
      </c>
      <c r="H2398" s="91" t="str">
        <f>C2397</f>
        <v>CHP with CCS</v>
      </c>
      <c r="I2398" s="70" t="str">
        <f t="shared" si="102"/>
        <v>M</v>
      </c>
      <c r="J2398" s="123" t="s">
        <v>99</v>
      </c>
      <c r="K2398" s="123" t="s">
        <v>99</v>
      </c>
      <c r="L2398" s="123" t="s">
        <v>99</v>
      </c>
      <c r="M2398" s="123" t="s">
        <v>99</v>
      </c>
      <c r="N2398" s="123" t="s">
        <v>99</v>
      </c>
      <c r="O2398" s="123" t="s">
        <v>99</v>
      </c>
      <c r="P2398" s="123" t="s">
        <v>99</v>
      </c>
      <c r="Q2398" s="123" t="s">
        <v>99</v>
      </c>
      <c r="R2398" s="123" t="s">
        <v>99</v>
      </c>
      <c r="S2398" s="123" t="s">
        <v>99</v>
      </c>
      <c r="T2398" s="123" t="s">
        <v>99</v>
      </c>
      <c r="U2398" s="123" t="s">
        <v>99</v>
      </c>
      <c r="V2398" s="123" t="s">
        <v>99</v>
      </c>
      <c r="W2398" s="123" t="s">
        <v>99</v>
      </c>
      <c r="X2398" s="123" t="s">
        <v>99</v>
      </c>
      <c r="Y2398" s="123" t="s">
        <v>99</v>
      </c>
      <c r="Z2398" s="123" t="s">
        <v>99</v>
      </c>
      <c r="AA2398" s="123" t="s">
        <v>99</v>
      </c>
      <c r="AB2398" s="123" t="s">
        <v>99</v>
      </c>
      <c r="AC2398" s="123" t="s">
        <v>99</v>
      </c>
      <c r="AD2398" s="123" t="s">
        <v>99</v>
      </c>
      <c r="AE2398" s="123">
        <v>7808.1416578808703</v>
      </c>
      <c r="AF2398" s="123">
        <v>7808.1416578808703</v>
      </c>
      <c r="AG2398" s="123">
        <v>7808.1416578808703</v>
      </c>
      <c r="AH2398" s="123">
        <v>7808.1416578808703</v>
      </c>
      <c r="AI2398" s="123">
        <v>7808.1416578808703</v>
      </c>
      <c r="AJ2398" s="123">
        <v>7808.1416578808703</v>
      </c>
      <c r="AK2398" s="123">
        <v>7808.1416578808703</v>
      </c>
      <c r="AL2398" s="123">
        <v>7808.1416578808703</v>
      </c>
      <c r="AM2398" s="123">
        <v>7808.1416578808703</v>
      </c>
      <c r="AN2398" s="123">
        <v>7808.1416578808703</v>
      </c>
      <c r="AO2398" s="123">
        <v>7808.1416578808703</v>
      </c>
      <c r="AP2398" s="123">
        <v>7808.1416578808703</v>
      </c>
      <c r="AQ2398" s="123">
        <v>7808.1416578808703</v>
      </c>
      <c r="AR2398" s="123">
        <v>7808.1416578808703</v>
      </c>
      <c r="AS2398" s="123">
        <v>7808.1416578808703</v>
      </c>
      <c r="AT2398" s="123">
        <v>7808.1416578808703</v>
      </c>
      <c r="AU2398" s="123">
        <v>7808.1416578808703</v>
      </c>
      <c r="AV2398" s="123">
        <v>7808.1416578808703</v>
      </c>
      <c r="AW2398" s="123">
        <v>7808.1416578808703</v>
      </c>
      <c r="AX2398" s="124">
        <v>7808.1416578808703</v>
      </c>
    </row>
    <row r="2399" spans="1:50">
      <c r="A2399" s="212"/>
      <c r="B2399" s="214" t="s">
        <v>46</v>
      </c>
      <c r="C2399" s="209" t="s">
        <v>36</v>
      </c>
      <c r="D2399" s="67" t="s">
        <v>24</v>
      </c>
      <c r="E2399" s="87" t="str">
        <f>A2373&amp;"/"&amp;B2399&amp;"/"&amp;C2399&amp;"/"&amp;D2399</f>
        <v>Coal fired power plants/Steam turbine/Electricity only/L</v>
      </c>
      <c r="F2399" s="55" t="str">
        <f>A2373</f>
        <v>Coal fired power plants</v>
      </c>
      <c r="G2399" s="55" t="str">
        <f>B2399</f>
        <v>Steam turbine</v>
      </c>
      <c r="H2399" s="55" t="str">
        <f>C2399</f>
        <v>Electricity only</v>
      </c>
      <c r="I2399" s="85" t="str">
        <f t="shared" si="102"/>
        <v>L</v>
      </c>
      <c r="J2399" s="125">
        <v>8100</v>
      </c>
      <c r="K2399" s="125">
        <v>8100</v>
      </c>
      <c r="L2399" s="125">
        <v>8100</v>
      </c>
      <c r="M2399" s="125">
        <v>8100</v>
      </c>
      <c r="N2399" s="125">
        <v>8100</v>
      </c>
      <c r="O2399" s="125">
        <v>8100</v>
      </c>
      <c r="P2399" s="125">
        <v>8100</v>
      </c>
      <c r="Q2399" s="125">
        <v>8100</v>
      </c>
      <c r="R2399" s="125">
        <v>8100</v>
      </c>
      <c r="S2399" s="125">
        <v>8100</v>
      </c>
      <c r="T2399" s="125">
        <v>8100</v>
      </c>
      <c r="U2399" s="125">
        <v>8100</v>
      </c>
      <c r="V2399" s="125">
        <v>8100</v>
      </c>
      <c r="W2399" s="125">
        <v>8100</v>
      </c>
      <c r="X2399" s="125">
        <v>8100</v>
      </c>
      <c r="Y2399" s="125">
        <v>8100</v>
      </c>
      <c r="Z2399" s="125">
        <v>8100</v>
      </c>
      <c r="AA2399" s="125">
        <v>8100</v>
      </c>
      <c r="AB2399" s="125">
        <v>8100</v>
      </c>
      <c r="AC2399" s="125">
        <v>8100</v>
      </c>
      <c r="AD2399" s="125">
        <v>8100</v>
      </c>
      <c r="AE2399" s="125">
        <v>8100</v>
      </c>
      <c r="AF2399" s="125">
        <v>8100</v>
      </c>
      <c r="AG2399" s="125">
        <v>8100</v>
      </c>
      <c r="AH2399" s="125">
        <v>8100</v>
      </c>
      <c r="AI2399" s="125">
        <v>8100</v>
      </c>
      <c r="AJ2399" s="125">
        <v>8100</v>
      </c>
      <c r="AK2399" s="125">
        <v>8100</v>
      </c>
      <c r="AL2399" s="125">
        <v>8100</v>
      </c>
      <c r="AM2399" s="125">
        <v>8100</v>
      </c>
      <c r="AN2399" s="125">
        <v>8100</v>
      </c>
      <c r="AO2399" s="125">
        <v>8100</v>
      </c>
      <c r="AP2399" s="125">
        <v>8100</v>
      </c>
      <c r="AQ2399" s="125">
        <v>8100</v>
      </c>
      <c r="AR2399" s="125">
        <v>8100</v>
      </c>
      <c r="AS2399" s="125">
        <v>8100</v>
      </c>
      <c r="AT2399" s="125">
        <v>8100</v>
      </c>
      <c r="AU2399" s="125">
        <v>8100</v>
      </c>
      <c r="AV2399" s="125">
        <v>8100</v>
      </c>
      <c r="AW2399" s="125">
        <v>8100</v>
      </c>
      <c r="AX2399" s="126">
        <v>8100</v>
      </c>
    </row>
    <row r="2400" spans="1:50">
      <c r="A2400" s="212"/>
      <c r="B2400" s="215"/>
      <c r="C2400" s="206"/>
      <c r="D2400" s="52" t="s">
        <v>25</v>
      </c>
      <c r="E2400" s="86" t="str">
        <f>A2373&amp;"/"&amp;B2399&amp;"/"&amp;C2399&amp;"/"&amp;D2400</f>
        <v>Coal fired power plants/Steam turbine/Electricity only/M</v>
      </c>
      <c r="F2400" s="61" t="str">
        <f>A2373</f>
        <v>Coal fired power plants</v>
      </c>
      <c r="G2400" s="61" t="str">
        <f>B2399</f>
        <v>Steam turbine</v>
      </c>
      <c r="H2400" s="61" t="str">
        <f>C2399</f>
        <v>Electricity only</v>
      </c>
      <c r="I2400" s="84" t="str">
        <f t="shared" si="102"/>
        <v>M</v>
      </c>
      <c r="J2400" s="121">
        <v>7746.4552482992995</v>
      </c>
      <c r="K2400" s="121">
        <v>7746.4552482992995</v>
      </c>
      <c r="L2400" s="121">
        <v>7746.4552482992995</v>
      </c>
      <c r="M2400" s="121">
        <v>7746.4552482992995</v>
      </c>
      <c r="N2400" s="121">
        <v>7746.4552482992995</v>
      </c>
      <c r="O2400" s="121">
        <v>7746.4552482992995</v>
      </c>
      <c r="P2400" s="121">
        <v>7746.4552482992995</v>
      </c>
      <c r="Q2400" s="121">
        <v>7746.4552482992995</v>
      </c>
      <c r="R2400" s="121">
        <v>7746.4552482992995</v>
      </c>
      <c r="S2400" s="121">
        <v>7746.4552482992995</v>
      </c>
      <c r="T2400" s="121">
        <v>7746.4552482992995</v>
      </c>
      <c r="U2400" s="121">
        <v>7746.4552482992995</v>
      </c>
      <c r="V2400" s="121">
        <v>7746.4552482992995</v>
      </c>
      <c r="W2400" s="121">
        <v>7746.4552482992995</v>
      </c>
      <c r="X2400" s="121">
        <v>7746.4552482992995</v>
      </c>
      <c r="Y2400" s="121">
        <v>7746.4552482992995</v>
      </c>
      <c r="Z2400" s="121">
        <v>7746.4552482992995</v>
      </c>
      <c r="AA2400" s="121">
        <v>7746.4552482992995</v>
      </c>
      <c r="AB2400" s="121">
        <v>7746.4552482992995</v>
      </c>
      <c r="AC2400" s="121">
        <v>7746.4552482992995</v>
      </c>
      <c r="AD2400" s="121">
        <v>7746.4552482992995</v>
      </c>
      <c r="AE2400" s="121">
        <v>7746.4552482992995</v>
      </c>
      <c r="AF2400" s="121">
        <v>7746.4552482992995</v>
      </c>
      <c r="AG2400" s="121">
        <v>7746.4552482992995</v>
      </c>
      <c r="AH2400" s="121">
        <v>7746.4552482992995</v>
      </c>
      <c r="AI2400" s="121">
        <v>7746.4552482992995</v>
      </c>
      <c r="AJ2400" s="121">
        <v>7746.4552482992995</v>
      </c>
      <c r="AK2400" s="121">
        <v>7746.4552482992995</v>
      </c>
      <c r="AL2400" s="121">
        <v>7746.4552482992995</v>
      </c>
      <c r="AM2400" s="121">
        <v>7746.4552482992995</v>
      </c>
      <c r="AN2400" s="121">
        <v>7746.4552482992995</v>
      </c>
      <c r="AO2400" s="121">
        <v>7746.4552482992995</v>
      </c>
      <c r="AP2400" s="121">
        <v>7746.4552482992995</v>
      </c>
      <c r="AQ2400" s="121">
        <v>7746.4552482992995</v>
      </c>
      <c r="AR2400" s="121">
        <v>7746.4552482992995</v>
      </c>
      <c r="AS2400" s="121">
        <v>7746.4552482992995</v>
      </c>
      <c r="AT2400" s="121">
        <v>7746.4552482992995</v>
      </c>
      <c r="AU2400" s="121">
        <v>7746.4552482992995</v>
      </c>
      <c r="AV2400" s="121">
        <v>7746.4552482992995</v>
      </c>
      <c r="AW2400" s="121">
        <v>7746.4552482992995</v>
      </c>
      <c r="AX2400" s="122">
        <v>7746.4552482992995</v>
      </c>
    </row>
    <row r="2401" spans="1:50">
      <c r="A2401" s="212"/>
      <c r="B2401" s="215"/>
      <c r="C2401" s="206"/>
      <c r="D2401" s="52" t="s">
        <v>38</v>
      </c>
      <c r="E2401" s="86" t="str">
        <f>A2373&amp;"/"&amp;B2399&amp;"/"&amp;C2399&amp;"/"&amp;D2401</f>
        <v>Coal fired power plants/Steam turbine/Electricity only/S</v>
      </c>
      <c r="F2401" s="61" t="str">
        <f>A2373</f>
        <v>Coal fired power plants</v>
      </c>
      <c r="G2401" s="61" t="str">
        <f>B2399</f>
        <v>Steam turbine</v>
      </c>
      <c r="H2401" s="61" t="str">
        <f>C2399</f>
        <v>Electricity only</v>
      </c>
      <c r="I2401" s="84" t="str">
        <f t="shared" si="102"/>
        <v>S</v>
      </c>
      <c r="J2401" s="121">
        <v>7313.3316567242173</v>
      </c>
      <c r="K2401" s="121">
        <v>7313.3316567242173</v>
      </c>
      <c r="L2401" s="121">
        <v>7313.3316567242173</v>
      </c>
      <c r="M2401" s="121">
        <v>7313.3316567242173</v>
      </c>
      <c r="N2401" s="121">
        <v>7313.3316567242173</v>
      </c>
      <c r="O2401" s="121">
        <v>7313.3316567242173</v>
      </c>
      <c r="P2401" s="121">
        <v>7313.3316567242173</v>
      </c>
      <c r="Q2401" s="121">
        <v>7313.3316567242173</v>
      </c>
      <c r="R2401" s="121">
        <v>7313.3316567242173</v>
      </c>
      <c r="S2401" s="121">
        <v>7313.3316567242173</v>
      </c>
      <c r="T2401" s="121">
        <v>7313.3316567242173</v>
      </c>
      <c r="U2401" s="121">
        <v>7313.3316567242173</v>
      </c>
      <c r="V2401" s="121">
        <v>7313.3316567242173</v>
      </c>
      <c r="W2401" s="121">
        <v>7313.3316567242173</v>
      </c>
      <c r="X2401" s="121">
        <v>7313.3316567242173</v>
      </c>
      <c r="Y2401" s="121">
        <v>7313.3316567242173</v>
      </c>
      <c r="Z2401" s="121">
        <v>7313.3316567242173</v>
      </c>
      <c r="AA2401" s="121">
        <v>7313.3316567242173</v>
      </c>
      <c r="AB2401" s="121">
        <v>7313.3316567242173</v>
      </c>
      <c r="AC2401" s="121">
        <v>7313.3316567242173</v>
      </c>
      <c r="AD2401" s="121">
        <v>7313.3316567242173</v>
      </c>
      <c r="AE2401" s="121">
        <v>7313.3316567242173</v>
      </c>
      <c r="AF2401" s="121">
        <v>7313.3316567242173</v>
      </c>
      <c r="AG2401" s="121">
        <v>7313.3316567242173</v>
      </c>
      <c r="AH2401" s="121">
        <v>7313.3316567242173</v>
      </c>
      <c r="AI2401" s="121">
        <v>7313.3316567242173</v>
      </c>
      <c r="AJ2401" s="121">
        <v>7313.3316567242173</v>
      </c>
      <c r="AK2401" s="121">
        <v>7313.3316567242173</v>
      </c>
      <c r="AL2401" s="121">
        <v>7313.3316567242173</v>
      </c>
      <c r="AM2401" s="121">
        <v>7313.3316567242173</v>
      </c>
      <c r="AN2401" s="121">
        <v>7313.3316567242173</v>
      </c>
      <c r="AO2401" s="121">
        <v>7313.3316567242173</v>
      </c>
      <c r="AP2401" s="121">
        <v>7313.3316567242173</v>
      </c>
      <c r="AQ2401" s="121">
        <v>7313.3316567242173</v>
      </c>
      <c r="AR2401" s="121">
        <v>7313.3316567242173</v>
      </c>
      <c r="AS2401" s="121">
        <v>7313.3316567242173</v>
      </c>
      <c r="AT2401" s="121">
        <v>7313.3316567242173</v>
      </c>
      <c r="AU2401" s="121">
        <v>7313.3316567242173</v>
      </c>
      <c r="AV2401" s="121">
        <v>7313.3316567242173</v>
      </c>
      <c r="AW2401" s="121">
        <v>7313.3316567242173</v>
      </c>
      <c r="AX2401" s="122">
        <v>7313.3316567242173</v>
      </c>
    </row>
    <row r="2402" spans="1:50">
      <c r="A2402" s="212"/>
      <c r="B2402" s="215"/>
      <c r="C2402" s="216"/>
      <c r="D2402" s="52" t="s">
        <v>47</v>
      </c>
      <c r="E2402" s="86" t="str">
        <f>A2373&amp;"/"&amp;B2399&amp;"/"&amp;C2399&amp;"/"&amp;D2402</f>
        <v>Coal fired power plants/Steam turbine/Electricity only/XS</v>
      </c>
      <c r="F2402" s="61" t="str">
        <f>A2373</f>
        <v>Coal fired power plants</v>
      </c>
      <c r="G2402" s="61" t="str">
        <f>B2399</f>
        <v>Steam turbine</v>
      </c>
      <c r="H2402" s="61" t="str">
        <f>C2399</f>
        <v>Electricity only</v>
      </c>
      <c r="I2402" s="84" t="str">
        <f t="shared" si="102"/>
        <v>XS</v>
      </c>
      <c r="J2402" s="121">
        <v>7079.4424246623612</v>
      </c>
      <c r="K2402" s="121">
        <v>7079.4424246623612</v>
      </c>
      <c r="L2402" s="121">
        <v>7079.4424246623612</v>
      </c>
      <c r="M2402" s="121">
        <v>7079.4424246623612</v>
      </c>
      <c r="N2402" s="121">
        <v>7079.4424246623612</v>
      </c>
      <c r="O2402" s="121">
        <v>7079.4424246623612</v>
      </c>
      <c r="P2402" s="121">
        <v>7079.4424246623612</v>
      </c>
      <c r="Q2402" s="121">
        <v>7079.4424246623612</v>
      </c>
      <c r="R2402" s="121">
        <v>7079.4424246623612</v>
      </c>
      <c r="S2402" s="121">
        <v>7079.4424246623612</v>
      </c>
      <c r="T2402" s="121">
        <v>7079.4424246623612</v>
      </c>
      <c r="U2402" s="121">
        <v>7079.4424246623612</v>
      </c>
      <c r="V2402" s="121">
        <v>7079.4424246623612</v>
      </c>
      <c r="W2402" s="121">
        <v>7079.4424246623612</v>
      </c>
      <c r="X2402" s="121">
        <v>7079.4424246623612</v>
      </c>
      <c r="Y2402" s="121">
        <v>7079.4424246623612</v>
      </c>
      <c r="Z2402" s="121">
        <v>7079.4424246623612</v>
      </c>
      <c r="AA2402" s="121">
        <v>7079.4424246623612</v>
      </c>
      <c r="AB2402" s="121">
        <v>7079.4424246623612</v>
      </c>
      <c r="AC2402" s="121">
        <v>7079.4424246623612</v>
      </c>
      <c r="AD2402" s="121">
        <v>7079.4424246623612</v>
      </c>
      <c r="AE2402" s="121">
        <v>7079.4424246623612</v>
      </c>
      <c r="AF2402" s="121">
        <v>7079.4424246623612</v>
      </c>
      <c r="AG2402" s="121">
        <v>7079.4424246623612</v>
      </c>
      <c r="AH2402" s="121">
        <v>7079.4424246623612</v>
      </c>
      <c r="AI2402" s="121">
        <v>7079.4424246623612</v>
      </c>
      <c r="AJ2402" s="121">
        <v>7079.4424246623612</v>
      </c>
      <c r="AK2402" s="121">
        <v>7079.4424246623612</v>
      </c>
      <c r="AL2402" s="121">
        <v>7079.4424246623612</v>
      </c>
      <c r="AM2402" s="121">
        <v>7079.4424246623612</v>
      </c>
      <c r="AN2402" s="121">
        <v>7079.4424246623612</v>
      </c>
      <c r="AO2402" s="121">
        <v>7079.4424246623612</v>
      </c>
      <c r="AP2402" s="121">
        <v>7079.4424246623612</v>
      </c>
      <c r="AQ2402" s="121">
        <v>7079.4424246623612</v>
      </c>
      <c r="AR2402" s="121">
        <v>7079.4424246623612</v>
      </c>
      <c r="AS2402" s="121">
        <v>7079.4424246623612</v>
      </c>
      <c r="AT2402" s="121">
        <v>7079.4424246623612</v>
      </c>
      <c r="AU2402" s="121">
        <v>7079.4424246623612</v>
      </c>
      <c r="AV2402" s="121">
        <v>7079.4424246623612</v>
      </c>
      <c r="AW2402" s="121">
        <v>7079.4424246623612</v>
      </c>
      <c r="AX2402" s="122">
        <v>7079.4424246623612</v>
      </c>
    </row>
    <row r="2403" spans="1:50">
      <c r="A2403" s="212"/>
      <c r="B2403" s="215"/>
      <c r="C2403" s="217" t="s">
        <v>26</v>
      </c>
      <c r="D2403" s="83" t="s">
        <v>24</v>
      </c>
      <c r="E2403" s="56" t="str">
        <f>A2373&amp;"/"&amp;B2399&amp;"/"&amp;C2403&amp;"/"&amp;D2403</f>
        <v>Coal fired power plants/Steam turbine/CHP/L</v>
      </c>
      <c r="F2403" s="103" t="str">
        <f>A2373</f>
        <v>Coal fired power plants</v>
      </c>
      <c r="G2403" s="103" t="str">
        <f>B2399</f>
        <v>Steam turbine</v>
      </c>
      <c r="H2403" s="103" t="str">
        <f>C2403</f>
        <v>CHP</v>
      </c>
      <c r="I2403" s="104" t="str">
        <f t="shared" si="102"/>
        <v>L</v>
      </c>
      <c r="J2403" s="127">
        <v>8100</v>
      </c>
      <c r="K2403" s="127">
        <v>8100</v>
      </c>
      <c r="L2403" s="127">
        <v>8100</v>
      </c>
      <c r="M2403" s="127">
        <v>8100</v>
      </c>
      <c r="N2403" s="127">
        <v>8100</v>
      </c>
      <c r="O2403" s="127">
        <v>8100</v>
      </c>
      <c r="P2403" s="127">
        <v>8100</v>
      </c>
      <c r="Q2403" s="127">
        <v>8100</v>
      </c>
      <c r="R2403" s="127">
        <v>8100</v>
      </c>
      <c r="S2403" s="127">
        <v>8100</v>
      </c>
      <c r="T2403" s="127">
        <v>8100</v>
      </c>
      <c r="U2403" s="127">
        <v>8100</v>
      </c>
      <c r="V2403" s="127">
        <v>8100</v>
      </c>
      <c r="W2403" s="127">
        <v>8100</v>
      </c>
      <c r="X2403" s="127">
        <v>8100</v>
      </c>
      <c r="Y2403" s="127">
        <v>8100</v>
      </c>
      <c r="Z2403" s="127">
        <v>8100</v>
      </c>
      <c r="AA2403" s="127">
        <v>8100</v>
      </c>
      <c r="AB2403" s="127">
        <v>8100</v>
      </c>
      <c r="AC2403" s="127">
        <v>8100</v>
      </c>
      <c r="AD2403" s="127">
        <v>8100</v>
      </c>
      <c r="AE2403" s="127">
        <v>8100</v>
      </c>
      <c r="AF2403" s="127">
        <v>8100</v>
      </c>
      <c r="AG2403" s="127">
        <v>8100</v>
      </c>
      <c r="AH2403" s="127">
        <v>8100</v>
      </c>
      <c r="AI2403" s="127">
        <v>8100</v>
      </c>
      <c r="AJ2403" s="127">
        <v>8100</v>
      </c>
      <c r="AK2403" s="127">
        <v>8100</v>
      </c>
      <c r="AL2403" s="127">
        <v>8100</v>
      </c>
      <c r="AM2403" s="127">
        <v>8100</v>
      </c>
      <c r="AN2403" s="127">
        <v>8100</v>
      </c>
      <c r="AO2403" s="127">
        <v>8100</v>
      </c>
      <c r="AP2403" s="127">
        <v>8100</v>
      </c>
      <c r="AQ2403" s="127">
        <v>8100</v>
      </c>
      <c r="AR2403" s="127">
        <v>8100</v>
      </c>
      <c r="AS2403" s="127">
        <v>8100</v>
      </c>
      <c r="AT2403" s="127">
        <v>8100</v>
      </c>
      <c r="AU2403" s="127">
        <v>8100</v>
      </c>
      <c r="AV2403" s="127">
        <v>8100</v>
      </c>
      <c r="AW2403" s="127">
        <v>8100</v>
      </c>
      <c r="AX2403" s="128">
        <v>8100</v>
      </c>
    </row>
    <row r="2404" spans="1:50">
      <c r="A2404" s="212"/>
      <c r="B2404" s="215"/>
      <c r="C2404" s="206"/>
      <c r="D2404" s="52" t="s">
        <v>25</v>
      </c>
      <c r="E2404" s="86" t="str">
        <f>A2373&amp;"/"&amp;B2399&amp;"/"&amp;C2403&amp;"/"&amp;D2404</f>
        <v>Coal fired power plants/Steam turbine/CHP/M</v>
      </c>
      <c r="F2404" s="61" t="str">
        <f>A2373</f>
        <v>Coal fired power plants</v>
      </c>
      <c r="G2404" s="61" t="str">
        <f>B2399</f>
        <v>Steam turbine</v>
      </c>
      <c r="H2404" s="61" t="str">
        <f>C2403</f>
        <v>CHP</v>
      </c>
      <c r="I2404" s="84" t="str">
        <f t="shared" si="102"/>
        <v>M</v>
      </c>
      <c r="J2404" s="121">
        <v>7746.4552482992995</v>
      </c>
      <c r="K2404" s="121">
        <v>7746.4552482992995</v>
      </c>
      <c r="L2404" s="121">
        <v>7746.4552482992995</v>
      </c>
      <c r="M2404" s="121">
        <v>7746.4552482992995</v>
      </c>
      <c r="N2404" s="121">
        <v>7746.4552482992995</v>
      </c>
      <c r="O2404" s="121">
        <v>7746.4552482992995</v>
      </c>
      <c r="P2404" s="121">
        <v>7746.4552482992995</v>
      </c>
      <c r="Q2404" s="121">
        <v>7746.4552482992995</v>
      </c>
      <c r="R2404" s="121">
        <v>7746.4552482992995</v>
      </c>
      <c r="S2404" s="121">
        <v>7746.4552482992995</v>
      </c>
      <c r="T2404" s="121">
        <v>7746.4552482992995</v>
      </c>
      <c r="U2404" s="121">
        <v>7746.4552482992995</v>
      </c>
      <c r="V2404" s="121">
        <v>7746.4552482992995</v>
      </c>
      <c r="W2404" s="121">
        <v>7746.4552482992995</v>
      </c>
      <c r="X2404" s="121">
        <v>7746.4552482992995</v>
      </c>
      <c r="Y2404" s="121">
        <v>7746.4552482992995</v>
      </c>
      <c r="Z2404" s="121">
        <v>7746.4552482992995</v>
      </c>
      <c r="AA2404" s="121">
        <v>7746.4552482992995</v>
      </c>
      <c r="AB2404" s="121">
        <v>7746.4552482992995</v>
      </c>
      <c r="AC2404" s="121">
        <v>7746.4552482992995</v>
      </c>
      <c r="AD2404" s="121">
        <v>7746.4552482992995</v>
      </c>
      <c r="AE2404" s="121">
        <v>7746.4552482992995</v>
      </c>
      <c r="AF2404" s="121">
        <v>7746.4552482992995</v>
      </c>
      <c r="AG2404" s="121">
        <v>7746.4552482992995</v>
      </c>
      <c r="AH2404" s="121">
        <v>7746.4552482992995</v>
      </c>
      <c r="AI2404" s="121">
        <v>7746.4552482992995</v>
      </c>
      <c r="AJ2404" s="121">
        <v>7746.4552482992995</v>
      </c>
      <c r="AK2404" s="121">
        <v>7746.4552482992995</v>
      </c>
      <c r="AL2404" s="121">
        <v>7746.4552482992995</v>
      </c>
      <c r="AM2404" s="121">
        <v>7746.4552482992995</v>
      </c>
      <c r="AN2404" s="121">
        <v>7746.4552482992995</v>
      </c>
      <c r="AO2404" s="121">
        <v>7746.4552482992995</v>
      </c>
      <c r="AP2404" s="121">
        <v>7746.4552482992995</v>
      </c>
      <c r="AQ2404" s="121">
        <v>7746.4552482992995</v>
      </c>
      <c r="AR2404" s="121">
        <v>7746.4552482992995</v>
      </c>
      <c r="AS2404" s="121">
        <v>7746.4552482992995</v>
      </c>
      <c r="AT2404" s="121">
        <v>7746.4552482992995</v>
      </c>
      <c r="AU2404" s="121">
        <v>7746.4552482992995</v>
      </c>
      <c r="AV2404" s="121">
        <v>7746.4552482992995</v>
      </c>
      <c r="AW2404" s="121">
        <v>7746.4552482992995</v>
      </c>
      <c r="AX2404" s="122">
        <v>7746.4552482992995</v>
      </c>
    </row>
    <row r="2405" spans="1:50">
      <c r="A2405" s="212"/>
      <c r="B2405" s="215"/>
      <c r="C2405" s="206"/>
      <c r="D2405" s="52" t="s">
        <v>38</v>
      </c>
      <c r="E2405" s="86" t="str">
        <f>A2373&amp;"/"&amp;B2399&amp;"/"&amp;C2403&amp;"/"&amp;D2405</f>
        <v>Coal fired power plants/Steam turbine/CHP/S</v>
      </c>
      <c r="F2405" s="61" t="str">
        <f>A2373</f>
        <v>Coal fired power plants</v>
      </c>
      <c r="G2405" s="61" t="str">
        <f>B2399</f>
        <v>Steam turbine</v>
      </c>
      <c r="H2405" s="61" t="str">
        <f>C2403</f>
        <v>CHP</v>
      </c>
      <c r="I2405" s="84" t="str">
        <f t="shared" si="102"/>
        <v>S</v>
      </c>
      <c r="J2405" s="121">
        <v>7313.3316567242173</v>
      </c>
      <c r="K2405" s="121">
        <v>7313.3316567242173</v>
      </c>
      <c r="L2405" s="121">
        <v>7313.3316567242173</v>
      </c>
      <c r="M2405" s="121">
        <v>7313.3316567242173</v>
      </c>
      <c r="N2405" s="121">
        <v>7313.3316567242173</v>
      </c>
      <c r="O2405" s="121">
        <v>7313.3316567242173</v>
      </c>
      <c r="P2405" s="121">
        <v>7313.3316567242173</v>
      </c>
      <c r="Q2405" s="121">
        <v>7313.3316567242173</v>
      </c>
      <c r="R2405" s="121">
        <v>7313.3316567242173</v>
      </c>
      <c r="S2405" s="121">
        <v>7313.3316567242173</v>
      </c>
      <c r="T2405" s="121">
        <v>7313.3316567242173</v>
      </c>
      <c r="U2405" s="121">
        <v>7313.3316567242173</v>
      </c>
      <c r="V2405" s="121">
        <v>7313.3316567242173</v>
      </c>
      <c r="W2405" s="121">
        <v>7313.3316567242173</v>
      </c>
      <c r="X2405" s="121">
        <v>7313.3316567242173</v>
      </c>
      <c r="Y2405" s="121">
        <v>7313.3316567242173</v>
      </c>
      <c r="Z2405" s="121">
        <v>7313.3316567242173</v>
      </c>
      <c r="AA2405" s="121">
        <v>7313.3316567242173</v>
      </c>
      <c r="AB2405" s="121">
        <v>7313.3316567242173</v>
      </c>
      <c r="AC2405" s="121">
        <v>7313.3316567242173</v>
      </c>
      <c r="AD2405" s="121">
        <v>7313.3316567242173</v>
      </c>
      <c r="AE2405" s="121">
        <v>7313.3316567242173</v>
      </c>
      <c r="AF2405" s="121">
        <v>7313.3316567242173</v>
      </c>
      <c r="AG2405" s="121">
        <v>7313.3316567242173</v>
      </c>
      <c r="AH2405" s="121">
        <v>7313.3316567242173</v>
      </c>
      <c r="AI2405" s="121">
        <v>7313.3316567242173</v>
      </c>
      <c r="AJ2405" s="121">
        <v>7313.3316567242173</v>
      </c>
      <c r="AK2405" s="121">
        <v>7313.3316567242173</v>
      </c>
      <c r="AL2405" s="121">
        <v>7313.3316567242173</v>
      </c>
      <c r="AM2405" s="121">
        <v>7313.3316567242173</v>
      </c>
      <c r="AN2405" s="121">
        <v>7313.3316567242173</v>
      </c>
      <c r="AO2405" s="121">
        <v>7313.3316567242173</v>
      </c>
      <c r="AP2405" s="121">
        <v>7313.3316567242173</v>
      </c>
      <c r="AQ2405" s="121">
        <v>7313.3316567242173</v>
      </c>
      <c r="AR2405" s="121">
        <v>7313.3316567242173</v>
      </c>
      <c r="AS2405" s="121">
        <v>7313.3316567242173</v>
      </c>
      <c r="AT2405" s="121">
        <v>7313.3316567242173</v>
      </c>
      <c r="AU2405" s="121">
        <v>7313.3316567242173</v>
      </c>
      <c r="AV2405" s="121">
        <v>7313.3316567242173</v>
      </c>
      <c r="AW2405" s="121">
        <v>7313.3316567242173</v>
      </c>
      <c r="AX2405" s="122">
        <v>7313.3316567242173</v>
      </c>
    </row>
    <row r="2406" spans="1:50">
      <c r="A2406" s="212"/>
      <c r="B2406" s="215"/>
      <c r="C2406" s="216"/>
      <c r="D2406" s="106" t="s">
        <v>47</v>
      </c>
      <c r="E2406" s="107" t="str">
        <f>A2373&amp;"/"&amp;B2399&amp;"/"&amp;C2403&amp;"/"&amp;D2406</f>
        <v>Coal fired power plants/Steam turbine/CHP/XS</v>
      </c>
      <c r="F2406" s="108" t="str">
        <f>A2373</f>
        <v>Coal fired power plants</v>
      </c>
      <c r="G2406" s="108" t="str">
        <f>B2399</f>
        <v>Steam turbine</v>
      </c>
      <c r="H2406" s="108" t="str">
        <f>C2403</f>
        <v>CHP</v>
      </c>
      <c r="I2406" s="109" t="str">
        <f t="shared" si="102"/>
        <v>XS</v>
      </c>
      <c r="J2406" s="129">
        <v>7079.4424246623612</v>
      </c>
      <c r="K2406" s="129">
        <v>7079.4424246623612</v>
      </c>
      <c r="L2406" s="129">
        <v>7079.4424246623612</v>
      </c>
      <c r="M2406" s="129">
        <v>7079.4424246623612</v>
      </c>
      <c r="N2406" s="129">
        <v>7079.4424246623612</v>
      </c>
      <c r="O2406" s="129">
        <v>7079.4424246623612</v>
      </c>
      <c r="P2406" s="129">
        <v>7079.4424246623612</v>
      </c>
      <c r="Q2406" s="129">
        <v>7079.4424246623612</v>
      </c>
      <c r="R2406" s="129">
        <v>7079.4424246623612</v>
      </c>
      <c r="S2406" s="129">
        <v>7079.4424246623612</v>
      </c>
      <c r="T2406" s="129">
        <v>7079.4424246623612</v>
      </c>
      <c r="U2406" s="129">
        <v>7079.4424246623612</v>
      </c>
      <c r="V2406" s="129">
        <v>7079.4424246623612</v>
      </c>
      <c r="W2406" s="129">
        <v>7079.4424246623612</v>
      </c>
      <c r="X2406" s="129">
        <v>7079.4424246623612</v>
      </c>
      <c r="Y2406" s="129">
        <v>7079.4424246623612</v>
      </c>
      <c r="Z2406" s="129">
        <v>7079.4424246623612</v>
      </c>
      <c r="AA2406" s="129">
        <v>7079.4424246623612</v>
      </c>
      <c r="AB2406" s="129">
        <v>7079.4424246623612</v>
      </c>
      <c r="AC2406" s="129">
        <v>7079.4424246623612</v>
      </c>
      <c r="AD2406" s="129">
        <v>7079.4424246623612</v>
      </c>
      <c r="AE2406" s="129">
        <v>7079.4424246623612</v>
      </c>
      <c r="AF2406" s="129">
        <v>7079.4424246623612</v>
      </c>
      <c r="AG2406" s="129">
        <v>7079.4424246623612</v>
      </c>
      <c r="AH2406" s="129">
        <v>7079.4424246623612</v>
      </c>
      <c r="AI2406" s="129">
        <v>7079.4424246623612</v>
      </c>
      <c r="AJ2406" s="129">
        <v>7079.4424246623612</v>
      </c>
      <c r="AK2406" s="129">
        <v>7079.4424246623612</v>
      </c>
      <c r="AL2406" s="129">
        <v>7079.4424246623612</v>
      </c>
      <c r="AM2406" s="129">
        <v>7079.4424246623612</v>
      </c>
      <c r="AN2406" s="129">
        <v>7079.4424246623612</v>
      </c>
      <c r="AO2406" s="129">
        <v>7079.4424246623612</v>
      </c>
      <c r="AP2406" s="129">
        <v>7079.4424246623612</v>
      </c>
      <c r="AQ2406" s="129">
        <v>7079.4424246623612</v>
      </c>
      <c r="AR2406" s="129">
        <v>7079.4424246623612</v>
      </c>
      <c r="AS2406" s="129">
        <v>7079.4424246623612</v>
      </c>
      <c r="AT2406" s="129">
        <v>7079.4424246623612</v>
      </c>
      <c r="AU2406" s="129">
        <v>7079.4424246623612</v>
      </c>
      <c r="AV2406" s="129">
        <v>7079.4424246623612</v>
      </c>
      <c r="AW2406" s="129">
        <v>7079.4424246623612</v>
      </c>
      <c r="AX2406" s="130">
        <v>7079.4424246623612</v>
      </c>
    </row>
    <row r="2407" spans="1:50">
      <c r="A2407" s="212"/>
      <c r="B2407" s="215"/>
      <c r="C2407" s="217" t="s">
        <v>42</v>
      </c>
      <c r="D2407" s="83" t="s">
        <v>24</v>
      </c>
      <c r="E2407" s="56" t="str">
        <f>A2373&amp;"/"&amp;B2399&amp;"/"&amp;C2407&amp;"/"&amp;D2407</f>
        <v>Coal fired power plants/Steam turbine/Electricity only with CCS/L</v>
      </c>
      <c r="F2407" s="103" t="str">
        <f>A2373</f>
        <v>Coal fired power plants</v>
      </c>
      <c r="G2407" s="103" t="str">
        <f>B2399</f>
        <v>Steam turbine</v>
      </c>
      <c r="H2407" s="103" t="str">
        <f>C2407</f>
        <v>Electricity only with CCS</v>
      </c>
      <c r="I2407" s="104" t="str">
        <f t="shared" si="102"/>
        <v>L</v>
      </c>
      <c r="J2407" s="127" t="s">
        <v>99</v>
      </c>
      <c r="K2407" s="127" t="s">
        <v>99</v>
      </c>
      <c r="L2407" s="127" t="s">
        <v>99</v>
      </c>
      <c r="M2407" s="127" t="s">
        <v>99</v>
      </c>
      <c r="N2407" s="127" t="s">
        <v>99</v>
      </c>
      <c r="O2407" s="127" t="s">
        <v>99</v>
      </c>
      <c r="P2407" s="127" t="s">
        <v>99</v>
      </c>
      <c r="Q2407" s="127" t="s">
        <v>99</v>
      </c>
      <c r="R2407" s="127" t="s">
        <v>99</v>
      </c>
      <c r="S2407" s="127" t="s">
        <v>99</v>
      </c>
      <c r="T2407" s="127" t="s">
        <v>99</v>
      </c>
      <c r="U2407" s="127" t="s">
        <v>99</v>
      </c>
      <c r="V2407" s="127" t="s">
        <v>99</v>
      </c>
      <c r="W2407" s="127" t="s">
        <v>99</v>
      </c>
      <c r="X2407" s="127" t="s">
        <v>99</v>
      </c>
      <c r="Y2407" s="127" t="s">
        <v>99</v>
      </c>
      <c r="Z2407" s="127" t="s">
        <v>99</v>
      </c>
      <c r="AA2407" s="127" t="s">
        <v>99</v>
      </c>
      <c r="AB2407" s="127" t="s">
        <v>99</v>
      </c>
      <c r="AC2407" s="127" t="s">
        <v>99</v>
      </c>
      <c r="AD2407" s="127" t="s">
        <v>99</v>
      </c>
      <c r="AE2407" s="127">
        <v>8100</v>
      </c>
      <c r="AF2407" s="127">
        <v>8100</v>
      </c>
      <c r="AG2407" s="127">
        <v>8100</v>
      </c>
      <c r="AH2407" s="127">
        <v>8100</v>
      </c>
      <c r="AI2407" s="127">
        <v>8100</v>
      </c>
      <c r="AJ2407" s="127">
        <v>8100</v>
      </c>
      <c r="AK2407" s="127">
        <v>8100</v>
      </c>
      <c r="AL2407" s="127">
        <v>8100</v>
      </c>
      <c r="AM2407" s="127">
        <v>8100</v>
      </c>
      <c r="AN2407" s="127">
        <v>8100</v>
      </c>
      <c r="AO2407" s="127">
        <v>8100</v>
      </c>
      <c r="AP2407" s="127">
        <v>8100</v>
      </c>
      <c r="AQ2407" s="127">
        <v>8100</v>
      </c>
      <c r="AR2407" s="127">
        <v>8100</v>
      </c>
      <c r="AS2407" s="127">
        <v>8100</v>
      </c>
      <c r="AT2407" s="127">
        <v>8100</v>
      </c>
      <c r="AU2407" s="127">
        <v>8100</v>
      </c>
      <c r="AV2407" s="127">
        <v>8100</v>
      </c>
      <c r="AW2407" s="127">
        <v>8100</v>
      </c>
      <c r="AX2407" s="128">
        <v>8100</v>
      </c>
    </row>
    <row r="2408" spans="1:50">
      <c r="A2408" s="212"/>
      <c r="B2408" s="215"/>
      <c r="C2408" s="216"/>
      <c r="D2408" s="106" t="s">
        <v>25</v>
      </c>
      <c r="E2408" s="107" t="str">
        <f>A2373&amp;"/"&amp;B2399&amp;"/"&amp;C2407&amp;"/"&amp;D2408</f>
        <v>Coal fired power plants/Steam turbine/Electricity only with CCS/M</v>
      </c>
      <c r="F2408" s="108" t="str">
        <f>A2373</f>
        <v>Coal fired power plants</v>
      </c>
      <c r="G2408" s="108" t="str">
        <f>B2399</f>
        <v>Steam turbine</v>
      </c>
      <c r="H2408" s="108" t="str">
        <f>C2407</f>
        <v>Electricity only with CCS</v>
      </c>
      <c r="I2408" s="109" t="str">
        <f t="shared" si="102"/>
        <v>M</v>
      </c>
      <c r="J2408" s="129" t="s">
        <v>99</v>
      </c>
      <c r="K2408" s="129" t="s">
        <v>99</v>
      </c>
      <c r="L2408" s="129" t="s">
        <v>99</v>
      </c>
      <c r="M2408" s="129" t="s">
        <v>99</v>
      </c>
      <c r="N2408" s="129" t="s">
        <v>99</v>
      </c>
      <c r="O2408" s="129" t="s">
        <v>99</v>
      </c>
      <c r="P2408" s="129" t="s">
        <v>99</v>
      </c>
      <c r="Q2408" s="129" t="s">
        <v>99</v>
      </c>
      <c r="R2408" s="129" t="s">
        <v>99</v>
      </c>
      <c r="S2408" s="129" t="s">
        <v>99</v>
      </c>
      <c r="T2408" s="129" t="s">
        <v>99</v>
      </c>
      <c r="U2408" s="129" t="s">
        <v>99</v>
      </c>
      <c r="V2408" s="129" t="s">
        <v>99</v>
      </c>
      <c r="W2408" s="129" t="s">
        <v>99</v>
      </c>
      <c r="X2408" s="129" t="s">
        <v>99</v>
      </c>
      <c r="Y2408" s="129" t="s">
        <v>99</v>
      </c>
      <c r="Z2408" s="129" t="s">
        <v>99</v>
      </c>
      <c r="AA2408" s="129" t="s">
        <v>99</v>
      </c>
      <c r="AB2408" s="129" t="s">
        <v>99</v>
      </c>
      <c r="AC2408" s="129" t="s">
        <v>99</v>
      </c>
      <c r="AD2408" s="129" t="s">
        <v>99</v>
      </c>
      <c r="AE2408" s="129">
        <v>7746.4552482992995</v>
      </c>
      <c r="AF2408" s="129">
        <v>7746.4552482992995</v>
      </c>
      <c r="AG2408" s="129">
        <v>7746.4552482992995</v>
      </c>
      <c r="AH2408" s="129">
        <v>7746.4552482992995</v>
      </c>
      <c r="AI2408" s="129">
        <v>7746.4552482992995</v>
      </c>
      <c r="AJ2408" s="129">
        <v>7746.4552482992995</v>
      </c>
      <c r="AK2408" s="129">
        <v>7746.4552482992995</v>
      </c>
      <c r="AL2408" s="129">
        <v>7746.4552482992995</v>
      </c>
      <c r="AM2408" s="129">
        <v>7746.4552482992995</v>
      </c>
      <c r="AN2408" s="129">
        <v>7746.4552482992995</v>
      </c>
      <c r="AO2408" s="129">
        <v>7746.4552482992995</v>
      </c>
      <c r="AP2408" s="129">
        <v>7746.4552482992995</v>
      </c>
      <c r="AQ2408" s="129">
        <v>7746.4552482992995</v>
      </c>
      <c r="AR2408" s="129">
        <v>7746.4552482992995</v>
      </c>
      <c r="AS2408" s="129">
        <v>7746.4552482992995</v>
      </c>
      <c r="AT2408" s="129">
        <v>7746.4552482992995</v>
      </c>
      <c r="AU2408" s="129">
        <v>7746.4552482992995</v>
      </c>
      <c r="AV2408" s="129">
        <v>7746.4552482992995</v>
      </c>
      <c r="AW2408" s="129">
        <v>7746.4552482992995</v>
      </c>
      <c r="AX2408" s="130">
        <v>7746.4552482992995</v>
      </c>
    </row>
    <row r="2409" spans="1:50">
      <c r="A2409" s="212"/>
      <c r="B2409" s="215"/>
      <c r="C2409" s="217" t="s">
        <v>43</v>
      </c>
      <c r="D2409" s="52" t="s">
        <v>24</v>
      </c>
      <c r="E2409" s="86" t="str">
        <f>A2373&amp;"/"&amp;B2399&amp;"/"&amp;C2409&amp;"/"&amp;D2409</f>
        <v>Coal fired power plants/Steam turbine/CHP with CCS/L</v>
      </c>
      <c r="F2409" s="61" t="str">
        <f>A2373</f>
        <v>Coal fired power plants</v>
      </c>
      <c r="G2409" s="61" t="str">
        <f>B2399</f>
        <v>Steam turbine</v>
      </c>
      <c r="H2409" s="61" t="str">
        <f>C2409</f>
        <v>CHP with CCS</v>
      </c>
      <c r="I2409" s="84" t="str">
        <f t="shared" si="102"/>
        <v>L</v>
      </c>
      <c r="J2409" s="121" t="s">
        <v>99</v>
      </c>
      <c r="K2409" s="121" t="s">
        <v>99</v>
      </c>
      <c r="L2409" s="121" t="s">
        <v>99</v>
      </c>
      <c r="M2409" s="121" t="s">
        <v>99</v>
      </c>
      <c r="N2409" s="121" t="s">
        <v>99</v>
      </c>
      <c r="O2409" s="121" t="s">
        <v>99</v>
      </c>
      <c r="P2409" s="121" t="s">
        <v>99</v>
      </c>
      <c r="Q2409" s="121" t="s">
        <v>99</v>
      </c>
      <c r="R2409" s="121" t="s">
        <v>99</v>
      </c>
      <c r="S2409" s="121" t="s">
        <v>99</v>
      </c>
      <c r="T2409" s="121" t="s">
        <v>99</v>
      </c>
      <c r="U2409" s="121" t="s">
        <v>99</v>
      </c>
      <c r="V2409" s="121" t="s">
        <v>99</v>
      </c>
      <c r="W2409" s="121" t="s">
        <v>99</v>
      </c>
      <c r="X2409" s="121" t="s">
        <v>99</v>
      </c>
      <c r="Y2409" s="121" t="s">
        <v>99</v>
      </c>
      <c r="Z2409" s="121" t="s">
        <v>99</v>
      </c>
      <c r="AA2409" s="121" t="s">
        <v>99</v>
      </c>
      <c r="AB2409" s="121" t="s">
        <v>99</v>
      </c>
      <c r="AC2409" s="121" t="s">
        <v>99</v>
      </c>
      <c r="AD2409" s="121" t="s">
        <v>99</v>
      </c>
      <c r="AE2409" s="121">
        <v>8100</v>
      </c>
      <c r="AF2409" s="121">
        <v>8100</v>
      </c>
      <c r="AG2409" s="121">
        <v>8100</v>
      </c>
      <c r="AH2409" s="121">
        <v>8100</v>
      </c>
      <c r="AI2409" s="121">
        <v>8100</v>
      </c>
      <c r="AJ2409" s="121">
        <v>8100</v>
      </c>
      <c r="AK2409" s="121">
        <v>8100</v>
      </c>
      <c r="AL2409" s="121">
        <v>8100</v>
      </c>
      <c r="AM2409" s="121">
        <v>8100</v>
      </c>
      <c r="AN2409" s="121">
        <v>8100</v>
      </c>
      <c r="AO2409" s="121">
        <v>8100</v>
      </c>
      <c r="AP2409" s="121">
        <v>8100</v>
      </c>
      <c r="AQ2409" s="121">
        <v>8100</v>
      </c>
      <c r="AR2409" s="121">
        <v>8100</v>
      </c>
      <c r="AS2409" s="121">
        <v>8100</v>
      </c>
      <c r="AT2409" s="121">
        <v>8100</v>
      </c>
      <c r="AU2409" s="121">
        <v>8100</v>
      </c>
      <c r="AV2409" s="121">
        <v>8100</v>
      </c>
      <c r="AW2409" s="121">
        <v>8100</v>
      </c>
      <c r="AX2409" s="122">
        <v>8100</v>
      </c>
    </row>
    <row r="2410" spans="1:50">
      <c r="A2410" s="213"/>
      <c r="B2410" s="218"/>
      <c r="C2410" s="210"/>
      <c r="D2410" s="93" t="s">
        <v>25</v>
      </c>
      <c r="E2410" s="73" t="str">
        <f>A2373&amp;"/"&amp;B2399&amp;"/"&amp;C2409&amp;"/"&amp;D2410</f>
        <v>Coal fired power plants/Steam turbine/CHP with CCS/M</v>
      </c>
      <c r="F2410" s="91" t="str">
        <f>A2373</f>
        <v>Coal fired power plants</v>
      </c>
      <c r="G2410" s="91" t="str">
        <f>B2399</f>
        <v>Steam turbine</v>
      </c>
      <c r="H2410" s="91" t="str">
        <f>C2409</f>
        <v>CHP with CCS</v>
      </c>
      <c r="I2410" s="70" t="str">
        <f t="shared" si="102"/>
        <v>M</v>
      </c>
      <c r="J2410" s="123" t="s">
        <v>99</v>
      </c>
      <c r="K2410" s="123" t="s">
        <v>99</v>
      </c>
      <c r="L2410" s="123" t="s">
        <v>99</v>
      </c>
      <c r="M2410" s="123" t="s">
        <v>99</v>
      </c>
      <c r="N2410" s="123" t="s">
        <v>99</v>
      </c>
      <c r="O2410" s="123" t="s">
        <v>99</v>
      </c>
      <c r="P2410" s="123" t="s">
        <v>99</v>
      </c>
      <c r="Q2410" s="123" t="s">
        <v>99</v>
      </c>
      <c r="R2410" s="123" t="s">
        <v>99</v>
      </c>
      <c r="S2410" s="123" t="s">
        <v>99</v>
      </c>
      <c r="T2410" s="123" t="s">
        <v>99</v>
      </c>
      <c r="U2410" s="123" t="s">
        <v>99</v>
      </c>
      <c r="V2410" s="123" t="s">
        <v>99</v>
      </c>
      <c r="W2410" s="123" t="s">
        <v>99</v>
      </c>
      <c r="X2410" s="123" t="s">
        <v>99</v>
      </c>
      <c r="Y2410" s="123" t="s">
        <v>99</v>
      </c>
      <c r="Z2410" s="123" t="s">
        <v>99</v>
      </c>
      <c r="AA2410" s="123" t="s">
        <v>99</v>
      </c>
      <c r="AB2410" s="123" t="s">
        <v>99</v>
      </c>
      <c r="AC2410" s="123" t="s">
        <v>99</v>
      </c>
      <c r="AD2410" s="123" t="s">
        <v>99</v>
      </c>
      <c r="AE2410" s="123">
        <v>7746.4552482992995</v>
      </c>
      <c r="AF2410" s="123">
        <v>7746.4552482992995</v>
      </c>
      <c r="AG2410" s="123">
        <v>7746.4552482992995</v>
      </c>
      <c r="AH2410" s="123">
        <v>7746.4552482992995</v>
      </c>
      <c r="AI2410" s="123">
        <v>7746.4552482992995</v>
      </c>
      <c r="AJ2410" s="123">
        <v>7746.4552482992995</v>
      </c>
      <c r="AK2410" s="123">
        <v>7746.4552482992995</v>
      </c>
      <c r="AL2410" s="123">
        <v>7746.4552482992995</v>
      </c>
      <c r="AM2410" s="123">
        <v>7746.4552482992995</v>
      </c>
      <c r="AN2410" s="123">
        <v>7746.4552482992995</v>
      </c>
      <c r="AO2410" s="123">
        <v>7746.4552482992995</v>
      </c>
      <c r="AP2410" s="123">
        <v>7746.4552482992995</v>
      </c>
      <c r="AQ2410" s="123">
        <v>7746.4552482992995</v>
      </c>
      <c r="AR2410" s="123">
        <v>7746.4552482992995</v>
      </c>
      <c r="AS2410" s="123">
        <v>7746.4552482992995</v>
      </c>
      <c r="AT2410" s="123">
        <v>7746.4552482992995</v>
      </c>
      <c r="AU2410" s="123">
        <v>7746.4552482992995</v>
      </c>
      <c r="AV2410" s="123">
        <v>7746.4552482992995</v>
      </c>
      <c r="AW2410" s="123">
        <v>7746.4552482992995</v>
      </c>
      <c r="AX2410" s="124">
        <v>7746.4552482992995</v>
      </c>
    </row>
    <row r="2411" spans="1:50">
      <c r="A2411" s="211" t="s">
        <v>48</v>
      </c>
      <c r="B2411" s="214" t="s">
        <v>41</v>
      </c>
      <c r="C2411" s="209" t="s">
        <v>36</v>
      </c>
      <c r="D2411" s="67" t="s">
        <v>24</v>
      </c>
      <c r="E2411" s="87" t="str">
        <f>A2411&amp;"/"&amp;B2411&amp;"/"&amp;C2411&amp;"/"&amp;D2411</f>
        <v>Lignite fired power plants/Integrated gasification combined cycle/Electricity only/L</v>
      </c>
      <c r="F2411" s="55" t="str">
        <f>A2411</f>
        <v>Lignite fired power plants</v>
      </c>
      <c r="G2411" s="55" t="str">
        <f>B2411</f>
        <v>Integrated gasification combined cycle</v>
      </c>
      <c r="H2411" s="55" t="str">
        <f>C2411</f>
        <v>Electricity only</v>
      </c>
      <c r="I2411" s="85" t="str">
        <f t="shared" si="102"/>
        <v>L</v>
      </c>
      <c r="J2411" s="125">
        <v>8760</v>
      </c>
      <c r="K2411" s="125">
        <v>8760</v>
      </c>
      <c r="L2411" s="125">
        <v>8760</v>
      </c>
      <c r="M2411" s="125">
        <v>8760</v>
      </c>
      <c r="N2411" s="125">
        <v>8760</v>
      </c>
      <c r="O2411" s="125">
        <v>8760</v>
      </c>
      <c r="P2411" s="125">
        <v>8760</v>
      </c>
      <c r="Q2411" s="125">
        <v>8760</v>
      </c>
      <c r="R2411" s="125">
        <v>8760</v>
      </c>
      <c r="S2411" s="125">
        <v>8760</v>
      </c>
      <c r="T2411" s="125">
        <v>8760</v>
      </c>
      <c r="U2411" s="125">
        <v>8760</v>
      </c>
      <c r="V2411" s="125">
        <v>8760</v>
      </c>
      <c r="W2411" s="125">
        <v>8760</v>
      </c>
      <c r="X2411" s="125">
        <v>8760</v>
      </c>
      <c r="Y2411" s="125">
        <v>8760</v>
      </c>
      <c r="Z2411" s="125">
        <v>8760</v>
      </c>
      <c r="AA2411" s="125">
        <v>8760</v>
      </c>
      <c r="AB2411" s="125">
        <v>8760</v>
      </c>
      <c r="AC2411" s="125">
        <v>8760</v>
      </c>
      <c r="AD2411" s="125">
        <v>8760</v>
      </c>
      <c r="AE2411" s="125">
        <v>8760</v>
      </c>
      <c r="AF2411" s="125">
        <v>8760</v>
      </c>
      <c r="AG2411" s="125">
        <v>8760</v>
      </c>
      <c r="AH2411" s="125">
        <v>8760</v>
      </c>
      <c r="AI2411" s="125">
        <v>8760</v>
      </c>
      <c r="AJ2411" s="125">
        <v>8760</v>
      </c>
      <c r="AK2411" s="125">
        <v>8760</v>
      </c>
      <c r="AL2411" s="125">
        <v>8760</v>
      </c>
      <c r="AM2411" s="125">
        <v>8760</v>
      </c>
      <c r="AN2411" s="125">
        <v>8760</v>
      </c>
      <c r="AO2411" s="125">
        <v>8760</v>
      </c>
      <c r="AP2411" s="125">
        <v>8760</v>
      </c>
      <c r="AQ2411" s="125">
        <v>8760</v>
      </c>
      <c r="AR2411" s="125">
        <v>8760</v>
      </c>
      <c r="AS2411" s="125">
        <v>8760</v>
      </c>
      <c r="AT2411" s="125">
        <v>8760</v>
      </c>
      <c r="AU2411" s="125">
        <v>8760</v>
      </c>
      <c r="AV2411" s="125">
        <v>8760</v>
      </c>
      <c r="AW2411" s="125">
        <v>8760</v>
      </c>
      <c r="AX2411" s="126">
        <v>8760</v>
      </c>
    </row>
    <row r="2412" spans="1:50">
      <c r="A2412" s="212"/>
      <c r="B2412" s="215"/>
      <c r="C2412" s="216"/>
      <c r="D2412" s="52" t="s">
        <v>25</v>
      </c>
      <c r="E2412" s="86" t="str">
        <f>A2411&amp;"/"&amp;B2411&amp;"/"&amp;C2411&amp;"/"&amp;D2412</f>
        <v>Lignite fired power plants/Integrated gasification combined cycle/Electricity only/M</v>
      </c>
      <c r="F2412" s="61" t="str">
        <f>A2411</f>
        <v>Lignite fired power plants</v>
      </c>
      <c r="G2412" s="61" t="str">
        <f>B2411</f>
        <v>Integrated gasification combined cycle</v>
      </c>
      <c r="H2412" s="61" t="str">
        <f>C2411</f>
        <v>Electricity only</v>
      </c>
      <c r="I2412" s="84" t="str">
        <f t="shared" si="102"/>
        <v>M</v>
      </c>
      <c r="J2412" s="121">
        <v>8109.7205395561359</v>
      </c>
      <c r="K2412" s="121">
        <v>8109.7205395561359</v>
      </c>
      <c r="L2412" s="121">
        <v>8109.7205395561359</v>
      </c>
      <c r="M2412" s="121">
        <v>8109.7205395561359</v>
      </c>
      <c r="N2412" s="121">
        <v>8109.7205395561359</v>
      </c>
      <c r="O2412" s="121">
        <v>8109.7205395561359</v>
      </c>
      <c r="P2412" s="121">
        <v>8109.7205395561359</v>
      </c>
      <c r="Q2412" s="121">
        <v>8109.7205395561359</v>
      </c>
      <c r="R2412" s="121">
        <v>8109.7205395561359</v>
      </c>
      <c r="S2412" s="121">
        <v>8109.7205395561359</v>
      </c>
      <c r="T2412" s="121">
        <v>8109.7205395561359</v>
      </c>
      <c r="U2412" s="121">
        <v>8109.7205395561359</v>
      </c>
      <c r="V2412" s="121">
        <v>8109.7205395561359</v>
      </c>
      <c r="W2412" s="121">
        <v>8109.7205395561359</v>
      </c>
      <c r="X2412" s="121">
        <v>8109.7205395561359</v>
      </c>
      <c r="Y2412" s="121">
        <v>8109.7205395561359</v>
      </c>
      <c r="Z2412" s="121">
        <v>8109.7205395561359</v>
      </c>
      <c r="AA2412" s="121">
        <v>8109.7205395561359</v>
      </c>
      <c r="AB2412" s="121">
        <v>8109.7205395561359</v>
      </c>
      <c r="AC2412" s="121">
        <v>8109.7205395561359</v>
      </c>
      <c r="AD2412" s="121">
        <v>8109.7205395561359</v>
      </c>
      <c r="AE2412" s="121">
        <v>8109.7205395561359</v>
      </c>
      <c r="AF2412" s="121">
        <v>8109.7205395561359</v>
      </c>
      <c r="AG2412" s="121">
        <v>8109.7205395561359</v>
      </c>
      <c r="AH2412" s="121">
        <v>8109.7205395561359</v>
      </c>
      <c r="AI2412" s="121">
        <v>8109.7205395561359</v>
      </c>
      <c r="AJ2412" s="121">
        <v>8109.7205395561359</v>
      </c>
      <c r="AK2412" s="121">
        <v>8109.7205395561359</v>
      </c>
      <c r="AL2412" s="121">
        <v>8109.7205395561359</v>
      </c>
      <c r="AM2412" s="121">
        <v>8109.7205395561359</v>
      </c>
      <c r="AN2412" s="121">
        <v>8109.7205395561359</v>
      </c>
      <c r="AO2412" s="121">
        <v>8109.7205395561359</v>
      </c>
      <c r="AP2412" s="121">
        <v>8109.7205395561359</v>
      </c>
      <c r="AQ2412" s="121">
        <v>8109.7205395561359</v>
      </c>
      <c r="AR2412" s="121">
        <v>8109.7205395561359</v>
      </c>
      <c r="AS2412" s="121">
        <v>8109.7205395561359</v>
      </c>
      <c r="AT2412" s="121">
        <v>8109.7205395561359</v>
      </c>
      <c r="AU2412" s="121">
        <v>8109.7205395561359</v>
      </c>
      <c r="AV2412" s="121">
        <v>8109.7205395561359</v>
      </c>
      <c r="AW2412" s="121">
        <v>8109.7205395561359</v>
      </c>
      <c r="AX2412" s="122">
        <v>8109.7205395561359</v>
      </c>
    </row>
    <row r="2413" spans="1:50">
      <c r="A2413" s="212"/>
      <c r="B2413" s="215"/>
      <c r="C2413" s="217" t="s">
        <v>26</v>
      </c>
      <c r="D2413" s="83" t="s">
        <v>24</v>
      </c>
      <c r="E2413" s="56" t="str">
        <f>A2411&amp;"/"&amp;B2411&amp;"/"&amp;C2413&amp;"/"&amp;D2413</f>
        <v>Lignite fired power plants/Integrated gasification combined cycle/CHP/L</v>
      </c>
      <c r="F2413" s="103" t="str">
        <f>A2411</f>
        <v>Lignite fired power plants</v>
      </c>
      <c r="G2413" s="103" t="str">
        <f>B2411</f>
        <v>Integrated gasification combined cycle</v>
      </c>
      <c r="H2413" s="103" t="str">
        <f>C2413</f>
        <v>CHP</v>
      </c>
      <c r="I2413" s="104" t="str">
        <f t="shared" si="102"/>
        <v>L</v>
      </c>
      <c r="J2413" s="127" t="s">
        <v>99</v>
      </c>
      <c r="K2413" s="127" t="s">
        <v>99</v>
      </c>
      <c r="L2413" s="127" t="s">
        <v>99</v>
      </c>
      <c r="M2413" s="127" t="s">
        <v>99</v>
      </c>
      <c r="N2413" s="127" t="s">
        <v>99</v>
      </c>
      <c r="O2413" s="127" t="s">
        <v>99</v>
      </c>
      <c r="P2413" s="127" t="s">
        <v>99</v>
      </c>
      <c r="Q2413" s="127" t="s">
        <v>99</v>
      </c>
      <c r="R2413" s="127" t="s">
        <v>99</v>
      </c>
      <c r="S2413" s="127" t="s">
        <v>99</v>
      </c>
      <c r="T2413" s="127">
        <v>8760</v>
      </c>
      <c r="U2413" s="127">
        <v>8760</v>
      </c>
      <c r="V2413" s="127">
        <v>8760</v>
      </c>
      <c r="W2413" s="127">
        <v>8760</v>
      </c>
      <c r="X2413" s="127">
        <v>8760</v>
      </c>
      <c r="Y2413" s="127">
        <v>8760</v>
      </c>
      <c r="Z2413" s="127">
        <v>8760</v>
      </c>
      <c r="AA2413" s="127">
        <v>8760</v>
      </c>
      <c r="AB2413" s="127">
        <v>8760</v>
      </c>
      <c r="AC2413" s="127">
        <v>8760</v>
      </c>
      <c r="AD2413" s="127">
        <v>8760</v>
      </c>
      <c r="AE2413" s="127">
        <v>8760</v>
      </c>
      <c r="AF2413" s="127">
        <v>8760</v>
      </c>
      <c r="AG2413" s="127">
        <v>8760</v>
      </c>
      <c r="AH2413" s="127">
        <v>8760</v>
      </c>
      <c r="AI2413" s="127">
        <v>8760</v>
      </c>
      <c r="AJ2413" s="127">
        <v>8760</v>
      </c>
      <c r="AK2413" s="127">
        <v>8760</v>
      </c>
      <c r="AL2413" s="127">
        <v>8760</v>
      </c>
      <c r="AM2413" s="127">
        <v>8760</v>
      </c>
      <c r="AN2413" s="127">
        <v>8760</v>
      </c>
      <c r="AO2413" s="127">
        <v>8760</v>
      </c>
      <c r="AP2413" s="127">
        <v>8760</v>
      </c>
      <c r="AQ2413" s="127">
        <v>8760</v>
      </c>
      <c r="AR2413" s="127">
        <v>8760</v>
      </c>
      <c r="AS2413" s="127">
        <v>8760</v>
      </c>
      <c r="AT2413" s="127">
        <v>8760</v>
      </c>
      <c r="AU2413" s="127">
        <v>8760</v>
      </c>
      <c r="AV2413" s="127">
        <v>8760</v>
      </c>
      <c r="AW2413" s="127">
        <v>8760</v>
      </c>
      <c r="AX2413" s="128">
        <v>8760</v>
      </c>
    </row>
    <row r="2414" spans="1:50">
      <c r="A2414" s="212"/>
      <c r="B2414" s="215"/>
      <c r="C2414" s="216"/>
      <c r="D2414" s="106" t="s">
        <v>25</v>
      </c>
      <c r="E2414" s="107" t="str">
        <f>A2411&amp;"/"&amp;B2411&amp;"/"&amp;C2413&amp;"/"&amp;D2414</f>
        <v>Lignite fired power plants/Integrated gasification combined cycle/CHP/M</v>
      </c>
      <c r="F2414" s="108" t="str">
        <f>A2411</f>
        <v>Lignite fired power plants</v>
      </c>
      <c r="G2414" s="108" t="str">
        <f>B2411</f>
        <v>Integrated gasification combined cycle</v>
      </c>
      <c r="H2414" s="108" t="str">
        <f>C2413</f>
        <v>CHP</v>
      </c>
      <c r="I2414" s="109" t="str">
        <f t="shared" si="102"/>
        <v>M</v>
      </c>
      <c r="J2414" s="129" t="s">
        <v>99</v>
      </c>
      <c r="K2414" s="129" t="s">
        <v>99</v>
      </c>
      <c r="L2414" s="129" t="s">
        <v>99</v>
      </c>
      <c r="M2414" s="129" t="s">
        <v>99</v>
      </c>
      <c r="N2414" s="129" t="s">
        <v>99</v>
      </c>
      <c r="O2414" s="129" t="s">
        <v>99</v>
      </c>
      <c r="P2414" s="129" t="s">
        <v>99</v>
      </c>
      <c r="Q2414" s="129" t="s">
        <v>99</v>
      </c>
      <c r="R2414" s="129" t="s">
        <v>99</v>
      </c>
      <c r="S2414" s="129" t="s">
        <v>99</v>
      </c>
      <c r="T2414" s="129">
        <v>7909.2327546795241</v>
      </c>
      <c r="U2414" s="129">
        <v>7909.2327546795241</v>
      </c>
      <c r="V2414" s="129">
        <v>7909.2327546795241</v>
      </c>
      <c r="W2414" s="129">
        <v>7909.2327546795241</v>
      </c>
      <c r="X2414" s="129">
        <v>7909.2327546795241</v>
      </c>
      <c r="Y2414" s="129">
        <v>7909.2327546795241</v>
      </c>
      <c r="Z2414" s="129">
        <v>7909.2327546795241</v>
      </c>
      <c r="AA2414" s="129">
        <v>7909.2327546795241</v>
      </c>
      <c r="AB2414" s="129">
        <v>7909.2327546795241</v>
      </c>
      <c r="AC2414" s="129">
        <v>7909.2327546795241</v>
      </c>
      <c r="AD2414" s="129">
        <v>7909.2327546795241</v>
      </c>
      <c r="AE2414" s="129">
        <v>7909.2327546795241</v>
      </c>
      <c r="AF2414" s="129">
        <v>7909.2327546795241</v>
      </c>
      <c r="AG2414" s="129">
        <v>7909.2327546795241</v>
      </c>
      <c r="AH2414" s="129">
        <v>7909.2327546795241</v>
      </c>
      <c r="AI2414" s="129">
        <v>7909.2327546795241</v>
      </c>
      <c r="AJ2414" s="129">
        <v>7909.2327546795241</v>
      </c>
      <c r="AK2414" s="129">
        <v>7909.2327546795241</v>
      </c>
      <c r="AL2414" s="129">
        <v>7909.2327546795241</v>
      </c>
      <c r="AM2414" s="129">
        <v>7909.2327546795241</v>
      </c>
      <c r="AN2414" s="129">
        <v>7909.2327546795241</v>
      </c>
      <c r="AO2414" s="129">
        <v>7909.2327546795241</v>
      </c>
      <c r="AP2414" s="129">
        <v>7909.2327546795241</v>
      </c>
      <c r="AQ2414" s="129">
        <v>7909.2327546795241</v>
      </c>
      <c r="AR2414" s="129">
        <v>7909.2327546795241</v>
      </c>
      <c r="AS2414" s="129">
        <v>7909.2327546795241</v>
      </c>
      <c r="AT2414" s="129">
        <v>7909.2327546795241</v>
      </c>
      <c r="AU2414" s="129">
        <v>7909.2327546795241</v>
      </c>
      <c r="AV2414" s="129">
        <v>7909.2327546795241</v>
      </c>
      <c r="AW2414" s="129">
        <v>7909.2327546795241</v>
      </c>
      <c r="AX2414" s="130">
        <v>7909.2327546795241</v>
      </c>
    </row>
    <row r="2415" spans="1:50">
      <c r="A2415" s="212"/>
      <c r="B2415" s="215"/>
      <c r="C2415" s="217" t="s">
        <v>42</v>
      </c>
      <c r="D2415" s="83" t="s">
        <v>24</v>
      </c>
      <c r="E2415" s="56" t="str">
        <f>A2411&amp;"/"&amp;B2411&amp;"/"&amp;C2415&amp;"/"&amp;D2415</f>
        <v>Lignite fired power plants/Integrated gasification combined cycle/Electricity only with CCS/L</v>
      </c>
      <c r="F2415" s="103" t="str">
        <f>A2411</f>
        <v>Lignite fired power plants</v>
      </c>
      <c r="G2415" s="103" t="str">
        <f>B2411</f>
        <v>Integrated gasification combined cycle</v>
      </c>
      <c r="H2415" s="103" t="str">
        <f>C2415</f>
        <v>Electricity only with CCS</v>
      </c>
      <c r="I2415" s="104" t="str">
        <f t="shared" si="102"/>
        <v>L</v>
      </c>
      <c r="J2415" s="127" t="s">
        <v>99</v>
      </c>
      <c r="K2415" s="127" t="s">
        <v>99</v>
      </c>
      <c r="L2415" s="127" t="s">
        <v>99</v>
      </c>
      <c r="M2415" s="127" t="s">
        <v>99</v>
      </c>
      <c r="N2415" s="127" t="s">
        <v>99</v>
      </c>
      <c r="O2415" s="127" t="s">
        <v>99</v>
      </c>
      <c r="P2415" s="127" t="s">
        <v>99</v>
      </c>
      <c r="Q2415" s="127" t="s">
        <v>99</v>
      </c>
      <c r="R2415" s="127" t="s">
        <v>99</v>
      </c>
      <c r="S2415" s="127" t="s">
        <v>99</v>
      </c>
      <c r="T2415" s="127" t="s">
        <v>99</v>
      </c>
      <c r="U2415" s="127" t="s">
        <v>99</v>
      </c>
      <c r="V2415" s="127" t="s">
        <v>99</v>
      </c>
      <c r="W2415" s="127" t="s">
        <v>99</v>
      </c>
      <c r="X2415" s="127" t="s">
        <v>99</v>
      </c>
      <c r="Y2415" s="127" t="s">
        <v>99</v>
      </c>
      <c r="Z2415" s="127" t="s">
        <v>99</v>
      </c>
      <c r="AA2415" s="127" t="s">
        <v>99</v>
      </c>
      <c r="AB2415" s="127" t="s">
        <v>99</v>
      </c>
      <c r="AC2415" s="127" t="s">
        <v>99</v>
      </c>
      <c r="AD2415" s="127" t="s">
        <v>99</v>
      </c>
      <c r="AE2415" s="127">
        <v>8760</v>
      </c>
      <c r="AF2415" s="127">
        <v>8760</v>
      </c>
      <c r="AG2415" s="127">
        <v>8760</v>
      </c>
      <c r="AH2415" s="127">
        <v>8760</v>
      </c>
      <c r="AI2415" s="127">
        <v>8760</v>
      </c>
      <c r="AJ2415" s="127">
        <v>8760</v>
      </c>
      <c r="AK2415" s="127">
        <v>8760</v>
      </c>
      <c r="AL2415" s="127">
        <v>8760</v>
      </c>
      <c r="AM2415" s="127">
        <v>8760</v>
      </c>
      <c r="AN2415" s="127">
        <v>8760</v>
      </c>
      <c r="AO2415" s="127">
        <v>8760</v>
      </c>
      <c r="AP2415" s="127">
        <v>8760</v>
      </c>
      <c r="AQ2415" s="127">
        <v>8760</v>
      </c>
      <c r="AR2415" s="127">
        <v>8760</v>
      </c>
      <c r="AS2415" s="127">
        <v>8760</v>
      </c>
      <c r="AT2415" s="127">
        <v>8760</v>
      </c>
      <c r="AU2415" s="127">
        <v>8760</v>
      </c>
      <c r="AV2415" s="127">
        <v>8760</v>
      </c>
      <c r="AW2415" s="127">
        <v>8760</v>
      </c>
      <c r="AX2415" s="128">
        <v>8760</v>
      </c>
    </row>
    <row r="2416" spans="1:50">
      <c r="A2416" s="212"/>
      <c r="B2416" s="215"/>
      <c r="C2416" s="216"/>
      <c r="D2416" s="106" t="s">
        <v>25</v>
      </c>
      <c r="E2416" s="107" t="str">
        <f>A2411&amp;"/"&amp;B2411&amp;"/"&amp;C2415&amp;"/"&amp;D2416</f>
        <v>Lignite fired power plants/Integrated gasification combined cycle/Electricity only with CCS/M</v>
      </c>
      <c r="F2416" s="108" t="str">
        <f>A2411</f>
        <v>Lignite fired power plants</v>
      </c>
      <c r="G2416" s="108" t="str">
        <f>B2411</f>
        <v>Integrated gasification combined cycle</v>
      </c>
      <c r="H2416" s="108" t="str">
        <f>C2415</f>
        <v>Electricity only with CCS</v>
      </c>
      <c r="I2416" s="109" t="str">
        <f t="shared" si="102"/>
        <v>M</v>
      </c>
      <c r="J2416" s="129" t="s">
        <v>99</v>
      </c>
      <c r="K2416" s="129" t="s">
        <v>99</v>
      </c>
      <c r="L2416" s="129" t="s">
        <v>99</v>
      </c>
      <c r="M2416" s="129" t="s">
        <v>99</v>
      </c>
      <c r="N2416" s="129" t="s">
        <v>99</v>
      </c>
      <c r="O2416" s="129" t="s">
        <v>99</v>
      </c>
      <c r="P2416" s="129" t="s">
        <v>99</v>
      </c>
      <c r="Q2416" s="129" t="s">
        <v>99</v>
      </c>
      <c r="R2416" s="129" t="s">
        <v>99</v>
      </c>
      <c r="S2416" s="129" t="s">
        <v>99</v>
      </c>
      <c r="T2416" s="129" t="s">
        <v>99</v>
      </c>
      <c r="U2416" s="129" t="s">
        <v>99</v>
      </c>
      <c r="V2416" s="129" t="s">
        <v>99</v>
      </c>
      <c r="W2416" s="129" t="s">
        <v>99</v>
      </c>
      <c r="X2416" s="129" t="s">
        <v>99</v>
      </c>
      <c r="Y2416" s="129" t="s">
        <v>99</v>
      </c>
      <c r="Z2416" s="129" t="s">
        <v>99</v>
      </c>
      <c r="AA2416" s="129" t="s">
        <v>99</v>
      </c>
      <c r="AB2416" s="129" t="s">
        <v>99</v>
      </c>
      <c r="AC2416" s="129" t="s">
        <v>99</v>
      </c>
      <c r="AD2416" s="129" t="s">
        <v>99</v>
      </c>
      <c r="AE2416" s="129">
        <v>8109.7205395561359</v>
      </c>
      <c r="AF2416" s="129">
        <v>8109.7205395561359</v>
      </c>
      <c r="AG2416" s="129">
        <v>8109.7205395561359</v>
      </c>
      <c r="AH2416" s="129">
        <v>8109.7205395561359</v>
      </c>
      <c r="AI2416" s="129">
        <v>8109.7205395561359</v>
      </c>
      <c r="AJ2416" s="129">
        <v>8109.7205395561359</v>
      </c>
      <c r="AK2416" s="129">
        <v>8109.7205395561359</v>
      </c>
      <c r="AL2416" s="129">
        <v>8109.7205395561359</v>
      </c>
      <c r="AM2416" s="129">
        <v>8109.7205395561359</v>
      </c>
      <c r="AN2416" s="129">
        <v>8109.7205395561359</v>
      </c>
      <c r="AO2416" s="129">
        <v>8109.7205395561359</v>
      </c>
      <c r="AP2416" s="129">
        <v>8109.7205395561359</v>
      </c>
      <c r="AQ2416" s="129">
        <v>8109.7205395561359</v>
      </c>
      <c r="AR2416" s="129">
        <v>8109.7205395561359</v>
      </c>
      <c r="AS2416" s="129">
        <v>8109.7205395561359</v>
      </c>
      <c r="AT2416" s="129">
        <v>8109.7205395561359</v>
      </c>
      <c r="AU2416" s="129">
        <v>8109.7205395561359</v>
      </c>
      <c r="AV2416" s="129">
        <v>8109.7205395561359</v>
      </c>
      <c r="AW2416" s="129">
        <v>8109.7205395561359</v>
      </c>
      <c r="AX2416" s="130">
        <v>8109.7205395561359</v>
      </c>
    </row>
    <row r="2417" spans="1:50">
      <c r="A2417" s="212"/>
      <c r="B2417" s="215"/>
      <c r="C2417" s="217" t="s">
        <v>43</v>
      </c>
      <c r="D2417" s="52" t="s">
        <v>24</v>
      </c>
      <c r="E2417" s="86" t="str">
        <f>A2411&amp;"/"&amp;B2411&amp;"/"&amp;C2417&amp;"/"&amp;D2417</f>
        <v>Lignite fired power plants/Integrated gasification combined cycle/CHP with CCS/L</v>
      </c>
      <c r="F2417" s="61" t="str">
        <f>A2411</f>
        <v>Lignite fired power plants</v>
      </c>
      <c r="G2417" s="61" t="str">
        <f>B2411</f>
        <v>Integrated gasification combined cycle</v>
      </c>
      <c r="H2417" s="61" t="str">
        <f>C2417</f>
        <v>CHP with CCS</v>
      </c>
      <c r="I2417" s="84" t="str">
        <f t="shared" si="102"/>
        <v>L</v>
      </c>
      <c r="J2417" s="121" t="s">
        <v>99</v>
      </c>
      <c r="K2417" s="121" t="s">
        <v>99</v>
      </c>
      <c r="L2417" s="121" t="s">
        <v>99</v>
      </c>
      <c r="M2417" s="121" t="s">
        <v>99</v>
      </c>
      <c r="N2417" s="121" t="s">
        <v>99</v>
      </c>
      <c r="O2417" s="121" t="s">
        <v>99</v>
      </c>
      <c r="P2417" s="121" t="s">
        <v>99</v>
      </c>
      <c r="Q2417" s="121" t="s">
        <v>99</v>
      </c>
      <c r="R2417" s="121" t="s">
        <v>99</v>
      </c>
      <c r="S2417" s="121" t="s">
        <v>99</v>
      </c>
      <c r="T2417" s="121" t="s">
        <v>99</v>
      </c>
      <c r="U2417" s="121" t="s">
        <v>99</v>
      </c>
      <c r="V2417" s="121" t="s">
        <v>99</v>
      </c>
      <c r="W2417" s="121" t="s">
        <v>99</v>
      </c>
      <c r="X2417" s="121" t="s">
        <v>99</v>
      </c>
      <c r="Y2417" s="121" t="s">
        <v>99</v>
      </c>
      <c r="Z2417" s="121" t="s">
        <v>99</v>
      </c>
      <c r="AA2417" s="121" t="s">
        <v>99</v>
      </c>
      <c r="AB2417" s="121" t="s">
        <v>99</v>
      </c>
      <c r="AC2417" s="121" t="s">
        <v>99</v>
      </c>
      <c r="AD2417" s="121" t="s">
        <v>99</v>
      </c>
      <c r="AE2417" s="121">
        <v>8760</v>
      </c>
      <c r="AF2417" s="121">
        <v>8760</v>
      </c>
      <c r="AG2417" s="121">
        <v>8760</v>
      </c>
      <c r="AH2417" s="121">
        <v>8760</v>
      </c>
      <c r="AI2417" s="121">
        <v>8760</v>
      </c>
      <c r="AJ2417" s="121">
        <v>8760</v>
      </c>
      <c r="AK2417" s="121">
        <v>8760</v>
      </c>
      <c r="AL2417" s="121">
        <v>8760</v>
      </c>
      <c r="AM2417" s="121">
        <v>8760</v>
      </c>
      <c r="AN2417" s="121">
        <v>8760</v>
      </c>
      <c r="AO2417" s="121">
        <v>8760</v>
      </c>
      <c r="AP2417" s="121">
        <v>8760</v>
      </c>
      <c r="AQ2417" s="121">
        <v>8760</v>
      </c>
      <c r="AR2417" s="121">
        <v>8760</v>
      </c>
      <c r="AS2417" s="121">
        <v>8760</v>
      </c>
      <c r="AT2417" s="121">
        <v>8760</v>
      </c>
      <c r="AU2417" s="121">
        <v>8760</v>
      </c>
      <c r="AV2417" s="121">
        <v>8760</v>
      </c>
      <c r="AW2417" s="121">
        <v>8760</v>
      </c>
      <c r="AX2417" s="122">
        <v>8760</v>
      </c>
    </row>
    <row r="2418" spans="1:50">
      <c r="A2418" s="212"/>
      <c r="B2418" s="215"/>
      <c r="C2418" s="210"/>
      <c r="D2418" s="52" t="s">
        <v>25</v>
      </c>
      <c r="E2418" s="73" t="str">
        <f>A2411&amp;"/"&amp;B2411&amp;"/"&amp;C2417&amp;"/"&amp;D2418</f>
        <v>Lignite fired power plants/Integrated gasification combined cycle/CHP with CCS/M</v>
      </c>
      <c r="F2418" s="91" t="str">
        <f>A2411</f>
        <v>Lignite fired power plants</v>
      </c>
      <c r="G2418" s="91" t="str">
        <f>B2411</f>
        <v>Integrated gasification combined cycle</v>
      </c>
      <c r="H2418" s="91" t="str">
        <f>C2417</f>
        <v>CHP with CCS</v>
      </c>
      <c r="I2418" s="70" t="str">
        <f t="shared" si="102"/>
        <v>M</v>
      </c>
      <c r="J2418" s="123" t="s">
        <v>99</v>
      </c>
      <c r="K2418" s="123" t="s">
        <v>99</v>
      </c>
      <c r="L2418" s="123" t="s">
        <v>99</v>
      </c>
      <c r="M2418" s="123" t="s">
        <v>99</v>
      </c>
      <c r="N2418" s="123" t="s">
        <v>99</v>
      </c>
      <c r="O2418" s="123" t="s">
        <v>99</v>
      </c>
      <c r="P2418" s="123" t="s">
        <v>99</v>
      </c>
      <c r="Q2418" s="123" t="s">
        <v>99</v>
      </c>
      <c r="R2418" s="123" t="s">
        <v>99</v>
      </c>
      <c r="S2418" s="123" t="s">
        <v>99</v>
      </c>
      <c r="T2418" s="123" t="s">
        <v>99</v>
      </c>
      <c r="U2418" s="123" t="s">
        <v>99</v>
      </c>
      <c r="V2418" s="123" t="s">
        <v>99</v>
      </c>
      <c r="W2418" s="123" t="s">
        <v>99</v>
      </c>
      <c r="X2418" s="123" t="s">
        <v>99</v>
      </c>
      <c r="Y2418" s="123" t="s">
        <v>99</v>
      </c>
      <c r="Z2418" s="123" t="s">
        <v>99</v>
      </c>
      <c r="AA2418" s="123" t="s">
        <v>99</v>
      </c>
      <c r="AB2418" s="123" t="s">
        <v>99</v>
      </c>
      <c r="AC2418" s="123" t="s">
        <v>99</v>
      </c>
      <c r="AD2418" s="123" t="s">
        <v>99</v>
      </c>
      <c r="AE2418" s="123">
        <v>7909.2327546795241</v>
      </c>
      <c r="AF2418" s="123">
        <v>7909.2327546795241</v>
      </c>
      <c r="AG2418" s="123">
        <v>7909.2327546795241</v>
      </c>
      <c r="AH2418" s="123">
        <v>7909.2327546795241</v>
      </c>
      <c r="AI2418" s="123">
        <v>7909.2327546795241</v>
      </c>
      <c r="AJ2418" s="123">
        <v>7909.2327546795241</v>
      </c>
      <c r="AK2418" s="123">
        <v>7909.2327546795241</v>
      </c>
      <c r="AL2418" s="123">
        <v>7909.2327546795241</v>
      </c>
      <c r="AM2418" s="123">
        <v>7909.2327546795241</v>
      </c>
      <c r="AN2418" s="123">
        <v>7909.2327546795241</v>
      </c>
      <c r="AO2418" s="123">
        <v>7909.2327546795241</v>
      </c>
      <c r="AP2418" s="123">
        <v>7909.2327546795241</v>
      </c>
      <c r="AQ2418" s="123">
        <v>7909.2327546795241</v>
      </c>
      <c r="AR2418" s="123">
        <v>7909.2327546795241</v>
      </c>
      <c r="AS2418" s="123">
        <v>7909.2327546795241</v>
      </c>
      <c r="AT2418" s="123">
        <v>7909.2327546795241</v>
      </c>
      <c r="AU2418" s="123">
        <v>7909.2327546795241</v>
      </c>
      <c r="AV2418" s="123">
        <v>7909.2327546795241</v>
      </c>
      <c r="AW2418" s="123">
        <v>7909.2327546795241</v>
      </c>
      <c r="AX2418" s="124">
        <v>7909.2327546795241</v>
      </c>
    </row>
    <row r="2419" spans="1:50">
      <c r="A2419" s="212"/>
      <c r="B2419" s="214" t="s">
        <v>44</v>
      </c>
      <c r="C2419" s="209" t="s">
        <v>36</v>
      </c>
      <c r="D2419" s="67" t="s">
        <v>24</v>
      </c>
      <c r="E2419" s="87" t="str">
        <f>A2411&amp;"/"&amp;B2419&amp;"/"&amp;C2419&amp;"/"&amp;D2419</f>
        <v>Lignite fired power plants/Supercritical steam turbine/Electricity only/L</v>
      </c>
      <c r="F2419" s="55" t="str">
        <f>A2411</f>
        <v>Lignite fired power plants</v>
      </c>
      <c r="G2419" s="55" t="str">
        <f>B2419</f>
        <v>Supercritical steam turbine</v>
      </c>
      <c r="H2419" s="55" t="str">
        <f>C2419</f>
        <v>Electricity only</v>
      </c>
      <c r="I2419" s="85" t="str">
        <f t="shared" si="102"/>
        <v>L</v>
      </c>
      <c r="J2419" s="125">
        <v>8760</v>
      </c>
      <c r="K2419" s="125">
        <v>8760</v>
      </c>
      <c r="L2419" s="125">
        <v>8760</v>
      </c>
      <c r="M2419" s="125">
        <v>8760</v>
      </c>
      <c r="N2419" s="125">
        <v>8760</v>
      </c>
      <c r="O2419" s="125">
        <v>8760</v>
      </c>
      <c r="P2419" s="125">
        <v>8760</v>
      </c>
      <c r="Q2419" s="125">
        <v>8760</v>
      </c>
      <c r="R2419" s="125">
        <v>8760</v>
      </c>
      <c r="S2419" s="125">
        <v>8760</v>
      </c>
      <c r="T2419" s="125">
        <v>8760</v>
      </c>
      <c r="U2419" s="125">
        <v>8760</v>
      </c>
      <c r="V2419" s="125">
        <v>8760</v>
      </c>
      <c r="W2419" s="125">
        <v>8760</v>
      </c>
      <c r="X2419" s="125">
        <v>8760</v>
      </c>
      <c r="Y2419" s="125">
        <v>8760</v>
      </c>
      <c r="Z2419" s="125">
        <v>8760</v>
      </c>
      <c r="AA2419" s="125">
        <v>8760</v>
      </c>
      <c r="AB2419" s="125">
        <v>8760</v>
      </c>
      <c r="AC2419" s="125">
        <v>8760</v>
      </c>
      <c r="AD2419" s="125">
        <v>8760</v>
      </c>
      <c r="AE2419" s="125">
        <v>8760</v>
      </c>
      <c r="AF2419" s="125">
        <v>8760</v>
      </c>
      <c r="AG2419" s="125">
        <v>8760</v>
      </c>
      <c r="AH2419" s="125">
        <v>8760</v>
      </c>
      <c r="AI2419" s="125">
        <v>8760</v>
      </c>
      <c r="AJ2419" s="125">
        <v>8760</v>
      </c>
      <c r="AK2419" s="125">
        <v>8760</v>
      </c>
      <c r="AL2419" s="125">
        <v>8760</v>
      </c>
      <c r="AM2419" s="125">
        <v>8760</v>
      </c>
      <c r="AN2419" s="125">
        <v>8760</v>
      </c>
      <c r="AO2419" s="125">
        <v>8760</v>
      </c>
      <c r="AP2419" s="125">
        <v>8760</v>
      </c>
      <c r="AQ2419" s="125">
        <v>8760</v>
      </c>
      <c r="AR2419" s="125">
        <v>8760</v>
      </c>
      <c r="AS2419" s="125">
        <v>8760</v>
      </c>
      <c r="AT2419" s="125">
        <v>8760</v>
      </c>
      <c r="AU2419" s="125">
        <v>8760</v>
      </c>
      <c r="AV2419" s="125">
        <v>8760</v>
      </c>
      <c r="AW2419" s="125">
        <v>8760</v>
      </c>
      <c r="AX2419" s="126">
        <v>8760</v>
      </c>
    </row>
    <row r="2420" spans="1:50">
      <c r="A2420" s="212"/>
      <c r="B2420" s="215"/>
      <c r="C2420" s="216"/>
      <c r="D2420" s="52" t="s">
        <v>25</v>
      </c>
      <c r="E2420" s="86" t="str">
        <f>A2411&amp;"/"&amp;B2419&amp;"/"&amp;C2419&amp;"/"&amp;D2420</f>
        <v>Lignite fired power plants/Supercritical steam turbine/Electricity only/M</v>
      </c>
      <c r="F2420" s="61" t="str">
        <f>A2411</f>
        <v>Lignite fired power plants</v>
      </c>
      <c r="G2420" s="61" t="str">
        <f>B2419</f>
        <v>Supercritical steam turbine</v>
      </c>
      <c r="H2420" s="61" t="str">
        <f>C2419</f>
        <v>Electricity only</v>
      </c>
      <c r="I2420" s="84" t="str">
        <f t="shared" si="102"/>
        <v>M</v>
      </c>
      <c r="J2420" s="121">
        <v>8202.9602199209512</v>
      </c>
      <c r="K2420" s="121">
        <v>8202.9602199209512</v>
      </c>
      <c r="L2420" s="121">
        <v>8202.9602199209512</v>
      </c>
      <c r="M2420" s="121">
        <v>8202.9602199209512</v>
      </c>
      <c r="N2420" s="121">
        <v>8202.9602199209512</v>
      </c>
      <c r="O2420" s="121">
        <v>8202.9602199209512</v>
      </c>
      <c r="P2420" s="121">
        <v>8202.9602199209512</v>
      </c>
      <c r="Q2420" s="121">
        <v>8202.9602199209512</v>
      </c>
      <c r="R2420" s="121">
        <v>8202.9602199209512</v>
      </c>
      <c r="S2420" s="121">
        <v>8202.9602199209512</v>
      </c>
      <c r="T2420" s="121">
        <v>8202.9602199209512</v>
      </c>
      <c r="U2420" s="121">
        <v>8202.9602199209512</v>
      </c>
      <c r="V2420" s="121">
        <v>8202.9602199209512</v>
      </c>
      <c r="W2420" s="121">
        <v>8202.9602199209512</v>
      </c>
      <c r="X2420" s="121">
        <v>8202.9602199209512</v>
      </c>
      <c r="Y2420" s="121">
        <v>8202.9602199209512</v>
      </c>
      <c r="Z2420" s="121">
        <v>8202.9602199209512</v>
      </c>
      <c r="AA2420" s="121">
        <v>8202.9602199209512</v>
      </c>
      <c r="AB2420" s="121">
        <v>8202.9602199209512</v>
      </c>
      <c r="AC2420" s="121">
        <v>8202.9602199209512</v>
      </c>
      <c r="AD2420" s="121">
        <v>8202.9602199209512</v>
      </c>
      <c r="AE2420" s="121">
        <v>8202.9602199209512</v>
      </c>
      <c r="AF2420" s="121">
        <v>8202.9602199209512</v>
      </c>
      <c r="AG2420" s="121">
        <v>8202.9602199209512</v>
      </c>
      <c r="AH2420" s="121">
        <v>8202.9602199209512</v>
      </c>
      <c r="AI2420" s="121">
        <v>8202.9602199209512</v>
      </c>
      <c r="AJ2420" s="121">
        <v>8202.9602199209512</v>
      </c>
      <c r="AK2420" s="121">
        <v>8202.9602199209512</v>
      </c>
      <c r="AL2420" s="121">
        <v>8202.9602199209512</v>
      </c>
      <c r="AM2420" s="121">
        <v>8202.9602199209512</v>
      </c>
      <c r="AN2420" s="121">
        <v>8202.9602199209512</v>
      </c>
      <c r="AO2420" s="121">
        <v>8202.9602199209512</v>
      </c>
      <c r="AP2420" s="121">
        <v>8202.9602199209512</v>
      </c>
      <c r="AQ2420" s="121">
        <v>8202.9602199209512</v>
      </c>
      <c r="AR2420" s="121">
        <v>8202.9602199209512</v>
      </c>
      <c r="AS2420" s="121">
        <v>8202.9602199209512</v>
      </c>
      <c r="AT2420" s="121">
        <v>8202.9602199209512</v>
      </c>
      <c r="AU2420" s="121">
        <v>8202.9602199209512</v>
      </c>
      <c r="AV2420" s="121">
        <v>8202.9602199209512</v>
      </c>
      <c r="AW2420" s="121">
        <v>8202.9602199209512</v>
      </c>
      <c r="AX2420" s="122">
        <v>8202.9602199209512</v>
      </c>
    </row>
    <row r="2421" spans="1:50">
      <c r="A2421" s="212"/>
      <c r="B2421" s="215"/>
      <c r="C2421" s="217" t="s">
        <v>26</v>
      </c>
      <c r="D2421" s="83" t="s">
        <v>24</v>
      </c>
      <c r="E2421" s="56" t="str">
        <f>A2411&amp;"/"&amp;B2419&amp;"/"&amp;C2421&amp;"/"&amp;D2421</f>
        <v>Lignite fired power plants/Supercritical steam turbine/CHP/L</v>
      </c>
      <c r="F2421" s="103" t="str">
        <f>A2411</f>
        <v>Lignite fired power plants</v>
      </c>
      <c r="G2421" s="103" t="str">
        <f>B2419</f>
        <v>Supercritical steam turbine</v>
      </c>
      <c r="H2421" s="103" t="str">
        <f>C2421</f>
        <v>CHP</v>
      </c>
      <c r="I2421" s="104" t="str">
        <f t="shared" si="102"/>
        <v>L</v>
      </c>
      <c r="J2421" s="127">
        <v>8760</v>
      </c>
      <c r="K2421" s="127">
        <v>8760</v>
      </c>
      <c r="L2421" s="127">
        <v>8760</v>
      </c>
      <c r="M2421" s="127">
        <v>8760</v>
      </c>
      <c r="N2421" s="127">
        <v>8760</v>
      </c>
      <c r="O2421" s="127">
        <v>8760</v>
      </c>
      <c r="P2421" s="127">
        <v>8760</v>
      </c>
      <c r="Q2421" s="127">
        <v>8760</v>
      </c>
      <c r="R2421" s="127">
        <v>8760</v>
      </c>
      <c r="S2421" s="127">
        <v>8760</v>
      </c>
      <c r="T2421" s="127">
        <v>8760</v>
      </c>
      <c r="U2421" s="127">
        <v>8760</v>
      </c>
      <c r="V2421" s="127">
        <v>8760</v>
      </c>
      <c r="W2421" s="127">
        <v>8760</v>
      </c>
      <c r="X2421" s="127">
        <v>8760</v>
      </c>
      <c r="Y2421" s="127">
        <v>8760</v>
      </c>
      <c r="Z2421" s="127">
        <v>8760</v>
      </c>
      <c r="AA2421" s="127">
        <v>8760</v>
      </c>
      <c r="AB2421" s="127">
        <v>8760</v>
      </c>
      <c r="AC2421" s="127">
        <v>8760</v>
      </c>
      <c r="AD2421" s="127">
        <v>8760</v>
      </c>
      <c r="AE2421" s="127">
        <v>8760</v>
      </c>
      <c r="AF2421" s="127">
        <v>8760</v>
      </c>
      <c r="AG2421" s="127">
        <v>8760</v>
      </c>
      <c r="AH2421" s="127">
        <v>8760</v>
      </c>
      <c r="AI2421" s="127">
        <v>8760</v>
      </c>
      <c r="AJ2421" s="127">
        <v>8760</v>
      </c>
      <c r="AK2421" s="127">
        <v>8760</v>
      </c>
      <c r="AL2421" s="127">
        <v>8760</v>
      </c>
      <c r="AM2421" s="127">
        <v>8760</v>
      </c>
      <c r="AN2421" s="127">
        <v>8760</v>
      </c>
      <c r="AO2421" s="127">
        <v>8760</v>
      </c>
      <c r="AP2421" s="127">
        <v>8760</v>
      </c>
      <c r="AQ2421" s="127">
        <v>8760</v>
      </c>
      <c r="AR2421" s="127">
        <v>8760</v>
      </c>
      <c r="AS2421" s="127">
        <v>8760</v>
      </c>
      <c r="AT2421" s="127">
        <v>8760</v>
      </c>
      <c r="AU2421" s="127">
        <v>8760</v>
      </c>
      <c r="AV2421" s="127">
        <v>8760</v>
      </c>
      <c r="AW2421" s="127">
        <v>8760</v>
      </c>
      <c r="AX2421" s="128">
        <v>8760</v>
      </c>
    </row>
    <row r="2422" spans="1:50">
      <c r="A2422" s="212"/>
      <c r="B2422" s="215"/>
      <c r="C2422" s="216"/>
      <c r="D2422" s="106" t="s">
        <v>25</v>
      </c>
      <c r="E2422" s="107" t="str">
        <f>A2411&amp;"/"&amp;B2419&amp;"/"&amp;C2421&amp;"/"&amp;D2422</f>
        <v>Lignite fired power plants/Supercritical steam turbine/CHP/M</v>
      </c>
      <c r="F2422" s="108" t="str">
        <f>A2411</f>
        <v>Lignite fired power plants</v>
      </c>
      <c r="G2422" s="108" t="str">
        <f>B2419</f>
        <v>Supercritical steam turbine</v>
      </c>
      <c r="H2422" s="108" t="str">
        <f>C2421</f>
        <v>CHP</v>
      </c>
      <c r="I2422" s="109" t="str">
        <f t="shared" si="102"/>
        <v>M</v>
      </c>
      <c r="J2422" s="129">
        <v>8214.321704229118</v>
      </c>
      <c r="K2422" s="129">
        <v>8214.321704229118</v>
      </c>
      <c r="L2422" s="129">
        <v>8214.321704229118</v>
      </c>
      <c r="M2422" s="129">
        <v>8214.321704229118</v>
      </c>
      <c r="N2422" s="129">
        <v>8214.321704229118</v>
      </c>
      <c r="O2422" s="129">
        <v>8214.321704229118</v>
      </c>
      <c r="P2422" s="129">
        <v>8214.321704229118</v>
      </c>
      <c r="Q2422" s="129">
        <v>8214.321704229118</v>
      </c>
      <c r="R2422" s="129">
        <v>8214.321704229118</v>
      </c>
      <c r="S2422" s="129">
        <v>8214.321704229118</v>
      </c>
      <c r="T2422" s="129">
        <v>8214.321704229118</v>
      </c>
      <c r="U2422" s="129">
        <v>8214.321704229118</v>
      </c>
      <c r="V2422" s="129">
        <v>8214.321704229118</v>
      </c>
      <c r="W2422" s="129">
        <v>8214.321704229118</v>
      </c>
      <c r="X2422" s="129">
        <v>8214.321704229118</v>
      </c>
      <c r="Y2422" s="129">
        <v>8214.321704229118</v>
      </c>
      <c r="Z2422" s="129">
        <v>8214.321704229118</v>
      </c>
      <c r="AA2422" s="129">
        <v>8214.321704229118</v>
      </c>
      <c r="AB2422" s="129">
        <v>8214.321704229118</v>
      </c>
      <c r="AC2422" s="129">
        <v>8214.321704229118</v>
      </c>
      <c r="AD2422" s="129">
        <v>8214.321704229118</v>
      </c>
      <c r="AE2422" s="129">
        <v>8214.321704229118</v>
      </c>
      <c r="AF2422" s="129">
        <v>8214.321704229118</v>
      </c>
      <c r="AG2422" s="129">
        <v>8214.321704229118</v>
      </c>
      <c r="AH2422" s="129">
        <v>8214.321704229118</v>
      </c>
      <c r="AI2422" s="129">
        <v>8214.321704229118</v>
      </c>
      <c r="AJ2422" s="129">
        <v>8214.321704229118</v>
      </c>
      <c r="AK2422" s="129">
        <v>8214.321704229118</v>
      </c>
      <c r="AL2422" s="129">
        <v>8214.321704229118</v>
      </c>
      <c r="AM2422" s="129">
        <v>8214.321704229118</v>
      </c>
      <c r="AN2422" s="129">
        <v>8214.321704229118</v>
      </c>
      <c r="AO2422" s="129">
        <v>8214.321704229118</v>
      </c>
      <c r="AP2422" s="129">
        <v>8214.321704229118</v>
      </c>
      <c r="AQ2422" s="129">
        <v>8214.321704229118</v>
      </c>
      <c r="AR2422" s="129">
        <v>8214.321704229118</v>
      </c>
      <c r="AS2422" s="129">
        <v>8214.321704229118</v>
      </c>
      <c r="AT2422" s="129">
        <v>8214.321704229118</v>
      </c>
      <c r="AU2422" s="129">
        <v>8214.321704229118</v>
      </c>
      <c r="AV2422" s="129">
        <v>8214.321704229118</v>
      </c>
      <c r="AW2422" s="129">
        <v>8214.321704229118</v>
      </c>
      <c r="AX2422" s="130">
        <v>8214.321704229118</v>
      </c>
    </row>
    <row r="2423" spans="1:50">
      <c r="A2423" s="212"/>
      <c r="B2423" s="215"/>
      <c r="C2423" s="217" t="s">
        <v>42</v>
      </c>
      <c r="D2423" s="83" t="s">
        <v>24</v>
      </c>
      <c r="E2423" s="56" t="str">
        <f>A2411&amp;"/"&amp;B2419&amp;"/"&amp;C2423&amp;"/"&amp;D2423</f>
        <v>Lignite fired power plants/Supercritical steam turbine/Electricity only with CCS/L</v>
      </c>
      <c r="F2423" s="103" t="str">
        <f>A2411</f>
        <v>Lignite fired power plants</v>
      </c>
      <c r="G2423" s="103" t="str">
        <f>B2419</f>
        <v>Supercritical steam turbine</v>
      </c>
      <c r="H2423" s="103" t="str">
        <f>C2423</f>
        <v>Electricity only with CCS</v>
      </c>
      <c r="I2423" s="104" t="str">
        <f t="shared" si="102"/>
        <v>L</v>
      </c>
      <c r="J2423" s="127" t="s">
        <v>99</v>
      </c>
      <c r="K2423" s="127" t="s">
        <v>99</v>
      </c>
      <c r="L2423" s="127" t="s">
        <v>99</v>
      </c>
      <c r="M2423" s="127" t="s">
        <v>99</v>
      </c>
      <c r="N2423" s="127" t="s">
        <v>99</v>
      </c>
      <c r="O2423" s="127" t="s">
        <v>99</v>
      </c>
      <c r="P2423" s="127" t="s">
        <v>99</v>
      </c>
      <c r="Q2423" s="127" t="s">
        <v>99</v>
      </c>
      <c r="R2423" s="127" t="s">
        <v>99</v>
      </c>
      <c r="S2423" s="127" t="s">
        <v>99</v>
      </c>
      <c r="T2423" s="127" t="s">
        <v>99</v>
      </c>
      <c r="U2423" s="127" t="s">
        <v>99</v>
      </c>
      <c r="V2423" s="127" t="s">
        <v>99</v>
      </c>
      <c r="W2423" s="127" t="s">
        <v>99</v>
      </c>
      <c r="X2423" s="127" t="s">
        <v>99</v>
      </c>
      <c r="Y2423" s="127" t="s">
        <v>99</v>
      </c>
      <c r="Z2423" s="127" t="s">
        <v>99</v>
      </c>
      <c r="AA2423" s="127" t="s">
        <v>99</v>
      </c>
      <c r="AB2423" s="127" t="s">
        <v>99</v>
      </c>
      <c r="AC2423" s="127" t="s">
        <v>99</v>
      </c>
      <c r="AD2423" s="127" t="s">
        <v>99</v>
      </c>
      <c r="AE2423" s="127">
        <v>8760</v>
      </c>
      <c r="AF2423" s="127">
        <v>8760</v>
      </c>
      <c r="AG2423" s="127">
        <v>8760</v>
      </c>
      <c r="AH2423" s="127">
        <v>8760</v>
      </c>
      <c r="AI2423" s="127">
        <v>8760</v>
      </c>
      <c r="AJ2423" s="127">
        <v>8760</v>
      </c>
      <c r="AK2423" s="127">
        <v>8760</v>
      </c>
      <c r="AL2423" s="127">
        <v>8760</v>
      </c>
      <c r="AM2423" s="127">
        <v>8760</v>
      </c>
      <c r="AN2423" s="127">
        <v>8760</v>
      </c>
      <c r="AO2423" s="127">
        <v>8760</v>
      </c>
      <c r="AP2423" s="127">
        <v>8760</v>
      </c>
      <c r="AQ2423" s="127">
        <v>8760</v>
      </c>
      <c r="AR2423" s="127">
        <v>8760</v>
      </c>
      <c r="AS2423" s="127">
        <v>8760</v>
      </c>
      <c r="AT2423" s="127">
        <v>8760</v>
      </c>
      <c r="AU2423" s="127">
        <v>8760</v>
      </c>
      <c r="AV2423" s="127">
        <v>8760</v>
      </c>
      <c r="AW2423" s="127">
        <v>8760</v>
      </c>
      <c r="AX2423" s="128">
        <v>8760</v>
      </c>
    </row>
    <row r="2424" spans="1:50">
      <c r="A2424" s="212"/>
      <c r="B2424" s="215"/>
      <c r="C2424" s="216"/>
      <c r="D2424" s="106" t="s">
        <v>25</v>
      </c>
      <c r="E2424" s="107" t="str">
        <f>A2411&amp;"/"&amp;B2419&amp;"/"&amp;C2423&amp;"/"&amp;D2424</f>
        <v>Lignite fired power plants/Supercritical steam turbine/Electricity only with CCS/M</v>
      </c>
      <c r="F2424" s="108" t="str">
        <f>A2411</f>
        <v>Lignite fired power plants</v>
      </c>
      <c r="G2424" s="108" t="str">
        <f>B2419</f>
        <v>Supercritical steam turbine</v>
      </c>
      <c r="H2424" s="108" t="str">
        <f>C2423</f>
        <v>Electricity only with CCS</v>
      </c>
      <c r="I2424" s="109" t="str">
        <f t="shared" si="102"/>
        <v>M</v>
      </c>
      <c r="J2424" s="129" t="s">
        <v>99</v>
      </c>
      <c r="K2424" s="129" t="s">
        <v>99</v>
      </c>
      <c r="L2424" s="129" t="s">
        <v>99</v>
      </c>
      <c r="M2424" s="129" t="s">
        <v>99</v>
      </c>
      <c r="N2424" s="129" t="s">
        <v>99</v>
      </c>
      <c r="O2424" s="129" t="s">
        <v>99</v>
      </c>
      <c r="P2424" s="129" t="s">
        <v>99</v>
      </c>
      <c r="Q2424" s="129" t="s">
        <v>99</v>
      </c>
      <c r="R2424" s="129" t="s">
        <v>99</v>
      </c>
      <c r="S2424" s="129" t="s">
        <v>99</v>
      </c>
      <c r="T2424" s="129" t="s">
        <v>99</v>
      </c>
      <c r="U2424" s="129" t="s">
        <v>99</v>
      </c>
      <c r="V2424" s="129" t="s">
        <v>99</v>
      </c>
      <c r="W2424" s="129" t="s">
        <v>99</v>
      </c>
      <c r="X2424" s="129" t="s">
        <v>99</v>
      </c>
      <c r="Y2424" s="129" t="s">
        <v>99</v>
      </c>
      <c r="Z2424" s="129" t="s">
        <v>99</v>
      </c>
      <c r="AA2424" s="129" t="s">
        <v>99</v>
      </c>
      <c r="AB2424" s="129" t="s">
        <v>99</v>
      </c>
      <c r="AC2424" s="129" t="s">
        <v>99</v>
      </c>
      <c r="AD2424" s="129" t="s">
        <v>99</v>
      </c>
      <c r="AE2424" s="129">
        <v>8202.9602199209512</v>
      </c>
      <c r="AF2424" s="129">
        <v>8202.9602199209512</v>
      </c>
      <c r="AG2424" s="129">
        <v>8202.9602199209512</v>
      </c>
      <c r="AH2424" s="129">
        <v>8202.9602199209512</v>
      </c>
      <c r="AI2424" s="129">
        <v>8202.9602199209512</v>
      </c>
      <c r="AJ2424" s="129">
        <v>8202.9602199209512</v>
      </c>
      <c r="AK2424" s="129">
        <v>8202.9602199209512</v>
      </c>
      <c r="AL2424" s="129">
        <v>8202.9602199209512</v>
      </c>
      <c r="AM2424" s="129">
        <v>8202.9602199209512</v>
      </c>
      <c r="AN2424" s="129">
        <v>8202.9602199209512</v>
      </c>
      <c r="AO2424" s="129">
        <v>8202.9602199209512</v>
      </c>
      <c r="AP2424" s="129">
        <v>8202.9602199209512</v>
      </c>
      <c r="AQ2424" s="129">
        <v>8202.9602199209512</v>
      </c>
      <c r="AR2424" s="129">
        <v>8202.9602199209512</v>
      </c>
      <c r="AS2424" s="129">
        <v>8202.9602199209512</v>
      </c>
      <c r="AT2424" s="129">
        <v>8202.9602199209512</v>
      </c>
      <c r="AU2424" s="129">
        <v>8202.9602199209512</v>
      </c>
      <c r="AV2424" s="129">
        <v>8202.9602199209512</v>
      </c>
      <c r="AW2424" s="129">
        <v>8202.9602199209512</v>
      </c>
      <c r="AX2424" s="130">
        <v>8202.9602199209512</v>
      </c>
    </row>
    <row r="2425" spans="1:50">
      <c r="A2425" s="212"/>
      <c r="B2425" s="215"/>
      <c r="C2425" s="217" t="s">
        <v>43</v>
      </c>
      <c r="D2425" s="52" t="s">
        <v>24</v>
      </c>
      <c r="E2425" s="86" t="str">
        <f>A2411&amp;"/"&amp;B2419&amp;"/"&amp;C2425&amp;"/"&amp;D2425</f>
        <v>Lignite fired power plants/Supercritical steam turbine/CHP with CCS/L</v>
      </c>
      <c r="F2425" s="61" t="str">
        <f>A2411</f>
        <v>Lignite fired power plants</v>
      </c>
      <c r="G2425" s="61" t="str">
        <f>B2419</f>
        <v>Supercritical steam turbine</v>
      </c>
      <c r="H2425" s="61" t="str">
        <f>C2425</f>
        <v>CHP with CCS</v>
      </c>
      <c r="I2425" s="84" t="str">
        <f t="shared" si="102"/>
        <v>L</v>
      </c>
      <c r="J2425" s="121" t="s">
        <v>99</v>
      </c>
      <c r="K2425" s="121" t="s">
        <v>99</v>
      </c>
      <c r="L2425" s="121" t="s">
        <v>99</v>
      </c>
      <c r="M2425" s="121" t="s">
        <v>99</v>
      </c>
      <c r="N2425" s="121" t="s">
        <v>99</v>
      </c>
      <c r="O2425" s="121" t="s">
        <v>99</v>
      </c>
      <c r="P2425" s="121" t="s">
        <v>99</v>
      </c>
      <c r="Q2425" s="121" t="s">
        <v>99</v>
      </c>
      <c r="R2425" s="121" t="s">
        <v>99</v>
      </c>
      <c r="S2425" s="121" t="s">
        <v>99</v>
      </c>
      <c r="T2425" s="121" t="s">
        <v>99</v>
      </c>
      <c r="U2425" s="121" t="s">
        <v>99</v>
      </c>
      <c r="V2425" s="121" t="s">
        <v>99</v>
      </c>
      <c r="W2425" s="121" t="s">
        <v>99</v>
      </c>
      <c r="X2425" s="121" t="s">
        <v>99</v>
      </c>
      <c r="Y2425" s="121" t="s">
        <v>99</v>
      </c>
      <c r="Z2425" s="121" t="s">
        <v>99</v>
      </c>
      <c r="AA2425" s="121" t="s">
        <v>99</v>
      </c>
      <c r="AB2425" s="121" t="s">
        <v>99</v>
      </c>
      <c r="AC2425" s="121" t="s">
        <v>99</v>
      </c>
      <c r="AD2425" s="121" t="s">
        <v>99</v>
      </c>
      <c r="AE2425" s="121">
        <v>8760</v>
      </c>
      <c r="AF2425" s="121">
        <v>8760</v>
      </c>
      <c r="AG2425" s="121">
        <v>8760</v>
      </c>
      <c r="AH2425" s="121">
        <v>8760</v>
      </c>
      <c r="AI2425" s="121">
        <v>8760</v>
      </c>
      <c r="AJ2425" s="121">
        <v>8760</v>
      </c>
      <c r="AK2425" s="121">
        <v>8760</v>
      </c>
      <c r="AL2425" s="121">
        <v>8760</v>
      </c>
      <c r="AM2425" s="121">
        <v>8760</v>
      </c>
      <c r="AN2425" s="121">
        <v>8760</v>
      </c>
      <c r="AO2425" s="121">
        <v>8760</v>
      </c>
      <c r="AP2425" s="121">
        <v>8760</v>
      </c>
      <c r="AQ2425" s="121">
        <v>8760</v>
      </c>
      <c r="AR2425" s="121">
        <v>8760</v>
      </c>
      <c r="AS2425" s="121">
        <v>8760</v>
      </c>
      <c r="AT2425" s="121">
        <v>8760</v>
      </c>
      <c r="AU2425" s="121">
        <v>8760</v>
      </c>
      <c r="AV2425" s="121">
        <v>8760</v>
      </c>
      <c r="AW2425" s="121">
        <v>8760</v>
      </c>
      <c r="AX2425" s="122">
        <v>8760</v>
      </c>
    </row>
    <row r="2426" spans="1:50">
      <c r="A2426" s="212"/>
      <c r="B2426" s="218"/>
      <c r="C2426" s="210"/>
      <c r="D2426" s="93" t="s">
        <v>25</v>
      </c>
      <c r="E2426" s="73" t="str">
        <f>A2411&amp;"/"&amp;B2419&amp;"/"&amp;C2425&amp;"/"&amp;D2426</f>
        <v>Lignite fired power plants/Supercritical steam turbine/CHP with CCS/M</v>
      </c>
      <c r="F2426" s="91" t="str">
        <f>A2411</f>
        <v>Lignite fired power plants</v>
      </c>
      <c r="G2426" s="91" t="str">
        <f>B2419</f>
        <v>Supercritical steam turbine</v>
      </c>
      <c r="H2426" s="91" t="str">
        <f>C2425</f>
        <v>CHP with CCS</v>
      </c>
      <c r="I2426" s="70" t="str">
        <f t="shared" si="102"/>
        <v>M</v>
      </c>
      <c r="J2426" s="123" t="s">
        <v>99</v>
      </c>
      <c r="K2426" s="123" t="s">
        <v>99</v>
      </c>
      <c r="L2426" s="123" t="s">
        <v>99</v>
      </c>
      <c r="M2426" s="123" t="s">
        <v>99</v>
      </c>
      <c r="N2426" s="123" t="s">
        <v>99</v>
      </c>
      <c r="O2426" s="123" t="s">
        <v>99</v>
      </c>
      <c r="P2426" s="123" t="s">
        <v>99</v>
      </c>
      <c r="Q2426" s="123" t="s">
        <v>99</v>
      </c>
      <c r="R2426" s="123" t="s">
        <v>99</v>
      </c>
      <c r="S2426" s="123" t="s">
        <v>99</v>
      </c>
      <c r="T2426" s="123" t="s">
        <v>99</v>
      </c>
      <c r="U2426" s="123" t="s">
        <v>99</v>
      </c>
      <c r="V2426" s="123" t="s">
        <v>99</v>
      </c>
      <c r="W2426" s="123" t="s">
        <v>99</v>
      </c>
      <c r="X2426" s="123" t="s">
        <v>99</v>
      </c>
      <c r="Y2426" s="123" t="s">
        <v>99</v>
      </c>
      <c r="Z2426" s="123" t="s">
        <v>99</v>
      </c>
      <c r="AA2426" s="123" t="s">
        <v>99</v>
      </c>
      <c r="AB2426" s="123" t="s">
        <v>99</v>
      </c>
      <c r="AC2426" s="123" t="s">
        <v>99</v>
      </c>
      <c r="AD2426" s="123" t="s">
        <v>99</v>
      </c>
      <c r="AE2426" s="123">
        <v>8214.321704229118</v>
      </c>
      <c r="AF2426" s="123">
        <v>8214.321704229118</v>
      </c>
      <c r="AG2426" s="123">
        <v>8214.321704229118</v>
      </c>
      <c r="AH2426" s="123">
        <v>8214.321704229118</v>
      </c>
      <c r="AI2426" s="123">
        <v>8214.321704229118</v>
      </c>
      <c r="AJ2426" s="123">
        <v>8214.321704229118</v>
      </c>
      <c r="AK2426" s="123">
        <v>8214.321704229118</v>
      </c>
      <c r="AL2426" s="123">
        <v>8214.321704229118</v>
      </c>
      <c r="AM2426" s="123">
        <v>8214.321704229118</v>
      </c>
      <c r="AN2426" s="123">
        <v>8214.321704229118</v>
      </c>
      <c r="AO2426" s="123">
        <v>8214.321704229118</v>
      </c>
      <c r="AP2426" s="123">
        <v>8214.321704229118</v>
      </c>
      <c r="AQ2426" s="123">
        <v>8214.321704229118</v>
      </c>
      <c r="AR2426" s="123">
        <v>8214.321704229118</v>
      </c>
      <c r="AS2426" s="123">
        <v>8214.321704229118</v>
      </c>
      <c r="AT2426" s="123">
        <v>8214.321704229118</v>
      </c>
      <c r="AU2426" s="123">
        <v>8214.321704229118</v>
      </c>
      <c r="AV2426" s="123">
        <v>8214.321704229118</v>
      </c>
      <c r="AW2426" s="123">
        <v>8214.321704229118</v>
      </c>
      <c r="AX2426" s="124">
        <v>8214.321704229118</v>
      </c>
    </row>
    <row r="2427" spans="1:50">
      <c r="A2427" s="212"/>
      <c r="B2427" s="214" t="s">
        <v>45</v>
      </c>
      <c r="C2427" s="209" t="s">
        <v>36</v>
      </c>
      <c r="D2427" s="67" t="s">
        <v>24</v>
      </c>
      <c r="E2427" s="87" t="str">
        <f>A2411&amp;"/"&amp;B2427&amp;"/"&amp;C2427&amp;"/"&amp;D2427</f>
        <v>Lignite fired power plants/Fluidized bed combustion/Electricity only/L</v>
      </c>
      <c r="F2427" s="55" t="str">
        <f>A2411</f>
        <v>Lignite fired power plants</v>
      </c>
      <c r="G2427" s="55" t="str">
        <f>B2427</f>
        <v>Fluidized bed combustion</v>
      </c>
      <c r="H2427" s="55" t="str">
        <f>C2427</f>
        <v>Electricity only</v>
      </c>
      <c r="I2427" s="85" t="str">
        <f t="shared" si="102"/>
        <v>L</v>
      </c>
      <c r="J2427" s="125">
        <v>8500</v>
      </c>
      <c r="K2427" s="125">
        <v>8500</v>
      </c>
      <c r="L2427" s="125">
        <v>8500</v>
      </c>
      <c r="M2427" s="125">
        <v>8500</v>
      </c>
      <c r="N2427" s="125">
        <v>8500</v>
      </c>
      <c r="O2427" s="125">
        <v>8500</v>
      </c>
      <c r="P2427" s="125">
        <v>8500</v>
      </c>
      <c r="Q2427" s="125">
        <v>8500</v>
      </c>
      <c r="R2427" s="125">
        <v>8500</v>
      </c>
      <c r="S2427" s="125">
        <v>8500</v>
      </c>
      <c r="T2427" s="125">
        <v>8500</v>
      </c>
      <c r="U2427" s="125">
        <v>8500</v>
      </c>
      <c r="V2427" s="125">
        <v>8500</v>
      </c>
      <c r="W2427" s="125">
        <v>8500</v>
      </c>
      <c r="X2427" s="125">
        <v>8500</v>
      </c>
      <c r="Y2427" s="125">
        <v>8500</v>
      </c>
      <c r="Z2427" s="125">
        <v>8500</v>
      </c>
      <c r="AA2427" s="125">
        <v>8500</v>
      </c>
      <c r="AB2427" s="125">
        <v>8500</v>
      </c>
      <c r="AC2427" s="125">
        <v>8500</v>
      </c>
      <c r="AD2427" s="125">
        <v>8500</v>
      </c>
      <c r="AE2427" s="125">
        <v>8500</v>
      </c>
      <c r="AF2427" s="125">
        <v>8500</v>
      </c>
      <c r="AG2427" s="125">
        <v>8500</v>
      </c>
      <c r="AH2427" s="125">
        <v>8500</v>
      </c>
      <c r="AI2427" s="125">
        <v>8500</v>
      </c>
      <c r="AJ2427" s="125">
        <v>8500</v>
      </c>
      <c r="AK2427" s="125">
        <v>8500</v>
      </c>
      <c r="AL2427" s="125">
        <v>8500</v>
      </c>
      <c r="AM2427" s="125">
        <v>8500</v>
      </c>
      <c r="AN2427" s="125">
        <v>8500</v>
      </c>
      <c r="AO2427" s="125">
        <v>8500</v>
      </c>
      <c r="AP2427" s="125">
        <v>8500</v>
      </c>
      <c r="AQ2427" s="125">
        <v>8500</v>
      </c>
      <c r="AR2427" s="125">
        <v>8500</v>
      </c>
      <c r="AS2427" s="125">
        <v>8500</v>
      </c>
      <c r="AT2427" s="125">
        <v>8500</v>
      </c>
      <c r="AU2427" s="125">
        <v>8500</v>
      </c>
      <c r="AV2427" s="125">
        <v>8500</v>
      </c>
      <c r="AW2427" s="125">
        <v>8500</v>
      </c>
      <c r="AX2427" s="126">
        <v>8500</v>
      </c>
    </row>
    <row r="2428" spans="1:50">
      <c r="A2428" s="212"/>
      <c r="B2428" s="215"/>
      <c r="C2428" s="206"/>
      <c r="D2428" s="52" t="s">
        <v>25</v>
      </c>
      <c r="E2428" s="86" t="str">
        <f>A2411&amp;"/"&amp;B2427&amp;"/"&amp;C2427&amp;"/"&amp;D2428</f>
        <v>Lignite fired power plants/Fluidized bed combustion/Electricity only/M</v>
      </c>
      <c r="F2428" s="61" t="str">
        <f>A2411</f>
        <v>Lignite fired power plants</v>
      </c>
      <c r="G2428" s="61" t="str">
        <f>B2427</f>
        <v>Fluidized bed combustion</v>
      </c>
      <c r="H2428" s="61" t="str">
        <f>C2427</f>
        <v>Electricity only</v>
      </c>
      <c r="I2428" s="84" t="str">
        <f t="shared" si="102"/>
        <v>M</v>
      </c>
      <c r="J2428" s="121">
        <v>7948.4076756871136</v>
      </c>
      <c r="K2428" s="121">
        <v>7948.4076756871136</v>
      </c>
      <c r="L2428" s="121">
        <v>7948.4076756871136</v>
      </c>
      <c r="M2428" s="121">
        <v>7948.4076756871136</v>
      </c>
      <c r="N2428" s="121">
        <v>7948.4076756871136</v>
      </c>
      <c r="O2428" s="121">
        <v>7948.4076756871136</v>
      </c>
      <c r="P2428" s="121">
        <v>7948.4076756871136</v>
      </c>
      <c r="Q2428" s="121">
        <v>7948.4076756871136</v>
      </c>
      <c r="R2428" s="121">
        <v>7948.4076756871136</v>
      </c>
      <c r="S2428" s="121">
        <v>7948.4076756871136</v>
      </c>
      <c r="T2428" s="121">
        <v>7948.4076756871136</v>
      </c>
      <c r="U2428" s="121">
        <v>7948.4076756871136</v>
      </c>
      <c r="V2428" s="121">
        <v>7948.4076756871136</v>
      </c>
      <c r="W2428" s="121">
        <v>7948.4076756871136</v>
      </c>
      <c r="X2428" s="121">
        <v>7948.4076756871136</v>
      </c>
      <c r="Y2428" s="121">
        <v>7948.4076756871136</v>
      </c>
      <c r="Z2428" s="121">
        <v>7948.4076756871136</v>
      </c>
      <c r="AA2428" s="121">
        <v>7948.4076756871136</v>
      </c>
      <c r="AB2428" s="121">
        <v>7948.4076756871136</v>
      </c>
      <c r="AC2428" s="121">
        <v>7948.4076756871136</v>
      </c>
      <c r="AD2428" s="121">
        <v>7948.4076756871136</v>
      </c>
      <c r="AE2428" s="121">
        <v>7948.4076756871136</v>
      </c>
      <c r="AF2428" s="121">
        <v>7948.4076756871136</v>
      </c>
      <c r="AG2428" s="121">
        <v>7948.4076756871136</v>
      </c>
      <c r="AH2428" s="121">
        <v>7948.4076756871136</v>
      </c>
      <c r="AI2428" s="121">
        <v>7948.4076756871136</v>
      </c>
      <c r="AJ2428" s="121">
        <v>7948.4076756871136</v>
      </c>
      <c r="AK2428" s="121">
        <v>7948.4076756871136</v>
      </c>
      <c r="AL2428" s="121">
        <v>7948.4076756871136</v>
      </c>
      <c r="AM2428" s="121">
        <v>7948.4076756871136</v>
      </c>
      <c r="AN2428" s="121">
        <v>7948.4076756871136</v>
      </c>
      <c r="AO2428" s="121">
        <v>7948.4076756871136</v>
      </c>
      <c r="AP2428" s="121">
        <v>7948.4076756871136</v>
      </c>
      <c r="AQ2428" s="121">
        <v>7948.4076756871136</v>
      </c>
      <c r="AR2428" s="121">
        <v>7948.4076756871136</v>
      </c>
      <c r="AS2428" s="121">
        <v>7948.4076756871136</v>
      </c>
      <c r="AT2428" s="121">
        <v>7948.4076756871136</v>
      </c>
      <c r="AU2428" s="121">
        <v>7948.4076756871136</v>
      </c>
      <c r="AV2428" s="121">
        <v>7948.4076756871136</v>
      </c>
      <c r="AW2428" s="121">
        <v>7948.4076756871136</v>
      </c>
      <c r="AX2428" s="122">
        <v>7948.4076756871136</v>
      </c>
    </row>
    <row r="2429" spans="1:50">
      <c r="A2429" s="212"/>
      <c r="B2429" s="215"/>
      <c r="C2429" s="216"/>
      <c r="D2429" s="52" t="s">
        <v>38</v>
      </c>
      <c r="E2429" s="86" t="str">
        <f>A2411&amp;"/"&amp;B2427&amp;"/"&amp;C2427&amp;"/"&amp;D2429</f>
        <v>Lignite fired power plants/Fluidized bed combustion/Electricity only/S</v>
      </c>
      <c r="F2429" s="61" t="str">
        <f>A2411</f>
        <v>Lignite fired power plants</v>
      </c>
      <c r="G2429" s="61" t="str">
        <f>B2427</f>
        <v>Fluidized bed combustion</v>
      </c>
      <c r="H2429" s="61" t="str">
        <f>C2427</f>
        <v>Electricity only</v>
      </c>
      <c r="I2429" s="84" t="str">
        <f t="shared" si="102"/>
        <v>S</v>
      </c>
      <c r="J2429" s="121">
        <v>7347.5218904818876</v>
      </c>
      <c r="K2429" s="121">
        <v>7347.5218904818876</v>
      </c>
      <c r="L2429" s="121">
        <v>7347.5218904818876</v>
      </c>
      <c r="M2429" s="121">
        <v>7347.5218904818876</v>
      </c>
      <c r="N2429" s="121">
        <v>7347.5218904818876</v>
      </c>
      <c r="O2429" s="121">
        <v>7347.5218904818876</v>
      </c>
      <c r="P2429" s="121">
        <v>7347.5218904818876</v>
      </c>
      <c r="Q2429" s="121">
        <v>7347.5218904818876</v>
      </c>
      <c r="R2429" s="121">
        <v>7347.5218904818876</v>
      </c>
      <c r="S2429" s="121">
        <v>7347.5218904818876</v>
      </c>
      <c r="T2429" s="121">
        <v>7347.5218904818876</v>
      </c>
      <c r="U2429" s="121">
        <v>7347.5218904818876</v>
      </c>
      <c r="V2429" s="121">
        <v>7347.5218904818876</v>
      </c>
      <c r="W2429" s="121">
        <v>7347.5218904818876</v>
      </c>
      <c r="X2429" s="121">
        <v>7347.5218904818876</v>
      </c>
      <c r="Y2429" s="121">
        <v>7347.5218904818876</v>
      </c>
      <c r="Z2429" s="121">
        <v>7347.5218904818876</v>
      </c>
      <c r="AA2429" s="121">
        <v>7347.5218904818876</v>
      </c>
      <c r="AB2429" s="121">
        <v>7347.5218904818876</v>
      </c>
      <c r="AC2429" s="121">
        <v>7347.5218904818876</v>
      </c>
      <c r="AD2429" s="121">
        <v>7347.5218904818876</v>
      </c>
      <c r="AE2429" s="121">
        <v>7347.5218904818876</v>
      </c>
      <c r="AF2429" s="121">
        <v>7347.5218904818876</v>
      </c>
      <c r="AG2429" s="121">
        <v>7347.5218904818876</v>
      </c>
      <c r="AH2429" s="121">
        <v>7347.5218904818876</v>
      </c>
      <c r="AI2429" s="121">
        <v>7347.5218904818876</v>
      </c>
      <c r="AJ2429" s="121">
        <v>7347.5218904818876</v>
      </c>
      <c r="AK2429" s="121">
        <v>7347.5218904818876</v>
      </c>
      <c r="AL2429" s="121">
        <v>7347.5218904818876</v>
      </c>
      <c r="AM2429" s="121">
        <v>7347.5218904818876</v>
      </c>
      <c r="AN2429" s="121">
        <v>7347.5218904818876</v>
      </c>
      <c r="AO2429" s="121">
        <v>7347.5218904818876</v>
      </c>
      <c r="AP2429" s="121">
        <v>7347.5218904818876</v>
      </c>
      <c r="AQ2429" s="121">
        <v>7347.5218904818876</v>
      </c>
      <c r="AR2429" s="121">
        <v>7347.5218904818876</v>
      </c>
      <c r="AS2429" s="121">
        <v>7347.5218904818876</v>
      </c>
      <c r="AT2429" s="121">
        <v>7347.5218904818876</v>
      </c>
      <c r="AU2429" s="121">
        <v>7347.5218904818876</v>
      </c>
      <c r="AV2429" s="121">
        <v>7347.5218904818876</v>
      </c>
      <c r="AW2429" s="121">
        <v>7347.5218904818876</v>
      </c>
      <c r="AX2429" s="122">
        <v>7347.5218904818876</v>
      </c>
    </row>
    <row r="2430" spans="1:50">
      <c r="A2430" s="212"/>
      <c r="B2430" s="215"/>
      <c r="C2430" s="217" t="s">
        <v>26</v>
      </c>
      <c r="D2430" s="83" t="s">
        <v>24</v>
      </c>
      <c r="E2430" s="56" t="str">
        <f>A2411&amp;"/"&amp;B2427&amp;"/"&amp;C2430&amp;"/"&amp;D2430</f>
        <v>Lignite fired power plants/Fluidized bed combustion/CHP/L</v>
      </c>
      <c r="F2430" s="103" t="str">
        <f>A2411</f>
        <v>Lignite fired power plants</v>
      </c>
      <c r="G2430" s="103" t="str">
        <f>B2427</f>
        <v>Fluidized bed combustion</v>
      </c>
      <c r="H2430" s="103" t="str">
        <f>C2430</f>
        <v>CHP</v>
      </c>
      <c r="I2430" s="104" t="str">
        <f t="shared" si="102"/>
        <v>L</v>
      </c>
      <c r="J2430" s="127">
        <v>8500</v>
      </c>
      <c r="K2430" s="127">
        <v>8500</v>
      </c>
      <c r="L2430" s="127">
        <v>8500</v>
      </c>
      <c r="M2430" s="127">
        <v>8500</v>
      </c>
      <c r="N2430" s="127">
        <v>8500</v>
      </c>
      <c r="O2430" s="127">
        <v>8500</v>
      </c>
      <c r="P2430" s="127">
        <v>8500</v>
      </c>
      <c r="Q2430" s="127">
        <v>8500</v>
      </c>
      <c r="R2430" s="127">
        <v>8500</v>
      </c>
      <c r="S2430" s="127">
        <v>8500</v>
      </c>
      <c r="T2430" s="127">
        <v>8500</v>
      </c>
      <c r="U2430" s="127">
        <v>8500</v>
      </c>
      <c r="V2430" s="127">
        <v>8500</v>
      </c>
      <c r="W2430" s="127">
        <v>8500</v>
      </c>
      <c r="X2430" s="127">
        <v>8500</v>
      </c>
      <c r="Y2430" s="127">
        <v>8500</v>
      </c>
      <c r="Z2430" s="127">
        <v>8500</v>
      </c>
      <c r="AA2430" s="127">
        <v>8500</v>
      </c>
      <c r="AB2430" s="127">
        <v>8500</v>
      </c>
      <c r="AC2430" s="127">
        <v>8500</v>
      </c>
      <c r="AD2430" s="127">
        <v>8500</v>
      </c>
      <c r="AE2430" s="127">
        <v>8500</v>
      </c>
      <c r="AF2430" s="127">
        <v>8500</v>
      </c>
      <c r="AG2430" s="127">
        <v>8500</v>
      </c>
      <c r="AH2430" s="127">
        <v>8500</v>
      </c>
      <c r="AI2430" s="127">
        <v>8500</v>
      </c>
      <c r="AJ2430" s="127">
        <v>8500</v>
      </c>
      <c r="AK2430" s="127">
        <v>8500</v>
      </c>
      <c r="AL2430" s="127">
        <v>8500</v>
      </c>
      <c r="AM2430" s="127">
        <v>8500</v>
      </c>
      <c r="AN2430" s="127">
        <v>8500</v>
      </c>
      <c r="AO2430" s="127">
        <v>8500</v>
      </c>
      <c r="AP2430" s="127">
        <v>8500</v>
      </c>
      <c r="AQ2430" s="127">
        <v>8500</v>
      </c>
      <c r="AR2430" s="127">
        <v>8500</v>
      </c>
      <c r="AS2430" s="127">
        <v>8500</v>
      </c>
      <c r="AT2430" s="127">
        <v>8500</v>
      </c>
      <c r="AU2430" s="127">
        <v>8500</v>
      </c>
      <c r="AV2430" s="127">
        <v>8500</v>
      </c>
      <c r="AW2430" s="127">
        <v>8500</v>
      </c>
      <c r="AX2430" s="128">
        <v>8500</v>
      </c>
    </row>
    <row r="2431" spans="1:50">
      <c r="A2431" s="212"/>
      <c r="B2431" s="215"/>
      <c r="C2431" s="206"/>
      <c r="D2431" s="52" t="s">
        <v>25</v>
      </c>
      <c r="E2431" s="86" t="str">
        <f>A2411&amp;"/"&amp;B2427&amp;"/"&amp;C2430&amp;"/"&amp;D2431</f>
        <v>Lignite fired power plants/Fluidized bed combustion/CHP/M</v>
      </c>
      <c r="F2431" s="61" t="str">
        <f>A2411</f>
        <v>Lignite fired power plants</v>
      </c>
      <c r="G2431" s="61" t="str">
        <f>B2427</f>
        <v>Fluidized bed combustion</v>
      </c>
      <c r="H2431" s="61" t="str">
        <f>C2430</f>
        <v>CHP</v>
      </c>
      <c r="I2431" s="84" t="str">
        <f t="shared" ref="I2431:I2494" si="103">D2431</f>
        <v>M</v>
      </c>
      <c r="J2431" s="121">
        <v>7948.4076756871136</v>
      </c>
      <c r="K2431" s="121">
        <v>7948.4076756871136</v>
      </c>
      <c r="L2431" s="121">
        <v>7948.4076756871136</v>
      </c>
      <c r="M2431" s="121">
        <v>7948.4076756871136</v>
      </c>
      <c r="N2431" s="121">
        <v>7948.4076756871136</v>
      </c>
      <c r="O2431" s="121">
        <v>7948.4076756871136</v>
      </c>
      <c r="P2431" s="121">
        <v>7948.4076756871136</v>
      </c>
      <c r="Q2431" s="121">
        <v>7948.4076756871136</v>
      </c>
      <c r="R2431" s="121">
        <v>7948.4076756871136</v>
      </c>
      <c r="S2431" s="121">
        <v>7948.4076756871136</v>
      </c>
      <c r="T2431" s="121">
        <v>7948.4076756871136</v>
      </c>
      <c r="U2431" s="121">
        <v>7948.4076756871136</v>
      </c>
      <c r="V2431" s="121">
        <v>7948.4076756871136</v>
      </c>
      <c r="W2431" s="121">
        <v>7948.4076756871136</v>
      </c>
      <c r="X2431" s="121">
        <v>7948.4076756871136</v>
      </c>
      <c r="Y2431" s="121">
        <v>7948.4076756871136</v>
      </c>
      <c r="Z2431" s="121">
        <v>7948.4076756871136</v>
      </c>
      <c r="AA2431" s="121">
        <v>7948.4076756871136</v>
      </c>
      <c r="AB2431" s="121">
        <v>7948.4076756871136</v>
      </c>
      <c r="AC2431" s="121">
        <v>7948.4076756871136</v>
      </c>
      <c r="AD2431" s="121">
        <v>7948.4076756871136</v>
      </c>
      <c r="AE2431" s="121">
        <v>7948.4076756871136</v>
      </c>
      <c r="AF2431" s="121">
        <v>7948.4076756871136</v>
      </c>
      <c r="AG2431" s="121">
        <v>7948.4076756871136</v>
      </c>
      <c r="AH2431" s="121">
        <v>7948.4076756871136</v>
      </c>
      <c r="AI2431" s="121">
        <v>7948.4076756871136</v>
      </c>
      <c r="AJ2431" s="121">
        <v>7948.4076756871136</v>
      </c>
      <c r="AK2431" s="121">
        <v>7948.4076756871136</v>
      </c>
      <c r="AL2431" s="121">
        <v>7948.4076756871136</v>
      </c>
      <c r="AM2431" s="121">
        <v>7948.4076756871136</v>
      </c>
      <c r="AN2431" s="121">
        <v>7948.4076756871136</v>
      </c>
      <c r="AO2431" s="121">
        <v>7948.4076756871136</v>
      </c>
      <c r="AP2431" s="121">
        <v>7948.4076756871136</v>
      </c>
      <c r="AQ2431" s="121">
        <v>7948.4076756871136</v>
      </c>
      <c r="AR2431" s="121">
        <v>7948.4076756871136</v>
      </c>
      <c r="AS2431" s="121">
        <v>7948.4076756871136</v>
      </c>
      <c r="AT2431" s="121">
        <v>7948.4076756871136</v>
      </c>
      <c r="AU2431" s="121">
        <v>7948.4076756871136</v>
      </c>
      <c r="AV2431" s="121">
        <v>7948.4076756871136</v>
      </c>
      <c r="AW2431" s="121">
        <v>7948.4076756871136</v>
      </c>
      <c r="AX2431" s="122">
        <v>7948.4076756871136</v>
      </c>
    </row>
    <row r="2432" spans="1:50">
      <c r="A2432" s="212"/>
      <c r="B2432" s="215"/>
      <c r="C2432" s="216"/>
      <c r="D2432" s="106" t="s">
        <v>38</v>
      </c>
      <c r="E2432" s="107" t="str">
        <f>A2411&amp;"/"&amp;B2427&amp;"/"&amp;C2430&amp;"/"&amp;D2432</f>
        <v>Lignite fired power plants/Fluidized bed combustion/CHP/S</v>
      </c>
      <c r="F2432" s="108" t="str">
        <f>A2411</f>
        <v>Lignite fired power plants</v>
      </c>
      <c r="G2432" s="108" t="str">
        <f>B2427</f>
        <v>Fluidized bed combustion</v>
      </c>
      <c r="H2432" s="108" t="str">
        <f>C2430</f>
        <v>CHP</v>
      </c>
      <c r="I2432" s="109" t="str">
        <f t="shared" si="103"/>
        <v>S</v>
      </c>
      <c r="J2432" s="129">
        <v>7347.5218904818876</v>
      </c>
      <c r="K2432" s="129">
        <v>7347.5218904818876</v>
      </c>
      <c r="L2432" s="129">
        <v>7347.5218904818876</v>
      </c>
      <c r="M2432" s="129">
        <v>7347.5218904818876</v>
      </c>
      <c r="N2432" s="129">
        <v>7347.5218904818876</v>
      </c>
      <c r="O2432" s="129">
        <v>7347.5218904818876</v>
      </c>
      <c r="P2432" s="129">
        <v>7347.5218904818876</v>
      </c>
      <c r="Q2432" s="129">
        <v>7347.5218904818876</v>
      </c>
      <c r="R2432" s="129">
        <v>7347.5218904818876</v>
      </c>
      <c r="S2432" s="129">
        <v>7347.5218904818876</v>
      </c>
      <c r="T2432" s="129">
        <v>7347.5218904818876</v>
      </c>
      <c r="U2432" s="129">
        <v>7347.5218904818876</v>
      </c>
      <c r="V2432" s="129">
        <v>7347.5218904818876</v>
      </c>
      <c r="W2432" s="129">
        <v>7347.5218904818876</v>
      </c>
      <c r="X2432" s="129">
        <v>7347.5218904818876</v>
      </c>
      <c r="Y2432" s="129">
        <v>7347.5218904818876</v>
      </c>
      <c r="Z2432" s="129">
        <v>7347.5218904818876</v>
      </c>
      <c r="AA2432" s="129">
        <v>7347.5218904818876</v>
      </c>
      <c r="AB2432" s="129">
        <v>7347.5218904818876</v>
      </c>
      <c r="AC2432" s="129">
        <v>7347.5218904818876</v>
      </c>
      <c r="AD2432" s="129">
        <v>7347.5218904818876</v>
      </c>
      <c r="AE2432" s="129">
        <v>7347.5218904818876</v>
      </c>
      <c r="AF2432" s="129">
        <v>7347.5218904818876</v>
      </c>
      <c r="AG2432" s="129">
        <v>7347.5218904818876</v>
      </c>
      <c r="AH2432" s="129">
        <v>7347.5218904818876</v>
      </c>
      <c r="AI2432" s="129">
        <v>7347.5218904818876</v>
      </c>
      <c r="AJ2432" s="129">
        <v>7347.5218904818876</v>
      </c>
      <c r="AK2432" s="129">
        <v>7347.5218904818876</v>
      </c>
      <c r="AL2432" s="129">
        <v>7347.5218904818876</v>
      </c>
      <c r="AM2432" s="129">
        <v>7347.5218904818876</v>
      </c>
      <c r="AN2432" s="129">
        <v>7347.5218904818876</v>
      </c>
      <c r="AO2432" s="129">
        <v>7347.5218904818876</v>
      </c>
      <c r="AP2432" s="129">
        <v>7347.5218904818876</v>
      </c>
      <c r="AQ2432" s="129">
        <v>7347.5218904818876</v>
      </c>
      <c r="AR2432" s="129">
        <v>7347.5218904818876</v>
      </c>
      <c r="AS2432" s="129">
        <v>7347.5218904818876</v>
      </c>
      <c r="AT2432" s="129">
        <v>7347.5218904818876</v>
      </c>
      <c r="AU2432" s="129">
        <v>7347.5218904818876</v>
      </c>
      <c r="AV2432" s="129">
        <v>7347.5218904818876</v>
      </c>
      <c r="AW2432" s="129">
        <v>7347.5218904818876</v>
      </c>
      <c r="AX2432" s="130">
        <v>7347.5218904818876</v>
      </c>
    </row>
    <row r="2433" spans="1:50">
      <c r="A2433" s="212"/>
      <c r="B2433" s="215"/>
      <c r="C2433" s="217" t="s">
        <v>42</v>
      </c>
      <c r="D2433" s="83" t="s">
        <v>24</v>
      </c>
      <c r="E2433" s="56" t="str">
        <f>A2411&amp;"/"&amp;B2427&amp;"/"&amp;C2433&amp;"/"&amp;D2433</f>
        <v>Lignite fired power plants/Fluidized bed combustion/Electricity only with CCS/L</v>
      </c>
      <c r="F2433" s="103" t="str">
        <f>A2411</f>
        <v>Lignite fired power plants</v>
      </c>
      <c r="G2433" s="103" t="str">
        <f>B2427</f>
        <v>Fluidized bed combustion</v>
      </c>
      <c r="H2433" s="103" t="str">
        <f>C2433</f>
        <v>Electricity only with CCS</v>
      </c>
      <c r="I2433" s="104" t="str">
        <f t="shared" si="103"/>
        <v>L</v>
      </c>
      <c r="J2433" s="127" t="s">
        <v>99</v>
      </c>
      <c r="K2433" s="127" t="s">
        <v>99</v>
      </c>
      <c r="L2433" s="127" t="s">
        <v>99</v>
      </c>
      <c r="M2433" s="127" t="s">
        <v>99</v>
      </c>
      <c r="N2433" s="127" t="s">
        <v>99</v>
      </c>
      <c r="O2433" s="127" t="s">
        <v>99</v>
      </c>
      <c r="P2433" s="127" t="s">
        <v>99</v>
      </c>
      <c r="Q2433" s="127" t="s">
        <v>99</v>
      </c>
      <c r="R2433" s="127" t="s">
        <v>99</v>
      </c>
      <c r="S2433" s="127" t="s">
        <v>99</v>
      </c>
      <c r="T2433" s="127" t="s">
        <v>99</v>
      </c>
      <c r="U2433" s="127" t="s">
        <v>99</v>
      </c>
      <c r="V2433" s="127" t="s">
        <v>99</v>
      </c>
      <c r="W2433" s="127" t="s">
        <v>99</v>
      </c>
      <c r="X2433" s="127" t="s">
        <v>99</v>
      </c>
      <c r="Y2433" s="127" t="s">
        <v>99</v>
      </c>
      <c r="Z2433" s="127" t="s">
        <v>99</v>
      </c>
      <c r="AA2433" s="127" t="s">
        <v>99</v>
      </c>
      <c r="AB2433" s="127" t="s">
        <v>99</v>
      </c>
      <c r="AC2433" s="127" t="s">
        <v>99</v>
      </c>
      <c r="AD2433" s="127" t="s">
        <v>99</v>
      </c>
      <c r="AE2433" s="127">
        <v>8500</v>
      </c>
      <c r="AF2433" s="127">
        <v>8500</v>
      </c>
      <c r="AG2433" s="127">
        <v>8500</v>
      </c>
      <c r="AH2433" s="127">
        <v>8500</v>
      </c>
      <c r="AI2433" s="127">
        <v>8500</v>
      </c>
      <c r="AJ2433" s="127">
        <v>8500</v>
      </c>
      <c r="AK2433" s="127">
        <v>8500</v>
      </c>
      <c r="AL2433" s="127">
        <v>8500</v>
      </c>
      <c r="AM2433" s="127">
        <v>8500</v>
      </c>
      <c r="AN2433" s="127">
        <v>8500</v>
      </c>
      <c r="AO2433" s="127">
        <v>8500</v>
      </c>
      <c r="AP2433" s="127">
        <v>8500</v>
      </c>
      <c r="AQ2433" s="127">
        <v>8500</v>
      </c>
      <c r="AR2433" s="127">
        <v>8500</v>
      </c>
      <c r="AS2433" s="127">
        <v>8500</v>
      </c>
      <c r="AT2433" s="127">
        <v>8500</v>
      </c>
      <c r="AU2433" s="127">
        <v>8500</v>
      </c>
      <c r="AV2433" s="127">
        <v>8500</v>
      </c>
      <c r="AW2433" s="127">
        <v>8500</v>
      </c>
      <c r="AX2433" s="128">
        <v>8500</v>
      </c>
    </row>
    <row r="2434" spans="1:50">
      <c r="A2434" s="212"/>
      <c r="B2434" s="215"/>
      <c r="C2434" s="216"/>
      <c r="D2434" s="106" t="s">
        <v>25</v>
      </c>
      <c r="E2434" s="107" t="str">
        <f>A2411&amp;"/"&amp;B2427&amp;"/"&amp;C2433&amp;"/"&amp;D2434</f>
        <v>Lignite fired power plants/Fluidized bed combustion/Electricity only with CCS/M</v>
      </c>
      <c r="F2434" s="108" t="str">
        <f>A2411</f>
        <v>Lignite fired power plants</v>
      </c>
      <c r="G2434" s="108" t="str">
        <f>B2427</f>
        <v>Fluidized bed combustion</v>
      </c>
      <c r="H2434" s="108" t="str">
        <f>C2433</f>
        <v>Electricity only with CCS</v>
      </c>
      <c r="I2434" s="109" t="str">
        <f t="shared" si="103"/>
        <v>M</v>
      </c>
      <c r="J2434" s="129" t="s">
        <v>99</v>
      </c>
      <c r="K2434" s="129" t="s">
        <v>99</v>
      </c>
      <c r="L2434" s="129" t="s">
        <v>99</v>
      </c>
      <c r="M2434" s="129" t="s">
        <v>99</v>
      </c>
      <c r="N2434" s="129" t="s">
        <v>99</v>
      </c>
      <c r="O2434" s="129" t="s">
        <v>99</v>
      </c>
      <c r="P2434" s="129" t="s">
        <v>99</v>
      </c>
      <c r="Q2434" s="129" t="s">
        <v>99</v>
      </c>
      <c r="R2434" s="129" t="s">
        <v>99</v>
      </c>
      <c r="S2434" s="129" t="s">
        <v>99</v>
      </c>
      <c r="T2434" s="129" t="s">
        <v>99</v>
      </c>
      <c r="U2434" s="129" t="s">
        <v>99</v>
      </c>
      <c r="V2434" s="129" t="s">
        <v>99</v>
      </c>
      <c r="W2434" s="129" t="s">
        <v>99</v>
      </c>
      <c r="X2434" s="129" t="s">
        <v>99</v>
      </c>
      <c r="Y2434" s="129" t="s">
        <v>99</v>
      </c>
      <c r="Z2434" s="129" t="s">
        <v>99</v>
      </c>
      <c r="AA2434" s="129" t="s">
        <v>99</v>
      </c>
      <c r="AB2434" s="129" t="s">
        <v>99</v>
      </c>
      <c r="AC2434" s="129" t="s">
        <v>99</v>
      </c>
      <c r="AD2434" s="129" t="s">
        <v>99</v>
      </c>
      <c r="AE2434" s="129">
        <v>7948.4076756871136</v>
      </c>
      <c r="AF2434" s="129">
        <v>7948.4076756871136</v>
      </c>
      <c r="AG2434" s="129">
        <v>7948.4076756871136</v>
      </c>
      <c r="AH2434" s="129">
        <v>7948.4076756871136</v>
      </c>
      <c r="AI2434" s="129">
        <v>7948.4076756871136</v>
      </c>
      <c r="AJ2434" s="129">
        <v>7948.4076756871136</v>
      </c>
      <c r="AK2434" s="129">
        <v>7948.4076756871136</v>
      </c>
      <c r="AL2434" s="129">
        <v>7948.4076756871136</v>
      </c>
      <c r="AM2434" s="129">
        <v>7948.4076756871136</v>
      </c>
      <c r="AN2434" s="129">
        <v>7948.4076756871136</v>
      </c>
      <c r="AO2434" s="129">
        <v>7948.4076756871136</v>
      </c>
      <c r="AP2434" s="129">
        <v>7948.4076756871136</v>
      </c>
      <c r="AQ2434" s="129">
        <v>7948.4076756871136</v>
      </c>
      <c r="AR2434" s="129">
        <v>7948.4076756871136</v>
      </c>
      <c r="AS2434" s="129">
        <v>7948.4076756871136</v>
      </c>
      <c r="AT2434" s="129">
        <v>7948.4076756871136</v>
      </c>
      <c r="AU2434" s="129">
        <v>7948.4076756871136</v>
      </c>
      <c r="AV2434" s="129">
        <v>7948.4076756871136</v>
      </c>
      <c r="AW2434" s="129">
        <v>7948.4076756871136</v>
      </c>
      <c r="AX2434" s="130">
        <v>7948.4076756871136</v>
      </c>
    </row>
    <row r="2435" spans="1:50">
      <c r="A2435" s="212"/>
      <c r="B2435" s="215"/>
      <c r="C2435" s="217" t="s">
        <v>43</v>
      </c>
      <c r="D2435" s="52" t="s">
        <v>24</v>
      </c>
      <c r="E2435" s="86" t="str">
        <f>A2411&amp;"/"&amp;B2427&amp;"/"&amp;C2435&amp;"/"&amp;D2435</f>
        <v>Lignite fired power plants/Fluidized bed combustion/CHP with CCS/L</v>
      </c>
      <c r="F2435" s="61" t="str">
        <f>A2411</f>
        <v>Lignite fired power plants</v>
      </c>
      <c r="G2435" s="61" t="str">
        <f>B2427</f>
        <v>Fluidized bed combustion</v>
      </c>
      <c r="H2435" s="61" t="str">
        <f>C2435</f>
        <v>CHP with CCS</v>
      </c>
      <c r="I2435" s="84" t="str">
        <f t="shared" si="103"/>
        <v>L</v>
      </c>
      <c r="J2435" s="121" t="s">
        <v>99</v>
      </c>
      <c r="K2435" s="121" t="s">
        <v>99</v>
      </c>
      <c r="L2435" s="121" t="s">
        <v>99</v>
      </c>
      <c r="M2435" s="121" t="s">
        <v>99</v>
      </c>
      <c r="N2435" s="121" t="s">
        <v>99</v>
      </c>
      <c r="O2435" s="121" t="s">
        <v>99</v>
      </c>
      <c r="P2435" s="121" t="s">
        <v>99</v>
      </c>
      <c r="Q2435" s="121" t="s">
        <v>99</v>
      </c>
      <c r="R2435" s="121" t="s">
        <v>99</v>
      </c>
      <c r="S2435" s="121" t="s">
        <v>99</v>
      </c>
      <c r="T2435" s="121" t="s">
        <v>99</v>
      </c>
      <c r="U2435" s="121" t="s">
        <v>99</v>
      </c>
      <c r="V2435" s="121" t="s">
        <v>99</v>
      </c>
      <c r="W2435" s="121" t="s">
        <v>99</v>
      </c>
      <c r="X2435" s="121" t="s">
        <v>99</v>
      </c>
      <c r="Y2435" s="121" t="s">
        <v>99</v>
      </c>
      <c r="Z2435" s="121" t="s">
        <v>99</v>
      </c>
      <c r="AA2435" s="121" t="s">
        <v>99</v>
      </c>
      <c r="AB2435" s="121" t="s">
        <v>99</v>
      </c>
      <c r="AC2435" s="121" t="s">
        <v>99</v>
      </c>
      <c r="AD2435" s="121" t="s">
        <v>99</v>
      </c>
      <c r="AE2435" s="121">
        <v>8500</v>
      </c>
      <c r="AF2435" s="121">
        <v>8500</v>
      </c>
      <c r="AG2435" s="121">
        <v>8500</v>
      </c>
      <c r="AH2435" s="121">
        <v>8500</v>
      </c>
      <c r="AI2435" s="121">
        <v>8500</v>
      </c>
      <c r="AJ2435" s="121">
        <v>8500</v>
      </c>
      <c r="AK2435" s="121">
        <v>8500</v>
      </c>
      <c r="AL2435" s="121">
        <v>8500</v>
      </c>
      <c r="AM2435" s="121">
        <v>8500</v>
      </c>
      <c r="AN2435" s="121">
        <v>8500</v>
      </c>
      <c r="AO2435" s="121">
        <v>8500</v>
      </c>
      <c r="AP2435" s="121">
        <v>8500</v>
      </c>
      <c r="AQ2435" s="121">
        <v>8500</v>
      </c>
      <c r="AR2435" s="121">
        <v>8500</v>
      </c>
      <c r="AS2435" s="121">
        <v>8500</v>
      </c>
      <c r="AT2435" s="121">
        <v>8500</v>
      </c>
      <c r="AU2435" s="121">
        <v>8500</v>
      </c>
      <c r="AV2435" s="121">
        <v>8500</v>
      </c>
      <c r="AW2435" s="121">
        <v>8500</v>
      </c>
      <c r="AX2435" s="122">
        <v>8500</v>
      </c>
    </row>
    <row r="2436" spans="1:50">
      <c r="A2436" s="212"/>
      <c r="B2436" s="218"/>
      <c r="C2436" s="210"/>
      <c r="D2436" s="93" t="s">
        <v>25</v>
      </c>
      <c r="E2436" s="73" t="str">
        <f>A2411&amp;"/"&amp;B2427&amp;"/"&amp;C2435&amp;"/"&amp;D2436</f>
        <v>Lignite fired power plants/Fluidized bed combustion/CHP with CCS/M</v>
      </c>
      <c r="F2436" s="91" t="str">
        <f>A2411</f>
        <v>Lignite fired power plants</v>
      </c>
      <c r="G2436" s="91" t="str">
        <f>B2427</f>
        <v>Fluidized bed combustion</v>
      </c>
      <c r="H2436" s="91" t="str">
        <f>C2435</f>
        <v>CHP with CCS</v>
      </c>
      <c r="I2436" s="70" t="str">
        <f t="shared" si="103"/>
        <v>M</v>
      </c>
      <c r="J2436" s="123" t="s">
        <v>99</v>
      </c>
      <c r="K2436" s="123" t="s">
        <v>99</v>
      </c>
      <c r="L2436" s="123" t="s">
        <v>99</v>
      </c>
      <c r="M2436" s="123" t="s">
        <v>99</v>
      </c>
      <c r="N2436" s="123" t="s">
        <v>99</v>
      </c>
      <c r="O2436" s="123" t="s">
        <v>99</v>
      </c>
      <c r="P2436" s="123" t="s">
        <v>99</v>
      </c>
      <c r="Q2436" s="123" t="s">
        <v>99</v>
      </c>
      <c r="R2436" s="123" t="s">
        <v>99</v>
      </c>
      <c r="S2436" s="123" t="s">
        <v>99</v>
      </c>
      <c r="T2436" s="123" t="s">
        <v>99</v>
      </c>
      <c r="U2436" s="123" t="s">
        <v>99</v>
      </c>
      <c r="V2436" s="123" t="s">
        <v>99</v>
      </c>
      <c r="W2436" s="123" t="s">
        <v>99</v>
      </c>
      <c r="X2436" s="123" t="s">
        <v>99</v>
      </c>
      <c r="Y2436" s="123" t="s">
        <v>99</v>
      </c>
      <c r="Z2436" s="123" t="s">
        <v>99</v>
      </c>
      <c r="AA2436" s="123" t="s">
        <v>99</v>
      </c>
      <c r="AB2436" s="123" t="s">
        <v>99</v>
      </c>
      <c r="AC2436" s="123" t="s">
        <v>99</v>
      </c>
      <c r="AD2436" s="123" t="s">
        <v>99</v>
      </c>
      <c r="AE2436" s="123">
        <v>7948.4076756871136</v>
      </c>
      <c r="AF2436" s="123">
        <v>7948.4076756871136</v>
      </c>
      <c r="AG2436" s="123">
        <v>7948.4076756871136</v>
      </c>
      <c r="AH2436" s="123">
        <v>7948.4076756871136</v>
      </c>
      <c r="AI2436" s="123">
        <v>7948.4076756871136</v>
      </c>
      <c r="AJ2436" s="123">
        <v>7948.4076756871136</v>
      </c>
      <c r="AK2436" s="123">
        <v>7948.4076756871136</v>
      </c>
      <c r="AL2436" s="123">
        <v>7948.4076756871136</v>
      </c>
      <c r="AM2436" s="123">
        <v>7948.4076756871136</v>
      </c>
      <c r="AN2436" s="123">
        <v>7948.4076756871136</v>
      </c>
      <c r="AO2436" s="123">
        <v>7948.4076756871136</v>
      </c>
      <c r="AP2436" s="123">
        <v>7948.4076756871136</v>
      </c>
      <c r="AQ2436" s="123">
        <v>7948.4076756871136</v>
      </c>
      <c r="AR2436" s="123">
        <v>7948.4076756871136</v>
      </c>
      <c r="AS2436" s="123">
        <v>7948.4076756871136</v>
      </c>
      <c r="AT2436" s="123">
        <v>7948.4076756871136</v>
      </c>
      <c r="AU2436" s="123">
        <v>7948.4076756871136</v>
      </c>
      <c r="AV2436" s="123">
        <v>7948.4076756871136</v>
      </c>
      <c r="AW2436" s="123">
        <v>7948.4076756871136</v>
      </c>
      <c r="AX2436" s="124">
        <v>7948.4076756871136</v>
      </c>
    </row>
    <row r="2437" spans="1:50">
      <c r="A2437" s="212"/>
      <c r="B2437" s="214" t="s">
        <v>46</v>
      </c>
      <c r="C2437" s="209" t="s">
        <v>36</v>
      </c>
      <c r="D2437" s="67" t="s">
        <v>24</v>
      </c>
      <c r="E2437" s="87" t="str">
        <f>A2411&amp;"/"&amp;B2437&amp;"/"&amp;C2437&amp;"/"&amp;D2437</f>
        <v>Lignite fired power plants/Steam turbine/Electricity only/L</v>
      </c>
      <c r="F2437" s="55" t="str">
        <f>A2411</f>
        <v>Lignite fired power plants</v>
      </c>
      <c r="G2437" s="55" t="str">
        <f>B2437</f>
        <v>Steam turbine</v>
      </c>
      <c r="H2437" s="55" t="str">
        <f>C2437</f>
        <v>Electricity only</v>
      </c>
      <c r="I2437" s="85" t="str">
        <f t="shared" si="103"/>
        <v>L</v>
      </c>
      <c r="J2437" s="125">
        <v>8400</v>
      </c>
      <c r="K2437" s="125">
        <v>8400</v>
      </c>
      <c r="L2437" s="125">
        <v>8400</v>
      </c>
      <c r="M2437" s="125">
        <v>8400</v>
      </c>
      <c r="N2437" s="125">
        <v>8400</v>
      </c>
      <c r="O2437" s="125">
        <v>8400</v>
      </c>
      <c r="P2437" s="125">
        <v>8400</v>
      </c>
      <c r="Q2437" s="125">
        <v>8400</v>
      </c>
      <c r="R2437" s="125">
        <v>8400</v>
      </c>
      <c r="S2437" s="125">
        <v>8400</v>
      </c>
      <c r="T2437" s="125">
        <v>8400</v>
      </c>
      <c r="U2437" s="125">
        <v>8400</v>
      </c>
      <c r="V2437" s="125">
        <v>8400</v>
      </c>
      <c r="W2437" s="125">
        <v>8400</v>
      </c>
      <c r="X2437" s="125">
        <v>8400</v>
      </c>
      <c r="Y2437" s="125">
        <v>8400</v>
      </c>
      <c r="Z2437" s="125">
        <v>8400</v>
      </c>
      <c r="AA2437" s="125">
        <v>8400</v>
      </c>
      <c r="AB2437" s="125">
        <v>8400</v>
      </c>
      <c r="AC2437" s="125">
        <v>8400</v>
      </c>
      <c r="AD2437" s="125">
        <v>8400</v>
      </c>
      <c r="AE2437" s="125">
        <v>8400</v>
      </c>
      <c r="AF2437" s="125">
        <v>8400</v>
      </c>
      <c r="AG2437" s="125">
        <v>8400</v>
      </c>
      <c r="AH2437" s="125">
        <v>8400</v>
      </c>
      <c r="AI2437" s="125">
        <v>8400</v>
      </c>
      <c r="AJ2437" s="125">
        <v>8400</v>
      </c>
      <c r="AK2437" s="125">
        <v>8400</v>
      </c>
      <c r="AL2437" s="125">
        <v>8400</v>
      </c>
      <c r="AM2437" s="125">
        <v>8400</v>
      </c>
      <c r="AN2437" s="125">
        <v>8400</v>
      </c>
      <c r="AO2437" s="125">
        <v>8400</v>
      </c>
      <c r="AP2437" s="125">
        <v>8400</v>
      </c>
      <c r="AQ2437" s="125">
        <v>8400</v>
      </c>
      <c r="AR2437" s="125">
        <v>8400</v>
      </c>
      <c r="AS2437" s="125">
        <v>8400</v>
      </c>
      <c r="AT2437" s="125">
        <v>8400</v>
      </c>
      <c r="AU2437" s="125">
        <v>8400</v>
      </c>
      <c r="AV2437" s="125">
        <v>8400</v>
      </c>
      <c r="AW2437" s="125">
        <v>8400</v>
      </c>
      <c r="AX2437" s="126">
        <v>8400</v>
      </c>
    </row>
    <row r="2438" spans="1:50">
      <c r="A2438" s="212"/>
      <c r="B2438" s="215"/>
      <c r="C2438" s="206"/>
      <c r="D2438" s="52" t="s">
        <v>25</v>
      </c>
      <c r="E2438" s="86" t="str">
        <f>A2411&amp;"/"&amp;B2437&amp;"/"&amp;C2437&amp;"/"&amp;D2438</f>
        <v>Lignite fired power plants/Steam turbine/Electricity only/M</v>
      </c>
      <c r="F2438" s="61" t="str">
        <f>A2411</f>
        <v>Lignite fired power plants</v>
      </c>
      <c r="G2438" s="61" t="str">
        <f>B2437</f>
        <v>Steam turbine</v>
      </c>
      <c r="H2438" s="61" t="str">
        <f>C2437</f>
        <v>Electricity only</v>
      </c>
      <c r="I2438" s="84" t="str">
        <f t="shared" si="103"/>
        <v>M</v>
      </c>
      <c r="J2438" s="121">
        <v>8033.3609982363105</v>
      </c>
      <c r="K2438" s="121">
        <v>8033.3609982363105</v>
      </c>
      <c r="L2438" s="121">
        <v>8033.3609982363105</v>
      </c>
      <c r="M2438" s="121">
        <v>8033.3609982363105</v>
      </c>
      <c r="N2438" s="121">
        <v>8033.3609982363105</v>
      </c>
      <c r="O2438" s="121">
        <v>8033.3609982363105</v>
      </c>
      <c r="P2438" s="121">
        <v>8033.3609982363105</v>
      </c>
      <c r="Q2438" s="121">
        <v>8033.3609982363105</v>
      </c>
      <c r="R2438" s="121">
        <v>8033.3609982363105</v>
      </c>
      <c r="S2438" s="121">
        <v>8033.3609982363105</v>
      </c>
      <c r="T2438" s="121">
        <v>8033.3609982363105</v>
      </c>
      <c r="U2438" s="121">
        <v>8033.3609982363105</v>
      </c>
      <c r="V2438" s="121">
        <v>8033.3609982363105</v>
      </c>
      <c r="W2438" s="121">
        <v>8033.3609982363105</v>
      </c>
      <c r="X2438" s="121">
        <v>8033.3609982363105</v>
      </c>
      <c r="Y2438" s="121">
        <v>8033.3609982363105</v>
      </c>
      <c r="Z2438" s="121">
        <v>8033.3609982363105</v>
      </c>
      <c r="AA2438" s="121">
        <v>8033.3609982363105</v>
      </c>
      <c r="AB2438" s="121">
        <v>8033.3609982363105</v>
      </c>
      <c r="AC2438" s="121">
        <v>8033.3609982363105</v>
      </c>
      <c r="AD2438" s="121">
        <v>8033.3609982363105</v>
      </c>
      <c r="AE2438" s="121">
        <v>8033.3609982363105</v>
      </c>
      <c r="AF2438" s="121">
        <v>8033.3609982363105</v>
      </c>
      <c r="AG2438" s="121">
        <v>8033.3609982363105</v>
      </c>
      <c r="AH2438" s="121">
        <v>8033.3609982363105</v>
      </c>
      <c r="AI2438" s="121">
        <v>8033.3609982363105</v>
      </c>
      <c r="AJ2438" s="121">
        <v>8033.3609982363105</v>
      </c>
      <c r="AK2438" s="121">
        <v>8033.3609982363105</v>
      </c>
      <c r="AL2438" s="121">
        <v>8033.3609982363105</v>
      </c>
      <c r="AM2438" s="121">
        <v>8033.3609982363105</v>
      </c>
      <c r="AN2438" s="121">
        <v>8033.3609982363105</v>
      </c>
      <c r="AO2438" s="121">
        <v>8033.3609982363105</v>
      </c>
      <c r="AP2438" s="121">
        <v>8033.3609982363105</v>
      </c>
      <c r="AQ2438" s="121">
        <v>8033.3609982363105</v>
      </c>
      <c r="AR2438" s="121">
        <v>8033.3609982363105</v>
      </c>
      <c r="AS2438" s="121">
        <v>8033.3609982363105</v>
      </c>
      <c r="AT2438" s="121">
        <v>8033.3609982363105</v>
      </c>
      <c r="AU2438" s="121">
        <v>8033.3609982363105</v>
      </c>
      <c r="AV2438" s="121">
        <v>8033.3609982363105</v>
      </c>
      <c r="AW2438" s="121">
        <v>8033.3609982363105</v>
      </c>
      <c r="AX2438" s="122">
        <v>8033.3609982363105</v>
      </c>
    </row>
    <row r="2439" spans="1:50">
      <c r="A2439" s="212"/>
      <c r="B2439" s="215"/>
      <c r="C2439" s="206"/>
      <c r="D2439" s="52" t="s">
        <v>38</v>
      </c>
      <c r="E2439" s="86" t="str">
        <f>A2411&amp;"/"&amp;B2437&amp;"/"&amp;C2437&amp;"/"&amp;D2439</f>
        <v>Lignite fired power plants/Steam turbine/Electricity only/S</v>
      </c>
      <c r="F2439" s="61" t="str">
        <f>A2411</f>
        <v>Lignite fired power plants</v>
      </c>
      <c r="G2439" s="61" t="str">
        <f>B2437</f>
        <v>Steam turbine</v>
      </c>
      <c r="H2439" s="61" t="str">
        <f>C2437</f>
        <v>Electricity only</v>
      </c>
      <c r="I2439" s="84" t="str">
        <f t="shared" si="103"/>
        <v>S</v>
      </c>
      <c r="J2439" s="121">
        <v>7584.1957921584481</v>
      </c>
      <c r="K2439" s="121">
        <v>7584.1957921584481</v>
      </c>
      <c r="L2439" s="121">
        <v>7584.1957921584481</v>
      </c>
      <c r="M2439" s="121">
        <v>7584.1957921584481</v>
      </c>
      <c r="N2439" s="121">
        <v>7584.1957921584481</v>
      </c>
      <c r="O2439" s="121">
        <v>7584.1957921584481</v>
      </c>
      <c r="P2439" s="121">
        <v>7584.1957921584481</v>
      </c>
      <c r="Q2439" s="121">
        <v>7584.1957921584481</v>
      </c>
      <c r="R2439" s="121">
        <v>7584.1957921584481</v>
      </c>
      <c r="S2439" s="121">
        <v>7584.1957921584481</v>
      </c>
      <c r="T2439" s="121">
        <v>7584.1957921584481</v>
      </c>
      <c r="U2439" s="121">
        <v>7584.1957921584481</v>
      </c>
      <c r="V2439" s="121">
        <v>7584.1957921584481</v>
      </c>
      <c r="W2439" s="121">
        <v>7584.1957921584481</v>
      </c>
      <c r="X2439" s="121">
        <v>7584.1957921584481</v>
      </c>
      <c r="Y2439" s="121">
        <v>7584.1957921584481</v>
      </c>
      <c r="Z2439" s="121">
        <v>7584.1957921584481</v>
      </c>
      <c r="AA2439" s="121">
        <v>7584.1957921584481</v>
      </c>
      <c r="AB2439" s="121">
        <v>7584.1957921584481</v>
      </c>
      <c r="AC2439" s="121">
        <v>7584.1957921584481</v>
      </c>
      <c r="AD2439" s="121">
        <v>7584.1957921584481</v>
      </c>
      <c r="AE2439" s="121">
        <v>7584.1957921584481</v>
      </c>
      <c r="AF2439" s="121">
        <v>7584.1957921584481</v>
      </c>
      <c r="AG2439" s="121">
        <v>7584.1957921584481</v>
      </c>
      <c r="AH2439" s="121">
        <v>7584.1957921584481</v>
      </c>
      <c r="AI2439" s="121">
        <v>7584.1957921584481</v>
      </c>
      <c r="AJ2439" s="121">
        <v>7584.1957921584481</v>
      </c>
      <c r="AK2439" s="121">
        <v>7584.1957921584481</v>
      </c>
      <c r="AL2439" s="121">
        <v>7584.1957921584481</v>
      </c>
      <c r="AM2439" s="121">
        <v>7584.1957921584481</v>
      </c>
      <c r="AN2439" s="121">
        <v>7584.1957921584481</v>
      </c>
      <c r="AO2439" s="121">
        <v>7584.1957921584481</v>
      </c>
      <c r="AP2439" s="121">
        <v>7584.1957921584481</v>
      </c>
      <c r="AQ2439" s="121">
        <v>7584.1957921584481</v>
      </c>
      <c r="AR2439" s="121">
        <v>7584.1957921584481</v>
      </c>
      <c r="AS2439" s="121">
        <v>7584.1957921584481</v>
      </c>
      <c r="AT2439" s="121">
        <v>7584.1957921584481</v>
      </c>
      <c r="AU2439" s="121">
        <v>7584.1957921584481</v>
      </c>
      <c r="AV2439" s="121">
        <v>7584.1957921584481</v>
      </c>
      <c r="AW2439" s="121">
        <v>7584.1957921584481</v>
      </c>
      <c r="AX2439" s="122">
        <v>7584.1957921584481</v>
      </c>
    </row>
    <row r="2440" spans="1:50">
      <c r="A2440" s="212"/>
      <c r="B2440" s="215"/>
      <c r="C2440" s="216"/>
      <c r="D2440" s="52" t="s">
        <v>47</v>
      </c>
      <c r="E2440" s="86" t="str">
        <f>A2411&amp;"/"&amp;B2437&amp;"/"&amp;C2437&amp;"/"&amp;D2440</f>
        <v>Lignite fired power plants/Steam turbine/Electricity only/XS</v>
      </c>
      <c r="F2440" s="61" t="str">
        <f>A2411</f>
        <v>Lignite fired power plants</v>
      </c>
      <c r="G2440" s="61" t="str">
        <f>B2437</f>
        <v>Steam turbine</v>
      </c>
      <c r="H2440" s="61" t="str">
        <f>C2437</f>
        <v>Electricity only</v>
      </c>
      <c r="I2440" s="84" t="str">
        <f t="shared" si="103"/>
        <v>XS</v>
      </c>
      <c r="J2440" s="121">
        <v>7341.6439959461532</v>
      </c>
      <c r="K2440" s="121">
        <v>7341.6439959461532</v>
      </c>
      <c r="L2440" s="121">
        <v>7341.6439959461532</v>
      </c>
      <c r="M2440" s="121">
        <v>7341.6439959461532</v>
      </c>
      <c r="N2440" s="121">
        <v>7341.6439959461532</v>
      </c>
      <c r="O2440" s="121">
        <v>7341.6439959461532</v>
      </c>
      <c r="P2440" s="121">
        <v>7341.6439959461532</v>
      </c>
      <c r="Q2440" s="121">
        <v>7341.6439959461532</v>
      </c>
      <c r="R2440" s="121">
        <v>7341.6439959461532</v>
      </c>
      <c r="S2440" s="121">
        <v>7341.6439959461532</v>
      </c>
      <c r="T2440" s="121">
        <v>7341.6439959461532</v>
      </c>
      <c r="U2440" s="121">
        <v>7341.6439959461532</v>
      </c>
      <c r="V2440" s="121">
        <v>7341.6439959461532</v>
      </c>
      <c r="W2440" s="121">
        <v>7341.6439959461532</v>
      </c>
      <c r="X2440" s="121">
        <v>7341.6439959461532</v>
      </c>
      <c r="Y2440" s="121">
        <v>7341.6439959461532</v>
      </c>
      <c r="Z2440" s="121">
        <v>7341.6439959461532</v>
      </c>
      <c r="AA2440" s="121">
        <v>7341.6439959461532</v>
      </c>
      <c r="AB2440" s="121">
        <v>7341.6439959461532</v>
      </c>
      <c r="AC2440" s="121">
        <v>7341.6439959461532</v>
      </c>
      <c r="AD2440" s="121">
        <v>7341.6439959461532</v>
      </c>
      <c r="AE2440" s="121">
        <v>7341.6439959461532</v>
      </c>
      <c r="AF2440" s="121">
        <v>7341.6439959461532</v>
      </c>
      <c r="AG2440" s="121">
        <v>7341.6439959461532</v>
      </c>
      <c r="AH2440" s="121">
        <v>7341.6439959461532</v>
      </c>
      <c r="AI2440" s="121">
        <v>7341.6439959461532</v>
      </c>
      <c r="AJ2440" s="121">
        <v>7341.6439959461532</v>
      </c>
      <c r="AK2440" s="121">
        <v>7341.6439959461532</v>
      </c>
      <c r="AL2440" s="121">
        <v>7341.6439959461532</v>
      </c>
      <c r="AM2440" s="121">
        <v>7341.6439959461532</v>
      </c>
      <c r="AN2440" s="121">
        <v>7341.6439959461532</v>
      </c>
      <c r="AO2440" s="121">
        <v>7341.6439959461532</v>
      </c>
      <c r="AP2440" s="121">
        <v>7341.6439959461532</v>
      </c>
      <c r="AQ2440" s="121">
        <v>7341.6439959461532</v>
      </c>
      <c r="AR2440" s="121">
        <v>7341.6439959461532</v>
      </c>
      <c r="AS2440" s="121">
        <v>7341.6439959461532</v>
      </c>
      <c r="AT2440" s="121">
        <v>7341.6439959461532</v>
      </c>
      <c r="AU2440" s="121">
        <v>7341.6439959461532</v>
      </c>
      <c r="AV2440" s="121">
        <v>7341.6439959461532</v>
      </c>
      <c r="AW2440" s="121">
        <v>7341.6439959461532</v>
      </c>
      <c r="AX2440" s="122">
        <v>7341.6439959461532</v>
      </c>
    </row>
    <row r="2441" spans="1:50">
      <c r="A2441" s="212"/>
      <c r="B2441" s="215"/>
      <c r="C2441" s="217" t="s">
        <v>26</v>
      </c>
      <c r="D2441" s="83" t="s">
        <v>24</v>
      </c>
      <c r="E2441" s="56" t="str">
        <f>A2411&amp;"/"&amp;B2437&amp;"/"&amp;C2441&amp;"/"&amp;D2441</f>
        <v>Lignite fired power plants/Steam turbine/CHP/L</v>
      </c>
      <c r="F2441" s="103" t="str">
        <f>A2411</f>
        <v>Lignite fired power plants</v>
      </c>
      <c r="G2441" s="103" t="str">
        <f>B2437</f>
        <v>Steam turbine</v>
      </c>
      <c r="H2441" s="103" t="str">
        <f>C2441</f>
        <v>CHP</v>
      </c>
      <c r="I2441" s="104" t="str">
        <f t="shared" si="103"/>
        <v>L</v>
      </c>
      <c r="J2441" s="127">
        <v>8400</v>
      </c>
      <c r="K2441" s="127">
        <v>8400</v>
      </c>
      <c r="L2441" s="127">
        <v>8400</v>
      </c>
      <c r="M2441" s="127">
        <v>8400</v>
      </c>
      <c r="N2441" s="127">
        <v>8400</v>
      </c>
      <c r="O2441" s="127">
        <v>8400</v>
      </c>
      <c r="P2441" s="127">
        <v>8400</v>
      </c>
      <c r="Q2441" s="127">
        <v>8400</v>
      </c>
      <c r="R2441" s="127">
        <v>8400</v>
      </c>
      <c r="S2441" s="127">
        <v>8400</v>
      </c>
      <c r="T2441" s="127">
        <v>8400</v>
      </c>
      <c r="U2441" s="127">
        <v>8400</v>
      </c>
      <c r="V2441" s="127">
        <v>8400</v>
      </c>
      <c r="W2441" s="127">
        <v>8400</v>
      </c>
      <c r="X2441" s="127">
        <v>8400</v>
      </c>
      <c r="Y2441" s="127">
        <v>8400</v>
      </c>
      <c r="Z2441" s="127">
        <v>8400</v>
      </c>
      <c r="AA2441" s="127">
        <v>8400</v>
      </c>
      <c r="AB2441" s="127">
        <v>8400</v>
      </c>
      <c r="AC2441" s="127">
        <v>8400</v>
      </c>
      <c r="AD2441" s="127">
        <v>8400</v>
      </c>
      <c r="AE2441" s="127">
        <v>8400</v>
      </c>
      <c r="AF2441" s="127">
        <v>8400</v>
      </c>
      <c r="AG2441" s="127">
        <v>8400</v>
      </c>
      <c r="AH2441" s="127">
        <v>8400</v>
      </c>
      <c r="AI2441" s="127">
        <v>8400</v>
      </c>
      <c r="AJ2441" s="127">
        <v>8400</v>
      </c>
      <c r="AK2441" s="127">
        <v>8400</v>
      </c>
      <c r="AL2441" s="127">
        <v>8400</v>
      </c>
      <c r="AM2441" s="127">
        <v>8400</v>
      </c>
      <c r="AN2441" s="127">
        <v>8400</v>
      </c>
      <c r="AO2441" s="127">
        <v>8400</v>
      </c>
      <c r="AP2441" s="127">
        <v>8400</v>
      </c>
      <c r="AQ2441" s="127">
        <v>8400</v>
      </c>
      <c r="AR2441" s="127">
        <v>8400</v>
      </c>
      <c r="AS2441" s="127">
        <v>8400</v>
      </c>
      <c r="AT2441" s="127">
        <v>8400</v>
      </c>
      <c r="AU2441" s="127">
        <v>8400</v>
      </c>
      <c r="AV2441" s="127">
        <v>8400</v>
      </c>
      <c r="AW2441" s="127">
        <v>8400</v>
      </c>
      <c r="AX2441" s="128">
        <v>8400</v>
      </c>
    </row>
    <row r="2442" spans="1:50">
      <c r="A2442" s="212"/>
      <c r="B2442" s="215"/>
      <c r="C2442" s="206"/>
      <c r="D2442" s="52" t="s">
        <v>25</v>
      </c>
      <c r="E2442" s="86" t="str">
        <f>A2411&amp;"/"&amp;B2437&amp;"/"&amp;C2441&amp;"/"&amp;D2442</f>
        <v>Lignite fired power plants/Steam turbine/CHP/M</v>
      </c>
      <c r="F2442" s="61" t="str">
        <f>A2411</f>
        <v>Lignite fired power plants</v>
      </c>
      <c r="G2442" s="61" t="str">
        <f>B2437</f>
        <v>Steam turbine</v>
      </c>
      <c r="H2442" s="61" t="str">
        <f>C2441</f>
        <v>CHP</v>
      </c>
      <c r="I2442" s="84" t="str">
        <f t="shared" si="103"/>
        <v>M</v>
      </c>
      <c r="J2442" s="121">
        <v>8033.3609982363105</v>
      </c>
      <c r="K2442" s="121">
        <v>8033.3609982363105</v>
      </c>
      <c r="L2442" s="121">
        <v>8033.3609982363105</v>
      </c>
      <c r="M2442" s="121">
        <v>8033.3609982363105</v>
      </c>
      <c r="N2442" s="121">
        <v>8033.3609982363105</v>
      </c>
      <c r="O2442" s="121">
        <v>8033.3609982363105</v>
      </c>
      <c r="P2442" s="121">
        <v>8033.3609982363105</v>
      </c>
      <c r="Q2442" s="121">
        <v>8033.3609982363105</v>
      </c>
      <c r="R2442" s="121">
        <v>8033.3609982363105</v>
      </c>
      <c r="S2442" s="121">
        <v>8033.3609982363105</v>
      </c>
      <c r="T2442" s="121">
        <v>8033.3609982363105</v>
      </c>
      <c r="U2442" s="121">
        <v>8033.3609982363105</v>
      </c>
      <c r="V2442" s="121">
        <v>8033.3609982363105</v>
      </c>
      <c r="W2442" s="121">
        <v>8033.3609982363105</v>
      </c>
      <c r="X2442" s="121">
        <v>8033.3609982363105</v>
      </c>
      <c r="Y2442" s="121">
        <v>8033.3609982363105</v>
      </c>
      <c r="Z2442" s="121">
        <v>8033.3609982363105</v>
      </c>
      <c r="AA2442" s="121">
        <v>8033.3609982363105</v>
      </c>
      <c r="AB2442" s="121">
        <v>8033.3609982363105</v>
      </c>
      <c r="AC2442" s="121">
        <v>8033.3609982363105</v>
      </c>
      <c r="AD2442" s="121">
        <v>8033.3609982363105</v>
      </c>
      <c r="AE2442" s="121">
        <v>8033.3609982363105</v>
      </c>
      <c r="AF2442" s="121">
        <v>8033.3609982363105</v>
      </c>
      <c r="AG2442" s="121">
        <v>8033.3609982363105</v>
      </c>
      <c r="AH2442" s="121">
        <v>8033.3609982363105</v>
      </c>
      <c r="AI2442" s="121">
        <v>8033.3609982363105</v>
      </c>
      <c r="AJ2442" s="121">
        <v>8033.3609982363105</v>
      </c>
      <c r="AK2442" s="121">
        <v>8033.3609982363105</v>
      </c>
      <c r="AL2442" s="121">
        <v>8033.3609982363105</v>
      </c>
      <c r="AM2442" s="121">
        <v>8033.3609982363105</v>
      </c>
      <c r="AN2442" s="121">
        <v>8033.3609982363105</v>
      </c>
      <c r="AO2442" s="121">
        <v>8033.3609982363105</v>
      </c>
      <c r="AP2442" s="121">
        <v>8033.3609982363105</v>
      </c>
      <c r="AQ2442" s="121">
        <v>8033.3609982363105</v>
      </c>
      <c r="AR2442" s="121">
        <v>8033.3609982363105</v>
      </c>
      <c r="AS2442" s="121">
        <v>8033.3609982363105</v>
      </c>
      <c r="AT2442" s="121">
        <v>8033.3609982363105</v>
      </c>
      <c r="AU2442" s="121">
        <v>8033.3609982363105</v>
      </c>
      <c r="AV2442" s="121">
        <v>8033.3609982363105</v>
      </c>
      <c r="AW2442" s="121">
        <v>8033.3609982363105</v>
      </c>
      <c r="AX2442" s="122">
        <v>8033.3609982363105</v>
      </c>
    </row>
    <row r="2443" spans="1:50">
      <c r="A2443" s="212"/>
      <c r="B2443" s="215"/>
      <c r="C2443" s="206"/>
      <c r="D2443" s="52" t="s">
        <v>38</v>
      </c>
      <c r="E2443" s="86" t="str">
        <f>A2411&amp;"/"&amp;B2437&amp;"/"&amp;C2441&amp;"/"&amp;D2443</f>
        <v>Lignite fired power plants/Steam turbine/CHP/S</v>
      </c>
      <c r="F2443" s="61" t="str">
        <f>A2411</f>
        <v>Lignite fired power plants</v>
      </c>
      <c r="G2443" s="61" t="str">
        <f>B2437</f>
        <v>Steam turbine</v>
      </c>
      <c r="H2443" s="61" t="str">
        <f>C2441</f>
        <v>CHP</v>
      </c>
      <c r="I2443" s="84" t="str">
        <f t="shared" si="103"/>
        <v>S</v>
      </c>
      <c r="J2443" s="121">
        <v>7584.1957921584481</v>
      </c>
      <c r="K2443" s="121">
        <v>7584.1957921584481</v>
      </c>
      <c r="L2443" s="121">
        <v>7584.1957921584481</v>
      </c>
      <c r="M2443" s="121">
        <v>7584.1957921584481</v>
      </c>
      <c r="N2443" s="121">
        <v>7584.1957921584481</v>
      </c>
      <c r="O2443" s="121">
        <v>7584.1957921584481</v>
      </c>
      <c r="P2443" s="121">
        <v>7584.1957921584481</v>
      </c>
      <c r="Q2443" s="121">
        <v>7584.1957921584481</v>
      </c>
      <c r="R2443" s="121">
        <v>7584.1957921584481</v>
      </c>
      <c r="S2443" s="121">
        <v>7584.1957921584481</v>
      </c>
      <c r="T2443" s="121">
        <v>7584.1957921584481</v>
      </c>
      <c r="U2443" s="121">
        <v>7584.1957921584481</v>
      </c>
      <c r="V2443" s="121">
        <v>7584.1957921584481</v>
      </c>
      <c r="W2443" s="121">
        <v>7584.1957921584481</v>
      </c>
      <c r="X2443" s="121">
        <v>7584.1957921584481</v>
      </c>
      <c r="Y2443" s="121">
        <v>7584.1957921584481</v>
      </c>
      <c r="Z2443" s="121">
        <v>7584.1957921584481</v>
      </c>
      <c r="AA2443" s="121">
        <v>7584.1957921584481</v>
      </c>
      <c r="AB2443" s="121">
        <v>7584.1957921584481</v>
      </c>
      <c r="AC2443" s="121">
        <v>7584.1957921584481</v>
      </c>
      <c r="AD2443" s="121">
        <v>7584.1957921584481</v>
      </c>
      <c r="AE2443" s="121">
        <v>7584.1957921584481</v>
      </c>
      <c r="AF2443" s="121">
        <v>7584.1957921584481</v>
      </c>
      <c r="AG2443" s="121">
        <v>7584.1957921584481</v>
      </c>
      <c r="AH2443" s="121">
        <v>7584.1957921584481</v>
      </c>
      <c r="AI2443" s="121">
        <v>7584.1957921584481</v>
      </c>
      <c r="AJ2443" s="121">
        <v>7584.1957921584481</v>
      </c>
      <c r="AK2443" s="121">
        <v>7584.1957921584481</v>
      </c>
      <c r="AL2443" s="121">
        <v>7584.1957921584481</v>
      </c>
      <c r="AM2443" s="121">
        <v>7584.1957921584481</v>
      </c>
      <c r="AN2443" s="121">
        <v>7584.1957921584481</v>
      </c>
      <c r="AO2443" s="121">
        <v>7584.1957921584481</v>
      </c>
      <c r="AP2443" s="121">
        <v>7584.1957921584481</v>
      </c>
      <c r="AQ2443" s="121">
        <v>7584.1957921584481</v>
      </c>
      <c r="AR2443" s="121">
        <v>7584.1957921584481</v>
      </c>
      <c r="AS2443" s="121">
        <v>7584.1957921584481</v>
      </c>
      <c r="AT2443" s="121">
        <v>7584.1957921584481</v>
      </c>
      <c r="AU2443" s="121">
        <v>7584.1957921584481</v>
      </c>
      <c r="AV2443" s="121">
        <v>7584.1957921584481</v>
      </c>
      <c r="AW2443" s="121">
        <v>7584.1957921584481</v>
      </c>
      <c r="AX2443" s="122">
        <v>7584.1957921584481</v>
      </c>
    </row>
    <row r="2444" spans="1:50">
      <c r="A2444" s="212"/>
      <c r="B2444" s="215"/>
      <c r="C2444" s="216"/>
      <c r="D2444" s="106" t="s">
        <v>47</v>
      </c>
      <c r="E2444" s="107" t="str">
        <f>A2411&amp;"/"&amp;B2437&amp;"/"&amp;C2441&amp;"/"&amp;D2444</f>
        <v>Lignite fired power plants/Steam turbine/CHP/XS</v>
      </c>
      <c r="F2444" s="108" t="str">
        <f>A2411</f>
        <v>Lignite fired power plants</v>
      </c>
      <c r="G2444" s="108" t="str">
        <f>B2437</f>
        <v>Steam turbine</v>
      </c>
      <c r="H2444" s="108" t="str">
        <f>C2441</f>
        <v>CHP</v>
      </c>
      <c r="I2444" s="109" t="str">
        <f t="shared" si="103"/>
        <v>XS</v>
      </c>
      <c r="J2444" s="129">
        <v>7341.6439959461532</v>
      </c>
      <c r="K2444" s="129">
        <v>7341.6439959461532</v>
      </c>
      <c r="L2444" s="129">
        <v>7341.6439959461532</v>
      </c>
      <c r="M2444" s="129">
        <v>7341.6439959461532</v>
      </c>
      <c r="N2444" s="129">
        <v>7341.6439959461532</v>
      </c>
      <c r="O2444" s="129">
        <v>7341.6439959461532</v>
      </c>
      <c r="P2444" s="129">
        <v>7341.6439959461532</v>
      </c>
      <c r="Q2444" s="129">
        <v>7341.6439959461532</v>
      </c>
      <c r="R2444" s="129">
        <v>7341.6439959461532</v>
      </c>
      <c r="S2444" s="129">
        <v>7341.6439959461532</v>
      </c>
      <c r="T2444" s="129">
        <v>7341.6439959461532</v>
      </c>
      <c r="U2444" s="129">
        <v>7341.6439959461532</v>
      </c>
      <c r="V2444" s="129">
        <v>7341.6439959461532</v>
      </c>
      <c r="W2444" s="129">
        <v>7341.6439959461532</v>
      </c>
      <c r="X2444" s="129">
        <v>7341.6439959461532</v>
      </c>
      <c r="Y2444" s="129">
        <v>7341.6439959461532</v>
      </c>
      <c r="Z2444" s="129">
        <v>7341.6439959461532</v>
      </c>
      <c r="AA2444" s="129">
        <v>7341.6439959461532</v>
      </c>
      <c r="AB2444" s="129">
        <v>7341.6439959461532</v>
      </c>
      <c r="AC2444" s="129">
        <v>7341.6439959461532</v>
      </c>
      <c r="AD2444" s="129">
        <v>7341.6439959461532</v>
      </c>
      <c r="AE2444" s="129">
        <v>7341.6439959461532</v>
      </c>
      <c r="AF2444" s="129">
        <v>7341.6439959461532</v>
      </c>
      <c r="AG2444" s="129">
        <v>7341.6439959461532</v>
      </c>
      <c r="AH2444" s="129">
        <v>7341.6439959461532</v>
      </c>
      <c r="AI2444" s="129">
        <v>7341.6439959461532</v>
      </c>
      <c r="AJ2444" s="129">
        <v>7341.6439959461532</v>
      </c>
      <c r="AK2444" s="129">
        <v>7341.6439959461532</v>
      </c>
      <c r="AL2444" s="129">
        <v>7341.6439959461532</v>
      </c>
      <c r="AM2444" s="129">
        <v>7341.6439959461532</v>
      </c>
      <c r="AN2444" s="129">
        <v>7341.6439959461532</v>
      </c>
      <c r="AO2444" s="129">
        <v>7341.6439959461532</v>
      </c>
      <c r="AP2444" s="129">
        <v>7341.6439959461532</v>
      </c>
      <c r="AQ2444" s="129">
        <v>7341.6439959461532</v>
      </c>
      <c r="AR2444" s="129">
        <v>7341.6439959461532</v>
      </c>
      <c r="AS2444" s="129">
        <v>7341.6439959461532</v>
      </c>
      <c r="AT2444" s="129">
        <v>7341.6439959461532</v>
      </c>
      <c r="AU2444" s="129">
        <v>7341.6439959461532</v>
      </c>
      <c r="AV2444" s="129">
        <v>7341.6439959461532</v>
      </c>
      <c r="AW2444" s="129">
        <v>7341.6439959461532</v>
      </c>
      <c r="AX2444" s="130">
        <v>7341.6439959461532</v>
      </c>
    </row>
    <row r="2445" spans="1:50">
      <c r="A2445" s="212"/>
      <c r="B2445" s="215"/>
      <c r="C2445" s="217" t="s">
        <v>42</v>
      </c>
      <c r="D2445" s="83" t="s">
        <v>24</v>
      </c>
      <c r="E2445" s="56" t="str">
        <f>A2411&amp;"/"&amp;B2437&amp;"/"&amp;C2445&amp;"/"&amp;D2445</f>
        <v>Lignite fired power plants/Steam turbine/Electricity only with CCS/L</v>
      </c>
      <c r="F2445" s="103" t="str">
        <f>A2411</f>
        <v>Lignite fired power plants</v>
      </c>
      <c r="G2445" s="103" t="str">
        <f>B2437</f>
        <v>Steam turbine</v>
      </c>
      <c r="H2445" s="103" t="str">
        <f>C2445</f>
        <v>Electricity only with CCS</v>
      </c>
      <c r="I2445" s="104" t="str">
        <f t="shared" si="103"/>
        <v>L</v>
      </c>
      <c r="J2445" s="127" t="s">
        <v>99</v>
      </c>
      <c r="K2445" s="127" t="s">
        <v>99</v>
      </c>
      <c r="L2445" s="127" t="s">
        <v>99</v>
      </c>
      <c r="M2445" s="127" t="s">
        <v>99</v>
      </c>
      <c r="N2445" s="127" t="s">
        <v>99</v>
      </c>
      <c r="O2445" s="127" t="s">
        <v>99</v>
      </c>
      <c r="P2445" s="127" t="s">
        <v>99</v>
      </c>
      <c r="Q2445" s="127" t="s">
        <v>99</v>
      </c>
      <c r="R2445" s="127" t="s">
        <v>99</v>
      </c>
      <c r="S2445" s="127" t="s">
        <v>99</v>
      </c>
      <c r="T2445" s="127" t="s">
        <v>99</v>
      </c>
      <c r="U2445" s="127" t="s">
        <v>99</v>
      </c>
      <c r="V2445" s="127" t="s">
        <v>99</v>
      </c>
      <c r="W2445" s="127" t="s">
        <v>99</v>
      </c>
      <c r="X2445" s="127" t="s">
        <v>99</v>
      </c>
      <c r="Y2445" s="127" t="s">
        <v>99</v>
      </c>
      <c r="Z2445" s="127" t="s">
        <v>99</v>
      </c>
      <c r="AA2445" s="127" t="s">
        <v>99</v>
      </c>
      <c r="AB2445" s="127" t="s">
        <v>99</v>
      </c>
      <c r="AC2445" s="127" t="s">
        <v>99</v>
      </c>
      <c r="AD2445" s="127" t="s">
        <v>99</v>
      </c>
      <c r="AE2445" s="127">
        <v>8400</v>
      </c>
      <c r="AF2445" s="127">
        <v>8400</v>
      </c>
      <c r="AG2445" s="127">
        <v>8400</v>
      </c>
      <c r="AH2445" s="127">
        <v>8400</v>
      </c>
      <c r="AI2445" s="127">
        <v>8400</v>
      </c>
      <c r="AJ2445" s="127">
        <v>8400</v>
      </c>
      <c r="AK2445" s="127">
        <v>8400</v>
      </c>
      <c r="AL2445" s="127">
        <v>8400</v>
      </c>
      <c r="AM2445" s="127">
        <v>8400</v>
      </c>
      <c r="AN2445" s="127">
        <v>8400</v>
      </c>
      <c r="AO2445" s="127">
        <v>8400</v>
      </c>
      <c r="AP2445" s="127">
        <v>8400</v>
      </c>
      <c r="AQ2445" s="127">
        <v>8400</v>
      </c>
      <c r="AR2445" s="127">
        <v>8400</v>
      </c>
      <c r="AS2445" s="127">
        <v>8400</v>
      </c>
      <c r="AT2445" s="127">
        <v>8400</v>
      </c>
      <c r="AU2445" s="127">
        <v>8400</v>
      </c>
      <c r="AV2445" s="127">
        <v>8400</v>
      </c>
      <c r="AW2445" s="127">
        <v>8400</v>
      </c>
      <c r="AX2445" s="128">
        <v>8400</v>
      </c>
    </row>
    <row r="2446" spans="1:50">
      <c r="A2446" s="212"/>
      <c r="B2446" s="215"/>
      <c r="C2446" s="216"/>
      <c r="D2446" s="106" t="s">
        <v>25</v>
      </c>
      <c r="E2446" s="107" t="str">
        <f>A2411&amp;"/"&amp;B2437&amp;"/"&amp;C2445&amp;"/"&amp;D2446</f>
        <v>Lignite fired power plants/Steam turbine/Electricity only with CCS/M</v>
      </c>
      <c r="F2446" s="108" t="str">
        <f>A2411</f>
        <v>Lignite fired power plants</v>
      </c>
      <c r="G2446" s="108" t="str">
        <f>B2437</f>
        <v>Steam turbine</v>
      </c>
      <c r="H2446" s="108" t="str">
        <f>C2445</f>
        <v>Electricity only with CCS</v>
      </c>
      <c r="I2446" s="109" t="str">
        <f t="shared" si="103"/>
        <v>M</v>
      </c>
      <c r="J2446" s="129" t="s">
        <v>99</v>
      </c>
      <c r="K2446" s="129" t="s">
        <v>99</v>
      </c>
      <c r="L2446" s="129" t="s">
        <v>99</v>
      </c>
      <c r="M2446" s="129" t="s">
        <v>99</v>
      </c>
      <c r="N2446" s="129" t="s">
        <v>99</v>
      </c>
      <c r="O2446" s="129" t="s">
        <v>99</v>
      </c>
      <c r="P2446" s="129" t="s">
        <v>99</v>
      </c>
      <c r="Q2446" s="129" t="s">
        <v>99</v>
      </c>
      <c r="R2446" s="129" t="s">
        <v>99</v>
      </c>
      <c r="S2446" s="129" t="s">
        <v>99</v>
      </c>
      <c r="T2446" s="129" t="s">
        <v>99</v>
      </c>
      <c r="U2446" s="129" t="s">
        <v>99</v>
      </c>
      <c r="V2446" s="129" t="s">
        <v>99</v>
      </c>
      <c r="W2446" s="129" t="s">
        <v>99</v>
      </c>
      <c r="X2446" s="129" t="s">
        <v>99</v>
      </c>
      <c r="Y2446" s="129" t="s">
        <v>99</v>
      </c>
      <c r="Z2446" s="129" t="s">
        <v>99</v>
      </c>
      <c r="AA2446" s="129" t="s">
        <v>99</v>
      </c>
      <c r="AB2446" s="129" t="s">
        <v>99</v>
      </c>
      <c r="AC2446" s="129" t="s">
        <v>99</v>
      </c>
      <c r="AD2446" s="129" t="s">
        <v>99</v>
      </c>
      <c r="AE2446" s="129">
        <v>8033.3609982363105</v>
      </c>
      <c r="AF2446" s="129">
        <v>8033.3609982363105</v>
      </c>
      <c r="AG2446" s="129">
        <v>8033.3609982363105</v>
      </c>
      <c r="AH2446" s="129">
        <v>8033.3609982363105</v>
      </c>
      <c r="AI2446" s="129">
        <v>8033.3609982363105</v>
      </c>
      <c r="AJ2446" s="129">
        <v>8033.3609982363105</v>
      </c>
      <c r="AK2446" s="129">
        <v>8033.3609982363105</v>
      </c>
      <c r="AL2446" s="129">
        <v>8033.3609982363105</v>
      </c>
      <c r="AM2446" s="129">
        <v>8033.3609982363105</v>
      </c>
      <c r="AN2446" s="129">
        <v>8033.3609982363105</v>
      </c>
      <c r="AO2446" s="129">
        <v>8033.3609982363105</v>
      </c>
      <c r="AP2446" s="129">
        <v>8033.3609982363105</v>
      </c>
      <c r="AQ2446" s="129">
        <v>8033.3609982363105</v>
      </c>
      <c r="AR2446" s="129">
        <v>8033.3609982363105</v>
      </c>
      <c r="AS2446" s="129">
        <v>8033.3609982363105</v>
      </c>
      <c r="AT2446" s="129">
        <v>8033.3609982363105</v>
      </c>
      <c r="AU2446" s="129">
        <v>8033.3609982363105</v>
      </c>
      <c r="AV2446" s="129">
        <v>8033.3609982363105</v>
      </c>
      <c r="AW2446" s="129">
        <v>8033.3609982363105</v>
      </c>
      <c r="AX2446" s="130">
        <v>8033.3609982363105</v>
      </c>
    </row>
    <row r="2447" spans="1:50">
      <c r="A2447" s="212"/>
      <c r="B2447" s="215"/>
      <c r="C2447" s="217" t="s">
        <v>43</v>
      </c>
      <c r="D2447" s="52" t="s">
        <v>24</v>
      </c>
      <c r="E2447" s="86" t="str">
        <f>A2411&amp;"/"&amp;B2437&amp;"/"&amp;C2447&amp;"/"&amp;D2447</f>
        <v>Lignite fired power plants/Steam turbine/CHP with CCS/L</v>
      </c>
      <c r="F2447" s="61" t="str">
        <f>A2411</f>
        <v>Lignite fired power plants</v>
      </c>
      <c r="G2447" s="61" t="str">
        <f>B2437</f>
        <v>Steam turbine</v>
      </c>
      <c r="H2447" s="61" t="str">
        <f>C2447</f>
        <v>CHP with CCS</v>
      </c>
      <c r="I2447" s="84" t="str">
        <f t="shared" si="103"/>
        <v>L</v>
      </c>
      <c r="J2447" s="121" t="s">
        <v>99</v>
      </c>
      <c r="K2447" s="121" t="s">
        <v>99</v>
      </c>
      <c r="L2447" s="121" t="s">
        <v>99</v>
      </c>
      <c r="M2447" s="121" t="s">
        <v>99</v>
      </c>
      <c r="N2447" s="121" t="s">
        <v>99</v>
      </c>
      <c r="O2447" s="121" t="s">
        <v>99</v>
      </c>
      <c r="P2447" s="121" t="s">
        <v>99</v>
      </c>
      <c r="Q2447" s="121" t="s">
        <v>99</v>
      </c>
      <c r="R2447" s="121" t="s">
        <v>99</v>
      </c>
      <c r="S2447" s="121" t="s">
        <v>99</v>
      </c>
      <c r="T2447" s="121" t="s">
        <v>99</v>
      </c>
      <c r="U2447" s="121" t="s">
        <v>99</v>
      </c>
      <c r="V2447" s="121" t="s">
        <v>99</v>
      </c>
      <c r="W2447" s="121" t="s">
        <v>99</v>
      </c>
      <c r="X2447" s="121" t="s">
        <v>99</v>
      </c>
      <c r="Y2447" s="121" t="s">
        <v>99</v>
      </c>
      <c r="Z2447" s="121" t="s">
        <v>99</v>
      </c>
      <c r="AA2447" s="121" t="s">
        <v>99</v>
      </c>
      <c r="AB2447" s="121" t="s">
        <v>99</v>
      </c>
      <c r="AC2447" s="121" t="s">
        <v>99</v>
      </c>
      <c r="AD2447" s="121" t="s">
        <v>99</v>
      </c>
      <c r="AE2447" s="121">
        <v>8400</v>
      </c>
      <c r="AF2447" s="121">
        <v>8400</v>
      </c>
      <c r="AG2447" s="121">
        <v>8400</v>
      </c>
      <c r="AH2447" s="121">
        <v>8400</v>
      </c>
      <c r="AI2447" s="121">
        <v>8400</v>
      </c>
      <c r="AJ2447" s="121">
        <v>8400</v>
      </c>
      <c r="AK2447" s="121">
        <v>8400</v>
      </c>
      <c r="AL2447" s="121">
        <v>8400</v>
      </c>
      <c r="AM2447" s="121">
        <v>8400</v>
      </c>
      <c r="AN2447" s="121">
        <v>8400</v>
      </c>
      <c r="AO2447" s="121">
        <v>8400</v>
      </c>
      <c r="AP2447" s="121">
        <v>8400</v>
      </c>
      <c r="AQ2447" s="121">
        <v>8400</v>
      </c>
      <c r="AR2447" s="121">
        <v>8400</v>
      </c>
      <c r="AS2447" s="121">
        <v>8400</v>
      </c>
      <c r="AT2447" s="121">
        <v>8400</v>
      </c>
      <c r="AU2447" s="121">
        <v>8400</v>
      </c>
      <c r="AV2447" s="121">
        <v>8400</v>
      </c>
      <c r="AW2447" s="121">
        <v>8400</v>
      </c>
      <c r="AX2447" s="122">
        <v>8400</v>
      </c>
    </row>
    <row r="2448" spans="1:50">
      <c r="A2448" s="213"/>
      <c r="B2448" s="218"/>
      <c r="C2448" s="210"/>
      <c r="D2448" s="93" t="s">
        <v>25</v>
      </c>
      <c r="E2448" s="73" t="str">
        <f>A2411&amp;"/"&amp;B2437&amp;"/"&amp;C2447&amp;"/"&amp;D2448</f>
        <v>Lignite fired power plants/Steam turbine/CHP with CCS/M</v>
      </c>
      <c r="F2448" s="91" t="str">
        <f>A2411</f>
        <v>Lignite fired power plants</v>
      </c>
      <c r="G2448" s="91" t="str">
        <f>B2437</f>
        <v>Steam turbine</v>
      </c>
      <c r="H2448" s="91" t="str">
        <f>C2447</f>
        <v>CHP with CCS</v>
      </c>
      <c r="I2448" s="70" t="str">
        <f t="shared" si="103"/>
        <v>M</v>
      </c>
      <c r="J2448" s="123" t="s">
        <v>99</v>
      </c>
      <c r="K2448" s="123" t="s">
        <v>99</v>
      </c>
      <c r="L2448" s="123" t="s">
        <v>99</v>
      </c>
      <c r="M2448" s="123" t="s">
        <v>99</v>
      </c>
      <c r="N2448" s="123" t="s">
        <v>99</v>
      </c>
      <c r="O2448" s="123" t="s">
        <v>99</v>
      </c>
      <c r="P2448" s="123" t="s">
        <v>99</v>
      </c>
      <c r="Q2448" s="123" t="s">
        <v>99</v>
      </c>
      <c r="R2448" s="123" t="s">
        <v>99</v>
      </c>
      <c r="S2448" s="123" t="s">
        <v>99</v>
      </c>
      <c r="T2448" s="123" t="s">
        <v>99</v>
      </c>
      <c r="U2448" s="123" t="s">
        <v>99</v>
      </c>
      <c r="V2448" s="123" t="s">
        <v>99</v>
      </c>
      <c r="W2448" s="123" t="s">
        <v>99</v>
      </c>
      <c r="X2448" s="123" t="s">
        <v>99</v>
      </c>
      <c r="Y2448" s="123" t="s">
        <v>99</v>
      </c>
      <c r="Z2448" s="123" t="s">
        <v>99</v>
      </c>
      <c r="AA2448" s="123" t="s">
        <v>99</v>
      </c>
      <c r="AB2448" s="123" t="s">
        <v>99</v>
      </c>
      <c r="AC2448" s="123" t="s">
        <v>99</v>
      </c>
      <c r="AD2448" s="123" t="s">
        <v>99</v>
      </c>
      <c r="AE2448" s="123">
        <v>8033.3609982363105</v>
      </c>
      <c r="AF2448" s="123">
        <v>8033.3609982363105</v>
      </c>
      <c r="AG2448" s="123">
        <v>8033.3609982363105</v>
      </c>
      <c r="AH2448" s="123">
        <v>8033.3609982363105</v>
      </c>
      <c r="AI2448" s="123">
        <v>8033.3609982363105</v>
      </c>
      <c r="AJ2448" s="123">
        <v>8033.3609982363105</v>
      </c>
      <c r="AK2448" s="123">
        <v>8033.3609982363105</v>
      </c>
      <c r="AL2448" s="123">
        <v>8033.3609982363105</v>
      </c>
      <c r="AM2448" s="123">
        <v>8033.3609982363105</v>
      </c>
      <c r="AN2448" s="123">
        <v>8033.3609982363105</v>
      </c>
      <c r="AO2448" s="123">
        <v>8033.3609982363105</v>
      </c>
      <c r="AP2448" s="123">
        <v>8033.3609982363105</v>
      </c>
      <c r="AQ2448" s="123">
        <v>8033.3609982363105</v>
      </c>
      <c r="AR2448" s="123">
        <v>8033.3609982363105</v>
      </c>
      <c r="AS2448" s="123">
        <v>8033.3609982363105</v>
      </c>
      <c r="AT2448" s="123">
        <v>8033.3609982363105</v>
      </c>
      <c r="AU2448" s="123">
        <v>8033.3609982363105</v>
      </c>
      <c r="AV2448" s="123">
        <v>8033.3609982363105</v>
      </c>
      <c r="AW2448" s="123">
        <v>8033.3609982363105</v>
      </c>
      <c r="AX2448" s="124">
        <v>8033.3609982363105</v>
      </c>
    </row>
    <row r="2449" spans="1:50">
      <c r="A2449" s="212" t="s">
        <v>49</v>
      </c>
      <c r="B2449" s="214" t="s">
        <v>50</v>
      </c>
      <c r="C2449" s="209" t="s">
        <v>36</v>
      </c>
      <c r="D2449" s="67" t="s">
        <v>24</v>
      </c>
      <c r="E2449" s="87" t="str">
        <f>A2449&amp;"/"&amp;B2449&amp;"/"&amp;C2449&amp;"/"&amp;D2449</f>
        <v>Gas fired power plants (Natural gas, biogas)/Gas turbine combined cycle/Electricity only/L</v>
      </c>
      <c r="F2449" s="55" t="str">
        <f>A2449</f>
        <v>Gas fired power plants (Natural gas, biogas)</v>
      </c>
      <c r="G2449" s="55" t="str">
        <f>B2449</f>
        <v>Gas turbine combined cycle</v>
      </c>
      <c r="H2449" s="55" t="str">
        <f>C2449</f>
        <v>Electricity only</v>
      </c>
      <c r="I2449" s="85" t="str">
        <f t="shared" si="103"/>
        <v>L</v>
      </c>
      <c r="J2449" s="125">
        <v>7000</v>
      </c>
      <c r="K2449" s="125">
        <v>7000</v>
      </c>
      <c r="L2449" s="125">
        <v>7000</v>
      </c>
      <c r="M2449" s="125">
        <v>7000</v>
      </c>
      <c r="N2449" s="125">
        <v>7000</v>
      </c>
      <c r="O2449" s="125">
        <v>7000</v>
      </c>
      <c r="P2449" s="125">
        <v>7000</v>
      </c>
      <c r="Q2449" s="125">
        <v>7000</v>
      </c>
      <c r="R2449" s="125">
        <v>7000</v>
      </c>
      <c r="S2449" s="125">
        <v>7000</v>
      </c>
      <c r="T2449" s="125">
        <v>7000</v>
      </c>
      <c r="U2449" s="125">
        <v>7000</v>
      </c>
      <c r="V2449" s="125">
        <v>7000</v>
      </c>
      <c r="W2449" s="125">
        <v>7000</v>
      </c>
      <c r="X2449" s="125">
        <v>7000</v>
      </c>
      <c r="Y2449" s="125">
        <v>7000</v>
      </c>
      <c r="Z2449" s="125">
        <v>7000</v>
      </c>
      <c r="AA2449" s="125">
        <v>7000</v>
      </c>
      <c r="AB2449" s="125">
        <v>7000</v>
      </c>
      <c r="AC2449" s="125">
        <v>7000</v>
      </c>
      <c r="AD2449" s="125">
        <v>7000</v>
      </c>
      <c r="AE2449" s="125">
        <v>7000</v>
      </c>
      <c r="AF2449" s="125">
        <v>7000</v>
      </c>
      <c r="AG2449" s="125">
        <v>7000</v>
      </c>
      <c r="AH2449" s="125">
        <v>7000</v>
      </c>
      <c r="AI2449" s="125">
        <v>7000</v>
      </c>
      <c r="AJ2449" s="125">
        <v>7000</v>
      </c>
      <c r="AK2449" s="125">
        <v>7000</v>
      </c>
      <c r="AL2449" s="125">
        <v>7000</v>
      </c>
      <c r="AM2449" s="125">
        <v>7000</v>
      </c>
      <c r="AN2449" s="125">
        <v>7000</v>
      </c>
      <c r="AO2449" s="125">
        <v>7000</v>
      </c>
      <c r="AP2449" s="125">
        <v>7000</v>
      </c>
      <c r="AQ2449" s="125">
        <v>7000</v>
      </c>
      <c r="AR2449" s="125">
        <v>7000</v>
      </c>
      <c r="AS2449" s="125">
        <v>7000</v>
      </c>
      <c r="AT2449" s="125">
        <v>7000</v>
      </c>
      <c r="AU2449" s="125">
        <v>7000</v>
      </c>
      <c r="AV2449" s="125">
        <v>7000</v>
      </c>
      <c r="AW2449" s="125">
        <v>7000</v>
      </c>
      <c r="AX2449" s="126">
        <v>7000</v>
      </c>
    </row>
    <row r="2450" spans="1:50">
      <c r="A2450" s="212"/>
      <c r="B2450" s="215"/>
      <c r="C2450" s="206"/>
      <c r="D2450" s="52" t="s">
        <v>25</v>
      </c>
      <c r="E2450" s="86" t="str">
        <f>A2449&amp;"/"&amp;B2449&amp;"/"&amp;C2449&amp;"/"&amp;D2450</f>
        <v>Gas fired power plants (Natural gas, biogas)/Gas turbine combined cycle/Electricity only/M</v>
      </c>
      <c r="F2450" s="61" t="str">
        <f>A2449</f>
        <v>Gas fired power plants (Natural gas, biogas)</v>
      </c>
      <c r="G2450" s="61" t="str">
        <f>B2449</f>
        <v>Gas turbine combined cycle</v>
      </c>
      <c r="H2450" s="61" t="str">
        <f>C2449</f>
        <v>Electricity only</v>
      </c>
      <c r="I2450" s="84" t="str">
        <f t="shared" si="103"/>
        <v>M</v>
      </c>
      <c r="J2450" s="121">
        <v>6694.467498530259</v>
      </c>
      <c r="K2450" s="121">
        <v>6694.467498530259</v>
      </c>
      <c r="L2450" s="121">
        <v>6694.467498530259</v>
      </c>
      <c r="M2450" s="121">
        <v>6694.467498530259</v>
      </c>
      <c r="N2450" s="121">
        <v>6694.467498530259</v>
      </c>
      <c r="O2450" s="121">
        <v>6694.467498530259</v>
      </c>
      <c r="P2450" s="121">
        <v>6694.467498530259</v>
      </c>
      <c r="Q2450" s="121">
        <v>6694.467498530259</v>
      </c>
      <c r="R2450" s="121">
        <v>6694.467498530259</v>
      </c>
      <c r="S2450" s="121">
        <v>6694.467498530259</v>
      </c>
      <c r="T2450" s="121">
        <v>6694.467498530259</v>
      </c>
      <c r="U2450" s="121">
        <v>6694.467498530259</v>
      </c>
      <c r="V2450" s="121">
        <v>6694.467498530259</v>
      </c>
      <c r="W2450" s="121">
        <v>6694.467498530259</v>
      </c>
      <c r="X2450" s="121">
        <v>6694.467498530259</v>
      </c>
      <c r="Y2450" s="121">
        <v>6694.467498530259</v>
      </c>
      <c r="Z2450" s="121">
        <v>6694.467498530259</v>
      </c>
      <c r="AA2450" s="121">
        <v>6694.467498530259</v>
      </c>
      <c r="AB2450" s="121">
        <v>6694.467498530259</v>
      </c>
      <c r="AC2450" s="121">
        <v>6694.467498530259</v>
      </c>
      <c r="AD2450" s="121">
        <v>6694.467498530259</v>
      </c>
      <c r="AE2450" s="121">
        <v>6694.467498530259</v>
      </c>
      <c r="AF2450" s="121">
        <v>6694.467498530259</v>
      </c>
      <c r="AG2450" s="121">
        <v>6694.467498530259</v>
      </c>
      <c r="AH2450" s="121">
        <v>6694.467498530259</v>
      </c>
      <c r="AI2450" s="121">
        <v>6694.467498530259</v>
      </c>
      <c r="AJ2450" s="121">
        <v>6694.467498530259</v>
      </c>
      <c r="AK2450" s="121">
        <v>6694.467498530259</v>
      </c>
      <c r="AL2450" s="121">
        <v>6694.467498530259</v>
      </c>
      <c r="AM2450" s="121">
        <v>6694.467498530259</v>
      </c>
      <c r="AN2450" s="121">
        <v>6694.467498530259</v>
      </c>
      <c r="AO2450" s="121">
        <v>6694.467498530259</v>
      </c>
      <c r="AP2450" s="121">
        <v>6694.467498530259</v>
      </c>
      <c r="AQ2450" s="121">
        <v>6694.467498530259</v>
      </c>
      <c r="AR2450" s="121">
        <v>6694.467498530259</v>
      </c>
      <c r="AS2450" s="121">
        <v>6694.467498530259</v>
      </c>
      <c r="AT2450" s="121">
        <v>6694.467498530259</v>
      </c>
      <c r="AU2450" s="121">
        <v>6694.467498530259</v>
      </c>
      <c r="AV2450" s="121">
        <v>6694.467498530259</v>
      </c>
      <c r="AW2450" s="121">
        <v>6694.467498530259</v>
      </c>
      <c r="AX2450" s="122">
        <v>6694.467498530259</v>
      </c>
    </row>
    <row r="2451" spans="1:50">
      <c r="A2451" s="212"/>
      <c r="B2451" s="215"/>
      <c r="C2451" s="206"/>
      <c r="D2451" s="52" t="s">
        <v>38</v>
      </c>
      <c r="E2451" s="86" t="str">
        <f>A2449&amp;"/"&amp;B2449&amp;"/"&amp;C2449&amp;"/"&amp;D2451</f>
        <v>Gas fired power plants (Natural gas, biogas)/Gas turbine combined cycle/Electricity only/S</v>
      </c>
      <c r="F2451" s="61" t="str">
        <f>A2449</f>
        <v>Gas fired power plants (Natural gas, biogas)</v>
      </c>
      <c r="G2451" s="61" t="str">
        <f>B2449</f>
        <v>Gas turbine combined cycle</v>
      </c>
      <c r="H2451" s="61" t="str">
        <f>C2449</f>
        <v>Electricity only</v>
      </c>
      <c r="I2451" s="84" t="str">
        <f t="shared" si="103"/>
        <v>S</v>
      </c>
      <c r="J2451" s="121">
        <v>6320.1631601320405</v>
      </c>
      <c r="K2451" s="121">
        <v>6320.1631601320405</v>
      </c>
      <c r="L2451" s="121">
        <v>6320.1631601320405</v>
      </c>
      <c r="M2451" s="121">
        <v>6320.1631601320405</v>
      </c>
      <c r="N2451" s="121">
        <v>6320.1631601320405</v>
      </c>
      <c r="O2451" s="121">
        <v>6320.1631601320405</v>
      </c>
      <c r="P2451" s="121">
        <v>6320.1631601320405</v>
      </c>
      <c r="Q2451" s="121">
        <v>6320.1631601320405</v>
      </c>
      <c r="R2451" s="121">
        <v>6320.1631601320405</v>
      </c>
      <c r="S2451" s="121">
        <v>6320.1631601320405</v>
      </c>
      <c r="T2451" s="121">
        <v>6320.1631601320405</v>
      </c>
      <c r="U2451" s="121">
        <v>6320.1631601320405</v>
      </c>
      <c r="V2451" s="121">
        <v>6320.1631601320405</v>
      </c>
      <c r="W2451" s="121">
        <v>6320.1631601320405</v>
      </c>
      <c r="X2451" s="121">
        <v>6320.1631601320405</v>
      </c>
      <c r="Y2451" s="121">
        <v>6320.1631601320405</v>
      </c>
      <c r="Z2451" s="121">
        <v>6320.1631601320405</v>
      </c>
      <c r="AA2451" s="121">
        <v>6320.1631601320405</v>
      </c>
      <c r="AB2451" s="121">
        <v>6320.1631601320405</v>
      </c>
      <c r="AC2451" s="121">
        <v>6320.1631601320405</v>
      </c>
      <c r="AD2451" s="121">
        <v>6320.1631601320405</v>
      </c>
      <c r="AE2451" s="121">
        <v>6320.1631601320405</v>
      </c>
      <c r="AF2451" s="121">
        <v>6320.1631601320405</v>
      </c>
      <c r="AG2451" s="121">
        <v>6320.1631601320405</v>
      </c>
      <c r="AH2451" s="121">
        <v>6320.1631601320405</v>
      </c>
      <c r="AI2451" s="121">
        <v>6320.1631601320405</v>
      </c>
      <c r="AJ2451" s="121">
        <v>6320.1631601320405</v>
      </c>
      <c r="AK2451" s="121">
        <v>6320.1631601320405</v>
      </c>
      <c r="AL2451" s="121">
        <v>6320.1631601320405</v>
      </c>
      <c r="AM2451" s="121">
        <v>6320.1631601320405</v>
      </c>
      <c r="AN2451" s="121">
        <v>6320.1631601320405</v>
      </c>
      <c r="AO2451" s="121">
        <v>6320.1631601320405</v>
      </c>
      <c r="AP2451" s="121">
        <v>6320.1631601320405</v>
      </c>
      <c r="AQ2451" s="121">
        <v>6320.1631601320405</v>
      </c>
      <c r="AR2451" s="121">
        <v>6320.1631601320405</v>
      </c>
      <c r="AS2451" s="121">
        <v>6320.1631601320405</v>
      </c>
      <c r="AT2451" s="121">
        <v>6320.1631601320405</v>
      </c>
      <c r="AU2451" s="121">
        <v>6320.1631601320405</v>
      </c>
      <c r="AV2451" s="121">
        <v>6320.1631601320405</v>
      </c>
      <c r="AW2451" s="121">
        <v>6320.1631601320405</v>
      </c>
      <c r="AX2451" s="122">
        <v>6320.1631601320405</v>
      </c>
    </row>
    <row r="2452" spans="1:50">
      <c r="A2452" s="212"/>
      <c r="B2452" s="215"/>
      <c r="C2452" s="216"/>
      <c r="D2452" s="52" t="s">
        <v>47</v>
      </c>
      <c r="E2452" s="86" t="str">
        <f>A2449&amp;"/"&amp;B2449&amp;"/"&amp;C2449&amp;"/"&amp;D2452</f>
        <v>Gas fired power plants (Natural gas, biogas)/Gas turbine combined cycle/Electricity only/XS</v>
      </c>
      <c r="F2452" s="61" t="str">
        <f>A2449</f>
        <v>Gas fired power plants (Natural gas, biogas)</v>
      </c>
      <c r="G2452" s="61" t="str">
        <f>B2449</f>
        <v>Gas turbine combined cycle</v>
      </c>
      <c r="H2452" s="61" t="str">
        <f>C2449</f>
        <v>Electricity only</v>
      </c>
      <c r="I2452" s="84" t="str">
        <f t="shared" si="103"/>
        <v>XS</v>
      </c>
      <c r="J2452" s="121">
        <v>6118.0366632884616</v>
      </c>
      <c r="K2452" s="121">
        <v>6118.0366632884616</v>
      </c>
      <c r="L2452" s="121">
        <v>6118.0366632884616</v>
      </c>
      <c r="M2452" s="121">
        <v>6118.0366632884616</v>
      </c>
      <c r="N2452" s="121">
        <v>6118.0366632884616</v>
      </c>
      <c r="O2452" s="121">
        <v>6118.0366632884616</v>
      </c>
      <c r="P2452" s="121">
        <v>6118.0366632884616</v>
      </c>
      <c r="Q2452" s="121">
        <v>6118.0366632884616</v>
      </c>
      <c r="R2452" s="121">
        <v>6118.0366632884616</v>
      </c>
      <c r="S2452" s="121">
        <v>6118.0366632884616</v>
      </c>
      <c r="T2452" s="121">
        <v>6118.0366632884616</v>
      </c>
      <c r="U2452" s="121">
        <v>6118.0366632884616</v>
      </c>
      <c r="V2452" s="121">
        <v>6118.0366632884616</v>
      </c>
      <c r="W2452" s="121">
        <v>6118.0366632884616</v>
      </c>
      <c r="X2452" s="121">
        <v>6118.0366632884616</v>
      </c>
      <c r="Y2452" s="121">
        <v>6118.0366632884616</v>
      </c>
      <c r="Z2452" s="121">
        <v>6118.0366632884616</v>
      </c>
      <c r="AA2452" s="121">
        <v>6118.0366632884616</v>
      </c>
      <c r="AB2452" s="121">
        <v>6118.0366632884616</v>
      </c>
      <c r="AC2452" s="121">
        <v>6118.0366632884616</v>
      </c>
      <c r="AD2452" s="121">
        <v>6118.0366632884616</v>
      </c>
      <c r="AE2452" s="121">
        <v>6118.0366632884616</v>
      </c>
      <c r="AF2452" s="121">
        <v>6118.0366632884616</v>
      </c>
      <c r="AG2452" s="121">
        <v>6118.0366632884616</v>
      </c>
      <c r="AH2452" s="121">
        <v>6118.0366632884616</v>
      </c>
      <c r="AI2452" s="121">
        <v>6118.0366632884616</v>
      </c>
      <c r="AJ2452" s="121">
        <v>6118.0366632884616</v>
      </c>
      <c r="AK2452" s="121">
        <v>6118.0366632884616</v>
      </c>
      <c r="AL2452" s="121">
        <v>6118.0366632884616</v>
      </c>
      <c r="AM2452" s="121">
        <v>6118.0366632884616</v>
      </c>
      <c r="AN2452" s="121">
        <v>6118.0366632884616</v>
      </c>
      <c r="AO2452" s="121">
        <v>6118.0366632884616</v>
      </c>
      <c r="AP2452" s="121">
        <v>6118.0366632884616</v>
      </c>
      <c r="AQ2452" s="121">
        <v>6118.0366632884616</v>
      </c>
      <c r="AR2452" s="121">
        <v>6118.0366632884616</v>
      </c>
      <c r="AS2452" s="121">
        <v>6118.0366632884616</v>
      </c>
      <c r="AT2452" s="121">
        <v>6118.0366632884616</v>
      </c>
      <c r="AU2452" s="121">
        <v>6118.0366632884616</v>
      </c>
      <c r="AV2452" s="121">
        <v>6118.0366632884616</v>
      </c>
      <c r="AW2452" s="121">
        <v>6118.0366632884616</v>
      </c>
      <c r="AX2452" s="122">
        <v>6118.0366632884616</v>
      </c>
    </row>
    <row r="2453" spans="1:50">
      <c r="A2453" s="212"/>
      <c r="B2453" s="215"/>
      <c r="C2453" s="217" t="s">
        <v>26</v>
      </c>
      <c r="D2453" s="83" t="s">
        <v>24</v>
      </c>
      <c r="E2453" s="56" t="str">
        <f>A2449&amp;"/"&amp;B2449&amp;"/"&amp;C2453&amp;"/"&amp;D2453</f>
        <v>Gas fired power plants (Natural gas, biogas)/Gas turbine combined cycle/CHP/L</v>
      </c>
      <c r="F2453" s="103" t="str">
        <f>A2449</f>
        <v>Gas fired power plants (Natural gas, biogas)</v>
      </c>
      <c r="G2453" s="103" t="str">
        <f>B2449</f>
        <v>Gas turbine combined cycle</v>
      </c>
      <c r="H2453" s="103" t="str">
        <f>C2453</f>
        <v>CHP</v>
      </c>
      <c r="I2453" s="104" t="str">
        <f t="shared" si="103"/>
        <v>L</v>
      </c>
      <c r="J2453" s="127">
        <v>6650</v>
      </c>
      <c r="K2453" s="127">
        <v>6650</v>
      </c>
      <c r="L2453" s="127">
        <v>6650</v>
      </c>
      <c r="M2453" s="127">
        <v>6650</v>
      </c>
      <c r="N2453" s="127">
        <v>6650</v>
      </c>
      <c r="O2453" s="127">
        <v>6650</v>
      </c>
      <c r="P2453" s="127">
        <v>6650</v>
      </c>
      <c r="Q2453" s="127">
        <v>6650</v>
      </c>
      <c r="R2453" s="127">
        <v>6650</v>
      </c>
      <c r="S2453" s="127">
        <v>6650</v>
      </c>
      <c r="T2453" s="127">
        <v>6650</v>
      </c>
      <c r="U2453" s="127">
        <v>6650</v>
      </c>
      <c r="V2453" s="127">
        <v>6650</v>
      </c>
      <c r="W2453" s="127">
        <v>6650</v>
      </c>
      <c r="X2453" s="127">
        <v>6650</v>
      </c>
      <c r="Y2453" s="127">
        <v>6650</v>
      </c>
      <c r="Z2453" s="127">
        <v>6650</v>
      </c>
      <c r="AA2453" s="127">
        <v>6650</v>
      </c>
      <c r="AB2453" s="127">
        <v>6650</v>
      </c>
      <c r="AC2453" s="127">
        <v>6650</v>
      </c>
      <c r="AD2453" s="127">
        <v>6650</v>
      </c>
      <c r="AE2453" s="127">
        <v>6650</v>
      </c>
      <c r="AF2453" s="127">
        <v>6650</v>
      </c>
      <c r="AG2453" s="127">
        <v>6650</v>
      </c>
      <c r="AH2453" s="127">
        <v>6650</v>
      </c>
      <c r="AI2453" s="127">
        <v>6650</v>
      </c>
      <c r="AJ2453" s="127">
        <v>6650</v>
      </c>
      <c r="AK2453" s="127">
        <v>6650</v>
      </c>
      <c r="AL2453" s="127">
        <v>6650</v>
      </c>
      <c r="AM2453" s="127">
        <v>6650</v>
      </c>
      <c r="AN2453" s="127">
        <v>6650</v>
      </c>
      <c r="AO2453" s="127">
        <v>6650</v>
      </c>
      <c r="AP2453" s="127">
        <v>6650</v>
      </c>
      <c r="AQ2453" s="127">
        <v>6650</v>
      </c>
      <c r="AR2453" s="127">
        <v>6650</v>
      </c>
      <c r="AS2453" s="127">
        <v>6650</v>
      </c>
      <c r="AT2453" s="127">
        <v>6650</v>
      </c>
      <c r="AU2453" s="127">
        <v>6650</v>
      </c>
      <c r="AV2453" s="127">
        <v>6650</v>
      </c>
      <c r="AW2453" s="127">
        <v>6650</v>
      </c>
      <c r="AX2453" s="128">
        <v>6650</v>
      </c>
    </row>
    <row r="2454" spans="1:50">
      <c r="A2454" s="212"/>
      <c r="B2454" s="215"/>
      <c r="C2454" s="206"/>
      <c r="D2454" s="52" t="s">
        <v>25</v>
      </c>
      <c r="E2454" s="86" t="str">
        <f>A2449&amp;"/"&amp;B2449&amp;"/"&amp;C2453&amp;"/"&amp;D2454</f>
        <v>Gas fired power plants (Natural gas, biogas)/Gas turbine combined cycle/CHP/M</v>
      </c>
      <c r="F2454" s="61" t="str">
        <f>A2449</f>
        <v>Gas fired power plants (Natural gas, biogas)</v>
      </c>
      <c r="G2454" s="61" t="str">
        <f>B2449</f>
        <v>Gas turbine combined cycle</v>
      </c>
      <c r="H2454" s="61" t="str">
        <f>C2453</f>
        <v>CHP</v>
      </c>
      <c r="I2454" s="84" t="str">
        <f t="shared" si="103"/>
        <v>M</v>
      </c>
      <c r="J2454" s="121">
        <v>6359.7441236037457</v>
      </c>
      <c r="K2454" s="121">
        <v>6359.7441236037457</v>
      </c>
      <c r="L2454" s="121">
        <v>6359.7441236037457</v>
      </c>
      <c r="M2454" s="121">
        <v>6359.7441236037457</v>
      </c>
      <c r="N2454" s="121">
        <v>6359.7441236037457</v>
      </c>
      <c r="O2454" s="121">
        <v>6359.7441236037457</v>
      </c>
      <c r="P2454" s="121">
        <v>6359.7441236037457</v>
      </c>
      <c r="Q2454" s="121">
        <v>6359.7441236037457</v>
      </c>
      <c r="R2454" s="121">
        <v>6359.7441236037457</v>
      </c>
      <c r="S2454" s="121">
        <v>6359.7441236037457</v>
      </c>
      <c r="T2454" s="121">
        <v>6359.7441236037457</v>
      </c>
      <c r="U2454" s="121">
        <v>6359.7441236037457</v>
      </c>
      <c r="V2454" s="121">
        <v>6359.7441236037457</v>
      </c>
      <c r="W2454" s="121">
        <v>6359.7441236037457</v>
      </c>
      <c r="X2454" s="121">
        <v>6359.7441236037457</v>
      </c>
      <c r="Y2454" s="121">
        <v>6359.7441236037457</v>
      </c>
      <c r="Z2454" s="121">
        <v>6359.7441236037457</v>
      </c>
      <c r="AA2454" s="121">
        <v>6359.7441236037457</v>
      </c>
      <c r="AB2454" s="121">
        <v>6359.7441236037457</v>
      </c>
      <c r="AC2454" s="121">
        <v>6359.7441236037457</v>
      </c>
      <c r="AD2454" s="121">
        <v>6359.7441236037457</v>
      </c>
      <c r="AE2454" s="121">
        <v>6359.7441236037457</v>
      </c>
      <c r="AF2454" s="121">
        <v>6359.7441236037457</v>
      </c>
      <c r="AG2454" s="121">
        <v>6359.7441236037457</v>
      </c>
      <c r="AH2454" s="121">
        <v>6359.7441236037457</v>
      </c>
      <c r="AI2454" s="121">
        <v>6359.7441236037457</v>
      </c>
      <c r="AJ2454" s="121">
        <v>6359.7441236037457</v>
      </c>
      <c r="AK2454" s="121">
        <v>6359.7441236037457</v>
      </c>
      <c r="AL2454" s="121">
        <v>6359.7441236037457</v>
      </c>
      <c r="AM2454" s="121">
        <v>6359.7441236037457</v>
      </c>
      <c r="AN2454" s="121">
        <v>6359.7441236037457</v>
      </c>
      <c r="AO2454" s="121">
        <v>6359.7441236037457</v>
      </c>
      <c r="AP2454" s="121">
        <v>6359.7441236037457</v>
      </c>
      <c r="AQ2454" s="121">
        <v>6359.7441236037457</v>
      </c>
      <c r="AR2454" s="121">
        <v>6359.7441236037457</v>
      </c>
      <c r="AS2454" s="121">
        <v>6359.7441236037457</v>
      </c>
      <c r="AT2454" s="121">
        <v>6359.7441236037457</v>
      </c>
      <c r="AU2454" s="121">
        <v>6359.7441236037457</v>
      </c>
      <c r="AV2454" s="121">
        <v>6359.7441236037457</v>
      </c>
      <c r="AW2454" s="121">
        <v>6359.7441236037457</v>
      </c>
      <c r="AX2454" s="122">
        <v>6359.7441236037457</v>
      </c>
    </row>
    <row r="2455" spans="1:50">
      <c r="A2455" s="212"/>
      <c r="B2455" s="215"/>
      <c r="C2455" s="206"/>
      <c r="D2455" s="52" t="s">
        <v>38</v>
      </c>
      <c r="E2455" s="86" t="str">
        <f>A2449&amp;"/"&amp;B2449&amp;"/"&amp;C2453&amp;"/"&amp;D2455</f>
        <v>Gas fired power plants (Natural gas, biogas)/Gas turbine combined cycle/CHP/S</v>
      </c>
      <c r="F2455" s="61" t="str">
        <f>A2449</f>
        <v>Gas fired power plants (Natural gas, biogas)</v>
      </c>
      <c r="G2455" s="61" t="str">
        <f>B2449</f>
        <v>Gas turbine combined cycle</v>
      </c>
      <c r="H2455" s="61" t="str">
        <f>C2453</f>
        <v>CHP</v>
      </c>
      <c r="I2455" s="84" t="str">
        <f t="shared" si="103"/>
        <v>S</v>
      </c>
      <c r="J2455" s="121">
        <v>6004.1550021254379</v>
      </c>
      <c r="K2455" s="121">
        <v>6004.1550021254379</v>
      </c>
      <c r="L2455" s="121">
        <v>6004.1550021254379</v>
      </c>
      <c r="M2455" s="121">
        <v>6004.1550021254379</v>
      </c>
      <c r="N2455" s="121">
        <v>6004.1550021254379</v>
      </c>
      <c r="O2455" s="121">
        <v>6004.1550021254379</v>
      </c>
      <c r="P2455" s="121">
        <v>6004.1550021254379</v>
      </c>
      <c r="Q2455" s="121">
        <v>6004.1550021254379</v>
      </c>
      <c r="R2455" s="121">
        <v>6004.1550021254379</v>
      </c>
      <c r="S2455" s="121">
        <v>6004.1550021254379</v>
      </c>
      <c r="T2455" s="121">
        <v>6004.1550021254379</v>
      </c>
      <c r="U2455" s="121">
        <v>6004.1550021254379</v>
      </c>
      <c r="V2455" s="121">
        <v>6004.1550021254379</v>
      </c>
      <c r="W2455" s="121">
        <v>6004.1550021254379</v>
      </c>
      <c r="X2455" s="121">
        <v>6004.1550021254379</v>
      </c>
      <c r="Y2455" s="121">
        <v>6004.1550021254379</v>
      </c>
      <c r="Z2455" s="121">
        <v>6004.1550021254379</v>
      </c>
      <c r="AA2455" s="121">
        <v>6004.1550021254379</v>
      </c>
      <c r="AB2455" s="121">
        <v>6004.1550021254379</v>
      </c>
      <c r="AC2455" s="121">
        <v>6004.1550021254379</v>
      </c>
      <c r="AD2455" s="121">
        <v>6004.1550021254379</v>
      </c>
      <c r="AE2455" s="121">
        <v>6004.1550021254379</v>
      </c>
      <c r="AF2455" s="121">
        <v>6004.1550021254379</v>
      </c>
      <c r="AG2455" s="121">
        <v>6004.1550021254379</v>
      </c>
      <c r="AH2455" s="121">
        <v>6004.1550021254379</v>
      </c>
      <c r="AI2455" s="121">
        <v>6004.1550021254379</v>
      </c>
      <c r="AJ2455" s="121">
        <v>6004.1550021254379</v>
      </c>
      <c r="AK2455" s="121">
        <v>6004.1550021254379</v>
      </c>
      <c r="AL2455" s="121">
        <v>6004.1550021254379</v>
      </c>
      <c r="AM2455" s="121">
        <v>6004.1550021254379</v>
      </c>
      <c r="AN2455" s="121">
        <v>6004.1550021254379</v>
      </c>
      <c r="AO2455" s="121">
        <v>6004.1550021254379</v>
      </c>
      <c r="AP2455" s="121">
        <v>6004.1550021254379</v>
      </c>
      <c r="AQ2455" s="121">
        <v>6004.1550021254379</v>
      </c>
      <c r="AR2455" s="121">
        <v>6004.1550021254379</v>
      </c>
      <c r="AS2455" s="121">
        <v>6004.1550021254379</v>
      </c>
      <c r="AT2455" s="121">
        <v>6004.1550021254379</v>
      </c>
      <c r="AU2455" s="121">
        <v>6004.1550021254379</v>
      </c>
      <c r="AV2455" s="121">
        <v>6004.1550021254379</v>
      </c>
      <c r="AW2455" s="121">
        <v>6004.1550021254379</v>
      </c>
      <c r="AX2455" s="122">
        <v>6004.1550021254379</v>
      </c>
    </row>
    <row r="2456" spans="1:50">
      <c r="A2456" s="212"/>
      <c r="B2456" s="215"/>
      <c r="C2456" s="216"/>
      <c r="D2456" s="106" t="s">
        <v>47</v>
      </c>
      <c r="E2456" s="107" t="str">
        <f>A2449&amp;"/"&amp;B2449&amp;"/"&amp;C2453&amp;"/"&amp;D2456</f>
        <v>Gas fired power plants (Natural gas, biogas)/Gas turbine combined cycle/CHP/XS</v>
      </c>
      <c r="F2456" s="108" t="str">
        <f>A2449</f>
        <v>Gas fired power plants (Natural gas, biogas)</v>
      </c>
      <c r="G2456" s="108" t="str">
        <f>B2449</f>
        <v>Gas turbine combined cycle</v>
      </c>
      <c r="H2456" s="108" t="str">
        <f>C2453</f>
        <v>CHP</v>
      </c>
      <c r="I2456" s="109" t="str">
        <f t="shared" si="103"/>
        <v>XS</v>
      </c>
      <c r="J2456" s="129">
        <v>5812.1348301240378</v>
      </c>
      <c r="K2456" s="129">
        <v>5812.1348301240378</v>
      </c>
      <c r="L2456" s="129">
        <v>5812.1348301240378</v>
      </c>
      <c r="M2456" s="129">
        <v>5812.1348301240378</v>
      </c>
      <c r="N2456" s="129">
        <v>5812.1348301240378</v>
      </c>
      <c r="O2456" s="129">
        <v>5812.1348301240378</v>
      </c>
      <c r="P2456" s="129">
        <v>5812.1348301240378</v>
      </c>
      <c r="Q2456" s="129">
        <v>5812.1348301240378</v>
      </c>
      <c r="R2456" s="129">
        <v>5812.1348301240378</v>
      </c>
      <c r="S2456" s="129">
        <v>5812.1348301240378</v>
      </c>
      <c r="T2456" s="129">
        <v>5812.1348301240378</v>
      </c>
      <c r="U2456" s="129">
        <v>5812.1348301240378</v>
      </c>
      <c r="V2456" s="129">
        <v>5812.1348301240378</v>
      </c>
      <c r="W2456" s="129">
        <v>5812.1348301240378</v>
      </c>
      <c r="X2456" s="129">
        <v>5812.1348301240378</v>
      </c>
      <c r="Y2456" s="129">
        <v>5812.1348301240378</v>
      </c>
      <c r="Z2456" s="129">
        <v>5812.1348301240378</v>
      </c>
      <c r="AA2456" s="129">
        <v>5812.1348301240378</v>
      </c>
      <c r="AB2456" s="129">
        <v>5812.1348301240378</v>
      </c>
      <c r="AC2456" s="129">
        <v>5812.1348301240378</v>
      </c>
      <c r="AD2456" s="129">
        <v>5812.1348301240378</v>
      </c>
      <c r="AE2456" s="129">
        <v>5812.1348301240378</v>
      </c>
      <c r="AF2456" s="129">
        <v>5812.1348301240378</v>
      </c>
      <c r="AG2456" s="129">
        <v>5812.1348301240378</v>
      </c>
      <c r="AH2456" s="129">
        <v>5812.1348301240378</v>
      </c>
      <c r="AI2456" s="129">
        <v>5812.1348301240378</v>
      </c>
      <c r="AJ2456" s="129">
        <v>5812.1348301240378</v>
      </c>
      <c r="AK2456" s="129">
        <v>5812.1348301240378</v>
      </c>
      <c r="AL2456" s="129">
        <v>5812.1348301240378</v>
      </c>
      <c r="AM2456" s="129">
        <v>5812.1348301240378</v>
      </c>
      <c r="AN2456" s="129">
        <v>5812.1348301240378</v>
      </c>
      <c r="AO2456" s="129">
        <v>5812.1348301240378</v>
      </c>
      <c r="AP2456" s="129">
        <v>5812.1348301240378</v>
      </c>
      <c r="AQ2456" s="129">
        <v>5812.1348301240378</v>
      </c>
      <c r="AR2456" s="129">
        <v>5812.1348301240378</v>
      </c>
      <c r="AS2456" s="129">
        <v>5812.1348301240378</v>
      </c>
      <c r="AT2456" s="129">
        <v>5812.1348301240378</v>
      </c>
      <c r="AU2456" s="129">
        <v>5812.1348301240378</v>
      </c>
      <c r="AV2456" s="129">
        <v>5812.1348301240378</v>
      </c>
      <c r="AW2456" s="129">
        <v>5812.1348301240378</v>
      </c>
      <c r="AX2456" s="130">
        <v>5812.1348301240378</v>
      </c>
    </row>
    <row r="2457" spans="1:50">
      <c r="A2457" s="212"/>
      <c r="B2457" s="215"/>
      <c r="C2457" s="217" t="s">
        <v>42</v>
      </c>
      <c r="D2457" s="83" t="s">
        <v>24</v>
      </c>
      <c r="E2457" s="56" t="str">
        <f>A2449&amp;"/"&amp;B2449&amp;"/"&amp;C2457&amp;"/"&amp;D2457</f>
        <v>Gas fired power plants (Natural gas, biogas)/Gas turbine combined cycle/Electricity only with CCS/L</v>
      </c>
      <c r="F2457" s="103" t="str">
        <f>A2449</f>
        <v>Gas fired power plants (Natural gas, biogas)</v>
      </c>
      <c r="G2457" s="103" t="str">
        <f>B2449</f>
        <v>Gas turbine combined cycle</v>
      </c>
      <c r="H2457" s="103" t="str">
        <f>C2457</f>
        <v>Electricity only with CCS</v>
      </c>
      <c r="I2457" s="104" t="str">
        <f t="shared" si="103"/>
        <v>L</v>
      </c>
      <c r="J2457" s="127" t="s">
        <v>99</v>
      </c>
      <c r="K2457" s="127" t="s">
        <v>99</v>
      </c>
      <c r="L2457" s="127" t="s">
        <v>99</v>
      </c>
      <c r="M2457" s="127" t="s">
        <v>99</v>
      </c>
      <c r="N2457" s="127" t="s">
        <v>99</v>
      </c>
      <c r="O2457" s="127" t="s">
        <v>99</v>
      </c>
      <c r="P2457" s="127" t="s">
        <v>99</v>
      </c>
      <c r="Q2457" s="127" t="s">
        <v>99</v>
      </c>
      <c r="R2457" s="127" t="s">
        <v>99</v>
      </c>
      <c r="S2457" s="127" t="s">
        <v>99</v>
      </c>
      <c r="T2457" s="127" t="s">
        <v>99</v>
      </c>
      <c r="U2457" s="127" t="s">
        <v>99</v>
      </c>
      <c r="V2457" s="127" t="s">
        <v>99</v>
      </c>
      <c r="W2457" s="127" t="s">
        <v>99</v>
      </c>
      <c r="X2457" s="127" t="s">
        <v>99</v>
      </c>
      <c r="Y2457" s="127" t="s">
        <v>99</v>
      </c>
      <c r="Z2457" s="127" t="s">
        <v>99</v>
      </c>
      <c r="AA2457" s="127" t="s">
        <v>99</v>
      </c>
      <c r="AB2457" s="127" t="s">
        <v>99</v>
      </c>
      <c r="AC2457" s="127" t="s">
        <v>99</v>
      </c>
      <c r="AD2457" s="127" t="s">
        <v>99</v>
      </c>
      <c r="AE2457" s="127">
        <v>7000</v>
      </c>
      <c r="AF2457" s="127">
        <v>7000</v>
      </c>
      <c r="AG2457" s="127">
        <v>7000</v>
      </c>
      <c r="AH2457" s="127">
        <v>7000</v>
      </c>
      <c r="AI2457" s="127">
        <v>7000</v>
      </c>
      <c r="AJ2457" s="127">
        <v>7000</v>
      </c>
      <c r="AK2457" s="127">
        <v>7000</v>
      </c>
      <c r="AL2457" s="127">
        <v>7000</v>
      </c>
      <c r="AM2457" s="127">
        <v>7000</v>
      </c>
      <c r="AN2457" s="127">
        <v>7000</v>
      </c>
      <c r="AO2457" s="127">
        <v>7000</v>
      </c>
      <c r="AP2457" s="127">
        <v>7000</v>
      </c>
      <c r="AQ2457" s="127">
        <v>7000</v>
      </c>
      <c r="AR2457" s="127">
        <v>7000</v>
      </c>
      <c r="AS2457" s="127">
        <v>7000</v>
      </c>
      <c r="AT2457" s="127">
        <v>7000</v>
      </c>
      <c r="AU2457" s="127">
        <v>7000</v>
      </c>
      <c r="AV2457" s="127">
        <v>7000</v>
      </c>
      <c r="AW2457" s="127">
        <v>7000</v>
      </c>
      <c r="AX2457" s="128">
        <v>7000</v>
      </c>
    </row>
    <row r="2458" spans="1:50">
      <c r="A2458" s="212"/>
      <c r="B2458" s="215"/>
      <c r="C2458" s="216"/>
      <c r="D2458" s="106" t="s">
        <v>25</v>
      </c>
      <c r="E2458" s="107" t="str">
        <f>A2449&amp;"/"&amp;B2449&amp;"/"&amp;C2457&amp;"/"&amp;D2458</f>
        <v>Gas fired power plants (Natural gas, biogas)/Gas turbine combined cycle/Electricity only with CCS/M</v>
      </c>
      <c r="F2458" s="108" t="str">
        <f>A2449</f>
        <v>Gas fired power plants (Natural gas, biogas)</v>
      </c>
      <c r="G2458" s="108" t="str">
        <f>B2449</f>
        <v>Gas turbine combined cycle</v>
      </c>
      <c r="H2458" s="108" t="str">
        <f>C2457</f>
        <v>Electricity only with CCS</v>
      </c>
      <c r="I2458" s="109" t="str">
        <f t="shared" si="103"/>
        <v>M</v>
      </c>
      <c r="J2458" s="129" t="s">
        <v>99</v>
      </c>
      <c r="K2458" s="129" t="s">
        <v>99</v>
      </c>
      <c r="L2458" s="129" t="s">
        <v>99</v>
      </c>
      <c r="M2458" s="129" t="s">
        <v>99</v>
      </c>
      <c r="N2458" s="129" t="s">
        <v>99</v>
      </c>
      <c r="O2458" s="129" t="s">
        <v>99</v>
      </c>
      <c r="P2458" s="129" t="s">
        <v>99</v>
      </c>
      <c r="Q2458" s="129" t="s">
        <v>99</v>
      </c>
      <c r="R2458" s="129" t="s">
        <v>99</v>
      </c>
      <c r="S2458" s="129" t="s">
        <v>99</v>
      </c>
      <c r="T2458" s="129" t="s">
        <v>99</v>
      </c>
      <c r="U2458" s="129" t="s">
        <v>99</v>
      </c>
      <c r="V2458" s="129" t="s">
        <v>99</v>
      </c>
      <c r="W2458" s="129" t="s">
        <v>99</v>
      </c>
      <c r="X2458" s="129" t="s">
        <v>99</v>
      </c>
      <c r="Y2458" s="129" t="s">
        <v>99</v>
      </c>
      <c r="Z2458" s="129" t="s">
        <v>99</v>
      </c>
      <c r="AA2458" s="129" t="s">
        <v>99</v>
      </c>
      <c r="AB2458" s="129" t="s">
        <v>99</v>
      </c>
      <c r="AC2458" s="129" t="s">
        <v>99</v>
      </c>
      <c r="AD2458" s="129" t="s">
        <v>99</v>
      </c>
      <c r="AE2458" s="129">
        <v>6694.467498530259</v>
      </c>
      <c r="AF2458" s="129">
        <v>6694.467498530259</v>
      </c>
      <c r="AG2458" s="129">
        <v>6694.467498530259</v>
      </c>
      <c r="AH2458" s="129">
        <v>6694.467498530259</v>
      </c>
      <c r="AI2458" s="129">
        <v>6694.467498530259</v>
      </c>
      <c r="AJ2458" s="129">
        <v>6694.467498530259</v>
      </c>
      <c r="AK2458" s="129">
        <v>6694.467498530259</v>
      </c>
      <c r="AL2458" s="129">
        <v>6694.467498530259</v>
      </c>
      <c r="AM2458" s="129">
        <v>6694.467498530259</v>
      </c>
      <c r="AN2458" s="129">
        <v>6694.467498530259</v>
      </c>
      <c r="AO2458" s="129">
        <v>6694.467498530259</v>
      </c>
      <c r="AP2458" s="129">
        <v>6694.467498530259</v>
      </c>
      <c r="AQ2458" s="129">
        <v>6694.467498530259</v>
      </c>
      <c r="AR2458" s="129">
        <v>6694.467498530259</v>
      </c>
      <c r="AS2458" s="129">
        <v>6694.467498530259</v>
      </c>
      <c r="AT2458" s="129">
        <v>6694.467498530259</v>
      </c>
      <c r="AU2458" s="129">
        <v>6694.467498530259</v>
      </c>
      <c r="AV2458" s="129">
        <v>6694.467498530259</v>
      </c>
      <c r="AW2458" s="129">
        <v>6694.467498530259</v>
      </c>
      <c r="AX2458" s="130">
        <v>6694.467498530259</v>
      </c>
    </row>
    <row r="2459" spans="1:50">
      <c r="A2459" s="212"/>
      <c r="B2459" s="215"/>
      <c r="C2459" s="217" t="s">
        <v>43</v>
      </c>
      <c r="D2459" s="52" t="s">
        <v>24</v>
      </c>
      <c r="E2459" s="86" t="str">
        <f>A2449&amp;"/"&amp;B2449&amp;"/"&amp;C2459&amp;"/"&amp;D2459</f>
        <v>Gas fired power plants (Natural gas, biogas)/Gas turbine combined cycle/CHP with CCS/L</v>
      </c>
      <c r="F2459" s="61" t="str">
        <f>A2449</f>
        <v>Gas fired power plants (Natural gas, biogas)</v>
      </c>
      <c r="G2459" s="61" t="str">
        <f>B2449</f>
        <v>Gas turbine combined cycle</v>
      </c>
      <c r="H2459" s="61" t="str">
        <f>C2459</f>
        <v>CHP with CCS</v>
      </c>
      <c r="I2459" s="84" t="str">
        <f t="shared" si="103"/>
        <v>L</v>
      </c>
      <c r="J2459" s="121" t="s">
        <v>99</v>
      </c>
      <c r="K2459" s="121" t="s">
        <v>99</v>
      </c>
      <c r="L2459" s="121" t="s">
        <v>99</v>
      </c>
      <c r="M2459" s="121" t="s">
        <v>99</v>
      </c>
      <c r="N2459" s="121" t="s">
        <v>99</v>
      </c>
      <c r="O2459" s="121" t="s">
        <v>99</v>
      </c>
      <c r="P2459" s="121" t="s">
        <v>99</v>
      </c>
      <c r="Q2459" s="121" t="s">
        <v>99</v>
      </c>
      <c r="R2459" s="121" t="s">
        <v>99</v>
      </c>
      <c r="S2459" s="121" t="s">
        <v>99</v>
      </c>
      <c r="T2459" s="121" t="s">
        <v>99</v>
      </c>
      <c r="U2459" s="121" t="s">
        <v>99</v>
      </c>
      <c r="V2459" s="121" t="s">
        <v>99</v>
      </c>
      <c r="W2459" s="121" t="s">
        <v>99</v>
      </c>
      <c r="X2459" s="121" t="s">
        <v>99</v>
      </c>
      <c r="Y2459" s="121" t="s">
        <v>99</v>
      </c>
      <c r="Z2459" s="121" t="s">
        <v>99</v>
      </c>
      <c r="AA2459" s="121" t="s">
        <v>99</v>
      </c>
      <c r="AB2459" s="121" t="s">
        <v>99</v>
      </c>
      <c r="AC2459" s="121" t="s">
        <v>99</v>
      </c>
      <c r="AD2459" s="121" t="s">
        <v>99</v>
      </c>
      <c r="AE2459" s="121">
        <v>6650</v>
      </c>
      <c r="AF2459" s="121">
        <v>6650</v>
      </c>
      <c r="AG2459" s="121">
        <v>6650</v>
      </c>
      <c r="AH2459" s="121">
        <v>6650</v>
      </c>
      <c r="AI2459" s="121">
        <v>6650</v>
      </c>
      <c r="AJ2459" s="121">
        <v>6650</v>
      </c>
      <c r="AK2459" s="121">
        <v>6650</v>
      </c>
      <c r="AL2459" s="121">
        <v>6650</v>
      </c>
      <c r="AM2459" s="121">
        <v>6650</v>
      </c>
      <c r="AN2459" s="121">
        <v>6650</v>
      </c>
      <c r="AO2459" s="121">
        <v>6650</v>
      </c>
      <c r="AP2459" s="121">
        <v>6650</v>
      </c>
      <c r="AQ2459" s="121">
        <v>6650</v>
      </c>
      <c r="AR2459" s="121">
        <v>6650</v>
      </c>
      <c r="AS2459" s="121">
        <v>6650</v>
      </c>
      <c r="AT2459" s="121">
        <v>6650</v>
      </c>
      <c r="AU2459" s="121">
        <v>6650</v>
      </c>
      <c r="AV2459" s="121">
        <v>6650</v>
      </c>
      <c r="AW2459" s="121">
        <v>6650</v>
      </c>
      <c r="AX2459" s="122">
        <v>6650</v>
      </c>
    </row>
    <row r="2460" spans="1:50">
      <c r="A2460" s="212"/>
      <c r="B2460" s="218"/>
      <c r="C2460" s="210"/>
      <c r="D2460" s="93" t="s">
        <v>25</v>
      </c>
      <c r="E2460" s="73" t="str">
        <f>A2449&amp;"/"&amp;B2449&amp;"/"&amp;C2459&amp;"/"&amp;D2460</f>
        <v>Gas fired power plants (Natural gas, biogas)/Gas turbine combined cycle/CHP with CCS/M</v>
      </c>
      <c r="F2460" s="91" t="str">
        <f>A2449</f>
        <v>Gas fired power plants (Natural gas, biogas)</v>
      </c>
      <c r="G2460" s="91" t="str">
        <f>B2449</f>
        <v>Gas turbine combined cycle</v>
      </c>
      <c r="H2460" s="91" t="str">
        <f>C2459</f>
        <v>CHP with CCS</v>
      </c>
      <c r="I2460" s="70" t="str">
        <f t="shared" si="103"/>
        <v>M</v>
      </c>
      <c r="J2460" s="123" t="s">
        <v>99</v>
      </c>
      <c r="K2460" s="123" t="s">
        <v>99</v>
      </c>
      <c r="L2460" s="123" t="s">
        <v>99</v>
      </c>
      <c r="M2460" s="123" t="s">
        <v>99</v>
      </c>
      <c r="N2460" s="123" t="s">
        <v>99</v>
      </c>
      <c r="O2460" s="123" t="s">
        <v>99</v>
      </c>
      <c r="P2460" s="123" t="s">
        <v>99</v>
      </c>
      <c r="Q2460" s="123" t="s">
        <v>99</v>
      </c>
      <c r="R2460" s="123" t="s">
        <v>99</v>
      </c>
      <c r="S2460" s="123" t="s">
        <v>99</v>
      </c>
      <c r="T2460" s="123" t="s">
        <v>99</v>
      </c>
      <c r="U2460" s="123" t="s">
        <v>99</v>
      </c>
      <c r="V2460" s="123" t="s">
        <v>99</v>
      </c>
      <c r="W2460" s="123" t="s">
        <v>99</v>
      </c>
      <c r="X2460" s="123" t="s">
        <v>99</v>
      </c>
      <c r="Y2460" s="123" t="s">
        <v>99</v>
      </c>
      <c r="Z2460" s="123" t="s">
        <v>99</v>
      </c>
      <c r="AA2460" s="123" t="s">
        <v>99</v>
      </c>
      <c r="AB2460" s="123" t="s">
        <v>99</v>
      </c>
      <c r="AC2460" s="123" t="s">
        <v>99</v>
      </c>
      <c r="AD2460" s="123" t="s">
        <v>99</v>
      </c>
      <c r="AE2460" s="123">
        <v>6359.7441236037457</v>
      </c>
      <c r="AF2460" s="123">
        <v>6359.7441236037457</v>
      </c>
      <c r="AG2460" s="123">
        <v>6359.7441236037457</v>
      </c>
      <c r="AH2460" s="123">
        <v>6359.7441236037457</v>
      </c>
      <c r="AI2460" s="123">
        <v>6359.7441236037457</v>
      </c>
      <c r="AJ2460" s="123">
        <v>6359.7441236037457</v>
      </c>
      <c r="AK2460" s="123">
        <v>6359.7441236037457</v>
      </c>
      <c r="AL2460" s="123">
        <v>6359.7441236037457</v>
      </c>
      <c r="AM2460" s="123">
        <v>6359.7441236037457</v>
      </c>
      <c r="AN2460" s="123">
        <v>6359.7441236037457</v>
      </c>
      <c r="AO2460" s="123">
        <v>6359.7441236037457</v>
      </c>
      <c r="AP2460" s="123">
        <v>6359.7441236037457</v>
      </c>
      <c r="AQ2460" s="123">
        <v>6359.7441236037457</v>
      </c>
      <c r="AR2460" s="123">
        <v>6359.7441236037457</v>
      </c>
      <c r="AS2460" s="123">
        <v>6359.7441236037457</v>
      </c>
      <c r="AT2460" s="123">
        <v>6359.7441236037457</v>
      </c>
      <c r="AU2460" s="123">
        <v>6359.7441236037457</v>
      </c>
      <c r="AV2460" s="123">
        <v>6359.7441236037457</v>
      </c>
      <c r="AW2460" s="123">
        <v>6359.7441236037457</v>
      </c>
      <c r="AX2460" s="124">
        <v>6359.7441236037457</v>
      </c>
    </row>
    <row r="2461" spans="1:50">
      <c r="A2461" s="212"/>
      <c r="B2461" s="214" t="s">
        <v>51</v>
      </c>
      <c r="C2461" s="209" t="s">
        <v>36</v>
      </c>
      <c r="D2461" s="67" t="s">
        <v>25</v>
      </c>
      <c r="E2461" s="87" t="str">
        <f>A2449&amp;"/"&amp;B2461&amp;"/"&amp;C2461&amp;"/"&amp;D2461</f>
        <v>Gas fired power plants (Natural gas, biogas)/Gas turbine /Electricity only/M</v>
      </c>
      <c r="F2461" s="55" t="str">
        <f>A2449</f>
        <v>Gas fired power plants (Natural gas, biogas)</v>
      </c>
      <c r="G2461" s="55" t="str">
        <f>B2461</f>
        <v xml:space="preserve">Gas turbine </v>
      </c>
      <c r="H2461" s="55" t="str">
        <f>C2461</f>
        <v>Electricity only</v>
      </c>
      <c r="I2461" s="85" t="str">
        <f t="shared" si="103"/>
        <v>M</v>
      </c>
      <c r="J2461" s="125">
        <v>4000</v>
      </c>
      <c r="K2461" s="125">
        <v>4000</v>
      </c>
      <c r="L2461" s="125">
        <v>4000</v>
      </c>
      <c r="M2461" s="125">
        <v>4000</v>
      </c>
      <c r="N2461" s="125">
        <v>4000</v>
      </c>
      <c r="O2461" s="125">
        <v>4000</v>
      </c>
      <c r="P2461" s="125">
        <v>4000</v>
      </c>
      <c r="Q2461" s="125">
        <v>4000</v>
      </c>
      <c r="R2461" s="125">
        <v>4000</v>
      </c>
      <c r="S2461" s="125">
        <v>4000</v>
      </c>
      <c r="T2461" s="125">
        <v>4000</v>
      </c>
      <c r="U2461" s="125">
        <v>4000</v>
      </c>
      <c r="V2461" s="125">
        <v>4000</v>
      </c>
      <c r="W2461" s="125">
        <v>4000</v>
      </c>
      <c r="X2461" s="125">
        <v>4000</v>
      </c>
      <c r="Y2461" s="125">
        <v>4000</v>
      </c>
      <c r="Z2461" s="125">
        <v>4000</v>
      </c>
      <c r="AA2461" s="125">
        <v>4000</v>
      </c>
      <c r="AB2461" s="125">
        <v>4000</v>
      </c>
      <c r="AC2461" s="125">
        <v>4000</v>
      </c>
      <c r="AD2461" s="125">
        <v>4000</v>
      </c>
      <c r="AE2461" s="125">
        <v>4000</v>
      </c>
      <c r="AF2461" s="125">
        <v>4000</v>
      </c>
      <c r="AG2461" s="125">
        <v>4000</v>
      </c>
      <c r="AH2461" s="125">
        <v>4000</v>
      </c>
      <c r="AI2461" s="125">
        <v>4000</v>
      </c>
      <c r="AJ2461" s="125">
        <v>4000</v>
      </c>
      <c r="AK2461" s="125">
        <v>4000</v>
      </c>
      <c r="AL2461" s="125">
        <v>4000</v>
      </c>
      <c r="AM2461" s="125">
        <v>4000</v>
      </c>
      <c r="AN2461" s="125">
        <v>4000</v>
      </c>
      <c r="AO2461" s="125">
        <v>4000</v>
      </c>
      <c r="AP2461" s="125">
        <v>4000</v>
      </c>
      <c r="AQ2461" s="125">
        <v>4000</v>
      </c>
      <c r="AR2461" s="125">
        <v>4000</v>
      </c>
      <c r="AS2461" s="125">
        <v>4000</v>
      </c>
      <c r="AT2461" s="125">
        <v>4000</v>
      </c>
      <c r="AU2461" s="125">
        <v>4000</v>
      </c>
      <c r="AV2461" s="125">
        <v>4000</v>
      </c>
      <c r="AW2461" s="125">
        <v>4000</v>
      </c>
      <c r="AX2461" s="126">
        <v>4000</v>
      </c>
    </row>
    <row r="2462" spans="1:50">
      <c r="A2462" s="212"/>
      <c r="B2462" s="215"/>
      <c r="C2462" s="206"/>
      <c r="D2462" s="52" t="s">
        <v>38</v>
      </c>
      <c r="E2462" s="86" t="str">
        <f>A2449&amp;"/"&amp;B2461&amp;"/"&amp;C2461&amp;"/"&amp;D2462</f>
        <v>Gas fired power plants (Natural gas, biogas)/Gas turbine /Electricity only/S</v>
      </c>
      <c r="F2462" s="61" t="str">
        <f>A2449</f>
        <v>Gas fired power plants (Natural gas, biogas)</v>
      </c>
      <c r="G2462" s="61" t="str">
        <f>B2461</f>
        <v xml:space="preserve">Gas turbine </v>
      </c>
      <c r="H2462" s="61" t="str">
        <f>C2461</f>
        <v>Electricity only</v>
      </c>
      <c r="I2462" s="84" t="str">
        <f t="shared" si="103"/>
        <v>S</v>
      </c>
      <c r="J2462" s="121">
        <v>2828.4271247461902</v>
      </c>
      <c r="K2462" s="121">
        <v>2828.4271247461902</v>
      </c>
      <c r="L2462" s="121">
        <v>2828.4271247461902</v>
      </c>
      <c r="M2462" s="121">
        <v>2828.4271247461902</v>
      </c>
      <c r="N2462" s="121">
        <v>2828.4271247461902</v>
      </c>
      <c r="O2462" s="121">
        <v>2828.4271247461902</v>
      </c>
      <c r="P2462" s="121">
        <v>2828.4271247461902</v>
      </c>
      <c r="Q2462" s="121">
        <v>2828.4271247461902</v>
      </c>
      <c r="R2462" s="121">
        <v>2828.4271247461902</v>
      </c>
      <c r="S2462" s="121">
        <v>2828.4271247461902</v>
      </c>
      <c r="T2462" s="121">
        <v>2828.4271247461902</v>
      </c>
      <c r="U2462" s="121">
        <v>2828.4271247461902</v>
      </c>
      <c r="V2462" s="121">
        <v>2828.4271247461902</v>
      </c>
      <c r="W2462" s="121">
        <v>2828.4271247461902</v>
      </c>
      <c r="X2462" s="121">
        <v>2828.4271247461902</v>
      </c>
      <c r="Y2462" s="121">
        <v>2828.4271247461902</v>
      </c>
      <c r="Z2462" s="121">
        <v>2828.4271247461902</v>
      </c>
      <c r="AA2462" s="121">
        <v>2828.4271247461902</v>
      </c>
      <c r="AB2462" s="121">
        <v>2828.4271247461902</v>
      </c>
      <c r="AC2462" s="121">
        <v>2828.4271247461902</v>
      </c>
      <c r="AD2462" s="121">
        <v>2828.4271247461902</v>
      </c>
      <c r="AE2462" s="121">
        <v>2828.4271247461902</v>
      </c>
      <c r="AF2462" s="121">
        <v>2828.4271247461902</v>
      </c>
      <c r="AG2462" s="121">
        <v>2828.4271247461902</v>
      </c>
      <c r="AH2462" s="121">
        <v>2828.4271247461902</v>
      </c>
      <c r="AI2462" s="121">
        <v>2828.4271247461902</v>
      </c>
      <c r="AJ2462" s="121">
        <v>2828.4271247461902</v>
      </c>
      <c r="AK2462" s="121">
        <v>2828.4271247461902</v>
      </c>
      <c r="AL2462" s="121">
        <v>2828.4271247461902</v>
      </c>
      <c r="AM2462" s="121">
        <v>2828.4271247461902</v>
      </c>
      <c r="AN2462" s="121">
        <v>2828.4271247461902</v>
      </c>
      <c r="AO2462" s="121">
        <v>2828.4271247461902</v>
      </c>
      <c r="AP2462" s="121">
        <v>2828.4271247461902</v>
      </c>
      <c r="AQ2462" s="121">
        <v>2828.4271247461902</v>
      </c>
      <c r="AR2462" s="121">
        <v>2828.4271247461902</v>
      </c>
      <c r="AS2462" s="121">
        <v>2828.4271247461902</v>
      </c>
      <c r="AT2462" s="121">
        <v>2828.4271247461902</v>
      </c>
      <c r="AU2462" s="121">
        <v>2828.4271247461902</v>
      </c>
      <c r="AV2462" s="121">
        <v>2828.4271247461902</v>
      </c>
      <c r="AW2462" s="121">
        <v>2828.4271247461902</v>
      </c>
      <c r="AX2462" s="122">
        <v>2828.4271247461902</v>
      </c>
    </row>
    <row r="2463" spans="1:50">
      <c r="A2463" s="212"/>
      <c r="B2463" s="215"/>
      <c r="C2463" s="216"/>
      <c r="D2463" s="106" t="s">
        <v>47</v>
      </c>
      <c r="E2463" s="86" t="str">
        <f>A2449&amp;"/"&amp;B2461&amp;"/"&amp;C2461&amp;"/"&amp;D2463</f>
        <v>Gas fired power plants (Natural gas, biogas)/Gas turbine /Electricity only/XS</v>
      </c>
      <c r="F2463" s="61" t="str">
        <f>A2449</f>
        <v>Gas fired power plants (Natural gas, biogas)</v>
      </c>
      <c r="G2463" s="61" t="str">
        <f>B2461</f>
        <v xml:space="preserve">Gas turbine </v>
      </c>
      <c r="H2463" s="61" t="str">
        <f>C2461</f>
        <v>Electricity only</v>
      </c>
      <c r="I2463" s="84" t="str">
        <f t="shared" si="103"/>
        <v>XS</v>
      </c>
      <c r="J2463" s="121">
        <v>1151.4259016263247</v>
      </c>
      <c r="K2463" s="121">
        <v>1151.4259016263247</v>
      </c>
      <c r="L2463" s="121">
        <v>1151.4259016263247</v>
      </c>
      <c r="M2463" s="121">
        <v>1151.4259016263247</v>
      </c>
      <c r="N2463" s="121">
        <v>1151.4259016263247</v>
      </c>
      <c r="O2463" s="121">
        <v>1151.4259016263247</v>
      </c>
      <c r="P2463" s="121">
        <v>1151.4259016263247</v>
      </c>
      <c r="Q2463" s="121">
        <v>1151.4259016263247</v>
      </c>
      <c r="R2463" s="121">
        <v>1151.4259016263247</v>
      </c>
      <c r="S2463" s="121">
        <v>1151.4259016263247</v>
      </c>
      <c r="T2463" s="121">
        <v>1151.4259016263247</v>
      </c>
      <c r="U2463" s="121">
        <v>1151.4259016263247</v>
      </c>
      <c r="V2463" s="121">
        <v>1151.4259016263247</v>
      </c>
      <c r="W2463" s="121">
        <v>1151.4259016263247</v>
      </c>
      <c r="X2463" s="121">
        <v>1151.4259016263247</v>
      </c>
      <c r="Y2463" s="121">
        <v>1151.4259016263247</v>
      </c>
      <c r="Z2463" s="121">
        <v>1151.4259016263247</v>
      </c>
      <c r="AA2463" s="121">
        <v>1151.4259016263247</v>
      </c>
      <c r="AB2463" s="121">
        <v>1151.4259016263247</v>
      </c>
      <c r="AC2463" s="121">
        <v>1151.4259016263247</v>
      </c>
      <c r="AD2463" s="121">
        <v>1151.4259016263247</v>
      </c>
      <c r="AE2463" s="121">
        <v>1151.4259016263247</v>
      </c>
      <c r="AF2463" s="121">
        <v>1151.4259016263247</v>
      </c>
      <c r="AG2463" s="121">
        <v>1151.4259016263247</v>
      </c>
      <c r="AH2463" s="121">
        <v>1151.4259016263247</v>
      </c>
      <c r="AI2463" s="121">
        <v>1151.4259016263247</v>
      </c>
      <c r="AJ2463" s="121">
        <v>1151.4259016263247</v>
      </c>
      <c r="AK2463" s="121">
        <v>1151.4259016263247</v>
      </c>
      <c r="AL2463" s="121">
        <v>1151.4259016263247</v>
      </c>
      <c r="AM2463" s="121">
        <v>1151.4259016263247</v>
      </c>
      <c r="AN2463" s="121">
        <v>1151.4259016263247</v>
      </c>
      <c r="AO2463" s="121">
        <v>1151.4259016263247</v>
      </c>
      <c r="AP2463" s="121">
        <v>1151.4259016263247</v>
      </c>
      <c r="AQ2463" s="121">
        <v>1151.4259016263247</v>
      </c>
      <c r="AR2463" s="121">
        <v>1151.4259016263247</v>
      </c>
      <c r="AS2463" s="121">
        <v>1151.4259016263247</v>
      </c>
      <c r="AT2463" s="121">
        <v>1151.4259016263247</v>
      </c>
      <c r="AU2463" s="121">
        <v>1151.4259016263247</v>
      </c>
      <c r="AV2463" s="121">
        <v>1151.4259016263247</v>
      </c>
      <c r="AW2463" s="121">
        <v>1151.4259016263247</v>
      </c>
      <c r="AX2463" s="122">
        <v>1151.4259016263247</v>
      </c>
    </row>
    <row r="2464" spans="1:50">
      <c r="A2464" s="212"/>
      <c r="B2464" s="215"/>
      <c r="C2464" s="217" t="s">
        <v>26</v>
      </c>
      <c r="D2464" s="52" t="s">
        <v>25</v>
      </c>
      <c r="E2464" s="56" t="str">
        <f>A2449&amp;"/"&amp;B2461&amp;"/"&amp;C2464&amp;"/"&amp;D2464</f>
        <v>Gas fired power plants (Natural gas, biogas)/Gas turbine /CHP/M</v>
      </c>
      <c r="F2464" s="103" t="str">
        <f>A2449</f>
        <v>Gas fired power plants (Natural gas, biogas)</v>
      </c>
      <c r="G2464" s="103" t="str">
        <f>B2461</f>
        <v xml:space="preserve">Gas turbine </v>
      </c>
      <c r="H2464" s="103" t="str">
        <f>C2464</f>
        <v>CHP</v>
      </c>
      <c r="I2464" s="104" t="str">
        <f t="shared" si="103"/>
        <v>M</v>
      </c>
      <c r="J2464" s="127">
        <v>4800</v>
      </c>
      <c r="K2464" s="127">
        <v>4800</v>
      </c>
      <c r="L2464" s="127">
        <v>4800</v>
      </c>
      <c r="M2464" s="127">
        <v>4800</v>
      </c>
      <c r="N2464" s="127">
        <v>4800</v>
      </c>
      <c r="O2464" s="127">
        <v>4800</v>
      </c>
      <c r="P2464" s="127">
        <v>4800</v>
      </c>
      <c r="Q2464" s="127">
        <v>4800</v>
      </c>
      <c r="R2464" s="127">
        <v>4800</v>
      </c>
      <c r="S2464" s="127">
        <v>4800</v>
      </c>
      <c r="T2464" s="127">
        <v>4800</v>
      </c>
      <c r="U2464" s="127">
        <v>4800</v>
      </c>
      <c r="V2464" s="127">
        <v>4800</v>
      </c>
      <c r="W2464" s="127">
        <v>4800</v>
      </c>
      <c r="X2464" s="127">
        <v>4800</v>
      </c>
      <c r="Y2464" s="127">
        <v>4800</v>
      </c>
      <c r="Z2464" s="127">
        <v>4800</v>
      </c>
      <c r="AA2464" s="127">
        <v>4800</v>
      </c>
      <c r="AB2464" s="127">
        <v>4800</v>
      </c>
      <c r="AC2464" s="127">
        <v>4800</v>
      </c>
      <c r="AD2464" s="127">
        <v>4800</v>
      </c>
      <c r="AE2464" s="127">
        <v>4800</v>
      </c>
      <c r="AF2464" s="127">
        <v>4800</v>
      </c>
      <c r="AG2464" s="127">
        <v>4800</v>
      </c>
      <c r="AH2464" s="127">
        <v>4800</v>
      </c>
      <c r="AI2464" s="127">
        <v>4800</v>
      </c>
      <c r="AJ2464" s="127">
        <v>4800</v>
      </c>
      <c r="AK2464" s="127">
        <v>4800</v>
      </c>
      <c r="AL2464" s="127">
        <v>4800</v>
      </c>
      <c r="AM2464" s="127">
        <v>4800</v>
      </c>
      <c r="AN2464" s="127">
        <v>4800</v>
      </c>
      <c r="AO2464" s="127">
        <v>4800</v>
      </c>
      <c r="AP2464" s="127">
        <v>4800</v>
      </c>
      <c r="AQ2464" s="127">
        <v>4800</v>
      </c>
      <c r="AR2464" s="127">
        <v>4800</v>
      </c>
      <c r="AS2464" s="127">
        <v>4800</v>
      </c>
      <c r="AT2464" s="127">
        <v>4800</v>
      </c>
      <c r="AU2464" s="127">
        <v>4800</v>
      </c>
      <c r="AV2464" s="127">
        <v>4800</v>
      </c>
      <c r="AW2464" s="127">
        <v>4800</v>
      </c>
      <c r="AX2464" s="128">
        <v>4800</v>
      </c>
    </row>
    <row r="2465" spans="1:50">
      <c r="A2465" s="212"/>
      <c r="B2465" s="215"/>
      <c r="C2465" s="206"/>
      <c r="D2465" s="52" t="s">
        <v>38</v>
      </c>
      <c r="E2465" s="86" t="str">
        <f>A2449&amp;"/"&amp;B2461&amp;"/"&amp;C2464&amp;"/"&amp;D2465</f>
        <v>Gas fired power plants (Natural gas, biogas)/Gas turbine /CHP/S</v>
      </c>
      <c r="F2465" s="61" t="str">
        <f>A2449</f>
        <v>Gas fired power plants (Natural gas, biogas)</v>
      </c>
      <c r="G2465" s="61" t="str">
        <f>B2461</f>
        <v xml:space="preserve">Gas turbine </v>
      </c>
      <c r="H2465" s="61" t="str">
        <f>C2464</f>
        <v>CHP</v>
      </c>
      <c r="I2465" s="84" t="str">
        <f t="shared" si="103"/>
        <v>S</v>
      </c>
      <c r="J2465" s="121">
        <v>4293.2505167995969</v>
      </c>
      <c r="K2465" s="121">
        <v>4293.2505167995969</v>
      </c>
      <c r="L2465" s="121">
        <v>4293.2505167995969</v>
      </c>
      <c r="M2465" s="121">
        <v>4293.2505167995969</v>
      </c>
      <c r="N2465" s="121">
        <v>4293.2505167995969</v>
      </c>
      <c r="O2465" s="121">
        <v>4293.2505167995969</v>
      </c>
      <c r="P2465" s="121">
        <v>4293.2505167995969</v>
      </c>
      <c r="Q2465" s="121">
        <v>4293.2505167995969</v>
      </c>
      <c r="R2465" s="121">
        <v>4293.2505167995969</v>
      </c>
      <c r="S2465" s="121">
        <v>4293.2505167995969</v>
      </c>
      <c r="T2465" s="121">
        <v>4293.2505167995969</v>
      </c>
      <c r="U2465" s="121">
        <v>4293.2505167995969</v>
      </c>
      <c r="V2465" s="121">
        <v>4293.2505167995969</v>
      </c>
      <c r="W2465" s="121">
        <v>4293.2505167995969</v>
      </c>
      <c r="X2465" s="121">
        <v>4293.2505167995969</v>
      </c>
      <c r="Y2465" s="121">
        <v>4293.2505167995969</v>
      </c>
      <c r="Z2465" s="121">
        <v>4293.2505167995969</v>
      </c>
      <c r="AA2465" s="121">
        <v>4293.2505167995969</v>
      </c>
      <c r="AB2465" s="121">
        <v>4293.2505167995969</v>
      </c>
      <c r="AC2465" s="121">
        <v>4293.2505167995969</v>
      </c>
      <c r="AD2465" s="121">
        <v>4293.2505167995969</v>
      </c>
      <c r="AE2465" s="121">
        <v>4293.2505167995969</v>
      </c>
      <c r="AF2465" s="121">
        <v>4293.2505167995969</v>
      </c>
      <c r="AG2465" s="121">
        <v>4293.2505167995969</v>
      </c>
      <c r="AH2465" s="121">
        <v>4293.2505167995969</v>
      </c>
      <c r="AI2465" s="121">
        <v>4293.2505167995969</v>
      </c>
      <c r="AJ2465" s="121">
        <v>4293.2505167995969</v>
      </c>
      <c r="AK2465" s="121">
        <v>4293.2505167995969</v>
      </c>
      <c r="AL2465" s="121">
        <v>4293.2505167995969</v>
      </c>
      <c r="AM2465" s="121">
        <v>4293.2505167995969</v>
      </c>
      <c r="AN2465" s="121">
        <v>4293.2505167995969</v>
      </c>
      <c r="AO2465" s="121">
        <v>4293.2505167995969</v>
      </c>
      <c r="AP2465" s="121">
        <v>4293.2505167995969</v>
      </c>
      <c r="AQ2465" s="121">
        <v>4293.2505167995969</v>
      </c>
      <c r="AR2465" s="121">
        <v>4293.2505167995969</v>
      </c>
      <c r="AS2465" s="121">
        <v>4293.2505167995969</v>
      </c>
      <c r="AT2465" s="121">
        <v>4293.2505167995969</v>
      </c>
      <c r="AU2465" s="121">
        <v>4293.2505167995969</v>
      </c>
      <c r="AV2465" s="121">
        <v>4293.2505167995969</v>
      </c>
      <c r="AW2465" s="121">
        <v>4293.2505167995969</v>
      </c>
      <c r="AX2465" s="122">
        <v>4293.2505167995969</v>
      </c>
    </row>
    <row r="2466" spans="1:50">
      <c r="A2466" s="212"/>
      <c r="B2466" s="218"/>
      <c r="C2466" s="210"/>
      <c r="D2466" s="93" t="s">
        <v>47</v>
      </c>
      <c r="E2466" s="73" t="str">
        <f>A2449&amp;"/"&amp;B2461&amp;"/"&amp;C2464&amp;"/"&amp;D2466</f>
        <v>Gas fired power plants (Natural gas, biogas)/Gas turbine /CHP/XS</v>
      </c>
      <c r="F2466" s="91" t="str">
        <f>A2449</f>
        <v>Gas fired power plants (Natural gas, biogas)</v>
      </c>
      <c r="G2466" s="91" t="str">
        <f>B2461</f>
        <v xml:space="preserve">Gas turbine </v>
      </c>
      <c r="H2466" s="91" t="str">
        <f>C2464</f>
        <v>CHP</v>
      </c>
      <c r="I2466" s="70" t="str">
        <f t="shared" si="103"/>
        <v>XS</v>
      </c>
      <c r="J2466" s="123">
        <v>1295.3115337666209</v>
      </c>
      <c r="K2466" s="123">
        <v>1295.3115337666209</v>
      </c>
      <c r="L2466" s="123">
        <v>1295.3115337666209</v>
      </c>
      <c r="M2466" s="123">
        <v>1295.3115337666209</v>
      </c>
      <c r="N2466" s="123">
        <v>1295.3115337666209</v>
      </c>
      <c r="O2466" s="123">
        <v>1295.3115337666209</v>
      </c>
      <c r="P2466" s="123">
        <v>1295.3115337666209</v>
      </c>
      <c r="Q2466" s="123">
        <v>1295.3115337666209</v>
      </c>
      <c r="R2466" s="123">
        <v>1295.3115337666209</v>
      </c>
      <c r="S2466" s="123">
        <v>1295.3115337666209</v>
      </c>
      <c r="T2466" s="123">
        <v>1295.3115337666209</v>
      </c>
      <c r="U2466" s="123">
        <v>1295.3115337666209</v>
      </c>
      <c r="V2466" s="123">
        <v>1295.3115337666209</v>
      </c>
      <c r="W2466" s="123">
        <v>1295.3115337666209</v>
      </c>
      <c r="X2466" s="123">
        <v>1295.3115337666209</v>
      </c>
      <c r="Y2466" s="123">
        <v>1295.3115337666209</v>
      </c>
      <c r="Z2466" s="123">
        <v>1295.3115337666209</v>
      </c>
      <c r="AA2466" s="123">
        <v>1295.3115337666209</v>
      </c>
      <c r="AB2466" s="123">
        <v>1295.3115337666209</v>
      </c>
      <c r="AC2466" s="123">
        <v>1295.3115337666209</v>
      </c>
      <c r="AD2466" s="123">
        <v>1295.3115337666209</v>
      </c>
      <c r="AE2466" s="123">
        <v>1295.3115337666209</v>
      </c>
      <c r="AF2466" s="123">
        <v>1295.3115337666209</v>
      </c>
      <c r="AG2466" s="123">
        <v>1295.3115337666209</v>
      </c>
      <c r="AH2466" s="123">
        <v>1295.3115337666209</v>
      </c>
      <c r="AI2466" s="123">
        <v>1295.3115337666209</v>
      </c>
      <c r="AJ2466" s="123">
        <v>1295.3115337666209</v>
      </c>
      <c r="AK2466" s="123">
        <v>1295.3115337666209</v>
      </c>
      <c r="AL2466" s="123">
        <v>1295.3115337666209</v>
      </c>
      <c r="AM2466" s="123">
        <v>1295.3115337666209</v>
      </c>
      <c r="AN2466" s="123">
        <v>1295.3115337666209</v>
      </c>
      <c r="AO2466" s="123">
        <v>1295.3115337666209</v>
      </c>
      <c r="AP2466" s="123">
        <v>1295.3115337666209</v>
      </c>
      <c r="AQ2466" s="123">
        <v>1295.3115337666209</v>
      </c>
      <c r="AR2466" s="123">
        <v>1295.3115337666209</v>
      </c>
      <c r="AS2466" s="123">
        <v>1295.3115337666209</v>
      </c>
      <c r="AT2466" s="123">
        <v>1295.3115337666209</v>
      </c>
      <c r="AU2466" s="123">
        <v>1295.3115337666209</v>
      </c>
      <c r="AV2466" s="123">
        <v>1295.3115337666209</v>
      </c>
      <c r="AW2466" s="123">
        <v>1295.3115337666209</v>
      </c>
      <c r="AX2466" s="124">
        <v>1295.3115337666209</v>
      </c>
    </row>
    <row r="2467" spans="1:50">
      <c r="A2467" s="212"/>
      <c r="B2467" s="214" t="s">
        <v>46</v>
      </c>
      <c r="C2467" s="209" t="s">
        <v>36</v>
      </c>
      <c r="D2467" s="67" t="s">
        <v>24</v>
      </c>
      <c r="E2467" s="87" t="str">
        <f>A2449&amp;"/"&amp;B2467&amp;"/"&amp;C2467&amp;"/"&amp;D2467</f>
        <v>Gas fired power plants (Natural gas, biogas)/Steam turbine/Electricity only/L</v>
      </c>
      <c r="F2467" s="55" t="str">
        <f>A2449</f>
        <v>Gas fired power plants (Natural gas, biogas)</v>
      </c>
      <c r="G2467" s="55" t="str">
        <f>B2467</f>
        <v>Steam turbine</v>
      </c>
      <c r="H2467" s="55" t="str">
        <f>C2467</f>
        <v>Electricity only</v>
      </c>
      <c r="I2467" s="85" t="str">
        <f t="shared" si="103"/>
        <v>L</v>
      </c>
      <c r="J2467" s="125">
        <v>7250</v>
      </c>
      <c r="K2467" s="125">
        <v>7250</v>
      </c>
      <c r="L2467" s="125">
        <v>7250</v>
      </c>
      <c r="M2467" s="125">
        <v>7250</v>
      </c>
      <c r="N2467" s="125">
        <v>7250</v>
      </c>
      <c r="O2467" s="125">
        <v>7250</v>
      </c>
      <c r="P2467" s="125">
        <v>7250</v>
      </c>
      <c r="Q2467" s="125">
        <v>7250</v>
      </c>
      <c r="R2467" s="125">
        <v>7250</v>
      </c>
      <c r="S2467" s="125">
        <v>7250</v>
      </c>
      <c r="T2467" s="125">
        <v>7250</v>
      </c>
      <c r="U2467" s="125">
        <v>7250</v>
      </c>
      <c r="V2467" s="125">
        <v>7250</v>
      </c>
      <c r="W2467" s="125">
        <v>7250</v>
      </c>
      <c r="X2467" s="125">
        <v>7250</v>
      </c>
      <c r="Y2467" s="125">
        <v>7250</v>
      </c>
      <c r="Z2467" s="125">
        <v>7250</v>
      </c>
      <c r="AA2467" s="125">
        <v>7250</v>
      </c>
      <c r="AB2467" s="125">
        <v>7250</v>
      </c>
      <c r="AC2467" s="125">
        <v>7250</v>
      </c>
      <c r="AD2467" s="125">
        <v>7250</v>
      </c>
      <c r="AE2467" s="125">
        <v>7250</v>
      </c>
      <c r="AF2467" s="125">
        <v>7250</v>
      </c>
      <c r="AG2467" s="125">
        <v>7250</v>
      </c>
      <c r="AH2467" s="125">
        <v>7250</v>
      </c>
      <c r="AI2467" s="125">
        <v>7250</v>
      </c>
      <c r="AJ2467" s="125">
        <v>7250</v>
      </c>
      <c r="AK2467" s="125">
        <v>7250</v>
      </c>
      <c r="AL2467" s="125">
        <v>7250</v>
      </c>
      <c r="AM2467" s="125">
        <v>7250</v>
      </c>
      <c r="AN2467" s="125">
        <v>7250</v>
      </c>
      <c r="AO2467" s="125">
        <v>7250</v>
      </c>
      <c r="AP2467" s="125">
        <v>7250</v>
      </c>
      <c r="AQ2467" s="125">
        <v>7250</v>
      </c>
      <c r="AR2467" s="125">
        <v>7250</v>
      </c>
      <c r="AS2467" s="125">
        <v>7250</v>
      </c>
      <c r="AT2467" s="125">
        <v>7250</v>
      </c>
      <c r="AU2467" s="125">
        <v>7250</v>
      </c>
      <c r="AV2467" s="125">
        <v>7250</v>
      </c>
      <c r="AW2467" s="125">
        <v>7250</v>
      </c>
      <c r="AX2467" s="126">
        <v>7250</v>
      </c>
    </row>
    <row r="2468" spans="1:50">
      <c r="A2468" s="212"/>
      <c r="B2468" s="215"/>
      <c r="C2468" s="206"/>
      <c r="D2468" s="52" t="s">
        <v>25</v>
      </c>
      <c r="E2468" s="86" t="str">
        <f>A2449&amp;"/"&amp;B2467&amp;"/"&amp;C2467&amp;"/"&amp;D2468</f>
        <v>Gas fired power plants (Natural gas, biogas)/Steam turbine/Electricity only/M</v>
      </c>
      <c r="F2468" s="61" t="str">
        <f>A2449</f>
        <v>Gas fired power plants (Natural gas, biogas)</v>
      </c>
      <c r="G2468" s="61" t="str">
        <f>B2467</f>
        <v>Steam turbine</v>
      </c>
      <c r="H2468" s="61" t="str">
        <f>C2467</f>
        <v>Electricity only</v>
      </c>
      <c r="I2468" s="84" t="str">
        <f t="shared" si="103"/>
        <v>M</v>
      </c>
      <c r="J2468" s="121">
        <v>6933.5556234777687</v>
      </c>
      <c r="K2468" s="121">
        <v>6933.5556234777687</v>
      </c>
      <c r="L2468" s="121">
        <v>6933.5556234777687</v>
      </c>
      <c r="M2468" s="121">
        <v>6933.5556234777687</v>
      </c>
      <c r="N2468" s="121">
        <v>6933.5556234777687</v>
      </c>
      <c r="O2468" s="121">
        <v>6933.5556234777687</v>
      </c>
      <c r="P2468" s="121">
        <v>6933.5556234777687</v>
      </c>
      <c r="Q2468" s="121">
        <v>6933.5556234777687</v>
      </c>
      <c r="R2468" s="121">
        <v>6933.5556234777687</v>
      </c>
      <c r="S2468" s="121">
        <v>6933.5556234777687</v>
      </c>
      <c r="T2468" s="121">
        <v>6933.5556234777687</v>
      </c>
      <c r="U2468" s="121">
        <v>6933.5556234777687</v>
      </c>
      <c r="V2468" s="121">
        <v>6933.5556234777687</v>
      </c>
      <c r="W2468" s="121">
        <v>6933.5556234777687</v>
      </c>
      <c r="X2468" s="121">
        <v>6933.5556234777687</v>
      </c>
      <c r="Y2468" s="121">
        <v>6933.5556234777687</v>
      </c>
      <c r="Z2468" s="121">
        <v>6933.5556234777687</v>
      </c>
      <c r="AA2468" s="121">
        <v>6933.5556234777687</v>
      </c>
      <c r="AB2468" s="121">
        <v>6933.5556234777687</v>
      </c>
      <c r="AC2468" s="121">
        <v>6933.5556234777687</v>
      </c>
      <c r="AD2468" s="121">
        <v>6933.5556234777687</v>
      </c>
      <c r="AE2468" s="121">
        <v>6933.5556234777687</v>
      </c>
      <c r="AF2468" s="121">
        <v>6933.5556234777687</v>
      </c>
      <c r="AG2468" s="121">
        <v>6933.5556234777687</v>
      </c>
      <c r="AH2468" s="121">
        <v>6933.5556234777687</v>
      </c>
      <c r="AI2468" s="121">
        <v>6933.5556234777687</v>
      </c>
      <c r="AJ2468" s="121">
        <v>6933.5556234777687</v>
      </c>
      <c r="AK2468" s="121">
        <v>6933.5556234777687</v>
      </c>
      <c r="AL2468" s="121">
        <v>6933.5556234777687</v>
      </c>
      <c r="AM2468" s="121">
        <v>6933.5556234777687</v>
      </c>
      <c r="AN2468" s="121">
        <v>6933.5556234777687</v>
      </c>
      <c r="AO2468" s="121">
        <v>6933.5556234777687</v>
      </c>
      <c r="AP2468" s="121">
        <v>6933.5556234777687</v>
      </c>
      <c r="AQ2468" s="121">
        <v>6933.5556234777687</v>
      </c>
      <c r="AR2468" s="121">
        <v>6933.5556234777687</v>
      </c>
      <c r="AS2468" s="121">
        <v>6933.5556234777687</v>
      </c>
      <c r="AT2468" s="121">
        <v>6933.5556234777687</v>
      </c>
      <c r="AU2468" s="121">
        <v>6933.5556234777687</v>
      </c>
      <c r="AV2468" s="121">
        <v>6933.5556234777687</v>
      </c>
      <c r="AW2468" s="121">
        <v>6933.5556234777687</v>
      </c>
      <c r="AX2468" s="122">
        <v>6933.5556234777687</v>
      </c>
    </row>
    <row r="2469" spans="1:50">
      <c r="A2469" s="212"/>
      <c r="B2469" s="215"/>
      <c r="C2469" s="206"/>
      <c r="D2469" s="52" t="s">
        <v>38</v>
      </c>
      <c r="E2469" s="86" t="str">
        <f>A2449&amp;"/"&amp;B2467&amp;"/"&amp;C2467&amp;"/"&amp;D2469</f>
        <v>Gas fired power plants (Natural gas, biogas)/Steam turbine/Electricity only/S</v>
      </c>
      <c r="F2469" s="61" t="str">
        <f>A2449</f>
        <v>Gas fired power plants (Natural gas, biogas)</v>
      </c>
      <c r="G2469" s="61" t="str">
        <f>B2467</f>
        <v>Steam turbine</v>
      </c>
      <c r="H2469" s="61" t="str">
        <f>C2467</f>
        <v>Electricity only</v>
      </c>
      <c r="I2469" s="84" t="str">
        <f t="shared" si="103"/>
        <v>S</v>
      </c>
      <c r="J2469" s="121">
        <v>6545.8832729938995</v>
      </c>
      <c r="K2469" s="121">
        <v>6545.8832729938995</v>
      </c>
      <c r="L2469" s="121">
        <v>6545.8832729938995</v>
      </c>
      <c r="M2469" s="121">
        <v>6545.8832729938995</v>
      </c>
      <c r="N2469" s="121">
        <v>6545.8832729938995</v>
      </c>
      <c r="O2469" s="121">
        <v>6545.8832729938995</v>
      </c>
      <c r="P2469" s="121">
        <v>6545.8832729938995</v>
      </c>
      <c r="Q2469" s="121">
        <v>6545.8832729938995</v>
      </c>
      <c r="R2469" s="121">
        <v>6545.8832729938995</v>
      </c>
      <c r="S2469" s="121">
        <v>6545.8832729938995</v>
      </c>
      <c r="T2469" s="121">
        <v>6545.8832729938995</v>
      </c>
      <c r="U2469" s="121">
        <v>6545.8832729938995</v>
      </c>
      <c r="V2469" s="121">
        <v>6545.8832729938995</v>
      </c>
      <c r="W2469" s="121">
        <v>6545.8832729938995</v>
      </c>
      <c r="X2469" s="121">
        <v>6545.8832729938995</v>
      </c>
      <c r="Y2469" s="121">
        <v>6545.8832729938995</v>
      </c>
      <c r="Z2469" s="121">
        <v>6545.8832729938995</v>
      </c>
      <c r="AA2469" s="121">
        <v>6545.8832729938995</v>
      </c>
      <c r="AB2469" s="121">
        <v>6545.8832729938995</v>
      </c>
      <c r="AC2469" s="121">
        <v>6545.8832729938995</v>
      </c>
      <c r="AD2469" s="121">
        <v>6545.8832729938995</v>
      </c>
      <c r="AE2469" s="121">
        <v>6545.8832729938995</v>
      </c>
      <c r="AF2469" s="121">
        <v>6545.8832729938995</v>
      </c>
      <c r="AG2469" s="121">
        <v>6545.8832729938995</v>
      </c>
      <c r="AH2469" s="121">
        <v>6545.8832729938995</v>
      </c>
      <c r="AI2469" s="121">
        <v>6545.8832729938995</v>
      </c>
      <c r="AJ2469" s="121">
        <v>6545.8832729938995</v>
      </c>
      <c r="AK2469" s="121">
        <v>6545.8832729938995</v>
      </c>
      <c r="AL2469" s="121">
        <v>6545.8832729938995</v>
      </c>
      <c r="AM2469" s="121">
        <v>6545.8832729938995</v>
      </c>
      <c r="AN2469" s="121">
        <v>6545.8832729938995</v>
      </c>
      <c r="AO2469" s="121">
        <v>6545.8832729938995</v>
      </c>
      <c r="AP2469" s="121">
        <v>6545.8832729938995</v>
      </c>
      <c r="AQ2469" s="121">
        <v>6545.8832729938995</v>
      </c>
      <c r="AR2469" s="121">
        <v>6545.8832729938995</v>
      </c>
      <c r="AS2469" s="121">
        <v>6545.8832729938995</v>
      </c>
      <c r="AT2469" s="121">
        <v>6545.8832729938995</v>
      </c>
      <c r="AU2469" s="121">
        <v>6545.8832729938995</v>
      </c>
      <c r="AV2469" s="121">
        <v>6545.8832729938995</v>
      </c>
      <c r="AW2469" s="121">
        <v>6545.8832729938995</v>
      </c>
      <c r="AX2469" s="122">
        <v>6545.8832729938995</v>
      </c>
    </row>
    <row r="2470" spans="1:50">
      <c r="A2470" s="212"/>
      <c r="B2470" s="215"/>
      <c r="C2470" s="216"/>
      <c r="D2470" s="52" t="s">
        <v>47</v>
      </c>
      <c r="E2470" s="86" t="str">
        <f>A2449&amp;"/"&amp;B2467&amp;"/"&amp;C2467&amp;"/"&amp;D2470</f>
        <v>Gas fired power plants (Natural gas, biogas)/Steam turbine/Electricity only/XS</v>
      </c>
      <c r="F2470" s="61" t="str">
        <f>A2449</f>
        <v>Gas fired power plants (Natural gas, biogas)</v>
      </c>
      <c r="G2470" s="61" t="str">
        <f>B2467</f>
        <v>Steam turbine</v>
      </c>
      <c r="H2470" s="61" t="str">
        <f>C2467</f>
        <v>Electricity only</v>
      </c>
      <c r="I2470" s="84" t="str">
        <f t="shared" si="103"/>
        <v>XS</v>
      </c>
      <c r="J2470" s="121">
        <v>6336.5379726916208</v>
      </c>
      <c r="K2470" s="121">
        <v>6336.5379726916208</v>
      </c>
      <c r="L2470" s="121">
        <v>6336.5379726916208</v>
      </c>
      <c r="M2470" s="121">
        <v>6336.5379726916208</v>
      </c>
      <c r="N2470" s="121">
        <v>6336.5379726916208</v>
      </c>
      <c r="O2470" s="121">
        <v>6336.5379726916208</v>
      </c>
      <c r="P2470" s="121">
        <v>6336.5379726916208</v>
      </c>
      <c r="Q2470" s="121">
        <v>6336.5379726916208</v>
      </c>
      <c r="R2470" s="121">
        <v>6336.5379726916208</v>
      </c>
      <c r="S2470" s="121">
        <v>6336.5379726916208</v>
      </c>
      <c r="T2470" s="121">
        <v>6336.5379726916208</v>
      </c>
      <c r="U2470" s="121">
        <v>6336.5379726916208</v>
      </c>
      <c r="V2470" s="121">
        <v>6336.5379726916208</v>
      </c>
      <c r="W2470" s="121">
        <v>6336.5379726916208</v>
      </c>
      <c r="X2470" s="121">
        <v>6336.5379726916208</v>
      </c>
      <c r="Y2470" s="121">
        <v>6336.5379726916208</v>
      </c>
      <c r="Z2470" s="121">
        <v>6336.5379726916208</v>
      </c>
      <c r="AA2470" s="121">
        <v>6336.5379726916208</v>
      </c>
      <c r="AB2470" s="121">
        <v>6336.5379726916208</v>
      </c>
      <c r="AC2470" s="121">
        <v>6336.5379726916208</v>
      </c>
      <c r="AD2470" s="121">
        <v>6336.5379726916208</v>
      </c>
      <c r="AE2470" s="121">
        <v>6336.5379726916208</v>
      </c>
      <c r="AF2470" s="121">
        <v>6336.5379726916208</v>
      </c>
      <c r="AG2470" s="121">
        <v>6336.5379726916208</v>
      </c>
      <c r="AH2470" s="121">
        <v>6336.5379726916208</v>
      </c>
      <c r="AI2470" s="121">
        <v>6336.5379726916208</v>
      </c>
      <c r="AJ2470" s="121">
        <v>6336.5379726916208</v>
      </c>
      <c r="AK2470" s="121">
        <v>6336.5379726916208</v>
      </c>
      <c r="AL2470" s="121">
        <v>6336.5379726916208</v>
      </c>
      <c r="AM2470" s="121">
        <v>6336.5379726916208</v>
      </c>
      <c r="AN2470" s="121">
        <v>6336.5379726916208</v>
      </c>
      <c r="AO2470" s="121">
        <v>6336.5379726916208</v>
      </c>
      <c r="AP2470" s="121">
        <v>6336.5379726916208</v>
      </c>
      <c r="AQ2470" s="121">
        <v>6336.5379726916208</v>
      </c>
      <c r="AR2470" s="121">
        <v>6336.5379726916208</v>
      </c>
      <c r="AS2470" s="121">
        <v>6336.5379726916208</v>
      </c>
      <c r="AT2470" s="121">
        <v>6336.5379726916208</v>
      </c>
      <c r="AU2470" s="121">
        <v>6336.5379726916208</v>
      </c>
      <c r="AV2470" s="121">
        <v>6336.5379726916208</v>
      </c>
      <c r="AW2470" s="121">
        <v>6336.5379726916208</v>
      </c>
      <c r="AX2470" s="122">
        <v>6336.5379726916208</v>
      </c>
    </row>
    <row r="2471" spans="1:50">
      <c r="A2471" s="212"/>
      <c r="B2471" s="215"/>
      <c r="C2471" s="217" t="s">
        <v>26</v>
      </c>
      <c r="D2471" s="83" t="s">
        <v>24</v>
      </c>
      <c r="E2471" s="56" t="str">
        <f>A2449&amp;"/"&amp;B2467&amp;"/"&amp;C2471&amp;"/"&amp;D2471</f>
        <v>Gas fired power plants (Natural gas, biogas)/Steam turbine/CHP/L</v>
      </c>
      <c r="F2471" s="103" t="str">
        <f>A2449</f>
        <v>Gas fired power plants (Natural gas, biogas)</v>
      </c>
      <c r="G2471" s="103" t="str">
        <f>B2467</f>
        <v>Steam turbine</v>
      </c>
      <c r="H2471" s="103" t="str">
        <f>C2471</f>
        <v>CHP</v>
      </c>
      <c r="I2471" s="104" t="str">
        <f t="shared" si="103"/>
        <v>L</v>
      </c>
      <c r="J2471" s="127">
        <v>6887.5</v>
      </c>
      <c r="K2471" s="127">
        <v>6887.5</v>
      </c>
      <c r="L2471" s="127">
        <v>6887.5</v>
      </c>
      <c r="M2471" s="127">
        <v>6887.5</v>
      </c>
      <c r="N2471" s="127">
        <v>6887.5</v>
      </c>
      <c r="O2471" s="127">
        <v>6887.5</v>
      </c>
      <c r="P2471" s="127">
        <v>6887.5</v>
      </c>
      <c r="Q2471" s="127">
        <v>6887.5</v>
      </c>
      <c r="R2471" s="127">
        <v>6887.5</v>
      </c>
      <c r="S2471" s="127">
        <v>6887.5</v>
      </c>
      <c r="T2471" s="127">
        <v>6887.5</v>
      </c>
      <c r="U2471" s="127">
        <v>6887.5</v>
      </c>
      <c r="V2471" s="127">
        <v>6887.5</v>
      </c>
      <c r="W2471" s="127">
        <v>6887.5</v>
      </c>
      <c r="X2471" s="127">
        <v>6887.5</v>
      </c>
      <c r="Y2471" s="127">
        <v>6887.5</v>
      </c>
      <c r="Z2471" s="127">
        <v>6887.5</v>
      </c>
      <c r="AA2471" s="127">
        <v>6887.5</v>
      </c>
      <c r="AB2471" s="127">
        <v>6887.5</v>
      </c>
      <c r="AC2471" s="127">
        <v>6887.5</v>
      </c>
      <c r="AD2471" s="127">
        <v>6887.5</v>
      </c>
      <c r="AE2471" s="127">
        <v>6887.5</v>
      </c>
      <c r="AF2471" s="127">
        <v>6887.5</v>
      </c>
      <c r="AG2471" s="127">
        <v>6887.5</v>
      </c>
      <c r="AH2471" s="127">
        <v>6887.5</v>
      </c>
      <c r="AI2471" s="127">
        <v>6887.5</v>
      </c>
      <c r="AJ2471" s="127">
        <v>6887.5</v>
      </c>
      <c r="AK2471" s="127">
        <v>6887.5</v>
      </c>
      <c r="AL2471" s="127">
        <v>6887.5</v>
      </c>
      <c r="AM2471" s="127">
        <v>6887.5</v>
      </c>
      <c r="AN2471" s="127">
        <v>6887.5</v>
      </c>
      <c r="AO2471" s="127">
        <v>6887.5</v>
      </c>
      <c r="AP2471" s="127">
        <v>6887.5</v>
      </c>
      <c r="AQ2471" s="127">
        <v>6887.5</v>
      </c>
      <c r="AR2471" s="127">
        <v>6887.5</v>
      </c>
      <c r="AS2471" s="127">
        <v>6887.5</v>
      </c>
      <c r="AT2471" s="127">
        <v>6887.5</v>
      </c>
      <c r="AU2471" s="127">
        <v>6887.5</v>
      </c>
      <c r="AV2471" s="127">
        <v>6887.5</v>
      </c>
      <c r="AW2471" s="127">
        <v>6887.5</v>
      </c>
      <c r="AX2471" s="128">
        <v>6887.5</v>
      </c>
    </row>
    <row r="2472" spans="1:50">
      <c r="A2472" s="212"/>
      <c r="B2472" s="215"/>
      <c r="C2472" s="206"/>
      <c r="D2472" s="52" t="s">
        <v>25</v>
      </c>
      <c r="E2472" s="86" t="str">
        <f>A2449&amp;"/"&amp;B2467&amp;"/"&amp;C2471&amp;"/"&amp;D2472</f>
        <v>Gas fired power plants (Natural gas, biogas)/Steam turbine/CHP/M</v>
      </c>
      <c r="F2472" s="61" t="str">
        <f>A2449</f>
        <v>Gas fired power plants (Natural gas, biogas)</v>
      </c>
      <c r="G2472" s="61" t="str">
        <f>B2467</f>
        <v>Steam turbine</v>
      </c>
      <c r="H2472" s="61" t="str">
        <f>C2471</f>
        <v>CHP</v>
      </c>
      <c r="I2472" s="84" t="str">
        <f t="shared" si="103"/>
        <v>M</v>
      </c>
      <c r="J2472" s="121">
        <v>6586.8778423038802</v>
      </c>
      <c r="K2472" s="121">
        <v>6586.8778423038802</v>
      </c>
      <c r="L2472" s="121">
        <v>6586.8778423038802</v>
      </c>
      <c r="M2472" s="121">
        <v>6586.8778423038802</v>
      </c>
      <c r="N2472" s="121">
        <v>6586.8778423038802</v>
      </c>
      <c r="O2472" s="121">
        <v>6586.8778423038802</v>
      </c>
      <c r="P2472" s="121">
        <v>6586.8778423038802</v>
      </c>
      <c r="Q2472" s="121">
        <v>6586.8778423038802</v>
      </c>
      <c r="R2472" s="121">
        <v>6586.8778423038802</v>
      </c>
      <c r="S2472" s="121">
        <v>6586.8778423038802</v>
      </c>
      <c r="T2472" s="121">
        <v>6586.8778423038802</v>
      </c>
      <c r="U2472" s="121">
        <v>6586.8778423038802</v>
      </c>
      <c r="V2472" s="121">
        <v>6586.8778423038802</v>
      </c>
      <c r="W2472" s="121">
        <v>6586.8778423038802</v>
      </c>
      <c r="X2472" s="121">
        <v>6586.8778423038802</v>
      </c>
      <c r="Y2472" s="121">
        <v>6586.8778423038802</v>
      </c>
      <c r="Z2472" s="121">
        <v>6586.8778423038802</v>
      </c>
      <c r="AA2472" s="121">
        <v>6586.8778423038802</v>
      </c>
      <c r="AB2472" s="121">
        <v>6586.8778423038802</v>
      </c>
      <c r="AC2472" s="121">
        <v>6586.8778423038802</v>
      </c>
      <c r="AD2472" s="121">
        <v>6586.8778423038802</v>
      </c>
      <c r="AE2472" s="121">
        <v>6586.8778423038802</v>
      </c>
      <c r="AF2472" s="121">
        <v>6586.8778423038802</v>
      </c>
      <c r="AG2472" s="121">
        <v>6586.8778423038802</v>
      </c>
      <c r="AH2472" s="121">
        <v>6586.8778423038802</v>
      </c>
      <c r="AI2472" s="121">
        <v>6586.8778423038802</v>
      </c>
      <c r="AJ2472" s="121">
        <v>6586.8778423038802</v>
      </c>
      <c r="AK2472" s="121">
        <v>6586.8778423038802</v>
      </c>
      <c r="AL2472" s="121">
        <v>6586.8778423038802</v>
      </c>
      <c r="AM2472" s="121">
        <v>6586.8778423038802</v>
      </c>
      <c r="AN2472" s="121">
        <v>6586.8778423038802</v>
      </c>
      <c r="AO2472" s="121">
        <v>6586.8778423038802</v>
      </c>
      <c r="AP2472" s="121">
        <v>6586.8778423038802</v>
      </c>
      <c r="AQ2472" s="121">
        <v>6586.8778423038802</v>
      </c>
      <c r="AR2472" s="121">
        <v>6586.8778423038802</v>
      </c>
      <c r="AS2472" s="121">
        <v>6586.8778423038802</v>
      </c>
      <c r="AT2472" s="121">
        <v>6586.8778423038802</v>
      </c>
      <c r="AU2472" s="121">
        <v>6586.8778423038802</v>
      </c>
      <c r="AV2472" s="121">
        <v>6586.8778423038802</v>
      </c>
      <c r="AW2472" s="121">
        <v>6586.8778423038802</v>
      </c>
      <c r="AX2472" s="122">
        <v>6586.8778423038802</v>
      </c>
    </row>
    <row r="2473" spans="1:50">
      <c r="A2473" s="212"/>
      <c r="B2473" s="215"/>
      <c r="C2473" s="206"/>
      <c r="D2473" s="52" t="s">
        <v>38</v>
      </c>
      <c r="E2473" s="86" t="str">
        <f>A2449&amp;"/"&amp;B2467&amp;"/"&amp;C2471&amp;"/"&amp;D2473</f>
        <v>Gas fired power plants (Natural gas, biogas)/Steam turbine/CHP/S</v>
      </c>
      <c r="F2473" s="61" t="str">
        <f>A2449</f>
        <v>Gas fired power plants (Natural gas, biogas)</v>
      </c>
      <c r="G2473" s="61" t="str">
        <f>B2467</f>
        <v>Steam turbine</v>
      </c>
      <c r="H2473" s="61" t="str">
        <f>C2471</f>
        <v>CHP</v>
      </c>
      <c r="I2473" s="84" t="str">
        <f t="shared" si="103"/>
        <v>S</v>
      </c>
      <c r="J2473" s="121">
        <v>6218.5891093442042</v>
      </c>
      <c r="K2473" s="121">
        <v>6218.5891093442042</v>
      </c>
      <c r="L2473" s="121">
        <v>6218.5891093442042</v>
      </c>
      <c r="M2473" s="121">
        <v>6218.5891093442042</v>
      </c>
      <c r="N2473" s="121">
        <v>6218.5891093442042</v>
      </c>
      <c r="O2473" s="121">
        <v>6218.5891093442042</v>
      </c>
      <c r="P2473" s="121">
        <v>6218.5891093442042</v>
      </c>
      <c r="Q2473" s="121">
        <v>6218.5891093442042</v>
      </c>
      <c r="R2473" s="121">
        <v>6218.5891093442042</v>
      </c>
      <c r="S2473" s="121">
        <v>6218.5891093442042</v>
      </c>
      <c r="T2473" s="121">
        <v>6218.5891093442042</v>
      </c>
      <c r="U2473" s="121">
        <v>6218.5891093442042</v>
      </c>
      <c r="V2473" s="121">
        <v>6218.5891093442042</v>
      </c>
      <c r="W2473" s="121">
        <v>6218.5891093442042</v>
      </c>
      <c r="X2473" s="121">
        <v>6218.5891093442042</v>
      </c>
      <c r="Y2473" s="121">
        <v>6218.5891093442042</v>
      </c>
      <c r="Z2473" s="121">
        <v>6218.5891093442042</v>
      </c>
      <c r="AA2473" s="121">
        <v>6218.5891093442042</v>
      </c>
      <c r="AB2473" s="121">
        <v>6218.5891093442042</v>
      </c>
      <c r="AC2473" s="121">
        <v>6218.5891093442042</v>
      </c>
      <c r="AD2473" s="121">
        <v>6218.5891093442042</v>
      </c>
      <c r="AE2473" s="121">
        <v>6218.5891093442042</v>
      </c>
      <c r="AF2473" s="121">
        <v>6218.5891093442042</v>
      </c>
      <c r="AG2473" s="121">
        <v>6218.5891093442042</v>
      </c>
      <c r="AH2473" s="121">
        <v>6218.5891093442042</v>
      </c>
      <c r="AI2473" s="121">
        <v>6218.5891093442042</v>
      </c>
      <c r="AJ2473" s="121">
        <v>6218.5891093442042</v>
      </c>
      <c r="AK2473" s="121">
        <v>6218.5891093442042</v>
      </c>
      <c r="AL2473" s="121">
        <v>6218.5891093442042</v>
      </c>
      <c r="AM2473" s="121">
        <v>6218.5891093442042</v>
      </c>
      <c r="AN2473" s="121">
        <v>6218.5891093442042</v>
      </c>
      <c r="AO2473" s="121">
        <v>6218.5891093442042</v>
      </c>
      <c r="AP2473" s="121">
        <v>6218.5891093442042</v>
      </c>
      <c r="AQ2473" s="121">
        <v>6218.5891093442042</v>
      </c>
      <c r="AR2473" s="121">
        <v>6218.5891093442042</v>
      </c>
      <c r="AS2473" s="121">
        <v>6218.5891093442042</v>
      </c>
      <c r="AT2473" s="121">
        <v>6218.5891093442042</v>
      </c>
      <c r="AU2473" s="121">
        <v>6218.5891093442042</v>
      </c>
      <c r="AV2473" s="121">
        <v>6218.5891093442042</v>
      </c>
      <c r="AW2473" s="121">
        <v>6218.5891093442042</v>
      </c>
      <c r="AX2473" s="122">
        <v>6218.5891093442042</v>
      </c>
    </row>
    <row r="2474" spans="1:50">
      <c r="A2474" s="212"/>
      <c r="B2474" s="215"/>
      <c r="C2474" s="216"/>
      <c r="D2474" s="106" t="s">
        <v>47</v>
      </c>
      <c r="E2474" s="107" t="str">
        <f>A2449&amp;"/"&amp;B2467&amp;"/"&amp;C2471&amp;"/"&amp;D2474</f>
        <v>Gas fired power plants (Natural gas, biogas)/Steam turbine/CHP/XS</v>
      </c>
      <c r="F2474" s="108" t="str">
        <f>A2449</f>
        <v>Gas fired power plants (Natural gas, biogas)</v>
      </c>
      <c r="G2474" s="108" t="str">
        <f>B2467</f>
        <v>Steam turbine</v>
      </c>
      <c r="H2474" s="108" t="str">
        <f>C2471</f>
        <v>CHP</v>
      </c>
      <c r="I2474" s="109" t="str">
        <f t="shared" si="103"/>
        <v>XS</v>
      </c>
      <c r="J2474" s="129">
        <v>6019.7110740570397</v>
      </c>
      <c r="K2474" s="129">
        <v>6019.7110740570397</v>
      </c>
      <c r="L2474" s="129">
        <v>6019.7110740570397</v>
      </c>
      <c r="M2474" s="129">
        <v>6019.7110740570397</v>
      </c>
      <c r="N2474" s="129">
        <v>6019.7110740570397</v>
      </c>
      <c r="O2474" s="129">
        <v>6019.7110740570397</v>
      </c>
      <c r="P2474" s="129">
        <v>6019.7110740570397</v>
      </c>
      <c r="Q2474" s="129">
        <v>6019.7110740570397</v>
      </c>
      <c r="R2474" s="129">
        <v>6019.7110740570397</v>
      </c>
      <c r="S2474" s="129">
        <v>6019.7110740570397</v>
      </c>
      <c r="T2474" s="129">
        <v>6019.7110740570397</v>
      </c>
      <c r="U2474" s="129">
        <v>6019.7110740570397</v>
      </c>
      <c r="V2474" s="129">
        <v>6019.7110740570397</v>
      </c>
      <c r="W2474" s="129">
        <v>6019.7110740570397</v>
      </c>
      <c r="X2474" s="129">
        <v>6019.7110740570397</v>
      </c>
      <c r="Y2474" s="129">
        <v>6019.7110740570397</v>
      </c>
      <c r="Z2474" s="129">
        <v>6019.7110740570397</v>
      </c>
      <c r="AA2474" s="129">
        <v>6019.7110740570397</v>
      </c>
      <c r="AB2474" s="129">
        <v>6019.7110740570397</v>
      </c>
      <c r="AC2474" s="129">
        <v>6019.7110740570397</v>
      </c>
      <c r="AD2474" s="129">
        <v>6019.7110740570397</v>
      </c>
      <c r="AE2474" s="129">
        <v>6019.7110740570397</v>
      </c>
      <c r="AF2474" s="129">
        <v>6019.7110740570397</v>
      </c>
      <c r="AG2474" s="129">
        <v>6019.7110740570397</v>
      </c>
      <c r="AH2474" s="129">
        <v>6019.7110740570397</v>
      </c>
      <c r="AI2474" s="129">
        <v>6019.7110740570397</v>
      </c>
      <c r="AJ2474" s="129">
        <v>6019.7110740570397</v>
      </c>
      <c r="AK2474" s="129">
        <v>6019.7110740570397</v>
      </c>
      <c r="AL2474" s="129">
        <v>6019.7110740570397</v>
      </c>
      <c r="AM2474" s="129">
        <v>6019.7110740570397</v>
      </c>
      <c r="AN2474" s="129">
        <v>6019.7110740570397</v>
      </c>
      <c r="AO2474" s="129">
        <v>6019.7110740570397</v>
      </c>
      <c r="AP2474" s="129">
        <v>6019.7110740570397</v>
      </c>
      <c r="AQ2474" s="129">
        <v>6019.7110740570397</v>
      </c>
      <c r="AR2474" s="129">
        <v>6019.7110740570397</v>
      </c>
      <c r="AS2474" s="129">
        <v>6019.7110740570397</v>
      </c>
      <c r="AT2474" s="129">
        <v>6019.7110740570397</v>
      </c>
      <c r="AU2474" s="129">
        <v>6019.7110740570397</v>
      </c>
      <c r="AV2474" s="129">
        <v>6019.7110740570397</v>
      </c>
      <c r="AW2474" s="129">
        <v>6019.7110740570397</v>
      </c>
      <c r="AX2474" s="130">
        <v>6019.7110740570397</v>
      </c>
    </row>
    <row r="2475" spans="1:50">
      <c r="A2475" s="212"/>
      <c r="B2475" s="215"/>
      <c r="C2475" s="217" t="s">
        <v>42</v>
      </c>
      <c r="D2475" s="83" t="s">
        <v>24</v>
      </c>
      <c r="E2475" s="56" t="str">
        <f>A2449&amp;"/"&amp;B2467&amp;"/"&amp;C2475&amp;"/"&amp;D2475</f>
        <v>Gas fired power plants (Natural gas, biogas)/Steam turbine/Electricity only with CCS/L</v>
      </c>
      <c r="F2475" s="103" t="str">
        <f>A2449</f>
        <v>Gas fired power plants (Natural gas, biogas)</v>
      </c>
      <c r="G2475" s="103" t="str">
        <f>B2467</f>
        <v>Steam turbine</v>
      </c>
      <c r="H2475" s="103" t="str">
        <f>C2475</f>
        <v>Electricity only with CCS</v>
      </c>
      <c r="I2475" s="104" t="str">
        <f t="shared" si="103"/>
        <v>L</v>
      </c>
      <c r="J2475" s="127" t="s">
        <v>99</v>
      </c>
      <c r="K2475" s="127" t="s">
        <v>99</v>
      </c>
      <c r="L2475" s="127" t="s">
        <v>99</v>
      </c>
      <c r="M2475" s="127" t="s">
        <v>99</v>
      </c>
      <c r="N2475" s="127" t="s">
        <v>99</v>
      </c>
      <c r="O2475" s="127" t="s">
        <v>99</v>
      </c>
      <c r="P2475" s="127" t="s">
        <v>99</v>
      </c>
      <c r="Q2475" s="127" t="s">
        <v>99</v>
      </c>
      <c r="R2475" s="127" t="s">
        <v>99</v>
      </c>
      <c r="S2475" s="127" t="s">
        <v>99</v>
      </c>
      <c r="T2475" s="127" t="s">
        <v>99</v>
      </c>
      <c r="U2475" s="127" t="s">
        <v>99</v>
      </c>
      <c r="V2475" s="127" t="s">
        <v>99</v>
      </c>
      <c r="W2475" s="127" t="s">
        <v>99</v>
      </c>
      <c r="X2475" s="127" t="s">
        <v>99</v>
      </c>
      <c r="Y2475" s="127" t="s">
        <v>99</v>
      </c>
      <c r="Z2475" s="127" t="s">
        <v>99</v>
      </c>
      <c r="AA2475" s="127" t="s">
        <v>99</v>
      </c>
      <c r="AB2475" s="127" t="s">
        <v>99</v>
      </c>
      <c r="AC2475" s="127" t="s">
        <v>99</v>
      </c>
      <c r="AD2475" s="127" t="s">
        <v>99</v>
      </c>
      <c r="AE2475" s="127">
        <v>7250</v>
      </c>
      <c r="AF2475" s="127">
        <v>7250</v>
      </c>
      <c r="AG2475" s="127">
        <v>7250</v>
      </c>
      <c r="AH2475" s="127">
        <v>7250</v>
      </c>
      <c r="AI2475" s="127">
        <v>7250</v>
      </c>
      <c r="AJ2475" s="127">
        <v>7250</v>
      </c>
      <c r="AK2475" s="127">
        <v>7250</v>
      </c>
      <c r="AL2475" s="127">
        <v>7250</v>
      </c>
      <c r="AM2475" s="127">
        <v>7250</v>
      </c>
      <c r="AN2475" s="127">
        <v>7250</v>
      </c>
      <c r="AO2475" s="127">
        <v>7250</v>
      </c>
      <c r="AP2475" s="127">
        <v>7250</v>
      </c>
      <c r="AQ2475" s="127">
        <v>7250</v>
      </c>
      <c r="AR2475" s="127">
        <v>7250</v>
      </c>
      <c r="AS2475" s="127">
        <v>7250</v>
      </c>
      <c r="AT2475" s="127">
        <v>7250</v>
      </c>
      <c r="AU2475" s="127">
        <v>7250</v>
      </c>
      <c r="AV2475" s="127">
        <v>7250</v>
      </c>
      <c r="AW2475" s="127">
        <v>7250</v>
      </c>
      <c r="AX2475" s="128">
        <v>7250</v>
      </c>
    </row>
    <row r="2476" spans="1:50">
      <c r="A2476" s="212"/>
      <c r="B2476" s="215"/>
      <c r="C2476" s="216"/>
      <c r="D2476" s="106" t="s">
        <v>25</v>
      </c>
      <c r="E2476" s="107" t="str">
        <f>A2449&amp;"/"&amp;B2467&amp;"/"&amp;C2475&amp;"/"&amp;D2476</f>
        <v>Gas fired power plants (Natural gas, biogas)/Steam turbine/Electricity only with CCS/M</v>
      </c>
      <c r="F2476" s="108" t="str">
        <f>A2449</f>
        <v>Gas fired power plants (Natural gas, biogas)</v>
      </c>
      <c r="G2476" s="108" t="str">
        <f>B2467</f>
        <v>Steam turbine</v>
      </c>
      <c r="H2476" s="108" t="str">
        <f>C2475</f>
        <v>Electricity only with CCS</v>
      </c>
      <c r="I2476" s="109" t="str">
        <f t="shared" si="103"/>
        <v>M</v>
      </c>
      <c r="J2476" s="129" t="s">
        <v>99</v>
      </c>
      <c r="K2476" s="129" t="s">
        <v>99</v>
      </c>
      <c r="L2476" s="129" t="s">
        <v>99</v>
      </c>
      <c r="M2476" s="129" t="s">
        <v>99</v>
      </c>
      <c r="N2476" s="129" t="s">
        <v>99</v>
      </c>
      <c r="O2476" s="129" t="s">
        <v>99</v>
      </c>
      <c r="P2476" s="129" t="s">
        <v>99</v>
      </c>
      <c r="Q2476" s="129" t="s">
        <v>99</v>
      </c>
      <c r="R2476" s="129" t="s">
        <v>99</v>
      </c>
      <c r="S2476" s="129" t="s">
        <v>99</v>
      </c>
      <c r="T2476" s="129" t="s">
        <v>99</v>
      </c>
      <c r="U2476" s="129" t="s">
        <v>99</v>
      </c>
      <c r="V2476" s="129" t="s">
        <v>99</v>
      </c>
      <c r="W2476" s="129" t="s">
        <v>99</v>
      </c>
      <c r="X2476" s="129" t="s">
        <v>99</v>
      </c>
      <c r="Y2476" s="129" t="s">
        <v>99</v>
      </c>
      <c r="Z2476" s="129" t="s">
        <v>99</v>
      </c>
      <c r="AA2476" s="129" t="s">
        <v>99</v>
      </c>
      <c r="AB2476" s="129" t="s">
        <v>99</v>
      </c>
      <c r="AC2476" s="129" t="s">
        <v>99</v>
      </c>
      <c r="AD2476" s="129" t="s">
        <v>99</v>
      </c>
      <c r="AE2476" s="129">
        <v>6933.5556234777687</v>
      </c>
      <c r="AF2476" s="129">
        <v>6933.5556234777687</v>
      </c>
      <c r="AG2476" s="129">
        <v>6933.5556234777687</v>
      </c>
      <c r="AH2476" s="129">
        <v>6933.5556234777687</v>
      </c>
      <c r="AI2476" s="129">
        <v>6933.5556234777687</v>
      </c>
      <c r="AJ2476" s="129">
        <v>6933.5556234777687</v>
      </c>
      <c r="AK2476" s="129">
        <v>6933.5556234777687</v>
      </c>
      <c r="AL2476" s="129">
        <v>6933.5556234777687</v>
      </c>
      <c r="AM2476" s="129">
        <v>6933.5556234777687</v>
      </c>
      <c r="AN2476" s="129">
        <v>6933.5556234777687</v>
      </c>
      <c r="AO2476" s="129">
        <v>6933.5556234777687</v>
      </c>
      <c r="AP2476" s="129">
        <v>6933.5556234777687</v>
      </c>
      <c r="AQ2476" s="129">
        <v>6933.5556234777687</v>
      </c>
      <c r="AR2476" s="129">
        <v>6933.5556234777687</v>
      </c>
      <c r="AS2476" s="129">
        <v>6933.5556234777687</v>
      </c>
      <c r="AT2476" s="129">
        <v>6933.5556234777687</v>
      </c>
      <c r="AU2476" s="129">
        <v>6933.5556234777687</v>
      </c>
      <c r="AV2476" s="129">
        <v>6933.5556234777687</v>
      </c>
      <c r="AW2476" s="129">
        <v>6933.5556234777687</v>
      </c>
      <c r="AX2476" s="130">
        <v>6933.5556234777687</v>
      </c>
    </row>
    <row r="2477" spans="1:50">
      <c r="A2477" s="212"/>
      <c r="B2477" s="215"/>
      <c r="C2477" s="217" t="s">
        <v>43</v>
      </c>
      <c r="D2477" s="52" t="s">
        <v>24</v>
      </c>
      <c r="E2477" s="86" t="str">
        <f>A2449&amp;"/"&amp;B2467&amp;"/"&amp;C2477&amp;"/"&amp;D2477</f>
        <v>Gas fired power plants (Natural gas, biogas)/Steam turbine/CHP with CCS/L</v>
      </c>
      <c r="F2477" s="61" t="str">
        <f>A2449</f>
        <v>Gas fired power plants (Natural gas, biogas)</v>
      </c>
      <c r="G2477" s="61" t="str">
        <f>B2467</f>
        <v>Steam turbine</v>
      </c>
      <c r="H2477" s="61" t="str">
        <f>C2477</f>
        <v>CHP with CCS</v>
      </c>
      <c r="I2477" s="84" t="str">
        <f t="shared" si="103"/>
        <v>L</v>
      </c>
      <c r="J2477" s="121" t="s">
        <v>99</v>
      </c>
      <c r="K2477" s="121" t="s">
        <v>99</v>
      </c>
      <c r="L2477" s="121" t="s">
        <v>99</v>
      </c>
      <c r="M2477" s="121" t="s">
        <v>99</v>
      </c>
      <c r="N2477" s="121" t="s">
        <v>99</v>
      </c>
      <c r="O2477" s="121" t="s">
        <v>99</v>
      </c>
      <c r="P2477" s="121" t="s">
        <v>99</v>
      </c>
      <c r="Q2477" s="121" t="s">
        <v>99</v>
      </c>
      <c r="R2477" s="121" t="s">
        <v>99</v>
      </c>
      <c r="S2477" s="121" t="s">
        <v>99</v>
      </c>
      <c r="T2477" s="121" t="s">
        <v>99</v>
      </c>
      <c r="U2477" s="121" t="s">
        <v>99</v>
      </c>
      <c r="V2477" s="121" t="s">
        <v>99</v>
      </c>
      <c r="W2477" s="121" t="s">
        <v>99</v>
      </c>
      <c r="X2477" s="121" t="s">
        <v>99</v>
      </c>
      <c r="Y2477" s="121" t="s">
        <v>99</v>
      </c>
      <c r="Z2477" s="121" t="s">
        <v>99</v>
      </c>
      <c r="AA2477" s="121" t="s">
        <v>99</v>
      </c>
      <c r="AB2477" s="121" t="s">
        <v>99</v>
      </c>
      <c r="AC2477" s="121" t="s">
        <v>99</v>
      </c>
      <c r="AD2477" s="121" t="s">
        <v>99</v>
      </c>
      <c r="AE2477" s="121">
        <v>6887.5</v>
      </c>
      <c r="AF2477" s="121">
        <v>6887.5</v>
      </c>
      <c r="AG2477" s="121">
        <v>6887.5</v>
      </c>
      <c r="AH2477" s="121">
        <v>6887.5</v>
      </c>
      <c r="AI2477" s="121">
        <v>6887.5</v>
      </c>
      <c r="AJ2477" s="121">
        <v>6887.5</v>
      </c>
      <c r="AK2477" s="121">
        <v>6887.5</v>
      </c>
      <c r="AL2477" s="121">
        <v>6887.5</v>
      </c>
      <c r="AM2477" s="121">
        <v>6887.5</v>
      </c>
      <c r="AN2477" s="121">
        <v>6887.5</v>
      </c>
      <c r="AO2477" s="121">
        <v>6887.5</v>
      </c>
      <c r="AP2477" s="121">
        <v>6887.5</v>
      </c>
      <c r="AQ2477" s="121">
        <v>6887.5</v>
      </c>
      <c r="AR2477" s="121">
        <v>6887.5</v>
      </c>
      <c r="AS2477" s="121">
        <v>6887.5</v>
      </c>
      <c r="AT2477" s="121">
        <v>6887.5</v>
      </c>
      <c r="AU2477" s="121">
        <v>6887.5</v>
      </c>
      <c r="AV2477" s="121">
        <v>6887.5</v>
      </c>
      <c r="AW2477" s="121">
        <v>6887.5</v>
      </c>
      <c r="AX2477" s="122">
        <v>6887.5</v>
      </c>
    </row>
    <row r="2478" spans="1:50">
      <c r="A2478" s="212"/>
      <c r="B2478" s="218"/>
      <c r="C2478" s="210"/>
      <c r="D2478" s="93" t="s">
        <v>25</v>
      </c>
      <c r="E2478" s="73" t="str">
        <f>A2449&amp;"/"&amp;B2467&amp;"/"&amp;C2477&amp;"/"&amp;D2478</f>
        <v>Gas fired power plants (Natural gas, biogas)/Steam turbine/CHP with CCS/M</v>
      </c>
      <c r="F2478" s="91" t="str">
        <f>A2449</f>
        <v>Gas fired power plants (Natural gas, biogas)</v>
      </c>
      <c r="G2478" s="91" t="str">
        <f>B2467</f>
        <v>Steam turbine</v>
      </c>
      <c r="H2478" s="91" t="str">
        <f>C2477</f>
        <v>CHP with CCS</v>
      </c>
      <c r="I2478" s="70" t="str">
        <f t="shared" si="103"/>
        <v>M</v>
      </c>
      <c r="J2478" s="123" t="s">
        <v>99</v>
      </c>
      <c r="K2478" s="123" t="s">
        <v>99</v>
      </c>
      <c r="L2478" s="123" t="s">
        <v>99</v>
      </c>
      <c r="M2478" s="123" t="s">
        <v>99</v>
      </c>
      <c r="N2478" s="123" t="s">
        <v>99</v>
      </c>
      <c r="O2478" s="123" t="s">
        <v>99</v>
      </c>
      <c r="P2478" s="123" t="s">
        <v>99</v>
      </c>
      <c r="Q2478" s="123" t="s">
        <v>99</v>
      </c>
      <c r="R2478" s="123" t="s">
        <v>99</v>
      </c>
      <c r="S2478" s="123" t="s">
        <v>99</v>
      </c>
      <c r="T2478" s="123" t="s">
        <v>99</v>
      </c>
      <c r="U2478" s="123" t="s">
        <v>99</v>
      </c>
      <c r="V2478" s="123" t="s">
        <v>99</v>
      </c>
      <c r="W2478" s="123" t="s">
        <v>99</v>
      </c>
      <c r="X2478" s="123" t="s">
        <v>99</v>
      </c>
      <c r="Y2478" s="123" t="s">
        <v>99</v>
      </c>
      <c r="Z2478" s="123" t="s">
        <v>99</v>
      </c>
      <c r="AA2478" s="123" t="s">
        <v>99</v>
      </c>
      <c r="AB2478" s="123" t="s">
        <v>99</v>
      </c>
      <c r="AC2478" s="123" t="s">
        <v>99</v>
      </c>
      <c r="AD2478" s="123" t="s">
        <v>99</v>
      </c>
      <c r="AE2478" s="123">
        <v>6586.8778423038802</v>
      </c>
      <c r="AF2478" s="123">
        <v>6586.8778423038802</v>
      </c>
      <c r="AG2478" s="123">
        <v>6586.8778423038802</v>
      </c>
      <c r="AH2478" s="123">
        <v>6586.8778423038802</v>
      </c>
      <c r="AI2478" s="123">
        <v>6586.8778423038802</v>
      </c>
      <c r="AJ2478" s="123">
        <v>6586.8778423038802</v>
      </c>
      <c r="AK2478" s="123">
        <v>6586.8778423038802</v>
      </c>
      <c r="AL2478" s="123">
        <v>6586.8778423038802</v>
      </c>
      <c r="AM2478" s="123">
        <v>6586.8778423038802</v>
      </c>
      <c r="AN2478" s="123">
        <v>6586.8778423038802</v>
      </c>
      <c r="AO2478" s="123">
        <v>6586.8778423038802</v>
      </c>
      <c r="AP2478" s="123">
        <v>6586.8778423038802</v>
      </c>
      <c r="AQ2478" s="123">
        <v>6586.8778423038802</v>
      </c>
      <c r="AR2478" s="123">
        <v>6586.8778423038802</v>
      </c>
      <c r="AS2478" s="123">
        <v>6586.8778423038802</v>
      </c>
      <c r="AT2478" s="123">
        <v>6586.8778423038802</v>
      </c>
      <c r="AU2478" s="123">
        <v>6586.8778423038802</v>
      </c>
      <c r="AV2478" s="123">
        <v>6586.8778423038802</v>
      </c>
      <c r="AW2478" s="123">
        <v>6586.8778423038802</v>
      </c>
      <c r="AX2478" s="124">
        <v>6586.8778423038802</v>
      </c>
    </row>
    <row r="2479" spans="1:50">
      <c r="A2479" s="212"/>
      <c r="B2479" s="214" t="s">
        <v>52</v>
      </c>
      <c r="C2479" s="209" t="s">
        <v>36</v>
      </c>
      <c r="D2479" s="67" t="s">
        <v>38</v>
      </c>
      <c r="E2479" s="87" t="str">
        <f>A2449&amp;"/"&amp;B2479&amp;"/"&amp;C2479&amp;"/"&amp;D2479</f>
        <v>Gas fired power plants (Natural gas, biogas)/Internal combustion engine/Electricity only/S</v>
      </c>
      <c r="F2479" s="55" t="str">
        <f>A2449</f>
        <v>Gas fired power plants (Natural gas, biogas)</v>
      </c>
      <c r="G2479" s="55" t="str">
        <f>B2479</f>
        <v>Internal combustion engine</v>
      </c>
      <c r="H2479" s="55" t="str">
        <f>C2479</f>
        <v>Electricity only</v>
      </c>
      <c r="I2479" s="85" t="str">
        <f t="shared" si="103"/>
        <v>S</v>
      </c>
      <c r="J2479" s="125">
        <v>1200</v>
      </c>
      <c r="K2479" s="125">
        <v>1200</v>
      </c>
      <c r="L2479" s="125">
        <v>1200</v>
      </c>
      <c r="M2479" s="125">
        <v>1200</v>
      </c>
      <c r="N2479" s="125">
        <v>1200</v>
      </c>
      <c r="O2479" s="125">
        <v>1200</v>
      </c>
      <c r="P2479" s="125">
        <v>1200</v>
      </c>
      <c r="Q2479" s="125">
        <v>1200</v>
      </c>
      <c r="R2479" s="125">
        <v>1200</v>
      </c>
      <c r="S2479" s="125">
        <v>1200</v>
      </c>
      <c r="T2479" s="125">
        <v>1200</v>
      </c>
      <c r="U2479" s="125">
        <v>1200</v>
      </c>
      <c r="V2479" s="125">
        <v>1200</v>
      </c>
      <c r="W2479" s="125">
        <v>1200</v>
      </c>
      <c r="X2479" s="125">
        <v>1200</v>
      </c>
      <c r="Y2479" s="125">
        <v>1200</v>
      </c>
      <c r="Z2479" s="125">
        <v>1200</v>
      </c>
      <c r="AA2479" s="125">
        <v>1200</v>
      </c>
      <c r="AB2479" s="125">
        <v>1200</v>
      </c>
      <c r="AC2479" s="125">
        <v>1200</v>
      </c>
      <c r="AD2479" s="125">
        <v>1200</v>
      </c>
      <c r="AE2479" s="125">
        <v>1200</v>
      </c>
      <c r="AF2479" s="125">
        <v>1200</v>
      </c>
      <c r="AG2479" s="125">
        <v>1200</v>
      </c>
      <c r="AH2479" s="125">
        <v>1200</v>
      </c>
      <c r="AI2479" s="125">
        <v>1200</v>
      </c>
      <c r="AJ2479" s="125">
        <v>1200</v>
      </c>
      <c r="AK2479" s="125">
        <v>1200</v>
      </c>
      <c r="AL2479" s="125">
        <v>1200</v>
      </c>
      <c r="AM2479" s="125">
        <v>1200</v>
      </c>
      <c r="AN2479" s="125">
        <v>1200</v>
      </c>
      <c r="AO2479" s="125">
        <v>1200</v>
      </c>
      <c r="AP2479" s="125">
        <v>1200</v>
      </c>
      <c r="AQ2479" s="125">
        <v>1200</v>
      </c>
      <c r="AR2479" s="125">
        <v>1200</v>
      </c>
      <c r="AS2479" s="125">
        <v>1200</v>
      </c>
      <c r="AT2479" s="125">
        <v>1200</v>
      </c>
      <c r="AU2479" s="125">
        <v>1200</v>
      </c>
      <c r="AV2479" s="125">
        <v>1200</v>
      </c>
      <c r="AW2479" s="125">
        <v>1200</v>
      </c>
      <c r="AX2479" s="126">
        <v>1200</v>
      </c>
    </row>
    <row r="2480" spans="1:50">
      <c r="A2480" s="212"/>
      <c r="B2480" s="215"/>
      <c r="C2480" s="216"/>
      <c r="D2480" s="106" t="s">
        <v>47</v>
      </c>
      <c r="E2480" s="86" t="str">
        <f>A2449&amp;"/"&amp;B2479&amp;"/"&amp;C2479&amp;"/"&amp;D2480</f>
        <v>Gas fired power plants (Natural gas, biogas)/Internal combustion engine/Electricity only/XS</v>
      </c>
      <c r="F2480" s="61" t="str">
        <f>A2449</f>
        <v>Gas fired power plants (Natural gas, biogas)</v>
      </c>
      <c r="G2480" s="61" t="str">
        <f>B2479</f>
        <v>Internal combustion engine</v>
      </c>
      <c r="H2480" s="61" t="str">
        <f>C2479</f>
        <v>Electricity only</v>
      </c>
      <c r="I2480" s="84" t="str">
        <f t="shared" si="103"/>
        <v>XS</v>
      </c>
      <c r="J2480" s="121">
        <v>700</v>
      </c>
      <c r="K2480" s="121">
        <v>700</v>
      </c>
      <c r="L2480" s="121">
        <v>700</v>
      </c>
      <c r="M2480" s="121">
        <v>700</v>
      </c>
      <c r="N2480" s="121">
        <v>700</v>
      </c>
      <c r="O2480" s="121">
        <v>700</v>
      </c>
      <c r="P2480" s="121">
        <v>700</v>
      </c>
      <c r="Q2480" s="121">
        <v>700</v>
      </c>
      <c r="R2480" s="121">
        <v>700</v>
      </c>
      <c r="S2480" s="121">
        <v>700</v>
      </c>
      <c r="T2480" s="121">
        <v>700</v>
      </c>
      <c r="U2480" s="121">
        <v>700</v>
      </c>
      <c r="V2480" s="121">
        <v>700</v>
      </c>
      <c r="W2480" s="121">
        <v>700</v>
      </c>
      <c r="X2480" s="121">
        <v>700</v>
      </c>
      <c r="Y2480" s="121">
        <v>700</v>
      </c>
      <c r="Z2480" s="121">
        <v>700</v>
      </c>
      <c r="AA2480" s="121">
        <v>700</v>
      </c>
      <c r="AB2480" s="121">
        <v>700</v>
      </c>
      <c r="AC2480" s="121">
        <v>700</v>
      </c>
      <c r="AD2480" s="121">
        <v>700</v>
      </c>
      <c r="AE2480" s="121">
        <v>700</v>
      </c>
      <c r="AF2480" s="121">
        <v>700</v>
      </c>
      <c r="AG2480" s="121">
        <v>700</v>
      </c>
      <c r="AH2480" s="121">
        <v>700</v>
      </c>
      <c r="AI2480" s="121">
        <v>700</v>
      </c>
      <c r="AJ2480" s="121">
        <v>700</v>
      </c>
      <c r="AK2480" s="121">
        <v>700</v>
      </c>
      <c r="AL2480" s="121">
        <v>700</v>
      </c>
      <c r="AM2480" s="121">
        <v>700</v>
      </c>
      <c r="AN2480" s="121">
        <v>700</v>
      </c>
      <c r="AO2480" s="121">
        <v>700</v>
      </c>
      <c r="AP2480" s="121">
        <v>700</v>
      </c>
      <c r="AQ2480" s="121">
        <v>700</v>
      </c>
      <c r="AR2480" s="121">
        <v>700</v>
      </c>
      <c r="AS2480" s="121">
        <v>700</v>
      </c>
      <c r="AT2480" s="121">
        <v>700</v>
      </c>
      <c r="AU2480" s="121">
        <v>700</v>
      </c>
      <c r="AV2480" s="121">
        <v>700</v>
      </c>
      <c r="AW2480" s="121">
        <v>700</v>
      </c>
      <c r="AX2480" s="122">
        <v>700</v>
      </c>
    </row>
    <row r="2481" spans="1:50">
      <c r="A2481" s="212"/>
      <c r="B2481" s="215"/>
      <c r="C2481" s="217" t="s">
        <v>26</v>
      </c>
      <c r="D2481" s="52" t="s">
        <v>38</v>
      </c>
      <c r="E2481" s="56" t="str">
        <f>A2449&amp;"/"&amp;B2479&amp;"/"&amp;C2481&amp;"/"&amp;D2481</f>
        <v>Gas fired power plants (Natural gas, biogas)/Internal combustion engine/CHP/S</v>
      </c>
      <c r="F2481" s="103" t="str">
        <f>A2449</f>
        <v>Gas fired power plants (Natural gas, biogas)</v>
      </c>
      <c r="G2481" s="103" t="str">
        <f>B2479</f>
        <v>Internal combustion engine</v>
      </c>
      <c r="H2481" s="103" t="str">
        <f>C2481</f>
        <v>CHP</v>
      </c>
      <c r="I2481" s="104" t="str">
        <f t="shared" si="103"/>
        <v>S</v>
      </c>
      <c r="J2481" s="127">
        <v>1080</v>
      </c>
      <c r="K2481" s="127">
        <v>1080</v>
      </c>
      <c r="L2481" s="127">
        <v>1080</v>
      </c>
      <c r="M2481" s="127">
        <v>1080</v>
      </c>
      <c r="N2481" s="127">
        <v>1080</v>
      </c>
      <c r="O2481" s="127">
        <v>1080</v>
      </c>
      <c r="P2481" s="127">
        <v>1080</v>
      </c>
      <c r="Q2481" s="127">
        <v>1080</v>
      </c>
      <c r="R2481" s="127">
        <v>1080</v>
      </c>
      <c r="S2481" s="127">
        <v>1080</v>
      </c>
      <c r="T2481" s="127">
        <v>1080</v>
      </c>
      <c r="U2481" s="127">
        <v>1080</v>
      </c>
      <c r="V2481" s="127">
        <v>1080</v>
      </c>
      <c r="W2481" s="127">
        <v>1080</v>
      </c>
      <c r="X2481" s="127">
        <v>1080</v>
      </c>
      <c r="Y2481" s="127">
        <v>1080</v>
      </c>
      <c r="Z2481" s="127">
        <v>1080</v>
      </c>
      <c r="AA2481" s="127">
        <v>1080</v>
      </c>
      <c r="AB2481" s="127">
        <v>1080</v>
      </c>
      <c r="AC2481" s="127">
        <v>1080</v>
      </c>
      <c r="AD2481" s="127">
        <v>1080</v>
      </c>
      <c r="AE2481" s="127">
        <v>1080</v>
      </c>
      <c r="AF2481" s="127">
        <v>1080</v>
      </c>
      <c r="AG2481" s="127">
        <v>1080</v>
      </c>
      <c r="AH2481" s="127">
        <v>1080</v>
      </c>
      <c r="AI2481" s="127">
        <v>1080</v>
      </c>
      <c r="AJ2481" s="127">
        <v>1080</v>
      </c>
      <c r="AK2481" s="127">
        <v>1080</v>
      </c>
      <c r="AL2481" s="127">
        <v>1080</v>
      </c>
      <c r="AM2481" s="127">
        <v>1080</v>
      </c>
      <c r="AN2481" s="127">
        <v>1080</v>
      </c>
      <c r="AO2481" s="127">
        <v>1080</v>
      </c>
      <c r="AP2481" s="127">
        <v>1080</v>
      </c>
      <c r="AQ2481" s="127">
        <v>1080</v>
      </c>
      <c r="AR2481" s="127">
        <v>1080</v>
      </c>
      <c r="AS2481" s="127">
        <v>1080</v>
      </c>
      <c r="AT2481" s="127">
        <v>1080</v>
      </c>
      <c r="AU2481" s="127">
        <v>1080</v>
      </c>
      <c r="AV2481" s="127">
        <v>1080</v>
      </c>
      <c r="AW2481" s="127">
        <v>1080</v>
      </c>
      <c r="AX2481" s="128">
        <v>1080</v>
      </c>
    </row>
    <row r="2482" spans="1:50">
      <c r="A2482" s="212"/>
      <c r="B2482" s="218"/>
      <c r="C2482" s="210"/>
      <c r="D2482" s="93" t="s">
        <v>47</v>
      </c>
      <c r="E2482" s="73" t="str">
        <f>A2449&amp;"/"&amp;B2479&amp;"/"&amp;C2481&amp;"/"&amp;D2482</f>
        <v>Gas fired power plants (Natural gas, biogas)/Internal combustion engine/CHP/XS</v>
      </c>
      <c r="F2482" s="91" t="str">
        <f>A2449</f>
        <v>Gas fired power plants (Natural gas, biogas)</v>
      </c>
      <c r="G2482" s="91" t="str">
        <f>B2479</f>
        <v>Internal combustion engine</v>
      </c>
      <c r="H2482" s="91" t="str">
        <f>C2481</f>
        <v>CHP</v>
      </c>
      <c r="I2482" s="70" t="str">
        <f t="shared" si="103"/>
        <v>XS</v>
      </c>
      <c r="J2482" s="123">
        <v>630</v>
      </c>
      <c r="K2482" s="123">
        <v>630</v>
      </c>
      <c r="L2482" s="123">
        <v>630</v>
      </c>
      <c r="M2482" s="123">
        <v>630</v>
      </c>
      <c r="N2482" s="123">
        <v>630</v>
      </c>
      <c r="O2482" s="123">
        <v>630</v>
      </c>
      <c r="P2482" s="123">
        <v>630</v>
      </c>
      <c r="Q2482" s="123">
        <v>630</v>
      </c>
      <c r="R2482" s="123">
        <v>630</v>
      </c>
      <c r="S2482" s="123">
        <v>630</v>
      </c>
      <c r="T2482" s="123">
        <v>630</v>
      </c>
      <c r="U2482" s="123">
        <v>630</v>
      </c>
      <c r="V2482" s="123">
        <v>630</v>
      </c>
      <c r="W2482" s="123">
        <v>630</v>
      </c>
      <c r="X2482" s="123">
        <v>630</v>
      </c>
      <c r="Y2482" s="123">
        <v>630</v>
      </c>
      <c r="Z2482" s="123">
        <v>630</v>
      </c>
      <c r="AA2482" s="123">
        <v>630</v>
      </c>
      <c r="AB2482" s="123">
        <v>630</v>
      </c>
      <c r="AC2482" s="123">
        <v>630</v>
      </c>
      <c r="AD2482" s="123">
        <v>630</v>
      </c>
      <c r="AE2482" s="123">
        <v>630</v>
      </c>
      <c r="AF2482" s="123">
        <v>630</v>
      </c>
      <c r="AG2482" s="123">
        <v>630</v>
      </c>
      <c r="AH2482" s="123">
        <v>630</v>
      </c>
      <c r="AI2482" s="123">
        <v>630</v>
      </c>
      <c r="AJ2482" s="123">
        <v>630</v>
      </c>
      <c r="AK2482" s="123">
        <v>630</v>
      </c>
      <c r="AL2482" s="123">
        <v>630</v>
      </c>
      <c r="AM2482" s="123">
        <v>630</v>
      </c>
      <c r="AN2482" s="123">
        <v>630</v>
      </c>
      <c r="AO2482" s="123">
        <v>630</v>
      </c>
      <c r="AP2482" s="123">
        <v>630</v>
      </c>
      <c r="AQ2482" s="123">
        <v>630</v>
      </c>
      <c r="AR2482" s="123">
        <v>630</v>
      </c>
      <c r="AS2482" s="123">
        <v>630</v>
      </c>
      <c r="AT2482" s="123">
        <v>630</v>
      </c>
      <c r="AU2482" s="123">
        <v>630</v>
      </c>
      <c r="AV2482" s="123">
        <v>630</v>
      </c>
      <c r="AW2482" s="123">
        <v>630</v>
      </c>
      <c r="AX2482" s="124">
        <v>630</v>
      </c>
    </row>
    <row r="2483" spans="1:50">
      <c r="A2483" s="211" t="s">
        <v>53</v>
      </c>
      <c r="B2483" s="214" t="s">
        <v>46</v>
      </c>
      <c r="C2483" s="209" t="s">
        <v>36</v>
      </c>
      <c r="D2483" s="67" t="s">
        <v>24</v>
      </c>
      <c r="E2483" s="87" t="str">
        <f>A2483&amp;"/"&amp;B2483&amp;"/"&amp;C2483&amp;"/"&amp;D2483</f>
        <v>Derived gas fired power plants/Steam turbine/Electricity only/L</v>
      </c>
      <c r="F2483" s="55" t="str">
        <f>A2483</f>
        <v>Derived gas fired power plants</v>
      </c>
      <c r="G2483" s="55" t="str">
        <f>B2483</f>
        <v>Steam turbine</v>
      </c>
      <c r="H2483" s="55" t="str">
        <f>C2483</f>
        <v>Electricity only</v>
      </c>
      <c r="I2483" s="85" t="str">
        <f t="shared" si="103"/>
        <v>L</v>
      </c>
      <c r="J2483" s="125">
        <v>8200</v>
      </c>
      <c r="K2483" s="125">
        <v>8200</v>
      </c>
      <c r="L2483" s="125">
        <v>8200</v>
      </c>
      <c r="M2483" s="125">
        <v>8200</v>
      </c>
      <c r="N2483" s="125">
        <v>8200</v>
      </c>
      <c r="O2483" s="125">
        <v>8200</v>
      </c>
      <c r="P2483" s="125">
        <v>8200</v>
      </c>
      <c r="Q2483" s="125">
        <v>8200</v>
      </c>
      <c r="R2483" s="125">
        <v>8200</v>
      </c>
      <c r="S2483" s="125">
        <v>8200</v>
      </c>
      <c r="T2483" s="125">
        <v>8200</v>
      </c>
      <c r="U2483" s="125">
        <v>8200</v>
      </c>
      <c r="V2483" s="125">
        <v>8200</v>
      </c>
      <c r="W2483" s="125">
        <v>8200</v>
      </c>
      <c r="X2483" s="125">
        <v>8200</v>
      </c>
      <c r="Y2483" s="125">
        <v>8200</v>
      </c>
      <c r="Z2483" s="125">
        <v>8200</v>
      </c>
      <c r="AA2483" s="125">
        <v>8200</v>
      </c>
      <c r="AB2483" s="125">
        <v>8200</v>
      </c>
      <c r="AC2483" s="125">
        <v>8200</v>
      </c>
      <c r="AD2483" s="125">
        <v>8200</v>
      </c>
      <c r="AE2483" s="125">
        <v>8200</v>
      </c>
      <c r="AF2483" s="125">
        <v>8200</v>
      </c>
      <c r="AG2483" s="125">
        <v>8200</v>
      </c>
      <c r="AH2483" s="125">
        <v>8200</v>
      </c>
      <c r="AI2483" s="125">
        <v>8200</v>
      </c>
      <c r="AJ2483" s="125">
        <v>8200</v>
      </c>
      <c r="AK2483" s="125">
        <v>8200</v>
      </c>
      <c r="AL2483" s="125">
        <v>8200</v>
      </c>
      <c r="AM2483" s="125">
        <v>8200</v>
      </c>
      <c r="AN2483" s="125">
        <v>8200</v>
      </c>
      <c r="AO2483" s="125">
        <v>8200</v>
      </c>
      <c r="AP2483" s="125">
        <v>8200</v>
      </c>
      <c r="AQ2483" s="125">
        <v>8200</v>
      </c>
      <c r="AR2483" s="125">
        <v>8200</v>
      </c>
      <c r="AS2483" s="125">
        <v>8200</v>
      </c>
      <c r="AT2483" s="125">
        <v>8200</v>
      </c>
      <c r="AU2483" s="125">
        <v>8200</v>
      </c>
      <c r="AV2483" s="125">
        <v>8200</v>
      </c>
      <c r="AW2483" s="125">
        <v>8200</v>
      </c>
      <c r="AX2483" s="126">
        <v>8200</v>
      </c>
    </row>
    <row r="2484" spans="1:50">
      <c r="A2484" s="212"/>
      <c r="B2484" s="215"/>
      <c r="C2484" s="206"/>
      <c r="D2484" s="52" t="s">
        <v>25</v>
      </c>
      <c r="E2484" s="86" t="str">
        <f>A2483&amp;"/"&amp;B2483&amp;"/"&amp;C2483&amp;"/"&amp;D2484</f>
        <v>Derived gas fired power plants/Steam turbine/Electricity only/M</v>
      </c>
      <c r="F2484" s="61" t="str">
        <f>A2483</f>
        <v>Derived gas fired power plants</v>
      </c>
      <c r="G2484" s="61" t="str">
        <f>B2483</f>
        <v>Steam turbine</v>
      </c>
      <c r="H2484" s="61" t="str">
        <f>C2483</f>
        <v>Electricity only</v>
      </c>
      <c r="I2484" s="84" t="str">
        <f t="shared" si="103"/>
        <v>M</v>
      </c>
      <c r="J2484" s="121">
        <v>7842.0904982783031</v>
      </c>
      <c r="K2484" s="121">
        <v>7842.0904982783031</v>
      </c>
      <c r="L2484" s="121">
        <v>7842.0904982783031</v>
      </c>
      <c r="M2484" s="121">
        <v>7842.0904982783031</v>
      </c>
      <c r="N2484" s="121">
        <v>7842.0904982783031</v>
      </c>
      <c r="O2484" s="121">
        <v>7842.0904982783031</v>
      </c>
      <c r="P2484" s="121">
        <v>7842.0904982783031</v>
      </c>
      <c r="Q2484" s="121">
        <v>7842.0904982783031</v>
      </c>
      <c r="R2484" s="121">
        <v>7842.0904982783031</v>
      </c>
      <c r="S2484" s="121">
        <v>7842.0904982783031</v>
      </c>
      <c r="T2484" s="121">
        <v>7842.0904982783031</v>
      </c>
      <c r="U2484" s="121">
        <v>7842.0904982783031</v>
      </c>
      <c r="V2484" s="121">
        <v>7842.0904982783031</v>
      </c>
      <c r="W2484" s="121">
        <v>7842.0904982783031</v>
      </c>
      <c r="X2484" s="121">
        <v>7842.0904982783031</v>
      </c>
      <c r="Y2484" s="121">
        <v>7842.0904982783031</v>
      </c>
      <c r="Z2484" s="121">
        <v>7842.0904982783031</v>
      </c>
      <c r="AA2484" s="121">
        <v>7842.0904982783031</v>
      </c>
      <c r="AB2484" s="121">
        <v>7842.0904982783031</v>
      </c>
      <c r="AC2484" s="121">
        <v>7842.0904982783031</v>
      </c>
      <c r="AD2484" s="121">
        <v>7842.0904982783031</v>
      </c>
      <c r="AE2484" s="121">
        <v>7842.0904982783031</v>
      </c>
      <c r="AF2484" s="121">
        <v>7842.0904982783031</v>
      </c>
      <c r="AG2484" s="121">
        <v>7842.0904982783031</v>
      </c>
      <c r="AH2484" s="121">
        <v>7842.0904982783031</v>
      </c>
      <c r="AI2484" s="121">
        <v>7842.0904982783031</v>
      </c>
      <c r="AJ2484" s="121">
        <v>7842.0904982783031</v>
      </c>
      <c r="AK2484" s="121">
        <v>7842.0904982783031</v>
      </c>
      <c r="AL2484" s="121">
        <v>7842.0904982783031</v>
      </c>
      <c r="AM2484" s="121">
        <v>7842.0904982783031</v>
      </c>
      <c r="AN2484" s="121">
        <v>7842.0904982783031</v>
      </c>
      <c r="AO2484" s="121">
        <v>7842.0904982783031</v>
      </c>
      <c r="AP2484" s="121">
        <v>7842.0904982783031</v>
      </c>
      <c r="AQ2484" s="121">
        <v>7842.0904982783031</v>
      </c>
      <c r="AR2484" s="121">
        <v>7842.0904982783031</v>
      </c>
      <c r="AS2484" s="121">
        <v>7842.0904982783031</v>
      </c>
      <c r="AT2484" s="121">
        <v>7842.0904982783031</v>
      </c>
      <c r="AU2484" s="121">
        <v>7842.0904982783031</v>
      </c>
      <c r="AV2484" s="121">
        <v>7842.0904982783031</v>
      </c>
      <c r="AW2484" s="121">
        <v>7842.0904982783031</v>
      </c>
      <c r="AX2484" s="122">
        <v>7842.0904982783031</v>
      </c>
    </row>
    <row r="2485" spans="1:50">
      <c r="A2485" s="212"/>
      <c r="B2485" s="215"/>
      <c r="C2485" s="206"/>
      <c r="D2485" s="52" t="s">
        <v>38</v>
      </c>
      <c r="E2485" s="86" t="str">
        <f>A2483&amp;"/"&amp;B2483&amp;"/"&amp;C2483&amp;"/"&amp;D2485</f>
        <v>Derived gas fired power plants/Steam turbine/Electricity only/S</v>
      </c>
      <c r="F2485" s="61" t="str">
        <f>A2483</f>
        <v>Derived gas fired power plants</v>
      </c>
      <c r="G2485" s="61" t="str">
        <f>B2483</f>
        <v>Steam turbine</v>
      </c>
      <c r="H2485" s="61" t="str">
        <f>C2483</f>
        <v>Electricity only</v>
      </c>
      <c r="I2485" s="84" t="str">
        <f t="shared" si="103"/>
        <v>S</v>
      </c>
      <c r="J2485" s="121">
        <v>7403.6197018689609</v>
      </c>
      <c r="K2485" s="121">
        <v>7403.6197018689609</v>
      </c>
      <c r="L2485" s="121">
        <v>7403.6197018689609</v>
      </c>
      <c r="M2485" s="121">
        <v>7403.6197018689609</v>
      </c>
      <c r="N2485" s="121">
        <v>7403.6197018689609</v>
      </c>
      <c r="O2485" s="121">
        <v>7403.6197018689609</v>
      </c>
      <c r="P2485" s="121">
        <v>7403.6197018689609</v>
      </c>
      <c r="Q2485" s="121">
        <v>7403.6197018689609</v>
      </c>
      <c r="R2485" s="121">
        <v>7403.6197018689609</v>
      </c>
      <c r="S2485" s="121">
        <v>7403.6197018689609</v>
      </c>
      <c r="T2485" s="121">
        <v>7403.6197018689609</v>
      </c>
      <c r="U2485" s="121">
        <v>7403.6197018689609</v>
      </c>
      <c r="V2485" s="121">
        <v>7403.6197018689609</v>
      </c>
      <c r="W2485" s="121">
        <v>7403.6197018689609</v>
      </c>
      <c r="X2485" s="121">
        <v>7403.6197018689609</v>
      </c>
      <c r="Y2485" s="121">
        <v>7403.6197018689609</v>
      </c>
      <c r="Z2485" s="121">
        <v>7403.6197018689609</v>
      </c>
      <c r="AA2485" s="121">
        <v>7403.6197018689609</v>
      </c>
      <c r="AB2485" s="121">
        <v>7403.6197018689609</v>
      </c>
      <c r="AC2485" s="121">
        <v>7403.6197018689609</v>
      </c>
      <c r="AD2485" s="121">
        <v>7403.6197018689609</v>
      </c>
      <c r="AE2485" s="121">
        <v>7403.6197018689609</v>
      </c>
      <c r="AF2485" s="121">
        <v>7403.6197018689609</v>
      </c>
      <c r="AG2485" s="121">
        <v>7403.6197018689609</v>
      </c>
      <c r="AH2485" s="121">
        <v>7403.6197018689609</v>
      </c>
      <c r="AI2485" s="121">
        <v>7403.6197018689609</v>
      </c>
      <c r="AJ2485" s="121">
        <v>7403.6197018689609</v>
      </c>
      <c r="AK2485" s="121">
        <v>7403.6197018689609</v>
      </c>
      <c r="AL2485" s="121">
        <v>7403.6197018689609</v>
      </c>
      <c r="AM2485" s="121">
        <v>7403.6197018689609</v>
      </c>
      <c r="AN2485" s="121">
        <v>7403.6197018689609</v>
      </c>
      <c r="AO2485" s="121">
        <v>7403.6197018689609</v>
      </c>
      <c r="AP2485" s="121">
        <v>7403.6197018689609</v>
      </c>
      <c r="AQ2485" s="121">
        <v>7403.6197018689609</v>
      </c>
      <c r="AR2485" s="121">
        <v>7403.6197018689609</v>
      </c>
      <c r="AS2485" s="121">
        <v>7403.6197018689609</v>
      </c>
      <c r="AT2485" s="121">
        <v>7403.6197018689609</v>
      </c>
      <c r="AU2485" s="121">
        <v>7403.6197018689609</v>
      </c>
      <c r="AV2485" s="121">
        <v>7403.6197018689609</v>
      </c>
      <c r="AW2485" s="121">
        <v>7403.6197018689609</v>
      </c>
      <c r="AX2485" s="122">
        <v>7403.6197018689609</v>
      </c>
    </row>
    <row r="2486" spans="1:50">
      <c r="A2486" s="212"/>
      <c r="B2486" s="215"/>
      <c r="C2486" s="216"/>
      <c r="D2486" s="52" t="s">
        <v>47</v>
      </c>
      <c r="E2486" s="86" t="str">
        <f>A2483&amp;"/"&amp;B2483&amp;"/"&amp;C2483&amp;"/"&amp;D2486</f>
        <v>Derived gas fired power plants/Steam turbine/Electricity only/XS</v>
      </c>
      <c r="F2486" s="61" t="str">
        <f>A2483</f>
        <v>Derived gas fired power plants</v>
      </c>
      <c r="G2486" s="61" t="str">
        <f>B2483</f>
        <v>Steam turbine</v>
      </c>
      <c r="H2486" s="61" t="str">
        <f>C2483</f>
        <v>Electricity only</v>
      </c>
      <c r="I2486" s="84" t="str">
        <f t="shared" si="103"/>
        <v>XS</v>
      </c>
      <c r="J2486" s="121">
        <v>7166.8429484236249</v>
      </c>
      <c r="K2486" s="121">
        <v>7166.8429484236249</v>
      </c>
      <c r="L2486" s="121">
        <v>7166.8429484236249</v>
      </c>
      <c r="M2486" s="121">
        <v>7166.8429484236249</v>
      </c>
      <c r="N2486" s="121">
        <v>7166.8429484236249</v>
      </c>
      <c r="O2486" s="121">
        <v>7166.8429484236249</v>
      </c>
      <c r="P2486" s="121">
        <v>7166.8429484236249</v>
      </c>
      <c r="Q2486" s="121">
        <v>7166.8429484236249</v>
      </c>
      <c r="R2486" s="121">
        <v>7166.8429484236249</v>
      </c>
      <c r="S2486" s="121">
        <v>7166.8429484236249</v>
      </c>
      <c r="T2486" s="121">
        <v>7166.8429484236249</v>
      </c>
      <c r="U2486" s="121">
        <v>7166.8429484236249</v>
      </c>
      <c r="V2486" s="121">
        <v>7166.8429484236249</v>
      </c>
      <c r="W2486" s="121">
        <v>7166.8429484236249</v>
      </c>
      <c r="X2486" s="121">
        <v>7166.8429484236249</v>
      </c>
      <c r="Y2486" s="121">
        <v>7166.8429484236249</v>
      </c>
      <c r="Z2486" s="121">
        <v>7166.8429484236249</v>
      </c>
      <c r="AA2486" s="121">
        <v>7166.8429484236249</v>
      </c>
      <c r="AB2486" s="121">
        <v>7166.8429484236249</v>
      </c>
      <c r="AC2486" s="121">
        <v>7166.8429484236249</v>
      </c>
      <c r="AD2486" s="121">
        <v>7166.8429484236249</v>
      </c>
      <c r="AE2486" s="121">
        <v>7166.8429484236249</v>
      </c>
      <c r="AF2486" s="121">
        <v>7166.8429484236249</v>
      </c>
      <c r="AG2486" s="121">
        <v>7166.8429484236249</v>
      </c>
      <c r="AH2486" s="121">
        <v>7166.8429484236249</v>
      </c>
      <c r="AI2486" s="121">
        <v>7166.8429484236249</v>
      </c>
      <c r="AJ2486" s="121">
        <v>7166.8429484236249</v>
      </c>
      <c r="AK2486" s="121">
        <v>7166.8429484236249</v>
      </c>
      <c r="AL2486" s="121">
        <v>7166.8429484236249</v>
      </c>
      <c r="AM2486" s="121">
        <v>7166.8429484236249</v>
      </c>
      <c r="AN2486" s="121">
        <v>7166.8429484236249</v>
      </c>
      <c r="AO2486" s="121">
        <v>7166.8429484236249</v>
      </c>
      <c r="AP2486" s="121">
        <v>7166.8429484236249</v>
      </c>
      <c r="AQ2486" s="121">
        <v>7166.8429484236249</v>
      </c>
      <c r="AR2486" s="121">
        <v>7166.8429484236249</v>
      </c>
      <c r="AS2486" s="121">
        <v>7166.8429484236249</v>
      </c>
      <c r="AT2486" s="121">
        <v>7166.8429484236249</v>
      </c>
      <c r="AU2486" s="121">
        <v>7166.8429484236249</v>
      </c>
      <c r="AV2486" s="121">
        <v>7166.8429484236249</v>
      </c>
      <c r="AW2486" s="121">
        <v>7166.8429484236249</v>
      </c>
      <c r="AX2486" s="122">
        <v>7166.8429484236249</v>
      </c>
    </row>
    <row r="2487" spans="1:50">
      <c r="A2487" s="212"/>
      <c r="B2487" s="215"/>
      <c r="C2487" s="217" t="s">
        <v>26</v>
      </c>
      <c r="D2487" s="83" t="s">
        <v>24</v>
      </c>
      <c r="E2487" s="56" t="str">
        <f>A2483&amp;"/"&amp;B2483&amp;"/"&amp;C2487&amp;"/"&amp;D2487</f>
        <v>Derived gas fired power plants/Steam turbine/CHP/L</v>
      </c>
      <c r="F2487" s="103" t="str">
        <f>A2483</f>
        <v>Derived gas fired power plants</v>
      </c>
      <c r="G2487" s="103" t="str">
        <f>B2483</f>
        <v>Steam turbine</v>
      </c>
      <c r="H2487" s="103" t="str">
        <f>C2487</f>
        <v>CHP</v>
      </c>
      <c r="I2487" s="104" t="str">
        <f t="shared" si="103"/>
        <v>L</v>
      </c>
      <c r="J2487" s="127">
        <v>7790</v>
      </c>
      <c r="K2487" s="127">
        <v>7790</v>
      </c>
      <c r="L2487" s="127">
        <v>7790</v>
      </c>
      <c r="M2487" s="127">
        <v>7790</v>
      </c>
      <c r="N2487" s="127">
        <v>7790</v>
      </c>
      <c r="O2487" s="127">
        <v>7790</v>
      </c>
      <c r="P2487" s="127">
        <v>7790</v>
      </c>
      <c r="Q2487" s="127">
        <v>7790</v>
      </c>
      <c r="R2487" s="127">
        <v>7790</v>
      </c>
      <c r="S2487" s="127">
        <v>7790</v>
      </c>
      <c r="T2487" s="127">
        <v>7790</v>
      </c>
      <c r="U2487" s="127">
        <v>7790</v>
      </c>
      <c r="V2487" s="127">
        <v>7790</v>
      </c>
      <c r="W2487" s="127">
        <v>7790</v>
      </c>
      <c r="X2487" s="127">
        <v>7790</v>
      </c>
      <c r="Y2487" s="127">
        <v>7790</v>
      </c>
      <c r="Z2487" s="127">
        <v>7790</v>
      </c>
      <c r="AA2487" s="127">
        <v>7790</v>
      </c>
      <c r="AB2487" s="127">
        <v>7790</v>
      </c>
      <c r="AC2487" s="127">
        <v>7790</v>
      </c>
      <c r="AD2487" s="127">
        <v>7790</v>
      </c>
      <c r="AE2487" s="127">
        <v>7790</v>
      </c>
      <c r="AF2487" s="127">
        <v>7790</v>
      </c>
      <c r="AG2487" s="127">
        <v>7790</v>
      </c>
      <c r="AH2487" s="127">
        <v>7790</v>
      </c>
      <c r="AI2487" s="127">
        <v>7790</v>
      </c>
      <c r="AJ2487" s="127">
        <v>7790</v>
      </c>
      <c r="AK2487" s="127">
        <v>7790</v>
      </c>
      <c r="AL2487" s="127">
        <v>7790</v>
      </c>
      <c r="AM2487" s="127">
        <v>7790</v>
      </c>
      <c r="AN2487" s="127">
        <v>7790</v>
      </c>
      <c r="AO2487" s="127">
        <v>7790</v>
      </c>
      <c r="AP2487" s="127">
        <v>7790</v>
      </c>
      <c r="AQ2487" s="127">
        <v>7790</v>
      </c>
      <c r="AR2487" s="127">
        <v>7790</v>
      </c>
      <c r="AS2487" s="127">
        <v>7790</v>
      </c>
      <c r="AT2487" s="127">
        <v>7790</v>
      </c>
      <c r="AU2487" s="127">
        <v>7790</v>
      </c>
      <c r="AV2487" s="127">
        <v>7790</v>
      </c>
      <c r="AW2487" s="127">
        <v>7790</v>
      </c>
      <c r="AX2487" s="128">
        <v>7790</v>
      </c>
    </row>
    <row r="2488" spans="1:50">
      <c r="A2488" s="212"/>
      <c r="B2488" s="215"/>
      <c r="C2488" s="206"/>
      <c r="D2488" s="52" t="s">
        <v>25</v>
      </c>
      <c r="E2488" s="86" t="str">
        <f>A2483&amp;"/"&amp;B2483&amp;"/"&amp;C2487&amp;"/"&amp;D2488</f>
        <v>Derived gas fired power plants/Steam turbine/CHP/M</v>
      </c>
      <c r="F2488" s="61" t="str">
        <f>A2483</f>
        <v>Derived gas fired power plants</v>
      </c>
      <c r="G2488" s="61" t="str">
        <f>B2483</f>
        <v>Steam turbine</v>
      </c>
      <c r="H2488" s="61" t="str">
        <f>C2487</f>
        <v>CHP</v>
      </c>
      <c r="I2488" s="84" t="str">
        <f t="shared" si="103"/>
        <v>M</v>
      </c>
      <c r="J2488" s="121">
        <v>7449.985973364388</v>
      </c>
      <c r="K2488" s="121">
        <v>7449.985973364388</v>
      </c>
      <c r="L2488" s="121">
        <v>7449.985973364388</v>
      </c>
      <c r="M2488" s="121">
        <v>7449.985973364388</v>
      </c>
      <c r="N2488" s="121">
        <v>7449.985973364388</v>
      </c>
      <c r="O2488" s="121">
        <v>7449.985973364388</v>
      </c>
      <c r="P2488" s="121">
        <v>7449.985973364388</v>
      </c>
      <c r="Q2488" s="121">
        <v>7449.985973364388</v>
      </c>
      <c r="R2488" s="121">
        <v>7449.985973364388</v>
      </c>
      <c r="S2488" s="121">
        <v>7449.985973364388</v>
      </c>
      <c r="T2488" s="121">
        <v>7449.985973364388</v>
      </c>
      <c r="U2488" s="121">
        <v>7449.985973364388</v>
      </c>
      <c r="V2488" s="121">
        <v>7449.985973364388</v>
      </c>
      <c r="W2488" s="121">
        <v>7449.985973364388</v>
      </c>
      <c r="X2488" s="121">
        <v>7449.985973364388</v>
      </c>
      <c r="Y2488" s="121">
        <v>7449.985973364388</v>
      </c>
      <c r="Z2488" s="121">
        <v>7449.985973364388</v>
      </c>
      <c r="AA2488" s="121">
        <v>7449.985973364388</v>
      </c>
      <c r="AB2488" s="121">
        <v>7449.985973364388</v>
      </c>
      <c r="AC2488" s="121">
        <v>7449.985973364388</v>
      </c>
      <c r="AD2488" s="121">
        <v>7449.985973364388</v>
      </c>
      <c r="AE2488" s="121">
        <v>7449.985973364388</v>
      </c>
      <c r="AF2488" s="121">
        <v>7449.985973364388</v>
      </c>
      <c r="AG2488" s="121">
        <v>7449.985973364388</v>
      </c>
      <c r="AH2488" s="121">
        <v>7449.985973364388</v>
      </c>
      <c r="AI2488" s="121">
        <v>7449.985973364388</v>
      </c>
      <c r="AJ2488" s="121">
        <v>7449.985973364388</v>
      </c>
      <c r="AK2488" s="121">
        <v>7449.985973364388</v>
      </c>
      <c r="AL2488" s="121">
        <v>7449.985973364388</v>
      </c>
      <c r="AM2488" s="121">
        <v>7449.985973364388</v>
      </c>
      <c r="AN2488" s="121">
        <v>7449.985973364388</v>
      </c>
      <c r="AO2488" s="121">
        <v>7449.985973364388</v>
      </c>
      <c r="AP2488" s="121">
        <v>7449.985973364388</v>
      </c>
      <c r="AQ2488" s="121">
        <v>7449.985973364388</v>
      </c>
      <c r="AR2488" s="121">
        <v>7449.985973364388</v>
      </c>
      <c r="AS2488" s="121">
        <v>7449.985973364388</v>
      </c>
      <c r="AT2488" s="121">
        <v>7449.985973364388</v>
      </c>
      <c r="AU2488" s="121">
        <v>7449.985973364388</v>
      </c>
      <c r="AV2488" s="121">
        <v>7449.985973364388</v>
      </c>
      <c r="AW2488" s="121">
        <v>7449.985973364388</v>
      </c>
      <c r="AX2488" s="122">
        <v>7449.985973364388</v>
      </c>
    </row>
    <row r="2489" spans="1:50">
      <c r="A2489" s="212"/>
      <c r="B2489" s="215"/>
      <c r="C2489" s="206"/>
      <c r="D2489" s="52" t="s">
        <v>38</v>
      </c>
      <c r="E2489" s="86" t="str">
        <f>A2483&amp;"/"&amp;B2483&amp;"/"&amp;C2487&amp;"/"&amp;D2489</f>
        <v>Derived gas fired power plants/Steam turbine/CHP/S</v>
      </c>
      <c r="F2489" s="61" t="str">
        <f>A2483</f>
        <v>Derived gas fired power plants</v>
      </c>
      <c r="G2489" s="61" t="str">
        <f>B2483</f>
        <v>Steam turbine</v>
      </c>
      <c r="H2489" s="61" t="str">
        <f>C2487</f>
        <v>CHP</v>
      </c>
      <c r="I2489" s="84" t="str">
        <f t="shared" si="103"/>
        <v>S</v>
      </c>
      <c r="J2489" s="121">
        <v>7033.4387167755131</v>
      </c>
      <c r="K2489" s="121">
        <v>7033.4387167755131</v>
      </c>
      <c r="L2489" s="121">
        <v>7033.4387167755131</v>
      </c>
      <c r="M2489" s="121">
        <v>7033.4387167755131</v>
      </c>
      <c r="N2489" s="121">
        <v>7033.4387167755131</v>
      </c>
      <c r="O2489" s="121">
        <v>7033.4387167755131</v>
      </c>
      <c r="P2489" s="121">
        <v>7033.4387167755131</v>
      </c>
      <c r="Q2489" s="121">
        <v>7033.4387167755131</v>
      </c>
      <c r="R2489" s="121">
        <v>7033.4387167755131</v>
      </c>
      <c r="S2489" s="121">
        <v>7033.4387167755131</v>
      </c>
      <c r="T2489" s="121">
        <v>7033.4387167755131</v>
      </c>
      <c r="U2489" s="121">
        <v>7033.4387167755131</v>
      </c>
      <c r="V2489" s="121">
        <v>7033.4387167755131</v>
      </c>
      <c r="W2489" s="121">
        <v>7033.4387167755131</v>
      </c>
      <c r="X2489" s="121">
        <v>7033.4387167755131</v>
      </c>
      <c r="Y2489" s="121">
        <v>7033.4387167755131</v>
      </c>
      <c r="Z2489" s="121">
        <v>7033.4387167755131</v>
      </c>
      <c r="AA2489" s="121">
        <v>7033.4387167755131</v>
      </c>
      <c r="AB2489" s="121">
        <v>7033.4387167755131</v>
      </c>
      <c r="AC2489" s="121">
        <v>7033.4387167755131</v>
      </c>
      <c r="AD2489" s="121">
        <v>7033.4387167755131</v>
      </c>
      <c r="AE2489" s="121">
        <v>7033.4387167755131</v>
      </c>
      <c r="AF2489" s="121">
        <v>7033.4387167755131</v>
      </c>
      <c r="AG2489" s="121">
        <v>7033.4387167755131</v>
      </c>
      <c r="AH2489" s="121">
        <v>7033.4387167755131</v>
      </c>
      <c r="AI2489" s="121">
        <v>7033.4387167755131</v>
      </c>
      <c r="AJ2489" s="121">
        <v>7033.4387167755131</v>
      </c>
      <c r="AK2489" s="121">
        <v>7033.4387167755131</v>
      </c>
      <c r="AL2489" s="121">
        <v>7033.4387167755131</v>
      </c>
      <c r="AM2489" s="121">
        <v>7033.4387167755131</v>
      </c>
      <c r="AN2489" s="121">
        <v>7033.4387167755131</v>
      </c>
      <c r="AO2489" s="121">
        <v>7033.4387167755131</v>
      </c>
      <c r="AP2489" s="121">
        <v>7033.4387167755131</v>
      </c>
      <c r="AQ2489" s="121">
        <v>7033.4387167755131</v>
      </c>
      <c r="AR2489" s="121">
        <v>7033.4387167755131</v>
      </c>
      <c r="AS2489" s="121">
        <v>7033.4387167755131</v>
      </c>
      <c r="AT2489" s="121">
        <v>7033.4387167755131</v>
      </c>
      <c r="AU2489" s="121">
        <v>7033.4387167755131</v>
      </c>
      <c r="AV2489" s="121">
        <v>7033.4387167755131</v>
      </c>
      <c r="AW2489" s="121">
        <v>7033.4387167755131</v>
      </c>
      <c r="AX2489" s="122">
        <v>7033.4387167755131</v>
      </c>
    </row>
    <row r="2490" spans="1:50">
      <c r="A2490" s="212"/>
      <c r="B2490" s="215"/>
      <c r="C2490" s="216"/>
      <c r="D2490" s="106" t="s">
        <v>47</v>
      </c>
      <c r="E2490" s="107" t="str">
        <f>A2483&amp;"/"&amp;B2483&amp;"/"&amp;C2487&amp;"/"&amp;D2490</f>
        <v>Derived gas fired power plants/Steam turbine/CHP/XS</v>
      </c>
      <c r="F2490" s="108" t="str">
        <f>A2483</f>
        <v>Derived gas fired power plants</v>
      </c>
      <c r="G2490" s="108" t="str">
        <f>B2483</f>
        <v>Steam turbine</v>
      </c>
      <c r="H2490" s="108" t="str">
        <f>C2487</f>
        <v>CHP</v>
      </c>
      <c r="I2490" s="109" t="str">
        <f t="shared" si="103"/>
        <v>XS</v>
      </c>
      <c r="J2490" s="129">
        <v>6808.5008010024439</v>
      </c>
      <c r="K2490" s="129">
        <v>6808.5008010024439</v>
      </c>
      <c r="L2490" s="129">
        <v>6808.5008010024439</v>
      </c>
      <c r="M2490" s="129">
        <v>6808.5008010024439</v>
      </c>
      <c r="N2490" s="129">
        <v>6808.5008010024439</v>
      </c>
      <c r="O2490" s="129">
        <v>6808.5008010024439</v>
      </c>
      <c r="P2490" s="129">
        <v>6808.5008010024439</v>
      </c>
      <c r="Q2490" s="129">
        <v>6808.5008010024439</v>
      </c>
      <c r="R2490" s="129">
        <v>6808.5008010024439</v>
      </c>
      <c r="S2490" s="129">
        <v>6808.5008010024439</v>
      </c>
      <c r="T2490" s="129">
        <v>6808.5008010024439</v>
      </c>
      <c r="U2490" s="129">
        <v>6808.5008010024439</v>
      </c>
      <c r="V2490" s="129">
        <v>6808.5008010024439</v>
      </c>
      <c r="W2490" s="129">
        <v>6808.5008010024439</v>
      </c>
      <c r="X2490" s="129">
        <v>6808.5008010024439</v>
      </c>
      <c r="Y2490" s="129">
        <v>6808.5008010024439</v>
      </c>
      <c r="Z2490" s="129">
        <v>6808.5008010024439</v>
      </c>
      <c r="AA2490" s="129">
        <v>6808.5008010024439</v>
      </c>
      <c r="AB2490" s="129">
        <v>6808.5008010024439</v>
      </c>
      <c r="AC2490" s="129">
        <v>6808.5008010024439</v>
      </c>
      <c r="AD2490" s="129">
        <v>6808.5008010024439</v>
      </c>
      <c r="AE2490" s="129">
        <v>6808.5008010024439</v>
      </c>
      <c r="AF2490" s="129">
        <v>6808.5008010024439</v>
      </c>
      <c r="AG2490" s="129">
        <v>6808.5008010024439</v>
      </c>
      <c r="AH2490" s="129">
        <v>6808.5008010024439</v>
      </c>
      <c r="AI2490" s="129">
        <v>6808.5008010024439</v>
      </c>
      <c r="AJ2490" s="129">
        <v>6808.5008010024439</v>
      </c>
      <c r="AK2490" s="129">
        <v>6808.5008010024439</v>
      </c>
      <c r="AL2490" s="129">
        <v>6808.5008010024439</v>
      </c>
      <c r="AM2490" s="129">
        <v>6808.5008010024439</v>
      </c>
      <c r="AN2490" s="129">
        <v>6808.5008010024439</v>
      </c>
      <c r="AO2490" s="129">
        <v>6808.5008010024439</v>
      </c>
      <c r="AP2490" s="129">
        <v>6808.5008010024439</v>
      </c>
      <c r="AQ2490" s="129">
        <v>6808.5008010024439</v>
      </c>
      <c r="AR2490" s="129">
        <v>6808.5008010024439</v>
      </c>
      <c r="AS2490" s="129">
        <v>6808.5008010024439</v>
      </c>
      <c r="AT2490" s="129">
        <v>6808.5008010024439</v>
      </c>
      <c r="AU2490" s="129">
        <v>6808.5008010024439</v>
      </c>
      <c r="AV2490" s="129">
        <v>6808.5008010024439</v>
      </c>
      <c r="AW2490" s="129">
        <v>6808.5008010024439</v>
      </c>
      <c r="AX2490" s="130">
        <v>6808.5008010024439</v>
      </c>
    </row>
    <row r="2491" spans="1:50">
      <c r="A2491" s="212"/>
      <c r="B2491" s="215"/>
      <c r="C2491" s="217" t="s">
        <v>42</v>
      </c>
      <c r="D2491" s="83" t="s">
        <v>24</v>
      </c>
      <c r="E2491" s="56" t="str">
        <f>A2483&amp;"/"&amp;B2483&amp;"/"&amp;C2491&amp;"/"&amp;D2491</f>
        <v>Derived gas fired power plants/Steam turbine/Electricity only with CCS/L</v>
      </c>
      <c r="F2491" s="103" t="str">
        <f>A2483</f>
        <v>Derived gas fired power plants</v>
      </c>
      <c r="G2491" s="103" t="str">
        <f>B2483</f>
        <v>Steam turbine</v>
      </c>
      <c r="H2491" s="103" t="str">
        <f>C2491</f>
        <v>Electricity only with CCS</v>
      </c>
      <c r="I2491" s="104" t="str">
        <f t="shared" si="103"/>
        <v>L</v>
      </c>
      <c r="J2491" s="127" t="s">
        <v>99</v>
      </c>
      <c r="K2491" s="127" t="s">
        <v>99</v>
      </c>
      <c r="L2491" s="127" t="s">
        <v>99</v>
      </c>
      <c r="M2491" s="127" t="s">
        <v>99</v>
      </c>
      <c r="N2491" s="127" t="s">
        <v>99</v>
      </c>
      <c r="O2491" s="127" t="s">
        <v>99</v>
      </c>
      <c r="P2491" s="127" t="s">
        <v>99</v>
      </c>
      <c r="Q2491" s="127" t="s">
        <v>99</v>
      </c>
      <c r="R2491" s="127" t="s">
        <v>99</v>
      </c>
      <c r="S2491" s="127" t="s">
        <v>99</v>
      </c>
      <c r="T2491" s="127" t="s">
        <v>99</v>
      </c>
      <c r="U2491" s="127" t="s">
        <v>99</v>
      </c>
      <c r="V2491" s="127" t="s">
        <v>99</v>
      </c>
      <c r="W2491" s="127" t="s">
        <v>99</v>
      </c>
      <c r="X2491" s="127" t="s">
        <v>99</v>
      </c>
      <c r="Y2491" s="127" t="s">
        <v>99</v>
      </c>
      <c r="Z2491" s="127" t="s">
        <v>99</v>
      </c>
      <c r="AA2491" s="127" t="s">
        <v>99</v>
      </c>
      <c r="AB2491" s="127" t="s">
        <v>99</v>
      </c>
      <c r="AC2491" s="127" t="s">
        <v>99</v>
      </c>
      <c r="AD2491" s="127" t="s">
        <v>99</v>
      </c>
      <c r="AE2491" s="127">
        <v>8200</v>
      </c>
      <c r="AF2491" s="127">
        <v>8200</v>
      </c>
      <c r="AG2491" s="127">
        <v>8200</v>
      </c>
      <c r="AH2491" s="127">
        <v>8200</v>
      </c>
      <c r="AI2491" s="127">
        <v>8200</v>
      </c>
      <c r="AJ2491" s="127">
        <v>8200</v>
      </c>
      <c r="AK2491" s="127">
        <v>8200</v>
      </c>
      <c r="AL2491" s="127">
        <v>8200</v>
      </c>
      <c r="AM2491" s="127">
        <v>8200</v>
      </c>
      <c r="AN2491" s="127">
        <v>8200</v>
      </c>
      <c r="AO2491" s="127">
        <v>8200</v>
      </c>
      <c r="AP2491" s="127">
        <v>8200</v>
      </c>
      <c r="AQ2491" s="127">
        <v>8200</v>
      </c>
      <c r="AR2491" s="127">
        <v>8200</v>
      </c>
      <c r="AS2491" s="127">
        <v>8200</v>
      </c>
      <c r="AT2491" s="127">
        <v>8200</v>
      </c>
      <c r="AU2491" s="127">
        <v>8200</v>
      </c>
      <c r="AV2491" s="127">
        <v>8200</v>
      </c>
      <c r="AW2491" s="127">
        <v>8200</v>
      </c>
      <c r="AX2491" s="128">
        <v>8200</v>
      </c>
    </row>
    <row r="2492" spans="1:50">
      <c r="A2492" s="212"/>
      <c r="B2492" s="215"/>
      <c r="C2492" s="216"/>
      <c r="D2492" s="106" t="s">
        <v>25</v>
      </c>
      <c r="E2492" s="107" t="str">
        <f>A2483&amp;"/"&amp;B2483&amp;"/"&amp;C2491&amp;"/"&amp;D2492</f>
        <v>Derived gas fired power plants/Steam turbine/Electricity only with CCS/M</v>
      </c>
      <c r="F2492" s="108" t="str">
        <f>A2483</f>
        <v>Derived gas fired power plants</v>
      </c>
      <c r="G2492" s="108" t="str">
        <f>B2483</f>
        <v>Steam turbine</v>
      </c>
      <c r="H2492" s="108" t="str">
        <f>C2491</f>
        <v>Electricity only with CCS</v>
      </c>
      <c r="I2492" s="109" t="str">
        <f t="shared" si="103"/>
        <v>M</v>
      </c>
      <c r="J2492" s="129" t="s">
        <v>99</v>
      </c>
      <c r="K2492" s="129" t="s">
        <v>99</v>
      </c>
      <c r="L2492" s="129" t="s">
        <v>99</v>
      </c>
      <c r="M2492" s="129" t="s">
        <v>99</v>
      </c>
      <c r="N2492" s="129" t="s">
        <v>99</v>
      </c>
      <c r="O2492" s="129" t="s">
        <v>99</v>
      </c>
      <c r="P2492" s="129" t="s">
        <v>99</v>
      </c>
      <c r="Q2492" s="129" t="s">
        <v>99</v>
      </c>
      <c r="R2492" s="129" t="s">
        <v>99</v>
      </c>
      <c r="S2492" s="129" t="s">
        <v>99</v>
      </c>
      <c r="T2492" s="129" t="s">
        <v>99</v>
      </c>
      <c r="U2492" s="129" t="s">
        <v>99</v>
      </c>
      <c r="V2492" s="129" t="s">
        <v>99</v>
      </c>
      <c r="W2492" s="129" t="s">
        <v>99</v>
      </c>
      <c r="X2492" s="129" t="s">
        <v>99</v>
      </c>
      <c r="Y2492" s="129" t="s">
        <v>99</v>
      </c>
      <c r="Z2492" s="129" t="s">
        <v>99</v>
      </c>
      <c r="AA2492" s="129" t="s">
        <v>99</v>
      </c>
      <c r="AB2492" s="129" t="s">
        <v>99</v>
      </c>
      <c r="AC2492" s="129" t="s">
        <v>99</v>
      </c>
      <c r="AD2492" s="129" t="s">
        <v>99</v>
      </c>
      <c r="AE2492" s="129">
        <v>7842.0904982783031</v>
      </c>
      <c r="AF2492" s="129">
        <v>7842.0904982783031</v>
      </c>
      <c r="AG2492" s="129">
        <v>7842.0904982783031</v>
      </c>
      <c r="AH2492" s="129">
        <v>7842.0904982783031</v>
      </c>
      <c r="AI2492" s="129">
        <v>7842.0904982783031</v>
      </c>
      <c r="AJ2492" s="129">
        <v>7842.0904982783031</v>
      </c>
      <c r="AK2492" s="129">
        <v>7842.0904982783031</v>
      </c>
      <c r="AL2492" s="129">
        <v>7842.0904982783031</v>
      </c>
      <c r="AM2492" s="129">
        <v>7842.0904982783031</v>
      </c>
      <c r="AN2492" s="129">
        <v>7842.0904982783031</v>
      </c>
      <c r="AO2492" s="129">
        <v>7842.0904982783031</v>
      </c>
      <c r="AP2492" s="129">
        <v>7842.0904982783031</v>
      </c>
      <c r="AQ2492" s="129">
        <v>7842.0904982783031</v>
      </c>
      <c r="AR2492" s="129">
        <v>7842.0904982783031</v>
      </c>
      <c r="AS2492" s="129">
        <v>7842.0904982783031</v>
      </c>
      <c r="AT2492" s="129">
        <v>7842.0904982783031</v>
      </c>
      <c r="AU2492" s="129">
        <v>7842.0904982783031</v>
      </c>
      <c r="AV2492" s="129">
        <v>7842.0904982783031</v>
      </c>
      <c r="AW2492" s="129">
        <v>7842.0904982783031</v>
      </c>
      <c r="AX2492" s="130">
        <v>7842.0904982783031</v>
      </c>
    </row>
    <row r="2493" spans="1:50">
      <c r="A2493" s="212"/>
      <c r="B2493" s="215"/>
      <c r="C2493" s="217" t="s">
        <v>43</v>
      </c>
      <c r="D2493" s="52" t="s">
        <v>24</v>
      </c>
      <c r="E2493" s="86" t="str">
        <f>A2483&amp;"/"&amp;B2483&amp;"/"&amp;C2493&amp;"/"&amp;D2493</f>
        <v>Derived gas fired power plants/Steam turbine/CHP with CCS/L</v>
      </c>
      <c r="F2493" s="61" t="str">
        <f>A2483</f>
        <v>Derived gas fired power plants</v>
      </c>
      <c r="G2493" s="61" t="str">
        <f>B2483</f>
        <v>Steam turbine</v>
      </c>
      <c r="H2493" s="61" t="str">
        <f>C2493</f>
        <v>CHP with CCS</v>
      </c>
      <c r="I2493" s="84" t="str">
        <f t="shared" si="103"/>
        <v>L</v>
      </c>
      <c r="J2493" s="121" t="s">
        <v>99</v>
      </c>
      <c r="K2493" s="121" t="s">
        <v>99</v>
      </c>
      <c r="L2493" s="121" t="s">
        <v>99</v>
      </c>
      <c r="M2493" s="121" t="s">
        <v>99</v>
      </c>
      <c r="N2493" s="121" t="s">
        <v>99</v>
      </c>
      <c r="O2493" s="121" t="s">
        <v>99</v>
      </c>
      <c r="P2493" s="121" t="s">
        <v>99</v>
      </c>
      <c r="Q2493" s="121" t="s">
        <v>99</v>
      </c>
      <c r="R2493" s="121" t="s">
        <v>99</v>
      </c>
      <c r="S2493" s="121" t="s">
        <v>99</v>
      </c>
      <c r="T2493" s="121" t="s">
        <v>99</v>
      </c>
      <c r="U2493" s="121" t="s">
        <v>99</v>
      </c>
      <c r="V2493" s="121" t="s">
        <v>99</v>
      </c>
      <c r="W2493" s="121" t="s">
        <v>99</v>
      </c>
      <c r="X2493" s="121" t="s">
        <v>99</v>
      </c>
      <c r="Y2493" s="121" t="s">
        <v>99</v>
      </c>
      <c r="Z2493" s="121" t="s">
        <v>99</v>
      </c>
      <c r="AA2493" s="121" t="s">
        <v>99</v>
      </c>
      <c r="AB2493" s="121" t="s">
        <v>99</v>
      </c>
      <c r="AC2493" s="121" t="s">
        <v>99</v>
      </c>
      <c r="AD2493" s="121" t="s">
        <v>99</v>
      </c>
      <c r="AE2493" s="121">
        <v>7790</v>
      </c>
      <c r="AF2493" s="121">
        <v>7790</v>
      </c>
      <c r="AG2493" s="121">
        <v>7790</v>
      </c>
      <c r="AH2493" s="121">
        <v>7790</v>
      </c>
      <c r="AI2493" s="121">
        <v>7790</v>
      </c>
      <c r="AJ2493" s="121">
        <v>7790</v>
      </c>
      <c r="AK2493" s="121">
        <v>7790</v>
      </c>
      <c r="AL2493" s="121">
        <v>7790</v>
      </c>
      <c r="AM2493" s="121">
        <v>7790</v>
      </c>
      <c r="AN2493" s="121">
        <v>7790</v>
      </c>
      <c r="AO2493" s="121">
        <v>7790</v>
      </c>
      <c r="AP2493" s="121">
        <v>7790</v>
      </c>
      <c r="AQ2493" s="121">
        <v>7790</v>
      </c>
      <c r="AR2493" s="121">
        <v>7790</v>
      </c>
      <c r="AS2493" s="121">
        <v>7790</v>
      </c>
      <c r="AT2493" s="121">
        <v>7790</v>
      </c>
      <c r="AU2493" s="121">
        <v>7790</v>
      </c>
      <c r="AV2493" s="121">
        <v>7790</v>
      </c>
      <c r="AW2493" s="121">
        <v>7790</v>
      </c>
      <c r="AX2493" s="122">
        <v>7790</v>
      </c>
    </row>
    <row r="2494" spans="1:50">
      <c r="A2494" s="213"/>
      <c r="B2494" s="218"/>
      <c r="C2494" s="210"/>
      <c r="D2494" s="93" t="s">
        <v>25</v>
      </c>
      <c r="E2494" s="73" t="str">
        <f>A2483&amp;"/"&amp;B2483&amp;"/"&amp;C2493&amp;"/"&amp;D2494</f>
        <v>Derived gas fired power plants/Steam turbine/CHP with CCS/M</v>
      </c>
      <c r="F2494" s="91" t="str">
        <f>A2483</f>
        <v>Derived gas fired power plants</v>
      </c>
      <c r="G2494" s="91" t="str">
        <f>B2483</f>
        <v>Steam turbine</v>
      </c>
      <c r="H2494" s="91" t="str">
        <f>C2493</f>
        <v>CHP with CCS</v>
      </c>
      <c r="I2494" s="70" t="str">
        <f t="shared" si="103"/>
        <v>M</v>
      </c>
      <c r="J2494" s="123" t="s">
        <v>99</v>
      </c>
      <c r="K2494" s="123" t="s">
        <v>99</v>
      </c>
      <c r="L2494" s="123" t="s">
        <v>99</v>
      </c>
      <c r="M2494" s="123" t="s">
        <v>99</v>
      </c>
      <c r="N2494" s="123" t="s">
        <v>99</v>
      </c>
      <c r="O2494" s="123" t="s">
        <v>99</v>
      </c>
      <c r="P2494" s="123" t="s">
        <v>99</v>
      </c>
      <c r="Q2494" s="123" t="s">
        <v>99</v>
      </c>
      <c r="R2494" s="123" t="s">
        <v>99</v>
      </c>
      <c r="S2494" s="123" t="s">
        <v>99</v>
      </c>
      <c r="T2494" s="123" t="s">
        <v>99</v>
      </c>
      <c r="U2494" s="123" t="s">
        <v>99</v>
      </c>
      <c r="V2494" s="123" t="s">
        <v>99</v>
      </c>
      <c r="W2494" s="123" t="s">
        <v>99</v>
      </c>
      <c r="X2494" s="123" t="s">
        <v>99</v>
      </c>
      <c r="Y2494" s="123" t="s">
        <v>99</v>
      </c>
      <c r="Z2494" s="123" t="s">
        <v>99</v>
      </c>
      <c r="AA2494" s="123" t="s">
        <v>99</v>
      </c>
      <c r="AB2494" s="123" t="s">
        <v>99</v>
      </c>
      <c r="AC2494" s="123" t="s">
        <v>99</v>
      </c>
      <c r="AD2494" s="123" t="s">
        <v>99</v>
      </c>
      <c r="AE2494" s="123">
        <v>7449.985973364388</v>
      </c>
      <c r="AF2494" s="123">
        <v>7449.985973364388</v>
      </c>
      <c r="AG2494" s="123">
        <v>7449.985973364388</v>
      </c>
      <c r="AH2494" s="123">
        <v>7449.985973364388</v>
      </c>
      <c r="AI2494" s="123">
        <v>7449.985973364388</v>
      </c>
      <c r="AJ2494" s="123">
        <v>7449.985973364388</v>
      </c>
      <c r="AK2494" s="123">
        <v>7449.985973364388</v>
      </c>
      <c r="AL2494" s="123">
        <v>7449.985973364388</v>
      </c>
      <c r="AM2494" s="123">
        <v>7449.985973364388</v>
      </c>
      <c r="AN2494" s="123">
        <v>7449.985973364388</v>
      </c>
      <c r="AO2494" s="123">
        <v>7449.985973364388</v>
      </c>
      <c r="AP2494" s="123">
        <v>7449.985973364388</v>
      </c>
      <c r="AQ2494" s="123">
        <v>7449.985973364388</v>
      </c>
      <c r="AR2494" s="123">
        <v>7449.985973364388</v>
      </c>
      <c r="AS2494" s="123">
        <v>7449.985973364388</v>
      </c>
      <c r="AT2494" s="123">
        <v>7449.985973364388</v>
      </c>
      <c r="AU2494" s="123">
        <v>7449.985973364388</v>
      </c>
      <c r="AV2494" s="123">
        <v>7449.985973364388</v>
      </c>
      <c r="AW2494" s="123">
        <v>7449.985973364388</v>
      </c>
      <c r="AX2494" s="124">
        <v>7449.985973364388</v>
      </c>
    </row>
    <row r="2495" spans="1:50">
      <c r="A2495" s="212" t="s">
        <v>54</v>
      </c>
      <c r="B2495" s="221" t="s">
        <v>46</v>
      </c>
      <c r="C2495" s="209" t="s">
        <v>36</v>
      </c>
      <c r="D2495" s="52" t="s">
        <v>24</v>
      </c>
      <c r="E2495" s="87" t="str">
        <f>A2495&amp;"/"&amp;B2495&amp;"/"&amp;C2495&amp;"/"&amp;D2495</f>
        <v>Refinery gas fired power plants/Steam turbine/Electricity only/L</v>
      </c>
      <c r="F2495" s="55" t="str">
        <f>A2495</f>
        <v>Refinery gas fired power plants</v>
      </c>
      <c r="G2495" s="55" t="str">
        <f>B2495</f>
        <v>Steam turbine</v>
      </c>
      <c r="H2495" s="55" t="str">
        <f>C2495</f>
        <v>Electricity only</v>
      </c>
      <c r="I2495" s="85" t="str">
        <f t="shared" ref="I2495:I2558" si="104">D2495</f>
        <v>L</v>
      </c>
      <c r="J2495" s="125">
        <v>8500</v>
      </c>
      <c r="K2495" s="125">
        <v>8500</v>
      </c>
      <c r="L2495" s="125">
        <v>8500</v>
      </c>
      <c r="M2495" s="125">
        <v>8500</v>
      </c>
      <c r="N2495" s="125">
        <v>8500</v>
      </c>
      <c r="O2495" s="125">
        <v>8500</v>
      </c>
      <c r="P2495" s="125">
        <v>8500</v>
      </c>
      <c r="Q2495" s="125">
        <v>8500</v>
      </c>
      <c r="R2495" s="125">
        <v>8500</v>
      </c>
      <c r="S2495" s="125">
        <v>8500</v>
      </c>
      <c r="T2495" s="125">
        <v>8500</v>
      </c>
      <c r="U2495" s="125">
        <v>8500</v>
      </c>
      <c r="V2495" s="125">
        <v>8500</v>
      </c>
      <c r="W2495" s="125">
        <v>8500</v>
      </c>
      <c r="X2495" s="125">
        <v>8500</v>
      </c>
      <c r="Y2495" s="125">
        <v>8500</v>
      </c>
      <c r="Z2495" s="125">
        <v>8500</v>
      </c>
      <c r="AA2495" s="125">
        <v>8500</v>
      </c>
      <c r="AB2495" s="125">
        <v>8500</v>
      </c>
      <c r="AC2495" s="125">
        <v>8500</v>
      </c>
      <c r="AD2495" s="125">
        <v>8500</v>
      </c>
      <c r="AE2495" s="125">
        <v>8500</v>
      </c>
      <c r="AF2495" s="125">
        <v>8500</v>
      </c>
      <c r="AG2495" s="125">
        <v>8500</v>
      </c>
      <c r="AH2495" s="125">
        <v>8500</v>
      </c>
      <c r="AI2495" s="125">
        <v>8500</v>
      </c>
      <c r="AJ2495" s="125">
        <v>8500</v>
      </c>
      <c r="AK2495" s="125">
        <v>8500</v>
      </c>
      <c r="AL2495" s="125">
        <v>8500</v>
      </c>
      <c r="AM2495" s="125">
        <v>8500</v>
      </c>
      <c r="AN2495" s="125">
        <v>8500</v>
      </c>
      <c r="AO2495" s="125">
        <v>8500</v>
      </c>
      <c r="AP2495" s="125">
        <v>8500</v>
      </c>
      <c r="AQ2495" s="125">
        <v>8500</v>
      </c>
      <c r="AR2495" s="125">
        <v>8500</v>
      </c>
      <c r="AS2495" s="125">
        <v>8500</v>
      </c>
      <c r="AT2495" s="125">
        <v>8500</v>
      </c>
      <c r="AU2495" s="125">
        <v>8500</v>
      </c>
      <c r="AV2495" s="125">
        <v>8500</v>
      </c>
      <c r="AW2495" s="125">
        <v>8500</v>
      </c>
      <c r="AX2495" s="126">
        <v>8500</v>
      </c>
    </row>
    <row r="2496" spans="1:50">
      <c r="A2496" s="212"/>
      <c r="B2496" s="222"/>
      <c r="C2496" s="206"/>
      <c r="D2496" s="52" t="s">
        <v>25</v>
      </c>
      <c r="E2496" s="86" t="str">
        <f>A2495&amp;"/"&amp;B2495&amp;"/"&amp;C2495&amp;"/"&amp;D2496</f>
        <v>Refinery gas fired power plants/Steam turbine/Electricity only/M</v>
      </c>
      <c r="F2496" s="61" t="str">
        <f>A2495</f>
        <v>Refinery gas fired power plants</v>
      </c>
      <c r="G2496" s="61" t="str">
        <f>B2495</f>
        <v>Steam turbine</v>
      </c>
      <c r="H2496" s="61" t="str">
        <f>C2495</f>
        <v>Electricity only</v>
      </c>
      <c r="I2496" s="84" t="str">
        <f t="shared" si="104"/>
        <v>M</v>
      </c>
      <c r="J2496" s="121">
        <v>7948.4076756871136</v>
      </c>
      <c r="K2496" s="121">
        <v>7948.4076756871136</v>
      </c>
      <c r="L2496" s="121">
        <v>7948.4076756871136</v>
      </c>
      <c r="M2496" s="121">
        <v>7948.4076756871136</v>
      </c>
      <c r="N2496" s="121">
        <v>7948.4076756871136</v>
      </c>
      <c r="O2496" s="121">
        <v>7948.4076756871136</v>
      </c>
      <c r="P2496" s="121">
        <v>7948.4076756871136</v>
      </c>
      <c r="Q2496" s="121">
        <v>7948.4076756871136</v>
      </c>
      <c r="R2496" s="121">
        <v>7948.4076756871136</v>
      </c>
      <c r="S2496" s="121">
        <v>7948.4076756871136</v>
      </c>
      <c r="T2496" s="121">
        <v>7948.4076756871136</v>
      </c>
      <c r="U2496" s="121">
        <v>7948.4076756871136</v>
      </c>
      <c r="V2496" s="121">
        <v>7948.4076756871136</v>
      </c>
      <c r="W2496" s="121">
        <v>7948.4076756871136</v>
      </c>
      <c r="X2496" s="121">
        <v>7948.4076756871136</v>
      </c>
      <c r="Y2496" s="121">
        <v>7948.4076756871136</v>
      </c>
      <c r="Z2496" s="121">
        <v>7948.4076756871136</v>
      </c>
      <c r="AA2496" s="121">
        <v>7948.4076756871136</v>
      </c>
      <c r="AB2496" s="121">
        <v>7948.4076756871136</v>
      </c>
      <c r="AC2496" s="121">
        <v>7948.4076756871136</v>
      </c>
      <c r="AD2496" s="121">
        <v>7948.4076756871136</v>
      </c>
      <c r="AE2496" s="121">
        <v>7948.4076756871136</v>
      </c>
      <c r="AF2496" s="121">
        <v>7948.4076756871136</v>
      </c>
      <c r="AG2496" s="121">
        <v>7948.4076756871136</v>
      </c>
      <c r="AH2496" s="121">
        <v>7948.4076756871136</v>
      </c>
      <c r="AI2496" s="121">
        <v>7948.4076756871136</v>
      </c>
      <c r="AJ2496" s="121">
        <v>7948.4076756871136</v>
      </c>
      <c r="AK2496" s="121">
        <v>7948.4076756871136</v>
      </c>
      <c r="AL2496" s="121">
        <v>7948.4076756871136</v>
      </c>
      <c r="AM2496" s="121">
        <v>7948.4076756871136</v>
      </c>
      <c r="AN2496" s="121">
        <v>7948.4076756871136</v>
      </c>
      <c r="AO2496" s="121">
        <v>7948.4076756871136</v>
      </c>
      <c r="AP2496" s="121">
        <v>7948.4076756871136</v>
      </c>
      <c r="AQ2496" s="121">
        <v>7948.4076756871136</v>
      </c>
      <c r="AR2496" s="121">
        <v>7948.4076756871136</v>
      </c>
      <c r="AS2496" s="121">
        <v>7948.4076756871136</v>
      </c>
      <c r="AT2496" s="121">
        <v>7948.4076756871136</v>
      </c>
      <c r="AU2496" s="121">
        <v>7948.4076756871136</v>
      </c>
      <c r="AV2496" s="121">
        <v>7948.4076756871136</v>
      </c>
      <c r="AW2496" s="121">
        <v>7948.4076756871136</v>
      </c>
      <c r="AX2496" s="122">
        <v>7948.4076756871136</v>
      </c>
    </row>
    <row r="2497" spans="1:50">
      <c r="A2497" s="212"/>
      <c r="B2497" s="222"/>
      <c r="C2497" s="216"/>
      <c r="D2497" s="52" t="s">
        <v>38</v>
      </c>
      <c r="E2497" s="86" t="str">
        <f>A2495&amp;"/"&amp;B2495&amp;"/"&amp;C2495&amp;"/"&amp;D2497</f>
        <v>Refinery gas fired power plants/Steam turbine/Electricity only/S</v>
      </c>
      <c r="F2497" s="61" t="str">
        <f>A2495</f>
        <v>Refinery gas fired power plants</v>
      </c>
      <c r="G2497" s="61" t="str">
        <f>B2495</f>
        <v>Steam turbine</v>
      </c>
      <c r="H2497" s="61" t="str">
        <f>C2495</f>
        <v>Electricity only</v>
      </c>
      <c r="I2497" s="84" t="str">
        <f t="shared" si="104"/>
        <v>S</v>
      </c>
      <c r="J2497" s="121">
        <v>7347.5218904818876</v>
      </c>
      <c r="K2497" s="121">
        <v>7347.5218904818876</v>
      </c>
      <c r="L2497" s="121">
        <v>7347.5218904818876</v>
      </c>
      <c r="M2497" s="121">
        <v>7347.5218904818876</v>
      </c>
      <c r="N2497" s="121">
        <v>7347.5218904818876</v>
      </c>
      <c r="O2497" s="121">
        <v>7347.5218904818876</v>
      </c>
      <c r="P2497" s="121">
        <v>7347.5218904818876</v>
      </c>
      <c r="Q2497" s="121">
        <v>7347.5218904818876</v>
      </c>
      <c r="R2497" s="121">
        <v>7347.5218904818876</v>
      </c>
      <c r="S2497" s="121">
        <v>7347.5218904818876</v>
      </c>
      <c r="T2497" s="121">
        <v>7347.5218904818876</v>
      </c>
      <c r="U2497" s="121">
        <v>7347.5218904818876</v>
      </c>
      <c r="V2497" s="121">
        <v>7347.5218904818876</v>
      </c>
      <c r="W2497" s="121">
        <v>7347.5218904818876</v>
      </c>
      <c r="X2497" s="121">
        <v>7347.5218904818876</v>
      </c>
      <c r="Y2497" s="121">
        <v>7347.5218904818876</v>
      </c>
      <c r="Z2497" s="121">
        <v>7347.5218904818876</v>
      </c>
      <c r="AA2497" s="121">
        <v>7347.5218904818876</v>
      </c>
      <c r="AB2497" s="121">
        <v>7347.5218904818876</v>
      </c>
      <c r="AC2497" s="121">
        <v>7347.5218904818876</v>
      </c>
      <c r="AD2497" s="121">
        <v>7347.5218904818876</v>
      </c>
      <c r="AE2497" s="121">
        <v>7347.5218904818876</v>
      </c>
      <c r="AF2497" s="121">
        <v>7347.5218904818876</v>
      </c>
      <c r="AG2497" s="121">
        <v>7347.5218904818876</v>
      </c>
      <c r="AH2497" s="121">
        <v>7347.5218904818876</v>
      </c>
      <c r="AI2497" s="121">
        <v>7347.5218904818876</v>
      </c>
      <c r="AJ2497" s="121">
        <v>7347.5218904818876</v>
      </c>
      <c r="AK2497" s="121">
        <v>7347.5218904818876</v>
      </c>
      <c r="AL2497" s="121">
        <v>7347.5218904818876</v>
      </c>
      <c r="AM2497" s="121">
        <v>7347.5218904818876</v>
      </c>
      <c r="AN2497" s="121">
        <v>7347.5218904818876</v>
      </c>
      <c r="AO2497" s="121">
        <v>7347.5218904818876</v>
      </c>
      <c r="AP2497" s="121">
        <v>7347.5218904818876</v>
      </c>
      <c r="AQ2497" s="121">
        <v>7347.5218904818876</v>
      </c>
      <c r="AR2497" s="121">
        <v>7347.5218904818876</v>
      </c>
      <c r="AS2497" s="121">
        <v>7347.5218904818876</v>
      </c>
      <c r="AT2497" s="121">
        <v>7347.5218904818876</v>
      </c>
      <c r="AU2497" s="121">
        <v>7347.5218904818876</v>
      </c>
      <c r="AV2497" s="121">
        <v>7347.5218904818876</v>
      </c>
      <c r="AW2497" s="121">
        <v>7347.5218904818876</v>
      </c>
      <c r="AX2497" s="122">
        <v>7347.5218904818876</v>
      </c>
    </row>
    <row r="2498" spans="1:50">
      <c r="A2498" s="212"/>
      <c r="B2498" s="222"/>
      <c r="C2498" s="217" t="s">
        <v>26</v>
      </c>
      <c r="D2498" s="83" t="s">
        <v>24</v>
      </c>
      <c r="E2498" s="56" t="str">
        <f>A2495&amp;"/"&amp;B2495&amp;"/"&amp;C2498&amp;"/"&amp;D2498</f>
        <v>Refinery gas fired power plants/Steam turbine/CHP/L</v>
      </c>
      <c r="F2498" s="103" t="str">
        <f>A2495</f>
        <v>Refinery gas fired power plants</v>
      </c>
      <c r="G2498" s="103" t="str">
        <f>B2495</f>
        <v>Steam turbine</v>
      </c>
      <c r="H2498" s="103" t="str">
        <f>C2498</f>
        <v>CHP</v>
      </c>
      <c r="I2498" s="104" t="str">
        <f t="shared" si="104"/>
        <v>L</v>
      </c>
      <c r="J2498" s="127">
        <v>8500</v>
      </c>
      <c r="K2498" s="127">
        <v>8500</v>
      </c>
      <c r="L2498" s="127">
        <v>8500</v>
      </c>
      <c r="M2498" s="127">
        <v>8500</v>
      </c>
      <c r="N2498" s="127">
        <v>8500</v>
      </c>
      <c r="O2498" s="127">
        <v>8500</v>
      </c>
      <c r="P2498" s="127">
        <v>8500</v>
      </c>
      <c r="Q2498" s="127">
        <v>8500</v>
      </c>
      <c r="R2498" s="127">
        <v>8500</v>
      </c>
      <c r="S2498" s="127">
        <v>8500</v>
      </c>
      <c r="T2498" s="127">
        <v>8500</v>
      </c>
      <c r="U2498" s="127">
        <v>8500</v>
      </c>
      <c r="V2498" s="127">
        <v>8500</v>
      </c>
      <c r="W2498" s="127">
        <v>8500</v>
      </c>
      <c r="X2498" s="127">
        <v>8500</v>
      </c>
      <c r="Y2498" s="127">
        <v>8500</v>
      </c>
      <c r="Z2498" s="127">
        <v>8500</v>
      </c>
      <c r="AA2498" s="127">
        <v>8500</v>
      </c>
      <c r="AB2498" s="127">
        <v>8500</v>
      </c>
      <c r="AC2498" s="127">
        <v>8500</v>
      </c>
      <c r="AD2498" s="127">
        <v>8500</v>
      </c>
      <c r="AE2498" s="127">
        <v>8500</v>
      </c>
      <c r="AF2498" s="127">
        <v>8500</v>
      </c>
      <c r="AG2498" s="127">
        <v>8500</v>
      </c>
      <c r="AH2498" s="127">
        <v>8500</v>
      </c>
      <c r="AI2498" s="127">
        <v>8500</v>
      </c>
      <c r="AJ2498" s="127">
        <v>8500</v>
      </c>
      <c r="AK2498" s="127">
        <v>8500</v>
      </c>
      <c r="AL2498" s="127">
        <v>8500</v>
      </c>
      <c r="AM2498" s="127">
        <v>8500</v>
      </c>
      <c r="AN2498" s="127">
        <v>8500</v>
      </c>
      <c r="AO2498" s="127">
        <v>8500</v>
      </c>
      <c r="AP2498" s="127">
        <v>8500</v>
      </c>
      <c r="AQ2498" s="127">
        <v>8500</v>
      </c>
      <c r="AR2498" s="127">
        <v>8500</v>
      </c>
      <c r="AS2498" s="127">
        <v>8500</v>
      </c>
      <c r="AT2498" s="127">
        <v>8500</v>
      </c>
      <c r="AU2498" s="127">
        <v>8500</v>
      </c>
      <c r="AV2498" s="127">
        <v>8500</v>
      </c>
      <c r="AW2498" s="127">
        <v>8500</v>
      </c>
      <c r="AX2498" s="128">
        <v>8500</v>
      </c>
    </row>
    <row r="2499" spans="1:50">
      <c r="A2499" s="212"/>
      <c r="B2499" s="222"/>
      <c r="C2499" s="206"/>
      <c r="D2499" s="52" t="s">
        <v>25</v>
      </c>
      <c r="E2499" s="86" t="str">
        <f>A2495&amp;"/"&amp;B2495&amp;"/"&amp;C2498&amp;"/"&amp;D2499</f>
        <v>Refinery gas fired power plants/Steam turbine/CHP/M</v>
      </c>
      <c r="F2499" s="61" t="str">
        <f>A2495</f>
        <v>Refinery gas fired power plants</v>
      </c>
      <c r="G2499" s="61" t="str">
        <f>B2495</f>
        <v>Steam turbine</v>
      </c>
      <c r="H2499" s="61" t="str">
        <f>C2498</f>
        <v>CHP</v>
      </c>
      <c r="I2499" s="84" t="str">
        <f t="shared" si="104"/>
        <v>M</v>
      </c>
      <c r="J2499" s="121">
        <v>7948.4076756871136</v>
      </c>
      <c r="K2499" s="121">
        <v>7948.4076756871136</v>
      </c>
      <c r="L2499" s="121">
        <v>7948.4076756871136</v>
      </c>
      <c r="M2499" s="121">
        <v>7948.4076756871136</v>
      </c>
      <c r="N2499" s="121">
        <v>7948.4076756871136</v>
      </c>
      <c r="O2499" s="121">
        <v>7948.4076756871136</v>
      </c>
      <c r="P2499" s="121">
        <v>7948.4076756871136</v>
      </c>
      <c r="Q2499" s="121">
        <v>7948.4076756871136</v>
      </c>
      <c r="R2499" s="121">
        <v>7948.4076756871136</v>
      </c>
      <c r="S2499" s="121">
        <v>7948.4076756871136</v>
      </c>
      <c r="T2499" s="121">
        <v>7948.4076756871136</v>
      </c>
      <c r="U2499" s="121">
        <v>7948.4076756871136</v>
      </c>
      <c r="V2499" s="121">
        <v>7948.4076756871136</v>
      </c>
      <c r="W2499" s="121">
        <v>7948.4076756871136</v>
      </c>
      <c r="X2499" s="121">
        <v>7948.4076756871136</v>
      </c>
      <c r="Y2499" s="121">
        <v>7948.4076756871136</v>
      </c>
      <c r="Z2499" s="121">
        <v>7948.4076756871136</v>
      </c>
      <c r="AA2499" s="121">
        <v>7948.4076756871136</v>
      </c>
      <c r="AB2499" s="121">
        <v>7948.4076756871136</v>
      </c>
      <c r="AC2499" s="121">
        <v>7948.4076756871136</v>
      </c>
      <c r="AD2499" s="121">
        <v>7948.4076756871136</v>
      </c>
      <c r="AE2499" s="121">
        <v>7948.4076756871136</v>
      </c>
      <c r="AF2499" s="121">
        <v>7948.4076756871136</v>
      </c>
      <c r="AG2499" s="121">
        <v>7948.4076756871136</v>
      </c>
      <c r="AH2499" s="121">
        <v>7948.4076756871136</v>
      </c>
      <c r="AI2499" s="121">
        <v>7948.4076756871136</v>
      </c>
      <c r="AJ2499" s="121">
        <v>7948.4076756871136</v>
      </c>
      <c r="AK2499" s="121">
        <v>7948.4076756871136</v>
      </c>
      <c r="AL2499" s="121">
        <v>7948.4076756871136</v>
      </c>
      <c r="AM2499" s="121">
        <v>7948.4076756871136</v>
      </c>
      <c r="AN2499" s="121">
        <v>7948.4076756871136</v>
      </c>
      <c r="AO2499" s="121">
        <v>7948.4076756871136</v>
      </c>
      <c r="AP2499" s="121">
        <v>7948.4076756871136</v>
      </c>
      <c r="AQ2499" s="121">
        <v>7948.4076756871136</v>
      </c>
      <c r="AR2499" s="121">
        <v>7948.4076756871136</v>
      </c>
      <c r="AS2499" s="121">
        <v>7948.4076756871136</v>
      </c>
      <c r="AT2499" s="121">
        <v>7948.4076756871136</v>
      </c>
      <c r="AU2499" s="121">
        <v>7948.4076756871136</v>
      </c>
      <c r="AV2499" s="121">
        <v>7948.4076756871136</v>
      </c>
      <c r="AW2499" s="121">
        <v>7948.4076756871136</v>
      </c>
      <c r="AX2499" s="122">
        <v>7948.4076756871136</v>
      </c>
    </row>
    <row r="2500" spans="1:50">
      <c r="A2500" s="212"/>
      <c r="B2500" s="222"/>
      <c r="C2500" s="216"/>
      <c r="D2500" s="106" t="s">
        <v>38</v>
      </c>
      <c r="E2500" s="107" t="str">
        <f>A2495&amp;"/"&amp;B2495&amp;"/"&amp;C2498&amp;"/"&amp;D2500</f>
        <v>Refinery gas fired power plants/Steam turbine/CHP/S</v>
      </c>
      <c r="F2500" s="108" t="str">
        <f>A2495</f>
        <v>Refinery gas fired power plants</v>
      </c>
      <c r="G2500" s="108" t="str">
        <f>B2495</f>
        <v>Steam turbine</v>
      </c>
      <c r="H2500" s="108" t="str">
        <f>C2498</f>
        <v>CHP</v>
      </c>
      <c r="I2500" s="109" t="str">
        <f t="shared" si="104"/>
        <v>S</v>
      </c>
      <c r="J2500" s="129">
        <v>7347.5218904818876</v>
      </c>
      <c r="K2500" s="129">
        <v>7347.5218904818876</v>
      </c>
      <c r="L2500" s="129">
        <v>7347.5218904818876</v>
      </c>
      <c r="M2500" s="129">
        <v>7347.5218904818876</v>
      </c>
      <c r="N2500" s="129">
        <v>7347.5218904818876</v>
      </c>
      <c r="O2500" s="129">
        <v>7347.5218904818876</v>
      </c>
      <c r="P2500" s="129">
        <v>7347.5218904818876</v>
      </c>
      <c r="Q2500" s="129">
        <v>7347.5218904818876</v>
      </c>
      <c r="R2500" s="129">
        <v>7347.5218904818876</v>
      </c>
      <c r="S2500" s="129">
        <v>7347.5218904818876</v>
      </c>
      <c r="T2500" s="129">
        <v>7347.5218904818876</v>
      </c>
      <c r="U2500" s="129">
        <v>7347.5218904818876</v>
      </c>
      <c r="V2500" s="129">
        <v>7347.5218904818876</v>
      </c>
      <c r="W2500" s="129">
        <v>7347.5218904818876</v>
      </c>
      <c r="X2500" s="129">
        <v>7347.5218904818876</v>
      </c>
      <c r="Y2500" s="129">
        <v>7347.5218904818876</v>
      </c>
      <c r="Z2500" s="129">
        <v>7347.5218904818876</v>
      </c>
      <c r="AA2500" s="129">
        <v>7347.5218904818876</v>
      </c>
      <c r="AB2500" s="129">
        <v>7347.5218904818876</v>
      </c>
      <c r="AC2500" s="129">
        <v>7347.5218904818876</v>
      </c>
      <c r="AD2500" s="129">
        <v>7347.5218904818876</v>
      </c>
      <c r="AE2500" s="129">
        <v>7347.5218904818876</v>
      </c>
      <c r="AF2500" s="129">
        <v>7347.5218904818876</v>
      </c>
      <c r="AG2500" s="129">
        <v>7347.5218904818876</v>
      </c>
      <c r="AH2500" s="129">
        <v>7347.5218904818876</v>
      </c>
      <c r="AI2500" s="129">
        <v>7347.5218904818876</v>
      </c>
      <c r="AJ2500" s="129">
        <v>7347.5218904818876</v>
      </c>
      <c r="AK2500" s="129">
        <v>7347.5218904818876</v>
      </c>
      <c r="AL2500" s="129">
        <v>7347.5218904818876</v>
      </c>
      <c r="AM2500" s="129">
        <v>7347.5218904818876</v>
      </c>
      <c r="AN2500" s="129">
        <v>7347.5218904818876</v>
      </c>
      <c r="AO2500" s="129">
        <v>7347.5218904818876</v>
      </c>
      <c r="AP2500" s="129">
        <v>7347.5218904818876</v>
      </c>
      <c r="AQ2500" s="129">
        <v>7347.5218904818876</v>
      </c>
      <c r="AR2500" s="129">
        <v>7347.5218904818876</v>
      </c>
      <c r="AS2500" s="129">
        <v>7347.5218904818876</v>
      </c>
      <c r="AT2500" s="129">
        <v>7347.5218904818876</v>
      </c>
      <c r="AU2500" s="129">
        <v>7347.5218904818876</v>
      </c>
      <c r="AV2500" s="129">
        <v>7347.5218904818876</v>
      </c>
      <c r="AW2500" s="129">
        <v>7347.5218904818876</v>
      </c>
      <c r="AX2500" s="130">
        <v>7347.5218904818876</v>
      </c>
    </row>
    <row r="2501" spans="1:50">
      <c r="A2501" s="212"/>
      <c r="B2501" s="222"/>
      <c r="C2501" s="217" t="s">
        <v>42</v>
      </c>
      <c r="D2501" s="83" t="s">
        <v>24</v>
      </c>
      <c r="E2501" s="56" t="str">
        <f>A2495&amp;"/"&amp;B2495&amp;"/"&amp;C2501&amp;"/"&amp;D2501</f>
        <v>Refinery gas fired power plants/Steam turbine/Electricity only with CCS/L</v>
      </c>
      <c r="F2501" s="103" t="str">
        <f>A2495</f>
        <v>Refinery gas fired power plants</v>
      </c>
      <c r="G2501" s="103" t="str">
        <f>B2495</f>
        <v>Steam turbine</v>
      </c>
      <c r="H2501" s="103" t="str">
        <f>C2501</f>
        <v>Electricity only with CCS</v>
      </c>
      <c r="I2501" s="104" t="str">
        <f t="shared" si="104"/>
        <v>L</v>
      </c>
      <c r="J2501" s="127" t="s">
        <v>99</v>
      </c>
      <c r="K2501" s="127" t="s">
        <v>99</v>
      </c>
      <c r="L2501" s="127" t="s">
        <v>99</v>
      </c>
      <c r="M2501" s="127" t="s">
        <v>99</v>
      </c>
      <c r="N2501" s="127" t="s">
        <v>99</v>
      </c>
      <c r="O2501" s="127" t="s">
        <v>99</v>
      </c>
      <c r="P2501" s="127" t="s">
        <v>99</v>
      </c>
      <c r="Q2501" s="127" t="s">
        <v>99</v>
      </c>
      <c r="R2501" s="127" t="s">
        <v>99</v>
      </c>
      <c r="S2501" s="127" t="s">
        <v>99</v>
      </c>
      <c r="T2501" s="127" t="s">
        <v>99</v>
      </c>
      <c r="U2501" s="127" t="s">
        <v>99</v>
      </c>
      <c r="V2501" s="127" t="s">
        <v>99</v>
      </c>
      <c r="W2501" s="127" t="s">
        <v>99</v>
      </c>
      <c r="X2501" s="127" t="s">
        <v>99</v>
      </c>
      <c r="Y2501" s="127" t="s">
        <v>99</v>
      </c>
      <c r="Z2501" s="127" t="s">
        <v>99</v>
      </c>
      <c r="AA2501" s="127" t="s">
        <v>99</v>
      </c>
      <c r="AB2501" s="127" t="s">
        <v>99</v>
      </c>
      <c r="AC2501" s="127" t="s">
        <v>99</v>
      </c>
      <c r="AD2501" s="127" t="s">
        <v>99</v>
      </c>
      <c r="AE2501" s="127">
        <v>8500</v>
      </c>
      <c r="AF2501" s="127">
        <v>8500</v>
      </c>
      <c r="AG2501" s="127">
        <v>8500</v>
      </c>
      <c r="AH2501" s="127">
        <v>8500</v>
      </c>
      <c r="AI2501" s="127">
        <v>8500</v>
      </c>
      <c r="AJ2501" s="127">
        <v>8500</v>
      </c>
      <c r="AK2501" s="127">
        <v>8500</v>
      </c>
      <c r="AL2501" s="127">
        <v>8500</v>
      </c>
      <c r="AM2501" s="127">
        <v>8500</v>
      </c>
      <c r="AN2501" s="127">
        <v>8500</v>
      </c>
      <c r="AO2501" s="127">
        <v>8500</v>
      </c>
      <c r="AP2501" s="127">
        <v>8500</v>
      </c>
      <c r="AQ2501" s="127">
        <v>8500</v>
      </c>
      <c r="AR2501" s="127">
        <v>8500</v>
      </c>
      <c r="AS2501" s="127">
        <v>8500</v>
      </c>
      <c r="AT2501" s="127">
        <v>8500</v>
      </c>
      <c r="AU2501" s="127">
        <v>8500</v>
      </c>
      <c r="AV2501" s="127">
        <v>8500</v>
      </c>
      <c r="AW2501" s="127">
        <v>8500</v>
      </c>
      <c r="AX2501" s="128">
        <v>8500</v>
      </c>
    </row>
    <row r="2502" spans="1:50">
      <c r="A2502" s="212"/>
      <c r="B2502" s="222"/>
      <c r="C2502" s="216"/>
      <c r="D2502" s="106" t="s">
        <v>25</v>
      </c>
      <c r="E2502" s="107" t="str">
        <f>A2495&amp;"/"&amp;B2495&amp;"/"&amp;C2501&amp;"/"&amp;D2502</f>
        <v>Refinery gas fired power plants/Steam turbine/Electricity only with CCS/M</v>
      </c>
      <c r="F2502" s="108" t="str">
        <f>A2495</f>
        <v>Refinery gas fired power plants</v>
      </c>
      <c r="G2502" s="108" t="str">
        <f>B2495</f>
        <v>Steam turbine</v>
      </c>
      <c r="H2502" s="108" t="str">
        <f>C2501</f>
        <v>Electricity only with CCS</v>
      </c>
      <c r="I2502" s="109" t="str">
        <f t="shared" si="104"/>
        <v>M</v>
      </c>
      <c r="J2502" s="129" t="s">
        <v>99</v>
      </c>
      <c r="K2502" s="129" t="s">
        <v>99</v>
      </c>
      <c r="L2502" s="129" t="s">
        <v>99</v>
      </c>
      <c r="M2502" s="129" t="s">
        <v>99</v>
      </c>
      <c r="N2502" s="129" t="s">
        <v>99</v>
      </c>
      <c r="O2502" s="129" t="s">
        <v>99</v>
      </c>
      <c r="P2502" s="129" t="s">
        <v>99</v>
      </c>
      <c r="Q2502" s="129" t="s">
        <v>99</v>
      </c>
      <c r="R2502" s="129" t="s">
        <v>99</v>
      </c>
      <c r="S2502" s="129" t="s">
        <v>99</v>
      </c>
      <c r="T2502" s="129" t="s">
        <v>99</v>
      </c>
      <c r="U2502" s="129" t="s">
        <v>99</v>
      </c>
      <c r="V2502" s="129" t="s">
        <v>99</v>
      </c>
      <c r="W2502" s="129" t="s">
        <v>99</v>
      </c>
      <c r="X2502" s="129" t="s">
        <v>99</v>
      </c>
      <c r="Y2502" s="129" t="s">
        <v>99</v>
      </c>
      <c r="Z2502" s="129" t="s">
        <v>99</v>
      </c>
      <c r="AA2502" s="129" t="s">
        <v>99</v>
      </c>
      <c r="AB2502" s="129" t="s">
        <v>99</v>
      </c>
      <c r="AC2502" s="129" t="s">
        <v>99</v>
      </c>
      <c r="AD2502" s="129" t="s">
        <v>99</v>
      </c>
      <c r="AE2502" s="129">
        <v>7948.4076756871136</v>
      </c>
      <c r="AF2502" s="129">
        <v>7948.4076756871136</v>
      </c>
      <c r="AG2502" s="129">
        <v>7948.4076756871136</v>
      </c>
      <c r="AH2502" s="129">
        <v>7948.4076756871136</v>
      </c>
      <c r="AI2502" s="129">
        <v>7948.4076756871136</v>
      </c>
      <c r="AJ2502" s="129">
        <v>7948.4076756871136</v>
      </c>
      <c r="AK2502" s="129">
        <v>7948.4076756871136</v>
      </c>
      <c r="AL2502" s="129">
        <v>7948.4076756871136</v>
      </c>
      <c r="AM2502" s="129">
        <v>7948.4076756871136</v>
      </c>
      <c r="AN2502" s="129">
        <v>7948.4076756871136</v>
      </c>
      <c r="AO2502" s="129">
        <v>7948.4076756871136</v>
      </c>
      <c r="AP2502" s="129">
        <v>7948.4076756871136</v>
      </c>
      <c r="AQ2502" s="129">
        <v>7948.4076756871136</v>
      </c>
      <c r="AR2502" s="129">
        <v>7948.4076756871136</v>
      </c>
      <c r="AS2502" s="129">
        <v>7948.4076756871136</v>
      </c>
      <c r="AT2502" s="129">
        <v>7948.4076756871136</v>
      </c>
      <c r="AU2502" s="129">
        <v>7948.4076756871136</v>
      </c>
      <c r="AV2502" s="129">
        <v>7948.4076756871136</v>
      </c>
      <c r="AW2502" s="129">
        <v>7948.4076756871136</v>
      </c>
      <c r="AX2502" s="130">
        <v>7948.4076756871136</v>
      </c>
    </row>
    <row r="2503" spans="1:50">
      <c r="A2503" s="212"/>
      <c r="B2503" s="222"/>
      <c r="C2503" s="217" t="s">
        <v>43</v>
      </c>
      <c r="D2503" s="52" t="s">
        <v>24</v>
      </c>
      <c r="E2503" s="86" t="str">
        <f>A2495&amp;"/"&amp;B2495&amp;"/"&amp;C2503&amp;"/"&amp;D2503</f>
        <v>Refinery gas fired power plants/Steam turbine/CHP with CCS/L</v>
      </c>
      <c r="F2503" s="61" t="str">
        <f>A2495</f>
        <v>Refinery gas fired power plants</v>
      </c>
      <c r="G2503" s="61" t="str">
        <f>B2495</f>
        <v>Steam turbine</v>
      </c>
      <c r="H2503" s="61" t="str">
        <f>C2503</f>
        <v>CHP with CCS</v>
      </c>
      <c r="I2503" s="84" t="str">
        <f t="shared" si="104"/>
        <v>L</v>
      </c>
      <c r="J2503" s="121" t="s">
        <v>99</v>
      </c>
      <c r="K2503" s="121" t="s">
        <v>99</v>
      </c>
      <c r="L2503" s="121" t="s">
        <v>99</v>
      </c>
      <c r="M2503" s="121" t="s">
        <v>99</v>
      </c>
      <c r="N2503" s="121" t="s">
        <v>99</v>
      </c>
      <c r="O2503" s="121" t="s">
        <v>99</v>
      </c>
      <c r="P2503" s="121" t="s">
        <v>99</v>
      </c>
      <c r="Q2503" s="121" t="s">
        <v>99</v>
      </c>
      <c r="R2503" s="121" t="s">
        <v>99</v>
      </c>
      <c r="S2503" s="121" t="s">
        <v>99</v>
      </c>
      <c r="T2503" s="121" t="s">
        <v>99</v>
      </c>
      <c r="U2503" s="121" t="s">
        <v>99</v>
      </c>
      <c r="V2503" s="121" t="s">
        <v>99</v>
      </c>
      <c r="W2503" s="121" t="s">
        <v>99</v>
      </c>
      <c r="X2503" s="121" t="s">
        <v>99</v>
      </c>
      <c r="Y2503" s="121" t="s">
        <v>99</v>
      </c>
      <c r="Z2503" s="121" t="s">
        <v>99</v>
      </c>
      <c r="AA2503" s="121" t="s">
        <v>99</v>
      </c>
      <c r="AB2503" s="121" t="s">
        <v>99</v>
      </c>
      <c r="AC2503" s="121" t="s">
        <v>99</v>
      </c>
      <c r="AD2503" s="121" t="s">
        <v>99</v>
      </c>
      <c r="AE2503" s="121">
        <v>8500</v>
      </c>
      <c r="AF2503" s="121">
        <v>8500</v>
      </c>
      <c r="AG2503" s="121">
        <v>8500</v>
      </c>
      <c r="AH2503" s="121">
        <v>8500</v>
      </c>
      <c r="AI2503" s="121">
        <v>8500</v>
      </c>
      <c r="AJ2503" s="121">
        <v>8500</v>
      </c>
      <c r="AK2503" s="121">
        <v>8500</v>
      </c>
      <c r="AL2503" s="121">
        <v>8500</v>
      </c>
      <c r="AM2503" s="121">
        <v>8500</v>
      </c>
      <c r="AN2503" s="121">
        <v>8500</v>
      </c>
      <c r="AO2503" s="121">
        <v>8500</v>
      </c>
      <c r="AP2503" s="121">
        <v>8500</v>
      </c>
      <c r="AQ2503" s="121">
        <v>8500</v>
      </c>
      <c r="AR2503" s="121">
        <v>8500</v>
      </c>
      <c r="AS2503" s="121">
        <v>8500</v>
      </c>
      <c r="AT2503" s="121">
        <v>8500</v>
      </c>
      <c r="AU2503" s="121">
        <v>8500</v>
      </c>
      <c r="AV2503" s="121">
        <v>8500</v>
      </c>
      <c r="AW2503" s="121">
        <v>8500</v>
      </c>
      <c r="AX2503" s="122">
        <v>8500</v>
      </c>
    </row>
    <row r="2504" spans="1:50">
      <c r="A2504" s="213"/>
      <c r="B2504" s="223"/>
      <c r="C2504" s="210"/>
      <c r="D2504" s="93" t="s">
        <v>25</v>
      </c>
      <c r="E2504" s="73" t="str">
        <f>A2495&amp;"/"&amp;B2495&amp;"/"&amp;C2503&amp;"/"&amp;D2504</f>
        <v>Refinery gas fired power plants/Steam turbine/CHP with CCS/M</v>
      </c>
      <c r="F2504" s="91" t="str">
        <f>A2495</f>
        <v>Refinery gas fired power plants</v>
      </c>
      <c r="G2504" s="91" t="str">
        <f>B2495</f>
        <v>Steam turbine</v>
      </c>
      <c r="H2504" s="91" t="str">
        <f>C2503</f>
        <v>CHP with CCS</v>
      </c>
      <c r="I2504" s="70" t="str">
        <f t="shared" si="104"/>
        <v>M</v>
      </c>
      <c r="J2504" s="123" t="s">
        <v>99</v>
      </c>
      <c r="K2504" s="123" t="s">
        <v>99</v>
      </c>
      <c r="L2504" s="123" t="s">
        <v>99</v>
      </c>
      <c r="M2504" s="123" t="s">
        <v>99</v>
      </c>
      <c r="N2504" s="123" t="s">
        <v>99</v>
      </c>
      <c r="O2504" s="123" t="s">
        <v>99</v>
      </c>
      <c r="P2504" s="123" t="s">
        <v>99</v>
      </c>
      <c r="Q2504" s="123" t="s">
        <v>99</v>
      </c>
      <c r="R2504" s="123" t="s">
        <v>99</v>
      </c>
      <c r="S2504" s="123" t="s">
        <v>99</v>
      </c>
      <c r="T2504" s="123" t="s">
        <v>99</v>
      </c>
      <c r="U2504" s="123" t="s">
        <v>99</v>
      </c>
      <c r="V2504" s="123" t="s">
        <v>99</v>
      </c>
      <c r="W2504" s="123" t="s">
        <v>99</v>
      </c>
      <c r="X2504" s="123" t="s">
        <v>99</v>
      </c>
      <c r="Y2504" s="123" t="s">
        <v>99</v>
      </c>
      <c r="Z2504" s="123" t="s">
        <v>99</v>
      </c>
      <c r="AA2504" s="123" t="s">
        <v>99</v>
      </c>
      <c r="AB2504" s="123" t="s">
        <v>99</v>
      </c>
      <c r="AC2504" s="123" t="s">
        <v>99</v>
      </c>
      <c r="AD2504" s="123" t="s">
        <v>99</v>
      </c>
      <c r="AE2504" s="123">
        <v>7948.4076756871136</v>
      </c>
      <c r="AF2504" s="123">
        <v>7948.4076756871136</v>
      </c>
      <c r="AG2504" s="123">
        <v>7948.4076756871136</v>
      </c>
      <c r="AH2504" s="123">
        <v>7948.4076756871136</v>
      </c>
      <c r="AI2504" s="123">
        <v>7948.4076756871136</v>
      </c>
      <c r="AJ2504" s="123">
        <v>7948.4076756871136</v>
      </c>
      <c r="AK2504" s="123">
        <v>7948.4076756871136</v>
      </c>
      <c r="AL2504" s="123">
        <v>7948.4076756871136</v>
      </c>
      <c r="AM2504" s="123">
        <v>7948.4076756871136</v>
      </c>
      <c r="AN2504" s="123">
        <v>7948.4076756871136</v>
      </c>
      <c r="AO2504" s="123">
        <v>7948.4076756871136</v>
      </c>
      <c r="AP2504" s="123">
        <v>7948.4076756871136</v>
      </c>
      <c r="AQ2504" s="123">
        <v>7948.4076756871136</v>
      </c>
      <c r="AR2504" s="123">
        <v>7948.4076756871136</v>
      </c>
      <c r="AS2504" s="123">
        <v>7948.4076756871136</v>
      </c>
      <c r="AT2504" s="123">
        <v>7948.4076756871136</v>
      </c>
      <c r="AU2504" s="123">
        <v>7948.4076756871136</v>
      </c>
      <c r="AV2504" s="123">
        <v>7948.4076756871136</v>
      </c>
      <c r="AW2504" s="123">
        <v>7948.4076756871136</v>
      </c>
      <c r="AX2504" s="124">
        <v>7948.4076756871136</v>
      </c>
    </row>
    <row r="2505" spans="1:50">
      <c r="A2505" s="211" t="s">
        <v>55</v>
      </c>
      <c r="B2505" s="214" t="s">
        <v>50</v>
      </c>
      <c r="C2505" s="209" t="s">
        <v>36</v>
      </c>
      <c r="D2505" s="67" t="s">
        <v>24</v>
      </c>
      <c r="E2505" s="87" t="str">
        <f>A2505&amp;"/"&amp;B2505&amp;"/"&amp;C2505&amp;"/"&amp;D2505</f>
        <v>Diesel oil fired power plants/Gas turbine combined cycle/Electricity only/L</v>
      </c>
      <c r="F2505" s="55" t="str">
        <f>A2505</f>
        <v>Diesel oil fired power plants</v>
      </c>
      <c r="G2505" s="55" t="str">
        <f>B2505</f>
        <v>Gas turbine combined cycle</v>
      </c>
      <c r="H2505" s="55" t="str">
        <f>C2505</f>
        <v>Electricity only</v>
      </c>
      <c r="I2505" s="85" t="str">
        <f t="shared" si="104"/>
        <v>L</v>
      </c>
      <c r="J2505" s="125">
        <v>3600</v>
      </c>
      <c r="K2505" s="125">
        <v>3600</v>
      </c>
      <c r="L2505" s="125">
        <v>3600</v>
      </c>
      <c r="M2505" s="125">
        <v>3600</v>
      </c>
      <c r="N2505" s="125">
        <v>3600</v>
      </c>
      <c r="O2505" s="125">
        <v>3600</v>
      </c>
      <c r="P2505" s="125">
        <v>3600</v>
      </c>
      <c r="Q2505" s="125">
        <v>3600</v>
      </c>
      <c r="R2505" s="125">
        <v>3600</v>
      </c>
      <c r="S2505" s="125">
        <v>3600</v>
      </c>
      <c r="T2505" s="125">
        <v>3600</v>
      </c>
      <c r="U2505" s="125">
        <v>3600</v>
      </c>
      <c r="V2505" s="125">
        <v>3600</v>
      </c>
      <c r="W2505" s="125">
        <v>3600</v>
      </c>
      <c r="X2505" s="125">
        <v>3600</v>
      </c>
      <c r="Y2505" s="125">
        <v>3600</v>
      </c>
      <c r="Z2505" s="125">
        <v>3600</v>
      </c>
      <c r="AA2505" s="125">
        <v>3600</v>
      </c>
      <c r="AB2505" s="125">
        <v>3600</v>
      </c>
      <c r="AC2505" s="125">
        <v>3600</v>
      </c>
      <c r="AD2505" s="125">
        <v>3600</v>
      </c>
      <c r="AE2505" s="125">
        <v>3600</v>
      </c>
      <c r="AF2505" s="125">
        <v>3600</v>
      </c>
      <c r="AG2505" s="125">
        <v>3600</v>
      </c>
      <c r="AH2505" s="125">
        <v>3600</v>
      </c>
      <c r="AI2505" s="125">
        <v>3600</v>
      </c>
      <c r="AJ2505" s="125">
        <v>3600</v>
      </c>
      <c r="AK2505" s="125">
        <v>3600</v>
      </c>
      <c r="AL2505" s="125">
        <v>3600</v>
      </c>
      <c r="AM2505" s="125">
        <v>3600</v>
      </c>
      <c r="AN2505" s="125">
        <v>3600</v>
      </c>
      <c r="AO2505" s="125">
        <v>3600</v>
      </c>
      <c r="AP2505" s="125">
        <v>3600</v>
      </c>
      <c r="AQ2505" s="125">
        <v>3600</v>
      </c>
      <c r="AR2505" s="125">
        <v>3600</v>
      </c>
      <c r="AS2505" s="125">
        <v>3600</v>
      </c>
      <c r="AT2505" s="125">
        <v>3600</v>
      </c>
      <c r="AU2505" s="125">
        <v>3600</v>
      </c>
      <c r="AV2505" s="125">
        <v>3600</v>
      </c>
      <c r="AW2505" s="125">
        <v>3600</v>
      </c>
      <c r="AX2505" s="126">
        <v>3600</v>
      </c>
    </row>
    <row r="2506" spans="1:50">
      <c r="A2506" s="212"/>
      <c r="B2506" s="215"/>
      <c r="C2506" s="216"/>
      <c r="D2506" s="52" t="s">
        <v>25</v>
      </c>
      <c r="E2506" s="86" t="str">
        <f>A2505&amp;"/"&amp;B2505&amp;"/"&amp;C2505&amp;"/"&amp;D2506</f>
        <v>Diesel oil fired power plants/Gas turbine combined cycle/Electricity only/M</v>
      </c>
      <c r="F2506" s="61" t="str">
        <f>A2505</f>
        <v>Diesel oil fired power plants</v>
      </c>
      <c r="G2506" s="61" t="str">
        <f>B2505</f>
        <v>Gas turbine combined cycle</v>
      </c>
      <c r="H2506" s="61" t="str">
        <f>C2505</f>
        <v>Electricity only</v>
      </c>
      <c r="I2506" s="84" t="str">
        <f t="shared" si="104"/>
        <v>M</v>
      </c>
      <c r="J2506" s="121">
        <v>2609.206789239704</v>
      </c>
      <c r="K2506" s="121">
        <v>2609.206789239704</v>
      </c>
      <c r="L2506" s="121">
        <v>2609.206789239704</v>
      </c>
      <c r="M2506" s="121">
        <v>2609.206789239704</v>
      </c>
      <c r="N2506" s="121">
        <v>2609.206789239704</v>
      </c>
      <c r="O2506" s="121">
        <v>2609.206789239704</v>
      </c>
      <c r="P2506" s="121">
        <v>2609.206789239704</v>
      </c>
      <c r="Q2506" s="121">
        <v>2609.206789239704</v>
      </c>
      <c r="R2506" s="121">
        <v>2609.206789239704</v>
      </c>
      <c r="S2506" s="121">
        <v>2609.206789239704</v>
      </c>
      <c r="T2506" s="121">
        <v>2609.206789239704</v>
      </c>
      <c r="U2506" s="121">
        <v>2609.206789239704</v>
      </c>
      <c r="V2506" s="121">
        <v>2609.206789239704</v>
      </c>
      <c r="W2506" s="121">
        <v>2609.206789239704</v>
      </c>
      <c r="X2506" s="121">
        <v>2609.206789239704</v>
      </c>
      <c r="Y2506" s="121">
        <v>2609.206789239704</v>
      </c>
      <c r="Z2506" s="121">
        <v>2609.206789239704</v>
      </c>
      <c r="AA2506" s="121">
        <v>2609.206789239704</v>
      </c>
      <c r="AB2506" s="121">
        <v>2609.206789239704</v>
      </c>
      <c r="AC2506" s="121">
        <v>2609.206789239704</v>
      </c>
      <c r="AD2506" s="121">
        <v>2609.206789239704</v>
      </c>
      <c r="AE2506" s="121">
        <v>2609.206789239704</v>
      </c>
      <c r="AF2506" s="121">
        <v>2609.206789239704</v>
      </c>
      <c r="AG2506" s="121">
        <v>2609.206789239704</v>
      </c>
      <c r="AH2506" s="121">
        <v>2609.206789239704</v>
      </c>
      <c r="AI2506" s="121">
        <v>2609.206789239704</v>
      </c>
      <c r="AJ2506" s="121">
        <v>2609.206789239704</v>
      </c>
      <c r="AK2506" s="121">
        <v>2609.206789239704</v>
      </c>
      <c r="AL2506" s="121">
        <v>2609.206789239704</v>
      </c>
      <c r="AM2506" s="121">
        <v>2609.206789239704</v>
      </c>
      <c r="AN2506" s="121">
        <v>2609.206789239704</v>
      </c>
      <c r="AO2506" s="121">
        <v>2609.206789239704</v>
      </c>
      <c r="AP2506" s="121">
        <v>2609.206789239704</v>
      </c>
      <c r="AQ2506" s="121">
        <v>2609.206789239704</v>
      </c>
      <c r="AR2506" s="121">
        <v>2609.206789239704</v>
      </c>
      <c r="AS2506" s="121">
        <v>2609.206789239704</v>
      </c>
      <c r="AT2506" s="121">
        <v>2609.206789239704</v>
      </c>
      <c r="AU2506" s="121">
        <v>2609.206789239704</v>
      </c>
      <c r="AV2506" s="121">
        <v>2609.206789239704</v>
      </c>
      <c r="AW2506" s="121">
        <v>2609.206789239704</v>
      </c>
      <c r="AX2506" s="122">
        <v>2609.206789239704</v>
      </c>
    </row>
    <row r="2507" spans="1:50">
      <c r="A2507" s="212"/>
      <c r="B2507" s="215"/>
      <c r="C2507" s="217" t="s">
        <v>26</v>
      </c>
      <c r="D2507" s="83" t="s">
        <v>24</v>
      </c>
      <c r="E2507" s="56" t="str">
        <f>A2505&amp;"/"&amp;B2505&amp;"/"&amp;C2507&amp;"/"&amp;D2507</f>
        <v>Diesel oil fired power plants/Gas turbine combined cycle/CHP/L</v>
      </c>
      <c r="F2507" s="103" t="str">
        <f>A2505</f>
        <v>Diesel oil fired power plants</v>
      </c>
      <c r="G2507" s="103" t="str">
        <f>B2505</f>
        <v>Gas turbine combined cycle</v>
      </c>
      <c r="H2507" s="103" t="str">
        <f>C2507</f>
        <v>CHP</v>
      </c>
      <c r="I2507" s="104" t="str">
        <f t="shared" si="104"/>
        <v>L</v>
      </c>
      <c r="J2507" s="127">
        <v>3600</v>
      </c>
      <c r="K2507" s="127">
        <v>3600</v>
      </c>
      <c r="L2507" s="127">
        <v>3600</v>
      </c>
      <c r="M2507" s="127">
        <v>3600</v>
      </c>
      <c r="N2507" s="127">
        <v>3600</v>
      </c>
      <c r="O2507" s="127">
        <v>3600</v>
      </c>
      <c r="P2507" s="127">
        <v>3600</v>
      </c>
      <c r="Q2507" s="127">
        <v>3600</v>
      </c>
      <c r="R2507" s="127">
        <v>3600</v>
      </c>
      <c r="S2507" s="127">
        <v>3600</v>
      </c>
      <c r="T2507" s="127">
        <v>3600</v>
      </c>
      <c r="U2507" s="127">
        <v>3600</v>
      </c>
      <c r="V2507" s="127">
        <v>3600</v>
      </c>
      <c r="W2507" s="127">
        <v>3600</v>
      </c>
      <c r="X2507" s="127">
        <v>3600</v>
      </c>
      <c r="Y2507" s="127">
        <v>3600</v>
      </c>
      <c r="Z2507" s="127">
        <v>3600</v>
      </c>
      <c r="AA2507" s="127">
        <v>3600</v>
      </c>
      <c r="AB2507" s="127">
        <v>3600</v>
      </c>
      <c r="AC2507" s="127">
        <v>3600</v>
      </c>
      <c r="AD2507" s="127">
        <v>3600</v>
      </c>
      <c r="AE2507" s="127">
        <v>3600</v>
      </c>
      <c r="AF2507" s="127">
        <v>3600</v>
      </c>
      <c r="AG2507" s="127">
        <v>3600</v>
      </c>
      <c r="AH2507" s="127">
        <v>3600</v>
      </c>
      <c r="AI2507" s="127">
        <v>3600</v>
      </c>
      <c r="AJ2507" s="127">
        <v>3600</v>
      </c>
      <c r="AK2507" s="127">
        <v>3600</v>
      </c>
      <c r="AL2507" s="127">
        <v>3600</v>
      </c>
      <c r="AM2507" s="127">
        <v>3600</v>
      </c>
      <c r="AN2507" s="127">
        <v>3600</v>
      </c>
      <c r="AO2507" s="127">
        <v>3600</v>
      </c>
      <c r="AP2507" s="127">
        <v>3600</v>
      </c>
      <c r="AQ2507" s="127">
        <v>3600</v>
      </c>
      <c r="AR2507" s="127">
        <v>3600</v>
      </c>
      <c r="AS2507" s="127">
        <v>3600</v>
      </c>
      <c r="AT2507" s="127">
        <v>3600</v>
      </c>
      <c r="AU2507" s="127">
        <v>3600</v>
      </c>
      <c r="AV2507" s="127">
        <v>3600</v>
      </c>
      <c r="AW2507" s="127">
        <v>3600</v>
      </c>
      <c r="AX2507" s="128">
        <v>3600</v>
      </c>
    </row>
    <row r="2508" spans="1:50">
      <c r="A2508" s="212"/>
      <c r="B2508" s="215"/>
      <c r="C2508" s="216"/>
      <c r="D2508" s="106" t="s">
        <v>25</v>
      </c>
      <c r="E2508" s="107" t="str">
        <f>A2505&amp;"/"&amp;B2505&amp;"/"&amp;C2507&amp;"/"&amp;D2508</f>
        <v>Diesel oil fired power plants/Gas turbine combined cycle/CHP/M</v>
      </c>
      <c r="F2508" s="108" t="str">
        <f>A2505</f>
        <v>Diesel oil fired power plants</v>
      </c>
      <c r="G2508" s="108" t="str">
        <f>B2505</f>
        <v>Gas turbine combined cycle</v>
      </c>
      <c r="H2508" s="108" t="str">
        <f>C2507</f>
        <v>CHP</v>
      </c>
      <c r="I2508" s="109" t="str">
        <f t="shared" si="104"/>
        <v>M</v>
      </c>
      <c r="J2508" s="129">
        <v>3375.7486455736102</v>
      </c>
      <c r="K2508" s="129">
        <v>3375.7486455736102</v>
      </c>
      <c r="L2508" s="129">
        <v>3375.7486455736102</v>
      </c>
      <c r="M2508" s="129">
        <v>3375.7486455736102</v>
      </c>
      <c r="N2508" s="129">
        <v>3375.7486455736102</v>
      </c>
      <c r="O2508" s="129">
        <v>3375.7486455736102</v>
      </c>
      <c r="P2508" s="129">
        <v>3375.7486455736102</v>
      </c>
      <c r="Q2508" s="129">
        <v>3375.7486455736102</v>
      </c>
      <c r="R2508" s="129">
        <v>3375.7486455736102</v>
      </c>
      <c r="S2508" s="129">
        <v>3375.7486455736102</v>
      </c>
      <c r="T2508" s="129">
        <v>3375.7486455736102</v>
      </c>
      <c r="U2508" s="129">
        <v>3375.7486455736102</v>
      </c>
      <c r="V2508" s="129">
        <v>3375.7486455736102</v>
      </c>
      <c r="W2508" s="129">
        <v>3375.7486455736102</v>
      </c>
      <c r="X2508" s="129">
        <v>3375.7486455736102</v>
      </c>
      <c r="Y2508" s="129">
        <v>3375.7486455736102</v>
      </c>
      <c r="Z2508" s="129">
        <v>3375.7486455736102</v>
      </c>
      <c r="AA2508" s="129">
        <v>3375.7486455736102</v>
      </c>
      <c r="AB2508" s="129">
        <v>3375.7486455736102</v>
      </c>
      <c r="AC2508" s="129">
        <v>3375.7486455736102</v>
      </c>
      <c r="AD2508" s="129">
        <v>3375.7486455736102</v>
      </c>
      <c r="AE2508" s="129">
        <v>3375.7486455736102</v>
      </c>
      <c r="AF2508" s="129">
        <v>3375.7486455736102</v>
      </c>
      <c r="AG2508" s="129">
        <v>3375.7486455736102</v>
      </c>
      <c r="AH2508" s="129">
        <v>3375.7486455736102</v>
      </c>
      <c r="AI2508" s="129">
        <v>3375.7486455736102</v>
      </c>
      <c r="AJ2508" s="129">
        <v>3375.7486455736102</v>
      </c>
      <c r="AK2508" s="129">
        <v>3375.7486455736102</v>
      </c>
      <c r="AL2508" s="129">
        <v>3375.7486455736102</v>
      </c>
      <c r="AM2508" s="129">
        <v>3375.7486455736102</v>
      </c>
      <c r="AN2508" s="129">
        <v>3375.7486455736102</v>
      </c>
      <c r="AO2508" s="129">
        <v>3375.7486455736102</v>
      </c>
      <c r="AP2508" s="129">
        <v>3375.7486455736102</v>
      </c>
      <c r="AQ2508" s="129">
        <v>3375.7486455736102</v>
      </c>
      <c r="AR2508" s="129">
        <v>3375.7486455736102</v>
      </c>
      <c r="AS2508" s="129">
        <v>3375.7486455736102</v>
      </c>
      <c r="AT2508" s="129">
        <v>3375.7486455736102</v>
      </c>
      <c r="AU2508" s="129">
        <v>3375.7486455736102</v>
      </c>
      <c r="AV2508" s="129">
        <v>3375.7486455736102</v>
      </c>
      <c r="AW2508" s="129">
        <v>3375.7486455736102</v>
      </c>
      <c r="AX2508" s="130">
        <v>3375.7486455736102</v>
      </c>
    </row>
    <row r="2509" spans="1:50">
      <c r="A2509" s="212"/>
      <c r="B2509" s="215"/>
      <c r="C2509" s="217" t="s">
        <v>42</v>
      </c>
      <c r="D2509" s="83" t="s">
        <v>24</v>
      </c>
      <c r="E2509" s="56" t="str">
        <f>A2505&amp;"/"&amp;B2505&amp;"/"&amp;C2509&amp;"/"&amp;D2509</f>
        <v>Diesel oil fired power plants/Gas turbine combined cycle/Electricity only with CCS/L</v>
      </c>
      <c r="F2509" s="103" t="str">
        <f>A2505</f>
        <v>Diesel oil fired power plants</v>
      </c>
      <c r="G2509" s="103" t="str">
        <f>B2505</f>
        <v>Gas turbine combined cycle</v>
      </c>
      <c r="H2509" s="103" t="str">
        <f>C2509</f>
        <v>Electricity only with CCS</v>
      </c>
      <c r="I2509" s="104" t="str">
        <f t="shared" si="104"/>
        <v>L</v>
      </c>
      <c r="J2509" s="127" t="s">
        <v>99</v>
      </c>
      <c r="K2509" s="127" t="s">
        <v>99</v>
      </c>
      <c r="L2509" s="127" t="s">
        <v>99</v>
      </c>
      <c r="M2509" s="127" t="s">
        <v>99</v>
      </c>
      <c r="N2509" s="127" t="s">
        <v>99</v>
      </c>
      <c r="O2509" s="127" t="s">
        <v>99</v>
      </c>
      <c r="P2509" s="127" t="s">
        <v>99</v>
      </c>
      <c r="Q2509" s="127" t="s">
        <v>99</v>
      </c>
      <c r="R2509" s="127" t="s">
        <v>99</v>
      </c>
      <c r="S2509" s="127" t="s">
        <v>99</v>
      </c>
      <c r="T2509" s="127" t="s">
        <v>99</v>
      </c>
      <c r="U2509" s="127" t="s">
        <v>99</v>
      </c>
      <c r="V2509" s="127" t="s">
        <v>99</v>
      </c>
      <c r="W2509" s="127" t="s">
        <v>99</v>
      </c>
      <c r="X2509" s="127" t="s">
        <v>99</v>
      </c>
      <c r="Y2509" s="127" t="s">
        <v>99</v>
      </c>
      <c r="Z2509" s="127" t="s">
        <v>99</v>
      </c>
      <c r="AA2509" s="127" t="s">
        <v>99</v>
      </c>
      <c r="AB2509" s="127" t="s">
        <v>99</v>
      </c>
      <c r="AC2509" s="127" t="s">
        <v>99</v>
      </c>
      <c r="AD2509" s="127" t="s">
        <v>99</v>
      </c>
      <c r="AE2509" s="127">
        <v>3600</v>
      </c>
      <c r="AF2509" s="127">
        <v>3600</v>
      </c>
      <c r="AG2509" s="127">
        <v>3600</v>
      </c>
      <c r="AH2509" s="127">
        <v>3600</v>
      </c>
      <c r="AI2509" s="127">
        <v>3600</v>
      </c>
      <c r="AJ2509" s="127">
        <v>3600</v>
      </c>
      <c r="AK2509" s="127">
        <v>3600</v>
      </c>
      <c r="AL2509" s="127">
        <v>3600</v>
      </c>
      <c r="AM2509" s="127">
        <v>3600</v>
      </c>
      <c r="AN2509" s="127">
        <v>3600</v>
      </c>
      <c r="AO2509" s="127">
        <v>3600</v>
      </c>
      <c r="AP2509" s="127">
        <v>3600</v>
      </c>
      <c r="AQ2509" s="127">
        <v>3600</v>
      </c>
      <c r="AR2509" s="127">
        <v>3600</v>
      </c>
      <c r="AS2509" s="127">
        <v>3600</v>
      </c>
      <c r="AT2509" s="127">
        <v>3600</v>
      </c>
      <c r="AU2509" s="127">
        <v>3600</v>
      </c>
      <c r="AV2509" s="127">
        <v>3600</v>
      </c>
      <c r="AW2509" s="127">
        <v>3600</v>
      </c>
      <c r="AX2509" s="128">
        <v>3600</v>
      </c>
    </row>
    <row r="2510" spans="1:50">
      <c r="A2510" s="212"/>
      <c r="B2510" s="215"/>
      <c r="C2510" s="216"/>
      <c r="D2510" s="106" t="s">
        <v>25</v>
      </c>
      <c r="E2510" s="107" t="str">
        <f>A2505&amp;"/"&amp;B2505&amp;"/"&amp;C2509&amp;"/"&amp;D2510</f>
        <v>Diesel oil fired power plants/Gas turbine combined cycle/Electricity only with CCS/M</v>
      </c>
      <c r="F2510" s="108" t="str">
        <f>A2505</f>
        <v>Diesel oil fired power plants</v>
      </c>
      <c r="G2510" s="108" t="str">
        <f>B2505</f>
        <v>Gas turbine combined cycle</v>
      </c>
      <c r="H2510" s="108" t="str">
        <f>C2509</f>
        <v>Electricity only with CCS</v>
      </c>
      <c r="I2510" s="109" t="str">
        <f t="shared" si="104"/>
        <v>M</v>
      </c>
      <c r="J2510" s="129" t="s">
        <v>99</v>
      </c>
      <c r="K2510" s="129" t="s">
        <v>99</v>
      </c>
      <c r="L2510" s="129" t="s">
        <v>99</v>
      </c>
      <c r="M2510" s="129" t="s">
        <v>99</v>
      </c>
      <c r="N2510" s="129" t="s">
        <v>99</v>
      </c>
      <c r="O2510" s="129" t="s">
        <v>99</v>
      </c>
      <c r="P2510" s="129" t="s">
        <v>99</v>
      </c>
      <c r="Q2510" s="129" t="s">
        <v>99</v>
      </c>
      <c r="R2510" s="129" t="s">
        <v>99</v>
      </c>
      <c r="S2510" s="129" t="s">
        <v>99</v>
      </c>
      <c r="T2510" s="129" t="s">
        <v>99</v>
      </c>
      <c r="U2510" s="129" t="s">
        <v>99</v>
      </c>
      <c r="V2510" s="129" t="s">
        <v>99</v>
      </c>
      <c r="W2510" s="129" t="s">
        <v>99</v>
      </c>
      <c r="X2510" s="129" t="s">
        <v>99</v>
      </c>
      <c r="Y2510" s="129" t="s">
        <v>99</v>
      </c>
      <c r="Z2510" s="129" t="s">
        <v>99</v>
      </c>
      <c r="AA2510" s="129" t="s">
        <v>99</v>
      </c>
      <c r="AB2510" s="129" t="s">
        <v>99</v>
      </c>
      <c r="AC2510" s="129" t="s">
        <v>99</v>
      </c>
      <c r="AD2510" s="129" t="s">
        <v>99</v>
      </c>
      <c r="AE2510" s="129">
        <v>2609.206789239704</v>
      </c>
      <c r="AF2510" s="129">
        <v>2609.206789239704</v>
      </c>
      <c r="AG2510" s="129">
        <v>2609.206789239704</v>
      </c>
      <c r="AH2510" s="129">
        <v>2609.206789239704</v>
      </c>
      <c r="AI2510" s="129">
        <v>2609.206789239704</v>
      </c>
      <c r="AJ2510" s="129">
        <v>2609.206789239704</v>
      </c>
      <c r="AK2510" s="129">
        <v>2609.206789239704</v>
      </c>
      <c r="AL2510" s="129">
        <v>2609.206789239704</v>
      </c>
      <c r="AM2510" s="129">
        <v>2609.206789239704</v>
      </c>
      <c r="AN2510" s="129">
        <v>2609.206789239704</v>
      </c>
      <c r="AO2510" s="129">
        <v>2609.206789239704</v>
      </c>
      <c r="AP2510" s="129">
        <v>2609.206789239704</v>
      </c>
      <c r="AQ2510" s="129">
        <v>2609.206789239704</v>
      </c>
      <c r="AR2510" s="129">
        <v>2609.206789239704</v>
      </c>
      <c r="AS2510" s="129">
        <v>2609.206789239704</v>
      </c>
      <c r="AT2510" s="129">
        <v>2609.206789239704</v>
      </c>
      <c r="AU2510" s="129">
        <v>2609.206789239704</v>
      </c>
      <c r="AV2510" s="129">
        <v>2609.206789239704</v>
      </c>
      <c r="AW2510" s="129">
        <v>2609.206789239704</v>
      </c>
      <c r="AX2510" s="130">
        <v>2609.206789239704</v>
      </c>
    </row>
    <row r="2511" spans="1:50">
      <c r="A2511" s="212"/>
      <c r="B2511" s="215"/>
      <c r="C2511" s="217" t="s">
        <v>43</v>
      </c>
      <c r="D2511" s="52" t="s">
        <v>24</v>
      </c>
      <c r="E2511" s="86" t="str">
        <f>A2505&amp;"/"&amp;B2505&amp;"/"&amp;C2511&amp;"/"&amp;D2511</f>
        <v>Diesel oil fired power plants/Gas turbine combined cycle/CHP with CCS/L</v>
      </c>
      <c r="F2511" s="61" t="str">
        <f>A2505</f>
        <v>Diesel oil fired power plants</v>
      </c>
      <c r="G2511" s="61" t="str">
        <f>B2505</f>
        <v>Gas turbine combined cycle</v>
      </c>
      <c r="H2511" s="61" t="str">
        <f>C2511</f>
        <v>CHP with CCS</v>
      </c>
      <c r="I2511" s="84" t="str">
        <f t="shared" si="104"/>
        <v>L</v>
      </c>
      <c r="J2511" s="121" t="s">
        <v>99</v>
      </c>
      <c r="K2511" s="121" t="s">
        <v>99</v>
      </c>
      <c r="L2511" s="121" t="s">
        <v>99</v>
      </c>
      <c r="M2511" s="121" t="s">
        <v>99</v>
      </c>
      <c r="N2511" s="121" t="s">
        <v>99</v>
      </c>
      <c r="O2511" s="121" t="s">
        <v>99</v>
      </c>
      <c r="P2511" s="121" t="s">
        <v>99</v>
      </c>
      <c r="Q2511" s="121" t="s">
        <v>99</v>
      </c>
      <c r="R2511" s="121" t="s">
        <v>99</v>
      </c>
      <c r="S2511" s="121" t="s">
        <v>99</v>
      </c>
      <c r="T2511" s="121" t="s">
        <v>99</v>
      </c>
      <c r="U2511" s="121" t="s">
        <v>99</v>
      </c>
      <c r="V2511" s="121" t="s">
        <v>99</v>
      </c>
      <c r="W2511" s="121" t="s">
        <v>99</v>
      </c>
      <c r="X2511" s="121" t="s">
        <v>99</v>
      </c>
      <c r="Y2511" s="121" t="s">
        <v>99</v>
      </c>
      <c r="Z2511" s="121" t="s">
        <v>99</v>
      </c>
      <c r="AA2511" s="121" t="s">
        <v>99</v>
      </c>
      <c r="AB2511" s="121" t="s">
        <v>99</v>
      </c>
      <c r="AC2511" s="121" t="s">
        <v>99</v>
      </c>
      <c r="AD2511" s="121" t="s">
        <v>99</v>
      </c>
      <c r="AE2511" s="121">
        <v>3600</v>
      </c>
      <c r="AF2511" s="121">
        <v>3600</v>
      </c>
      <c r="AG2511" s="121">
        <v>3600</v>
      </c>
      <c r="AH2511" s="121">
        <v>3600</v>
      </c>
      <c r="AI2511" s="121">
        <v>3600</v>
      </c>
      <c r="AJ2511" s="121">
        <v>3600</v>
      </c>
      <c r="AK2511" s="121">
        <v>3600</v>
      </c>
      <c r="AL2511" s="121">
        <v>3600</v>
      </c>
      <c r="AM2511" s="121">
        <v>3600</v>
      </c>
      <c r="AN2511" s="121">
        <v>3600</v>
      </c>
      <c r="AO2511" s="121">
        <v>3600</v>
      </c>
      <c r="AP2511" s="121">
        <v>3600</v>
      </c>
      <c r="AQ2511" s="121">
        <v>3600</v>
      </c>
      <c r="AR2511" s="121">
        <v>3600</v>
      </c>
      <c r="AS2511" s="121">
        <v>3600</v>
      </c>
      <c r="AT2511" s="121">
        <v>3600</v>
      </c>
      <c r="AU2511" s="121">
        <v>3600</v>
      </c>
      <c r="AV2511" s="121">
        <v>3600</v>
      </c>
      <c r="AW2511" s="121">
        <v>3600</v>
      </c>
      <c r="AX2511" s="122">
        <v>3600</v>
      </c>
    </row>
    <row r="2512" spans="1:50">
      <c r="A2512" s="212"/>
      <c r="B2512" s="218"/>
      <c r="C2512" s="210"/>
      <c r="D2512" s="93" t="s">
        <v>25</v>
      </c>
      <c r="E2512" s="73" t="str">
        <f>A2505&amp;"/"&amp;B2505&amp;"/"&amp;C2511&amp;"/"&amp;D2512</f>
        <v>Diesel oil fired power plants/Gas turbine combined cycle/CHP with CCS/M</v>
      </c>
      <c r="F2512" s="91" t="str">
        <f>A2505</f>
        <v>Diesel oil fired power plants</v>
      </c>
      <c r="G2512" s="91" t="str">
        <f>B2505</f>
        <v>Gas turbine combined cycle</v>
      </c>
      <c r="H2512" s="91" t="str">
        <f>C2511</f>
        <v>CHP with CCS</v>
      </c>
      <c r="I2512" s="70" t="str">
        <f t="shared" si="104"/>
        <v>M</v>
      </c>
      <c r="J2512" s="123" t="s">
        <v>99</v>
      </c>
      <c r="K2512" s="123" t="s">
        <v>99</v>
      </c>
      <c r="L2512" s="123" t="s">
        <v>99</v>
      </c>
      <c r="M2512" s="123" t="s">
        <v>99</v>
      </c>
      <c r="N2512" s="123" t="s">
        <v>99</v>
      </c>
      <c r="O2512" s="123" t="s">
        <v>99</v>
      </c>
      <c r="P2512" s="123" t="s">
        <v>99</v>
      </c>
      <c r="Q2512" s="123" t="s">
        <v>99</v>
      </c>
      <c r="R2512" s="123" t="s">
        <v>99</v>
      </c>
      <c r="S2512" s="123" t="s">
        <v>99</v>
      </c>
      <c r="T2512" s="123" t="s">
        <v>99</v>
      </c>
      <c r="U2512" s="123" t="s">
        <v>99</v>
      </c>
      <c r="V2512" s="123" t="s">
        <v>99</v>
      </c>
      <c r="W2512" s="123" t="s">
        <v>99</v>
      </c>
      <c r="X2512" s="123" t="s">
        <v>99</v>
      </c>
      <c r="Y2512" s="123" t="s">
        <v>99</v>
      </c>
      <c r="Z2512" s="123" t="s">
        <v>99</v>
      </c>
      <c r="AA2512" s="123" t="s">
        <v>99</v>
      </c>
      <c r="AB2512" s="123" t="s">
        <v>99</v>
      </c>
      <c r="AC2512" s="123" t="s">
        <v>99</v>
      </c>
      <c r="AD2512" s="123" t="s">
        <v>99</v>
      </c>
      <c r="AE2512" s="123">
        <v>3375.7486455736102</v>
      </c>
      <c r="AF2512" s="123">
        <v>3375.7486455736102</v>
      </c>
      <c r="AG2512" s="123">
        <v>3375.7486455736102</v>
      </c>
      <c r="AH2512" s="123">
        <v>3375.7486455736102</v>
      </c>
      <c r="AI2512" s="123">
        <v>3375.7486455736102</v>
      </c>
      <c r="AJ2512" s="123">
        <v>3375.7486455736102</v>
      </c>
      <c r="AK2512" s="123">
        <v>3375.7486455736102</v>
      </c>
      <c r="AL2512" s="123">
        <v>3375.7486455736102</v>
      </c>
      <c r="AM2512" s="123">
        <v>3375.7486455736102</v>
      </c>
      <c r="AN2512" s="123">
        <v>3375.7486455736102</v>
      </c>
      <c r="AO2512" s="123">
        <v>3375.7486455736102</v>
      </c>
      <c r="AP2512" s="123">
        <v>3375.7486455736102</v>
      </c>
      <c r="AQ2512" s="123">
        <v>3375.7486455736102</v>
      </c>
      <c r="AR2512" s="123">
        <v>3375.7486455736102</v>
      </c>
      <c r="AS2512" s="123">
        <v>3375.7486455736102</v>
      </c>
      <c r="AT2512" s="123">
        <v>3375.7486455736102</v>
      </c>
      <c r="AU2512" s="123">
        <v>3375.7486455736102</v>
      </c>
      <c r="AV2512" s="123">
        <v>3375.7486455736102</v>
      </c>
      <c r="AW2512" s="123">
        <v>3375.7486455736102</v>
      </c>
      <c r="AX2512" s="124">
        <v>3375.7486455736102</v>
      </c>
    </row>
    <row r="2513" spans="1:50">
      <c r="A2513" s="212"/>
      <c r="B2513" s="214" t="s">
        <v>51</v>
      </c>
      <c r="C2513" s="209" t="s">
        <v>36</v>
      </c>
      <c r="D2513" s="67" t="s">
        <v>24</v>
      </c>
      <c r="E2513" s="87" t="str">
        <f>A2505&amp;"/"&amp;B2513&amp;"/"&amp;C2513&amp;"/"&amp;D2513</f>
        <v>Diesel oil fired power plants/Gas turbine /Electricity only/L</v>
      </c>
      <c r="F2513" s="55" t="str">
        <f>A2505</f>
        <v>Diesel oil fired power plants</v>
      </c>
      <c r="G2513" s="55" t="str">
        <f>B2513</f>
        <v xml:space="preserve">Gas turbine </v>
      </c>
      <c r="H2513" s="55" t="str">
        <f>C2513</f>
        <v>Electricity only</v>
      </c>
      <c r="I2513" s="85" t="str">
        <f t="shared" si="104"/>
        <v>L</v>
      </c>
      <c r="J2513" s="125">
        <v>3000</v>
      </c>
      <c r="K2513" s="125">
        <v>3000</v>
      </c>
      <c r="L2513" s="125">
        <v>3000</v>
      </c>
      <c r="M2513" s="125">
        <v>3000</v>
      </c>
      <c r="N2513" s="125">
        <v>3000</v>
      </c>
      <c r="O2513" s="125">
        <v>3000</v>
      </c>
      <c r="P2513" s="125">
        <v>3000</v>
      </c>
      <c r="Q2513" s="125">
        <v>3000</v>
      </c>
      <c r="R2513" s="125">
        <v>3000</v>
      </c>
      <c r="S2513" s="125">
        <v>3000</v>
      </c>
      <c r="T2513" s="125">
        <v>3000</v>
      </c>
      <c r="U2513" s="125">
        <v>3000</v>
      </c>
      <c r="V2513" s="125">
        <v>3000</v>
      </c>
      <c r="W2513" s="125">
        <v>3000</v>
      </c>
      <c r="X2513" s="125">
        <v>3000</v>
      </c>
      <c r="Y2513" s="125">
        <v>3000</v>
      </c>
      <c r="Z2513" s="125">
        <v>3000</v>
      </c>
      <c r="AA2513" s="125">
        <v>3000</v>
      </c>
      <c r="AB2513" s="125">
        <v>3000</v>
      </c>
      <c r="AC2513" s="125">
        <v>3000</v>
      </c>
      <c r="AD2513" s="125">
        <v>3000</v>
      </c>
      <c r="AE2513" s="125">
        <v>3000</v>
      </c>
      <c r="AF2513" s="125">
        <v>3000</v>
      </c>
      <c r="AG2513" s="125">
        <v>3000</v>
      </c>
      <c r="AH2513" s="125">
        <v>3000</v>
      </c>
      <c r="AI2513" s="125">
        <v>3000</v>
      </c>
      <c r="AJ2513" s="125">
        <v>3000</v>
      </c>
      <c r="AK2513" s="125">
        <v>3000</v>
      </c>
      <c r="AL2513" s="125">
        <v>3000</v>
      </c>
      <c r="AM2513" s="125">
        <v>3000</v>
      </c>
      <c r="AN2513" s="125">
        <v>3000</v>
      </c>
      <c r="AO2513" s="125">
        <v>3000</v>
      </c>
      <c r="AP2513" s="125">
        <v>3000</v>
      </c>
      <c r="AQ2513" s="125">
        <v>3000</v>
      </c>
      <c r="AR2513" s="125">
        <v>3000</v>
      </c>
      <c r="AS2513" s="125">
        <v>3000</v>
      </c>
      <c r="AT2513" s="125">
        <v>3000</v>
      </c>
      <c r="AU2513" s="125">
        <v>3000</v>
      </c>
      <c r="AV2513" s="125">
        <v>3000</v>
      </c>
      <c r="AW2513" s="125">
        <v>3000</v>
      </c>
      <c r="AX2513" s="126">
        <v>3000</v>
      </c>
    </row>
    <row r="2514" spans="1:50">
      <c r="A2514" s="212"/>
      <c r="B2514" s="215"/>
      <c r="C2514" s="206"/>
      <c r="D2514" s="52" t="s">
        <v>25</v>
      </c>
      <c r="E2514" s="86" t="str">
        <f>A2505&amp;"/"&amp;B2513&amp;"/"&amp;C2513&amp;"/"&amp;D2514</f>
        <v>Diesel oil fired power plants/Gas turbine /Electricity only/M</v>
      </c>
      <c r="F2514" s="61" t="str">
        <f>A2505</f>
        <v>Diesel oil fired power plants</v>
      </c>
      <c r="G2514" s="61" t="str">
        <f>B2513</f>
        <v xml:space="preserve">Gas turbine </v>
      </c>
      <c r="H2514" s="61" t="str">
        <f>C2513</f>
        <v>Electricity only</v>
      </c>
      <c r="I2514" s="84" t="str">
        <f t="shared" si="104"/>
        <v>M</v>
      </c>
      <c r="J2514" s="121">
        <v>2121.3203435596429</v>
      </c>
      <c r="K2514" s="121">
        <v>2121.3203435596429</v>
      </c>
      <c r="L2514" s="121">
        <v>2121.3203435596429</v>
      </c>
      <c r="M2514" s="121">
        <v>2121.3203435596429</v>
      </c>
      <c r="N2514" s="121">
        <v>2121.3203435596429</v>
      </c>
      <c r="O2514" s="121">
        <v>2121.3203435596429</v>
      </c>
      <c r="P2514" s="121">
        <v>2121.3203435596429</v>
      </c>
      <c r="Q2514" s="121">
        <v>2121.3203435596429</v>
      </c>
      <c r="R2514" s="121">
        <v>2121.3203435596429</v>
      </c>
      <c r="S2514" s="121">
        <v>2121.3203435596429</v>
      </c>
      <c r="T2514" s="121">
        <v>2121.3203435596429</v>
      </c>
      <c r="U2514" s="121">
        <v>2121.3203435596429</v>
      </c>
      <c r="V2514" s="121">
        <v>2121.3203435596429</v>
      </c>
      <c r="W2514" s="121">
        <v>2121.3203435596429</v>
      </c>
      <c r="X2514" s="121">
        <v>2121.3203435596429</v>
      </c>
      <c r="Y2514" s="121">
        <v>2121.3203435596429</v>
      </c>
      <c r="Z2514" s="121">
        <v>2121.3203435596429</v>
      </c>
      <c r="AA2514" s="121">
        <v>2121.3203435596429</v>
      </c>
      <c r="AB2514" s="121">
        <v>2121.3203435596429</v>
      </c>
      <c r="AC2514" s="121">
        <v>2121.3203435596429</v>
      </c>
      <c r="AD2514" s="121">
        <v>2121.3203435596429</v>
      </c>
      <c r="AE2514" s="121">
        <v>2121.3203435596429</v>
      </c>
      <c r="AF2514" s="121">
        <v>2121.3203435596429</v>
      </c>
      <c r="AG2514" s="121">
        <v>2121.3203435596429</v>
      </c>
      <c r="AH2514" s="121">
        <v>2121.3203435596429</v>
      </c>
      <c r="AI2514" s="121">
        <v>2121.3203435596429</v>
      </c>
      <c r="AJ2514" s="121">
        <v>2121.3203435596429</v>
      </c>
      <c r="AK2514" s="121">
        <v>2121.3203435596429</v>
      </c>
      <c r="AL2514" s="121">
        <v>2121.3203435596429</v>
      </c>
      <c r="AM2514" s="121">
        <v>2121.3203435596429</v>
      </c>
      <c r="AN2514" s="121">
        <v>2121.3203435596429</v>
      </c>
      <c r="AO2514" s="121">
        <v>2121.3203435596429</v>
      </c>
      <c r="AP2514" s="121">
        <v>2121.3203435596429</v>
      </c>
      <c r="AQ2514" s="121">
        <v>2121.3203435596429</v>
      </c>
      <c r="AR2514" s="121">
        <v>2121.3203435596429</v>
      </c>
      <c r="AS2514" s="121">
        <v>2121.3203435596429</v>
      </c>
      <c r="AT2514" s="121">
        <v>2121.3203435596429</v>
      </c>
      <c r="AU2514" s="121">
        <v>2121.3203435596429</v>
      </c>
      <c r="AV2514" s="121">
        <v>2121.3203435596429</v>
      </c>
      <c r="AW2514" s="121">
        <v>2121.3203435596429</v>
      </c>
      <c r="AX2514" s="122">
        <v>2121.3203435596429</v>
      </c>
    </row>
    <row r="2515" spans="1:50">
      <c r="A2515" s="212"/>
      <c r="B2515" s="215"/>
      <c r="C2515" s="206"/>
      <c r="D2515" s="52" t="s">
        <v>38</v>
      </c>
      <c r="E2515" s="86" t="str">
        <f>A2505&amp;"/"&amp;B2513&amp;"/"&amp;C2513&amp;"/"&amp;D2515</f>
        <v>Diesel oil fired power plants/Gas turbine /Electricity only/S</v>
      </c>
      <c r="F2515" s="61" t="str">
        <f>A2505</f>
        <v>Diesel oil fired power plants</v>
      </c>
      <c r="G2515" s="61" t="str">
        <f>B2513</f>
        <v xml:space="preserve">Gas turbine </v>
      </c>
      <c r="H2515" s="61" t="str">
        <f>C2513</f>
        <v>Electricity only</v>
      </c>
      <c r="I2515" s="84" t="str">
        <f t="shared" si="104"/>
        <v>S</v>
      </c>
      <c r="J2515" s="121">
        <v>1500.0000000000002</v>
      </c>
      <c r="K2515" s="121">
        <v>1500.0000000000002</v>
      </c>
      <c r="L2515" s="121">
        <v>1500.0000000000002</v>
      </c>
      <c r="M2515" s="121">
        <v>1500.0000000000002</v>
      </c>
      <c r="N2515" s="121">
        <v>1500.0000000000002</v>
      </c>
      <c r="O2515" s="121">
        <v>1500.0000000000002</v>
      </c>
      <c r="P2515" s="121">
        <v>1500.0000000000002</v>
      </c>
      <c r="Q2515" s="121">
        <v>1500.0000000000002</v>
      </c>
      <c r="R2515" s="121">
        <v>1500.0000000000002</v>
      </c>
      <c r="S2515" s="121">
        <v>1500.0000000000002</v>
      </c>
      <c r="T2515" s="121">
        <v>1500.0000000000002</v>
      </c>
      <c r="U2515" s="121">
        <v>1500.0000000000002</v>
      </c>
      <c r="V2515" s="121">
        <v>1500.0000000000002</v>
      </c>
      <c r="W2515" s="121">
        <v>1500.0000000000002</v>
      </c>
      <c r="X2515" s="121">
        <v>1500.0000000000002</v>
      </c>
      <c r="Y2515" s="121">
        <v>1500.0000000000002</v>
      </c>
      <c r="Z2515" s="121">
        <v>1500.0000000000002</v>
      </c>
      <c r="AA2515" s="121">
        <v>1500.0000000000002</v>
      </c>
      <c r="AB2515" s="121">
        <v>1500.0000000000002</v>
      </c>
      <c r="AC2515" s="121">
        <v>1500.0000000000002</v>
      </c>
      <c r="AD2515" s="121">
        <v>1500.0000000000002</v>
      </c>
      <c r="AE2515" s="121">
        <v>1500.0000000000002</v>
      </c>
      <c r="AF2515" s="121">
        <v>1500.0000000000002</v>
      </c>
      <c r="AG2515" s="121">
        <v>1500.0000000000002</v>
      </c>
      <c r="AH2515" s="121">
        <v>1500.0000000000002</v>
      </c>
      <c r="AI2515" s="121">
        <v>1500.0000000000002</v>
      </c>
      <c r="AJ2515" s="121">
        <v>1500.0000000000002</v>
      </c>
      <c r="AK2515" s="121">
        <v>1500.0000000000002</v>
      </c>
      <c r="AL2515" s="121">
        <v>1500.0000000000002</v>
      </c>
      <c r="AM2515" s="121">
        <v>1500.0000000000002</v>
      </c>
      <c r="AN2515" s="121">
        <v>1500.0000000000002</v>
      </c>
      <c r="AO2515" s="121">
        <v>1500.0000000000002</v>
      </c>
      <c r="AP2515" s="121">
        <v>1500.0000000000002</v>
      </c>
      <c r="AQ2515" s="121">
        <v>1500.0000000000002</v>
      </c>
      <c r="AR2515" s="121">
        <v>1500.0000000000002</v>
      </c>
      <c r="AS2515" s="121">
        <v>1500.0000000000002</v>
      </c>
      <c r="AT2515" s="121">
        <v>1500.0000000000002</v>
      </c>
      <c r="AU2515" s="121">
        <v>1500.0000000000002</v>
      </c>
      <c r="AV2515" s="121">
        <v>1500.0000000000002</v>
      </c>
      <c r="AW2515" s="121">
        <v>1500.0000000000002</v>
      </c>
      <c r="AX2515" s="122">
        <v>1500.0000000000002</v>
      </c>
    </row>
    <row r="2516" spans="1:50">
      <c r="A2516" s="212"/>
      <c r="B2516" s="215"/>
      <c r="C2516" s="216"/>
      <c r="D2516" s="52" t="s">
        <v>47</v>
      </c>
      <c r="E2516" s="86" t="str">
        <f>A2505&amp;"/"&amp;B2513&amp;"/"&amp;C2513&amp;"/"&amp;D2516</f>
        <v>Diesel oil fired power plants/Gas turbine /Electricity only/XS</v>
      </c>
      <c r="F2516" s="61" t="str">
        <f>A2505</f>
        <v>Diesel oil fired power plants</v>
      </c>
      <c r="G2516" s="61" t="str">
        <f>B2513</f>
        <v xml:space="preserve">Gas turbine </v>
      </c>
      <c r="H2516" s="61" t="str">
        <f>C2513</f>
        <v>Electricity only</v>
      </c>
      <c r="I2516" s="84" t="str">
        <f t="shared" si="104"/>
        <v>XS</v>
      </c>
      <c r="J2516" s="121">
        <v>957.05469851938722</v>
      </c>
      <c r="K2516" s="121">
        <v>957.05469851938722</v>
      </c>
      <c r="L2516" s="121">
        <v>957.05469851938722</v>
      </c>
      <c r="M2516" s="121">
        <v>957.05469851938722</v>
      </c>
      <c r="N2516" s="121">
        <v>957.05469851938722</v>
      </c>
      <c r="O2516" s="121">
        <v>957.05469851938722</v>
      </c>
      <c r="P2516" s="121">
        <v>957.05469851938722</v>
      </c>
      <c r="Q2516" s="121">
        <v>957.05469851938722</v>
      </c>
      <c r="R2516" s="121">
        <v>957.05469851938722</v>
      </c>
      <c r="S2516" s="121">
        <v>957.05469851938722</v>
      </c>
      <c r="T2516" s="121">
        <v>957.05469851938722</v>
      </c>
      <c r="U2516" s="121">
        <v>957.05469851938722</v>
      </c>
      <c r="V2516" s="121">
        <v>957.05469851938722</v>
      </c>
      <c r="W2516" s="121">
        <v>957.05469851938722</v>
      </c>
      <c r="X2516" s="121">
        <v>957.05469851938722</v>
      </c>
      <c r="Y2516" s="121">
        <v>957.05469851938722</v>
      </c>
      <c r="Z2516" s="121">
        <v>957.05469851938722</v>
      </c>
      <c r="AA2516" s="121">
        <v>957.05469851938722</v>
      </c>
      <c r="AB2516" s="121">
        <v>957.05469851938722</v>
      </c>
      <c r="AC2516" s="121">
        <v>957.05469851938722</v>
      </c>
      <c r="AD2516" s="121">
        <v>957.05469851938722</v>
      </c>
      <c r="AE2516" s="121">
        <v>957.05469851938722</v>
      </c>
      <c r="AF2516" s="121">
        <v>957.05469851938722</v>
      </c>
      <c r="AG2516" s="121">
        <v>957.05469851938722</v>
      </c>
      <c r="AH2516" s="121">
        <v>957.05469851938722</v>
      </c>
      <c r="AI2516" s="121">
        <v>957.05469851938722</v>
      </c>
      <c r="AJ2516" s="121">
        <v>957.05469851938722</v>
      </c>
      <c r="AK2516" s="121">
        <v>957.05469851938722</v>
      </c>
      <c r="AL2516" s="121">
        <v>957.05469851938722</v>
      </c>
      <c r="AM2516" s="121">
        <v>957.05469851938722</v>
      </c>
      <c r="AN2516" s="121">
        <v>957.05469851938722</v>
      </c>
      <c r="AO2516" s="121">
        <v>957.05469851938722</v>
      </c>
      <c r="AP2516" s="121">
        <v>957.05469851938722</v>
      </c>
      <c r="AQ2516" s="121">
        <v>957.05469851938722</v>
      </c>
      <c r="AR2516" s="121">
        <v>957.05469851938722</v>
      </c>
      <c r="AS2516" s="121">
        <v>957.05469851938722</v>
      </c>
      <c r="AT2516" s="121">
        <v>957.05469851938722</v>
      </c>
      <c r="AU2516" s="121">
        <v>957.05469851938722</v>
      </c>
      <c r="AV2516" s="121">
        <v>957.05469851938722</v>
      </c>
      <c r="AW2516" s="121">
        <v>957.05469851938722</v>
      </c>
      <c r="AX2516" s="122">
        <v>957.05469851938722</v>
      </c>
    </row>
    <row r="2517" spans="1:50">
      <c r="A2517" s="212"/>
      <c r="B2517" s="215"/>
      <c r="C2517" s="217" t="s">
        <v>26</v>
      </c>
      <c r="D2517" s="83" t="s">
        <v>24</v>
      </c>
      <c r="E2517" s="56" t="str">
        <f>A2505&amp;"/"&amp;B2513&amp;"/"&amp;C2517&amp;"/"&amp;D2517</f>
        <v>Diesel oil fired power plants/Gas turbine /CHP/L</v>
      </c>
      <c r="F2517" s="103" t="str">
        <f>A2505</f>
        <v>Diesel oil fired power plants</v>
      </c>
      <c r="G2517" s="103" t="str">
        <f>B2513</f>
        <v xml:space="preserve">Gas turbine </v>
      </c>
      <c r="H2517" s="103" t="str">
        <f>C2517</f>
        <v>CHP</v>
      </c>
      <c r="I2517" s="104" t="str">
        <f t="shared" si="104"/>
        <v>L</v>
      </c>
      <c r="J2517" s="127">
        <v>3449.9999999999995</v>
      </c>
      <c r="K2517" s="127">
        <v>3449.9999999999995</v>
      </c>
      <c r="L2517" s="127">
        <v>3449.9999999999995</v>
      </c>
      <c r="M2517" s="127">
        <v>3449.9999999999995</v>
      </c>
      <c r="N2517" s="127">
        <v>3449.9999999999995</v>
      </c>
      <c r="O2517" s="127">
        <v>3449.9999999999995</v>
      </c>
      <c r="P2517" s="127">
        <v>3449.9999999999995</v>
      </c>
      <c r="Q2517" s="127">
        <v>3449.9999999999995</v>
      </c>
      <c r="R2517" s="127">
        <v>3449.9999999999995</v>
      </c>
      <c r="S2517" s="127">
        <v>3449.9999999999995</v>
      </c>
      <c r="T2517" s="127">
        <v>3449.9999999999995</v>
      </c>
      <c r="U2517" s="127">
        <v>3449.9999999999995</v>
      </c>
      <c r="V2517" s="127">
        <v>3449.9999999999995</v>
      </c>
      <c r="W2517" s="127">
        <v>3449.9999999999995</v>
      </c>
      <c r="X2517" s="127">
        <v>3449.9999999999995</v>
      </c>
      <c r="Y2517" s="127">
        <v>3449.9999999999995</v>
      </c>
      <c r="Z2517" s="127">
        <v>3449.9999999999995</v>
      </c>
      <c r="AA2517" s="127">
        <v>3449.9999999999995</v>
      </c>
      <c r="AB2517" s="127">
        <v>3449.9999999999995</v>
      </c>
      <c r="AC2517" s="127">
        <v>3449.9999999999995</v>
      </c>
      <c r="AD2517" s="127">
        <v>3449.9999999999995</v>
      </c>
      <c r="AE2517" s="127">
        <v>3449.9999999999995</v>
      </c>
      <c r="AF2517" s="127">
        <v>3449.9999999999995</v>
      </c>
      <c r="AG2517" s="127">
        <v>3449.9999999999995</v>
      </c>
      <c r="AH2517" s="127">
        <v>3449.9999999999995</v>
      </c>
      <c r="AI2517" s="127">
        <v>3449.9999999999995</v>
      </c>
      <c r="AJ2517" s="127">
        <v>3449.9999999999995</v>
      </c>
      <c r="AK2517" s="127">
        <v>3449.9999999999995</v>
      </c>
      <c r="AL2517" s="127">
        <v>3449.9999999999995</v>
      </c>
      <c r="AM2517" s="127">
        <v>3449.9999999999995</v>
      </c>
      <c r="AN2517" s="127">
        <v>3449.9999999999995</v>
      </c>
      <c r="AO2517" s="127">
        <v>3449.9999999999995</v>
      </c>
      <c r="AP2517" s="127">
        <v>3449.9999999999995</v>
      </c>
      <c r="AQ2517" s="127">
        <v>3449.9999999999995</v>
      </c>
      <c r="AR2517" s="127">
        <v>3449.9999999999995</v>
      </c>
      <c r="AS2517" s="127">
        <v>3449.9999999999995</v>
      </c>
      <c r="AT2517" s="127">
        <v>3449.9999999999995</v>
      </c>
      <c r="AU2517" s="127">
        <v>3449.9999999999995</v>
      </c>
      <c r="AV2517" s="127">
        <v>3449.9999999999995</v>
      </c>
      <c r="AW2517" s="127">
        <v>3449.9999999999995</v>
      </c>
      <c r="AX2517" s="128">
        <v>3449.9999999999995</v>
      </c>
    </row>
    <row r="2518" spans="1:50">
      <c r="A2518" s="212"/>
      <c r="B2518" s="215"/>
      <c r="C2518" s="206"/>
      <c r="D2518" s="52" t="s">
        <v>25</v>
      </c>
      <c r="E2518" s="86" t="str">
        <f>A2505&amp;"/"&amp;B2513&amp;"/"&amp;C2517&amp;"/"&amp;D2518</f>
        <v>Diesel oil fired power plants/Gas turbine /CHP/M</v>
      </c>
      <c r="F2518" s="61" t="str">
        <f>A2505</f>
        <v>Diesel oil fired power plants</v>
      </c>
      <c r="G2518" s="61" t="str">
        <f>B2513</f>
        <v xml:space="preserve">Gas turbine </v>
      </c>
      <c r="H2518" s="61" t="str">
        <f>C2517</f>
        <v>CHP</v>
      </c>
      <c r="I2518" s="84" t="str">
        <f t="shared" si="104"/>
        <v>M</v>
      </c>
      <c r="J2518" s="121">
        <v>2439.5183950935889</v>
      </c>
      <c r="K2518" s="121">
        <v>2439.5183950935889</v>
      </c>
      <c r="L2518" s="121">
        <v>2439.5183950935889</v>
      </c>
      <c r="M2518" s="121">
        <v>2439.5183950935889</v>
      </c>
      <c r="N2518" s="121">
        <v>2439.5183950935889</v>
      </c>
      <c r="O2518" s="121">
        <v>2439.5183950935889</v>
      </c>
      <c r="P2518" s="121">
        <v>2439.5183950935889</v>
      </c>
      <c r="Q2518" s="121">
        <v>2439.5183950935889</v>
      </c>
      <c r="R2518" s="121">
        <v>2439.5183950935889</v>
      </c>
      <c r="S2518" s="121">
        <v>2439.5183950935889</v>
      </c>
      <c r="T2518" s="121">
        <v>2439.5183950935889</v>
      </c>
      <c r="U2518" s="121">
        <v>2439.5183950935889</v>
      </c>
      <c r="V2518" s="121">
        <v>2439.5183950935889</v>
      </c>
      <c r="W2518" s="121">
        <v>2439.5183950935889</v>
      </c>
      <c r="X2518" s="121">
        <v>2439.5183950935889</v>
      </c>
      <c r="Y2518" s="121">
        <v>2439.5183950935889</v>
      </c>
      <c r="Z2518" s="121">
        <v>2439.5183950935889</v>
      </c>
      <c r="AA2518" s="121">
        <v>2439.5183950935889</v>
      </c>
      <c r="AB2518" s="121">
        <v>2439.5183950935889</v>
      </c>
      <c r="AC2518" s="121">
        <v>2439.5183950935889</v>
      </c>
      <c r="AD2518" s="121">
        <v>2439.5183950935889</v>
      </c>
      <c r="AE2518" s="121">
        <v>2439.5183950935889</v>
      </c>
      <c r="AF2518" s="121">
        <v>2439.5183950935889</v>
      </c>
      <c r="AG2518" s="121">
        <v>2439.5183950935889</v>
      </c>
      <c r="AH2518" s="121">
        <v>2439.5183950935889</v>
      </c>
      <c r="AI2518" s="121">
        <v>2439.5183950935889</v>
      </c>
      <c r="AJ2518" s="121">
        <v>2439.5183950935889</v>
      </c>
      <c r="AK2518" s="121">
        <v>2439.5183950935889</v>
      </c>
      <c r="AL2518" s="121">
        <v>2439.5183950935889</v>
      </c>
      <c r="AM2518" s="121">
        <v>2439.5183950935889</v>
      </c>
      <c r="AN2518" s="121">
        <v>2439.5183950935889</v>
      </c>
      <c r="AO2518" s="121">
        <v>2439.5183950935889</v>
      </c>
      <c r="AP2518" s="121">
        <v>2439.5183950935889</v>
      </c>
      <c r="AQ2518" s="121">
        <v>2439.5183950935889</v>
      </c>
      <c r="AR2518" s="121">
        <v>2439.5183950935889</v>
      </c>
      <c r="AS2518" s="121">
        <v>2439.5183950935889</v>
      </c>
      <c r="AT2518" s="121">
        <v>2439.5183950935889</v>
      </c>
      <c r="AU2518" s="121">
        <v>2439.5183950935889</v>
      </c>
      <c r="AV2518" s="121">
        <v>2439.5183950935889</v>
      </c>
      <c r="AW2518" s="121">
        <v>2439.5183950935889</v>
      </c>
      <c r="AX2518" s="122">
        <v>2439.5183950935889</v>
      </c>
    </row>
    <row r="2519" spans="1:50">
      <c r="A2519" s="212"/>
      <c r="B2519" s="215"/>
      <c r="C2519" s="206"/>
      <c r="D2519" s="52" t="s">
        <v>38</v>
      </c>
      <c r="E2519" s="86" t="str">
        <f>A2505&amp;"/"&amp;B2513&amp;"/"&amp;C2517&amp;"/"&amp;D2519</f>
        <v>Diesel oil fired power plants/Gas turbine /CHP/S</v>
      </c>
      <c r="F2519" s="61" t="str">
        <f>A2505</f>
        <v>Diesel oil fired power plants</v>
      </c>
      <c r="G2519" s="61" t="str">
        <f>B2513</f>
        <v xml:space="preserve">Gas turbine </v>
      </c>
      <c r="H2519" s="61" t="str">
        <f>C2517</f>
        <v>CHP</v>
      </c>
      <c r="I2519" s="84" t="str">
        <f t="shared" si="104"/>
        <v>S</v>
      </c>
      <c r="J2519" s="121">
        <v>1725</v>
      </c>
      <c r="K2519" s="121">
        <v>1725</v>
      </c>
      <c r="L2519" s="121">
        <v>1725</v>
      </c>
      <c r="M2519" s="121">
        <v>1725</v>
      </c>
      <c r="N2519" s="121">
        <v>1725</v>
      </c>
      <c r="O2519" s="121">
        <v>1725</v>
      </c>
      <c r="P2519" s="121">
        <v>1725</v>
      </c>
      <c r="Q2519" s="121">
        <v>1725</v>
      </c>
      <c r="R2519" s="121">
        <v>1725</v>
      </c>
      <c r="S2519" s="121">
        <v>1725</v>
      </c>
      <c r="T2519" s="121">
        <v>1725</v>
      </c>
      <c r="U2519" s="121">
        <v>1725</v>
      </c>
      <c r="V2519" s="121">
        <v>1725</v>
      </c>
      <c r="W2519" s="121">
        <v>1725</v>
      </c>
      <c r="X2519" s="121">
        <v>1725</v>
      </c>
      <c r="Y2519" s="121">
        <v>1725</v>
      </c>
      <c r="Z2519" s="121">
        <v>1725</v>
      </c>
      <c r="AA2519" s="121">
        <v>1725</v>
      </c>
      <c r="AB2519" s="121">
        <v>1725</v>
      </c>
      <c r="AC2519" s="121">
        <v>1725</v>
      </c>
      <c r="AD2519" s="121">
        <v>1725</v>
      </c>
      <c r="AE2519" s="121">
        <v>1725</v>
      </c>
      <c r="AF2519" s="121">
        <v>1725</v>
      </c>
      <c r="AG2519" s="121">
        <v>1725</v>
      </c>
      <c r="AH2519" s="121">
        <v>1725</v>
      </c>
      <c r="AI2519" s="121">
        <v>1725</v>
      </c>
      <c r="AJ2519" s="121">
        <v>1725</v>
      </c>
      <c r="AK2519" s="121">
        <v>1725</v>
      </c>
      <c r="AL2519" s="121">
        <v>1725</v>
      </c>
      <c r="AM2519" s="121">
        <v>1725</v>
      </c>
      <c r="AN2519" s="121">
        <v>1725</v>
      </c>
      <c r="AO2519" s="121">
        <v>1725</v>
      </c>
      <c r="AP2519" s="121">
        <v>1725</v>
      </c>
      <c r="AQ2519" s="121">
        <v>1725</v>
      </c>
      <c r="AR2519" s="121">
        <v>1725</v>
      </c>
      <c r="AS2519" s="121">
        <v>1725</v>
      </c>
      <c r="AT2519" s="121">
        <v>1725</v>
      </c>
      <c r="AU2519" s="121">
        <v>1725</v>
      </c>
      <c r="AV2519" s="121">
        <v>1725</v>
      </c>
      <c r="AW2519" s="121">
        <v>1725</v>
      </c>
      <c r="AX2519" s="122">
        <v>1725</v>
      </c>
    </row>
    <row r="2520" spans="1:50">
      <c r="A2520" s="212"/>
      <c r="B2520" s="215"/>
      <c r="C2520" s="216"/>
      <c r="D2520" s="106" t="s">
        <v>47</v>
      </c>
      <c r="E2520" s="107" t="str">
        <f>A2505&amp;"/"&amp;B2513&amp;"/"&amp;C2517&amp;"/"&amp;D2520</f>
        <v>Diesel oil fired power plants/Gas turbine /CHP/XS</v>
      </c>
      <c r="F2520" s="108" t="str">
        <f>A2505</f>
        <v>Diesel oil fired power plants</v>
      </c>
      <c r="G2520" s="108" t="str">
        <f>B2513</f>
        <v xml:space="preserve">Gas turbine </v>
      </c>
      <c r="H2520" s="108" t="str">
        <f>C2517</f>
        <v>CHP</v>
      </c>
      <c r="I2520" s="109" t="str">
        <f t="shared" si="104"/>
        <v>XS</v>
      </c>
      <c r="J2520" s="129">
        <v>1180.3406148846395</v>
      </c>
      <c r="K2520" s="129">
        <v>1180.3406148846395</v>
      </c>
      <c r="L2520" s="129">
        <v>1180.3406148846395</v>
      </c>
      <c r="M2520" s="129">
        <v>1180.3406148846395</v>
      </c>
      <c r="N2520" s="129">
        <v>1180.3406148846395</v>
      </c>
      <c r="O2520" s="129">
        <v>1180.3406148846395</v>
      </c>
      <c r="P2520" s="129">
        <v>1180.3406148846395</v>
      </c>
      <c r="Q2520" s="129">
        <v>1180.3406148846395</v>
      </c>
      <c r="R2520" s="129">
        <v>1180.3406148846395</v>
      </c>
      <c r="S2520" s="129">
        <v>1180.3406148846395</v>
      </c>
      <c r="T2520" s="129">
        <v>1180.3406148846395</v>
      </c>
      <c r="U2520" s="129">
        <v>1180.3406148846395</v>
      </c>
      <c r="V2520" s="129">
        <v>1180.3406148846395</v>
      </c>
      <c r="W2520" s="129">
        <v>1180.3406148846395</v>
      </c>
      <c r="X2520" s="129">
        <v>1180.3406148846395</v>
      </c>
      <c r="Y2520" s="129">
        <v>1180.3406148846395</v>
      </c>
      <c r="Z2520" s="129">
        <v>1180.3406148846395</v>
      </c>
      <c r="AA2520" s="129">
        <v>1180.3406148846395</v>
      </c>
      <c r="AB2520" s="129">
        <v>1180.3406148846395</v>
      </c>
      <c r="AC2520" s="129">
        <v>1180.3406148846395</v>
      </c>
      <c r="AD2520" s="129">
        <v>1180.3406148846395</v>
      </c>
      <c r="AE2520" s="129">
        <v>1180.3406148846395</v>
      </c>
      <c r="AF2520" s="129">
        <v>1180.3406148846395</v>
      </c>
      <c r="AG2520" s="129">
        <v>1180.3406148846395</v>
      </c>
      <c r="AH2520" s="129">
        <v>1180.3406148846395</v>
      </c>
      <c r="AI2520" s="129">
        <v>1180.3406148846395</v>
      </c>
      <c r="AJ2520" s="129">
        <v>1180.3406148846395</v>
      </c>
      <c r="AK2520" s="129">
        <v>1180.3406148846395</v>
      </c>
      <c r="AL2520" s="129">
        <v>1180.3406148846395</v>
      </c>
      <c r="AM2520" s="129">
        <v>1180.3406148846395</v>
      </c>
      <c r="AN2520" s="129">
        <v>1180.3406148846395</v>
      </c>
      <c r="AO2520" s="129">
        <v>1180.3406148846395</v>
      </c>
      <c r="AP2520" s="129">
        <v>1180.3406148846395</v>
      </c>
      <c r="AQ2520" s="129">
        <v>1180.3406148846395</v>
      </c>
      <c r="AR2520" s="129">
        <v>1180.3406148846395</v>
      </c>
      <c r="AS2520" s="129">
        <v>1180.3406148846395</v>
      </c>
      <c r="AT2520" s="129">
        <v>1180.3406148846395</v>
      </c>
      <c r="AU2520" s="129">
        <v>1180.3406148846395</v>
      </c>
      <c r="AV2520" s="129">
        <v>1180.3406148846395</v>
      </c>
      <c r="AW2520" s="129">
        <v>1180.3406148846395</v>
      </c>
      <c r="AX2520" s="130">
        <v>1180.3406148846395</v>
      </c>
    </row>
    <row r="2521" spans="1:50">
      <c r="A2521" s="212"/>
      <c r="B2521" s="215"/>
      <c r="C2521" s="217" t="s">
        <v>42</v>
      </c>
      <c r="D2521" s="83" t="s">
        <v>24</v>
      </c>
      <c r="E2521" s="56" t="str">
        <f>A2505&amp;"/"&amp;B2513&amp;"/"&amp;C2521&amp;"/"&amp;D2521</f>
        <v>Diesel oil fired power plants/Gas turbine /Electricity only with CCS/L</v>
      </c>
      <c r="F2521" s="103" t="str">
        <f>A2505</f>
        <v>Diesel oil fired power plants</v>
      </c>
      <c r="G2521" s="103" t="str">
        <f>B2513</f>
        <v xml:space="preserve">Gas turbine </v>
      </c>
      <c r="H2521" s="103" t="str">
        <f>C2521</f>
        <v>Electricity only with CCS</v>
      </c>
      <c r="I2521" s="104" t="str">
        <f t="shared" si="104"/>
        <v>L</v>
      </c>
      <c r="J2521" s="127" t="s">
        <v>99</v>
      </c>
      <c r="K2521" s="127" t="s">
        <v>99</v>
      </c>
      <c r="L2521" s="127" t="s">
        <v>99</v>
      </c>
      <c r="M2521" s="127" t="s">
        <v>99</v>
      </c>
      <c r="N2521" s="127" t="s">
        <v>99</v>
      </c>
      <c r="O2521" s="127" t="s">
        <v>99</v>
      </c>
      <c r="P2521" s="127" t="s">
        <v>99</v>
      </c>
      <c r="Q2521" s="127" t="s">
        <v>99</v>
      </c>
      <c r="R2521" s="127" t="s">
        <v>99</v>
      </c>
      <c r="S2521" s="127" t="s">
        <v>99</v>
      </c>
      <c r="T2521" s="127" t="s">
        <v>99</v>
      </c>
      <c r="U2521" s="127" t="s">
        <v>99</v>
      </c>
      <c r="V2521" s="127" t="s">
        <v>99</v>
      </c>
      <c r="W2521" s="127" t="s">
        <v>99</v>
      </c>
      <c r="X2521" s="127" t="s">
        <v>99</v>
      </c>
      <c r="Y2521" s="127" t="s">
        <v>99</v>
      </c>
      <c r="Z2521" s="127" t="s">
        <v>99</v>
      </c>
      <c r="AA2521" s="127" t="s">
        <v>99</v>
      </c>
      <c r="AB2521" s="127" t="s">
        <v>99</v>
      </c>
      <c r="AC2521" s="127" t="s">
        <v>99</v>
      </c>
      <c r="AD2521" s="127" t="s">
        <v>99</v>
      </c>
      <c r="AE2521" s="127">
        <v>3000</v>
      </c>
      <c r="AF2521" s="127">
        <v>3000</v>
      </c>
      <c r="AG2521" s="127">
        <v>3000</v>
      </c>
      <c r="AH2521" s="127">
        <v>3000</v>
      </c>
      <c r="AI2521" s="127">
        <v>3000</v>
      </c>
      <c r="AJ2521" s="127">
        <v>3000</v>
      </c>
      <c r="AK2521" s="127">
        <v>3000</v>
      </c>
      <c r="AL2521" s="127">
        <v>3000</v>
      </c>
      <c r="AM2521" s="127">
        <v>3000</v>
      </c>
      <c r="AN2521" s="127">
        <v>3000</v>
      </c>
      <c r="AO2521" s="127">
        <v>3000</v>
      </c>
      <c r="AP2521" s="127">
        <v>3000</v>
      </c>
      <c r="AQ2521" s="127">
        <v>3000</v>
      </c>
      <c r="AR2521" s="127">
        <v>3000</v>
      </c>
      <c r="AS2521" s="127">
        <v>3000</v>
      </c>
      <c r="AT2521" s="127">
        <v>3000</v>
      </c>
      <c r="AU2521" s="127">
        <v>3000</v>
      </c>
      <c r="AV2521" s="127">
        <v>3000</v>
      </c>
      <c r="AW2521" s="127">
        <v>3000</v>
      </c>
      <c r="AX2521" s="128">
        <v>3000</v>
      </c>
    </row>
    <row r="2522" spans="1:50">
      <c r="A2522" s="212"/>
      <c r="B2522" s="215"/>
      <c r="C2522" s="216"/>
      <c r="D2522" s="106" t="s">
        <v>25</v>
      </c>
      <c r="E2522" s="107" t="str">
        <f>A2505&amp;"/"&amp;B2513&amp;"/"&amp;C2521&amp;"/"&amp;D2522</f>
        <v>Diesel oil fired power plants/Gas turbine /Electricity only with CCS/M</v>
      </c>
      <c r="F2522" s="108" t="str">
        <f>A2505</f>
        <v>Diesel oil fired power plants</v>
      </c>
      <c r="G2522" s="108" t="str">
        <f>B2513</f>
        <v xml:space="preserve">Gas turbine </v>
      </c>
      <c r="H2522" s="108" t="str">
        <f>C2521</f>
        <v>Electricity only with CCS</v>
      </c>
      <c r="I2522" s="109" t="str">
        <f t="shared" si="104"/>
        <v>M</v>
      </c>
      <c r="J2522" s="129" t="s">
        <v>99</v>
      </c>
      <c r="K2522" s="129" t="s">
        <v>99</v>
      </c>
      <c r="L2522" s="129" t="s">
        <v>99</v>
      </c>
      <c r="M2522" s="129" t="s">
        <v>99</v>
      </c>
      <c r="N2522" s="129" t="s">
        <v>99</v>
      </c>
      <c r="O2522" s="129" t="s">
        <v>99</v>
      </c>
      <c r="P2522" s="129" t="s">
        <v>99</v>
      </c>
      <c r="Q2522" s="129" t="s">
        <v>99</v>
      </c>
      <c r="R2522" s="129" t="s">
        <v>99</v>
      </c>
      <c r="S2522" s="129" t="s">
        <v>99</v>
      </c>
      <c r="T2522" s="129" t="s">
        <v>99</v>
      </c>
      <c r="U2522" s="129" t="s">
        <v>99</v>
      </c>
      <c r="V2522" s="129" t="s">
        <v>99</v>
      </c>
      <c r="W2522" s="129" t="s">
        <v>99</v>
      </c>
      <c r="X2522" s="129" t="s">
        <v>99</v>
      </c>
      <c r="Y2522" s="129" t="s">
        <v>99</v>
      </c>
      <c r="Z2522" s="129" t="s">
        <v>99</v>
      </c>
      <c r="AA2522" s="129" t="s">
        <v>99</v>
      </c>
      <c r="AB2522" s="129" t="s">
        <v>99</v>
      </c>
      <c r="AC2522" s="129" t="s">
        <v>99</v>
      </c>
      <c r="AD2522" s="129" t="s">
        <v>99</v>
      </c>
      <c r="AE2522" s="129">
        <v>2121.3203435596429</v>
      </c>
      <c r="AF2522" s="129">
        <v>2121.3203435596429</v>
      </c>
      <c r="AG2522" s="129">
        <v>2121.3203435596429</v>
      </c>
      <c r="AH2522" s="129">
        <v>2121.3203435596429</v>
      </c>
      <c r="AI2522" s="129">
        <v>2121.3203435596429</v>
      </c>
      <c r="AJ2522" s="129">
        <v>2121.3203435596429</v>
      </c>
      <c r="AK2522" s="129">
        <v>2121.3203435596429</v>
      </c>
      <c r="AL2522" s="129">
        <v>2121.3203435596429</v>
      </c>
      <c r="AM2522" s="129">
        <v>2121.3203435596429</v>
      </c>
      <c r="AN2522" s="129">
        <v>2121.3203435596429</v>
      </c>
      <c r="AO2522" s="129">
        <v>2121.3203435596429</v>
      </c>
      <c r="AP2522" s="129">
        <v>2121.3203435596429</v>
      </c>
      <c r="AQ2522" s="129">
        <v>2121.3203435596429</v>
      </c>
      <c r="AR2522" s="129">
        <v>2121.3203435596429</v>
      </c>
      <c r="AS2522" s="129">
        <v>2121.3203435596429</v>
      </c>
      <c r="AT2522" s="129">
        <v>2121.3203435596429</v>
      </c>
      <c r="AU2522" s="129">
        <v>2121.3203435596429</v>
      </c>
      <c r="AV2522" s="129">
        <v>2121.3203435596429</v>
      </c>
      <c r="AW2522" s="129">
        <v>2121.3203435596429</v>
      </c>
      <c r="AX2522" s="130">
        <v>2121.3203435596429</v>
      </c>
    </row>
    <row r="2523" spans="1:50">
      <c r="A2523" s="212"/>
      <c r="B2523" s="215"/>
      <c r="C2523" s="217" t="s">
        <v>43</v>
      </c>
      <c r="D2523" s="52" t="s">
        <v>24</v>
      </c>
      <c r="E2523" s="86" t="str">
        <f>A2505&amp;"/"&amp;B2513&amp;"/"&amp;C2523&amp;"/"&amp;D2523</f>
        <v>Diesel oil fired power plants/Gas turbine /CHP with CCS/L</v>
      </c>
      <c r="F2523" s="61" t="str">
        <f>A2505</f>
        <v>Diesel oil fired power plants</v>
      </c>
      <c r="G2523" s="61" t="str">
        <f>B2513</f>
        <v xml:space="preserve">Gas turbine </v>
      </c>
      <c r="H2523" s="61" t="str">
        <f>C2523</f>
        <v>CHP with CCS</v>
      </c>
      <c r="I2523" s="84" t="str">
        <f t="shared" si="104"/>
        <v>L</v>
      </c>
      <c r="J2523" s="121" t="s">
        <v>99</v>
      </c>
      <c r="K2523" s="121" t="s">
        <v>99</v>
      </c>
      <c r="L2523" s="121" t="s">
        <v>99</v>
      </c>
      <c r="M2523" s="121" t="s">
        <v>99</v>
      </c>
      <c r="N2523" s="121" t="s">
        <v>99</v>
      </c>
      <c r="O2523" s="121" t="s">
        <v>99</v>
      </c>
      <c r="P2523" s="121" t="s">
        <v>99</v>
      </c>
      <c r="Q2523" s="121" t="s">
        <v>99</v>
      </c>
      <c r="R2523" s="121" t="s">
        <v>99</v>
      </c>
      <c r="S2523" s="121" t="s">
        <v>99</v>
      </c>
      <c r="T2523" s="121" t="s">
        <v>99</v>
      </c>
      <c r="U2523" s="121" t="s">
        <v>99</v>
      </c>
      <c r="V2523" s="121" t="s">
        <v>99</v>
      </c>
      <c r="W2523" s="121" t="s">
        <v>99</v>
      </c>
      <c r="X2523" s="121" t="s">
        <v>99</v>
      </c>
      <c r="Y2523" s="121" t="s">
        <v>99</v>
      </c>
      <c r="Z2523" s="121" t="s">
        <v>99</v>
      </c>
      <c r="AA2523" s="121" t="s">
        <v>99</v>
      </c>
      <c r="AB2523" s="121" t="s">
        <v>99</v>
      </c>
      <c r="AC2523" s="121" t="s">
        <v>99</v>
      </c>
      <c r="AD2523" s="121" t="s">
        <v>99</v>
      </c>
      <c r="AE2523" s="121">
        <v>3449.9999999999995</v>
      </c>
      <c r="AF2523" s="121">
        <v>3449.9999999999995</v>
      </c>
      <c r="AG2523" s="121">
        <v>3449.9999999999995</v>
      </c>
      <c r="AH2523" s="121">
        <v>3449.9999999999995</v>
      </c>
      <c r="AI2523" s="121">
        <v>3449.9999999999995</v>
      </c>
      <c r="AJ2523" s="121">
        <v>3449.9999999999995</v>
      </c>
      <c r="AK2523" s="121">
        <v>3449.9999999999995</v>
      </c>
      <c r="AL2523" s="121">
        <v>3449.9999999999995</v>
      </c>
      <c r="AM2523" s="121">
        <v>3449.9999999999995</v>
      </c>
      <c r="AN2523" s="121">
        <v>3449.9999999999995</v>
      </c>
      <c r="AO2523" s="121">
        <v>3449.9999999999995</v>
      </c>
      <c r="AP2523" s="121">
        <v>3449.9999999999995</v>
      </c>
      <c r="AQ2523" s="121">
        <v>3449.9999999999995</v>
      </c>
      <c r="AR2523" s="121">
        <v>3449.9999999999995</v>
      </c>
      <c r="AS2523" s="121">
        <v>3449.9999999999995</v>
      </c>
      <c r="AT2523" s="121">
        <v>3449.9999999999995</v>
      </c>
      <c r="AU2523" s="121">
        <v>3449.9999999999995</v>
      </c>
      <c r="AV2523" s="121">
        <v>3449.9999999999995</v>
      </c>
      <c r="AW2523" s="121">
        <v>3449.9999999999995</v>
      </c>
      <c r="AX2523" s="122">
        <v>3449.9999999999995</v>
      </c>
    </row>
    <row r="2524" spans="1:50">
      <c r="A2524" s="212"/>
      <c r="B2524" s="218"/>
      <c r="C2524" s="210"/>
      <c r="D2524" s="93" t="s">
        <v>25</v>
      </c>
      <c r="E2524" s="73" t="str">
        <f>A2505&amp;"/"&amp;B2513&amp;"/"&amp;C2523&amp;"/"&amp;D2524</f>
        <v>Diesel oil fired power plants/Gas turbine /CHP with CCS/M</v>
      </c>
      <c r="F2524" s="91" t="str">
        <f>A2505</f>
        <v>Diesel oil fired power plants</v>
      </c>
      <c r="G2524" s="91" t="str">
        <f>B2513</f>
        <v xml:space="preserve">Gas turbine </v>
      </c>
      <c r="H2524" s="91" t="str">
        <f>C2523</f>
        <v>CHP with CCS</v>
      </c>
      <c r="I2524" s="70" t="str">
        <f t="shared" si="104"/>
        <v>M</v>
      </c>
      <c r="J2524" s="123" t="s">
        <v>99</v>
      </c>
      <c r="K2524" s="123" t="s">
        <v>99</v>
      </c>
      <c r="L2524" s="123" t="s">
        <v>99</v>
      </c>
      <c r="M2524" s="123" t="s">
        <v>99</v>
      </c>
      <c r="N2524" s="123" t="s">
        <v>99</v>
      </c>
      <c r="O2524" s="123" t="s">
        <v>99</v>
      </c>
      <c r="P2524" s="123" t="s">
        <v>99</v>
      </c>
      <c r="Q2524" s="123" t="s">
        <v>99</v>
      </c>
      <c r="R2524" s="123" t="s">
        <v>99</v>
      </c>
      <c r="S2524" s="123" t="s">
        <v>99</v>
      </c>
      <c r="T2524" s="123" t="s">
        <v>99</v>
      </c>
      <c r="U2524" s="123" t="s">
        <v>99</v>
      </c>
      <c r="V2524" s="123" t="s">
        <v>99</v>
      </c>
      <c r="W2524" s="123" t="s">
        <v>99</v>
      </c>
      <c r="X2524" s="123" t="s">
        <v>99</v>
      </c>
      <c r="Y2524" s="123" t="s">
        <v>99</v>
      </c>
      <c r="Z2524" s="123" t="s">
        <v>99</v>
      </c>
      <c r="AA2524" s="123" t="s">
        <v>99</v>
      </c>
      <c r="AB2524" s="123" t="s">
        <v>99</v>
      </c>
      <c r="AC2524" s="123" t="s">
        <v>99</v>
      </c>
      <c r="AD2524" s="123" t="s">
        <v>99</v>
      </c>
      <c r="AE2524" s="123">
        <v>2439.5183950935889</v>
      </c>
      <c r="AF2524" s="123">
        <v>2439.5183950935889</v>
      </c>
      <c r="AG2524" s="123">
        <v>2439.5183950935889</v>
      </c>
      <c r="AH2524" s="123">
        <v>2439.5183950935889</v>
      </c>
      <c r="AI2524" s="123">
        <v>2439.5183950935889</v>
      </c>
      <c r="AJ2524" s="123">
        <v>2439.5183950935889</v>
      </c>
      <c r="AK2524" s="123">
        <v>2439.5183950935889</v>
      </c>
      <c r="AL2524" s="123">
        <v>2439.5183950935889</v>
      </c>
      <c r="AM2524" s="123">
        <v>2439.5183950935889</v>
      </c>
      <c r="AN2524" s="123">
        <v>2439.5183950935889</v>
      </c>
      <c r="AO2524" s="123">
        <v>2439.5183950935889</v>
      </c>
      <c r="AP2524" s="123">
        <v>2439.5183950935889</v>
      </c>
      <c r="AQ2524" s="123">
        <v>2439.5183950935889</v>
      </c>
      <c r="AR2524" s="123">
        <v>2439.5183950935889</v>
      </c>
      <c r="AS2524" s="123">
        <v>2439.5183950935889</v>
      </c>
      <c r="AT2524" s="123">
        <v>2439.5183950935889</v>
      </c>
      <c r="AU2524" s="123">
        <v>2439.5183950935889</v>
      </c>
      <c r="AV2524" s="123">
        <v>2439.5183950935889</v>
      </c>
      <c r="AW2524" s="123">
        <v>2439.5183950935889</v>
      </c>
      <c r="AX2524" s="124">
        <v>2439.5183950935889</v>
      </c>
    </row>
    <row r="2525" spans="1:50">
      <c r="A2525" s="212"/>
      <c r="B2525" s="214" t="s">
        <v>46</v>
      </c>
      <c r="C2525" s="209" t="s">
        <v>36</v>
      </c>
      <c r="D2525" s="67" t="s">
        <v>24</v>
      </c>
      <c r="E2525" s="87" t="str">
        <f>A2505&amp;"/"&amp;B2525&amp;"/"&amp;C2525&amp;"/"&amp;D2525</f>
        <v>Diesel oil fired power plants/Steam turbine/Electricity only/L</v>
      </c>
      <c r="F2525" s="55" t="str">
        <f>A2505</f>
        <v>Diesel oil fired power plants</v>
      </c>
      <c r="G2525" s="55" t="str">
        <f>B2525</f>
        <v>Steam turbine</v>
      </c>
      <c r="H2525" s="55" t="str">
        <f>C2525</f>
        <v>Electricity only</v>
      </c>
      <c r="I2525" s="85" t="str">
        <f t="shared" si="104"/>
        <v>L</v>
      </c>
      <c r="J2525" s="125">
        <v>3700</v>
      </c>
      <c r="K2525" s="125">
        <v>3700</v>
      </c>
      <c r="L2525" s="125">
        <v>3700</v>
      </c>
      <c r="M2525" s="125">
        <v>3700</v>
      </c>
      <c r="N2525" s="125">
        <v>3700</v>
      </c>
      <c r="O2525" s="125">
        <v>3700</v>
      </c>
      <c r="P2525" s="125">
        <v>3700</v>
      </c>
      <c r="Q2525" s="125">
        <v>3700</v>
      </c>
      <c r="R2525" s="125">
        <v>3700</v>
      </c>
      <c r="S2525" s="125">
        <v>3700</v>
      </c>
      <c r="T2525" s="125">
        <v>3700</v>
      </c>
      <c r="U2525" s="125">
        <v>3700</v>
      </c>
      <c r="V2525" s="125">
        <v>3700</v>
      </c>
      <c r="W2525" s="125">
        <v>3700</v>
      </c>
      <c r="X2525" s="125">
        <v>3700</v>
      </c>
      <c r="Y2525" s="125">
        <v>3700</v>
      </c>
      <c r="Z2525" s="125">
        <v>3700</v>
      </c>
      <c r="AA2525" s="125">
        <v>3700</v>
      </c>
      <c r="AB2525" s="125">
        <v>3700</v>
      </c>
      <c r="AC2525" s="125">
        <v>3700</v>
      </c>
      <c r="AD2525" s="125">
        <v>3700</v>
      </c>
      <c r="AE2525" s="125">
        <v>3700</v>
      </c>
      <c r="AF2525" s="125">
        <v>3700</v>
      </c>
      <c r="AG2525" s="125">
        <v>3700</v>
      </c>
      <c r="AH2525" s="125">
        <v>3700</v>
      </c>
      <c r="AI2525" s="125">
        <v>3700</v>
      </c>
      <c r="AJ2525" s="125">
        <v>3700</v>
      </c>
      <c r="AK2525" s="125">
        <v>3700</v>
      </c>
      <c r="AL2525" s="125">
        <v>3700</v>
      </c>
      <c r="AM2525" s="125">
        <v>3700</v>
      </c>
      <c r="AN2525" s="125">
        <v>3700</v>
      </c>
      <c r="AO2525" s="125">
        <v>3700</v>
      </c>
      <c r="AP2525" s="125">
        <v>3700</v>
      </c>
      <c r="AQ2525" s="125">
        <v>3700</v>
      </c>
      <c r="AR2525" s="125">
        <v>3700</v>
      </c>
      <c r="AS2525" s="125">
        <v>3700</v>
      </c>
      <c r="AT2525" s="125">
        <v>3700</v>
      </c>
      <c r="AU2525" s="125">
        <v>3700</v>
      </c>
      <c r="AV2525" s="125">
        <v>3700</v>
      </c>
      <c r="AW2525" s="125">
        <v>3700</v>
      </c>
      <c r="AX2525" s="126">
        <v>3700</v>
      </c>
    </row>
    <row r="2526" spans="1:50">
      <c r="A2526" s="212"/>
      <c r="B2526" s="215"/>
      <c r="C2526" s="206"/>
      <c r="D2526" s="52" t="s">
        <v>25</v>
      </c>
      <c r="E2526" s="86" t="str">
        <f>A2505&amp;"/"&amp;B2525&amp;"/"&amp;C2525&amp;"/"&amp;D2526</f>
        <v>Diesel oil fired power plants/Steam turbine/Electricity only/M</v>
      </c>
      <c r="F2526" s="61" t="str">
        <f>A2505</f>
        <v>Diesel oil fired power plants</v>
      </c>
      <c r="G2526" s="61" t="str">
        <f>B2525</f>
        <v>Steam turbine</v>
      </c>
      <c r="H2526" s="61" t="str">
        <f>C2525</f>
        <v>Electricity only</v>
      </c>
      <c r="I2526" s="84" t="str">
        <f t="shared" si="104"/>
        <v>M</v>
      </c>
      <c r="J2526" s="121">
        <v>2616.2950903902261</v>
      </c>
      <c r="K2526" s="121">
        <v>2616.2950903902261</v>
      </c>
      <c r="L2526" s="121">
        <v>2616.2950903902261</v>
      </c>
      <c r="M2526" s="121">
        <v>2616.2950903902261</v>
      </c>
      <c r="N2526" s="121">
        <v>2616.2950903902261</v>
      </c>
      <c r="O2526" s="121">
        <v>2616.2950903902261</v>
      </c>
      <c r="P2526" s="121">
        <v>2616.2950903902261</v>
      </c>
      <c r="Q2526" s="121">
        <v>2616.2950903902261</v>
      </c>
      <c r="R2526" s="121">
        <v>2616.2950903902261</v>
      </c>
      <c r="S2526" s="121">
        <v>2616.2950903902261</v>
      </c>
      <c r="T2526" s="121">
        <v>2616.2950903902261</v>
      </c>
      <c r="U2526" s="121">
        <v>2616.2950903902261</v>
      </c>
      <c r="V2526" s="121">
        <v>2616.2950903902261</v>
      </c>
      <c r="W2526" s="121">
        <v>2616.2950903902261</v>
      </c>
      <c r="X2526" s="121">
        <v>2616.2950903902261</v>
      </c>
      <c r="Y2526" s="121">
        <v>2616.2950903902261</v>
      </c>
      <c r="Z2526" s="121">
        <v>2616.2950903902261</v>
      </c>
      <c r="AA2526" s="121">
        <v>2616.2950903902261</v>
      </c>
      <c r="AB2526" s="121">
        <v>2616.2950903902261</v>
      </c>
      <c r="AC2526" s="121">
        <v>2616.2950903902261</v>
      </c>
      <c r="AD2526" s="121">
        <v>2616.2950903902261</v>
      </c>
      <c r="AE2526" s="121">
        <v>2616.2950903902261</v>
      </c>
      <c r="AF2526" s="121">
        <v>2616.2950903902261</v>
      </c>
      <c r="AG2526" s="121">
        <v>2616.2950903902261</v>
      </c>
      <c r="AH2526" s="121">
        <v>2616.2950903902261</v>
      </c>
      <c r="AI2526" s="121">
        <v>2616.2950903902261</v>
      </c>
      <c r="AJ2526" s="121">
        <v>2616.2950903902261</v>
      </c>
      <c r="AK2526" s="121">
        <v>2616.2950903902261</v>
      </c>
      <c r="AL2526" s="121">
        <v>2616.2950903902261</v>
      </c>
      <c r="AM2526" s="121">
        <v>2616.2950903902261</v>
      </c>
      <c r="AN2526" s="121">
        <v>2616.2950903902261</v>
      </c>
      <c r="AO2526" s="121">
        <v>2616.2950903902261</v>
      </c>
      <c r="AP2526" s="121">
        <v>2616.2950903902261</v>
      </c>
      <c r="AQ2526" s="121">
        <v>2616.2950903902261</v>
      </c>
      <c r="AR2526" s="121">
        <v>2616.2950903902261</v>
      </c>
      <c r="AS2526" s="121">
        <v>2616.2950903902261</v>
      </c>
      <c r="AT2526" s="121">
        <v>2616.2950903902261</v>
      </c>
      <c r="AU2526" s="121">
        <v>2616.2950903902261</v>
      </c>
      <c r="AV2526" s="121">
        <v>2616.2950903902261</v>
      </c>
      <c r="AW2526" s="121">
        <v>2616.2950903902261</v>
      </c>
      <c r="AX2526" s="122">
        <v>2616.2950903902261</v>
      </c>
    </row>
    <row r="2527" spans="1:50">
      <c r="A2527" s="212"/>
      <c r="B2527" s="215"/>
      <c r="C2527" s="216"/>
      <c r="D2527" s="52" t="s">
        <v>38</v>
      </c>
      <c r="E2527" s="86" t="str">
        <f>A2505&amp;"/"&amp;B2525&amp;"/"&amp;C2525&amp;"/"&amp;D2527</f>
        <v>Diesel oil fired power plants/Steam turbine/Electricity only/S</v>
      </c>
      <c r="F2527" s="61" t="str">
        <f>A2505</f>
        <v>Diesel oil fired power plants</v>
      </c>
      <c r="G2527" s="61" t="str">
        <f>B2525</f>
        <v>Steam turbine</v>
      </c>
      <c r="H2527" s="61" t="str">
        <f>C2525</f>
        <v>Electricity only</v>
      </c>
      <c r="I2527" s="84" t="str">
        <f t="shared" si="104"/>
        <v>S</v>
      </c>
      <c r="J2527" s="121">
        <v>1850.0000000000002</v>
      </c>
      <c r="K2527" s="121">
        <v>1850.0000000000002</v>
      </c>
      <c r="L2527" s="121">
        <v>1850.0000000000002</v>
      </c>
      <c r="M2527" s="121">
        <v>1850.0000000000002</v>
      </c>
      <c r="N2527" s="121">
        <v>1850.0000000000002</v>
      </c>
      <c r="O2527" s="121">
        <v>1850.0000000000002</v>
      </c>
      <c r="P2527" s="121">
        <v>1850.0000000000002</v>
      </c>
      <c r="Q2527" s="121">
        <v>1850.0000000000002</v>
      </c>
      <c r="R2527" s="121">
        <v>1850.0000000000002</v>
      </c>
      <c r="S2527" s="121">
        <v>1850.0000000000002</v>
      </c>
      <c r="T2527" s="121">
        <v>1850.0000000000002</v>
      </c>
      <c r="U2527" s="121">
        <v>1850.0000000000002</v>
      </c>
      <c r="V2527" s="121">
        <v>1850.0000000000002</v>
      </c>
      <c r="W2527" s="121">
        <v>1850.0000000000002</v>
      </c>
      <c r="X2527" s="121">
        <v>1850.0000000000002</v>
      </c>
      <c r="Y2527" s="121">
        <v>1850.0000000000002</v>
      </c>
      <c r="Z2527" s="121">
        <v>1850.0000000000002</v>
      </c>
      <c r="AA2527" s="121">
        <v>1850.0000000000002</v>
      </c>
      <c r="AB2527" s="121">
        <v>1850.0000000000002</v>
      </c>
      <c r="AC2527" s="121">
        <v>1850.0000000000002</v>
      </c>
      <c r="AD2527" s="121">
        <v>1850.0000000000002</v>
      </c>
      <c r="AE2527" s="121">
        <v>1850.0000000000002</v>
      </c>
      <c r="AF2527" s="121">
        <v>1850.0000000000002</v>
      </c>
      <c r="AG2527" s="121">
        <v>1850.0000000000002</v>
      </c>
      <c r="AH2527" s="121">
        <v>1850.0000000000002</v>
      </c>
      <c r="AI2527" s="121">
        <v>1850.0000000000002</v>
      </c>
      <c r="AJ2527" s="121">
        <v>1850.0000000000002</v>
      </c>
      <c r="AK2527" s="121">
        <v>1850.0000000000002</v>
      </c>
      <c r="AL2527" s="121">
        <v>1850.0000000000002</v>
      </c>
      <c r="AM2527" s="121">
        <v>1850.0000000000002</v>
      </c>
      <c r="AN2527" s="121">
        <v>1850.0000000000002</v>
      </c>
      <c r="AO2527" s="121">
        <v>1850.0000000000002</v>
      </c>
      <c r="AP2527" s="121">
        <v>1850.0000000000002</v>
      </c>
      <c r="AQ2527" s="121">
        <v>1850.0000000000002</v>
      </c>
      <c r="AR2527" s="121">
        <v>1850.0000000000002</v>
      </c>
      <c r="AS2527" s="121">
        <v>1850.0000000000002</v>
      </c>
      <c r="AT2527" s="121">
        <v>1850.0000000000002</v>
      </c>
      <c r="AU2527" s="121">
        <v>1850.0000000000002</v>
      </c>
      <c r="AV2527" s="121">
        <v>1850.0000000000002</v>
      </c>
      <c r="AW2527" s="121">
        <v>1850.0000000000002</v>
      </c>
      <c r="AX2527" s="122">
        <v>1850.0000000000002</v>
      </c>
    </row>
    <row r="2528" spans="1:50">
      <c r="A2528" s="212"/>
      <c r="B2528" s="215"/>
      <c r="C2528" s="217" t="s">
        <v>26</v>
      </c>
      <c r="D2528" s="83" t="s">
        <v>24</v>
      </c>
      <c r="E2528" s="56" t="str">
        <f>A2505&amp;"/"&amp;B2525&amp;"/"&amp;C2528&amp;"/"&amp;D2528</f>
        <v>Diesel oil fired power plants/Steam turbine/CHP/L</v>
      </c>
      <c r="F2528" s="103" t="str">
        <f>A2505</f>
        <v>Diesel oil fired power plants</v>
      </c>
      <c r="G2528" s="103" t="str">
        <f>B2525</f>
        <v>Steam turbine</v>
      </c>
      <c r="H2528" s="103" t="str">
        <f>C2528</f>
        <v>CHP</v>
      </c>
      <c r="I2528" s="104" t="str">
        <f t="shared" si="104"/>
        <v>L</v>
      </c>
      <c r="J2528" s="127">
        <v>3700</v>
      </c>
      <c r="K2528" s="127">
        <v>3700</v>
      </c>
      <c r="L2528" s="127">
        <v>3700</v>
      </c>
      <c r="M2528" s="127">
        <v>3700</v>
      </c>
      <c r="N2528" s="127">
        <v>3700</v>
      </c>
      <c r="O2528" s="127">
        <v>3700</v>
      </c>
      <c r="P2528" s="127">
        <v>3700</v>
      </c>
      <c r="Q2528" s="127">
        <v>3700</v>
      </c>
      <c r="R2528" s="127">
        <v>3700</v>
      </c>
      <c r="S2528" s="127">
        <v>3700</v>
      </c>
      <c r="T2528" s="127">
        <v>3700</v>
      </c>
      <c r="U2528" s="127">
        <v>3700</v>
      </c>
      <c r="V2528" s="127">
        <v>3700</v>
      </c>
      <c r="W2528" s="127">
        <v>3700</v>
      </c>
      <c r="X2528" s="127">
        <v>3700</v>
      </c>
      <c r="Y2528" s="127">
        <v>3700</v>
      </c>
      <c r="Z2528" s="127">
        <v>3700</v>
      </c>
      <c r="AA2528" s="127">
        <v>3700</v>
      </c>
      <c r="AB2528" s="127">
        <v>3700</v>
      </c>
      <c r="AC2528" s="127">
        <v>3700</v>
      </c>
      <c r="AD2528" s="127">
        <v>3700</v>
      </c>
      <c r="AE2528" s="127">
        <v>3700</v>
      </c>
      <c r="AF2528" s="127">
        <v>3700</v>
      </c>
      <c r="AG2528" s="127">
        <v>3700</v>
      </c>
      <c r="AH2528" s="127">
        <v>3700</v>
      </c>
      <c r="AI2528" s="127">
        <v>3700</v>
      </c>
      <c r="AJ2528" s="127">
        <v>3700</v>
      </c>
      <c r="AK2528" s="127">
        <v>3700</v>
      </c>
      <c r="AL2528" s="127">
        <v>3700</v>
      </c>
      <c r="AM2528" s="127">
        <v>3700</v>
      </c>
      <c r="AN2528" s="127">
        <v>3700</v>
      </c>
      <c r="AO2528" s="127">
        <v>3700</v>
      </c>
      <c r="AP2528" s="127">
        <v>3700</v>
      </c>
      <c r="AQ2528" s="127">
        <v>3700</v>
      </c>
      <c r="AR2528" s="127">
        <v>3700</v>
      </c>
      <c r="AS2528" s="127">
        <v>3700</v>
      </c>
      <c r="AT2528" s="127">
        <v>3700</v>
      </c>
      <c r="AU2528" s="127">
        <v>3700</v>
      </c>
      <c r="AV2528" s="127">
        <v>3700</v>
      </c>
      <c r="AW2528" s="127">
        <v>3700</v>
      </c>
      <c r="AX2528" s="128">
        <v>3700</v>
      </c>
    </row>
    <row r="2529" spans="1:50">
      <c r="A2529" s="212"/>
      <c r="B2529" s="215"/>
      <c r="C2529" s="206"/>
      <c r="D2529" s="52" t="s">
        <v>25</v>
      </c>
      <c r="E2529" s="86" t="str">
        <f>A2505&amp;"/"&amp;B2525&amp;"/"&amp;C2528&amp;"/"&amp;D2529</f>
        <v>Diesel oil fired power plants/Steam turbine/CHP/M</v>
      </c>
      <c r="F2529" s="61" t="str">
        <f>A2505</f>
        <v>Diesel oil fired power plants</v>
      </c>
      <c r="G2529" s="61" t="str">
        <f>B2525</f>
        <v>Steam turbine</v>
      </c>
      <c r="H2529" s="61" t="str">
        <f>C2528</f>
        <v>CHP</v>
      </c>
      <c r="I2529" s="84" t="str">
        <f t="shared" si="104"/>
        <v>M</v>
      </c>
      <c r="J2529" s="121">
        <v>3459.8951058873317</v>
      </c>
      <c r="K2529" s="121">
        <v>3459.8951058873317</v>
      </c>
      <c r="L2529" s="121">
        <v>3459.8951058873317</v>
      </c>
      <c r="M2529" s="121">
        <v>3459.8951058873317</v>
      </c>
      <c r="N2529" s="121">
        <v>3459.8951058873317</v>
      </c>
      <c r="O2529" s="121">
        <v>3459.8951058873317</v>
      </c>
      <c r="P2529" s="121">
        <v>3459.8951058873317</v>
      </c>
      <c r="Q2529" s="121">
        <v>3459.8951058873317</v>
      </c>
      <c r="R2529" s="121">
        <v>3459.8951058873317</v>
      </c>
      <c r="S2529" s="121">
        <v>3459.8951058873317</v>
      </c>
      <c r="T2529" s="121">
        <v>3459.8951058873317</v>
      </c>
      <c r="U2529" s="121">
        <v>3459.8951058873317</v>
      </c>
      <c r="V2529" s="121">
        <v>3459.8951058873317</v>
      </c>
      <c r="W2529" s="121">
        <v>3459.8951058873317</v>
      </c>
      <c r="X2529" s="121">
        <v>3459.8951058873317</v>
      </c>
      <c r="Y2529" s="121">
        <v>3459.8951058873317</v>
      </c>
      <c r="Z2529" s="121">
        <v>3459.8951058873317</v>
      </c>
      <c r="AA2529" s="121">
        <v>3459.8951058873317</v>
      </c>
      <c r="AB2529" s="121">
        <v>3459.8951058873317</v>
      </c>
      <c r="AC2529" s="121">
        <v>3459.8951058873317</v>
      </c>
      <c r="AD2529" s="121">
        <v>3459.8951058873317</v>
      </c>
      <c r="AE2529" s="121">
        <v>3459.8951058873317</v>
      </c>
      <c r="AF2529" s="121">
        <v>3459.8951058873317</v>
      </c>
      <c r="AG2529" s="121">
        <v>3459.8951058873317</v>
      </c>
      <c r="AH2529" s="121">
        <v>3459.8951058873317</v>
      </c>
      <c r="AI2529" s="121">
        <v>3459.8951058873317</v>
      </c>
      <c r="AJ2529" s="121">
        <v>3459.8951058873317</v>
      </c>
      <c r="AK2529" s="121">
        <v>3459.8951058873317</v>
      </c>
      <c r="AL2529" s="121">
        <v>3459.8951058873317</v>
      </c>
      <c r="AM2529" s="121">
        <v>3459.8951058873317</v>
      </c>
      <c r="AN2529" s="121">
        <v>3459.8951058873317</v>
      </c>
      <c r="AO2529" s="121">
        <v>3459.8951058873317</v>
      </c>
      <c r="AP2529" s="121">
        <v>3459.8951058873317</v>
      </c>
      <c r="AQ2529" s="121">
        <v>3459.8951058873317</v>
      </c>
      <c r="AR2529" s="121">
        <v>3459.8951058873317</v>
      </c>
      <c r="AS2529" s="121">
        <v>3459.8951058873317</v>
      </c>
      <c r="AT2529" s="121">
        <v>3459.8951058873317</v>
      </c>
      <c r="AU2529" s="121">
        <v>3459.8951058873317</v>
      </c>
      <c r="AV2529" s="121">
        <v>3459.8951058873317</v>
      </c>
      <c r="AW2529" s="121">
        <v>3459.8951058873317</v>
      </c>
      <c r="AX2529" s="122">
        <v>3459.8951058873317</v>
      </c>
    </row>
    <row r="2530" spans="1:50">
      <c r="A2530" s="212"/>
      <c r="B2530" s="215"/>
      <c r="C2530" s="216"/>
      <c r="D2530" s="106" t="s">
        <v>38</v>
      </c>
      <c r="E2530" s="107" t="str">
        <f>A2505&amp;"/"&amp;B2525&amp;"/"&amp;C2528&amp;"/"&amp;D2530</f>
        <v>Diesel oil fired power plants/Steam turbine/CHP/S</v>
      </c>
      <c r="F2530" s="108" t="str">
        <f>A2505</f>
        <v>Diesel oil fired power plants</v>
      </c>
      <c r="G2530" s="108" t="str">
        <f>B2525</f>
        <v>Steam turbine</v>
      </c>
      <c r="H2530" s="108" t="str">
        <f>C2528</f>
        <v>CHP</v>
      </c>
      <c r="I2530" s="109" t="str">
        <f t="shared" si="104"/>
        <v>S</v>
      </c>
      <c r="J2530" s="129">
        <v>3198.3330582097628</v>
      </c>
      <c r="K2530" s="129">
        <v>3198.3330582097628</v>
      </c>
      <c r="L2530" s="129">
        <v>3198.3330582097628</v>
      </c>
      <c r="M2530" s="129">
        <v>3198.3330582097628</v>
      </c>
      <c r="N2530" s="129">
        <v>3198.3330582097628</v>
      </c>
      <c r="O2530" s="129">
        <v>3198.3330582097628</v>
      </c>
      <c r="P2530" s="129">
        <v>3198.3330582097628</v>
      </c>
      <c r="Q2530" s="129">
        <v>3198.3330582097628</v>
      </c>
      <c r="R2530" s="129">
        <v>3198.3330582097628</v>
      </c>
      <c r="S2530" s="129">
        <v>3198.3330582097628</v>
      </c>
      <c r="T2530" s="129">
        <v>3198.3330582097628</v>
      </c>
      <c r="U2530" s="129">
        <v>3198.3330582097628</v>
      </c>
      <c r="V2530" s="129">
        <v>3198.3330582097628</v>
      </c>
      <c r="W2530" s="129">
        <v>3198.3330582097628</v>
      </c>
      <c r="X2530" s="129">
        <v>3198.3330582097628</v>
      </c>
      <c r="Y2530" s="129">
        <v>3198.3330582097628</v>
      </c>
      <c r="Z2530" s="129">
        <v>3198.3330582097628</v>
      </c>
      <c r="AA2530" s="129">
        <v>3198.3330582097628</v>
      </c>
      <c r="AB2530" s="129">
        <v>3198.3330582097628</v>
      </c>
      <c r="AC2530" s="129">
        <v>3198.3330582097628</v>
      </c>
      <c r="AD2530" s="129">
        <v>3198.3330582097628</v>
      </c>
      <c r="AE2530" s="129">
        <v>3198.3330582097628</v>
      </c>
      <c r="AF2530" s="129">
        <v>3198.3330582097628</v>
      </c>
      <c r="AG2530" s="129">
        <v>3198.3330582097628</v>
      </c>
      <c r="AH2530" s="129">
        <v>3198.3330582097628</v>
      </c>
      <c r="AI2530" s="129">
        <v>3198.3330582097628</v>
      </c>
      <c r="AJ2530" s="129">
        <v>3198.3330582097628</v>
      </c>
      <c r="AK2530" s="129">
        <v>3198.3330582097628</v>
      </c>
      <c r="AL2530" s="129">
        <v>3198.3330582097628</v>
      </c>
      <c r="AM2530" s="129">
        <v>3198.3330582097628</v>
      </c>
      <c r="AN2530" s="129">
        <v>3198.3330582097628</v>
      </c>
      <c r="AO2530" s="129">
        <v>3198.3330582097628</v>
      </c>
      <c r="AP2530" s="129">
        <v>3198.3330582097628</v>
      </c>
      <c r="AQ2530" s="129">
        <v>3198.3330582097628</v>
      </c>
      <c r="AR2530" s="129">
        <v>3198.3330582097628</v>
      </c>
      <c r="AS2530" s="129">
        <v>3198.3330582097628</v>
      </c>
      <c r="AT2530" s="129">
        <v>3198.3330582097628</v>
      </c>
      <c r="AU2530" s="129">
        <v>3198.3330582097628</v>
      </c>
      <c r="AV2530" s="129">
        <v>3198.3330582097628</v>
      </c>
      <c r="AW2530" s="129">
        <v>3198.3330582097628</v>
      </c>
      <c r="AX2530" s="130">
        <v>3198.3330582097628</v>
      </c>
    </row>
    <row r="2531" spans="1:50">
      <c r="A2531" s="212"/>
      <c r="B2531" s="215"/>
      <c r="C2531" s="217" t="s">
        <v>42</v>
      </c>
      <c r="D2531" s="83" t="s">
        <v>24</v>
      </c>
      <c r="E2531" s="56" t="str">
        <f>A2505&amp;"/"&amp;B2525&amp;"/"&amp;C2531&amp;"/"&amp;D2531</f>
        <v>Diesel oil fired power plants/Steam turbine/Electricity only with CCS/L</v>
      </c>
      <c r="F2531" s="103" t="str">
        <f>A2505</f>
        <v>Diesel oil fired power plants</v>
      </c>
      <c r="G2531" s="103" t="str">
        <f>B2525</f>
        <v>Steam turbine</v>
      </c>
      <c r="H2531" s="103" t="str">
        <f>C2531</f>
        <v>Electricity only with CCS</v>
      </c>
      <c r="I2531" s="104" t="str">
        <f t="shared" si="104"/>
        <v>L</v>
      </c>
      <c r="J2531" s="127" t="s">
        <v>99</v>
      </c>
      <c r="K2531" s="127" t="s">
        <v>99</v>
      </c>
      <c r="L2531" s="127" t="s">
        <v>99</v>
      </c>
      <c r="M2531" s="127" t="s">
        <v>99</v>
      </c>
      <c r="N2531" s="127" t="s">
        <v>99</v>
      </c>
      <c r="O2531" s="127" t="s">
        <v>99</v>
      </c>
      <c r="P2531" s="127" t="s">
        <v>99</v>
      </c>
      <c r="Q2531" s="127" t="s">
        <v>99</v>
      </c>
      <c r="R2531" s="127" t="s">
        <v>99</v>
      </c>
      <c r="S2531" s="127" t="s">
        <v>99</v>
      </c>
      <c r="T2531" s="127" t="s">
        <v>99</v>
      </c>
      <c r="U2531" s="127" t="s">
        <v>99</v>
      </c>
      <c r="V2531" s="127" t="s">
        <v>99</v>
      </c>
      <c r="W2531" s="127" t="s">
        <v>99</v>
      </c>
      <c r="X2531" s="127" t="s">
        <v>99</v>
      </c>
      <c r="Y2531" s="127" t="s">
        <v>99</v>
      </c>
      <c r="Z2531" s="127" t="s">
        <v>99</v>
      </c>
      <c r="AA2531" s="127" t="s">
        <v>99</v>
      </c>
      <c r="AB2531" s="127" t="s">
        <v>99</v>
      </c>
      <c r="AC2531" s="127" t="s">
        <v>99</v>
      </c>
      <c r="AD2531" s="127" t="s">
        <v>99</v>
      </c>
      <c r="AE2531" s="127">
        <v>3700</v>
      </c>
      <c r="AF2531" s="127">
        <v>3700</v>
      </c>
      <c r="AG2531" s="127">
        <v>3700</v>
      </c>
      <c r="AH2531" s="127">
        <v>3700</v>
      </c>
      <c r="AI2531" s="127">
        <v>3700</v>
      </c>
      <c r="AJ2531" s="127">
        <v>3700</v>
      </c>
      <c r="AK2531" s="127">
        <v>3700</v>
      </c>
      <c r="AL2531" s="127">
        <v>3700</v>
      </c>
      <c r="AM2531" s="127">
        <v>3700</v>
      </c>
      <c r="AN2531" s="127">
        <v>3700</v>
      </c>
      <c r="AO2531" s="127">
        <v>3700</v>
      </c>
      <c r="AP2531" s="127">
        <v>3700</v>
      </c>
      <c r="AQ2531" s="127">
        <v>3700</v>
      </c>
      <c r="AR2531" s="127">
        <v>3700</v>
      </c>
      <c r="AS2531" s="127">
        <v>3700</v>
      </c>
      <c r="AT2531" s="127">
        <v>3700</v>
      </c>
      <c r="AU2531" s="127">
        <v>3700</v>
      </c>
      <c r="AV2531" s="127">
        <v>3700</v>
      </c>
      <c r="AW2531" s="127">
        <v>3700</v>
      </c>
      <c r="AX2531" s="128">
        <v>3700</v>
      </c>
    </row>
    <row r="2532" spans="1:50">
      <c r="A2532" s="212"/>
      <c r="B2532" s="215"/>
      <c r="C2532" s="216"/>
      <c r="D2532" s="106" t="s">
        <v>25</v>
      </c>
      <c r="E2532" s="107" t="str">
        <f>A2505&amp;"/"&amp;B2525&amp;"/"&amp;C2531&amp;"/"&amp;D2532</f>
        <v>Diesel oil fired power plants/Steam turbine/Electricity only with CCS/M</v>
      </c>
      <c r="F2532" s="108" t="str">
        <f>A2505</f>
        <v>Diesel oil fired power plants</v>
      </c>
      <c r="G2532" s="108" t="str">
        <f>B2525</f>
        <v>Steam turbine</v>
      </c>
      <c r="H2532" s="108" t="str">
        <f>C2531</f>
        <v>Electricity only with CCS</v>
      </c>
      <c r="I2532" s="109" t="str">
        <f t="shared" si="104"/>
        <v>M</v>
      </c>
      <c r="J2532" s="129" t="s">
        <v>99</v>
      </c>
      <c r="K2532" s="129" t="s">
        <v>99</v>
      </c>
      <c r="L2532" s="129" t="s">
        <v>99</v>
      </c>
      <c r="M2532" s="129" t="s">
        <v>99</v>
      </c>
      <c r="N2532" s="129" t="s">
        <v>99</v>
      </c>
      <c r="O2532" s="129" t="s">
        <v>99</v>
      </c>
      <c r="P2532" s="129" t="s">
        <v>99</v>
      </c>
      <c r="Q2532" s="129" t="s">
        <v>99</v>
      </c>
      <c r="R2532" s="129" t="s">
        <v>99</v>
      </c>
      <c r="S2532" s="129" t="s">
        <v>99</v>
      </c>
      <c r="T2532" s="129" t="s">
        <v>99</v>
      </c>
      <c r="U2532" s="129" t="s">
        <v>99</v>
      </c>
      <c r="V2532" s="129" t="s">
        <v>99</v>
      </c>
      <c r="W2532" s="129" t="s">
        <v>99</v>
      </c>
      <c r="X2532" s="129" t="s">
        <v>99</v>
      </c>
      <c r="Y2532" s="129" t="s">
        <v>99</v>
      </c>
      <c r="Z2532" s="129" t="s">
        <v>99</v>
      </c>
      <c r="AA2532" s="129" t="s">
        <v>99</v>
      </c>
      <c r="AB2532" s="129" t="s">
        <v>99</v>
      </c>
      <c r="AC2532" s="129" t="s">
        <v>99</v>
      </c>
      <c r="AD2532" s="129" t="s">
        <v>99</v>
      </c>
      <c r="AE2532" s="129">
        <v>2616.2950903902261</v>
      </c>
      <c r="AF2532" s="129">
        <v>2616.2950903902261</v>
      </c>
      <c r="AG2532" s="129">
        <v>2616.2950903902261</v>
      </c>
      <c r="AH2532" s="129">
        <v>2616.2950903902261</v>
      </c>
      <c r="AI2532" s="129">
        <v>2616.2950903902261</v>
      </c>
      <c r="AJ2532" s="129">
        <v>2616.2950903902261</v>
      </c>
      <c r="AK2532" s="129">
        <v>2616.2950903902261</v>
      </c>
      <c r="AL2532" s="129">
        <v>2616.2950903902261</v>
      </c>
      <c r="AM2532" s="129">
        <v>2616.2950903902261</v>
      </c>
      <c r="AN2532" s="129">
        <v>2616.2950903902261</v>
      </c>
      <c r="AO2532" s="129">
        <v>2616.2950903902261</v>
      </c>
      <c r="AP2532" s="129">
        <v>2616.2950903902261</v>
      </c>
      <c r="AQ2532" s="129">
        <v>2616.2950903902261</v>
      </c>
      <c r="AR2532" s="129">
        <v>2616.2950903902261</v>
      </c>
      <c r="AS2532" s="129">
        <v>2616.2950903902261</v>
      </c>
      <c r="AT2532" s="129">
        <v>2616.2950903902261</v>
      </c>
      <c r="AU2532" s="129">
        <v>2616.2950903902261</v>
      </c>
      <c r="AV2532" s="129">
        <v>2616.2950903902261</v>
      </c>
      <c r="AW2532" s="129">
        <v>2616.2950903902261</v>
      </c>
      <c r="AX2532" s="130">
        <v>2616.2950903902261</v>
      </c>
    </row>
    <row r="2533" spans="1:50">
      <c r="A2533" s="212"/>
      <c r="B2533" s="215"/>
      <c r="C2533" s="217" t="s">
        <v>43</v>
      </c>
      <c r="D2533" s="52" t="s">
        <v>24</v>
      </c>
      <c r="E2533" s="86" t="str">
        <f>A2505&amp;"/"&amp;B2525&amp;"/"&amp;C2533&amp;"/"&amp;D2533</f>
        <v>Diesel oil fired power plants/Steam turbine/CHP with CCS/L</v>
      </c>
      <c r="F2533" s="61" t="str">
        <f>A2505</f>
        <v>Diesel oil fired power plants</v>
      </c>
      <c r="G2533" s="61" t="str">
        <f>B2525</f>
        <v>Steam turbine</v>
      </c>
      <c r="H2533" s="61" t="str">
        <f>C2533</f>
        <v>CHP with CCS</v>
      </c>
      <c r="I2533" s="84" t="str">
        <f t="shared" si="104"/>
        <v>L</v>
      </c>
      <c r="J2533" s="121" t="s">
        <v>99</v>
      </c>
      <c r="K2533" s="121" t="s">
        <v>99</v>
      </c>
      <c r="L2533" s="121" t="s">
        <v>99</v>
      </c>
      <c r="M2533" s="121" t="s">
        <v>99</v>
      </c>
      <c r="N2533" s="121" t="s">
        <v>99</v>
      </c>
      <c r="O2533" s="121" t="s">
        <v>99</v>
      </c>
      <c r="P2533" s="121" t="s">
        <v>99</v>
      </c>
      <c r="Q2533" s="121" t="s">
        <v>99</v>
      </c>
      <c r="R2533" s="121" t="s">
        <v>99</v>
      </c>
      <c r="S2533" s="121" t="s">
        <v>99</v>
      </c>
      <c r="T2533" s="121" t="s">
        <v>99</v>
      </c>
      <c r="U2533" s="121" t="s">
        <v>99</v>
      </c>
      <c r="V2533" s="121" t="s">
        <v>99</v>
      </c>
      <c r="W2533" s="121" t="s">
        <v>99</v>
      </c>
      <c r="X2533" s="121" t="s">
        <v>99</v>
      </c>
      <c r="Y2533" s="121" t="s">
        <v>99</v>
      </c>
      <c r="Z2533" s="121" t="s">
        <v>99</v>
      </c>
      <c r="AA2533" s="121" t="s">
        <v>99</v>
      </c>
      <c r="AB2533" s="121" t="s">
        <v>99</v>
      </c>
      <c r="AC2533" s="121" t="s">
        <v>99</v>
      </c>
      <c r="AD2533" s="121" t="s">
        <v>99</v>
      </c>
      <c r="AE2533" s="121">
        <v>3700</v>
      </c>
      <c r="AF2533" s="121">
        <v>3700</v>
      </c>
      <c r="AG2533" s="121">
        <v>3700</v>
      </c>
      <c r="AH2533" s="121">
        <v>3700</v>
      </c>
      <c r="AI2533" s="121">
        <v>3700</v>
      </c>
      <c r="AJ2533" s="121">
        <v>3700</v>
      </c>
      <c r="AK2533" s="121">
        <v>3700</v>
      </c>
      <c r="AL2533" s="121">
        <v>3700</v>
      </c>
      <c r="AM2533" s="121">
        <v>3700</v>
      </c>
      <c r="AN2533" s="121">
        <v>3700</v>
      </c>
      <c r="AO2533" s="121">
        <v>3700</v>
      </c>
      <c r="AP2533" s="121">
        <v>3700</v>
      </c>
      <c r="AQ2533" s="121">
        <v>3700</v>
      </c>
      <c r="AR2533" s="121">
        <v>3700</v>
      </c>
      <c r="AS2533" s="121">
        <v>3700</v>
      </c>
      <c r="AT2533" s="121">
        <v>3700</v>
      </c>
      <c r="AU2533" s="121">
        <v>3700</v>
      </c>
      <c r="AV2533" s="121">
        <v>3700</v>
      </c>
      <c r="AW2533" s="121">
        <v>3700</v>
      </c>
      <c r="AX2533" s="122">
        <v>3700</v>
      </c>
    </row>
    <row r="2534" spans="1:50">
      <c r="A2534" s="212"/>
      <c r="B2534" s="218"/>
      <c r="C2534" s="210"/>
      <c r="D2534" s="93" t="s">
        <v>25</v>
      </c>
      <c r="E2534" s="73" t="str">
        <f>A2505&amp;"/"&amp;B2525&amp;"/"&amp;C2533&amp;"/"&amp;D2534</f>
        <v>Diesel oil fired power plants/Steam turbine/CHP with CCS/M</v>
      </c>
      <c r="F2534" s="91" t="str">
        <f>A2505</f>
        <v>Diesel oil fired power plants</v>
      </c>
      <c r="G2534" s="91" t="str">
        <f>B2525</f>
        <v>Steam turbine</v>
      </c>
      <c r="H2534" s="91" t="str">
        <f>C2533</f>
        <v>CHP with CCS</v>
      </c>
      <c r="I2534" s="70" t="str">
        <f t="shared" si="104"/>
        <v>M</v>
      </c>
      <c r="J2534" s="123" t="s">
        <v>99</v>
      </c>
      <c r="K2534" s="123" t="s">
        <v>99</v>
      </c>
      <c r="L2534" s="123" t="s">
        <v>99</v>
      </c>
      <c r="M2534" s="123" t="s">
        <v>99</v>
      </c>
      <c r="N2534" s="123" t="s">
        <v>99</v>
      </c>
      <c r="O2534" s="123" t="s">
        <v>99</v>
      </c>
      <c r="P2534" s="123" t="s">
        <v>99</v>
      </c>
      <c r="Q2534" s="123" t="s">
        <v>99</v>
      </c>
      <c r="R2534" s="123" t="s">
        <v>99</v>
      </c>
      <c r="S2534" s="123" t="s">
        <v>99</v>
      </c>
      <c r="T2534" s="123" t="s">
        <v>99</v>
      </c>
      <c r="U2534" s="123" t="s">
        <v>99</v>
      </c>
      <c r="V2534" s="123" t="s">
        <v>99</v>
      </c>
      <c r="W2534" s="123" t="s">
        <v>99</v>
      </c>
      <c r="X2534" s="123" t="s">
        <v>99</v>
      </c>
      <c r="Y2534" s="123" t="s">
        <v>99</v>
      </c>
      <c r="Z2534" s="123" t="s">
        <v>99</v>
      </c>
      <c r="AA2534" s="123" t="s">
        <v>99</v>
      </c>
      <c r="AB2534" s="123" t="s">
        <v>99</v>
      </c>
      <c r="AC2534" s="123" t="s">
        <v>99</v>
      </c>
      <c r="AD2534" s="123" t="s">
        <v>99</v>
      </c>
      <c r="AE2534" s="123">
        <v>3459.8951058873317</v>
      </c>
      <c r="AF2534" s="123">
        <v>3459.8951058873317</v>
      </c>
      <c r="AG2534" s="123">
        <v>3459.8951058873317</v>
      </c>
      <c r="AH2534" s="123">
        <v>3459.8951058873317</v>
      </c>
      <c r="AI2534" s="123">
        <v>3459.8951058873317</v>
      </c>
      <c r="AJ2534" s="123">
        <v>3459.8951058873317</v>
      </c>
      <c r="AK2534" s="123">
        <v>3459.8951058873317</v>
      </c>
      <c r="AL2534" s="123">
        <v>3459.8951058873317</v>
      </c>
      <c r="AM2534" s="123">
        <v>3459.8951058873317</v>
      </c>
      <c r="AN2534" s="123">
        <v>3459.8951058873317</v>
      </c>
      <c r="AO2534" s="123">
        <v>3459.8951058873317</v>
      </c>
      <c r="AP2534" s="123">
        <v>3459.8951058873317</v>
      </c>
      <c r="AQ2534" s="123">
        <v>3459.8951058873317</v>
      </c>
      <c r="AR2534" s="123">
        <v>3459.8951058873317</v>
      </c>
      <c r="AS2534" s="123">
        <v>3459.8951058873317</v>
      </c>
      <c r="AT2534" s="123">
        <v>3459.8951058873317</v>
      </c>
      <c r="AU2534" s="123">
        <v>3459.8951058873317</v>
      </c>
      <c r="AV2534" s="123">
        <v>3459.8951058873317</v>
      </c>
      <c r="AW2534" s="123">
        <v>3459.8951058873317</v>
      </c>
      <c r="AX2534" s="124">
        <v>3459.8951058873317</v>
      </c>
    </row>
    <row r="2535" spans="1:50">
      <c r="A2535" s="212"/>
      <c r="B2535" s="214" t="s">
        <v>52</v>
      </c>
      <c r="C2535" s="209" t="s">
        <v>36</v>
      </c>
      <c r="D2535" s="67" t="s">
        <v>38</v>
      </c>
      <c r="E2535" s="87" t="str">
        <f>A2505&amp;"/"&amp;B2535&amp;"/"&amp;C2535&amp;"/"&amp;D2535</f>
        <v>Diesel oil fired power plants/Internal combustion engine/Electricity only/S</v>
      </c>
      <c r="F2535" s="55" t="str">
        <f>A2505</f>
        <v>Diesel oil fired power plants</v>
      </c>
      <c r="G2535" s="55" t="str">
        <f>B2535</f>
        <v>Internal combustion engine</v>
      </c>
      <c r="H2535" s="55" t="str">
        <f>C2535</f>
        <v>Electricity only</v>
      </c>
      <c r="I2535" s="85" t="str">
        <f t="shared" si="104"/>
        <v>S</v>
      </c>
      <c r="J2535" s="125">
        <v>750</v>
      </c>
      <c r="K2535" s="125">
        <v>750</v>
      </c>
      <c r="L2535" s="125">
        <v>750</v>
      </c>
      <c r="M2535" s="125">
        <v>750</v>
      </c>
      <c r="N2535" s="125">
        <v>750</v>
      </c>
      <c r="O2535" s="125">
        <v>750</v>
      </c>
      <c r="P2535" s="125">
        <v>750</v>
      </c>
      <c r="Q2535" s="125">
        <v>750</v>
      </c>
      <c r="R2535" s="125">
        <v>750</v>
      </c>
      <c r="S2535" s="125">
        <v>750</v>
      </c>
      <c r="T2535" s="125">
        <v>750</v>
      </c>
      <c r="U2535" s="125">
        <v>750</v>
      </c>
      <c r="V2535" s="125">
        <v>750</v>
      </c>
      <c r="W2535" s="125">
        <v>750</v>
      </c>
      <c r="X2535" s="125">
        <v>750</v>
      </c>
      <c r="Y2535" s="125">
        <v>750</v>
      </c>
      <c r="Z2535" s="125">
        <v>750</v>
      </c>
      <c r="AA2535" s="125">
        <v>750</v>
      </c>
      <c r="AB2535" s="125">
        <v>750</v>
      </c>
      <c r="AC2535" s="125">
        <v>750</v>
      </c>
      <c r="AD2535" s="125">
        <v>750</v>
      </c>
      <c r="AE2535" s="125">
        <v>750</v>
      </c>
      <c r="AF2535" s="125">
        <v>750</v>
      </c>
      <c r="AG2535" s="125">
        <v>750</v>
      </c>
      <c r="AH2535" s="125">
        <v>750</v>
      </c>
      <c r="AI2535" s="125">
        <v>750</v>
      </c>
      <c r="AJ2535" s="125">
        <v>750</v>
      </c>
      <c r="AK2535" s="125">
        <v>750</v>
      </c>
      <c r="AL2535" s="125">
        <v>750</v>
      </c>
      <c r="AM2535" s="125">
        <v>750</v>
      </c>
      <c r="AN2535" s="125">
        <v>750</v>
      </c>
      <c r="AO2535" s="125">
        <v>750</v>
      </c>
      <c r="AP2535" s="125">
        <v>750</v>
      </c>
      <c r="AQ2535" s="125">
        <v>750</v>
      </c>
      <c r="AR2535" s="125">
        <v>750</v>
      </c>
      <c r="AS2535" s="125">
        <v>750</v>
      </c>
      <c r="AT2535" s="125">
        <v>750</v>
      </c>
      <c r="AU2535" s="125">
        <v>750</v>
      </c>
      <c r="AV2535" s="125">
        <v>750</v>
      </c>
      <c r="AW2535" s="125">
        <v>750</v>
      </c>
      <c r="AX2535" s="126">
        <v>750</v>
      </c>
    </row>
    <row r="2536" spans="1:50">
      <c r="A2536" s="212"/>
      <c r="B2536" s="215"/>
      <c r="C2536" s="216"/>
      <c r="D2536" s="106" t="s">
        <v>47</v>
      </c>
      <c r="E2536" s="86" t="str">
        <f>A2505&amp;"/"&amp;B2535&amp;"/"&amp;C2535&amp;"/"&amp;D2536</f>
        <v>Diesel oil fired power plants/Internal combustion engine/Electricity only/XS</v>
      </c>
      <c r="F2536" s="61" t="str">
        <f>A2505</f>
        <v>Diesel oil fired power plants</v>
      </c>
      <c r="G2536" s="61" t="str">
        <f>B2535</f>
        <v>Internal combustion engine</v>
      </c>
      <c r="H2536" s="61" t="str">
        <f>C2535</f>
        <v>Electricity only</v>
      </c>
      <c r="I2536" s="84" t="str">
        <f t="shared" si="104"/>
        <v>XS</v>
      </c>
      <c r="J2536" s="121">
        <v>600</v>
      </c>
      <c r="K2536" s="121">
        <v>600</v>
      </c>
      <c r="L2536" s="121">
        <v>600</v>
      </c>
      <c r="M2536" s="121">
        <v>600</v>
      </c>
      <c r="N2536" s="121">
        <v>600</v>
      </c>
      <c r="O2536" s="121">
        <v>600</v>
      </c>
      <c r="P2536" s="121">
        <v>600</v>
      </c>
      <c r="Q2536" s="121">
        <v>600</v>
      </c>
      <c r="R2536" s="121">
        <v>600</v>
      </c>
      <c r="S2536" s="121">
        <v>600</v>
      </c>
      <c r="T2536" s="121">
        <v>600</v>
      </c>
      <c r="U2536" s="121">
        <v>600</v>
      </c>
      <c r="V2536" s="121">
        <v>600</v>
      </c>
      <c r="W2536" s="121">
        <v>600</v>
      </c>
      <c r="X2536" s="121">
        <v>600</v>
      </c>
      <c r="Y2536" s="121">
        <v>600</v>
      </c>
      <c r="Z2536" s="121">
        <v>600</v>
      </c>
      <c r="AA2536" s="121">
        <v>600</v>
      </c>
      <c r="AB2536" s="121">
        <v>600</v>
      </c>
      <c r="AC2536" s="121">
        <v>600</v>
      </c>
      <c r="AD2536" s="121">
        <v>600</v>
      </c>
      <c r="AE2536" s="121">
        <v>600</v>
      </c>
      <c r="AF2536" s="121">
        <v>600</v>
      </c>
      <c r="AG2536" s="121">
        <v>600</v>
      </c>
      <c r="AH2536" s="121">
        <v>600</v>
      </c>
      <c r="AI2536" s="121">
        <v>600</v>
      </c>
      <c r="AJ2536" s="121">
        <v>600</v>
      </c>
      <c r="AK2536" s="121">
        <v>600</v>
      </c>
      <c r="AL2536" s="121">
        <v>600</v>
      </c>
      <c r="AM2536" s="121">
        <v>600</v>
      </c>
      <c r="AN2536" s="121">
        <v>600</v>
      </c>
      <c r="AO2536" s="121">
        <v>600</v>
      </c>
      <c r="AP2536" s="121">
        <v>600</v>
      </c>
      <c r="AQ2536" s="121">
        <v>600</v>
      </c>
      <c r="AR2536" s="121">
        <v>600</v>
      </c>
      <c r="AS2536" s="121">
        <v>600</v>
      </c>
      <c r="AT2536" s="121">
        <v>600</v>
      </c>
      <c r="AU2536" s="121">
        <v>600</v>
      </c>
      <c r="AV2536" s="121">
        <v>600</v>
      </c>
      <c r="AW2536" s="121">
        <v>600</v>
      </c>
      <c r="AX2536" s="122">
        <v>600</v>
      </c>
    </row>
    <row r="2537" spans="1:50">
      <c r="A2537" s="212"/>
      <c r="B2537" s="215"/>
      <c r="C2537" s="206" t="s">
        <v>26</v>
      </c>
      <c r="D2537" s="52" t="s">
        <v>38</v>
      </c>
      <c r="E2537" s="56" t="str">
        <f>A2505&amp;"/"&amp;B2535&amp;"/"&amp;C2537&amp;"/"&amp;D2537</f>
        <v>Diesel oil fired power plants/Internal combustion engine/CHP/S</v>
      </c>
      <c r="F2537" s="103" t="str">
        <f>A2505</f>
        <v>Diesel oil fired power plants</v>
      </c>
      <c r="G2537" s="103" t="str">
        <f>B2535</f>
        <v>Internal combustion engine</v>
      </c>
      <c r="H2537" s="103" t="str">
        <f>C2537</f>
        <v>CHP</v>
      </c>
      <c r="I2537" s="104" t="str">
        <f t="shared" si="104"/>
        <v>S</v>
      </c>
      <c r="J2537" s="127">
        <v>600</v>
      </c>
      <c r="K2537" s="127">
        <v>600</v>
      </c>
      <c r="L2537" s="127">
        <v>600</v>
      </c>
      <c r="M2537" s="127">
        <v>600</v>
      </c>
      <c r="N2537" s="127">
        <v>600</v>
      </c>
      <c r="O2537" s="127">
        <v>600</v>
      </c>
      <c r="P2537" s="127">
        <v>600</v>
      </c>
      <c r="Q2537" s="127">
        <v>600</v>
      </c>
      <c r="R2537" s="127">
        <v>600</v>
      </c>
      <c r="S2537" s="127">
        <v>600</v>
      </c>
      <c r="T2537" s="127">
        <v>600</v>
      </c>
      <c r="U2537" s="127">
        <v>600</v>
      </c>
      <c r="V2537" s="127">
        <v>600</v>
      </c>
      <c r="W2537" s="127">
        <v>600</v>
      </c>
      <c r="X2537" s="127">
        <v>600</v>
      </c>
      <c r="Y2537" s="127">
        <v>600</v>
      </c>
      <c r="Z2537" s="127">
        <v>600</v>
      </c>
      <c r="AA2537" s="127">
        <v>600</v>
      </c>
      <c r="AB2537" s="127">
        <v>600</v>
      </c>
      <c r="AC2537" s="127">
        <v>600</v>
      </c>
      <c r="AD2537" s="127">
        <v>600</v>
      </c>
      <c r="AE2537" s="127">
        <v>600</v>
      </c>
      <c r="AF2537" s="127">
        <v>600</v>
      </c>
      <c r="AG2537" s="127">
        <v>600</v>
      </c>
      <c r="AH2537" s="127">
        <v>600</v>
      </c>
      <c r="AI2537" s="127">
        <v>600</v>
      </c>
      <c r="AJ2537" s="127">
        <v>600</v>
      </c>
      <c r="AK2537" s="127">
        <v>600</v>
      </c>
      <c r="AL2537" s="127">
        <v>600</v>
      </c>
      <c r="AM2537" s="127">
        <v>600</v>
      </c>
      <c r="AN2537" s="127">
        <v>600</v>
      </c>
      <c r="AO2537" s="127">
        <v>600</v>
      </c>
      <c r="AP2537" s="127">
        <v>600</v>
      </c>
      <c r="AQ2537" s="127">
        <v>600</v>
      </c>
      <c r="AR2537" s="127">
        <v>600</v>
      </c>
      <c r="AS2537" s="127">
        <v>600</v>
      </c>
      <c r="AT2537" s="127">
        <v>600</v>
      </c>
      <c r="AU2537" s="127">
        <v>600</v>
      </c>
      <c r="AV2537" s="127">
        <v>600</v>
      </c>
      <c r="AW2537" s="127">
        <v>600</v>
      </c>
      <c r="AX2537" s="128">
        <v>600</v>
      </c>
    </row>
    <row r="2538" spans="1:50">
      <c r="A2538" s="213"/>
      <c r="B2538" s="218"/>
      <c r="C2538" s="210"/>
      <c r="D2538" s="93" t="s">
        <v>47</v>
      </c>
      <c r="E2538" s="73" t="str">
        <f>A2505&amp;"/"&amp;B2535&amp;"/"&amp;C2537&amp;"/"&amp;D2538</f>
        <v>Diesel oil fired power plants/Internal combustion engine/CHP/XS</v>
      </c>
      <c r="F2538" s="91" t="str">
        <f>A2505</f>
        <v>Diesel oil fired power plants</v>
      </c>
      <c r="G2538" s="91" t="str">
        <f>B2535</f>
        <v>Internal combustion engine</v>
      </c>
      <c r="H2538" s="91" t="str">
        <f>C2537</f>
        <v>CHP</v>
      </c>
      <c r="I2538" s="70" t="str">
        <f t="shared" si="104"/>
        <v>XS</v>
      </c>
      <c r="J2538" s="123">
        <v>480</v>
      </c>
      <c r="K2538" s="123">
        <v>480</v>
      </c>
      <c r="L2538" s="123">
        <v>480</v>
      </c>
      <c r="M2538" s="123">
        <v>480</v>
      </c>
      <c r="N2538" s="123">
        <v>480</v>
      </c>
      <c r="O2538" s="123">
        <v>480</v>
      </c>
      <c r="P2538" s="123">
        <v>480</v>
      </c>
      <c r="Q2538" s="123">
        <v>480</v>
      </c>
      <c r="R2538" s="123">
        <v>480</v>
      </c>
      <c r="S2538" s="123">
        <v>480</v>
      </c>
      <c r="T2538" s="123">
        <v>480</v>
      </c>
      <c r="U2538" s="123">
        <v>480</v>
      </c>
      <c r="V2538" s="123">
        <v>480</v>
      </c>
      <c r="W2538" s="123">
        <v>480</v>
      </c>
      <c r="X2538" s="123">
        <v>480</v>
      </c>
      <c r="Y2538" s="123">
        <v>480</v>
      </c>
      <c r="Z2538" s="123">
        <v>480</v>
      </c>
      <c r="AA2538" s="123">
        <v>480</v>
      </c>
      <c r="AB2538" s="123">
        <v>480</v>
      </c>
      <c r="AC2538" s="123">
        <v>480</v>
      </c>
      <c r="AD2538" s="123">
        <v>480</v>
      </c>
      <c r="AE2538" s="123">
        <v>480</v>
      </c>
      <c r="AF2538" s="123">
        <v>480</v>
      </c>
      <c r="AG2538" s="123">
        <v>480</v>
      </c>
      <c r="AH2538" s="123">
        <v>480</v>
      </c>
      <c r="AI2538" s="123">
        <v>480</v>
      </c>
      <c r="AJ2538" s="123">
        <v>480</v>
      </c>
      <c r="AK2538" s="123">
        <v>480</v>
      </c>
      <c r="AL2538" s="123">
        <v>480</v>
      </c>
      <c r="AM2538" s="123">
        <v>480</v>
      </c>
      <c r="AN2538" s="123">
        <v>480</v>
      </c>
      <c r="AO2538" s="123">
        <v>480</v>
      </c>
      <c r="AP2538" s="123">
        <v>480</v>
      </c>
      <c r="AQ2538" s="123">
        <v>480</v>
      </c>
      <c r="AR2538" s="123">
        <v>480</v>
      </c>
      <c r="AS2538" s="123">
        <v>480</v>
      </c>
      <c r="AT2538" s="123">
        <v>480</v>
      </c>
      <c r="AU2538" s="123">
        <v>480</v>
      </c>
      <c r="AV2538" s="123">
        <v>480</v>
      </c>
      <c r="AW2538" s="123">
        <v>480</v>
      </c>
      <c r="AX2538" s="124">
        <v>480</v>
      </c>
    </row>
    <row r="2539" spans="1:50">
      <c r="A2539" s="211" t="s">
        <v>56</v>
      </c>
      <c r="B2539" s="214" t="s">
        <v>41</v>
      </c>
      <c r="C2539" s="209" t="s">
        <v>36</v>
      </c>
      <c r="D2539" s="67" t="s">
        <v>24</v>
      </c>
      <c r="E2539" s="87" t="str">
        <f>A2539&amp;"/"&amp;B2539&amp;"/"&amp;C2539&amp;"/"&amp;D2539</f>
        <v>Fuel oil fired power plants/Integrated gasification combined cycle/Electricity only/L</v>
      </c>
      <c r="F2539" s="55" t="str">
        <f>A2539</f>
        <v>Fuel oil fired power plants</v>
      </c>
      <c r="G2539" s="55" t="str">
        <f>B2539</f>
        <v>Integrated gasification combined cycle</v>
      </c>
      <c r="H2539" s="55" t="str">
        <f>C2539</f>
        <v>Electricity only</v>
      </c>
      <c r="I2539" s="85" t="str">
        <f t="shared" si="104"/>
        <v>L</v>
      </c>
      <c r="J2539" s="125">
        <v>7600</v>
      </c>
      <c r="K2539" s="125">
        <v>7600</v>
      </c>
      <c r="L2539" s="125">
        <v>7600</v>
      </c>
      <c r="M2539" s="125">
        <v>7600</v>
      </c>
      <c r="N2539" s="125">
        <v>7600</v>
      </c>
      <c r="O2539" s="125">
        <v>7600</v>
      </c>
      <c r="P2539" s="125">
        <v>7600</v>
      </c>
      <c r="Q2539" s="125">
        <v>7600</v>
      </c>
      <c r="R2539" s="125">
        <v>7600</v>
      </c>
      <c r="S2539" s="125">
        <v>7600</v>
      </c>
      <c r="T2539" s="125">
        <v>7600</v>
      </c>
      <c r="U2539" s="125">
        <v>7600</v>
      </c>
      <c r="V2539" s="125">
        <v>7600</v>
      </c>
      <c r="W2539" s="125">
        <v>7600</v>
      </c>
      <c r="X2539" s="125">
        <v>7600</v>
      </c>
      <c r="Y2539" s="125">
        <v>7600</v>
      </c>
      <c r="Z2539" s="125">
        <v>7600</v>
      </c>
      <c r="AA2539" s="125">
        <v>7600</v>
      </c>
      <c r="AB2539" s="125">
        <v>7600</v>
      </c>
      <c r="AC2539" s="125">
        <v>7600</v>
      </c>
      <c r="AD2539" s="125">
        <v>7600</v>
      </c>
      <c r="AE2539" s="125">
        <v>7600</v>
      </c>
      <c r="AF2539" s="125">
        <v>7600</v>
      </c>
      <c r="AG2539" s="125">
        <v>7600</v>
      </c>
      <c r="AH2539" s="125">
        <v>7600</v>
      </c>
      <c r="AI2539" s="125">
        <v>7600</v>
      </c>
      <c r="AJ2539" s="125">
        <v>7600</v>
      </c>
      <c r="AK2539" s="125">
        <v>7600</v>
      </c>
      <c r="AL2539" s="125">
        <v>7600</v>
      </c>
      <c r="AM2539" s="125">
        <v>7600</v>
      </c>
      <c r="AN2539" s="125">
        <v>7600</v>
      </c>
      <c r="AO2539" s="125">
        <v>7600</v>
      </c>
      <c r="AP2539" s="125">
        <v>7600</v>
      </c>
      <c r="AQ2539" s="125">
        <v>7600</v>
      </c>
      <c r="AR2539" s="125">
        <v>7600</v>
      </c>
      <c r="AS2539" s="125">
        <v>7600</v>
      </c>
      <c r="AT2539" s="125">
        <v>7600</v>
      </c>
      <c r="AU2539" s="125">
        <v>7600</v>
      </c>
      <c r="AV2539" s="125">
        <v>7600</v>
      </c>
      <c r="AW2539" s="125">
        <v>7600</v>
      </c>
      <c r="AX2539" s="126">
        <v>7600</v>
      </c>
    </row>
    <row r="2540" spans="1:50">
      <c r="A2540" s="212"/>
      <c r="B2540" s="215"/>
      <c r="C2540" s="216"/>
      <c r="D2540" s="52" t="s">
        <v>25</v>
      </c>
      <c r="E2540" s="86" t="str">
        <f>A2539&amp;"/"&amp;B2539&amp;"/"&amp;C2539&amp;"/"&amp;D2540</f>
        <v>Fuel oil fired power plants/Integrated gasification combined cycle/Electricity only/M</v>
      </c>
      <c r="F2540" s="61" t="str">
        <f>A2539</f>
        <v>Fuel oil fired power plants</v>
      </c>
      <c r="G2540" s="61" t="str">
        <f>B2539</f>
        <v>Integrated gasification combined cycle</v>
      </c>
      <c r="H2540" s="61" t="str">
        <f>C2539</f>
        <v>Electricity only</v>
      </c>
      <c r="I2540" s="84" t="str">
        <f t="shared" si="104"/>
        <v>M</v>
      </c>
      <c r="J2540" s="121">
        <v>7035.8306050943647</v>
      </c>
      <c r="K2540" s="121">
        <v>7035.8306050943647</v>
      </c>
      <c r="L2540" s="121">
        <v>7035.8306050943647</v>
      </c>
      <c r="M2540" s="121">
        <v>7035.8306050943647</v>
      </c>
      <c r="N2540" s="121">
        <v>7035.8306050943647</v>
      </c>
      <c r="O2540" s="121">
        <v>7035.8306050943647</v>
      </c>
      <c r="P2540" s="121">
        <v>7035.8306050943647</v>
      </c>
      <c r="Q2540" s="121">
        <v>7035.8306050943647</v>
      </c>
      <c r="R2540" s="121">
        <v>7035.8306050943647</v>
      </c>
      <c r="S2540" s="121">
        <v>7035.8306050943647</v>
      </c>
      <c r="T2540" s="121">
        <v>7035.8306050943647</v>
      </c>
      <c r="U2540" s="121">
        <v>7035.8306050943647</v>
      </c>
      <c r="V2540" s="121">
        <v>7035.8306050943647</v>
      </c>
      <c r="W2540" s="121">
        <v>7035.8306050943647</v>
      </c>
      <c r="X2540" s="121">
        <v>7035.8306050943647</v>
      </c>
      <c r="Y2540" s="121">
        <v>7035.8306050943647</v>
      </c>
      <c r="Z2540" s="121">
        <v>7035.8306050943647</v>
      </c>
      <c r="AA2540" s="121">
        <v>7035.8306050943647</v>
      </c>
      <c r="AB2540" s="121">
        <v>7035.8306050943647</v>
      </c>
      <c r="AC2540" s="121">
        <v>7035.8306050943647</v>
      </c>
      <c r="AD2540" s="121">
        <v>7035.8306050943647</v>
      </c>
      <c r="AE2540" s="121">
        <v>7035.8306050943647</v>
      </c>
      <c r="AF2540" s="121">
        <v>7035.8306050943647</v>
      </c>
      <c r="AG2540" s="121">
        <v>7035.8306050943647</v>
      </c>
      <c r="AH2540" s="121">
        <v>7035.8306050943647</v>
      </c>
      <c r="AI2540" s="121">
        <v>7035.8306050943647</v>
      </c>
      <c r="AJ2540" s="121">
        <v>7035.8306050943647</v>
      </c>
      <c r="AK2540" s="121">
        <v>7035.8306050943647</v>
      </c>
      <c r="AL2540" s="121">
        <v>7035.8306050943647</v>
      </c>
      <c r="AM2540" s="121">
        <v>7035.8306050943647</v>
      </c>
      <c r="AN2540" s="121">
        <v>7035.8306050943647</v>
      </c>
      <c r="AO2540" s="121">
        <v>7035.8306050943647</v>
      </c>
      <c r="AP2540" s="121">
        <v>7035.8306050943647</v>
      </c>
      <c r="AQ2540" s="121">
        <v>7035.8306050943647</v>
      </c>
      <c r="AR2540" s="121">
        <v>7035.8306050943647</v>
      </c>
      <c r="AS2540" s="121">
        <v>7035.8306050943647</v>
      </c>
      <c r="AT2540" s="121">
        <v>7035.8306050943647</v>
      </c>
      <c r="AU2540" s="121">
        <v>7035.8306050943647</v>
      </c>
      <c r="AV2540" s="121">
        <v>7035.8306050943647</v>
      </c>
      <c r="AW2540" s="121">
        <v>7035.8306050943647</v>
      </c>
      <c r="AX2540" s="122">
        <v>7035.8306050943647</v>
      </c>
    </row>
    <row r="2541" spans="1:50">
      <c r="A2541" s="212"/>
      <c r="B2541" s="215"/>
      <c r="C2541" s="217" t="s">
        <v>26</v>
      </c>
      <c r="D2541" s="83" t="s">
        <v>24</v>
      </c>
      <c r="E2541" s="56" t="str">
        <f>A2539&amp;"/"&amp;B2539&amp;"/"&amp;C2541&amp;"/"&amp;D2541</f>
        <v>Fuel oil fired power plants/Integrated gasification combined cycle/CHP/L</v>
      </c>
      <c r="F2541" s="103" t="str">
        <f>A2539</f>
        <v>Fuel oil fired power plants</v>
      </c>
      <c r="G2541" s="103" t="str">
        <f>B2539</f>
        <v>Integrated gasification combined cycle</v>
      </c>
      <c r="H2541" s="103" t="str">
        <f>C2541</f>
        <v>CHP</v>
      </c>
      <c r="I2541" s="104" t="str">
        <f t="shared" si="104"/>
        <v>L</v>
      </c>
      <c r="J2541" s="127">
        <v>7600</v>
      </c>
      <c r="K2541" s="127">
        <v>7600</v>
      </c>
      <c r="L2541" s="127">
        <v>7600</v>
      </c>
      <c r="M2541" s="127">
        <v>7600</v>
      </c>
      <c r="N2541" s="127">
        <v>7600</v>
      </c>
      <c r="O2541" s="127">
        <v>7600</v>
      </c>
      <c r="P2541" s="127">
        <v>7600</v>
      </c>
      <c r="Q2541" s="127">
        <v>7600</v>
      </c>
      <c r="R2541" s="127">
        <v>7600</v>
      </c>
      <c r="S2541" s="127">
        <v>7600</v>
      </c>
      <c r="T2541" s="127">
        <v>7600</v>
      </c>
      <c r="U2541" s="127">
        <v>7600</v>
      </c>
      <c r="V2541" s="127">
        <v>7600</v>
      </c>
      <c r="W2541" s="127">
        <v>7600</v>
      </c>
      <c r="X2541" s="127">
        <v>7600</v>
      </c>
      <c r="Y2541" s="127">
        <v>7600</v>
      </c>
      <c r="Z2541" s="127">
        <v>7600</v>
      </c>
      <c r="AA2541" s="127">
        <v>7600</v>
      </c>
      <c r="AB2541" s="127">
        <v>7600</v>
      </c>
      <c r="AC2541" s="127">
        <v>7600</v>
      </c>
      <c r="AD2541" s="127">
        <v>7600</v>
      </c>
      <c r="AE2541" s="127">
        <v>7600</v>
      </c>
      <c r="AF2541" s="127">
        <v>7600</v>
      </c>
      <c r="AG2541" s="127">
        <v>7600</v>
      </c>
      <c r="AH2541" s="127">
        <v>7600</v>
      </c>
      <c r="AI2541" s="127">
        <v>7600</v>
      </c>
      <c r="AJ2541" s="127">
        <v>7600</v>
      </c>
      <c r="AK2541" s="127">
        <v>7600</v>
      </c>
      <c r="AL2541" s="127">
        <v>7600</v>
      </c>
      <c r="AM2541" s="127">
        <v>7600</v>
      </c>
      <c r="AN2541" s="127">
        <v>7600</v>
      </c>
      <c r="AO2541" s="127">
        <v>7600</v>
      </c>
      <c r="AP2541" s="127">
        <v>7600</v>
      </c>
      <c r="AQ2541" s="127">
        <v>7600</v>
      </c>
      <c r="AR2541" s="127">
        <v>7600</v>
      </c>
      <c r="AS2541" s="127">
        <v>7600</v>
      </c>
      <c r="AT2541" s="127">
        <v>7600</v>
      </c>
      <c r="AU2541" s="127">
        <v>7600</v>
      </c>
      <c r="AV2541" s="127">
        <v>7600</v>
      </c>
      <c r="AW2541" s="127">
        <v>7600</v>
      </c>
      <c r="AX2541" s="128">
        <v>7600</v>
      </c>
    </row>
    <row r="2542" spans="1:50">
      <c r="A2542" s="212"/>
      <c r="B2542" s="215"/>
      <c r="C2542" s="216"/>
      <c r="D2542" s="106" t="s">
        <v>25</v>
      </c>
      <c r="E2542" s="107" t="str">
        <f>A2539&amp;"/"&amp;B2539&amp;"/"&amp;C2541&amp;"/"&amp;D2542</f>
        <v>Fuel oil fired power plants/Integrated gasification combined cycle/CHP/M</v>
      </c>
      <c r="F2542" s="108" t="str">
        <f>A2539</f>
        <v>Fuel oil fired power plants</v>
      </c>
      <c r="G2542" s="108" t="str">
        <f>B2539</f>
        <v>Integrated gasification combined cycle</v>
      </c>
      <c r="H2542" s="108" t="str">
        <f>C2541</f>
        <v>CHP</v>
      </c>
      <c r="I2542" s="109" t="str">
        <f t="shared" si="104"/>
        <v>M</v>
      </c>
      <c r="J2542" s="129">
        <v>6861.8914310005002</v>
      </c>
      <c r="K2542" s="129">
        <v>6861.8914310005002</v>
      </c>
      <c r="L2542" s="129">
        <v>6861.8914310005002</v>
      </c>
      <c r="M2542" s="129">
        <v>6861.8914310005002</v>
      </c>
      <c r="N2542" s="129">
        <v>6861.8914310005002</v>
      </c>
      <c r="O2542" s="129">
        <v>6861.8914310005002</v>
      </c>
      <c r="P2542" s="129">
        <v>6861.8914310005002</v>
      </c>
      <c r="Q2542" s="129">
        <v>6861.8914310005002</v>
      </c>
      <c r="R2542" s="129">
        <v>6861.8914310005002</v>
      </c>
      <c r="S2542" s="129">
        <v>6861.8914310005002</v>
      </c>
      <c r="T2542" s="129">
        <v>6861.8914310005002</v>
      </c>
      <c r="U2542" s="129">
        <v>6861.8914310005002</v>
      </c>
      <c r="V2542" s="129">
        <v>6861.8914310005002</v>
      </c>
      <c r="W2542" s="129">
        <v>6861.8914310005002</v>
      </c>
      <c r="X2542" s="129">
        <v>6861.8914310005002</v>
      </c>
      <c r="Y2542" s="129">
        <v>6861.8914310005002</v>
      </c>
      <c r="Z2542" s="129">
        <v>6861.8914310005002</v>
      </c>
      <c r="AA2542" s="129">
        <v>6861.8914310005002</v>
      </c>
      <c r="AB2542" s="129">
        <v>6861.8914310005002</v>
      </c>
      <c r="AC2542" s="129">
        <v>6861.8914310005002</v>
      </c>
      <c r="AD2542" s="129">
        <v>6861.8914310005002</v>
      </c>
      <c r="AE2542" s="129">
        <v>6861.8914310005002</v>
      </c>
      <c r="AF2542" s="129">
        <v>6861.8914310005002</v>
      </c>
      <c r="AG2542" s="129">
        <v>6861.8914310005002</v>
      </c>
      <c r="AH2542" s="129">
        <v>6861.8914310005002</v>
      </c>
      <c r="AI2542" s="129">
        <v>6861.8914310005002</v>
      </c>
      <c r="AJ2542" s="129">
        <v>6861.8914310005002</v>
      </c>
      <c r="AK2542" s="129">
        <v>6861.8914310005002</v>
      </c>
      <c r="AL2542" s="129">
        <v>6861.8914310005002</v>
      </c>
      <c r="AM2542" s="129">
        <v>6861.8914310005002</v>
      </c>
      <c r="AN2542" s="129">
        <v>6861.8914310005002</v>
      </c>
      <c r="AO2542" s="129">
        <v>6861.8914310005002</v>
      </c>
      <c r="AP2542" s="129">
        <v>6861.8914310005002</v>
      </c>
      <c r="AQ2542" s="129">
        <v>6861.8914310005002</v>
      </c>
      <c r="AR2542" s="129">
        <v>6861.8914310005002</v>
      </c>
      <c r="AS2542" s="129">
        <v>6861.8914310005002</v>
      </c>
      <c r="AT2542" s="129">
        <v>6861.8914310005002</v>
      </c>
      <c r="AU2542" s="129">
        <v>6861.8914310005002</v>
      </c>
      <c r="AV2542" s="129">
        <v>6861.8914310005002</v>
      </c>
      <c r="AW2542" s="129">
        <v>6861.8914310005002</v>
      </c>
      <c r="AX2542" s="130">
        <v>6861.8914310005002</v>
      </c>
    </row>
    <row r="2543" spans="1:50">
      <c r="A2543" s="212"/>
      <c r="B2543" s="215"/>
      <c r="C2543" s="217" t="s">
        <v>42</v>
      </c>
      <c r="D2543" s="83" t="s">
        <v>24</v>
      </c>
      <c r="E2543" s="56" t="str">
        <f>A2539&amp;"/"&amp;B2539&amp;"/"&amp;C2543&amp;"/"&amp;D2543</f>
        <v>Fuel oil fired power plants/Integrated gasification combined cycle/Electricity only with CCS/L</v>
      </c>
      <c r="F2543" s="103" t="str">
        <f>A2539</f>
        <v>Fuel oil fired power plants</v>
      </c>
      <c r="G2543" s="103" t="str">
        <f>B2539</f>
        <v>Integrated gasification combined cycle</v>
      </c>
      <c r="H2543" s="103" t="str">
        <f>C2543</f>
        <v>Electricity only with CCS</v>
      </c>
      <c r="I2543" s="104" t="str">
        <f t="shared" si="104"/>
        <v>L</v>
      </c>
      <c r="J2543" s="127" t="s">
        <v>99</v>
      </c>
      <c r="K2543" s="127" t="s">
        <v>99</v>
      </c>
      <c r="L2543" s="127" t="s">
        <v>99</v>
      </c>
      <c r="M2543" s="127" t="s">
        <v>99</v>
      </c>
      <c r="N2543" s="127" t="s">
        <v>99</v>
      </c>
      <c r="O2543" s="127" t="s">
        <v>99</v>
      </c>
      <c r="P2543" s="127" t="s">
        <v>99</v>
      </c>
      <c r="Q2543" s="127" t="s">
        <v>99</v>
      </c>
      <c r="R2543" s="127" t="s">
        <v>99</v>
      </c>
      <c r="S2543" s="127" t="s">
        <v>99</v>
      </c>
      <c r="T2543" s="127" t="s">
        <v>99</v>
      </c>
      <c r="U2543" s="127" t="s">
        <v>99</v>
      </c>
      <c r="V2543" s="127" t="s">
        <v>99</v>
      </c>
      <c r="W2543" s="127" t="s">
        <v>99</v>
      </c>
      <c r="X2543" s="127" t="s">
        <v>99</v>
      </c>
      <c r="Y2543" s="127" t="s">
        <v>99</v>
      </c>
      <c r="Z2543" s="127" t="s">
        <v>99</v>
      </c>
      <c r="AA2543" s="127" t="s">
        <v>99</v>
      </c>
      <c r="AB2543" s="127" t="s">
        <v>99</v>
      </c>
      <c r="AC2543" s="127" t="s">
        <v>99</v>
      </c>
      <c r="AD2543" s="127" t="s">
        <v>99</v>
      </c>
      <c r="AE2543" s="127">
        <v>7600</v>
      </c>
      <c r="AF2543" s="127">
        <v>7600</v>
      </c>
      <c r="AG2543" s="127">
        <v>7600</v>
      </c>
      <c r="AH2543" s="127">
        <v>7600</v>
      </c>
      <c r="AI2543" s="127">
        <v>7600</v>
      </c>
      <c r="AJ2543" s="127">
        <v>7600</v>
      </c>
      <c r="AK2543" s="127">
        <v>7600</v>
      </c>
      <c r="AL2543" s="127">
        <v>7600</v>
      </c>
      <c r="AM2543" s="127">
        <v>7600</v>
      </c>
      <c r="AN2543" s="127">
        <v>7600</v>
      </c>
      <c r="AO2543" s="127">
        <v>7600</v>
      </c>
      <c r="AP2543" s="127">
        <v>7600</v>
      </c>
      <c r="AQ2543" s="127">
        <v>7600</v>
      </c>
      <c r="AR2543" s="127">
        <v>7600</v>
      </c>
      <c r="AS2543" s="127">
        <v>7600</v>
      </c>
      <c r="AT2543" s="127">
        <v>7600</v>
      </c>
      <c r="AU2543" s="127">
        <v>7600</v>
      </c>
      <c r="AV2543" s="127">
        <v>7600</v>
      </c>
      <c r="AW2543" s="127">
        <v>7600</v>
      </c>
      <c r="AX2543" s="128">
        <v>7600</v>
      </c>
    </row>
    <row r="2544" spans="1:50">
      <c r="A2544" s="212"/>
      <c r="B2544" s="215"/>
      <c r="C2544" s="216"/>
      <c r="D2544" s="106" t="s">
        <v>25</v>
      </c>
      <c r="E2544" s="107" t="str">
        <f>A2539&amp;"/"&amp;B2539&amp;"/"&amp;C2543&amp;"/"&amp;D2544</f>
        <v>Fuel oil fired power plants/Integrated gasification combined cycle/Electricity only with CCS/M</v>
      </c>
      <c r="F2544" s="108" t="str">
        <f>A2539</f>
        <v>Fuel oil fired power plants</v>
      </c>
      <c r="G2544" s="108" t="str">
        <f>B2539</f>
        <v>Integrated gasification combined cycle</v>
      </c>
      <c r="H2544" s="108" t="str">
        <f>C2543</f>
        <v>Electricity only with CCS</v>
      </c>
      <c r="I2544" s="109" t="str">
        <f t="shared" si="104"/>
        <v>M</v>
      </c>
      <c r="J2544" s="129" t="s">
        <v>99</v>
      </c>
      <c r="K2544" s="129" t="s">
        <v>99</v>
      </c>
      <c r="L2544" s="129" t="s">
        <v>99</v>
      </c>
      <c r="M2544" s="129" t="s">
        <v>99</v>
      </c>
      <c r="N2544" s="129" t="s">
        <v>99</v>
      </c>
      <c r="O2544" s="129" t="s">
        <v>99</v>
      </c>
      <c r="P2544" s="129" t="s">
        <v>99</v>
      </c>
      <c r="Q2544" s="129" t="s">
        <v>99</v>
      </c>
      <c r="R2544" s="129" t="s">
        <v>99</v>
      </c>
      <c r="S2544" s="129" t="s">
        <v>99</v>
      </c>
      <c r="T2544" s="129" t="s">
        <v>99</v>
      </c>
      <c r="U2544" s="129" t="s">
        <v>99</v>
      </c>
      <c r="V2544" s="129" t="s">
        <v>99</v>
      </c>
      <c r="W2544" s="129" t="s">
        <v>99</v>
      </c>
      <c r="X2544" s="129" t="s">
        <v>99</v>
      </c>
      <c r="Y2544" s="129" t="s">
        <v>99</v>
      </c>
      <c r="Z2544" s="129" t="s">
        <v>99</v>
      </c>
      <c r="AA2544" s="129" t="s">
        <v>99</v>
      </c>
      <c r="AB2544" s="129" t="s">
        <v>99</v>
      </c>
      <c r="AC2544" s="129" t="s">
        <v>99</v>
      </c>
      <c r="AD2544" s="129" t="s">
        <v>99</v>
      </c>
      <c r="AE2544" s="129">
        <v>7035.8306050943647</v>
      </c>
      <c r="AF2544" s="129">
        <v>7035.8306050943647</v>
      </c>
      <c r="AG2544" s="129">
        <v>7035.8306050943647</v>
      </c>
      <c r="AH2544" s="129">
        <v>7035.8306050943647</v>
      </c>
      <c r="AI2544" s="129">
        <v>7035.8306050943647</v>
      </c>
      <c r="AJ2544" s="129">
        <v>7035.8306050943647</v>
      </c>
      <c r="AK2544" s="129">
        <v>7035.8306050943647</v>
      </c>
      <c r="AL2544" s="129">
        <v>7035.8306050943647</v>
      </c>
      <c r="AM2544" s="129">
        <v>7035.8306050943647</v>
      </c>
      <c r="AN2544" s="129">
        <v>7035.8306050943647</v>
      </c>
      <c r="AO2544" s="129">
        <v>7035.8306050943647</v>
      </c>
      <c r="AP2544" s="129">
        <v>7035.8306050943647</v>
      </c>
      <c r="AQ2544" s="129">
        <v>7035.8306050943647</v>
      </c>
      <c r="AR2544" s="129">
        <v>7035.8306050943647</v>
      </c>
      <c r="AS2544" s="129">
        <v>7035.8306050943647</v>
      </c>
      <c r="AT2544" s="129">
        <v>7035.8306050943647</v>
      </c>
      <c r="AU2544" s="129">
        <v>7035.8306050943647</v>
      </c>
      <c r="AV2544" s="129">
        <v>7035.8306050943647</v>
      </c>
      <c r="AW2544" s="129">
        <v>7035.8306050943647</v>
      </c>
      <c r="AX2544" s="130">
        <v>7035.8306050943647</v>
      </c>
    </row>
    <row r="2545" spans="1:50">
      <c r="A2545" s="212"/>
      <c r="B2545" s="215"/>
      <c r="C2545" s="217" t="s">
        <v>43</v>
      </c>
      <c r="D2545" s="52" t="s">
        <v>24</v>
      </c>
      <c r="E2545" s="86" t="str">
        <f>A2539&amp;"/"&amp;B2539&amp;"/"&amp;C2545&amp;"/"&amp;D2545</f>
        <v>Fuel oil fired power plants/Integrated gasification combined cycle/CHP with CCS/L</v>
      </c>
      <c r="F2545" s="61" t="str">
        <f>A2539</f>
        <v>Fuel oil fired power plants</v>
      </c>
      <c r="G2545" s="61" t="str">
        <f>B2539</f>
        <v>Integrated gasification combined cycle</v>
      </c>
      <c r="H2545" s="61" t="str">
        <f>C2545</f>
        <v>CHP with CCS</v>
      </c>
      <c r="I2545" s="84" t="str">
        <f t="shared" si="104"/>
        <v>L</v>
      </c>
      <c r="J2545" s="121" t="s">
        <v>99</v>
      </c>
      <c r="K2545" s="121" t="s">
        <v>99</v>
      </c>
      <c r="L2545" s="121" t="s">
        <v>99</v>
      </c>
      <c r="M2545" s="121" t="s">
        <v>99</v>
      </c>
      <c r="N2545" s="121" t="s">
        <v>99</v>
      </c>
      <c r="O2545" s="121" t="s">
        <v>99</v>
      </c>
      <c r="P2545" s="121" t="s">
        <v>99</v>
      </c>
      <c r="Q2545" s="121" t="s">
        <v>99</v>
      </c>
      <c r="R2545" s="121" t="s">
        <v>99</v>
      </c>
      <c r="S2545" s="121" t="s">
        <v>99</v>
      </c>
      <c r="T2545" s="121" t="s">
        <v>99</v>
      </c>
      <c r="U2545" s="121" t="s">
        <v>99</v>
      </c>
      <c r="V2545" s="121" t="s">
        <v>99</v>
      </c>
      <c r="W2545" s="121" t="s">
        <v>99</v>
      </c>
      <c r="X2545" s="121" t="s">
        <v>99</v>
      </c>
      <c r="Y2545" s="121" t="s">
        <v>99</v>
      </c>
      <c r="Z2545" s="121" t="s">
        <v>99</v>
      </c>
      <c r="AA2545" s="121" t="s">
        <v>99</v>
      </c>
      <c r="AB2545" s="121" t="s">
        <v>99</v>
      </c>
      <c r="AC2545" s="121" t="s">
        <v>99</v>
      </c>
      <c r="AD2545" s="121" t="s">
        <v>99</v>
      </c>
      <c r="AE2545" s="121">
        <v>7600</v>
      </c>
      <c r="AF2545" s="121">
        <v>7600</v>
      </c>
      <c r="AG2545" s="121">
        <v>7600</v>
      </c>
      <c r="AH2545" s="121">
        <v>7600</v>
      </c>
      <c r="AI2545" s="121">
        <v>7600</v>
      </c>
      <c r="AJ2545" s="121">
        <v>7600</v>
      </c>
      <c r="AK2545" s="121">
        <v>7600</v>
      </c>
      <c r="AL2545" s="121">
        <v>7600</v>
      </c>
      <c r="AM2545" s="121">
        <v>7600</v>
      </c>
      <c r="AN2545" s="121">
        <v>7600</v>
      </c>
      <c r="AO2545" s="121">
        <v>7600</v>
      </c>
      <c r="AP2545" s="121">
        <v>7600</v>
      </c>
      <c r="AQ2545" s="121">
        <v>7600</v>
      </c>
      <c r="AR2545" s="121">
        <v>7600</v>
      </c>
      <c r="AS2545" s="121">
        <v>7600</v>
      </c>
      <c r="AT2545" s="121">
        <v>7600</v>
      </c>
      <c r="AU2545" s="121">
        <v>7600</v>
      </c>
      <c r="AV2545" s="121">
        <v>7600</v>
      </c>
      <c r="AW2545" s="121">
        <v>7600</v>
      </c>
      <c r="AX2545" s="122">
        <v>7600</v>
      </c>
    </row>
    <row r="2546" spans="1:50">
      <c r="A2546" s="212"/>
      <c r="B2546" s="218"/>
      <c r="C2546" s="210"/>
      <c r="D2546" s="93" t="s">
        <v>25</v>
      </c>
      <c r="E2546" s="73" t="str">
        <f>A2539&amp;"/"&amp;B2539&amp;"/"&amp;C2545&amp;"/"&amp;D2546</f>
        <v>Fuel oil fired power plants/Integrated gasification combined cycle/CHP with CCS/M</v>
      </c>
      <c r="F2546" s="91" t="str">
        <f>A2539</f>
        <v>Fuel oil fired power plants</v>
      </c>
      <c r="G2546" s="91" t="str">
        <f>B2539</f>
        <v>Integrated gasification combined cycle</v>
      </c>
      <c r="H2546" s="91" t="str">
        <f>C2545</f>
        <v>CHP with CCS</v>
      </c>
      <c r="I2546" s="70" t="str">
        <f t="shared" si="104"/>
        <v>M</v>
      </c>
      <c r="J2546" s="123" t="s">
        <v>99</v>
      </c>
      <c r="K2546" s="123" t="s">
        <v>99</v>
      </c>
      <c r="L2546" s="123" t="s">
        <v>99</v>
      </c>
      <c r="M2546" s="123" t="s">
        <v>99</v>
      </c>
      <c r="N2546" s="123" t="s">
        <v>99</v>
      </c>
      <c r="O2546" s="123" t="s">
        <v>99</v>
      </c>
      <c r="P2546" s="123" t="s">
        <v>99</v>
      </c>
      <c r="Q2546" s="123" t="s">
        <v>99</v>
      </c>
      <c r="R2546" s="123" t="s">
        <v>99</v>
      </c>
      <c r="S2546" s="123" t="s">
        <v>99</v>
      </c>
      <c r="T2546" s="123" t="s">
        <v>99</v>
      </c>
      <c r="U2546" s="123" t="s">
        <v>99</v>
      </c>
      <c r="V2546" s="123" t="s">
        <v>99</v>
      </c>
      <c r="W2546" s="123" t="s">
        <v>99</v>
      </c>
      <c r="X2546" s="123" t="s">
        <v>99</v>
      </c>
      <c r="Y2546" s="123" t="s">
        <v>99</v>
      </c>
      <c r="Z2546" s="123" t="s">
        <v>99</v>
      </c>
      <c r="AA2546" s="123" t="s">
        <v>99</v>
      </c>
      <c r="AB2546" s="123" t="s">
        <v>99</v>
      </c>
      <c r="AC2546" s="123" t="s">
        <v>99</v>
      </c>
      <c r="AD2546" s="123" t="s">
        <v>99</v>
      </c>
      <c r="AE2546" s="123">
        <v>6861.8914310005002</v>
      </c>
      <c r="AF2546" s="123">
        <v>6861.8914310005002</v>
      </c>
      <c r="AG2546" s="123">
        <v>6861.8914310005002</v>
      </c>
      <c r="AH2546" s="123">
        <v>6861.8914310005002</v>
      </c>
      <c r="AI2546" s="123">
        <v>6861.8914310005002</v>
      </c>
      <c r="AJ2546" s="123">
        <v>6861.8914310005002</v>
      </c>
      <c r="AK2546" s="123">
        <v>6861.8914310005002</v>
      </c>
      <c r="AL2546" s="123">
        <v>6861.8914310005002</v>
      </c>
      <c r="AM2546" s="123">
        <v>6861.8914310005002</v>
      </c>
      <c r="AN2546" s="123">
        <v>6861.8914310005002</v>
      </c>
      <c r="AO2546" s="123">
        <v>6861.8914310005002</v>
      </c>
      <c r="AP2546" s="123">
        <v>6861.8914310005002</v>
      </c>
      <c r="AQ2546" s="123">
        <v>6861.8914310005002</v>
      </c>
      <c r="AR2546" s="123">
        <v>6861.8914310005002</v>
      </c>
      <c r="AS2546" s="123">
        <v>6861.8914310005002</v>
      </c>
      <c r="AT2546" s="123">
        <v>6861.8914310005002</v>
      </c>
      <c r="AU2546" s="123">
        <v>6861.8914310005002</v>
      </c>
      <c r="AV2546" s="123">
        <v>6861.8914310005002</v>
      </c>
      <c r="AW2546" s="123">
        <v>6861.8914310005002</v>
      </c>
      <c r="AX2546" s="124">
        <v>6861.8914310005002</v>
      </c>
    </row>
    <row r="2547" spans="1:50">
      <c r="A2547" s="212"/>
      <c r="B2547" s="214" t="s">
        <v>44</v>
      </c>
      <c r="C2547" s="209" t="s">
        <v>36</v>
      </c>
      <c r="D2547" s="67" t="s">
        <v>24</v>
      </c>
      <c r="E2547" s="87" t="str">
        <f>A2539&amp;"/"&amp;B2547&amp;"/"&amp;C2547&amp;"/"&amp;D2547</f>
        <v>Fuel oil fired power plants/Supercritical steam turbine/Electricity only/L</v>
      </c>
      <c r="F2547" s="55" t="str">
        <f>A2539</f>
        <v>Fuel oil fired power plants</v>
      </c>
      <c r="G2547" s="55" t="str">
        <f>B2547</f>
        <v>Supercritical steam turbine</v>
      </c>
      <c r="H2547" s="55" t="str">
        <f>C2547</f>
        <v>Electricity only</v>
      </c>
      <c r="I2547" s="85" t="str">
        <f t="shared" si="104"/>
        <v>L</v>
      </c>
      <c r="J2547" s="125">
        <v>7700</v>
      </c>
      <c r="K2547" s="125">
        <v>7700</v>
      </c>
      <c r="L2547" s="125">
        <v>7700</v>
      </c>
      <c r="M2547" s="125">
        <v>7700</v>
      </c>
      <c r="N2547" s="125">
        <v>7700</v>
      </c>
      <c r="O2547" s="125">
        <v>7700</v>
      </c>
      <c r="P2547" s="125">
        <v>7700</v>
      </c>
      <c r="Q2547" s="125">
        <v>7700</v>
      </c>
      <c r="R2547" s="125">
        <v>7700</v>
      </c>
      <c r="S2547" s="125">
        <v>7700</v>
      </c>
      <c r="T2547" s="125">
        <v>7700</v>
      </c>
      <c r="U2547" s="125">
        <v>7700</v>
      </c>
      <c r="V2547" s="125">
        <v>7700</v>
      </c>
      <c r="W2547" s="125">
        <v>7700</v>
      </c>
      <c r="X2547" s="125">
        <v>7700</v>
      </c>
      <c r="Y2547" s="125">
        <v>7700</v>
      </c>
      <c r="Z2547" s="125">
        <v>7700</v>
      </c>
      <c r="AA2547" s="125">
        <v>7700</v>
      </c>
      <c r="AB2547" s="125">
        <v>7700</v>
      </c>
      <c r="AC2547" s="125">
        <v>7700</v>
      </c>
      <c r="AD2547" s="125">
        <v>7700</v>
      </c>
      <c r="AE2547" s="125">
        <v>7700</v>
      </c>
      <c r="AF2547" s="125">
        <v>7700</v>
      </c>
      <c r="AG2547" s="125">
        <v>7700</v>
      </c>
      <c r="AH2547" s="125">
        <v>7700</v>
      </c>
      <c r="AI2547" s="125">
        <v>7700</v>
      </c>
      <c r="AJ2547" s="125">
        <v>7700</v>
      </c>
      <c r="AK2547" s="125">
        <v>7700</v>
      </c>
      <c r="AL2547" s="125">
        <v>7700</v>
      </c>
      <c r="AM2547" s="125">
        <v>7700</v>
      </c>
      <c r="AN2547" s="125">
        <v>7700</v>
      </c>
      <c r="AO2547" s="125">
        <v>7700</v>
      </c>
      <c r="AP2547" s="125">
        <v>7700</v>
      </c>
      <c r="AQ2547" s="125">
        <v>7700</v>
      </c>
      <c r="AR2547" s="125">
        <v>7700</v>
      </c>
      <c r="AS2547" s="125">
        <v>7700</v>
      </c>
      <c r="AT2547" s="125">
        <v>7700</v>
      </c>
      <c r="AU2547" s="125">
        <v>7700</v>
      </c>
      <c r="AV2547" s="125">
        <v>7700</v>
      </c>
      <c r="AW2547" s="125">
        <v>7700</v>
      </c>
      <c r="AX2547" s="126">
        <v>7700</v>
      </c>
    </row>
    <row r="2548" spans="1:50">
      <c r="A2548" s="212"/>
      <c r="B2548" s="215"/>
      <c r="C2548" s="216"/>
      <c r="D2548" s="52" t="s">
        <v>25</v>
      </c>
      <c r="E2548" s="86" t="str">
        <f>A2539&amp;"/"&amp;B2547&amp;"/"&amp;C2547&amp;"/"&amp;D2548</f>
        <v>Fuel oil fired power plants/Supercritical steam turbine/Electricity only/M</v>
      </c>
      <c r="F2548" s="61" t="str">
        <f>A2539</f>
        <v>Fuel oil fired power plants</v>
      </c>
      <c r="G2548" s="61" t="str">
        <f>B2547</f>
        <v>Supercritical steam turbine</v>
      </c>
      <c r="H2548" s="61" t="str">
        <f>C2547</f>
        <v>Electricity only</v>
      </c>
      <c r="I2548" s="84" t="str">
        <f t="shared" si="104"/>
        <v>M</v>
      </c>
      <c r="J2548" s="121">
        <v>7210.3645768711558</v>
      </c>
      <c r="K2548" s="121">
        <v>7210.3645768711558</v>
      </c>
      <c r="L2548" s="121">
        <v>7210.3645768711558</v>
      </c>
      <c r="M2548" s="121">
        <v>7210.3645768711558</v>
      </c>
      <c r="N2548" s="121">
        <v>7210.3645768711558</v>
      </c>
      <c r="O2548" s="121">
        <v>7210.3645768711558</v>
      </c>
      <c r="P2548" s="121">
        <v>7210.3645768711558</v>
      </c>
      <c r="Q2548" s="121">
        <v>7210.3645768711558</v>
      </c>
      <c r="R2548" s="121">
        <v>7210.3645768711558</v>
      </c>
      <c r="S2548" s="121">
        <v>7210.3645768711558</v>
      </c>
      <c r="T2548" s="121">
        <v>7210.3645768711558</v>
      </c>
      <c r="U2548" s="121">
        <v>7210.3645768711558</v>
      </c>
      <c r="V2548" s="121">
        <v>7210.3645768711558</v>
      </c>
      <c r="W2548" s="121">
        <v>7210.3645768711558</v>
      </c>
      <c r="X2548" s="121">
        <v>7210.3645768711558</v>
      </c>
      <c r="Y2548" s="121">
        <v>7210.3645768711558</v>
      </c>
      <c r="Z2548" s="121">
        <v>7210.3645768711558</v>
      </c>
      <c r="AA2548" s="121">
        <v>7210.3645768711558</v>
      </c>
      <c r="AB2548" s="121">
        <v>7210.3645768711558</v>
      </c>
      <c r="AC2548" s="121">
        <v>7210.3645768711558</v>
      </c>
      <c r="AD2548" s="121">
        <v>7210.3645768711558</v>
      </c>
      <c r="AE2548" s="121">
        <v>7210.3645768711558</v>
      </c>
      <c r="AF2548" s="121">
        <v>7210.3645768711558</v>
      </c>
      <c r="AG2548" s="121">
        <v>7210.3645768711558</v>
      </c>
      <c r="AH2548" s="121">
        <v>7210.3645768711558</v>
      </c>
      <c r="AI2548" s="121">
        <v>7210.3645768711558</v>
      </c>
      <c r="AJ2548" s="121">
        <v>7210.3645768711558</v>
      </c>
      <c r="AK2548" s="121">
        <v>7210.3645768711558</v>
      </c>
      <c r="AL2548" s="121">
        <v>7210.3645768711558</v>
      </c>
      <c r="AM2548" s="121">
        <v>7210.3645768711558</v>
      </c>
      <c r="AN2548" s="121">
        <v>7210.3645768711558</v>
      </c>
      <c r="AO2548" s="121">
        <v>7210.3645768711558</v>
      </c>
      <c r="AP2548" s="121">
        <v>7210.3645768711558</v>
      </c>
      <c r="AQ2548" s="121">
        <v>7210.3645768711558</v>
      </c>
      <c r="AR2548" s="121">
        <v>7210.3645768711558</v>
      </c>
      <c r="AS2548" s="121">
        <v>7210.3645768711558</v>
      </c>
      <c r="AT2548" s="121">
        <v>7210.3645768711558</v>
      </c>
      <c r="AU2548" s="121">
        <v>7210.3645768711558</v>
      </c>
      <c r="AV2548" s="121">
        <v>7210.3645768711558</v>
      </c>
      <c r="AW2548" s="121">
        <v>7210.3645768711558</v>
      </c>
      <c r="AX2548" s="122">
        <v>7210.3645768711558</v>
      </c>
    </row>
    <row r="2549" spans="1:50">
      <c r="A2549" s="212"/>
      <c r="B2549" s="215"/>
      <c r="C2549" s="217" t="s">
        <v>26</v>
      </c>
      <c r="D2549" s="83" t="s">
        <v>24</v>
      </c>
      <c r="E2549" s="56" t="str">
        <f>A2539&amp;"/"&amp;B2547&amp;"/"&amp;C2549&amp;"/"&amp;D2549</f>
        <v>Fuel oil fired power plants/Supercritical steam turbine/CHP/L</v>
      </c>
      <c r="F2549" s="103" t="str">
        <f>A2539</f>
        <v>Fuel oil fired power plants</v>
      </c>
      <c r="G2549" s="103" t="str">
        <f>B2547</f>
        <v>Supercritical steam turbine</v>
      </c>
      <c r="H2549" s="103" t="str">
        <f>C2549</f>
        <v>CHP</v>
      </c>
      <c r="I2549" s="104" t="str">
        <f t="shared" si="104"/>
        <v>L</v>
      </c>
      <c r="J2549" s="127">
        <v>7700</v>
      </c>
      <c r="K2549" s="127">
        <v>7700</v>
      </c>
      <c r="L2549" s="127">
        <v>7700</v>
      </c>
      <c r="M2549" s="127">
        <v>7700</v>
      </c>
      <c r="N2549" s="127">
        <v>7700</v>
      </c>
      <c r="O2549" s="127">
        <v>7700</v>
      </c>
      <c r="P2549" s="127">
        <v>7700</v>
      </c>
      <c r="Q2549" s="127">
        <v>7700</v>
      </c>
      <c r="R2549" s="127">
        <v>7700</v>
      </c>
      <c r="S2549" s="127">
        <v>7700</v>
      </c>
      <c r="T2549" s="127">
        <v>7700</v>
      </c>
      <c r="U2549" s="127">
        <v>7700</v>
      </c>
      <c r="V2549" s="127">
        <v>7700</v>
      </c>
      <c r="W2549" s="127">
        <v>7700</v>
      </c>
      <c r="X2549" s="127">
        <v>7700</v>
      </c>
      <c r="Y2549" s="127">
        <v>7700</v>
      </c>
      <c r="Z2549" s="127">
        <v>7700</v>
      </c>
      <c r="AA2549" s="127">
        <v>7700</v>
      </c>
      <c r="AB2549" s="127">
        <v>7700</v>
      </c>
      <c r="AC2549" s="127">
        <v>7700</v>
      </c>
      <c r="AD2549" s="127">
        <v>7700</v>
      </c>
      <c r="AE2549" s="127">
        <v>7700</v>
      </c>
      <c r="AF2549" s="127">
        <v>7700</v>
      </c>
      <c r="AG2549" s="127">
        <v>7700</v>
      </c>
      <c r="AH2549" s="127">
        <v>7700</v>
      </c>
      <c r="AI2549" s="127">
        <v>7700</v>
      </c>
      <c r="AJ2549" s="127">
        <v>7700</v>
      </c>
      <c r="AK2549" s="127">
        <v>7700</v>
      </c>
      <c r="AL2549" s="127">
        <v>7700</v>
      </c>
      <c r="AM2549" s="127">
        <v>7700</v>
      </c>
      <c r="AN2549" s="127">
        <v>7700</v>
      </c>
      <c r="AO2549" s="127">
        <v>7700</v>
      </c>
      <c r="AP2549" s="127">
        <v>7700</v>
      </c>
      <c r="AQ2549" s="127">
        <v>7700</v>
      </c>
      <c r="AR2549" s="127">
        <v>7700</v>
      </c>
      <c r="AS2549" s="127">
        <v>7700</v>
      </c>
      <c r="AT2549" s="127">
        <v>7700</v>
      </c>
      <c r="AU2549" s="127">
        <v>7700</v>
      </c>
      <c r="AV2549" s="127">
        <v>7700</v>
      </c>
      <c r="AW2549" s="127">
        <v>7700</v>
      </c>
      <c r="AX2549" s="128">
        <v>7700</v>
      </c>
    </row>
    <row r="2550" spans="1:50">
      <c r="A2550" s="212"/>
      <c r="B2550" s="215"/>
      <c r="C2550" s="216"/>
      <c r="D2550" s="106" t="s">
        <v>25</v>
      </c>
      <c r="E2550" s="107" t="str">
        <f>A2539&amp;"/"&amp;B2547&amp;"/"&amp;C2549&amp;"/"&amp;D2550</f>
        <v>Fuel oil fired power plants/Supercritical steam turbine/CHP/M</v>
      </c>
      <c r="F2550" s="108" t="str">
        <f>A2539</f>
        <v>Fuel oil fired power plants</v>
      </c>
      <c r="G2550" s="108" t="str">
        <f>B2547</f>
        <v>Supercritical steam turbine</v>
      </c>
      <c r="H2550" s="108" t="str">
        <f>C2549</f>
        <v>CHP</v>
      </c>
      <c r="I2550" s="109" t="str">
        <f t="shared" si="104"/>
        <v>M</v>
      </c>
      <c r="J2550" s="129">
        <v>7220.3512696991111</v>
      </c>
      <c r="K2550" s="129">
        <v>7220.3512696991111</v>
      </c>
      <c r="L2550" s="129">
        <v>7220.3512696991111</v>
      </c>
      <c r="M2550" s="129">
        <v>7220.3512696991111</v>
      </c>
      <c r="N2550" s="129">
        <v>7220.3512696991111</v>
      </c>
      <c r="O2550" s="129">
        <v>7220.3512696991111</v>
      </c>
      <c r="P2550" s="129">
        <v>7220.3512696991111</v>
      </c>
      <c r="Q2550" s="129">
        <v>7220.3512696991111</v>
      </c>
      <c r="R2550" s="129">
        <v>7220.3512696991111</v>
      </c>
      <c r="S2550" s="129">
        <v>7220.3512696991111</v>
      </c>
      <c r="T2550" s="129">
        <v>7220.3512696991111</v>
      </c>
      <c r="U2550" s="129">
        <v>7220.3512696991111</v>
      </c>
      <c r="V2550" s="129">
        <v>7220.3512696991111</v>
      </c>
      <c r="W2550" s="129">
        <v>7220.3512696991111</v>
      </c>
      <c r="X2550" s="129">
        <v>7220.3512696991111</v>
      </c>
      <c r="Y2550" s="129">
        <v>7220.3512696991111</v>
      </c>
      <c r="Z2550" s="129">
        <v>7220.3512696991111</v>
      </c>
      <c r="AA2550" s="129">
        <v>7220.3512696991111</v>
      </c>
      <c r="AB2550" s="129">
        <v>7220.3512696991111</v>
      </c>
      <c r="AC2550" s="129">
        <v>7220.3512696991111</v>
      </c>
      <c r="AD2550" s="129">
        <v>7220.3512696991111</v>
      </c>
      <c r="AE2550" s="129">
        <v>7220.3512696991111</v>
      </c>
      <c r="AF2550" s="129">
        <v>7220.3512696991111</v>
      </c>
      <c r="AG2550" s="129">
        <v>7220.3512696991111</v>
      </c>
      <c r="AH2550" s="129">
        <v>7220.3512696991111</v>
      </c>
      <c r="AI2550" s="129">
        <v>7220.3512696991111</v>
      </c>
      <c r="AJ2550" s="129">
        <v>7220.3512696991111</v>
      </c>
      <c r="AK2550" s="129">
        <v>7220.3512696991111</v>
      </c>
      <c r="AL2550" s="129">
        <v>7220.3512696991111</v>
      </c>
      <c r="AM2550" s="129">
        <v>7220.3512696991111</v>
      </c>
      <c r="AN2550" s="129">
        <v>7220.3512696991111</v>
      </c>
      <c r="AO2550" s="129">
        <v>7220.3512696991111</v>
      </c>
      <c r="AP2550" s="129">
        <v>7220.3512696991111</v>
      </c>
      <c r="AQ2550" s="129">
        <v>7220.3512696991111</v>
      </c>
      <c r="AR2550" s="129">
        <v>7220.3512696991111</v>
      </c>
      <c r="AS2550" s="129">
        <v>7220.3512696991111</v>
      </c>
      <c r="AT2550" s="129">
        <v>7220.3512696991111</v>
      </c>
      <c r="AU2550" s="129">
        <v>7220.3512696991111</v>
      </c>
      <c r="AV2550" s="129">
        <v>7220.3512696991111</v>
      </c>
      <c r="AW2550" s="129">
        <v>7220.3512696991111</v>
      </c>
      <c r="AX2550" s="130">
        <v>7220.3512696991111</v>
      </c>
    </row>
    <row r="2551" spans="1:50">
      <c r="A2551" s="212"/>
      <c r="B2551" s="215"/>
      <c r="C2551" s="217" t="s">
        <v>42</v>
      </c>
      <c r="D2551" s="83" t="s">
        <v>24</v>
      </c>
      <c r="E2551" s="56" t="str">
        <f>A2539&amp;"/"&amp;B2547&amp;"/"&amp;C2551&amp;"/"&amp;D2551</f>
        <v>Fuel oil fired power plants/Supercritical steam turbine/Electricity only with CCS/L</v>
      </c>
      <c r="F2551" s="103" t="str">
        <f>A2539</f>
        <v>Fuel oil fired power plants</v>
      </c>
      <c r="G2551" s="103" t="str">
        <f>B2547</f>
        <v>Supercritical steam turbine</v>
      </c>
      <c r="H2551" s="103" t="str">
        <f>C2551</f>
        <v>Electricity only with CCS</v>
      </c>
      <c r="I2551" s="104" t="str">
        <f t="shared" si="104"/>
        <v>L</v>
      </c>
      <c r="J2551" s="127" t="s">
        <v>99</v>
      </c>
      <c r="K2551" s="127" t="s">
        <v>99</v>
      </c>
      <c r="L2551" s="127" t="s">
        <v>99</v>
      </c>
      <c r="M2551" s="127" t="s">
        <v>99</v>
      </c>
      <c r="N2551" s="127" t="s">
        <v>99</v>
      </c>
      <c r="O2551" s="127" t="s">
        <v>99</v>
      </c>
      <c r="P2551" s="127" t="s">
        <v>99</v>
      </c>
      <c r="Q2551" s="127" t="s">
        <v>99</v>
      </c>
      <c r="R2551" s="127" t="s">
        <v>99</v>
      </c>
      <c r="S2551" s="127" t="s">
        <v>99</v>
      </c>
      <c r="T2551" s="127" t="s">
        <v>99</v>
      </c>
      <c r="U2551" s="127" t="s">
        <v>99</v>
      </c>
      <c r="V2551" s="127" t="s">
        <v>99</v>
      </c>
      <c r="W2551" s="127" t="s">
        <v>99</v>
      </c>
      <c r="X2551" s="127" t="s">
        <v>99</v>
      </c>
      <c r="Y2551" s="127" t="s">
        <v>99</v>
      </c>
      <c r="Z2551" s="127" t="s">
        <v>99</v>
      </c>
      <c r="AA2551" s="127" t="s">
        <v>99</v>
      </c>
      <c r="AB2551" s="127" t="s">
        <v>99</v>
      </c>
      <c r="AC2551" s="127" t="s">
        <v>99</v>
      </c>
      <c r="AD2551" s="127" t="s">
        <v>99</v>
      </c>
      <c r="AE2551" s="127">
        <v>7700</v>
      </c>
      <c r="AF2551" s="127">
        <v>7700</v>
      </c>
      <c r="AG2551" s="127">
        <v>7700</v>
      </c>
      <c r="AH2551" s="127">
        <v>7700</v>
      </c>
      <c r="AI2551" s="127">
        <v>7700</v>
      </c>
      <c r="AJ2551" s="127">
        <v>7700</v>
      </c>
      <c r="AK2551" s="127">
        <v>7700</v>
      </c>
      <c r="AL2551" s="127">
        <v>7700</v>
      </c>
      <c r="AM2551" s="127">
        <v>7700</v>
      </c>
      <c r="AN2551" s="127">
        <v>7700</v>
      </c>
      <c r="AO2551" s="127">
        <v>7700</v>
      </c>
      <c r="AP2551" s="127">
        <v>7700</v>
      </c>
      <c r="AQ2551" s="127">
        <v>7700</v>
      </c>
      <c r="AR2551" s="127">
        <v>7700</v>
      </c>
      <c r="AS2551" s="127">
        <v>7700</v>
      </c>
      <c r="AT2551" s="127">
        <v>7700</v>
      </c>
      <c r="AU2551" s="127">
        <v>7700</v>
      </c>
      <c r="AV2551" s="127">
        <v>7700</v>
      </c>
      <c r="AW2551" s="127">
        <v>7700</v>
      </c>
      <c r="AX2551" s="128">
        <v>7700</v>
      </c>
    </row>
    <row r="2552" spans="1:50">
      <c r="A2552" s="212"/>
      <c r="B2552" s="215"/>
      <c r="C2552" s="216"/>
      <c r="D2552" s="106" t="s">
        <v>25</v>
      </c>
      <c r="E2552" s="107" t="str">
        <f>A2539&amp;"/"&amp;B2547&amp;"/"&amp;C2551&amp;"/"&amp;D2552</f>
        <v>Fuel oil fired power plants/Supercritical steam turbine/Electricity only with CCS/M</v>
      </c>
      <c r="F2552" s="108" t="str">
        <f>A2539</f>
        <v>Fuel oil fired power plants</v>
      </c>
      <c r="G2552" s="108" t="str">
        <f>B2547</f>
        <v>Supercritical steam turbine</v>
      </c>
      <c r="H2552" s="108" t="str">
        <f>C2551</f>
        <v>Electricity only with CCS</v>
      </c>
      <c r="I2552" s="109" t="str">
        <f t="shared" si="104"/>
        <v>M</v>
      </c>
      <c r="J2552" s="129" t="s">
        <v>99</v>
      </c>
      <c r="K2552" s="129" t="s">
        <v>99</v>
      </c>
      <c r="L2552" s="129" t="s">
        <v>99</v>
      </c>
      <c r="M2552" s="129" t="s">
        <v>99</v>
      </c>
      <c r="N2552" s="129" t="s">
        <v>99</v>
      </c>
      <c r="O2552" s="129" t="s">
        <v>99</v>
      </c>
      <c r="P2552" s="129" t="s">
        <v>99</v>
      </c>
      <c r="Q2552" s="129" t="s">
        <v>99</v>
      </c>
      <c r="R2552" s="129" t="s">
        <v>99</v>
      </c>
      <c r="S2552" s="129" t="s">
        <v>99</v>
      </c>
      <c r="T2552" s="129" t="s">
        <v>99</v>
      </c>
      <c r="U2552" s="129" t="s">
        <v>99</v>
      </c>
      <c r="V2552" s="129" t="s">
        <v>99</v>
      </c>
      <c r="W2552" s="129" t="s">
        <v>99</v>
      </c>
      <c r="X2552" s="129" t="s">
        <v>99</v>
      </c>
      <c r="Y2552" s="129" t="s">
        <v>99</v>
      </c>
      <c r="Z2552" s="129" t="s">
        <v>99</v>
      </c>
      <c r="AA2552" s="129" t="s">
        <v>99</v>
      </c>
      <c r="AB2552" s="129" t="s">
        <v>99</v>
      </c>
      <c r="AC2552" s="129" t="s">
        <v>99</v>
      </c>
      <c r="AD2552" s="129" t="s">
        <v>99</v>
      </c>
      <c r="AE2552" s="129">
        <v>7210.3645768711558</v>
      </c>
      <c r="AF2552" s="129">
        <v>7210.3645768711558</v>
      </c>
      <c r="AG2552" s="129">
        <v>7210.3645768711558</v>
      </c>
      <c r="AH2552" s="129">
        <v>7210.3645768711558</v>
      </c>
      <c r="AI2552" s="129">
        <v>7210.3645768711558</v>
      </c>
      <c r="AJ2552" s="129">
        <v>7210.3645768711558</v>
      </c>
      <c r="AK2552" s="129">
        <v>7210.3645768711558</v>
      </c>
      <c r="AL2552" s="129">
        <v>7210.3645768711558</v>
      </c>
      <c r="AM2552" s="129">
        <v>7210.3645768711558</v>
      </c>
      <c r="AN2552" s="129">
        <v>7210.3645768711558</v>
      </c>
      <c r="AO2552" s="129">
        <v>7210.3645768711558</v>
      </c>
      <c r="AP2552" s="129">
        <v>7210.3645768711558</v>
      </c>
      <c r="AQ2552" s="129">
        <v>7210.3645768711558</v>
      </c>
      <c r="AR2552" s="129">
        <v>7210.3645768711558</v>
      </c>
      <c r="AS2552" s="129">
        <v>7210.3645768711558</v>
      </c>
      <c r="AT2552" s="129">
        <v>7210.3645768711558</v>
      </c>
      <c r="AU2552" s="129">
        <v>7210.3645768711558</v>
      </c>
      <c r="AV2552" s="129">
        <v>7210.3645768711558</v>
      </c>
      <c r="AW2552" s="129">
        <v>7210.3645768711558</v>
      </c>
      <c r="AX2552" s="130">
        <v>7210.3645768711558</v>
      </c>
    </row>
    <row r="2553" spans="1:50">
      <c r="A2553" s="212"/>
      <c r="B2553" s="215"/>
      <c r="C2553" s="217" t="s">
        <v>43</v>
      </c>
      <c r="D2553" s="52" t="s">
        <v>24</v>
      </c>
      <c r="E2553" s="86" t="str">
        <f>A2539&amp;"/"&amp;B2547&amp;"/"&amp;C2553&amp;"/"&amp;D2553</f>
        <v>Fuel oil fired power plants/Supercritical steam turbine/CHP with CCS/L</v>
      </c>
      <c r="F2553" s="61" t="str">
        <f>A2539</f>
        <v>Fuel oil fired power plants</v>
      </c>
      <c r="G2553" s="61" t="str">
        <f>B2547</f>
        <v>Supercritical steam turbine</v>
      </c>
      <c r="H2553" s="61" t="str">
        <f>C2553</f>
        <v>CHP with CCS</v>
      </c>
      <c r="I2553" s="84" t="str">
        <f t="shared" si="104"/>
        <v>L</v>
      </c>
      <c r="J2553" s="121" t="s">
        <v>99</v>
      </c>
      <c r="K2553" s="121" t="s">
        <v>99</v>
      </c>
      <c r="L2553" s="121" t="s">
        <v>99</v>
      </c>
      <c r="M2553" s="121" t="s">
        <v>99</v>
      </c>
      <c r="N2553" s="121" t="s">
        <v>99</v>
      </c>
      <c r="O2553" s="121" t="s">
        <v>99</v>
      </c>
      <c r="P2553" s="121" t="s">
        <v>99</v>
      </c>
      <c r="Q2553" s="121" t="s">
        <v>99</v>
      </c>
      <c r="R2553" s="121" t="s">
        <v>99</v>
      </c>
      <c r="S2553" s="121" t="s">
        <v>99</v>
      </c>
      <c r="T2553" s="121" t="s">
        <v>99</v>
      </c>
      <c r="U2553" s="121" t="s">
        <v>99</v>
      </c>
      <c r="V2553" s="121" t="s">
        <v>99</v>
      </c>
      <c r="W2553" s="121" t="s">
        <v>99</v>
      </c>
      <c r="X2553" s="121" t="s">
        <v>99</v>
      </c>
      <c r="Y2553" s="121" t="s">
        <v>99</v>
      </c>
      <c r="Z2553" s="121" t="s">
        <v>99</v>
      </c>
      <c r="AA2553" s="121" t="s">
        <v>99</v>
      </c>
      <c r="AB2553" s="121" t="s">
        <v>99</v>
      </c>
      <c r="AC2553" s="121" t="s">
        <v>99</v>
      </c>
      <c r="AD2553" s="121" t="s">
        <v>99</v>
      </c>
      <c r="AE2553" s="121">
        <v>7700</v>
      </c>
      <c r="AF2553" s="121">
        <v>7700</v>
      </c>
      <c r="AG2553" s="121">
        <v>7700</v>
      </c>
      <c r="AH2553" s="121">
        <v>7700</v>
      </c>
      <c r="AI2553" s="121">
        <v>7700</v>
      </c>
      <c r="AJ2553" s="121">
        <v>7700</v>
      </c>
      <c r="AK2553" s="121">
        <v>7700</v>
      </c>
      <c r="AL2553" s="121">
        <v>7700</v>
      </c>
      <c r="AM2553" s="121">
        <v>7700</v>
      </c>
      <c r="AN2553" s="121">
        <v>7700</v>
      </c>
      <c r="AO2553" s="121">
        <v>7700</v>
      </c>
      <c r="AP2553" s="121">
        <v>7700</v>
      </c>
      <c r="AQ2553" s="121">
        <v>7700</v>
      </c>
      <c r="AR2553" s="121">
        <v>7700</v>
      </c>
      <c r="AS2553" s="121">
        <v>7700</v>
      </c>
      <c r="AT2553" s="121">
        <v>7700</v>
      </c>
      <c r="AU2553" s="121">
        <v>7700</v>
      </c>
      <c r="AV2553" s="121">
        <v>7700</v>
      </c>
      <c r="AW2553" s="121">
        <v>7700</v>
      </c>
      <c r="AX2553" s="122">
        <v>7700</v>
      </c>
    </row>
    <row r="2554" spans="1:50">
      <c r="A2554" s="212"/>
      <c r="B2554" s="218"/>
      <c r="C2554" s="210"/>
      <c r="D2554" s="93" t="s">
        <v>25</v>
      </c>
      <c r="E2554" s="73" t="str">
        <f>A2539&amp;"/"&amp;B2547&amp;"/"&amp;C2553&amp;"/"&amp;D2554</f>
        <v>Fuel oil fired power plants/Supercritical steam turbine/CHP with CCS/M</v>
      </c>
      <c r="F2554" s="91" t="str">
        <f>A2539</f>
        <v>Fuel oil fired power plants</v>
      </c>
      <c r="G2554" s="91" t="str">
        <f>B2547</f>
        <v>Supercritical steam turbine</v>
      </c>
      <c r="H2554" s="91" t="str">
        <f>C2553</f>
        <v>CHP with CCS</v>
      </c>
      <c r="I2554" s="70" t="str">
        <f t="shared" si="104"/>
        <v>M</v>
      </c>
      <c r="J2554" s="123" t="s">
        <v>99</v>
      </c>
      <c r="K2554" s="123" t="s">
        <v>99</v>
      </c>
      <c r="L2554" s="123" t="s">
        <v>99</v>
      </c>
      <c r="M2554" s="123" t="s">
        <v>99</v>
      </c>
      <c r="N2554" s="123" t="s">
        <v>99</v>
      </c>
      <c r="O2554" s="123" t="s">
        <v>99</v>
      </c>
      <c r="P2554" s="123" t="s">
        <v>99</v>
      </c>
      <c r="Q2554" s="123" t="s">
        <v>99</v>
      </c>
      <c r="R2554" s="123" t="s">
        <v>99</v>
      </c>
      <c r="S2554" s="123" t="s">
        <v>99</v>
      </c>
      <c r="T2554" s="123" t="s">
        <v>99</v>
      </c>
      <c r="U2554" s="123" t="s">
        <v>99</v>
      </c>
      <c r="V2554" s="123" t="s">
        <v>99</v>
      </c>
      <c r="W2554" s="123" t="s">
        <v>99</v>
      </c>
      <c r="X2554" s="123" t="s">
        <v>99</v>
      </c>
      <c r="Y2554" s="123" t="s">
        <v>99</v>
      </c>
      <c r="Z2554" s="123" t="s">
        <v>99</v>
      </c>
      <c r="AA2554" s="123" t="s">
        <v>99</v>
      </c>
      <c r="AB2554" s="123" t="s">
        <v>99</v>
      </c>
      <c r="AC2554" s="123" t="s">
        <v>99</v>
      </c>
      <c r="AD2554" s="123" t="s">
        <v>99</v>
      </c>
      <c r="AE2554" s="123">
        <v>7220.3512696991111</v>
      </c>
      <c r="AF2554" s="123">
        <v>7220.3512696991111</v>
      </c>
      <c r="AG2554" s="123">
        <v>7220.3512696991111</v>
      </c>
      <c r="AH2554" s="123">
        <v>7220.3512696991111</v>
      </c>
      <c r="AI2554" s="123">
        <v>7220.3512696991111</v>
      </c>
      <c r="AJ2554" s="123">
        <v>7220.3512696991111</v>
      </c>
      <c r="AK2554" s="123">
        <v>7220.3512696991111</v>
      </c>
      <c r="AL2554" s="123">
        <v>7220.3512696991111</v>
      </c>
      <c r="AM2554" s="123">
        <v>7220.3512696991111</v>
      </c>
      <c r="AN2554" s="123">
        <v>7220.3512696991111</v>
      </c>
      <c r="AO2554" s="123">
        <v>7220.3512696991111</v>
      </c>
      <c r="AP2554" s="123">
        <v>7220.3512696991111</v>
      </c>
      <c r="AQ2554" s="123">
        <v>7220.3512696991111</v>
      </c>
      <c r="AR2554" s="123">
        <v>7220.3512696991111</v>
      </c>
      <c r="AS2554" s="123">
        <v>7220.3512696991111</v>
      </c>
      <c r="AT2554" s="123">
        <v>7220.3512696991111</v>
      </c>
      <c r="AU2554" s="123">
        <v>7220.3512696991111</v>
      </c>
      <c r="AV2554" s="123">
        <v>7220.3512696991111</v>
      </c>
      <c r="AW2554" s="123">
        <v>7220.3512696991111</v>
      </c>
      <c r="AX2554" s="124">
        <v>7220.3512696991111</v>
      </c>
    </row>
    <row r="2555" spans="1:50">
      <c r="A2555" s="212"/>
      <c r="B2555" s="214" t="s">
        <v>46</v>
      </c>
      <c r="C2555" s="209" t="s">
        <v>36</v>
      </c>
      <c r="D2555" s="67" t="s">
        <v>24</v>
      </c>
      <c r="E2555" s="87" t="str">
        <f>A2539&amp;"/"&amp;B2555&amp;"/"&amp;C2555&amp;"/"&amp;D2555</f>
        <v>Fuel oil fired power plants/Steam turbine/Electricity only/L</v>
      </c>
      <c r="F2555" s="55" t="str">
        <f>A2539</f>
        <v>Fuel oil fired power plants</v>
      </c>
      <c r="G2555" s="55" t="str">
        <f>B2555</f>
        <v>Steam turbine</v>
      </c>
      <c r="H2555" s="55" t="str">
        <f>C2555</f>
        <v>Electricity only</v>
      </c>
      <c r="I2555" s="85" t="str">
        <f t="shared" si="104"/>
        <v>L</v>
      </c>
      <c r="J2555" s="125">
        <v>7200</v>
      </c>
      <c r="K2555" s="125">
        <v>7200</v>
      </c>
      <c r="L2555" s="125">
        <v>7200</v>
      </c>
      <c r="M2555" s="125">
        <v>7200</v>
      </c>
      <c r="N2555" s="125">
        <v>7200</v>
      </c>
      <c r="O2555" s="125">
        <v>7200</v>
      </c>
      <c r="P2555" s="125">
        <v>7200</v>
      </c>
      <c r="Q2555" s="125">
        <v>7200</v>
      </c>
      <c r="R2555" s="125">
        <v>7200</v>
      </c>
      <c r="S2555" s="125">
        <v>7200</v>
      </c>
      <c r="T2555" s="125">
        <v>7200</v>
      </c>
      <c r="U2555" s="125">
        <v>7200</v>
      </c>
      <c r="V2555" s="125">
        <v>7200</v>
      </c>
      <c r="W2555" s="125">
        <v>7200</v>
      </c>
      <c r="X2555" s="125">
        <v>7200</v>
      </c>
      <c r="Y2555" s="125">
        <v>7200</v>
      </c>
      <c r="Z2555" s="125">
        <v>7200</v>
      </c>
      <c r="AA2555" s="125">
        <v>7200</v>
      </c>
      <c r="AB2555" s="125">
        <v>7200</v>
      </c>
      <c r="AC2555" s="125">
        <v>7200</v>
      </c>
      <c r="AD2555" s="125">
        <v>7200</v>
      </c>
      <c r="AE2555" s="125">
        <v>7200</v>
      </c>
      <c r="AF2555" s="125">
        <v>7200</v>
      </c>
      <c r="AG2555" s="125">
        <v>7200</v>
      </c>
      <c r="AH2555" s="125">
        <v>7200</v>
      </c>
      <c r="AI2555" s="125">
        <v>7200</v>
      </c>
      <c r="AJ2555" s="125">
        <v>7200</v>
      </c>
      <c r="AK2555" s="125">
        <v>7200</v>
      </c>
      <c r="AL2555" s="125">
        <v>7200</v>
      </c>
      <c r="AM2555" s="125">
        <v>7200</v>
      </c>
      <c r="AN2555" s="125">
        <v>7200</v>
      </c>
      <c r="AO2555" s="125">
        <v>7200</v>
      </c>
      <c r="AP2555" s="125">
        <v>7200</v>
      </c>
      <c r="AQ2555" s="125">
        <v>7200</v>
      </c>
      <c r="AR2555" s="125">
        <v>7200</v>
      </c>
      <c r="AS2555" s="125">
        <v>7200</v>
      </c>
      <c r="AT2555" s="125">
        <v>7200</v>
      </c>
      <c r="AU2555" s="125">
        <v>7200</v>
      </c>
      <c r="AV2555" s="125">
        <v>7200</v>
      </c>
      <c r="AW2555" s="125">
        <v>7200</v>
      </c>
      <c r="AX2555" s="126">
        <v>7200</v>
      </c>
    </row>
    <row r="2556" spans="1:50">
      <c r="A2556" s="212"/>
      <c r="B2556" s="215"/>
      <c r="C2556" s="206"/>
      <c r="D2556" s="52" t="s">
        <v>25</v>
      </c>
      <c r="E2556" s="86" t="str">
        <f>A2539&amp;"/"&amp;B2555&amp;"/"&amp;C2555&amp;"/"&amp;D2556</f>
        <v>Fuel oil fired power plants/Steam turbine/Electricity only/M</v>
      </c>
      <c r="F2556" s="61" t="str">
        <f>A2539</f>
        <v>Fuel oil fired power plants</v>
      </c>
      <c r="G2556" s="61" t="str">
        <f>B2555</f>
        <v>Steam turbine</v>
      </c>
      <c r="H2556" s="61" t="str">
        <f>C2555</f>
        <v>Electricity only</v>
      </c>
      <c r="I2556" s="84" t="str">
        <f t="shared" si="104"/>
        <v>M</v>
      </c>
      <c r="J2556" s="121">
        <v>6885.7379984882664</v>
      </c>
      <c r="K2556" s="121">
        <v>6885.7379984882664</v>
      </c>
      <c r="L2556" s="121">
        <v>6885.7379984882664</v>
      </c>
      <c r="M2556" s="121">
        <v>6885.7379984882664</v>
      </c>
      <c r="N2556" s="121">
        <v>6885.7379984882664</v>
      </c>
      <c r="O2556" s="121">
        <v>6885.7379984882664</v>
      </c>
      <c r="P2556" s="121">
        <v>6885.7379984882664</v>
      </c>
      <c r="Q2556" s="121">
        <v>6885.7379984882664</v>
      </c>
      <c r="R2556" s="121">
        <v>6885.7379984882664</v>
      </c>
      <c r="S2556" s="121">
        <v>6885.7379984882664</v>
      </c>
      <c r="T2556" s="121">
        <v>6885.7379984882664</v>
      </c>
      <c r="U2556" s="121">
        <v>6885.7379984882664</v>
      </c>
      <c r="V2556" s="121">
        <v>6885.7379984882664</v>
      </c>
      <c r="W2556" s="121">
        <v>6885.7379984882664</v>
      </c>
      <c r="X2556" s="121">
        <v>6885.7379984882664</v>
      </c>
      <c r="Y2556" s="121">
        <v>6885.7379984882664</v>
      </c>
      <c r="Z2556" s="121">
        <v>6885.7379984882664</v>
      </c>
      <c r="AA2556" s="121">
        <v>6885.7379984882664</v>
      </c>
      <c r="AB2556" s="121">
        <v>6885.7379984882664</v>
      </c>
      <c r="AC2556" s="121">
        <v>6885.7379984882664</v>
      </c>
      <c r="AD2556" s="121">
        <v>6885.7379984882664</v>
      </c>
      <c r="AE2556" s="121">
        <v>6885.7379984882664</v>
      </c>
      <c r="AF2556" s="121">
        <v>6885.7379984882664</v>
      </c>
      <c r="AG2556" s="121">
        <v>6885.7379984882664</v>
      </c>
      <c r="AH2556" s="121">
        <v>6885.7379984882664</v>
      </c>
      <c r="AI2556" s="121">
        <v>6885.7379984882664</v>
      </c>
      <c r="AJ2556" s="121">
        <v>6885.7379984882664</v>
      </c>
      <c r="AK2556" s="121">
        <v>6885.7379984882664</v>
      </c>
      <c r="AL2556" s="121">
        <v>6885.7379984882664</v>
      </c>
      <c r="AM2556" s="121">
        <v>6885.7379984882664</v>
      </c>
      <c r="AN2556" s="121">
        <v>6885.7379984882664</v>
      </c>
      <c r="AO2556" s="121">
        <v>6885.7379984882664</v>
      </c>
      <c r="AP2556" s="121">
        <v>6885.7379984882664</v>
      </c>
      <c r="AQ2556" s="121">
        <v>6885.7379984882664</v>
      </c>
      <c r="AR2556" s="121">
        <v>6885.7379984882664</v>
      </c>
      <c r="AS2556" s="121">
        <v>6885.7379984882664</v>
      </c>
      <c r="AT2556" s="121">
        <v>6885.7379984882664</v>
      </c>
      <c r="AU2556" s="121">
        <v>6885.7379984882664</v>
      </c>
      <c r="AV2556" s="121">
        <v>6885.7379984882664</v>
      </c>
      <c r="AW2556" s="121">
        <v>6885.7379984882664</v>
      </c>
      <c r="AX2556" s="122">
        <v>6885.7379984882664</v>
      </c>
    </row>
    <row r="2557" spans="1:50">
      <c r="A2557" s="212"/>
      <c r="B2557" s="215"/>
      <c r="C2557" s="206"/>
      <c r="D2557" s="52" t="s">
        <v>38</v>
      </c>
      <c r="E2557" s="86" t="str">
        <f>A2539&amp;"/"&amp;B2555&amp;"/"&amp;C2555&amp;"/"&amp;D2557</f>
        <v>Fuel oil fired power plants/Steam turbine/Electricity only/S</v>
      </c>
      <c r="F2557" s="61" t="str">
        <f>A2539</f>
        <v>Fuel oil fired power plants</v>
      </c>
      <c r="G2557" s="61" t="str">
        <f>B2555</f>
        <v>Steam turbine</v>
      </c>
      <c r="H2557" s="61" t="str">
        <f>C2555</f>
        <v>Electricity only</v>
      </c>
      <c r="I2557" s="84" t="str">
        <f t="shared" si="104"/>
        <v>S</v>
      </c>
      <c r="J2557" s="121">
        <v>6500.7392504215268</v>
      </c>
      <c r="K2557" s="121">
        <v>6500.7392504215268</v>
      </c>
      <c r="L2557" s="121">
        <v>6500.7392504215268</v>
      </c>
      <c r="M2557" s="121">
        <v>6500.7392504215268</v>
      </c>
      <c r="N2557" s="121">
        <v>6500.7392504215268</v>
      </c>
      <c r="O2557" s="121">
        <v>6500.7392504215268</v>
      </c>
      <c r="P2557" s="121">
        <v>6500.7392504215268</v>
      </c>
      <c r="Q2557" s="121">
        <v>6500.7392504215268</v>
      </c>
      <c r="R2557" s="121">
        <v>6500.7392504215268</v>
      </c>
      <c r="S2557" s="121">
        <v>6500.7392504215268</v>
      </c>
      <c r="T2557" s="121">
        <v>6500.7392504215268</v>
      </c>
      <c r="U2557" s="121">
        <v>6500.7392504215268</v>
      </c>
      <c r="V2557" s="121">
        <v>6500.7392504215268</v>
      </c>
      <c r="W2557" s="121">
        <v>6500.7392504215268</v>
      </c>
      <c r="X2557" s="121">
        <v>6500.7392504215268</v>
      </c>
      <c r="Y2557" s="121">
        <v>6500.7392504215268</v>
      </c>
      <c r="Z2557" s="121">
        <v>6500.7392504215268</v>
      </c>
      <c r="AA2557" s="121">
        <v>6500.7392504215268</v>
      </c>
      <c r="AB2557" s="121">
        <v>6500.7392504215268</v>
      </c>
      <c r="AC2557" s="121">
        <v>6500.7392504215268</v>
      </c>
      <c r="AD2557" s="121">
        <v>6500.7392504215268</v>
      </c>
      <c r="AE2557" s="121">
        <v>6500.7392504215268</v>
      </c>
      <c r="AF2557" s="121">
        <v>6500.7392504215268</v>
      </c>
      <c r="AG2557" s="121">
        <v>6500.7392504215268</v>
      </c>
      <c r="AH2557" s="121">
        <v>6500.7392504215268</v>
      </c>
      <c r="AI2557" s="121">
        <v>6500.7392504215268</v>
      </c>
      <c r="AJ2557" s="121">
        <v>6500.7392504215268</v>
      </c>
      <c r="AK2557" s="121">
        <v>6500.7392504215268</v>
      </c>
      <c r="AL2557" s="121">
        <v>6500.7392504215268</v>
      </c>
      <c r="AM2557" s="121">
        <v>6500.7392504215268</v>
      </c>
      <c r="AN2557" s="121">
        <v>6500.7392504215268</v>
      </c>
      <c r="AO2557" s="121">
        <v>6500.7392504215268</v>
      </c>
      <c r="AP2557" s="121">
        <v>6500.7392504215268</v>
      </c>
      <c r="AQ2557" s="121">
        <v>6500.7392504215268</v>
      </c>
      <c r="AR2557" s="121">
        <v>6500.7392504215268</v>
      </c>
      <c r="AS2557" s="121">
        <v>6500.7392504215268</v>
      </c>
      <c r="AT2557" s="121">
        <v>6500.7392504215268</v>
      </c>
      <c r="AU2557" s="121">
        <v>6500.7392504215268</v>
      </c>
      <c r="AV2557" s="121">
        <v>6500.7392504215268</v>
      </c>
      <c r="AW2557" s="121">
        <v>6500.7392504215268</v>
      </c>
      <c r="AX2557" s="122">
        <v>6500.7392504215268</v>
      </c>
    </row>
    <row r="2558" spans="1:50">
      <c r="A2558" s="212"/>
      <c r="B2558" s="215"/>
      <c r="C2558" s="216"/>
      <c r="D2558" s="52" t="s">
        <v>47</v>
      </c>
      <c r="E2558" s="86" t="str">
        <f>A2539&amp;"/"&amp;B2555&amp;"/"&amp;C2555&amp;"/"&amp;D2558</f>
        <v>Fuel oil fired power plants/Steam turbine/Electricity only/XS</v>
      </c>
      <c r="F2558" s="61" t="str">
        <f>A2539</f>
        <v>Fuel oil fired power plants</v>
      </c>
      <c r="G2558" s="61" t="str">
        <f>B2555</f>
        <v>Steam turbine</v>
      </c>
      <c r="H2558" s="61" t="str">
        <f>C2555</f>
        <v>Electricity only</v>
      </c>
      <c r="I2558" s="84" t="str">
        <f t="shared" si="104"/>
        <v>XS</v>
      </c>
      <c r="J2558" s="121">
        <v>6292.837710810988</v>
      </c>
      <c r="K2558" s="121">
        <v>6292.837710810988</v>
      </c>
      <c r="L2558" s="121">
        <v>6292.837710810988</v>
      </c>
      <c r="M2558" s="121">
        <v>6292.837710810988</v>
      </c>
      <c r="N2558" s="121">
        <v>6292.837710810988</v>
      </c>
      <c r="O2558" s="121">
        <v>6292.837710810988</v>
      </c>
      <c r="P2558" s="121">
        <v>6292.837710810988</v>
      </c>
      <c r="Q2558" s="121">
        <v>6292.837710810988</v>
      </c>
      <c r="R2558" s="121">
        <v>6292.837710810988</v>
      </c>
      <c r="S2558" s="121">
        <v>6292.837710810988</v>
      </c>
      <c r="T2558" s="121">
        <v>6292.837710810988</v>
      </c>
      <c r="U2558" s="121">
        <v>6292.837710810988</v>
      </c>
      <c r="V2558" s="121">
        <v>6292.837710810988</v>
      </c>
      <c r="W2558" s="121">
        <v>6292.837710810988</v>
      </c>
      <c r="X2558" s="121">
        <v>6292.837710810988</v>
      </c>
      <c r="Y2558" s="121">
        <v>6292.837710810988</v>
      </c>
      <c r="Z2558" s="121">
        <v>6292.837710810988</v>
      </c>
      <c r="AA2558" s="121">
        <v>6292.837710810988</v>
      </c>
      <c r="AB2558" s="121">
        <v>6292.837710810988</v>
      </c>
      <c r="AC2558" s="121">
        <v>6292.837710810988</v>
      </c>
      <c r="AD2558" s="121">
        <v>6292.837710810988</v>
      </c>
      <c r="AE2558" s="121">
        <v>6292.837710810988</v>
      </c>
      <c r="AF2558" s="121">
        <v>6292.837710810988</v>
      </c>
      <c r="AG2558" s="121">
        <v>6292.837710810988</v>
      </c>
      <c r="AH2558" s="121">
        <v>6292.837710810988</v>
      </c>
      <c r="AI2558" s="121">
        <v>6292.837710810988</v>
      </c>
      <c r="AJ2558" s="121">
        <v>6292.837710810988</v>
      </c>
      <c r="AK2558" s="121">
        <v>6292.837710810988</v>
      </c>
      <c r="AL2558" s="121">
        <v>6292.837710810988</v>
      </c>
      <c r="AM2558" s="121">
        <v>6292.837710810988</v>
      </c>
      <c r="AN2558" s="121">
        <v>6292.837710810988</v>
      </c>
      <c r="AO2558" s="121">
        <v>6292.837710810988</v>
      </c>
      <c r="AP2558" s="121">
        <v>6292.837710810988</v>
      </c>
      <c r="AQ2558" s="121">
        <v>6292.837710810988</v>
      </c>
      <c r="AR2558" s="121">
        <v>6292.837710810988</v>
      </c>
      <c r="AS2558" s="121">
        <v>6292.837710810988</v>
      </c>
      <c r="AT2558" s="121">
        <v>6292.837710810988</v>
      </c>
      <c r="AU2558" s="121">
        <v>6292.837710810988</v>
      </c>
      <c r="AV2558" s="121">
        <v>6292.837710810988</v>
      </c>
      <c r="AW2558" s="121">
        <v>6292.837710810988</v>
      </c>
      <c r="AX2558" s="122">
        <v>6292.837710810988</v>
      </c>
    </row>
    <row r="2559" spans="1:50">
      <c r="A2559" s="212"/>
      <c r="B2559" s="215"/>
      <c r="C2559" s="217" t="s">
        <v>26</v>
      </c>
      <c r="D2559" s="83" t="s">
        <v>24</v>
      </c>
      <c r="E2559" s="56" t="str">
        <f>A2539&amp;"/"&amp;B2555&amp;"/"&amp;C2559&amp;"/"&amp;D2559</f>
        <v>Fuel oil fired power plants/Steam turbine/CHP/L</v>
      </c>
      <c r="F2559" s="103" t="str">
        <f>A2539</f>
        <v>Fuel oil fired power plants</v>
      </c>
      <c r="G2559" s="103" t="str">
        <f>B2555</f>
        <v>Steam turbine</v>
      </c>
      <c r="H2559" s="103" t="str">
        <f>C2559</f>
        <v>CHP</v>
      </c>
      <c r="I2559" s="104" t="str">
        <f t="shared" ref="I2559:I2622" si="105">D2559</f>
        <v>L</v>
      </c>
      <c r="J2559" s="127">
        <v>6840</v>
      </c>
      <c r="K2559" s="127">
        <v>6840</v>
      </c>
      <c r="L2559" s="127">
        <v>6840</v>
      </c>
      <c r="M2559" s="127">
        <v>6840</v>
      </c>
      <c r="N2559" s="127">
        <v>6840</v>
      </c>
      <c r="O2559" s="127">
        <v>6840</v>
      </c>
      <c r="P2559" s="127">
        <v>6840</v>
      </c>
      <c r="Q2559" s="127">
        <v>6840</v>
      </c>
      <c r="R2559" s="127">
        <v>6840</v>
      </c>
      <c r="S2559" s="127">
        <v>6840</v>
      </c>
      <c r="T2559" s="127">
        <v>6840</v>
      </c>
      <c r="U2559" s="127">
        <v>6840</v>
      </c>
      <c r="V2559" s="127">
        <v>6840</v>
      </c>
      <c r="W2559" s="127">
        <v>6840</v>
      </c>
      <c r="X2559" s="127">
        <v>6840</v>
      </c>
      <c r="Y2559" s="127">
        <v>6840</v>
      </c>
      <c r="Z2559" s="127">
        <v>6840</v>
      </c>
      <c r="AA2559" s="127">
        <v>6840</v>
      </c>
      <c r="AB2559" s="127">
        <v>6840</v>
      </c>
      <c r="AC2559" s="127">
        <v>6840</v>
      </c>
      <c r="AD2559" s="127">
        <v>6840</v>
      </c>
      <c r="AE2559" s="127">
        <v>6840</v>
      </c>
      <c r="AF2559" s="127">
        <v>6840</v>
      </c>
      <c r="AG2559" s="127">
        <v>6840</v>
      </c>
      <c r="AH2559" s="127">
        <v>6840</v>
      </c>
      <c r="AI2559" s="127">
        <v>6840</v>
      </c>
      <c r="AJ2559" s="127">
        <v>6840</v>
      </c>
      <c r="AK2559" s="127">
        <v>6840</v>
      </c>
      <c r="AL2559" s="127">
        <v>6840</v>
      </c>
      <c r="AM2559" s="127">
        <v>6840</v>
      </c>
      <c r="AN2559" s="127">
        <v>6840</v>
      </c>
      <c r="AO2559" s="127">
        <v>6840</v>
      </c>
      <c r="AP2559" s="127">
        <v>6840</v>
      </c>
      <c r="AQ2559" s="127">
        <v>6840</v>
      </c>
      <c r="AR2559" s="127">
        <v>6840</v>
      </c>
      <c r="AS2559" s="127">
        <v>6840</v>
      </c>
      <c r="AT2559" s="127">
        <v>6840</v>
      </c>
      <c r="AU2559" s="127">
        <v>6840</v>
      </c>
      <c r="AV2559" s="127">
        <v>6840</v>
      </c>
      <c r="AW2559" s="127">
        <v>6840</v>
      </c>
      <c r="AX2559" s="128">
        <v>6840</v>
      </c>
    </row>
    <row r="2560" spans="1:50">
      <c r="A2560" s="212"/>
      <c r="B2560" s="215"/>
      <c r="C2560" s="206"/>
      <c r="D2560" s="52" t="s">
        <v>25</v>
      </c>
      <c r="E2560" s="86" t="str">
        <f>A2539&amp;"/"&amp;B2555&amp;"/"&amp;C2559&amp;"/"&amp;D2560</f>
        <v>Fuel oil fired power plants/Steam turbine/CHP/M</v>
      </c>
      <c r="F2560" s="61" t="str">
        <f>A2539</f>
        <v>Fuel oil fired power plants</v>
      </c>
      <c r="G2560" s="61" t="str">
        <f>B2555</f>
        <v>Steam turbine</v>
      </c>
      <c r="H2560" s="61" t="str">
        <f>C2559</f>
        <v>CHP</v>
      </c>
      <c r="I2560" s="84" t="str">
        <f t="shared" si="105"/>
        <v>M</v>
      </c>
      <c r="J2560" s="121">
        <v>6541.4510985638535</v>
      </c>
      <c r="K2560" s="121">
        <v>6541.4510985638535</v>
      </c>
      <c r="L2560" s="121">
        <v>6541.4510985638535</v>
      </c>
      <c r="M2560" s="121">
        <v>6541.4510985638535</v>
      </c>
      <c r="N2560" s="121">
        <v>6541.4510985638535</v>
      </c>
      <c r="O2560" s="121">
        <v>6541.4510985638535</v>
      </c>
      <c r="P2560" s="121">
        <v>6541.4510985638535</v>
      </c>
      <c r="Q2560" s="121">
        <v>6541.4510985638535</v>
      </c>
      <c r="R2560" s="121">
        <v>6541.4510985638535</v>
      </c>
      <c r="S2560" s="121">
        <v>6541.4510985638535</v>
      </c>
      <c r="T2560" s="121">
        <v>6541.4510985638535</v>
      </c>
      <c r="U2560" s="121">
        <v>6541.4510985638535</v>
      </c>
      <c r="V2560" s="121">
        <v>6541.4510985638535</v>
      </c>
      <c r="W2560" s="121">
        <v>6541.4510985638535</v>
      </c>
      <c r="X2560" s="121">
        <v>6541.4510985638535</v>
      </c>
      <c r="Y2560" s="121">
        <v>6541.4510985638535</v>
      </c>
      <c r="Z2560" s="121">
        <v>6541.4510985638535</v>
      </c>
      <c r="AA2560" s="121">
        <v>6541.4510985638535</v>
      </c>
      <c r="AB2560" s="121">
        <v>6541.4510985638535</v>
      </c>
      <c r="AC2560" s="121">
        <v>6541.4510985638535</v>
      </c>
      <c r="AD2560" s="121">
        <v>6541.4510985638535</v>
      </c>
      <c r="AE2560" s="121">
        <v>6541.4510985638535</v>
      </c>
      <c r="AF2560" s="121">
        <v>6541.4510985638535</v>
      </c>
      <c r="AG2560" s="121">
        <v>6541.4510985638535</v>
      </c>
      <c r="AH2560" s="121">
        <v>6541.4510985638535</v>
      </c>
      <c r="AI2560" s="121">
        <v>6541.4510985638535</v>
      </c>
      <c r="AJ2560" s="121">
        <v>6541.4510985638535</v>
      </c>
      <c r="AK2560" s="121">
        <v>6541.4510985638535</v>
      </c>
      <c r="AL2560" s="121">
        <v>6541.4510985638535</v>
      </c>
      <c r="AM2560" s="121">
        <v>6541.4510985638535</v>
      </c>
      <c r="AN2560" s="121">
        <v>6541.4510985638535</v>
      </c>
      <c r="AO2560" s="121">
        <v>6541.4510985638535</v>
      </c>
      <c r="AP2560" s="121">
        <v>6541.4510985638535</v>
      </c>
      <c r="AQ2560" s="121">
        <v>6541.4510985638535</v>
      </c>
      <c r="AR2560" s="121">
        <v>6541.4510985638535</v>
      </c>
      <c r="AS2560" s="121">
        <v>6541.4510985638535</v>
      </c>
      <c r="AT2560" s="121">
        <v>6541.4510985638535</v>
      </c>
      <c r="AU2560" s="121">
        <v>6541.4510985638535</v>
      </c>
      <c r="AV2560" s="121">
        <v>6541.4510985638535</v>
      </c>
      <c r="AW2560" s="121">
        <v>6541.4510985638535</v>
      </c>
      <c r="AX2560" s="122">
        <v>6541.4510985638535</v>
      </c>
    </row>
    <row r="2561" spans="1:50">
      <c r="A2561" s="212"/>
      <c r="B2561" s="215"/>
      <c r="C2561" s="206"/>
      <c r="D2561" s="52" t="s">
        <v>38</v>
      </c>
      <c r="E2561" s="86" t="str">
        <f>A2539&amp;"/"&amp;B2555&amp;"/"&amp;C2559&amp;"/"&amp;D2561</f>
        <v>Fuel oil fired power plants/Steam turbine/CHP/S</v>
      </c>
      <c r="F2561" s="61" t="str">
        <f>A2539</f>
        <v>Fuel oil fired power plants</v>
      </c>
      <c r="G2561" s="61" t="str">
        <f>B2555</f>
        <v>Steam turbine</v>
      </c>
      <c r="H2561" s="61" t="str">
        <f>C2559</f>
        <v>CHP</v>
      </c>
      <c r="I2561" s="84" t="str">
        <f t="shared" si="105"/>
        <v>S</v>
      </c>
      <c r="J2561" s="121">
        <v>6175.7022879004508</v>
      </c>
      <c r="K2561" s="121">
        <v>6175.7022879004508</v>
      </c>
      <c r="L2561" s="121">
        <v>6175.7022879004508</v>
      </c>
      <c r="M2561" s="121">
        <v>6175.7022879004508</v>
      </c>
      <c r="N2561" s="121">
        <v>6175.7022879004508</v>
      </c>
      <c r="O2561" s="121">
        <v>6175.7022879004508</v>
      </c>
      <c r="P2561" s="121">
        <v>6175.7022879004508</v>
      </c>
      <c r="Q2561" s="121">
        <v>6175.7022879004508</v>
      </c>
      <c r="R2561" s="121">
        <v>6175.7022879004508</v>
      </c>
      <c r="S2561" s="121">
        <v>6175.7022879004508</v>
      </c>
      <c r="T2561" s="121">
        <v>6175.7022879004508</v>
      </c>
      <c r="U2561" s="121">
        <v>6175.7022879004508</v>
      </c>
      <c r="V2561" s="121">
        <v>6175.7022879004508</v>
      </c>
      <c r="W2561" s="121">
        <v>6175.7022879004508</v>
      </c>
      <c r="X2561" s="121">
        <v>6175.7022879004508</v>
      </c>
      <c r="Y2561" s="121">
        <v>6175.7022879004508</v>
      </c>
      <c r="Z2561" s="121">
        <v>6175.7022879004508</v>
      </c>
      <c r="AA2561" s="121">
        <v>6175.7022879004508</v>
      </c>
      <c r="AB2561" s="121">
        <v>6175.7022879004508</v>
      </c>
      <c r="AC2561" s="121">
        <v>6175.7022879004508</v>
      </c>
      <c r="AD2561" s="121">
        <v>6175.7022879004508</v>
      </c>
      <c r="AE2561" s="121">
        <v>6175.7022879004508</v>
      </c>
      <c r="AF2561" s="121">
        <v>6175.7022879004508</v>
      </c>
      <c r="AG2561" s="121">
        <v>6175.7022879004508</v>
      </c>
      <c r="AH2561" s="121">
        <v>6175.7022879004508</v>
      </c>
      <c r="AI2561" s="121">
        <v>6175.7022879004508</v>
      </c>
      <c r="AJ2561" s="121">
        <v>6175.7022879004508</v>
      </c>
      <c r="AK2561" s="121">
        <v>6175.7022879004508</v>
      </c>
      <c r="AL2561" s="121">
        <v>6175.7022879004508</v>
      </c>
      <c r="AM2561" s="121">
        <v>6175.7022879004508</v>
      </c>
      <c r="AN2561" s="121">
        <v>6175.7022879004508</v>
      </c>
      <c r="AO2561" s="121">
        <v>6175.7022879004508</v>
      </c>
      <c r="AP2561" s="121">
        <v>6175.7022879004508</v>
      </c>
      <c r="AQ2561" s="121">
        <v>6175.7022879004508</v>
      </c>
      <c r="AR2561" s="121">
        <v>6175.7022879004508</v>
      </c>
      <c r="AS2561" s="121">
        <v>6175.7022879004508</v>
      </c>
      <c r="AT2561" s="121">
        <v>6175.7022879004508</v>
      </c>
      <c r="AU2561" s="121">
        <v>6175.7022879004508</v>
      </c>
      <c r="AV2561" s="121">
        <v>6175.7022879004508</v>
      </c>
      <c r="AW2561" s="121">
        <v>6175.7022879004508</v>
      </c>
      <c r="AX2561" s="122">
        <v>6175.7022879004508</v>
      </c>
    </row>
    <row r="2562" spans="1:50">
      <c r="A2562" s="212"/>
      <c r="B2562" s="215"/>
      <c r="C2562" s="216"/>
      <c r="D2562" s="106" t="s">
        <v>47</v>
      </c>
      <c r="E2562" s="107" t="str">
        <f>A2539&amp;"/"&amp;B2555&amp;"/"&amp;C2559&amp;"/"&amp;D2562</f>
        <v>Fuel oil fired power plants/Steam turbine/CHP/XS</v>
      </c>
      <c r="F2562" s="108" t="str">
        <f>A2539</f>
        <v>Fuel oil fired power plants</v>
      </c>
      <c r="G2562" s="108" t="str">
        <f>B2555</f>
        <v>Steam turbine</v>
      </c>
      <c r="H2562" s="108" t="str">
        <f>C2559</f>
        <v>CHP</v>
      </c>
      <c r="I2562" s="109" t="str">
        <f t="shared" si="105"/>
        <v>XS</v>
      </c>
      <c r="J2562" s="129">
        <v>5978.1958252704389</v>
      </c>
      <c r="K2562" s="129">
        <v>5978.1958252704389</v>
      </c>
      <c r="L2562" s="129">
        <v>5978.1958252704389</v>
      </c>
      <c r="M2562" s="129">
        <v>5978.1958252704389</v>
      </c>
      <c r="N2562" s="129">
        <v>5978.1958252704389</v>
      </c>
      <c r="O2562" s="129">
        <v>5978.1958252704389</v>
      </c>
      <c r="P2562" s="129">
        <v>5978.1958252704389</v>
      </c>
      <c r="Q2562" s="129">
        <v>5978.1958252704389</v>
      </c>
      <c r="R2562" s="129">
        <v>5978.1958252704389</v>
      </c>
      <c r="S2562" s="129">
        <v>5978.1958252704389</v>
      </c>
      <c r="T2562" s="129">
        <v>5978.1958252704389</v>
      </c>
      <c r="U2562" s="129">
        <v>5978.1958252704389</v>
      </c>
      <c r="V2562" s="129">
        <v>5978.1958252704389</v>
      </c>
      <c r="W2562" s="129">
        <v>5978.1958252704389</v>
      </c>
      <c r="X2562" s="129">
        <v>5978.1958252704389</v>
      </c>
      <c r="Y2562" s="129">
        <v>5978.1958252704389</v>
      </c>
      <c r="Z2562" s="129">
        <v>5978.1958252704389</v>
      </c>
      <c r="AA2562" s="129">
        <v>5978.1958252704389</v>
      </c>
      <c r="AB2562" s="129">
        <v>5978.1958252704389</v>
      </c>
      <c r="AC2562" s="129">
        <v>5978.1958252704389</v>
      </c>
      <c r="AD2562" s="129">
        <v>5978.1958252704389</v>
      </c>
      <c r="AE2562" s="129">
        <v>5978.1958252704389</v>
      </c>
      <c r="AF2562" s="129">
        <v>5978.1958252704389</v>
      </c>
      <c r="AG2562" s="129">
        <v>5978.1958252704389</v>
      </c>
      <c r="AH2562" s="129">
        <v>5978.1958252704389</v>
      </c>
      <c r="AI2562" s="129">
        <v>5978.1958252704389</v>
      </c>
      <c r="AJ2562" s="129">
        <v>5978.1958252704389</v>
      </c>
      <c r="AK2562" s="129">
        <v>5978.1958252704389</v>
      </c>
      <c r="AL2562" s="129">
        <v>5978.1958252704389</v>
      </c>
      <c r="AM2562" s="129">
        <v>5978.1958252704389</v>
      </c>
      <c r="AN2562" s="129">
        <v>5978.1958252704389</v>
      </c>
      <c r="AO2562" s="129">
        <v>5978.1958252704389</v>
      </c>
      <c r="AP2562" s="129">
        <v>5978.1958252704389</v>
      </c>
      <c r="AQ2562" s="129">
        <v>5978.1958252704389</v>
      </c>
      <c r="AR2562" s="129">
        <v>5978.1958252704389</v>
      </c>
      <c r="AS2562" s="129">
        <v>5978.1958252704389</v>
      </c>
      <c r="AT2562" s="129">
        <v>5978.1958252704389</v>
      </c>
      <c r="AU2562" s="129">
        <v>5978.1958252704389</v>
      </c>
      <c r="AV2562" s="129">
        <v>5978.1958252704389</v>
      </c>
      <c r="AW2562" s="129">
        <v>5978.1958252704389</v>
      </c>
      <c r="AX2562" s="130">
        <v>5978.1958252704389</v>
      </c>
    </row>
    <row r="2563" spans="1:50">
      <c r="A2563" s="212"/>
      <c r="B2563" s="215"/>
      <c r="C2563" s="217" t="s">
        <v>42</v>
      </c>
      <c r="D2563" s="83" t="s">
        <v>24</v>
      </c>
      <c r="E2563" s="56" t="str">
        <f>A2539&amp;"/"&amp;B2555&amp;"/"&amp;C2563&amp;"/"&amp;D2563</f>
        <v>Fuel oil fired power plants/Steam turbine/Electricity only with CCS/L</v>
      </c>
      <c r="F2563" s="103" t="str">
        <f>A2539</f>
        <v>Fuel oil fired power plants</v>
      </c>
      <c r="G2563" s="103" t="str">
        <f>B2555</f>
        <v>Steam turbine</v>
      </c>
      <c r="H2563" s="103" t="str">
        <f>C2563</f>
        <v>Electricity only with CCS</v>
      </c>
      <c r="I2563" s="104" t="str">
        <f t="shared" si="105"/>
        <v>L</v>
      </c>
      <c r="J2563" s="127" t="s">
        <v>99</v>
      </c>
      <c r="K2563" s="127" t="s">
        <v>99</v>
      </c>
      <c r="L2563" s="127" t="s">
        <v>99</v>
      </c>
      <c r="M2563" s="127" t="s">
        <v>99</v>
      </c>
      <c r="N2563" s="127" t="s">
        <v>99</v>
      </c>
      <c r="O2563" s="127" t="s">
        <v>99</v>
      </c>
      <c r="P2563" s="127" t="s">
        <v>99</v>
      </c>
      <c r="Q2563" s="127" t="s">
        <v>99</v>
      </c>
      <c r="R2563" s="127" t="s">
        <v>99</v>
      </c>
      <c r="S2563" s="127" t="s">
        <v>99</v>
      </c>
      <c r="T2563" s="127" t="s">
        <v>99</v>
      </c>
      <c r="U2563" s="127" t="s">
        <v>99</v>
      </c>
      <c r="V2563" s="127" t="s">
        <v>99</v>
      </c>
      <c r="W2563" s="127" t="s">
        <v>99</v>
      </c>
      <c r="X2563" s="127" t="s">
        <v>99</v>
      </c>
      <c r="Y2563" s="127" t="s">
        <v>99</v>
      </c>
      <c r="Z2563" s="127" t="s">
        <v>99</v>
      </c>
      <c r="AA2563" s="127" t="s">
        <v>99</v>
      </c>
      <c r="AB2563" s="127" t="s">
        <v>99</v>
      </c>
      <c r="AC2563" s="127" t="s">
        <v>99</v>
      </c>
      <c r="AD2563" s="127" t="s">
        <v>99</v>
      </c>
      <c r="AE2563" s="127">
        <v>7200</v>
      </c>
      <c r="AF2563" s="127">
        <v>7200</v>
      </c>
      <c r="AG2563" s="127">
        <v>7200</v>
      </c>
      <c r="AH2563" s="127">
        <v>7200</v>
      </c>
      <c r="AI2563" s="127">
        <v>7200</v>
      </c>
      <c r="AJ2563" s="127">
        <v>7200</v>
      </c>
      <c r="AK2563" s="127">
        <v>7200</v>
      </c>
      <c r="AL2563" s="127">
        <v>7200</v>
      </c>
      <c r="AM2563" s="127">
        <v>7200</v>
      </c>
      <c r="AN2563" s="127">
        <v>7200</v>
      </c>
      <c r="AO2563" s="127">
        <v>7200</v>
      </c>
      <c r="AP2563" s="127">
        <v>7200</v>
      </c>
      <c r="AQ2563" s="127">
        <v>7200</v>
      </c>
      <c r="AR2563" s="127">
        <v>7200</v>
      </c>
      <c r="AS2563" s="127">
        <v>7200</v>
      </c>
      <c r="AT2563" s="127">
        <v>7200</v>
      </c>
      <c r="AU2563" s="127">
        <v>7200</v>
      </c>
      <c r="AV2563" s="127">
        <v>7200</v>
      </c>
      <c r="AW2563" s="127">
        <v>7200</v>
      </c>
      <c r="AX2563" s="128">
        <v>7200</v>
      </c>
    </row>
    <row r="2564" spans="1:50">
      <c r="A2564" s="212"/>
      <c r="B2564" s="215"/>
      <c r="C2564" s="216"/>
      <c r="D2564" s="106" t="s">
        <v>25</v>
      </c>
      <c r="E2564" s="107" t="str">
        <f>A2539&amp;"/"&amp;B2555&amp;"/"&amp;C2563&amp;"/"&amp;D2564</f>
        <v>Fuel oil fired power plants/Steam turbine/Electricity only with CCS/M</v>
      </c>
      <c r="F2564" s="108" t="str">
        <f>A2539</f>
        <v>Fuel oil fired power plants</v>
      </c>
      <c r="G2564" s="108" t="str">
        <f>B2555</f>
        <v>Steam turbine</v>
      </c>
      <c r="H2564" s="108" t="str">
        <f>C2563</f>
        <v>Electricity only with CCS</v>
      </c>
      <c r="I2564" s="109" t="str">
        <f t="shared" si="105"/>
        <v>M</v>
      </c>
      <c r="J2564" s="129" t="s">
        <v>99</v>
      </c>
      <c r="K2564" s="129" t="s">
        <v>99</v>
      </c>
      <c r="L2564" s="129" t="s">
        <v>99</v>
      </c>
      <c r="M2564" s="129" t="s">
        <v>99</v>
      </c>
      <c r="N2564" s="129" t="s">
        <v>99</v>
      </c>
      <c r="O2564" s="129" t="s">
        <v>99</v>
      </c>
      <c r="P2564" s="129" t="s">
        <v>99</v>
      </c>
      <c r="Q2564" s="129" t="s">
        <v>99</v>
      </c>
      <c r="R2564" s="129" t="s">
        <v>99</v>
      </c>
      <c r="S2564" s="129" t="s">
        <v>99</v>
      </c>
      <c r="T2564" s="129" t="s">
        <v>99</v>
      </c>
      <c r="U2564" s="129" t="s">
        <v>99</v>
      </c>
      <c r="V2564" s="129" t="s">
        <v>99</v>
      </c>
      <c r="W2564" s="129" t="s">
        <v>99</v>
      </c>
      <c r="X2564" s="129" t="s">
        <v>99</v>
      </c>
      <c r="Y2564" s="129" t="s">
        <v>99</v>
      </c>
      <c r="Z2564" s="129" t="s">
        <v>99</v>
      </c>
      <c r="AA2564" s="129" t="s">
        <v>99</v>
      </c>
      <c r="AB2564" s="129" t="s">
        <v>99</v>
      </c>
      <c r="AC2564" s="129" t="s">
        <v>99</v>
      </c>
      <c r="AD2564" s="129" t="s">
        <v>99</v>
      </c>
      <c r="AE2564" s="129">
        <v>6885.7379984882664</v>
      </c>
      <c r="AF2564" s="129">
        <v>6885.7379984882664</v>
      </c>
      <c r="AG2564" s="129">
        <v>6885.7379984882664</v>
      </c>
      <c r="AH2564" s="129">
        <v>6885.7379984882664</v>
      </c>
      <c r="AI2564" s="129">
        <v>6885.7379984882664</v>
      </c>
      <c r="AJ2564" s="129">
        <v>6885.7379984882664</v>
      </c>
      <c r="AK2564" s="129">
        <v>6885.7379984882664</v>
      </c>
      <c r="AL2564" s="129">
        <v>6885.7379984882664</v>
      </c>
      <c r="AM2564" s="129">
        <v>6885.7379984882664</v>
      </c>
      <c r="AN2564" s="129">
        <v>6885.7379984882664</v>
      </c>
      <c r="AO2564" s="129">
        <v>6885.7379984882664</v>
      </c>
      <c r="AP2564" s="129">
        <v>6885.7379984882664</v>
      </c>
      <c r="AQ2564" s="129">
        <v>6885.7379984882664</v>
      </c>
      <c r="AR2564" s="129">
        <v>6885.7379984882664</v>
      </c>
      <c r="AS2564" s="129">
        <v>6885.7379984882664</v>
      </c>
      <c r="AT2564" s="129">
        <v>6885.7379984882664</v>
      </c>
      <c r="AU2564" s="129">
        <v>6885.7379984882664</v>
      </c>
      <c r="AV2564" s="129">
        <v>6885.7379984882664</v>
      </c>
      <c r="AW2564" s="129">
        <v>6885.7379984882664</v>
      </c>
      <c r="AX2564" s="130">
        <v>6885.7379984882664</v>
      </c>
    </row>
    <row r="2565" spans="1:50">
      <c r="A2565" s="212"/>
      <c r="B2565" s="215"/>
      <c r="C2565" s="217" t="s">
        <v>43</v>
      </c>
      <c r="D2565" s="52" t="s">
        <v>24</v>
      </c>
      <c r="E2565" s="86" t="str">
        <f>A2539&amp;"/"&amp;B2555&amp;"/"&amp;C2565&amp;"/"&amp;D2565</f>
        <v>Fuel oil fired power plants/Steam turbine/CHP with CCS/L</v>
      </c>
      <c r="F2565" s="61" t="str">
        <f>A2539</f>
        <v>Fuel oil fired power plants</v>
      </c>
      <c r="G2565" s="61" t="str">
        <f>B2555</f>
        <v>Steam turbine</v>
      </c>
      <c r="H2565" s="61" t="str">
        <f>C2565</f>
        <v>CHP with CCS</v>
      </c>
      <c r="I2565" s="84" t="str">
        <f t="shared" si="105"/>
        <v>L</v>
      </c>
      <c r="J2565" s="121" t="s">
        <v>99</v>
      </c>
      <c r="K2565" s="121" t="s">
        <v>99</v>
      </c>
      <c r="L2565" s="121" t="s">
        <v>99</v>
      </c>
      <c r="M2565" s="121" t="s">
        <v>99</v>
      </c>
      <c r="N2565" s="121" t="s">
        <v>99</v>
      </c>
      <c r="O2565" s="121" t="s">
        <v>99</v>
      </c>
      <c r="P2565" s="121" t="s">
        <v>99</v>
      </c>
      <c r="Q2565" s="121" t="s">
        <v>99</v>
      </c>
      <c r="R2565" s="121" t="s">
        <v>99</v>
      </c>
      <c r="S2565" s="121" t="s">
        <v>99</v>
      </c>
      <c r="T2565" s="121" t="s">
        <v>99</v>
      </c>
      <c r="U2565" s="121" t="s">
        <v>99</v>
      </c>
      <c r="V2565" s="121" t="s">
        <v>99</v>
      </c>
      <c r="W2565" s="121" t="s">
        <v>99</v>
      </c>
      <c r="X2565" s="121" t="s">
        <v>99</v>
      </c>
      <c r="Y2565" s="121" t="s">
        <v>99</v>
      </c>
      <c r="Z2565" s="121" t="s">
        <v>99</v>
      </c>
      <c r="AA2565" s="121" t="s">
        <v>99</v>
      </c>
      <c r="AB2565" s="121" t="s">
        <v>99</v>
      </c>
      <c r="AC2565" s="121" t="s">
        <v>99</v>
      </c>
      <c r="AD2565" s="121" t="s">
        <v>99</v>
      </c>
      <c r="AE2565" s="121">
        <v>6840</v>
      </c>
      <c r="AF2565" s="121">
        <v>6840</v>
      </c>
      <c r="AG2565" s="121">
        <v>6840</v>
      </c>
      <c r="AH2565" s="121">
        <v>6840</v>
      </c>
      <c r="AI2565" s="121">
        <v>6840</v>
      </c>
      <c r="AJ2565" s="121">
        <v>6840</v>
      </c>
      <c r="AK2565" s="121">
        <v>6840</v>
      </c>
      <c r="AL2565" s="121">
        <v>6840</v>
      </c>
      <c r="AM2565" s="121">
        <v>6840</v>
      </c>
      <c r="AN2565" s="121">
        <v>6840</v>
      </c>
      <c r="AO2565" s="121">
        <v>6840</v>
      </c>
      <c r="AP2565" s="121">
        <v>6840</v>
      </c>
      <c r="AQ2565" s="121">
        <v>6840</v>
      </c>
      <c r="AR2565" s="121">
        <v>6840</v>
      </c>
      <c r="AS2565" s="121">
        <v>6840</v>
      </c>
      <c r="AT2565" s="121">
        <v>6840</v>
      </c>
      <c r="AU2565" s="121">
        <v>6840</v>
      </c>
      <c r="AV2565" s="121">
        <v>6840</v>
      </c>
      <c r="AW2565" s="121">
        <v>6840</v>
      </c>
      <c r="AX2565" s="122">
        <v>6840</v>
      </c>
    </row>
    <row r="2566" spans="1:50">
      <c r="A2566" s="213"/>
      <c r="B2566" s="218"/>
      <c r="C2566" s="210"/>
      <c r="D2566" s="93" t="s">
        <v>25</v>
      </c>
      <c r="E2566" s="73" t="str">
        <f>A2539&amp;"/"&amp;B2555&amp;"/"&amp;C2565&amp;"/"&amp;D2566</f>
        <v>Fuel oil fired power plants/Steam turbine/CHP with CCS/M</v>
      </c>
      <c r="F2566" s="91" t="str">
        <f>A2539</f>
        <v>Fuel oil fired power plants</v>
      </c>
      <c r="G2566" s="91" t="str">
        <f>B2555</f>
        <v>Steam turbine</v>
      </c>
      <c r="H2566" s="91" t="str">
        <f>C2565</f>
        <v>CHP with CCS</v>
      </c>
      <c r="I2566" s="70" t="str">
        <f t="shared" si="105"/>
        <v>M</v>
      </c>
      <c r="J2566" s="123" t="s">
        <v>99</v>
      </c>
      <c r="K2566" s="123" t="s">
        <v>99</v>
      </c>
      <c r="L2566" s="123" t="s">
        <v>99</v>
      </c>
      <c r="M2566" s="123" t="s">
        <v>99</v>
      </c>
      <c r="N2566" s="123" t="s">
        <v>99</v>
      </c>
      <c r="O2566" s="123" t="s">
        <v>99</v>
      </c>
      <c r="P2566" s="123" t="s">
        <v>99</v>
      </c>
      <c r="Q2566" s="123" t="s">
        <v>99</v>
      </c>
      <c r="R2566" s="123" t="s">
        <v>99</v>
      </c>
      <c r="S2566" s="123" t="s">
        <v>99</v>
      </c>
      <c r="T2566" s="123" t="s">
        <v>99</v>
      </c>
      <c r="U2566" s="123" t="s">
        <v>99</v>
      </c>
      <c r="V2566" s="123" t="s">
        <v>99</v>
      </c>
      <c r="W2566" s="123" t="s">
        <v>99</v>
      </c>
      <c r="X2566" s="123" t="s">
        <v>99</v>
      </c>
      <c r="Y2566" s="123" t="s">
        <v>99</v>
      </c>
      <c r="Z2566" s="123" t="s">
        <v>99</v>
      </c>
      <c r="AA2566" s="123" t="s">
        <v>99</v>
      </c>
      <c r="AB2566" s="123" t="s">
        <v>99</v>
      </c>
      <c r="AC2566" s="123" t="s">
        <v>99</v>
      </c>
      <c r="AD2566" s="123" t="s">
        <v>99</v>
      </c>
      <c r="AE2566" s="123">
        <v>6541.4510985638535</v>
      </c>
      <c r="AF2566" s="123">
        <v>6541.4510985638535</v>
      </c>
      <c r="AG2566" s="123">
        <v>6541.4510985638535</v>
      </c>
      <c r="AH2566" s="123">
        <v>6541.4510985638535</v>
      </c>
      <c r="AI2566" s="123">
        <v>6541.4510985638535</v>
      </c>
      <c r="AJ2566" s="123">
        <v>6541.4510985638535</v>
      </c>
      <c r="AK2566" s="123">
        <v>6541.4510985638535</v>
      </c>
      <c r="AL2566" s="123">
        <v>6541.4510985638535</v>
      </c>
      <c r="AM2566" s="123">
        <v>6541.4510985638535</v>
      </c>
      <c r="AN2566" s="123">
        <v>6541.4510985638535</v>
      </c>
      <c r="AO2566" s="123">
        <v>6541.4510985638535</v>
      </c>
      <c r="AP2566" s="123">
        <v>6541.4510985638535</v>
      </c>
      <c r="AQ2566" s="123">
        <v>6541.4510985638535</v>
      </c>
      <c r="AR2566" s="123">
        <v>6541.4510985638535</v>
      </c>
      <c r="AS2566" s="123">
        <v>6541.4510985638535</v>
      </c>
      <c r="AT2566" s="123">
        <v>6541.4510985638535</v>
      </c>
      <c r="AU2566" s="123">
        <v>6541.4510985638535</v>
      </c>
      <c r="AV2566" s="123">
        <v>6541.4510985638535</v>
      </c>
      <c r="AW2566" s="123">
        <v>6541.4510985638535</v>
      </c>
      <c r="AX2566" s="124">
        <v>6541.4510985638535</v>
      </c>
    </row>
    <row r="2567" spans="1:50">
      <c r="A2567" s="211" t="s">
        <v>57</v>
      </c>
      <c r="B2567" s="214" t="s">
        <v>41</v>
      </c>
      <c r="C2567" s="209" t="s">
        <v>36</v>
      </c>
      <c r="D2567" s="67" t="s">
        <v>24</v>
      </c>
      <c r="E2567" s="87" t="str">
        <f>A2567&amp;"/"&amp;B2567&amp;"/"&amp;C2567&amp;"/"&amp;D2567</f>
        <v>Biomass and waste fired power plants/Integrated gasification combined cycle/Electricity only/L</v>
      </c>
      <c r="F2567" s="55" t="str">
        <f>A2567</f>
        <v>Biomass and waste fired power plants</v>
      </c>
      <c r="G2567" s="55" t="str">
        <f>B2567</f>
        <v>Integrated gasification combined cycle</v>
      </c>
      <c r="H2567" s="55" t="str">
        <f>C2567</f>
        <v>Electricity only</v>
      </c>
      <c r="I2567" s="85" t="str">
        <f t="shared" si="105"/>
        <v>L</v>
      </c>
      <c r="J2567" s="125">
        <v>8650</v>
      </c>
      <c r="K2567" s="125">
        <v>8650</v>
      </c>
      <c r="L2567" s="125">
        <v>8650</v>
      </c>
      <c r="M2567" s="125">
        <v>8650</v>
      </c>
      <c r="N2567" s="125">
        <v>8650</v>
      </c>
      <c r="O2567" s="125">
        <v>8650</v>
      </c>
      <c r="P2567" s="125">
        <v>8650</v>
      </c>
      <c r="Q2567" s="125">
        <v>8650</v>
      </c>
      <c r="R2567" s="125">
        <v>8650</v>
      </c>
      <c r="S2567" s="125">
        <v>8650</v>
      </c>
      <c r="T2567" s="125">
        <v>8650</v>
      </c>
      <c r="U2567" s="125">
        <v>8650</v>
      </c>
      <c r="V2567" s="125">
        <v>8650</v>
      </c>
      <c r="W2567" s="125">
        <v>8650</v>
      </c>
      <c r="X2567" s="125">
        <v>8650</v>
      </c>
      <c r="Y2567" s="125">
        <v>8650</v>
      </c>
      <c r="Z2567" s="125">
        <v>8650</v>
      </c>
      <c r="AA2567" s="125">
        <v>8650</v>
      </c>
      <c r="AB2567" s="125">
        <v>8650</v>
      </c>
      <c r="AC2567" s="125">
        <v>8650</v>
      </c>
      <c r="AD2567" s="125">
        <v>8650</v>
      </c>
      <c r="AE2567" s="125">
        <v>8650</v>
      </c>
      <c r="AF2567" s="125">
        <v>8650</v>
      </c>
      <c r="AG2567" s="125">
        <v>8650</v>
      </c>
      <c r="AH2567" s="125">
        <v>8650</v>
      </c>
      <c r="AI2567" s="125">
        <v>8650</v>
      </c>
      <c r="AJ2567" s="125">
        <v>8650</v>
      </c>
      <c r="AK2567" s="125">
        <v>8650</v>
      </c>
      <c r="AL2567" s="125">
        <v>8650</v>
      </c>
      <c r="AM2567" s="125">
        <v>8650</v>
      </c>
      <c r="AN2567" s="125">
        <v>8650</v>
      </c>
      <c r="AO2567" s="125">
        <v>8650</v>
      </c>
      <c r="AP2567" s="125">
        <v>8650</v>
      </c>
      <c r="AQ2567" s="125">
        <v>8650</v>
      </c>
      <c r="AR2567" s="125">
        <v>8650</v>
      </c>
      <c r="AS2567" s="125">
        <v>8650</v>
      </c>
      <c r="AT2567" s="125">
        <v>8650</v>
      </c>
      <c r="AU2567" s="125">
        <v>8650</v>
      </c>
      <c r="AV2567" s="125">
        <v>8650</v>
      </c>
      <c r="AW2567" s="125">
        <v>8650</v>
      </c>
      <c r="AX2567" s="126">
        <v>8650</v>
      </c>
    </row>
    <row r="2568" spans="1:50">
      <c r="A2568" s="212"/>
      <c r="B2568" s="215"/>
      <c r="C2568" s="216"/>
      <c r="D2568" s="52" t="s">
        <v>25</v>
      </c>
      <c r="E2568" s="86" t="str">
        <f>A2567&amp;"/"&amp;B2567&amp;"/"&amp;C2567&amp;"/"&amp;D2568</f>
        <v>Biomass and waste fired power plants/Integrated gasification combined cycle/Electricity only/M</v>
      </c>
      <c r="F2568" s="61" t="str">
        <f>A2567</f>
        <v>Biomass and waste fired power plants</v>
      </c>
      <c r="G2568" s="61" t="str">
        <f>B2567</f>
        <v>Integrated gasification combined cycle</v>
      </c>
      <c r="H2568" s="61" t="str">
        <f>C2567</f>
        <v>Electricity only</v>
      </c>
      <c r="I2568" s="84" t="str">
        <f t="shared" si="105"/>
        <v>M</v>
      </c>
      <c r="J2568" s="121">
        <v>8007.8861492192436</v>
      </c>
      <c r="K2568" s="121">
        <v>8007.8861492192436</v>
      </c>
      <c r="L2568" s="121">
        <v>8007.8861492192436</v>
      </c>
      <c r="M2568" s="121">
        <v>8007.8861492192436</v>
      </c>
      <c r="N2568" s="121">
        <v>8007.8861492192436</v>
      </c>
      <c r="O2568" s="121">
        <v>8007.8861492192436</v>
      </c>
      <c r="P2568" s="121">
        <v>8007.8861492192436</v>
      </c>
      <c r="Q2568" s="121">
        <v>8007.8861492192436</v>
      </c>
      <c r="R2568" s="121">
        <v>8007.8861492192436</v>
      </c>
      <c r="S2568" s="121">
        <v>8007.8861492192436</v>
      </c>
      <c r="T2568" s="121">
        <v>8007.8861492192436</v>
      </c>
      <c r="U2568" s="121">
        <v>8007.8861492192436</v>
      </c>
      <c r="V2568" s="121">
        <v>8007.8861492192436</v>
      </c>
      <c r="W2568" s="121">
        <v>8007.8861492192436</v>
      </c>
      <c r="X2568" s="121">
        <v>8007.8861492192436</v>
      </c>
      <c r="Y2568" s="121">
        <v>8007.8861492192436</v>
      </c>
      <c r="Z2568" s="121">
        <v>8007.8861492192436</v>
      </c>
      <c r="AA2568" s="121">
        <v>8007.8861492192436</v>
      </c>
      <c r="AB2568" s="121">
        <v>8007.8861492192436</v>
      </c>
      <c r="AC2568" s="121">
        <v>8007.8861492192436</v>
      </c>
      <c r="AD2568" s="121">
        <v>8007.8861492192436</v>
      </c>
      <c r="AE2568" s="121">
        <v>8007.8861492192436</v>
      </c>
      <c r="AF2568" s="121">
        <v>8007.8861492192436</v>
      </c>
      <c r="AG2568" s="121">
        <v>8007.8861492192436</v>
      </c>
      <c r="AH2568" s="121">
        <v>8007.8861492192436</v>
      </c>
      <c r="AI2568" s="121">
        <v>8007.8861492192436</v>
      </c>
      <c r="AJ2568" s="121">
        <v>8007.8861492192436</v>
      </c>
      <c r="AK2568" s="121">
        <v>8007.8861492192436</v>
      </c>
      <c r="AL2568" s="121">
        <v>8007.8861492192436</v>
      </c>
      <c r="AM2568" s="121">
        <v>8007.8861492192436</v>
      </c>
      <c r="AN2568" s="121">
        <v>8007.8861492192436</v>
      </c>
      <c r="AO2568" s="121">
        <v>8007.8861492192436</v>
      </c>
      <c r="AP2568" s="121">
        <v>8007.8861492192436</v>
      </c>
      <c r="AQ2568" s="121">
        <v>8007.8861492192436</v>
      </c>
      <c r="AR2568" s="121">
        <v>8007.8861492192436</v>
      </c>
      <c r="AS2568" s="121">
        <v>8007.8861492192436</v>
      </c>
      <c r="AT2568" s="121">
        <v>8007.8861492192436</v>
      </c>
      <c r="AU2568" s="121">
        <v>8007.8861492192436</v>
      </c>
      <c r="AV2568" s="121">
        <v>8007.8861492192436</v>
      </c>
      <c r="AW2568" s="121">
        <v>8007.8861492192436</v>
      </c>
      <c r="AX2568" s="122">
        <v>8007.8861492192436</v>
      </c>
    </row>
    <row r="2569" spans="1:50">
      <c r="A2569" s="212"/>
      <c r="B2569" s="215"/>
      <c r="C2569" s="217" t="s">
        <v>26</v>
      </c>
      <c r="D2569" s="83" t="s">
        <v>24</v>
      </c>
      <c r="E2569" s="56" t="str">
        <f>A2567&amp;"/"&amp;B2567&amp;"/"&amp;C2569&amp;"/"&amp;D2569</f>
        <v>Biomass and waste fired power plants/Integrated gasification combined cycle/CHP/L</v>
      </c>
      <c r="F2569" s="103" t="str">
        <f>A2567</f>
        <v>Biomass and waste fired power plants</v>
      </c>
      <c r="G2569" s="103" t="str">
        <f>B2567</f>
        <v>Integrated gasification combined cycle</v>
      </c>
      <c r="H2569" s="103" t="str">
        <f>C2569</f>
        <v>CHP</v>
      </c>
      <c r="I2569" s="104" t="str">
        <f t="shared" si="105"/>
        <v>L</v>
      </c>
      <c r="J2569" s="127">
        <v>8650</v>
      </c>
      <c r="K2569" s="127">
        <v>8650</v>
      </c>
      <c r="L2569" s="127">
        <v>8650</v>
      </c>
      <c r="M2569" s="127">
        <v>8650</v>
      </c>
      <c r="N2569" s="127">
        <v>8650</v>
      </c>
      <c r="O2569" s="127">
        <v>8650</v>
      </c>
      <c r="P2569" s="127">
        <v>8650</v>
      </c>
      <c r="Q2569" s="127">
        <v>8650</v>
      </c>
      <c r="R2569" s="127">
        <v>8650</v>
      </c>
      <c r="S2569" s="127">
        <v>8650</v>
      </c>
      <c r="T2569" s="127">
        <v>8650</v>
      </c>
      <c r="U2569" s="127">
        <v>8650</v>
      </c>
      <c r="V2569" s="127">
        <v>8650</v>
      </c>
      <c r="W2569" s="127">
        <v>8650</v>
      </c>
      <c r="X2569" s="127">
        <v>8650</v>
      </c>
      <c r="Y2569" s="127">
        <v>8650</v>
      </c>
      <c r="Z2569" s="127">
        <v>8650</v>
      </c>
      <c r="AA2569" s="127">
        <v>8650</v>
      </c>
      <c r="AB2569" s="127">
        <v>8650</v>
      </c>
      <c r="AC2569" s="127">
        <v>8650</v>
      </c>
      <c r="AD2569" s="127">
        <v>8650</v>
      </c>
      <c r="AE2569" s="127">
        <v>8650</v>
      </c>
      <c r="AF2569" s="127">
        <v>8650</v>
      </c>
      <c r="AG2569" s="127">
        <v>8650</v>
      </c>
      <c r="AH2569" s="127">
        <v>8650</v>
      </c>
      <c r="AI2569" s="127">
        <v>8650</v>
      </c>
      <c r="AJ2569" s="127">
        <v>8650</v>
      </c>
      <c r="AK2569" s="127">
        <v>8650</v>
      </c>
      <c r="AL2569" s="127">
        <v>8650</v>
      </c>
      <c r="AM2569" s="127">
        <v>8650</v>
      </c>
      <c r="AN2569" s="127">
        <v>8650</v>
      </c>
      <c r="AO2569" s="127">
        <v>8650</v>
      </c>
      <c r="AP2569" s="127">
        <v>8650</v>
      </c>
      <c r="AQ2569" s="127">
        <v>8650</v>
      </c>
      <c r="AR2569" s="127">
        <v>8650</v>
      </c>
      <c r="AS2569" s="127">
        <v>8650</v>
      </c>
      <c r="AT2569" s="127">
        <v>8650</v>
      </c>
      <c r="AU2569" s="127">
        <v>8650</v>
      </c>
      <c r="AV2569" s="127">
        <v>8650</v>
      </c>
      <c r="AW2569" s="127">
        <v>8650</v>
      </c>
      <c r="AX2569" s="128">
        <v>8650</v>
      </c>
    </row>
    <row r="2570" spans="1:50">
      <c r="A2570" s="212"/>
      <c r="B2570" s="215"/>
      <c r="C2570" s="216"/>
      <c r="D2570" s="106" t="s">
        <v>25</v>
      </c>
      <c r="E2570" s="107" t="str">
        <f>A2567&amp;"/"&amp;B2567&amp;"/"&amp;C2569&amp;"/"&amp;D2570</f>
        <v>Biomass and waste fired power plants/Integrated gasification combined cycle/CHP/M</v>
      </c>
      <c r="F2570" s="108" t="str">
        <f>A2567</f>
        <v>Biomass and waste fired power plants</v>
      </c>
      <c r="G2570" s="108" t="str">
        <f>B2567</f>
        <v>Integrated gasification combined cycle</v>
      </c>
      <c r="H2570" s="108" t="str">
        <f>C2569</f>
        <v>CHP</v>
      </c>
      <c r="I2570" s="109" t="str">
        <f t="shared" si="105"/>
        <v>M</v>
      </c>
      <c r="J2570" s="129">
        <v>7809.9159050203061</v>
      </c>
      <c r="K2570" s="129">
        <v>7809.9159050203061</v>
      </c>
      <c r="L2570" s="129">
        <v>7809.9159050203061</v>
      </c>
      <c r="M2570" s="129">
        <v>7809.9159050203061</v>
      </c>
      <c r="N2570" s="129">
        <v>7809.9159050203061</v>
      </c>
      <c r="O2570" s="129">
        <v>7809.9159050203061</v>
      </c>
      <c r="P2570" s="129">
        <v>7809.9159050203061</v>
      </c>
      <c r="Q2570" s="129">
        <v>7809.9159050203061</v>
      </c>
      <c r="R2570" s="129">
        <v>7809.9159050203061</v>
      </c>
      <c r="S2570" s="129">
        <v>7809.9159050203061</v>
      </c>
      <c r="T2570" s="129">
        <v>7809.9159050203061</v>
      </c>
      <c r="U2570" s="129">
        <v>7809.9159050203061</v>
      </c>
      <c r="V2570" s="129">
        <v>7809.9159050203061</v>
      </c>
      <c r="W2570" s="129">
        <v>7809.9159050203061</v>
      </c>
      <c r="X2570" s="129">
        <v>7809.9159050203061</v>
      </c>
      <c r="Y2570" s="129">
        <v>7809.9159050203061</v>
      </c>
      <c r="Z2570" s="129">
        <v>7809.9159050203061</v>
      </c>
      <c r="AA2570" s="129">
        <v>7809.9159050203061</v>
      </c>
      <c r="AB2570" s="129">
        <v>7809.9159050203061</v>
      </c>
      <c r="AC2570" s="129">
        <v>7809.9159050203061</v>
      </c>
      <c r="AD2570" s="129">
        <v>7809.9159050203061</v>
      </c>
      <c r="AE2570" s="129">
        <v>7809.9159050203061</v>
      </c>
      <c r="AF2570" s="129">
        <v>7809.9159050203061</v>
      </c>
      <c r="AG2570" s="129">
        <v>7809.9159050203061</v>
      </c>
      <c r="AH2570" s="129">
        <v>7809.9159050203061</v>
      </c>
      <c r="AI2570" s="129">
        <v>7809.9159050203061</v>
      </c>
      <c r="AJ2570" s="129">
        <v>7809.9159050203061</v>
      </c>
      <c r="AK2570" s="129">
        <v>7809.9159050203061</v>
      </c>
      <c r="AL2570" s="129">
        <v>7809.9159050203061</v>
      </c>
      <c r="AM2570" s="129">
        <v>7809.9159050203061</v>
      </c>
      <c r="AN2570" s="129">
        <v>7809.9159050203061</v>
      </c>
      <c r="AO2570" s="129">
        <v>7809.9159050203061</v>
      </c>
      <c r="AP2570" s="129">
        <v>7809.9159050203061</v>
      </c>
      <c r="AQ2570" s="129">
        <v>7809.9159050203061</v>
      </c>
      <c r="AR2570" s="129">
        <v>7809.9159050203061</v>
      </c>
      <c r="AS2570" s="129">
        <v>7809.9159050203061</v>
      </c>
      <c r="AT2570" s="129">
        <v>7809.9159050203061</v>
      </c>
      <c r="AU2570" s="129">
        <v>7809.9159050203061</v>
      </c>
      <c r="AV2570" s="129">
        <v>7809.9159050203061</v>
      </c>
      <c r="AW2570" s="129">
        <v>7809.9159050203061</v>
      </c>
      <c r="AX2570" s="130">
        <v>7809.9159050203061</v>
      </c>
    </row>
    <row r="2571" spans="1:50">
      <c r="A2571" s="212"/>
      <c r="B2571" s="215"/>
      <c r="C2571" s="217" t="s">
        <v>42</v>
      </c>
      <c r="D2571" s="83" t="s">
        <v>24</v>
      </c>
      <c r="E2571" s="56" t="str">
        <f>A2567&amp;"/"&amp;B2567&amp;"/"&amp;C2571&amp;"/"&amp;D2571</f>
        <v>Biomass and waste fired power plants/Integrated gasification combined cycle/Electricity only with CCS/L</v>
      </c>
      <c r="F2571" s="103" t="str">
        <f>A2567</f>
        <v>Biomass and waste fired power plants</v>
      </c>
      <c r="G2571" s="103" t="str">
        <f>B2567</f>
        <v>Integrated gasification combined cycle</v>
      </c>
      <c r="H2571" s="103" t="str">
        <f>C2571</f>
        <v>Electricity only with CCS</v>
      </c>
      <c r="I2571" s="104" t="str">
        <f t="shared" si="105"/>
        <v>L</v>
      </c>
      <c r="J2571" s="127" t="s">
        <v>99</v>
      </c>
      <c r="K2571" s="127" t="s">
        <v>99</v>
      </c>
      <c r="L2571" s="127" t="s">
        <v>99</v>
      </c>
      <c r="M2571" s="127" t="s">
        <v>99</v>
      </c>
      <c r="N2571" s="127" t="s">
        <v>99</v>
      </c>
      <c r="O2571" s="127" t="s">
        <v>99</v>
      </c>
      <c r="P2571" s="127" t="s">
        <v>99</v>
      </c>
      <c r="Q2571" s="127" t="s">
        <v>99</v>
      </c>
      <c r="R2571" s="127" t="s">
        <v>99</v>
      </c>
      <c r="S2571" s="127" t="s">
        <v>99</v>
      </c>
      <c r="T2571" s="127" t="s">
        <v>99</v>
      </c>
      <c r="U2571" s="127" t="s">
        <v>99</v>
      </c>
      <c r="V2571" s="127" t="s">
        <v>99</v>
      </c>
      <c r="W2571" s="127" t="s">
        <v>99</v>
      </c>
      <c r="X2571" s="127" t="s">
        <v>99</v>
      </c>
      <c r="Y2571" s="127" t="s">
        <v>99</v>
      </c>
      <c r="Z2571" s="127" t="s">
        <v>99</v>
      </c>
      <c r="AA2571" s="127" t="s">
        <v>99</v>
      </c>
      <c r="AB2571" s="127" t="s">
        <v>99</v>
      </c>
      <c r="AC2571" s="127" t="s">
        <v>99</v>
      </c>
      <c r="AD2571" s="127" t="s">
        <v>99</v>
      </c>
      <c r="AE2571" s="127">
        <v>8650</v>
      </c>
      <c r="AF2571" s="127">
        <v>8650</v>
      </c>
      <c r="AG2571" s="127">
        <v>8650</v>
      </c>
      <c r="AH2571" s="127">
        <v>8650</v>
      </c>
      <c r="AI2571" s="127">
        <v>8650</v>
      </c>
      <c r="AJ2571" s="127">
        <v>8650</v>
      </c>
      <c r="AK2571" s="127">
        <v>8650</v>
      </c>
      <c r="AL2571" s="127">
        <v>8650</v>
      </c>
      <c r="AM2571" s="127">
        <v>8650</v>
      </c>
      <c r="AN2571" s="127">
        <v>8650</v>
      </c>
      <c r="AO2571" s="127">
        <v>8650</v>
      </c>
      <c r="AP2571" s="127">
        <v>8650</v>
      </c>
      <c r="AQ2571" s="127">
        <v>8650</v>
      </c>
      <c r="AR2571" s="127">
        <v>8650</v>
      </c>
      <c r="AS2571" s="127">
        <v>8650</v>
      </c>
      <c r="AT2571" s="127">
        <v>8650</v>
      </c>
      <c r="AU2571" s="127">
        <v>8650</v>
      </c>
      <c r="AV2571" s="127">
        <v>8650</v>
      </c>
      <c r="AW2571" s="127">
        <v>8650</v>
      </c>
      <c r="AX2571" s="128">
        <v>8650</v>
      </c>
    </row>
    <row r="2572" spans="1:50">
      <c r="A2572" s="212"/>
      <c r="B2572" s="215"/>
      <c r="C2572" s="216"/>
      <c r="D2572" s="106" t="s">
        <v>25</v>
      </c>
      <c r="E2572" s="107" t="str">
        <f>A2567&amp;"/"&amp;B2567&amp;"/"&amp;C2571&amp;"/"&amp;D2572</f>
        <v>Biomass and waste fired power plants/Integrated gasification combined cycle/Electricity only with CCS/M</v>
      </c>
      <c r="F2572" s="108" t="str">
        <f>A2567</f>
        <v>Biomass and waste fired power plants</v>
      </c>
      <c r="G2572" s="108" t="str">
        <f>B2567</f>
        <v>Integrated gasification combined cycle</v>
      </c>
      <c r="H2572" s="108" t="str">
        <f>C2571</f>
        <v>Electricity only with CCS</v>
      </c>
      <c r="I2572" s="109" t="str">
        <f t="shared" si="105"/>
        <v>M</v>
      </c>
      <c r="J2572" s="129" t="s">
        <v>99</v>
      </c>
      <c r="K2572" s="129" t="s">
        <v>99</v>
      </c>
      <c r="L2572" s="129" t="s">
        <v>99</v>
      </c>
      <c r="M2572" s="129" t="s">
        <v>99</v>
      </c>
      <c r="N2572" s="129" t="s">
        <v>99</v>
      </c>
      <c r="O2572" s="129" t="s">
        <v>99</v>
      </c>
      <c r="P2572" s="129" t="s">
        <v>99</v>
      </c>
      <c r="Q2572" s="129" t="s">
        <v>99</v>
      </c>
      <c r="R2572" s="129" t="s">
        <v>99</v>
      </c>
      <c r="S2572" s="129" t="s">
        <v>99</v>
      </c>
      <c r="T2572" s="129" t="s">
        <v>99</v>
      </c>
      <c r="U2572" s="129" t="s">
        <v>99</v>
      </c>
      <c r="V2572" s="129" t="s">
        <v>99</v>
      </c>
      <c r="W2572" s="129" t="s">
        <v>99</v>
      </c>
      <c r="X2572" s="129" t="s">
        <v>99</v>
      </c>
      <c r="Y2572" s="129" t="s">
        <v>99</v>
      </c>
      <c r="Z2572" s="129" t="s">
        <v>99</v>
      </c>
      <c r="AA2572" s="129" t="s">
        <v>99</v>
      </c>
      <c r="AB2572" s="129" t="s">
        <v>99</v>
      </c>
      <c r="AC2572" s="129" t="s">
        <v>99</v>
      </c>
      <c r="AD2572" s="129" t="s">
        <v>99</v>
      </c>
      <c r="AE2572" s="129">
        <v>8007.8861492192436</v>
      </c>
      <c r="AF2572" s="129">
        <v>8007.8861492192436</v>
      </c>
      <c r="AG2572" s="129">
        <v>8007.8861492192436</v>
      </c>
      <c r="AH2572" s="129">
        <v>8007.8861492192436</v>
      </c>
      <c r="AI2572" s="129">
        <v>8007.8861492192436</v>
      </c>
      <c r="AJ2572" s="129">
        <v>8007.8861492192436</v>
      </c>
      <c r="AK2572" s="129">
        <v>8007.8861492192436</v>
      </c>
      <c r="AL2572" s="129">
        <v>8007.8861492192436</v>
      </c>
      <c r="AM2572" s="129">
        <v>8007.8861492192436</v>
      </c>
      <c r="AN2572" s="129">
        <v>8007.8861492192436</v>
      </c>
      <c r="AO2572" s="129">
        <v>8007.8861492192436</v>
      </c>
      <c r="AP2572" s="129">
        <v>8007.8861492192436</v>
      </c>
      <c r="AQ2572" s="129">
        <v>8007.8861492192436</v>
      </c>
      <c r="AR2572" s="129">
        <v>8007.8861492192436</v>
      </c>
      <c r="AS2572" s="129">
        <v>8007.8861492192436</v>
      </c>
      <c r="AT2572" s="129">
        <v>8007.8861492192436</v>
      </c>
      <c r="AU2572" s="129">
        <v>8007.8861492192436</v>
      </c>
      <c r="AV2572" s="129">
        <v>8007.8861492192436</v>
      </c>
      <c r="AW2572" s="129">
        <v>8007.8861492192436</v>
      </c>
      <c r="AX2572" s="130">
        <v>8007.8861492192436</v>
      </c>
    </row>
    <row r="2573" spans="1:50">
      <c r="A2573" s="212"/>
      <c r="B2573" s="215"/>
      <c r="C2573" s="217" t="s">
        <v>43</v>
      </c>
      <c r="D2573" s="52" t="s">
        <v>24</v>
      </c>
      <c r="E2573" s="86" t="str">
        <f>A2567&amp;"/"&amp;B2567&amp;"/"&amp;C2573&amp;"/"&amp;D2573</f>
        <v>Biomass and waste fired power plants/Integrated gasification combined cycle/CHP with CCS/L</v>
      </c>
      <c r="F2573" s="61" t="str">
        <f>A2567</f>
        <v>Biomass and waste fired power plants</v>
      </c>
      <c r="G2573" s="61" t="str">
        <f>B2567</f>
        <v>Integrated gasification combined cycle</v>
      </c>
      <c r="H2573" s="61" t="str">
        <f>C2573</f>
        <v>CHP with CCS</v>
      </c>
      <c r="I2573" s="84" t="str">
        <f t="shared" si="105"/>
        <v>L</v>
      </c>
      <c r="J2573" s="121" t="s">
        <v>99</v>
      </c>
      <c r="K2573" s="121" t="s">
        <v>99</v>
      </c>
      <c r="L2573" s="121" t="s">
        <v>99</v>
      </c>
      <c r="M2573" s="121" t="s">
        <v>99</v>
      </c>
      <c r="N2573" s="121" t="s">
        <v>99</v>
      </c>
      <c r="O2573" s="121" t="s">
        <v>99</v>
      </c>
      <c r="P2573" s="121" t="s">
        <v>99</v>
      </c>
      <c r="Q2573" s="121" t="s">
        <v>99</v>
      </c>
      <c r="R2573" s="121" t="s">
        <v>99</v>
      </c>
      <c r="S2573" s="121" t="s">
        <v>99</v>
      </c>
      <c r="T2573" s="121" t="s">
        <v>99</v>
      </c>
      <c r="U2573" s="121" t="s">
        <v>99</v>
      </c>
      <c r="V2573" s="121" t="s">
        <v>99</v>
      </c>
      <c r="W2573" s="121" t="s">
        <v>99</v>
      </c>
      <c r="X2573" s="121" t="s">
        <v>99</v>
      </c>
      <c r="Y2573" s="121" t="s">
        <v>99</v>
      </c>
      <c r="Z2573" s="121" t="s">
        <v>99</v>
      </c>
      <c r="AA2573" s="121" t="s">
        <v>99</v>
      </c>
      <c r="AB2573" s="121" t="s">
        <v>99</v>
      </c>
      <c r="AC2573" s="121" t="s">
        <v>99</v>
      </c>
      <c r="AD2573" s="121" t="s">
        <v>99</v>
      </c>
      <c r="AE2573" s="121">
        <v>8650</v>
      </c>
      <c r="AF2573" s="121">
        <v>8650</v>
      </c>
      <c r="AG2573" s="121">
        <v>8650</v>
      </c>
      <c r="AH2573" s="121">
        <v>8650</v>
      </c>
      <c r="AI2573" s="121">
        <v>8650</v>
      </c>
      <c r="AJ2573" s="121">
        <v>8650</v>
      </c>
      <c r="AK2573" s="121">
        <v>8650</v>
      </c>
      <c r="AL2573" s="121">
        <v>8650</v>
      </c>
      <c r="AM2573" s="121">
        <v>8650</v>
      </c>
      <c r="AN2573" s="121">
        <v>8650</v>
      </c>
      <c r="AO2573" s="121">
        <v>8650</v>
      </c>
      <c r="AP2573" s="121">
        <v>8650</v>
      </c>
      <c r="AQ2573" s="121">
        <v>8650</v>
      </c>
      <c r="AR2573" s="121">
        <v>8650</v>
      </c>
      <c r="AS2573" s="121">
        <v>8650</v>
      </c>
      <c r="AT2573" s="121">
        <v>8650</v>
      </c>
      <c r="AU2573" s="121">
        <v>8650</v>
      </c>
      <c r="AV2573" s="121">
        <v>8650</v>
      </c>
      <c r="AW2573" s="121">
        <v>8650</v>
      </c>
      <c r="AX2573" s="122">
        <v>8650</v>
      </c>
    </row>
    <row r="2574" spans="1:50">
      <c r="A2574" s="212"/>
      <c r="B2574" s="218"/>
      <c r="C2574" s="210"/>
      <c r="D2574" s="93" t="s">
        <v>25</v>
      </c>
      <c r="E2574" s="73" t="str">
        <f>A2567&amp;"/"&amp;B2567&amp;"/"&amp;C2573&amp;"/"&amp;D2574</f>
        <v>Biomass and waste fired power plants/Integrated gasification combined cycle/CHP with CCS/M</v>
      </c>
      <c r="F2574" s="91" t="str">
        <f>A2567</f>
        <v>Biomass and waste fired power plants</v>
      </c>
      <c r="G2574" s="91" t="str">
        <f>B2567</f>
        <v>Integrated gasification combined cycle</v>
      </c>
      <c r="H2574" s="91" t="str">
        <f>C2573</f>
        <v>CHP with CCS</v>
      </c>
      <c r="I2574" s="70" t="str">
        <f t="shared" si="105"/>
        <v>M</v>
      </c>
      <c r="J2574" s="123" t="s">
        <v>99</v>
      </c>
      <c r="K2574" s="123" t="s">
        <v>99</v>
      </c>
      <c r="L2574" s="123" t="s">
        <v>99</v>
      </c>
      <c r="M2574" s="123" t="s">
        <v>99</v>
      </c>
      <c r="N2574" s="123" t="s">
        <v>99</v>
      </c>
      <c r="O2574" s="123" t="s">
        <v>99</v>
      </c>
      <c r="P2574" s="123" t="s">
        <v>99</v>
      </c>
      <c r="Q2574" s="123" t="s">
        <v>99</v>
      </c>
      <c r="R2574" s="123" t="s">
        <v>99</v>
      </c>
      <c r="S2574" s="123" t="s">
        <v>99</v>
      </c>
      <c r="T2574" s="123" t="s">
        <v>99</v>
      </c>
      <c r="U2574" s="123" t="s">
        <v>99</v>
      </c>
      <c r="V2574" s="123" t="s">
        <v>99</v>
      </c>
      <c r="W2574" s="123" t="s">
        <v>99</v>
      </c>
      <c r="X2574" s="123" t="s">
        <v>99</v>
      </c>
      <c r="Y2574" s="123" t="s">
        <v>99</v>
      </c>
      <c r="Z2574" s="123" t="s">
        <v>99</v>
      </c>
      <c r="AA2574" s="123" t="s">
        <v>99</v>
      </c>
      <c r="AB2574" s="123" t="s">
        <v>99</v>
      </c>
      <c r="AC2574" s="123" t="s">
        <v>99</v>
      </c>
      <c r="AD2574" s="123" t="s">
        <v>99</v>
      </c>
      <c r="AE2574" s="123">
        <v>7809.9159050203061</v>
      </c>
      <c r="AF2574" s="123">
        <v>7809.9159050203061</v>
      </c>
      <c r="AG2574" s="123">
        <v>7809.9159050203061</v>
      </c>
      <c r="AH2574" s="123">
        <v>7809.9159050203061</v>
      </c>
      <c r="AI2574" s="123">
        <v>7809.9159050203061</v>
      </c>
      <c r="AJ2574" s="123">
        <v>7809.9159050203061</v>
      </c>
      <c r="AK2574" s="123">
        <v>7809.9159050203061</v>
      </c>
      <c r="AL2574" s="123">
        <v>7809.9159050203061</v>
      </c>
      <c r="AM2574" s="123">
        <v>7809.9159050203061</v>
      </c>
      <c r="AN2574" s="123">
        <v>7809.9159050203061</v>
      </c>
      <c r="AO2574" s="123">
        <v>7809.9159050203061</v>
      </c>
      <c r="AP2574" s="123">
        <v>7809.9159050203061</v>
      </c>
      <c r="AQ2574" s="123">
        <v>7809.9159050203061</v>
      </c>
      <c r="AR2574" s="123">
        <v>7809.9159050203061</v>
      </c>
      <c r="AS2574" s="123">
        <v>7809.9159050203061</v>
      </c>
      <c r="AT2574" s="123">
        <v>7809.9159050203061</v>
      </c>
      <c r="AU2574" s="123">
        <v>7809.9159050203061</v>
      </c>
      <c r="AV2574" s="123">
        <v>7809.9159050203061</v>
      </c>
      <c r="AW2574" s="123">
        <v>7809.9159050203061</v>
      </c>
      <c r="AX2574" s="124">
        <v>7809.9159050203061</v>
      </c>
    </row>
    <row r="2575" spans="1:50">
      <c r="A2575" s="212"/>
      <c r="B2575" s="214" t="s">
        <v>45</v>
      </c>
      <c r="C2575" s="209" t="s">
        <v>36</v>
      </c>
      <c r="D2575" s="67" t="s">
        <v>24</v>
      </c>
      <c r="E2575" s="87" t="str">
        <f>A2567&amp;"/"&amp;B2575&amp;"/"&amp;C2575&amp;"/"&amp;D2575</f>
        <v>Biomass and waste fired power plants/Fluidized bed combustion/Electricity only/L</v>
      </c>
      <c r="F2575" s="55" t="str">
        <f>A2567</f>
        <v>Biomass and waste fired power plants</v>
      </c>
      <c r="G2575" s="55" t="str">
        <f>B2575</f>
        <v>Fluidized bed combustion</v>
      </c>
      <c r="H2575" s="55" t="str">
        <f>C2575</f>
        <v>Electricity only</v>
      </c>
      <c r="I2575" s="85" t="str">
        <f t="shared" si="105"/>
        <v>L</v>
      </c>
      <c r="J2575" s="125">
        <v>7500</v>
      </c>
      <c r="K2575" s="125">
        <v>7500</v>
      </c>
      <c r="L2575" s="125">
        <v>7500</v>
      </c>
      <c r="M2575" s="125">
        <v>7500</v>
      </c>
      <c r="N2575" s="125">
        <v>7500</v>
      </c>
      <c r="O2575" s="125">
        <v>7500</v>
      </c>
      <c r="P2575" s="125">
        <v>7500</v>
      </c>
      <c r="Q2575" s="125">
        <v>7500</v>
      </c>
      <c r="R2575" s="125">
        <v>7500</v>
      </c>
      <c r="S2575" s="125">
        <v>7500</v>
      </c>
      <c r="T2575" s="125">
        <v>7500</v>
      </c>
      <c r="U2575" s="125">
        <v>7500</v>
      </c>
      <c r="V2575" s="125">
        <v>7500</v>
      </c>
      <c r="W2575" s="125">
        <v>7500</v>
      </c>
      <c r="X2575" s="125">
        <v>7500</v>
      </c>
      <c r="Y2575" s="125">
        <v>7500</v>
      </c>
      <c r="Z2575" s="125">
        <v>7500</v>
      </c>
      <c r="AA2575" s="125">
        <v>7500</v>
      </c>
      <c r="AB2575" s="125">
        <v>7500</v>
      </c>
      <c r="AC2575" s="125">
        <v>7500</v>
      </c>
      <c r="AD2575" s="125">
        <v>7500</v>
      </c>
      <c r="AE2575" s="125">
        <v>7500</v>
      </c>
      <c r="AF2575" s="125">
        <v>7500</v>
      </c>
      <c r="AG2575" s="125">
        <v>7500</v>
      </c>
      <c r="AH2575" s="125">
        <v>7500</v>
      </c>
      <c r="AI2575" s="125">
        <v>7500</v>
      </c>
      <c r="AJ2575" s="125">
        <v>7500</v>
      </c>
      <c r="AK2575" s="125">
        <v>7500</v>
      </c>
      <c r="AL2575" s="125">
        <v>7500</v>
      </c>
      <c r="AM2575" s="125">
        <v>7500</v>
      </c>
      <c r="AN2575" s="125">
        <v>7500</v>
      </c>
      <c r="AO2575" s="125">
        <v>7500</v>
      </c>
      <c r="AP2575" s="125">
        <v>7500</v>
      </c>
      <c r="AQ2575" s="125">
        <v>7500</v>
      </c>
      <c r="AR2575" s="125">
        <v>7500</v>
      </c>
      <c r="AS2575" s="125">
        <v>7500</v>
      </c>
      <c r="AT2575" s="125">
        <v>7500</v>
      </c>
      <c r="AU2575" s="125">
        <v>7500</v>
      </c>
      <c r="AV2575" s="125">
        <v>7500</v>
      </c>
      <c r="AW2575" s="125">
        <v>7500</v>
      </c>
      <c r="AX2575" s="126">
        <v>7500</v>
      </c>
    </row>
    <row r="2576" spans="1:50">
      <c r="A2576" s="212"/>
      <c r="B2576" s="215"/>
      <c r="C2576" s="206"/>
      <c r="D2576" s="52" t="s">
        <v>25</v>
      </c>
      <c r="E2576" s="86" t="str">
        <f>A2567&amp;"/"&amp;B2575&amp;"/"&amp;C2575&amp;"/"&amp;D2576</f>
        <v>Biomass and waste fired power plants/Fluidized bed combustion/Electricity only/M</v>
      </c>
      <c r="F2576" s="61" t="str">
        <f>A2567</f>
        <v>Biomass and waste fired power plants</v>
      </c>
      <c r="G2576" s="61" t="str">
        <f>B2575</f>
        <v>Fluidized bed combustion</v>
      </c>
      <c r="H2576" s="61" t="str">
        <f>C2575</f>
        <v>Electricity only</v>
      </c>
      <c r="I2576" s="84" t="str">
        <f t="shared" si="105"/>
        <v>M</v>
      </c>
      <c r="J2576" s="121">
        <v>7172.6437484252774</v>
      </c>
      <c r="K2576" s="121">
        <v>7172.6437484252774</v>
      </c>
      <c r="L2576" s="121">
        <v>7172.6437484252774</v>
      </c>
      <c r="M2576" s="121">
        <v>7172.6437484252774</v>
      </c>
      <c r="N2576" s="121">
        <v>7172.6437484252774</v>
      </c>
      <c r="O2576" s="121">
        <v>7172.6437484252774</v>
      </c>
      <c r="P2576" s="121">
        <v>7172.6437484252774</v>
      </c>
      <c r="Q2576" s="121">
        <v>7172.6437484252774</v>
      </c>
      <c r="R2576" s="121">
        <v>7172.6437484252774</v>
      </c>
      <c r="S2576" s="121">
        <v>7172.6437484252774</v>
      </c>
      <c r="T2576" s="121">
        <v>7172.6437484252774</v>
      </c>
      <c r="U2576" s="121">
        <v>7172.6437484252774</v>
      </c>
      <c r="V2576" s="121">
        <v>7172.6437484252774</v>
      </c>
      <c r="W2576" s="121">
        <v>7172.6437484252774</v>
      </c>
      <c r="X2576" s="121">
        <v>7172.6437484252774</v>
      </c>
      <c r="Y2576" s="121">
        <v>7172.6437484252774</v>
      </c>
      <c r="Z2576" s="121">
        <v>7172.6437484252774</v>
      </c>
      <c r="AA2576" s="121">
        <v>7172.6437484252774</v>
      </c>
      <c r="AB2576" s="121">
        <v>7172.6437484252774</v>
      </c>
      <c r="AC2576" s="121">
        <v>7172.6437484252774</v>
      </c>
      <c r="AD2576" s="121">
        <v>7172.6437484252774</v>
      </c>
      <c r="AE2576" s="121">
        <v>7172.6437484252774</v>
      </c>
      <c r="AF2576" s="121">
        <v>7172.6437484252774</v>
      </c>
      <c r="AG2576" s="121">
        <v>7172.6437484252774</v>
      </c>
      <c r="AH2576" s="121">
        <v>7172.6437484252774</v>
      </c>
      <c r="AI2576" s="121">
        <v>7172.6437484252774</v>
      </c>
      <c r="AJ2576" s="121">
        <v>7172.6437484252774</v>
      </c>
      <c r="AK2576" s="121">
        <v>7172.6437484252774</v>
      </c>
      <c r="AL2576" s="121">
        <v>7172.6437484252774</v>
      </c>
      <c r="AM2576" s="121">
        <v>7172.6437484252774</v>
      </c>
      <c r="AN2576" s="121">
        <v>7172.6437484252774</v>
      </c>
      <c r="AO2576" s="121">
        <v>7172.6437484252774</v>
      </c>
      <c r="AP2576" s="121">
        <v>7172.6437484252774</v>
      </c>
      <c r="AQ2576" s="121">
        <v>7172.6437484252774</v>
      </c>
      <c r="AR2576" s="121">
        <v>7172.6437484252774</v>
      </c>
      <c r="AS2576" s="121">
        <v>7172.6437484252774</v>
      </c>
      <c r="AT2576" s="121">
        <v>7172.6437484252774</v>
      </c>
      <c r="AU2576" s="121">
        <v>7172.6437484252774</v>
      </c>
      <c r="AV2576" s="121">
        <v>7172.6437484252774</v>
      </c>
      <c r="AW2576" s="121">
        <v>7172.6437484252774</v>
      </c>
      <c r="AX2576" s="122">
        <v>7172.6437484252774</v>
      </c>
    </row>
    <row r="2577" spans="1:50">
      <c r="A2577" s="212"/>
      <c r="B2577" s="215"/>
      <c r="C2577" s="206"/>
      <c r="D2577" s="52" t="s">
        <v>38</v>
      </c>
      <c r="E2577" s="86" t="str">
        <f>A2567&amp;"/"&amp;B2575&amp;"/"&amp;C2575&amp;"/"&amp;D2577</f>
        <v>Biomass and waste fired power plants/Fluidized bed combustion/Electricity only/S</v>
      </c>
      <c r="F2577" s="61" t="str">
        <f>A2567</f>
        <v>Biomass and waste fired power plants</v>
      </c>
      <c r="G2577" s="61" t="str">
        <f>B2575</f>
        <v>Fluidized bed combustion</v>
      </c>
      <c r="H2577" s="61" t="str">
        <f>C2575</f>
        <v>Electricity only</v>
      </c>
      <c r="I2577" s="84" t="str">
        <f t="shared" si="105"/>
        <v>S</v>
      </c>
      <c r="J2577" s="121">
        <v>6771.6033858557576</v>
      </c>
      <c r="K2577" s="121">
        <v>6771.6033858557576</v>
      </c>
      <c r="L2577" s="121">
        <v>6771.6033858557576</v>
      </c>
      <c r="M2577" s="121">
        <v>6771.6033858557576</v>
      </c>
      <c r="N2577" s="121">
        <v>6771.6033858557576</v>
      </c>
      <c r="O2577" s="121">
        <v>6771.6033858557576</v>
      </c>
      <c r="P2577" s="121">
        <v>6771.6033858557576</v>
      </c>
      <c r="Q2577" s="121">
        <v>6771.6033858557576</v>
      </c>
      <c r="R2577" s="121">
        <v>6771.6033858557576</v>
      </c>
      <c r="S2577" s="121">
        <v>6771.6033858557576</v>
      </c>
      <c r="T2577" s="121">
        <v>6771.6033858557576</v>
      </c>
      <c r="U2577" s="121">
        <v>6771.6033858557576</v>
      </c>
      <c r="V2577" s="121">
        <v>6771.6033858557576</v>
      </c>
      <c r="W2577" s="121">
        <v>6771.6033858557576</v>
      </c>
      <c r="X2577" s="121">
        <v>6771.6033858557576</v>
      </c>
      <c r="Y2577" s="121">
        <v>6771.6033858557576</v>
      </c>
      <c r="Z2577" s="121">
        <v>6771.6033858557576</v>
      </c>
      <c r="AA2577" s="121">
        <v>6771.6033858557576</v>
      </c>
      <c r="AB2577" s="121">
        <v>6771.6033858557576</v>
      </c>
      <c r="AC2577" s="121">
        <v>6771.6033858557576</v>
      </c>
      <c r="AD2577" s="121">
        <v>6771.6033858557576</v>
      </c>
      <c r="AE2577" s="121">
        <v>6771.6033858557576</v>
      </c>
      <c r="AF2577" s="121">
        <v>6771.6033858557576</v>
      </c>
      <c r="AG2577" s="121">
        <v>6771.6033858557576</v>
      </c>
      <c r="AH2577" s="121">
        <v>6771.6033858557576</v>
      </c>
      <c r="AI2577" s="121">
        <v>6771.6033858557576</v>
      </c>
      <c r="AJ2577" s="121">
        <v>6771.6033858557576</v>
      </c>
      <c r="AK2577" s="121">
        <v>6771.6033858557576</v>
      </c>
      <c r="AL2577" s="121">
        <v>6771.6033858557576</v>
      </c>
      <c r="AM2577" s="121">
        <v>6771.6033858557576</v>
      </c>
      <c r="AN2577" s="121">
        <v>6771.6033858557576</v>
      </c>
      <c r="AO2577" s="121">
        <v>6771.6033858557576</v>
      </c>
      <c r="AP2577" s="121">
        <v>6771.6033858557576</v>
      </c>
      <c r="AQ2577" s="121">
        <v>6771.6033858557576</v>
      </c>
      <c r="AR2577" s="121">
        <v>6771.6033858557576</v>
      </c>
      <c r="AS2577" s="121">
        <v>6771.6033858557576</v>
      </c>
      <c r="AT2577" s="121">
        <v>6771.6033858557576</v>
      </c>
      <c r="AU2577" s="121">
        <v>6771.6033858557576</v>
      </c>
      <c r="AV2577" s="121">
        <v>6771.6033858557576</v>
      </c>
      <c r="AW2577" s="121">
        <v>6771.6033858557576</v>
      </c>
      <c r="AX2577" s="122">
        <v>6771.6033858557576</v>
      </c>
    </row>
    <row r="2578" spans="1:50">
      <c r="A2578" s="212"/>
      <c r="B2578" s="215"/>
      <c r="C2578" s="216"/>
      <c r="D2578" s="52" t="s">
        <v>47</v>
      </c>
      <c r="E2578" s="86" t="str">
        <f>A2567&amp;"/"&amp;B2575&amp;"/"&amp;C2575&amp;"/"&amp;D2578</f>
        <v>Biomass and waste fired power plants/Fluidized bed combustion/Electricity only/XS</v>
      </c>
      <c r="F2578" s="61" t="str">
        <f>A2567</f>
        <v>Biomass and waste fired power plants</v>
      </c>
      <c r="G2578" s="61" t="str">
        <f>B2575</f>
        <v>Fluidized bed combustion</v>
      </c>
      <c r="H2578" s="61" t="str">
        <f>C2575</f>
        <v>Electricity only</v>
      </c>
      <c r="I2578" s="84" t="str">
        <f t="shared" si="105"/>
        <v>XS</v>
      </c>
      <c r="J2578" s="121">
        <v>6555.03928209478</v>
      </c>
      <c r="K2578" s="121">
        <v>6555.03928209478</v>
      </c>
      <c r="L2578" s="121">
        <v>6555.03928209478</v>
      </c>
      <c r="M2578" s="121">
        <v>6555.03928209478</v>
      </c>
      <c r="N2578" s="121">
        <v>6555.03928209478</v>
      </c>
      <c r="O2578" s="121">
        <v>6555.03928209478</v>
      </c>
      <c r="P2578" s="121">
        <v>6555.03928209478</v>
      </c>
      <c r="Q2578" s="121">
        <v>6555.03928209478</v>
      </c>
      <c r="R2578" s="121">
        <v>6555.03928209478</v>
      </c>
      <c r="S2578" s="121">
        <v>6555.03928209478</v>
      </c>
      <c r="T2578" s="121">
        <v>6555.03928209478</v>
      </c>
      <c r="U2578" s="121">
        <v>6555.03928209478</v>
      </c>
      <c r="V2578" s="121">
        <v>6555.03928209478</v>
      </c>
      <c r="W2578" s="121">
        <v>6555.03928209478</v>
      </c>
      <c r="X2578" s="121">
        <v>6555.03928209478</v>
      </c>
      <c r="Y2578" s="121">
        <v>6555.03928209478</v>
      </c>
      <c r="Z2578" s="121">
        <v>6555.03928209478</v>
      </c>
      <c r="AA2578" s="121">
        <v>6555.03928209478</v>
      </c>
      <c r="AB2578" s="121">
        <v>6555.03928209478</v>
      </c>
      <c r="AC2578" s="121">
        <v>6555.03928209478</v>
      </c>
      <c r="AD2578" s="121">
        <v>6555.03928209478</v>
      </c>
      <c r="AE2578" s="121">
        <v>6555.03928209478</v>
      </c>
      <c r="AF2578" s="121">
        <v>6555.03928209478</v>
      </c>
      <c r="AG2578" s="121">
        <v>6555.03928209478</v>
      </c>
      <c r="AH2578" s="121">
        <v>6555.03928209478</v>
      </c>
      <c r="AI2578" s="121">
        <v>6555.03928209478</v>
      </c>
      <c r="AJ2578" s="121">
        <v>6555.03928209478</v>
      </c>
      <c r="AK2578" s="121">
        <v>6555.03928209478</v>
      </c>
      <c r="AL2578" s="121">
        <v>6555.03928209478</v>
      </c>
      <c r="AM2578" s="121">
        <v>6555.03928209478</v>
      </c>
      <c r="AN2578" s="121">
        <v>6555.03928209478</v>
      </c>
      <c r="AO2578" s="121">
        <v>6555.03928209478</v>
      </c>
      <c r="AP2578" s="121">
        <v>6555.03928209478</v>
      </c>
      <c r="AQ2578" s="121">
        <v>6555.03928209478</v>
      </c>
      <c r="AR2578" s="121">
        <v>6555.03928209478</v>
      </c>
      <c r="AS2578" s="121">
        <v>6555.03928209478</v>
      </c>
      <c r="AT2578" s="121">
        <v>6555.03928209478</v>
      </c>
      <c r="AU2578" s="121">
        <v>6555.03928209478</v>
      </c>
      <c r="AV2578" s="121">
        <v>6555.03928209478</v>
      </c>
      <c r="AW2578" s="121">
        <v>6555.03928209478</v>
      </c>
      <c r="AX2578" s="122">
        <v>6555.03928209478</v>
      </c>
    </row>
    <row r="2579" spans="1:50">
      <c r="A2579" s="212"/>
      <c r="B2579" s="215"/>
      <c r="C2579" s="217" t="s">
        <v>26</v>
      </c>
      <c r="D2579" s="83" t="s">
        <v>24</v>
      </c>
      <c r="E2579" s="56" t="str">
        <f>A2567&amp;"/"&amp;B2575&amp;"/"&amp;C2579&amp;"/"&amp;D2579</f>
        <v>Biomass and waste fired power plants/Fluidized bed combustion/CHP/L</v>
      </c>
      <c r="F2579" s="103" t="str">
        <f>A2567</f>
        <v>Biomass and waste fired power plants</v>
      </c>
      <c r="G2579" s="103" t="str">
        <f>B2575</f>
        <v>Fluidized bed combustion</v>
      </c>
      <c r="H2579" s="103" t="str">
        <f>C2579</f>
        <v>CHP</v>
      </c>
      <c r="I2579" s="104" t="str">
        <f t="shared" si="105"/>
        <v>L</v>
      </c>
      <c r="J2579" s="127">
        <v>7125</v>
      </c>
      <c r="K2579" s="127">
        <v>7125</v>
      </c>
      <c r="L2579" s="127">
        <v>7125</v>
      </c>
      <c r="M2579" s="127">
        <v>7125</v>
      </c>
      <c r="N2579" s="127">
        <v>7125</v>
      </c>
      <c r="O2579" s="127">
        <v>7125</v>
      </c>
      <c r="P2579" s="127">
        <v>7125</v>
      </c>
      <c r="Q2579" s="127">
        <v>7125</v>
      </c>
      <c r="R2579" s="127">
        <v>7125</v>
      </c>
      <c r="S2579" s="127">
        <v>7125</v>
      </c>
      <c r="T2579" s="127">
        <v>7125</v>
      </c>
      <c r="U2579" s="127">
        <v>7125</v>
      </c>
      <c r="V2579" s="127">
        <v>7125</v>
      </c>
      <c r="W2579" s="127">
        <v>7125</v>
      </c>
      <c r="X2579" s="127">
        <v>7125</v>
      </c>
      <c r="Y2579" s="127">
        <v>7125</v>
      </c>
      <c r="Z2579" s="127">
        <v>7125</v>
      </c>
      <c r="AA2579" s="127">
        <v>7125</v>
      </c>
      <c r="AB2579" s="127">
        <v>7125</v>
      </c>
      <c r="AC2579" s="127">
        <v>7125</v>
      </c>
      <c r="AD2579" s="127">
        <v>7125</v>
      </c>
      <c r="AE2579" s="127">
        <v>7125</v>
      </c>
      <c r="AF2579" s="127">
        <v>7125</v>
      </c>
      <c r="AG2579" s="127">
        <v>7125</v>
      </c>
      <c r="AH2579" s="127">
        <v>7125</v>
      </c>
      <c r="AI2579" s="127">
        <v>7125</v>
      </c>
      <c r="AJ2579" s="127">
        <v>7125</v>
      </c>
      <c r="AK2579" s="127">
        <v>7125</v>
      </c>
      <c r="AL2579" s="127">
        <v>7125</v>
      </c>
      <c r="AM2579" s="127">
        <v>7125</v>
      </c>
      <c r="AN2579" s="127">
        <v>7125</v>
      </c>
      <c r="AO2579" s="127">
        <v>7125</v>
      </c>
      <c r="AP2579" s="127">
        <v>7125</v>
      </c>
      <c r="AQ2579" s="127">
        <v>7125</v>
      </c>
      <c r="AR2579" s="127">
        <v>7125</v>
      </c>
      <c r="AS2579" s="127">
        <v>7125</v>
      </c>
      <c r="AT2579" s="127">
        <v>7125</v>
      </c>
      <c r="AU2579" s="127">
        <v>7125</v>
      </c>
      <c r="AV2579" s="127">
        <v>7125</v>
      </c>
      <c r="AW2579" s="127">
        <v>7125</v>
      </c>
      <c r="AX2579" s="128">
        <v>7125</v>
      </c>
    </row>
    <row r="2580" spans="1:50">
      <c r="A2580" s="212"/>
      <c r="B2580" s="215"/>
      <c r="C2580" s="206"/>
      <c r="D2580" s="52" t="s">
        <v>25</v>
      </c>
      <c r="E2580" s="86" t="str">
        <f>A2567&amp;"/"&amp;B2575&amp;"/"&amp;C2579&amp;"/"&amp;D2580</f>
        <v>Biomass and waste fired power plants/Fluidized bed combustion/CHP/M</v>
      </c>
      <c r="F2580" s="61" t="str">
        <f>A2567</f>
        <v>Biomass and waste fired power plants</v>
      </c>
      <c r="G2580" s="61" t="str">
        <f>B2575</f>
        <v>Fluidized bed combustion</v>
      </c>
      <c r="H2580" s="61" t="str">
        <f>C2579</f>
        <v>CHP</v>
      </c>
      <c r="I2580" s="84" t="str">
        <f t="shared" si="105"/>
        <v>M</v>
      </c>
      <c r="J2580" s="121">
        <v>6814.0115610040139</v>
      </c>
      <c r="K2580" s="121">
        <v>6814.0115610040139</v>
      </c>
      <c r="L2580" s="121">
        <v>6814.0115610040139</v>
      </c>
      <c r="M2580" s="121">
        <v>6814.0115610040139</v>
      </c>
      <c r="N2580" s="121">
        <v>6814.0115610040139</v>
      </c>
      <c r="O2580" s="121">
        <v>6814.0115610040139</v>
      </c>
      <c r="P2580" s="121">
        <v>6814.0115610040139</v>
      </c>
      <c r="Q2580" s="121">
        <v>6814.0115610040139</v>
      </c>
      <c r="R2580" s="121">
        <v>6814.0115610040139</v>
      </c>
      <c r="S2580" s="121">
        <v>6814.0115610040139</v>
      </c>
      <c r="T2580" s="121">
        <v>6814.0115610040139</v>
      </c>
      <c r="U2580" s="121">
        <v>6814.0115610040139</v>
      </c>
      <c r="V2580" s="121">
        <v>6814.0115610040139</v>
      </c>
      <c r="W2580" s="121">
        <v>6814.0115610040139</v>
      </c>
      <c r="X2580" s="121">
        <v>6814.0115610040139</v>
      </c>
      <c r="Y2580" s="121">
        <v>6814.0115610040139</v>
      </c>
      <c r="Z2580" s="121">
        <v>6814.0115610040139</v>
      </c>
      <c r="AA2580" s="121">
        <v>6814.0115610040139</v>
      </c>
      <c r="AB2580" s="121">
        <v>6814.0115610040139</v>
      </c>
      <c r="AC2580" s="121">
        <v>6814.0115610040139</v>
      </c>
      <c r="AD2580" s="121">
        <v>6814.0115610040139</v>
      </c>
      <c r="AE2580" s="121">
        <v>6814.0115610040139</v>
      </c>
      <c r="AF2580" s="121">
        <v>6814.0115610040139</v>
      </c>
      <c r="AG2580" s="121">
        <v>6814.0115610040139</v>
      </c>
      <c r="AH2580" s="121">
        <v>6814.0115610040139</v>
      </c>
      <c r="AI2580" s="121">
        <v>6814.0115610040139</v>
      </c>
      <c r="AJ2580" s="121">
        <v>6814.0115610040139</v>
      </c>
      <c r="AK2580" s="121">
        <v>6814.0115610040139</v>
      </c>
      <c r="AL2580" s="121">
        <v>6814.0115610040139</v>
      </c>
      <c r="AM2580" s="121">
        <v>6814.0115610040139</v>
      </c>
      <c r="AN2580" s="121">
        <v>6814.0115610040139</v>
      </c>
      <c r="AO2580" s="121">
        <v>6814.0115610040139</v>
      </c>
      <c r="AP2580" s="121">
        <v>6814.0115610040139</v>
      </c>
      <c r="AQ2580" s="121">
        <v>6814.0115610040139</v>
      </c>
      <c r="AR2580" s="121">
        <v>6814.0115610040139</v>
      </c>
      <c r="AS2580" s="121">
        <v>6814.0115610040139</v>
      </c>
      <c r="AT2580" s="121">
        <v>6814.0115610040139</v>
      </c>
      <c r="AU2580" s="121">
        <v>6814.0115610040139</v>
      </c>
      <c r="AV2580" s="121">
        <v>6814.0115610040139</v>
      </c>
      <c r="AW2580" s="121">
        <v>6814.0115610040139</v>
      </c>
      <c r="AX2580" s="122">
        <v>6814.0115610040139</v>
      </c>
    </row>
    <row r="2581" spans="1:50">
      <c r="A2581" s="212"/>
      <c r="B2581" s="215"/>
      <c r="C2581" s="206"/>
      <c r="D2581" s="52" t="s">
        <v>38</v>
      </c>
      <c r="E2581" s="86" t="str">
        <f>A2567&amp;"/"&amp;B2575&amp;"/"&amp;C2579&amp;"/"&amp;D2581</f>
        <v>Biomass and waste fired power plants/Fluidized bed combustion/CHP/S</v>
      </c>
      <c r="F2581" s="61" t="str">
        <f>A2567</f>
        <v>Biomass and waste fired power plants</v>
      </c>
      <c r="G2581" s="61" t="str">
        <f>B2575</f>
        <v>Fluidized bed combustion</v>
      </c>
      <c r="H2581" s="61" t="str">
        <f>C2579</f>
        <v>CHP</v>
      </c>
      <c r="I2581" s="84" t="str">
        <f t="shared" si="105"/>
        <v>S</v>
      </c>
      <c r="J2581" s="121">
        <v>6433.0232165629695</v>
      </c>
      <c r="K2581" s="121">
        <v>6433.0232165629695</v>
      </c>
      <c r="L2581" s="121">
        <v>6433.0232165629695</v>
      </c>
      <c r="M2581" s="121">
        <v>6433.0232165629695</v>
      </c>
      <c r="N2581" s="121">
        <v>6433.0232165629695</v>
      </c>
      <c r="O2581" s="121">
        <v>6433.0232165629695</v>
      </c>
      <c r="P2581" s="121">
        <v>6433.0232165629695</v>
      </c>
      <c r="Q2581" s="121">
        <v>6433.0232165629695</v>
      </c>
      <c r="R2581" s="121">
        <v>6433.0232165629695</v>
      </c>
      <c r="S2581" s="121">
        <v>6433.0232165629695</v>
      </c>
      <c r="T2581" s="121">
        <v>6433.0232165629695</v>
      </c>
      <c r="U2581" s="121">
        <v>6433.0232165629695</v>
      </c>
      <c r="V2581" s="121">
        <v>6433.0232165629695</v>
      </c>
      <c r="W2581" s="121">
        <v>6433.0232165629695</v>
      </c>
      <c r="X2581" s="121">
        <v>6433.0232165629695</v>
      </c>
      <c r="Y2581" s="121">
        <v>6433.0232165629695</v>
      </c>
      <c r="Z2581" s="121">
        <v>6433.0232165629695</v>
      </c>
      <c r="AA2581" s="121">
        <v>6433.0232165629695</v>
      </c>
      <c r="AB2581" s="121">
        <v>6433.0232165629695</v>
      </c>
      <c r="AC2581" s="121">
        <v>6433.0232165629695</v>
      </c>
      <c r="AD2581" s="121">
        <v>6433.0232165629695</v>
      </c>
      <c r="AE2581" s="121">
        <v>6433.0232165629695</v>
      </c>
      <c r="AF2581" s="121">
        <v>6433.0232165629695</v>
      </c>
      <c r="AG2581" s="121">
        <v>6433.0232165629695</v>
      </c>
      <c r="AH2581" s="121">
        <v>6433.0232165629695</v>
      </c>
      <c r="AI2581" s="121">
        <v>6433.0232165629695</v>
      </c>
      <c r="AJ2581" s="121">
        <v>6433.0232165629695</v>
      </c>
      <c r="AK2581" s="121">
        <v>6433.0232165629695</v>
      </c>
      <c r="AL2581" s="121">
        <v>6433.0232165629695</v>
      </c>
      <c r="AM2581" s="121">
        <v>6433.0232165629695</v>
      </c>
      <c r="AN2581" s="121">
        <v>6433.0232165629695</v>
      </c>
      <c r="AO2581" s="121">
        <v>6433.0232165629695</v>
      </c>
      <c r="AP2581" s="121">
        <v>6433.0232165629695</v>
      </c>
      <c r="AQ2581" s="121">
        <v>6433.0232165629695</v>
      </c>
      <c r="AR2581" s="121">
        <v>6433.0232165629695</v>
      </c>
      <c r="AS2581" s="121">
        <v>6433.0232165629695</v>
      </c>
      <c r="AT2581" s="121">
        <v>6433.0232165629695</v>
      </c>
      <c r="AU2581" s="121">
        <v>6433.0232165629695</v>
      </c>
      <c r="AV2581" s="121">
        <v>6433.0232165629695</v>
      </c>
      <c r="AW2581" s="121">
        <v>6433.0232165629695</v>
      </c>
      <c r="AX2581" s="122">
        <v>6433.0232165629695</v>
      </c>
    </row>
    <row r="2582" spans="1:50">
      <c r="A2582" s="212"/>
      <c r="B2582" s="215"/>
      <c r="C2582" s="216"/>
      <c r="D2582" s="106" t="s">
        <v>47</v>
      </c>
      <c r="E2582" s="107" t="str">
        <f>A2567&amp;"/"&amp;B2575&amp;"/"&amp;C2579&amp;"/"&amp;D2582</f>
        <v>Biomass and waste fired power plants/Fluidized bed combustion/CHP/XS</v>
      </c>
      <c r="F2582" s="108" t="str">
        <f>A2567</f>
        <v>Biomass and waste fired power plants</v>
      </c>
      <c r="G2582" s="108" t="str">
        <f>B2575</f>
        <v>Fluidized bed combustion</v>
      </c>
      <c r="H2582" s="108" t="str">
        <f>C2579</f>
        <v>CHP</v>
      </c>
      <c r="I2582" s="109" t="str">
        <f t="shared" si="105"/>
        <v>XS</v>
      </c>
      <c r="J2582" s="129">
        <v>6227.2873179900407</v>
      </c>
      <c r="K2582" s="129">
        <v>6227.2873179900407</v>
      </c>
      <c r="L2582" s="129">
        <v>6227.2873179900407</v>
      </c>
      <c r="M2582" s="129">
        <v>6227.2873179900407</v>
      </c>
      <c r="N2582" s="129">
        <v>6227.2873179900407</v>
      </c>
      <c r="O2582" s="129">
        <v>6227.2873179900407</v>
      </c>
      <c r="P2582" s="129">
        <v>6227.2873179900407</v>
      </c>
      <c r="Q2582" s="129">
        <v>6227.2873179900407</v>
      </c>
      <c r="R2582" s="129">
        <v>6227.2873179900407</v>
      </c>
      <c r="S2582" s="129">
        <v>6227.2873179900407</v>
      </c>
      <c r="T2582" s="129">
        <v>6227.2873179900407</v>
      </c>
      <c r="U2582" s="129">
        <v>6227.2873179900407</v>
      </c>
      <c r="V2582" s="129">
        <v>6227.2873179900407</v>
      </c>
      <c r="W2582" s="129">
        <v>6227.2873179900407</v>
      </c>
      <c r="X2582" s="129">
        <v>6227.2873179900407</v>
      </c>
      <c r="Y2582" s="129">
        <v>6227.2873179900407</v>
      </c>
      <c r="Z2582" s="129">
        <v>6227.2873179900407</v>
      </c>
      <c r="AA2582" s="129">
        <v>6227.2873179900407</v>
      </c>
      <c r="AB2582" s="129">
        <v>6227.2873179900407</v>
      </c>
      <c r="AC2582" s="129">
        <v>6227.2873179900407</v>
      </c>
      <c r="AD2582" s="129">
        <v>6227.2873179900407</v>
      </c>
      <c r="AE2582" s="129">
        <v>6227.2873179900407</v>
      </c>
      <c r="AF2582" s="129">
        <v>6227.2873179900407</v>
      </c>
      <c r="AG2582" s="129">
        <v>6227.2873179900407</v>
      </c>
      <c r="AH2582" s="129">
        <v>6227.2873179900407</v>
      </c>
      <c r="AI2582" s="129">
        <v>6227.2873179900407</v>
      </c>
      <c r="AJ2582" s="129">
        <v>6227.2873179900407</v>
      </c>
      <c r="AK2582" s="129">
        <v>6227.2873179900407</v>
      </c>
      <c r="AL2582" s="129">
        <v>6227.2873179900407</v>
      </c>
      <c r="AM2582" s="129">
        <v>6227.2873179900407</v>
      </c>
      <c r="AN2582" s="129">
        <v>6227.2873179900407</v>
      </c>
      <c r="AO2582" s="129">
        <v>6227.2873179900407</v>
      </c>
      <c r="AP2582" s="129">
        <v>6227.2873179900407</v>
      </c>
      <c r="AQ2582" s="129">
        <v>6227.2873179900407</v>
      </c>
      <c r="AR2582" s="129">
        <v>6227.2873179900407</v>
      </c>
      <c r="AS2582" s="129">
        <v>6227.2873179900407</v>
      </c>
      <c r="AT2582" s="129">
        <v>6227.2873179900407</v>
      </c>
      <c r="AU2582" s="129">
        <v>6227.2873179900407</v>
      </c>
      <c r="AV2582" s="129">
        <v>6227.2873179900407</v>
      </c>
      <c r="AW2582" s="129">
        <v>6227.2873179900407</v>
      </c>
      <c r="AX2582" s="130">
        <v>6227.2873179900407</v>
      </c>
    </row>
    <row r="2583" spans="1:50">
      <c r="A2583" s="212"/>
      <c r="B2583" s="215"/>
      <c r="C2583" s="217" t="s">
        <v>42</v>
      </c>
      <c r="D2583" s="83" t="s">
        <v>24</v>
      </c>
      <c r="E2583" s="56" t="str">
        <f>A2567&amp;"/"&amp;B2575&amp;"/"&amp;C2583&amp;"/"&amp;D2583</f>
        <v>Biomass and waste fired power plants/Fluidized bed combustion/Electricity only with CCS/L</v>
      </c>
      <c r="F2583" s="103" t="str">
        <f>A2567</f>
        <v>Biomass and waste fired power plants</v>
      </c>
      <c r="G2583" s="103" t="str">
        <f>B2575</f>
        <v>Fluidized bed combustion</v>
      </c>
      <c r="H2583" s="103" t="str">
        <f>C2583</f>
        <v>Electricity only with CCS</v>
      </c>
      <c r="I2583" s="104" t="str">
        <f t="shared" si="105"/>
        <v>L</v>
      </c>
      <c r="J2583" s="127" t="s">
        <v>99</v>
      </c>
      <c r="K2583" s="127" t="s">
        <v>99</v>
      </c>
      <c r="L2583" s="127" t="s">
        <v>99</v>
      </c>
      <c r="M2583" s="127" t="s">
        <v>99</v>
      </c>
      <c r="N2583" s="127" t="s">
        <v>99</v>
      </c>
      <c r="O2583" s="127" t="s">
        <v>99</v>
      </c>
      <c r="P2583" s="127" t="s">
        <v>99</v>
      </c>
      <c r="Q2583" s="127" t="s">
        <v>99</v>
      </c>
      <c r="R2583" s="127" t="s">
        <v>99</v>
      </c>
      <c r="S2583" s="127" t="s">
        <v>99</v>
      </c>
      <c r="T2583" s="127" t="s">
        <v>99</v>
      </c>
      <c r="U2583" s="127" t="s">
        <v>99</v>
      </c>
      <c r="V2583" s="127" t="s">
        <v>99</v>
      </c>
      <c r="W2583" s="127" t="s">
        <v>99</v>
      </c>
      <c r="X2583" s="127" t="s">
        <v>99</v>
      </c>
      <c r="Y2583" s="127" t="s">
        <v>99</v>
      </c>
      <c r="Z2583" s="127" t="s">
        <v>99</v>
      </c>
      <c r="AA2583" s="127" t="s">
        <v>99</v>
      </c>
      <c r="AB2583" s="127" t="s">
        <v>99</v>
      </c>
      <c r="AC2583" s="127" t="s">
        <v>99</v>
      </c>
      <c r="AD2583" s="127" t="s">
        <v>99</v>
      </c>
      <c r="AE2583" s="127">
        <v>7500</v>
      </c>
      <c r="AF2583" s="127">
        <v>7500</v>
      </c>
      <c r="AG2583" s="127">
        <v>7500</v>
      </c>
      <c r="AH2583" s="127">
        <v>7500</v>
      </c>
      <c r="AI2583" s="127">
        <v>7500</v>
      </c>
      <c r="AJ2583" s="127">
        <v>7500</v>
      </c>
      <c r="AK2583" s="127">
        <v>7500</v>
      </c>
      <c r="AL2583" s="127">
        <v>7500</v>
      </c>
      <c r="AM2583" s="127">
        <v>7500</v>
      </c>
      <c r="AN2583" s="127">
        <v>7500</v>
      </c>
      <c r="AO2583" s="127">
        <v>7500</v>
      </c>
      <c r="AP2583" s="127">
        <v>7500</v>
      </c>
      <c r="AQ2583" s="127">
        <v>7500</v>
      </c>
      <c r="AR2583" s="127">
        <v>7500</v>
      </c>
      <c r="AS2583" s="127">
        <v>7500</v>
      </c>
      <c r="AT2583" s="127">
        <v>7500</v>
      </c>
      <c r="AU2583" s="127">
        <v>7500</v>
      </c>
      <c r="AV2583" s="127">
        <v>7500</v>
      </c>
      <c r="AW2583" s="127">
        <v>7500</v>
      </c>
      <c r="AX2583" s="128">
        <v>7500</v>
      </c>
    </row>
    <row r="2584" spans="1:50">
      <c r="A2584" s="212"/>
      <c r="B2584" s="215"/>
      <c r="C2584" s="216"/>
      <c r="D2584" s="106" t="s">
        <v>25</v>
      </c>
      <c r="E2584" s="107" t="str">
        <f>A2567&amp;"/"&amp;B2575&amp;"/"&amp;C2583&amp;"/"&amp;D2584</f>
        <v>Biomass and waste fired power plants/Fluidized bed combustion/Electricity only with CCS/M</v>
      </c>
      <c r="F2584" s="108" t="str">
        <f>A2567</f>
        <v>Biomass and waste fired power plants</v>
      </c>
      <c r="G2584" s="108" t="str">
        <f>B2575</f>
        <v>Fluidized bed combustion</v>
      </c>
      <c r="H2584" s="108" t="str">
        <f>C2583</f>
        <v>Electricity only with CCS</v>
      </c>
      <c r="I2584" s="109" t="str">
        <f t="shared" si="105"/>
        <v>M</v>
      </c>
      <c r="J2584" s="129" t="s">
        <v>99</v>
      </c>
      <c r="K2584" s="129" t="s">
        <v>99</v>
      </c>
      <c r="L2584" s="129" t="s">
        <v>99</v>
      </c>
      <c r="M2584" s="129" t="s">
        <v>99</v>
      </c>
      <c r="N2584" s="129" t="s">
        <v>99</v>
      </c>
      <c r="O2584" s="129" t="s">
        <v>99</v>
      </c>
      <c r="P2584" s="129" t="s">
        <v>99</v>
      </c>
      <c r="Q2584" s="129" t="s">
        <v>99</v>
      </c>
      <c r="R2584" s="129" t="s">
        <v>99</v>
      </c>
      <c r="S2584" s="129" t="s">
        <v>99</v>
      </c>
      <c r="T2584" s="129" t="s">
        <v>99</v>
      </c>
      <c r="U2584" s="129" t="s">
        <v>99</v>
      </c>
      <c r="V2584" s="129" t="s">
        <v>99</v>
      </c>
      <c r="W2584" s="129" t="s">
        <v>99</v>
      </c>
      <c r="X2584" s="129" t="s">
        <v>99</v>
      </c>
      <c r="Y2584" s="129" t="s">
        <v>99</v>
      </c>
      <c r="Z2584" s="129" t="s">
        <v>99</v>
      </c>
      <c r="AA2584" s="129" t="s">
        <v>99</v>
      </c>
      <c r="AB2584" s="129" t="s">
        <v>99</v>
      </c>
      <c r="AC2584" s="129" t="s">
        <v>99</v>
      </c>
      <c r="AD2584" s="129" t="s">
        <v>99</v>
      </c>
      <c r="AE2584" s="129">
        <v>7172.6437484252774</v>
      </c>
      <c r="AF2584" s="129">
        <v>7172.6437484252774</v>
      </c>
      <c r="AG2584" s="129">
        <v>7172.6437484252774</v>
      </c>
      <c r="AH2584" s="129">
        <v>7172.6437484252774</v>
      </c>
      <c r="AI2584" s="129">
        <v>7172.6437484252774</v>
      </c>
      <c r="AJ2584" s="129">
        <v>7172.6437484252774</v>
      </c>
      <c r="AK2584" s="129">
        <v>7172.6437484252774</v>
      </c>
      <c r="AL2584" s="129">
        <v>7172.6437484252774</v>
      </c>
      <c r="AM2584" s="129">
        <v>7172.6437484252774</v>
      </c>
      <c r="AN2584" s="129">
        <v>7172.6437484252774</v>
      </c>
      <c r="AO2584" s="129">
        <v>7172.6437484252774</v>
      </c>
      <c r="AP2584" s="129">
        <v>7172.6437484252774</v>
      </c>
      <c r="AQ2584" s="129">
        <v>7172.6437484252774</v>
      </c>
      <c r="AR2584" s="129">
        <v>7172.6437484252774</v>
      </c>
      <c r="AS2584" s="129">
        <v>7172.6437484252774</v>
      </c>
      <c r="AT2584" s="129">
        <v>7172.6437484252774</v>
      </c>
      <c r="AU2584" s="129">
        <v>7172.6437484252774</v>
      </c>
      <c r="AV2584" s="129">
        <v>7172.6437484252774</v>
      </c>
      <c r="AW2584" s="129">
        <v>7172.6437484252774</v>
      </c>
      <c r="AX2584" s="130">
        <v>7172.6437484252774</v>
      </c>
    </row>
    <row r="2585" spans="1:50">
      <c r="A2585" s="212"/>
      <c r="B2585" s="215"/>
      <c r="C2585" s="217" t="s">
        <v>43</v>
      </c>
      <c r="D2585" s="52" t="s">
        <v>24</v>
      </c>
      <c r="E2585" s="86" t="str">
        <f>A2567&amp;"/"&amp;B2575&amp;"/"&amp;C2585&amp;"/"&amp;D2585</f>
        <v>Biomass and waste fired power plants/Fluidized bed combustion/CHP with CCS/L</v>
      </c>
      <c r="F2585" s="61" t="str">
        <f>A2567</f>
        <v>Biomass and waste fired power plants</v>
      </c>
      <c r="G2585" s="61" t="str">
        <f>B2575</f>
        <v>Fluidized bed combustion</v>
      </c>
      <c r="H2585" s="61" t="str">
        <f>C2585</f>
        <v>CHP with CCS</v>
      </c>
      <c r="I2585" s="84" t="str">
        <f t="shared" si="105"/>
        <v>L</v>
      </c>
      <c r="J2585" s="121" t="s">
        <v>99</v>
      </c>
      <c r="K2585" s="121" t="s">
        <v>99</v>
      </c>
      <c r="L2585" s="121" t="s">
        <v>99</v>
      </c>
      <c r="M2585" s="121" t="s">
        <v>99</v>
      </c>
      <c r="N2585" s="121" t="s">
        <v>99</v>
      </c>
      <c r="O2585" s="121" t="s">
        <v>99</v>
      </c>
      <c r="P2585" s="121" t="s">
        <v>99</v>
      </c>
      <c r="Q2585" s="121" t="s">
        <v>99</v>
      </c>
      <c r="R2585" s="121" t="s">
        <v>99</v>
      </c>
      <c r="S2585" s="121" t="s">
        <v>99</v>
      </c>
      <c r="T2585" s="121" t="s">
        <v>99</v>
      </c>
      <c r="U2585" s="121" t="s">
        <v>99</v>
      </c>
      <c r="V2585" s="121" t="s">
        <v>99</v>
      </c>
      <c r="W2585" s="121" t="s">
        <v>99</v>
      </c>
      <c r="X2585" s="121" t="s">
        <v>99</v>
      </c>
      <c r="Y2585" s="121" t="s">
        <v>99</v>
      </c>
      <c r="Z2585" s="121" t="s">
        <v>99</v>
      </c>
      <c r="AA2585" s="121" t="s">
        <v>99</v>
      </c>
      <c r="AB2585" s="121" t="s">
        <v>99</v>
      </c>
      <c r="AC2585" s="121" t="s">
        <v>99</v>
      </c>
      <c r="AD2585" s="121" t="s">
        <v>99</v>
      </c>
      <c r="AE2585" s="121">
        <v>7125</v>
      </c>
      <c r="AF2585" s="121">
        <v>7125</v>
      </c>
      <c r="AG2585" s="121">
        <v>7125</v>
      </c>
      <c r="AH2585" s="121">
        <v>7125</v>
      </c>
      <c r="AI2585" s="121">
        <v>7125</v>
      </c>
      <c r="AJ2585" s="121">
        <v>7125</v>
      </c>
      <c r="AK2585" s="121">
        <v>7125</v>
      </c>
      <c r="AL2585" s="121">
        <v>7125</v>
      </c>
      <c r="AM2585" s="121">
        <v>7125</v>
      </c>
      <c r="AN2585" s="121">
        <v>7125</v>
      </c>
      <c r="AO2585" s="121">
        <v>7125</v>
      </c>
      <c r="AP2585" s="121">
        <v>7125</v>
      </c>
      <c r="AQ2585" s="121">
        <v>7125</v>
      </c>
      <c r="AR2585" s="121">
        <v>7125</v>
      </c>
      <c r="AS2585" s="121">
        <v>7125</v>
      </c>
      <c r="AT2585" s="121">
        <v>7125</v>
      </c>
      <c r="AU2585" s="121">
        <v>7125</v>
      </c>
      <c r="AV2585" s="121">
        <v>7125</v>
      </c>
      <c r="AW2585" s="121">
        <v>7125</v>
      </c>
      <c r="AX2585" s="122">
        <v>7125</v>
      </c>
    </row>
    <row r="2586" spans="1:50">
      <c r="A2586" s="212"/>
      <c r="B2586" s="218"/>
      <c r="C2586" s="210"/>
      <c r="D2586" s="93" t="s">
        <v>25</v>
      </c>
      <c r="E2586" s="73" t="str">
        <f>A2567&amp;"/"&amp;B2575&amp;"/"&amp;C2585&amp;"/"&amp;D2586</f>
        <v>Biomass and waste fired power plants/Fluidized bed combustion/CHP with CCS/M</v>
      </c>
      <c r="F2586" s="91" t="str">
        <f>A2567</f>
        <v>Biomass and waste fired power plants</v>
      </c>
      <c r="G2586" s="91" t="str">
        <f>B2575</f>
        <v>Fluidized bed combustion</v>
      </c>
      <c r="H2586" s="91" t="str">
        <f>C2585</f>
        <v>CHP with CCS</v>
      </c>
      <c r="I2586" s="70" t="str">
        <f t="shared" si="105"/>
        <v>M</v>
      </c>
      <c r="J2586" s="123" t="s">
        <v>99</v>
      </c>
      <c r="K2586" s="123" t="s">
        <v>99</v>
      </c>
      <c r="L2586" s="123" t="s">
        <v>99</v>
      </c>
      <c r="M2586" s="123" t="s">
        <v>99</v>
      </c>
      <c r="N2586" s="123" t="s">
        <v>99</v>
      </c>
      <c r="O2586" s="123" t="s">
        <v>99</v>
      </c>
      <c r="P2586" s="123" t="s">
        <v>99</v>
      </c>
      <c r="Q2586" s="123" t="s">
        <v>99</v>
      </c>
      <c r="R2586" s="123" t="s">
        <v>99</v>
      </c>
      <c r="S2586" s="123" t="s">
        <v>99</v>
      </c>
      <c r="T2586" s="123" t="s">
        <v>99</v>
      </c>
      <c r="U2586" s="123" t="s">
        <v>99</v>
      </c>
      <c r="V2586" s="123" t="s">
        <v>99</v>
      </c>
      <c r="W2586" s="123" t="s">
        <v>99</v>
      </c>
      <c r="X2586" s="123" t="s">
        <v>99</v>
      </c>
      <c r="Y2586" s="123" t="s">
        <v>99</v>
      </c>
      <c r="Z2586" s="123" t="s">
        <v>99</v>
      </c>
      <c r="AA2586" s="123" t="s">
        <v>99</v>
      </c>
      <c r="AB2586" s="123" t="s">
        <v>99</v>
      </c>
      <c r="AC2586" s="123" t="s">
        <v>99</v>
      </c>
      <c r="AD2586" s="123" t="s">
        <v>99</v>
      </c>
      <c r="AE2586" s="123">
        <v>6814.0115610040139</v>
      </c>
      <c r="AF2586" s="123">
        <v>6814.0115610040139</v>
      </c>
      <c r="AG2586" s="123">
        <v>6814.0115610040139</v>
      </c>
      <c r="AH2586" s="123">
        <v>6814.0115610040139</v>
      </c>
      <c r="AI2586" s="123">
        <v>6814.0115610040139</v>
      </c>
      <c r="AJ2586" s="123">
        <v>6814.0115610040139</v>
      </c>
      <c r="AK2586" s="123">
        <v>6814.0115610040139</v>
      </c>
      <c r="AL2586" s="123">
        <v>6814.0115610040139</v>
      </c>
      <c r="AM2586" s="123">
        <v>6814.0115610040139</v>
      </c>
      <c r="AN2586" s="123">
        <v>6814.0115610040139</v>
      </c>
      <c r="AO2586" s="123">
        <v>6814.0115610040139</v>
      </c>
      <c r="AP2586" s="123">
        <v>6814.0115610040139</v>
      </c>
      <c r="AQ2586" s="123">
        <v>6814.0115610040139</v>
      </c>
      <c r="AR2586" s="123">
        <v>6814.0115610040139</v>
      </c>
      <c r="AS2586" s="123">
        <v>6814.0115610040139</v>
      </c>
      <c r="AT2586" s="123">
        <v>6814.0115610040139</v>
      </c>
      <c r="AU2586" s="123">
        <v>6814.0115610040139</v>
      </c>
      <c r="AV2586" s="123">
        <v>6814.0115610040139</v>
      </c>
      <c r="AW2586" s="123">
        <v>6814.0115610040139</v>
      </c>
      <c r="AX2586" s="124">
        <v>6814.0115610040139</v>
      </c>
    </row>
    <row r="2587" spans="1:50">
      <c r="A2587" s="212"/>
      <c r="B2587" s="214" t="s">
        <v>46</v>
      </c>
      <c r="C2587" s="209" t="s">
        <v>36</v>
      </c>
      <c r="D2587" s="67" t="s">
        <v>24</v>
      </c>
      <c r="E2587" s="87" t="str">
        <f>A2567&amp;"/"&amp;B2587&amp;"/"&amp;C2587&amp;"/"&amp;D2587</f>
        <v>Biomass and waste fired power plants/Steam turbine/Electricity only/L</v>
      </c>
      <c r="F2587" s="55" t="str">
        <f>A2567</f>
        <v>Biomass and waste fired power plants</v>
      </c>
      <c r="G2587" s="55" t="str">
        <f>B2587</f>
        <v>Steam turbine</v>
      </c>
      <c r="H2587" s="55" t="str">
        <f>C2587</f>
        <v>Electricity only</v>
      </c>
      <c r="I2587" s="85" t="str">
        <f t="shared" si="105"/>
        <v>L</v>
      </c>
      <c r="J2587" s="125">
        <v>6600</v>
      </c>
      <c r="K2587" s="125">
        <v>6600</v>
      </c>
      <c r="L2587" s="125">
        <v>6600</v>
      </c>
      <c r="M2587" s="125">
        <v>6600</v>
      </c>
      <c r="N2587" s="125">
        <v>6600</v>
      </c>
      <c r="O2587" s="125">
        <v>6600</v>
      </c>
      <c r="P2587" s="125">
        <v>6600</v>
      </c>
      <c r="Q2587" s="125">
        <v>6600</v>
      </c>
      <c r="R2587" s="125">
        <v>6600</v>
      </c>
      <c r="S2587" s="125">
        <v>6600</v>
      </c>
      <c r="T2587" s="125">
        <v>6600</v>
      </c>
      <c r="U2587" s="125">
        <v>6600</v>
      </c>
      <c r="V2587" s="125">
        <v>6600</v>
      </c>
      <c r="W2587" s="125">
        <v>6600</v>
      </c>
      <c r="X2587" s="125">
        <v>6600</v>
      </c>
      <c r="Y2587" s="125">
        <v>6600</v>
      </c>
      <c r="Z2587" s="125">
        <v>6600</v>
      </c>
      <c r="AA2587" s="125">
        <v>6600</v>
      </c>
      <c r="AB2587" s="125">
        <v>6600</v>
      </c>
      <c r="AC2587" s="125">
        <v>6600</v>
      </c>
      <c r="AD2587" s="125">
        <v>6600</v>
      </c>
      <c r="AE2587" s="125">
        <v>6600</v>
      </c>
      <c r="AF2587" s="125">
        <v>6600</v>
      </c>
      <c r="AG2587" s="125">
        <v>6600</v>
      </c>
      <c r="AH2587" s="125">
        <v>6600</v>
      </c>
      <c r="AI2587" s="125">
        <v>6600</v>
      </c>
      <c r="AJ2587" s="125">
        <v>6600</v>
      </c>
      <c r="AK2587" s="125">
        <v>6600</v>
      </c>
      <c r="AL2587" s="125">
        <v>6600</v>
      </c>
      <c r="AM2587" s="125">
        <v>6600</v>
      </c>
      <c r="AN2587" s="125">
        <v>6600</v>
      </c>
      <c r="AO2587" s="125">
        <v>6600</v>
      </c>
      <c r="AP2587" s="125">
        <v>6600</v>
      </c>
      <c r="AQ2587" s="125">
        <v>6600</v>
      </c>
      <c r="AR2587" s="125">
        <v>6600</v>
      </c>
      <c r="AS2587" s="125">
        <v>6600</v>
      </c>
      <c r="AT2587" s="125">
        <v>6600</v>
      </c>
      <c r="AU2587" s="125">
        <v>6600</v>
      </c>
      <c r="AV2587" s="125">
        <v>6600</v>
      </c>
      <c r="AW2587" s="125">
        <v>6600</v>
      </c>
      <c r="AX2587" s="126">
        <v>6600</v>
      </c>
    </row>
    <row r="2588" spans="1:50">
      <c r="A2588" s="212"/>
      <c r="B2588" s="215"/>
      <c r="C2588" s="206"/>
      <c r="D2588" s="52" t="s">
        <v>25</v>
      </c>
      <c r="E2588" s="86" t="str">
        <f>A2567&amp;"/"&amp;B2587&amp;"/"&amp;C2587&amp;"/"&amp;D2588</f>
        <v>Biomass and waste fired power plants/Steam turbine/Electricity only/M</v>
      </c>
      <c r="F2588" s="61" t="str">
        <f>A2567</f>
        <v>Biomass and waste fired power plants</v>
      </c>
      <c r="G2588" s="61" t="str">
        <f>B2587</f>
        <v>Steam turbine</v>
      </c>
      <c r="H2588" s="61" t="str">
        <f>C2587</f>
        <v>Electricity only</v>
      </c>
      <c r="I2588" s="84" t="str">
        <f t="shared" si="105"/>
        <v>M</v>
      </c>
      <c r="J2588" s="121">
        <v>6311.9264986142443</v>
      </c>
      <c r="K2588" s="121">
        <v>6311.9264986142443</v>
      </c>
      <c r="L2588" s="121">
        <v>6311.9264986142443</v>
      </c>
      <c r="M2588" s="121">
        <v>6311.9264986142443</v>
      </c>
      <c r="N2588" s="121">
        <v>6311.9264986142443</v>
      </c>
      <c r="O2588" s="121">
        <v>6311.9264986142443</v>
      </c>
      <c r="P2588" s="121">
        <v>6311.9264986142443</v>
      </c>
      <c r="Q2588" s="121">
        <v>6311.9264986142443</v>
      </c>
      <c r="R2588" s="121">
        <v>6311.9264986142443</v>
      </c>
      <c r="S2588" s="121">
        <v>6311.9264986142443</v>
      </c>
      <c r="T2588" s="121">
        <v>6311.9264986142443</v>
      </c>
      <c r="U2588" s="121">
        <v>6311.9264986142443</v>
      </c>
      <c r="V2588" s="121">
        <v>6311.9264986142443</v>
      </c>
      <c r="W2588" s="121">
        <v>6311.9264986142443</v>
      </c>
      <c r="X2588" s="121">
        <v>6311.9264986142443</v>
      </c>
      <c r="Y2588" s="121">
        <v>6311.9264986142443</v>
      </c>
      <c r="Z2588" s="121">
        <v>6311.9264986142443</v>
      </c>
      <c r="AA2588" s="121">
        <v>6311.9264986142443</v>
      </c>
      <c r="AB2588" s="121">
        <v>6311.9264986142443</v>
      </c>
      <c r="AC2588" s="121">
        <v>6311.9264986142443</v>
      </c>
      <c r="AD2588" s="121">
        <v>6311.9264986142443</v>
      </c>
      <c r="AE2588" s="121">
        <v>6311.9264986142443</v>
      </c>
      <c r="AF2588" s="121">
        <v>6311.9264986142443</v>
      </c>
      <c r="AG2588" s="121">
        <v>6311.9264986142443</v>
      </c>
      <c r="AH2588" s="121">
        <v>6311.9264986142443</v>
      </c>
      <c r="AI2588" s="121">
        <v>6311.9264986142443</v>
      </c>
      <c r="AJ2588" s="121">
        <v>6311.9264986142443</v>
      </c>
      <c r="AK2588" s="121">
        <v>6311.9264986142443</v>
      </c>
      <c r="AL2588" s="121">
        <v>6311.9264986142443</v>
      </c>
      <c r="AM2588" s="121">
        <v>6311.9264986142443</v>
      </c>
      <c r="AN2588" s="121">
        <v>6311.9264986142443</v>
      </c>
      <c r="AO2588" s="121">
        <v>6311.9264986142443</v>
      </c>
      <c r="AP2588" s="121">
        <v>6311.9264986142443</v>
      </c>
      <c r="AQ2588" s="121">
        <v>6311.9264986142443</v>
      </c>
      <c r="AR2588" s="121">
        <v>6311.9264986142443</v>
      </c>
      <c r="AS2588" s="121">
        <v>6311.9264986142443</v>
      </c>
      <c r="AT2588" s="121">
        <v>6311.9264986142443</v>
      </c>
      <c r="AU2588" s="121">
        <v>6311.9264986142443</v>
      </c>
      <c r="AV2588" s="121">
        <v>6311.9264986142443</v>
      </c>
      <c r="AW2588" s="121">
        <v>6311.9264986142443</v>
      </c>
      <c r="AX2588" s="122">
        <v>6311.9264986142443</v>
      </c>
    </row>
    <row r="2589" spans="1:50">
      <c r="A2589" s="212"/>
      <c r="B2589" s="215"/>
      <c r="C2589" s="206"/>
      <c r="D2589" s="52" t="s">
        <v>38</v>
      </c>
      <c r="E2589" s="86" t="str">
        <f>A2567&amp;"/"&amp;B2587&amp;"/"&amp;C2587&amp;"/"&amp;D2589</f>
        <v>Biomass and waste fired power plants/Steam turbine/Electricity only/S</v>
      </c>
      <c r="F2589" s="61" t="str">
        <f>A2567</f>
        <v>Biomass and waste fired power plants</v>
      </c>
      <c r="G2589" s="61" t="str">
        <f>B2587</f>
        <v>Steam turbine</v>
      </c>
      <c r="H2589" s="61" t="str">
        <f>C2587</f>
        <v>Electricity only</v>
      </c>
      <c r="I2589" s="84" t="str">
        <f t="shared" si="105"/>
        <v>S</v>
      </c>
      <c r="J2589" s="121">
        <v>5959.0109795530661</v>
      </c>
      <c r="K2589" s="121">
        <v>5959.0109795530661</v>
      </c>
      <c r="L2589" s="121">
        <v>5959.0109795530661</v>
      </c>
      <c r="M2589" s="121">
        <v>5959.0109795530661</v>
      </c>
      <c r="N2589" s="121">
        <v>5959.0109795530661</v>
      </c>
      <c r="O2589" s="121">
        <v>5959.0109795530661</v>
      </c>
      <c r="P2589" s="121">
        <v>5959.0109795530661</v>
      </c>
      <c r="Q2589" s="121">
        <v>5959.0109795530661</v>
      </c>
      <c r="R2589" s="121">
        <v>5959.0109795530661</v>
      </c>
      <c r="S2589" s="121">
        <v>5959.0109795530661</v>
      </c>
      <c r="T2589" s="121">
        <v>5959.0109795530661</v>
      </c>
      <c r="U2589" s="121">
        <v>5959.0109795530661</v>
      </c>
      <c r="V2589" s="121">
        <v>5959.0109795530661</v>
      </c>
      <c r="W2589" s="121">
        <v>5959.0109795530661</v>
      </c>
      <c r="X2589" s="121">
        <v>5959.0109795530661</v>
      </c>
      <c r="Y2589" s="121">
        <v>5959.0109795530661</v>
      </c>
      <c r="Z2589" s="121">
        <v>5959.0109795530661</v>
      </c>
      <c r="AA2589" s="121">
        <v>5959.0109795530661</v>
      </c>
      <c r="AB2589" s="121">
        <v>5959.0109795530661</v>
      </c>
      <c r="AC2589" s="121">
        <v>5959.0109795530661</v>
      </c>
      <c r="AD2589" s="121">
        <v>5959.0109795530661</v>
      </c>
      <c r="AE2589" s="121">
        <v>5959.0109795530661</v>
      </c>
      <c r="AF2589" s="121">
        <v>5959.0109795530661</v>
      </c>
      <c r="AG2589" s="121">
        <v>5959.0109795530661</v>
      </c>
      <c r="AH2589" s="121">
        <v>5959.0109795530661</v>
      </c>
      <c r="AI2589" s="121">
        <v>5959.0109795530661</v>
      </c>
      <c r="AJ2589" s="121">
        <v>5959.0109795530661</v>
      </c>
      <c r="AK2589" s="121">
        <v>5959.0109795530661</v>
      </c>
      <c r="AL2589" s="121">
        <v>5959.0109795530661</v>
      </c>
      <c r="AM2589" s="121">
        <v>5959.0109795530661</v>
      </c>
      <c r="AN2589" s="121">
        <v>5959.0109795530661</v>
      </c>
      <c r="AO2589" s="121">
        <v>5959.0109795530661</v>
      </c>
      <c r="AP2589" s="121">
        <v>5959.0109795530661</v>
      </c>
      <c r="AQ2589" s="121">
        <v>5959.0109795530661</v>
      </c>
      <c r="AR2589" s="121">
        <v>5959.0109795530661</v>
      </c>
      <c r="AS2589" s="121">
        <v>5959.0109795530661</v>
      </c>
      <c r="AT2589" s="121">
        <v>5959.0109795530661</v>
      </c>
      <c r="AU2589" s="121">
        <v>5959.0109795530661</v>
      </c>
      <c r="AV2589" s="121">
        <v>5959.0109795530661</v>
      </c>
      <c r="AW2589" s="121">
        <v>5959.0109795530661</v>
      </c>
      <c r="AX2589" s="122">
        <v>5959.0109795530661</v>
      </c>
    </row>
    <row r="2590" spans="1:50">
      <c r="A2590" s="212"/>
      <c r="B2590" s="215"/>
      <c r="C2590" s="216"/>
      <c r="D2590" s="52" t="s">
        <v>47</v>
      </c>
      <c r="E2590" s="86" t="str">
        <f>A2567&amp;"/"&amp;B2587&amp;"/"&amp;C2587&amp;"/"&amp;D2590</f>
        <v>Biomass and waste fired power plants/Steam turbine/Electricity only/XS</v>
      </c>
      <c r="F2590" s="61" t="str">
        <f>A2567</f>
        <v>Biomass and waste fired power plants</v>
      </c>
      <c r="G2590" s="61" t="str">
        <f>B2587</f>
        <v>Steam turbine</v>
      </c>
      <c r="H2590" s="61" t="str">
        <f>C2587</f>
        <v>Electricity only</v>
      </c>
      <c r="I2590" s="84" t="str">
        <f t="shared" si="105"/>
        <v>XS</v>
      </c>
      <c r="J2590" s="121">
        <v>5768.4345682434059</v>
      </c>
      <c r="K2590" s="121">
        <v>5768.4345682434059</v>
      </c>
      <c r="L2590" s="121">
        <v>5768.4345682434059</v>
      </c>
      <c r="M2590" s="121">
        <v>5768.4345682434059</v>
      </c>
      <c r="N2590" s="121">
        <v>5768.4345682434059</v>
      </c>
      <c r="O2590" s="121">
        <v>5768.4345682434059</v>
      </c>
      <c r="P2590" s="121">
        <v>5768.4345682434059</v>
      </c>
      <c r="Q2590" s="121">
        <v>5768.4345682434059</v>
      </c>
      <c r="R2590" s="121">
        <v>5768.4345682434059</v>
      </c>
      <c r="S2590" s="121">
        <v>5768.4345682434059</v>
      </c>
      <c r="T2590" s="121">
        <v>5768.4345682434059</v>
      </c>
      <c r="U2590" s="121">
        <v>5768.4345682434059</v>
      </c>
      <c r="V2590" s="121">
        <v>5768.4345682434059</v>
      </c>
      <c r="W2590" s="121">
        <v>5768.4345682434059</v>
      </c>
      <c r="X2590" s="121">
        <v>5768.4345682434059</v>
      </c>
      <c r="Y2590" s="121">
        <v>5768.4345682434059</v>
      </c>
      <c r="Z2590" s="121">
        <v>5768.4345682434059</v>
      </c>
      <c r="AA2590" s="121">
        <v>5768.4345682434059</v>
      </c>
      <c r="AB2590" s="121">
        <v>5768.4345682434059</v>
      </c>
      <c r="AC2590" s="121">
        <v>5768.4345682434059</v>
      </c>
      <c r="AD2590" s="121">
        <v>5768.4345682434059</v>
      </c>
      <c r="AE2590" s="121">
        <v>5768.4345682434059</v>
      </c>
      <c r="AF2590" s="121">
        <v>5768.4345682434059</v>
      </c>
      <c r="AG2590" s="121">
        <v>5768.4345682434059</v>
      </c>
      <c r="AH2590" s="121">
        <v>5768.4345682434059</v>
      </c>
      <c r="AI2590" s="121">
        <v>5768.4345682434059</v>
      </c>
      <c r="AJ2590" s="121">
        <v>5768.4345682434059</v>
      </c>
      <c r="AK2590" s="121">
        <v>5768.4345682434059</v>
      </c>
      <c r="AL2590" s="121">
        <v>5768.4345682434059</v>
      </c>
      <c r="AM2590" s="121">
        <v>5768.4345682434059</v>
      </c>
      <c r="AN2590" s="121">
        <v>5768.4345682434059</v>
      </c>
      <c r="AO2590" s="121">
        <v>5768.4345682434059</v>
      </c>
      <c r="AP2590" s="121">
        <v>5768.4345682434059</v>
      </c>
      <c r="AQ2590" s="121">
        <v>5768.4345682434059</v>
      </c>
      <c r="AR2590" s="121">
        <v>5768.4345682434059</v>
      </c>
      <c r="AS2590" s="121">
        <v>5768.4345682434059</v>
      </c>
      <c r="AT2590" s="121">
        <v>5768.4345682434059</v>
      </c>
      <c r="AU2590" s="121">
        <v>5768.4345682434059</v>
      </c>
      <c r="AV2590" s="121">
        <v>5768.4345682434059</v>
      </c>
      <c r="AW2590" s="121">
        <v>5768.4345682434059</v>
      </c>
      <c r="AX2590" s="122">
        <v>5768.4345682434059</v>
      </c>
    </row>
    <row r="2591" spans="1:50">
      <c r="A2591" s="212"/>
      <c r="B2591" s="215"/>
      <c r="C2591" s="217" t="s">
        <v>26</v>
      </c>
      <c r="D2591" s="83" t="s">
        <v>24</v>
      </c>
      <c r="E2591" s="56" t="str">
        <f>A2567&amp;"/"&amp;B2587&amp;"/"&amp;C2591&amp;"/"&amp;D2591</f>
        <v>Biomass and waste fired power plants/Steam turbine/CHP/L</v>
      </c>
      <c r="F2591" s="103" t="str">
        <f>A2567</f>
        <v>Biomass and waste fired power plants</v>
      </c>
      <c r="G2591" s="103" t="str">
        <f>B2587</f>
        <v>Steam turbine</v>
      </c>
      <c r="H2591" s="103" t="str">
        <f>C2591</f>
        <v>CHP</v>
      </c>
      <c r="I2591" s="104" t="str">
        <f t="shared" si="105"/>
        <v>L</v>
      </c>
      <c r="J2591" s="127">
        <v>6270</v>
      </c>
      <c r="K2591" s="127">
        <v>6270</v>
      </c>
      <c r="L2591" s="127">
        <v>6270</v>
      </c>
      <c r="M2591" s="127">
        <v>6270</v>
      </c>
      <c r="N2591" s="127">
        <v>6270</v>
      </c>
      <c r="O2591" s="127">
        <v>6270</v>
      </c>
      <c r="P2591" s="127">
        <v>6270</v>
      </c>
      <c r="Q2591" s="127">
        <v>6270</v>
      </c>
      <c r="R2591" s="127">
        <v>6270</v>
      </c>
      <c r="S2591" s="127">
        <v>6270</v>
      </c>
      <c r="T2591" s="127">
        <v>6270</v>
      </c>
      <c r="U2591" s="127">
        <v>6270</v>
      </c>
      <c r="V2591" s="127">
        <v>6270</v>
      </c>
      <c r="W2591" s="127">
        <v>6270</v>
      </c>
      <c r="X2591" s="127">
        <v>6270</v>
      </c>
      <c r="Y2591" s="127">
        <v>6270</v>
      </c>
      <c r="Z2591" s="127">
        <v>6270</v>
      </c>
      <c r="AA2591" s="127">
        <v>6270</v>
      </c>
      <c r="AB2591" s="127">
        <v>6270</v>
      </c>
      <c r="AC2591" s="127">
        <v>6270</v>
      </c>
      <c r="AD2591" s="127">
        <v>6270</v>
      </c>
      <c r="AE2591" s="127">
        <v>6270</v>
      </c>
      <c r="AF2591" s="127">
        <v>6270</v>
      </c>
      <c r="AG2591" s="127">
        <v>6270</v>
      </c>
      <c r="AH2591" s="127">
        <v>6270</v>
      </c>
      <c r="AI2591" s="127">
        <v>6270</v>
      </c>
      <c r="AJ2591" s="127">
        <v>6270</v>
      </c>
      <c r="AK2591" s="127">
        <v>6270</v>
      </c>
      <c r="AL2591" s="127">
        <v>6270</v>
      </c>
      <c r="AM2591" s="127">
        <v>6270</v>
      </c>
      <c r="AN2591" s="127">
        <v>6270</v>
      </c>
      <c r="AO2591" s="127">
        <v>6270</v>
      </c>
      <c r="AP2591" s="127">
        <v>6270</v>
      </c>
      <c r="AQ2591" s="127">
        <v>6270</v>
      </c>
      <c r="AR2591" s="127">
        <v>6270</v>
      </c>
      <c r="AS2591" s="127">
        <v>6270</v>
      </c>
      <c r="AT2591" s="127">
        <v>6270</v>
      </c>
      <c r="AU2591" s="127">
        <v>6270</v>
      </c>
      <c r="AV2591" s="127">
        <v>6270</v>
      </c>
      <c r="AW2591" s="127">
        <v>6270</v>
      </c>
      <c r="AX2591" s="128">
        <v>6270</v>
      </c>
    </row>
    <row r="2592" spans="1:50">
      <c r="A2592" s="212"/>
      <c r="B2592" s="215"/>
      <c r="C2592" s="206"/>
      <c r="D2592" s="52" t="s">
        <v>25</v>
      </c>
      <c r="E2592" s="86" t="str">
        <f>A2567&amp;"/"&amp;B2587&amp;"/"&amp;C2591&amp;"/"&amp;D2592</f>
        <v>Biomass and waste fired power plants/Steam turbine/CHP/M</v>
      </c>
      <c r="F2592" s="61" t="str">
        <f>A2567</f>
        <v>Biomass and waste fired power plants</v>
      </c>
      <c r="G2592" s="61" t="str">
        <f>B2587</f>
        <v>Steam turbine</v>
      </c>
      <c r="H2592" s="61" t="str">
        <f>C2591</f>
        <v>CHP</v>
      </c>
      <c r="I2592" s="84" t="str">
        <f t="shared" si="105"/>
        <v>M</v>
      </c>
      <c r="J2592" s="121">
        <v>5996.3301736835319</v>
      </c>
      <c r="K2592" s="121">
        <v>5996.3301736835319</v>
      </c>
      <c r="L2592" s="121">
        <v>5996.3301736835319</v>
      </c>
      <c r="M2592" s="121">
        <v>5996.3301736835319</v>
      </c>
      <c r="N2592" s="121">
        <v>5996.3301736835319</v>
      </c>
      <c r="O2592" s="121">
        <v>5996.3301736835319</v>
      </c>
      <c r="P2592" s="121">
        <v>5996.3301736835319</v>
      </c>
      <c r="Q2592" s="121">
        <v>5996.3301736835319</v>
      </c>
      <c r="R2592" s="121">
        <v>5996.3301736835319</v>
      </c>
      <c r="S2592" s="121">
        <v>5996.3301736835319</v>
      </c>
      <c r="T2592" s="121">
        <v>5996.3301736835319</v>
      </c>
      <c r="U2592" s="121">
        <v>5996.3301736835319</v>
      </c>
      <c r="V2592" s="121">
        <v>5996.3301736835319</v>
      </c>
      <c r="W2592" s="121">
        <v>5996.3301736835319</v>
      </c>
      <c r="X2592" s="121">
        <v>5996.3301736835319</v>
      </c>
      <c r="Y2592" s="121">
        <v>5996.3301736835319</v>
      </c>
      <c r="Z2592" s="121">
        <v>5996.3301736835319</v>
      </c>
      <c r="AA2592" s="121">
        <v>5996.3301736835319</v>
      </c>
      <c r="AB2592" s="121">
        <v>5996.3301736835319</v>
      </c>
      <c r="AC2592" s="121">
        <v>5996.3301736835319</v>
      </c>
      <c r="AD2592" s="121">
        <v>5996.3301736835319</v>
      </c>
      <c r="AE2592" s="121">
        <v>5996.3301736835319</v>
      </c>
      <c r="AF2592" s="121">
        <v>5996.3301736835319</v>
      </c>
      <c r="AG2592" s="121">
        <v>5996.3301736835319</v>
      </c>
      <c r="AH2592" s="121">
        <v>5996.3301736835319</v>
      </c>
      <c r="AI2592" s="121">
        <v>5996.3301736835319</v>
      </c>
      <c r="AJ2592" s="121">
        <v>5996.3301736835319</v>
      </c>
      <c r="AK2592" s="121">
        <v>5996.3301736835319</v>
      </c>
      <c r="AL2592" s="121">
        <v>5996.3301736835319</v>
      </c>
      <c r="AM2592" s="121">
        <v>5996.3301736835319</v>
      </c>
      <c r="AN2592" s="121">
        <v>5996.3301736835319</v>
      </c>
      <c r="AO2592" s="121">
        <v>5996.3301736835319</v>
      </c>
      <c r="AP2592" s="121">
        <v>5996.3301736835319</v>
      </c>
      <c r="AQ2592" s="121">
        <v>5996.3301736835319</v>
      </c>
      <c r="AR2592" s="121">
        <v>5996.3301736835319</v>
      </c>
      <c r="AS2592" s="121">
        <v>5996.3301736835319</v>
      </c>
      <c r="AT2592" s="121">
        <v>5996.3301736835319</v>
      </c>
      <c r="AU2592" s="121">
        <v>5996.3301736835319</v>
      </c>
      <c r="AV2592" s="121">
        <v>5996.3301736835319</v>
      </c>
      <c r="AW2592" s="121">
        <v>5996.3301736835319</v>
      </c>
      <c r="AX2592" s="122">
        <v>5996.3301736835319</v>
      </c>
    </row>
    <row r="2593" spans="1:50">
      <c r="A2593" s="212"/>
      <c r="B2593" s="215"/>
      <c r="C2593" s="206"/>
      <c r="D2593" s="52" t="s">
        <v>38</v>
      </c>
      <c r="E2593" s="86" t="str">
        <f>A2567&amp;"/"&amp;B2587&amp;"/"&amp;C2591&amp;"/"&amp;D2593</f>
        <v>Biomass and waste fired power plants/Steam turbine/CHP/S</v>
      </c>
      <c r="F2593" s="61" t="str">
        <f>A2567</f>
        <v>Biomass and waste fired power plants</v>
      </c>
      <c r="G2593" s="61" t="str">
        <f>B2587</f>
        <v>Steam turbine</v>
      </c>
      <c r="H2593" s="61" t="str">
        <f>C2591</f>
        <v>CHP</v>
      </c>
      <c r="I2593" s="84" t="str">
        <f t="shared" si="105"/>
        <v>S</v>
      </c>
      <c r="J2593" s="121">
        <v>5661.0604305754132</v>
      </c>
      <c r="K2593" s="121">
        <v>5661.0604305754132</v>
      </c>
      <c r="L2593" s="121">
        <v>5661.0604305754132</v>
      </c>
      <c r="M2593" s="121">
        <v>5661.0604305754132</v>
      </c>
      <c r="N2593" s="121">
        <v>5661.0604305754132</v>
      </c>
      <c r="O2593" s="121">
        <v>5661.0604305754132</v>
      </c>
      <c r="P2593" s="121">
        <v>5661.0604305754132</v>
      </c>
      <c r="Q2593" s="121">
        <v>5661.0604305754132</v>
      </c>
      <c r="R2593" s="121">
        <v>5661.0604305754132</v>
      </c>
      <c r="S2593" s="121">
        <v>5661.0604305754132</v>
      </c>
      <c r="T2593" s="121">
        <v>5661.0604305754132</v>
      </c>
      <c r="U2593" s="121">
        <v>5661.0604305754132</v>
      </c>
      <c r="V2593" s="121">
        <v>5661.0604305754132</v>
      </c>
      <c r="W2593" s="121">
        <v>5661.0604305754132</v>
      </c>
      <c r="X2593" s="121">
        <v>5661.0604305754132</v>
      </c>
      <c r="Y2593" s="121">
        <v>5661.0604305754132</v>
      </c>
      <c r="Z2593" s="121">
        <v>5661.0604305754132</v>
      </c>
      <c r="AA2593" s="121">
        <v>5661.0604305754132</v>
      </c>
      <c r="AB2593" s="121">
        <v>5661.0604305754132</v>
      </c>
      <c r="AC2593" s="121">
        <v>5661.0604305754132</v>
      </c>
      <c r="AD2593" s="121">
        <v>5661.0604305754132</v>
      </c>
      <c r="AE2593" s="121">
        <v>5661.0604305754132</v>
      </c>
      <c r="AF2593" s="121">
        <v>5661.0604305754132</v>
      </c>
      <c r="AG2593" s="121">
        <v>5661.0604305754132</v>
      </c>
      <c r="AH2593" s="121">
        <v>5661.0604305754132</v>
      </c>
      <c r="AI2593" s="121">
        <v>5661.0604305754132</v>
      </c>
      <c r="AJ2593" s="121">
        <v>5661.0604305754132</v>
      </c>
      <c r="AK2593" s="121">
        <v>5661.0604305754132</v>
      </c>
      <c r="AL2593" s="121">
        <v>5661.0604305754132</v>
      </c>
      <c r="AM2593" s="121">
        <v>5661.0604305754132</v>
      </c>
      <c r="AN2593" s="121">
        <v>5661.0604305754132</v>
      </c>
      <c r="AO2593" s="121">
        <v>5661.0604305754132</v>
      </c>
      <c r="AP2593" s="121">
        <v>5661.0604305754132</v>
      </c>
      <c r="AQ2593" s="121">
        <v>5661.0604305754132</v>
      </c>
      <c r="AR2593" s="121">
        <v>5661.0604305754132</v>
      </c>
      <c r="AS2593" s="121">
        <v>5661.0604305754132</v>
      </c>
      <c r="AT2593" s="121">
        <v>5661.0604305754132</v>
      </c>
      <c r="AU2593" s="121">
        <v>5661.0604305754132</v>
      </c>
      <c r="AV2593" s="121">
        <v>5661.0604305754132</v>
      </c>
      <c r="AW2593" s="121">
        <v>5661.0604305754132</v>
      </c>
      <c r="AX2593" s="122">
        <v>5661.0604305754132</v>
      </c>
    </row>
    <row r="2594" spans="1:50">
      <c r="A2594" s="212"/>
      <c r="B2594" s="215"/>
      <c r="C2594" s="216"/>
      <c r="D2594" s="106" t="s">
        <v>47</v>
      </c>
      <c r="E2594" s="107" t="str">
        <f>A2567&amp;"/"&amp;B2587&amp;"/"&amp;C2591&amp;"/"&amp;D2594</f>
        <v>Biomass and waste fired power plants/Steam turbine/CHP/XS</v>
      </c>
      <c r="F2594" s="108" t="str">
        <f>A2567</f>
        <v>Biomass and waste fired power plants</v>
      </c>
      <c r="G2594" s="108" t="str">
        <f>B2587</f>
        <v>Steam turbine</v>
      </c>
      <c r="H2594" s="108" t="str">
        <f>C2591</f>
        <v>CHP</v>
      </c>
      <c r="I2594" s="109" t="str">
        <f t="shared" si="105"/>
        <v>XS</v>
      </c>
      <c r="J2594" s="129">
        <v>5480.0128398312354</v>
      </c>
      <c r="K2594" s="129">
        <v>5480.0128398312354</v>
      </c>
      <c r="L2594" s="129">
        <v>5480.0128398312354</v>
      </c>
      <c r="M2594" s="129">
        <v>5480.0128398312354</v>
      </c>
      <c r="N2594" s="129">
        <v>5480.0128398312354</v>
      </c>
      <c r="O2594" s="129">
        <v>5480.0128398312354</v>
      </c>
      <c r="P2594" s="129">
        <v>5480.0128398312354</v>
      </c>
      <c r="Q2594" s="129">
        <v>5480.0128398312354</v>
      </c>
      <c r="R2594" s="129">
        <v>5480.0128398312354</v>
      </c>
      <c r="S2594" s="129">
        <v>5480.0128398312354</v>
      </c>
      <c r="T2594" s="129">
        <v>5480.0128398312354</v>
      </c>
      <c r="U2594" s="129">
        <v>5480.0128398312354</v>
      </c>
      <c r="V2594" s="129">
        <v>5480.0128398312354</v>
      </c>
      <c r="W2594" s="129">
        <v>5480.0128398312354</v>
      </c>
      <c r="X2594" s="129">
        <v>5480.0128398312354</v>
      </c>
      <c r="Y2594" s="129">
        <v>5480.0128398312354</v>
      </c>
      <c r="Z2594" s="129">
        <v>5480.0128398312354</v>
      </c>
      <c r="AA2594" s="129">
        <v>5480.0128398312354</v>
      </c>
      <c r="AB2594" s="129">
        <v>5480.0128398312354</v>
      </c>
      <c r="AC2594" s="129">
        <v>5480.0128398312354</v>
      </c>
      <c r="AD2594" s="129">
        <v>5480.0128398312354</v>
      </c>
      <c r="AE2594" s="129">
        <v>5480.0128398312354</v>
      </c>
      <c r="AF2594" s="129">
        <v>5480.0128398312354</v>
      </c>
      <c r="AG2594" s="129">
        <v>5480.0128398312354</v>
      </c>
      <c r="AH2594" s="129">
        <v>5480.0128398312354</v>
      </c>
      <c r="AI2594" s="129">
        <v>5480.0128398312354</v>
      </c>
      <c r="AJ2594" s="129">
        <v>5480.0128398312354</v>
      </c>
      <c r="AK2594" s="129">
        <v>5480.0128398312354</v>
      </c>
      <c r="AL2594" s="129">
        <v>5480.0128398312354</v>
      </c>
      <c r="AM2594" s="129">
        <v>5480.0128398312354</v>
      </c>
      <c r="AN2594" s="129">
        <v>5480.0128398312354</v>
      </c>
      <c r="AO2594" s="129">
        <v>5480.0128398312354</v>
      </c>
      <c r="AP2594" s="129">
        <v>5480.0128398312354</v>
      </c>
      <c r="AQ2594" s="129">
        <v>5480.0128398312354</v>
      </c>
      <c r="AR2594" s="129">
        <v>5480.0128398312354</v>
      </c>
      <c r="AS2594" s="129">
        <v>5480.0128398312354</v>
      </c>
      <c r="AT2594" s="129">
        <v>5480.0128398312354</v>
      </c>
      <c r="AU2594" s="129">
        <v>5480.0128398312354</v>
      </c>
      <c r="AV2594" s="129">
        <v>5480.0128398312354</v>
      </c>
      <c r="AW2594" s="129">
        <v>5480.0128398312354</v>
      </c>
      <c r="AX2594" s="130">
        <v>5480.0128398312354</v>
      </c>
    </row>
    <row r="2595" spans="1:50">
      <c r="A2595" s="212"/>
      <c r="B2595" s="215"/>
      <c r="C2595" s="217" t="s">
        <v>42</v>
      </c>
      <c r="D2595" s="83" t="s">
        <v>24</v>
      </c>
      <c r="E2595" s="56" t="str">
        <f>A2567&amp;"/"&amp;B2587&amp;"/"&amp;C2595&amp;"/"&amp;D2595</f>
        <v>Biomass and waste fired power plants/Steam turbine/Electricity only with CCS/L</v>
      </c>
      <c r="F2595" s="103" t="str">
        <f>A2567</f>
        <v>Biomass and waste fired power plants</v>
      </c>
      <c r="G2595" s="103" t="str">
        <f>B2587</f>
        <v>Steam turbine</v>
      </c>
      <c r="H2595" s="103" t="str">
        <f>C2595</f>
        <v>Electricity only with CCS</v>
      </c>
      <c r="I2595" s="104" t="str">
        <f t="shared" si="105"/>
        <v>L</v>
      </c>
      <c r="J2595" s="127" t="s">
        <v>99</v>
      </c>
      <c r="K2595" s="127" t="s">
        <v>99</v>
      </c>
      <c r="L2595" s="127" t="s">
        <v>99</v>
      </c>
      <c r="M2595" s="127" t="s">
        <v>99</v>
      </c>
      <c r="N2595" s="127" t="s">
        <v>99</v>
      </c>
      <c r="O2595" s="127" t="s">
        <v>99</v>
      </c>
      <c r="P2595" s="127" t="s">
        <v>99</v>
      </c>
      <c r="Q2595" s="127" t="s">
        <v>99</v>
      </c>
      <c r="R2595" s="127" t="s">
        <v>99</v>
      </c>
      <c r="S2595" s="127" t="s">
        <v>99</v>
      </c>
      <c r="T2595" s="127" t="s">
        <v>99</v>
      </c>
      <c r="U2595" s="127" t="s">
        <v>99</v>
      </c>
      <c r="V2595" s="127" t="s">
        <v>99</v>
      </c>
      <c r="W2595" s="127" t="s">
        <v>99</v>
      </c>
      <c r="X2595" s="127" t="s">
        <v>99</v>
      </c>
      <c r="Y2595" s="127" t="s">
        <v>99</v>
      </c>
      <c r="Z2595" s="127" t="s">
        <v>99</v>
      </c>
      <c r="AA2595" s="127" t="s">
        <v>99</v>
      </c>
      <c r="AB2595" s="127" t="s">
        <v>99</v>
      </c>
      <c r="AC2595" s="127" t="s">
        <v>99</v>
      </c>
      <c r="AD2595" s="127" t="s">
        <v>99</v>
      </c>
      <c r="AE2595" s="127">
        <v>6600</v>
      </c>
      <c r="AF2595" s="127">
        <v>6600</v>
      </c>
      <c r="AG2595" s="127">
        <v>6600</v>
      </c>
      <c r="AH2595" s="127">
        <v>6600</v>
      </c>
      <c r="AI2595" s="127">
        <v>6600</v>
      </c>
      <c r="AJ2595" s="127">
        <v>6600</v>
      </c>
      <c r="AK2595" s="127">
        <v>6600</v>
      </c>
      <c r="AL2595" s="127">
        <v>6600</v>
      </c>
      <c r="AM2595" s="127">
        <v>6600</v>
      </c>
      <c r="AN2595" s="127">
        <v>6600</v>
      </c>
      <c r="AO2595" s="127">
        <v>6600</v>
      </c>
      <c r="AP2595" s="127">
        <v>6600</v>
      </c>
      <c r="AQ2595" s="127">
        <v>6600</v>
      </c>
      <c r="AR2595" s="127">
        <v>6600</v>
      </c>
      <c r="AS2595" s="127">
        <v>6600</v>
      </c>
      <c r="AT2595" s="127">
        <v>6600</v>
      </c>
      <c r="AU2595" s="127">
        <v>6600</v>
      </c>
      <c r="AV2595" s="127">
        <v>6600</v>
      </c>
      <c r="AW2595" s="127">
        <v>6600</v>
      </c>
      <c r="AX2595" s="128">
        <v>6600</v>
      </c>
    </row>
    <row r="2596" spans="1:50">
      <c r="A2596" s="212"/>
      <c r="B2596" s="215"/>
      <c r="C2596" s="216"/>
      <c r="D2596" s="106" t="s">
        <v>25</v>
      </c>
      <c r="E2596" s="107" t="str">
        <f>A2567&amp;"/"&amp;B2587&amp;"/"&amp;C2595&amp;"/"&amp;D2596</f>
        <v>Biomass and waste fired power plants/Steam turbine/Electricity only with CCS/M</v>
      </c>
      <c r="F2596" s="108" t="str">
        <f>A2567</f>
        <v>Biomass and waste fired power plants</v>
      </c>
      <c r="G2596" s="108" t="str">
        <f>B2587</f>
        <v>Steam turbine</v>
      </c>
      <c r="H2596" s="108" t="str">
        <f>C2595</f>
        <v>Electricity only with CCS</v>
      </c>
      <c r="I2596" s="109" t="str">
        <f t="shared" si="105"/>
        <v>M</v>
      </c>
      <c r="J2596" s="129" t="s">
        <v>99</v>
      </c>
      <c r="K2596" s="129" t="s">
        <v>99</v>
      </c>
      <c r="L2596" s="129" t="s">
        <v>99</v>
      </c>
      <c r="M2596" s="129" t="s">
        <v>99</v>
      </c>
      <c r="N2596" s="129" t="s">
        <v>99</v>
      </c>
      <c r="O2596" s="129" t="s">
        <v>99</v>
      </c>
      <c r="P2596" s="129" t="s">
        <v>99</v>
      </c>
      <c r="Q2596" s="129" t="s">
        <v>99</v>
      </c>
      <c r="R2596" s="129" t="s">
        <v>99</v>
      </c>
      <c r="S2596" s="129" t="s">
        <v>99</v>
      </c>
      <c r="T2596" s="129" t="s">
        <v>99</v>
      </c>
      <c r="U2596" s="129" t="s">
        <v>99</v>
      </c>
      <c r="V2596" s="129" t="s">
        <v>99</v>
      </c>
      <c r="W2596" s="129" t="s">
        <v>99</v>
      </c>
      <c r="X2596" s="129" t="s">
        <v>99</v>
      </c>
      <c r="Y2596" s="129" t="s">
        <v>99</v>
      </c>
      <c r="Z2596" s="129" t="s">
        <v>99</v>
      </c>
      <c r="AA2596" s="129" t="s">
        <v>99</v>
      </c>
      <c r="AB2596" s="129" t="s">
        <v>99</v>
      </c>
      <c r="AC2596" s="129" t="s">
        <v>99</v>
      </c>
      <c r="AD2596" s="129" t="s">
        <v>99</v>
      </c>
      <c r="AE2596" s="129">
        <v>6311.9264986142443</v>
      </c>
      <c r="AF2596" s="129">
        <v>6311.9264986142443</v>
      </c>
      <c r="AG2596" s="129">
        <v>6311.9264986142443</v>
      </c>
      <c r="AH2596" s="129">
        <v>6311.9264986142443</v>
      </c>
      <c r="AI2596" s="129">
        <v>6311.9264986142443</v>
      </c>
      <c r="AJ2596" s="129">
        <v>6311.9264986142443</v>
      </c>
      <c r="AK2596" s="129">
        <v>6311.9264986142443</v>
      </c>
      <c r="AL2596" s="129">
        <v>6311.9264986142443</v>
      </c>
      <c r="AM2596" s="129">
        <v>6311.9264986142443</v>
      </c>
      <c r="AN2596" s="129">
        <v>6311.9264986142443</v>
      </c>
      <c r="AO2596" s="129">
        <v>6311.9264986142443</v>
      </c>
      <c r="AP2596" s="129">
        <v>6311.9264986142443</v>
      </c>
      <c r="AQ2596" s="129">
        <v>6311.9264986142443</v>
      </c>
      <c r="AR2596" s="129">
        <v>6311.9264986142443</v>
      </c>
      <c r="AS2596" s="129">
        <v>6311.9264986142443</v>
      </c>
      <c r="AT2596" s="129">
        <v>6311.9264986142443</v>
      </c>
      <c r="AU2596" s="129">
        <v>6311.9264986142443</v>
      </c>
      <c r="AV2596" s="129">
        <v>6311.9264986142443</v>
      </c>
      <c r="AW2596" s="129">
        <v>6311.9264986142443</v>
      </c>
      <c r="AX2596" s="130">
        <v>6311.9264986142443</v>
      </c>
    </row>
    <row r="2597" spans="1:50">
      <c r="A2597" s="212"/>
      <c r="B2597" s="215"/>
      <c r="C2597" s="217" t="s">
        <v>43</v>
      </c>
      <c r="D2597" s="52" t="s">
        <v>24</v>
      </c>
      <c r="E2597" s="86" t="str">
        <f>A2567&amp;"/"&amp;B2587&amp;"/"&amp;C2597&amp;"/"&amp;D2597</f>
        <v>Biomass and waste fired power plants/Steam turbine/CHP with CCS/L</v>
      </c>
      <c r="F2597" s="61" t="str">
        <f>A2567</f>
        <v>Biomass and waste fired power plants</v>
      </c>
      <c r="G2597" s="61" t="str">
        <f>B2587</f>
        <v>Steam turbine</v>
      </c>
      <c r="H2597" s="61" t="str">
        <f>C2597</f>
        <v>CHP with CCS</v>
      </c>
      <c r="I2597" s="84" t="str">
        <f t="shared" si="105"/>
        <v>L</v>
      </c>
      <c r="J2597" s="121" t="s">
        <v>99</v>
      </c>
      <c r="K2597" s="121" t="s">
        <v>99</v>
      </c>
      <c r="L2597" s="121" t="s">
        <v>99</v>
      </c>
      <c r="M2597" s="121" t="s">
        <v>99</v>
      </c>
      <c r="N2597" s="121" t="s">
        <v>99</v>
      </c>
      <c r="O2597" s="121" t="s">
        <v>99</v>
      </c>
      <c r="P2597" s="121" t="s">
        <v>99</v>
      </c>
      <c r="Q2597" s="121" t="s">
        <v>99</v>
      </c>
      <c r="R2597" s="121" t="s">
        <v>99</v>
      </c>
      <c r="S2597" s="121" t="s">
        <v>99</v>
      </c>
      <c r="T2597" s="121" t="s">
        <v>99</v>
      </c>
      <c r="U2597" s="121" t="s">
        <v>99</v>
      </c>
      <c r="V2597" s="121" t="s">
        <v>99</v>
      </c>
      <c r="W2597" s="121" t="s">
        <v>99</v>
      </c>
      <c r="X2597" s="121" t="s">
        <v>99</v>
      </c>
      <c r="Y2597" s="121" t="s">
        <v>99</v>
      </c>
      <c r="Z2597" s="121" t="s">
        <v>99</v>
      </c>
      <c r="AA2597" s="121" t="s">
        <v>99</v>
      </c>
      <c r="AB2597" s="121" t="s">
        <v>99</v>
      </c>
      <c r="AC2597" s="121" t="s">
        <v>99</v>
      </c>
      <c r="AD2597" s="121" t="s">
        <v>99</v>
      </c>
      <c r="AE2597" s="121">
        <v>6270</v>
      </c>
      <c r="AF2597" s="121">
        <v>6270</v>
      </c>
      <c r="AG2597" s="121">
        <v>6270</v>
      </c>
      <c r="AH2597" s="121">
        <v>6270</v>
      </c>
      <c r="AI2597" s="121">
        <v>6270</v>
      </c>
      <c r="AJ2597" s="121">
        <v>6270</v>
      </c>
      <c r="AK2597" s="121">
        <v>6270</v>
      </c>
      <c r="AL2597" s="121">
        <v>6270</v>
      </c>
      <c r="AM2597" s="121">
        <v>6270</v>
      </c>
      <c r="AN2597" s="121">
        <v>6270</v>
      </c>
      <c r="AO2597" s="121">
        <v>6270</v>
      </c>
      <c r="AP2597" s="121">
        <v>6270</v>
      </c>
      <c r="AQ2597" s="121">
        <v>6270</v>
      </c>
      <c r="AR2597" s="121">
        <v>6270</v>
      </c>
      <c r="AS2597" s="121">
        <v>6270</v>
      </c>
      <c r="AT2597" s="121">
        <v>6270</v>
      </c>
      <c r="AU2597" s="121">
        <v>6270</v>
      </c>
      <c r="AV2597" s="121">
        <v>6270</v>
      </c>
      <c r="AW2597" s="121">
        <v>6270</v>
      </c>
      <c r="AX2597" s="122">
        <v>6270</v>
      </c>
    </row>
    <row r="2598" spans="1:50">
      <c r="A2598" s="213"/>
      <c r="B2598" s="218"/>
      <c r="C2598" s="210"/>
      <c r="D2598" s="93" t="s">
        <v>25</v>
      </c>
      <c r="E2598" s="73" t="str">
        <f>A2567&amp;"/"&amp;B2587&amp;"/"&amp;C2597&amp;"/"&amp;D2598</f>
        <v>Biomass and waste fired power plants/Steam turbine/CHP with CCS/M</v>
      </c>
      <c r="F2598" s="91" t="str">
        <f>A2567</f>
        <v>Biomass and waste fired power plants</v>
      </c>
      <c r="G2598" s="91" t="str">
        <f>B2587</f>
        <v>Steam turbine</v>
      </c>
      <c r="H2598" s="91" t="str">
        <f>C2597</f>
        <v>CHP with CCS</v>
      </c>
      <c r="I2598" s="70" t="str">
        <f t="shared" si="105"/>
        <v>M</v>
      </c>
      <c r="J2598" s="123" t="s">
        <v>99</v>
      </c>
      <c r="K2598" s="123" t="s">
        <v>99</v>
      </c>
      <c r="L2598" s="123" t="s">
        <v>99</v>
      </c>
      <c r="M2598" s="123" t="s">
        <v>99</v>
      </c>
      <c r="N2598" s="123" t="s">
        <v>99</v>
      </c>
      <c r="O2598" s="123" t="s">
        <v>99</v>
      </c>
      <c r="P2598" s="123" t="s">
        <v>99</v>
      </c>
      <c r="Q2598" s="123" t="s">
        <v>99</v>
      </c>
      <c r="R2598" s="123" t="s">
        <v>99</v>
      </c>
      <c r="S2598" s="123" t="s">
        <v>99</v>
      </c>
      <c r="T2598" s="123" t="s">
        <v>99</v>
      </c>
      <c r="U2598" s="123" t="s">
        <v>99</v>
      </c>
      <c r="V2598" s="123" t="s">
        <v>99</v>
      </c>
      <c r="W2598" s="123" t="s">
        <v>99</v>
      </c>
      <c r="X2598" s="123" t="s">
        <v>99</v>
      </c>
      <c r="Y2598" s="123" t="s">
        <v>99</v>
      </c>
      <c r="Z2598" s="123" t="s">
        <v>99</v>
      </c>
      <c r="AA2598" s="123" t="s">
        <v>99</v>
      </c>
      <c r="AB2598" s="123" t="s">
        <v>99</v>
      </c>
      <c r="AC2598" s="123" t="s">
        <v>99</v>
      </c>
      <c r="AD2598" s="123" t="s">
        <v>99</v>
      </c>
      <c r="AE2598" s="123">
        <v>5996.3301736835319</v>
      </c>
      <c r="AF2598" s="123">
        <v>5996.3301736835319</v>
      </c>
      <c r="AG2598" s="123">
        <v>5996.3301736835319</v>
      </c>
      <c r="AH2598" s="123">
        <v>5996.3301736835319</v>
      </c>
      <c r="AI2598" s="123">
        <v>5996.3301736835319</v>
      </c>
      <c r="AJ2598" s="123">
        <v>5996.3301736835319</v>
      </c>
      <c r="AK2598" s="123">
        <v>5996.3301736835319</v>
      </c>
      <c r="AL2598" s="123">
        <v>5996.3301736835319</v>
      </c>
      <c r="AM2598" s="123">
        <v>5996.3301736835319</v>
      </c>
      <c r="AN2598" s="123">
        <v>5996.3301736835319</v>
      </c>
      <c r="AO2598" s="123">
        <v>5996.3301736835319</v>
      </c>
      <c r="AP2598" s="123">
        <v>5996.3301736835319</v>
      </c>
      <c r="AQ2598" s="123">
        <v>5996.3301736835319</v>
      </c>
      <c r="AR2598" s="123">
        <v>5996.3301736835319</v>
      </c>
      <c r="AS2598" s="123">
        <v>5996.3301736835319</v>
      </c>
      <c r="AT2598" s="123">
        <v>5996.3301736835319</v>
      </c>
      <c r="AU2598" s="123">
        <v>5996.3301736835319</v>
      </c>
      <c r="AV2598" s="123">
        <v>5996.3301736835319</v>
      </c>
      <c r="AW2598" s="123">
        <v>5996.3301736835319</v>
      </c>
      <c r="AX2598" s="124">
        <v>5996.3301736835319</v>
      </c>
    </row>
    <row r="2599" spans="1:50">
      <c r="A2599" s="211" t="s">
        <v>58</v>
      </c>
      <c r="B2599" s="214" t="s">
        <v>59</v>
      </c>
      <c r="C2599" s="209" t="s">
        <v>36</v>
      </c>
      <c r="D2599" s="67" t="s">
        <v>25</v>
      </c>
      <c r="E2599" s="87" t="str">
        <f>A2599&amp;"/"&amp;B2599&amp;"/"&amp;C2599&amp;"/"&amp;D2599</f>
        <v>Fuel cells/Natural gas fuel cell power plant/Electricity only/M</v>
      </c>
      <c r="F2599" s="55" t="str">
        <f>A2599</f>
        <v>Fuel cells</v>
      </c>
      <c r="G2599" s="55" t="str">
        <f>B2599</f>
        <v>Natural gas fuel cell power plant</v>
      </c>
      <c r="H2599" s="55" t="str">
        <f>C2599</f>
        <v>Electricity only</v>
      </c>
      <c r="I2599" s="85" t="str">
        <f t="shared" si="105"/>
        <v>M</v>
      </c>
      <c r="J2599" s="125" t="s">
        <v>99</v>
      </c>
      <c r="K2599" s="125" t="s">
        <v>99</v>
      </c>
      <c r="L2599" s="125" t="s">
        <v>99</v>
      </c>
      <c r="M2599" s="125" t="s">
        <v>99</v>
      </c>
      <c r="N2599" s="125" t="s">
        <v>99</v>
      </c>
      <c r="O2599" s="125" t="s">
        <v>99</v>
      </c>
      <c r="P2599" s="125" t="s">
        <v>99</v>
      </c>
      <c r="Q2599" s="125" t="s">
        <v>99</v>
      </c>
      <c r="R2599" s="125" t="s">
        <v>99</v>
      </c>
      <c r="S2599" s="125" t="s">
        <v>99</v>
      </c>
      <c r="T2599" s="125" t="s">
        <v>99</v>
      </c>
      <c r="U2599" s="125" t="s">
        <v>99</v>
      </c>
      <c r="V2599" s="125" t="s">
        <v>99</v>
      </c>
      <c r="W2599" s="125" t="s">
        <v>99</v>
      </c>
      <c r="X2599" s="125" t="s">
        <v>99</v>
      </c>
      <c r="Y2599" s="125" t="s">
        <v>99</v>
      </c>
      <c r="Z2599" s="125" t="s">
        <v>99</v>
      </c>
      <c r="AA2599" s="125" t="s">
        <v>99</v>
      </c>
      <c r="AB2599" s="125" t="s">
        <v>99</v>
      </c>
      <c r="AC2599" s="125" t="s">
        <v>99</v>
      </c>
      <c r="AD2599" s="125" t="s">
        <v>99</v>
      </c>
      <c r="AE2599" s="125">
        <v>5000</v>
      </c>
      <c r="AF2599" s="125">
        <v>5000</v>
      </c>
      <c r="AG2599" s="125">
        <v>5000</v>
      </c>
      <c r="AH2599" s="125">
        <v>5000</v>
      </c>
      <c r="AI2599" s="125">
        <v>5000</v>
      </c>
      <c r="AJ2599" s="125">
        <v>5000</v>
      </c>
      <c r="AK2599" s="125">
        <v>5000</v>
      </c>
      <c r="AL2599" s="125">
        <v>5000</v>
      </c>
      <c r="AM2599" s="125">
        <v>5000</v>
      </c>
      <c r="AN2599" s="125">
        <v>5000</v>
      </c>
      <c r="AO2599" s="125">
        <v>5000</v>
      </c>
      <c r="AP2599" s="125">
        <v>5000</v>
      </c>
      <c r="AQ2599" s="125">
        <v>5000</v>
      </c>
      <c r="AR2599" s="125">
        <v>5000</v>
      </c>
      <c r="AS2599" s="125">
        <v>5000</v>
      </c>
      <c r="AT2599" s="125">
        <v>5000</v>
      </c>
      <c r="AU2599" s="125">
        <v>5000</v>
      </c>
      <c r="AV2599" s="125">
        <v>5000</v>
      </c>
      <c r="AW2599" s="125">
        <v>5000</v>
      </c>
      <c r="AX2599" s="126">
        <v>5000</v>
      </c>
    </row>
    <row r="2600" spans="1:50">
      <c r="A2600" s="212"/>
      <c r="B2600" s="215"/>
      <c r="C2600" s="206"/>
      <c r="D2600" s="52" t="s">
        <v>38</v>
      </c>
      <c r="E2600" s="86" t="str">
        <f>A2599&amp;"/"&amp;B2599&amp;"/"&amp;C2599&amp;"/"&amp;D2600</f>
        <v>Fuel cells/Natural gas fuel cell power plant/Electricity only/S</v>
      </c>
      <c r="F2600" s="61" t="str">
        <f>A2599</f>
        <v>Fuel cells</v>
      </c>
      <c r="G2600" s="61" t="str">
        <f>B2599</f>
        <v>Natural gas fuel cell power plant</v>
      </c>
      <c r="H2600" s="61" t="str">
        <f>C2599</f>
        <v>Electricity only</v>
      </c>
      <c r="I2600" s="84" t="str">
        <f t="shared" si="105"/>
        <v>S</v>
      </c>
      <c r="J2600" s="121" t="s">
        <v>99</v>
      </c>
      <c r="K2600" s="121" t="s">
        <v>99</v>
      </c>
      <c r="L2600" s="121" t="s">
        <v>99</v>
      </c>
      <c r="M2600" s="121" t="s">
        <v>99</v>
      </c>
      <c r="N2600" s="121" t="s">
        <v>99</v>
      </c>
      <c r="O2600" s="121" t="s">
        <v>99</v>
      </c>
      <c r="P2600" s="121" t="s">
        <v>99</v>
      </c>
      <c r="Q2600" s="121" t="s">
        <v>99</v>
      </c>
      <c r="R2600" s="121" t="s">
        <v>99</v>
      </c>
      <c r="S2600" s="121" t="s">
        <v>99</v>
      </c>
      <c r="T2600" s="121" t="s">
        <v>99</v>
      </c>
      <c r="U2600" s="121" t="s">
        <v>99</v>
      </c>
      <c r="V2600" s="121" t="s">
        <v>99</v>
      </c>
      <c r="W2600" s="121" t="s">
        <v>99</v>
      </c>
      <c r="X2600" s="121" t="s">
        <v>99</v>
      </c>
      <c r="Y2600" s="121" t="s">
        <v>99</v>
      </c>
      <c r="Z2600" s="121" t="s">
        <v>99</v>
      </c>
      <c r="AA2600" s="121" t="s">
        <v>99</v>
      </c>
      <c r="AB2600" s="121" t="s">
        <v>99</v>
      </c>
      <c r="AC2600" s="121">
        <v>4029.637244338282</v>
      </c>
      <c r="AD2600" s="121">
        <v>4029.637244338282</v>
      </c>
      <c r="AE2600" s="121">
        <v>4029.637244338282</v>
      </c>
      <c r="AF2600" s="121">
        <v>4029.637244338282</v>
      </c>
      <c r="AG2600" s="121">
        <v>4029.637244338282</v>
      </c>
      <c r="AH2600" s="121">
        <v>4029.637244338282</v>
      </c>
      <c r="AI2600" s="121">
        <v>4029.637244338282</v>
      </c>
      <c r="AJ2600" s="121">
        <v>4029.637244338282</v>
      </c>
      <c r="AK2600" s="121">
        <v>4029.637244338282</v>
      </c>
      <c r="AL2600" s="121">
        <v>4029.637244338282</v>
      </c>
      <c r="AM2600" s="121">
        <v>4029.637244338282</v>
      </c>
      <c r="AN2600" s="121">
        <v>4029.637244338282</v>
      </c>
      <c r="AO2600" s="121">
        <v>4029.637244338282</v>
      </c>
      <c r="AP2600" s="121">
        <v>4029.637244338282</v>
      </c>
      <c r="AQ2600" s="121">
        <v>4029.637244338282</v>
      </c>
      <c r="AR2600" s="121">
        <v>4029.637244338282</v>
      </c>
      <c r="AS2600" s="121">
        <v>4029.637244338282</v>
      </c>
      <c r="AT2600" s="121">
        <v>4029.637244338282</v>
      </c>
      <c r="AU2600" s="121">
        <v>4029.637244338282</v>
      </c>
      <c r="AV2600" s="121">
        <v>4029.637244338282</v>
      </c>
      <c r="AW2600" s="121">
        <v>4029.637244338282</v>
      </c>
      <c r="AX2600" s="122">
        <v>4029.637244338282</v>
      </c>
    </row>
    <row r="2601" spans="1:50">
      <c r="A2601" s="212"/>
      <c r="B2601" s="224"/>
      <c r="C2601" s="216"/>
      <c r="D2601" s="106" t="s">
        <v>47</v>
      </c>
      <c r="E2601" s="107" t="str">
        <f>A2599&amp;"/"&amp;B2599&amp;"/"&amp;C2599&amp;"/"&amp;D2601</f>
        <v>Fuel cells/Natural gas fuel cell power plant/Electricity only/XS</v>
      </c>
      <c r="F2601" s="108" t="str">
        <f>A2599</f>
        <v>Fuel cells</v>
      </c>
      <c r="G2601" s="108" t="str">
        <f>B2599</f>
        <v>Natural gas fuel cell power plant</v>
      </c>
      <c r="H2601" s="108" t="str">
        <f>C2599</f>
        <v>Electricity only</v>
      </c>
      <c r="I2601" s="109" t="str">
        <f t="shared" si="105"/>
        <v>XS</v>
      </c>
      <c r="J2601" s="129" t="s">
        <v>99</v>
      </c>
      <c r="K2601" s="129" t="s">
        <v>99</v>
      </c>
      <c r="L2601" s="129" t="s">
        <v>99</v>
      </c>
      <c r="M2601" s="129" t="s">
        <v>99</v>
      </c>
      <c r="N2601" s="129" t="s">
        <v>99</v>
      </c>
      <c r="O2601" s="129" t="s">
        <v>99</v>
      </c>
      <c r="P2601" s="129" t="s">
        <v>99</v>
      </c>
      <c r="Q2601" s="129" t="s">
        <v>99</v>
      </c>
      <c r="R2601" s="129" t="s">
        <v>99</v>
      </c>
      <c r="S2601" s="129" t="s">
        <v>99</v>
      </c>
      <c r="T2601" s="129" t="s">
        <v>99</v>
      </c>
      <c r="U2601" s="129" t="s">
        <v>99</v>
      </c>
      <c r="V2601" s="129" t="s">
        <v>99</v>
      </c>
      <c r="W2601" s="129" t="s">
        <v>99</v>
      </c>
      <c r="X2601" s="129" t="s">
        <v>99</v>
      </c>
      <c r="Y2601" s="129" t="s">
        <v>99</v>
      </c>
      <c r="Z2601" s="129">
        <v>3247.5952641916447</v>
      </c>
      <c r="AA2601" s="129">
        <v>3247.5952641916447</v>
      </c>
      <c r="AB2601" s="129">
        <v>3247.5952641916447</v>
      </c>
      <c r="AC2601" s="129">
        <v>3247.5952641916447</v>
      </c>
      <c r="AD2601" s="129">
        <v>3247.5952641916447</v>
      </c>
      <c r="AE2601" s="129">
        <v>3247.5952641916447</v>
      </c>
      <c r="AF2601" s="129">
        <v>3247.5952641916447</v>
      </c>
      <c r="AG2601" s="129">
        <v>3247.5952641916447</v>
      </c>
      <c r="AH2601" s="129">
        <v>3247.5952641916447</v>
      </c>
      <c r="AI2601" s="129">
        <v>3247.5952641916447</v>
      </c>
      <c r="AJ2601" s="129">
        <v>3247.5952641916447</v>
      </c>
      <c r="AK2601" s="129">
        <v>3247.5952641916447</v>
      </c>
      <c r="AL2601" s="129">
        <v>3247.5952641916447</v>
      </c>
      <c r="AM2601" s="129">
        <v>3247.5952641916447</v>
      </c>
      <c r="AN2601" s="129">
        <v>3247.5952641916447</v>
      </c>
      <c r="AO2601" s="129">
        <v>3247.5952641916447</v>
      </c>
      <c r="AP2601" s="129">
        <v>3247.5952641916447</v>
      </c>
      <c r="AQ2601" s="129">
        <v>3247.5952641916447</v>
      </c>
      <c r="AR2601" s="129">
        <v>3247.5952641916447</v>
      </c>
      <c r="AS2601" s="129">
        <v>3247.5952641916447</v>
      </c>
      <c r="AT2601" s="129">
        <v>3247.5952641916447</v>
      </c>
      <c r="AU2601" s="129">
        <v>3247.5952641916447</v>
      </c>
      <c r="AV2601" s="129">
        <v>3247.5952641916447</v>
      </c>
      <c r="AW2601" s="129">
        <v>3247.5952641916447</v>
      </c>
      <c r="AX2601" s="130">
        <v>3247.5952641916447</v>
      </c>
    </row>
    <row r="2602" spans="1:50">
      <c r="A2602" s="212"/>
      <c r="B2602" s="215" t="s">
        <v>60</v>
      </c>
      <c r="C2602" s="206" t="s">
        <v>36</v>
      </c>
      <c r="D2602" s="52" t="s">
        <v>25</v>
      </c>
      <c r="E2602" s="86" t="str">
        <f>A2599&amp;"/"&amp;B2602&amp;"/"&amp;C2602&amp;"/"&amp;D2602</f>
        <v>Fuel cells/Hydrogen fuel cell power plant/Electricity only/M</v>
      </c>
      <c r="F2602" s="61" t="str">
        <f>A2599</f>
        <v>Fuel cells</v>
      </c>
      <c r="G2602" s="61" t="str">
        <f>B2602</f>
        <v>Hydrogen fuel cell power plant</v>
      </c>
      <c r="H2602" s="61" t="str">
        <f>C2602</f>
        <v>Electricity only</v>
      </c>
      <c r="I2602" s="84" t="str">
        <f t="shared" si="105"/>
        <v>M</v>
      </c>
      <c r="J2602" s="121" t="s">
        <v>99</v>
      </c>
      <c r="K2602" s="121" t="s">
        <v>99</v>
      </c>
      <c r="L2602" s="121" t="s">
        <v>99</v>
      </c>
      <c r="M2602" s="121" t="s">
        <v>99</v>
      </c>
      <c r="N2602" s="121" t="s">
        <v>99</v>
      </c>
      <c r="O2602" s="121" t="s">
        <v>99</v>
      </c>
      <c r="P2602" s="121" t="s">
        <v>99</v>
      </c>
      <c r="Q2602" s="121" t="s">
        <v>99</v>
      </c>
      <c r="R2602" s="121" t="s">
        <v>99</v>
      </c>
      <c r="S2602" s="121" t="s">
        <v>99</v>
      </c>
      <c r="T2602" s="121" t="s">
        <v>99</v>
      </c>
      <c r="U2602" s="121" t="s">
        <v>99</v>
      </c>
      <c r="V2602" s="121" t="s">
        <v>99</v>
      </c>
      <c r="W2602" s="121" t="s">
        <v>99</v>
      </c>
      <c r="X2602" s="121" t="s">
        <v>99</v>
      </c>
      <c r="Y2602" s="121" t="s">
        <v>99</v>
      </c>
      <c r="Z2602" s="121" t="s">
        <v>99</v>
      </c>
      <c r="AA2602" s="121" t="s">
        <v>99</v>
      </c>
      <c r="AB2602" s="121" t="s">
        <v>99</v>
      </c>
      <c r="AC2602" s="121" t="s">
        <v>99</v>
      </c>
      <c r="AD2602" s="121" t="s">
        <v>99</v>
      </c>
      <c r="AE2602" s="121" t="s">
        <v>99</v>
      </c>
      <c r="AF2602" s="121" t="s">
        <v>99</v>
      </c>
      <c r="AG2602" s="121">
        <v>4900</v>
      </c>
      <c r="AH2602" s="121">
        <v>4900</v>
      </c>
      <c r="AI2602" s="121">
        <v>4900</v>
      </c>
      <c r="AJ2602" s="121">
        <v>4900</v>
      </c>
      <c r="AK2602" s="121">
        <v>4900</v>
      </c>
      <c r="AL2602" s="121">
        <v>4900</v>
      </c>
      <c r="AM2602" s="121">
        <v>4900</v>
      </c>
      <c r="AN2602" s="121">
        <v>4900</v>
      </c>
      <c r="AO2602" s="121">
        <v>4900</v>
      </c>
      <c r="AP2602" s="121">
        <v>4900</v>
      </c>
      <c r="AQ2602" s="121">
        <v>4900</v>
      </c>
      <c r="AR2602" s="121">
        <v>4900</v>
      </c>
      <c r="AS2602" s="121">
        <v>4900</v>
      </c>
      <c r="AT2602" s="121">
        <v>4900</v>
      </c>
      <c r="AU2602" s="121">
        <v>4900</v>
      </c>
      <c r="AV2602" s="121">
        <v>4900</v>
      </c>
      <c r="AW2602" s="121">
        <v>4900</v>
      </c>
      <c r="AX2602" s="122">
        <v>4900</v>
      </c>
    </row>
    <row r="2603" spans="1:50">
      <c r="A2603" s="212"/>
      <c r="B2603" s="215"/>
      <c r="C2603" s="206"/>
      <c r="D2603" s="52" t="s">
        <v>38</v>
      </c>
      <c r="E2603" s="86" t="str">
        <f>A2599&amp;"/"&amp;B2602&amp;"/"&amp;C2602&amp;"/"&amp;D2603</f>
        <v>Fuel cells/Hydrogen fuel cell power plant/Electricity only/S</v>
      </c>
      <c r="F2603" s="61" t="str">
        <f>A2599</f>
        <v>Fuel cells</v>
      </c>
      <c r="G2603" s="61" t="str">
        <f>B2602</f>
        <v>Hydrogen fuel cell power plant</v>
      </c>
      <c r="H2603" s="61" t="str">
        <f>C2602</f>
        <v>Electricity only</v>
      </c>
      <c r="I2603" s="84" t="str">
        <f t="shared" si="105"/>
        <v>S</v>
      </c>
      <c r="J2603" s="121" t="s">
        <v>99</v>
      </c>
      <c r="K2603" s="121" t="s">
        <v>99</v>
      </c>
      <c r="L2603" s="121" t="s">
        <v>99</v>
      </c>
      <c r="M2603" s="121" t="s">
        <v>99</v>
      </c>
      <c r="N2603" s="121" t="s">
        <v>99</v>
      </c>
      <c r="O2603" s="121" t="s">
        <v>99</v>
      </c>
      <c r="P2603" s="121" t="s">
        <v>99</v>
      </c>
      <c r="Q2603" s="121" t="s">
        <v>99</v>
      </c>
      <c r="R2603" s="121" t="s">
        <v>99</v>
      </c>
      <c r="S2603" s="121" t="s">
        <v>99</v>
      </c>
      <c r="T2603" s="121" t="s">
        <v>99</v>
      </c>
      <c r="U2603" s="121" t="s">
        <v>99</v>
      </c>
      <c r="V2603" s="121" t="s">
        <v>99</v>
      </c>
      <c r="W2603" s="121" t="s">
        <v>99</v>
      </c>
      <c r="X2603" s="121" t="s">
        <v>99</v>
      </c>
      <c r="Y2603" s="121" t="s">
        <v>99</v>
      </c>
      <c r="Z2603" s="121" t="s">
        <v>99</v>
      </c>
      <c r="AA2603" s="121" t="s">
        <v>99</v>
      </c>
      <c r="AB2603" s="121" t="s">
        <v>99</v>
      </c>
      <c r="AC2603" s="121" t="s">
        <v>99</v>
      </c>
      <c r="AD2603" s="121" t="s">
        <v>99</v>
      </c>
      <c r="AE2603" s="121">
        <v>3949.0444994515165</v>
      </c>
      <c r="AF2603" s="121">
        <v>3949.0444994515165</v>
      </c>
      <c r="AG2603" s="121">
        <v>3949.0444994515165</v>
      </c>
      <c r="AH2603" s="121">
        <v>3949.0444994515165</v>
      </c>
      <c r="AI2603" s="121">
        <v>3949.0444994515165</v>
      </c>
      <c r="AJ2603" s="121">
        <v>3949.0444994515165</v>
      </c>
      <c r="AK2603" s="121">
        <v>3949.0444994515165</v>
      </c>
      <c r="AL2603" s="121">
        <v>3949.0444994515165</v>
      </c>
      <c r="AM2603" s="121">
        <v>3949.0444994515165</v>
      </c>
      <c r="AN2603" s="121">
        <v>3949.0444994515165</v>
      </c>
      <c r="AO2603" s="121">
        <v>3949.0444994515165</v>
      </c>
      <c r="AP2603" s="121">
        <v>3949.0444994515165</v>
      </c>
      <c r="AQ2603" s="121">
        <v>3949.0444994515165</v>
      </c>
      <c r="AR2603" s="121">
        <v>3949.0444994515165</v>
      </c>
      <c r="AS2603" s="121">
        <v>3949.0444994515165</v>
      </c>
      <c r="AT2603" s="121">
        <v>3949.0444994515165</v>
      </c>
      <c r="AU2603" s="121">
        <v>3949.0444994515165</v>
      </c>
      <c r="AV2603" s="121">
        <v>3949.0444994515165</v>
      </c>
      <c r="AW2603" s="121">
        <v>3949.0444994515165</v>
      </c>
      <c r="AX2603" s="122">
        <v>3949.0444994515165</v>
      </c>
    </row>
    <row r="2604" spans="1:50">
      <c r="A2604" s="213"/>
      <c r="B2604" s="218"/>
      <c r="C2604" s="210"/>
      <c r="D2604" s="93" t="s">
        <v>47</v>
      </c>
      <c r="E2604" s="86" t="str">
        <f>A2599&amp;"/"&amp;B2602&amp;"/"&amp;C2602&amp;"/"&amp;D2604</f>
        <v>Fuel cells/Hydrogen fuel cell power plant/Electricity only/XS</v>
      </c>
      <c r="F2604" s="61" t="str">
        <f>A2599</f>
        <v>Fuel cells</v>
      </c>
      <c r="G2604" s="61" t="str">
        <f>B2602</f>
        <v>Hydrogen fuel cell power plant</v>
      </c>
      <c r="H2604" s="61" t="str">
        <f>C2602</f>
        <v>Electricity only</v>
      </c>
      <c r="I2604" s="84" t="str">
        <f t="shared" si="105"/>
        <v>XS</v>
      </c>
      <c r="J2604" s="121" t="s">
        <v>99</v>
      </c>
      <c r="K2604" s="121" t="s">
        <v>99</v>
      </c>
      <c r="L2604" s="121" t="s">
        <v>99</v>
      </c>
      <c r="M2604" s="121" t="s">
        <v>99</v>
      </c>
      <c r="N2604" s="121" t="s">
        <v>99</v>
      </c>
      <c r="O2604" s="121" t="s">
        <v>99</v>
      </c>
      <c r="P2604" s="121" t="s">
        <v>99</v>
      </c>
      <c r="Q2604" s="121" t="s">
        <v>99</v>
      </c>
      <c r="R2604" s="121" t="s">
        <v>99</v>
      </c>
      <c r="S2604" s="121" t="s">
        <v>99</v>
      </c>
      <c r="T2604" s="121" t="s">
        <v>99</v>
      </c>
      <c r="U2604" s="121" t="s">
        <v>99</v>
      </c>
      <c r="V2604" s="121" t="s">
        <v>99</v>
      </c>
      <c r="W2604" s="121" t="s">
        <v>99</v>
      </c>
      <c r="X2604" s="121" t="s">
        <v>99</v>
      </c>
      <c r="Y2604" s="121" t="s">
        <v>99</v>
      </c>
      <c r="Z2604" s="121" t="s">
        <v>99</v>
      </c>
      <c r="AA2604" s="121" t="s">
        <v>99</v>
      </c>
      <c r="AB2604" s="121">
        <v>3182.6433589078119</v>
      </c>
      <c r="AC2604" s="121">
        <v>3182.6433589078119</v>
      </c>
      <c r="AD2604" s="121">
        <v>3182.6433589078119</v>
      </c>
      <c r="AE2604" s="121">
        <v>3182.6433589078119</v>
      </c>
      <c r="AF2604" s="121">
        <v>3182.6433589078119</v>
      </c>
      <c r="AG2604" s="121">
        <v>3182.6433589078119</v>
      </c>
      <c r="AH2604" s="121">
        <v>3182.6433589078119</v>
      </c>
      <c r="AI2604" s="121">
        <v>3182.6433589078119</v>
      </c>
      <c r="AJ2604" s="121">
        <v>3182.6433589078119</v>
      </c>
      <c r="AK2604" s="121">
        <v>3182.6433589078119</v>
      </c>
      <c r="AL2604" s="121">
        <v>3182.6433589078119</v>
      </c>
      <c r="AM2604" s="121">
        <v>3182.6433589078119</v>
      </c>
      <c r="AN2604" s="121">
        <v>3182.6433589078119</v>
      </c>
      <c r="AO2604" s="121">
        <v>3182.6433589078119</v>
      </c>
      <c r="AP2604" s="121">
        <v>3182.6433589078119</v>
      </c>
      <c r="AQ2604" s="121">
        <v>3182.6433589078119</v>
      </c>
      <c r="AR2604" s="121">
        <v>3182.6433589078119</v>
      </c>
      <c r="AS2604" s="121">
        <v>3182.6433589078119</v>
      </c>
      <c r="AT2604" s="121">
        <v>3182.6433589078119</v>
      </c>
      <c r="AU2604" s="121">
        <v>3182.6433589078119</v>
      </c>
      <c r="AV2604" s="121">
        <v>3182.6433589078119</v>
      </c>
      <c r="AW2604" s="121">
        <v>3182.6433589078119</v>
      </c>
      <c r="AX2604" s="122">
        <v>3182.6433589078119</v>
      </c>
    </row>
    <row r="2605" spans="1:50">
      <c r="A2605" s="211" t="s">
        <v>61</v>
      </c>
      <c r="B2605" s="214" t="s">
        <v>62</v>
      </c>
      <c r="C2605" s="209" t="s">
        <v>36</v>
      </c>
      <c r="D2605" s="67" t="s">
        <v>24</v>
      </c>
      <c r="E2605" s="87" t="str">
        <f>A2605&amp;"/"&amp;B2605&amp;"/"&amp;C2605&amp;"/"&amp;D2605</f>
        <v>Wind power plants/Onshore/Electricity only/L</v>
      </c>
      <c r="F2605" s="55" t="str">
        <f>A2605</f>
        <v>Wind power plants</v>
      </c>
      <c r="G2605" s="55" t="str">
        <f>B2605</f>
        <v>Onshore</v>
      </c>
      <c r="H2605" s="55" t="str">
        <f>C2605</f>
        <v>Electricity only</v>
      </c>
      <c r="I2605" s="85" t="str">
        <f t="shared" si="105"/>
        <v>L</v>
      </c>
      <c r="J2605" s="125">
        <v>3750</v>
      </c>
      <c r="K2605" s="125">
        <v>3750</v>
      </c>
      <c r="L2605" s="125">
        <v>3750</v>
      </c>
      <c r="M2605" s="125">
        <v>3750</v>
      </c>
      <c r="N2605" s="125">
        <v>3750</v>
      </c>
      <c r="O2605" s="125">
        <v>3750</v>
      </c>
      <c r="P2605" s="125">
        <v>3750</v>
      </c>
      <c r="Q2605" s="125">
        <v>3750</v>
      </c>
      <c r="R2605" s="125">
        <v>3750</v>
      </c>
      <c r="S2605" s="125">
        <v>3750</v>
      </c>
      <c r="T2605" s="125">
        <v>3750</v>
      </c>
      <c r="U2605" s="125">
        <v>3750</v>
      </c>
      <c r="V2605" s="125">
        <v>3750</v>
      </c>
      <c r="W2605" s="125">
        <v>3750</v>
      </c>
      <c r="X2605" s="125">
        <v>3750</v>
      </c>
      <c r="Y2605" s="125">
        <v>3750</v>
      </c>
      <c r="Z2605" s="125">
        <v>3750</v>
      </c>
      <c r="AA2605" s="125">
        <v>3750</v>
      </c>
      <c r="AB2605" s="125">
        <v>3750</v>
      </c>
      <c r="AC2605" s="125">
        <v>3750</v>
      </c>
      <c r="AD2605" s="125">
        <v>3750</v>
      </c>
      <c r="AE2605" s="125">
        <v>3750</v>
      </c>
      <c r="AF2605" s="125">
        <v>3750</v>
      </c>
      <c r="AG2605" s="125">
        <v>3750</v>
      </c>
      <c r="AH2605" s="125">
        <v>3750</v>
      </c>
      <c r="AI2605" s="125">
        <v>3750</v>
      </c>
      <c r="AJ2605" s="125">
        <v>3750</v>
      </c>
      <c r="AK2605" s="125">
        <v>3750</v>
      </c>
      <c r="AL2605" s="125">
        <v>3750</v>
      </c>
      <c r="AM2605" s="125">
        <v>3750</v>
      </c>
      <c r="AN2605" s="125">
        <v>3750</v>
      </c>
      <c r="AO2605" s="125">
        <v>3750</v>
      </c>
      <c r="AP2605" s="125">
        <v>3750</v>
      </c>
      <c r="AQ2605" s="125">
        <v>3750</v>
      </c>
      <c r="AR2605" s="125">
        <v>3750</v>
      </c>
      <c r="AS2605" s="125">
        <v>3750</v>
      </c>
      <c r="AT2605" s="125">
        <v>3750</v>
      </c>
      <c r="AU2605" s="125">
        <v>3750</v>
      </c>
      <c r="AV2605" s="125">
        <v>3750</v>
      </c>
      <c r="AW2605" s="125">
        <v>3750</v>
      </c>
      <c r="AX2605" s="126">
        <v>3750</v>
      </c>
    </row>
    <row r="2606" spans="1:50">
      <c r="A2606" s="212"/>
      <c r="B2606" s="215"/>
      <c r="C2606" s="206"/>
      <c r="D2606" s="52" t="s">
        <v>25</v>
      </c>
      <c r="E2606" s="86" t="str">
        <f>A2605&amp;"/"&amp;B2605&amp;"/"&amp;C2605&amp;"/"&amp;D2606</f>
        <v>Wind power plants/Onshore/Electricity only/M</v>
      </c>
      <c r="F2606" s="61" t="str">
        <f>A2605</f>
        <v>Wind power plants</v>
      </c>
      <c r="G2606" s="61" t="str">
        <f>B2605</f>
        <v>Onshore</v>
      </c>
      <c r="H2606" s="61" t="str">
        <f>C2605</f>
        <v>Electricity only</v>
      </c>
      <c r="I2606" s="84" t="str">
        <f t="shared" si="105"/>
        <v>M</v>
      </c>
      <c r="J2606" s="121">
        <v>3375</v>
      </c>
      <c r="K2606" s="121">
        <v>3375</v>
      </c>
      <c r="L2606" s="121">
        <v>3375</v>
      </c>
      <c r="M2606" s="121">
        <v>3375</v>
      </c>
      <c r="N2606" s="121">
        <v>3375</v>
      </c>
      <c r="O2606" s="121">
        <v>3375</v>
      </c>
      <c r="P2606" s="121">
        <v>3375</v>
      </c>
      <c r="Q2606" s="121">
        <v>3375</v>
      </c>
      <c r="R2606" s="121">
        <v>3375</v>
      </c>
      <c r="S2606" s="121">
        <v>3375</v>
      </c>
      <c r="T2606" s="121">
        <v>3375</v>
      </c>
      <c r="U2606" s="121">
        <v>3375</v>
      </c>
      <c r="V2606" s="121">
        <v>3375</v>
      </c>
      <c r="W2606" s="121">
        <v>3375</v>
      </c>
      <c r="X2606" s="121">
        <v>3375</v>
      </c>
      <c r="Y2606" s="121">
        <v>3375</v>
      </c>
      <c r="Z2606" s="121">
        <v>3375</v>
      </c>
      <c r="AA2606" s="121">
        <v>3375</v>
      </c>
      <c r="AB2606" s="121">
        <v>3375</v>
      </c>
      <c r="AC2606" s="121">
        <v>3375</v>
      </c>
      <c r="AD2606" s="121">
        <v>3375</v>
      </c>
      <c r="AE2606" s="121">
        <v>3375</v>
      </c>
      <c r="AF2606" s="121">
        <v>3375</v>
      </c>
      <c r="AG2606" s="121">
        <v>3375</v>
      </c>
      <c r="AH2606" s="121">
        <v>3375</v>
      </c>
      <c r="AI2606" s="121">
        <v>3375</v>
      </c>
      <c r="AJ2606" s="121">
        <v>3375</v>
      </c>
      <c r="AK2606" s="121">
        <v>3375</v>
      </c>
      <c r="AL2606" s="121">
        <v>3375</v>
      </c>
      <c r="AM2606" s="121">
        <v>3375</v>
      </c>
      <c r="AN2606" s="121">
        <v>3375</v>
      </c>
      <c r="AO2606" s="121">
        <v>3375</v>
      </c>
      <c r="AP2606" s="121">
        <v>3375</v>
      </c>
      <c r="AQ2606" s="121">
        <v>3375</v>
      </c>
      <c r="AR2606" s="121">
        <v>3375</v>
      </c>
      <c r="AS2606" s="121">
        <v>3375</v>
      </c>
      <c r="AT2606" s="121">
        <v>3375</v>
      </c>
      <c r="AU2606" s="121">
        <v>3375</v>
      </c>
      <c r="AV2606" s="121">
        <v>3375</v>
      </c>
      <c r="AW2606" s="121">
        <v>3375</v>
      </c>
      <c r="AX2606" s="122">
        <v>3375</v>
      </c>
    </row>
    <row r="2607" spans="1:50">
      <c r="A2607" s="212"/>
      <c r="B2607" s="215"/>
      <c r="C2607" s="206"/>
      <c r="D2607" s="52" t="s">
        <v>38</v>
      </c>
      <c r="E2607" s="86" t="str">
        <f>A2605&amp;"/"&amp;B2605&amp;"/"&amp;C2605&amp;"/"&amp;D2607</f>
        <v>Wind power plants/Onshore/Electricity only/S</v>
      </c>
      <c r="F2607" s="61" t="str">
        <f>A2605</f>
        <v>Wind power plants</v>
      </c>
      <c r="G2607" s="61" t="str">
        <f>B2605</f>
        <v>Onshore</v>
      </c>
      <c r="H2607" s="61" t="str">
        <f>C2605</f>
        <v>Electricity only</v>
      </c>
      <c r="I2607" s="84" t="str">
        <f t="shared" si="105"/>
        <v>S</v>
      </c>
      <c r="J2607" s="121">
        <v>3037.5</v>
      </c>
      <c r="K2607" s="121">
        <v>3037.5</v>
      </c>
      <c r="L2607" s="121">
        <v>3037.5</v>
      </c>
      <c r="M2607" s="121">
        <v>3037.5</v>
      </c>
      <c r="N2607" s="121">
        <v>3037.5</v>
      </c>
      <c r="O2607" s="121">
        <v>3037.5</v>
      </c>
      <c r="P2607" s="121">
        <v>3037.5</v>
      </c>
      <c r="Q2607" s="121">
        <v>3037.5</v>
      </c>
      <c r="R2607" s="121">
        <v>3037.5</v>
      </c>
      <c r="S2607" s="121">
        <v>3037.5</v>
      </c>
      <c r="T2607" s="121">
        <v>3037.5</v>
      </c>
      <c r="U2607" s="121">
        <v>3037.5</v>
      </c>
      <c r="V2607" s="121">
        <v>3037.5</v>
      </c>
      <c r="W2607" s="121">
        <v>3037.5</v>
      </c>
      <c r="X2607" s="121">
        <v>3037.5</v>
      </c>
      <c r="Y2607" s="121">
        <v>3037.5</v>
      </c>
      <c r="Z2607" s="121">
        <v>3037.5</v>
      </c>
      <c r="AA2607" s="121">
        <v>3037.5</v>
      </c>
      <c r="AB2607" s="121">
        <v>3037.5</v>
      </c>
      <c r="AC2607" s="121">
        <v>3037.5</v>
      </c>
      <c r="AD2607" s="121">
        <v>3037.5</v>
      </c>
      <c r="AE2607" s="121">
        <v>3037.5</v>
      </c>
      <c r="AF2607" s="121">
        <v>3037.5</v>
      </c>
      <c r="AG2607" s="121">
        <v>3037.5</v>
      </c>
      <c r="AH2607" s="121">
        <v>3037.5</v>
      </c>
      <c r="AI2607" s="121">
        <v>3037.5</v>
      </c>
      <c r="AJ2607" s="121">
        <v>3037.5</v>
      </c>
      <c r="AK2607" s="121">
        <v>3037.5</v>
      </c>
      <c r="AL2607" s="121">
        <v>3037.5</v>
      </c>
      <c r="AM2607" s="121">
        <v>3037.5</v>
      </c>
      <c r="AN2607" s="121">
        <v>3037.5</v>
      </c>
      <c r="AO2607" s="121">
        <v>3037.5</v>
      </c>
      <c r="AP2607" s="121">
        <v>3037.5</v>
      </c>
      <c r="AQ2607" s="121">
        <v>3037.5</v>
      </c>
      <c r="AR2607" s="121">
        <v>3037.5</v>
      </c>
      <c r="AS2607" s="121">
        <v>3037.5</v>
      </c>
      <c r="AT2607" s="121">
        <v>3037.5</v>
      </c>
      <c r="AU2607" s="121">
        <v>3037.5</v>
      </c>
      <c r="AV2607" s="121">
        <v>3037.5</v>
      </c>
      <c r="AW2607" s="121">
        <v>3037.5</v>
      </c>
      <c r="AX2607" s="122">
        <v>3037.5</v>
      </c>
    </row>
    <row r="2608" spans="1:50">
      <c r="A2608" s="212"/>
      <c r="B2608" s="224"/>
      <c r="C2608" s="216"/>
      <c r="D2608" s="106" t="s">
        <v>47</v>
      </c>
      <c r="E2608" s="107" t="str">
        <f>A2605&amp;"/"&amp;B2605&amp;"/"&amp;C2605&amp;"/"&amp;D2608</f>
        <v>Wind power plants/Onshore/Electricity only/XS</v>
      </c>
      <c r="F2608" s="108" t="str">
        <f>A2605</f>
        <v>Wind power plants</v>
      </c>
      <c r="G2608" s="108" t="str">
        <f>B2605</f>
        <v>Onshore</v>
      </c>
      <c r="H2608" s="108" t="str">
        <f>C2605</f>
        <v>Electricity only</v>
      </c>
      <c r="I2608" s="109" t="str">
        <f t="shared" si="105"/>
        <v>XS</v>
      </c>
      <c r="J2608" s="129">
        <v>2733.75</v>
      </c>
      <c r="K2608" s="129">
        <v>2733.75</v>
      </c>
      <c r="L2608" s="129">
        <v>2733.75</v>
      </c>
      <c r="M2608" s="129">
        <v>2733.75</v>
      </c>
      <c r="N2608" s="129">
        <v>2733.75</v>
      </c>
      <c r="O2608" s="129">
        <v>2733.75</v>
      </c>
      <c r="P2608" s="129">
        <v>2733.75</v>
      </c>
      <c r="Q2608" s="129">
        <v>2733.75</v>
      </c>
      <c r="R2608" s="129">
        <v>2733.75</v>
      </c>
      <c r="S2608" s="129">
        <v>2733.75</v>
      </c>
      <c r="T2608" s="129">
        <v>2733.75</v>
      </c>
      <c r="U2608" s="129">
        <v>2733.75</v>
      </c>
      <c r="V2608" s="129">
        <v>2733.75</v>
      </c>
      <c r="W2608" s="129">
        <v>2733.75</v>
      </c>
      <c r="X2608" s="129">
        <v>2733.75</v>
      </c>
      <c r="Y2608" s="129">
        <v>2733.75</v>
      </c>
      <c r="Z2608" s="129">
        <v>2733.75</v>
      </c>
      <c r="AA2608" s="129">
        <v>2733.75</v>
      </c>
      <c r="AB2608" s="129">
        <v>2733.75</v>
      </c>
      <c r="AC2608" s="129">
        <v>2733.75</v>
      </c>
      <c r="AD2608" s="129">
        <v>2733.75</v>
      </c>
      <c r="AE2608" s="129">
        <v>2733.75</v>
      </c>
      <c r="AF2608" s="129">
        <v>2733.75</v>
      </c>
      <c r="AG2608" s="129">
        <v>2733.75</v>
      </c>
      <c r="AH2608" s="129">
        <v>2733.75</v>
      </c>
      <c r="AI2608" s="129">
        <v>2733.75</v>
      </c>
      <c r="AJ2608" s="129">
        <v>2733.75</v>
      </c>
      <c r="AK2608" s="129">
        <v>2733.75</v>
      </c>
      <c r="AL2608" s="129">
        <v>2733.75</v>
      </c>
      <c r="AM2608" s="129">
        <v>2733.75</v>
      </c>
      <c r="AN2608" s="129">
        <v>2733.75</v>
      </c>
      <c r="AO2608" s="129">
        <v>2733.75</v>
      </c>
      <c r="AP2608" s="129">
        <v>2733.75</v>
      </c>
      <c r="AQ2608" s="129">
        <v>2733.75</v>
      </c>
      <c r="AR2608" s="129">
        <v>2733.75</v>
      </c>
      <c r="AS2608" s="129">
        <v>2733.75</v>
      </c>
      <c r="AT2608" s="129">
        <v>2733.75</v>
      </c>
      <c r="AU2608" s="129">
        <v>2733.75</v>
      </c>
      <c r="AV2608" s="129">
        <v>2733.75</v>
      </c>
      <c r="AW2608" s="129">
        <v>2733.75</v>
      </c>
      <c r="AX2608" s="130">
        <v>2733.75</v>
      </c>
    </row>
    <row r="2609" spans="1:50">
      <c r="A2609" s="212"/>
      <c r="B2609" s="215" t="s">
        <v>63</v>
      </c>
      <c r="C2609" s="217" t="s">
        <v>36</v>
      </c>
      <c r="D2609" s="52" t="s">
        <v>24</v>
      </c>
      <c r="E2609" s="86" t="str">
        <f>A2605&amp;"/"&amp;B2609&amp;"/"&amp;C2609&amp;"/"&amp;D2609</f>
        <v>Wind power plants/Offshore/Electricity only/L</v>
      </c>
      <c r="F2609" s="61" t="str">
        <f>A2605</f>
        <v>Wind power plants</v>
      </c>
      <c r="G2609" s="61" t="str">
        <f>B2609</f>
        <v>Offshore</v>
      </c>
      <c r="H2609" s="61" t="str">
        <f>C2609</f>
        <v>Electricity only</v>
      </c>
      <c r="I2609" s="84" t="str">
        <f t="shared" si="105"/>
        <v>L</v>
      </c>
      <c r="J2609" s="121">
        <v>5500</v>
      </c>
      <c r="K2609" s="121">
        <v>5500</v>
      </c>
      <c r="L2609" s="121">
        <v>5500</v>
      </c>
      <c r="M2609" s="121">
        <v>5500</v>
      </c>
      <c r="N2609" s="121">
        <v>5500</v>
      </c>
      <c r="O2609" s="121">
        <v>5500</v>
      </c>
      <c r="P2609" s="121">
        <v>5500</v>
      </c>
      <c r="Q2609" s="121">
        <v>5500</v>
      </c>
      <c r="R2609" s="121">
        <v>5500</v>
      </c>
      <c r="S2609" s="121">
        <v>5500</v>
      </c>
      <c r="T2609" s="121">
        <v>5500</v>
      </c>
      <c r="U2609" s="121">
        <v>5500</v>
      </c>
      <c r="V2609" s="121">
        <v>5500</v>
      </c>
      <c r="W2609" s="121">
        <v>5500</v>
      </c>
      <c r="X2609" s="121">
        <v>5500</v>
      </c>
      <c r="Y2609" s="121">
        <v>5500</v>
      </c>
      <c r="Z2609" s="121">
        <v>5500</v>
      </c>
      <c r="AA2609" s="121">
        <v>5500</v>
      </c>
      <c r="AB2609" s="121">
        <v>5500</v>
      </c>
      <c r="AC2609" s="121">
        <v>5500</v>
      </c>
      <c r="AD2609" s="121">
        <v>5500</v>
      </c>
      <c r="AE2609" s="121">
        <v>5500</v>
      </c>
      <c r="AF2609" s="121">
        <v>5500</v>
      </c>
      <c r="AG2609" s="121">
        <v>5500</v>
      </c>
      <c r="AH2609" s="121">
        <v>5500</v>
      </c>
      <c r="AI2609" s="121">
        <v>5500</v>
      </c>
      <c r="AJ2609" s="121">
        <v>5500</v>
      </c>
      <c r="AK2609" s="121">
        <v>5500</v>
      </c>
      <c r="AL2609" s="121">
        <v>5500</v>
      </c>
      <c r="AM2609" s="121">
        <v>5500</v>
      </c>
      <c r="AN2609" s="121">
        <v>5500</v>
      </c>
      <c r="AO2609" s="121">
        <v>5500</v>
      </c>
      <c r="AP2609" s="121">
        <v>5500</v>
      </c>
      <c r="AQ2609" s="121">
        <v>5500</v>
      </c>
      <c r="AR2609" s="121">
        <v>5500</v>
      </c>
      <c r="AS2609" s="121">
        <v>5500</v>
      </c>
      <c r="AT2609" s="121">
        <v>5500</v>
      </c>
      <c r="AU2609" s="121">
        <v>5500</v>
      </c>
      <c r="AV2609" s="121">
        <v>5500</v>
      </c>
      <c r="AW2609" s="121">
        <v>5500</v>
      </c>
      <c r="AX2609" s="122">
        <v>5500</v>
      </c>
    </row>
    <row r="2610" spans="1:50">
      <c r="A2610" s="212"/>
      <c r="B2610" s="215"/>
      <c r="C2610" s="206"/>
      <c r="D2610" s="52" t="s">
        <v>25</v>
      </c>
      <c r="E2610" s="86" t="str">
        <f>A2605&amp;"/"&amp;B2609&amp;"/"&amp;C2609&amp;"/"&amp;D2610</f>
        <v>Wind power plants/Offshore/Electricity only/M</v>
      </c>
      <c r="F2610" s="61" t="str">
        <f>A2605</f>
        <v>Wind power plants</v>
      </c>
      <c r="G2610" s="61" t="str">
        <f>B2609</f>
        <v>Offshore</v>
      </c>
      <c r="H2610" s="61" t="str">
        <f>C2609</f>
        <v>Electricity only</v>
      </c>
      <c r="I2610" s="84" t="str">
        <f t="shared" si="105"/>
        <v>M</v>
      </c>
      <c r="J2610" s="121">
        <v>5225</v>
      </c>
      <c r="K2610" s="121">
        <v>5225</v>
      </c>
      <c r="L2610" s="121">
        <v>5225</v>
      </c>
      <c r="M2610" s="121">
        <v>5225</v>
      </c>
      <c r="N2610" s="121">
        <v>5225</v>
      </c>
      <c r="O2610" s="121">
        <v>5225</v>
      </c>
      <c r="P2610" s="121">
        <v>5225</v>
      </c>
      <c r="Q2610" s="121">
        <v>5225</v>
      </c>
      <c r="R2610" s="121">
        <v>5225</v>
      </c>
      <c r="S2610" s="121">
        <v>5225</v>
      </c>
      <c r="T2610" s="121">
        <v>5225</v>
      </c>
      <c r="U2610" s="121">
        <v>5225</v>
      </c>
      <c r="V2610" s="121">
        <v>5225</v>
      </c>
      <c r="W2610" s="121">
        <v>5225</v>
      </c>
      <c r="X2610" s="121">
        <v>5225</v>
      </c>
      <c r="Y2610" s="121">
        <v>5225</v>
      </c>
      <c r="Z2610" s="121">
        <v>5225</v>
      </c>
      <c r="AA2610" s="121">
        <v>5225</v>
      </c>
      <c r="AB2610" s="121">
        <v>5225</v>
      </c>
      <c r="AC2610" s="121">
        <v>5225</v>
      </c>
      <c r="AD2610" s="121">
        <v>5225</v>
      </c>
      <c r="AE2610" s="121">
        <v>5225</v>
      </c>
      <c r="AF2610" s="121">
        <v>5225</v>
      </c>
      <c r="AG2610" s="121">
        <v>5225</v>
      </c>
      <c r="AH2610" s="121">
        <v>5225</v>
      </c>
      <c r="AI2610" s="121">
        <v>5225</v>
      </c>
      <c r="AJ2610" s="121">
        <v>5225</v>
      </c>
      <c r="AK2610" s="121">
        <v>5225</v>
      </c>
      <c r="AL2610" s="121">
        <v>5225</v>
      </c>
      <c r="AM2610" s="121">
        <v>5225</v>
      </c>
      <c r="AN2610" s="121">
        <v>5225</v>
      </c>
      <c r="AO2610" s="121">
        <v>5225</v>
      </c>
      <c r="AP2610" s="121">
        <v>5225</v>
      </c>
      <c r="AQ2610" s="121">
        <v>5225</v>
      </c>
      <c r="AR2610" s="121">
        <v>5225</v>
      </c>
      <c r="AS2610" s="121">
        <v>5225</v>
      </c>
      <c r="AT2610" s="121">
        <v>5225</v>
      </c>
      <c r="AU2610" s="121">
        <v>5225</v>
      </c>
      <c r="AV2610" s="121">
        <v>5225</v>
      </c>
      <c r="AW2610" s="121">
        <v>5225</v>
      </c>
      <c r="AX2610" s="122">
        <v>5225</v>
      </c>
    </row>
    <row r="2611" spans="1:50">
      <c r="A2611" s="212"/>
      <c r="B2611" s="215"/>
      <c r="C2611" s="206"/>
      <c r="D2611" s="52" t="s">
        <v>38</v>
      </c>
      <c r="E2611" s="86" t="str">
        <f>A2605&amp;"/"&amp;B2609&amp;"/"&amp;C2609&amp;"/"&amp;D2611</f>
        <v>Wind power plants/Offshore/Electricity only/S</v>
      </c>
      <c r="F2611" s="61" t="str">
        <f>A2605</f>
        <v>Wind power plants</v>
      </c>
      <c r="G2611" s="61" t="str">
        <f>B2609</f>
        <v>Offshore</v>
      </c>
      <c r="H2611" s="61" t="str">
        <f>C2609</f>
        <v>Electricity only</v>
      </c>
      <c r="I2611" s="84" t="str">
        <f t="shared" si="105"/>
        <v>S</v>
      </c>
      <c r="J2611" s="121">
        <v>4702.5</v>
      </c>
      <c r="K2611" s="121">
        <v>4702.5</v>
      </c>
      <c r="L2611" s="121">
        <v>4702.5</v>
      </c>
      <c r="M2611" s="121">
        <v>4702.5</v>
      </c>
      <c r="N2611" s="121">
        <v>4702.5</v>
      </c>
      <c r="O2611" s="121">
        <v>4702.5</v>
      </c>
      <c r="P2611" s="121">
        <v>4702.5</v>
      </c>
      <c r="Q2611" s="121">
        <v>4702.5</v>
      </c>
      <c r="R2611" s="121">
        <v>4702.5</v>
      </c>
      <c r="S2611" s="121">
        <v>4702.5</v>
      </c>
      <c r="T2611" s="121">
        <v>4702.5</v>
      </c>
      <c r="U2611" s="121">
        <v>4702.5</v>
      </c>
      <c r="V2611" s="121">
        <v>4702.5</v>
      </c>
      <c r="W2611" s="121">
        <v>4702.5</v>
      </c>
      <c r="X2611" s="121">
        <v>4702.5</v>
      </c>
      <c r="Y2611" s="121">
        <v>4702.5</v>
      </c>
      <c r="Z2611" s="121">
        <v>4702.5</v>
      </c>
      <c r="AA2611" s="121">
        <v>4702.5</v>
      </c>
      <c r="AB2611" s="121">
        <v>4702.5</v>
      </c>
      <c r="AC2611" s="121">
        <v>4702.5</v>
      </c>
      <c r="AD2611" s="121">
        <v>4702.5</v>
      </c>
      <c r="AE2611" s="121">
        <v>4702.5</v>
      </c>
      <c r="AF2611" s="121">
        <v>4702.5</v>
      </c>
      <c r="AG2611" s="121">
        <v>4702.5</v>
      </c>
      <c r="AH2611" s="121">
        <v>4702.5</v>
      </c>
      <c r="AI2611" s="121">
        <v>4702.5</v>
      </c>
      <c r="AJ2611" s="121">
        <v>4702.5</v>
      </c>
      <c r="AK2611" s="121">
        <v>4702.5</v>
      </c>
      <c r="AL2611" s="121">
        <v>4702.5</v>
      </c>
      <c r="AM2611" s="121">
        <v>4702.5</v>
      </c>
      <c r="AN2611" s="121">
        <v>4702.5</v>
      </c>
      <c r="AO2611" s="121">
        <v>4702.5</v>
      </c>
      <c r="AP2611" s="121">
        <v>4702.5</v>
      </c>
      <c r="AQ2611" s="121">
        <v>4702.5</v>
      </c>
      <c r="AR2611" s="121">
        <v>4702.5</v>
      </c>
      <c r="AS2611" s="121">
        <v>4702.5</v>
      </c>
      <c r="AT2611" s="121">
        <v>4702.5</v>
      </c>
      <c r="AU2611" s="121">
        <v>4702.5</v>
      </c>
      <c r="AV2611" s="121">
        <v>4702.5</v>
      </c>
      <c r="AW2611" s="121">
        <v>4702.5</v>
      </c>
      <c r="AX2611" s="122">
        <v>4702.5</v>
      </c>
    </row>
    <row r="2612" spans="1:50">
      <c r="A2612" s="213"/>
      <c r="B2612" s="218"/>
      <c r="C2612" s="210"/>
      <c r="D2612" s="93" t="s">
        <v>47</v>
      </c>
      <c r="E2612" s="73" t="str">
        <f>A2605&amp;"/"&amp;B2609&amp;"/"&amp;C2609&amp;"/"&amp;D2612</f>
        <v>Wind power plants/Offshore/Electricity only/XS</v>
      </c>
      <c r="F2612" s="91" t="str">
        <f>A2605</f>
        <v>Wind power plants</v>
      </c>
      <c r="G2612" s="91" t="str">
        <f>B2609</f>
        <v>Offshore</v>
      </c>
      <c r="H2612" s="91" t="str">
        <f>C2609</f>
        <v>Electricity only</v>
      </c>
      <c r="I2612" s="70" t="str">
        <f t="shared" si="105"/>
        <v>XS</v>
      </c>
      <c r="J2612" s="123">
        <v>3762</v>
      </c>
      <c r="K2612" s="123">
        <v>3762</v>
      </c>
      <c r="L2612" s="123">
        <v>3762</v>
      </c>
      <c r="M2612" s="123">
        <v>3762</v>
      </c>
      <c r="N2612" s="123">
        <v>3762</v>
      </c>
      <c r="O2612" s="123">
        <v>3762</v>
      </c>
      <c r="P2612" s="123">
        <v>3762</v>
      </c>
      <c r="Q2612" s="123">
        <v>3762</v>
      </c>
      <c r="R2612" s="123">
        <v>3762</v>
      </c>
      <c r="S2612" s="123">
        <v>3762</v>
      </c>
      <c r="T2612" s="123">
        <v>3762</v>
      </c>
      <c r="U2612" s="123">
        <v>3762</v>
      </c>
      <c r="V2612" s="123">
        <v>3762</v>
      </c>
      <c r="W2612" s="123">
        <v>3762</v>
      </c>
      <c r="X2612" s="123">
        <v>3762</v>
      </c>
      <c r="Y2612" s="123">
        <v>3762</v>
      </c>
      <c r="Z2612" s="123">
        <v>3762</v>
      </c>
      <c r="AA2612" s="123">
        <v>3762</v>
      </c>
      <c r="AB2612" s="123">
        <v>3762</v>
      </c>
      <c r="AC2612" s="123">
        <v>3762</v>
      </c>
      <c r="AD2612" s="123">
        <v>3762</v>
      </c>
      <c r="AE2612" s="123">
        <v>3762</v>
      </c>
      <c r="AF2612" s="123">
        <v>3762</v>
      </c>
      <c r="AG2612" s="123">
        <v>3762</v>
      </c>
      <c r="AH2612" s="123">
        <v>3762</v>
      </c>
      <c r="AI2612" s="123">
        <v>3762</v>
      </c>
      <c r="AJ2612" s="123">
        <v>3762</v>
      </c>
      <c r="AK2612" s="123">
        <v>3762</v>
      </c>
      <c r="AL2612" s="123">
        <v>3762</v>
      </c>
      <c r="AM2612" s="123">
        <v>3762</v>
      </c>
      <c r="AN2612" s="123">
        <v>3762</v>
      </c>
      <c r="AO2612" s="123">
        <v>3762</v>
      </c>
      <c r="AP2612" s="123">
        <v>3762</v>
      </c>
      <c r="AQ2612" s="123">
        <v>3762</v>
      </c>
      <c r="AR2612" s="123">
        <v>3762</v>
      </c>
      <c r="AS2612" s="123">
        <v>3762</v>
      </c>
      <c r="AT2612" s="123">
        <v>3762</v>
      </c>
      <c r="AU2612" s="123">
        <v>3762</v>
      </c>
      <c r="AV2612" s="123">
        <v>3762</v>
      </c>
      <c r="AW2612" s="123">
        <v>3762</v>
      </c>
      <c r="AX2612" s="124">
        <v>3762</v>
      </c>
    </row>
    <row r="2613" spans="1:50">
      <c r="A2613" s="211" t="s">
        <v>64</v>
      </c>
      <c r="B2613" s="214" t="s">
        <v>64</v>
      </c>
      <c r="C2613" s="209" t="s">
        <v>36</v>
      </c>
      <c r="D2613" s="67" t="s">
        <v>24</v>
      </c>
      <c r="E2613" s="87" t="str">
        <f>A2613&amp;"/"&amp;B2613&amp;"/"&amp;C2613&amp;"/"&amp;D2613</f>
        <v>Solar PV power plants/Solar PV power plants/Electricity only/L</v>
      </c>
      <c r="F2613" s="55" t="str">
        <f>A2613</f>
        <v>Solar PV power plants</v>
      </c>
      <c r="G2613" s="55" t="str">
        <f>B2613</f>
        <v>Solar PV power plants</v>
      </c>
      <c r="H2613" s="55" t="str">
        <f>C2613</f>
        <v>Electricity only</v>
      </c>
      <c r="I2613" s="85" t="str">
        <f t="shared" si="105"/>
        <v>L</v>
      </c>
      <c r="J2613" s="125">
        <v>2400</v>
      </c>
      <c r="K2613" s="125">
        <v>2400</v>
      </c>
      <c r="L2613" s="125">
        <v>2400</v>
      </c>
      <c r="M2613" s="125">
        <v>2400</v>
      </c>
      <c r="N2613" s="125">
        <v>2400</v>
      </c>
      <c r="O2613" s="125">
        <v>2400</v>
      </c>
      <c r="P2613" s="125">
        <v>2400</v>
      </c>
      <c r="Q2613" s="125">
        <v>2400</v>
      </c>
      <c r="R2613" s="125">
        <v>2400</v>
      </c>
      <c r="S2613" s="125">
        <v>2400</v>
      </c>
      <c r="T2613" s="125">
        <v>2400</v>
      </c>
      <c r="U2613" s="125">
        <v>2400</v>
      </c>
      <c r="V2613" s="125">
        <v>2400</v>
      </c>
      <c r="W2613" s="125">
        <v>2400</v>
      </c>
      <c r="X2613" s="125">
        <v>2400</v>
      </c>
      <c r="Y2613" s="125">
        <v>2400</v>
      </c>
      <c r="Z2613" s="125">
        <v>2400</v>
      </c>
      <c r="AA2613" s="125">
        <v>2400</v>
      </c>
      <c r="AB2613" s="125">
        <v>2400</v>
      </c>
      <c r="AC2613" s="125">
        <v>2400</v>
      </c>
      <c r="AD2613" s="125">
        <v>2400</v>
      </c>
      <c r="AE2613" s="125">
        <v>2400</v>
      </c>
      <c r="AF2613" s="125">
        <v>2400</v>
      </c>
      <c r="AG2613" s="125">
        <v>2400</v>
      </c>
      <c r="AH2613" s="125">
        <v>2400</v>
      </c>
      <c r="AI2613" s="125">
        <v>2400</v>
      </c>
      <c r="AJ2613" s="125">
        <v>2400</v>
      </c>
      <c r="AK2613" s="125">
        <v>2400</v>
      </c>
      <c r="AL2613" s="125">
        <v>2400</v>
      </c>
      <c r="AM2613" s="125">
        <v>2400</v>
      </c>
      <c r="AN2613" s="125">
        <v>2400</v>
      </c>
      <c r="AO2613" s="125">
        <v>2400</v>
      </c>
      <c r="AP2613" s="125">
        <v>2400</v>
      </c>
      <c r="AQ2613" s="125">
        <v>2400</v>
      </c>
      <c r="AR2613" s="125">
        <v>2400</v>
      </c>
      <c r="AS2613" s="125">
        <v>2400</v>
      </c>
      <c r="AT2613" s="125">
        <v>2400</v>
      </c>
      <c r="AU2613" s="125">
        <v>2400</v>
      </c>
      <c r="AV2613" s="125">
        <v>2400</v>
      </c>
      <c r="AW2613" s="125">
        <v>2400</v>
      </c>
      <c r="AX2613" s="126">
        <v>2400</v>
      </c>
    </row>
    <row r="2614" spans="1:50">
      <c r="A2614" s="212"/>
      <c r="B2614" s="215"/>
      <c r="C2614" s="206"/>
      <c r="D2614" s="52" t="s">
        <v>25</v>
      </c>
      <c r="E2614" s="86" t="str">
        <f>A2613&amp;"/"&amp;B2613&amp;"/"&amp;C2613&amp;"/"&amp;D2614</f>
        <v>Solar PV power plants/Solar PV power plants/Electricity only/M</v>
      </c>
      <c r="F2614" s="61" t="str">
        <f>A2613</f>
        <v>Solar PV power plants</v>
      </c>
      <c r="G2614" s="61" t="str">
        <f>B2613</f>
        <v>Solar PV power plants</v>
      </c>
      <c r="H2614" s="61" t="str">
        <f>C2613</f>
        <v>Electricity only</v>
      </c>
      <c r="I2614" s="84" t="str">
        <f t="shared" si="105"/>
        <v>M</v>
      </c>
      <c r="J2614" s="121">
        <v>2160</v>
      </c>
      <c r="K2614" s="121">
        <v>2160</v>
      </c>
      <c r="L2614" s="121">
        <v>2160</v>
      </c>
      <c r="M2614" s="121">
        <v>2160</v>
      </c>
      <c r="N2614" s="121">
        <v>2160</v>
      </c>
      <c r="O2614" s="121">
        <v>2160</v>
      </c>
      <c r="P2614" s="121">
        <v>2160</v>
      </c>
      <c r="Q2614" s="121">
        <v>2160</v>
      </c>
      <c r="R2614" s="121">
        <v>2160</v>
      </c>
      <c r="S2614" s="121">
        <v>2160</v>
      </c>
      <c r="T2614" s="121">
        <v>2160</v>
      </c>
      <c r="U2614" s="121">
        <v>2160</v>
      </c>
      <c r="V2614" s="121">
        <v>2160</v>
      </c>
      <c r="W2614" s="121">
        <v>2160</v>
      </c>
      <c r="X2614" s="121">
        <v>2160</v>
      </c>
      <c r="Y2614" s="121">
        <v>2160</v>
      </c>
      <c r="Z2614" s="121">
        <v>2160</v>
      </c>
      <c r="AA2614" s="121">
        <v>2160</v>
      </c>
      <c r="AB2614" s="121">
        <v>2160</v>
      </c>
      <c r="AC2614" s="121">
        <v>2160</v>
      </c>
      <c r="AD2614" s="121">
        <v>2160</v>
      </c>
      <c r="AE2614" s="121">
        <v>2160</v>
      </c>
      <c r="AF2614" s="121">
        <v>2160</v>
      </c>
      <c r="AG2614" s="121">
        <v>2160</v>
      </c>
      <c r="AH2614" s="121">
        <v>2160</v>
      </c>
      <c r="AI2614" s="121">
        <v>2160</v>
      </c>
      <c r="AJ2614" s="121">
        <v>2160</v>
      </c>
      <c r="AK2614" s="121">
        <v>2160</v>
      </c>
      <c r="AL2614" s="121">
        <v>2160</v>
      </c>
      <c r="AM2614" s="121">
        <v>2160</v>
      </c>
      <c r="AN2614" s="121">
        <v>2160</v>
      </c>
      <c r="AO2614" s="121">
        <v>2160</v>
      </c>
      <c r="AP2614" s="121">
        <v>2160</v>
      </c>
      <c r="AQ2614" s="121">
        <v>2160</v>
      </c>
      <c r="AR2614" s="121">
        <v>2160</v>
      </c>
      <c r="AS2614" s="121">
        <v>2160</v>
      </c>
      <c r="AT2614" s="121">
        <v>2160</v>
      </c>
      <c r="AU2614" s="121">
        <v>2160</v>
      </c>
      <c r="AV2614" s="121">
        <v>2160</v>
      </c>
      <c r="AW2614" s="121">
        <v>2160</v>
      </c>
      <c r="AX2614" s="122">
        <v>2160</v>
      </c>
    </row>
    <row r="2615" spans="1:50">
      <c r="A2615" s="212"/>
      <c r="B2615" s="215"/>
      <c r="C2615" s="206"/>
      <c r="D2615" s="52" t="s">
        <v>38</v>
      </c>
      <c r="E2615" s="86" t="str">
        <f>A2613&amp;"/"&amp;B2613&amp;"/"&amp;C2613&amp;"/"&amp;D2615</f>
        <v>Solar PV power plants/Solar PV power plants/Electricity only/S</v>
      </c>
      <c r="F2615" s="61" t="str">
        <f>A2613</f>
        <v>Solar PV power plants</v>
      </c>
      <c r="G2615" s="61" t="str">
        <f>B2613</f>
        <v>Solar PV power plants</v>
      </c>
      <c r="H2615" s="61" t="str">
        <f>C2613</f>
        <v>Electricity only</v>
      </c>
      <c r="I2615" s="84" t="str">
        <f t="shared" si="105"/>
        <v>S</v>
      </c>
      <c r="J2615" s="121">
        <v>1944</v>
      </c>
      <c r="K2615" s="121">
        <v>1944</v>
      </c>
      <c r="L2615" s="121">
        <v>1944</v>
      </c>
      <c r="M2615" s="121">
        <v>1944</v>
      </c>
      <c r="N2615" s="121">
        <v>1944</v>
      </c>
      <c r="O2615" s="121">
        <v>1944</v>
      </c>
      <c r="P2615" s="121">
        <v>1944</v>
      </c>
      <c r="Q2615" s="121">
        <v>1944</v>
      </c>
      <c r="R2615" s="121">
        <v>1944</v>
      </c>
      <c r="S2615" s="121">
        <v>1944</v>
      </c>
      <c r="T2615" s="121">
        <v>1944</v>
      </c>
      <c r="U2615" s="121">
        <v>1944</v>
      </c>
      <c r="V2615" s="121">
        <v>1944</v>
      </c>
      <c r="W2615" s="121">
        <v>1944</v>
      </c>
      <c r="X2615" s="121">
        <v>1944</v>
      </c>
      <c r="Y2615" s="121">
        <v>1944</v>
      </c>
      <c r="Z2615" s="121">
        <v>1944</v>
      </c>
      <c r="AA2615" s="121">
        <v>1944</v>
      </c>
      <c r="AB2615" s="121">
        <v>1944</v>
      </c>
      <c r="AC2615" s="121">
        <v>1944</v>
      </c>
      <c r="AD2615" s="121">
        <v>1944</v>
      </c>
      <c r="AE2615" s="121">
        <v>1944</v>
      </c>
      <c r="AF2615" s="121">
        <v>1944</v>
      </c>
      <c r="AG2615" s="121">
        <v>1944</v>
      </c>
      <c r="AH2615" s="121">
        <v>1944</v>
      </c>
      <c r="AI2615" s="121">
        <v>1944</v>
      </c>
      <c r="AJ2615" s="121">
        <v>1944</v>
      </c>
      <c r="AK2615" s="121">
        <v>1944</v>
      </c>
      <c r="AL2615" s="121">
        <v>1944</v>
      </c>
      <c r="AM2615" s="121">
        <v>1944</v>
      </c>
      <c r="AN2615" s="121">
        <v>1944</v>
      </c>
      <c r="AO2615" s="121">
        <v>1944</v>
      </c>
      <c r="AP2615" s="121">
        <v>1944</v>
      </c>
      <c r="AQ2615" s="121">
        <v>1944</v>
      </c>
      <c r="AR2615" s="121">
        <v>1944</v>
      </c>
      <c r="AS2615" s="121">
        <v>1944</v>
      </c>
      <c r="AT2615" s="121">
        <v>1944</v>
      </c>
      <c r="AU2615" s="121">
        <v>1944</v>
      </c>
      <c r="AV2615" s="121">
        <v>1944</v>
      </c>
      <c r="AW2615" s="121">
        <v>1944</v>
      </c>
      <c r="AX2615" s="122">
        <v>1944</v>
      </c>
    </row>
    <row r="2616" spans="1:50">
      <c r="A2616" s="213"/>
      <c r="B2616" s="218"/>
      <c r="C2616" s="210"/>
      <c r="D2616" s="93" t="s">
        <v>47</v>
      </c>
      <c r="E2616" s="73" t="str">
        <f>A2613&amp;"/"&amp;B2613&amp;"/"&amp;C2613&amp;"/"&amp;D2616</f>
        <v>Solar PV power plants/Solar PV power plants/Electricity only/XS</v>
      </c>
      <c r="F2616" s="91" t="str">
        <f>A2613</f>
        <v>Solar PV power plants</v>
      </c>
      <c r="G2616" s="91" t="str">
        <f>B2613</f>
        <v>Solar PV power plants</v>
      </c>
      <c r="H2616" s="91" t="str">
        <f>C2613</f>
        <v>Electricity only</v>
      </c>
      <c r="I2616" s="70" t="str">
        <f t="shared" si="105"/>
        <v>XS</v>
      </c>
      <c r="J2616" s="123">
        <v>1749.6000000000001</v>
      </c>
      <c r="K2616" s="123">
        <v>1749.6000000000001</v>
      </c>
      <c r="L2616" s="123">
        <v>1749.6000000000001</v>
      </c>
      <c r="M2616" s="123">
        <v>1749.6000000000001</v>
      </c>
      <c r="N2616" s="123">
        <v>1749.6000000000001</v>
      </c>
      <c r="O2616" s="123">
        <v>1749.6000000000001</v>
      </c>
      <c r="P2616" s="123">
        <v>1749.6000000000001</v>
      </c>
      <c r="Q2616" s="123">
        <v>1749.6000000000001</v>
      </c>
      <c r="R2616" s="123">
        <v>1749.6000000000001</v>
      </c>
      <c r="S2616" s="123">
        <v>1749.6000000000001</v>
      </c>
      <c r="T2616" s="123">
        <v>1749.6000000000001</v>
      </c>
      <c r="U2616" s="123">
        <v>1749.6000000000001</v>
      </c>
      <c r="V2616" s="123">
        <v>1749.6000000000001</v>
      </c>
      <c r="W2616" s="123">
        <v>1749.6000000000001</v>
      </c>
      <c r="X2616" s="123">
        <v>1749.6000000000001</v>
      </c>
      <c r="Y2616" s="123">
        <v>1749.6000000000001</v>
      </c>
      <c r="Z2616" s="123">
        <v>1749.6000000000001</v>
      </c>
      <c r="AA2616" s="123">
        <v>1749.6000000000001</v>
      </c>
      <c r="AB2616" s="123">
        <v>1749.6000000000001</v>
      </c>
      <c r="AC2616" s="123">
        <v>1749.6000000000001</v>
      </c>
      <c r="AD2616" s="123">
        <v>1749.6000000000001</v>
      </c>
      <c r="AE2616" s="123">
        <v>1749.6000000000001</v>
      </c>
      <c r="AF2616" s="123">
        <v>1749.6000000000001</v>
      </c>
      <c r="AG2616" s="123">
        <v>1749.6000000000001</v>
      </c>
      <c r="AH2616" s="123">
        <v>1749.6000000000001</v>
      </c>
      <c r="AI2616" s="123">
        <v>1749.6000000000001</v>
      </c>
      <c r="AJ2616" s="123">
        <v>1749.6000000000001</v>
      </c>
      <c r="AK2616" s="123">
        <v>1749.6000000000001</v>
      </c>
      <c r="AL2616" s="123">
        <v>1749.6000000000001</v>
      </c>
      <c r="AM2616" s="123">
        <v>1749.6000000000001</v>
      </c>
      <c r="AN2616" s="123">
        <v>1749.6000000000001</v>
      </c>
      <c r="AO2616" s="123">
        <v>1749.6000000000001</v>
      </c>
      <c r="AP2616" s="123">
        <v>1749.6000000000001</v>
      </c>
      <c r="AQ2616" s="123">
        <v>1749.6000000000001</v>
      </c>
      <c r="AR2616" s="123">
        <v>1749.6000000000001</v>
      </c>
      <c r="AS2616" s="123">
        <v>1749.6000000000001</v>
      </c>
      <c r="AT2616" s="123">
        <v>1749.6000000000001</v>
      </c>
      <c r="AU2616" s="123">
        <v>1749.6000000000001</v>
      </c>
      <c r="AV2616" s="123">
        <v>1749.6000000000001</v>
      </c>
      <c r="AW2616" s="123">
        <v>1749.6000000000001</v>
      </c>
      <c r="AX2616" s="124">
        <v>1749.6000000000001</v>
      </c>
    </row>
    <row r="2617" spans="1:50">
      <c r="A2617" s="211" t="s">
        <v>65</v>
      </c>
      <c r="B2617" s="214" t="s">
        <v>65</v>
      </c>
      <c r="C2617" s="209" t="s">
        <v>36</v>
      </c>
      <c r="D2617" s="67" t="s">
        <v>24</v>
      </c>
      <c r="E2617" s="87" t="str">
        <f>A2617&amp;"/"&amp;B2617&amp;"/"&amp;C2617&amp;"/"&amp;D2617</f>
        <v>Solar thermal power plants/Solar thermal power plants/Electricity only/L</v>
      </c>
      <c r="F2617" s="55" t="str">
        <f>A2617</f>
        <v>Solar thermal power plants</v>
      </c>
      <c r="G2617" s="55" t="str">
        <f>B2617</f>
        <v>Solar thermal power plants</v>
      </c>
      <c r="H2617" s="55" t="str">
        <f>C2617</f>
        <v>Electricity only</v>
      </c>
      <c r="I2617" s="85" t="str">
        <f t="shared" si="105"/>
        <v>L</v>
      </c>
      <c r="J2617" s="125">
        <v>2700</v>
      </c>
      <c r="K2617" s="125">
        <v>2700</v>
      </c>
      <c r="L2617" s="125">
        <v>2700</v>
      </c>
      <c r="M2617" s="125">
        <v>2700</v>
      </c>
      <c r="N2617" s="125">
        <v>2700</v>
      </c>
      <c r="O2617" s="125">
        <v>2700</v>
      </c>
      <c r="P2617" s="125">
        <v>2700</v>
      </c>
      <c r="Q2617" s="125">
        <v>2700</v>
      </c>
      <c r="R2617" s="125">
        <v>2700</v>
      </c>
      <c r="S2617" s="125">
        <v>2700</v>
      </c>
      <c r="T2617" s="125">
        <v>2700</v>
      </c>
      <c r="U2617" s="125">
        <v>2700</v>
      </c>
      <c r="V2617" s="125">
        <v>2700</v>
      </c>
      <c r="W2617" s="125">
        <v>2700</v>
      </c>
      <c r="X2617" s="125">
        <v>2700</v>
      </c>
      <c r="Y2617" s="125">
        <v>2700</v>
      </c>
      <c r="Z2617" s="125">
        <v>2700</v>
      </c>
      <c r="AA2617" s="125">
        <v>2700</v>
      </c>
      <c r="AB2617" s="125">
        <v>2700</v>
      </c>
      <c r="AC2617" s="125">
        <v>2700</v>
      </c>
      <c r="AD2617" s="125">
        <v>2700</v>
      </c>
      <c r="AE2617" s="125">
        <v>2700</v>
      </c>
      <c r="AF2617" s="125">
        <v>2700</v>
      </c>
      <c r="AG2617" s="125">
        <v>2700</v>
      </c>
      <c r="AH2617" s="125">
        <v>2700</v>
      </c>
      <c r="AI2617" s="125">
        <v>2700</v>
      </c>
      <c r="AJ2617" s="125">
        <v>2700</v>
      </c>
      <c r="AK2617" s="125">
        <v>2700</v>
      </c>
      <c r="AL2617" s="125">
        <v>2700</v>
      </c>
      <c r="AM2617" s="125">
        <v>2700</v>
      </c>
      <c r="AN2617" s="125">
        <v>2700</v>
      </c>
      <c r="AO2617" s="125">
        <v>2700</v>
      </c>
      <c r="AP2617" s="125">
        <v>2700</v>
      </c>
      <c r="AQ2617" s="125">
        <v>2700</v>
      </c>
      <c r="AR2617" s="125">
        <v>2700</v>
      </c>
      <c r="AS2617" s="125">
        <v>2700</v>
      </c>
      <c r="AT2617" s="125">
        <v>2700</v>
      </c>
      <c r="AU2617" s="125">
        <v>2700</v>
      </c>
      <c r="AV2617" s="125">
        <v>2700</v>
      </c>
      <c r="AW2617" s="125">
        <v>2700</v>
      </c>
      <c r="AX2617" s="126">
        <v>2700</v>
      </c>
    </row>
    <row r="2618" spans="1:50">
      <c r="A2618" s="212"/>
      <c r="B2618" s="215"/>
      <c r="C2618" s="206"/>
      <c r="D2618" s="52" t="s">
        <v>25</v>
      </c>
      <c r="E2618" s="86" t="str">
        <f>A2617&amp;"/"&amp;B2617&amp;"/"&amp;C2617&amp;"/"&amp;D2618</f>
        <v>Solar thermal power plants/Solar thermal power plants/Electricity only/M</v>
      </c>
      <c r="F2618" s="61" t="str">
        <f>A2617</f>
        <v>Solar thermal power plants</v>
      </c>
      <c r="G2618" s="61" t="str">
        <f>B2617</f>
        <v>Solar thermal power plants</v>
      </c>
      <c r="H2618" s="61" t="str">
        <f>C2617</f>
        <v>Electricity only</v>
      </c>
      <c r="I2618" s="84" t="str">
        <f t="shared" si="105"/>
        <v>M</v>
      </c>
      <c r="J2618" s="121">
        <v>2430</v>
      </c>
      <c r="K2618" s="121">
        <v>2430</v>
      </c>
      <c r="L2618" s="121">
        <v>2430</v>
      </c>
      <c r="M2618" s="121">
        <v>2430</v>
      </c>
      <c r="N2618" s="121">
        <v>2430</v>
      </c>
      <c r="O2618" s="121">
        <v>2430</v>
      </c>
      <c r="P2618" s="121">
        <v>2430</v>
      </c>
      <c r="Q2618" s="121">
        <v>2430</v>
      </c>
      <c r="R2618" s="121">
        <v>2430</v>
      </c>
      <c r="S2618" s="121">
        <v>2430</v>
      </c>
      <c r="T2618" s="121">
        <v>2430</v>
      </c>
      <c r="U2618" s="121">
        <v>2430</v>
      </c>
      <c r="V2618" s="121">
        <v>2430</v>
      </c>
      <c r="W2618" s="121">
        <v>2430</v>
      </c>
      <c r="X2618" s="121">
        <v>2430</v>
      </c>
      <c r="Y2618" s="121">
        <v>2430</v>
      </c>
      <c r="Z2618" s="121">
        <v>2430</v>
      </c>
      <c r="AA2618" s="121">
        <v>2430</v>
      </c>
      <c r="AB2618" s="121">
        <v>2430</v>
      </c>
      <c r="AC2618" s="121">
        <v>2430</v>
      </c>
      <c r="AD2618" s="121">
        <v>2430</v>
      </c>
      <c r="AE2618" s="121">
        <v>2430</v>
      </c>
      <c r="AF2618" s="121">
        <v>2430</v>
      </c>
      <c r="AG2618" s="121">
        <v>2430</v>
      </c>
      <c r="AH2618" s="121">
        <v>2430</v>
      </c>
      <c r="AI2618" s="121">
        <v>2430</v>
      </c>
      <c r="AJ2618" s="121">
        <v>2430</v>
      </c>
      <c r="AK2618" s="121">
        <v>2430</v>
      </c>
      <c r="AL2618" s="121">
        <v>2430</v>
      </c>
      <c r="AM2618" s="121">
        <v>2430</v>
      </c>
      <c r="AN2618" s="121">
        <v>2430</v>
      </c>
      <c r="AO2618" s="121">
        <v>2430</v>
      </c>
      <c r="AP2618" s="121">
        <v>2430</v>
      </c>
      <c r="AQ2618" s="121">
        <v>2430</v>
      </c>
      <c r="AR2618" s="121">
        <v>2430</v>
      </c>
      <c r="AS2618" s="121">
        <v>2430</v>
      </c>
      <c r="AT2618" s="121">
        <v>2430</v>
      </c>
      <c r="AU2618" s="121">
        <v>2430</v>
      </c>
      <c r="AV2618" s="121">
        <v>2430</v>
      </c>
      <c r="AW2618" s="121">
        <v>2430</v>
      </c>
      <c r="AX2618" s="122">
        <v>2430</v>
      </c>
    </row>
    <row r="2619" spans="1:50">
      <c r="A2619" s="212"/>
      <c r="B2619" s="215"/>
      <c r="C2619" s="206"/>
      <c r="D2619" s="52" t="s">
        <v>38</v>
      </c>
      <c r="E2619" s="86" t="str">
        <f>A2617&amp;"/"&amp;B2617&amp;"/"&amp;C2617&amp;"/"&amp;D2619</f>
        <v>Solar thermal power plants/Solar thermal power plants/Electricity only/S</v>
      </c>
      <c r="F2619" s="61" t="str">
        <f>A2617</f>
        <v>Solar thermal power plants</v>
      </c>
      <c r="G2619" s="61" t="str">
        <f>B2617</f>
        <v>Solar thermal power plants</v>
      </c>
      <c r="H2619" s="61" t="str">
        <f>C2617</f>
        <v>Electricity only</v>
      </c>
      <c r="I2619" s="84" t="str">
        <f t="shared" si="105"/>
        <v>S</v>
      </c>
      <c r="J2619" s="121">
        <v>2187</v>
      </c>
      <c r="K2619" s="121">
        <v>2187</v>
      </c>
      <c r="L2619" s="121">
        <v>2187</v>
      </c>
      <c r="M2619" s="121">
        <v>2187</v>
      </c>
      <c r="N2619" s="121">
        <v>2187</v>
      </c>
      <c r="O2619" s="121">
        <v>2187</v>
      </c>
      <c r="P2619" s="121">
        <v>2187</v>
      </c>
      <c r="Q2619" s="121">
        <v>2187</v>
      </c>
      <c r="R2619" s="121">
        <v>2187</v>
      </c>
      <c r="S2619" s="121">
        <v>2187</v>
      </c>
      <c r="T2619" s="121">
        <v>2187</v>
      </c>
      <c r="U2619" s="121">
        <v>2187</v>
      </c>
      <c r="V2619" s="121">
        <v>2187</v>
      </c>
      <c r="W2619" s="121">
        <v>2187</v>
      </c>
      <c r="X2619" s="121">
        <v>2187</v>
      </c>
      <c r="Y2619" s="121">
        <v>2187</v>
      </c>
      <c r="Z2619" s="121">
        <v>2187</v>
      </c>
      <c r="AA2619" s="121">
        <v>2187</v>
      </c>
      <c r="AB2619" s="121">
        <v>2187</v>
      </c>
      <c r="AC2619" s="121">
        <v>2187</v>
      </c>
      <c r="AD2619" s="121">
        <v>2187</v>
      </c>
      <c r="AE2619" s="121">
        <v>2187</v>
      </c>
      <c r="AF2619" s="121">
        <v>2187</v>
      </c>
      <c r="AG2619" s="121">
        <v>2187</v>
      </c>
      <c r="AH2619" s="121">
        <v>2187</v>
      </c>
      <c r="AI2619" s="121">
        <v>2187</v>
      </c>
      <c r="AJ2619" s="121">
        <v>2187</v>
      </c>
      <c r="AK2619" s="121">
        <v>2187</v>
      </c>
      <c r="AL2619" s="121">
        <v>2187</v>
      </c>
      <c r="AM2619" s="121">
        <v>2187</v>
      </c>
      <c r="AN2619" s="121">
        <v>2187</v>
      </c>
      <c r="AO2619" s="121">
        <v>2187</v>
      </c>
      <c r="AP2619" s="121">
        <v>2187</v>
      </c>
      <c r="AQ2619" s="121">
        <v>2187</v>
      </c>
      <c r="AR2619" s="121">
        <v>2187</v>
      </c>
      <c r="AS2619" s="121">
        <v>2187</v>
      </c>
      <c r="AT2619" s="121">
        <v>2187</v>
      </c>
      <c r="AU2619" s="121">
        <v>2187</v>
      </c>
      <c r="AV2619" s="121">
        <v>2187</v>
      </c>
      <c r="AW2619" s="121">
        <v>2187</v>
      </c>
      <c r="AX2619" s="122">
        <v>2187</v>
      </c>
    </row>
    <row r="2620" spans="1:50">
      <c r="A2620" s="213"/>
      <c r="B2620" s="218"/>
      <c r="C2620" s="210"/>
      <c r="D2620" s="93" t="s">
        <v>47</v>
      </c>
      <c r="E2620" s="73" t="str">
        <f>A2617&amp;"/"&amp;B2617&amp;"/"&amp;C2617&amp;"/"&amp;D2620</f>
        <v>Solar thermal power plants/Solar thermal power plants/Electricity only/XS</v>
      </c>
      <c r="F2620" s="91" t="str">
        <f>A2617</f>
        <v>Solar thermal power plants</v>
      </c>
      <c r="G2620" s="91" t="str">
        <f>B2617</f>
        <v>Solar thermal power plants</v>
      </c>
      <c r="H2620" s="91" t="str">
        <f>C2617</f>
        <v>Electricity only</v>
      </c>
      <c r="I2620" s="70" t="str">
        <f t="shared" si="105"/>
        <v>XS</v>
      </c>
      <c r="J2620" s="123">
        <v>1968.3</v>
      </c>
      <c r="K2620" s="123">
        <v>1968.3</v>
      </c>
      <c r="L2620" s="123">
        <v>1968.3</v>
      </c>
      <c r="M2620" s="123">
        <v>1968.3</v>
      </c>
      <c r="N2620" s="123">
        <v>1968.3</v>
      </c>
      <c r="O2620" s="123">
        <v>1968.3</v>
      </c>
      <c r="P2620" s="123">
        <v>1968.3</v>
      </c>
      <c r="Q2620" s="123">
        <v>1968.3</v>
      </c>
      <c r="R2620" s="123">
        <v>1968.3</v>
      </c>
      <c r="S2620" s="123">
        <v>1968.3</v>
      </c>
      <c r="T2620" s="123">
        <v>1968.3</v>
      </c>
      <c r="U2620" s="123">
        <v>1968.3</v>
      </c>
      <c r="V2620" s="123">
        <v>1968.3</v>
      </c>
      <c r="W2620" s="123">
        <v>1968.3</v>
      </c>
      <c r="X2620" s="123">
        <v>1968.3</v>
      </c>
      <c r="Y2620" s="123">
        <v>1968.3</v>
      </c>
      <c r="Z2620" s="123">
        <v>1968.3</v>
      </c>
      <c r="AA2620" s="123">
        <v>1968.3</v>
      </c>
      <c r="AB2620" s="123">
        <v>1968.3</v>
      </c>
      <c r="AC2620" s="123">
        <v>1968.3</v>
      </c>
      <c r="AD2620" s="123">
        <v>1968.3</v>
      </c>
      <c r="AE2620" s="123">
        <v>1968.3</v>
      </c>
      <c r="AF2620" s="123">
        <v>1968.3</v>
      </c>
      <c r="AG2620" s="123">
        <v>1968.3</v>
      </c>
      <c r="AH2620" s="123">
        <v>1968.3</v>
      </c>
      <c r="AI2620" s="123">
        <v>1968.3</v>
      </c>
      <c r="AJ2620" s="123">
        <v>1968.3</v>
      </c>
      <c r="AK2620" s="123">
        <v>1968.3</v>
      </c>
      <c r="AL2620" s="123">
        <v>1968.3</v>
      </c>
      <c r="AM2620" s="123">
        <v>1968.3</v>
      </c>
      <c r="AN2620" s="123">
        <v>1968.3</v>
      </c>
      <c r="AO2620" s="123">
        <v>1968.3</v>
      </c>
      <c r="AP2620" s="123">
        <v>1968.3</v>
      </c>
      <c r="AQ2620" s="123">
        <v>1968.3</v>
      </c>
      <c r="AR2620" s="123">
        <v>1968.3</v>
      </c>
      <c r="AS2620" s="123">
        <v>1968.3</v>
      </c>
      <c r="AT2620" s="123">
        <v>1968.3</v>
      </c>
      <c r="AU2620" s="123">
        <v>1968.3</v>
      </c>
      <c r="AV2620" s="123">
        <v>1968.3</v>
      </c>
      <c r="AW2620" s="123">
        <v>1968.3</v>
      </c>
      <c r="AX2620" s="124">
        <v>1968.3</v>
      </c>
    </row>
    <row r="2621" spans="1:50">
      <c r="A2621" s="211" t="s">
        <v>66</v>
      </c>
      <c r="B2621" s="214" t="s">
        <v>66</v>
      </c>
      <c r="C2621" s="209" t="s">
        <v>36</v>
      </c>
      <c r="D2621" s="67" t="s">
        <v>24</v>
      </c>
      <c r="E2621" s="87" t="str">
        <f>A2621&amp;"/"&amp;B2621&amp;"/"&amp;C2621&amp;"/"&amp;D2621</f>
        <v>Geothermal power plants/Geothermal power plants/Electricity only/L</v>
      </c>
      <c r="F2621" s="55" t="str">
        <f>A2621</f>
        <v>Geothermal power plants</v>
      </c>
      <c r="G2621" s="55" t="str">
        <f>B2621</f>
        <v>Geothermal power plants</v>
      </c>
      <c r="H2621" s="55" t="str">
        <f>C2621</f>
        <v>Electricity only</v>
      </c>
      <c r="I2621" s="85" t="str">
        <f t="shared" si="105"/>
        <v>L</v>
      </c>
      <c r="J2621" s="125">
        <v>8500</v>
      </c>
      <c r="K2621" s="125">
        <v>8500</v>
      </c>
      <c r="L2621" s="125">
        <v>8500</v>
      </c>
      <c r="M2621" s="125">
        <v>8500</v>
      </c>
      <c r="N2621" s="125">
        <v>8500</v>
      </c>
      <c r="O2621" s="125">
        <v>8500</v>
      </c>
      <c r="P2621" s="125">
        <v>8500</v>
      </c>
      <c r="Q2621" s="125">
        <v>8500</v>
      </c>
      <c r="R2621" s="125">
        <v>8500</v>
      </c>
      <c r="S2621" s="125">
        <v>8500</v>
      </c>
      <c r="T2621" s="125">
        <v>8500</v>
      </c>
      <c r="U2621" s="125">
        <v>8500</v>
      </c>
      <c r="V2621" s="125">
        <v>8500</v>
      </c>
      <c r="W2621" s="125">
        <v>8500</v>
      </c>
      <c r="X2621" s="125">
        <v>8500</v>
      </c>
      <c r="Y2621" s="125">
        <v>8500</v>
      </c>
      <c r="Z2621" s="125">
        <v>8500</v>
      </c>
      <c r="AA2621" s="125">
        <v>8500</v>
      </c>
      <c r="AB2621" s="125">
        <v>8500</v>
      </c>
      <c r="AC2621" s="125">
        <v>8500</v>
      </c>
      <c r="AD2621" s="125">
        <v>8500</v>
      </c>
      <c r="AE2621" s="125">
        <v>8500</v>
      </c>
      <c r="AF2621" s="125">
        <v>8500</v>
      </c>
      <c r="AG2621" s="125">
        <v>8500</v>
      </c>
      <c r="AH2621" s="125">
        <v>8500</v>
      </c>
      <c r="AI2621" s="125">
        <v>8500</v>
      </c>
      <c r="AJ2621" s="125">
        <v>8500</v>
      </c>
      <c r="AK2621" s="125">
        <v>8500</v>
      </c>
      <c r="AL2621" s="125">
        <v>8500</v>
      </c>
      <c r="AM2621" s="125">
        <v>8500</v>
      </c>
      <c r="AN2621" s="125">
        <v>8500</v>
      </c>
      <c r="AO2621" s="125">
        <v>8500</v>
      </c>
      <c r="AP2621" s="125">
        <v>8500</v>
      </c>
      <c r="AQ2621" s="125">
        <v>8500</v>
      </c>
      <c r="AR2621" s="125">
        <v>8500</v>
      </c>
      <c r="AS2621" s="125">
        <v>8500</v>
      </c>
      <c r="AT2621" s="125">
        <v>8500</v>
      </c>
      <c r="AU2621" s="125">
        <v>8500</v>
      </c>
      <c r="AV2621" s="125">
        <v>8500</v>
      </c>
      <c r="AW2621" s="125">
        <v>8500</v>
      </c>
      <c r="AX2621" s="126">
        <v>8500</v>
      </c>
    </row>
    <row r="2622" spans="1:50">
      <c r="A2622" s="212"/>
      <c r="B2622" s="215"/>
      <c r="C2622" s="206"/>
      <c r="D2622" s="52" t="s">
        <v>25</v>
      </c>
      <c r="E2622" s="86" t="str">
        <f>A2621&amp;"/"&amp;B2621&amp;"/"&amp;C2621&amp;"/"&amp;D2622</f>
        <v>Geothermal power plants/Geothermal power plants/Electricity only/M</v>
      </c>
      <c r="F2622" s="61" t="str">
        <f>A2621</f>
        <v>Geothermal power plants</v>
      </c>
      <c r="G2622" s="61" t="str">
        <f>B2621</f>
        <v>Geothermal power plants</v>
      </c>
      <c r="H2622" s="61" t="str">
        <f>C2621</f>
        <v>Electricity only</v>
      </c>
      <c r="I2622" s="84" t="str">
        <f t="shared" si="105"/>
        <v>M</v>
      </c>
      <c r="J2622" s="121">
        <v>6850.3833153750793</v>
      </c>
      <c r="K2622" s="121">
        <v>6850.3833153750793</v>
      </c>
      <c r="L2622" s="121">
        <v>6850.3833153750793</v>
      </c>
      <c r="M2622" s="121">
        <v>6850.3833153750793</v>
      </c>
      <c r="N2622" s="121">
        <v>6850.3833153750793</v>
      </c>
      <c r="O2622" s="121">
        <v>6850.3833153750793</v>
      </c>
      <c r="P2622" s="121">
        <v>6850.3833153750793</v>
      </c>
      <c r="Q2622" s="121">
        <v>6850.3833153750793</v>
      </c>
      <c r="R2622" s="121">
        <v>6850.3833153750793</v>
      </c>
      <c r="S2622" s="121">
        <v>6850.3833153750793</v>
      </c>
      <c r="T2622" s="121">
        <v>6850.3833153750793</v>
      </c>
      <c r="U2622" s="121">
        <v>6850.3833153750793</v>
      </c>
      <c r="V2622" s="121">
        <v>6850.3833153750793</v>
      </c>
      <c r="W2622" s="121">
        <v>6850.3833153750793</v>
      </c>
      <c r="X2622" s="121">
        <v>6850.3833153750793</v>
      </c>
      <c r="Y2622" s="121">
        <v>6850.3833153750793</v>
      </c>
      <c r="Z2622" s="121">
        <v>6850.3833153750793</v>
      </c>
      <c r="AA2622" s="121">
        <v>6850.3833153750793</v>
      </c>
      <c r="AB2622" s="121">
        <v>6850.3833153750793</v>
      </c>
      <c r="AC2622" s="121">
        <v>6850.3833153750793</v>
      </c>
      <c r="AD2622" s="121">
        <v>6850.3833153750793</v>
      </c>
      <c r="AE2622" s="121">
        <v>6850.3833153750793</v>
      </c>
      <c r="AF2622" s="121">
        <v>6850.3833153750793</v>
      </c>
      <c r="AG2622" s="121">
        <v>6850.3833153750793</v>
      </c>
      <c r="AH2622" s="121">
        <v>6850.3833153750793</v>
      </c>
      <c r="AI2622" s="121">
        <v>6850.3833153750793</v>
      </c>
      <c r="AJ2622" s="121">
        <v>6850.3833153750793</v>
      </c>
      <c r="AK2622" s="121">
        <v>6850.3833153750793</v>
      </c>
      <c r="AL2622" s="121">
        <v>6850.3833153750793</v>
      </c>
      <c r="AM2622" s="121">
        <v>6850.3833153750793</v>
      </c>
      <c r="AN2622" s="121">
        <v>6850.3833153750793</v>
      </c>
      <c r="AO2622" s="121">
        <v>6850.3833153750793</v>
      </c>
      <c r="AP2622" s="121">
        <v>6850.3833153750793</v>
      </c>
      <c r="AQ2622" s="121">
        <v>6850.3833153750793</v>
      </c>
      <c r="AR2622" s="121">
        <v>6850.3833153750793</v>
      </c>
      <c r="AS2622" s="121">
        <v>6850.3833153750793</v>
      </c>
      <c r="AT2622" s="121">
        <v>6850.3833153750793</v>
      </c>
      <c r="AU2622" s="121">
        <v>6850.3833153750793</v>
      </c>
      <c r="AV2622" s="121">
        <v>6850.3833153750793</v>
      </c>
      <c r="AW2622" s="121">
        <v>6850.3833153750793</v>
      </c>
      <c r="AX2622" s="122">
        <v>6850.3833153750793</v>
      </c>
    </row>
    <row r="2623" spans="1:50">
      <c r="A2623" s="213"/>
      <c r="B2623" s="218"/>
      <c r="C2623" s="210"/>
      <c r="D2623" s="93" t="s">
        <v>38</v>
      </c>
      <c r="E2623" s="73" t="str">
        <f>A2621&amp;"/"&amp;B2621&amp;"/"&amp;C2621&amp;"/"&amp;D2623</f>
        <v>Geothermal power plants/Geothermal power plants/Electricity only/S</v>
      </c>
      <c r="F2623" s="91" t="str">
        <f>A2621</f>
        <v>Geothermal power plants</v>
      </c>
      <c r="G2623" s="91" t="str">
        <f>B2621</f>
        <v>Geothermal power plants</v>
      </c>
      <c r="H2623" s="91" t="str">
        <f>C2621</f>
        <v>Electricity only</v>
      </c>
      <c r="I2623" s="70" t="str">
        <f t="shared" ref="I2623:I2637" si="106">D2623</f>
        <v>S</v>
      </c>
      <c r="J2623" s="123">
        <v>5520.9119491257961</v>
      </c>
      <c r="K2623" s="123">
        <v>5520.9119491257961</v>
      </c>
      <c r="L2623" s="123">
        <v>5520.9119491257961</v>
      </c>
      <c r="M2623" s="123">
        <v>5520.9119491257961</v>
      </c>
      <c r="N2623" s="123">
        <v>5520.9119491257961</v>
      </c>
      <c r="O2623" s="123">
        <v>5520.9119491257961</v>
      </c>
      <c r="P2623" s="123">
        <v>5520.9119491257961</v>
      </c>
      <c r="Q2623" s="123">
        <v>5520.9119491257961</v>
      </c>
      <c r="R2623" s="123">
        <v>5520.9119491257961</v>
      </c>
      <c r="S2623" s="123">
        <v>5520.9119491257961</v>
      </c>
      <c r="T2623" s="123">
        <v>5520.9119491257961</v>
      </c>
      <c r="U2623" s="123">
        <v>5520.9119491257961</v>
      </c>
      <c r="V2623" s="123">
        <v>5520.9119491257961</v>
      </c>
      <c r="W2623" s="123">
        <v>5520.9119491257961</v>
      </c>
      <c r="X2623" s="123">
        <v>5520.9119491257961</v>
      </c>
      <c r="Y2623" s="123">
        <v>5520.9119491257961</v>
      </c>
      <c r="Z2623" s="123">
        <v>5520.9119491257961</v>
      </c>
      <c r="AA2623" s="123">
        <v>5520.9119491257961</v>
      </c>
      <c r="AB2623" s="123">
        <v>5520.9119491257961</v>
      </c>
      <c r="AC2623" s="123">
        <v>5520.9119491257961</v>
      </c>
      <c r="AD2623" s="123">
        <v>5520.9119491257961</v>
      </c>
      <c r="AE2623" s="123">
        <v>5520.9119491257961</v>
      </c>
      <c r="AF2623" s="123">
        <v>5520.9119491257961</v>
      </c>
      <c r="AG2623" s="123">
        <v>5520.9119491257961</v>
      </c>
      <c r="AH2623" s="123">
        <v>5520.9119491257961</v>
      </c>
      <c r="AI2623" s="123">
        <v>5520.9119491257961</v>
      </c>
      <c r="AJ2623" s="123">
        <v>5520.9119491257961</v>
      </c>
      <c r="AK2623" s="123">
        <v>5520.9119491257961</v>
      </c>
      <c r="AL2623" s="123">
        <v>5520.9119491257961</v>
      </c>
      <c r="AM2623" s="123">
        <v>5520.9119491257961</v>
      </c>
      <c r="AN2623" s="123">
        <v>5520.9119491257961</v>
      </c>
      <c r="AO2623" s="123">
        <v>5520.9119491257961</v>
      </c>
      <c r="AP2623" s="123">
        <v>5520.9119491257961</v>
      </c>
      <c r="AQ2623" s="123">
        <v>5520.9119491257961</v>
      </c>
      <c r="AR2623" s="123">
        <v>5520.9119491257961</v>
      </c>
      <c r="AS2623" s="123">
        <v>5520.9119491257961</v>
      </c>
      <c r="AT2623" s="123">
        <v>5520.9119491257961</v>
      </c>
      <c r="AU2623" s="123">
        <v>5520.9119491257961</v>
      </c>
      <c r="AV2623" s="123">
        <v>5520.9119491257961</v>
      </c>
      <c r="AW2623" s="123">
        <v>5520.9119491257961</v>
      </c>
      <c r="AX2623" s="124">
        <v>5520.9119491257961</v>
      </c>
    </row>
    <row r="2624" spans="1:50">
      <c r="A2624" s="211" t="s">
        <v>67</v>
      </c>
      <c r="B2624" s="14" t="s">
        <v>68</v>
      </c>
      <c r="C2624" s="15" t="s">
        <v>36</v>
      </c>
      <c r="D2624" s="111" t="s">
        <v>25</v>
      </c>
      <c r="E2624" s="112" t="str">
        <f>A2624&amp;"/"&amp;B2624&amp;"/"&amp;C2624&amp;"/"&amp;D2624</f>
        <v>Tide, wave and ocean power plants/Tidal/Electricity only/M</v>
      </c>
      <c r="F2624" s="113" t="str">
        <f>A2624</f>
        <v>Tide, wave and ocean power plants</v>
      </c>
      <c r="G2624" s="113" t="str">
        <f>B2624</f>
        <v>Tidal</v>
      </c>
      <c r="H2624" s="113" t="str">
        <f>C2624</f>
        <v>Electricity only</v>
      </c>
      <c r="I2624" s="114" t="str">
        <f t="shared" si="106"/>
        <v>M</v>
      </c>
      <c r="J2624" s="131">
        <v>7500</v>
      </c>
      <c r="K2624" s="131">
        <v>7500</v>
      </c>
      <c r="L2624" s="131">
        <v>7500</v>
      </c>
      <c r="M2624" s="131">
        <v>7500</v>
      </c>
      <c r="N2624" s="131">
        <v>7500</v>
      </c>
      <c r="O2624" s="131">
        <v>7500</v>
      </c>
      <c r="P2624" s="131">
        <v>7500</v>
      </c>
      <c r="Q2624" s="131">
        <v>7500</v>
      </c>
      <c r="R2624" s="131">
        <v>7500</v>
      </c>
      <c r="S2624" s="131">
        <v>7500</v>
      </c>
      <c r="T2624" s="131">
        <v>7500</v>
      </c>
      <c r="U2624" s="131">
        <v>7500</v>
      </c>
      <c r="V2624" s="131">
        <v>7500</v>
      </c>
      <c r="W2624" s="131">
        <v>7500</v>
      </c>
      <c r="X2624" s="131">
        <v>7500</v>
      </c>
      <c r="Y2624" s="131">
        <v>7500</v>
      </c>
      <c r="Z2624" s="131">
        <v>7500</v>
      </c>
      <c r="AA2624" s="131">
        <v>7500</v>
      </c>
      <c r="AB2624" s="131">
        <v>7500</v>
      </c>
      <c r="AC2624" s="131">
        <v>7500</v>
      </c>
      <c r="AD2624" s="131">
        <v>7500</v>
      </c>
      <c r="AE2624" s="131">
        <v>7500</v>
      </c>
      <c r="AF2624" s="131">
        <v>7500</v>
      </c>
      <c r="AG2624" s="131">
        <v>7500</v>
      </c>
      <c r="AH2624" s="131">
        <v>7500</v>
      </c>
      <c r="AI2624" s="131">
        <v>7500</v>
      </c>
      <c r="AJ2624" s="131">
        <v>7500</v>
      </c>
      <c r="AK2624" s="131">
        <v>7500</v>
      </c>
      <c r="AL2624" s="131">
        <v>7500</v>
      </c>
      <c r="AM2624" s="131">
        <v>7500</v>
      </c>
      <c r="AN2624" s="131">
        <v>7500</v>
      </c>
      <c r="AO2624" s="131">
        <v>7500</v>
      </c>
      <c r="AP2624" s="131">
        <v>7500</v>
      </c>
      <c r="AQ2624" s="131">
        <v>7500</v>
      </c>
      <c r="AR2624" s="131">
        <v>7500</v>
      </c>
      <c r="AS2624" s="131">
        <v>7500</v>
      </c>
      <c r="AT2624" s="131">
        <v>7500</v>
      </c>
      <c r="AU2624" s="131">
        <v>7500</v>
      </c>
      <c r="AV2624" s="131">
        <v>7500</v>
      </c>
      <c r="AW2624" s="131">
        <v>7500</v>
      </c>
      <c r="AX2624" s="132">
        <v>7500</v>
      </c>
    </row>
    <row r="2625" spans="1:50">
      <c r="A2625" s="213"/>
      <c r="B2625" s="16" t="s">
        <v>69</v>
      </c>
      <c r="C2625" s="17" t="s">
        <v>36</v>
      </c>
      <c r="D2625" s="93" t="s">
        <v>25</v>
      </c>
      <c r="E2625" s="73" t="str">
        <f>A2624&amp;"/"&amp;B2625&amp;"/"&amp;C2625&amp;"/"&amp;D2625</f>
        <v>Tide, wave and ocean power plants/Wave/Electricity only/M</v>
      </c>
      <c r="F2625" s="91" t="str">
        <f>A2624</f>
        <v>Tide, wave and ocean power plants</v>
      </c>
      <c r="G2625" s="91" t="str">
        <f>B2625</f>
        <v>Wave</v>
      </c>
      <c r="H2625" s="91" t="str">
        <f>C2625</f>
        <v>Electricity only</v>
      </c>
      <c r="I2625" s="70" t="str">
        <f t="shared" si="106"/>
        <v>M</v>
      </c>
      <c r="J2625" s="123">
        <v>7500</v>
      </c>
      <c r="K2625" s="123">
        <v>7500</v>
      </c>
      <c r="L2625" s="123">
        <v>7500</v>
      </c>
      <c r="M2625" s="123">
        <v>7500</v>
      </c>
      <c r="N2625" s="123">
        <v>7500</v>
      </c>
      <c r="O2625" s="123">
        <v>7500</v>
      </c>
      <c r="P2625" s="123">
        <v>7500</v>
      </c>
      <c r="Q2625" s="123">
        <v>7500</v>
      </c>
      <c r="R2625" s="123">
        <v>7500</v>
      </c>
      <c r="S2625" s="123">
        <v>7500</v>
      </c>
      <c r="T2625" s="123">
        <v>7500</v>
      </c>
      <c r="U2625" s="123">
        <v>7500</v>
      </c>
      <c r="V2625" s="123">
        <v>7500</v>
      </c>
      <c r="W2625" s="123">
        <v>7500</v>
      </c>
      <c r="X2625" s="123">
        <v>7500</v>
      </c>
      <c r="Y2625" s="123">
        <v>7500</v>
      </c>
      <c r="Z2625" s="123">
        <v>7500</v>
      </c>
      <c r="AA2625" s="123">
        <v>7500</v>
      </c>
      <c r="AB2625" s="123">
        <v>7500</v>
      </c>
      <c r="AC2625" s="123">
        <v>7500</v>
      </c>
      <c r="AD2625" s="123">
        <v>7500</v>
      </c>
      <c r="AE2625" s="123">
        <v>7500</v>
      </c>
      <c r="AF2625" s="123">
        <v>7500</v>
      </c>
      <c r="AG2625" s="123">
        <v>7500</v>
      </c>
      <c r="AH2625" s="123">
        <v>7500</v>
      </c>
      <c r="AI2625" s="123">
        <v>7500</v>
      </c>
      <c r="AJ2625" s="123">
        <v>7500</v>
      </c>
      <c r="AK2625" s="123">
        <v>7500</v>
      </c>
      <c r="AL2625" s="123">
        <v>7500</v>
      </c>
      <c r="AM2625" s="123">
        <v>7500</v>
      </c>
      <c r="AN2625" s="123">
        <v>7500</v>
      </c>
      <c r="AO2625" s="123">
        <v>7500</v>
      </c>
      <c r="AP2625" s="123">
        <v>7500</v>
      </c>
      <c r="AQ2625" s="123">
        <v>7500</v>
      </c>
      <c r="AR2625" s="123">
        <v>7500</v>
      </c>
      <c r="AS2625" s="123">
        <v>7500</v>
      </c>
      <c r="AT2625" s="123">
        <v>7500</v>
      </c>
      <c r="AU2625" s="123">
        <v>7500</v>
      </c>
      <c r="AV2625" s="123">
        <v>7500</v>
      </c>
      <c r="AW2625" s="123">
        <v>7500</v>
      </c>
      <c r="AX2625" s="124">
        <v>7500</v>
      </c>
    </row>
    <row r="2626" spans="1:50">
      <c r="A2626" s="211" t="s">
        <v>70</v>
      </c>
      <c r="B2626" s="214" t="s">
        <v>71</v>
      </c>
      <c r="C2626" s="209" t="s">
        <v>36</v>
      </c>
      <c r="D2626" s="67" t="s">
        <v>24</v>
      </c>
      <c r="E2626" s="87" t="str">
        <f>A2626&amp;"/"&amp;B2626&amp;"/"&amp;C2626&amp;"/"&amp;D2626</f>
        <v>Hydro plants/Run-of-river/Electricity only/L</v>
      </c>
      <c r="F2626" s="55" t="str">
        <f>A2626</f>
        <v>Hydro plants</v>
      </c>
      <c r="G2626" s="55" t="str">
        <f>B2626</f>
        <v>Run-of-river</v>
      </c>
      <c r="H2626" s="55" t="str">
        <f>C2626</f>
        <v>Electricity only</v>
      </c>
      <c r="I2626" s="85" t="str">
        <f t="shared" si="106"/>
        <v>L</v>
      </c>
      <c r="J2626" s="125">
        <v>8500</v>
      </c>
      <c r="K2626" s="125">
        <v>8500</v>
      </c>
      <c r="L2626" s="125">
        <v>8500</v>
      </c>
      <c r="M2626" s="125">
        <v>8500</v>
      </c>
      <c r="N2626" s="125">
        <v>8500</v>
      </c>
      <c r="O2626" s="125">
        <v>8500</v>
      </c>
      <c r="P2626" s="125">
        <v>8500</v>
      </c>
      <c r="Q2626" s="125">
        <v>8500</v>
      </c>
      <c r="R2626" s="125">
        <v>8500</v>
      </c>
      <c r="S2626" s="125">
        <v>8500</v>
      </c>
      <c r="T2626" s="125">
        <v>8500</v>
      </c>
      <c r="U2626" s="125">
        <v>8500</v>
      </c>
      <c r="V2626" s="125">
        <v>8500</v>
      </c>
      <c r="W2626" s="125">
        <v>8500</v>
      </c>
      <c r="X2626" s="125">
        <v>8500</v>
      </c>
      <c r="Y2626" s="125">
        <v>8500</v>
      </c>
      <c r="Z2626" s="125">
        <v>8500</v>
      </c>
      <c r="AA2626" s="125">
        <v>8500</v>
      </c>
      <c r="AB2626" s="125">
        <v>8500</v>
      </c>
      <c r="AC2626" s="125">
        <v>8500</v>
      </c>
      <c r="AD2626" s="125">
        <v>8500</v>
      </c>
      <c r="AE2626" s="125">
        <v>8500</v>
      </c>
      <c r="AF2626" s="125">
        <v>8500</v>
      </c>
      <c r="AG2626" s="125">
        <v>8500</v>
      </c>
      <c r="AH2626" s="125">
        <v>8500</v>
      </c>
      <c r="AI2626" s="125">
        <v>8500</v>
      </c>
      <c r="AJ2626" s="125">
        <v>8500</v>
      </c>
      <c r="AK2626" s="125">
        <v>8500</v>
      </c>
      <c r="AL2626" s="125">
        <v>8500</v>
      </c>
      <c r="AM2626" s="125">
        <v>8500</v>
      </c>
      <c r="AN2626" s="125">
        <v>8500</v>
      </c>
      <c r="AO2626" s="125">
        <v>8500</v>
      </c>
      <c r="AP2626" s="125">
        <v>8500</v>
      </c>
      <c r="AQ2626" s="125">
        <v>8500</v>
      </c>
      <c r="AR2626" s="125">
        <v>8500</v>
      </c>
      <c r="AS2626" s="125">
        <v>8500</v>
      </c>
      <c r="AT2626" s="125">
        <v>8500</v>
      </c>
      <c r="AU2626" s="125">
        <v>8500</v>
      </c>
      <c r="AV2626" s="125">
        <v>8500</v>
      </c>
      <c r="AW2626" s="125">
        <v>8500</v>
      </c>
      <c r="AX2626" s="126">
        <v>8500</v>
      </c>
    </row>
    <row r="2627" spans="1:50">
      <c r="A2627" s="212"/>
      <c r="B2627" s="215"/>
      <c r="C2627" s="206"/>
      <c r="D2627" s="52" t="s">
        <v>25</v>
      </c>
      <c r="E2627" s="86" t="str">
        <f>A2626&amp;"/"&amp;B2626&amp;"/"&amp;C2626&amp;"/"&amp;D2627</f>
        <v>Hydro plants/Run-of-river/Electricity only/M</v>
      </c>
      <c r="F2627" s="61" t="str">
        <f>A2626</f>
        <v>Hydro plants</v>
      </c>
      <c r="G2627" s="61" t="str">
        <f>B2626</f>
        <v>Run-of-river</v>
      </c>
      <c r="H2627" s="61" t="str">
        <f>C2626</f>
        <v>Electricity only</v>
      </c>
      <c r="I2627" s="84" t="str">
        <f t="shared" si="106"/>
        <v>M</v>
      </c>
      <c r="J2627" s="121">
        <v>7125</v>
      </c>
      <c r="K2627" s="121">
        <v>7125</v>
      </c>
      <c r="L2627" s="121">
        <v>7125</v>
      </c>
      <c r="M2627" s="121">
        <v>7125</v>
      </c>
      <c r="N2627" s="121">
        <v>7125</v>
      </c>
      <c r="O2627" s="121">
        <v>7125</v>
      </c>
      <c r="P2627" s="121">
        <v>7125</v>
      </c>
      <c r="Q2627" s="121">
        <v>7125</v>
      </c>
      <c r="R2627" s="121">
        <v>7125</v>
      </c>
      <c r="S2627" s="121">
        <v>7125</v>
      </c>
      <c r="T2627" s="121">
        <v>7125</v>
      </c>
      <c r="U2627" s="121">
        <v>7125</v>
      </c>
      <c r="V2627" s="121">
        <v>7125</v>
      </c>
      <c r="W2627" s="121">
        <v>7125</v>
      </c>
      <c r="X2627" s="121">
        <v>7125</v>
      </c>
      <c r="Y2627" s="121">
        <v>7125</v>
      </c>
      <c r="Z2627" s="121">
        <v>7125</v>
      </c>
      <c r="AA2627" s="121">
        <v>7125</v>
      </c>
      <c r="AB2627" s="121">
        <v>7125</v>
      </c>
      <c r="AC2627" s="121">
        <v>7125</v>
      </c>
      <c r="AD2627" s="121">
        <v>7125</v>
      </c>
      <c r="AE2627" s="121">
        <v>7125</v>
      </c>
      <c r="AF2627" s="121">
        <v>7125</v>
      </c>
      <c r="AG2627" s="121">
        <v>7125</v>
      </c>
      <c r="AH2627" s="121">
        <v>7125</v>
      </c>
      <c r="AI2627" s="121">
        <v>7125</v>
      </c>
      <c r="AJ2627" s="121">
        <v>7125</v>
      </c>
      <c r="AK2627" s="121">
        <v>7125</v>
      </c>
      <c r="AL2627" s="121">
        <v>7125</v>
      </c>
      <c r="AM2627" s="121">
        <v>7125</v>
      </c>
      <c r="AN2627" s="121">
        <v>7125</v>
      </c>
      <c r="AO2627" s="121">
        <v>7125</v>
      </c>
      <c r="AP2627" s="121">
        <v>7125</v>
      </c>
      <c r="AQ2627" s="121">
        <v>7125</v>
      </c>
      <c r="AR2627" s="121">
        <v>7125</v>
      </c>
      <c r="AS2627" s="121">
        <v>7125</v>
      </c>
      <c r="AT2627" s="121">
        <v>7125</v>
      </c>
      <c r="AU2627" s="121">
        <v>7125</v>
      </c>
      <c r="AV2627" s="121">
        <v>7125</v>
      </c>
      <c r="AW2627" s="121">
        <v>7125</v>
      </c>
      <c r="AX2627" s="122">
        <v>7125</v>
      </c>
    </row>
    <row r="2628" spans="1:50">
      <c r="A2628" s="212"/>
      <c r="B2628" s="215"/>
      <c r="C2628" s="206"/>
      <c r="D2628" s="52" t="s">
        <v>38</v>
      </c>
      <c r="E2628" s="86" t="str">
        <f>A2626&amp;"/"&amp;B2626&amp;"/"&amp;C2626&amp;"/"&amp;D2628</f>
        <v>Hydro plants/Run-of-river/Electricity only/S</v>
      </c>
      <c r="F2628" s="61" t="str">
        <f>A2626</f>
        <v>Hydro plants</v>
      </c>
      <c r="G2628" s="61" t="str">
        <f>B2626</f>
        <v>Run-of-river</v>
      </c>
      <c r="H2628" s="61" t="str">
        <f>C2626</f>
        <v>Electricity only</v>
      </c>
      <c r="I2628" s="84" t="str">
        <f t="shared" si="106"/>
        <v>S</v>
      </c>
      <c r="J2628" s="121">
        <v>7650</v>
      </c>
      <c r="K2628" s="121">
        <v>7650</v>
      </c>
      <c r="L2628" s="121">
        <v>7650</v>
      </c>
      <c r="M2628" s="121">
        <v>7650</v>
      </c>
      <c r="N2628" s="121">
        <v>7650</v>
      </c>
      <c r="O2628" s="121">
        <v>7650</v>
      </c>
      <c r="P2628" s="121">
        <v>7650</v>
      </c>
      <c r="Q2628" s="121">
        <v>7650</v>
      </c>
      <c r="R2628" s="121">
        <v>7650</v>
      </c>
      <c r="S2628" s="121">
        <v>7650</v>
      </c>
      <c r="T2628" s="121">
        <v>7650</v>
      </c>
      <c r="U2628" s="121">
        <v>7650</v>
      </c>
      <c r="V2628" s="121">
        <v>7650</v>
      </c>
      <c r="W2628" s="121">
        <v>7650</v>
      </c>
      <c r="X2628" s="121">
        <v>7650</v>
      </c>
      <c r="Y2628" s="121">
        <v>7650</v>
      </c>
      <c r="Z2628" s="121">
        <v>7650</v>
      </c>
      <c r="AA2628" s="121">
        <v>7650</v>
      </c>
      <c r="AB2628" s="121">
        <v>7650</v>
      </c>
      <c r="AC2628" s="121">
        <v>7650</v>
      </c>
      <c r="AD2628" s="121">
        <v>7650</v>
      </c>
      <c r="AE2628" s="121">
        <v>7650</v>
      </c>
      <c r="AF2628" s="121">
        <v>7650</v>
      </c>
      <c r="AG2628" s="121">
        <v>7650</v>
      </c>
      <c r="AH2628" s="121">
        <v>7650</v>
      </c>
      <c r="AI2628" s="121">
        <v>7650</v>
      </c>
      <c r="AJ2628" s="121">
        <v>7650</v>
      </c>
      <c r="AK2628" s="121">
        <v>7650</v>
      </c>
      <c r="AL2628" s="121">
        <v>7650</v>
      </c>
      <c r="AM2628" s="121">
        <v>7650</v>
      </c>
      <c r="AN2628" s="121">
        <v>7650</v>
      </c>
      <c r="AO2628" s="121">
        <v>7650</v>
      </c>
      <c r="AP2628" s="121">
        <v>7650</v>
      </c>
      <c r="AQ2628" s="121">
        <v>7650</v>
      </c>
      <c r="AR2628" s="121">
        <v>7650</v>
      </c>
      <c r="AS2628" s="121">
        <v>7650</v>
      </c>
      <c r="AT2628" s="121">
        <v>7650</v>
      </c>
      <c r="AU2628" s="121">
        <v>7650</v>
      </c>
      <c r="AV2628" s="121">
        <v>7650</v>
      </c>
      <c r="AW2628" s="121">
        <v>7650</v>
      </c>
      <c r="AX2628" s="122">
        <v>7650</v>
      </c>
    </row>
    <row r="2629" spans="1:50">
      <c r="A2629" s="212"/>
      <c r="B2629" s="224"/>
      <c r="C2629" s="216"/>
      <c r="D2629" s="106" t="s">
        <v>47</v>
      </c>
      <c r="E2629" s="107" t="str">
        <f>A2626&amp;"/"&amp;B2626&amp;"/"&amp;C2626&amp;"/"&amp;D2629</f>
        <v>Hydro plants/Run-of-river/Electricity only/XS</v>
      </c>
      <c r="F2629" s="108" t="str">
        <f>A2626</f>
        <v>Hydro plants</v>
      </c>
      <c r="G2629" s="108" t="str">
        <f>B2626</f>
        <v>Run-of-river</v>
      </c>
      <c r="H2629" s="108" t="str">
        <f>C2626</f>
        <v>Electricity only</v>
      </c>
      <c r="I2629" s="109" t="str">
        <f t="shared" si="106"/>
        <v>XS</v>
      </c>
      <c r="J2629" s="129">
        <v>7225</v>
      </c>
      <c r="K2629" s="129">
        <v>7225</v>
      </c>
      <c r="L2629" s="129">
        <v>7225</v>
      </c>
      <c r="M2629" s="129">
        <v>7225</v>
      </c>
      <c r="N2629" s="129">
        <v>7225</v>
      </c>
      <c r="O2629" s="129">
        <v>7225</v>
      </c>
      <c r="P2629" s="129">
        <v>7225</v>
      </c>
      <c r="Q2629" s="129">
        <v>7225</v>
      </c>
      <c r="R2629" s="129">
        <v>7225</v>
      </c>
      <c r="S2629" s="129">
        <v>7225</v>
      </c>
      <c r="T2629" s="129">
        <v>7225</v>
      </c>
      <c r="U2629" s="129">
        <v>7225</v>
      </c>
      <c r="V2629" s="129">
        <v>7225</v>
      </c>
      <c r="W2629" s="129">
        <v>7225</v>
      </c>
      <c r="X2629" s="129">
        <v>7225</v>
      </c>
      <c r="Y2629" s="129">
        <v>7225</v>
      </c>
      <c r="Z2629" s="129">
        <v>7225</v>
      </c>
      <c r="AA2629" s="129">
        <v>7225</v>
      </c>
      <c r="AB2629" s="129">
        <v>7225</v>
      </c>
      <c r="AC2629" s="129">
        <v>7225</v>
      </c>
      <c r="AD2629" s="129">
        <v>7225</v>
      </c>
      <c r="AE2629" s="129">
        <v>7225</v>
      </c>
      <c r="AF2629" s="129">
        <v>7225</v>
      </c>
      <c r="AG2629" s="129">
        <v>7225</v>
      </c>
      <c r="AH2629" s="129">
        <v>7225</v>
      </c>
      <c r="AI2629" s="129">
        <v>7225</v>
      </c>
      <c r="AJ2629" s="129">
        <v>7225</v>
      </c>
      <c r="AK2629" s="129">
        <v>7225</v>
      </c>
      <c r="AL2629" s="129">
        <v>7225</v>
      </c>
      <c r="AM2629" s="129">
        <v>7225</v>
      </c>
      <c r="AN2629" s="129">
        <v>7225</v>
      </c>
      <c r="AO2629" s="129">
        <v>7225</v>
      </c>
      <c r="AP2629" s="129">
        <v>7225</v>
      </c>
      <c r="AQ2629" s="129">
        <v>7225</v>
      </c>
      <c r="AR2629" s="129">
        <v>7225</v>
      </c>
      <c r="AS2629" s="129">
        <v>7225</v>
      </c>
      <c r="AT2629" s="129">
        <v>7225</v>
      </c>
      <c r="AU2629" s="129">
        <v>7225</v>
      </c>
      <c r="AV2629" s="129">
        <v>7225</v>
      </c>
      <c r="AW2629" s="129">
        <v>7225</v>
      </c>
      <c r="AX2629" s="130">
        <v>7225</v>
      </c>
    </row>
    <row r="2630" spans="1:50">
      <c r="A2630" s="212"/>
      <c r="B2630" s="215" t="s">
        <v>72</v>
      </c>
      <c r="C2630" s="206" t="s">
        <v>36</v>
      </c>
      <c r="D2630" s="52" t="s">
        <v>24</v>
      </c>
      <c r="E2630" s="86" t="str">
        <f>A2626&amp;"/"&amp;B2630&amp;"/"&amp;C2630&amp;"/"&amp;D2630</f>
        <v>Hydro plants/Reservoirs (dams)/Electricity only/L</v>
      </c>
      <c r="F2630" s="61" t="str">
        <f>A2626</f>
        <v>Hydro plants</v>
      </c>
      <c r="G2630" s="61" t="str">
        <f>B2630</f>
        <v>Reservoirs (dams)</v>
      </c>
      <c r="H2630" s="61" t="str">
        <f>C2630</f>
        <v>Electricity only</v>
      </c>
      <c r="I2630" s="84" t="str">
        <f t="shared" si="106"/>
        <v>L</v>
      </c>
      <c r="J2630" s="121">
        <v>6500</v>
      </c>
      <c r="K2630" s="121">
        <v>6500</v>
      </c>
      <c r="L2630" s="121">
        <v>6500</v>
      </c>
      <c r="M2630" s="121">
        <v>6500</v>
      </c>
      <c r="N2630" s="121">
        <v>6500</v>
      </c>
      <c r="O2630" s="121">
        <v>6500</v>
      </c>
      <c r="P2630" s="121">
        <v>6500</v>
      </c>
      <c r="Q2630" s="121">
        <v>6500</v>
      </c>
      <c r="R2630" s="121">
        <v>6500</v>
      </c>
      <c r="S2630" s="121">
        <v>6500</v>
      </c>
      <c r="T2630" s="121">
        <v>6500</v>
      </c>
      <c r="U2630" s="121">
        <v>6500</v>
      </c>
      <c r="V2630" s="121">
        <v>6500</v>
      </c>
      <c r="W2630" s="121">
        <v>6500</v>
      </c>
      <c r="X2630" s="121">
        <v>6500</v>
      </c>
      <c r="Y2630" s="121">
        <v>6500</v>
      </c>
      <c r="Z2630" s="121">
        <v>6500</v>
      </c>
      <c r="AA2630" s="121">
        <v>6500</v>
      </c>
      <c r="AB2630" s="121">
        <v>6500</v>
      </c>
      <c r="AC2630" s="121">
        <v>6500</v>
      </c>
      <c r="AD2630" s="121">
        <v>6500</v>
      </c>
      <c r="AE2630" s="121">
        <v>6500</v>
      </c>
      <c r="AF2630" s="121">
        <v>6500</v>
      </c>
      <c r="AG2630" s="121">
        <v>6500</v>
      </c>
      <c r="AH2630" s="121">
        <v>6500</v>
      </c>
      <c r="AI2630" s="121">
        <v>6500</v>
      </c>
      <c r="AJ2630" s="121">
        <v>6500</v>
      </c>
      <c r="AK2630" s="121">
        <v>6500</v>
      </c>
      <c r="AL2630" s="121">
        <v>6500</v>
      </c>
      <c r="AM2630" s="121">
        <v>6500</v>
      </c>
      <c r="AN2630" s="121">
        <v>6500</v>
      </c>
      <c r="AO2630" s="121">
        <v>6500</v>
      </c>
      <c r="AP2630" s="121">
        <v>6500</v>
      </c>
      <c r="AQ2630" s="121">
        <v>6500</v>
      </c>
      <c r="AR2630" s="121">
        <v>6500</v>
      </c>
      <c r="AS2630" s="121">
        <v>6500</v>
      </c>
      <c r="AT2630" s="121">
        <v>6500</v>
      </c>
      <c r="AU2630" s="121">
        <v>6500</v>
      </c>
      <c r="AV2630" s="121">
        <v>6500</v>
      </c>
      <c r="AW2630" s="121">
        <v>6500</v>
      </c>
      <c r="AX2630" s="122">
        <v>6500</v>
      </c>
    </row>
    <row r="2631" spans="1:50">
      <c r="A2631" s="212"/>
      <c r="B2631" s="215"/>
      <c r="C2631" s="206"/>
      <c r="D2631" s="52" t="s">
        <v>25</v>
      </c>
      <c r="E2631" s="86" t="str">
        <f>A2626&amp;"/"&amp;B2630&amp;"/"&amp;C2630&amp;"/"&amp;D2631</f>
        <v>Hydro plants/Reservoirs (dams)/Electricity only/M</v>
      </c>
      <c r="F2631" s="61" t="str">
        <f>A2626</f>
        <v>Hydro plants</v>
      </c>
      <c r="G2631" s="61" t="str">
        <f>B2630</f>
        <v>Reservoirs (dams)</v>
      </c>
      <c r="H2631" s="61" t="str">
        <f>C2630</f>
        <v>Electricity only</v>
      </c>
      <c r="I2631" s="84" t="str">
        <f t="shared" si="106"/>
        <v>M</v>
      </c>
      <c r="J2631" s="121">
        <v>5850</v>
      </c>
      <c r="K2631" s="121">
        <v>5850</v>
      </c>
      <c r="L2631" s="121">
        <v>5850</v>
      </c>
      <c r="M2631" s="121">
        <v>5850</v>
      </c>
      <c r="N2631" s="121">
        <v>5850</v>
      </c>
      <c r="O2631" s="121">
        <v>5850</v>
      </c>
      <c r="P2631" s="121">
        <v>5850</v>
      </c>
      <c r="Q2631" s="121">
        <v>5850</v>
      </c>
      <c r="R2631" s="121">
        <v>5850</v>
      </c>
      <c r="S2631" s="121">
        <v>5850</v>
      </c>
      <c r="T2631" s="121">
        <v>5850</v>
      </c>
      <c r="U2631" s="121">
        <v>5850</v>
      </c>
      <c r="V2631" s="121">
        <v>5850</v>
      </c>
      <c r="W2631" s="121">
        <v>5850</v>
      </c>
      <c r="X2631" s="121">
        <v>5850</v>
      </c>
      <c r="Y2631" s="121">
        <v>5850</v>
      </c>
      <c r="Z2631" s="121">
        <v>5850</v>
      </c>
      <c r="AA2631" s="121">
        <v>5850</v>
      </c>
      <c r="AB2631" s="121">
        <v>5850</v>
      </c>
      <c r="AC2631" s="121">
        <v>5850</v>
      </c>
      <c r="AD2631" s="121">
        <v>5850</v>
      </c>
      <c r="AE2631" s="121">
        <v>5850</v>
      </c>
      <c r="AF2631" s="121">
        <v>5850</v>
      </c>
      <c r="AG2631" s="121">
        <v>5850</v>
      </c>
      <c r="AH2631" s="121">
        <v>5850</v>
      </c>
      <c r="AI2631" s="121">
        <v>5850</v>
      </c>
      <c r="AJ2631" s="121">
        <v>5850</v>
      </c>
      <c r="AK2631" s="121">
        <v>5850</v>
      </c>
      <c r="AL2631" s="121">
        <v>5850</v>
      </c>
      <c r="AM2631" s="121">
        <v>5850</v>
      </c>
      <c r="AN2631" s="121">
        <v>5850</v>
      </c>
      <c r="AO2631" s="121">
        <v>5850</v>
      </c>
      <c r="AP2631" s="121">
        <v>5850</v>
      </c>
      <c r="AQ2631" s="121">
        <v>5850</v>
      </c>
      <c r="AR2631" s="121">
        <v>5850</v>
      </c>
      <c r="AS2631" s="121">
        <v>5850</v>
      </c>
      <c r="AT2631" s="121">
        <v>5850</v>
      </c>
      <c r="AU2631" s="121">
        <v>5850</v>
      </c>
      <c r="AV2631" s="121">
        <v>5850</v>
      </c>
      <c r="AW2631" s="121">
        <v>5850</v>
      </c>
      <c r="AX2631" s="122">
        <v>5850</v>
      </c>
    </row>
    <row r="2632" spans="1:50">
      <c r="A2632" s="212"/>
      <c r="B2632" s="215"/>
      <c r="C2632" s="206"/>
      <c r="D2632" s="52" t="s">
        <v>38</v>
      </c>
      <c r="E2632" s="86" t="str">
        <f>A2626&amp;"/"&amp;B2630&amp;"/"&amp;C2630&amp;"/"&amp;D2632</f>
        <v>Hydro plants/Reservoirs (dams)/Electricity only/S</v>
      </c>
      <c r="F2632" s="61" t="str">
        <f>A2626</f>
        <v>Hydro plants</v>
      </c>
      <c r="G2632" s="61" t="str">
        <f>B2630</f>
        <v>Reservoirs (dams)</v>
      </c>
      <c r="H2632" s="61" t="str">
        <f>C2630</f>
        <v>Electricity only</v>
      </c>
      <c r="I2632" s="84" t="str">
        <f t="shared" si="106"/>
        <v>S</v>
      </c>
      <c r="J2632" s="121">
        <v>5265</v>
      </c>
      <c r="K2632" s="121">
        <v>5265</v>
      </c>
      <c r="L2632" s="121">
        <v>5265</v>
      </c>
      <c r="M2632" s="121">
        <v>5265</v>
      </c>
      <c r="N2632" s="121">
        <v>5265</v>
      </c>
      <c r="O2632" s="121">
        <v>5265</v>
      </c>
      <c r="P2632" s="121">
        <v>5265</v>
      </c>
      <c r="Q2632" s="121">
        <v>5265</v>
      </c>
      <c r="R2632" s="121">
        <v>5265</v>
      </c>
      <c r="S2632" s="121">
        <v>5265</v>
      </c>
      <c r="T2632" s="121">
        <v>5265</v>
      </c>
      <c r="U2632" s="121">
        <v>5265</v>
      </c>
      <c r="V2632" s="121">
        <v>5265</v>
      </c>
      <c r="W2632" s="121">
        <v>5265</v>
      </c>
      <c r="X2632" s="121">
        <v>5265</v>
      </c>
      <c r="Y2632" s="121">
        <v>5265</v>
      </c>
      <c r="Z2632" s="121">
        <v>5265</v>
      </c>
      <c r="AA2632" s="121">
        <v>5265</v>
      </c>
      <c r="AB2632" s="121">
        <v>5265</v>
      </c>
      <c r="AC2632" s="121">
        <v>5265</v>
      </c>
      <c r="AD2632" s="121">
        <v>5265</v>
      </c>
      <c r="AE2632" s="121">
        <v>5265</v>
      </c>
      <c r="AF2632" s="121">
        <v>5265</v>
      </c>
      <c r="AG2632" s="121">
        <v>5265</v>
      </c>
      <c r="AH2632" s="121">
        <v>5265</v>
      </c>
      <c r="AI2632" s="121">
        <v>5265</v>
      </c>
      <c r="AJ2632" s="121">
        <v>5265</v>
      </c>
      <c r="AK2632" s="121">
        <v>5265</v>
      </c>
      <c r="AL2632" s="121">
        <v>5265</v>
      </c>
      <c r="AM2632" s="121">
        <v>5265</v>
      </c>
      <c r="AN2632" s="121">
        <v>5265</v>
      </c>
      <c r="AO2632" s="121">
        <v>5265</v>
      </c>
      <c r="AP2632" s="121">
        <v>5265</v>
      </c>
      <c r="AQ2632" s="121">
        <v>5265</v>
      </c>
      <c r="AR2632" s="121">
        <v>5265</v>
      </c>
      <c r="AS2632" s="121">
        <v>5265</v>
      </c>
      <c r="AT2632" s="121">
        <v>5265</v>
      </c>
      <c r="AU2632" s="121">
        <v>5265</v>
      </c>
      <c r="AV2632" s="121">
        <v>5265</v>
      </c>
      <c r="AW2632" s="121">
        <v>5265</v>
      </c>
      <c r="AX2632" s="122">
        <v>5265</v>
      </c>
    </row>
    <row r="2633" spans="1:50">
      <c r="A2633" s="213"/>
      <c r="B2633" s="218"/>
      <c r="C2633" s="210"/>
      <c r="D2633" s="93" t="s">
        <v>47</v>
      </c>
      <c r="E2633" s="73" t="str">
        <f>A2626&amp;"/"&amp;B2630&amp;"/"&amp;C2630&amp;"/"&amp;D2633</f>
        <v>Hydro plants/Reservoirs (dams)/Electricity only/XS</v>
      </c>
      <c r="F2633" s="91" t="str">
        <f>A2626</f>
        <v>Hydro plants</v>
      </c>
      <c r="G2633" s="91" t="str">
        <f>B2630</f>
        <v>Reservoirs (dams)</v>
      </c>
      <c r="H2633" s="91" t="str">
        <f>C2630</f>
        <v>Electricity only</v>
      </c>
      <c r="I2633" s="70" t="str">
        <f t="shared" si="106"/>
        <v>XS</v>
      </c>
      <c r="J2633" s="123">
        <v>4738.5</v>
      </c>
      <c r="K2633" s="123">
        <v>4738.5</v>
      </c>
      <c r="L2633" s="123">
        <v>4738.5</v>
      </c>
      <c r="M2633" s="123">
        <v>4738.5</v>
      </c>
      <c r="N2633" s="123">
        <v>4738.5</v>
      </c>
      <c r="O2633" s="123">
        <v>4738.5</v>
      </c>
      <c r="P2633" s="123">
        <v>4738.5</v>
      </c>
      <c r="Q2633" s="123">
        <v>4738.5</v>
      </c>
      <c r="R2633" s="123">
        <v>4738.5</v>
      </c>
      <c r="S2633" s="123">
        <v>4738.5</v>
      </c>
      <c r="T2633" s="123">
        <v>4738.5</v>
      </c>
      <c r="U2633" s="123">
        <v>4738.5</v>
      </c>
      <c r="V2633" s="123">
        <v>4738.5</v>
      </c>
      <c r="W2633" s="123">
        <v>4738.5</v>
      </c>
      <c r="X2633" s="123">
        <v>4738.5</v>
      </c>
      <c r="Y2633" s="123">
        <v>4738.5</v>
      </c>
      <c r="Z2633" s="123">
        <v>4738.5</v>
      </c>
      <c r="AA2633" s="123">
        <v>4738.5</v>
      </c>
      <c r="AB2633" s="123">
        <v>4738.5</v>
      </c>
      <c r="AC2633" s="123">
        <v>4738.5</v>
      </c>
      <c r="AD2633" s="123">
        <v>4738.5</v>
      </c>
      <c r="AE2633" s="123">
        <v>4738.5</v>
      </c>
      <c r="AF2633" s="123">
        <v>4738.5</v>
      </c>
      <c r="AG2633" s="123">
        <v>4738.5</v>
      </c>
      <c r="AH2633" s="123">
        <v>4738.5</v>
      </c>
      <c r="AI2633" s="123">
        <v>4738.5</v>
      </c>
      <c r="AJ2633" s="123">
        <v>4738.5</v>
      </c>
      <c r="AK2633" s="123">
        <v>4738.5</v>
      </c>
      <c r="AL2633" s="123">
        <v>4738.5</v>
      </c>
      <c r="AM2633" s="123">
        <v>4738.5</v>
      </c>
      <c r="AN2633" s="123">
        <v>4738.5</v>
      </c>
      <c r="AO2633" s="123">
        <v>4738.5</v>
      </c>
      <c r="AP2633" s="123">
        <v>4738.5</v>
      </c>
      <c r="AQ2633" s="123">
        <v>4738.5</v>
      </c>
      <c r="AR2633" s="123">
        <v>4738.5</v>
      </c>
      <c r="AS2633" s="123">
        <v>4738.5</v>
      </c>
      <c r="AT2633" s="123">
        <v>4738.5</v>
      </c>
      <c r="AU2633" s="123">
        <v>4738.5</v>
      </c>
      <c r="AV2633" s="123">
        <v>4738.5</v>
      </c>
      <c r="AW2633" s="123">
        <v>4738.5</v>
      </c>
      <c r="AX2633" s="124">
        <v>4738.5</v>
      </c>
    </row>
    <row r="2634" spans="1:50">
      <c r="A2634" s="212" t="s">
        <v>73</v>
      </c>
      <c r="B2634" s="215" t="s">
        <v>73</v>
      </c>
      <c r="C2634" s="209" t="s">
        <v>36</v>
      </c>
      <c r="D2634" s="52" t="s">
        <v>24</v>
      </c>
      <c r="E2634" s="86" t="str">
        <f>A2634&amp;"/"&amp;B2634&amp;"/"&amp;C2634&amp;"/"&amp;D2634</f>
        <v>Pump storage/Pump storage/Electricity only/L</v>
      </c>
      <c r="F2634" s="61" t="str">
        <f>A2634</f>
        <v>Pump storage</v>
      </c>
      <c r="G2634" s="61" t="str">
        <f>B2634</f>
        <v>Pump storage</v>
      </c>
      <c r="H2634" s="61" t="str">
        <f>C2634</f>
        <v>Electricity only</v>
      </c>
      <c r="I2634" s="84" t="str">
        <f t="shared" si="106"/>
        <v>L</v>
      </c>
      <c r="J2634" s="121">
        <v>5000</v>
      </c>
      <c r="K2634" s="121">
        <v>5000</v>
      </c>
      <c r="L2634" s="121">
        <v>5000</v>
      </c>
      <c r="M2634" s="121">
        <v>5000</v>
      </c>
      <c r="N2634" s="121">
        <v>5000</v>
      </c>
      <c r="O2634" s="121">
        <v>5000</v>
      </c>
      <c r="P2634" s="121">
        <v>5000</v>
      </c>
      <c r="Q2634" s="121">
        <v>5000</v>
      </c>
      <c r="R2634" s="121">
        <v>5000</v>
      </c>
      <c r="S2634" s="121">
        <v>5000</v>
      </c>
      <c r="T2634" s="121">
        <v>5000</v>
      </c>
      <c r="U2634" s="121">
        <v>5000</v>
      </c>
      <c r="V2634" s="121">
        <v>5000</v>
      </c>
      <c r="W2634" s="121">
        <v>5000</v>
      </c>
      <c r="X2634" s="121">
        <v>5000</v>
      </c>
      <c r="Y2634" s="121">
        <v>5000</v>
      </c>
      <c r="Z2634" s="121">
        <v>5000</v>
      </c>
      <c r="AA2634" s="121">
        <v>5000</v>
      </c>
      <c r="AB2634" s="121">
        <v>5000</v>
      </c>
      <c r="AC2634" s="121">
        <v>5000</v>
      </c>
      <c r="AD2634" s="121">
        <v>5000</v>
      </c>
      <c r="AE2634" s="121">
        <v>5000</v>
      </c>
      <c r="AF2634" s="121">
        <v>5000</v>
      </c>
      <c r="AG2634" s="121">
        <v>5000</v>
      </c>
      <c r="AH2634" s="121">
        <v>5000</v>
      </c>
      <c r="AI2634" s="121">
        <v>5000</v>
      </c>
      <c r="AJ2634" s="121">
        <v>5000</v>
      </c>
      <c r="AK2634" s="121">
        <v>5000</v>
      </c>
      <c r="AL2634" s="121">
        <v>5000</v>
      </c>
      <c r="AM2634" s="121">
        <v>5000</v>
      </c>
      <c r="AN2634" s="121">
        <v>5000</v>
      </c>
      <c r="AO2634" s="121">
        <v>5000</v>
      </c>
      <c r="AP2634" s="121">
        <v>5000</v>
      </c>
      <c r="AQ2634" s="121">
        <v>5000</v>
      </c>
      <c r="AR2634" s="121">
        <v>5000</v>
      </c>
      <c r="AS2634" s="121">
        <v>5000</v>
      </c>
      <c r="AT2634" s="121">
        <v>5000</v>
      </c>
      <c r="AU2634" s="121">
        <v>5000</v>
      </c>
      <c r="AV2634" s="121">
        <v>5000</v>
      </c>
      <c r="AW2634" s="121">
        <v>5000</v>
      </c>
      <c r="AX2634" s="122">
        <v>5000</v>
      </c>
    </row>
    <row r="2635" spans="1:50">
      <c r="A2635" s="212"/>
      <c r="B2635" s="215"/>
      <c r="C2635" s="206"/>
      <c r="D2635" s="52" t="s">
        <v>25</v>
      </c>
      <c r="E2635" s="86" t="str">
        <f>A2634&amp;"/"&amp;B2634&amp;"/"&amp;C2634&amp;"/"&amp;D2635</f>
        <v>Pump storage/Pump storage/Electricity only/M</v>
      </c>
      <c r="F2635" s="61" t="str">
        <f>A2634</f>
        <v>Pump storage</v>
      </c>
      <c r="G2635" s="61" t="str">
        <f>B2634</f>
        <v>Pump storage</v>
      </c>
      <c r="H2635" s="61" t="str">
        <f>C2634</f>
        <v>Electricity only</v>
      </c>
      <c r="I2635" s="84" t="str">
        <f t="shared" si="106"/>
        <v>M</v>
      </c>
      <c r="J2635" s="121">
        <v>4750</v>
      </c>
      <c r="K2635" s="121">
        <v>4750</v>
      </c>
      <c r="L2635" s="121">
        <v>4750</v>
      </c>
      <c r="M2635" s="121">
        <v>4750</v>
      </c>
      <c r="N2635" s="121">
        <v>4750</v>
      </c>
      <c r="O2635" s="121">
        <v>4750</v>
      </c>
      <c r="P2635" s="121">
        <v>4750</v>
      </c>
      <c r="Q2635" s="121">
        <v>4750</v>
      </c>
      <c r="R2635" s="121">
        <v>4750</v>
      </c>
      <c r="S2635" s="121">
        <v>4750</v>
      </c>
      <c r="T2635" s="121">
        <v>4750</v>
      </c>
      <c r="U2635" s="121">
        <v>4750</v>
      </c>
      <c r="V2635" s="121">
        <v>4750</v>
      </c>
      <c r="W2635" s="121">
        <v>4750</v>
      </c>
      <c r="X2635" s="121">
        <v>4750</v>
      </c>
      <c r="Y2635" s="121">
        <v>4750</v>
      </c>
      <c r="Z2635" s="121">
        <v>4750</v>
      </c>
      <c r="AA2635" s="121">
        <v>4750</v>
      </c>
      <c r="AB2635" s="121">
        <v>4750</v>
      </c>
      <c r="AC2635" s="121">
        <v>4750</v>
      </c>
      <c r="AD2635" s="121">
        <v>4750</v>
      </c>
      <c r="AE2635" s="121">
        <v>4750</v>
      </c>
      <c r="AF2635" s="121">
        <v>4750</v>
      </c>
      <c r="AG2635" s="121">
        <v>4750</v>
      </c>
      <c r="AH2635" s="121">
        <v>4750</v>
      </c>
      <c r="AI2635" s="121">
        <v>4750</v>
      </c>
      <c r="AJ2635" s="121">
        <v>4750</v>
      </c>
      <c r="AK2635" s="121">
        <v>4750</v>
      </c>
      <c r="AL2635" s="121">
        <v>4750</v>
      </c>
      <c r="AM2635" s="121">
        <v>4750</v>
      </c>
      <c r="AN2635" s="121">
        <v>4750</v>
      </c>
      <c r="AO2635" s="121">
        <v>4750</v>
      </c>
      <c r="AP2635" s="121">
        <v>4750</v>
      </c>
      <c r="AQ2635" s="121">
        <v>4750</v>
      </c>
      <c r="AR2635" s="121">
        <v>4750</v>
      </c>
      <c r="AS2635" s="121">
        <v>4750</v>
      </c>
      <c r="AT2635" s="121">
        <v>4750</v>
      </c>
      <c r="AU2635" s="121">
        <v>4750</v>
      </c>
      <c r="AV2635" s="121">
        <v>4750</v>
      </c>
      <c r="AW2635" s="121">
        <v>4750</v>
      </c>
      <c r="AX2635" s="122">
        <v>4750</v>
      </c>
    </row>
    <row r="2636" spans="1:50">
      <c r="A2636" s="212"/>
      <c r="B2636" s="215"/>
      <c r="C2636" s="206"/>
      <c r="D2636" s="52" t="s">
        <v>38</v>
      </c>
      <c r="E2636" s="86" t="str">
        <f>A2634&amp;"/"&amp;B2634&amp;"/"&amp;C2634&amp;"/"&amp;D2636</f>
        <v>Pump storage/Pump storage/Electricity only/S</v>
      </c>
      <c r="F2636" s="61" t="str">
        <f>A2634</f>
        <v>Pump storage</v>
      </c>
      <c r="G2636" s="61" t="str">
        <f>B2634</f>
        <v>Pump storage</v>
      </c>
      <c r="H2636" s="61" t="str">
        <f>C2634</f>
        <v>Electricity only</v>
      </c>
      <c r="I2636" s="84" t="str">
        <f t="shared" si="106"/>
        <v>S</v>
      </c>
      <c r="J2636" s="121">
        <v>4275</v>
      </c>
      <c r="K2636" s="121">
        <v>4275</v>
      </c>
      <c r="L2636" s="121">
        <v>4275</v>
      </c>
      <c r="M2636" s="121">
        <v>4275</v>
      </c>
      <c r="N2636" s="121">
        <v>4275</v>
      </c>
      <c r="O2636" s="121">
        <v>4275</v>
      </c>
      <c r="P2636" s="121">
        <v>4275</v>
      </c>
      <c r="Q2636" s="121">
        <v>4275</v>
      </c>
      <c r="R2636" s="121">
        <v>4275</v>
      </c>
      <c r="S2636" s="121">
        <v>4275</v>
      </c>
      <c r="T2636" s="121">
        <v>4275</v>
      </c>
      <c r="U2636" s="121">
        <v>4275</v>
      </c>
      <c r="V2636" s="121">
        <v>4275</v>
      </c>
      <c r="W2636" s="121">
        <v>4275</v>
      </c>
      <c r="X2636" s="121">
        <v>4275</v>
      </c>
      <c r="Y2636" s="121">
        <v>4275</v>
      </c>
      <c r="Z2636" s="121">
        <v>4275</v>
      </c>
      <c r="AA2636" s="121">
        <v>4275</v>
      </c>
      <c r="AB2636" s="121">
        <v>4275</v>
      </c>
      <c r="AC2636" s="121">
        <v>4275</v>
      </c>
      <c r="AD2636" s="121">
        <v>4275</v>
      </c>
      <c r="AE2636" s="121">
        <v>4275</v>
      </c>
      <c r="AF2636" s="121">
        <v>4275</v>
      </c>
      <c r="AG2636" s="121">
        <v>4275</v>
      </c>
      <c r="AH2636" s="121">
        <v>4275</v>
      </c>
      <c r="AI2636" s="121">
        <v>4275</v>
      </c>
      <c r="AJ2636" s="121">
        <v>4275</v>
      </c>
      <c r="AK2636" s="121">
        <v>4275</v>
      </c>
      <c r="AL2636" s="121">
        <v>4275</v>
      </c>
      <c r="AM2636" s="121">
        <v>4275</v>
      </c>
      <c r="AN2636" s="121">
        <v>4275</v>
      </c>
      <c r="AO2636" s="121">
        <v>4275</v>
      </c>
      <c r="AP2636" s="121">
        <v>4275</v>
      </c>
      <c r="AQ2636" s="121">
        <v>4275</v>
      </c>
      <c r="AR2636" s="121">
        <v>4275</v>
      </c>
      <c r="AS2636" s="121">
        <v>4275</v>
      </c>
      <c r="AT2636" s="121">
        <v>4275</v>
      </c>
      <c r="AU2636" s="121">
        <v>4275</v>
      </c>
      <c r="AV2636" s="121">
        <v>4275</v>
      </c>
      <c r="AW2636" s="121">
        <v>4275</v>
      </c>
      <c r="AX2636" s="122">
        <v>4275</v>
      </c>
    </row>
    <row r="2637" spans="1:50" ht="11" thickBot="1">
      <c r="A2637" s="228"/>
      <c r="B2637" s="229"/>
      <c r="C2637" s="230"/>
      <c r="D2637" s="116" t="s">
        <v>47</v>
      </c>
      <c r="E2637" s="117" t="str">
        <f>A2634&amp;"/"&amp;B2634&amp;"/"&amp;C2634&amp;"/"&amp;D2637</f>
        <v>Pump storage/Pump storage/Electricity only/XS</v>
      </c>
      <c r="F2637" s="118" t="str">
        <f>A2634</f>
        <v>Pump storage</v>
      </c>
      <c r="G2637" s="118" t="str">
        <f>B2634</f>
        <v>Pump storage</v>
      </c>
      <c r="H2637" s="118" t="str">
        <f>C2634</f>
        <v>Electricity only</v>
      </c>
      <c r="I2637" s="119" t="str">
        <f t="shared" si="106"/>
        <v>XS</v>
      </c>
      <c r="J2637" s="133">
        <v>3420</v>
      </c>
      <c r="K2637" s="133">
        <v>3420</v>
      </c>
      <c r="L2637" s="133">
        <v>3420</v>
      </c>
      <c r="M2637" s="133">
        <v>3420</v>
      </c>
      <c r="N2637" s="133">
        <v>3420</v>
      </c>
      <c r="O2637" s="133">
        <v>3420</v>
      </c>
      <c r="P2637" s="133">
        <v>3420</v>
      </c>
      <c r="Q2637" s="133">
        <v>3420</v>
      </c>
      <c r="R2637" s="133">
        <v>3420</v>
      </c>
      <c r="S2637" s="133">
        <v>3420</v>
      </c>
      <c r="T2637" s="133">
        <v>3420</v>
      </c>
      <c r="U2637" s="133">
        <v>3420</v>
      </c>
      <c r="V2637" s="133">
        <v>3420</v>
      </c>
      <c r="W2637" s="133">
        <v>3420</v>
      </c>
      <c r="X2637" s="133">
        <v>3420</v>
      </c>
      <c r="Y2637" s="133">
        <v>3420</v>
      </c>
      <c r="Z2637" s="133">
        <v>3420</v>
      </c>
      <c r="AA2637" s="133">
        <v>3420</v>
      </c>
      <c r="AB2637" s="133">
        <v>3420</v>
      </c>
      <c r="AC2637" s="133">
        <v>3420</v>
      </c>
      <c r="AD2637" s="133">
        <v>3420</v>
      </c>
      <c r="AE2637" s="133">
        <v>3420</v>
      </c>
      <c r="AF2637" s="133">
        <v>3420</v>
      </c>
      <c r="AG2637" s="133">
        <v>3420</v>
      </c>
      <c r="AH2637" s="133">
        <v>3420</v>
      </c>
      <c r="AI2637" s="133">
        <v>3420</v>
      </c>
      <c r="AJ2637" s="133">
        <v>3420</v>
      </c>
      <c r="AK2637" s="133">
        <v>3420</v>
      </c>
      <c r="AL2637" s="133">
        <v>3420</v>
      </c>
      <c r="AM2637" s="133">
        <v>3420</v>
      </c>
      <c r="AN2637" s="133">
        <v>3420</v>
      </c>
      <c r="AO2637" s="133">
        <v>3420</v>
      </c>
      <c r="AP2637" s="133">
        <v>3420</v>
      </c>
      <c r="AQ2637" s="133">
        <v>3420</v>
      </c>
      <c r="AR2637" s="133">
        <v>3420</v>
      </c>
      <c r="AS2637" s="133">
        <v>3420</v>
      </c>
      <c r="AT2637" s="133">
        <v>3420</v>
      </c>
      <c r="AU2637" s="133">
        <v>3420</v>
      </c>
      <c r="AV2637" s="133">
        <v>3420</v>
      </c>
      <c r="AW2637" s="133">
        <v>3420</v>
      </c>
      <c r="AX2637" s="13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7" priority="4">
      <formula>ISERROR(O7)</formula>
    </cfRule>
  </conditionalFormatting>
  <conditionalFormatting sqref="O126:AX397">
    <cfRule type="containsErrors" dxfId="6" priority="3">
      <formula>ISERROR(O126)</formula>
    </cfRule>
  </conditionalFormatting>
  <conditionalFormatting sqref="J7:N10">
    <cfRule type="containsErrors" dxfId="5" priority="2">
      <formula>ISERROR(J7)</formula>
    </cfRule>
  </conditionalFormatting>
  <conditionalFormatting sqref="J126:N397">
    <cfRule type="containsErrors" dxfId="4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EAF16-6358-4540-8CB2-1809851F699C}">
  <dimension ref="A1:AX2637"/>
  <sheetViews>
    <sheetView showGridLines="0" workbookViewId="0">
      <pane ySplit="4" topLeftCell="A5" activePane="bottomLeft" state="frozen"/>
      <selection pane="bottomLeft" activeCell="B30" sqref="B30"/>
    </sheetView>
  </sheetViews>
  <sheetFormatPr defaultColWidth="9.08984375" defaultRowHeight="10.5"/>
  <cols>
    <col min="1" max="1" width="37.36328125" style="62" customWidth="1"/>
    <col min="2" max="2" width="32.36328125" style="62" customWidth="1"/>
    <col min="3" max="3" width="23.6328125" style="62" customWidth="1"/>
    <col min="4" max="4" width="8.26953125" style="62" customWidth="1"/>
    <col min="5" max="9" width="4.08984375" style="62" customWidth="1"/>
    <col min="10" max="10" width="8.7265625" style="62" customWidth="1"/>
    <col min="11" max="14" width="8.984375E-2" style="62" customWidth="1"/>
    <col min="15" max="19" width="5.6328125" style="62" customWidth="1"/>
    <col min="20" max="20" width="5.6328125" style="62" bestFit="1" customWidth="1"/>
    <col min="21" max="24" width="8.984375E-2" style="62" customWidth="1"/>
    <col min="25" max="25" width="8.7265625" style="62" customWidth="1"/>
    <col min="26" max="29" width="8.984375E-2" style="62" customWidth="1"/>
    <col min="30" max="30" width="8.7265625" style="62" customWidth="1"/>
    <col min="31" max="34" width="8.984375E-2" style="62" customWidth="1"/>
    <col min="35" max="35" width="8.7265625" style="62" customWidth="1"/>
    <col min="36" max="39" width="8.984375E-2" style="62" customWidth="1"/>
    <col min="40" max="40" width="8.7265625" style="62" customWidth="1"/>
    <col min="41" max="44" width="8.984375E-2" style="62" customWidth="1"/>
    <col min="45" max="45" width="8.7265625" style="62" customWidth="1"/>
    <col min="46" max="49" width="8.984375E-2" style="62" customWidth="1"/>
    <col min="50" max="16384" width="9.08984375" style="62"/>
  </cols>
  <sheetData>
    <row r="1" spans="1:50">
      <c r="A1" s="51" t="s">
        <v>92</v>
      </c>
      <c r="B1" s="51" t="s">
        <v>93</v>
      </c>
      <c r="C1" s="51" t="s">
        <v>94</v>
      </c>
      <c r="D1" s="51" t="s">
        <v>95</v>
      </c>
    </row>
    <row r="6" spans="1:50">
      <c r="A6" s="27" t="str">
        <f>$I$7</f>
        <v>Coal fired power plants / Integrated gasification combined cycle / CHP / L</v>
      </c>
      <c r="B6" s="24"/>
      <c r="C6" s="24"/>
      <c r="D6" s="24"/>
      <c r="E6" s="24"/>
      <c r="F6" s="24"/>
      <c r="G6" s="24"/>
      <c r="H6" s="24"/>
      <c r="I6" s="24"/>
      <c r="J6" s="24">
        <f>J$125</f>
        <v>2010</v>
      </c>
      <c r="K6" s="24">
        <f t="shared" ref="K6:N6" si="0">K$125</f>
        <v>2011</v>
      </c>
      <c r="L6" s="24">
        <f t="shared" si="0"/>
        <v>2012</v>
      </c>
      <c r="M6" s="24">
        <f t="shared" si="0"/>
        <v>2013</v>
      </c>
      <c r="N6" s="24">
        <f t="shared" si="0"/>
        <v>2014</v>
      </c>
      <c r="O6" s="24">
        <f>O$125</f>
        <v>2015</v>
      </c>
      <c r="P6" s="24">
        <f t="shared" ref="P6:AX6" si="1">P$125</f>
        <v>2016</v>
      </c>
      <c r="Q6" s="24">
        <f t="shared" si="1"/>
        <v>2017</v>
      </c>
      <c r="R6" s="24">
        <f t="shared" si="1"/>
        <v>2018</v>
      </c>
      <c r="S6" s="24">
        <f t="shared" si="1"/>
        <v>2019</v>
      </c>
      <c r="T6" s="24">
        <f t="shared" si="1"/>
        <v>2020</v>
      </c>
      <c r="U6" s="24">
        <f t="shared" si="1"/>
        <v>2021</v>
      </c>
      <c r="V6" s="24">
        <f t="shared" si="1"/>
        <v>2022</v>
      </c>
      <c r="W6" s="24">
        <f t="shared" si="1"/>
        <v>2023</v>
      </c>
      <c r="X6" s="24">
        <f t="shared" si="1"/>
        <v>2024</v>
      </c>
      <c r="Y6" s="24">
        <f t="shared" si="1"/>
        <v>2025</v>
      </c>
      <c r="Z6" s="24">
        <f t="shared" si="1"/>
        <v>2026</v>
      </c>
      <c r="AA6" s="24">
        <f t="shared" si="1"/>
        <v>2027</v>
      </c>
      <c r="AB6" s="24">
        <f t="shared" si="1"/>
        <v>2028</v>
      </c>
      <c r="AC6" s="24">
        <f t="shared" si="1"/>
        <v>2029</v>
      </c>
      <c r="AD6" s="24">
        <f t="shared" si="1"/>
        <v>2030</v>
      </c>
      <c r="AE6" s="24">
        <f t="shared" si="1"/>
        <v>2031</v>
      </c>
      <c r="AF6" s="24">
        <f t="shared" si="1"/>
        <v>2032</v>
      </c>
      <c r="AG6" s="24">
        <f t="shared" si="1"/>
        <v>2033</v>
      </c>
      <c r="AH6" s="24">
        <f t="shared" si="1"/>
        <v>2034</v>
      </c>
      <c r="AI6" s="24">
        <f t="shared" si="1"/>
        <v>2035</v>
      </c>
      <c r="AJ6" s="24">
        <f t="shared" si="1"/>
        <v>2036</v>
      </c>
      <c r="AK6" s="24">
        <f t="shared" si="1"/>
        <v>2037</v>
      </c>
      <c r="AL6" s="24">
        <f t="shared" si="1"/>
        <v>2038</v>
      </c>
      <c r="AM6" s="24">
        <f t="shared" si="1"/>
        <v>2039</v>
      </c>
      <c r="AN6" s="24">
        <f t="shared" si="1"/>
        <v>2040</v>
      </c>
      <c r="AO6" s="24">
        <f t="shared" si="1"/>
        <v>2041</v>
      </c>
      <c r="AP6" s="24">
        <f t="shared" si="1"/>
        <v>2042</v>
      </c>
      <c r="AQ6" s="24">
        <f t="shared" si="1"/>
        <v>2043</v>
      </c>
      <c r="AR6" s="24">
        <f t="shared" si="1"/>
        <v>2044</v>
      </c>
      <c r="AS6" s="24">
        <f t="shared" si="1"/>
        <v>2045</v>
      </c>
      <c r="AT6" s="24">
        <f t="shared" si="1"/>
        <v>2046</v>
      </c>
      <c r="AU6" s="24">
        <f t="shared" si="1"/>
        <v>2047</v>
      </c>
      <c r="AV6" s="24">
        <f t="shared" si="1"/>
        <v>2048</v>
      </c>
      <c r="AW6" s="24">
        <f t="shared" si="1"/>
        <v>2049</v>
      </c>
      <c r="AX6" s="36">
        <f t="shared" si="1"/>
        <v>2050</v>
      </c>
    </row>
    <row r="7" spans="1:50">
      <c r="A7" s="96" t="str">
        <f>$J$124</f>
        <v>Efficiency</v>
      </c>
      <c r="B7" s="25"/>
      <c r="C7" s="25"/>
      <c r="D7" s="25"/>
      <c r="E7" s="25"/>
      <c r="F7" s="25"/>
      <c r="G7" s="25"/>
      <c r="H7" s="25"/>
      <c r="I7" s="25" t="str">
        <f>INDEX(F$126:F$397,$D$54)&amp;" / "&amp;INDEX(G$126:G$397,$D$54)&amp;" / "&amp;INDEX(H$126:H$397,$D$54)&amp;" / "&amp;INDEX(I$126:I$397,$D$54)</f>
        <v>Coal fired power plants / Integrated gasification combined cycle / CHP / L</v>
      </c>
      <c r="J7" s="40">
        <f>IF(LEN(INDEX(J$126:J$397,$D$54))&lt;=0,NA(),INDEX(J$126:J$397,$D$54))</f>
        <v>0.44345898004434592</v>
      </c>
      <c r="K7" s="40">
        <f t="shared" ref="K7:N7" si="2">IF(LEN(INDEX(K$126:K$397,$D$54))&lt;=0,NA(),INDEX(K$126:K$397,$D$54))</f>
        <v>0.44345998213540572</v>
      </c>
      <c r="L7" s="40">
        <f t="shared" si="2"/>
        <v>0.44346126879693809</v>
      </c>
      <c r="M7" s="40">
        <f t="shared" si="2"/>
        <v>0.44346292082249922</v>
      </c>
      <c r="N7" s="40">
        <f t="shared" si="2"/>
        <v>0.44346504193251546</v>
      </c>
      <c r="O7" s="40">
        <f>IF(LEN(INDEX(O$126:O$397,$D$54))&lt;=0,NA(),INDEX(O$126:O$397,$D$54))</f>
        <v>0.44346776527276954</v>
      </c>
      <c r="P7" s="40">
        <f t="shared" ref="P7:AX7" si="3">IF(LEN(INDEX(P$126:P$397,$D$54))&lt;=0,NA(),INDEX(P$126:P$397,$D$54))</f>
        <v>0.44347126174998241</v>
      </c>
      <c r="Q7" s="40">
        <f t="shared" si="3"/>
        <v>0.44347575072067541</v>
      </c>
      <c r="R7" s="40">
        <f t="shared" si="3"/>
        <v>0.44348151369248351</v>
      </c>
      <c r="S7" s="40">
        <f t="shared" si="3"/>
        <v>0.44348891187834644</v>
      </c>
      <c r="T7" s="40">
        <f t="shared" si="3"/>
        <v>0.44349840867289292</v>
      </c>
      <c r="U7" s="40">
        <f t="shared" si="3"/>
        <v>0.44351059840790297</v>
      </c>
      <c r="V7" s="40">
        <f t="shared" si="3"/>
        <v>0.44352624310259159</v>
      </c>
      <c r="W7" s="40">
        <f t="shared" si="3"/>
        <v>0.44354631936821037</v>
      </c>
      <c r="X7" s="40">
        <f t="shared" si="3"/>
        <v>0.44357207816836774</v>
      </c>
      <c r="Y7" s="40">
        <f t="shared" si="3"/>
        <v>0.44360512078673092</v>
      </c>
      <c r="Z7" s="40">
        <f t="shared" si="3"/>
        <v>0.44364749511449864</v>
      </c>
      <c r="AA7" s="40">
        <f t="shared" si="3"/>
        <v>0.44370181722627849</v>
      </c>
      <c r="AB7" s="40">
        <f t="shared" si="3"/>
        <v>0.44377142411757992</v>
      </c>
      <c r="AC7" s="40">
        <f t="shared" si="3"/>
        <v>0.44386056432543608</v>
      </c>
      <c r="AD7" s="40">
        <f t="shared" si="3"/>
        <v>0.44397463374340573</v>
      </c>
      <c r="AE7" s="40">
        <f t="shared" si="3"/>
        <v>0.44412046391087662</v>
      </c>
      <c r="AF7" s="40">
        <f t="shared" si="3"/>
        <v>0.44430666878835356</v>
      </c>
      <c r="AG7" s="40">
        <f t="shared" si="3"/>
        <v>0.44454405252493362</v>
      </c>
      <c r="AH7" s="40">
        <f t="shared" si="3"/>
        <v>0.44484607342729565</v>
      </c>
      <c r="AI7" s="40">
        <f t="shared" si="3"/>
        <v>0.44522934595854569</v>
      </c>
      <c r="AJ7" s="40">
        <f t="shared" si="3"/>
        <v>0.44571413997395171</v>
      </c>
      <c r="AK7" s="40">
        <f t="shared" si="3"/>
        <v>0.44632480063921559</v>
      </c>
      <c r="AL7" s="40">
        <f t="shared" si="3"/>
        <v>0.44708995967625581</v>
      </c>
      <c r="AM7" s="40">
        <f t="shared" si="3"/>
        <v>0.44804233688558187</v>
      </c>
      <c r="AN7" s="40">
        <f t="shared" si="3"/>
        <v>0.44921784482010535</v>
      </c>
      <c r="AO7" s="40">
        <f t="shared" si="3"/>
        <v>0.45065362752566029</v>
      </c>
      <c r="AP7" s="40">
        <f t="shared" si="3"/>
        <v>0.4523846295655698</v>
      </c>
      <c r="AQ7" s="40">
        <f t="shared" si="3"/>
        <v>0.45443838151660698</v>
      </c>
      <c r="AR7" s="40">
        <f t="shared" si="3"/>
        <v>0.45682801051699262</v>
      </c>
      <c r="AS7" s="40">
        <f t="shared" si="3"/>
        <v>0.45954413658124371</v>
      </c>
      <c r="AT7" s="40">
        <f t="shared" si="3"/>
        <v>0.46254728185965449</v>
      </c>
      <c r="AU7" s="40">
        <f t="shared" si="3"/>
        <v>0.46576342102549528</v>
      </c>
      <c r="AV7" s="40">
        <f t="shared" si="3"/>
        <v>0.4690857036349112</v>
      </c>
      <c r="AW7" s="40">
        <f t="shared" si="3"/>
        <v>0.47238439621247813</v>
      </c>
      <c r="AX7" s="99">
        <f t="shared" si="3"/>
        <v>0.47552441084308417</v>
      </c>
    </row>
    <row r="8" spans="1:50">
      <c r="A8" s="96" t="str">
        <f>$J$964</f>
        <v>Capital costs  €2010/kW gross</v>
      </c>
      <c r="B8" s="25"/>
      <c r="C8" s="25"/>
      <c r="D8" s="25"/>
      <c r="E8" s="25"/>
      <c r="F8" s="25"/>
      <c r="G8" s="25"/>
      <c r="H8" s="25"/>
      <c r="I8" s="25" t="str">
        <f>INDEX(F$966:F$1237,$D$54)&amp;" / "&amp;INDEX(G$966:G$1237,$D$54)&amp;" / "&amp;INDEX(H$966:H$1237,$D$54)&amp;" / "&amp;INDEX(I$966:I$1237,$D$54)</f>
        <v>Coal fired power plants / Integrated gasification combined cycle / CHP / L</v>
      </c>
      <c r="J8" s="95">
        <f>IF(LEN(INDEX(J$966:J$1237,$D$54))&lt;=0,NA(),INDEX(J$966:J$1237,$D$54))</f>
        <v>2870</v>
      </c>
      <c r="K8" s="95">
        <f t="shared" ref="K8:N8" si="4">IF(LEN(INDEX(K$966:K$1237,$D$54))&lt;=0,NA(),INDEX(K$966:K$1237,$D$54))</f>
        <v>2869.9783821624242</v>
      </c>
      <c r="L8" s="95">
        <f t="shared" si="4"/>
        <v>2869.9506256739155</v>
      </c>
      <c r="M8" s="95">
        <f t="shared" si="4"/>
        <v>2869.9149878865228</v>
      </c>
      <c r="N8" s="95">
        <f t="shared" si="4"/>
        <v>2869.8692317698656</v>
      </c>
      <c r="O8" s="95">
        <f>IF(LEN(INDEX(O$966:O$1237,$D$54))&lt;=0,NA(),INDEX(O$966:O$1237,$D$54))</f>
        <v>2869.8104858660308</v>
      </c>
      <c r="P8" s="95">
        <f t="shared" ref="P8:AX8" si="5">IF(LEN(INDEX(P$966:P$1237,$D$54))&lt;=0,NA(),INDEX(P$966:P$1237,$D$54))</f>
        <v>2869.7350647092308</v>
      </c>
      <c r="Q8" s="95">
        <f t="shared" si="5"/>
        <v>2869.6382386373584</v>
      </c>
      <c r="R8" s="95">
        <f t="shared" si="5"/>
        <v>2869.513938878607</v>
      </c>
      <c r="S8" s="95">
        <f t="shared" si="5"/>
        <v>2869.3543799529598</v>
      </c>
      <c r="T8" s="95">
        <f t="shared" si="5"/>
        <v>2869.1495766004737</v>
      </c>
      <c r="U8" s="95">
        <f t="shared" si="5"/>
        <v>2868.8867264249247</v>
      </c>
      <c r="V8" s="95">
        <f t="shared" si="5"/>
        <v>2868.5494219953798</v>
      </c>
      <c r="W8" s="95">
        <f t="shared" si="5"/>
        <v>2868.1166470588732</v>
      </c>
      <c r="X8" s="95">
        <f t="shared" si="5"/>
        <v>2867.5615006163271</v>
      </c>
      <c r="Y8" s="95">
        <f t="shared" si="5"/>
        <v>2866.8495798703648</v>
      </c>
      <c r="Z8" s="95">
        <f t="shared" si="5"/>
        <v>2865.9369387249521</v>
      </c>
      <c r="AA8" s="95">
        <f t="shared" si="5"/>
        <v>2864.7675234033591</v>
      </c>
      <c r="AB8" s="95">
        <f t="shared" si="5"/>
        <v>2863.2699726171682</v>
      </c>
      <c r="AC8" s="95">
        <f t="shared" si="5"/>
        <v>2861.353659964308</v>
      </c>
      <c r="AD8" s="95">
        <f t="shared" si="5"/>
        <v>2858.9038569276418</v>
      </c>
      <c r="AE8" s="95">
        <f t="shared" si="5"/>
        <v>2855.7759162569018</v>
      </c>
      <c r="AF8" s="95">
        <f t="shared" si="5"/>
        <v>2851.7884342447251</v>
      </c>
      <c r="AG8" s="95">
        <f t="shared" si="5"/>
        <v>2846.7154720754352</v>
      </c>
      <c r="AH8" s="95">
        <f t="shared" si="5"/>
        <v>2840.2781385052285</v>
      </c>
      <c r="AI8" s="95">
        <f t="shared" si="5"/>
        <v>2832.136209557571</v>
      </c>
      <c r="AJ8" s="95">
        <f t="shared" si="5"/>
        <v>2821.8810473349058</v>
      </c>
      <c r="AK8" s="95">
        <f t="shared" si="5"/>
        <v>2809.0319384664544</v>
      </c>
      <c r="AL8" s="95">
        <f t="shared" si="5"/>
        <v>2793.0391249233494</v>
      </c>
      <c r="AM8" s="95">
        <f t="shared" si="5"/>
        <v>2773.2981601347105</v>
      </c>
      <c r="AN8" s="95">
        <f t="shared" si="5"/>
        <v>2749.1814798449404</v>
      </c>
      <c r="AO8" s="95">
        <f t="shared" si="5"/>
        <v>2720.0935365651649</v>
      </c>
      <c r="AP8" s="95">
        <f t="shared" si="5"/>
        <v>2685.5543148261754</v>
      </c>
      <c r="AQ8" s="95">
        <f t="shared" si="5"/>
        <v>2645.310939438009</v>
      </c>
      <c r="AR8" s="95">
        <f t="shared" si="5"/>
        <v>2599.4671065634143</v>
      </c>
      <c r="AS8" s="95">
        <f t="shared" si="5"/>
        <v>2548.6056718443174</v>
      </c>
      <c r="AT8" s="95">
        <f t="shared" si="5"/>
        <v>2493.8651448064106</v>
      </c>
      <c r="AU8" s="95">
        <f t="shared" si="5"/>
        <v>2436.9249217064603</v>
      </c>
      <c r="AV8" s="95">
        <f t="shared" si="5"/>
        <v>2379.8673578917178</v>
      </c>
      <c r="AW8" s="95">
        <f t="shared" si="5"/>
        <v>2324.9213415359736</v>
      </c>
      <c r="AX8" s="21">
        <f t="shared" si="5"/>
        <v>2274.1408292639117</v>
      </c>
    </row>
    <row r="9" spans="1:50">
      <c r="A9" s="96" t="str">
        <f>$J$1244</f>
        <v>Fix O&amp;M costs  €2010/kW gross</v>
      </c>
      <c r="B9" s="25"/>
      <c r="C9" s="25"/>
      <c r="D9" s="25"/>
      <c r="E9" s="25"/>
      <c r="F9" s="25"/>
      <c r="G9" s="25"/>
      <c r="H9" s="25"/>
      <c r="I9" s="25" t="str">
        <f>INDEX(F$1246:F$1517,$D$54)&amp;" / "&amp;INDEX(G$1246:G$1517,$D$54)&amp;" / "&amp;INDEX(H$1246:H$1517,$D$54)&amp;" / "&amp;INDEX(I$1246:I$1517,$D$54)</f>
        <v>Coal fired power plants / Integrated gasification combined cycle / CHP / L</v>
      </c>
      <c r="J9" s="66">
        <f>IF(LEN(INDEX(J$1246:J$1517,$D$54))&lt;=0,NA(),INDEX(J$1246:J$1517,$D$54))</f>
        <v>63.631999999999998</v>
      </c>
      <c r="K9" s="66">
        <f t="shared" ref="K9:N9" si="6">IF(LEN(INDEX(K$1246:K$1517,$D$54))&lt;=0,NA(),INDEX(K$1246:K$1517,$D$54))</f>
        <v>63.631520701658317</v>
      </c>
      <c r="L9" s="66">
        <f t="shared" si="6"/>
        <v>63.630905300655954</v>
      </c>
      <c r="M9" s="66">
        <f t="shared" si="6"/>
        <v>63.630115159998333</v>
      </c>
      <c r="N9" s="66">
        <f t="shared" si="6"/>
        <v>63.629100681526161</v>
      </c>
      <c r="O9" s="66">
        <f>IF(LEN(INDEX(O$1246:O$1517,$D$54))&lt;=0,NA(),INDEX(O$1246:O$1517,$D$54))</f>
        <v>63.627798200915429</v>
      </c>
      <c r="P9" s="66">
        <f t="shared" ref="P9:AX9" si="7">IF(LEN(INDEX(P$1246:P$1517,$D$54))&lt;=0,NA(),INDEX(P$1246:P$1517,$D$54))</f>
        <v>63.626126006124657</v>
      </c>
      <c r="Q9" s="66">
        <f t="shared" si="7"/>
        <v>63.62397923378829</v>
      </c>
      <c r="R9" s="66">
        <f t="shared" si="7"/>
        <v>63.621223330565684</v>
      </c>
      <c r="S9" s="66">
        <f t="shared" si="7"/>
        <v>63.617685681242762</v>
      </c>
      <c r="T9" s="66">
        <f t="shared" si="7"/>
        <v>63.613144898341929</v>
      </c>
      <c r="U9" s="66">
        <f t="shared" si="7"/>
        <v>63.607317134449758</v>
      </c>
      <c r="V9" s="66">
        <f t="shared" si="7"/>
        <v>63.599838613383277</v>
      </c>
      <c r="W9" s="66">
        <f t="shared" si="7"/>
        <v>63.590243374791015</v>
      </c>
      <c r="X9" s="66">
        <f t="shared" si="7"/>
        <v>63.577934985093421</v>
      </c>
      <c r="Y9" s="66">
        <f t="shared" si="7"/>
        <v>63.5621506851258</v>
      </c>
      <c r="Z9" s="66">
        <f t="shared" si="7"/>
        <v>63.541916127158935</v>
      </c>
      <c r="AA9" s="66">
        <f t="shared" si="7"/>
        <v>63.515988518885905</v>
      </c>
      <c r="AB9" s="66">
        <f t="shared" si="7"/>
        <v>63.482785678597786</v>
      </c>
      <c r="AC9" s="66">
        <f t="shared" si="7"/>
        <v>63.440298289494372</v>
      </c>
      <c r="AD9" s="66">
        <f t="shared" si="7"/>
        <v>63.385982656452853</v>
      </c>
      <c r="AE9" s="66">
        <f t="shared" si="7"/>
        <v>63.316631743295879</v>
      </c>
      <c r="AF9" s="66">
        <f t="shared" si="7"/>
        <v>63.228223570683049</v>
      </c>
      <c r="AG9" s="66">
        <f t="shared" si="7"/>
        <v>63.115748752301073</v>
      </c>
      <c r="AH9" s="66">
        <f t="shared" si="7"/>
        <v>62.973023870858782</v>
      </c>
      <c r="AI9" s="66">
        <f t="shared" si="7"/>
        <v>62.792505674762147</v>
      </c>
      <c r="AJ9" s="66">
        <f t="shared" si="7"/>
        <v>62.565134078053909</v>
      </c>
      <c r="AK9" s="66">
        <f t="shared" si="7"/>
        <v>62.280250978570535</v>
      </c>
      <c r="AL9" s="66">
        <f t="shared" si="7"/>
        <v>61.925667455443403</v>
      </c>
      <c r="AM9" s="66">
        <f t="shared" si="7"/>
        <v>61.487982064701008</v>
      </c>
      <c r="AN9" s="66">
        <f t="shared" si="7"/>
        <v>60.953280810276389</v>
      </c>
      <c r="AO9" s="66">
        <f t="shared" si="7"/>
        <v>60.308359553559086</v>
      </c>
      <c r="AP9" s="66">
        <f t="shared" si="7"/>
        <v>59.542575665860348</v>
      </c>
      <c r="AQ9" s="66">
        <f t="shared" si="7"/>
        <v>58.650322542968425</v>
      </c>
      <c r="AR9" s="66">
        <f t="shared" si="7"/>
        <v>57.633899276948839</v>
      </c>
      <c r="AS9" s="66">
        <f t="shared" si="7"/>
        <v>56.506228610034007</v>
      </c>
      <c r="AT9" s="66">
        <f t="shared" si="7"/>
        <v>55.292552924850703</v>
      </c>
      <c r="AU9" s="66">
        <f t="shared" si="7"/>
        <v>54.030106835548949</v>
      </c>
      <c r="AV9" s="66">
        <f t="shared" si="7"/>
        <v>52.765059134970656</v>
      </c>
      <c r="AW9" s="66">
        <f t="shared" si="7"/>
        <v>51.546827458054729</v>
      </c>
      <c r="AX9" s="63">
        <f t="shared" si="7"/>
        <v>50.420950957394155</v>
      </c>
    </row>
    <row r="10" spans="1:50">
      <c r="A10" s="82" t="str">
        <f>$J$1524</f>
        <v>Variable O&amp;M  costs €2010/MWh gross</v>
      </c>
      <c r="B10" s="48"/>
      <c r="C10" s="48"/>
      <c r="D10" s="48"/>
      <c r="E10" s="48"/>
      <c r="F10" s="48"/>
      <c r="G10" s="48"/>
      <c r="H10" s="48"/>
      <c r="I10" s="48" t="str">
        <f>INDEX(F$1526:F$1797,$D$54)&amp;" / "&amp;INDEX(G$1526:G$1797,$D$54)&amp;" / "&amp;INDEX(H$1526:H$1797,$D$54)&amp;" / "&amp;INDEX(I$1526:I$1797,$D$54)</f>
        <v>Coal fired power plants / Integrated gasification combined cycle / CHP / L</v>
      </c>
      <c r="J10" s="97">
        <f>IF(LEN(INDEX(J$1526:J$1797,$D$54))&lt;=0,NA(),INDEX(J$1526:J$1797,$D$54))</f>
        <v>5.7588835053211271</v>
      </c>
      <c r="K10" s="97">
        <f t="shared" ref="K10:N10" si="8">IF(LEN(INDEX(K$1526:K$1797,$D$54))&lt;=0,NA(),INDEX(K$1526:K$1797,$D$54))</f>
        <v>5.758840127408849</v>
      </c>
      <c r="L10" s="97">
        <f t="shared" si="8"/>
        <v>5.7587844318047248</v>
      </c>
      <c r="M10" s="97">
        <f t="shared" si="8"/>
        <v>5.7587129217468913</v>
      </c>
      <c r="N10" s="97">
        <f t="shared" si="8"/>
        <v>5.7586211084557819</v>
      </c>
      <c r="O10" s="97">
        <f>IF(LEN(INDEX(O$1526:O$1797,$D$54))&lt;=0,NA(),INDEX(O$1526:O$1797,$D$54))</f>
        <v>5.7585032301224715</v>
      </c>
      <c r="P10" s="97">
        <f t="shared" ref="P10:AX10" si="9">IF(LEN(INDEX(P$1526:P$1797,$D$54))&lt;=0,NA(),INDEX(P$1526:P$1797,$D$54))</f>
        <v>5.7583518915664271</v>
      </c>
      <c r="Q10" s="97">
        <f t="shared" si="9"/>
        <v>5.7581576023440606</v>
      </c>
      <c r="R10" s="97">
        <f t="shared" si="9"/>
        <v>5.7579081849815559</v>
      </c>
      <c r="S10" s="97">
        <f t="shared" si="9"/>
        <v>5.75758801729339</v>
      </c>
      <c r="T10" s="97">
        <f t="shared" si="9"/>
        <v>5.7571770630604746</v>
      </c>
      <c r="U10" s="97">
        <f t="shared" si="9"/>
        <v>5.7566496332554786</v>
      </c>
      <c r="V10" s="97">
        <f t="shared" si="9"/>
        <v>5.755972805061897</v>
      </c>
      <c r="W10" s="97">
        <f t="shared" si="9"/>
        <v>5.755104407694871</v>
      </c>
      <c r="X10" s="97">
        <f t="shared" si="9"/>
        <v>5.7539904621579323</v>
      </c>
      <c r="Y10" s="97">
        <f t="shared" si="9"/>
        <v>5.7525619364990401</v>
      </c>
      <c r="Z10" s="97">
        <f t="shared" si="9"/>
        <v>5.7507306493775792</v>
      </c>
      <c r="AA10" s="97">
        <f t="shared" si="9"/>
        <v>5.7483841244276164</v>
      </c>
      <c r="AB10" s="97">
        <f t="shared" si="9"/>
        <v>5.74537916954226</v>
      </c>
      <c r="AC10" s="97">
        <f t="shared" si="9"/>
        <v>5.7415339356302049</v>
      </c>
      <c r="AD10" s="97">
        <f t="shared" si="9"/>
        <v>5.7366182107872987</v>
      </c>
      <c r="AE10" s="97">
        <f t="shared" si="9"/>
        <v>5.7303417487892681</v>
      </c>
      <c r="AF10" s="97">
        <f t="shared" si="9"/>
        <v>5.7223405486541852</v>
      </c>
      <c r="AG10" s="97">
        <f t="shared" si="9"/>
        <v>5.7121612461594662</v>
      </c>
      <c r="AH10" s="97">
        <f t="shared" si="9"/>
        <v>5.6992442238194965</v>
      </c>
      <c r="AI10" s="97">
        <f t="shared" si="9"/>
        <v>5.6829067951372103</v>
      </c>
      <c r="AJ10" s="97">
        <f t="shared" si="9"/>
        <v>5.6623289956359919</v>
      </c>
      <c r="AK10" s="97">
        <f t="shared" si="9"/>
        <v>5.6365462356636566</v>
      </c>
      <c r="AL10" s="97">
        <f t="shared" si="9"/>
        <v>5.604455381964331</v>
      </c>
      <c r="AM10" s="97">
        <f t="shared" si="9"/>
        <v>5.5648435643683669</v>
      </c>
      <c r="AN10" s="97">
        <f t="shared" si="9"/>
        <v>5.5164515252311332</v>
      </c>
      <c r="AO10" s="97">
        <f t="shared" si="9"/>
        <v>5.4580842510995602</v>
      </c>
      <c r="AP10" s="97">
        <f t="shared" si="9"/>
        <v>5.3887785527165297</v>
      </c>
      <c r="AQ10" s="97">
        <f t="shared" si="9"/>
        <v>5.3080270158798202</v>
      </c>
      <c r="AR10" s="97">
        <f t="shared" si="9"/>
        <v>5.2160377151961264</v>
      </c>
      <c r="AS10" s="97">
        <f t="shared" si="9"/>
        <v>5.1139801969171108</v>
      </c>
      <c r="AT10" s="97">
        <f t="shared" si="9"/>
        <v>5.0041389710525852</v>
      </c>
      <c r="AU10" s="97">
        <f t="shared" si="9"/>
        <v>4.8898838799028965</v>
      </c>
      <c r="AV10" s="97">
        <f t="shared" si="9"/>
        <v>4.7753933352664752</v>
      </c>
      <c r="AW10" s="97">
        <f t="shared" si="9"/>
        <v>4.6651397787249422</v>
      </c>
      <c r="AX10" s="98">
        <f t="shared" si="9"/>
        <v>4.5632446377788325</v>
      </c>
    </row>
    <row r="12" spans="1:50">
      <c r="A12" s="35" t="str">
        <f>$J$124</f>
        <v>Efficiency</v>
      </c>
      <c r="B12" s="47"/>
      <c r="C12" s="47"/>
      <c r="D12" s="47"/>
      <c r="E12" s="47"/>
      <c r="F12" s="47"/>
      <c r="G12" s="47"/>
      <c r="H12" s="47"/>
      <c r="I12" s="47"/>
      <c r="J12" s="75">
        <f>J$125</f>
        <v>2010</v>
      </c>
      <c r="K12" s="75">
        <f t="shared" ref="K12:N12" si="10">K$125</f>
        <v>2011</v>
      </c>
      <c r="L12" s="75">
        <f t="shared" si="10"/>
        <v>2012</v>
      </c>
      <c r="M12" s="75">
        <f t="shared" si="10"/>
        <v>2013</v>
      </c>
      <c r="N12" s="75">
        <f t="shared" si="10"/>
        <v>2014</v>
      </c>
      <c r="O12" s="75">
        <f>O$125</f>
        <v>2015</v>
      </c>
      <c r="P12" s="75">
        <f t="shared" ref="P12:AX12" si="11">P$125</f>
        <v>2016</v>
      </c>
      <c r="Q12" s="75">
        <f t="shared" si="11"/>
        <v>2017</v>
      </c>
      <c r="R12" s="75">
        <f t="shared" si="11"/>
        <v>2018</v>
      </c>
      <c r="S12" s="75">
        <f t="shared" si="11"/>
        <v>2019</v>
      </c>
      <c r="T12" s="75">
        <f t="shared" si="11"/>
        <v>2020</v>
      </c>
      <c r="U12" s="75">
        <f t="shared" si="11"/>
        <v>2021</v>
      </c>
      <c r="V12" s="75">
        <f t="shared" si="11"/>
        <v>2022</v>
      </c>
      <c r="W12" s="75">
        <f t="shared" si="11"/>
        <v>2023</v>
      </c>
      <c r="X12" s="75">
        <f t="shared" si="11"/>
        <v>2024</v>
      </c>
      <c r="Y12" s="75">
        <f t="shared" si="11"/>
        <v>2025</v>
      </c>
      <c r="Z12" s="75">
        <f t="shared" si="11"/>
        <v>2026</v>
      </c>
      <c r="AA12" s="75">
        <f t="shared" si="11"/>
        <v>2027</v>
      </c>
      <c r="AB12" s="75">
        <f t="shared" si="11"/>
        <v>2028</v>
      </c>
      <c r="AC12" s="75">
        <f t="shared" si="11"/>
        <v>2029</v>
      </c>
      <c r="AD12" s="75">
        <f t="shared" si="11"/>
        <v>2030</v>
      </c>
      <c r="AE12" s="75">
        <f t="shared" si="11"/>
        <v>2031</v>
      </c>
      <c r="AF12" s="75">
        <f t="shared" si="11"/>
        <v>2032</v>
      </c>
      <c r="AG12" s="75">
        <f t="shared" si="11"/>
        <v>2033</v>
      </c>
      <c r="AH12" s="75">
        <f t="shared" si="11"/>
        <v>2034</v>
      </c>
      <c r="AI12" s="75">
        <f t="shared" si="11"/>
        <v>2035</v>
      </c>
      <c r="AJ12" s="75">
        <f t="shared" si="11"/>
        <v>2036</v>
      </c>
      <c r="AK12" s="75">
        <f t="shared" si="11"/>
        <v>2037</v>
      </c>
      <c r="AL12" s="75">
        <f t="shared" si="11"/>
        <v>2038</v>
      </c>
      <c r="AM12" s="75">
        <f t="shared" si="11"/>
        <v>2039</v>
      </c>
      <c r="AN12" s="75">
        <f t="shared" si="11"/>
        <v>2040</v>
      </c>
      <c r="AO12" s="75">
        <f t="shared" si="11"/>
        <v>2041</v>
      </c>
      <c r="AP12" s="75">
        <f t="shared" si="11"/>
        <v>2042</v>
      </c>
      <c r="AQ12" s="75">
        <f t="shared" si="11"/>
        <v>2043</v>
      </c>
      <c r="AR12" s="75">
        <f t="shared" si="11"/>
        <v>2044</v>
      </c>
      <c r="AS12" s="75">
        <f t="shared" si="11"/>
        <v>2045</v>
      </c>
      <c r="AT12" s="75">
        <f t="shared" si="11"/>
        <v>2046</v>
      </c>
      <c r="AU12" s="75">
        <f t="shared" si="11"/>
        <v>2047</v>
      </c>
      <c r="AV12" s="75">
        <f t="shared" si="11"/>
        <v>2048</v>
      </c>
      <c r="AW12" s="75">
        <f t="shared" si="11"/>
        <v>2049</v>
      </c>
      <c r="AX12" s="57">
        <f t="shared" si="11"/>
        <v>2050</v>
      </c>
    </row>
    <row r="13" spans="1:50">
      <c r="A13" s="38" t="str">
        <f>INDEX(F$126:F$397,$D$55)</f>
        <v>Coal fired power plants</v>
      </c>
      <c r="B13" s="62" t="str">
        <f>INDEX(G$126:G$397,$D$55)</f>
        <v>Integrated gasification combined cycle</v>
      </c>
      <c r="C13" s="62" t="str">
        <f>INDEX(H$126:H$397,$D$55)</f>
        <v>CHP</v>
      </c>
      <c r="D13" s="62" t="str">
        <f>INDEX(I$126:I$397,$D$55)</f>
        <v>L</v>
      </c>
      <c r="I13" s="62" t="str">
        <f>A13&amp;" / "&amp;B13&amp;" / "&amp;C13&amp;" / "&amp;D13</f>
        <v>Coal fired power plants / Integrated gasification combined cycle / CHP / L</v>
      </c>
      <c r="J13" s="18">
        <f t="shared" ref="J13:AX13" si="12">INDEX(J$126:J$397,$D$55)</f>
        <v>0.44345898004434592</v>
      </c>
      <c r="K13" s="18">
        <f t="shared" si="12"/>
        <v>0.44345998213540572</v>
      </c>
      <c r="L13" s="18">
        <f t="shared" si="12"/>
        <v>0.44346126879693809</v>
      </c>
      <c r="M13" s="18">
        <f t="shared" si="12"/>
        <v>0.44346292082249922</v>
      </c>
      <c r="N13" s="18">
        <f t="shared" si="12"/>
        <v>0.44346504193251546</v>
      </c>
      <c r="O13" s="18">
        <f t="shared" si="12"/>
        <v>0.44346776527276954</v>
      </c>
      <c r="P13" s="18">
        <f t="shared" si="12"/>
        <v>0.44347126174998241</v>
      </c>
      <c r="Q13" s="18">
        <f t="shared" si="12"/>
        <v>0.44347575072067541</v>
      </c>
      <c r="R13" s="18">
        <f t="shared" si="12"/>
        <v>0.44348151369248351</v>
      </c>
      <c r="S13" s="18">
        <f t="shared" si="12"/>
        <v>0.44348891187834644</v>
      </c>
      <c r="T13" s="18">
        <f t="shared" si="12"/>
        <v>0.44349840867289292</v>
      </c>
      <c r="U13" s="18">
        <f t="shared" si="12"/>
        <v>0.44351059840790297</v>
      </c>
      <c r="V13" s="18">
        <f t="shared" si="12"/>
        <v>0.44352624310259159</v>
      </c>
      <c r="W13" s="18">
        <f t="shared" si="12"/>
        <v>0.44354631936821037</v>
      </c>
      <c r="X13" s="18">
        <f t="shared" si="12"/>
        <v>0.44357207816836774</v>
      </c>
      <c r="Y13" s="18">
        <f t="shared" si="12"/>
        <v>0.44360512078673092</v>
      </c>
      <c r="Z13" s="18">
        <f t="shared" si="12"/>
        <v>0.44364749511449864</v>
      </c>
      <c r="AA13" s="18">
        <f t="shared" si="12"/>
        <v>0.44370181722627849</v>
      </c>
      <c r="AB13" s="18">
        <f t="shared" si="12"/>
        <v>0.44377142411757992</v>
      </c>
      <c r="AC13" s="18">
        <f t="shared" si="12"/>
        <v>0.44386056432543608</v>
      </c>
      <c r="AD13" s="18">
        <f t="shared" si="12"/>
        <v>0.44397463374340573</v>
      </c>
      <c r="AE13" s="18">
        <f t="shared" si="12"/>
        <v>0.44412046391087662</v>
      </c>
      <c r="AF13" s="18">
        <f t="shared" si="12"/>
        <v>0.44430666878835356</v>
      </c>
      <c r="AG13" s="18">
        <f t="shared" si="12"/>
        <v>0.44454405252493362</v>
      </c>
      <c r="AH13" s="18">
        <f t="shared" si="12"/>
        <v>0.44484607342729565</v>
      </c>
      <c r="AI13" s="18">
        <f t="shared" si="12"/>
        <v>0.44522934595854569</v>
      </c>
      <c r="AJ13" s="18">
        <f t="shared" si="12"/>
        <v>0.44571413997395171</v>
      </c>
      <c r="AK13" s="18">
        <f t="shared" si="12"/>
        <v>0.44632480063921559</v>
      </c>
      <c r="AL13" s="18">
        <f t="shared" si="12"/>
        <v>0.44708995967625581</v>
      </c>
      <c r="AM13" s="18">
        <f t="shared" si="12"/>
        <v>0.44804233688558187</v>
      </c>
      <c r="AN13" s="18">
        <f t="shared" si="12"/>
        <v>0.44921784482010535</v>
      </c>
      <c r="AO13" s="18">
        <f t="shared" si="12"/>
        <v>0.45065362752566029</v>
      </c>
      <c r="AP13" s="18">
        <f t="shared" si="12"/>
        <v>0.4523846295655698</v>
      </c>
      <c r="AQ13" s="18">
        <f t="shared" si="12"/>
        <v>0.45443838151660698</v>
      </c>
      <c r="AR13" s="18">
        <f t="shared" si="12"/>
        <v>0.45682801051699262</v>
      </c>
      <c r="AS13" s="18">
        <f t="shared" si="12"/>
        <v>0.45954413658124371</v>
      </c>
      <c r="AT13" s="18">
        <f t="shared" si="12"/>
        <v>0.46254728185965449</v>
      </c>
      <c r="AU13" s="18">
        <f t="shared" si="12"/>
        <v>0.46576342102549528</v>
      </c>
      <c r="AV13" s="18">
        <f t="shared" si="12"/>
        <v>0.4690857036349112</v>
      </c>
      <c r="AW13" s="18">
        <f t="shared" si="12"/>
        <v>0.47238439621247813</v>
      </c>
      <c r="AX13" s="43">
        <f t="shared" si="12"/>
        <v>0.47552441084308417</v>
      </c>
    </row>
    <row r="14" spans="1:50">
      <c r="A14" s="38" t="str">
        <f>INDEX(F$126:F$397,$D$56)</f>
        <v>Coal fired power plants</v>
      </c>
      <c r="B14" s="62" t="str">
        <f>INDEX(G$126:G$397,$D$56)</f>
        <v>Integrated gasification combined cycle</v>
      </c>
      <c r="C14" s="62" t="str">
        <f>INDEX(H$126:H$397,$D$56)</f>
        <v>CHP</v>
      </c>
      <c r="D14" s="62" t="str">
        <f>INDEX(I$126:I$397,$D$56)</f>
        <v>M</v>
      </c>
      <c r="I14" s="62" t="str">
        <f t="shared" ref="I14:I16" si="13">A14&amp;" / "&amp;B14&amp;" / "&amp;C14&amp;" / "&amp;D14</f>
        <v>Coal fired power plants / Integrated gasification combined cycle / CHP / M</v>
      </c>
      <c r="J14" s="18">
        <f t="shared" ref="J14:AX14" si="14">INDEX(J$126:J$397,$D$56)</f>
        <v>0.42234188575651987</v>
      </c>
      <c r="K14" s="18">
        <f t="shared" si="14"/>
        <v>0.42234692974601723</v>
      </c>
      <c r="L14" s="18">
        <f t="shared" si="14"/>
        <v>0.42235308952212164</v>
      </c>
      <c r="M14" s="18">
        <f t="shared" si="14"/>
        <v>0.42236061164800637</v>
      </c>
      <c r="N14" s="18">
        <f t="shared" si="14"/>
        <v>0.42236979704323502</v>
      </c>
      <c r="O14" s="18">
        <f t="shared" si="14"/>
        <v>0.42238101290385782</v>
      </c>
      <c r="P14" s="18">
        <f t="shared" si="14"/>
        <v>0.42239470720548944</v>
      </c>
      <c r="Q14" s="18">
        <f t="shared" si="14"/>
        <v>0.42241142633377521</v>
      </c>
      <c r="R14" s="18">
        <f t="shared" si="14"/>
        <v>0.42243183649379684</v>
      </c>
      <c r="S14" s="18">
        <f t="shared" si="14"/>
        <v>0.42245674967435032</v>
      </c>
      <c r="T14" s="18">
        <f t="shared" si="14"/>
        <v>0.42248715508535351</v>
      </c>
      <c r="U14" s="18">
        <f t="shared" si="14"/>
        <v>0.42252425714631664</v>
      </c>
      <c r="V14" s="18">
        <f t="shared" si="14"/>
        <v>0.42256952127797293</v>
      </c>
      <c r="W14" s="18">
        <f t="shared" si="14"/>
        <v>0.42262472893125697</v>
      </c>
      <c r="X14" s="18">
        <f t="shared" si="14"/>
        <v>0.42269204346539091</v>
      </c>
      <c r="Y14" s="18">
        <f t="shared" si="14"/>
        <v>0.4227740886384263</v>
      </c>
      <c r="Z14" s="18">
        <f t="shared" si="14"/>
        <v>0.4228740415641446</v>
      </c>
      <c r="AA14" s="18">
        <f t="shared" si="14"/>
        <v>0.42299574196378603</v>
      </c>
      <c r="AB14" s="18">
        <f t="shared" si="14"/>
        <v>0.42314381931611245</v>
      </c>
      <c r="AC14" s="18">
        <f t="shared" si="14"/>
        <v>0.42332383896133657</v>
      </c>
      <c r="AD14" s="18">
        <f t="shared" si="14"/>
        <v>0.42354246716597227</v>
      </c>
      <c r="AE14" s="18">
        <f t="shared" si="14"/>
        <v>0.42380765335905446</v>
      </c>
      <c r="AF14" s="18">
        <f t="shared" si="14"/>
        <v>0.42412882487237608</v>
      </c>
      <c r="AG14" s="18">
        <f t="shared" si="14"/>
        <v>0.4245170851310045</v>
      </c>
      <c r="AH14" s="18">
        <f t="shared" si="14"/>
        <v>0.42498539983339212</v>
      </c>
      <c r="AI14" s="18">
        <f t="shared" si="14"/>
        <v>0.42554874668541343</v>
      </c>
      <c r="AJ14" s="18">
        <f t="shared" si="14"/>
        <v>0.42622419224982711</v>
      </c>
      <c r="AK14" s="18">
        <f t="shared" si="14"/>
        <v>0.42703084431745214</v>
      </c>
      <c r="AL14" s="18">
        <f t="shared" si="14"/>
        <v>0.42798961054547768</v>
      </c>
      <c r="AM14" s="18">
        <f t="shared" si="14"/>
        <v>0.42912267604272047</v>
      </c>
      <c r="AN14" s="18">
        <f t="shared" si="14"/>
        <v>0.43045259860004081</v>
      </c>
      <c r="AO14" s="18">
        <f t="shared" si="14"/>
        <v>0.43200091827335568</v>
      </c>
      <c r="AP14" s="18">
        <f t="shared" si="14"/>
        <v>0.43378619999944512</v>
      </c>
      <c r="AQ14" s="18">
        <f t="shared" si="14"/>
        <v>0.43582148916566604</v>
      </c>
      <c r="AR14" s="18">
        <f t="shared" si="14"/>
        <v>0.43811127550166418</v>
      </c>
      <c r="AS14" s="18">
        <f t="shared" si="14"/>
        <v>0.44064823649584522</v>
      </c>
      <c r="AT14" s="18">
        <f t="shared" si="14"/>
        <v>0.44341025171520732</v>
      </c>
      <c r="AU14" s="18">
        <f t="shared" si="14"/>
        <v>0.44635839080281609</v>
      </c>
      <c r="AV14" s="18">
        <f t="shared" si="14"/>
        <v>0.44943668476609983</v>
      </c>
      <c r="AW14" s="18">
        <f t="shared" si="14"/>
        <v>0.45257437419720231</v>
      </c>
      <c r="AX14" s="43">
        <f t="shared" si="14"/>
        <v>0.45569090614756907</v>
      </c>
    </row>
    <row r="15" spans="1:50">
      <c r="A15" s="38" t="str">
        <f>INDEX(F$126:F$397,$D$57)</f>
        <v>Coal fired power plants</v>
      </c>
      <c r="B15" s="62" t="str">
        <f>INDEX(G$126:G$397,$D$57)</f>
        <v>Integrated gasification combined cycle</v>
      </c>
      <c r="C15" s="62" t="str">
        <f>INDEX(H$126:H$397,$D$57)</f>
        <v>CHP</v>
      </c>
      <c r="D15" s="62" t="str">
        <f>INDEX(I$126:I$397,$D$57)</f>
        <v>M</v>
      </c>
      <c r="I15" s="62" t="str">
        <f t="shared" si="13"/>
        <v>Coal fired power plants / Integrated gasification combined cycle / CHP / M</v>
      </c>
      <c r="J15" s="18">
        <f t="shared" ref="J15:AX15" si="15">INDEX(J$126:J$397,$D$57)</f>
        <v>0.42234188575651987</v>
      </c>
      <c r="K15" s="18">
        <f t="shared" si="15"/>
        <v>0.42234692974601723</v>
      </c>
      <c r="L15" s="18">
        <f t="shared" si="15"/>
        <v>0.42235308952212164</v>
      </c>
      <c r="M15" s="18">
        <f t="shared" si="15"/>
        <v>0.42236061164800637</v>
      </c>
      <c r="N15" s="18">
        <f t="shared" si="15"/>
        <v>0.42236979704323502</v>
      </c>
      <c r="O15" s="18">
        <f t="shared" si="15"/>
        <v>0.42238101290385782</v>
      </c>
      <c r="P15" s="18">
        <f t="shared" si="15"/>
        <v>0.42239470720548944</v>
      </c>
      <c r="Q15" s="18">
        <f t="shared" si="15"/>
        <v>0.42241142633377521</v>
      </c>
      <c r="R15" s="18">
        <f t="shared" si="15"/>
        <v>0.42243183649379684</v>
      </c>
      <c r="S15" s="18">
        <f t="shared" si="15"/>
        <v>0.42245674967435032</v>
      </c>
      <c r="T15" s="18">
        <f t="shared" si="15"/>
        <v>0.42248715508535351</v>
      </c>
      <c r="U15" s="18">
        <f t="shared" si="15"/>
        <v>0.42252425714631664</v>
      </c>
      <c r="V15" s="18">
        <f t="shared" si="15"/>
        <v>0.42256952127797293</v>
      </c>
      <c r="W15" s="18">
        <f t="shared" si="15"/>
        <v>0.42262472893125697</v>
      </c>
      <c r="X15" s="18">
        <f t="shared" si="15"/>
        <v>0.42269204346539091</v>
      </c>
      <c r="Y15" s="18">
        <f t="shared" si="15"/>
        <v>0.4227740886384263</v>
      </c>
      <c r="Z15" s="18">
        <f t="shared" si="15"/>
        <v>0.4228740415641446</v>
      </c>
      <c r="AA15" s="18">
        <f t="shared" si="15"/>
        <v>0.42299574196378603</v>
      </c>
      <c r="AB15" s="18">
        <f t="shared" si="15"/>
        <v>0.42314381931611245</v>
      </c>
      <c r="AC15" s="18">
        <f t="shared" si="15"/>
        <v>0.42332383896133657</v>
      </c>
      <c r="AD15" s="18">
        <f t="shared" si="15"/>
        <v>0.42354246716597227</v>
      </c>
      <c r="AE15" s="18">
        <f t="shared" si="15"/>
        <v>0.42380765335905446</v>
      </c>
      <c r="AF15" s="18">
        <f t="shared" si="15"/>
        <v>0.42412882487237608</v>
      </c>
      <c r="AG15" s="18">
        <f t="shared" si="15"/>
        <v>0.4245170851310045</v>
      </c>
      <c r="AH15" s="18">
        <f t="shared" si="15"/>
        <v>0.42498539983339212</v>
      </c>
      <c r="AI15" s="18">
        <f t="shared" si="15"/>
        <v>0.42554874668541343</v>
      </c>
      <c r="AJ15" s="18">
        <f t="shared" si="15"/>
        <v>0.42622419224982711</v>
      </c>
      <c r="AK15" s="18">
        <f t="shared" si="15"/>
        <v>0.42703084431745214</v>
      </c>
      <c r="AL15" s="18">
        <f t="shared" si="15"/>
        <v>0.42798961054547768</v>
      </c>
      <c r="AM15" s="18">
        <f t="shared" si="15"/>
        <v>0.42912267604272047</v>
      </c>
      <c r="AN15" s="18">
        <f t="shared" si="15"/>
        <v>0.43045259860004081</v>
      </c>
      <c r="AO15" s="18">
        <f t="shared" si="15"/>
        <v>0.43200091827335568</v>
      </c>
      <c r="AP15" s="18">
        <f t="shared" si="15"/>
        <v>0.43378619999944512</v>
      </c>
      <c r="AQ15" s="18">
        <f t="shared" si="15"/>
        <v>0.43582148916566604</v>
      </c>
      <c r="AR15" s="18">
        <f t="shared" si="15"/>
        <v>0.43811127550166418</v>
      </c>
      <c r="AS15" s="18">
        <f t="shared" si="15"/>
        <v>0.44064823649584522</v>
      </c>
      <c r="AT15" s="18">
        <f t="shared" si="15"/>
        <v>0.44341025171520732</v>
      </c>
      <c r="AU15" s="18">
        <f t="shared" si="15"/>
        <v>0.44635839080281609</v>
      </c>
      <c r="AV15" s="18">
        <f t="shared" si="15"/>
        <v>0.44943668476609983</v>
      </c>
      <c r="AW15" s="18">
        <f t="shared" si="15"/>
        <v>0.45257437419720231</v>
      </c>
      <c r="AX15" s="43">
        <f t="shared" si="15"/>
        <v>0.45569090614756907</v>
      </c>
    </row>
    <row r="16" spans="1:50">
      <c r="A16" s="38" t="str">
        <f>INDEX(F$126:F$397,$D$58)</f>
        <v>Coal fired power plants</v>
      </c>
      <c r="B16" s="62" t="str">
        <f>INDEX(G$126:G$397,$D$58)</f>
        <v>Integrated gasification combined cycle</v>
      </c>
      <c r="C16" s="62" t="str">
        <f>INDEX(H$126:H$397,$D$58)</f>
        <v>CHP</v>
      </c>
      <c r="D16" s="62" t="str">
        <f>INDEX(I$126:I$397,$D$58)</f>
        <v>M</v>
      </c>
      <c r="I16" s="62" t="str">
        <f t="shared" si="13"/>
        <v>Coal fired power plants / Integrated gasification combined cycle / CHP / M</v>
      </c>
      <c r="J16" s="18">
        <f t="shared" ref="J16:AX16" si="16">INDEX(J$126:J$397,$D$58)</f>
        <v>0.42234188575651987</v>
      </c>
      <c r="K16" s="18">
        <f t="shared" si="16"/>
        <v>0.42234692974601723</v>
      </c>
      <c r="L16" s="18">
        <f t="shared" si="16"/>
        <v>0.42235308952212164</v>
      </c>
      <c r="M16" s="18">
        <f t="shared" si="16"/>
        <v>0.42236061164800637</v>
      </c>
      <c r="N16" s="18">
        <f t="shared" si="16"/>
        <v>0.42236979704323502</v>
      </c>
      <c r="O16" s="18">
        <f t="shared" si="16"/>
        <v>0.42238101290385782</v>
      </c>
      <c r="P16" s="18">
        <f t="shared" si="16"/>
        <v>0.42239470720548944</v>
      </c>
      <c r="Q16" s="18">
        <f t="shared" si="16"/>
        <v>0.42241142633377521</v>
      </c>
      <c r="R16" s="18">
        <f t="shared" si="16"/>
        <v>0.42243183649379684</v>
      </c>
      <c r="S16" s="18">
        <f t="shared" si="16"/>
        <v>0.42245674967435032</v>
      </c>
      <c r="T16" s="18">
        <f t="shared" si="16"/>
        <v>0.42248715508535351</v>
      </c>
      <c r="U16" s="18">
        <f t="shared" si="16"/>
        <v>0.42252425714631664</v>
      </c>
      <c r="V16" s="18">
        <f t="shared" si="16"/>
        <v>0.42256952127797293</v>
      </c>
      <c r="W16" s="18">
        <f t="shared" si="16"/>
        <v>0.42262472893125697</v>
      </c>
      <c r="X16" s="18">
        <f t="shared" si="16"/>
        <v>0.42269204346539091</v>
      </c>
      <c r="Y16" s="18">
        <f t="shared" si="16"/>
        <v>0.4227740886384263</v>
      </c>
      <c r="Z16" s="18">
        <f t="shared" si="16"/>
        <v>0.4228740415641446</v>
      </c>
      <c r="AA16" s="18">
        <f t="shared" si="16"/>
        <v>0.42299574196378603</v>
      </c>
      <c r="AB16" s="18">
        <f t="shared" si="16"/>
        <v>0.42314381931611245</v>
      </c>
      <c r="AC16" s="18">
        <f t="shared" si="16"/>
        <v>0.42332383896133657</v>
      </c>
      <c r="AD16" s="18">
        <f t="shared" si="16"/>
        <v>0.42354246716597227</v>
      </c>
      <c r="AE16" s="18">
        <f t="shared" si="16"/>
        <v>0.42380765335905446</v>
      </c>
      <c r="AF16" s="18">
        <f t="shared" si="16"/>
        <v>0.42412882487237608</v>
      </c>
      <c r="AG16" s="18">
        <f t="shared" si="16"/>
        <v>0.4245170851310045</v>
      </c>
      <c r="AH16" s="18">
        <f t="shared" si="16"/>
        <v>0.42498539983339212</v>
      </c>
      <c r="AI16" s="18">
        <f t="shared" si="16"/>
        <v>0.42554874668541343</v>
      </c>
      <c r="AJ16" s="18">
        <f t="shared" si="16"/>
        <v>0.42622419224982711</v>
      </c>
      <c r="AK16" s="18">
        <f t="shared" si="16"/>
        <v>0.42703084431745214</v>
      </c>
      <c r="AL16" s="18">
        <f t="shared" si="16"/>
        <v>0.42798961054547768</v>
      </c>
      <c r="AM16" s="18">
        <f t="shared" si="16"/>
        <v>0.42912267604272047</v>
      </c>
      <c r="AN16" s="18">
        <f t="shared" si="16"/>
        <v>0.43045259860004081</v>
      </c>
      <c r="AO16" s="18">
        <f t="shared" si="16"/>
        <v>0.43200091827335568</v>
      </c>
      <c r="AP16" s="18">
        <f t="shared" si="16"/>
        <v>0.43378619999944512</v>
      </c>
      <c r="AQ16" s="18">
        <f t="shared" si="16"/>
        <v>0.43582148916566604</v>
      </c>
      <c r="AR16" s="18">
        <f t="shared" si="16"/>
        <v>0.43811127550166418</v>
      </c>
      <c r="AS16" s="18">
        <f t="shared" si="16"/>
        <v>0.44064823649584522</v>
      </c>
      <c r="AT16" s="18">
        <f t="shared" si="16"/>
        <v>0.44341025171520732</v>
      </c>
      <c r="AU16" s="18">
        <f t="shared" si="16"/>
        <v>0.44635839080281609</v>
      </c>
      <c r="AV16" s="18">
        <f t="shared" si="16"/>
        <v>0.44943668476609983</v>
      </c>
      <c r="AW16" s="18">
        <f t="shared" si="16"/>
        <v>0.45257437419720231</v>
      </c>
      <c r="AX16" s="43">
        <f t="shared" si="16"/>
        <v>0.45569090614756907</v>
      </c>
    </row>
    <row r="17" spans="1:50">
      <c r="A17" s="38"/>
      <c r="I17" s="31" t="s">
        <v>32</v>
      </c>
      <c r="J17" s="30">
        <f>MIN(J13:J16)</f>
        <v>0.42234188575651987</v>
      </c>
      <c r="K17" s="30">
        <f t="shared" ref="K17:N17" si="17">MIN(K13:K16)</f>
        <v>0.42234692974601723</v>
      </c>
      <c r="L17" s="30">
        <f t="shared" si="17"/>
        <v>0.42235308952212164</v>
      </c>
      <c r="M17" s="30">
        <f t="shared" si="17"/>
        <v>0.42236061164800637</v>
      </c>
      <c r="N17" s="30">
        <f t="shared" si="17"/>
        <v>0.42236979704323502</v>
      </c>
      <c r="O17" s="30">
        <f>MIN(O13:O16)</f>
        <v>0.42238101290385782</v>
      </c>
      <c r="P17" s="30">
        <f t="shared" ref="P17:AX17" si="18">MIN(P13:P16)</f>
        <v>0.42239470720548944</v>
      </c>
      <c r="Q17" s="30">
        <f t="shared" si="18"/>
        <v>0.42241142633377521</v>
      </c>
      <c r="R17" s="30">
        <f t="shared" si="18"/>
        <v>0.42243183649379684</v>
      </c>
      <c r="S17" s="30">
        <f t="shared" si="18"/>
        <v>0.42245674967435032</v>
      </c>
      <c r="T17" s="30">
        <f t="shared" si="18"/>
        <v>0.42248715508535351</v>
      </c>
      <c r="U17" s="30">
        <f t="shared" si="18"/>
        <v>0.42252425714631664</v>
      </c>
      <c r="V17" s="30">
        <f t="shared" si="18"/>
        <v>0.42256952127797293</v>
      </c>
      <c r="W17" s="30">
        <f t="shared" si="18"/>
        <v>0.42262472893125697</v>
      </c>
      <c r="X17" s="30">
        <f t="shared" si="18"/>
        <v>0.42269204346539091</v>
      </c>
      <c r="Y17" s="30">
        <f t="shared" si="18"/>
        <v>0.4227740886384263</v>
      </c>
      <c r="Z17" s="30">
        <f t="shared" si="18"/>
        <v>0.4228740415641446</v>
      </c>
      <c r="AA17" s="30">
        <f t="shared" si="18"/>
        <v>0.42299574196378603</v>
      </c>
      <c r="AB17" s="30">
        <f t="shared" si="18"/>
        <v>0.42314381931611245</v>
      </c>
      <c r="AC17" s="30">
        <f t="shared" si="18"/>
        <v>0.42332383896133657</v>
      </c>
      <c r="AD17" s="30">
        <f t="shared" si="18"/>
        <v>0.42354246716597227</v>
      </c>
      <c r="AE17" s="30">
        <f t="shared" si="18"/>
        <v>0.42380765335905446</v>
      </c>
      <c r="AF17" s="30">
        <f t="shared" si="18"/>
        <v>0.42412882487237608</v>
      </c>
      <c r="AG17" s="30">
        <f t="shared" si="18"/>
        <v>0.4245170851310045</v>
      </c>
      <c r="AH17" s="30">
        <f t="shared" si="18"/>
        <v>0.42498539983339212</v>
      </c>
      <c r="AI17" s="30">
        <f t="shared" si="18"/>
        <v>0.42554874668541343</v>
      </c>
      <c r="AJ17" s="30">
        <f t="shared" si="18"/>
        <v>0.42622419224982711</v>
      </c>
      <c r="AK17" s="30">
        <f t="shared" si="18"/>
        <v>0.42703084431745214</v>
      </c>
      <c r="AL17" s="30">
        <f t="shared" si="18"/>
        <v>0.42798961054547768</v>
      </c>
      <c r="AM17" s="30">
        <f t="shared" si="18"/>
        <v>0.42912267604272047</v>
      </c>
      <c r="AN17" s="30">
        <f t="shared" si="18"/>
        <v>0.43045259860004081</v>
      </c>
      <c r="AO17" s="30">
        <f t="shared" si="18"/>
        <v>0.43200091827335568</v>
      </c>
      <c r="AP17" s="30">
        <f t="shared" si="18"/>
        <v>0.43378619999944512</v>
      </c>
      <c r="AQ17" s="30">
        <f t="shared" si="18"/>
        <v>0.43582148916566604</v>
      </c>
      <c r="AR17" s="30">
        <f t="shared" si="18"/>
        <v>0.43811127550166418</v>
      </c>
      <c r="AS17" s="30">
        <f t="shared" si="18"/>
        <v>0.44064823649584522</v>
      </c>
      <c r="AT17" s="30">
        <f t="shared" si="18"/>
        <v>0.44341025171520732</v>
      </c>
      <c r="AU17" s="30">
        <f t="shared" si="18"/>
        <v>0.44635839080281609</v>
      </c>
      <c r="AV17" s="30">
        <f t="shared" si="18"/>
        <v>0.44943668476609983</v>
      </c>
      <c r="AW17" s="30">
        <f t="shared" si="18"/>
        <v>0.45257437419720231</v>
      </c>
      <c r="AX17" s="46">
        <f t="shared" si="18"/>
        <v>0.45569090614756907</v>
      </c>
    </row>
    <row r="18" spans="1:50">
      <c r="A18" s="38"/>
      <c r="I18" s="31" t="s">
        <v>33</v>
      </c>
      <c r="J18" s="30">
        <f>MAX(J13:J16)</f>
        <v>0.44345898004434592</v>
      </c>
      <c r="K18" s="30">
        <f t="shared" ref="K18:N18" si="19">MAX(K13:K16)</f>
        <v>0.44345998213540572</v>
      </c>
      <c r="L18" s="30">
        <f t="shared" si="19"/>
        <v>0.44346126879693809</v>
      </c>
      <c r="M18" s="30">
        <f t="shared" si="19"/>
        <v>0.44346292082249922</v>
      </c>
      <c r="N18" s="30">
        <f t="shared" si="19"/>
        <v>0.44346504193251546</v>
      </c>
      <c r="O18" s="30">
        <f>MAX(O13:O16)</f>
        <v>0.44346776527276954</v>
      </c>
      <c r="P18" s="30">
        <f t="shared" ref="P18:AX18" si="20">MAX(P13:P16)</f>
        <v>0.44347126174998241</v>
      </c>
      <c r="Q18" s="30">
        <f t="shared" si="20"/>
        <v>0.44347575072067541</v>
      </c>
      <c r="R18" s="30">
        <f t="shared" si="20"/>
        <v>0.44348151369248351</v>
      </c>
      <c r="S18" s="30">
        <f t="shared" si="20"/>
        <v>0.44348891187834644</v>
      </c>
      <c r="T18" s="30">
        <f t="shared" si="20"/>
        <v>0.44349840867289292</v>
      </c>
      <c r="U18" s="30">
        <f t="shared" si="20"/>
        <v>0.44351059840790297</v>
      </c>
      <c r="V18" s="30">
        <f t="shared" si="20"/>
        <v>0.44352624310259159</v>
      </c>
      <c r="W18" s="30">
        <f t="shared" si="20"/>
        <v>0.44354631936821037</v>
      </c>
      <c r="X18" s="30">
        <f t="shared" si="20"/>
        <v>0.44357207816836774</v>
      </c>
      <c r="Y18" s="30">
        <f t="shared" si="20"/>
        <v>0.44360512078673092</v>
      </c>
      <c r="Z18" s="30">
        <f t="shared" si="20"/>
        <v>0.44364749511449864</v>
      </c>
      <c r="AA18" s="30">
        <f t="shared" si="20"/>
        <v>0.44370181722627849</v>
      </c>
      <c r="AB18" s="30">
        <f t="shared" si="20"/>
        <v>0.44377142411757992</v>
      </c>
      <c r="AC18" s="30">
        <f t="shared" si="20"/>
        <v>0.44386056432543608</v>
      </c>
      <c r="AD18" s="30">
        <f t="shared" si="20"/>
        <v>0.44397463374340573</v>
      </c>
      <c r="AE18" s="30">
        <f t="shared" si="20"/>
        <v>0.44412046391087662</v>
      </c>
      <c r="AF18" s="30">
        <f t="shared" si="20"/>
        <v>0.44430666878835356</v>
      </c>
      <c r="AG18" s="30">
        <f t="shared" si="20"/>
        <v>0.44454405252493362</v>
      </c>
      <c r="AH18" s="30">
        <f t="shared" si="20"/>
        <v>0.44484607342729565</v>
      </c>
      <c r="AI18" s="30">
        <f t="shared" si="20"/>
        <v>0.44522934595854569</v>
      </c>
      <c r="AJ18" s="30">
        <f t="shared" si="20"/>
        <v>0.44571413997395171</v>
      </c>
      <c r="AK18" s="30">
        <f t="shared" si="20"/>
        <v>0.44632480063921559</v>
      </c>
      <c r="AL18" s="30">
        <f t="shared" si="20"/>
        <v>0.44708995967625581</v>
      </c>
      <c r="AM18" s="30">
        <f t="shared" si="20"/>
        <v>0.44804233688558187</v>
      </c>
      <c r="AN18" s="30">
        <f t="shared" si="20"/>
        <v>0.44921784482010535</v>
      </c>
      <c r="AO18" s="30">
        <f t="shared" si="20"/>
        <v>0.45065362752566029</v>
      </c>
      <c r="AP18" s="30">
        <f t="shared" si="20"/>
        <v>0.4523846295655698</v>
      </c>
      <c r="AQ18" s="30">
        <f t="shared" si="20"/>
        <v>0.45443838151660698</v>
      </c>
      <c r="AR18" s="30">
        <f t="shared" si="20"/>
        <v>0.45682801051699262</v>
      </c>
      <c r="AS18" s="30">
        <f t="shared" si="20"/>
        <v>0.45954413658124371</v>
      </c>
      <c r="AT18" s="30">
        <f t="shared" si="20"/>
        <v>0.46254728185965449</v>
      </c>
      <c r="AU18" s="30">
        <f t="shared" si="20"/>
        <v>0.46576342102549528</v>
      </c>
      <c r="AV18" s="30">
        <f t="shared" si="20"/>
        <v>0.4690857036349112</v>
      </c>
      <c r="AW18" s="30">
        <f t="shared" si="20"/>
        <v>0.47238439621247813</v>
      </c>
      <c r="AX18" s="46">
        <f t="shared" si="20"/>
        <v>0.47552441084308417</v>
      </c>
    </row>
    <row r="19" spans="1:50">
      <c r="A19" s="22"/>
      <c r="B19" s="19"/>
      <c r="C19" s="19"/>
      <c r="D19" s="19"/>
      <c r="E19" s="19"/>
      <c r="F19" s="19"/>
      <c r="G19" s="19"/>
      <c r="H19" s="32"/>
      <c r="I19" s="32" t="s">
        <v>96</v>
      </c>
      <c r="J19" s="41">
        <f>J18-J17</f>
        <v>2.1117094287826044E-2</v>
      </c>
      <c r="K19" s="41">
        <f t="shared" ref="K19:N19" si="21">K18-K17</f>
        <v>2.1113052389388487E-2</v>
      </c>
      <c r="L19" s="41">
        <f t="shared" si="21"/>
        <v>2.1108179274816452E-2</v>
      </c>
      <c r="M19" s="41">
        <f t="shared" si="21"/>
        <v>2.110230917449285E-2</v>
      </c>
      <c r="N19" s="41">
        <f t="shared" si="21"/>
        <v>2.109524488928044E-2</v>
      </c>
      <c r="O19" s="41">
        <f>O18-O17</f>
        <v>2.1086752368911721E-2</v>
      </c>
      <c r="P19" s="41">
        <f t="shared" ref="P19:AX19" si="22">P18-P17</f>
        <v>2.1076554544492976E-2</v>
      </c>
      <c r="Q19" s="41">
        <f t="shared" si="22"/>
        <v>2.1064324386900202E-2</v>
      </c>
      <c r="R19" s="41">
        <f t="shared" si="22"/>
        <v>2.1049677198686667E-2</v>
      </c>
      <c r="S19" s="41">
        <f t="shared" si="22"/>
        <v>2.1032162203996119E-2</v>
      </c>
      <c r="T19" s="41">
        <f t="shared" si="22"/>
        <v>2.1011253587539414E-2</v>
      </c>
      <c r="U19" s="41">
        <f t="shared" si="22"/>
        <v>2.0986341261586328E-2</v>
      </c>
      <c r="V19" s="41">
        <f t="shared" si="22"/>
        <v>2.0956721824618663E-2</v>
      </c>
      <c r="W19" s="41">
        <f t="shared" si="22"/>
        <v>2.0921590436953408E-2</v>
      </c>
      <c r="X19" s="41">
        <f t="shared" si="22"/>
        <v>2.0880034702976835E-2</v>
      </c>
      <c r="Y19" s="41">
        <f t="shared" si="22"/>
        <v>2.0831032148304618E-2</v>
      </c>
      <c r="Z19" s="41">
        <f t="shared" si="22"/>
        <v>2.0773453550354037E-2</v>
      </c>
      <c r="AA19" s="41">
        <f t="shared" si="22"/>
        <v>2.0706075262492463E-2</v>
      </c>
      <c r="AB19" s="41">
        <f t="shared" si="22"/>
        <v>2.062760480146747E-2</v>
      </c>
      <c r="AC19" s="41">
        <f t="shared" si="22"/>
        <v>2.0536725364099506E-2</v>
      </c>
      <c r="AD19" s="41">
        <f t="shared" si="22"/>
        <v>2.0432166577433464E-2</v>
      </c>
      <c r="AE19" s="41">
        <f t="shared" si="22"/>
        <v>2.0312810551822158E-2</v>
      </c>
      <c r="AF19" s="41">
        <f t="shared" si="22"/>
        <v>2.0177843915977489E-2</v>
      </c>
      <c r="AG19" s="41">
        <f t="shared" si="22"/>
        <v>2.0026967393929118E-2</v>
      </c>
      <c r="AH19" s="41">
        <f t="shared" si="22"/>
        <v>1.9860673593903533E-2</v>
      </c>
      <c r="AI19" s="41">
        <f t="shared" si="22"/>
        <v>1.968059927313226E-2</v>
      </c>
      <c r="AJ19" s="41">
        <f t="shared" si="22"/>
        <v>1.9489947724124601E-2</v>
      </c>
      <c r="AK19" s="41">
        <f t="shared" si="22"/>
        <v>1.929395632176345E-2</v>
      </c>
      <c r="AL19" s="41">
        <f t="shared" si="22"/>
        <v>1.9100349130778127E-2</v>
      </c>
      <c r="AM19" s="41">
        <f t="shared" si="22"/>
        <v>1.8919660842861397E-2</v>
      </c>
      <c r="AN19" s="41">
        <f t="shared" si="22"/>
        <v>1.8765246220064535E-2</v>
      </c>
      <c r="AO19" s="41">
        <f t="shared" si="22"/>
        <v>1.8652709252304611E-2</v>
      </c>
      <c r="AP19" s="41">
        <f t="shared" si="22"/>
        <v>1.8598429566124675E-2</v>
      </c>
      <c r="AQ19" s="41">
        <f t="shared" si="22"/>
        <v>1.8616892350940939E-2</v>
      </c>
      <c r="AR19" s="41">
        <f t="shared" si="22"/>
        <v>1.8716735015328445E-2</v>
      </c>
      <c r="AS19" s="41">
        <f t="shared" si="22"/>
        <v>1.8895900085398487E-2</v>
      </c>
      <c r="AT19" s="41">
        <f t="shared" si="22"/>
        <v>1.9137030144447176E-2</v>
      </c>
      <c r="AU19" s="41">
        <f t="shared" si="22"/>
        <v>1.9405030222679198E-2</v>
      </c>
      <c r="AV19" s="41">
        <f t="shared" si="22"/>
        <v>1.9649018868811374E-2</v>
      </c>
      <c r="AW19" s="41">
        <f t="shared" si="22"/>
        <v>1.9810022015275819E-2</v>
      </c>
      <c r="AX19" s="34">
        <f t="shared" si="22"/>
        <v>1.9833504695515092E-2</v>
      </c>
    </row>
    <row r="20" spans="1:50">
      <c r="A20" s="35" t="str">
        <f>$J$964</f>
        <v>Capital costs  €2010/kW gross</v>
      </c>
      <c r="B20" s="47"/>
      <c r="C20" s="47"/>
      <c r="D20" s="47"/>
      <c r="E20" s="47"/>
      <c r="F20" s="47"/>
      <c r="G20" s="47"/>
      <c r="H20" s="47"/>
      <c r="I20" s="47"/>
      <c r="J20" s="75">
        <f>J$965</f>
        <v>2010</v>
      </c>
      <c r="K20" s="75">
        <f t="shared" ref="K20:N20" si="23">K$965</f>
        <v>2011</v>
      </c>
      <c r="L20" s="75">
        <f t="shared" si="23"/>
        <v>2012</v>
      </c>
      <c r="M20" s="75">
        <f t="shared" si="23"/>
        <v>2013</v>
      </c>
      <c r="N20" s="75">
        <f t="shared" si="23"/>
        <v>2014</v>
      </c>
      <c r="O20" s="75">
        <f>O$965</f>
        <v>2015</v>
      </c>
      <c r="P20" s="75">
        <f t="shared" ref="P20:AX20" si="24">P$965</f>
        <v>2016</v>
      </c>
      <c r="Q20" s="75">
        <f t="shared" si="24"/>
        <v>2017</v>
      </c>
      <c r="R20" s="75">
        <f t="shared" si="24"/>
        <v>2018</v>
      </c>
      <c r="S20" s="75">
        <f t="shared" si="24"/>
        <v>2019</v>
      </c>
      <c r="T20" s="75">
        <f t="shared" si="24"/>
        <v>2020</v>
      </c>
      <c r="U20" s="75">
        <f t="shared" si="24"/>
        <v>2021</v>
      </c>
      <c r="V20" s="75">
        <f t="shared" si="24"/>
        <v>2022</v>
      </c>
      <c r="W20" s="75">
        <f t="shared" si="24"/>
        <v>2023</v>
      </c>
      <c r="X20" s="75">
        <f t="shared" si="24"/>
        <v>2024</v>
      </c>
      <c r="Y20" s="75">
        <f t="shared" si="24"/>
        <v>2025</v>
      </c>
      <c r="Z20" s="75">
        <f t="shared" si="24"/>
        <v>2026</v>
      </c>
      <c r="AA20" s="75">
        <f t="shared" si="24"/>
        <v>2027</v>
      </c>
      <c r="AB20" s="75">
        <f t="shared" si="24"/>
        <v>2028</v>
      </c>
      <c r="AC20" s="75">
        <f t="shared" si="24"/>
        <v>2029</v>
      </c>
      <c r="AD20" s="75">
        <f t="shared" si="24"/>
        <v>2030</v>
      </c>
      <c r="AE20" s="75">
        <f t="shared" si="24"/>
        <v>2031</v>
      </c>
      <c r="AF20" s="75">
        <f t="shared" si="24"/>
        <v>2032</v>
      </c>
      <c r="AG20" s="75">
        <f t="shared" si="24"/>
        <v>2033</v>
      </c>
      <c r="AH20" s="75">
        <f t="shared" si="24"/>
        <v>2034</v>
      </c>
      <c r="AI20" s="75">
        <f t="shared" si="24"/>
        <v>2035</v>
      </c>
      <c r="AJ20" s="75">
        <f t="shared" si="24"/>
        <v>2036</v>
      </c>
      <c r="AK20" s="75">
        <f t="shared" si="24"/>
        <v>2037</v>
      </c>
      <c r="AL20" s="75">
        <f t="shared" si="24"/>
        <v>2038</v>
      </c>
      <c r="AM20" s="75">
        <f t="shared" si="24"/>
        <v>2039</v>
      </c>
      <c r="AN20" s="75">
        <f t="shared" si="24"/>
        <v>2040</v>
      </c>
      <c r="AO20" s="75">
        <f t="shared" si="24"/>
        <v>2041</v>
      </c>
      <c r="AP20" s="75">
        <f t="shared" si="24"/>
        <v>2042</v>
      </c>
      <c r="AQ20" s="75">
        <f t="shared" si="24"/>
        <v>2043</v>
      </c>
      <c r="AR20" s="75">
        <f t="shared" si="24"/>
        <v>2044</v>
      </c>
      <c r="AS20" s="75">
        <f t="shared" si="24"/>
        <v>2045</v>
      </c>
      <c r="AT20" s="75">
        <f t="shared" si="24"/>
        <v>2046</v>
      </c>
      <c r="AU20" s="75">
        <f t="shared" si="24"/>
        <v>2047</v>
      </c>
      <c r="AV20" s="75">
        <f t="shared" si="24"/>
        <v>2048</v>
      </c>
      <c r="AW20" s="75">
        <f t="shared" si="24"/>
        <v>2049</v>
      </c>
      <c r="AX20" s="57">
        <f t="shared" si="24"/>
        <v>2050</v>
      </c>
    </row>
    <row r="21" spans="1:50">
      <c r="A21" s="38" t="str">
        <f>INDEX(F$966:F$1237,$D$55)</f>
        <v>Coal fired power plants</v>
      </c>
      <c r="B21" s="62" t="str">
        <f>INDEX(G$966:G$1237,$D$55)</f>
        <v>Integrated gasification combined cycle</v>
      </c>
      <c r="C21" s="62" t="str">
        <f>INDEX(H$966:H$1237,$D$55)</f>
        <v>CHP</v>
      </c>
      <c r="D21" s="62" t="str">
        <f>INDEX(I$966:I$1237,$D$55)</f>
        <v>L</v>
      </c>
      <c r="I21" s="62" t="str">
        <f>A21&amp;" / "&amp;B21&amp;" / "&amp;C21&amp;" / "&amp;D21</f>
        <v>Coal fired power plants / Integrated gasification combined cycle / CHP / L</v>
      </c>
      <c r="J21" s="23">
        <f t="shared" ref="J21:AX21" si="25">INDEX(J$966:J$1237,$D$55)</f>
        <v>2870</v>
      </c>
      <c r="K21" s="23">
        <f t="shared" si="25"/>
        <v>2869.9783821624242</v>
      </c>
      <c r="L21" s="23">
        <f t="shared" si="25"/>
        <v>2869.9506256739155</v>
      </c>
      <c r="M21" s="23">
        <f t="shared" si="25"/>
        <v>2869.9149878865228</v>
      </c>
      <c r="N21" s="23">
        <f t="shared" si="25"/>
        <v>2869.8692317698656</v>
      </c>
      <c r="O21" s="23">
        <f t="shared" si="25"/>
        <v>2869.8104858660308</v>
      </c>
      <c r="P21" s="23">
        <f t="shared" si="25"/>
        <v>2869.7350647092308</v>
      </c>
      <c r="Q21" s="23">
        <f t="shared" si="25"/>
        <v>2869.6382386373584</v>
      </c>
      <c r="R21" s="23">
        <f t="shared" si="25"/>
        <v>2869.513938878607</v>
      </c>
      <c r="S21" s="23">
        <f t="shared" si="25"/>
        <v>2869.3543799529598</v>
      </c>
      <c r="T21" s="23">
        <f t="shared" si="25"/>
        <v>2869.1495766004737</v>
      </c>
      <c r="U21" s="23">
        <f t="shared" si="25"/>
        <v>2868.8867264249247</v>
      </c>
      <c r="V21" s="23">
        <f t="shared" si="25"/>
        <v>2868.5494219953798</v>
      </c>
      <c r="W21" s="23">
        <f t="shared" si="25"/>
        <v>2868.1166470588732</v>
      </c>
      <c r="X21" s="23">
        <f t="shared" si="25"/>
        <v>2867.5615006163271</v>
      </c>
      <c r="Y21" s="23">
        <f t="shared" si="25"/>
        <v>2866.8495798703648</v>
      </c>
      <c r="Z21" s="23">
        <f t="shared" si="25"/>
        <v>2865.9369387249521</v>
      </c>
      <c r="AA21" s="23">
        <f t="shared" si="25"/>
        <v>2864.7675234033591</v>
      </c>
      <c r="AB21" s="23">
        <f t="shared" si="25"/>
        <v>2863.2699726171682</v>
      </c>
      <c r="AC21" s="23">
        <f t="shared" si="25"/>
        <v>2861.353659964308</v>
      </c>
      <c r="AD21" s="23">
        <f t="shared" si="25"/>
        <v>2858.9038569276418</v>
      </c>
      <c r="AE21" s="23">
        <f t="shared" si="25"/>
        <v>2855.7759162569018</v>
      </c>
      <c r="AF21" s="23">
        <f t="shared" si="25"/>
        <v>2851.7884342447251</v>
      </c>
      <c r="AG21" s="23">
        <f t="shared" si="25"/>
        <v>2846.7154720754352</v>
      </c>
      <c r="AH21" s="23">
        <f t="shared" si="25"/>
        <v>2840.2781385052285</v>
      </c>
      <c r="AI21" s="23">
        <f t="shared" si="25"/>
        <v>2832.136209557571</v>
      </c>
      <c r="AJ21" s="23">
        <f t="shared" si="25"/>
        <v>2821.8810473349058</v>
      </c>
      <c r="AK21" s="23">
        <f t="shared" si="25"/>
        <v>2809.0319384664544</v>
      </c>
      <c r="AL21" s="23">
        <f t="shared" si="25"/>
        <v>2793.0391249233494</v>
      </c>
      <c r="AM21" s="23">
        <f t="shared" si="25"/>
        <v>2773.2981601347105</v>
      </c>
      <c r="AN21" s="23">
        <f t="shared" si="25"/>
        <v>2749.1814798449404</v>
      </c>
      <c r="AO21" s="23">
        <f t="shared" si="25"/>
        <v>2720.0935365651649</v>
      </c>
      <c r="AP21" s="23">
        <f t="shared" si="25"/>
        <v>2685.5543148261754</v>
      </c>
      <c r="AQ21" s="23">
        <f t="shared" si="25"/>
        <v>2645.310939438009</v>
      </c>
      <c r="AR21" s="23">
        <f t="shared" si="25"/>
        <v>2599.4671065634143</v>
      </c>
      <c r="AS21" s="23">
        <f t="shared" si="25"/>
        <v>2548.6056718443174</v>
      </c>
      <c r="AT21" s="23">
        <f t="shared" si="25"/>
        <v>2493.8651448064106</v>
      </c>
      <c r="AU21" s="23">
        <f t="shared" si="25"/>
        <v>2436.9249217064603</v>
      </c>
      <c r="AV21" s="23">
        <f t="shared" si="25"/>
        <v>2379.8673578917178</v>
      </c>
      <c r="AW21" s="23">
        <f t="shared" si="25"/>
        <v>2324.9213415359736</v>
      </c>
      <c r="AX21" s="39">
        <f t="shared" si="25"/>
        <v>2274.1408292639117</v>
      </c>
    </row>
    <row r="22" spans="1:50">
      <c r="A22" s="38" t="str">
        <f>INDEX(F$966:F$1237,$D$56)</f>
        <v>Coal fired power plants</v>
      </c>
      <c r="B22" s="62" t="str">
        <f>INDEX(G$966:G$1237,$D$56)</f>
        <v>Integrated gasification combined cycle</v>
      </c>
      <c r="C22" s="62" t="str">
        <f>INDEX(H$966:H$1237,$D$56)</f>
        <v>CHP</v>
      </c>
      <c r="D22" s="62" t="str">
        <f>INDEX(I$966:I$1237,$D$56)</f>
        <v>M</v>
      </c>
      <c r="I22" s="62" t="str">
        <f t="shared" ref="I22:I24" si="26">A22&amp;" / "&amp;B22&amp;" / "&amp;C22&amp;" / "&amp;D22</f>
        <v>Coal fired power plants / Integrated gasification combined cycle / CHP / M</v>
      </c>
      <c r="J22" s="23">
        <f t="shared" ref="J22:AX22" si="27">INDEX(J$966:J$1237,$D$56)</f>
        <v>3056</v>
      </c>
      <c r="K22" s="23">
        <f t="shared" si="27"/>
        <v>3055.8783447442024</v>
      </c>
      <c r="L22" s="23">
        <f t="shared" si="27"/>
        <v>3055.7297865307874</v>
      </c>
      <c r="M22" s="23">
        <f t="shared" si="27"/>
        <v>3055.5483846205138</v>
      </c>
      <c r="N22" s="23">
        <f t="shared" si="27"/>
        <v>3055.3268906622193</v>
      </c>
      <c r="O22" s="23">
        <f t="shared" si="27"/>
        <v>3055.0564629526589</v>
      </c>
      <c r="P22" s="23">
        <f t="shared" si="27"/>
        <v>3054.7263192776072</v>
      </c>
      <c r="Q22" s="23">
        <f t="shared" si="27"/>
        <v>3054.3233156362567</v>
      </c>
      <c r="R22" s="23">
        <f t="shared" si="27"/>
        <v>3053.8314357765885</v>
      </c>
      <c r="S22" s="23">
        <f t="shared" si="27"/>
        <v>3053.2311737795699</v>
      </c>
      <c r="T22" s="23">
        <f t="shared" si="27"/>
        <v>3052.4987889544341</v>
      </c>
      <c r="U22" s="23">
        <f t="shared" si="27"/>
        <v>3051.605409128108</v>
      </c>
      <c r="V22" s="23">
        <f t="shared" si="27"/>
        <v>3050.5159551953075</v>
      </c>
      <c r="W22" s="23">
        <f t="shared" si="27"/>
        <v>3049.1878568389666</v>
      </c>
      <c r="X22" s="23">
        <f t="shared" si="27"/>
        <v>3047.5695271284976</v>
      </c>
      <c r="Y22" s="23">
        <f t="shared" si="27"/>
        <v>3045.598563043548</v>
      </c>
      <c r="Z22" s="23">
        <f t="shared" si="27"/>
        <v>3043.1996410639981</v>
      </c>
      <c r="AA22" s="23">
        <f t="shared" si="27"/>
        <v>3040.282083618516</v>
      </c>
      <c r="AB22" s="23">
        <f t="shared" si="27"/>
        <v>3036.7370860122569</v>
      </c>
      <c r="AC22" s="23">
        <f t="shared" si="27"/>
        <v>3032.4346181437677</v>
      </c>
      <c r="AD22" s="23">
        <f t="shared" si="27"/>
        <v>3027.2200558808245</v>
      </c>
      <c r="AE22" s="23">
        <f t="shared" si="27"/>
        <v>3020.9106599122092</v>
      </c>
      <c r="AF22" s="23">
        <f t="shared" si="27"/>
        <v>3013.2921132050187</v>
      </c>
      <c r="AG22" s="23">
        <f t="shared" si="27"/>
        <v>3004.1154607471672</v>
      </c>
      <c r="AH22" s="23">
        <f t="shared" si="27"/>
        <v>2993.0949752536139</v>
      </c>
      <c r="AI22" s="23">
        <f t="shared" si="27"/>
        <v>2979.9077042696081</v>
      </c>
      <c r="AJ22" s="23">
        <f t="shared" si="27"/>
        <v>2964.1957321860773</v>
      </c>
      <c r="AK22" s="23">
        <f t="shared" si="27"/>
        <v>2945.5724906305259</v>
      </c>
      <c r="AL22" s="23">
        <f t="shared" si="27"/>
        <v>2923.6347160207056</v>
      </c>
      <c r="AM22" s="23">
        <f t="shared" si="27"/>
        <v>2897.9817802199768</v>
      </c>
      <c r="AN22" s="23">
        <f t="shared" si="27"/>
        <v>2868.2439471985176</v>
      </c>
      <c r="AO22" s="23">
        <f t="shared" si="27"/>
        <v>2834.1204191633055</v>
      </c>
      <c r="AP22" s="23">
        <f t="shared" si="27"/>
        <v>2795.4265987129475</v>
      </c>
      <c r="AQ22" s="23">
        <f t="shared" si="27"/>
        <v>2752.1476601071745</v>
      </c>
      <c r="AR22" s="23">
        <f t="shared" si="27"/>
        <v>2704.4923893989062</v>
      </c>
      <c r="AS22" s="23">
        <f t="shared" si="27"/>
        <v>2652.9378605422535</v>
      </c>
      <c r="AT22" s="23">
        <f t="shared" si="27"/>
        <v>2598.2529723620323</v>
      </c>
      <c r="AU22" s="23">
        <f t="shared" si="27"/>
        <v>2541.4887303560899</v>
      </c>
      <c r="AV22" s="23">
        <f t="shared" si="27"/>
        <v>2483.9268643762853</v>
      </c>
      <c r="AW22" s="23">
        <f t="shared" si="27"/>
        <v>2426.9863499866788</v>
      </c>
      <c r="AX22" s="39">
        <f t="shared" si="27"/>
        <v>2372.0981761516759</v>
      </c>
    </row>
    <row r="23" spans="1:50">
      <c r="A23" s="38" t="str">
        <f>INDEX(F$966:F$1237,$D$57)</f>
        <v>Coal fired power plants</v>
      </c>
      <c r="B23" s="62" t="str">
        <f>INDEX(G$966:G$1237,$D$57)</f>
        <v>Integrated gasification combined cycle</v>
      </c>
      <c r="C23" s="62" t="str">
        <f>INDEX(H$966:H$1237,$D$57)</f>
        <v>CHP</v>
      </c>
      <c r="D23" s="62" t="str">
        <f>INDEX(I$966:I$1237,$D$57)</f>
        <v>M</v>
      </c>
      <c r="I23" s="62" t="str">
        <f t="shared" si="26"/>
        <v>Coal fired power plants / Integrated gasification combined cycle / CHP / M</v>
      </c>
      <c r="J23" s="23">
        <f t="shared" ref="J23:AX23" si="28">INDEX(J$966:J$1237,$D$57)</f>
        <v>3056</v>
      </c>
      <c r="K23" s="23">
        <f t="shared" si="28"/>
        <v>3055.8783447442024</v>
      </c>
      <c r="L23" s="23">
        <f t="shared" si="28"/>
        <v>3055.7297865307874</v>
      </c>
      <c r="M23" s="23">
        <f t="shared" si="28"/>
        <v>3055.5483846205138</v>
      </c>
      <c r="N23" s="23">
        <f t="shared" si="28"/>
        <v>3055.3268906622193</v>
      </c>
      <c r="O23" s="23">
        <f t="shared" si="28"/>
        <v>3055.0564629526589</v>
      </c>
      <c r="P23" s="23">
        <f t="shared" si="28"/>
        <v>3054.7263192776072</v>
      </c>
      <c r="Q23" s="23">
        <f t="shared" si="28"/>
        <v>3054.3233156362567</v>
      </c>
      <c r="R23" s="23">
        <f t="shared" si="28"/>
        <v>3053.8314357765885</v>
      </c>
      <c r="S23" s="23">
        <f t="shared" si="28"/>
        <v>3053.2311737795699</v>
      </c>
      <c r="T23" s="23">
        <f t="shared" si="28"/>
        <v>3052.4987889544341</v>
      </c>
      <c r="U23" s="23">
        <f t="shared" si="28"/>
        <v>3051.605409128108</v>
      </c>
      <c r="V23" s="23">
        <f t="shared" si="28"/>
        <v>3050.5159551953075</v>
      </c>
      <c r="W23" s="23">
        <f t="shared" si="28"/>
        <v>3049.1878568389666</v>
      </c>
      <c r="X23" s="23">
        <f t="shared" si="28"/>
        <v>3047.5695271284976</v>
      </c>
      <c r="Y23" s="23">
        <f t="shared" si="28"/>
        <v>3045.598563043548</v>
      </c>
      <c r="Z23" s="23">
        <f t="shared" si="28"/>
        <v>3043.1996410639981</v>
      </c>
      <c r="AA23" s="23">
        <f t="shared" si="28"/>
        <v>3040.282083618516</v>
      </c>
      <c r="AB23" s="23">
        <f t="shared" si="28"/>
        <v>3036.7370860122569</v>
      </c>
      <c r="AC23" s="23">
        <f t="shared" si="28"/>
        <v>3032.4346181437677</v>
      </c>
      <c r="AD23" s="23">
        <f t="shared" si="28"/>
        <v>3027.2200558808245</v>
      </c>
      <c r="AE23" s="23">
        <f t="shared" si="28"/>
        <v>3020.9106599122092</v>
      </c>
      <c r="AF23" s="23">
        <f t="shared" si="28"/>
        <v>3013.2921132050187</v>
      </c>
      <c r="AG23" s="23">
        <f t="shared" si="28"/>
        <v>3004.1154607471672</v>
      </c>
      <c r="AH23" s="23">
        <f t="shared" si="28"/>
        <v>2993.0949752536139</v>
      </c>
      <c r="AI23" s="23">
        <f t="shared" si="28"/>
        <v>2979.9077042696081</v>
      </c>
      <c r="AJ23" s="23">
        <f t="shared" si="28"/>
        <v>2964.1957321860773</v>
      </c>
      <c r="AK23" s="23">
        <f t="shared" si="28"/>
        <v>2945.5724906305259</v>
      </c>
      <c r="AL23" s="23">
        <f t="shared" si="28"/>
        <v>2923.6347160207056</v>
      </c>
      <c r="AM23" s="23">
        <f t="shared" si="28"/>
        <v>2897.9817802199768</v>
      </c>
      <c r="AN23" s="23">
        <f t="shared" si="28"/>
        <v>2868.2439471985176</v>
      </c>
      <c r="AO23" s="23">
        <f t="shared" si="28"/>
        <v>2834.1204191633055</v>
      </c>
      <c r="AP23" s="23">
        <f t="shared" si="28"/>
        <v>2795.4265987129475</v>
      </c>
      <c r="AQ23" s="23">
        <f t="shared" si="28"/>
        <v>2752.1476601071745</v>
      </c>
      <c r="AR23" s="23">
        <f t="shared" si="28"/>
        <v>2704.4923893989062</v>
      </c>
      <c r="AS23" s="23">
        <f t="shared" si="28"/>
        <v>2652.9378605422535</v>
      </c>
      <c r="AT23" s="23">
        <f t="shared" si="28"/>
        <v>2598.2529723620323</v>
      </c>
      <c r="AU23" s="23">
        <f t="shared" si="28"/>
        <v>2541.4887303560899</v>
      </c>
      <c r="AV23" s="23">
        <f t="shared" si="28"/>
        <v>2483.9268643762853</v>
      </c>
      <c r="AW23" s="23">
        <f t="shared" si="28"/>
        <v>2426.9863499866788</v>
      </c>
      <c r="AX23" s="39">
        <f t="shared" si="28"/>
        <v>2372.0981761516759</v>
      </c>
    </row>
    <row r="24" spans="1:50">
      <c r="A24" s="38" t="str">
        <f>INDEX(F$966:F$1237,$D$58)</f>
        <v>Coal fired power plants</v>
      </c>
      <c r="B24" s="62" t="str">
        <f>INDEX(G$966:G$1237,$D$58)</f>
        <v>Integrated gasification combined cycle</v>
      </c>
      <c r="C24" s="62" t="str">
        <f>INDEX(H$966:H$1237,$D$58)</f>
        <v>CHP</v>
      </c>
      <c r="D24" s="62" t="str">
        <f>INDEX(I$966:I$1237,$D$58)</f>
        <v>M</v>
      </c>
      <c r="I24" s="62" t="str">
        <f t="shared" si="26"/>
        <v>Coal fired power plants / Integrated gasification combined cycle / CHP / M</v>
      </c>
      <c r="J24" s="23">
        <f t="shared" ref="J24:AX24" si="29">INDEX(J$966:J$1237,$D$58)</f>
        <v>3056</v>
      </c>
      <c r="K24" s="23">
        <f t="shared" si="29"/>
        <v>3055.8783447442024</v>
      </c>
      <c r="L24" s="23">
        <f t="shared" si="29"/>
        <v>3055.7297865307874</v>
      </c>
      <c r="M24" s="23">
        <f t="shared" si="29"/>
        <v>3055.5483846205138</v>
      </c>
      <c r="N24" s="23">
        <f t="shared" si="29"/>
        <v>3055.3268906622193</v>
      </c>
      <c r="O24" s="23">
        <f t="shared" si="29"/>
        <v>3055.0564629526589</v>
      </c>
      <c r="P24" s="23">
        <f t="shared" si="29"/>
        <v>3054.7263192776072</v>
      </c>
      <c r="Q24" s="23">
        <f t="shared" si="29"/>
        <v>3054.3233156362567</v>
      </c>
      <c r="R24" s="23">
        <f t="shared" si="29"/>
        <v>3053.8314357765885</v>
      </c>
      <c r="S24" s="23">
        <f t="shared" si="29"/>
        <v>3053.2311737795699</v>
      </c>
      <c r="T24" s="23">
        <f t="shared" si="29"/>
        <v>3052.4987889544341</v>
      </c>
      <c r="U24" s="23">
        <f t="shared" si="29"/>
        <v>3051.605409128108</v>
      </c>
      <c r="V24" s="23">
        <f t="shared" si="29"/>
        <v>3050.5159551953075</v>
      </c>
      <c r="W24" s="23">
        <f t="shared" si="29"/>
        <v>3049.1878568389666</v>
      </c>
      <c r="X24" s="23">
        <f t="shared" si="29"/>
        <v>3047.5695271284976</v>
      </c>
      <c r="Y24" s="23">
        <f t="shared" si="29"/>
        <v>3045.598563043548</v>
      </c>
      <c r="Z24" s="23">
        <f t="shared" si="29"/>
        <v>3043.1996410639981</v>
      </c>
      <c r="AA24" s="23">
        <f t="shared" si="29"/>
        <v>3040.282083618516</v>
      </c>
      <c r="AB24" s="23">
        <f t="shared" si="29"/>
        <v>3036.7370860122569</v>
      </c>
      <c r="AC24" s="23">
        <f t="shared" si="29"/>
        <v>3032.4346181437677</v>
      </c>
      <c r="AD24" s="23">
        <f t="shared" si="29"/>
        <v>3027.2200558808245</v>
      </c>
      <c r="AE24" s="23">
        <f t="shared" si="29"/>
        <v>3020.9106599122092</v>
      </c>
      <c r="AF24" s="23">
        <f t="shared" si="29"/>
        <v>3013.2921132050187</v>
      </c>
      <c r="AG24" s="23">
        <f t="shared" si="29"/>
        <v>3004.1154607471672</v>
      </c>
      <c r="AH24" s="23">
        <f t="shared" si="29"/>
        <v>2993.0949752536139</v>
      </c>
      <c r="AI24" s="23">
        <f t="shared" si="29"/>
        <v>2979.9077042696081</v>
      </c>
      <c r="AJ24" s="23">
        <f t="shared" si="29"/>
        <v>2964.1957321860773</v>
      </c>
      <c r="AK24" s="23">
        <f t="shared" si="29"/>
        <v>2945.5724906305259</v>
      </c>
      <c r="AL24" s="23">
        <f t="shared" si="29"/>
        <v>2923.6347160207056</v>
      </c>
      <c r="AM24" s="23">
        <f t="shared" si="29"/>
        <v>2897.9817802199768</v>
      </c>
      <c r="AN24" s="23">
        <f t="shared" si="29"/>
        <v>2868.2439471985176</v>
      </c>
      <c r="AO24" s="23">
        <f t="shared" si="29"/>
        <v>2834.1204191633055</v>
      </c>
      <c r="AP24" s="23">
        <f t="shared" si="29"/>
        <v>2795.4265987129475</v>
      </c>
      <c r="AQ24" s="23">
        <f t="shared" si="29"/>
        <v>2752.1476601071745</v>
      </c>
      <c r="AR24" s="23">
        <f t="shared" si="29"/>
        <v>2704.4923893989062</v>
      </c>
      <c r="AS24" s="23">
        <f t="shared" si="29"/>
        <v>2652.9378605422535</v>
      </c>
      <c r="AT24" s="23">
        <f t="shared" si="29"/>
        <v>2598.2529723620323</v>
      </c>
      <c r="AU24" s="23">
        <f t="shared" si="29"/>
        <v>2541.4887303560899</v>
      </c>
      <c r="AV24" s="23">
        <f t="shared" si="29"/>
        <v>2483.9268643762853</v>
      </c>
      <c r="AW24" s="23">
        <f t="shared" si="29"/>
        <v>2426.9863499866788</v>
      </c>
      <c r="AX24" s="39">
        <f t="shared" si="29"/>
        <v>2372.0981761516759</v>
      </c>
    </row>
    <row r="25" spans="1:50">
      <c r="A25" s="38"/>
      <c r="I25" s="31" t="s">
        <v>32</v>
      </c>
      <c r="J25" s="37">
        <f>MIN(J21:J24)</f>
        <v>2870</v>
      </c>
      <c r="K25" s="37">
        <f t="shared" ref="K25:N25" si="30">MIN(K21:K24)</f>
        <v>2869.9783821624242</v>
      </c>
      <c r="L25" s="37">
        <f t="shared" si="30"/>
        <v>2869.9506256739155</v>
      </c>
      <c r="M25" s="37">
        <f t="shared" si="30"/>
        <v>2869.9149878865228</v>
      </c>
      <c r="N25" s="37">
        <f t="shared" si="30"/>
        <v>2869.8692317698656</v>
      </c>
      <c r="O25" s="37">
        <f>MIN(O21:O24)</f>
        <v>2869.8104858660308</v>
      </c>
      <c r="P25" s="37">
        <f t="shared" ref="P25:AX25" si="31">MIN(P21:P24)</f>
        <v>2869.7350647092308</v>
      </c>
      <c r="Q25" s="37">
        <f t="shared" si="31"/>
        <v>2869.6382386373584</v>
      </c>
      <c r="R25" s="37">
        <f t="shared" si="31"/>
        <v>2869.513938878607</v>
      </c>
      <c r="S25" s="37">
        <f t="shared" si="31"/>
        <v>2869.3543799529598</v>
      </c>
      <c r="T25" s="37">
        <f t="shared" si="31"/>
        <v>2869.1495766004737</v>
      </c>
      <c r="U25" s="37">
        <f t="shared" si="31"/>
        <v>2868.8867264249247</v>
      </c>
      <c r="V25" s="37">
        <f t="shared" si="31"/>
        <v>2868.5494219953798</v>
      </c>
      <c r="W25" s="37">
        <f t="shared" si="31"/>
        <v>2868.1166470588732</v>
      </c>
      <c r="X25" s="37">
        <f t="shared" si="31"/>
        <v>2867.5615006163271</v>
      </c>
      <c r="Y25" s="37">
        <f t="shared" si="31"/>
        <v>2866.8495798703648</v>
      </c>
      <c r="Z25" s="37">
        <f t="shared" si="31"/>
        <v>2865.9369387249521</v>
      </c>
      <c r="AA25" s="37">
        <f t="shared" si="31"/>
        <v>2864.7675234033591</v>
      </c>
      <c r="AB25" s="37">
        <f t="shared" si="31"/>
        <v>2863.2699726171682</v>
      </c>
      <c r="AC25" s="37">
        <f t="shared" si="31"/>
        <v>2861.353659964308</v>
      </c>
      <c r="AD25" s="37">
        <f t="shared" si="31"/>
        <v>2858.9038569276418</v>
      </c>
      <c r="AE25" s="37">
        <f t="shared" si="31"/>
        <v>2855.7759162569018</v>
      </c>
      <c r="AF25" s="37">
        <f t="shared" si="31"/>
        <v>2851.7884342447251</v>
      </c>
      <c r="AG25" s="37">
        <f t="shared" si="31"/>
        <v>2846.7154720754352</v>
      </c>
      <c r="AH25" s="37">
        <f t="shared" si="31"/>
        <v>2840.2781385052285</v>
      </c>
      <c r="AI25" s="37">
        <f t="shared" si="31"/>
        <v>2832.136209557571</v>
      </c>
      <c r="AJ25" s="37">
        <f t="shared" si="31"/>
        <v>2821.8810473349058</v>
      </c>
      <c r="AK25" s="37">
        <f t="shared" si="31"/>
        <v>2809.0319384664544</v>
      </c>
      <c r="AL25" s="37">
        <f t="shared" si="31"/>
        <v>2793.0391249233494</v>
      </c>
      <c r="AM25" s="37">
        <f t="shared" si="31"/>
        <v>2773.2981601347105</v>
      </c>
      <c r="AN25" s="37">
        <f t="shared" si="31"/>
        <v>2749.1814798449404</v>
      </c>
      <c r="AO25" s="37">
        <f t="shared" si="31"/>
        <v>2720.0935365651649</v>
      </c>
      <c r="AP25" s="37">
        <f t="shared" si="31"/>
        <v>2685.5543148261754</v>
      </c>
      <c r="AQ25" s="37">
        <f t="shared" si="31"/>
        <v>2645.310939438009</v>
      </c>
      <c r="AR25" s="37">
        <f t="shared" si="31"/>
        <v>2599.4671065634143</v>
      </c>
      <c r="AS25" s="37">
        <f t="shared" si="31"/>
        <v>2548.6056718443174</v>
      </c>
      <c r="AT25" s="37">
        <f t="shared" si="31"/>
        <v>2493.8651448064106</v>
      </c>
      <c r="AU25" s="37">
        <f t="shared" si="31"/>
        <v>2436.9249217064603</v>
      </c>
      <c r="AV25" s="37">
        <f t="shared" si="31"/>
        <v>2379.8673578917178</v>
      </c>
      <c r="AW25" s="37">
        <f t="shared" si="31"/>
        <v>2324.9213415359736</v>
      </c>
      <c r="AX25" s="45">
        <f t="shared" si="31"/>
        <v>2274.1408292639117</v>
      </c>
    </row>
    <row r="26" spans="1:50">
      <c r="A26" s="38"/>
      <c r="I26" s="31" t="s">
        <v>33</v>
      </c>
      <c r="J26" s="37">
        <f>MAX(J21:J24)</f>
        <v>3056</v>
      </c>
      <c r="K26" s="37">
        <f t="shared" ref="K26:N26" si="32">MAX(K21:K24)</f>
        <v>3055.8783447442024</v>
      </c>
      <c r="L26" s="37">
        <f t="shared" si="32"/>
        <v>3055.7297865307874</v>
      </c>
      <c r="M26" s="37">
        <f t="shared" si="32"/>
        <v>3055.5483846205138</v>
      </c>
      <c r="N26" s="37">
        <f t="shared" si="32"/>
        <v>3055.3268906622193</v>
      </c>
      <c r="O26" s="37">
        <f>MAX(O21:O24)</f>
        <v>3055.0564629526589</v>
      </c>
      <c r="P26" s="37">
        <f t="shared" ref="P26:AX26" si="33">MAX(P21:P24)</f>
        <v>3054.7263192776072</v>
      </c>
      <c r="Q26" s="37">
        <f t="shared" si="33"/>
        <v>3054.3233156362567</v>
      </c>
      <c r="R26" s="37">
        <f t="shared" si="33"/>
        <v>3053.8314357765885</v>
      </c>
      <c r="S26" s="37">
        <f t="shared" si="33"/>
        <v>3053.2311737795699</v>
      </c>
      <c r="T26" s="37">
        <f t="shared" si="33"/>
        <v>3052.4987889544341</v>
      </c>
      <c r="U26" s="37">
        <f t="shared" si="33"/>
        <v>3051.605409128108</v>
      </c>
      <c r="V26" s="37">
        <f t="shared" si="33"/>
        <v>3050.5159551953075</v>
      </c>
      <c r="W26" s="37">
        <f t="shared" si="33"/>
        <v>3049.1878568389666</v>
      </c>
      <c r="X26" s="37">
        <f t="shared" si="33"/>
        <v>3047.5695271284976</v>
      </c>
      <c r="Y26" s="37">
        <f t="shared" si="33"/>
        <v>3045.598563043548</v>
      </c>
      <c r="Z26" s="37">
        <f t="shared" si="33"/>
        <v>3043.1996410639981</v>
      </c>
      <c r="AA26" s="37">
        <f t="shared" si="33"/>
        <v>3040.282083618516</v>
      </c>
      <c r="AB26" s="37">
        <f t="shared" si="33"/>
        <v>3036.7370860122569</v>
      </c>
      <c r="AC26" s="37">
        <f t="shared" si="33"/>
        <v>3032.4346181437677</v>
      </c>
      <c r="AD26" s="37">
        <f t="shared" si="33"/>
        <v>3027.2200558808245</v>
      </c>
      <c r="AE26" s="37">
        <f t="shared" si="33"/>
        <v>3020.9106599122092</v>
      </c>
      <c r="AF26" s="37">
        <f t="shared" si="33"/>
        <v>3013.2921132050187</v>
      </c>
      <c r="AG26" s="37">
        <f t="shared" si="33"/>
        <v>3004.1154607471672</v>
      </c>
      <c r="AH26" s="37">
        <f t="shared" si="33"/>
        <v>2993.0949752536139</v>
      </c>
      <c r="AI26" s="37">
        <f t="shared" si="33"/>
        <v>2979.9077042696081</v>
      </c>
      <c r="AJ26" s="37">
        <f t="shared" si="33"/>
        <v>2964.1957321860773</v>
      </c>
      <c r="AK26" s="37">
        <f t="shared" si="33"/>
        <v>2945.5724906305259</v>
      </c>
      <c r="AL26" s="37">
        <f t="shared" si="33"/>
        <v>2923.6347160207056</v>
      </c>
      <c r="AM26" s="37">
        <f t="shared" si="33"/>
        <v>2897.9817802199768</v>
      </c>
      <c r="AN26" s="37">
        <f t="shared" si="33"/>
        <v>2868.2439471985176</v>
      </c>
      <c r="AO26" s="37">
        <f t="shared" si="33"/>
        <v>2834.1204191633055</v>
      </c>
      <c r="AP26" s="37">
        <f t="shared" si="33"/>
        <v>2795.4265987129475</v>
      </c>
      <c r="AQ26" s="37">
        <f t="shared" si="33"/>
        <v>2752.1476601071745</v>
      </c>
      <c r="AR26" s="37">
        <f t="shared" si="33"/>
        <v>2704.4923893989062</v>
      </c>
      <c r="AS26" s="37">
        <f t="shared" si="33"/>
        <v>2652.9378605422535</v>
      </c>
      <c r="AT26" s="37">
        <f t="shared" si="33"/>
        <v>2598.2529723620323</v>
      </c>
      <c r="AU26" s="37">
        <f t="shared" si="33"/>
        <v>2541.4887303560899</v>
      </c>
      <c r="AV26" s="37">
        <f t="shared" si="33"/>
        <v>2483.9268643762853</v>
      </c>
      <c r="AW26" s="37">
        <f t="shared" si="33"/>
        <v>2426.9863499866788</v>
      </c>
      <c r="AX26" s="45">
        <f t="shared" si="33"/>
        <v>2372.0981761516759</v>
      </c>
    </row>
    <row r="27" spans="1:50">
      <c r="A27" s="22"/>
      <c r="B27" s="19"/>
      <c r="C27" s="19"/>
      <c r="D27" s="19"/>
      <c r="E27" s="19"/>
      <c r="F27" s="19"/>
      <c r="G27" s="19"/>
      <c r="H27" s="19"/>
      <c r="I27" s="32" t="s">
        <v>96</v>
      </c>
      <c r="J27" s="42">
        <f>J26-J25</f>
        <v>186</v>
      </c>
      <c r="K27" s="42">
        <f t="shared" ref="K27:N27" si="34">K26-K25</f>
        <v>185.89996258177825</v>
      </c>
      <c r="L27" s="42">
        <f t="shared" si="34"/>
        <v>185.77916085687184</v>
      </c>
      <c r="M27" s="42">
        <f t="shared" si="34"/>
        <v>185.63339673399105</v>
      </c>
      <c r="N27" s="42">
        <f t="shared" si="34"/>
        <v>185.45765889235372</v>
      </c>
      <c r="O27" s="42">
        <f>O26-O25</f>
        <v>185.24597708662805</v>
      </c>
      <c r="P27" s="42">
        <f t="shared" ref="P27:AX27" si="35">P26-P25</f>
        <v>184.99125456837646</v>
      </c>
      <c r="Q27" s="42">
        <f t="shared" si="35"/>
        <v>184.68507699889824</v>
      </c>
      <c r="R27" s="42">
        <f t="shared" si="35"/>
        <v>184.31749689798153</v>
      </c>
      <c r="S27" s="42">
        <f t="shared" si="35"/>
        <v>183.87679382661008</v>
      </c>
      <c r="T27" s="42">
        <f t="shared" si="35"/>
        <v>183.34921235396041</v>
      </c>
      <c r="U27" s="42">
        <f t="shared" si="35"/>
        <v>182.71868270318328</v>
      </c>
      <c r="V27" s="42">
        <f t="shared" si="35"/>
        <v>181.96653319992765</v>
      </c>
      <c r="W27" s="42">
        <f t="shared" si="35"/>
        <v>181.07120978009334</v>
      </c>
      <c r="X27" s="42">
        <f t="shared" si="35"/>
        <v>180.00802651217055</v>
      </c>
      <c r="Y27" s="42">
        <f t="shared" si="35"/>
        <v>178.74898317318321</v>
      </c>
      <c r="Z27" s="42">
        <f t="shared" si="35"/>
        <v>177.26270233904597</v>
      </c>
      <c r="AA27" s="42">
        <f t="shared" si="35"/>
        <v>175.51456021515696</v>
      </c>
      <c r="AB27" s="42">
        <f t="shared" si="35"/>
        <v>173.46711339508875</v>
      </c>
      <c r="AC27" s="42">
        <f t="shared" si="35"/>
        <v>171.08095817945969</v>
      </c>
      <c r="AD27" s="42">
        <f t="shared" si="35"/>
        <v>168.31619895318272</v>
      </c>
      <c r="AE27" s="42">
        <f t="shared" si="35"/>
        <v>165.13474365530737</v>
      </c>
      <c r="AF27" s="42">
        <f t="shared" si="35"/>
        <v>161.50367896029366</v>
      </c>
      <c r="AG27" s="42">
        <f t="shared" si="35"/>
        <v>157.39998867173199</v>
      </c>
      <c r="AH27" s="42">
        <f t="shared" si="35"/>
        <v>152.81683674838541</v>
      </c>
      <c r="AI27" s="42">
        <f t="shared" si="35"/>
        <v>147.77149471203711</v>
      </c>
      <c r="AJ27" s="42">
        <f t="shared" si="35"/>
        <v>142.31468485117148</v>
      </c>
      <c r="AK27" s="42">
        <f t="shared" si="35"/>
        <v>136.54055216407141</v>
      </c>
      <c r="AL27" s="42">
        <f t="shared" si="35"/>
        <v>130.59559109735619</v>
      </c>
      <c r="AM27" s="42">
        <f t="shared" si="35"/>
        <v>124.68362008526628</v>
      </c>
      <c r="AN27" s="42">
        <f t="shared" si="35"/>
        <v>119.06246735357718</v>
      </c>
      <c r="AO27" s="42">
        <f t="shared" si="35"/>
        <v>114.02688259814067</v>
      </c>
      <c r="AP27" s="42">
        <f t="shared" si="35"/>
        <v>109.87228388677204</v>
      </c>
      <c r="AQ27" s="42">
        <f t="shared" si="35"/>
        <v>106.83672066916552</v>
      </c>
      <c r="AR27" s="42">
        <f t="shared" si="35"/>
        <v>105.02528283549191</v>
      </c>
      <c r="AS27" s="42">
        <f t="shared" si="35"/>
        <v>104.33218869793609</v>
      </c>
      <c r="AT27" s="42">
        <f t="shared" si="35"/>
        <v>104.3878275556217</v>
      </c>
      <c r="AU27" s="42">
        <f t="shared" si="35"/>
        <v>104.56380864962966</v>
      </c>
      <c r="AV27" s="42">
        <f t="shared" si="35"/>
        <v>104.05950648456746</v>
      </c>
      <c r="AW27" s="42">
        <f t="shared" si="35"/>
        <v>102.06500845070514</v>
      </c>
      <c r="AX27" s="65">
        <f t="shared" si="35"/>
        <v>97.957346887764288</v>
      </c>
    </row>
    <row r="28" spans="1:50">
      <c r="A28" s="35" t="str">
        <f>$J$1244</f>
        <v>Fix O&amp;M costs  €2010/kW gross</v>
      </c>
      <c r="B28" s="47"/>
      <c r="C28" s="47"/>
      <c r="D28" s="47"/>
      <c r="E28" s="47"/>
      <c r="F28" s="47"/>
      <c r="G28" s="47"/>
      <c r="H28" s="47"/>
      <c r="I28" s="47"/>
      <c r="J28" s="75">
        <f>J$1245</f>
        <v>2010</v>
      </c>
      <c r="K28" s="75">
        <f t="shared" ref="K28:N28" si="36">K$1245</f>
        <v>2011</v>
      </c>
      <c r="L28" s="75">
        <f t="shared" si="36"/>
        <v>2012</v>
      </c>
      <c r="M28" s="75">
        <f t="shared" si="36"/>
        <v>2013</v>
      </c>
      <c r="N28" s="75">
        <f t="shared" si="36"/>
        <v>2014</v>
      </c>
      <c r="O28" s="75">
        <f>O$1245</f>
        <v>2015</v>
      </c>
      <c r="P28" s="75">
        <f t="shared" ref="P28:AX28" si="37">P$1245</f>
        <v>2016</v>
      </c>
      <c r="Q28" s="75">
        <f t="shared" si="37"/>
        <v>2017</v>
      </c>
      <c r="R28" s="75">
        <f t="shared" si="37"/>
        <v>2018</v>
      </c>
      <c r="S28" s="75">
        <f t="shared" si="37"/>
        <v>2019</v>
      </c>
      <c r="T28" s="75">
        <f t="shared" si="37"/>
        <v>2020</v>
      </c>
      <c r="U28" s="75">
        <f t="shared" si="37"/>
        <v>2021</v>
      </c>
      <c r="V28" s="75">
        <f t="shared" si="37"/>
        <v>2022</v>
      </c>
      <c r="W28" s="75">
        <f t="shared" si="37"/>
        <v>2023</v>
      </c>
      <c r="X28" s="75">
        <f t="shared" si="37"/>
        <v>2024</v>
      </c>
      <c r="Y28" s="75">
        <f t="shared" si="37"/>
        <v>2025</v>
      </c>
      <c r="Z28" s="75">
        <f t="shared" si="37"/>
        <v>2026</v>
      </c>
      <c r="AA28" s="75">
        <f t="shared" si="37"/>
        <v>2027</v>
      </c>
      <c r="AB28" s="75">
        <f t="shared" si="37"/>
        <v>2028</v>
      </c>
      <c r="AC28" s="75">
        <f t="shared" si="37"/>
        <v>2029</v>
      </c>
      <c r="AD28" s="75">
        <f t="shared" si="37"/>
        <v>2030</v>
      </c>
      <c r="AE28" s="75">
        <f t="shared" si="37"/>
        <v>2031</v>
      </c>
      <c r="AF28" s="75">
        <f t="shared" si="37"/>
        <v>2032</v>
      </c>
      <c r="AG28" s="75">
        <f t="shared" si="37"/>
        <v>2033</v>
      </c>
      <c r="AH28" s="75">
        <f t="shared" si="37"/>
        <v>2034</v>
      </c>
      <c r="AI28" s="75">
        <f t="shared" si="37"/>
        <v>2035</v>
      </c>
      <c r="AJ28" s="75">
        <f t="shared" si="37"/>
        <v>2036</v>
      </c>
      <c r="AK28" s="75">
        <f t="shared" si="37"/>
        <v>2037</v>
      </c>
      <c r="AL28" s="75">
        <f t="shared" si="37"/>
        <v>2038</v>
      </c>
      <c r="AM28" s="75">
        <f t="shared" si="37"/>
        <v>2039</v>
      </c>
      <c r="AN28" s="75">
        <f t="shared" si="37"/>
        <v>2040</v>
      </c>
      <c r="AO28" s="75">
        <f t="shared" si="37"/>
        <v>2041</v>
      </c>
      <c r="AP28" s="75">
        <f t="shared" si="37"/>
        <v>2042</v>
      </c>
      <c r="AQ28" s="75">
        <f t="shared" si="37"/>
        <v>2043</v>
      </c>
      <c r="AR28" s="75">
        <f t="shared" si="37"/>
        <v>2044</v>
      </c>
      <c r="AS28" s="75">
        <f t="shared" si="37"/>
        <v>2045</v>
      </c>
      <c r="AT28" s="75">
        <f t="shared" si="37"/>
        <v>2046</v>
      </c>
      <c r="AU28" s="75">
        <f t="shared" si="37"/>
        <v>2047</v>
      </c>
      <c r="AV28" s="75">
        <f t="shared" si="37"/>
        <v>2048</v>
      </c>
      <c r="AW28" s="75">
        <f t="shared" si="37"/>
        <v>2049</v>
      </c>
      <c r="AX28" s="57">
        <f t="shared" si="37"/>
        <v>2050</v>
      </c>
    </row>
    <row r="29" spans="1:50">
      <c r="A29" s="38" t="str">
        <f>INDEX(F$1246:F$1517,$D$55)</f>
        <v>Coal fired power plants</v>
      </c>
      <c r="B29" s="62" t="str">
        <f>INDEX(G$1246:G$1517,$D$55)</f>
        <v>Integrated gasification combined cycle</v>
      </c>
      <c r="C29" s="62" t="str">
        <f>INDEX(H$1246:H$1517,$D$55)</f>
        <v>CHP</v>
      </c>
      <c r="D29" s="62" t="str">
        <f>INDEX(I$1246:I$1517,$D$55)</f>
        <v>L</v>
      </c>
      <c r="I29" s="62" t="str">
        <f>A29&amp;" / "&amp;B29&amp;" / "&amp;C29&amp;" / "&amp;D29</f>
        <v>Coal fired power plants / Integrated gasification combined cycle / CHP / L</v>
      </c>
      <c r="J29" s="28">
        <f t="shared" ref="J29:AX29" si="38">INDEX(J$1246:J$1517,$D$55)</f>
        <v>63.631999999999998</v>
      </c>
      <c r="K29" s="28">
        <f t="shared" si="38"/>
        <v>63.631520701658317</v>
      </c>
      <c r="L29" s="28">
        <f t="shared" si="38"/>
        <v>63.630905300655954</v>
      </c>
      <c r="M29" s="28">
        <f t="shared" si="38"/>
        <v>63.630115159998333</v>
      </c>
      <c r="N29" s="28">
        <f t="shared" si="38"/>
        <v>63.629100681526161</v>
      </c>
      <c r="O29" s="28">
        <f t="shared" si="38"/>
        <v>63.627798200915429</v>
      </c>
      <c r="P29" s="28">
        <f t="shared" si="38"/>
        <v>63.626126006124657</v>
      </c>
      <c r="Q29" s="28">
        <f t="shared" si="38"/>
        <v>63.62397923378829</v>
      </c>
      <c r="R29" s="28">
        <f t="shared" si="38"/>
        <v>63.621223330565684</v>
      </c>
      <c r="S29" s="28">
        <f t="shared" si="38"/>
        <v>63.617685681242762</v>
      </c>
      <c r="T29" s="28">
        <f t="shared" si="38"/>
        <v>63.613144898341929</v>
      </c>
      <c r="U29" s="28">
        <f t="shared" si="38"/>
        <v>63.607317134449758</v>
      </c>
      <c r="V29" s="28">
        <f t="shared" si="38"/>
        <v>63.599838613383277</v>
      </c>
      <c r="W29" s="28">
        <f t="shared" si="38"/>
        <v>63.590243374791015</v>
      </c>
      <c r="X29" s="28">
        <f t="shared" si="38"/>
        <v>63.577934985093421</v>
      </c>
      <c r="Y29" s="28">
        <f t="shared" si="38"/>
        <v>63.5621506851258</v>
      </c>
      <c r="Z29" s="28">
        <f t="shared" si="38"/>
        <v>63.541916127158935</v>
      </c>
      <c r="AA29" s="28">
        <f t="shared" si="38"/>
        <v>63.515988518885905</v>
      </c>
      <c r="AB29" s="28">
        <f t="shared" si="38"/>
        <v>63.482785678597786</v>
      </c>
      <c r="AC29" s="28">
        <f t="shared" si="38"/>
        <v>63.440298289494372</v>
      </c>
      <c r="AD29" s="28">
        <f t="shared" si="38"/>
        <v>63.385982656452853</v>
      </c>
      <c r="AE29" s="28">
        <f t="shared" si="38"/>
        <v>63.316631743295879</v>
      </c>
      <c r="AF29" s="28">
        <f t="shared" si="38"/>
        <v>63.228223570683049</v>
      </c>
      <c r="AG29" s="28">
        <f t="shared" si="38"/>
        <v>63.115748752301073</v>
      </c>
      <c r="AH29" s="28">
        <f t="shared" si="38"/>
        <v>62.973023870858782</v>
      </c>
      <c r="AI29" s="28">
        <f t="shared" si="38"/>
        <v>62.792505674762147</v>
      </c>
      <c r="AJ29" s="28">
        <f t="shared" si="38"/>
        <v>62.565134078053909</v>
      </c>
      <c r="AK29" s="28">
        <f t="shared" si="38"/>
        <v>62.280250978570535</v>
      </c>
      <c r="AL29" s="28">
        <f t="shared" si="38"/>
        <v>61.925667455443403</v>
      </c>
      <c r="AM29" s="28">
        <f t="shared" si="38"/>
        <v>61.487982064701008</v>
      </c>
      <c r="AN29" s="28">
        <f t="shared" si="38"/>
        <v>60.953280810276389</v>
      </c>
      <c r="AO29" s="28">
        <f t="shared" si="38"/>
        <v>60.308359553559086</v>
      </c>
      <c r="AP29" s="28">
        <f t="shared" si="38"/>
        <v>59.542575665860348</v>
      </c>
      <c r="AQ29" s="28">
        <f t="shared" si="38"/>
        <v>58.650322542968425</v>
      </c>
      <c r="AR29" s="28">
        <f t="shared" si="38"/>
        <v>57.633899276948839</v>
      </c>
      <c r="AS29" s="28">
        <f t="shared" si="38"/>
        <v>56.506228610034007</v>
      </c>
      <c r="AT29" s="28">
        <f t="shared" si="38"/>
        <v>55.292552924850703</v>
      </c>
      <c r="AU29" s="28">
        <f t="shared" si="38"/>
        <v>54.030106835548949</v>
      </c>
      <c r="AV29" s="28">
        <f t="shared" si="38"/>
        <v>52.765059134970656</v>
      </c>
      <c r="AW29" s="28">
        <f t="shared" si="38"/>
        <v>51.546827458054729</v>
      </c>
      <c r="AX29" s="26">
        <f t="shared" si="38"/>
        <v>50.420950957394155</v>
      </c>
    </row>
    <row r="30" spans="1:50">
      <c r="A30" s="38" t="str">
        <f>INDEX(F$1246:F$1517,$D$56)</f>
        <v>Coal fired power plants</v>
      </c>
      <c r="B30" s="62" t="str">
        <f>INDEX(G$1246:G$1517,$D$56)</f>
        <v>Integrated gasification combined cycle</v>
      </c>
      <c r="C30" s="62" t="str">
        <f>INDEX(H$1246:H$1517,$D$56)</f>
        <v>CHP</v>
      </c>
      <c r="D30" s="62" t="str">
        <f>INDEX(I$1246:I$1517,$D$56)</f>
        <v>M</v>
      </c>
      <c r="I30" s="62" t="str">
        <f t="shared" ref="I30:I32" si="39">A30&amp;" / "&amp;B30&amp;" / "&amp;C30&amp;" / "&amp;D30</f>
        <v>Coal fired power plants / Integrated gasification combined cycle / CHP / M</v>
      </c>
      <c r="J30" s="28">
        <f t="shared" ref="J30:AX30" si="40">INDEX(J$1246:J$1517,$D$56)</f>
        <v>67.755885714285711</v>
      </c>
      <c r="K30" s="28">
        <f t="shared" si="40"/>
        <v>67.753188443471458</v>
      </c>
      <c r="L30" s="28">
        <f t="shared" si="40"/>
        <v>67.749894695654021</v>
      </c>
      <c r="M30" s="28">
        <f t="shared" si="40"/>
        <v>67.745872756157681</v>
      </c>
      <c r="N30" s="28">
        <f t="shared" si="40"/>
        <v>67.740961918682345</v>
      </c>
      <c r="O30" s="28">
        <f t="shared" si="40"/>
        <v>67.734966150036087</v>
      </c>
      <c r="P30" s="28">
        <f t="shared" si="40"/>
        <v>67.727646393126378</v>
      </c>
      <c r="Q30" s="28">
        <f t="shared" si="40"/>
        <v>67.718711226678153</v>
      </c>
      <c r="R30" s="28">
        <f t="shared" si="40"/>
        <v>67.707805547503796</v>
      </c>
      <c r="S30" s="28">
        <f t="shared" si="40"/>
        <v>67.694496881512748</v>
      </c>
      <c r="T30" s="28">
        <f t="shared" si="40"/>
        <v>67.678258863675453</v>
      </c>
      <c r="U30" s="28">
        <f t="shared" si="40"/>
        <v>67.658451356668905</v>
      </c>
      <c r="V30" s="28">
        <f t="shared" si="40"/>
        <v>67.634296606615962</v>
      </c>
      <c r="W30" s="28">
        <f t="shared" si="40"/>
        <v>67.604850768772522</v>
      </c>
      <c r="X30" s="28">
        <f t="shared" si="40"/>
        <v>67.568970087191829</v>
      </c>
      <c r="Y30" s="28">
        <f t="shared" si="40"/>
        <v>67.525270997765517</v>
      </c>
      <c r="Z30" s="28">
        <f t="shared" si="40"/>
        <v>67.472083470447501</v>
      </c>
      <c r="AA30" s="28">
        <f t="shared" si="40"/>
        <v>67.407397053941949</v>
      </c>
      <c r="AB30" s="28">
        <f t="shared" si="40"/>
        <v>67.328799392728897</v>
      </c>
      <c r="AC30" s="28">
        <f t="shared" si="40"/>
        <v>67.233407533701822</v>
      </c>
      <c r="AD30" s="28">
        <f t="shared" si="40"/>
        <v>67.117793238957702</v>
      </c>
      <c r="AE30" s="28">
        <f t="shared" si="40"/>
        <v>66.977904916910688</v>
      </c>
      <c r="AF30" s="28">
        <f t="shared" si="40"/>
        <v>66.80899085277413</v>
      </c>
      <c r="AG30" s="28">
        <f t="shared" si="40"/>
        <v>66.605531358280047</v>
      </c>
      <c r="AH30" s="28">
        <f t="shared" si="40"/>
        <v>66.361191451337262</v>
      </c>
      <c r="AI30" s="28">
        <f t="shared" si="40"/>
        <v>66.068810814663308</v>
      </c>
      <c r="AJ30" s="28">
        <f t="shared" si="40"/>
        <v>65.720453947897028</v>
      </c>
      <c r="AK30" s="28">
        <f t="shared" si="40"/>
        <v>65.307550077979656</v>
      </c>
      <c r="AL30" s="28">
        <f t="shared" si="40"/>
        <v>64.821158275201924</v>
      </c>
      <c r="AM30" s="28">
        <f t="shared" si="40"/>
        <v>64.252396041448634</v>
      </c>
      <c r="AN30" s="28">
        <f t="shared" si="40"/>
        <v>63.593065800744277</v>
      </c>
      <c r="AO30" s="28">
        <f t="shared" si="40"/>
        <v>62.836498436306428</v>
      </c>
      <c r="AP30" s="28">
        <f t="shared" si="40"/>
        <v>61.978601160035637</v>
      </c>
      <c r="AQ30" s="28">
        <f t="shared" si="40"/>
        <v>61.019045264090494</v>
      </c>
      <c r="AR30" s="28">
        <f t="shared" si="40"/>
        <v>59.962459833530033</v>
      </c>
      <c r="AS30" s="28">
        <f t="shared" si="40"/>
        <v>58.819422279451103</v>
      </c>
      <c r="AT30" s="28">
        <f t="shared" si="40"/>
        <v>57.606980187226775</v>
      </c>
      <c r="AU30" s="28">
        <f t="shared" si="40"/>
        <v>56.348435850180735</v>
      </c>
      <c r="AV30" s="28">
        <f t="shared" si="40"/>
        <v>55.07220705017135</v>
      </c>
      <c r="AW30" s="28">
        <f t="shared" si="40"/>
        <v>53.809754502561788</v>
      </c>
      <c r="AX30" s="26">
        <f t="shared" si="40"/>
        <v>52.592805276962871</v>
      </c>
    </row>
    <row r="31" spans="1:50">
      <c r="A31" s="38" t="str">
        <f>INDEX(F$1246:F$1517,$D$57)</f>
        <v>Coal fired power plants</v>
      </c>
      <c r="B31" s="62" t="str">
        <f>INDEX(G$1246:G$1517,$D$57)</f>
        <v>Integrated gasification combined cycle</v>
      </c>
      <c r="C31" s="62" t="str">
        <f>INDEX(H$1246:H$1517,$D$57)</f>
        <v>CHP</v>
      </c>
      <c r="D31" s="62" t="str">
        <f>INDEX(I$1246:I$1517,$D$57)</f>
        <v>M</v>
      </c>
      <c r="I31" s="62" t="str">
        <f t="shared" si="39"/>
        <v>Coal fired power plants / Integrated gasification combined cycle / CHP / M</v>
      </c>
      <c r="J31" s="28">
        <f t="shared" ref="J31:AX31" si="41">INDEX(J$1246:J$1517,$D$57)</f>
        <v>67.755885714285711</v>
      </c>
      <c r="K31" s="28">
        <f t="shared" si="41"/>
        <v>67.753188443471458</v>
      </c>
      <c r="L31" s="28">
        <f t="shared" si="41"/>
        <v>67.749894695654021</v>
      </c>
      <c r="M31" s="28">
        <f t="shared" si="41"/>
        <v>67.745872756157681</v>
      </c>
      <c r="N31" s="28">
        <f t="shared" si="41"/>
        <v>67.740961918682345</v>
      </c>
      <c r="O31" s="28">
        <f t="shared" si="41"/>
        <v>67.734966150036087</v>
      </c>
      <c r="P31" s="28">
        <f t="shared" si="41"/>
        <v>67.727646393126378</v>
      </c>
      <c r="Q31" s="28">
        <f t="shared" si="41"/>
        <v>67.718711226678153</v>
      </c>
      <c r="R31" s="28">
        <f t="shared" si="41"/>
        <v>67.707805547503796</v>
      </c>
      <c r="S31" s="28">
        <f t="shared" si="41"/>
        <v>67.694496881512748</v>
      </c>
      <c r="T31" s="28">
        <f t="shared" si="41"/>
        <v>67.678258863675453</v>
      </c>
      <c r="U31" s="28">
        <f t="shared" si="41"/>
        <v>67.658451356668905</v>
      </c>
      <c r="V31" s="28">
        <f t="shared" si="41"/>
        <v>67.634296606615962</v>
      </c>
      <c r="W31" s="28">
        <f t="shared" si="41"/>
        <v>67.604850768772522</v>
      </c>
      <c r="X31" s="28">
        <f t="shared" si="41"/>
        <v>67.568970087191829</v>
      </c>
      <c r="Y31" s="28">
        <f t="shared" si="41"/>
        <v>67.525270997765517</v>
      </c>
      <c r="Z31" s="28">
        <f t="shared" si="41"/>
        <v>67.472083470447501</v>
      </c>
      <c r="AA31" s="28">
        <f t="shared" si="41"/>
        <v>67.407397053941949</v>
      </c>
      <c r="AB31" s="28">
        <f t="shared" si="41"/>
        <v>67.328799392728897</v>
      </c>
      <c r="AC31" s="28">
        <f t="shared" si="41"/>
        <v>67.233407533701822</v>
      </c>
      <c r="AD31" s="28">
        <f t="shared" si="41"/>
        <v>67.117793238957702</v>
      </c>
      <c r="AE31" s="28">
        <f t="shared" si="41"/>
        <v>66.977904916910688</v>
      </c>
      <c r="AF31" s="28">
        <f t="shared" si="41"/>
        <v>66.80899085277413</v>
      </c>
      <c r="AG31" s="28">
        <f t="shared" si="41"/>
        <v>66.605531358280047</v>
      </c>
      <c r="AH31" s="28">
        <f t="shared" si="41"/>
        <v>66.361191451337262</v>
      </c>
      <c r="AI31" s="28">
        <f t="shared" si="41"/>
        <v>66.068810814663308</v>
      </c>
      <c r="AJ31" s="28">
        <f t="shared" si="41"/>
        <v>65.720453947897028</v>
      </c>
      <c r="AK31" s="28">
        <f t="shared" si="41"/>
        <v>65.307550077979656</v>
      </c>
      <c r="AL31" s="28">
        <f t="shared" si="41"/>
        <v>64.821158275201924</v>
      </c>
      <c r="AM31" s="28">
        <f t="shared" si="41"/>
        <v>64.252396041448634</v>
      </c>
      <c r="AN31" s="28">
        <f t="shared" si="41"/>
        <v>63.593065800744277</v>
      </c>
      <c r="AO31" s="28">
        <f t="shared" si="41"/>
        <v>62.836498436306428</v>
      </c>
      <c r="AP31" s="28">
        <f t="shared" si="41"/>
        <v>61.978601160035637</v>
      </c>
      <c r="AQ31" s="28">
        <f t="shared" si="41"/>
        <v>61.019045264090494</v>
      </c>
      <c r="AR31" s="28">
        <f t="shared" si="41"/>
        <v>59.962459833530033</v>
      </c>
      <c r="AS31" s="28">
        <f t="shared" si="41"/>
        <v>58.819422279451103</v>
      </c>
      <c r="AT31" s="28">
        <f t="shared" si="41"/>
        <v>57.606980187226775</v>
      </c>
      <c r="AU31" s="28">
        <f t="shared" si="41"/>
        <v>56.348435850180735</v>
      </c>
      <c r="AV31" s="28">
        <f t="shared" si="41"/>
        <v>55.07220705017135</v>
      </c>
      <c r="AW31" s="28">
        <f t="shared" si="41"/>
        <v>53.809754502561788</v>
      </c>
      <c r="AX31" s="26">
        <f t="shared" si="41"/>
        <v>52.592805276962871</v>
      </c>
    </row>
    <row r="32" spans="1:50">
      <c r="A32" s="38" t="str">
        <f>INDEX(F$1246:F$1517,$D$58)</f>
        <v>Coal fired power plants</v>
      </c>
      <c r="B32" s="62" t="str">
        <f>INDEX(G$1246:G$1517,$D$58)</f>
        <v>Integrated gasification combined cycle</v>
      </c>
      <c r="C32" s="62" t="str">
        <f>INDEX(H$1246:H$1517,$D$58)</f>
        <v>CHP</v>
      </c>
      <c r="D32" s="62" t="str">
        <f>INDEX(I$1246:I$1517,$D$58)</f>
        <v>M</v>
      </c>
      <c r="I32" s="62" t="str">
        <f t="shared" si="39"/>
        <v>Coal fired power plants / Integrated gasification combined cycle / CHP / M</v>
      </c>
      <c r="J32" s="28">
        <f t="shared" ref="J32:AX32" si="42">INDEX(J$1246:J$1517,$D$58)</f>
        <v>67.755885714285711</v>
      </c>
      <c r="K32" s="28">
        <f t="shared" si="42"/>
        <v>67.753188443471458</v>
      </c>
      <c r="L32" s="28">
        <f t="shared" si="42"/>
        <v>67.749894695654021</v>
      </c>
      <c r="M32" s="28">
        <f t="shared" si="42"/>
        <v>67.745872756157681</v>
      </c>
      <c r="N32" s="28">
        <f t="shared" si="42"/>
        <v>67.740961918682345</v>
      </c>
      <c r="O32" s="28">
        <f t="shared" si="42"/>
        <v>67.734966150036087</v>
      </c>
      <c r="P32" s="28">
        <f t="shared" si="42"/>
        <v>67.727646393126378</v>
      </c>
      <c r="Q32" s="28">
        <f t="shared" si="42"/>
        <v>67.718711226678153</v>
      </c>
      <c r="R32" s="28">
        <f t="shared" si="42"/>
        <v>67.707805547503796</v>
      </c>
      <c r="S32" s="28">
        <f t="shared" si="42"/>
        <v>67.694496881512748</v>
      </c>
      <c r="T32" s="28">
        <f t="shared" si="42"/>
        <v>67.678258863675453</v>
      </c>
      <c r="U32" s="28">
        <f t="shared" si="42"/>
        <v>67.658451356668905</v>
      </c>
      <c r="V32" s="28">
        <f t="shared" si="42"/>
        <v>67.634296606615962</v>
      </c>
      <c r="W32" s="28">
        <f t="shared" si="42"/>
        <v>67.604850768772522</v>
      </c>
      <c r="X32" s="28">
        <f t="shared" si="42"/>
        <v>67.568970087191829</v>
      </c>
      <c r="Y32" s="28">
        <f t="shared" si="42"/>
        <v>67.525270997765517</v>
      </c>
      <c r="Z32" s="28">
        <f t="shared" si="42"/>
        <v>67.472083470447501</v>
      </c>
      <c r="AA32" s="28">
        <f t="shared" si="42"/>
        <v>67.407397053941949</v>
      </c>
      <c r="AB32" s="28">
        <f t="shared" si="42"/>
        <v>67.328799392728897</v>
      </c>
      <c r="AC32" s="28">
        <f t="shared" si="42"/>
        <v>67.233407533701822</v>
      </c>
      <c r="AD32" s="28">
        <f t="shared" si="42"/>
        <v>67.117793238957702</v>
      </c>
      <c r="AE32" s="28">
        <f t="shared" si="42"/>
        <v>66.977904916910688</v>
      </c>
      <c r="AF32" s="28">
        <f t="shared" si="42"/>
        <v>66.80899085277413</v>
      </c>
      <c r="AG32" s="28">
        <f t="shared" si="42"/>
        <v>66.605531358280047</v>
      </c>
      <c r="AH32" s="28">
        <f t="shared" si="42"/>
        <v>66.361191451337262</v>
      </c>
      <c r="AI32" s="28">
        <f t="shared" si="42"/>
        <v>66.068810814663308</v>
      </c>
      <c r="AJ32" s="28">
        <f t="shared" si="42"/>
        <v>65.720453947897028</v>
      </c>
      <c r="AK32" s="28">
        <f t="shared" si="42"/>
        <v>65.307550077979656</v>
      </c>
      <c r="AL32" s="28">
        <f t="shared" si="42"/>
        <v>64.821158275201924</v>
      </c>
      <c r="AM32" s="28">
        <f t="shared" si="42"/>
        <v>64.252396041448634</v>
      </c>
      <c r="AN32" s="28">
        <f t="shared" si="42"/>
        <v>63.593065800744277</v>
      </c>
      <c r="AO32" s="28">
        <f t="shared" si="42"/>
        <v>62.836498436306428</v>
      </c>
      <c r="AP32" s="28">
        <f t="shared" si="42"/>
        <v>61.978601160035637</v>
      </c>
      <c r="AQ32" s="28">
        <f t="shared" si="42"/>
        <v>61.019045264090494</v>
      </c>
      <c r="AR32" s="28">
        <f t="shared" si="42"/>
        <v>59.962459833530033</v>
      </c>
      <c r="AS32" s="28">
        <f t="shared" si="42"/>
        <v>58.819422279451103</v>
      </c>
      <c r="AT32" s="28">
        <f t="shared" si="42"/>
        <v>57.606980187226775</v>
      </c>
      <c r="AU32" s="28">
        <f t="shared" si="42"/>
        <v>56.348435850180735</v>
      </c>
      <c r="AV32" s="28">
        <f t="shared" si="42"/>
        <v>55.07220705017135</v>
      </c>
      <c r="AW32" s="28">
        <f t="shared" si="42"/>
        <v>53.809754502561788</v>
      </c>
      <c r="AX32" s="26">
        <f t="shared" si="42"/>
        <v>52.592805276962871</v>
      </c>
    </row>
    <row r="33" spans="1:50">
      <c r="A33" s="38"/>
      <c r="I33" s="31" t="s">
        <v>32</v>
      </c>
      <c r="J33" s="54">
        <f>MIN(J29:J32)</f>
        <v>63.631999999999998</v>
      </c>
      <c r="K33" s="54">
        <f t="shared" ref="K33:N33" si="43">MIN(K29:K32)</f>
        <v>63.631520701658317</v>
      </c>
      <c r="L33" s="54">
        <f t="shared" si="43"/>
        <v>63.630905300655954</v>
      </c>
      <c r="M33" s="54">
        <f t="shared" si="43"/>
        <v>63.630115159998333</v>
      </c>
      <c r="N33" s="54">
        <f t="shared" si="43"/>
        <v>63.629100681526161</v>
      </c>
      <c r="O33" s="54">
        <f>MIN(O29:O32)</f>
        <v>63.627798200915429</v>
      </c>
      <c r="P33" s="54">
        <f t="shared" ref="P33:AX33" si="44">MIN(P29:P32)</f>
        <v>63.626126006124657</v>
      </c>
      <c r="Q33" s="54">
        <f t="shared" si="44"/>
        <v>63.62397923378829</v>
      </c>
      <c r="R33" s="54">
        <f t="shared" si="44"/>
        <v>63.621223330565684</v>
      </c>
      <c r="S33" s="54">
        <f t="shared" si="44"/>
        <v>63.617685681242762</v>
      </c>
      <c r="T33" s="54">
        <f t="shared" si="44"/>
        <v>63.613144898341929</v>
      </c>
      <c r="U33" s="54">
        <f t="shared" si="44"/>
        <v>63.607317134449758</v>
      </c>
      <c r="V33" s="54">
        <f t="shared" si="44"/>
        <v>63.599838613383277</v>
      </c>
      <c r="W33" s="54">
        <f t="shared" si="44"/>
        <v>63.590243374791015</v>
      </c>
      <c r="X33" s="54">
        <f t="shared" si="44"/>
        <v>63.577934985093421</v>
      </c>
      <c r="Y33" s="54">
        <f t="shared" si="44"/>
        <v>63.5621506851258</v>
      </c>
      <c r="Z33" s="54">
        <f t="shared" si="44"/>
        <v>63.541916127158935</v>
      </c>
      <c r="AA33" s="54">
        <f t="shared" si="44"/>
        <v>63.515988518885905</v>
      </c>
      <c r="AB33" s="54">
        <f t="shared" si="44"/>
        <v>63.482785678597786</v>
      </c>
      <c r="AC33" s="54">
        <f t="shared" si="44"/>
        <v>63.440298289494372</v>
      </c>
      <c r="AD33" s="54">
        <f t="shared" si="44"/>
        <v>63.385982656452853</v>
      </c>
      <c r="AE33" s="54">
        <f t="shared" si="44"/>
        <v>63.316631743295879</v>
      </c>
      <c r="AF33" s="54">
        <f t="shared" si="44"/>
        <v>63.228223570683049</v>
      </c>
      <c r="AG33" s="54">
        <f t="shared" si="44"/>
        <v>63.115748752301073</v>
      </c>
      <c r="AH33" s="54">
        <f t="shared" si="44"/>
        <v>62.973023870858782</v>
      </c>
      <c r="AI33" s="54">
        <f t="shared" si="44"/>
        <v>62.792505674762147</v>
      </c>
      <c r="AJ33" s="54">
        <f t="shared" si="44"/>
        <v>62.565134078053909</v>
      </c>
      <c r="AK33" s="54">
        <f t="shared" si="44"/>
        <v>62.280250978570535</v>
      </c>
      <c r="AL33" s="54">
        <f t="shared" si="44"/>
        <v>61.925667455443403</v>
      </c>
      <c r="AM33" s="54">
        <f t="shared" si="44"/>
        <v>61.487982064701008</v>
      </c>
      <c r="AN33" s="54">
        <f t="shared" si="44"/>
        <v>60.953280810276389</v>
      </c>
      <c r="AO33" s="54">
        <f t="shared" si="44"/>
        <v>60.308359553559086</v>
      </c>
      <c r="AP33" s="54">
        <f t="shared" si="44"/>
        <v>59.542575665860348</v>
      </c>
      <c r="AQ33" s="54">
        <f t="shared" si="44"/>
        <v>58.650322542968425</v>
      </c>
      <c r="AR33" s="54">
        <f t="shared" si="44"/>
        <v>57.633899276948839</v>
      </c>
      <c r="AS33" s="54">
        <f t="shared" si="44"/>
        <v>56.506228610034007</v>
      </c>
      <c r="AT33" s="54">
        <f t="shared" si="44"/>
        <v>55.292552924850703</v>
      </c>
      <c r="AU33" s="54">
        <f t="shared" si="44"/>
        <v>54.030106835548949</v>
      </c>
      <c r="AV33" s="54">
        <f t="shared" si="44"/>
        <v>52.765059134970656</v>
      </c>
      <c r="AW33" s="54">
        <f t="shared" si="44"/>
        <v>51.546827458054729</v>
      </c>
      <c r="AX33" s="60">
        <f t="shared" si="44"/>
        <v>50.420950957394155</v>
      </c>
    </row>
    <row r="34" spans="1:50">
      <c r="A34" s="38"/>
      <c r="I34" s="31" t="s">
        <v>33</v>
      </c>
      <c r="J34" s="54">
        <f>MAX(J29:J32)</f>
        <v>67.755885714285711</v>
      </c>
      <c r="K34" s="54">
        <f t="shared" ref="K34:N34" si="45">MAX(K29:K32)</f>
        <v>67.753188443471458</v>
      </c>
      <c r="L34" s="54">
        <f t="shared" si="45"/>
        <v>67.749894695654021</v>
      </c>
      <c r="M34" s="54">
        <f t="shared" si="45"/>
        <v>67.745872756157681</v>
      </c>
      <c r="N34" s="54">
        <f t="shared" si="45"/>
        <v>67.740961918682345</v>
      </c>
      <c r="O34" s="54">
        <f>MAX(O29:O32)</f>
        <v>67.734966150036087</v>
      </c>
      <c r="P34" s="54">
        <f t="shared" ref="P34:AX34" si="46">MAX(P29:P32)</f>
        <v>67.727646393126378</v>
      </c>
      <c r="Q34" s="54">
        <f t="shared" si="46"/>
        <v>67.718711226678153</v>
      </c>
      <c r="R34" s="54">
        <f t="shared" si="46"/>
        <v>67.707805547503796</v>
      </c>
      <c r="S34" s="54">
        <f t="shared" si="46"/>
        <v>67.694496881512748</v>
      </c>
      <c r="T34" s="54">
        <f t="shared" si="46"/>
        <v>67.678258863675453</v>
      </c>
      <c r="U34" s="54">
        <f t="shared" si="46"/>
        <v>67.658451356668905</v>
      </c>
      <c r="V34" s="54">
        <f t="shared" si="46"/>
        <v>67.634296606615962</v>
      </c>
      <c r="W34" s="54">
        <f t="shared" si="46"/>
        <v>67.604850768772522</v>
      </c>
      <c r="X34" s="54">
        <f t="shared" si="46"/>
        <v>67.568970087191829</v>
      </c>
      <c r="Y34" s="54">
        <f t="shared" si="46"/>
        <v>67.525270997765517</v>
      </c>
      <c r="Z34" s="54">
        <f t="shared" si="46"/>
        <v>67.472083470447501</v>
      </c>
      <c r="AA34" s="54">
        <f t="shared" si="46"/>
        <v>67.407397053941949</v>
      </c>
      <c r="AB34" s="54">
        <f t="shared" si="46"/>
        <v>67.328799392728897</v>
      </c>
      <c r="AC34" s="54">
        <f t="shared" si="46"/>
        <v>67.233407533701822</v>
      </c>
      <c r="AD34" s="54">
        <f t="shared" si="46"/>
        <v>67.117793238957702</v>
      </c>
      <c r="AE34" s="54">
        <f t="shared" si="46"/>
        <v>66.977904916910688</v>
      </c>
      <c r="AF34" s="54">
        <f t="shared" si="46"/>
        <v>66.80899085277413</v>
      </c>
      <c r="AG34" s="54">
        <f t="shared" si="46"/>
        <v>66.605531358280047</v>
      </c>
      <c r="AH34" s="54">
        <f t="shared" si="46"/>
        <v>66.361191451337262</v>
      </c>
      <c r="AI34" s="54">
        <f t="shared" si="46"/>
        <v>66.068810814663308</v>
      </c>
      <c r="AJ34" s="54">
        <f t="shared" si="46"/>
        <v>65.720453947897028</v>
      </c>
      <c r="AK34" s="54">
        <f t="shared" si="46"/>
        <v>65.307550077979656</v>
      </c>
      <c r="AL34" s="54">
        <f t="shared" si="46"/>
        <v>64.821158275201924</v>
      </c>
      <c r="AM34" s="54">
        <f t="shared" si="46"/>
        <v>64.252396041448634</v>
      </c>
      <c r="AN34" s="54">
        <f t="shared" si="46"/>
        <v>63.593065800744277</v>
      </c>
      <c r="AO34" s="54">
        <f t="shared" si="46"/>
        <v>62.836498436306428</v>
      </c>
      <c r="AP34" s="54">
        <f t="shared" si="46"/>
        <v>61.978601160035637</v>
      </c>
      <c r="AQ34" s="54">
        <f t="shared" si="46"/>
        <v>61.019045264090494</v>
      </c>
      <c r="AR34" s="54">
        <f t="shared" si="46"/>
        <v>59.962459833530033</v>
      </c>
      <c r="AS34" s="54">
        <f t="shared" si="46"/>
        <v>58.819422279451103</v>
      </c>
      <c r="AT34" s="54">
        <f t="shared" si="46"/>
        <v>57.606980187226775</v>
      </c>
      <c r="AU34" s="54">
        <f t="shared" si="46"/>
        <v>56.348435850180735</v>
      </c>
      <c r="AV34" s="54">
        <f t="shared" si="46"/>
        <v>55.07220705017135</v>
      </c>
      <c r="AW34" s="54">
        <f t="shared" si="46"/>
        <v>53.809754502561788</v>
      </c>
      <c r="AX34" s="60">
        <f t="shared" si="46"/>
        <v>52.592805276962871</v>
      </c>
    </row>
    <row r="35" spans="1:50">
      <c r="A35" s="22"/>
      <c r="B35" s="19"/>
      <c r="C35" s="19"/>
      <c r="D35" s="19"/>
      <c r="E35" s="19"/>
      <c r="F35" s="19"/>
      <c r="G35" s="19"/>
      <c r="H35" s="19"/>
      <c r="I35" s="32" t="s">
        <v>96</v>
      </c>
      <c r="J35" s="33">
        <f>J34-J33</f>
        <v>4.1238857142857128</v>
      </c>
      <c r="K35" s="33">
        <f t="shared" ref="K35:N35" si="47">K34-K33</f>
        <v>4.1216677418131411</v>
      </c>
      <c r="L35" s="33">
        <f t="shared" si="47"/>
        <v>4.1189893949980672</v>
      </c>
      <c r="M35" s="33">
        <f t="shared" si="47"/>
        <v>4.115757596159348</v>
      </c>
      <c r="N35" s="33">
        <f t="shared" si="47"/>
        <v>4.1118612371561838</v>
      </c>
      <c r="O35" s="33">
        <f>O34-O33</f>
        <v>4.1071679491206581</v>
      </c>
      <c r="P35" s="33">
        <f t="shared" ref="P35:AX35" si="48">P34-P33</f>
        <v>4.1015203870017203</v>
      </c>
      <c r="Q35" s="33">
        <f t="shared" si="48"/>
        <v>4.0947319928898622</v>
      </c>
      <c r="R35" s="33">
        <f t="shared" si="48"/>
        <v>4.0865822169381119</v>
      </c>
      <c r="S35" s="33">
        <f t="shared" si="48"/>
        <v>4.0768112002699866</v>
      </c>
      <c r="T35" s="33">
        <f t="shared" si="48"/>
        <v>4.0651139653335235</v>
      </c>
      <c r="U35" s="33">
        <f t="shared" si="48"/>
        <v>4.0511342222191473</v>
      </c>
      <c r="V35" s="33">
        <f t="shared" si="48"/>
        <v>4.0344579932326852</v>
      </c>
      <c r="W35" s="33">
        <f t="shared" si="48"/>
        <v>4.0146073939815068</v>
      </c>
      <c r="X35" s="33">
        <f t="shared" si="48"/>
        <v>3.9910351020984081</v>
      </c>
      <c r="Y35" s="33">
        <f t="shared" si="48"/>
        <v>3.9631203126397168</v>
      </c>
      <c r="Z35" s="33">
        <f t="shared" si="48"/>
        <v>3.9301673432885664</v>
      </c>
      <c r="AA35" s="33">
        <f t="shared" si="48"/>
        <v>3.8914085350560441</v>
      </c>
      <c r="AB35" s="33">
        <f t="shared" si="48"/>
        <v>3.8460137141311108</v>
      </c>
      <c r="AC35" s="33">
        <f t="shared" si="48"/>
        <v>3.7931092442074501</v>
      </c>
      <c r="AD35" s="33">
        <f t="shared" si="48"/>
        <v>3.7318105825048491</v>
      </c>
      <c r="AE35" s="33">
        <f t="shared" si="48"/>
        <v>3.6612731736148092</v>
      </c>
      <c r="AF35" s="33">
        <f t="shared" si="48"/>
        <v>3.580767282091081</v>
      </c>
      <c r="AG35" s="33">
        <f t="shared" si="48"/>
        <v>3.4897826059789736</v>
      </c>
      <c r="AH35" s="33">
        <f t="shared" si="48"/>
        <v>3.3881675804784805</v>
      </c>
      <c r="AI35" s="33">
        <f t="shared" si="48"/>
        <v>3.2763051399011616</v>
      </c>
      <c r="AJ35" s="33">
        <f t="shared" si="48"/>
        <v>3.1553198698431189</v>
      </c>
      <c r="AK35" s="33">
        <f t="shared" si="48"/>
        <v>3.0272990994091202</v>
      </c>
      <c r="AL35" s="33">
        <f t="shared" si="48"/>
        <v>2.8954908197585212</v>
      </c>
      <c r="AM35" s="33">
        <f t="shared" si="48"/>
        <v>2.7644139767476261</v>
      </c>
      <c r="AN35" s="33">
        <f t="shared" si="48"/>
        <v>2.6397849904678878</v>
      </c>
      <c r="AO35" s="33">
        <f t="shared" si="48"/>
        <v>2.5281388827473421</v>
      </c>
      <c r="AP35" s="33">
        <f t="shared" si="48"/>
        <v>2.4360254941752899</v>
      </c>
      <c r="AQ35" s="33">
        <f t="shared" si="48"/>
        <v>2.3687227211220687</v>
      </c>
      <c r="AR35" s="33">
        <f t="shared" si="48"/>
        <v>2.3285605565811949</v>
      </c>
      <c r="AS35" s="33">
        <f t="shared" si="48"/>
        <v>2.313193669417096</v>
      </c>
      <c r="AT35" s="33">
        <f t="shared" si="48"/>
        <v>2.3144272623760713</v>
      </c>
      <c r="AU35" s="33">
        <f t="shared" si="48"/>
        <v>2.3183290146317859</v>
      </c>
      <c r="AV35" s="33">
        <f t="shared" si="48"/>
        <v>2.3071479152006944</v>
      </c>
      <c r="AW35" s="33">
        <f t="shared" si="48"/>
        <v>2.2629270445070588</v>
      </c>
      <c r="AX35" s="29">
        <f t="shared" si="48"/>
        <v>2.1718543195687161</v>
      </c>
    </row>
    <row r="36" spans="1:50">
      <c r="A36" s="35" t="str">
        <f>$J$1524</f>
        <v>Variable O&amp;M  costs €2010/MWh gross</v>
      </c>
      <c r="B36" s="47"/>
      <c r="C36" s="47"/>
      <c r="D36" s="47"/>
      <c r="E36" s="47"/>
      <c r="F36" s="47"/>
      <c r="G36" s="47"/>
      <c r="H36" s="47"/>
      <c r="I36" s="47"/>
      <c r="J36" s="75">
        <f>J$1525</f>
        <v>2010</v>
      </c>
      <c r="K36" s="75">
        <f t="shared" ref="K36:N36" si="49">K$1525</f>
        <v>2011</v>
      </c>
      <c r="L36" s="75">
        <f t="shared" si="49"/>
        <v>2012</v>
      </c>
      <c r="M36" s="75">
        <f t="shared" si="49"/>
        <v>2013</v>
      </c>
      <c r="N36" s="75">
        <f t="shared" si="49"/>
        <v>2014</v>
      </c>
      <c r="O36" s="75">
        <f>O$1525</f>
        <v>2015</v>
      </c>
      <c r="P36" s="75">
        <f t="shared" ref="P36:AX36" si="50">P$1525</f>
        <v>2016</v>
      </c>
      <c r="Q36" s="75">
        <f t="shared" si="50"/>
        <v>2017</v>
      </c>
      <c r="R36" s="75">
        <f t="shared" si="50"/>
        <v>2018</v>
      </c>
      <c r="S36" s="75">
        <f t="shared" si="50"/>
        <v>2019</v>
      </c>
      <c r="T36" s="75">
        <f t="shared" si="50"/>
        <v>2020</v>
      </c>
      <c r="U36" s="75">
        <f t="shared" si="50"/>
        <v>2021</v>
      </c>
      <c r="V36" s="75">
        <f t="shared" si="50"/>
        <v>2022</v>
      </c>
      <c r="W36" s="75">
        <f t="shared" si="50"/>
        <v>2023</v>
      </c>
      <c r="X36" s="75">
        <f t="shared" si="50"/>
        <v>2024</v>
      </c>
      <c r="Y36" s="75">
        <f t="shared" si="50"/>
        <v>2025</v>
      </c>
      <c r="Z36" s="75">
        <f t="shared" si="50"/>
        <v>2026</v>
      </c>
      <c r="AA36" s="75">
        <f t="shared" si="50"/>
        <v>2027</v>
      </c>
      <c r="AB36" s="75">
        <f t="shared" si="50"/>
        <v>2028</v>
      </c>
      <c r="AC36" s="75">
        <f t="shared" si="50"/>
        <v>2029</v>
      </c>
      <c r="AD36" s="75">
        <f t="shared" si="50"/>
        <v>2030</v>
      </c>
      <c r="AE36" s="75">
        <f t="shared" si="50"/>
        <v>2031</v>
      </c>
      <c r="AF36" s="75">
        <f t="shared" si="50"/>
        <v>2032</v>
      </c>
      <c r="AG36" s="75">
        <f t="shared" si="50"/>
        <v>2033</v>
      </c>
      <c r="AH36" s="75">
        <f t="shared" si="50"/>
        <v>2034</v>
      </c>
      <c r="AI36" s="75">
        <f t="shared" si="50"/>
        <v>2035</v>
      </c>
      <c r="AJ36" s="75">
        <f t="shared" si="50"/>
        <v>2036</v>
      </c>
      <c r="AK36" s="75">
        <f t="shared" si="50"/>
        <v>2037</v>
      </c>
      <c r="AL36" s="75">
        <f t="shared" si="50"/>
        <v>2038</v>
      </c>
      <c r="AM36" s="75">
        <f t="shared" si="50"/>
        <v>2039</v>
      </c>
      <c r="AN36" s="75">
        <f t="shared" si="50"/>
        <v>2040</v>
      </c>
      <c r="AO36" s="75">
        <f t="shared" si="50"/>
        <v>2041</v>
      </c>
      <c r="AP36" s="75">
        <f t="shared" si="50"/>
        <v>2042</v>
      </c>
      <c r="AQ36" s="75">
        <f t="shared" si="50"/>
        <v>2043</v>
      </c>
      <c r="AR36" s="75">
        <f t="shared" si="50"/>
        <v>2044</v>
      </c>
      <c r="AS36" s="75">
        <f t="shared" si="50"/>
        <v>2045</v>
      </c>
      <c r="AT36" s="75">
        <f t="shared" si="50"/>
        <v>2046</v>
      </c>
      <c r="AU36" s="75">
        <f t="shared" si="50"/>
        <v>2047</v>
      </c>
      <c r="AV36" s="75">
        <f t="shared" si="50"/>
        <v>2048</v>
      </c>
      <c r="AW36" s="75">
        <f t="shared" si="50"/>
        <v>2049</v>
      </c>
      <c r="AX36" s="57">
        <f t="shared" si="50"/>
        <v>2050</v>
      </c>
    </row>
    <row r="37" spans="1:50">
      <c r="A37" s="38" t="str">
        <f>INDEX(F$1526:F$1797,$D$55)</f>
        <v>Coal fired power plants</v>
      </c>
      <c r="B37" s="62" t="str">
        <f>INDEX(G$1526:G$1797,$D$55)</f>
        <v>Integrated gasification combined cycle</v>
      </c>
      <c r="C37" s="62" t="str">
        <f>INDEX(H$1526:H$1797,$D$55)</f>
        <v>CHP</v>
      </c>
      <c r="D37" s="62" t="str">
        <f>INDEX(I$1526:I$1797,$D$55)</f>
        <v>L</v>
      </c>
      <c r="I37" s="62" t="str">
        <f>A37&amp;" / "&amp;B37&amp;" / "&amp;C37&amp;" / "&amp;D37</f>
        <v>Coal fired power plants / Integrated gasification combined cycle / CHP / L</v>
      </c>
      <c r="J37" s="28">
        <f t="shared" ref="J37:AX37" si="51">INDEX(J$1526:J$1797,$D$55)</f>
        <v>5.7588835053211271</v>
      </c>
      <c r="K37" s="28">
        <f t="shared" si="51"/>
        <v>5.758840127408849</v>
      </c>
      <c r="L37" s="28">
        <f t="shared" si="51"/>
        <v>5.7587844318047248</v>
      </c>
      <c r="M37" s="28">
        <f t="shared" si="51"/>
        <v>5.7587129217468913</v>
      </c>
      <c r="N37" s="28">
        <f t="shared" si="51"/>
        <v>5.7586211084557819</v>
      </c>
      <c r="O37" s="28">
        <f t="shared" si="51"/>
        <v>5.7585032301224715</v>
      </c>
      <c r="P37" s="28">
        <f t="shared" si="51"/>
        <v>5.7583518915664271</v>
      </c>
      <c r="Q37" s="28">
        <f t="shared" si="51"/>
        <v>5.7581576023440606</v>
      </c>
      <c r="R37" s="28">
        <f t="shared" si="51"/>
        <v>5.7579081849815559</v>
      </c>
      <c r="S37" s="28">
        <f t="shared" si="51"/>
        <v>5.75758801729339</v>
      </c>
      <c r="T37" s="28">
        <f t="shared" si="51"/>
        <v>5.7571770630604746</v>
      </c>
      <c r="U37" s="28">
        <f t="shared" si="51"/>
        <v>5.7566496332554786</v>
      </c>
      <c r="V37" s="28">
        <f t="shared" si="51"/>
        <v>5.755972805061897</v>
      </c>
      <c r="W37" s="28">
        <f t="shared" si="51"/>
        <v>5.755104407694871</v>
      </c>
      <c r="X37" s="28">
        <f t="shared" si="51"/>
        <v>5.7539904621579323</v>
      </c>
      <c r="Y37" s="28">
        <f t="shared" si="51"/>
        <v>5.7525619364990401</v>
      </c>
      <c r="Z37" s="28">
        <f t="shared" si="51"/>
        <v>5.7507306493775792</v>
      </c>
      <c r="AA37" s="28">
        <f t="shared" si="51"/>
        <v>5.7483841244276164</v>
      </c>
      <c r="AB37" s="28">
        <f t="shared" si="51"/>
        <v>5.74537916954226</v>
      </c>
      <c r="AC37" s="28">
        <f t="shared" si="51"/>
        <v>5.7415339356302049</v>
      </c>
      <c r="AD37" s="28">
        <f t="shared" si="51"/>
        <v>5.7366182107872987</v>
      </c>
      <c r="AE37" s="28">
        <f t="shared" si="51"/>
        <v>5.7303417487892681</v>
      </c>
      <c r="AF37" s="28">
        <f t="shared" si="51"/>
        <v>5.7223405486541852</v>
      </c>
      <c r="AG37" s="28">
        <f t="shared" si="51"/>
        <v>5.7121612461594662</v>
      </c>
      <c r="AH37" s="28">
        <f t="shared" si="51"/>
        <v>5.6992442238194965</v>
      </c>
      <c r="AI37" s="28">
        <f t="shared" si="51"/>
        <v>5.6829067951372103</v>
      </c>
      <c r="AJ37" s="28">
        <f t="shared" si="51"/>
        <v>5.6623289956359919</v>
      </c>
      <c r="AK37" s="28">
        <f t="shared" si="51"/>
        <v>5.6365462356636566</v>
      </c>
      <c r="AL37" s="28">
        <f t="shared" si="51"/>
        <v>5.604455381964331</v>
      </c>
      <c r="AM37" s="28">
        <f t="shared" si="51"/>
        <v>5.5648435643683669</v>
      </c>
      <c r="AN37" s="28">
        <f t="shared" si="51"/>
        <v>5.5164515252311332</v>
      </c>
      <c r="AO37" s="28">
        <f t="shared" si="51"/>
        <v>5.4580842510995602</v>
      </c>
      <c r="AP37" s="28">
        <f t="shared" si="51"/>
        <v>5.3887785527165297</v>
      </c>
      <c r="AQ37" s="28">
        <f t="shared" si="51"/>
        <v>5.3080270158798202</v>
      </c>
      <c r="AR37" s="28">
        <f t="shared" si="51"/>
        <v>5.2160377151961264</v>
      </c>
      <c r="AS37" s="28">
        <f t="shared" si="51"/>
        <v>5.1139801969171108</v>
      </c>
      <c r="AT37" s="28">
        <f t="shared" si="51"/>
        <v>5.0041389710525852</v>
      </c>
      <c r="AU37" s="28">
        <f t="shared" si="51"/>
        <v>4.8898838799028965</v>
      </c>
      <c r="AV37" s="28">
        <f t="shared" si="51"/>
        <v>4.7753933352664752</v>
      </c>
      <c r="AW37" s="28">
        <f t="shared" si="51"/>
        <v>4.6651397787249422</v>
      </c>
      <c r="AX37" s="26">
        <f t="shared" si="51"/>
        <v>4.5632446377788325</v>
      </c>
    </row>
    <row r="38" spans="1:50">
      <c r="A38" s="38" t="str">
        <f>INDEX(F$1526:F$1797,$D$56)</f>
        <v>Coal fired power plants</v>
      </c>
      <c r="B38" s="62" t="str">
        <f>INDEX(G$1526:G$1797,$D$56)</f>
        <v>Integrated gasification combined cycle</v>
      </c>
      <c r="C38" s="62" t="str">
        <f>INDEX(H$1526:H$1797,$D$56)</f>
        <v>CHP</v>
      </c>
      <c r="D38" s="62" t="str">
        <f>INDEX(I$1526:I$1797,$D$56)</f>
        <v>M</v>
      </c>
      <c r="I38" s="62" t="str">
        <f t="shared" ref="I38:I40" si="52">A38&amp;" / "&amp;B38&amp;" / "&amp;C38&amp;" / "&amp;D38</f>
        <v>Coal fired power plants / Integrated gasification combined cycle / CHP / M</v>
      </c>
      <c r="J38" s="28">
        <f t="shared" ref="J38:AX38" si="53">INDEX(J$1526:J$1797,$D$56)</f>
        <v>6.117521351481253</v>
      </c>
      <c r="K38" s="28">
        <f t="shared" si="53"/>
        <v>6.1172778211720704</v>
      </c>
      <c r="L38" s="28">
        <f t="shared" si="53"/>
        <v>6.1169804363414073</v>
      </c>
      <c r="M38" s="28">
        <f t="shared" si="53"/>
        <v>6.1166173047775017</v>
      </c>
      <c r="N38" s="28">
        <f t="shared" si="53"/>
        <v>6.1161739166822491</v>
      </c>
      <c r="O38" s="28">
        <f t="shared" si="53"/>
        <v>6.1156325726746354</v>
      </c>
      <c r="P38" s="28">
        <f t="shared" si="53"/>
        <v>6.1149716888457135</v>
      </c>
      <c r="Q38" s="28">
        <f t="shared" si="53"/>
        <v>6.1141649534462745</v>
      </c>
      <c r="R38" s="28">
        <f t="shared" si="53"/>
        <v>6.1131803050353177</v>
      </c>
      <c r="S38" s="28">
        <f t="shared" si="53"/>
        <v>6.1119786965329475</v>
      </c>
      <c r="T38" s="28">
        <f t="shared" si="53"/>
        <v>6.1105126036647306</v>
      </c>
      <c r="U38" s="28">
        <f t="shared" si="53"/>
        <v>6.1087242299204467</v>
      </c>
      <c r="V38" s="28">
        <f t="shared" si="53"/>
        <v>6.1065433537112312</v>
      </c>
      <c r="W38" s="28">
        <f t="shared" si="53"/>
        <v>6.1038847574900981</v>
      </c>
      <c r="X38" s="28">
        <f t="shared" si="53"/>
        <v>6.1006451741924774</v>
      </c>
      <c r="Y38" s="28">
        <f t="shared" si="53"/>
        <v>6.0966996850325677</v>
      </c>
      <c r="Z38" s="28">
        <f t="shared" si="53"/>
        <v>6.0918975068812475</v>
      </c>
      <c r="AA38" s="28">
        <f t="shared" si="53"/>
        <v>6.086057120766422</v>
      </c>
      <c r="AB38" s="28">
        <f t="shared" si="53"/>
        <v>6.078960720718241</v>
      </c>
      <c r="AC38" s="28">
        <f t="shared" si="53"/>
        <v>6.0703480116051693</v>
      </c>
      <c r="AD38" s="28">
        <f t="shared" si="53"/>
        <v>6.059909465799481</v>
      </c>
      <c r="AE38" s="28">
        <f t="shared" si="53"/>
        <v>6.0472792745190649</v>
      </c>
      <c r="AF38" s="28">
        <f t="shared" si="53"/>
        <v>6.032028416486181</v>
      </c>
      <c r="AG38" s="28">
        <f t="shared" si="53"/>
        <v>6.0136585318834221</v>
      </c>
      <c r="AH38" s="28">
        <f t="shared" si="53"/>
        <v>5.9915976499100907</v>
      </c>
      <c r="AI38" s="28">
        <f t="shared" si="53"/>
        <v>5.9651992821704223</v>
      </c>
      <c r="AJ38" s="28">
        <f t="shared" si="53"/>
        <v>5.9337469507912086</v>
      </c>
      <c r="AK38" s="28">
        <f t="shared" si="53"/>
        <v>5.8964668206047302</v>
      </c>
      <c r="AL38" s="28">
        <f t="shared" si="53"/>
        <v>5.8525516358601104</v>
      </c>
      <c r="AM38" s="28">
        <f t="shared" si="53"/>
        <v>5.8011994164592142</v>
      </c>
      <c r="AN38" s="28">
        <f t="shared" si="53"/>
        <v>5.7416700223310855</v>
      </c>
      <c r="AO38" s="28">
        <f t="shared" si="53"/>
        <v>5.6733613144307986</v>
      </c>
      <c r="AP38" s="28">
        <f t="shared" si="53"/>
        <v>5.595903764438833</v>
      </c>
      <c r="AQ38" s="28">
        <f t="shared" si="53"/>
        <v>5.5092676940886154</v>
      </c>
      <c r="AR38" s="28">
        <f t="shared" si="53"/>
        <v>5.4138710527049607</v>
      </c>
      <c r="AS38" s="28">
        <f t="shared" si="53"/>
        <v>5.3106688501375103</v>
      </c>
      <c r="AT38" s="28">
        <f t="shared" si="53"/>
        <v>5.201200273224595</v>
      </c>
      <c r="AU38" s="28">
        <f t="shared" si="53"/>
        <v>5.0875692318397778</v>
      </c>
      <c r="AV38" s="28">
        <f t="shared" si="53"/>
        <v>4.9723415014200931</v>
      </c>
      <c r="AW38" s="28">
        <f t="shared" si="53"/>
        <v>4.8583575967922314</v>
      </c>
      <c r="AX38" s="26">
        <f t="shared" si="53"/>
        <v>4.7484820812884871</v>
      </c>
    </row>
    <row r="39" spans="1:50">
      <c r="A39" s="38" t="str">
        <f>INDEX(F$1526:F$1797,$D$57)</f>
        <v>Coal fired power plants</v>
      </c>
      <c r="B39" s="62" t="str">
        <f>INDEX(G$1526:G$1797,$D$57)</f>
        <v>Integrated gasification combined cycle</v>
      </c>
      <c r="C39" s="62" t="str">
        <f>INDEX(H$1526:H$1797,$D$57)</f>
        <v>CHP</v>
      </c>
      <c r="D39" s="62" t="str">
        <f>INDEX(I$1526:I$1797,$D$57)</f>
        <v>M</v>
      </c>
      <c r="I39" s="62" t="str">
        <f t="shared" si="52"/>
        <v>Coal fired power plants / Integrated gasification combined cycle / CHP / M</v>
      </c>
      <c r="J39" s="28">
        <f t="shared" ref="J39:AX39" si="54">INDEX(J$1526:J$1797,$D$57)</f>
        <v>6.117521351481253</v>
      </c>
      <c r="K39" s="28">
        <f t="shared" si="54"/>
        <v>6.1172778211720704</v>
      </c>
      <c r="L39" s="28">
        <f t="shared" si="54"/>
        <v>6.1169804363414073</v>
      </c>
      <c r="M39" s="28">
        <f t="shared" si="54"/>
        <v>6.1166173047775017</v>
      </c>
      <c r="N39" s="28">
        <f t="shared" si="54"/>
        <v>6.1161739166822491</v>
      </c>
      <c r="O39" s="28">
        <f t="shared" si="54"/>
        <v>6.1156325726746354</v>
      </c>
      <c r="P39" s="28">
        <f t="shared" si="54"/>
        <v>6.1149716888457135</v>
      </c>
      <c r="Q39" s="28">
        <f t="shared" si="54"/>
        <v>6.1141649534462745</v>
      </c>
      <c r="R39" s="28">
        <f t="shared" si="54"/>
        <v>6.1131803050353177</v>
      </c>
      <c r="S39" s="28">
        <f t="shared" si="54"/>
        <v>6.1119786965329475</v>
      </c>
      <c r="T39" s="28">
        <f t="shared" si="54"/>
        <v>6.1105126036647306</v>
      </c>
      <c r="U39" s="28">
        <f t="shared" si="54"/>
        <v>6.1087242299204467</v>
      </c>
      <c r="V39" s="28">
        <f t="shared" si="54"/>
        <v>6.1065433537112312</v>
      </c>
      <c r="W39" s="28">
        <f t="shared" si="54"/>
        <v>6.1038847574900981</v>
      </c>
      <c r="X39" s="28">
        <f t="shared" si="54"/>
        <v>6.1006451741924774</v>
      </c>
      <c r="Y39" s="28">
        <f t="shared" si="54"/>
        <v>6.0966996850325677</v>
      </c>
      <c r="Z39" s="28">
        <f t="shared" si="54"/>
        <v>6.0918975068812475</v>
      </c>
      <c r="AA39" s="28">
        <f t="shared" si="54"/>
        <v>6.086057120766422</v>
      </c>
      <c r="AB39" s="28">
        <f t="shared" si="54"/>
        <v>6.078960720718241</v>
      </c>
      <c r="AC39" s="28">
        <f t="shared" si="54"/>
        <v>6.0703480116051693</v>
      </c>
      <c r="AD39" s="28">
        <f t="shared" si="54"/>
        <v>6.059909465799481</v>
      </c>
      <c r="AE39" s="28">
        <f t="shared" si="54"/>
        <v>6.0472792745190649</v>
      </c>
      <c r="AF39" s="28">
        <f t="shared" si="54"/>
        <v>6.032028416486181</v>
      </c>
      <c r="AG39" s="28">
        <f t="shared" si="54"/>
        <v>6.0136585318834221</v>
      </c>
      <c r="AH39" s="28">
        <f t="shared" si="54"/>
        <v>5.9915976499100907</v>
      </c>
      <c r="AI39" s="28">
        <f t="shared" si="54"/>
        <v>5.9651992821704223</v>
      </c>
      <c r="AJ39" s="28">
        <f t="shared" si="54"/>
        <v>5.9337469507912086</v>
      </c>
      <c r="AK39" s="28">
        <f t="shared" si="54"/>
        <v>5.8964668206047302</v>
      </c>
      <c r="AL39" s="28">
        <f t="shared" si="54"/>
        <v>5.8525516358601104</v>
      </c>
      <c r="AM39" s="28">
        <f t="shared" si="54"/>
        <v>5.8011994164592142</v>
      </c>
      <c r="AN39" s="28">
        <f t="shared" si="54"/>
        <v>5.7416700223310855</v>
      </c>
      <c r="AO39" s="28">
        <f t="shared" si="54"/>
        <v>5.6733613144307986</v>
      </c>
      <c r="AP39" s="28">
        <f t="shared" si="54"/>
        <v>5.595903764438833</v>
      </c>
      <c r="AQ39" s="28">
        <f t="shared" si="54"/>
        <v>5.5092676940886154</v>
      </c>
      <c r="AR39" s="28">
        <f t="shared" si="54"/>
        <v>5.4138710527049607</v>
      </c>
      <c r="AS39" s="28">
        <f t="shared" si="54"/>
        <v>5.3106688501375103</v>
      </c>
      <c r="AT39" s="28">
        <f t="shared" si="54"/>
        <v>5.201200273224595</v>
      </c>
      <c r="AU39" s="28">
        <f t="shared" si="54"/>
        <v>5.0875692318397778</v>
      </c>
      <c r="AV39" s="28">
        <f t="shared" si="54"/>
        <v>4.9723415014200931</v>
      </c>
      <c r="AW39" s="28">
        <f t="shared" si="54"/>
        <v>4.8583575967922314</v>
      </c>
      <c r="AX39" s="26">
        <f t="shared" si="54"/>
        <v>4.7484820812884871</v>
      </c>
    </row>
    <row r="40" spans="1:50">
      <c r="A40" s="38" t="str">
        <f>INDEX(F$1526:F$1797,$D$58)</f>
        <v>Coal fired power plants</v>
      </c>
      <c r="B40" s="62" t="str">
        <f>INDEX(G$1526:G$1797,$D$58)</f>
        <v>Integrated gasification combined cycle</v>
      </c>
      <c r="C40" s="62" t="str">
        <f>INDEX(H$1526:H$1797,$D$58)</f>
        <v>CHP</v>
      </c>
      <c r="D40" s="62" t="str">
        <f>INDEX(I$1526:I$1797,$D$58)</f>
        <v>M</v>
      </c>
      <c r="I40" s="62" t="str">
        <f t="shared" si="52"/>
        <v>Coal fired power plants / Integrated gasification combined cycle / CHP / M</v>
      </c>
      <c r="J40" s="28">
        <f t="shared" ref="J40:AX40" si="55">INDEX(J$1526:J$1797,$D$58)</f>
        <v>6.117521351481253</v>
      </c>
      <c r="K40" s="28">
        <f t="shared" si="55"/>
        <v>6.1172778211720704</v>
      </c>
      <c r="L40" s="28">
        <f t="shared" si="55"/>
        <v>6.1169804363414073</v>
      </c>
      <c r="M40" s="28">
        <f t="shared" si="55"/>
        <v>6.1166173047775017</v>
      </c>
      <c r="N40" s="28">
        <f t="shared" si="55"/>
        <v>6.1161739166822491</v>
      </c>
      <c r="O40" s="28">
        <f t="shared" si="55"/>
        <v>6.1156325726746354</v>
      </c>
      <c r="P40" s="28">
        <f t="shared" si="55"/>
        <v>6.1149716888457135</v>
      </c>
      <c r="Q40" s="28">
        <f t="shared" si="55"/>
        <v>6.1141649534462745</v>
      </c>
      <c r="R40" s="28">
        <f t="shared" si="55"/>
        <v>6.1131803050353177</v>
      </c>
      <c r="S40" s="28">
        <f t="shared" si="55"/>
        <v>6.1119786965329475</v>
      </c>
      <c r="T40" s="28">
        <f t="shared" si="55"/>
        <v>6.1105126036647306</v>
      </c>
      <c r="U40" s="28">
        <f t="shared" si="55"/>
        <v>6.1087242299204467</v>
      </c>
      <c r="V40" s="28">
        <f t="shared" si="55"/>
        <v>6.1065433537112312</v>
      </c>
      <c r="W40" s="28">
        <f t="shared" si="55"/>
        <v>6.1038847574900981</v>
      </c>
      <c r="X40" s="28">
        <f t="shared" si="55"/>
        <v>6.1006451741924774</v>
      </c>
      <c r="Y40" s="28">
        <f t="shared" si="55"/>
        <v>6.0966996850325677</v>
      </c>
      <c r="Z40" s="28">
        <f t="shared" si="55"/>
        <v>6.0918975068812475</v>
      </c>
      <c r="AA40" s="28">
        <f t="shared" si="55"/>
        <v>6.086057120766422</v>
      </c>
      <c r="AB40" s="28">
        <f t="shared" si="55"/>
        <v>6.078960720718241</v>
      </c>
      <c r="AC40" s="28">
        <f t="shared" si="55"/>
        <v>6.0703480116051693</v>
      </c>
      <c r="AD40" s="28">
        <f t="shared" si="55"/>
        <v>6.059909465799481</v>
      </c>
      <c r="AE40" s="28">
        <f t="shared" si="55"/>
        <v>6.0472792745190649</v>
      </c>
      <c r="AF40" s="28">
        <f t="shared" si="55"/>
        <v>6.032028416486181</v>
      </c>
      <c r="AG40" s="28">
        <f t="shared" si="55"/>
        <v>6.0136585318834221</v>
      </c>
      <c r="AH40" s="28">
        <f t="shared" si="55"/>
        <v>5.9915976499100907</v>
      </c>
      <c r="AI40" s="28">
        <f t="shared" si="55"/>
        <v>5.9651992821704223</v>
      </c>
      <c r="AJ40" s="28">
        <f t="shared" si="55"/>
        <v>5.9337469507912086</v>
      </c>
      <c r="AK40" s="28">
        <f t="shared" si="55"/>
        <v>5.8964668206047302</v>
      </c>
      <c r="AL40" s="28">
        <f t="shared" si="55"/>
        <v>5.8525516358601104</v>
      </c>
      <c r="AM40" s="28">
        <f t="shared" si="55"/>
        <v>5.8011994164592142</v>
      </c>
      <c r="AN40" s="28">
        <f t="shared" si="55"/>
        <v>5.7416700223310855</v>
      </c>
      <c r="AO40" s="28">
        <f t="shared" si="55"/>
        <v>5.6733613144307986</v>
      </c>
      <c r="AP40" s="28">
        <f t="shared" si="55"/>
        <v>5.595903764438833</v>
      </c>
      <c r="AQ40" s="28">
        <f t="shared" si="55"/>
        <v>5.5092676940886154</v>
      </c>
      <c r="AR40" s="28">
        <f t="shared" si="55"/>
        <v>5.4138710527049607</v>
      </c>
      <c r="AS40" s="28">
        <f t="shared" si="55"/>
        <v>5.3106688501375103</v>
      </c>
      <c r="AT40" s="28">
        <f t="shared" si="55"/>
        <v>5.201200273224595</v>
      </c>
      <c r="AU40" s="28">
        <f t="shared" si="55"/>
        <v>5.0875692318397778</v>
      </c>
      <c r="AV40" s="28">
        <f t="shared" si="55"/>
        <v>4.9723415014200931</v>
      </c>
      <c r="AW40" s="28">
        <f t="shared" si="55"/>
        <v>4.8583575967922314</v>
      </c>
      <c r="AX40" s="26">
        <f t="shared" si="55"/>
        <v>4.7484820812884871</v>
      </c>
    </row>
    <row r="41" spans="1:50">
      <c r="A41" s="38"/>
      <c r="I41" s="31" t="s">
        <v>32</v>
      </c>
      <c r="J41" s="54">
        <f>MIN(J37:J40)</f>
        <v>5.7588835053211271</v>
      </c>
      <c r="K41" s="54">
        <f t="shared" ref="K41:N41" si="56">MIN(K37:K40)</f>
        <v>5.758840127408849</v>
      </c>
      <c r="L41" s="54">
        <f t="shared" si="56"/>
        <v>5.7587844318047248</v>
      </c>
      <c r="M41" s="54">
        <f t="shared" si="56"/>
        <v>5.7587129217468913</v>
      </c>
      <c r="N41" s="54">
        <f t="shared" si="56"/>
        <v>5.7586211084557819</v>
      </c>
      <c r="O41" s="54">
        <f>MIN(O37:O40)</f>
        <v>5.7585032301224715</v>
      </c>
      <c r="P41" s="54">
        <f t="shared" ref="P41:AX41" si="57">MIN(P37:P40)</f>
        <v>5.7583518915664271</v>
      </c>
      <c r="Q41" s="54">
        <f t="shared" si="57"/>
        <v>5.7581576023440606</v>
      </c>
      <c r="R41" s="54">
        <f t="shared" si="57"/>
        <v>5.7579081849815559</v>
      </c>
      <c r="S41" s="54">
        <f t="shared" si="57"/>
        <v>5.75758801729339</v>
      </c>
      <c r="T41" s="54">
        <f t="shared" si="57"/>
        <v>5.7571770630604746</v>
      </c>
      <c r="U41" s="54">
        <f t="shared" si="57"/>
        <v>5.7566496332554786</v>
      </c>
      <c r="V41" s="54">
        <f t="shared" si="57"/>
        <v>5.755972805061897</v>
      </c>
      <c r="W41" s="54">
        <f t="shared" si="57"/>
        <v>5.755104407694871</v>
      </c>
      <c r="X41" s="54">
        <f t="shared" si="57"/>
        <v>5.7539904621579323</v>
      </c>
      <c r="Y41" s="54">
        <f t="shared" si="57"/>
        <v>5.7525619364990401</v>
      </c>
      <c r="Z41" s="54">
        <f t="shared" si="57"/>
        <v>5.7507306493775792</v>
      </c>
      <c r="AA41" s="54">
        <f t="shared" si="57"/>
        <v>5.7483841244276164</v>
      </c>
      <c r="AB41" s="54">
        <f t="shared" si="57"/>
        <v>5.74537916954226</v>
      </c>
      <c r="AC41" s="54">
        <f t="shared" si="57"/>
        <v>5.7415339356302049</v>
      </c>
      <c r="AD41" s="54">
        <f t="shared" si="57"/>
        <v>5.7366182107872987</v>
      </c>
      <c r="AE41" s="54">
        <f t="shared" si="57"/>
        <v>5.7303417487892681</v>
      </c>
      <c r="AF41" s="54">
        <f t="shared" si="57"/>
        <v>5.7223405486541852</v>
      </c>
      <c r="AG41" s="54">
        <f t="shared" si="57"/>
        <v>5.7121612461594662</v>
      </c>
      <c r="AH41" s="54">
        <f t="shared" si="57"/>
        <v>5.6992442238194965</v>
      </c>
      <c r="AI41" s="54">
        <f t="shared" si="57"/>
        <v>5.6829067951372103</v>
      </c>
      <c r="AJ41" s="54">
        <f t="shared" si="57"/>
        <v>5.6623289956359919</v>
      </c>
      <c r="AK41" s="54">
        <f t="shared" si="57"/>
        <v>5.6365462356636566</v>
      </c>
      <c r="AL41" s="54">
        <f t="shared" si="57"/>
        <v>5.604455381964331</v>
      </c>
      <c r="AM41" s="54">
        <f t="shared" si="57"/>
        <v>5.5648435643683669</v>
      </c>
      <c r="AN41" s="54">
        <f t="shared" si="57"/>
        <v>5.5164515252311332</v>
      </c>
      <c r="AO41" s="54">
        <f t="shared" si="57"/>
        <v>5.4580842510995602</v>
      </c>
      <c r="AP41" s="54">
        <f t="shared" si="57"/>
        <v>5.3887785527165297</v>
      </c>
      <c r="AQ41" s="54">
        <f t="shared" si="57"/>
        <v>5.3080270158798202</v>
      </c>
      <c r="AR41" s="54">
        <f t="shared" si="57"/>
        <v>5.2160377151961264</v>
      </c>
      <c r="AS41" s="54">
        <f t="shared" si="57"/>
        <v>5.1139801969171108</v>
      </c>
      <c r="AT41" s="54">
        <f t="shared" si="57"/>
        <v>5.0041389710525852</v>
      </c>
      <c r="AU41" s="54">
        <f t="shared" si="57"/>
        <v>4.8898838799028965</v>
      </c>
      <c r="AV41" s="54">
        <f t="shared" si="57"/>
        <v>4.7753933352664752</v>
      </c>
      <c r="AW41" s="54">
        <f t="shared" si="57"/>
        <v>4.6651397787249422</v>
      </c>
      <c r="AX41" s="60">
        <f t="shared" si="57"/>
        <v>4.5632446377788325</v>
      </c>
    </row>
    <row r="42" spans="1:50">
      <c r="A42" s="38"/>
      <c r="I42" s="31" t="s">
        <v>33</v>
      </c>
      <c r="J42" s="54">
        <f>MAX(J37:J40)</f>
        <v>6.117521351481253</v>
      </c>
      <c r="K42" s="54">
        <f t="shared" ref="K42:N42" si="58">MAX(K37:K40)</f>
        <v>6.1172778211720704</v>
      </c>
      <c r="L42" s="54">
        <f t="shared" si="58"/>
        <v>6.1169804363414073</v>
      </c>
      <c r="M42" s="54">
        <f t="shared" si="58"/>
        <v>6.1166173047775017</v>
      </c>
      <c r="N42" s="54">
        <f t="shared" si="58"/>
        <v>6.1161739166822491</v>
      </c>
      <c r="O42" s="54">
        <f>MAX(O37:O40)</f>
        <v>6.1156325726746354</v>
      </c>
      <c r="P42" s="54">
        <f t="shared" ref="P42:AX42" si="59">MAX(P37:P40)</f>
        <v>6.1149716888457135</v>
      </c>
      <c r="Q42" s="54">
        <f t="shared" si="59"/>
        <v>6.1141649534462745</v>
      </c>
      <c r="R42" s="54">
        <f t="shared" si="59"/>
        <v>6.1131803050353177</v>
      </c>
      <c r="S42" s="54">
        <f t="shared" si="59"/>
        <v>6.1119786965329475</v>
      </c>
      <c r="T42" s="54">
        <f t="shared" si="59"/>
        <v>6.1105126036647306</v>
      </c>
      <c r="U42" s="54">
        <f t="shared" si="59"/>
        <v>6.1087242299204467</v>
      </c>
      <c r="V42" s="54">
        <f t="shared" si="59"/>
        <v>6.1065433537112312</v>
      </c>
      <c r="W42" s="54">
        <f t="shared" si="59"/>
        <v>6.1038847574900981</v>
      </c>
      <c r="X42" s="54">
        <f t="shared" si="59"/>
        <v>6.1006451741924774</v>
      </c>
      <c r="Y42" s="54">
        <f t="shared" si="59"/>
        <v>6.0966996850325677</v>
      </c>
      <c r="Z42" s="54">
        <f t="shared" si="59"/>
        <v>6.0918975068812475</v>
      </c>
      <c r="AA42" s="54">
        <f t="shared" si="59"/>
        <v>6.086057120766422</v>
      </c>
      <c r="AB42" s="54">
        <f t="shared" si="59"/>
        <v>6.078960720718241</v>
      </c>
      <c r="AC42" s="54">
        <f t="shared" si="59"/>
        <v>6.0703480116051693</v>
      </c>
      <c r="AD42" s="54">
        <f t="shared" si="59"/>
        <v>6.059909465799481</v>
      </c>
      <c r="AE42" s="54">
        <f t="shared" si="59"/>
        <v>6.0472792745190649</v>
      </c>
      <c r="AF42" s="54">
        <f t="shared" si="59"/>
        <v>6.032028416486181</v>
      </c>
      <c r="AG42" s="54">
        <f t="shared" si="59"/>
        <v>6.0136585318834221</v>
      </c>
      <c r="AH42" s="54">
        <f t="shared" si="59"/>
        <v>5.9915976499100907</v>
      </c>
      <c r="AI42" s="54">
        <f t="shared" si="59"/>
        <v>5.9651992821704223</v>
      </c>
      <c r="AJ42" s="54">
        <f t="shared" si="59"/>
        <v>5.9337469507912086</v>
      </c>
      <c r="AK42" s="54">
        <f t="shared" si="59"/>
        <v>5.8964668206047302</v>
      </c>
      <c r="AL42" s="54">
        <f t="shared" si="59"/>
        <v>5.8525516358601104</v>
      </c>
      <c r="AM42" s="54">
        <f t="shared" si="59"/>
        <v>5.8011994164592142</v>
      </c>
      <c r="AN42" s="54">
        <f t="shared" si="59"/>
        <v>5.7416700223310855</v>
      </c>
      <c r="AO42" s="54">
        <f t="shared" si="59"/>
        <v>5.6733613144307986</v>
      </c>
      <c r="AP42" s="54">
        <f t="shared" si="59"/>
        <v>5.595903764438833</v>
      </c>
      <c r="AQ42" s="54">
        <f t="shared" si="59"/>
        <v>5.5092676940886154</v>
      </c>
      <c r="AR42" s="54">
        <f t="shared" si="59"/>
        <v>5.4138710527049607</v>
      </c>
      <c r="AS42" s="54">
        <f t="shared" si="59"/>
        <v>5.3106688501375103</v>
      </c>
      <c r="AT42" s="54">
        <f t="shared" si="59"/>
        <v>5.201200273224595</v>
      </c>
      <c r="AU42" s="54">
        <f t="shared" si="59"/>
        <v>5.0875692318397778</v>
      </c>
      <c r="AV42" s="54">
        <f t="shared" si="59"/>
        <v>4.9723415014200931</v>
      </c>
      <c r="AW42" s="54">
        <f t="shared" si="59"/>
        <v>4.8583575967922314</v>
      </c>
      <c r="AX42" s="60">
        <f t="shared" si="59"/>
        <v>4.7484820812884871</v>
      </c>
    </row>
    <row r="43" spans="1:50">
      <c r="A43" s="22"/>
      <c r="B43" s="19"/>
      <c r="C43" s="19"/>
      <c r="D43" s="19"/>
      <c r="E43" s="19"/>
      <c r="F43" s="19"/>
      <c r="G43" s="19"/>
      <c r="H43" s="19"/>
      <c r="I43" s="32" t="s">
        <v>96</v>
      </c>
      <c r="J43" s="33">
        <f>J42-J41</f>
        <v>0.35863784616012584</v>
      </c>
      <c r="K43" s="33">
        <f t="shared" ref="K43:N43" si="60">K42-K41</f>
        <v>0.35843769376322143</v>
      </c>
      <c r="L43" s="33">
        <f t="shared" si="60"/>
        <v>0.35819600453668254</v>
      </c>
      <c r="M43" s="33">
        <f t="shared" si="60"/>
        <v>0.35790438303061034</v>
      </c>
      <c r="N43" s="33">
        <f t="shared" si="60"/>
        <v>0.35755280822646718</v>
      </c>
      <c r="O43" s="33">
        <f>O42-O41</f>
        <v>0.357129342552164</v>
      </c>
      <c r="P43" s="33">
        <f t="shared" ref="P43:AX43" si="61">P42-P41</f>
        <v>0.35661979727928639</v>
      </c>
      <c r="Q43" s="33">
        <f t="shared" si="61"/>
        <v>0.35600735110221393</v>
      </c>
      <c r="R43" s="33">
        <f t="shared" si="61"/>
        <v>0.35527212005376185</v>
      </c>
      <c r="S43" s="33">
        <f t="shared" si="61"/>
        <v>0.35439067923955747</v>
      </c>
      <c r="T43" s="33">
        <f t="shared" si="61"/>
        <v>0.35333554060425598</v>
      </c>
      <c r="U43" s="33">
        <f t="shared" si="61"/>
        <v>0.3520745966649681</v>
      </c>
      <c r="V43" s="33">
        <f t="shared" si="61"/>
        <v>0.35057054864933423</v>
      </c>
      <c r="W43" s="33">
        <f t="shared" si="61"/>
        <v>0.3487803497952271</v>
      </c>
      <c r="X43" s="33">
        <f t="shared" si="61"/>
        <v>0.34665471203454512</v>
      </c>
      <c r="Y43" s="33">
        <f t="shared" si="61"/>
        <v>0.34413774853352752</v>
      </c>
      <c r="Z43" s="33">
        <f t="shared" si="61"/>
        <v>0.34116685750366837</v>
      </c>
      <c r="AA43" s="33">
        <f t="shared" si="61"/>
        <v>0.33767299633880565</v>
      </c>
      <c r="AB43" s="33">
        <f t="shared" si="61"/>
        <v>0.33358155117598098</v>
      </c>
      <c r="AC43" s="33">
        <f t="shared" si="61"/>
        <v>0.32881407597496448</v>
      </c>
      <c r="AD43" s="33">
        <f t="shared" si="61"/>
        <v>0.32329125501218225</v>
      </c>
      <c r="AE43" s="33">
        <f t="shared" si="61"/>
        <v>0.31693752572979683</v>
      </c>
      <c r="AF43" s="33">
        <f t="shared" si="61"/>
        <v>0.30968786783199587</v>
      </c>
      <c r="AG43" s="33">
        <f t="shared" si="61"/>
        <v>0.30149728572395595</v>
      </c>
      <c r="AH43" s="33">
        <f t="shared" si="61"/>
        <v>0.29235342609059423</v>
      </c>
      <c r="AI43" s="33">
        <f t="shared" si="61"/>
        <v>0.28229248703321197</v>
      </c>
      <c r="AJ43" s="33">
        <f t="shared" si="61"/>
        <v>0.27141795515521672</v>
      </c>
      <c r="AK43" s="33">
        <f t="shared" si="61"/>
        <v>0.25992058494107351</v>
      </c>
      <c r="AL43" s="33">
        <f t="shared" si="61"/>
        <v>0.24809625389577938</v>
      </c>
      <c r="AM43" s="33">
        <f t="shared" si="61"/>
        <v>0.23635585209084731</v>
      </c>
      <c r="AN43" s="33">
        <f t="shared" si="61"/>
        <v>0.22521849709995223</v>
      </c>
      <c r="AO43" s="33">
        <f t="shared" si="61"/>
        <v>0.21527706333123842</v>
      </c>
      <c r="AP43" s="33">
        <f t="shared" si="61"/>
        <v>0.20712521172230325</v>
      </c>
      <c r="AQ43" s="33">
        <f t="shared" si="61"/>
        <v>0.20124067820879521</v>
      </c>
      <c r="AR43" s="33">
        <f t="shared" si="61"/>
        <v>0.19783333750883436</v>
      </c>
      <c r="AS43" s="33">
        <f t="shared" si="61"/>
        <v>0.19668865322039952</v>
      </c>
      <c r="AT43" s="33">
        <f t="shared" si="61"/>
        <v>0.19706130217200979</v>
      </c>
      <c r="AU43" s="33">
        <f t="shared" si="61"/>
        <v>0.1976853519368813</v>
      </c>
      <c r="AV43" s="33">
        <f t="shared" si="61"/>
        <v>0.19694816615361788</v>
      </c>
      <c r="AW43" s="33">
        <f t="shared" si="61"/>
        <v>0.19321781806728922</v>
      </c>
      <c r="AX43" s="29">
        <f t="shared" si="61"/>
        <v>0.18523744350965465</v>
      </c>
    </row>
    <row r="44" spans="1:50">
      <c r="A44" s="20" t="s">
        <v>32</v>
      </c>
    </row>
    <row r="45" spans="1:50">
      <c r="A45" s="20" t="s">
        <v>97</v>
      </c>
    </row>
    <row r="46" spans="1:50">
      <c r="A46" s="72">
        <v>2</v>
      </c>
      <c r="B46" s="69">
        <v>1</v>
      </c>
      <c r="C46" s="69">
        <v>2</v>
      </c>
      <c r="D46" s="49">
        <v>1</v>
      </c>
    </row>
    <row r="47" spans="1:50">
      <c r="B47" s="58">
        <f>IF(LEN(B50)=0,1,IF(LEN(B51)=0,MIN(2,B46),IF(LEN(B52)=0,MIN(3,B46),MIN(4,B46))))</f>
        <v>1</v>
      </c>
      <c r="C47" s="58">
        <f>IF(LEN(C50)=0,1,IF(LEN(C51)=0,MIN(2,C46),IF(LEN(C52)=0,MIN(3,C46),MIN(4,C46))))</f>
        <v>2</v>
      </c>
      <c r="D47" s="50">
        <f>IF(LEN(D50)=0,1,IF(LEN(D51)=0,MIN(2,D46),IF(LEN(D52)=0,MIN(3,D46),MIN(4,D46))))</f>
        <v>1</v>
      </c>
    </row>
    <row r="48" spans="1:50">
      <c r="A48" s="38"/>
      <c r="B48" s="20">
        <f>INDEX([3]visuD!$H$1:$H$17,$A$46)</f>
        <v>3</v>
      </c>
      <c r="C48" s="20">
        <f>INDEX([3]visuD!$H$18:$H$56,$B$48+$B$47)</f>
        <v>3</v>
      </c>
      <c r="D48" s="59">
        <f>INDEX([3]visuD!$H$57:$H$161,$C$48+$C$47)</f>
        <v>9</v>
      </c>
    </row>
    <row r="49" spans="1:4">
      <c r="A49" s="81" t="str">
        <f>[3]visuD!A1</f>
        <v>Nuclear power plants</v>
      </c>
      <c r="B49" s="80" t="str">
        <f>TRIM(INDEX([3]visuD!$D$1:$G$17,$A$46,1))</f>
        <v>Integrated gasification combined cycle</v>
      </c>
      <c r="C49" s="80" t="str">
        <f>TRIM(INDEX([3]visuD!$D$18:$G$56,$B$48+$B$47,1))</f>
        <v>Electricity only</v>
      </c>
      <c r="D49" s="79" t="str">
        <f>TRIM(INDEX([3]visuD!$D$57:$G$161,$C$48+$C$47,1))</f>
        <v>L</v>
      </c>
    </row>
    <row r="50" spans="1:4">
      <c r="A50" s="81" t="str">
        <f>[3]visuD!A2</f>
        <v>Coal fired power plants</v>
      </c>
      <c r="B50" s="80" t="str">
        <f>TRIM(INDEX([3]visuD!$D$1:$G$17,$A$46,2))</f>
        <v>Supercritical steam turbine</v>
      </c>
      <c r="C50" s="80" t="str">
        <f>TRIM(INDEX([3]visuD!$D$18:$G$56,$B$48+$B$47,2))</f>
        <v>CHP</v>
      </c>
      <c r="D50" s="79" t="str">
        <f>TRIM(INDEX([3]visuD!$D$57:$G$161,$C$48+$C$47,2))</f>
        <v>M</v>
      </c>
    </row>
    <row r="51" spans="1:4">
      <c r="A51" s="81" t="str">
        <f>[3]visuD!A3</f>
        <v>Lignite fired power plants</v>
      </c>
      <c r="B51" s="80" t="str">
        <f>TRIM(INDEX([3]visuD!$D$1:$G$17,$A$46,3))</f>
        <v>Fluidized bed combustion</v>
      </c>
      <c r="C51" s="80" t="str">
        <f>TRIM(INDEX([3]visuD!$D$18:$G$56,$B$48+$B$47,3))</f>
        <v>Electricity only with CCS</v>
      </c>
      <c r="D51" s="79" t="str">
        <f>TRIM(INDEX([3]visuD!$D$57:$G$161,$C$48+$C$47,3))</f>
        <v/>
      </c>
    </row>
    <row r="52" spans="1:4">
      <c r="A52" s="81" t="str">
        <f>[3]visuD!A4</f>
        <v>Gas fired power plants (Natural gas, biogas)</v>
      </c>
      <c r="B52" s="80" t="str">
        <f>TRIM(INDEX([3]visuD!$D$1:$G$17,$A$46,4))</f>
        <v>Steam turbine</v>
      </c>
      <c r="C52" s="80" t="str">
        <f>TRIM(INDEX([3]visuD!$D$18:$G$56,$B$48+$B$47,4))</f>
        <v>CHP with CCS</v>
      </c>
      <c r="D52" s="79" t="str">
        <f>TRIM(INDEX([3]visuD!$D$57:$G$161,$C$48+$C$47,4))</f>
        <v/>
      </c>
    </row>
    <row r="53" spans="1:4">
      <c r="A53" s="81" t="str">
        <f>[3]visuD!A5</f>
        <v>Derived gas fired power plants</v>
      </c>
      <c r="D53" s="78"/>
    </row>
    <row r="54" spans="1:4">
      <c r="A54" s="81" t="str">
        <f>[3]visuD!A6</f>
        <v>Refinery gas fired power plants</v>
      </c>
      <c r="D54" s="77">
        <f>D48+D47</f>
        <v>10</v>
      </c>
    </row>
    <row r="55" spans="1:4">
      <c r="A55" s="81" t="str">
        <f>[3]visuD!A7</f>
        <v>Diesel oil fired power plants</v>
      </c>
      <c r="D55" s="76">
        <f>D48+1</f>
        <v>10</v>
      </c>
    </row>
    <row r="56" spans="1:4">
      <c r="A56" s="81" t="str">
        <f>[3]visuD!A8</f>
        <v>Fuel oil fired power plants</v>
      </c>
      <c r="D56" s="94">
        <f>IF(LEN(D50)&gt;0,D55+1,D55)</f>
        <v>11</v>
      </c>
    </row>
    <row r="57" spans="1:4">
      <c r="A57" s="81" t="str">
        <f>[3]visuD!A9</f>
        <v>Biomass and waste fired power plants</v>
      </c>
      <c r="D57" s="94">
        <f>IF(LEN(D51)&gt;0,D56+1,D56)</f>
        <v>11</v>
      </c>
    </row>
    <row r="58" spans="1:4">
      <c r="A58" s="81" t="str">
        <f>[3]visuD!A10</f>
        <v>Fuel cells</v>
      </c>
      <c r="D58" s="74">
        <f>IF(LEN(D52)&gt;0,D57+1,D57)</f>
        <v>11</v>
      </c>
    </row>
    <row r="59" spans="1:4">
      <c r="A59" s="81" t="str">
        <f>[3]visuD!A11</f>
        <v>Wind power plants</v>
      </c>
      <c r="D59" s="78"/>
    </row>
    <row r="60" spans="1:4">
      <c r="A60" s="81" t="str">
        <f>[3]visuD!A12</f>
        <v>Solar PV power plants</v>
      </c>
      <c r="D60" s="78"/>
    </row>
    <row r="61" spans="1:4">
      <c r="A61" s="81" t="str">
        <f>[3]visuD!A13</f>
        <v>Solar thermal power plants</v>
      </c>
      <c r="D61" s="78"/>
    </row>
    <row r="62" spans="1:4">
      <c r="A62" s="81" t="str">
        <f>[3]visuD!A14</f>
        <v>Geothermal power plants</v>
      </c>
      <c r="D62" s="78"/>
    </row>
    <row r="63" spans="1:4">
      <c r="A63" s="81" t="str">
        <f>[3]visuD!A15</f>
        <v>Tide, wave and ocean power plants</v>
      </c>
      <c r="D63" s="78"/>
    </row>
    <row r="64" spans="1:4">
      <c r="A64" s="81" t="str">
        <f>[3]visuD!A16</f>
        <v>Hydro plants</v>
      </c>
      <c r="D64" s="78"/>
    </row>
    <row r="65" spans="1:4">
      <c r="A65" s="92" t="str">
        <f>[3]visuD!A17</f>
        <v>Pump storage</v>
      </c>
      <c r="B65" s="19"/>
      <c r="C65" s="19"/>
      <c r="D65" s="71"/>
    </row>
    <row r="123" spans="1:50" ht="11" thickBot="1"/>
    <row r="124" spans="1:50">
      <c r="A124" s="199" t="s">
        <v>27</v>
      </c>
      <c r="B124" s="201" t="s">
        <v>28</v>
      </c>
      <c r="C124" s="201" t="s">
        <v>29</v>
      </c>
      <c r="D124" s="201" t="s">
        <v>30</v>
      </c>
      <c r="E124" s="10"/>
      <c r="F124" s="10"/>
      <c r="G124" s="10"/>
      <c r="H124" s="10"/>
      <c r="I124" s="10"/>
      <c r="J124" s="90" t="s">
        <v>98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2"/>
    </row>
    <row r="125" spans="1:50" ht="11" thickBot="1">
      <c r="A125" s="200"/>
      <c r="B125" s="202"/>
      <c r="C125" s="202"/>
      <c r="D125" s="202"/>
      <c r="E125" s="13"/>
      <c r="F125" s="13"/>
      <c r="G125" s="13"/>
      <c r="H125" s="13"/>
      <c r="I125" s="13"/>
      <c r="J125" s="68">
        <v>2010</v>
      </c>
      <c r="K125" s="68">
        <v>2011</v>
      </c>
      <c r="L125" s="68">
        <v>2012</v>
      </c>
      <c r="M125" s="68">
        <v>2013</v>
      </c>
      <c r="N125" s="68">
        <v>2014</v>
      </c>
      <c r="O125" s="68">
        <v>2015</v>
      </c>
      <c r="P125" s="68">
        <v>2016</v>
      </c>
      <c r="Q125" s="68">
        <v>2017</v>
      </c>
      <c r="R125" s="68">
        <v>2018</v>
      </c>
      <c r="S125" s="68">
        <v>2019</v>
      </c>
      <c r="T125" s="68">
        <v>2020</v>
      </c>
      <c r="U125" s="68">
        <v>2021</v>
      </c>
      <c r="V125" s="68">
        <v>2022</v>
      </c>
      <c r="W125" s="68">
        <v>2023</v>
      </c>
      <c r="X125" s="68">
        <v>2024</v>
      </c>
      <c r="Y125" s="68">
        <v>2025</v>
      </c>
      <c r="Z125" s="68">
        <v>2026</v>
      </c>
      <c r="AA125" s="68">
        <v>2027</v>
      </c>
      <c r="AB125" s="68">
        <v>2028</v>
      </c>
      <c r="AC125" s="68">
        <v>2029</v>
      </c>
      <c r="AD125" s="68">
        <v>2030</v>
      </c>
      <c r="AE125" s="68">
        <v>2031</v>
      </c>
      <c r="AF125" s="68">
        <v>2032</v>
      </c>
      <c r="AG125" s="68">
        <v>2033</v>
      </c>
      <c r="AH125" s="68">
        <v>2034</v>
      </c>
      <c r="AI125" s="68">
        <v>2035</v>
      </c>
      <c r="AJ125" s="68">
        <v>2036</v>
      </c>
      <c r="AK125" s="68">
        <v>2037</v>
      </c>
      <c r="AL125" s="68">
        <v>2038</v>
      </c>
      <c r="AM125" s="68">
        <v>2039</v>
      </c>
      <c r="AN125" s="68">
        <v>2040</v>
      </c>
      <c r="AO125" s="68">
        <v>2041</v>
      </c>
      <c r="AP125" s="68">
        <v>2042</v>
      </c>
      <c r="AQ125" s="68">
        <v>2043</v>
      </c>
      <c r="AR125" s="68">
        <v>2044</v>
      </c>
      <c r="AS125" s="68">
        <v>2045</v>
      </c>
      <c r="AT125" s="68">
        <v>2046</v>
      </c>
      <c r="AU125" s="68">
        <v>2047</v>
      </c>
      <c r="AV125" s="68">
        <v>2048</v>
      </c>
      <c r="AW125" s="68">
        <v>2049</v>
      </c>
      <c r="AX125" s="88">
        <v>2050</v>
      </c>
    </row>
    <row r="126" spans="1:50">
      <c r="A126" s="203" t="s">
        <v>34</v>
      </c>
      <c r="B126" s="205" t="s">
        <v>35</v>
      </c>
      <c r="C126" s="206" t="s">
        <v>36</v>
      </c>
      <c r="D126" s="52" t="s">
        <v>24</v>
      </c>
      <c r="E126" s="86" t="str">
        <f>A126&amp;"/"&amp;B126&amp;"/"&amp;C126&amp;"/"&amp;D126</f>
        <v>Nuclear power plants/Nuclear - current/Electricity only/L</v>
      </c>
      <c r="F126" s="61" t="str">
        <f>A126</f>
        <v>Nuclear power plants</v>
      </c>
      <c r="G126" s="61" t="str">
        <f>B126</f>
        <v>Nuclear - current</v>
      </c>
      <c r="H126" s="61" t="str">
        <f>C126</f>
        <v>Electricity only</v>
      </c>
      <c r="I126" s="84" t="str">
        <f>D126</f>
        <v>L</v>
      </c>
      <c r="J126" s="61">
        <v>0.33333333333333331</v>
      </c>
      <c r="K126" s="61">
        <v>0.33333333333333331</v>
      </c>
      <c r="L126" s="61">
        <v>0.33333333333333331</v>
      </c>
      <c r="M126" s="61">
        <v>0.33333333333333331</v>
      </c>
      <c r="N126" s="61">
        <v>0.33333333333333331</v>
      </c>
      <c r="O126" s="61">
        <v>0.33333333333333331</v>
      </c>
      <c r="P126" s="61">
        <v>0.33333333333333331</v>
      </c>
      <c r="Q126" s="61">
        <v>0.33333333333333331</v>
      </c>
      <c r="R126" s="61">
        <v>0.33333333333333331</v>
      </c>
      <c r="S126" s="61">
        <v>0.33333333333333331</v>
      </c>
      <c r="T126" s="61">
        <v>0.33333333333333331</v>
      </c>
      <c r="U126" s="61">
        <v>0.33333333333333331</v>
      </c>
      <c r="V126" s="61">
        <v>0.33333333333333331</v>
      </c>
      <c r="W126" s="61">
        <v>0.33333333333333331</v>
      </c>
      <c r="X126" s="61">
        <v>0.33333333333333331</v>
      </c>
      <c r="Y126" s="61">
        <v>0.33333333333333331</v>
      </c>
      <c r="Z126" s="61">
        <v>0.33333333333333331</v>
      </c>
      <c r="AA126" s="61">
        <v>0.33333333333333331</v>
      </c>
      <c r="AB126" s="61">
        <v>0.33333333333333331</v>
      </c>
      <c r="AC126" s="61">
        <v>0.33333333333333331</v>
      </c>
      <c r="AD126" s="61">
        <v>0.33333333333333331</v>
      </c>
      <c r="AE126" s="61">
        <v>0.33333333333333331</v>
      </c>
      <c r="AF126" s="61">
        <v>0.33333333333333331</v>
      </c>
      <c r="AG126" s="61">
        <v>0.33333333333333331</v>
      </c>
      <c r="AH126" s="61">
        <v>0.33333333333333331</v>
      </c>
      <c r="AI126" s="61">
        <v>0.33333333333333331</v>
      </c>
      <c r="AJ126" s="61">
        <v>0.33333333333333331</v>
      </c>
      <c r="AK126" s="61">
        <v>0.33333333333333331</v>
      </c>
      <c r="AL126" s="61">
        <v>0.33333333333333331</v>
      </c>
      <c r="AM126" s="61">
        <v>0.33333333333333331</v>
      </c>
      <c r="AN126" s="61">
        <v>0.33333333333333331</v>
      </c>
      <c r="AO126" s="61">
        <v>0.33333333333333331</v>
      </c>
      <c r="AP126" s="61">
        <v>0.33333333333333331</v>
      </c>
      <c r="AQ126" s="61">
        <v>0.33333333333333331</v>
      </c>
      <c r="AR126" s="61">
        <v>0.33333333333333331</v>
      </c>
      <c r="AS126" s="61">
        <v>0.33333333333333331</v>
      </c>
      <c r="AT126" s="61">
        <v>0.33333333333333331</v>
      </c>
      <c r="AU126" s="61">
        <v>0.33333333333333331</v>
      </c>
      <c r="AV126" s="61">
        <v>0.33333333333333331</v>
      </c>
      <c r="AW126" s="61">
        <v>0.33333333333333331</v>
      </c>
      <c r="AX126" s="53">
        <v>0.33333333333333331</v>
      </c>
    </row>
    <row r="127" spans="1:50">
      <c r="A127" s="203"/>
      <c r="B127" s="205"/>
      <c r="C127" s="206"/>
      <c r="D127" s="93" t="s">
        <v>25</v>
      </c>
      <c r="E127" s="73" t="str">
        <f>A126&amp;"/"&amp;B126&amp;"/"&amp;C126&amp;"/"&amp;D127</f>
        <v>Nuclear power plants/Nuclear - current/Electricity only/M</v>
      </c>
      <c r="F127" s="91" t="str">
        <f>A126</f>
        <v>Nuclear power plants</v>
      </c>
      <c r="G127" s="91" t="str">
        <f>B126</f>
        <v>Nuclear - current</v>
      </c>
      <c r="H127" s="91" t="str">
        <f>C126</f>
        <v>Electricity only</v>
      </c>
      <c r="I127" s="70" t="str">
        <f t="shared" ref="I127:I190" si="62">D127</f>
        <v>M</v>
      </c>
      <c r="J127" s="91">
        <v>0.33333333333333331</v>
      </c>
      <c r="K127" s="91">
        <v>0.33333333333333331</v>
      </c>
      <c r="L127" s="91">
        <v>0.33333333333333331</v>
      </c>
      <c r="M127" s="91">
        <v>0.33333333333333331</v>
      </c>
      <c r="N127" s="91">
        <v>0.33333333333333331</v>
      </c>
      <c r="O127" s="91">
        <v>0.33333333333333331</v>
      </c>
      <c r="P127" s="91">
        <v>0.33333333333333331</v>
      </c>
      <c r="Q127" s="91">
        <v>0.33333333333333331</v>
      </c>
      <c r="R127" s="91">
        <v>0.33333333333333331</v>
      </c>
      <c r="S127" s="91">
        <v>0.33333333333333331</v>
      </c>
      <c r="T127" s="91">
        <v>0.33333333333333331</v>
      </c>
      <c r="U127" s="91">
        <v>0.33333333333333331</v>
      </c>
      <c r="V127" s="91">
        <v>0.33333333333333331</v>
      </c>
      <c r="W127" s="91">
        <v>0.33333333333333331</v>
      </c>
      <c r="X127" s="91">
        <v>0.33333333333333331</v>
      </c>
      <c r="Y127" s="91">
        <v>0.33333333333333331</v>
      </c>
      <c r="Z127" s="91">
        <v>0.33333333333333331</v>
      </c>
      <c r="AA127" s="91">
        <v>0.33333333333333331</v>
      </c>
      <c r="AB127" s="91">
        <v>0.33333333333333331</v>
      </c>
      <c r="AC127" s="91">
        <v>0.33333333333333331</v>
      </c>
      <c r="AD127" s="91">
        <v>0.33333333333333331</v>
      </c>
      <c r="AE127" s="91">
        <v>0.33333333333333331</v>
      </c>
      <c r="AF127" s="91">
        <v>0.33333333333333331</v>
      </c>
      <c r="AG127" s="91">
        <v>0.33333333333333331</v>
      </c>
      <c r="AH127" s="91">
        <v>0.33333333333333331</v>
      </c>
      <c r="AI127" s="91">
        <v>0.33333333333333331</v>
      </c>
      <c r="AJ127" s="91">
        <v>0.33333333333333331</v>
      </c>
      <c r="AK127" s="91">
        <v>0.33333333333333331</v>
      </c>
      <c r="AL127" s="91">
        <v>0.33333333333333331</v>
      </c>
      <c r="AM127" s="91">
        <v>0.33333333333333331</v>
      </c>
      <c r="AN127" s="91">
        <v>0.33333333333333331</v>
      </c>
      <c r="AO127" s="91">
        <v>0.33333333333333331</v>
      </c>
      <c r="AP127" s="91">
        <v>0.33333333333333331</v>
      </c>
      <c r="AQ127" s="91">
        <v>0.33333333333333331</v>
      </c>
      <c r="AR127" s="91">
        <v>0.33333333333333331</v>
      </c>
      <c r="AS127" s="91">
        <v>0.33333333333333331</v>
      </c>
      <c r="AT127" s="91">
        <v>0.33333333333333331</v>
      </c>
      <c r="AU127" s="91">
        <v>0.33333333333333331</v>
      </c>
      <c r="AV127" s="91">
        <v>0.33333333333333331</v>
      </c>
      <c r="AW127" s="91">
        <v>0.33333333333333331</v>
      </c>
      <c r="AX127" s="89">
        <v>0.33333333333333331</v>
      </c>
    </row>
    <row r="128" spans="1:50">
      <c r="A128" s="203"/>
      <c r="B128" s="207" t="s">
        <v>37</v>
      </c>
      <c r="C128" s="209" t="s">
        <v>36</v>
      </c>
      <c r="D128" s="52" t="s">
        <v>24</v>
      </c>
      <c r="E128" s="86" t="str">
        <f>A126&amp;"/"&amp;B128&amp;"/"&amp;C128&amp;"/"&amp;D128</f>
        <v>Nuclear power plants/Nuclear III/Electricity only/L</v>
      </c>
      <c r="F128" s="61" t="str">
        <f>A126</f>
        <v>Nuclear power plants</v>
      </c>
      <c r="G128" s="61" t="str">
        <f>B128</f>
        <v>Nuclear III</v>
      </c>
      <c r="H128" s="61" t="str">
        <f>C128</f>
        <v>Electricity only</v>
      </c>
      <c r="I128" s="84" t="str">
        <f t="shared" si="62"/>
        <v>L</v>
      </c>
      <c r="J128" s="61">
        <v>0.38461538461538458</v>
      </c>
      <c r="K128" s="61">
        <v>0.38463108216662784</v>
      </c>
      <c r="L128" s="61">
        <v>0.38465020571428654</v>
      </c>
      <c r="M128" s="61">
        <v>0.38467348974026044</v>
      </c>
      <c r="N128" s="61">
        <v>0.38470181975693629</v>
      </c>
      <c r="O128" s="61">
        <v>0.384736260240504</v>
      </c>
      <c r="P128" s="61">
        <v>0.38477808619536202</v>
      </c>
      <c r="Q128" s="61">
        <v>0.38482881801918456</v>
      </c>
      <c r="R128" s="61">
        <v>0.38489025880080824</v>
      </c>
      <c r="S128" s="61">
        <v>0.38496453236811895</v>
      </c>
      <c r="T128" s="61">
        <v>0.385054119220331</v>
      </c>
      <c r="U128" s="61">
        <v>0.38516188583550404</v>
      </c>
      <c r="V128" s="61">
        <v>0.38529110066870953</v>
      </c>
      <c r="W128" s="61">
        <v>0.3854454274465357</v>
      </c>
      <c r="X128" s="61">
        <v>0.38562888326501604</v>
      </c>
      <c r="Y128" s="61">
        <v>0.38584574592186832</v>
      </c>
      <c r="Z128" s="61">
        <v>0.38610039268814755</v>
      </c>
      <c r="AA128" s="61">
        <v>0.38639705274122571</v>
      </c>
      <c r="AB128" s="61">
        <v>0.38673945974872492</v>
      </c>
      <c r="AC128" s="61">
        <v>0.38713040202534493</v>
      </c>
      <c r="AD128" s="61">
        <v>0.38757118739687996</v>
      </c>
      <c r="AE128" s="61">
        <v>0.38806106882965946</v>
      </c>
      <c r="AF128" s="61">
        <v>0.38859671179370764</v>
      </c>
      <c r="AG128" s="61">
        <v>0.38917181651204402</v>
      </c>
      <c r="AH128" s="61">
        <v>0.38977702339844389</v>
      </c>
      <c r="AI128" s="61">
        <v>0.3904002117758355</v>
      </c>
      <c r="AJ128" s="61">
        <v>0.39102724011664985</v>
      </c>
      <c r="AK128" s="61">
        <v>0.39164307629665873</v>
      </c>
      <c r="AL128" s="61">
        <v>0.39223315574593559</v>
      </c>
      <c r="AM128" s="61">
        <v>0.39278472561941252</v>
      </c>
      <c r="AN128" s="61">
        <v>0.39328792125635686</v>
      </c>
      <c r="AO128" s="61">
        <v>0.39373638782062992</v>
      </c>
      <c r="AP128" s="61">
        <v>0.39412738048232981</v>
      </c>
      <c r="AQ128" s="61">
        <v>0.39446140343153341</v>
      </c>
      <c r="AR128" s="61">
        <v>0.39474153676581164</v>
      </c>
      <c r="AS128" s="61">
        <v>0.39497262981752007</v>
      </c>
      <c r="AT128" s="61">
        <v>0.39516051638914612</v>
      </c>
      <c r="AU128" s="61">
        <v>0.39531135496006303</v>
      </c>
      <c r="AV128" s="61">
        <v>0.3954311400759245</v>
      </c>
      <c r="AW128" s="61">
        <v>0.39552538627343264</v>
      </c>
      <c r="AX128" s="53">
        <v>0.3955989588930437</v>
      </c>
    </row>
    <row r="129" spans="1:50">
      <c r="A129" s="203"/>
      <c r="B129" s="205"/>
      <c r="C129" s="206"/>
      <c r="D129" s="52" t="s">
        <v>25</v>
      </c>
      <c r="E129" s="86" t="str">
        <f>A126&amp;"/"&amp;B128&amp;"/"&amp;C128&amp;"/"&amp;D129</f>
        <v>Nuclear power plants/Nuclear III/Electricity only/M</v>
      </c>
      <c r="F129" s="61" t="str">
        <f>A126</f>
        <v>Nuclear power plants</v>
      </c>
      <c r="G129" s="61" t="str">
        <f>B128</f>
        <v>Nuclear III</v>
      </c>
      <c r="H129" s="61" t="str">
        <f>C128</f>
        <v>Electricity only</v>
      </c>
      <c r="I129" s="84" t="str">
        <f t="shared" si="62"/>
        <v>M</v>
      </c>
      <c r="J129" s="61">
        <v>0.38461538461538458</v>
      </c>
      <c r="K129" s="61">
        <v>0.3846355996122528</v>
      </c>
      <c r="L129" s="61">
        <v>0.38465901340109104</v>
      </c>
      <c r="M129" s="61">
        <v>0.38468611869780456</v>
      </c>
      <c r="N129" s="61">
        <v>0.38471747948792895</v>
      </c>
      <c r="O129" s="61">
        <v>0.38475373974315585</v>
      </c>
      <c r="P129" s="61">
        <v>0.38479563264226119</v>
      </c>
      <c r="Q129" s="61">
        <v>0.38484399010359577</v>
      </c>
      <c r="R129" s="61">
        <v>0.3848997523312544</v>
      </c>
      <c r="S129" s="61">
        <v>0.3849639769402487</v>
      </c>
      <c r="T129" s="61">
        <v>0.38503784705231497</v>
      </c>
      <c r="U129" s="61">
        <v>0.38512267753952667</v>
      </c>
      <c r="V129" s="61">
        <v>0.38521991833663088</v>
      </c>
      <c r="W129" s="61">
        <v>0.38533115344919938</v>
      </c>
      <c r="X129" s="61">
        <v>0.38545809396597491</v>
      </c>
      <c r="Y129" s="61">
        <v>0.38560256306556517</v>
      </c>
      <c r="Z129" s="61">
        <v>0.38576647073283094</v>
      </c>
      <c r="AA129" s="61">
        <v>0.38595177573427375</v>
      </c>
      <c r="AB129" s="61">
        <v>0.3861604324355517</v>
      </c>
      <c r="AC129" s="61">
        <v>0.38639432039425503</v>
      </c>
      <c r="AD129" s="61">
        <v>0.38665515546082946</v>
      </c>
      <c r="AE129" s="61">
        <v>0.38694438250136459</v>
      </c>
      <c r="AF129" s="61">
        <v>0.38726305191214322</v>
      </c>
      <c r="AG129" s="61">
        <v>0.38761168483343794</v>
      </c>
      <c r="AH129" s="61">
        <v>0.38799013524420206</v>
      </c>
      <c r="AI129" s="61">
        <v>0.38839746057460373</v>
      </c>
      <c r="AJ129" s="61">
        <v>0.3888318155128509</v>
      </c>
      <c r="AK129" s="61">
        <v>0.38929038550019912</v>
      </c>
      <c r="AL129" s="61">
        <v>0.38976937611481488</v>
      </c>
      <c r="AM129" s="61">
        <v>0.39026407140118879</v>
      </c>
      <c r="AN129" s="61">
        <v>0.39076896791521154</v>
      </c>
      <c r="AO129" s="61">
        <v>0.39127798225927701</v>
      </c>
      <c r="AP129" s="61">
        <v>0.39178471945922516</v>
      </c>
      <c r="AQ129" s="61">
        <v>0.39228277966838998</v>
      </c>
      <c r="AR129" s="61">
        <v>0.39276607360335813</v>
      </c>
      <c r="AS129" s="61">
        <v>0.39322911464594362</v>
      </c>
      <c r="AT129" s="61">
        <v>0.39366725848714312</v>
      </c>
      <c r="AU129" s="61">
        <v>0.3940768689967295</v>
      </c>
      <c r="AV129" s="61">
        <v>0.39445539992090184</v>
      </c>
      <c r="AW129" s="61">
        <v>0.39480139362322064</v>
      </c>
      <c r="AX129" s="53">
        <v>0.39511440805212378</v>
      </c>
    </row>
    <row r="130" spans="1:50">
      <c r="A130" s="203"/>
      <c r="B130" s="208"/>
      <c r="C130" s="210"/>
      <c r="D130" s="93" t="s">
        <v>38</v>
      </c>
      <c r="E130" s="73" t="str">
        <f>A126&amp;"/"&amp;B128&amp;"/"&amp;C128&amp;"/"&amp;D130</f>
        <v>Nuclear power plants/Nuclear III/Electricity only/S</v>
      </c>
      <c r="F130" s="91" t="str">
        <f>A126</f>
        <v>Nuclear power plants</v>
      </c>
      <c r="G130" s="91" t="str">
        <f>B128</f>
        <v>Nuclear III</v>
      </c>
      <c r="H130" s="91" t="str">
        <f>C128</f>
        <v>Electricity only</v>
      </c>
      <c r="I130" s="70" t="str">
        <f t="shared" si="62"/>
        <v>S</v>
      </c>
      <c r="J130" s="91" t="s">
        <v>99</v>
      </c>
      <c r="K130" s="91" t="s">
        <v>99</v>
      </c>
      <c r="L130" s="91" t="s">
        <v>99</v>
      </c>
      <c r="M130" s="91" t="s">
        <v>99</v>
      </c>
      <c r="N130" s="91" t="s">
        <v>99</v>
      </c>
      <c r="O130" s="91" t="s">
        <v>99</v>
      </c>
      <c r="P130" s="91" t="s">
        <v>99</v>
      </c>
      <c r="Q130" s="91" t="s">
        <v>99</v>
      </c>
      <c r="R130" s="91" t="s">
        <v>99</v>
      </c>
      <c r="S130" s="91" t="s">
        <v>99</v>
      </c>
      <c r="T130" s="91" t="s">
        <v>99</v>
      </c>
      <c r="U130" s="91" t="s">
        <v>99</v>
      </c>
      <c r="V130" s="91" t="s">
        <v>99</v>
      </c>
      <c r="W130" s="91" t="s">
        <v>99</v>
      </c>
      <c r="X130" s="91" t="s">
        <v>99</v>
      </c>
      <c r="Y130" s="91">
        <v>0.3857336814522529</v>
      </c>
      <c r="Z130" s="91">
        <v>0.38587242908688418</v>
      </c>
      <c r="AA130" s="91">
        <v>0.38602257667930345</v>
      </c>
      <c r="AB130" s="91">
        <v>0.38618473814748139</v>
      </c>
      <c r="AC130" s="91">
        <v>0.38635949804309028</v>
      </c>
      <c r="AD130" s="91">
        <v>0.3865473972508478</v>
      </c>
      <c r="AE130" s="91">
        <v>0.38674891695214841</v>
      </c>
      <c r="AF130" s="91">
        <v>0.38696446102038334</v>
      </c>
      <c r="AG130" s="91">
        <v>0.3871943371343361</v>
      </c>
      <c r="AH130" s="91">
        <v>0.38743873703210618</v>
      </c>
      <c r="AI130" s="91">
        <v>0.38769771647586893</v>
      </c>
      <c r="AJ130" s="91">
        <v>0.38797117564907418</v>
      </c>
      <c r="AK130" s="91">
        <v>0.38825884085081969</v>
      </c>
      <c r="AL130" s="91">
        <v>0.38856024847250015</v>
      </c>
      <c r="AM130" s="91">
        <v>0.38887473232254982</v>
      </c>
      <c r="AN130" s="91">
        <v>0.38920141538842851</v>
      </c>
      <c r="AO130" s="91">
        <v>0.38953920707436379</v>
      </c>
      <c r="AP130" s="91">
        <v>0.38988680681591109</v>
      </c>
      <c r="AQ130" s="91">
        <v>0.39024271474179351</v>
      </c>
      <c r="AR130" s="91">
        <v>0.39060524973255556</v>
      </c>
      <c r="AS130" s="91">
        <v>0.39097257482814074</v>
      </c>
      <c r="AT130" s="91">
        <v>0.39134272948798504</v>
      </c>
      <c r="AU130" s="91">
        <v>0.39171366774338301</v>
      </c>
      <c r="AV130" s="91">
        <v>0.39208330084568782</v>
      </c>
      <c r="AW130" s="91">
        <v>0.39244954265057913</v>
      </c>
      <c r="AX130" s="89">
        <v>0.39281035572953787</v>
      </c>
    </row>
    <row r="131" spans="1:50">
      <c r="A131" s="203"/>
      <c r="B131" s="205" t="s">
        <v>39</v>
      </c>
      <c r="C131" s="219" t="s">
        <v>36</v>
      </c>
      <c r="D131" s="52" t="s">
        <v>24</v>
      </c>
      <c r="E131" s="86" t="str">
        <f>A126&amp;"/"&amp;B131&amp;"/"&amp;C131&amp;"/"&amp;D131</f>
        <v>Nuclear power plants/Nuclear IV/Electricity only/L</v>
      </c>
      <c r="F131" s="61" t="str">
        <f>A126</f>
        <v>Nuclear power plants</v>
      </c>
      <c r="G131" s="61" t="str">
        <f>B131</f>
        <v>Nuclear IV</v>
      </c>
      <c r="H131" s="61" t="str">
        <f>C131</f>
        <v>Electricity only</v>
      </c>
      <c r="I131" s="84" t="str">
        <f t="shared" si="62"/>
        <v>L</v>
      </c>
      <c r="J131" s="61" t="s">
        <v>99</v>
      </c>
      <c r="K131" s="61" t="s">
        <v>99</v>
      </c>
      <c r="L131" s="61" t="s">
        <v>99</v>
      </c>
      <c r="M131" s="61" t="s">
        <v>99</v>
      </c>
      <c r="N131" s="61" t="s">
        <v>99</v>
      </c>
      <c r="O131" s="61" t="s">
        <v>99</v>
      </c>
      <c r="P131" s="61" t="s">
        <v>99</v>
      </c>
      <c r="Q131" s="61" t="s">
        <v>99</v>
      </c>
      <c r="R131" s="61" t="s">
        <v>99</v>
      </c>
      <c r="S131" s="61" t="s">
        <v>99</v>
      </c>
      <c r="T131" s="61" t="s">
        <v>99</v>
      </c>
      <c r="U131" s="61" t="s">
        <v>99</v>
      </c>
      <c r="V131" s="61" t="s">
        <v>99</v>
      </c>
      <c r="W131" s="61" t="s">
        <v>99</v>
      </c>
      <c r="X131" s="61" t="s">
        <v>99</v>
      </c>
      <c r="Y131" s="61" t="s">
        <v>99</v>
      </c>
      <c r="Z131" s="61" t="s">
        <v>99</v>
      </c>
      <c r="AA131" s="61" t="s">
        <v>99</v>
      </c>
      <c r="AB131" s="61" t="s">
        <v>99</v>
      </c>
      <c r="AC131" s="61" t="s">
        <v>99</v>
      </c>
      <c r="AD131" s="61" t="s">
        <v>99</v>
      </c>
      <c r="AE131" s="61" t="s">
        <v>99</v>
      </c>
      <c r="AF131" s="61" t="s">
        <v>99</v>
      </c>
      <c r="AG131" s="61" t="s">
        <v>99</v>
      </c>
      <c r="AH131" s="61" t="s">
        <v>99</v>
      </c>
      <c r="AI131" s="61">
        <v>0.40892888617819217</v>
      </c>
      <c r="AJ131" s="61">
        <v>0.40909271992765239</v>
      </c>
      <c r="AK131" s="61">
        <v>0.40929012290330519</v>
      </c>
      <c r="AL131" s="61">
        <v>0.4095272676276504</v>
      </c>
      <c r="AM131" s="61">
        <v>0.40981112862333657</v>
      </c>
      <c r="AN131" s="61">
        <v>0.41014942437932989</v>
      </c>
      <c r="AO131" s="61">
        <v>0.41055046160732311</v>
      </c>
      <c r="AP131" s="61">
        <v>0.4110228398772256</v>
      </c>
      <c r="AQ131" s="61">
        <v>0.41157496874884864</v>
      </c>
      <c r="AR131" s="61">
        <v>0.41221435034047577</v>
      </c>
      <c r="AS131" s="61">
        <v>0.41294659467487332</v>
      </c>
      <c r="AT131" s="61">
        <v>0.41377417201526212</v>
      </c>
      <c r="AU131" s="61">
        <v>0.4146949746051381</v>
      </c>
      <c r="AV131" s="61">
        <v>0.41570086315566623</v>
      </c>
      <c r="AW131" s="61">
        <v>0.41677649958791335</v>
      </c>
      <c r="AX131" s="53">
        <v>0.417898879328993</v>
      </c>
    </row>
    <row r="132" spans="1:50">
      <c r="A132" s="204"/>
      <c r="B132" s="208"/>
      <c r="C132" s="220"/>
      <c r="D132" s="93" t="s">
        <v>25</v>
      </c>
      <c r="E132" s="86" t="str">
        <f>A126&amp;"/"&amp;B131&amp;"/"&amp;C131&amp;"/"&amp;D132</f>
        <v>Nuclear power plants/Nuclear IV/Electricity only/M</v>
      </c>
      <c r="F132" s="61" t="str">
        <f>A126</f>
        <v>Nuclear power plants</v>
      </c>
      <c r="G132" s="61" t="str">
        <f>B131</f>
        <v>Nuclear IV</v>
      </c>
      <c r="H132" s="61" t="str">
        <f>C131</f>
        <v>Electricity only</v>
      </c>
      <c r="I132" s="84" t="str">
        <f t="shared" si="62"/>
        <v>M</v>
      </c>
      <c r="J132" s="61" t="s">
        <v>99</v>
      </c>
      <c r="K132" s="61" t="s">
        <v>99</v>
      </c>
      <c r="L132" s="61" t="s">
        <v>99</v>
      </c>
      <c r="M132" s="61" t="s">
        <v>99</v>
      </c>
      <c r="N132" s="61" t="s">
        <v>99</v>
      </c>
      <c r="O132" s="61" t="s">
        <v>99</v>
      </c>
      <c r="P132" s="61" t="s">
        <v>99</v>
      </c>
      <c r="Q132" s="61" t="s">
        <v>99</v>
      </c>
      <c r="R132" s="61" t="s">
        <v>99</v>
      </c>
      <c r="S132" s="61" t="s">
        <v>99</v>
      </c>
      <c r="T132" s="61" t="s">
        <v>99</v>
      </c>
      <c r="U132" s="61" t="s">
        <v>99</v>
      </c>
      <c r="V132" s="61" t="s">
        <v>99</v>
      </c>
      <c r="W132" s="61" t="s">
        <v>99</v>
      </c>
      <c r="X132" s="61" t="s">
        <v>99</v>
      </c>
      <c r="Y132" s="61" t="s">
        <v>99</v>
      </c>
      <c r="Z132" s="61" t="s">
        <v>99</v>
      </c>
      <c r="AA132" s="61" t="s">
        <v>99</v>
      </c>
      <c r="AB132" s="61" t="s">
        <v>99</v>
      </c>
      <c r="AC132" s="61" t="s">
        <v>99</v>
      </c>
      <c r="AD132" s="61" t="s">
        <v>99</v>
      </c>
      <c r="AE132" s="61" t="s">
        <v>99</v>
      </c>
      <c r="AF132" s="61" t="s">
        <v>99</v>
      </c>
      <c r="AG132" s="61" t="s">
        <v>99</v>
      </c>
      <c r="AH132" s="61" t="s">
        <v>99</v>
      </c>
      <c r="AI132" s="61">
        <v>0.40835763479195164</v>
      </c>
      <c r="AJ132" s="61">
        <v>0.40841232645723757</v>
      </c>
      <c r="AK132" s="61">
        <v>0.40848222156416852</v>
      </c>
      <c r="AL132" s="61">
        <v>0.40857142748510711</v>
      </c>
      <c r="AM132" s="61">
        <v>0.40868508533023151</v>
      </c>
      <c r="AN132" s="61">
        <v>0.40882958159893534</v>
      </c>
      <c r="AO132" s="61">
        <v>0.40901277132878433</v>
      </c>
      <c r="AP132" s="61">
        <v>0.40924418925575112</v>
      </c>
      <c r="AQ132" s="61">
        <v>0.40953520633874813</v>
      </c>
      <c r="AR132" s="61">
        <v>0.40989906096092926</v>
      </c>
      <c r="AS132" s="61">
        <v>0.41035065647699809</v>
      </c>
      <c r="AT132" s="61">
        <v>0.4109059725563548</v>
      </c>
      <c r="AU132" s="61">
        <v>0.41158089823766569</v>
      </c>
      <c r="AV132" s="61">
        <v>0.41238928570350808</v>
      </c>
      <c r="AW132" s="61">
        <v>0.41334009210441719</v>
      </c>
      <c r="AX132" s="53">
        <v>0.41443368710995543</v>
      </c>
    </row>
    <row r="133" spans="1:50">
      <c r="A133" s="211" t="s">
        <v>40</v>
      </c>
      <c r="B133" s="214" t="s">
        <v>41</v>
      </c>
      <c r="C133" s="209" t="s">
        <v>36</v>
      </c>
      <c r="D133" s="67" t="s">
        <v>24</v>
      </c>
      <c r="E133" s="87" t="str">
        <f>A133&amp;"/"&amp;B133&amp;"/"&amp;C133&amp;"/"&amp;D133</f>
        <v>Coal fired power plants/Integrated gasification combined cycle/Electricity only/L</v>
      </c>
      <c r="F133" s="55" t="str">
        <f>A133</f>
        <v>Coal fired power plants</v>
      </c>
      <c r="G133" s="55" t="str">
        <f>B133</f>
        <v>Integrated gasification combined cycle</v>
      </c>
      <c r="H133" s="55" t="str">
        <f>C133</f>
        <v>Electricity only</v>
      </c>
      <c r="I133" s="85" t="str">
        <f t="shared" si="62"/>
        <v>L</v>
      </c>
      <c r="J133" s="55">
        <v>0.48780487804878053</v>
      </c>
      <c r="K133" s="55">
        <v>0.48780605908508545</v>
      </c>
      <c r="L133" s="55">
        <v>0.48780757550934728</v>
      </c>
      <c r="M133" s="55">
        <v>0.48780952254370591</v>
      </c>
      <c r="N133" s="55">
        <v>0.48781202243209459</v>
      </c>
      <c r="O133" s="55">
        <v>0.48781523209973943</v>
      </c>
      <c r="P133" s="55">
        <v>0.48781935297818119</v>
      </c>
      <c r="Q133" s="55">
        <v>0.48782464360442701</v>
      </c>
      <c r="R133" s="55">
        <v>0.48783143577151494</v>
      </c>
      <c r="S133" s="55">
        <v>0.48784015522165852</v>
      </c>
      <c r="T133" s="55">
        <v>0.48785134814333375</v>
      </c>
      <c r="U133" s="55">
        <v>0.48786571507329124</v>
      </c>
      <c r="V133" s="55">
        <v>0.48788415422858417</v>
      </c>
      <c r="W133" s="55">
        <v>0.48790781681858902</v>
      </c>
      <c r="X133" s="55">
        <v>0.48793817752877577</v>
      </c>
      <c r="Y133" s="55">
        <v>0.48797712413942634</v>
      </c>
      <c r="Z133" s="55">
        <v>0.4880270711473006</v>
      </c>
      <c r="AA133" s="55">
        <v>0.4880911032807152</v>
      </c>
      <c r="AB133" s="55">
        <v>0.48817315588606247</v>
      </c>
      <c r="AC133" s="55">
        <v>0.48827824019787186</v>
      </c>
      <c r="AD133" s="55">
        <v>0.48841272225386273</v>
      </c>
      <c r="AE133" s="55">
        <v>0.4885846642644201</v>
      </c>
      <c r="AF133" s="55">
        <v>0.48880423588171062</v>
      </c>
      <c r="AG133" s="55">
        <v>0.48908419887806026</v>
      </c>
      <c r="AH133" s="55">
        <v>0.48944046042751183</v>
      </c>
      <c r="AI133" s="55">
        <v>0.48989267480597726</v>
      </c>
      <c r="AJ133" s="55">
        <v>0.49046484716261346</v>
      </c>
      <c r="AK133" s="55">
        <v>0.49118585141031085</v>
      </c>
      <c r="AL133" s="55">
        <v>0.49208971244561722</v>
      </c>
      <c r="AM133" s="55">
        <v>0.49321541819889619</v>
      </c>
      <c r="AN133" s="55">
        <v>0.4946059238872057</v>
      </c>
      <c r="AO133" s="55">
        <v>0.49630590968219729</v>
      </c>
      <c r="AP133" s="55">
        <v>0.49835780289100223</v>
      </c>
      <c r="AQ133" s="55">
        <v>0.50079566674518272</v>
      </c>
      <c r="AR133" s="55">
        <v>0.50363691889731366</v>
      </c>
      <c r="AS133" s="55">
        <v>0.50687259736644308</v>
      </c>
      <c r="AT133" s="55">
        <v>0.51045804075813084</v>
      </c>
      <c r="AU133" s="55">
        <v>0.5143070873427894</v>
      </c>
      <c r="AV133" s="55">
        <v>0.51829348540911147</v>
      </c>
      <c r="AW133" s="55">
        <v>0.52226217423607246</v>
      </c>
      <c r="AX133" s="64">
        <v>0.52604997142625565</v>
      </c>
    </row>
    <row r="134" spans="1:50">
      <c r="A134" s="212"/>
      <c r="B134" s="215"/>
      <c r="C134" s="216"/>
      <c r="D134" s="52" t="s">
        <v>25</v>
      </c>
      <c r="E134" s="86" t="str">
        <f>A133&amp;"/"&amp;B133&amp;"/"&amp;C133&amp;"/"&amp;D134</f>
        <v>Coal fired power plants/Integrated gasification combined cycle/Electricity only/M</v>
      </c>
      <c r="F134" s="61" t="str">
        <f>A133</f>
        <v>Coal fired power plants</v>
      </c>
      <c r="G134" s="61" t="str">
        <f>B133</f>
        <v>Integrated gasification combined cycle</v>
      </c>
      <c r="H134" s="61" t="str">
        <f>C133</f>
        <v>Electricity only</v>
      </c>
      <c r="I134" s="84" t="str">
        <f t="shared" si="62"/>
        <v>M</v>
      </c>
      <c r="J134" s="61">
        <v>0.46457607433217191</v>
      </c>
      <c r="K134" s="61">
        <v>0.46458195899581423</v>
      </c>
      <c r="L134" s="61">
        <v>0.46458914543757396</v>
      </c>
      <c r="M134" s="61">
        <v>0.46459792133277483</v>
      </c>
      <c r="N134" s="61">
        <v>0.46460863778260952</v>
      </c>
      <c r="O134" s="61">
        <v>0.46462172322610573</v>
      </c>
      <c r="P134" s="61">
        <v>0.46463770036815977</v>
      </c>
      <c r="Q134" s="61">
        <v>0.46465720676005839</v>
      </c>
      <c r="R134" s="61">
        <v>0.46468101979452497</v>
      </c>
      <c r="S134" s="61">
        <v>0.46471008702336014</v>
      </c>
      <c r="T134" s="61">
        <v>0.46474556287315205</v>
      </c>
      <c r="U134" s="61">
        <v>0.46478885302281919</v>
      </c>
      <c r="V134" s="61">
        <v>0.46484166791288678</v>
      </c>
      <c r="W134" s="61">
        <v>0.46490608707314823</v>
      </c>
      <c r="X134" s="61">
        <v>0.46498463616882313</v>
      </c>
      <c r="Y134" s="61">
        <v>0.46508037885130338</v>
      </c>
      <c r="Z134" s="61">
        <v>0.46519702561837595</v>
      </c>
      <c r="AA134" s="61">
        <v>0.46533906187793361</v>
      </c>
      <c r="AB134" s="61">
        <v>0.46551189717326985</v>
      </c>
      <c r="AC134" s="61">
        <v>0.4657220369257537</v>
      </c>
      <c r="AD134" s="61">
        <v>0.46597727687802787</v>
      </c>
      <c r="AE134" s="61">
        <v>0.4662869183922862</v>
      </c>
      <c r="AF134" s="61">
        <v>0.46666199948754866</v>
      </c>
      <c r="AG134" s="61">
        <v>0.46711553148842738</v>
      </c>
      <c r="AH134" s="61">
        <v>0.46766272380207269</v>
      </c>
      <c r="AI134" s="61">
        <v>0.46832116898266418</v>
      </c>
      <c r="AJ134" s="61">
        <v>0.46911094630743749</v>
      </c>
      <c r="AK134" s="61">
        <v>0.47005458435427661</v>
      </c>
      <c r="AL134" s="61">
        <v>0.47117680216627655</v>
      </c>
      <c r="AM134" s="61">
        <v>0.47250392677335046</v>
      </c>
      <c r="AN134" s="61">
        <v>0.47406286710054513</v>
      </c>
      <c r="AO134" s="61">
        <v>0.47587951959037644</v>
      </c>
      <c r="AP134" s="61">
        <v>0.47797650303774042</v>
      </c>
      <c r="AQ134" s="61">
        <v>0.48037018730581965</v>
      </c>
      <c r="AR134" s="61">
        <v>0.48306711126864144</v>
      </c>
      <c r="AS134" s="61">
        <v>0.48606008902102793</v>
      </c>
      <c r="AT134" s="61">
        <v>0.48932456490751014</v>
      </c>
      <c r="AU134" s="61">
        <v>0.49281603894375703</v>
      </c>
      <c r="AV134" s="61">
        <v>0.4964695341216574</v>
      </c>
      <c r="AW134" s="61">
        <v>0.50020197272448186</v>
      </c>
      <c r="AX134" s="53">
        <v>0.50391785941009148</v>
      </c>
    </row>
    <row r="135" spans="1:50">
      <c r="A135" s="212"/>
      <c r="B135" s="215"/>
      <c r="C135" s="217" t="s">
        <v>26</v>
      </c>
      <c r="D135" s="83" t="s">
        <v>24</v>
      </c>
      <c r="E135" s="56" t="str">
        <f>A133&amp;"/"&amp;B133&amp;"/"&amp;C135&amp;"/"&amp;D135</f>
        <v>Coal fired power plants/Integrated gasification combined cycle/CHP/L</v>
      </c>
      <c r="F135" s="103" t="str">
        <f>A133</f>
        <v>Coal fired power plants</v>
      </c>
      <c r="G135" s="103" t="str">
        <f>B133</f>
        <v>Integrated gasification combined cycle</v>
      </c>
      <c r="H135" s="103" t="str">
        <f>C135</f>
        <v>CHP</v>
      </c>
      <c r="I135" s="104" t="str">
        <f t="shared" si="62"/>
        <v>L</v>
      </c>
      <c r="J135" s="103">
        <v>0.44345898004434592</v>
      </c>
      <c r="K135" s="103">
        <v>0.44345998213540572</v>
      </c>
      <c r="L135" s="103">
        <v>0.44346126879693809</v>
      </c>
      <c r="M135" s="103">
        <v>0.44346292082249922</v>
      </c>
      <c r="N135" s="103">
        <v>0.44346504193251546</v>
      </c>
      <c r="O135" s="103">
        <v>0.44346776527276954</v>
      </c>
      <c r="P135" s="103">
        <v>0.44347126174998241</v>
      </c>
      <c r="Q135" s="103">
        <v>0.44347575072067541</v>
      </c>
      <c r="R135" s="103">
        <v>0.44348151369248351</v>
      </c>
      <c r="S135" s="103">
        <v>0.44348891187834644</v>
      </c>
      <c r="T135" s="103">
        <v>0.44349840867289292</v>
      </c>
      <c r="U135" s="103">
        <v>0.44351059840790297</v>
      </c>
      <c r="V135" s="103">
        <v>0.44352624310259159</v>
      </c>
      <c r="W135" s="103">
        <v>0.44354631936821037</v>
      </c>
      <c r="X135" s="103">
        <v>0.44357207816836774</v>
      </c>
      <c r="Y135" s="103">
        <v>0.44360512078673092</v>
      </c>
      <c r="Z135" s="103">
        <v>0.44364749511449864</v>
      </c>
      <c r="AA135" s="103">
        <v>0.44370181722627849</v>
      </c>
      <c r="AB135" s="103">
        <v>0.44377142411757992</v>
      </c>
      <c r="AC135" s="103">
        <v>0.44386056432543608</v>
      </c>
      <c r="AD135" s="103">
        <v>0.44397463374340573</v>
      </c>
      <c r="AE135" s="103">
        <v>0.44412046391087662</v>
      </c>
      <c r="AF135" s="103">
        <v>0.44430666878835356</v>
      </c>
      <c r="AG135" s="103">
        <v>0.44454405252493362</v>
      </c>
      <c r="AH135" s="103">
        <v>0.44484607342729565</v>
      </c>
      <c r="AI135" s="103">
        <v>0.44522934595854569</v>
      </c>
      <c r="AJ135" s="103">
        <v>0.44571413997395171</v>
      </c>
      <c r="AK135" s="103">
        <v>0.44632480063921559</v>
      </c>
      <c r="AL135" s="103">
        <v>0.44708995967625581</v>
      </c>
      <c r="AM135" s="103">
        <v>0.44804233688558187</v>
      </c>
      <c r="AN135" s="103">
        <v>0.44921784482010535</v>
      </c>
      <c r="AO135" s="103">
        <v>0.45065362752566029</v>
      </c>
      <c r="AP135" s="103">
        <v>0.4523846295655698</v>
      </c>
      <c r="AQ135" s="103">
        <v>0.45443838151660698</v>
      </c>
      <c r="AR135" s="103">
        <v>0.45682801051699262</v>
      </c>
      <c r="AS135" s="103">
        <v>0.45954413658124371</v>
      </c>
      <c r="AT135" s="103">
        <v>0.46254728185965449</v>
      </c>
      <c r="AU135" s="103">
        <v>0.46576342102549528</v>
      </c>
      <c r="AV135" s="103">
        <v>0.4690857036349112</v>
      </c>
      <c r="AW135" s="103">
        <v>0.47238439621247813</v>
      </c>
      <c r="AX135" s="105">
        <v>0.47552441084308417</v>
      </c>
    </row>
    <row r="136" spans="1:50">
      <c r="A136" s="212"/>
      <c r="B136" s="215"/>
      <c r="C136" s="216"/>
      <c r="D136" s="106" t="s">
        <v>25</v>
      </c>
      <c r="E136" s="107" t="str">
        <f>A133&amp;"/"&amp;B133&amp;"/"&amp;C135&amp;"/"&amp;D136</f>
        <v>Coal fired power plants/Integrated gasification combined cycle/CHP/M</v>
      </c>
      <c r="F136" s="108" t="str">
        <f>A133</f>
        <v>Coal fired power plants</v>
      </c>
      <c r="G136" s="108" t="str">
        <f>B133</f>
        <v>Integrated gasification combined cycle</v>
      </c>
      <c r="H136" s="108" t="str">
        <f>C135</f>
        <v>CHP</v>
      </c>
      <c r="I136" s="109" t="str">
        <f t="shared" si="62"/>
        <v>M</v>
      </c>
      <c r="J136" s="108">
        <v>0.42234188575651987</v>
      </c>
      <c r="K136" s="108">
        <v>0.42234692974601723</v>
      </c>
      <c r="L136" s="108">
        <v>0.42235308952212164</v>
      </c>
      <c r="M136" s="108">
        <v>0.42236061164800637</v>
      </c>
      <c r="N136" s="108">
        <v>0.42236979704323502</v>
      </c>
      <c r="O136" s="108">
        <v>0.42238101290385782</v>
      </c>
      <c r="P136" s="108">
        <v>0.42239470720548944</v>
      </c>
      <c r="Q136" s="108">
        <v>0.42241142633377521</v>
      </c>
      <c r="R136" s="108">
        <v>0.42243183649379684</v>
      </c>
      <c r="S136" s="108">
        <v>0.42245674967435032</v>
      </c>
      <c r="T136" s="108">
        <v>0.42248715508535351</v>
      </c>
      <c r="U136" s="108">
        <v>0.42252425714631664</v>
      </c>
      <c r="V136" s="108">
        <v>0.42256952127797293</v>
      </c>
      <c r="W136" s="108">
        <v>0.42262472893125697</v>
      </c>
      <c r="X136" s="108">
        <v>0.42269204346539091</v>
      </c>
      <c r="Y136" s="108">
        <v>0.4227740886384263</v>
      </c>
      <c r="Z136" s="108">
        <v>0.4228740415641446</v>
      </c>
      <c r="AA136" s="108">
        <v>0.42299574196378603</v>
      </c>
      <c r="AB136" s="108">
        <v>0.42314381931611245</v>
      </c>
      <c r="AC136" s="108">
        <v>0.42332383896133657</v>
      </c>
      <c r="AD136" s="108">
        <v>0.42354246716597227</v>
      </c>
      <c r="AE136" s="108">
        <v>0.42380765335905446</v>
      </c>
      <c r="AF136" s="108">
        <v>0.42412882487237608</v>
      </c>
      <c r="AG136" s="108">
        <v>0.4245170851310045</v>
      </c>
      <c r="AH136" s="108">
        <v>0.42498539983339212</v>
      </c>
      <c r="AI136" s="108">
        <v>0.42554874668541343</v>
      </c>
      <c r="AJ136" s="108">
        <v>0.42622419224982711</v>
      </c>
      <c r="AK136" s="108">
        <v>0.42703084431745214</v>
      </c>
      <c r="AL136" s="108">
        <v>0.42798961054547768</v>
      </c>
      <c r="AM136" s="108">
        <v>0.42912267604272047</v>
      </c>
      <c r="AN136" s="108">
        <v>0.43045259860004081</v>
      </c>
      <c r="AO136" s="108">
        <v>0.43200091827335568</v>
      </c>
      <c r="AP136" s="108">
        <v>0.43378619999944512</v>
      </c>
      <c r="AQ136" s="108">
        <v>0.43582148916566604</v>
      </c>
      <c r="AR136" s="108">
        <v>0.43811127550166418</v>
      </c>
      <c r="AS136" s="108">
        <v>0.44064823649584522</v>
      </c>
      <c r="AT136" s="108">
        <v>0.44341025171520732</v>
      </c>
      <c r="AU136" s="108">
        <v>0.44635839080281609</v>
      </c>
      <c r="AV136" s="108">
        <v>0.44943668476609983</v>
      </c>
      <c r="AW136" s="108">
        <v>0.45257437419720231</v>
      </c>
      <c r="AX136" s="110">
        <v>0.45569090614756907</v>
      </c>
    </row>
    <row r="137" spans="1:50">
      <c r="A137" s="212"/>
      <c r="B137" s="215"/>
      <c r="C137" s="217" t="s">
        <v>42</v>
      </c>
      <c r="D137" s="83" t="s">
        <v>24</v>
      </c>
      <c r="E137" s="56" t="str">
        <f>A133&amp;"/"&amp;B133&amp;"/"&amp;C137&amp;"/"&amp;D137</f>
        <v>Coal fired power plants/Integrated gasification combined cycle/Electricity only with CCS/L</v>
      </c>
      <c r="F137" s="103" t="str">
        <f>A133</f>
        <v>Coal fired power plants</v>
      </c>
      <c r="G137" s="103" t="str">
        <f>B133</f>
        <v>Integrated gasification combined cycle</v>
      </c>
      <c r="H137" s="103" t="str">
        <f>C137</f>
        <v>Electricity only with CCS</v>
      </c>
      <c r="I137" s="104" t="str">
        <f t="shared" si="62"/>
        <v>L</v>
      </c>
      <c r="J137" s="103" t="s">
        <v>99</v>
      </c>
      <c r="K137" s="103" t="s">
        <v>99</v>
      </c>
      <c r="L137" s="103" t="s">
        <v>99</v>
      </c>
      <c r="M137" s="103" t="s">
        <v>99</v>
      </c>
      <c r="N137" s="103" t="s">
        <v>99</v>
      </c>
      <c r="O137" s="103" t="s">
        <v>99</v>
      </c>
      <c r="P137" s="103" t="s">
        <v>99</v>
      </c>
      <c r="Q137" s="103" t="s">
        <v>99</v>
      </c>
      <c r="R137" s="103" t="s">
        <v>99</v>
      </c>
      <c r="S137" s="103" t="s">
        <v>99</v>
      </c>
      <c r="T137" s="103" t="s">
        <v>99</v>
      </c>
      <c r="U137" s="103" t="s">
        <v>99</v>
      </c>
      <c r="V137" s="103" t="s">
        <v>99</v>
      </c>
      <c r="W137" s="103" t="s">
        <v>99</v>
      </c>
      <c r="X137" s="103" t="s">
        <v>99</v>
      </c>
      <c r="Y137" s="103" t="s">
        <v>99</v>
      </c>
      <c r="Z137" s="103" t="s">
        <v>99</v>
      </c>
      <c r="AA137" s="103" t="s">
        <v>99</v>
      </c>
      <c r="AB137" s="103" t="s">
        <v>99</v>
      </c>
      <c r="AC137" s="103" t="s">
        <v>99</v>
      </c>
      <c r="AD137" s="103" t="s">
        <v>99</v>
      </c>
      <c r="AE137" s="103">
        <v>0.46464214625519989</v>
      </c>
      <c r="AF137" s="103">
        <v>0.46466523579345975</v>
      </c>
      <c r="AG137" s="103">
        <v>0.46469638181379685</v>
      </c>
      <c r="AH137" s="103">
        <v>0.46473838523698746</v>
      </c>
      <c r="AI137" s="103">
        <v>0.46479501241492055</v>
      </c>
      <c r="AJ137" s="103">
        <v>0.46487132107155776</v>
      </c>
      <c r="AK137" s="103">
        <v>0.46497409069237083</v>
      </c>
      <c r="AL137" s="103">
        <v>0.46511238622022483</v>
      </c>
      <c r="AM137" s="103">
        <v>0.46529828797487699</v>
      </c>
      <c r="AN137" s="103">
        <v>0.46554782162681813</v>
      </c>
      <c r="AO137" s="103">
        <v>0.46588211552324899</v>
      </c>
      <c r="AP137" s="103">
        <v>0.46632879099596086</v>
      </c>
      <c r="AQ137" s="103">
        <v>0.466923541630196</v>
      </c>
      <c r="AR137" s="103">
        <v>0.46771176009050308</v>
      </c>
      <c r="AS137" s="103">
        <v>0.46874989925854732</v>
      </c>
      <c r="AT137" s="103">
        <v>0.47010598017660959</v>
      </c>
      <c r="AU137" s="103">
        <v>0.47185827332499053</v>
      </c>
      <c r="AV137" s="103">
        <v>0.47409073829196446</v>
      </c>
      <c r="AW137" s="103">
        <v>0.47688351450156602</v>
      </c>
      <c r="AX137" s="105">
        <v>0.48029706115117338</v>
      </c>
    </row>
    <row r="138" spans="1:50">
      <c r="A138" s="212"/>
      <c r="B138" s="215"/>
      <c r="C138" s="216"/>
      <c r="D138" s="106" t="s">
        <v>25</v>
      </c>
      <c r="E138" s="107" t="str">
        <f>A133&amp;"/"&amp;B133&amp;"/"&amp;C137&amp;"/"&amp;D138</f>
        <v>Coal fired power plants/Integrated gasification combined cycle/Electricity only with CCS/M</v>
      </c>
      <c r="F138" s="108" t="str">
        <f>A133</f>
        <v>Coal fired power plants</v>
      </c>
      <c r="G138" s="108" t="str">
        <f>B133</f>
        <v>Integrated gasification combined cycle</v>
      </c>
      <c r="H138" s="108" t="str">
        <f>C137</f>
        <v>Electricity only with CCS</v>
      </c>
      <c r="I138" s="109" t="str">
        <f t="shared" si="62"/>
        <v>M</v>
      </c>
      <c r="J138" s="108" t="s">
        <v>99</v>
      </c>
      <c r="K138" s="108" t="s">
        <v>99</v>
      </c>
      <c r="L138" s="108" t="s">
        <v>99</v>
      </c>
      <c r="M138" s="108" t="s">
        <v>99</v>
      </c>
      <c r="N138" s="108" t="s">
        <v>99</v>
      </c>
      <c r="O138" s="108" t="s">
        <v>99</v>
      </c>
      <c r="P138" s="108" t="s">
        <v>99</v>
      </c>
      <c r="Q138" s="108" t="s">
        <v>99</v>
      </c>
      <c r="R138" s="108" t="s">
        <v>99</v>
      </c>
      <c r="S138" s="108" t="s">
        <v>99</v>
      </c>
      <c r="T138" s="108" t="s">
        <v>99</v>
      </c>
      <c r="U138" s="108" t="s">
        <v>99</v>
      </c>
      <c r="V138" s="108" t="s">
        <v>99</v>
      </c>
      <c r="W138" s="108" t="s">
        <v>99</v>
      </c>
      <c r="X138" s="108" t="s">
        <v>99</v>
      </c>
      <c r="Y138" s="108" t="s">
        <v>99</v>
      </c>
      <c r="Z138" s="108" t="s">
        <v>99</v>
      </c>
      <c r="AA138" s="108" t="s">
        <v>99</v>
      </c>
      <c r="AB138" s="108" t="s">
        <v>99</v>
      </c>
      <c r="AC138" s="108" t="s">
        <v>99</v>
      </c>
      <c r="AD138" s="108" t="s">
        <v>99</v>
      </c>
      <c r="AE138" s="108">
        <v>0.44247949204601417</v>
      </c>
      <c r="AF138" s="108">
        <v>0.44249041971764036</v>
      </c>
      <c r="AG138" s="108">
        <v>0.44250592182784465</v>
      </c>
      <c r="AH138" s="108">
        <v>0.44252791031814503</v>
      </c>
      <c r="AI138" s="108">
        <v>0.4425590932459646</v>
      </c>
      <c r="AJ138" s="108">
        <v>0.44260330324250324</v>
      </c>
      <c r="AK138" s="108">
        <v>0.44266595841159406</v>
      </c>
      <c r="AL138" s="108">
        <v>0.44275470595836158</v>
      </c>
      <c r="AM138" s="108">
        <v>0.44288031474356387</v>
      </c>
      <c r="AN138" s="108">
        <v>0.4430579005087672</v>
      </c>
      <c r="AO138" s="108">
        <v>0.44330858269227169</v>
      </c>
      <c r="AP138" s="108">
        <v>0.44366167477732249</v>
      </c>
      <c r="AQ138" s="108">
        <v>0.44415748008623235</v>
      </c>
      <c r="AR138" s="108">
        <v>0.44485066122191347</v>
      </c>
      <c r="AS138" s="108">
        <v>0.44581390222588801</v>
      </c>
      <c r="AT138" s="108">
        <v>0.44714107723561158</v>
      </c>
      <c r="AU138" s="108">
        <v>0.4489482457263928</v>
      </c>
      <c r="AV138" s="108">
        <v>0.45136945577237547</v>
      </c>
      <c r="AW138" s="108">
        <v>0.45454284443834669</v>
      </c>
      <c r="AX138" s="110">
        <v>0.45858202981709051</v>
      </c>
    </row>
    <row r="139" spans="1:50">
      <c r="A139" s="212"/>
      <c r="B139" s="215"/>
      <c r="C139" s="217" t="s">
        <v>43</v>
      </c>
      <c r="D139" s="52" t="s">
        <v>24</v>
      </c>
      <c r="E139" s="86" t="str">
        <f>A133&amp;"/"&amp;B133&amp;"/"&amp;C139&amp;"/"&amp;D139</f>
        <v>Coal fired power plants/Integrated gasification combined cycle/CHP with CCS/L</v>
      </c>
      <c r="F139" s="61" t="str">
        <f>A133</f>
        <v>Coal fired power plants</v>
      </c>
      <c r="G139" s="61" t="str">
        <f>B133</f>
        <v>Integrated gasification combined cycle</v>
      </c>
      <c r="H139" s="61" t="str">
        <f>C139</f>
        <v>CHP with CCS</v>
      </c>
      <c r="I139" s="84" t="str">
        <f t="shared" si="62"/>
        <v>L</v>
      </c>
      <c r="J139" s="61" t="s">
        <v>99</v>
      </c>
      <c r="K139" s="61" t="s">
        <v>99</v>
      </c>
      <c r="L139" s="61" t="s">
        <v>99</v>
      </c>
      <c r="M139" s="61" t="s">
        <v>99</v>
      </c>
      <c r="N139" s="61" t="s">
        <v>99</v>
      </c>
      <c r="O139" s="61" t="s">
        <v>99</v>
      </c>
      <c r="P139" s="61" t="s">
        <v>99</v>
      </c>
      <c r="Q139" s="61" t="s">
        <v>99</v>
      </c>
      <c r="R139" s="61" t="s">
        <v>99</v>
      </c>
      <c r="S139" s="61" t="s">
        <v>99</v>
      </c>
      <c r="T139" s="61" t="s">
        <v>99</v>
      </c>
      <c r="U139" s="61" t="s">
        <v>99</v>
      </c>
      <c r="V139" s="61" t="s">
        <v>99</v>
      </c>
      <c r="W139" s="61" t="s">
        <v>99</v>
      </c>
      <c r="X139" s="61" t="s">
        <v>99</v>
      </c>
      <c r="Y139" s="61" t="s">
        <v>99</v>
      </c>
      <c r="Z139" s="61" t="s">
        <v>99</v>
      </c>
      <c r="AA139" s="61" t="s">
        <v>99</v>
      </c>
      <c r="AB139" s="61" t="s">
        <v>99</v>
      </c>
      <c r="AC139" s="61" t="s">
        <v>99</v>
      </c>
      <c r="AD139" s="61" t="s">
        <v>99</v>
      </c>
      <c r="AE139" s="61">
        <v>0.42239851783610677</v>
      </c>
      <c r="AF139" s="61">
        <v>0.42241830805002129</v>
      </c>
      <c r="AG139" s="61">
        <v>0.42244500314826466</v>
      </c>
      <c r="AH139" s="61">
        <v>0.42248100336997885</v>
      </c>
      <c r="AI139" s="61">
        <v>0.42252953601757576</v>
      </c>
      <c r="AJ139" s="61">
        <v>0.42259493447002039</v>
      </c>
      <c r="AK139" s="61">
        <v>0.42268300643012974</v>
      </c>
      <c r="AL139" s="61">
        <v>0.42280151590963533</v>
      </c>
      <c r="AM139" s="61">
        <v>0.42296080675803527</v>
      </c>
      <c r="AN139" s="61">
        <v>0.42317459602055885</v>
      </c>
      <c r="AO139" s="61">
        <v>0.42346095930193189</v>
      </c>
      <c r="AP139" s="61">
        <v>0.42384351091654221</v>
      </c>
      <c r="AQ139" s="61">
        <v>0.42435273778522697</v>
      </c>
      <c r="AR139" s="61">
        <v>0.42502736079711023</v>
      </c>
      <c r="AS139" s="61">
        <v>0.42591544797320408</v>
      </c>
      <c r="AT139" s="61">
        <v>0.4270747671856992</v>
      </c>
      <c r="AU139" s="61">
        <v>0.42857153691431016</v>
      </c>
      <c r="AV139" s="61">
        <v>0.43047636487173158</v>
      </c>
      <c r="AW139" s="61">
        <v>0.43285593976471681</v>
      </c>
      <c r="AX139" s="53">
        <v>0.43575935298175944</v>
      </c>
    </row>
    <row r="140" spans="1:50">
      <c r="A140" s="212"/>
      <c r="B140" s="218"/>
      <c r="C140" s="210"/>
      <c r="D140" s="93" t="s">
        <v>25</v>
      </c>
      <c r="E140" s="73" t="str">
        <f>A133&amp;"/"&amp;B133&amp;"/"&amp;C139&amp;"/"&amp;D140</f>
        <v>Coal fired power plants/Integrated gasification combined cycle/CHP with CCS/M</v>
      </c>
      <c r="F140" s="91" t="str">
        <f>A133</f>
        <v>Coal fired power plants</v>
      </c>
      <c r="G140" s="91" t="str">
        <f>B133</f>
        <v>Integrated gasification combined cycle</v>
      </c>
      <c r="H140" s="91" t="str">
        <f>C139</f>
        <v>CHP with CCS</v>
      </c>
      <c r="I140" s="70" t="str">
        <f t="shared" si="62"/>
        <v>M</v>
      </c>
      <c r="J140" s="91" t="s">
        <v>99</v>
      </c>
      <c r="K140" s="91" t="s">
        <v>99</v>
      </c>
      <c r="L140" s="91" t="s">
        <v>99</v>
      </c>
      <c r="M140" s="91" t="s">
        <v>99</v>
      </c>
      <c r="N140" s="91" t="s">
        <v>99</v>
      </c>
      <c r="O140" s="91" t="s">
        <v>99</v>
      </c>
      <c r="P140" s="91" t="s">
        <v>99</v>
      </c>
      <c r="Q140" s="91" t="s">
        <v>99</v>
      </c>
      <c r="R140" s="91" t="s">
        <v>99</v>
      </c>
      <c r="S140" s="91" t="s">
        <v>99</v>
      </c>
      <c r="T140" s="91" t="s">
        <v>99</v>
      </c>
      <c r="U140" s="91" t="s">
        <v>99</v>
      </c>
      <c r="V140" s="91" t="s">
        <v>99</v>
      </c>
      <c r="W140" s="91" t="s">
        <v>99</v>
      </c>
      <c r="X140" s="91" t="s">
        <v>99</v>
      </c>
      <c r="Y140" s="91" t="s">
        <v>99</v>
      </c>
      <c r="Z140" s="91" t="s">
        <v>99</v>
      </c>
      <c r="AA140" s="91" t="s">
        <v>99</v>
      </c>
      <c r="AB140" s="91" t="s">
        <v>99</v>
      </c>
      <c r="AC140" s="91" t="s">
        <v>99</v>
      </c>
      <c r="AD140" s="91" t="s">
        <v>99</v>
      </c>
      <c r="AE140" s="91">
        <v>0.40225250240359955</v>
      </c>
      <c r="AF140" s="91">
        <v>0.40226177417637993</v>
      </c>
      <c r="AG140" s="91">
        <v>0.40227492709751062</v>
      </c>
      <c r="AH140" s="91">
        <v>0.40229358322459491</v>
      </c>
      <c r="AI140" s="91">
        <v>0.40232003990963028</v>
      </c>
      <c r="AJ140" s="91">
        <v>0.4023575482910533</v>
      </c>
      <c r="AK140" s="91">
        <v>0.40241070395981626</v>
      </c>
      <c r="AL140" s="91">
        <v>0.40248599226974685</v>
      </c>
      <c r="AM140" s="91">
        <v>0.40259254406462397</v>
      </c>
      <c r="AN140" s="91">
        <v>0.40274317210536598</v>
      </c>
      <c r="AO140" s="91">
        <v>0.40295577062826798</v>
      </c>
      <c r="AP140" s="91">
        <v>0.4032551616619568</v>
      </c>
      <c r="AQ140" s="91">
        <v>0.4036754437696185</v>
      </c>
      <c r="AR140" s="91">
        <v>0.40426280660623021</v>
      </c>
      <c r="AS140" s="91">
        <v>0.40507855654947428</v>
      </c>
      <c r="AT140" s="91">
        <v>0.40620166098892097</v>
      </c>
      <c r="AU140" s="91">
        <v>0.40772935330243298</v>
      </c>
      <c r="AV140" s="91">
        <v>0.40977321241688974</v>
      </c>
      <c r="AW140" s="91">
        <v>0.41244691817191464</v>
      </c>
      <c r="AX140" s="89">
        <v>0.41584161138629722</v>
      </c>
    </row>
    <row r="141" spans="1:50">
      <c r="A141" s="212"/>
      <c r="B141" s="214" t="s">
        <v>44</v>
      </c>
      <c r="C141" s="209" t="s">
        <v>36</v>
      </c>
      <c r="D141" s="67" t="s">
        <v>24</v>
      </c>
      <c r="E141" s="87" t="str">
        <f>A133&amp;"/"&amp;B141&amp;"/"&amp;C141&amp;"/"&amp;D141</f>
        <v>Coal fired power plants/Supercritical steam turbine/Electricity only/L</v>
      </c>
      <c r="F141" s="55" t="str">
        <f>A133</f>
        <v>Coal fired power plants</v>
      </c>
      <c r="G141" s="55" t="str">
        <f>B141</f>
        <v>Supercritical steam turbine</v>
      </c>
      <c r="H141" s="55" t="str">
        <f>C141</f>
        <v>Electricity only</v>
      </c>
      <c r="I141" s="85" t="str">
        <f t="shared" si="62"/>
        <v>L</v>
      </c>
      <c r="J141" s="55">
        <v>0.47619047619047616</v>
      </c>
      <c r="K141" s="55">
        <v>0.4761985840705083</v>
      </c>
      <c r="L141" s="55">
        <v>0.47620848050425929</v>
      </c>
      <c r="M141" s="55">
        <v>0.47622055826867599</v>
      </c>
      <c r="N141" s="55">
        <v>0.47623529552960103</v>
      </c>
      <c r="O141" s="55">
        <v>0.47625327397970063</v>
      </c>
      <c r="P141" s="55">
        <v>0.47627520061984019</v>
      </c>
      <c r="Q141" s="55">
        <v>0.47630193381159663</v>
      </c>
      <c r="R141" s="55">
        <v>0.47633451428290668</v>
      </c>
      <c r="S141" s="55">
        <v>0.47637420179624118</v>
      </c>
      <c r="T141" s="55">
        <v>0.4764225181662301</v>
      </c>
      <c r="U141" s="55">
        <v>0.47648129720661864</v>
      </c>
      <c r="V141" s="55">
        <v>0.47655274194377228</v>
      </c>
      <c r="W141" s="55">
        <v>0.47663948898259889</v>
      </c>
      <c r="X141" s="55">
        <v>0.47674467914937596</v>
      </c>
      <c r="Y141" s="55">
        <v>0.4768720323290484</v>
      </c>
      <c r="Z141" s="55">
        <v>0.4770259225897866</v>
      </c>
      <c r="AA141" s="55">
        <v>0.47721144704122537</v>
      </c>
      <c r="AB141" s="55">
        <v>0.47743447819224466</v>
      </c>
      <c r="AC141" s="55">
        <v>0.47770168469194019</v>
      </c>
      <c r="AD141" s="55">
        <v>0.47802049923743711</v>
      </c>
      <c r="AE141" s="55">
        <v>0.47839900543366126</v>
      </c>
      <c r="AF141" s="55">
        <v>0.47884570843115071</v>
      </c>
      <c r="AG141" s="55">
        <v>0.47936914918465834</v>
      </c>
      <c r="AH141" s="55">
        <v>0.47997732250411029</v>
      </c>
      <c r="AI141" s="55">
        <v>0.48067686966130263</v>
      </c>
      <c r="AJ141" s="55">
        <v>0.48147204333798066</v>
      </c>
      <c r="AK141" s="55">
        <v>0.48236349188011152</v>
      </c>
      <c r="AL141" s="55">
        <v>0.4833469828653193</v>
      </c>
      <c r="AM141" s="55">
        <v>0.48441227504124118</v>
      </c>
      <c r="AN141" s="55">
        <v>0.48554242954704629</v>
      </c>
      <c r="AO141" s="55">
        <v>0.48671388589821096</v>
      </c>
      <c r="AP141" s="55">
        <v>0.48789756785587785</v>
      </c>
      <c r="AQ141" s="55">
        <v>0.4890610981835935</v>
      </c>
      <c r="AR141" s="55">
        <v>0.49017190828529089</v>
      </c>
      <c r="AS141" s="55">
        <v>0.49120071677398774</v>
      </c>
      <c r="AT141" s="55">
        <v>0.49212465543958567</v>
      </c>
      <c r="AU141" s="55">
        <v>0.49292935579311348</v>
      </c>
      <c r="AV141" s="55">
        <v>0.49360958882571759</v>
      </c>
      <c r="AW141" s="55">
        <v>0.49416846481599952</v>
      </c>
      <c r="AX141" s="64">
        <v>0.49461557284075169</v>
      </c>
    </row>
    <row r="142" spans="1:50">
      <c r="A142" s="212"/>
      <c r="B142" s="215"/>
      <c r="C142" s="216"/>
      <c r="D142" s="52" t="s">
        <v>25</v>
      </c>
      <c r="E142" s="86" t="str">
        <f>A133&amp;"/"&amp;B141&amp;"/"&amp;C141&amp;"/"&amp;D142</f>
        <v>Coal fired power plants/Supercritical steam turbine/Electricity only/M</v>
      </c>
      <c r="F142" s="61" t="str">
        <f>A133</f>
        <v>Coal fired power plants</v>
      </c>
      <c r="G142" s="61" t="str">
        <f>B141</f>
        <v>Supercritical steam turbine</v>
      </c>
      <c r="H142" s="61" t="str">
        <f>C141</f>
        <v>Electricity only</v>
      </c>
      <c r="I142" s="84" t="str">
        <f t="shared" si="62"/>
        <v>M</v>
      </c>
      <c r="J142" s="61">
        <v>0.45351473922902491</v>
      </c>
      <c r="K142" s="61">
        <v>0.45352831117112979</v>
      </c>
      <c r="L142" s="61">
        <v>0.45354446438805002</v>
      </c>
      <c r="M142" s="61">
        <v>0.4535636865692404</v>
      </c>
      <c r="N142" s="61">
        <v>0.45358655618936122</v>
      </c>
      <c r="O142" s="61">
        <v>0.45361375884224664</v>
      </c>
      <c r="P142" s="61">
        <v>0.45364610627622592</v>
      </c>
      <c r="Q142" s="61">
        <v>0.45368455847617079</v>
      </c>
      <c r="R142" s="61">
        <v>0.45373024913583565</v>
      </c>
      <c r="S142" s="61">
        <v>0.45378451483610704</v>
      </c>
      <c r="T142" s="61">
        <v>0.45384892817656802</v>
      </c>
      <c r="U142" s="61">
        <v>0.45392533497986948</v>
      </c>
      <c r="V142" s="61">
        <v>0.45401589547443816</v>
      </c>
      <c r="W142" s="61">
        <v>0.4541231290263843</v>
      </c>
      <c r="X142" s="61">
        <v>0.45424996149178309</v>
      </c>
      <c r="Y142" s="61">
        <v>0.45439977354144845</v>
      </c>
      <c r="Z142" s="61">
        <v>0.45457644730886271</v>
      </c>
      <c r="AA142" s="61">
        <v>0.45478440736129933</v>
      </c>
      <c r="AB142" s="61">
        <v>0.45502865023465933</v>
      </c>
      <c r="AC142" s="61">
        <v>0.45531475457189102</v>
      </c>
      <c r="AD142" s="61">
        <v>0.45564886129231941</v>
      </c>
      <c r="AE142" s="61">
        <v>0.4560376103380378</v>
      </c>
      <c r="AF142" s="61">
        <v>0.45648801772395359</v>
      </c>
      <c r="AG142" s="61">
        <v>0.45700727446789352</v>
      </c>
      <c r="AH142" s="61">
        <v>0.45760244847271525</v>
      </c>
      <c r="AI142" s="61">
        <v>0.45828007297172541</v>
      </c>
      <c r="AJ142" s="61">
        <v>0.45904561249525344</v>
      </c>
      <c r="AK142" s="61">
        <v>0.45990281132702598</v>
      </c>
      <c r="AL142" s="61">
        <v>0.46085295143797134</v>
      </c>
      <c r="AM142" s="61">
        <v>0.46189407673100752</v>
      </c>
      <c r="AN142" s="61">
        <v>0.4630202750812874</v>
      </c>
      <c r="AO142" s="61">
        <v>0.46422114206230197</v>
      </c>
      <c r="AP142" s="61">
        <v>0.46548156912667465</v>
      </c>
      <c r="AQ142" s="61">
        <v>0.46678199073378995</v>
      </c>
      <c r="AR142" s="61">
        <v>0.46809917822389197</v>
      </c>
      <c r="AS142" s="61">
        <v>0.46940758109486036</v>
      </c>
      <c r="AT142" s="61">
        <v>0.47068110204531904</v>
      </c>
      <c r="AU142" s="61">
        <v>0.47189508017120957</v>
      </c>
      <c r="AV142" s="61">
        <v>0.47302818471515701</v>
      </c>
      <c r="AW142" s="61">
        <v>0.47406392012307741</v>
      </c>
      <c r="AX142" s="53">
        <v>0.47499151913862775</v>
      </c>
    </row>
    <row r="143" spans="1:50">
      <c r="A143" s="212"/>
      <c r="B143" s="215"/>
      <c r="C143" s="217" t="s">
        <v>26</v>
      </c>
      <c r="D143" s="83" t="s">
        <v>24</v>
      </c>
      <c r="E143" s="56" t="str">
        <f>A133&amp;"/"&amp;B141&amp;"/"&amp;C143&amp;"/"&amp;D143</f>
        <v>Coal fired power plants/Supercritical steam turbine/CHP/L</v>
      </c>
      <c r="F143" s="103" t="str">
        <f>A133</f>
        <v>Coal fired power plants</v>
      </c>
      <c r="G143" s="103" t="str">
        <f>B141</f>
        <v>Supercritical steam turbine</v>
      </c>
      <c r="H143" s="103" t="str">
        <f>C143</f>
        <v>CHP</v>
      </c>
      <c r="I143" s="104" t="str">
        <f t="shared" si="62"/>
        <v>L</v>
      </c>
      <c r="J143" s="103">
        <v>0.43290043290043279</v>
      </c>
      <c r="K143" s="103">
        <v>0.43290682089086902</v>
      </c>
      <c r="L143" s="103">
        <v>0.43291461793857228</v>
      </c>
      <c r="M143" s="103">
        <v>0.43292413343263947</v>
      </c>
      <c r="N143" s="103">
        <v>0.43293574399908458</v>
      </c>
      <c r="O143" s="103">
        <v>0.43294990777138204</v>
      </c>
      <c r="P143" s="103">
        <v>0.43296718152181923</v>
      </c>
      <c r="Q143" s="103">
        <v>0.43298824114353579</v>
      </c>
      <c r="R143" s="103">
        <v>0.4330139060137595</v>
      </c>
      <c r="S143" s="103">
        <v>0.43304516778724816</v>
      </c>
      <c r="T143" s="103">
        <v>0.43308322414685202</v>
      </c>
      <c r="U143" s="103">
        <v>0.43312951794761068</v>
      </c>
      <c r="V143" s="103">
        <v>0.43318578199109653</v>
      </c>
      <c r="W143" s="103">
        <v>0.43325408929960557</v>
      </c>
      <c r="X143" s="103">
        <v>0.43333690814482456</v>
      </c>
      <c r="Y143" s="103">
        <v>0.43343716011573663</v>
      </c>
      <c r="Z143" s="103">
        <v>0.43355827805050651</v>
      </c>
      <c r="AA143" s="103">
        <v>0.43370425854865213</v>
      </c>
      <c r="AB143" s="103">
        <v>0.43387970086093253</v>
      </c>
      <c r="AC143" s="103">
        <v>0.43408982010404862</v>
      </c>
      <c r="AD143" s="103">
        <v>0.43434041797217027</v>
      </c>
      <c r="AE143" s="103">
        <v>0.43463778869989267</v>
      </c>
      <c r="AF143" s="103">
        <v>0.43498853275441007</v>
      </c>
      <c r="AG143" s="103">
        <v>0.43539924717639023</v>
      </c>
      <c r="AH143" s="103">
        <v>0.4358760623219744</v>
      </c>
      <c r="AI143" s="103">
        <v>0.43642400388001146</v>
      </c>
      <c r="AJ143" s="103">
        <v>0.43704618119080824</v>
      </c>
      <c r="AK143" s="103">
        <v>0.43774284226987753</v>
      </c>
      <c r="AL143" s="103">
        <v>0.43851039331272612</v>
      </c>
      <c r="AM143" s="103">
        <v>0.43934054888129048</v>
      </c>
      <c r="AN143" s="103">
        <v>0.44021983957243821</v>
      </c>
      <c r="AO143" s="103">
        <v>0.44112972538077516</v>
      </c>
      <c r="AP143" s="103">
        <v>0.44204750940722493</v>
      </c>
      <c r="AQ143" s="103">
        <v>0.44294809708046395</v>
      </c>
      <c r="AR143" s="103">
        <v>0.4438064190744504</v>
      </c>
      <c r="AS143" s="103">
        <v>0.44460010196397248</v>
      </c>
      <c r="AT143" s="103">
        <v>0.44531183222759579</v>
      </c>
      <c r="AU143" s="103">
        <v>0.44593089859681417</v>
      </c>
      <c r="AV143" s="103">
        <v>0.44645361942327655</v>
      </c>
      <c r="AW143" s="103">
        <v>0.44688267793081843</v>
      </c>
      <c r="AX143" s="105">
        <v>0.44722566593238433</v>
      </c>
    </row>
    <row r="144" spans="1:50">
      <c r="A144" s="212"/>
      <c r="B144" s="215"/>
      <c r="C144" s="216"/>
      <c r="D144" s="106" t="s">
        <v>25</v>
      </c>
      <c r="E144" s="107" t="str">
        <f>A133&amp;"/"&amp;B141&amp;"/"&amp;C143&amp;"/"&amp;D144</f>
        <v>Coal fired power plants/Supercritical steam turbine/CHP/M</v>
      </c>
      <c r="F144" s="108" t="str">
        <f>A133</f>
        <v>Coal fired power plants</v>
      </c>
      <c r="G144" s="108" t="str">
        <f>B141</f>
        <v>Supercritical steam turbine</v>
      </c>
      <c r="H144" s="108" t="str">
        <f>C143</f>
        <v>CHP</v>
      </c>
      <c r="I144" s="109" t="str">
        <f t="shared" si="62"/>
        <v>M</v>
      </c>
      <c r="J144" s="108">
        <v>0.41228612657184077</v>
      </c>
      <c r="K144" s="108">
        <v>0.41229723080502939</v>
      </c>
      <c r="L144" s="108">
        <v>0.41231044675796236</v>
      </c>
      <c r="M144" s="108">
        <v>0.41232617331499255</v>
      </c>
      <c r="N144" s="108">
        <v>0.4123448835765382</v>
      </c>
      <c r="O144" s="108">
        <v>0.41236713819612086</v>
      </c>
      <c r="P144" s="108">
        <v>0.41239360091635574</v>
      </c>
      <c r="Q144" s="108">
        <v>0.4124250565819701</v>
      </c>
      <c r="R144" s="108">
        <v>0.41246243190472975</v>
      </c>
      <c r="S144" s="108">
        <v>0.41250681922994892</v>
      </c>
      <c r="T144" s="108">
        <v>0.41255950349534332</v>
      </c>
      <c r="U144" s="108">
        <v>0.41262199246420805</v>
      </c>
      <c r="V144" s="108">
        <v>0.41269605013451488</v>
      </c>
      <c r="W144" s="108">
        <v>0.41278373294494947</v>
      </c>
      <c r="X144" s="108">
        <v>0.41288742798179656</v>
      </c>
      <c r="Y144" s="108">
        <v>0.41300989179257197</v>
      </c>
      <c r="Z144" s="108">
        <v>0.41315428758239053</v>
      </c>
      <c r="AA144" s="108">
        <v>0.41332421745394859</v>
      </c>
      <c r="AB144" s="108">
        <v>0.41352374490545196</v>
      </c>
      <c r="AC144" s="108">
        <v>0.41375740100101804</v>
      </c>
      <c r="AD144" s="108">
        <v>0.4140301655062989</v>
      </c>
      <c r="AE144" s="108">
        <v>0.41434741196631525</v>
      </c>
      <c r="AF144" s="108">
        <v>0.4147148034775523</v>
      </c>
      <c r="AG144" s="108">
        <v>0.41513812428668279</v>
      </c>
      <c r="AH144" s="108">
        <v>0.41562303214879631</v>
      </c>
      <c r="AI144" s="108">
        <v>0.41617471874943396</v>
      </c>
      <c r="AJ144" s="108">
        <v>0.41679747186331606</v>
      </c>
      <c r="AK144" s="108">
        <v>0.41749414474830654</v>
      </c>
      <c r="AL144" s="108">
        <v>0.41826555653259112</v>
      </c>
      <c r="AM144" s="108">
        <v>0.41910987170337621</v>
      </c>
      <c r="AN144" s="108">
        <v>0.42002203453353448</v>
      </c>
      <c r="AO144" s="108">
        <v>0.42099335941806604</v>
      </c>
      <c r="AP144" s="108">
        <v>0.42201139139075067</v>
      </c>
      <c r="AQ144" s="108">
        <v>0.42306014175639406</v>
      </c>
      <c r="AR144" s="108">
        <v>0.42412076340462029</v>
      </c>
      <c r="AS144" s="108">
        <v>0.42517265842749163</v>
      </c>
      <c r="AT144" s="108">
        <v>0.42619491899739892</v>
      </c>
      <c r="AU144" s="108">
        <v>0.42716791533585086</v>
      </c>
      <c r="AV144" s="108">
        <v>0.42807479173617335</v>
      </c>
      <c r="AW144" s="108">
        <v>0.42890263568214587</v>
      </c>
      <c r="AX144" s="110">
        <v>0.42964314986125179</v>
      </c>
    </row>
    <row r="145" spans="1:50">
      <c r="A145" s="212"/>
      <c r="B145" s="215"/>
      <c r="C145" s="217" t="s">
        <v>42</v>
      </c>
      <c r="D145" s="83" t="s">
        <v>24</v>
      </c>
      <c r="E145" s="56" t="str">
        <f>A133&amp;"/"&amp;B141&amp;"/"&amp;C145&amp;"/"&amp;D145</f>
        <v>Coal fired power plants/Supercritical steam turbine/Electricity only with CCS/L</v>
      </c>
      <c r="F145" s="103" t="str">
        <f>A133</f>
        <v>Coal fired power plants</v>
      </c>
      <c r="G145" s="103" t="str">
        <f>B141</f>
        <v>Supercritical steam turbine</v>
      </c>
      <c r="H145" s="103" t="str">
        <f>C145</f>
        <v>Electricity only with CCS</v>
      </c>
      <c r="I145" s="104" t="str">
        <f t="shared" si="62"/>
        <v>L</v>
      </c>
      <c r="J145" s="103" t="s">
        <v>99</v>
      </c>
      <c r="K145" s="103" t="s">
        <v>99</v>
      </c>
      <c r="L145" s="103" t="s">
        <v>99</v>
      </c>
      <c r="M145" s="103" t="s">
        <v>99</v>
      </c>
      <c r="N145" s="103" t="s">
        <v>99</v>
      </c>
      <c r="O145" s="103" t="s">
        <v>99</v>
      </c>
      <c r="P145" s="103" t="s">
        <v>99</v>
      </c>
      <c r="Q145" s="103" t="s">
        <v>99</v>
      </c>
      <c r="R145" s="103" t="s">
        <v>99</v>
      </c>
      <c r="S145" s="103" t="s">
        <v>99</v>
      </c>
      <c r="T145" s="103" t="s">
        <v>99</v>
      </c>
      <c r="U145" s="103" t="s">
        <v>99</v>
      </c>
      <c r="V145" s="103" t="s">
        <v>99</v>
      </c>
      <c r="W145" s="103" t="s">
        <v>99</v>
      </c>
      <c r="X145" s="103" t="s">
        <v>99</v>
      </c>
      <c r="Y145" s="103" t="s">
        <v>99</v>
      </c>
      <c r="Z145" s="103" t="s">
        <v>99</v>
      </c>
      <c r="AA145" s="103" t="s">
        <v>99</v>
      </c>
      <c r="AB145" s="103" t="s">
        <v>99</v>
      </c>
      <c r="AC145" s="103" t="s">
        <v>99</v>
      </c>
      <c r="AD145" s="103" t="s">
        <v>99</v>
      </c>
      <c r="AE145" s="103">
        <v>0.4537578479689115</v>
      </c>
      <c r="AF145" s="103">
        <v>0.45381135000109185</v>
      </c>
      <c r="AG145" s="103">
        <v>0.45387653980423853</v>
      </c>
      <c r="AH145" s="103">
        <v>0.45395592839834137</v>
      </c>
      <c r="AI145" s="103">
        <v>0.45405254575681103</v>
      </c>
      <c r="AJ145" s="103">
        <v>0.45417003809299877</v>
      </c>
      <c r="AK145" s="103">
        <v>0.45431277849113227</v>
      </c>
      <c r="AL145" s="103">
        <v>0.45448599017391106</v>
      </c>
      <c r="AM145" s="103">
        <v>0.45469588002589029</v>
      </c>
      <c r="AN145" s="103">
        <v>0.45494977741564818</v>
      </c>
      <c r="AO145" s="103">
        <v>0.45525626957017201</v>
      </c>
      <c r="AP145" s="103">
        <v>0.45562531941691542</v>
      </c>
      <c r="AQ145" s="103">
        <v>0.45606834463262191</v>
      </c>
      <c r="AR145" s="103">
        <v>0.4565982275178761</v>
      </c>
      <c r="AS145" s="103">
        <v>0.4572292145745811</v>
      </c>
      <c r="AT145" s="103">
        <v>0.45797665342501287</v>
      </c>
      <c r="AU145" s="103">
        <v>0.45885650540633821</v>
      </c>
      <c r="AV145" s="103">
        <v>0.45988456907994607</v>
      </c>
      <c r="AW145" s="103">
        <v>0.46107535945263961</v>
      </c>
      <c r="AX145" s="105">
        <v>0.46244061811789555</v>
      </c>
    </row>
    <row r="146" spans="1:50">
      <c r="A146" s="212"/>
      <c r="B146" s="215"/>
      <c r="C146" s="216"/>
      <c r="D146" s="106" t="s">
        <v>25</v>
      </c>
      <c r="E146" s="107" t="str">
        <f>A133&amp;"/"&amp;B141&amp;"/"&amp;C145&amp;"/"&amp;D146</f>
        <v>Coal fired power plants/Supercritical steam turbine/Electricity only with CCS/M</v>
      </c>
      <c r="F146" s="108" t="str">
        <f>A133</f>
        <v>Coal fired power plants</v>
      </c>
      <c r="G146" s="108" t="str">
        <f>B141</f>
        <v>Supercritical steam turbine</v>
      </c>
      <c r="H146" s="108" t="str">
        <f>C145</f>
        <v>Electricity only with CCS</v>
      </c>
      <c r="I146" s="109" t="str">
        <f t="shared" si="62"/>
        <v>M</v>
      </c>
      <c r="J146" s="108" t="s">
        <v>99</v>
      </c>
      <c r="K146" s="108" t="s">
        <v>99</v>
      </c>
      <c r="L146" s="108" t="s">
        <v>99</v>
      </c>
      <c r="M146" s="108" t="s">
        <v>99</v>
      </c>
      <c r="N146" s="108" t="s">
        <v>99</v>
      </c>
      <c r="O146" s="108" t="s">
        <v>99</v>
      </c>
      <c r="P146" s="108" t="s">
        <v>99</v>
      </c>
      <c r="Q146" s="108" t="s">
        <v>99</v>
      </c>
      <c r="R146" s="108" t="s">
        <v>99</v>
      </c>
      <c r="S146" s="108" t="s">
        <v>99</v>
      </c>
      <c r="T146" s="108" t="s">
        <v>99</v>
      </c>
      <c r="U146" s="108" t="s">
        <v>99</v>
      </c>
      <c r="V146" s="108" t="s">
        <v>99</v>
      </c>
      <c r="W146" s="108" t="s">
        <v>99</v>
      </c>
      <c r="X146" s="108" t="s">
        <v>99</v>
      </c>
      <c r="Y146" s="108" t="s">
        <v>99</v>
      </c>
      <c r="Z146" s="108" t="s">
        <v>99</v>
      </c>
      <c r="AA146" s="108" t="s">
        <v>99</v>
      </c>
      <c r="AB146" s="108" t="s">
        <v>99</v>
      </c>
      <c r="AC146" s="108" t="s">
        <v>99</v>
      </c>
      <c r="AD146" s="108" t="s">
        <v>99</v>
      </c>
      <c r="AE146" s="108">
        <v>0.43201610169896432</v>
      </c>
      <c r="AF146" s="108">
        <v>0.43204367197444504</v>
      </c>
      <c r="AG146" s="108">
        <v>0.43207903015914201</v>
      </c>
      <c r="AH146" s="108">
        <v>0.43212436062182968</v>
      </c>
      <c r="AI146" s="108">
        <v>0.43218245039833852</v>
      </c>
      <c r="AJ146" s="108">
        <v>0.43225684901896477</v>
      </c>
      <c r="AK146" s="108">
        <v>0.43235206655720548</v>
      </c>
      <c r="AL146" s="108">
        <v>0.43247381630579962</v>
      </c>
      <c r="AM146" s="108">
        <v>0.43262930763959223</v>
      </c>
      <c r="AN146" s="108">
        <v>0.43282759204337923</v>
      </c>
      <c r="AO146" s="108">
        <v>0.4330799597476625</v>
      </c>
      <c r="AP146" s="108">
        <v>0.43340037413060972</v>
      </c>
      <c r="AQ146" s="108">
        <v>0.433805913545386</v>
      </c>
      <c r="AR146" s="108">
        <v>0.43431716248351687</v>
      </c>
      <c r="AS146" s="108">
        <v>0.43495845296243996</v>
      </c>
      <c r="AT146" s="108">
        <v>0.43575780127120706</v>
      </c>
      <c r="AU146" s="108">
        <v>0.43674631805951697</v>
      </c>
      <c r="AV146" s="108">
        <v>0.43795680486187932</v>
      </c>
      <c r="AW146" s="108">
        <v>0.43942121893164815</v>
      </c>
      <c r="AX146" s="110">
        <v>0.4411667460893009</v>
      </c>
    </row>
    <row r="147" spans="1:50">
      <c r="A147" s="212"/>
      <c r="B147" s="215"/>
      <c r="C147" s="217" t="s">
        <v>43</v>
      </c>
      <c r="D147" s="52" t="s">
        <v>24</v>
      </c>
      <c r="E147" s="86" t="str">
        <f>A133&amp;"/"&amp;B141&amp;"/"&amp;C147&amp;"/"&amp;D147</f>
        <v>Coal fired power plants/Supercritical steam turbine/CHP with CCS/L</v>
      </c>
      <c r="F147" s="61" t="str">
        <f>A133</f>
        <v>Coal fired power plants</v>
      </c>
      <c r="G147" s="61" t="str">
        <f>B141</f>
        <v>Supercritical steam turbine</v>
      </c>
      <c r="H147" s="61" t="str">
        <f>C147</f>
        <v>CHP with CCS</v>
      </c>
      <c r="I147" s="84" t="str">
        <f t="shared" si="62"/>
        <v>L</v>
      </c>
      <c r="J147" s="61" t="s">
        <v>99</v>
      </c>
      <c r="K147" s="61" t="s">
        <v>99</v>
      </c>
      <c r="L147" s="61" t="s">
        <v>99</v>
      </c>
      <c r="M147" s="61" t="s">
        <v>99</v>
      </c>
      <c r="N147" s="61" t="s">
        <v>99</v>
      </c>
      <c r="O147" s="61" t="s">
        <v>99</v>
      </c>
      <c r="P147" s="61" t="s">
        <v>99</v>
      </c>
      <c r="Q147" s="61" t="s">
        <v>99</v>
      </c>
      <c r="R147" s="61" t="s">
        <v>99</v>
      </c>
      <c r="S147" s="61" t="s">
        <v>99</v>
      </c>
      <c r="T147" s="61" t="s">
        <v>99</v>
      </c>
      <c r="U147" s="61" t="s">
        <v>99</v>
      </c>
      <c r="V147" s="61" t="s">
        <v>99</v>
      </c>
      <c r="W147" s="61" t="s">
        <v>99</v>
      </c>
      <c r="X147" s="61" t="s">
        <v>99</v>
      </c>
      <c r="Y147" s="61" t="s">
        <v>99</v>
      </c>
      <c r="Z147" s="61" t="s">
        <v>99</v>
      </c>
      <c r="AA147" s="61" t="s">
        <v>99</v>
      </c>
      <c r="AB147" s="61" t="s">
        <v>99</v>
      </c>
      <c r="AC147" s="61" t="s">
        <v>99</v>
      </c>
      <c r="AD147" s="61" t="s">
        <v>99</v>
      </c>
      <c r="AE147" s="61">
        <v>0.4124702587123748</v>
      </c>
      <c r="AF147" s="61">
        <v>0.41251077044752643</v>
      </c>
      <c r="AG147" s="61">
        <v>0.41256012677124232</v>
      </c>
      <c r="AH147" s="61">
        <v>0.41262022524581621</v>
      </c>
      <c r="AI147" s="61">
        <v>0.41269335432555904</v>
      </c>
      <c r="AJ147" s="61">
        <v>0.41278226600572815</v>
      </c>
      <c r="AK147" s="61">
        <v>0.41289025810721247</v>
      </c>
      <c r="AL147" s="61">
        <v>0.41302126546220719</v>
      </c>
      <c r="AM147" s="61">
        <v>0.41317995792686307</v>
      </c>
      <c r="AN147" s="61">
        <v>0.41337184110690278</v>
      </c>
      <c r="AO147" s="61">
        <v>0.41360335271050147</v>
      </c>
      <c r="AP147" s="61">
        <v>0.41388194329882094</v>
      </c>
      <c r="AQ147" s="61">
        <v>0.41421612469826491</v>
      </c>
      <c r="AR147" s="61">
        <v>0.41461546244559105</v>
      </c>
      <c r="AS147" s="61">
        <v>0.41509048069520038</v>
      </c>
      <c r="AT147" s="61">
        <v>0.41565244002056073</v>
      </c>
      <c r="AU147" s="61">
        <v>0.41631294251569839</v>
      </c>
      <c r="AV147" s="61">
        <v>0.41708331798282489</v>
      </c>
      <c r="AW147" s="61">
        <v>0.41797375476871679</v>
      </c>
      <c r="AX147" s="53">
        <v>0.41899216504194153</v>
      </c>
    </row>
    <row r="148" spans="1:50">
      <c r="A148" s="212"/>
      <c r="B148" s="218"/>
      <c r="C148" s="210"/>
      <c r="D148" s="93" t="s">
        <v>25</v>
      </c>
      <c r="E148" s="73" t="str">
        <f>A133&amp;"/"&amp;B141&amp;"/"&amp;C147&amp;"/"&amp;D148</f>
        <v>Coal fired power plants/Supercritical steam turbine/CHP with CCS/M</v>
      </c>
      <c r="F148" s="91" t="str">
        <f>A133</f>
        <v>Coal fired power plants</v>
      </c>
      <c r="G148" s="91" t="str">
        <f>B141</f>
        <v>Supercritical steam turbine</v>
      </c>
      <c r="H148" s="91" t="str">
        <f>C147</f>
        <v>CHP with CCS</v>
      </c>
      <c r="I148" s="70" t="str">
        <f t="shared" si="62"/>
        <v>M</v>
      </c>
      <c r="J148" s="91" t="s">
        <v>99</v>
      </c>
      <c r="K148" s="91" t="s">
        <v>99</v>
      </c>
      <c r="L148" s="91" t="s">
        <v>99</v>
      </c>
      <c r="M148" s="91" t="s">
        <v>99</v>
      </c>
      <c r="N148" s="91" t="s">
        <v>99</v>
      </c>
      <c r="O148" s="91" t="s">
        <v>99</v>
      </c>
      <c r="P148" s="91" t="s">
        <v>99</v>
      </c>
      <c r="Q148" s="91" t="s">
        <v>99</v>
      </c>
      <c r="R148" s="91" t="s">
        <v>99</v>
      </c>
      <c r="S148" s="91" t="s">
        <v>99</v>
      </c>
      <c r="T148" s="91" t="s">
        <v>99</v>
      </c>
      <c r="U148" s="91" t="s">
        <v>99</v>
      </c>
      <c r="V148" s="91" t="s">
        <v>99</v>
      </c>
      <c r="W148" s="91" t="s">
        <v>99</v>
      </c>
      <c r="X148" s="91" t="s">
        <v>99</v>
      </c>
      <c r="Y148" s="91" t="s">
        <v>99</v>
      </c>
      <c r="Z148" s="91" t="s">
        <v>99</v>
      </c>
      <c r="AA148" s="91" t="s">
        <v>99</v>
      </c>
      <c r="AB148" s="91" t="s">
        <v>99</v>
      </c>
      <c r="AC148" s="91" t="s">
        <v>99</v>
      </c>
      <c r="AD148" s="91" t="s">
        <v>99</v>
      </c>
      <c r="AE148" s="91">
        <v>0.39272829541743776</v>
      </c>
      <c r="AF148" s="91">
        <v>0.39274949912494889</v>
      </c>
      <c r="AG148" s="91">
        <v>0.39277669082155048</v>
      </c>
      <c r="AH148" s="91">
        <v>0.39281154904622595</v>
      </c>
      <c r="AI148" s="91">
        <v>0.39285621481120087</v>
      </c>
      <c r="AJ148" s="91">
        <v>0.39291341383819184</v>
      </c>
      <c r="AK148" s="91">
        <v>0.39298660775462985</v>
      </c>
      <c r="AL148" s="91">
        <v>0.39308017891118902</v>
      </c>
      <c r="AM148" s="91">
        <v>0.39319965267919638</v>
      </c>
      <c r="AN148" s="91">
        <v>0.39335195887293961</v>
      </c>
      <c r="AO148" s="91">
        <v>0.39354572935256421</v>
      </c>
      <c r="AP148" s="91">
        <v>0.3937916204927806</v>
      </c>
      <c r="AQ148" s="91">
        <v>0.39410263515288174</v>
      </c>
      <c r="AR148" s="91">
        <v>0.39449439678256965</v>
      </c>
      <c r="AS148" s="91">
        <v>0.39498529622624473</v>
      </c>
      <c r="AT148" s="91">
        <v>0.39559638900750249</v>
      </c>
      <c r="AU148" s="91">
        <v>0.39635087088336213</v>
      </c>
      <c r="AV148" s="91">
        <v>0.39727291425653721</v>
      </c>
      <c r="AW148" s="91">
        <v>0.3983856336880276</v>
      </c>
      <c r="AX148" s="89">
        <v>0.39970800915468191</v>
      </c>
    </row>
    <row r="149" spans="1:50">
      <c r="A149" s="212"/>
      <c r="B149" s="214" t="s">
        <v>45</v>
      </c>
      <c r="C149" s="209" t="s">
        <v>36</v>
      </c>
      <c r="D149" s="67" t="s">
        <v>24</v>
      </c>
      <c r="E149" s="87" t="str">
        <f>A133&amp;"/"&amp;B149&amp;"/"&amp;C149&amp;"/"&amp;D149</f>
        <v>Coal fired power plants/Fluidized bed combustion/Electricity only/L</v>
      </c>
      <c r="F149" s="55" t="str">
        <f>A133</f>
        <v>Coal fired power plants</v>
      </c>
      <c r="G149" s="55" t="str">
        <f>B149</f>
        <v>Fluidized bed combustion</v>
      </c>
      <c r="H149" s="55" t="str">
        <f>C149</f>
        <v>Electricity only</v>
      </c>
      <c r="I149" s="85" t="str">
        <f t="shared" si="62"/>
        <v>L</v>
      </c>
      <c r="J149" s="55">
        <v>0.42553191489361702</v>
      </c>
      <c r="K149" s="55">
        <v>0.42553761685019903</v>
      </c>
      <c r="L149" s="55">
        <v>0.42554457926647321</v>
      </c>
      <c r="M149" s="55">
        <v>0.42555308024428234</v>
      </c>
      <c r="N149" s="55">
        <v>0.42556345898309339</v>
      </c>
      <c r="O149" s="55">
        <v>0.4255761290743601</v>
      </c>
      <c r="P149" s="55">
        <v>0.42559159462539736</v>
      </c>
      <c r="Q149" s="55">
        <v>0.42561046978371037</v>
      </c>
      <c r="R149" s="55">
        <v>0.42563350233223401</v>
      </c>
      <c r="S149" s="55">
        <v>0.42566160213458842</v>
      </c>
      <c r="T149" s="55">
        <v>0.42569587532318981</v>
      </c>
      <c r="U149" s="55">
        <v>0.42573766523417578</v>
      </c>
      <c r="V149" s="55">
        <v>0.4257886011882196</v>
      </c>
      <c r="W149" s="55">
        <v>0.42585065627351998</v>
      </c>
      <c r="X149" s="55">
        <v>0.4259262152720199</v>
      </c>
      <c r="Y149" s="55">
        <v>0.42601815372945101</v>
      </c>
      <c r="Z149" s="55">
        <v>0.42612992882561379</v>
      </c>
      <c r="AA149" s="55">
        <v>0.42626568203958792</v>
      </c>
      <c r="AB149" s="55">
        <v>0.42643035246493682</v>
      </c>
      <c r="AC149" s="55">
        <v>0.42662979779370663</v>
      </c>
      <c r="AD149" s="55">
        <v>0.42687091716917375</v>
      </c>
      <c r="AE149" s="55">
        <v>0.42716176595368827</v>
      </c>
      <c r="AF149" s="55">
        <v>0.42751164657522112</v>
      </c>
      <c r="AG149" s="55">
        <v>0.42793115163742657</v>
      </c>
      <c r="AH149" s="55">
        <v>0.42843212521465812</v>
      </c>
      <c r="AI149" s="55">
        <v>0.42902749597704093</v>
      </c>
      <c r="AJ149" s="55">
        <v>0.4297309227026116</v>
      </c>
      <c r="AK149" s="55">
        <v>0.43055618165821524</v>
      </c>
      <c r="AL149" s="55">
        <v>0.43151622158495467</v>
      </c>
      <c r="AM149" s="55">
        <v>0.43262182419653894</v>
      </c>
      <c r="AN149" s="55">
        <v>0.43387984807261754</v>
      </c>
      <c r="AO149" s="55">
        <v>0.43529111478431082</v>
      </c>
      <c r="AP149" s="55">
        <v>0.43684812673132128</v>
      </c>
      <c r="AQ149" s="55">
        <v>0.43853297982355671</v>
      </c>
      <c r="AR149" s="55">
        <v>0.44031601408671917</v>
      </c>
      <c r="AS149" s="55">
        <v>0.44215585404475211</v>
      </c>
      <c r="AT149" s="55">
        <v>0.444001419323656</v>
      </c>
      <c r="AU149" s="55">
        <v>0.44579614053890559</v>
      </c>
      <c r="AV149" s="55">
        <v>0.4474840004138626</v>
      </c>
      <c r="AW149" s="55">
        <v>0.44901631045249579</v>
      </c>
      <c r="AX149" s="64">
        <v>0.45035765484478274</v>
      </c>
    </row>
    <row r="150" spans="1:50">
      <c r="A150" s="212"/>
      <c r="B150" s="215"/>
      <c r="C150" s="206"/>
      <c r="D150" s="52" t="s">
        <v>25</v>
      </c>
      <c r="E150" s="86" t="str">
        <f>A133&amp;"/"&amp;B149&amp;"/"&amp;C149&amp;"/"&amp;D150</f>
        <v>Coal fired power plants/Fluidized bed combustion/Electricity only/M</v>
      </c>
      <c r="F150" s="61" t="str">
        <f>A133</f>
        <v>Coal fired power plants</v>
      </c>
      <c r="G150" s="61" t="str">
        <f>B149</f>
        <v>Fluidized bed combustion</v>
      </c>
      <c r="H150" s="61" t="str">
        <f>C149</f>
        <v>Electricity only</v>
      </c>
      <c r="I150" s="84" t="str">
        <f t="shared" si="62"/>
        <v>M</v>
      </c>
      <c r="J150" s="61">
        <v>0.40526849037487334</v>
      </c>
      <c r="K150" s="61">
        <v>0.40527922913396164</v>
      </c>
      <c r="L150" s="61">
        <v>0.40529201509107737</v>
      </c>
      <c r="M150" s="61">
        <v>0.40530723702700167</v>
      </c>
      <c r="N150" s="61">
        <v>0.40532535693232113</v>
      </c>
      <c r="O150" s="61">
        <v>0.4053469235325397</v>
      </c>
      <c r="P150" s="61">
        <v>0.40537258820242905</v>
      </c>
      <c r="Q150" s="61">
        <v>0.4054031236452561</v>
      </c>
      <c r="R150" s="61">
        <v>0.40543944575127994</v>
      </c>
      <c r="S150" s="61">
        <v>0.40548263908286308</v>
      </c>
      <c r="T150" s="61">
        <v>0.40553398645451705</v>
      </c>
      <c r="U150" s="61">
        <v>0.40559500307598151</v>
      </c>
      <c r="V150" s="61">
        <v>0.40566747569166095</v>
      </c>
      <c r="W150" s="61">
        <v>0.40575350706140051</v>
      </c>
      <c r="X150" s="61">
        <v>0.40585556595919703</v>
      </c>
      <c r="Y150" s="61">
        <v>0.40597654258186477</v>
      </c>
      <c r="Z150" s="61">
        <v>0.40611980881070697</v>
      </c>
      <c r="AA150" s="61">
        <v>0.40628928209335452</v>
      </c>
      <c r="AB150" s="61">
        <v>0.40648949073178775</v>
      </c>
      <c r="AC150" s="61">
        <v>0.40672563698265507</v>
      </c>
      <c r="AD150" s="61">
        <v>0.40700365249356246</v>
      </c>
      <c r="AE150" s="61">
        <v>0.40733023811261082</v>
      </c>
      <c r="AF150" s="61">
        <v>0.40771287694466646</v>
      </c>
      <c r="AG150" s="61">
        <v>0.40815980568680615</v>
      </c>
      <c r="AH150" s="61">
        <v>0.40867992490505084</v>
      </c>
      <c r="AI150" s="61">
        <v>0.40928262442129354</v>
      </c>
      <c r="AJ150" s="61">
        <v>0.40997749617737717</v>
      </c>
      <c r="AK150" s="61">
        <v>0.41077390522875312</v>
      </c>
      <c r="AL150" s="61">
        <v>0.41168039202440193</v>
      </c>
      <c r="AM150" s="61">
        <v>0.41270388874946123</v>
      </c>
      <c r="AN150" s="61">
        <v>0.41384875263336501</v>
      </c>
      <c r="AO150" s="61">
        <v>0.41511565281992624</v>
      </c>
      <c r="AP150" s="61">
        <v>0.41650039575409281</v>
      </c>
      <c r="AQ150" s="61">
        <v>0.41799283369751866</v>
      </c>
      <c r="AR150" s="61">
        <v>0.41957606124293073</v>
      </c>
      <c r="AS150" s="61">
        <v>0.42122614574614015</v>
      </c>
      <c r="AT150" s="61">
        <v>0.42291263234641624</v>
      </c>
      <c r="AU150" s="61">
        <v>0.42459998643491947</v>
      </c>
      <c r="AV150" s="61">
        <v>0.42624997538097847</v>
      </c>
      <c r="AW150" s="61">
        <v>0.42782476841403438</v>
      </c>
      <c r="AX150" s="53">
        <v>0.42929030922413941</v>
      </c>
    </row>
    <row r="151" spans="1:50">
      <c r="A151" s="212"/>
      <c r="B151" s="215"/>
      <c r="C151" s="216"/>
      <c r="D151" s="52" t="s">
        <v>38</v>
      </c>
      <c r="E151" s="86" t="str">
        <f>A133&amp;"/"&amp;B149&amp;"/"&amp;C149&amp;"/"&amp;D151</f>
        <v>Coal fired power plants/Fluidized bed combustion/Electricity only/S</v>
      </c>
      <c r="F151" s="61" t="str">
        <f>A133</f>
        <v>Coal fired power plants</v>
      </c>
      <c r="G151" s="61" t="str">
        <f>B149</f>
        <v>Fluidized bed combustion</v>
      </c>
      <c r="H151" s="61" t="str">
        <f>C149</f>
        <v>Electricity only</v>
      </c>
      <c r="I151" s="84" t="str">
        <f t="shared" si="62"/>
        <v>S</v>
      </c>
      <c r="J151" s="61">
        <v>0.38596999083321265</v>
      </c>
      <c r="K151" s="61">
        <v>0.3859926042024594</v>
      </c>
      <c r="L151" s="61">
        <v>0.38601885089791932</v>
      </c>
      <c r="M151" s="61">
        <v>0.38604930976457164</v>
      </c>
      <c r="N151" s="61">
        <v>0.38608465014893617</v>
      </c>
      <c r="O151" s="61">
        <v>0.38612564544927519</v>
      </c>
      <c r="P151" s="61">
        <v>0.38617318848360582</v>
      </c>
      <c r="Q151" s="61">
        <v>0.38622830884318643</v>
      </c>
      <c r="R151" s="61">
        <v>0.38629219238462936</v>
      </c>
      <c r="S151" s="61">
        <v>0.38636620298380969</v>
      </c>
      <c r="T151" s="61">
        <v>0.38645190662298184</v>
      </c>
      <c r="U151" s="61">
        <v>0.3865510978007427</v>
      </c>
      <c r="V151" s="61">
        <v>0.38666582813211187</v>
      </c>
      <c r="W151" s="61">
        <v>0.38679843682970932</v>
      </c>
      <c r="X151" s="61">
        <v>0.38695158251037642</v>
      </c>
      <c r="Y151" s="61">
        <v>0.3871282754349975</v>
      </c>
      <c r="Z151" s="61">
        <v>0.38733190884019592</v>
      </c>
      <c r="AA151" s="61">
        <v>0.38756628743458271</v>
      </c>
      <c r="AB151" s="61">
        <v>0.38783565038530826</v>
      </c>
      <c r="AC151" s="61">
        <v>0.38814468519328449</v>
      </c>
      <c r="AD151" s="61">
        <v>0.38849852773964316</v>
      </c>
      <c r="AE151" s="61">
        <v>0.38890274249611673</v>
      </c>
      <c r="AF151" s="61">
        <v>0.38936327548069188</v>
      </c>
      <c r="AG151" s="61">
        <v>0.38988637111973257</v>
      </c>
      <c r="AH151" s="61">
        <v>0.3904784429490824</v>
      </c>
      <c r="AI151" s="61">
        <v>0.39114588736862665</v>
      </c>
      <c r="AJ151" s="61">
        <v>0.39189482992427072</v>
      </c>
      <c r="AK151" s="61">
        <v>0.39273079545690692</v>
      </c>
      <c r="AL151" s="61">
        <v>0.39365829769842026</v>
      </c>
      <c r="AM151" s="61">
        <v>0.39468035133106522</v>
      </c>
      <c r="AN151" s="61">
        <v>0.39579792084038518</v>
      </c>
      <c r="AO151" s="61">
        <v>0.39700933589891674</v>
      </c>
      <c r="AP151" s="61">
        <v>0.39830972180345636</v>
      </c>
      <c r="AQ151" s="61">
        <v>0.39969051347401702</v>
      </c>
      <c r="AR151" s="61">
        <v>0.40113913864686368</v>
      </c>
      <c r="AS151" s="61">
        <v>0.40263896423293843</v>
      </c>
      <c r="AT151" s="61">
        <v>0.40416959243924228</v>
      </c>
      <c r="AU151" s="61">
        <v>0.40570756423041354</v>
      </c>
      <c r="AV151" s="61">
        <v>0.40722747508981272</v>
      </c>
      <c r="AW151" s="61">
        <v>0.40870343692965649</v>
      </c>
      <c r="AX151" s="53">
        <v>0.41011074403539705</v>
      </c>
    </row>
    <row r="152" spans="1:50">
      <c r="A152" s="212"/>
      <c r="B152" s="215"/>
      <c r="C152" s="217" t="s">
        <v>26</v>
      </c>
      <c r="D152" s="83" t="s">
        <v>24</v>
      </c>
      <c r="E152" s="56" t="str">
        <f>A133&amp;"/"&amp;B149&amp;"/"&amp;C152&amp;"/"&amp;D152</f>
        <v>Coal fired power plants/Fluidized bed combustion/CHP/L</v>
      </c>
      <c r="F152" s="103" t="str">
        <f>A133</f>
        <v>Coal fired power plants</v>
      </c>
      <c r="G152" s="103" t="str">
        <f>B149</f>
        <v>Fluidized bed combustion</v>
      </c>
      <c r="H152" s="103" t="str">
        <f>C152</f>
        <v>CHP</v>
      </c>
      <c r="I152" s="104" t="str">
        <f t="shared" si="62"/>
        <v>L</v>
      </c>
      <c r="J152" s="103">
        <v>0.38684719535783357</v>
      </c>
      <c r="K152" s="103">
        <v>0.38684891217687345</v>
      </c>
      <c r="L152" s="103">
        <v>0.38685100888120227</v>
      </c>
      <c r="M152" s="103">
        <v>0.3868535694687521</v>
      </c>
      <c r="N152" s="103">
        <v>0.38685669648090543</v>
      </c>
      <c r="O152" s="103">
        <v>0.38686051508157726</v>
      </c>
      <c r="P152" s="103">
        <v>0.38686517802641601</v>
      </c>
      <c r="Q152" s="103">
        <v>0.38687087171282492</v>
      </c>
      <c r="R152" s="103">
        <v>0.38687782354061045</v>
      </c>
      <c r="S152" s="103">
        <v>0.38688631085931063</v>
      </c>
      <c r="T152" s="103">
        <v>0.38689667183248627</v>
      </c>
      <c r="U152" s="103">
        <v>0.38690931861215566</v>
      </c>
      <c r="V152" s="103">
        <v>0.38692475328843412</v>
      </c>
      <c r="W152" s="103">
        <v>0.3869435871599336</v>
      </c>
      <c r="X152" s="103">
        <v>0.38696656395802426</v>
      </c>
      <c r="Y152" s="103">
        <v>0.38699458774916778</v>
      </c>
      <c r="Z152" s="103">
        <v>0.38702875632761857</v>
      </c>
      <c r="AA152" s="103">
        <v>0.38707040098455203</v>
      </c>
      <c r="AB152" s="103">
        <v>0.38712113358067285</v>
      </c>
      <c r="AC152" s="103">
        <v>0.38718290182863985</v>
      </c>
      <c r="AD152" s="103">
        <v>0.38725805356515974</v>
      </c>
      <c r="AE152" s="103">
        <v>0.38734941049499011</v>
      </c>
      <c r="AF152" s="103">
        <v>0.38746035132602336</v>
      </c>
      <c r="AG152" s="103">
        <v>0.38759490325364976</v>
      </c>
      <c r="AH152" s="103">
        <v>0.38775783921408091</v>
      </c>
      <c r="AI152" s="103">
        <v>0.38795477597701422</v>
      </c>
      <c r="AJ152" s="103">
        <v>0.38819226470367396</v>
      </c>
      <c r="AK152" s="103">
        <v>0.38847786074405743</v>
      </c>
      <c r="AL152" s="103">
        <v>0.38882015290736999</v>
      </c>
      <c r="AM152" s="103">
        <v>0.38922872409504966</v>
      </c>
      <c r="AN152" s="103">
        <v>0.38971400531991846</v>
      </c>
      <c r="AO152" s="103">
        <v>0.39028697482099645</v>
      </c>
      <c r="AP152" s="103">
        <v>0.39095864564731858</v>
      </c>
      <c r="AQ152" s="103">
        <v>0.39173928318637147</v>
      </c>
      <c r="AR152" s="103">
        <v>0.39263730571174532</v>
      </c>
      <c r="AS152" s="103">
        <v>0.39365785564873307</v>
      </c>
      <c r="AT152" s="103">
        <v>0.39480109706009142</v>
      </c>
      <c r="AU152" s="103">
        <v>0.39606040170045897</v>
      </c>
      <c r="AV152" s="103">
        <v>0.39742072458168337</v>
      </c>
      <c r="AW152" s="103">
        <v>0.3988576085725295</v>
      </c>
      <c r="AX152" s="105">
        <v>0.40033733276022154</v>
      </c>
    </row>
    <row r="153" spans="1:50">
      <c r="A153" s="212"/>
      <c r="B153" s="215"/>
      <c r="C153" s="206"/>
      <c r="D153" s="52" t="s">
        <v>25</v>
      </c>
      <c r="E153" s="86" t="str">
        <f>A133&amp;"/"&amp;B149&amp;"/"&amp;C152&amp;"/"&amp;D153</f>
        <v>Coal fired power plants/Fluidized bed combustion/CHP/M</v>
      </c>
      <c r="F153" s="61" t="str">
        <f>A133</f>
        <v>Coal fired power plants</v>
      </c>
      <c r="G153" s="61" t="str">
        <f>B149</f>
        <v>Fluidized bed combustion</v>
      </c>
      <c r="H153" s="61" t="str">
        <f>C152</f>
        <v>CHP</v>
      </c>
      <c r="I153" s="84" t="str">
        <f t="shared" si="62"/>
        <v>M</v>
      </c>
      <c r="J153" s="61">
        <v>0.36842590034079392</v>
      </c>
      <c r="K153" s="61">
        <v>0.36842960253024637</v>
      </c>
      <c r="L153" s="61">
        <v>0.36843401178648583</v>
      </c>
      <c r="M153" s="61">
        <v>0.36843926293022722</v>
      </c>
      <c r="N153" s="61">
        <v>0.36844551639747569</v>
      </c>
      <c r="O153" s="61">
        <v>0.36845296306786468</v>
      </c>
      <c r="P153" s="61">
        <v>0.36846182998698962</v>
      </c>
      <c r="Q153" s="61">
        <v>0.36847238714147462</v>
      </c>
      <c r="R153" s="61">
        <v>0.36848495547081039</v>
      </c>
      <c r="S153" s="61">
        <v>0.36849991632805046</v>
      </c>
      <c r="T153" s="61">
        <v>0.36851772263195065</v>
      </c>
      <c r="U153" s="61">
        <v>0.36853891198537558</v>
      </c>
      <c r="V153" s="61">
        <v>0.36856412206745831</v>
      </c>
      <c r="W153" s="61">
        <v>0.36859410863793413</v>
      </c>
      <c r="X153" s="61">
        <v>0.36862976651779944</v>
      </c>
      <c r="Y153" s="61">
        <v>0.36867215392573693</v>
      </c>
      <c r="Z153" s="61">
        <v>0.36872252054679105</v>
      </c>
      <c r="AA153" s="61">
        <v>0.36878233967731106</v>
      </c>
      <c r="AB153" s="61">
        <v>0.36885334471220255</v>
      </c>
      <c r="AC153" s="61">
        <v>0.36893757009484685</v>
      </c>
      <c r="AD153" s="61">
        <v>0.36903739660643764</v>
      </c>
      <c r="AE153" s="61">
        <v>0.36915560048982426</v>
      </c>
      <c r="AF153" s="61">
        <v>0.36929540533141103</v>
      </c>
      <c r="AG153" s="61">
        <v>0.36946053479875884</v>
      </c>
      <c r="AH153" s="61">
        <v>0.3696552631749549</v>
      </c>
      <c r="AI153" s="61">
        <v>0.36988445906009049</v>
      </c>
      <c r="AJ153" s="61">
        <v>0.37015361554594772</v>
      </c>
      <c r="AK153" s="61">
        <v>0.37046885755937248</v>
      </c>
      <c r="AL153" s="61">
        <v>0.37083691392552331</v>
      </c>
      <c r="AM153" s="61">
        <v>0.3712650381653928</v>
      </c>
      <c r="AN153" s="61">
        <v>0.37176085847434931</v>
      </c>
      <c r="AO153" s="61">
        <v>0.3723321344340062</v>
      </c>
      <c r="AP153" s="61">
        <v>0.3729863969727289</v>
      </c>
      <c r="AQ153" s="61">
        <v>0.37373045068692079</v>
      </c>
      <c r="AR153" s="61">
        <v>0.37456972623281171</v>
      </c>
      <c r="AS153" s="61">
        <v>0.37550748779039328</v>
      </c>
      <c r="AT153" s="61">
        <v>0.3765439288807379</v>
      </c>
      <c r="AU153" s="61">
        <v>0.37767522960205052</v>
      </c>
      <c r="AV153" s="61">
        <v>0.37889269635324552</v>
      </c>
      <c r="AW153" s="61">
        <v>0.38018215204797468</v>
      </c>
      <c r="AX153" s="53">
        <v>0.38152377426526668</v>
      </c>
    </row>
    <row r="154" spans="1:50">
      <c r="A154" s="212"/>
      <c r="B154" s="215"/>
      <c r="C154" s="216"/>
      <c r="D154" s="106" t="s">
        <v>38</v>
      </c>
      <c r="E154" s="107" t="str">
        <f>A133&amp;"/"&amp;B149&amp;"/"&amp;C152&amp;"/"&amp;D154</f>
        <v>Coal fired power plants/Fluidized bed combustion/CHP/S</v>
      </c>
      <c r="F154" s="108" t="str">
        <f>A133</f>
        <v>Coal fired power plants</v>
      </c>
      <c r="G154" s="108" t="str">
        <f>B149</f>
        <v>Fluidized bed combustion</v>
      </c>
      <c r="H154" s="108" t="str">
        <f>C152</f>
        <v>CHP</v>
      </c>
      <c r="I154" s="109" t="str">
        <f t="shared" si="62"/>
        <v>S</v>
      </c>
      <c r="J154" s="108">
        <v>0.35088180984837514</v>
      </c>
      <c r="K154" s="108">
        <v>0.35089072412367456</v>
      </c>
      <c r="L154" s="108">
        <v>0.35090107601862136</v>
      </c>
      <c r="M154" s="108">
        <v>0.35091309643897772</v>
      </c>
      <c r="N154" s="108">
        <v>0.35092705304905814</v>
      </c>
      <c r="O154" s="108">
        <v>0.35094325600853443</v>
      </c>
      <c r="P154" s="108">
        <v>0.35096206456427459</v>
      </c>
      <c r="Q154" s="108">
        <v>0.350983894610363</v>
      </c>
      <c r="R154" s="108">
        <v>0.35100922733918472</v>
      </c>
      <c r="S154" s="108">
        <v>0.35103861911490875</v>
      </c>
      <c r="T154" s="108">
        <v>0.35107271270674278</v>
      </c>
      <c r="U154" s="108">
        <v>0.3511122500213617</v>
      </c>
      <c r="V154" s="108">
        <v>0.35115808646973201</v>
      </c>
      <c r="W154" s="108">
        <v>0.3512112070901624</v>
      </c>
      <c r="X154" s="108">
        <v>0.35127274452276802</v>
      </c>
      <c r="Y154" s="108">
        <v>0.3513439988853293</v>
      </c>
      <c r="Z154" s="108">
        <v>0.3514264595297964</v>
      </c>
      <c r="AA154" s="108">
        <v>0.35152182855356284</v>
      </c>
      <c r="AB154" s="108">
        <v>0.35163204578895363</v>
      </c>
      <c r="AC154" s="108">
        <v>0.35175931478447064</v>
      </c>
      <c r="AD154" s="108">
        <v>0.35190612900599783</v>
      </c>
      <c r="AE154" s="108">
        <v>0.35207529710690794</v>
      </c>
      <c r="AF154" s="108">
        <v>0.35226996562309504</v>
      </c>
      <c r="AG154" s="108">
        <v>0.35249363682340701</v>
      </c>
      <c r="AH154" s="108">
        <v>0.35275017867325109</v>
      </c>
      <c r="AI154" s="108">
        <v>0.35304382294525427</v>
      </c>
      <c r="AJ154" s="108">
        <v>0.35337914645158519</v>
      </c>
      <c r="AK154" s="108">
        <v>0.35376102922694402</v>
      </c>
      <c r="AL154" s="108">
        <v>0.35419458235984203</v>
      </c>
      <c r="AM154" s="108">
        <v>0.35468503722722905</v>
      </c>
      <c r="AN154" s="108">
        <v>0.35523758740730071</v>
      </c>
      <c r="AO154" s="108">
        <v>0.35585717492131969</v>
      </c>
      <c r="AP154" s="108">
        <v>0.35654821420913874</v>
      </c>
      <c r="AQ154" s="108">
        <v>0.35731425099956754</v>
      </c>
      <c r="AR154" s="108">
        <v>0.35815755964204155</v>
      </c>
      <c r="AS154" s="108">
        <v>0.35907869202025378</v>
      </c>
      <c r="AT154" s="108">
        <v>0.36007600394927192</v>
      </c>
      <c r="AU154" s="108">
        <v>0.36114520024220415</v>
      </c>
      <c r="AV154" s="108">
        <v>0.36227895548250816</v>
      </c>
      <c r="AW154" s="108">
        <v>0.36346668051017111</v>
      </c>
      <c r="AX154" s="110">
        <v>0.36469450987409424</v>
      </c>
    </row>
    <row r="155" spans="1:50">
      <c r="A155" s="212"/>
      <c r="B155" s="215"/>
      <c r="C155" s="217" t="s">
        <v>42</v>
      </c>
      <c r="D155" s="83" t="s">
        <v>24</v>
      </c>
      <c r="E155" s="56" t="str">
        <f>A133&amp;"/"&amp;B149&amp;"/"&amp;C155&amp;"/"&amp;D155</f>
        <v>Coal fired power plants/Fluidized bed combustion/Electricity only with CCS/L</v>
      </c>
      <c r="F155" s="103" t="str">
        <f>A133</f>
        <v>Coal fired power plants</v>
      </c>
      <c r="G155" s="103" t="str">
        <f>B149</f>
        <v>Fluidized bed combustion</v>
      </c>
      <c r="H155" s="103" t="str">
        <f>C155</f>
        <v>Electricity only with CCS</v>
      </c>
      <c r="I155" s="104" t="str">
        <f t="shared" si="62"/>
        <v>L</v>
      </c>
      <c r="J155" s="103" t="s">
        <v>99</v>
      </c>
      <c r="K155" s="103" t="s">
        <v>99</v>
      </c>
      <c r="L155" s="103" t="s">
        <v>99</v>
      </c>
      <c r="M155" s="103" t="s">
        <v>99</v>
      </c>
      <c r="N155" s="103" t="s">
        <v>99</v>
      </c>
      <c r="O155" s="103" t="s">
        <v>99</v>
      </c>
      <c r="P155" s="103" t="s">
        <v>99</v>
      </c>
      <c r="Q155" s="103" t="s">
        <v>99</v>
      </c>
      <c r="R155" s="103" t="s">
        <v>99</v>
      </c>
      <c r="S155" s="103" t="s">
        <v>99</v>
      </c>
      <c r="T155" s="103" t="s">
        <v>99</v>
      </c>
      <c r="U155" s="103" t="s">
        <v>99</v>
      </c>
      <c r="V155" s="103" t="s">
        <v>99</v>
      </c>
      <c r="W155" s="103" t="s">
        <v>99</v>
      </c>
      <c r="X155" s="103" t="s">
        <v>99</v>
      </c>
      <c r="Y155" s="103" t="s">
        <v>99</v>
      </c>
      <c r="Z155" s="103" t="s">
        <v>99</v>
      </c>
      <c r="AA155" s="103" t="s">
        <v>99</v>
      </c>
      <c r="AB155" s="103" t="s">
        <v>99</v>
      </c>
      <c r="AC155" s="103" t="s">
        <v>99</v>
      </c>
      <c r="AD155" s="103" t="s">
        <v>99</v>
      </c>
      <c r="AE155" s="103">
        <v>0.40538648431875773</v>
      </c>
      <c r="AF155" s="103">
        <v>0.40541992035612556</v>
      </c>
      <c r="AG155" s="103">
        <v>0.4054628031082122</v>
      </c>
      <c r="AH155" s="103">
        <v>0.40551778341997846</v>
      </c>
      <c r="AI155" s="103">
        <v>0.40558824428605084</v>
      </c>
      <c r="AJ155" s="103">
        <v>0.40567849552384483</v>
      </c>
      <c r="AK155" s="103">
        <v>0.40579401533592968</v>
      </c>
      <c r="AL155" s="103">
        <v>0.40594174685783457</v>
      </c>
      <c r="AM155" s="103">
        <v>0.40613045694860933</v>
      </c>
      <c r="AN155" s="103">
        <v>0.40637116163376763</v>
      </c>
      <c r="AO155" s="103">
        <v>0.40667761631030797</v>
      </c>
      <c r="AP155" s="103">
        <v>0.4070668569258733</v>
      </c>
      <c r="AQ155" s="103">
        <v>0.40755975786573845</v>
      </c>
      <c r="AR155" s="103">
        <v>0.40818153947164321</v>
      </c>
      <c r="AS155" s="103">
        <v>0.40896210906319369</v>
      </c>
      <c r="AT155" s="103">
        <v>0.40993605168695463</v>
      </c>
      <c r="AU155" s="103">
        <v>0.41114200349287899</v>
      </c>
      <c r="AV155" s="103">
        <v>0.4126210563270612</v>
      </c>
      <c r="AW155" s="103">
        <v>0.41441379253437749</v>
      </c>
      <c r="AX155" s="105">
        <v>0.41655559942493614</v>
      </c>
    </row>
    <row r="156" spans="1:50">
      <c r="A156" s="212"/>
      <c r="B156" s="215"/>
      <c r="C156" s="216"/>
      <c r="D156" s="106" t="s">
        <v>25</v>
      </c>
      <c r="E156" s="107" t="str">
        <f>A133&amp;"/"&amp;B149&amp;"/"&amp;C155&amp;"/"&amp;D156</f>
        <v>Coal fired power plants/Fluidized bed combustion/Electricity only with CCS/M</v>
      </c>
      <c r="F156" s="108" t="str">
        <f>A133</f>
        <v>Coal fired power plants</v>
      </c>
      <c r="G156" s="108" t="str">
        <f>B149</f>
        <v>Fluidized bed combustion</v>
      </c>
      <c r="H156" s="108" t="str">
        <f>C155</f>
        <v>Electricity only with CCS</v>
      </c>
      <c r="I156" s="109" t="str">
        <f t="shared" si="62"/>
        <v>M</v>
      </c>
      <c r="J156" s="108" t="s">
        <v>99</v>
      </c>
      <c r="K156" s="108" t="s">
        <v>99</v>
      </c>
      <c r="L156" s="108" t="s">
        <v>99</v>
      </c>
      <c r="M156" s="108" t="s">
        <v>99</v>
      </c>
      <c r="N156" s="108" t="s">
        <v>99</v>
      </c>
      <c r="O156" s="108" t="s">
        <v>99</v>
      </c>
      <c r="P156" s="108" t="s">
        <v>99</v>
      </c>
      <c r="Q156" s="108" t="s">
        <v>99</v>
      </c>
      <c r="R156" s="108" t="s">
        <v>99</v>
      </c>
      <c r="S156" s="108" t="s">
        <v>99</v>
      </c>
      <c r="T156" s="108" t="s">
        <v>99</v>
      </c>
      <c r="U156" s="108" t="s">
        <v>99</v>
      </c>
      <c r="V156" s="108" t="s">
        <v>99</v>
      </c>
      <c r="W156" s="108" t="s">
        <v>99</v>
      </c>
      <c r="X156" s="108" t="s">
        <v>99</v>
      </c>
      <c r="Y156" s="108" t="s">
        <v>99</v>
      </c>
      <c r="Z156" s="108" t="s">
        <v>99</v>
      </c>
      <c r="AA156" s="108" t="s">
        <v>99</v>
      </c>
      <c r="AB156" s="108" t="s">
        <v>99</v>
      </c>
      <c r="AC156" s="108" t="s">
        <v>99</v>
      </c>
      <c r="AD156" s="108" t="s">
        <v>99</v>
      </c>
      <c r="AE156" s="108">
        <v>0.3860903982434708</v>
      </c>
      <c r="AF156" s="108">
        <v>0.38612452016095328</v>
      </c>
      <c r="AG156" s="108">
        <v>0.38616828385219387</v>
      </c>
      <c r="AH156" s="108">
        <v>0.38622439572252293</v>
      </c>
      <c r="AI156" s="108">
        <v>0.38629631020530897</v>
      </c>
      <c r="AJ156" s="108">
        <v>0.38638842900278375</v>
      </c>
      <c r="AK156" s="108">
        <v>0.38650634854483845</v>
      </c>
      <c r="AL156" s="108">
        <v>0.38665716415312984</v>
      </c>
      <c r="AM156" s="108">
        <v>0.38684983867194961</v>
      </c>
      <c r="AN156" s="108">
        <v>0.38709564061879825</v>
      </c>
      <c r="AO156" s="108">
        <v>0.38740865076960856</v>
      </c>
      <c r="AP156" s="108">
        <v>0.38780632436316737</v>
      </c>
      <c r="AQ156" s="108">
        <v>0.38831007575496651</v>
      </c>
      <c r="AR156" s="108">
        <v>0.38894581951128865</v>
      </c>
      <c r="AS156" s="108">
        <v>0.38974435247168537</v>
      </c>
      <c r="AT156" s="108">
        <v>0.3907413924547477</v>
      </c>
      <c r="AU156" s="108">
        <v>0.3919770032519051</v>
      </c>
      <c r="AV156" s="108">
        <v>0.39349404603749255</v>
      </c>
      <c r="AW156" s="108">
        <v>0.39533523893224454</v>
      </c>
      <c r="AX156" s="110">
        <v>0.39753844417806861</v>
      </c>
    </row>
    <row r="157" spans="1:50">
      <c r="A157" s="212"/>
      <c r="B157" s="215"/>
      <c r="C157" s="217" t="s">
        <v>43</v>
      </c>
      <c r="D157" s="52" t="s">
        <v>24</v>
      </c>
      <c r="E157" s="86" t="str">
        <f>A133&amp;"/"&amp;B149&amp;"/"&amp;C157&amp;"/"&amp;D157</f>
        <v>Coal fired power plants/Fluidized bed combustion/CHP with CCS/L</v>
      </c>
      <c r="F157" s="61" t="str">
        <f>A133</f>
        <v>Coal fired power plants</v>
      </c>
      <c r="G157" s="61" t="str">
        <f>B149</f>
        <v>Fluidized bed combustion</v>
      </c>
      <c r="H157" s="61" t="str">
        <f>C157</f>
        <v>CHP with CCS</v>
      </c>
      <c r="I157" s="84" t="str">
        <f t="shared" si="62"/>
        <v>L</v>
      </c>
      <c r="J157" s="61" t="s">
        <v>99</v>
      </c>
      <c r="K157" s="61" t="s">
        <v>99</v>
      </c>
      <c r="L157" s="61" t="s">
        <v>99</v>
      </c>
      <c r="M157" s="61" t="s">
        <v>99</v>
      </c>
      <c r="N157" s="61" t="s">
        <v>99</v>
      </c>
      <c r="O157" s="61" t="s">
        <v>99</v>
      </c>
      <c r="P157" s="61" t="s">
        <v>99</v>
      </c>
      <c r="Q157" s="61" t="s">
        <v>99</v>
      </c>
      <c r="R157" s="61" t="s">
        <v>99</v>
      </c>
      <c r="S157" s="61" t="s">
        <v>99</v>
      </c>
      <c r="T157" s="61" t="s">
        <v>99</v>
      </c>
      <c r="U157" s="61" t="s">
        <v>99</v>
      </c>
      <c r="V157" s="61" t="s">
        <v>99</v>
      </c>
      <c r="W157" s="61" t="s">
        <v>99</v>
      </c>
      <c r="X157" s="61" t="s">
        <v>99</v>
      </c>
      <c r="Y157" s="61" t="s">
        <v>99</v>
      </c>
      <c r="Z157" s="61" t="s">
        <v>99</v>
      </c>
      <c r="AA157" s="61" t="s">
        <v>99</v>
      </c>
      <c r="AB157" s="61" t="s">
        <v>99</v>
      </c>
      <c r="AC157" s="61" t="s">
        <v>99</v>
      </c>
      <c r="AD157" s="61" t="s">
        <v>99</v>
      </c>
      <c r="AE157" s="61">
        <v>0.36851783538695759</v>
      </c>
      <c r="AF157" s="61">
        <v>0.36854388407973226</v>
      </c>
      <c r="AG157" s="61">
        <v>0.36857729038525422</v>
      </c>
      <c r="AH157" s="61">
        <v>0.36862011766671965</v>
      </c>
      <c r="AI157" s="61">
        <v>0.36867499836521284</v>
      </c>
      <c r="AJ157" s="61">
        <v>0.36874528478686969</v>
      </c>
      <c r="AK157" s="61">
        <v>0.36883523586167877</v>
      </c>
      <c r="AL157" s="61">
        <v>0.36895024584022268</v>
      </c>
      <c r="AM157" s="61">
        <v>0.36909712004500522</v>
      </c>
      <c r="AN157" s="61">
        <v>0.36928440027828008</v>
      </c>
      <c r="AO157" s="61">
        <v>0.36952273714666145</v>
      </c>
      <c r="AP157" s="61">
        <v>0.36982529668739761</v>
      </c>
      <c r="AQ157" s="61">
        <v>0.37020817193778405</v>
      </c>
      <c r="AR157" s="61">
        <v>0.37069074362287097</v>
      </c>
      <c r="AS157" s="61">
        <v>0.37129589514523981</v>
      </c>
      <c r="AT157" s="61">
        <v>0.37204993430994249</v>
      </c>
      <c r="AU157" s="61">
        <v>0.37298201115570767</v>
      </c>
      <c r="AV157" s="61">
        <v>0.37412276129888367</v>
      </c>
      <c r="AW157" s="61">
        <v>0.37550187773658766</v>
      </c>
      <c r="AX157" s="53">
        <v>0.3771443740929919</v>
      </c>
    </row>
    <row r="158" spans="1:50">
      <c r="A158" s="212"/>
      <c r="B158" s="218"/>
      <c r="C158" s="210"/>
      <c r="D158" s="93" t="s">
        <v>25</v>
      </c>
      <c r="E158" s="73" t="str">
        <f>A133&amp;"/"&amp;B149&amp;"/"&amp;C157&amp;"/"&amp;D158</f>
        <v>Coal fired power plants/Fluidized bed combustion/CHP with CCS/M</v>
      </c>
      <c r="F158" s="91" t="str">
        <f>A133</f>
        <v>Coal fired power plants</v>
      </c>
      <c r="G158" s="91" t="str">
        <f>B149</f>
        <v>Fluidized bed combustion</v>
      </c>
      <c r="H158" s="91" t="str">
        <f>C157</f>
        <v>CHP with CCS</v>
      </c>
      <c r="I158" s="70" t="str">
        <f t="shared" si="62"/>
        <v>M</v>
      </c>
      <c r="J158" s="91" t="s">
        <v>99</v>
      </c>
      <c r="K158" s="91" t="s">
        <v>99</v>
      </c>
      <c r="L158" s="91" t="s">
        <v>99</v>
      </c>
      <c r="M158" s="91" t="s">
        <v>99</v>
      </c>
      <c r="N158" s="91" t="s">
        <v>99</v>
      </c>
      <c r="O158" s="91" t="s">
        <v>99</v>
      </c>
      <c r="P158" s="91" t="s">
        <v>99</v>
      </c>
      <c r="Q158" s="91" t="s">
        <v>99</v>
      </c>
      <c r="R158" s="91" t="s">
        <v>99</v>
      </c>
      <c r="S158" s="91" t="s">
        <v>99</v>
      </c>
      <c r="T158" s="91" t="s">
        <v>99</v>
      </c>
      <c r="U158" s="91" t="s">
        <v>99</v>
      </c>
      <c r="V158" s="91" t="s">
        <v>99</v>
      </c>
      <c r="W158" s="91" t="s">
        <v>99</v>
      </c>
      <c r="X158" s="91" t="s">
        <v>99</v>
      </c>
      <c r="Y158" s="91" t="s">
        <v>99</v>
      </c>
      <c r="Z158" s="91" t="s">
        <v>99</v>
      </c>
      <c r="AA158" s="91" t="s">
        <v>99</v>
      </c>
      <c r="AB158" s="91" t="s">
        <v>99</v>
      </c>
      <c r="AC158" s="91" t="s">
        <v>99</v>
      </c>
      <c r="AD158" s="91" t="s">
        <v>99</v>
      </c>
      <c r="AE158" s="91">
        <v>0.35097666774210778</v>
      </c>
      <c r="AF158" s="91">
        <v>0.35100354614353174</v>
      </c>
      <c r="AG158" s="91">
        <v>0.35103801751923647</v>
      </c>
      <c r="AH158" s="91">
        <v>0.35108221188624039</v>
      </c>
      <c r="AI158" s="91">
        <v>0.3511388471419134</v>
      </c>
      <c r="AJ158" s="91">
        <v>0.35121138510512845</v>
      </c>
      <c r="AK158" s="91">
        <v>0.35130422496228314</v>
      </c>
      <c r="AL158" s="91">
        <v>0.35142294045010447</v>
      </c>
      <c r="AM158" s="91">
        <v>0.35157456633114287</v>
      </c>
      <c r="AN158" s="91">
        <v>0.35176793727492478</v>
      </c>
      <c r="AO158" s="91">
        <v>0.35201407696778714</v>
      </c>
      <c r="AP158" s="91">
        <v>0.35232662539366383</v>
      </c>
      <c r="AQ158" s="91">
        <v>0.3527222753516811</v>
      </c>
      <c r="AR158" s="91">
        <v>0.35322116242133639</v>
      </c>
      <c r="AS158" s="91">
        <v>0.35384711273014768</v>
      </c>
      <c r="AT158" s="91">
        <v>0.35462759843637348</v>
      </c>
      <c r="AU158" s="91">
        <v>0.3555931847572163</v>
      </c>
      <c r="AV158" s="91">
        <v>0.35677618748172074</v>
      </c>
      <c r="AW158" s="91">
        <v>0.35820822627773574</v>
      </c>
      <c r="AX158" s="89">
        <v>0.35991641042290173</v>
      </c>
    </row>
    <row r="159" spans="1:50">
      <c r="A159" s="212"/>
      <c r="B159" s="214" t="s">
        <v>46</v>
      </c>
      <c r="C159" s="209" t="s">
        <v>36</v>
      </c>
      <c r="D159" s="67" t="s">
        <v>24</v>
      </c>
      <c r="E159" s="87" t="str">
        <f>A133&amp;"/"&amp;B159&amp;"/"&amp;C159&amp;"/"&amp;D159</f>
        <v>Coal fired power plants/Steam turbine/Electricity only/L</v>
      </c>
      <c r="F159" s="55" t="str">
        <f>A133</f>
        <v>Coal fired power plants</v>
      </c>
      <c r="G159" s="55" t="str">
        <f>B159</f>
        <v>Steam turbine</v>
      </c>
      <c r="H159" s="55" t="str">
        <f>C159</f>
        <v>Electricity only</v>
      </c>
      <c r="I159" s="85" t="str">
        <f t="shared" si="62"/>
        <v>L</v>
      </c>
      <c r="J159" s="55">
        <v>0.44444444444444442</v>
      </c>
      <c r="K159" s="55">
        <v>0.4446023758926147</v>
      </c>
      <c r="L159" s="55">
        <v>0.44476017516067401</v>
      </c>
      <c r="M159" s="55">
        <v>0.44491776141373879</v>
      </c>
      <c r="N159" s="55">
        <v>0.44507505460011354</v>
      </c>
      <c r="O159" s="55">
        <v>0.44523197560281302</v>
      </c>
      <c r="P159" s="55">
        <v>0.4453884463863283</v>
      </c>
      <c r="Q159" s="55">
        <v>0.44554439013811087</v>
      </c>
      <c r="R159" s="55">
        <v>0.44569973140428948</v>
      </c>
      <c r="S159" s="55">
        <v>0.44585439621917777</v>
      </c>
      <c r="T159" s="55">
        <v>0.446008312228174</v>
      </c>
      <c r="U159" s="55">
        <v>0.44616140880369509</v>
      </c>
      <c r="V159" s="55">
        <v>0.44631361715384138</v>
      </c>
      <c r="W159" s="55">
        <v>0.44646487042352695</v>
      </c>
      <c r="X159" s="55">
        <v>0.44661510378786412</v>
      </c>
      <c r="Y159" s="55">
        <v>0.4467642545376333</v>
      </c>
      <c r="Z159" s="55">
        <v>0.44691226215672059</v>
      </c>
      <c r="AA159" s="55">
        <v>0.44705906839144433</v>
      </c>
      <c r="AB159" s="55">
        <v>0.44720461731174477</v>
      </c>
      <c r="AC159" s="55">
        <v>0.44734885536424684</v>
      </c>
      <c r="AD159" s="55">
        <v>0.44749173141725068</v>
      </c>
      <c r="AE159" s="55">
        <v>0.44763319679774338</v>
      </c>
      <c r="AF159" s="55">
        <v>0.44777320532056164</v>
      </c>
      <c r="AG159" s="55">
        <v>0.44791171330986884</v>
      </c>
      <c r="AH159" s="55">
        <v>0.44804867961314276</v>
      </c>
      <c r="AI159" s="55">
        <v>0.44818406560789931</v>
      </c>
      <c r="AJ159" s="55">
        <v>0.448317835201403</v>
      </c>
      <c r="AK159" s="55">
        <v>0.44844995482363781</v>
      </c>
      <c r="AL159" s="55">
        <v>0.44858039341383571</v>
      </c>
      <c r="AM159" s="55">
        <v>0.44870912240087085</v>
      </c>
      <c r="AN159" s="55">
        <v>0.4488361156778527</v>
      </c>
      <c r="AO159" s="55">
        <v>0.44896134957125122</v>
      </c>
      <c r="AP159" s="55">
        <v>0.44908480280490626</v>
      </c>
      <c r="AQ159" s="55">
        <v>0.44920645645927476</v>
      </c>
      <c r="AR159" s="55">
        <v>0.44932629392627504</v>
      </c>
      <c r="AS159" s="55">
        <v>0.4494443008600888</v>
      </c>
      <c r="AT159" s="55">
        <v>0.44956046512428116</v>
      </c>
      <c r="AU159" s="55">
        <v>0.4496747767355968</v>
      </c>
      <c r="AV159" s="55">
        <v>0.44978722780478536</v>
      </c>
      <c r="AW159" s="55">
        <v>0.44989781247480282</v>
      </c>
      <c r="AX159" s="64">
        <v>0.45000652685672871</v>
      </c>
    </row>
    <row r="160" spans="1:50">
      <c r="A160" s="212"/>
      <c r="B160" s="215"/>
      <c r="C160" s="206"/>
      <c r="D160" s="52" t="s">
        <v>25</v>
      </c>
      <c r="E160" s="86" t="str">
        <f>A133&amp;"/"&amp;B159&amp;"/"&amp;C159&amp;"/"&amp;D160</f>
        <v>Coal fired power plants/Steam turbine/Electricity only/M</v>
      </c>
      <c r="F160" s="61" t="str">
        <f>A133</f>
        <v>Coal fired power plants</v>
      </c>
      <c r="G160" s="61" t="str">
        <f>B159</f>
        <v>Steam turbine</v>
      </c>
      <c r="H160" s="61" t="str">
        <f>C159</f>
        <v>Electricity only</v>
      </c>
      <c r="I160" s="84" t="str">
        <f t="shared" si="62"/>
        <v>M</v>
      </c>
      <c r="J160" s="61">
        <v>0.42328042328042326</v>
      </c>
      <c r="K160" s="61">
        <v>0.42340076909765328</v>
      </c>
      <c r="L160" s="61">
        <v>0.42352104830469217</v>
      </c>
      <c r="M160" s="61">
        <v>0.42364119912424603</v>
      </c>
      <c r="N160" s="61">
        <v>0.42376116030736027</v>
      </c>
      <c r="O160" s="61">
        <v>0.4238808712504023</v>
      </c>
      <c r="P160" s="61">
        <v>0.42400027210868152</v>
      </c>
      <c r="Q160" s="61">
        <v>0.42411930390629193</v>
      </c>
      <c r="R160" s="61">
        <v>0.42423790864179201</v>
      </c>
      <c r="S160" s="61">
        <v>0.42435602938936756</v>
      </c>
      <c r="T160" s="61">
        <v>0.42447361039515291</v>
      </c>
      <c r="U160" s="61">
        <v>0.4245905971684219</v>
      </c>
      <c r="V160" s="61">
        <v>0.42470693656739505</v>
      </c>
      <c r="W160" s="61">
        <v>0.42482257687943914</v>
      </c>
      <c r="X160" s="61">
        <v>0.42493746789548059</v>
      </c>
      <c r="Y160" s="61">
        <v>0.42505156097847985</v>
      </c>
      <c r="Z160" s="61">
        <v>0.42516480912585713</v>
      </c>
      <c r="AA160" s="61">
        <v>0.42527716702579027</v>
      </c>
      <c r="AB160" s="61">
        <v>0.42538859110734328</v>
      </c>
      <c r="AC160" s="61">
        <v>0.42549903958441276</v>
      </c>
      <c r="AD160" s="61">
        <v>0.42560847249351802</v>
      </c>
      <c r="AE160" s="61">
        <v>0.42571685172548451</v>
      </c>
      <c r="AF160" s="61">
        <v>0.42582414105110428</v>
      </c>
      <c r="AG160" s="61">
        <v>0.42593030614088201</v>
      </c>
      <c r="AH160" s="61">
        <v>0.42603531457900018</v>
      </c>
      <c r="AI160" s="61">
        <v>0.42613913587166186</v>
      </c>
      <c r="AJ160" s="61">
        <v>0.42624174144998972</v>
      </c>
      <c r="AK160" s="61">
        <v>0.42634310466767861</v>
      </c>
      <c r="AL160" s="61">
        <v>0.42644320079361708</v>
      </c>
      <c r="AM160" s="61">
        <v>0.4265420069997064</v>
      </c>
      <c r="AN160" s="61">
        <v>0.42663950234412024</v>
      </c>
      <c r="AO160" s="61">
        <v>0.42673566775025484</v>
      </c>
      <c r="AP160" s="61">
        <v>0.42683048598163437</v>
      </c>
      <c r="AQ160" s="61">
        <v>0.42692394161303221</v>
      </c>
      <c r="AR160" s="61">
        <v>0.42701602099808578</v>
      </c>
      <c r="AS160" s="61">
        <v>0.4271067122336728</v>
      </c>
      <c r="AT160" s="61">
        <v>0.42719600512132661</v>
      </c>
      <c r="AU160" s="61">
        <v>0.42728389112596143</v>
      </c>
      <c r="AV160" s="61">
        <v>0.42737036333218037</v>
      </c>
      <c r="AW160" s="61">
        <v>0.4274554163984306</v>
      </c>
      <c r="AX160" s="53">
        <v>0.42753904650926838</v>
      </c>
    </row>
    <row r="161" spans="1:50">
      <c r="A161" s="212"/>
      <c r="B161" s="215"/>
      <c r="C161" s="206"/>
      <c r="D161" s="52" t="s">
        <v>38</v>
      </c>
      <c r="E161" s="86" t="str">
        <f>A133&amp;"/"&amp;B159&amp;"/"&amp;C159&amp;"/"&amp;D161</f>
        <v>Coal fired power plants/Steam turbine/Electricity only/S</v>
      </c>
      <c r="F161" s="61" t="str">
        <f>A133</f>
        <v>Coal fired power plants</v>
      </c>
      <c r="G161" s="61" t="str">
        <f>B159</f>
        <v>Steam turbine</v>
      </c>
      <c r="H161" s="61" t="str">
        <f>C159</f>
        <v>Electricity only</v>
      </c>
      <c r="I161" s="84" t="str">
        <f t="shared" si="62"/>
        <v>S</v>
      </c>
      <c r="J161" s="61">
        <v>0.40312421264802212</v>
      </c>
      <c r="K161" s="61">
        <v>0.40321018616183013</v>
      </c>
      <c r="L161" s="61">
        <v>0.40329613648411872</v>
      </c>
      <c r="M161" s="61">
        <v>0.40338201938421359</v>
      </c>
      <c r="N161" s="61">
        <v>0.40346779095950502</v>
      </c>
      <c r="O161" s="61">
        <v>0.40355340771995435</v>
      </c>
      <c r="P161" s="61">
        <v>0.40363882667039125</v>
      </c>
      <c r="Q161" s="61">
        <v>0.40372400539029674</v>
      </c>
      <c r="R161" s="61">
        <v>0.40380890211078652</v>
      </c>
      <c r="S161" s="61">
        <v>0.40389347578852858</v>
      </c>
      <c r="T161" s="61">
        <v>0.40397768617635121</v>
      </c>
      <c r="U161" s="61">
        <v>0.40406149389032225</v>
      </c>
      <c r="V161" s="61">
        <v>0.40414486047310361</v>
      </c>
      <c r="W161" s="61">
        <v>0.40422774845340792</v>
      </c>
      <c r="X161" s="61">
        <v>0.40431012140141459</v>
      </c>
      <c r="Y161" s="61">
        <v>0.40439194398002026</v>
      </c>
      <c r="Z161" s="61">
        <v>0.40447318199183263</v>
      </c>
      <c r="AA161" s="61">
        <v>0.40455380242183414</v>
      </c>
      <c r="AB161" s="61">
        <v>0.40463377347567192</v>
      </c>
      <c r="AC161" s="61">
        <v>0.40471306461355167</v>
      </c>
      <c r="AD161" s="61">
        <v>0.40479164657973793</v>
      </c>
      <c r="AE161" s="61">
        <v>0.40486949142768569</v>
      </c>
      <c r="AF161" s="61">
        <v>0.40494657254084671</v>
      </c>
      <c r="AG161" s="61">
        <v>0.40502286464921977</v>
      </c>
      <c r="AH161" s="61">
        <v>0.4050983438417266</v>
      </c>
      <c r="AI161" s="61">
        <v>0.40517298757451714</v>
      </c>
      <c r="AJ161" s="61">
        <v>0.4052467746753215</v>
      </c>
      <c r="AK161" s="61">
        <v>0.40531968534398144</v>
      </c>
      <c r="AL161" s="61">
        <v>0.40539170114930734</v>
      </c>
      <c r="AM161" s="61">
        <v>0.40546280502241661</v>
      </c>
      <c r="AN161" s="61">
        <v>0.40553298124672088</v>
      </c>
      <c r="AO161" s="61">
        <v>0.40560221544473629</v>
      </c>
      <c r="AP161" s="61">
        <v>0.40567049456190135</v>
      </c>
      <c r="AQ161" s="61">
        <v>0.40573780684758526</v>
      </c>
      <c r="AR161" s="61">
        <v>0.40580414183348085</v>
      </c>
      <c r="AS161" s="61">
        <v>0.40586949030957631</v>
      </c>
      <c r="AT161" s="61">
        <v>0.40593384429789697</v>
      </c>
      <c r="AU161" s="61">
        <v>0.40599719702421627</v>
      </c>
      <c r="AV161" s="61">
        <v>0.40605954288792639</v>
      </c>
      <c r="AW161" s="61">
        <v>0.40612087743026282</v>
      </c>
      <c r="AX161" s="53">
        <v>0.40618119730106866</v>
      </c>
    </row>
    <row r="162" spans="1:50">
      <c r="A162" s="212"/>
      <c r="B162" s="215"/>
      <c r="C162" s="216"/>
      <c r="D162" s="52" t="s">
        <v>47</v>
      </c>
      <c r="E162" s="86" t="str">
        <f>A133&amp;"/"&amp;B159&amp;"/"&amp;C159&amp;"/"&amp;D162</f>
        <v>Coal fired power plants/Steam turbine/Electricity only/XS</v>
      </c>
      <c r="F162" s="61" t="str">
        <f>A133</f>
        <v>Coal fired power plants</v>
      </c>
      <c r="G162" s="61" t="str">
        <f>B159</f>
        <v>Steam turbine</v>
      </c>
      <c r="H162" s="61" t="str">
        <f>C159</f>
        <v>Electricity only</v>
      </c>
      <c r="I162" s="84" t="str">
        <f t="shared" si="62"/>
        <v>XS</v>
      </c>
      <c r="J162" s="61">
        <v>0.38392782156954486</v>
      </c>
      <c r="K162" s="61">
        <v>0.38399566461198353</v>
      </c>
      <c r="L162" s="61">
        <v>0.38406319473292061</v>
      </c>
      <c r="M162" s="61">
        <v>0.38413038146293044</v>
      </c>
      <c r="N162" s="61">
        <v>0.38419719506414912</v>
      </c>
      <c r="O162" s="61">
        <v>0.38426360657528819</v>
      </c>
      <c r="P162" s="61">
        <v>0.38432958785359023</v>
      </c>
      <c r="Q162" s="61">
        <v>0.38439511161363821</v>
      </c>
      <c r="R162" s="61">
        <v>0.38446015146293899</v>
      </c>
      <c r="S162" s="61">
        <v>0.38452468193423156</v>
      </c>
      <c r="T162" s="61">
        <v>0.38458867851447759</v>
      </c>
      <c r="U162" s="61">
        <v>0.38465211767052032</v>
      </c>
      <c r="V162" s="61">
        <v>0.38471497687140588</v>
      </c>
      <c r="W162" s="61">
        <v>0.38477723460738744</v>
      </c>
      <c r="X162" s="61">
        <v>0.38483887040563958</v>
      </c>
      <c r="Y162" s="61">
        <v>0.38489986484273203</v>
      </c>
      <c r="Z162" s="61">
        <v>0.38496019955392435</v>
      </c>
      <c r="AA162" s="61">
        <v>0.38501985723935456</v>
      </c>
      <c r="AB162" s="61">
        <v>0.38507882166720941</v>
      </c>
      <c r="AC162" s="61">
        <v>0.38513707767397454</v>
      </c>
      <c r="AD162" s="61">
        <v>0.38519461116187231</v>
      </c>
      <c r="AE162" s="61">
        <v>0.38525140909360378</v>
      </c>
      <c r="AF162" s="61">
        <v>0.38530745948451955</v>
      </c>
      <c r="AG162" s="61">
        <v>0.38536275139235199</v>
      </c>
      <c r="AH162" s="61">
        <v>0.38541727490464311</v>
      </c>
      <c r="AI162" s="61">
        <v>0.38547102112401199</v>
      </c>
      <c r="AJ162" s="61">
        <v>0.38552398215140227</v>
      </c>
      <c r="AK162" s="61">
        <v>0.38557615106746085</v>
      </c>
      <c r="AL162" s="61">
        <v>0.38562752191219141</v>
      </c>
      <c r="AM162" s="61">
        <v>0.38567808966303307</v>
      </c>
      <c r="AN162" s="61">
        <v>0.38572785021151118</v>
      </c>
      <c r="AO162" s="61">
        <v>0.38577680033860595</v>
      </c>
      <c r="AP162" s="61">
        <v>0.38582493768898396</v>
      </c>
      <c r="AQ162" s="61">
        <v>0.38587226074423181</v>
      </c>
      <c r="AR162" s="61">
        <v>0.38591876879523163</v>
      </c>
      <c r="AS162" s="61">
        <v>0.38596446191381178</v>
      </c>
      <c r="AT162" s="61">
        <v>0.38600934092380007</v>
      </c>
      <c r="AU162" s="61">
        <v>0.38605340737160648</v>
      </c>
      <c r="AV162" s="61">
        <v>0.386096663496453</v>
      </c>
      <c r="AW162" s="61">
        <v>0.38613911220036407</v>
      </c>
      <c r="AX162" s="53">
        <v>0.38618075701802573</v>
      </c>
    </row>
    <row r="163" spans="1:50">
      <c r="A163" s="212"/>
      <c r="B163" s="215"/>
      <c r="C163" s="217" t="s">
        <v>26</v>
      </c>
      <c r="D163" s="83" t="s">
        <v>24</v>
      </c>
      <c r="E163" s="56" t="str">
        <f>A133&amp;"/"&amp;B159&amp;"/"&amp;C163&amp;"/"&amp;D163</f>
        <v>Coal fired power plants/Steam turbine/CHP/L</v>
      </c>
      <c r="F163" s="103" t="str">
        <f>A133</f>
        <v>Coal fired power plants</v>
      </c>
      <c r="G163" s="103" t="str">
        <f>B159</f>
        <v>Steam turbine</v>
      </c>
      <c r="H163" s="103" t="str">
        <f>C163</f>
        <v>CHP</v>
      </c>
      <c r="I163" s="104" t="str">
        <f t="shared" si="62"/>
        <v>L</v>
      </c>
      <c r="J163" s="103">
        <v>0.40404040404040403</v>
      </c>
      <c r="K163" s="103">
        <v>0.40412964525032907</v>
      </c>
      <c r="L163" s="103">
        <v>0.40421867987368076</v>
      </c>
      <c r="M163" s="103">
        <v>0.40430748827224605</v>
      </c>
      <c r="N163" s="103">
        <v>0.40439605107604332</v>
      </c>
      <c r="O163" s="103">
        <v>0.4044843491977651</v>
      </c>
      <c r="P163" s="103">
        <v>0.40457236384665402</v>
      </c>
      <c r="Q163" s="103">
        <v>0.40466007654179581</v>
      </c>
      <c r="R163" s="103">
        <v>0.40474746912481313</v>
      </c>
      <c r="S163" s="103">
        <v>0.40483452377195117</v>
      </c>
      <c r="T163" s="103">
        <v>0.40492122300554018</v>
      </c>
      <c r="U163" s="103">
        <v>0.40500754970482811</v>
      </c>
      <c r="V163" s="103">
        <v>0.40509348711617477</v>
      </c>
      <c r="W163" s="103">
        <v>0.40517901886260183</v>
      </c>
      <c r="X163" s="103">
        <v>0.40526412895269365</v>
      </c>
      <c r="Y163" s="103">
        <v>0.40534880178884891</v>
      </c>
      <c r="Z163" s="103">
        <v>0.40543302217487798</v>
      </c>
      <c r="AA163" s="103">
        <v>0.40551677532295</v>
      </c>
      <c r="AB163" s="103">
        <v>0.4056000468598906</v>
      </c>
      <c r="AC163" s="103">
        <v>0.40568282283283247</v>
      </c>
      <c r="AD163" s="103">
        <v>0.4057650897142262</v>
      </c>
      <c r="AE163" s="103">
        <v>0.40584683440621483</v>
      </c>
      <c r="AF163" s="103">
        <v>0.40592804424438272</v>
      </c>
      <c r="AG163" s="103">
        <v>0.40600870700088387</v>
      </c>
      <c r="AH163" s="103">
        <v>0.40608881088696341</v>
      </c>
      <c r="AI163" s="103">
        <v>0.4061683445548801</v>
      </c>
      <c r="AJ163" s="103">
        <v>0.40624729709924456</v>
      </c>
      <c r="AK163" s="103">
        <v>0.40632565805778315</v>
      </c>
      <c r="AL163" s="103">
        <v>0.40640341741154506</v>
      </c>
      <c r="AM163" s="103">
        <v>0.40648056558456375</v>
      </c>
      <c r="AN163" s="103">
        <v>0.40655709344299101</v>
      </c>
      <c r="AO163" s="103">
        <v>0.40663299229371869</v>
      </c>
      <c r="AP163" s="103">
        <v>0.40670825388250303</v>
      </c>
      <c r="AQ163" s="103">
        <v>0.40678287039161354</v>
      </c>
      <c r="AR163" s="103">
        <v>0.40685683443701853</v>
      </c>
      <c r="AS163" s="103">
        <v>0.40693013906512981</v>
      </c>
      <c r="AT163" s="103">
        <v>0.40700277774912341</v>
      </c>
      <c r="AU163" s="103">
        <v>0.40707474438485386</v>
      </c>
      <c r="AV163" s="103">
        <v>0.40714603328638443</v>
      </c>
      <c r="AW163" s="103">
        <v>0.40721663918114803</v>
      </c>
      <c r="AX163" s="105">
        <v>0.40728655720476215</v>
      </c>
    </row>
    <row r="164" spans="1:50">
      <c r="A164" s="212"/>
      <c r="B164" s="215"/>
      <c r="C164" s="206"/>
      <c r="D164" s="52" t="s">
        <v>25</v>
      </c>
      <c r="E164" s="86" t="str">
        <f>A133&amp;"/"&amp;B159&amp;"/"&amp;C163&amp;"/"&amp;D164</f>
        <v>Coal fired power plants/Steam turbine/CHP/M</v>
      </c>
      <c r="F164" s="61" t="str">
        <f>A133</f>
        <v>Coal fired power plants</v>
      </c>
      <c r="G164" s="61" t="str">
        <f>B159</f>
        <v>Steam turbine</v>
      </c>
      <c r="H164" s="61" t="str">
        <f>C163</f>
        <v>CHP</v>
      </c>
      <c r="I164" s="84" t="str">
        <f t="shared" si="62"/>
        <v>M</v>
      </c>
      <c r="J164" s="61">
        <v>0.38480038480038475</v>
      </c>
      <c r="K164" s="61">
        <v>0.38485754672910238</v>
      </c>
      <c r="L164" s="61">
        <v>0.38491445082652032</v>
      </c>
      <c r="M164" s="61">
        <v>0.3849710865168211</v>
      </c>
      <c r="N164" s="61">
        <v>0.38502744346666906</v>
      </c>
      <c r="O164" s="61">
        <v>0.38508351159067467</v>
      </c>
      <c r="P164" s="61">
        <v>0.38513928105645584</v>
      </c>
      <c r="Q164" s="61">
        <v>0.38519474228929595</v>
      </c>
      <c r="R164" s="61">
        <v>0.38524988597639803</v>
      </c>
      <c r="S164" s="61">
        <v>0.38530470307073744</v>
      </c>
      <c r="T164" s="61">
        <v>0.38535918479451342</v>
      </c>
      <c r="U164" s="61">
        <v>0.38541332264220401</v>
      </c>
      <c r="V164" s="61">
        <v>0.3854671083832264</v>
      </c>
      <c r="W164" s="61">
        <v>0.38552053406420828</v>
      </c>
      <c r="X164" s="61">
        <v>0.38557359201087549</v>
      </c>
      <c r="Y164" s="61">
        <v>0.38562627482955963</v>
      </c>
      <c r="Z164" s="61">
        <v>0.3856785754083365</v>
      </c>
      <c r="AA164" s="61">
        <v>0.38573048691779804</v>
      </c>
      <c r="AB164" s="61">
        <v>0.38578200281146868</v>
      </c>
      <c r="AC164" s="61">
        <v>0.38583311682587346</v>
      </c>
      <c r="AD164" s="61">
        <v>0.3858838229802668</v>
      </c>
      <c r="AE164" s="61">
        <v>0.38593411557603063</v>
      </c>
      <c r="AF164" s="61">
        <v>0.38598398919575455</v>
      </c>
      <c r="AG164" s="61">
        <v>0.38603343870200346</v>
      </c>
      <c r="AH164" s="61">
        <v>0.38608245923578838</v>
      </c>
      <c r="AI164" s="61">
        <v>0.38613104621474686</v>
      </c>
      <c r="AJ164" s="61">
        <v>0.38617919533104789</v>
      </c>
      <c r="AK164" s="61">
        <v>0.38622690254902975</v>
      </c>
      <c r="AL164" s="61">
        <v>0.38627416410258381</v>
      </c>
      <c r="AM164" s="61">
        <v>0.38632097649229608</v>
      </c>
      <c r="AN164" s="61">
        <v>0.38636733648235749</v>
      </c>
      <c r="AO164" s="61">
        <v>0.38641324109725472</v>
      </c>
      <c r="AP164" s="61">
        <v>0.38645868761825586</v>
      </c>
      <c r="AQ164" s="61">
        <v>0.38650367357969861</v>
      </c>
      <c r="AR164" s="61">
        <v>0.38654819676509694</v>
      </c>
      <c r="AS164" s="61">
        <v>0.38659225520307594</v>
      </c>
      <c r="AT164" s="61">
        <v>0.38663584716314692</v>
      </c>
      <c r="AU164" s="61">
        <v>0.38667897115133454</v>
      </c>
      <c r="AV164" s="61">
        <v>0.38672162590566822</v>
      </c>
      <c r="AW164" s="61">
        <v>0.38676381039154795</v>
      </c>
      <c r="AX164" s="53">
        <v>0.38680552379699623</v>
      </c>
    </row>
    <row r="165" spans="1:50">
      <c r="A165" s="212"/>
      <c r="B165" s="215"/>
      <c r="C165" s="206"/>
      <c r="D165" s="52" t="s">
        <v>38</v>
      </c>
      <c r="E165" s="86" t="str">
        <f>A133&amp;"/"&amp;B159&amp;"/"&amp;C163&amp;"/"&amp;D165</f>
        <v>Coal fired power plants/Steam turbine/CHP/S</v>
      </c>
      <c r="F165" s="61" t="str">
        <f>A133</f>
        <v>Coal fired power plants</v>
      </c>
      <c r="G165" s="61" t="str">
        <f>B159</f>
        <v>Steam turbine</v>
      </c>
      <c r="H165" s="61" t="str">
        <f>C163</f>
        <v>CHP</v>
      </c>
      <c r="I165" s="84" t="str">
        <f t="shared" si="62"/>
        <v>S</v>
      </c>
      <c r="J165" s="61">
        <v>0.36647655695274739</v>
      </c>
      <c r="K165" s="61">
        <v>0.3665097697193534</v>
      </c>
      <c r="L165" s="61">
        <v>0.36654275377370471</v>
      </c>
      <c r="M165" s="61">
        <v>0.36657550462188088</v>
      </c>
      <c r="N165" s="61">
        <v>0.36660801793931774</v>
      </c>
      <c r="O165" s="61">
        <v>0.36664028957137801</v>
      </c>
      <c r="P165" s="61">
        <v>0.36667231553370738</v>
      </c>
      <c r="Q165" s="61">
        <v>0.36670409201238374</v>
      </c>
      <c r="R165" s="61">
        <v>0.36673561536386085</v>
      </c>
      <c r="S165" s="61">
        <v>0.36676688211471525</v>
      </c>
      <c r="T165" s="61">
        <v>0.3667978889611983</v>
      </c>
      <c r="U165" s="61">
        <v>0.36682863276860239</v>
      </c>
      <c r="V165" s="61">
        <v>0.36685911057044562</v>
      </c>
      <c r="W165" s="61">
        <v>0.36688931956747978</v>
      </c>
      <c r="X165" s="61">
        <v>0.36691925712653234</v>
      </c>
      <c r="Y165" s="61">
        <v>0.36694892077918401</v>
      </c>
      <c r="Z165" s="61">
        <v>0.36697830822029098</v>
      </c>
      <c r="AA165" s="61">
        <v>0.36700741730635927</v>
      </c>
      <c r="AB165" s="61">
        <v>0.36703624605377699</v>
      </c>
      <c r="AC165" s="61">
        <v>0.36706479263690994</v>
      </c>
      <c r="AD165" s="61">
        <v>0.36709305538607129</v>
      </c>
      <c r="AE165" s="61">
        <v>0.36712103278536884</v>
      </c>
      <c r="AF165" s="61">
        <v>0.3671487234704387</v>
      </c>
      <c r="AG165" s="61">
        <v>0.3671761262260711</v>
      </c>
      <c r="AH165" s="61">
        <v>0.36720323998373744</v>
      </c>
      <c r="AI165" s="61">
        <v>0.36723006381902268</v>
      </c>
      <c r="AJ165" s="61">
        <v>0.36725659694897206</v>
      </c>
      <c r="AK165" s="61">
        <v>0.36728283872935802</v>
      </c>
      <c r="AL165" s="61">
        <v>0.36730878865187433</v>
      </c>
      <c r="AM165" s="61">
        <v>0.36733444634126378</v>
      </c>
      <c r="AN165" s="61">
        <v>0.36735981155238556</v>
      </c>
      <c r="AO165" s="61">
        <v>0.36738488416722959</v>
      </c>
      <c r="AP165" s="61">
        <v>0.36740966419188364</v>
      </c>
      <c r="AQ165" s="61">
        <v>0.36743415175345823</v>
      </c>
      <c r="AR165" s="61">
        <v>0.36745834709697689</v>
      </c>
      <c r="AS165" s="61">
        <v>0.36748225058223638</v>
      </c>
      <c r="AT165" s="61">
        <v>0.36750586268064322</v>
      </c>
      <c r="AU165" s="61">
        <v>0.36752918397203044</v>
      </c>
      <c r="AV165" s="61">
        <v>0.36755221514146169</v>
      </c>
      <c r="AW165" s="61">
        <v>0.36757495697602677</v>
      </c>
      <c r="AX165" s="53">
        <v>0.36759741036163274</v>
      </c>
    </row>
    <row r="166" spans="1:50">
      <c r="A166" s="212"/>
      <c r="B166" s="215"/>
      <c r="C166" s="216"/>
      <c r="D166" s="106" t="s">
        <v>47</v>
      </c>
      <c r="E166" s="107" t="str">
        <f>A133&amp;"/"&amp;B159&amp;"/"&amp;C163&amp;"/"&amp;D166</f>
        <v>Coal fired power plants/Steam turbine/CHP/XS</v>
      </c>
      <c r="F166" s="108" t="str">
        <f>A133</f>
        <v>Coal fired power plants</v>
      </c>
      <c r="G166" s="108" t="str">
        <f>B159</f>
        <v>Steam turbine</v>
      </c>
      <c r="H166" s="108" t="str">
        <f>C163</f>
        <v>CHP</v>
      </c>
      <c r="I166" s="109" t="str">
        <f t="shared" si="62"/>
        <v>XS</v>
      </c>
      <c r="J166" s="108">
        <v>0.34902529233594987</v>
      </c>
      <c r="K166" s="108">
        <v>0.3490496104988734</v>
      </c>
      <c r="L166" s="108">
        <v>0.34907369522157683</v>
      </c>
      <c r="M166" s="108">
        <v>0.34909754499622375</v>
      </c>
      <c r="N166" s="108">
        <v>0.34912115844252195</v>
      </c>
      <c r="O166" s="108">
        <v>0.34914453430603754</v>
      </c>
      <c r="P166" s="108">
        <v>0.34916767145641442</v>
      </c>
      <c r="Q166" s="108">
        <v>0.34919056888550482</v>
      </c>
      <c r="R166" s="108">
        <v>0.34921322570541319</v>
      </c>
      <c r="S166" s="108">
        <v>0.34923564114646433</v>
      </c>
      <c r="T166" s="108">
        <v>0.34925781455509558</v>
      </c>
      <c r="U166" s="108">
        <v>0.34927974539168311</v>
      </c>
      <c r="V166" s="108">
        <v>0.34930143322830448</v>
      </c>
      <c r="W166" s="108">
        <v>0.34932287774644483</v>
      </c>
      <c r="X166" s="108">
        <v>0.34934407873465106</v>
      </c>
      <c r="Y166" s="108">
        <v>0.34936503608613861</v>
      </c>
      <c r="Z166" s="108">
        <v>0.34938574979635723</v>
      </c>
      <c r="AA166" s="108">
        <v>0.34940621996051996</v>
      </c>
      <c r="AB166" s="108">
        <v>0.34942644677109913</v>
      </c>
      <c r="AC166" s="108">
        <v>0.34944643051529628</v>
      </c>
      <c r="AD166" s="108">
        <v>0.34946617157248855</v>
      </c>
      <c r="AE166" s="108">
        <v>0.34948567041165673</v>
      </c>
      <c r="AF166" s="108">
        <v>0.34950492758879964</v>
      </c>
      <c r="AG166" s="108">
        <v>0.34952394374433848</v>
      </c>
      <c r="AH166" s="108">
        <v>0.34954271960051492</v>
      </c>
      <c r="AI166" s="108">
        <v>0.3495612559587874</v>
      </c>
      <c r="AJ166" s="108">
        <v>0.34957955369722876</v>
      </c>
      <c r="AK166" s="108">
        <v>0.3495976137679298</v>
      </c>
      <c r="AL166" s="108">
        <v>0.34961543719440985</v>
      </c>
      <c r="AM166" s="108">
        <v>0.34963302506904087</v>
      </c>
      <c r="AN166" s="108">
        <v>0.34965037855048481</v>
      </c>
      <c r="AO166" s="108">
        <v>0.34966749886115001</v>
      </c>
      <c r="AP166" s="108">
        <v>0.34968438728466672</v>
      </c>
      <c r="AQ166" s="108">
        <v>0.34970104516338696</v>
      </c>
      <c r="AR166" s="108">
        <v>0.34971747389590935</v>
      </c>
      <c r="AS166" s="108">
        <v>0.3497336749346317</v>
      </c>
      <c r="AT166" s="108">
        <v>0.34974964978333378</v>
      </c>
      <c r="AU166" s="108">
        <v>0.34976539999479211</v>
      </c>
      <c r="AV166" s="108">
        <v>0.34978092716842862</v>
      </c>
      <c r="AW166" s="108">
        <v>0.34979623294799483</v>
      </c>
      <c r="AX166" s="110">
        <v>0.34981131901929324</v>
      </c>
    </row>
    <row r="167" spans="1:50">
      <c r="A167" s="212"/>
      <c r="B167" s="215"/>
      <c r="C167" s="217" t="s">
        <v>42</v>
      </c>
      <c r="D167" s="83" t="s">
        <v>24</v>
      </c>
      <c r="E167" s="56" t="str">
        <f>A133&amp;"/"&amp;B159&amp;"/"&amp;C167&amp;"/"&amp;D167</f>
        <v>Coal fired power plants/Steam turbine/Electricity only with CCS/L</v>
      </c>
      <c r="F167" s="103" t="str">
        <f>A133</f>
        <v>Coal fired power plants</v>
      </c>
      <c r="G167" s="103" t="str">
        <f>B159</f>
        <v>Steam turbine</v>
      </c>
      <c r="H167" s="103" t="str">
        <f>C167</f>
        <v>Electricity only with CCS</v>
      </c>
      <c r="I167" s="104" t="str">
        <f t="shared" si="62"/>
        <v>L</v>
      </c>
      <c r="J167" s="103" t="s">
        <v>99</v>
      </c>
      <c r="K167" s="103" t="s">
        <v>99</v>
      </c>
      <c r="L167" s="103" t="s">
        <v>99</v>
      </c>
      <c r="M167" s="103" t="s">
        <v>99</v>
      </c>
      <c r="N167" s="103" t="s">
        <v>99</v>
      </c>
      <c r="O167" s="103" t="s">
        <v>99</v>
      </c>
      <c r="P167" s="103" t="s">
        <v>99</v>
      </c>
      <c r="Q167" s="103" t="s">
        <v>99</v>
      </c>
      <c r="R167" s="103" t="s">
        <v>99</v>
      </c>
      <c r="S167" s="103" t="s">
        <v>99</v>
      </c>
      <c r="T167" s="103" t="s">
        <v>99</v>
      </c>
      <c r="U167" s="103" t="s">
        <v>99</v>
      </c>
      <c r="V167" s="103" t="s">
        <v>99</v>
      </c>
      <c r="W167" s="103" t="s">
        <v>99</v>
      </c>
      <c r="X167" s="103" t="s">
        <v>99</v>
      </c>
      <c r="Y167" s="103" t="s">
        <v>99</v>
      </c>
      <c r="Z167" s="103" t="s">
        <v>99</v>
      </c>
      <c r="AA167" s="103" t="s">
        <v>99</v>
      </c>
      <c r="AB167" s="103" t="s">
        <v>99</v>
      </c>
      <c r="AC167" s="103" t="s">
        <v>99</v>
      </c>
      <c r="AD167" s="103" t="s">
        <v>99</v>
      </c>
      <c r="AE167" s="103">
        <v>0.42328042328042326</v>
      </c>
      <c r="AF167" s="103">
        <v>0.42328042328042326</v>
      </c>
      <c r="AG167" s="103">
        <v>0.42328042328042326</v>
      </c>
      <c r="AH167" s="103">
        <v>0.42328042328042326</v>
      </c>
      <c r="AI167" s="103">
        <v>0.42328042328042326</v>
      </c>
      <c r="AJ167" s="103">
        <v>0.42328042328042326</v>
      </c>
      <c r="AK167" s="103">
        <v>0.42328042328042326</v>
      </c>
      <c r="AL167" s="103">
        <v>0.42328042328042326</v>
      </c>
      <c r="AM167" s="103">
        <v>0.42328042328042326</v>
      </c>
      <c r="AN167" s="103">
        <v>0.42328042328042326</v>
      </c>
      <c r="AO167" s="103">
        <v>0.42328042328042326</v>
      </c>
      <c r="AP167" s="103">
        <v>0.42328042328042326</v>
      </c>
      <c r="AQ167" s="103">
        <v>0.42328042328042326</v>
      </c>
      <c r="AR167" s="103">
        <v>0.42328042328042326</v>
      </c>
      <c r="AS167" s="103">
        <v>0.42328042328042326</v>
      </c>
      <c r="AT167" s="103">
        <v>0.42328042328042326</v>
      </c>
      <c r="AU167" s="103">
        <v>0.42328042328042326</v>
      </c>
      <c r="AV167" s="103">
        <v>0.42328042328042326</v>
      </c>
      <c r="AW167" s="103">
        <v>0.42328042328042326</v>
      </c>
      <c r="AX167" s="105">
        <v>0.42328042328042326</v>
      </c>
    </row>
    <row r="168" spans="1:50">
      <c r="A168" s="212"/>
      <c r="B168" s="215"/>
      <c r="C168" s="216"/>
      <c r="D168" s="106" t="s">
        <v>25</v>
      </c>
      <c r="E168" s="107" t="str">
        <f>A133&amp;"/"&amp;B159&amp;"/"&amp;C167&amp;"/"&amp;D168</f>
        <v>Coal fired power plants/Steam turbine/Electricity only with CCS/M</v>
      </c>
      <c r="F168" s="108" t="str">
        <f>A133</f>
        <v>Coal fired power plants</v>
      </c>
      <c r="G168" s="108" t="str">
        <f>B159</f>
        <v>Steam turbine</v>
      </c>
      <c r="H168" s="108" t="str">
        <f>C167</f>
        <v>Electricity only with CCS</v>
      </c>
      <c r="I168" s="109" t="str">
        <f t="shared" si="62"/>
        <v>M</v>
      </c>
      <c r="J168" s="108" t="s">
        <v>99</v>
      </c>
      <c r="K168" s="108" t="s">
        <v>99</v>
      </c>
      <c r="L168" s="108" t="s">
        <v>99</v>
      </c>
      <c r="M168" s="108" t="s">
        <v>99</v>
      </c>
      <c r="N168" s="108" t="s">
        <v>99</v>
      </c>
      <c r="O168" s="108" t="s">
        <v>99</v>
      </c>
      <c r="P168" s="108" t="s">
        <v>99</v>
      </c>
      <c r="Q168" s="108" t="s">
        <v>99</v>
      </c>
      <c r="R168" s="108" t="s">
        <v>99</v>
      </c>
      <c r="S168" s="108" t="s">
        <v>99</v>
      </c>
      <c r="T168" s="108" t="s">
        <v>99</v>
      </c>
      <c r="U168" s="108" t="s">
        <v>99</v>
      </c>
      <c r="V168" s="108" t="s">
        <v>99</v>
      </c>
      <c r="W168" s="108" t="s">
        <v>99</v>
      </c>
      <c r="X168" s="108" t="s">
        <v>99</v>
      </c>
      <c r="Y168" s="108" t="s">
        <v>99</v>
      </c>
      <c r="Z168" s="108" t="s">
        <v>99</v>
      </c>
      <c r="AA168" s="108" t="s">
        <v>99</v>
      </c>
      <c r="AB168" s="108" t="s">
        <v>99</v>
      </c>
      <c r="AC168" s="108" t="s">
        <v>99</v>
      </c>
      <c r="AD168" s="108" t="s">
        <v>99</v>
      </c>
      <c r="AE168" s="108">
        <v>0.40312421264802212</v>
      </c>
      <c r="AF168" s="108">
        <v>0.40312421264802212</v>
      </c>
      <c r="AG168" s="108">
        <v>0.40312421264802212</v>
      </c>
      <c r="AH168" s="108">
        <v>0.40312421264802212</v>
      </c>
      <c r="AI168" s="108">
        <v>0.40312421264802212</v>
      </c>
      <c r="AJ168" s="108">
        <v>0.40312421264802212</v>
      </c>
      <c r="AK168" s="108">
        <v>0.40312421264802212</v>
      </c>
      <c r="AL168" s="108">
        <v>0.40312421264802212</v>
      </c>
      <c r="AM168" s="108">
        <v>0.40312421264802212</v>
      </c>
      <c r="AN168" s="108">
        <v>0.40312421264802212</v>
      </c>
      <c r="AO168" s="108">
        <v>0.40312421264802212</v>
      </c>
      <c r="AP168" s="108">
        <v>0.40312421264802212</v>
      </c>
      <c r="AQ168" s="108">
        <v>0.40312421264802212</v>
      </c>
      <c r="AR168" s="108">
        <v>0.40312421264802212</v>
      </c>
      <c r="AS168" s="108">
        <v>0.40312421264802212</v>
      </c>
      <c r="AT168" s="108">
        <v>0.40312421264802212</v>
      </c>
      <c r="AU168" s="108">
        <v>0.40312421264802212</v>
      </c>
      <c r="AV168" s="108">
        <v>0.40312421264802212</v>
      </c>
      <c r="AW168" s="108">
        <v>0.40312421264802212</v>
      </c>
      <c r="AX168" s="110">
        <v>0.40312421264802212</v>
      </c>
    </row>
    <row r="169" spans="1:50">
      <c r="A169" s="212"/>
      <c r="B169" s="215"/>
      <c r="C169" s="217" t="s">
        <v>43</v>
      </c>
      <c r="D169" s="52" t="s">
        <v>24</v>
      </c>
      <c r="E169" s="86" t="str">
        <f>A133&amp;"/"&amp;B159&amp;"/"&amp;C169&amp;"/"&amp;D169</f>
        <v>Coal fired power plants/Steam turbine/CHP with CCS/L</v>
      </c>
      <c r="F169" s="61" t="str">
        <f>A133</f>
        <v>Coal fired power plants</v>
      </c>
      <c r="G169" s="61" t="str">
        <f>B159</f>
        <v>Steam turbine</v>
      </c>
      <c r="H169" s="61" t="str">
        <f>C169</f>
        <v>CHP with CCS</v>
      </c>
      <c r="I169" s="84" t="str">
        <f t="shared" si="62"/>
        <v>L</v>
      </c>
      <c r="J169" s="61" t="s">
        <v>99</v>
      </c>
      <c r="K169" s="61" t="s">
        <v>99</v>
      </c>
      <c r="L169" s="61" t="s">
        <v>99</v>
      </c>
      <c r="M169" s="61" t="s">
        <v>99</v>
      </c>
      <c r="N169" s="61" t="s">
        <v>99</v>
      </c>
      <c r="O169" s="61" t="s">
        <v>99</v>
      </c>
      <c r="P169" s="61" t="s">
        <v>99</v>
      </c>
      <c r="Q169" s="61" t="s">
        <v>99</v>
      </c>
      <c r="R169" s="61" t="s">
        <v>99</v>
      </c>
      <c r="S169" s="61" t="s">
        <v>99</v>
      </c>
      <c r="T169" s="61" t="s">
        <v>99</v>
      </c>
      <c r="U169" s="61" t="s">
        <v>99</v>
      </c>
      <c r="V169" s="61" t="s">
        <v>99</v>
      </c>
      <c r="W169" s="61" t="s">
        <v>99</v>
      </c>
      <c r="X169" s="61" t="s">
        <v>99</v>
      </c>
      <c r="Y169" s="61" t="s">
        <v>99</v>
      </c>
      <c r="Z169" s="61" t="s">
        <v>99</v>
      </c>
      <c r="AA169" s="61" t="s">
        <v>99</v>
      </c>
      <c r="AB169" s="61" t="s">
        <v>99</v>
      </c>
      <c r="AC169" s="61" t="s">
        <v>99</v>
      </c>
      <c r="AD169" s="61" t="s">
        <v>99</v>
      </c>
      <c r="AE169" s="61">
        <v>0.38480038480038475</v>
      </c>
      <c r="AF169" s="61">
        <v>0.38480038480038475</v>
      </c>
      <c r="AG169" s="61">
        <v>0.38480038480038475</v>
      </c>
      <c r="AH169" s="61">
        <v>0.38480038480038475</v>
      </c>
      <c r="AI169" s="61">
        <v>0.38480038480038475</v>
      </c>
      <c r="AJ169" s="61">
        <v>0.38480038480038475</v>
      </c>
      <c r="AK169" s="61">
        <v>0.38480038480038475</v>
      </c>
      <c r="AL169" s="61">
        <v>0.38480038480038475</v>
      </c>
      <c r="AM169" s="61">
        <v>0.38480038480038475</v>
      </c>
      <c r="AN169" s="61">
        <v>0.38480038480038475</v>
      </c>
      <c r="AO169" s="61">
        <v>0.38480038480038475</v>
      </c>
      <c r="AP169" s="61">
        <v>0.38480038480038475</v>
      </c>
      <c r="AQ169" s="61">
        <v>0.38480038480038475</v>
      </c>
      <c r="AR169" s="61">
        <v>0.38480038480038475</v>
      </c>
      <c r="AS169" s="61">
        <v>0.38480038480038475</v>
      </c>
      <c r="AT169" s="61">
        <v>0.38480038480038475</v>
      </c>
      <c r="AU169" s="61">
        <v>0.38480038480038475</v>
      </c>
      <c r="AV169" s="61">
        <v>0.38480038480038475</v>
      </c>
      <c r="AW169" s="61">
        <v>0.38480038480038475</v>
      </c>
      <c r="AX169" s="53">
        <v>0.38480038480038475</v>
      </c>
    </row>
    <row r="170" spans="1:50">
      <c r="A170" s="213"/>
      <c r="B170" s="218"/>
      <c r="C170" s="210"/>
      <c r="D170" s="93" t="s">
        <v>25</v>
      </c>
      <c r="E170" s="73" t="str">
        <f>A133&amp;"/"&amp;B159&amp;"/"&amp;C169&amp;"/"&amp;D170</f>
        <v>Coal fired power plants/Steam turbine/CHP with CCS/M</v>
      </c>
      <c r="F170" s="91" t="str">
        <f>A133</f>
        <v>Coal fired power plants</v>
      </c>
      <c r="G170" s="91" t="str">
        <f>B159</f>
        <v>Steam turbine</v>
      </c>
      <c r="H170" s="91" t="str">
        <f>C169</f>
        <v>CHP with CCS</v>
      </c>
      <c r="I170" s="70" t="str">
        <f t="shared" si="62"/>
        <v>M</v>
      </c>
      <c r="J170" s="91" t="s">
        <v>99</v>
      </c>
      <c r="K170" s="91" t="s">
        <v>99</v>
      </c>
      <c r="L170" s="91" t="s">
        <v>99</v>
      </c>
      <c r="M170" s="91" t="s">
        <v>99</v>
      </c>
      <c r="N170" s="91" t="s">
        <v>99</v>
      </c>
      <c r="O170" s="91" t="s">
        <v>99</v>
      </c>
      <c r="P170" s="91" t="s">
        <v>99</v>
      </c>
      <c r="Q170" s="91" t="s">
        <v>99</v>
      </c>
      <c r="R170" s="91" t="s">
        <v>99</v>
      </c>
      <c r="S170" s="91" t="s">
        <v>99</v>
      </c>
      <c r="T170" s="91" t="s">
        <v>99</v>
      </c>
      <c r="U170" s="91" t="s">
        <v>99</v>
      </c>
      <c r="V170" s="91" t="s">
        <v>99</v>
      </c>
      <c r="W170" s="91" t="s">
        <v>99</v>
      </c>
      <c r="X170" s="91" t="s">
        <v>99</v>
      </c>
      <c r="Y170" s="91" t="s">
        <v>99</v>
      </c>
      <c r="Z170" s="91" t="s">
        <v>99</v>
      </c>
      <c r="AA170" s="91" t="s">
        <v>99</v>
      </c>
      <c r="AB170" s="91" t="s">
        <v>99</v>
      </c>
      <c r="AC170" s="91" t="s">
        <v>99</v>
      </c>
      <c r="AD170" s="91" t="s">
        <v>99</v>
      </c>
      <c r="AE170" s="91">
        <v>0.36647655695274739</v>
      </c>
      <c r="AF170" s="91">
        <v>0.36647655695274739</v>
      </c>
      <c r="AG170" s="91">
        <v>0.36647655695274739</v>
      </c>
      <c r="AH170" s="91">
        <v>0.36647655695274739</v>
      </c>
      <c r="AI170" s="91">
        <v>0.36647655695274739</v>
      </c>
      <c r="AJ170" s="91">
        <v>0.36647655695274739</v>
      </c>
      <c r="AK170" s="91">
        <v>0.36647655695274739</v>
      </c>
      <c r="AL170" s="91">
        <v>0.36647655695274739</v>
      </c>
      <c r="AM170" s="91">
        <v>0.36647655695274739</v>
      </c>
      <c r="AN170" s="91">
        <v>0.36647655695274739</v>
      </c>
      <c r="AO170" s="91">
        <v>0.36647655695274739</v>
      </c>
      <c r="AP170" s="91">
        <v>0.36647655695274739</v>
      </c>
      <c r="AQ170" s="91">
        <v>0.36647655695274739</v>
      </c>
      <c r="AR170" s="91">
        <v>0.36647655695274739</v>
      </c>
      <c r="AS170" s="91">
        <v>0.36647655695274739</v>
      </c>
      <c r="AT170" s="91">
        <v>0.36647655695274739</v>
      </c>
      <c r="AU170" s="91">
        <v>0.36647655695274739</v>
      </c>
      <c r="AV170" s="91">
        <v>0.36647655695274739</v>
      </c>
      <c r="AW170" s="91">
        <v>0.36647655695274739</v>
      </c>
      <c r="AX170" s="89">
        <v>0.36647655695274739</v>
      </c>
    </row>
    <row r="171" spans="1:50">
      <c r="A171" s="211" t="s">
        <v>48</v>
      </c>
      <c r="B171" s="214" t="s">
        <v>41</v>
      </c>
      <c r="C171" s="209" t="s">
        <v>36</v>
      </c>
      <c r="D171" s="67" t="s">
        <v>24</v>
      </c>
      <c r="E171" s="87" t="str">
        <f>A171&amp;"/"&amp;B171&amp;"/"&amp;C171&amp;"/"&amp;D171</f>
        <v>Lignite fired power plants/Integrated gasification combined cycle/Electricity only/L</v>
      </c>
      <c r="F171" s="55" t="str">
        <f>A171</f>
        <v>Lignite fired power plants</v>
      </c>
      <c r="G171" s="55" t="str">
        <f>B171</f>
        <v>Integrated gasification combined cycle</v>
      </c>
      <c r="H171" s="55" t="str">
        <f>C171</f>
        <v>Electricity only</v>
      </c>
      <c r="I171" s="85" t="str">
        <f t="shared" si="62"/>
        <v>L</v>
      </c>
      <c r="J171" s="55">
        <v>0.46296296296296291</v>
      </c>
      <c r="K171" s="55">
        <v>0.46296366040570641</v>
      </c>
      <c r="L171" s="55">
        <v>0.46296455590514068</v>
      </c>
      <c r="M171" s="55">
        <v>0.46296570569184387</v>
      </c>
      <c r="N171" s="55">
        <v>0.46296718195267889</v>
      </c>
      <c r="O171" s="55">
        <v>0.4629690773532979</v>
      </c>
      <c r="P171" s="55">
        <v>0.46297151083900434</v>
      </c>
      <c r="Q171" s="55">
        <v>0.46297463507307457</v>
      </c>
      <c r="R171" s="55">
        <v>0.46297864597105765</v>
      </c>
      <c r="S171" s="55">
        <v>0.46298379491555636</v>
      </c>
      <c r="T171" s="55">
        <v>0.46299040439502515</v>
      </c>
      <c r="U171" s="55">
        <v>0.46299888800981509</v>
      </c>
      <c r="V171" s="55">
        <v>0.4630097760377232</v>
      </c>
      <c r="W171" s="55">
        <v>0.46302374805894603</v>
      </c>
      <c r="X171" s="55">
        <v>0.46304167451552924</v>
      </c>
      <c r="Y171" s="55">
        <v>0.46306466952977882</v>
      </c>
      <c r="Z171" s="55">
        <v>0.46309415783035129</v>
      </c>
      <c r="AA171" s="55">
        <v>0.46313195922227901</v>
      </c>
      <c r="AB171" s="55">
        <v>0.46318039465326594</v>
      </c>
      <c r="AC171" s="55">
        <v>0.46324241849749898</v>
      </c>
      <c r="AD171" s="55">
        <v>0.46332178205477598</v>
      </c>
      <c r="AE171" s="55">
        <v>0.4634232331882619</v>
      </c>
      <c r="AF171" s="55">
        <v>0.46355275606117846</v>
      </c>
      <c r="AG171" s="55">
        <v>0.46371785237373908</v>
      </c>
      <c r="AH171" s="55">
        <v>0.46392786025292693</v>
      </c>
      <c r="AI171" s="55">
        <v>0.46419429740581092</v>
      </c>
      <c r="AJ171" s="55">
        <v>0.46453119912439633</v>
      </c>
      <c r="AK171" s="55">
        <v>0.46495539656413687</v>
      </c>
      <c r="AL171" s="55">
        <v>0.46548664383694716</v>
      </c>
      <c r="AM171" s="55">
        <v>0.466147452874556</v>
      </c>
      <c r="AN171" s="55">
        <v>0.46696243642087859</v>
      </c>
      <c r="AO171" s="55">
        <v>0.46795690559151798</v>
      </c>
      <c r="AP171" s="55">
        <v>0.46915445010997991</v>
      </c>
      <c r="AQ171" s="55">
        <v>0.47057330069144893</v>
      </c>
      <c r="AR171" s="55">
        <v>0.47222150711627475</v>
      </c>
      <c r="AS171" s="55">
        <v>0.47409142383551323</v>
      </c>
      <c r="AT171" s="55">
        <v>0.47615465572752019</v>
      </c>
      <c r="AU171" s="55">
        <v>0.47835927425199132</v>
      </c>
      <c r="AV171" s="55">
        <v>0.48063133090631588</v>
      </c>
      <c r="AW171" s="55">
        <v>0.48288195387500399</v>
      </c>
      <c r="AX171" s="64">
        <v>0.48501945256721679</v>
      </c>
    </row>
    <row r="172" spans="1:50">
      <c r="A172" s="212"/>
      <c r="B172" s="215"/>
      <c r="C172" s="216"/>
      <c r="D172" s="52" t="s">
        <v>25</v>
      </c>
      <c r="E172" s="86" t="str">
        <f>A171&amp;"/"&amp;B171&amp;"/"&amp;C171&amp;"/"&amp;D172</f>
        <v>Lignite fired power plants/Integrated gasification combined cycle/Electricity only/M</v>
      </c>
      <c r="F172" s="61" t="str">
        <f>A171</f>
        <v>Lignite fired power plants</v>
      </c>
      <c r="G172" s="61" t="str">
        <f>B171</f>
        <v>Integrated gasification combined cycle</v>
      </c>
      <c r="H172" s="61" t="str">
        <f>C171</f>
        <v>Electricity only</v>
      </c>
      <c r="I172" s="84" t="str">
        <f t="shared" si="62"/>
        <v>M</v>
      </c>
      <c r="J172" s="61">
        <v>0.44091710758377423</v>
      </c>
      <c r="K172" s="61">
        <v>0.4409206181312052</v>
      </c>
      <c r="L172" s="61">
        <v>0.44092490523183958</v>
      </c>
      <c r="M172" s="61">
        <v>0.44093014047675694</v>
      </c>
      <c r="N172" s="61">
        <v>0.44093653328078392</v>
      </c>
      <c r="O172" s="61">
        <v>0.44094433917481024</v>
      </c>
      <c r="P172" s="61">
        <v>0.44095386989386898</v>
      </c>
      <c r="Q172" s="61">
        <v>0.44096550563891773</v>
      </c>
      <c r="R172" s="61">
        <v>0.44097970996436264</v>
      </c>
      <c r="S172" s="61">
        <v>0.4409970478292396</v>
      </c>
      <c r="T172" s="61">
        <v>0.44101820744800491</v>
      </c>
      <c r="U172" s="61">
        <v>0.44104402668651616</v>
      </c>
      <c r="V172" s="61">
        <v>0.44107552486779006</v>
      </c>
      <c r="W172" s="61">
        <v>0.44111394097563555</v>
      </c>
      <c r="X172" s="61">
        <v>0.44116077936315823</v>
      </c>
      <c r="Y172" s="61">
        <v>0.44121786417185643</v>
      </c>
      <c r="Z172" s="61">
        <v>0.44128740372033248</v>
      </c>
      <c r="AA172" s="61">
        <v>0.44137206609014151</v>
      </c>
      <c r="AB172" s="61">
        <v>0.44147506696036415</v>
      </c>
      <c r="AC172" s="61">
        <v>0.44160027033441157</v>
      </c>
      <c r="AD172" s="61">
        <v>0.4417523020368137</v>
      </c>
      <c r="AE172" s="61">
        <v>0.44193667456016344</v>
      </c>
      <c r="AF172" s="61">
        <v>0.44215991978034236</v>
      </c>
      <c r="AG172" s="61">
        <v>0.44242972293595401</v>
      </c>
      <c r="AH172" s="61">
        <v>0.44275504673636251</v>
      </c>
      <c r="AI172" s="61">
        <v>0.44314622815806165</v>
      </c>
      <c r="AJ172" s="61">
        <v>0.44361502212537984</v>
      </c>
      <c r="AK172" s="61">
        <v>0.44417455582203036</v>
      </c>
      <c r="AL172" s="61">
        <v>0.44483914538952607</v>
      </c>
      <c r="AM172" s="61">
        <v>0.44562391483176866</v>
      </c>
      <c r="AN172" s="61">
        <v>0.44654414834174466</v>
      </c>
      <c r="AO172" s="61">
        <v>0.44761430762386661</v>
      </c>
      <c r="AP172" s="61">
        <v>0.44884666341214779</v>
      </c>
      <c r="AQ172" s="61">
        <v>0.45024953555954955</v>
      </c>
      <c r="AR172" s="61">
        <v>0.45182521823194288</v>
      </c>
      <c r="AS172" s="61">
        <v>0.45356778849251977</v>
      </c>
      <c r="AT172" s="61">
        <v>0.45546114458443093</v>
      </c>
      <c r="AU172" s="61">
        <v>0.45747775594499901</v>
      </c>
      <c r="AV172" s="61">
        <v>0.45957866458179902</v>
      </c>
      <c r="AW172" s="61">
        <v>0.46171517972913823</v>
      </c>
      <c r="AX172" s="53">
        <v>0.46383240617879945</v>
      </c>
    </row>
    <row r="173" spans="1:50">
      <c r="A173" s="212"/>
      <c r="B173" s="215"/>
      <c r="C173" s="217" t="s">
        <v>26</v>
      </c>
      <c r="D173" s="83" t="s">
        <v>24</v>
      </c>
      <c r="E173" s="56" t="str">
        <f>A171&amp;"/"&amp;B171&amp;"/"&amp;C173&amp;"/"&amp;D173</f>
        <v>Lignite fired power plants/Integrated gasification combined cycle/CHP/L</v>
      </c>
      <c r="F173" s="103" t="str">
        <f>A171</f>
        <v>Lignite fired power plants</v>
      </c>
      <c r="G173" s="103" t="str">
        <f>B171</f>
        <v>Integrated gasification combined cycle</v>
      </c>
      <c r="H173" s="103" t="str">
        <f>C173</f>
        <v>CHP</v>
      </c>
      <c r="I173" s="104" t="str">
        <f t="shared" si="62"/>
        <v>L</v>
      </c>
      <c r="J173" s="103" t="s">
        <v>99</v>
      </c>
      <c r="K173" s="103" t="s">
        <v>99</v>
      </c>
      <c r="L173" s="103" t="s">
        <v>99</v>
      </c>
      <c r="M173" s="103" t="s">
        <v>99</v>
      </c>
      <c r="N173" s="103" t="s">
        <v>99</v>
      </c>
      <c r="O173" s="103" t="s">
        <v>99</v>
      </c>
      <c r="P173" s="103" t="s">
        <v>99</v>
      </c>
      <c r="Q173" s="103" t="s">
        <v>99</v>
      </c>
      <c r="R173" s="103" t="s">
        <v>99</v>
      </c>
      <c r="S173" s="103" t="s">
        <v>99</v>
      </c>
      <c r="T173" s="103">
        <v>0.42089858542642206</v>
      </c>
      <c r="U173" s="103">
        <v>0.42090574670935932</v>
      </c>
      <c r="V173" s="103">
        <v>0.42091493754971326</v>
      </c>
      <c r="W173" s="103">
        <v>0.42092673152557303</v>
      </c>
      <c r="X173" s="103">
        <v>0.42094186327135003</v>
      </c>
      <c r="Y173" s="103">
        <v>0.42096127302550335</v>
      </c>
      <c r="Z173" s="103">
        <v>0.42098616306223746</v>
      </c>
      <c r="AA173" s="103">
        <v>0.42101806889203652</v>
      </c>
      <c r="AB173" s="103">
        <v>0.42105894862614046</v>
      </c>
      <c r="AC173" s="103">
        <v>0.42111129436463224</v>
      </c>
      <c r="AD173" s="103">
        <v>0.4211782697608818</v>
      </c>
      <c r="AE173" s="103">
        <v>0.42126387781353231</v>
      </c>
      <c r="AF173" s="103">
        <v>0.42137316206504494</v>
      </c>
      <c r="AG173" s="103">
        <v>0.42151244213710343</v>
      </c>
      <c r="AH173" s="103">
        <v>0.42168957997487394</v>
      </c>
      <c r="AI173" s="103">
        <v>0.42191426494307877</v>
      </c>
      <c r="AJ173" s="103">
        <v>0.42219829217366894</v>
      </c>
      <c r="AK173" s="103">
        <v>0.42255578709239128</v>
      </c>
      <c r="AL173" s="103">
        <v>0.4230032977739005</v>
      </c>
      <c r="AM173" s="103">
        <v>0.42355963507158606</v>
      </c>
      <c r="AN173" s="103">
        <v>0.42424529185559356</v>
      </c>
      <c r="AO173" s="103">
        <v>0.42508122935305981</v>
      </c>
      <c r="AP173" s="103">
        <v>0.4260868073607984</v>
      </c>
      <c r="AQ173" s="103">
        <v>0.4272767020353791</v>
      </c>
      <c r="AR173" s="103">
        <v>0.42865686057303137</v>
      </c>
      <c r="AS173" s="103">
        <v>0.43021993398184827</v>
      </c>
      <c r="AT173" s="103">
        <v>0.43194118047346713</v>
      </c>
      <c r="AU173" s="103">
        <v>0.43377635945415871</v>
      </c>
      <c r="AV173" s="103">
        <v>0.43566326915102699</v>
      </c>
      <c r="AW173" s="103">
        <v>0.43752790485279325</v>
      </c>
      <c r="AX173" s="105">
        <v>0.43929463652717982</v>
      </c>
    </row>
    <row r="174" spans="1:50">
      <c r="A174" s="212"/>
      <c r="B174" s="215"/>
      <c r="C174" s="216"/>
      <c r="D174" s="106" t="s">
        <v>25</v>
      </c>
      <c r="E174" s="107" t="str">
        <f>A171&amp;"/"&amp;B171&amp;"/"&amp;C173&amp;"/"&amp;D174</f>
        <v>Lignite fired power plants/Integrated gasification combined cycle/CHP/M</v>
      </c>
      <c r="F174" s="108" t="str">
        <f>A171</f>
        <v>Lignite fired power plants</v>
      </c>
      <c r="G174" s="108" t="str">
        <f>B171</f>
        <v>Integrated gasification combined cycle</v>
      </c>
      <c r="H174" s="108" t="str">
        <f>C173</f>
        <v>CHP</v>
      </c>
      <c r="I174" s="109" t="str">
        <f t="shared" si="62"/>
        <v>M</v>
      </c>
      <c r="J174" s="108" t="s">
        <v>99</v>
      </c>
      <c r="K174" s="108" t="s">
        <v>99</v>
      </c>
      <c r="L174" s="108" t="s">
        <v>99</v>
      </c>
      <c r="M174" s="108" t="s">
        <v>99</v>
      </c>
      <c r="N174" s="108" t="s">
        <v>99</v>
      </c>
      <c r="O174" s="108" t="s">
        <v>99</v>
      </c>
      <c r="P174" s="108" t="s">
        <v>99</v>
      </c>
      <c r="Q174" s="108" t="s">
        <v>99</v>
      </c>
      <c r="R174" s="108" t="s">
        <v>99</v>
      </c>
      <c r="S174" s="108" t="s">
        <v>99</v>
      </c>
      <c r="T174" s="108">
        <v>0.40092006929372564</v>
      </c>
      <c r="U174" s="108">
        <v>0.40094211670702096</v>
      </c>
      <c r="V174" s="108">
        <v>0.40096901281353942</v>
      </c>
      <c r="W174" s="108">
        <v>0.40100181514874106</v>
      </c>
      <c r="X174" s="108">
        <v>0.40104180760166674</v>
      </c>
      <c r="Y174" s="108">
        <v>0.40109054675795175</v>
      </c>
      <c r="Z174" s="108">
        <v>0.40114991669502004</v>
      </c>
      <c r="AA174" s="108">
        <v>0.40122219324939046</v>
      </c>
      <c r="AB174" s="108">
        <v>0.4013101186134797</v>
      </c>
      <c r="AC174" s="108">
        <v>0.40141698675370024</v>
      </c>
      <c r="AD174" s="108">
        <v>0.4015467394644614</v>
      </c>
      <c r="AE174" s="108">
        <v>0.4017040717337767</v>
      </c>
      <c r="AF174" s="108">
        <v>0.40189454329598157</v>
      </c>
      <c r="AG174" s="108">
        <v>0.40212469053352118</v>
      </c>
      <c r="AH174" s="108">
        <v>0.40240212896825567</v>
      </c>
      <c r="AI174" s="108">
        <v>0.4027356311520488</v>
      </c>
      <c r="AJ174" s="108">
        <v>0.40313515760226309</v>
      </c>
      <c r="AK174" s="108">
        <v>0.40361180954365639</v>
      </c>
      <c r="AL174" s="108">
        <v>0.40417766213887785</v>
      </c>
      <c r="AM174" s="108">
        <v>0.40484542706466126</v>
      </c>
      <c r="AN174" s="108">
        <v>0.40562788663093957</v>
      </c>
      <c r="AO174" s="108">
        <v>0.40653704305692634</v>
      </c>
      <c r="AP174" s="108">
        <v>0.40758294313785864</v>
      </c>
      <c r="AQ174" s="108">
        <v>0.40877217896561724</v>
      </c>
      <c r="AR174" s="108">
        <v>0.41010613711038141</v>
      </c>
      <c r="AS174" s="108">
        <v>0.4115791728750588</v>
      </c>
      <c r="AT174" s="108">
        <v>0.41317700997391699</v>
      </c>
      <c r="AU174" s="108">
        <v>0.41487577489118854</v>
      </c>
      <c r="AV174" s="108">
        <v>0.41664211294994785</v>
      </c>
      <c r="AW174" s="108">
        <v>0.41843473669464848</v>
      </c>
      <c r="AX174" s="110">
        <v>0.4202074914552506</v>
      </c>
    </row>
    <row r="175" spans="1:50">
      <c r="A175" s="212"/>
      <c r="B175" s="215"/>
      <c r="C175" s="217" t="s">
        <v>42</v>
      </c>
      <c r="D175" s="83" t="s">
        <v>24</v>
      </c>
      <c r="E175" s="56" t="str">
        <f>A171&amp;"/"&amp;B171&amp;"/"&amp;C175&amp;"/"&amp;D175</f>
        <v>Lignite fired power plants/Integrated gasification combined cycle/Electricity only with CCS/L</v>
      </c>
      <c r="F175" s="103" t="str">
        <f>A171</f>
        <v>Lignite fired power plants</v>
      </c>
      <c r="G175" s="103" t="str">
        <f>B171</f>
        <v>Integrated gasification combined cycle</v>
      </c>
      <c r="H175" s="103" t="str">
        <f>C175</f>
        <v>Electricity only with CCS</v>
      </c>
      <c r="I175" s="104" t="str">
        <f t="shared" si="62"/>
        <v>L</v>
      </c>
      <c r="J175" s="103" t="s">
        <v>99</v>
      </c>
      <c r="K175" s="103" t="s">
        <v>99</v>
      </c>
      <c r="L175" s="103" t="s">
        <v>99</v>
      </c>
      <c r="M175" s="103" t="s">
        <v>99</v>
      </c>
      <c r="N175" s="103" t="s">
        <v>99</v>
      </c>
      <c r="O175" s="103" t="s">
        <v>99</v>
      </c>
      <c r="P175" s="103" t="s">
        <v>99</v>
      </c>
      <c r="Q175" s="103" t="s">
        <v>99</v>
      </c>
      <c r="R175" s="103" t="s">
        <v>99</v>
      </c>
      <c r="S175" s="103" t="s">
        <v>99</v>
      </c>
      <c r="T175" s="103" t="s">
        <v>99</v>
      </c>
      <c r="U175" s="103" t="s">
        <v>99</v>
      </c>
      <c r="V175" s="103" t="s">
        <v>99</v>
      </c>
      <c r="W175" s="103" t="s">
        <v>99</v>
      </c>
      <c r="X175" s="103" t="s">
        <v>99</v>
      </c>
      <c r="Y175" s="103" t="s">
        <v>99</v>
      </c>
      <c r="Z175" s="103" t="s">
        <v>99</v>
      </c>
      <c r="AA175" s="103" t="s">
        <v>99</v>
      </c>
      <c r="AB175" s="103" t="s">
        <v>99</v>
      </c>
      <c r="AC175" s="103" t="s">
        <v>99</v>
      </c>
      <c r="AD175" s="103" t="s">
        <v>99</v>
      </c>
      <c r="AE175" s="103">
        <v>0.440956521931189</v>
      </c>
      <c r="AF175" s="103">
        <v>0.44097029495261414</v>
      </c>
      <c r="AG175" s="103">
        <v>0.44098887309523982</v>
      </c>
      <c r="AH175" s="103">
        <v>0.44101392641044179</v>
      </c>
      <c r="AI175" s="103">
        <v>0.44104770017941697</v>
      </c>
      <c r="AJ175" s="103">
        <v>0.44109320878188729</v>
      </c>
      <c r="AK175" s="103">
        <v>0.44115449141304303</v>
      </c>
      <c r="AL175" s="103">
        <v>0.44123694650054596</v>
      </c>
      <c r="AM175" s="103">
        <v>0.44134776381840385</v>
      </c>
      <c r="AN175" s="103">
        <v>0.4414964733669407</v>
      </c>
      <c r="AO175" s="103">
        <v>0.44169562540369367</v>
      </c>
      <c r="AP175" s="103">
        <v>0.44196160182160071</v>
      </c>
      <c r="AQ175" s="103">
        <v>0.44231552754290354</v>
      </c>
      <c r="AR175" s="103">
        <v>0.44278418989084734</v>
      </c>
      <c r="AS175" s="103">
        <v>0.44340076846525983</v>
      </c>
      <c r="AT175" s="103">
        <v>0.44420501277273866</v>
      </c>
      <c r="AU175" s="103">
        <v>0.4452422782319162</v>
      </c>
      <c r="AV175" s="103">
        <v>0.44656058467245002</v>
      </c>
      <c r="AW175" s="103">
        <v>0.44820472877082901</v>
      </c>
      <c r="AX175" s="105">
        <v>0.45020673905766345</v>
      </c>
    </row>
    <row r="176" spans="1:50">
      <c r="A176" s="212"/>
      <c r="B176" s="215"/>
      <c r="C176" s="216"/>
      <c r="D176" s="106" t="s">
        <v>25</v>
      </c>
      <c r="E176" s="107" t="str">
        <f>A171&amp;"/"&amp;B171&amp;"/"&amp;C175&amp;"/"&amp;D176</f>
        <v>Lignite fired power plants/Integrated gasification combined cycle/Electricity only with CCS/M</v>
      </c>
      <c r="F176" s="108" t="str">
        <f>A171</f>
        <v>Lignite fired power plants</v>
      </c>
      <c r="G176" s="108" t="str">
        <f>B171</f>
        <v>Integrated gasification combined cycle</v>
      </c>
      <c r="H176" s="108" t="str">
        <f>C175</f>
        <v>Electricity only with CCS</v>
      </c>
      <c r="I176" s="109" t="str">
        <f t="shared" si="62"/>
        <v>M</v>
      </c>
      <c r="J176" s="108" t="s">
        <v>99</v>
      </c>
      <c r="K176" s="108" t="s">
        <v>99</v>
      </c>
      <c r="L176" s="108" t="s">
        <v>99</v>
      </c>
      <c r="M176" s="108" t="s">
        <v>99</v>
      </c>
      <c r="N176" s="108" t="s">
        <v>99</v>
      </c>
      <c r="O176" s="108" t="s">
        <v>99</v>
      </c>
      <c r="P176" s="108" t="s">
        <v>99</v>
      </c>
      <c r="Q176" s="108" t="s">
        <v>99</v>
      </c>
      <c r="R176" s="108" t="s">
        <v>99</v>
      </c>
      <c r="S176" s="108" t="s">
        <v>99</v>
      </c>
      <c r="T176" s="108" t="s">
        <v>99</v>
      </c>
      <c r="U176" s="108" t="s">
        <v>99</v>
      </c>
      <c r="V176" s="108" t="s">
        <v>99</v>
      </c>
      <c r="W176" s="108" t="s">
        <v>99</v>
      </c>
      <c r="X176" s="108" t="s">
        <v>99</v>
      </c>
      <c r="Y176" s="108" t="s">
        <v>99</v>
      </c>
      <c r="Z176" s="108" t="s">
        <v>99</v>
      </c>
      <c r="AA176" s="108" t="s">
        <v>99</v>
      </c>
      <c r="AB176" s="108" t="s">
        <v>99</v>
      </c>
      <c r="AC176" s="108" t="s">
        <v>99</v>
      </c>
      <c r="AD176" s="108" t="s">
        <v>99</v>
      </c>
      <c r="AE176" s="108">
        <v>0.41993646039856436</v>
      </c>
      <c r="AF176" s="108">
        <v>0.41994291329479644</v>
      </c>
      <c r="AG176" s="108">
        <v>0.41995206727738926</v>
      </c>
      <c r="AH176" s="108">
        <v>0.41996505113171761</v>
      </c>
      <c r="AI176" s="108">
        <v>0.41998346349152432</v>
      </c>
      <c r="AJ176" s="108">
        <v>0.4200095665166671</v>
      </c>
      <c r="AK176" s="108">
        <v>0.42004655749303932</v>
      </c>
      <c r="AL176" s="108">
        <v>0.42009894776505435</v>
      </c>
      <c r="AM176" s="108">
        <v>0.42017308752475463</v>
      </c>
      <c r="AN176" s="108">
        <v>0.42027788480087142</v>
      </c>
      <c r="AO176" s="108">
        <v>0.42042577491141431</v>
      </c>
      <c r="AP176" s="108">
        <v>0.42063399648279809</v>
      </c>
      <c r="AQ176" s="108">
        <v>0.42092620890042937</v>
      </c>
      <c r="AR176" s="108">
        <v>0.4213344188427664</v>
      </c>
      <c r="AS176" s="108">
        <v>0.42190102722170381</v>
      </c>
      <c r="AT176" s="108">
        <v>0.42268049780524758</v>
      </c>
      <c r="AU176" s="108">
        <v>0.42373961323272946</v>
      </c>
      <c r="AV176" s="108">
        <v>0.42515450950425382</v>
      </c>
      <c r="AW176" s="108">
        <v>0.42700188169748954</v>
      </c>
      <c r="AX176" s="110">
        <v>0.42934167239535054</v>
      </c>
    </row>
    <row r="177" spans="1:50">
      <c r="A177" s="212"/>
      <c r="B177" s="215"/>
      <c r="C177" s="217" t="s">
        <v>43</v>
      </c>
      <c r="D177" s="52" t="s">
        <v>24</v>
      </c>
      <c r="E177" s="86" t="str">
        <f>A171&amp;"/"&amp;B171&amp;"/"&amp;C177&amp;"/"&amp;D177</f>
        <v>Lignite fired power plants/Integrated gasification combined cycle/CHP with CCS/L</v>
      </c>
      <c r="F177" s="61" t="str">
        <f>A171</f>
        <v>Lignite fired power plants</v>
      </c>
      <c r="G177" s="61" t="str">
        <f>B171</f>
        <v>Integrated gasification combined cycle</v>
      </c>
      <c r="H177" s="61" t="str">
        <f>C177</f>
        <v>CHP with CCS</v>
      </c>
      <c r="I177" s="84" t="str">
        <f t="shared" si="62"/>
        <v>L</v>
      </c>
      <c r="J177" s="61" t="s">
        <v>99</v>
      </c>
      <c r="K177" s="61" t="s">
        <v>99</v>
      </c>
      <c r="L177" s="61" t="s">
        <v>99</v>
      </c>
      <c r="M177" s="61" t="s">
        <v>99</v>
      </c>
      <c r="N177" s="61" t="s">
        <v>99</v>
      </c>
      <c r="O177" s="61" t="s">
        <v>99</v>
      </c>
      <c r="P177" s="61" t="s">
        <v>99</v>
      </c>
      <c r="Q177" s="61" t="s">
        <v>99</v>
      </c>
      <c r="R177" s="61" t="s">
        <v>99</v>
      </c>
      <c r="S177" s="61" t="s">
        <v>99</v>
      </c>
      <c r="T177" s="61" t="s">
        <v>99</v>
      </c>
      <c r="U177" s="61" t="s">
        <v>99</v>
      </c>
      <c r="V177" s="61" t="s">
        <v>99</v>
      </c>
      <c r="W177" s="61" t="s">
        <v>99</v>
      </c>
      <c r="X177" s="61" t="s">
        <v>99</v>
      </c>
      <c r="Y177" s="61" t="s">
        <v>99</v>
      </c>
      <c r="Z177" s="61" t="s">
        <v>99</v>
      </c>
      <c r="AA177" s="61" t="s">
        <v>99</v>
      </c>
      <c r="AB177" s="61" t="s">
        <v>99</v>
      </c>
      <c r="AC177" s="61" t="s">
        <v>99</v>
      </c>
      <c r="AD177" s="61" t="s">
        <v>99</v>
      </c>
      <c r="AE177" s="61">
        <v>0.40086739325547482</v>
      </c>
      <c r="AF177" s="61">
        <v>0.40087915489066628</v>
      </c>
      <c r="AG177" s="61">
        <v>0.40089501970442232</v>
      </c>
      <c r="AH177" s="61">
        <v>0.40091641360972657</v>
      </c>
      <c r="AI177" s="61">
        <v>0.40094525351642807</v>
      </c>
      <c r="AJ177" s="61">
        <v>0.40098411269421358</v>
      </c>
      <c r="AK177" s="61">
        <v>0.40103643879310263</v>
      </c>
      <c r="AL177" s="61">
        <v>0.40110683878624304</v>
      </c>
      <c r="AM177" s="61">
        <v>0.40120144683518449</v>
      </c>
      <c r="AN177" s="61">
        <v>0.40132839097469947</v>
      </c>
      <c r="AO177" s="61">
        <v>0.40149837023853546</v>
      </c>
      <c r="AP177" s="61">
        <v>0.40172534128800946</v>
      </c>
      <c r="AQ177" s="61">
        <v>0.40202728600861926</v>
      </c>
      <c r="AR177" s="61">
        <v>0.40242697877039912</v>
      </c>
      <c r="AS177" s="61">
        <v>0.4029525809520888</v>
      </c>
      <c r="AT177" s="61">
        <v>0.40363774853743967</v>
      </c>
      <c r="AU177" s="61">
        <v>0.40452074620109502</v>
      </c>
      <c r="AV177" s="61">
        <v>0.40564185653356999</v>
      </c>
      <c r="AW177" s="61">
        <v>0.40703827427664424</v>
      </c>
      <c r="AX177" s="53">
        <v>0.40873592161480005</v>
      </c>
    </row>
    <row r="178" spans="1:50">
      <c r="A178" s="212"/>
      <c r="B178" s="215"/>
      <c r="C178" s="210"/>
      <c r="D178" s="52" t="s">
        <v>25</v>
      </c>
      <c r="E178" s="73" t="str">
        <f>A171&amp;"/"&amp;B171&amp;"/"&amp;C177&amp;"/"&amp;D178</f>
        <v>Lignite fired power plants/Integrated gasification combined cycle/CHP with CCS/M</v>
      </c>
      <c r="F178" s="91" t="str">
        <f>A171</f>
        <v>Lignite fired power plants</v>
      </c>
      <c r="G178" s="91" t="str">
        <f>B171</f>
        <v>Integrated gasification combined cycle</v>
      </c>
      <c r="H178" s="91" t="str">
        <f>C177</f>
        <v>CHP with CCS</v>
      </c>
      <c r="I178" s="70" t="str">
        <f t="shared" si="62"/>
        <v>M</v>
      </c>
      <c r="J178" s="91" t="s">
        <v>99</v>
      </c>
      <c r="K178" s="91" t="s">
        <v>99</v>
      </c>
      <c r="L178" s="91" t="s">
        <v>99</v>
      </c>
      <c r="M178" s="91" t="s">
        <v>99</v>
      </c>
      <c r="N178" s="91" t="s">
        <v>99</v>
      </c>
      <c r="O178" s="91" t="s">
        <v>99</v>
      </c>
      <c r="P178" s="91" t="s">
        <v>99</v>
      </c>
      <c r="Q178" s="91" t="s">
        <v>99</v>
      </c>
      <c r="R178" s="91" t="s">
        <v>99</v>
      </c>
      <c r="S178" s="91" t="s">
        <v>99</v>
      </c>
      <c r="T178" s="91" t="s">
        <v>99</v>
      </c>
      <c r="U178" s="91" t="s">
        <v>99</v>
      </c>
      <c r="V178" s="91" t="s">
        <v>99</v>
      </c>
      <c r="W178" s="91" t="s">
        <v>99</v>
      </c>
      <c r="X178" s="91" t="s">
        <v>99</v>
      </c>
      <c r="Y178" s="91" t="s">
        <v>99</v>
      </c>
      <c r="Z178" s="91" t="s">
        <v>99</v>
      </c>
      <c r="AA178" s="91" t="s">
        <v>99</v>
      </c>
      <c r="AB178" s="91" t="s">
        <v>99</v>
      </c>
      <c r="AC178" s="91" t="s">
        <v>99</v>
      </c>
      <c r="AD178" s="91" t="s">
        <v>99</v>
      </c>
      <c r="AE178" s="91">
        <v>0.3817596181724302</v>
      </c>
      <c r="AF178" s="91">
        <v>0.381765149142195</v>
      </c>
      <c r="AG178" s="91">
        <v>0.38177299524361669</v>
      </c>
      <c r="AH178" s="91">
        <v>0.38178412392077271</v>
      </c>
      <c r="AI178" s="91">
        <v>0.38179990525776492</v>
      </c>
      <c r="AJ178" s="91">
        <v>0.38182227790039225</v>
      </c>
      <c r="AK178" s="91">
        <v>0.38185398168019019</v>
      </c>
      <c r="AL178" s="91">
        <v>0.38189888206223999</v>
      </c>
      <c r="AM178" s="91">
        <v>0.3819624192644212</v>
      </c>
      <c r="AN178" s="91">
        <v>0.38205222314613024</v>
      </c>
      <c r="AO178" s="91">
        <v>0.38217894143516429</v>
      </c>
      <c r="AP178" s="91">
        <v>0.38235732812874867</v>
      </c>
      <c r="AQ178" s="91">
        <v>0.38260761962603812</v>
      </c>
      <c r="AR178" s="91">
        <v>0.38295716670381252</v>
      </c>
      <c r="AS178" s="91">
        <v>0.38344215360554401</v>
      </c>
      <c r="AT178" s="91">
        <v>0.38410896611868478</v>
      </c>
      <c r="AU178" s="91">
        <v>0.38501430890460309</v>
      </c>
      <c r="AV178" s="91">
        <v>0.38622251294917748</v>
      </c>
      <c r="AW178" s="91">
        <v>0.38779781480410158</v>
      </c>
      <c r="AX178" s="89">
        <v>0.38978938446550943</v>
      </c>
    </row>
    <row r="179" spans="1:50">
      <c r="A179" s="212"/>
      <c r="B179" s="214" t="s">
        <v>44</v>
      </c>
      <c r="C179" s="209" t="s">
        <v>36</v>
      </c>
      <c r="D179" s="67" t="s">
        <v>24</v>
      </c>
      <c r="E179" s="87" t="str">
        <f>A171&amp;"/"&amp;B179&amp;"/"&amp;C179&amp;"/"&amp;D179</f>
        <v>Lignite fired power plants/Supercritical steam turbine/Electricity only/L</v>
      </c>
      <c r="F179" s="55" t="str">
        <f>A171</f>
        <v>Lignite fired power plants</v>
      </c>
      <c r="G179" s="55" t="str">
        <f>B179</f>
        <v>Supercritical steam turbine</v>
      </c>
      <c r="H179" s="55" t="str">
        <f>C179</f>
        <v>Electricity only</v>
      </c>
      <c r="I179" s="85" t="str">
        <f t="shared" si="62"/>
        <v>L</v>
      </c>
      <c r="J179" s="55">
        <v>0.44843049327354262</v>
      </c>
      <c r="K179" s="55">
        <v>0.44843446355543282</v>
      </c>
      <c r="L179" s="55">
        <v>0.44843930956682454</v>
      </c>
      <c r="M179" s="55">
        <v>0.44844522357756206</v>
      </c>
      <c r="N179" s="55">
        <v>0.44845243963423714</v>
      </c>
      <c r="O179" s="55">
        <v>0.44846124242324592</v>
      </c>
      <c r="P179" s="55">
        <v>0.44847197790875576</v>
      </c>
      <c r="Q179" s="55">
        <v>0.44848506604854893</v>
      </c>
      <c r="R179" s="55">
        <v>0.44850101591527797</v>
      </c>
      <c r="S179" s="55">
        <v>0.44852044356117654</v>
      </c>
      <c r="T179" s="55">
        <v>0.44854409294913428</v>
      </c>
      <c r="U179" s="55">
        <v>0.4485728602148375</v>
      </c>
      <c r="V179" s="55">
        <v>0.44860782139786221</v>
      </c>
      <c r="W179" s="55">
        <v>0.44865026354781351</v>
      </c>
      <c r="X179" s="55">
        <v>0.44870171872467834</v>
      </c>
      <c r="Y179" s="55">
        <v>0.44876399980390758</v>
      </c>
      <c r="Z179" s="55">
        <v>0.44883923608255921</v>
      </c>
      <c r="AA179" s="55">
        <v>0.4489299053655616</v>
      </c>
      <c r="AB179" s="55">
        <v>0.44903885739199734</v>
      </c>
      <c r="AC179" s="55">
        <v>0.44916932106871854</v>
      </c>
      <c r="AD179" s="55">
        <v>0.44932488502310014</v>
      </c>
      <c r="AE179" s="55">
        <v>0.44950943765371487</v>
      </c>
      <c r="AF179" s="55">
        <v>0.44972704964729671</v>
      </c>
      <c r="AG179" s="55">
        <v>0.44998177983854681</v>
      </c>
      <c r="AH179" s="55">
        <v>0.45027738598826583</v>
      </c>
      <c r="AI179" s="55">
        <v>0.45061692796105129</v>
      </c>
      <c r="AJ179" s="55">
        <v>0.45100226479911754</v>
      </c>
      <c r="AK179" s="55">
        <v>0.45143347181401627</v>
      </c>
      <c r="AL179" s="55">
        <v>0.45190823935229824</v>
      </c>
      <c r="AM179" s="55">
        <v>0.45242135680119971</v>
      </c>
      <c r="AN179" s="55">
        <v>0.45296442181450519</v>
      </c>
      <c r="AO179" s="55">
        <v>0.45352592630045202</v>
      </c>
      <c r="AP179" s="55">
        <v>0.45409183577586643</v>
      </c>
      <c r="AQ179" s="55">
        <v>0.4546466852361481</v>
      </c>
      <c r="AR179" s="55">
        <v>0.45517507511364402</v>
      </c>
      <c r="AS179" s="55">
        <v>0.45566330901101104</v>
      </c>
      <c r="AT179" s="55">
        <v>0.45610083335270724</v>
      </c>
      <c r="AU179" s="55">
        <v>0.45648116669894168</v>
      </c>
      <c r="AV179" s="55">
        <v>0.45680214419173781</v>
      </c>
      <c r="AW179" s="55">
        <v>0.45706549588103829</v>
      </c>
      <c r="AX179" s="64">
        <v>0.45727594564751894</v>
      </c>
    </row>
    <row r="180" spans="1:50">
      <c r="A180" s="212"/>
      <c r="B180" s="215"/>
      <c r="C180" s="216"/>
      <c r="D180" s="52" t="s">
        <v>25</v>
      </c>
      <c r="E180" s="86" t="str">
        <f>A171&amp;"/"&amp;B179&amp;"/"&amp;C179&amp;"/"&amp;D180</f>
        <v>Lignite fired power plants/Supercritical steam turbine/Electricity only/M</v>
      </c>
      <c r="F180" s="61" t="str">
        <f>A171</f>
        <v>Lignite fired power plants</v>
      </c>
      <c r="G180" s="61" t="str">
        <f>B179</f>
        <v>Supercritical steam turbine</v>
      </c>
      <c r="H180" s="61" t="str">
        <f>C179</f>
        <v>Electricity only</v>
      </c>
      <c r="I180" s="84" t="str">
        <f t="shared" si="62"/>
        <v>M</v>
      </c>
      <c r="J180" s="61">
        <v>0.42707666026051677</v>
      </c>
      <c r="K180" s="61">
        <v>0.42708356177813883</v>
      </c>
      <c r="L180" s="61">
        <v>0.42709177567769191</v>
      </c>
      <c r="M180" s="61">
        <v>0.42710154981557685</v>
      </c>
      <c r="N180" s="61">
        <v>0.4271131781472694</v>
      </c>
      <c r="O180" s="61">
        <v>0.42712700900451295</v>
      </c>
      <c r="P180" s="61">
        <v>0.42714345473420379</v>
      </c>
      <c r="Q180" s="61">
        <v>0.42716300286980424</v>
      </c>
      <c r="R180" s="61">
        <v>0.42718622900336811</v>
      </c>
      <c r="S180" s="61">
        <v>0.42721381150957927</v>
      </c>
      <c r="T180" s="61">
        <v>0.42724654823521768</v>
      </c>
      <c r="U180" s="61">
        <v>0.4272853751980743</v>
      </c>
      <c r="V180" s="61">
        <v>0.42733138722490921</v>
      </c>
      <c r="W180" s="61">
        <v>0.42738586028077663</v>
      </c>
      <c r="X180" s="61">
        <v>0.42745027497929378</v>
      </c>
      <c r="Y180" s="61">
        <v>0.42752634038773563</v>
      </c>
      <c r="Z180" s="61">
        <v>0.42761601672080551</v>
      </c>
      <c r="AA180" s="61">
        <v>0.42772153482008857</v>
      </c>
      <c r="AB180" s="61">
        <v>0.42784540941507987</v>
      </c>
      <c r="AC180" s="61">
        <v>0.42799044204483838</v>
      </c>
      <c r="AD180" s="61">
        <v>0.42815970820951982</v>
      </c>
      <c r="AE180" s="61">
        <v>0.4283565219025805</v>
      </c>
      <c r="AF180" s="61">
        <v>0.42858436933047828</v>
      </c>
      <c r="AG180" s="61">
        <v>0.42884680268379904</v>
      </c>
      <c r="AH180" s="61">
        <v>0.42914728479398029</v>
      </c>
      <c r="AI180" s="61">
        <v>0.42948897710881706</v>
      </c>
      <c r="AJ180" s="61">
        <v>0.42987446752322495</v>
      </c>
      <c r="AK180" s="61">
        <v>0.4303054420864007</v>
      </c>
      <c r="AL180" s="61">
        <v>0.43078231602297645</v>
      </c>
      <c r="AM180" s="61">
        <v>0.43130385455802245</v>
      </c>
      <c r="AN180" s="61">
        <v>0.43186683094446898</v>
      </c>
      <c r="AO180" s="61">
        <v>0.43246578408309039</v>
      </c>
      <c r="AP180" s="61">
        <v>0.43309294548466165</v>
      </c>
      <c r="AQ180" s="61">
        <v>0.43373839852764151</v>
      </c>
      <c r="AR180" s="61">
        <v>0.43439050714794314</v>
      </c>
      <c r="AS180" s="61">
        <v>0.43503660636116998</v>
      </c>
      <c r="AT180" s="61">
        <v>0.43566389103871056</v>
      </c>
      <c r="AU180" s="61">
        <v>0.43626038715823945</v>
      </c>
      <c r="AV180" s="61">
        <v>0.43681585925540911</v>
      </c>
      <c r="AW180" s="61">
        <v>0.43732251225211805</v>
      </c>
      <c r="AX180" s="53">
        <v>0.43777538676347305</v>
      </c>
    </row>
    <row r="181" spans="1:50">
      <c r="A181" s="212"/>
      <c r="B181" s="215"/>
      <c r="C181" s="217" t="s">
        <v>26</v>
      </c>
      <c r="D181" s="83" t="s">
        <v>24</v>
      </c>
      <c r="E181" s="56" t="str">
        <f>A171&amp;"/"&amp;B179&amp;"/"&amp;C181&amp;"/"&amp;D181</f>
        <v>Lignite fired power plants/Supercritical steam turbine/CHP/L</v>
      </c>
      <c r="F181" s="103" t="str">
        <f>A171</f>
        <v>Lignite fired power plants</v>
      </c>
      <c r="G181" s="103" t="str">
        <f>B179</f>
        <v>Supercritical steam turbine</v>
      </c>
      <c r="H181" s="103" t="str">
        <f>C181</f>
        <v>CHP</v>
      </c>
      <c r="I181" s="104" t="str">
        <f t="shared" si="62"/>
        <v>L</v>
      </c>
      <c r="J181" s="103">
        <v>0.40766408479412958</v>
      </c>
      <c r="K181" s="103">
        <v>0.40766713884117534</v>
      </c>
      <c r="L181" s="103">
        <v>0.40767086647955925</v>
      </c>
      <c r="M181" s="103">
        <v>0.40767541557770631</v>
      </c>
      <c r="N181" s="103">
        <v>0.40768096612277321</v>
      </c>
      <c r="O181" s="103">
        <v>0.40768773702962019</v>
      </c>
      <c r="P181" s="103">
        <v>0.407695994310798</v>
      </c>
      <c r="Q181" s="103">
        <v>0.40770606083855859</v>
      </c>
      <c r="R181" s="103">
        <v>0.40771832794784763</v>
      </c>
      <c r="S181" s="103">
        <v>0.40773326913597396</v>
      </c>
      <c r="T181" s="103">
        <v>0.40775145610109215</v>
      </c>
      <c r="U181" s="103">
        <v>0.40777357731417407</v>
      </c>
      <c r="V181" s="103">
        <v>0.40780045921789826</v>
      </c>
      <c r="W181" s="103">
        <v>0.4078330899626022</v>
      </c>
      <c r="X181" s="103">
        <v>0.40787264528530781</v>
      </c>
      <c r="Y181" s="103">
        <v>0.40792051566152882</v>
      </c>
      <c r="Z181" s="103">
        <v>0.40797833314691656</v>
      </c>
      <c r="AA181" s="103">
        <v>0.40804799530283803</v>
      </c>
      <c r="AB181" s="103">
        <v>0.40813168219320822</v>
      </c>
      <c r="AC181" s="103">
        <v>0.40823186059923183</v>
      </c>
      <c r="AD181" s="103">
        <v>0.4083512673408245</v>
      </c>
      <c r="AE181" s="103">
        <v>0.4084928610745151</v>
      </c>
      <c r="AF181" s="103">
        <v>0.40865972956104779</v>
      </c>
      <c r="AG181" s="103">
        <v>0.40885493794956429</v>
      </c>
      <c r="AH181" s="103">
        <v>0.40908130441205737</v>
      </c>
      <c r="AI181" s="103">
        <v>0.40934109433442911</v>
      </c>
      <c r="AJ181" s="103">
        <v>0.40963563540460529</v>
      </c>
      <c r="AK181" s="103">
        <v>0.40996487511365848</v>
      </c>
      <c r="AL181" s="103">
        <v>0.41032692938468529</v>
      </c>
      <c r="AM181" s="103">
        <v>0.41071770246839473</v>
      </c>
      <c r="AN181" s="103">
        <v>0.41113068454497304</v>
      </c>
      <c r="AO181" s="103">
        <v>0.41155703991385961</v>
      </c>
      <c r="AP181" s="103">
        <v>0.41198606938305304</v>
      </c>
      <c r="AQ181" s="103">
        <v>0.41240605765361205</v>
      </c>
      <c r="AR181" s="103">
        <v>0.4128054110573825</v>
      </c>
      <c r="AS181" s="103">
        <v>0.41317388689444356</v>
      </c>
      <c r="AT181" s="103">
        <v>0.41350365930452693</v>
      </c>
      <c r="AU181" s="103">
        <v>0.41378999246490605</v>
      </c>
      <c r="AV181" s="103">
        <v>0.41403139802735833</v>
      </c>
      <c r="AW181" s="103">
        <v>0.41422929792917895</v>
      </c>
      <c r="AX181" s="105">
        <v>0.414387336330171</v>
      </c>
    </row>
    <row r="182" spans="1:50">
      <c r="A182" s="212"/>
      <c r="B182" s="215"/>
      <c r="C182" s="216"/>
      <c r="D182" s="106" t="s">
        <v>25</v>
      </c>
      <c r="E182" s="107" t="str">
        <f>A171&amp;"/"&amp;B179&amp;"/"&amp;C181&amp;"/"&amp;D182</f>
        <v>Lignite fired power plants/Supercritical steam turbine/CHP/M</v>
      </c>
      <c r="F182" s="108" t="str">
        <f>A171</f>
        <v>Lignite fired power plants</v>
      </c>
      <c r="G182" s="108" t="str">
        <f>B179</f>
        <v>Supercritical steam turbine</v>
      </c>
      <c r="H182" s="108" t="str">
        <f>C181</f>
        <v>CHP</v>
      </c>
      <c r="I182" s="109" t="str">
        <f t="shared" si="62"/>
        <v>M</v>
      </c>
      <c r="J182" s="108">
        <v>0.38825150932774249</v>
      </c>
      <c r="K182" s="108">
        <v>0.38825708627329275</v>
      </c>
      <c r="L182" s="108">
        <v>0.38826372362212958</v>
      </c>
      <c r="M182" s="108">
        <v>0.38827162160021955</v>
      </c>
      <c r="N182" s="108">
        <v>0.38828101765633671</v>
      </c>
      <c r="O182" s="108">
        <v>0.38829219313818758</v>
      </c>
      <c r="P182" s="108">
        <v>0.38830548106371138</v>
      </c>
      <c r="Q182" s="108">
        <v>0.38832127512353004</v>
      </c>
      <c r="R182" s="108">
        <v>0.3883400400475146</v>
      </c>
      <c r="S182" s="108">
        <v>0.38836232345388322</v>
      </c>
      <c r="T182" s="108">
        <v>0.38838876926713084</v>
      </c>
      <c r="U182" s="108">
        <v>0.38842013273313386</v>
      </c>
      <c r="V182" s="108">
        <v>0.38845729696489517</v>
      </c>
      <c r="W182" s="108">
        <v>0.38850129080608659</v>
      </c>
      <c r="X182" s="108">
        <v>0.38855330758351336</v>
      </c>
      <c r="Y182" s="108">
        <v>0.38861472401172675</v>
      </c>
      <c r="Z182" s="108">
        <v>0.38868711808817391</v>
      </c>
      <c r="AA182" s="108">
        <v>0.38877228424991639</v>
      </c>
      <c r="AB182" s="108">
        <v>0.38887224333213116</v>
      </c>
      <c r="AC182" s="108">
        <v>0.38898924396724333</v>
      </c>
      <c r="AD182" s="108">
        <v>0.38912575101342439</v>
      </c>
      <c r="AE182" s="108">
        <v>0.38928441547541215</v>
      </c>
      <c r="AF182" s="108">
        <v>0.38946801933371072</v>
      </c>
      <c r="AG182" s="108">
        <v>0.3896793880016175</v>
      </c>
      <c r="AH182" s="108">
        <v>0.38992126320356557</v>
      </c>
      <c r="AI182" s="108">
        <v>0.39019613049299068</v>
      </c>
      <c r="AJ182" s="108">
        <v>0.39050599910123063</v>
      </c>
      <c r="AK182" s="108">
        <v>0.39085213800998453</v>
      </c>
      <c r="AL182" s="108">
        <v>0.39123478145548179</v>
      </c>
      <c r="AM182" s="108">
        <v>0.39165282917547267</v>
      </c>
      <c r="AN182" s="108">
        <v>0.39210358005893819</v>
      </c>
      <c r="AO182" s="108">
        <v>0.39258254932511133</v>
      </c>
      <c r="AP182" s="108">
        <v>0.39308342433928872</v>
      </c>
      <c r="AQ182" s="108">
        <v>0.3935982075770747</v>
      </c>
      <c r="AR182" s="108">
        <v>0.39411757351931398</v>
      </c>
      <c r="AS182" s="108">
        <v>0.39463142996435724</v>
      </c>
      <c r="AT182" s="108">
        <v>0.39512962996549561</v>
      </c>
      <c r="AU182" s="108">
        <v>0.39560274047423361</v>
      </c>
      <c r="AV182" s="108">
        <v>0.39604275173893105</v>
      </c>
      <c r="AW182" s="108">
        <v>0.39644361732282229</v>
      </c>
      <c r="AX182" s="110">
        <v>0.39680154859628114</v>
      </c>
    </row>
    <row r="183" spans="1:50">
      <c r="A183" s="212"/>
      <c r="B183" s="215"/>
      <c r="C183" s="217" t="s">
        <v>42</v>
      </c>
      <c r="D183" s="83" t="s">
        <v>24</v>
      </c>
      <c r="E183" s="56" t="str">
        <f>A171&amp;"/"&amp;B179&amp;"/"&amp;C183&amp;"/"&amp;D183</f>
        <v>Lignite fired power plants/Supercritical steam turbine/Electricity only with CCS/L</v>
      </c>
      <c r="F183" s="103" t="str">
        <f>A171</f>
        <v>Lignite fired power plants</v>
      </c>
      <c r="G183" s="103" t="str">
        <f>B179</f>
        <v>Supercritical steam turbine</v>
      </c>
      <c r="H183" s="103" t="str">
        <f>C183</f>
        <v>Electricity only with CCS</v>
      </c>
      <c r="I183" s="104" t="str">
        <f t="shared" si="62"/>
        <v>L</v>
      </c>
      <c r="J183" s="103" t="s">
        <v>99</v>
      </c>
      <c r="K183" s="103" t="s">
        <v>99</v>
      </c>
      <c r="L183" s="103" t="s">
        <v>99</v>
      </c>
      <c r="M183" s="103" t="s">
        <v>99</v>
      </c>
      <c r="N183" s="103" t="s">
        <v>99</v>
      </c>
      <c r="O183" s="103" t="s">
        <v>99</v>
      </c>
      <c r="P183" s="103" t="s">
        <v>99</v>
      </c>
      <c r="Q183" s="103" t="s">
        <v>99</v>
      </c>
      <c r="R183" s="103" t="s">
        <v>99</v>
      </c>
      <c r="S183" s="103" t="s">
        <v>99</v>
      </c>
      <c r="T183" s="103" t="s">
        <v>99</v>
      </c>
      <c r="U183" s="103" t="s">
        <v>99</v>
      </c>
      <c r="V183" s="103" t="s">
        <v>99</v>
      </c>
      <c r="W183" s="103" t="s">
        <v>99</v>
      </c>
      <c r="X183" s="103" t="s">
        <v>99</v>
      </c>
      <c r="Y183" s="103" t="s">
        <v>99</v>
      </c>
      <c r="Z183" s="103" t="s">
        <v>99</v>
      </c>
      <c r="AA183" s="103" t="s">
        <v>99</v>
      </c>
      <c r="AB183" s="103" t="s">
        <v>99</v>
      </c>
      <c r="AC183" s="103" t="s">
        <v>99</v>
      </c>
      <c r="AD183" s="103" t="s">
        <v>99</v>
      </c>
      <c r="AE183" s="103">
        <v>0.42720025746403351</v>
      </c>
      <c r="AF183" s="103">
        <v>0.42722745040405591</v>
      </c>
      <c r="AG183" s="103">
        <v>0.42726058003910289</v>
      </c>
      <c r="AH183" s="103">
        <v>0.42730092000389314</v>
      </c>
      <c r="AI183" s="103">
        <v>0.42735000627281072</v>
      </c>
      <c r="AJ183" s="103">
        <v>0.42740968590512313</v>
      </c>
      <c r="AK183" s="103">
        <v>0.42748217224992713</v>
      </c>
      <c r="AL183" s="103">
        <v>0.42757010611480312</v>
      </c>
      <c r="AM183" s="103">
        <v>0.4276766215027038</v>
      </c>
      <c r="AN183" s="103">
        <v>0.42780541315210524</v>
      </c>
      <c r="AO183" s="103">
        <v>0.42796080112138069</v>
      </c>
      <c r="AP183" s="103">
        <v>0.42814778487908384</v>
      </c>
      <c r="AQ183" s="103">
        <v>0.42837207567098534</v>
      </c>
      <c r="AR183" s="103">
        <v>0.42864009131782654</v>
      </c>
      <c r="AS183" s="103">
        <v>0.42895889228362655</v>
      </c>
      <c r="AT183" s="103">
        <v>0.42933603251137331</v>
      </c>
      <c r="AU183" s="103">
        <v>0.42977929451095942</v>
      </c>
      <c r="AV183" s="103">
        <v>0.43029627780284835</v>
      </c>
      <c r="AW183" s="103">
        <v>0.43089381640416491</v>
      </c>
      <c r="AX183" s="105">
        <v>0.43157721862820281</v>
      </c>
    </row>
    <row r="184" spans="1:50">
      <c r="A184" s="212"/>
      <c r="B184" s="215"/>
      <c r="C184" s="216"/>
      <c r="D184" s="106" t="s">
        <v>25</v>
      </c>
      <c r="E184" s="107" t="str">
        <f>A171&amp;"/"&amp;B179&amp;"/"&amp;C183&amp;"/"&amp;D184</f>
        <v>Lignite fired power plants/Supercritical steam turbine/Electricity only with CCS/M</v>
      </c>
      <c r="F184" s="108" t="str">
        <f>A171</f>
        <v>Lignite fired power plants</v>
      </c>
      <c r="G184" s="108" t="str">
        <f>B179</f>
        <v>Supercritical steam turbine</v>
      </c>
      <c r="H184" s="108" t="str">
        <f>C183</f>
        <v>Electricity only with CCS</v>
      </c>
      <c r="I184" s="109" t="str">
        <f t="shared" si="62"/>
        <v>M</v>
      </c>
      <c r="J184" s="108" t="s">
        <v>99</v>
      </c>
      <c r="K184" s="108" t="s">
        <v>99</v>
      </c>
      <c r="L184" s="108" t="s">
        <v>99</v>
      </c>
      <c r="M184" s="108" t="s">
        <v>99</v>
      </c>
      <c r="N184" s="108" t="s">
        <v>99</v>
      </c>
      <c r="O184" s="108" t="s">
        <v>99</v>
      </c>
      <c r="P184" s="108" t="s">
        <v>99</v>
      </c>
      <c r="Q184" s="108" t="s">
        <v>99</v>
      </c>
      <c r="R184" s="108" t="s">
        <v>99</v>
      </c>
      <c r="S184" s="108" t="s">
        <v>99</v>
      </c>
      <c r="T184" s="108" t="s">
        <v>99</v>
      </c>
      <c r="U184" s="108" t="s">
        <v>99</v>
      </c>
      <c r="V184" s="108" t="s">
        <v>99</v>
      </c>
      <c r="W184" s="108" t="s">
        <v>99</v>
      </c>
      <c r="X184" s="108" t="s">
        <v>99</v>
      </c>
      <c r="Y184" s="108" t="s">
        <v>99</v>
      </c>
      <c r="Z184" s="108" t="s">
        <v>99</v>
      </c>
      <c r="AA184" s="108" t="s">
        <v>99</v>
      </c>
      <c r="AB184" s="108" t="s">
        <v>99</v>
      </c>
      <c r="AC184" s="108" t="s">
        <v>99</v>
      </c>
      <c r="AD184" s="108" t="s">
        <v>99</v>
      </c>
      <c r="AE184" s="108">
        <v>0.40679042110452196</v>
      </c>
      <c r="AF184" s="108">
        <v>0.40680479784621693</v>
      </c>
      <c r="AG184" s="108">
        <v>0.40682323464303544</v>
      </c>
      <c r="AH184" s="108">
        <v>0.40684686961395627</v>
      </c>
      <c r="AI184" s="108">
        <v>0.40687715446320644</v>
      </c>
      <c r="AJ184" s="108">
        <v>0.40691593737020731</v>
      </c>
      <c r="AK184" s="108">
        <v>0.40696556552210056</v>
      </c>
      <c r="AL184" s="108">
        <v>0.40702901045400047</v>
      </c>
      <c r="AM184" s="108">
        <v>0.40711001882095516</v>
      </c>
      <c r="AN184" s="108">
        <v>0.40721328972999177</v>
      </c>
      <c r="AO184" s="108">
        <v>0.40734467665767599</v>
      </c>
      <c r="AP184" s="108">
        <v>0.40751140631764038</v>
      </c>
      <c r="AQ184" s="108">
        <v>0.4077222973398254</v>
      </c>
      <c r="AR184" s="108">
        <v>0.40798794674253802</v>
      </c>
      <c r="AS184" s="108">
        <v>0.40832083048706957</v>
      </c>
      <c r="AT184" s="108">
        <v>0.40873523547029778</v>
      </c>
      <c r="AU184" s="108">
        <v>0.40924690649174683</v>
      </c>
      <c r="AV184" s="108">
        <v>0.40987226111857034</v>
      </c>
      <c r="AW184" s="108">
        <v>0.41062701552371322</v>
      </c>
      <c r="AX184" s="110">
        <v>0.41152410484296781</v>
      </c>
    </row>
    <row r="185" spans="1:50">
      <c r="A185" s="212"/>
      <c r="B185" s="215"/>
      <c r="C185" s="217" t="s">
        <v>43</v>
      </c>
      <c r="D185" s="52" t="s">
        <v>24</v>
      </c>
      <c r="E185" s="86" t="str">
        <f>A171&amp;"/"&amp;B179&amp;"/"&amp;C185&amp;"/"&amp;D185</f>
        <v>Lignite fired power plants/Supercritical steam turbine/CHP with CCS/L</v>
      </c>
      <c r="F185" s="61" t="str">
        <f>A171</f>
        <v>Lignite fired power plants</v>
      </c>
      <c r="G185" s="61" t="str">
        <f>B179</f>
        <v>Supercritical steam turbine</v>
      </c>
      <c r="H185" s="61" t="str">
        <f>C185</f>
        <v>CHP with CCS</v>
      </c>
      <c r="I185" s="84" t="str">
        <f t="shared" si="62"/>
        <v>L</v>
      </c>
      <c r="J185" s="61" t="s">
        <v>99</v>
      </c>
      <c r="K185" s="61" t="s">
        <v>99</v>
      </c>
      <c r="L185" s="61" t="s">
        <v>99</v>
      </c>
      <c r="M185" s="61" t="s">
        <v>99</v>
      </c>
      <c r="N185" s="61" t="s">
        <v>99</v>
      </c>
      <c r="O185" s="61" t="s">
        <v>99</v>
      </c>
      <c r="P185" s="61" t="s">
        <v>99</v>
      </c>
      <c r="Q185" s="61" t="s">
        <v>99</v>
      </c>
      <c r="R185" s="61" t="s">
        <v>99</v>
      </c>
      <c r="S185" s="61" t="s">
        <v>99</v>
      </c>
      <c r="T185" s="61" t="s">
        <v>99</v>
      </c>
      <c r="U185" s="61" t="s">
        <v>99</v>
      </c>
      <c r="V185" s="61" t="s">
        <v>99</v>
      </c>
      <c r="W185" s="61" t="s">
        <v>99</v>
      </c>
      <c r="X185" s="61" t="s">
        <v>99</v>
      </c>
      <c r="Y185" s="61" t="s">
        <v>99</v>
      </c>
      <c r="Z185" s="61" t="s">
        <v>99</v>
      </c>
      <c r="AA185" s="61" t="s">
        <v>99</v>
      </c>
      <c r="AB185" s="61" t="s">
        <v>99</v>
      </c>
      <c r="AC185" s="61" t="s">
        <v>99</v>
      </c>
      <c r="AD185" s="61" t="s">
        <v>99</v>
      </c>
      <c r="AE185" s="61">
        <v>0.38834512625473505</v>
      </c>
      <c r="AF185" s="61">
        <v>0.38836571850639129</v>
      </c>
      <c r="AG185" s="61">
        <v>0.38839080413968841</v>
      </c>
      <c r="AH185" s="61">
        <v>0.38842134604352918</v>
      </c>
      <c r="AI185" s="61">
        <v>0.38845850490279799</v>
      </c>
      <c r="AJ185" s="61">
        <v>0.38850367568564237</v>
      </c>
      <c r="AK185" s="61">
        <v>0.38855852882696068</v>
      </c>
      <c r="AL185" s="61">
        <v>0.3886250556501547</v>
      </c>
      <c r="AM185" s="61">
        <v>0.38870561685863714</v>
      </c>
      <c r="AN185" s="61">
        <v>0.38880299185562578</v>
      </c>
      <c r="AO185" s="61">
        <v>0.38892042510050512</v>
      </c>
      <c r="AP185" s="61">
        <v>0.38906166356697242</v>
      </c>
      <c r="AQ185" s="61">
        <v>0.3892309765496873</v>
      </c>
      <c r="AR185" s="61">
        <v>0.38943314558541753</v>
      </c>
      <c r="AS185" s="61">
        <v>0.38967340832476344</v>
      </c>
      <c r="AT185" s="61">
        <v>0.38995733637615082</v>
      </c>
      <c r="AU185" s="61">
        <v>0.39029062454908992</v>
      </c>
      <c r="AV185" s="61">
        <v>0.3906787693630655</v>
      </c>
      <c r="AW185" s="61">
        <v>0.39112662071558607</v>
      </c>
      <c r="AX185" s="53">
        <v>0.39163780518247771</v>
      </c>
    </row>
    <row r="186" spans="1:50">
      <c r="A186" s="212"/>
      <c r="B186" s="218"/>
      <c r="C186" s="210"/>
      <c r="D186" s="93" t="s">
        <v>25</v>
      </c>
      <c r="E186" s="73" t="str">
        <f>A171&amp;"/"&amp;B179&amp;"/"&amp;C185&amp;"/"&amp;D186</f>
        <v>Lignite fired power plants/Supercritical steam turbine/CHP with CCS/M</v>
      </c>
      <c r="F186" s="91" t="str">
        <f>A171</f>
        <v>Lignite fired power plants</v>
      </c>
      <c r="G186" s="91" t="str">
        <f>B179</f>
        <v>Supercritical steam turbine</v>
      </c>
      <c r="H186" s="91" t="str">
        <f>C185</f>
        <v>CHP with CCS</v>
      </c>
      <c r="I186" s="70" t="str">
        <f t="shared" si="62"/>
        <v>M</v>
      </c>
      <c r="J186" s="91" t="s">
        <v>99</v>
      </c>
      <c r="K186" s="91" t="s">
        <v>99</v>
      </c>
      <c r="L186" s="91" t="s">
        <v>99</v>
      </c>
      <c r="M186" s="91" t="s">
        <v>99</v>
      </c>
      <c r="N186" s="91" t="s">
        <v>99</v>
      </c>
      <c r="O186" s="91" t="s">
        <v>99</v>
      </c>
      <c r="P186" s="91" t="s">
        <v>99</v>
      </c>
      <c r="Q186" s="91" t="s">
        <v>99</v>
      </c>
      <c r="R186" s="91" t="s">
        <v>99</v>
      </c>
      <c r="S186" s="91" t="s">
        <v>99</v>
      </c>
      <c r="T186" s="91" t="s">
        <v>99</v>
      </c>
      <c r="U186" s="91" t="s">
        <v>99</v>
      </c>
      <c r="V186" s="91" t="s">
        <v>99</v>
      </c>
      <c r="W186" s="91" t="s">
        <v>99</v>
      </c>
      <c r="X186" s="91" t="s">
        <v>99</v>
      </c>
      <c r="Y186" s="91" t="s">
        <v>99</v>
      </c>
      <c r="Z186" s="91" t="s">
        <v>99</v>
      </c>
      <c r="AA186" s="91" t="s">
        <v>99</v>
      </c>
      <c r="AB186" s="91" t="s">
        <v>99</v>
      </c>
      <c r="AC186" s="91" t="s">
        <v>99</v>
      </c>
      <c r="AD186" s="91" t="s">
        <v>99</v>
      </c>
      <c r="AE186" s="91">
        <v>0.36980178208102854</v>
      </c>
      <c r="AF186" s="91">
        <v>0.36981267156932551</v>
      </c>
      <c r="AG186" s="91">
        <v>0.36982663557675222</v>
      </c>
      <c r="AH186" s="91">
        <v>0.36984453549083041</v>
      </c>
      <c r="AI186" s="91">
        <v>0.36986746973662377</v>
      </c>
      <c r="AJ186" s="91">
        <v>0.3698968362384093</v>
      </c>
      <c r="AK186" s="91">
        <v>0.36993440955453</v>
      </c>
      <c r="AL186" s="91">
        <v>0.36998243495832656</v>
      </c>
      <c r="AM186" s="91">
        <v>0.37004374125738948</v>
      </c>
      <c r="AN186" s="91">
        <v>0.37012187290459281</v>
      </c>
      <c r="AO186" s="91">
        <v>0.37022123945088969</v>
      </c>
      <c r="AP186" s="91">
        <v>0.3703472758917411</v>
      </c>
      <c r="AQ186" s="91">
        <v>0.37050659999594665</v>
      </c>
      <c r="AR186" s="91">
        <v>0.37070714114826647</v>
      </c>
      <c r="AS186" s="91">
        <v>0.37095819860507689</v>
      </c>
      <c r="AT186" s="91">
        <v>0.37127036526401314</v>
      </c>
      <c r="AU186" s="91">
        <v>0.37165522831266179</v>
      </c>
      <c r="AV186" s="91">
        <v>0.37212473726669465</v>
      </c>
      <c r="AW186" s="91">
        <v>0.37269012705605675</v>
      </c>
      <c r="AX186" s="89">
        <v>0.37336032179762779</v>
      </c>
    </row>
    <row r="187" spans="1:50">
      <c r="A187" s="212"/>
      <c r="B187" s="214" t="s">
        <v>45</v>
      </c>
      <c r="C187" s="209" t="s">
        <v>36</v>
      </c>
      <c r="D187" s="67" t="s">
        <v>24</v>
      </c>
      <c r="E187" s="87" t="str">
        <f>A171&amp;"/"&amp;B187&amp;"/"&amp;C187&amp;"/"&amp;D187</f>
        <v>Lignite fired power plants/Fluidized bed combustion/Electricity only/L</v>
      </c>
      <c r="F187" s="55" t="str">
        <f>A171</f>
        <v>Lignite fired power plants</v>
      </c>
      <c r="G187" s="55" t="str">
        <f>B187</f>
        <v>Fluidized bed combustion</v>
      </c>
      <c r="H187" s="55" t="str">
        <f>C187</f>
        <v>Electricity only</v>
      </c>
      <c r="I187" s="85" t="str">
        <f t="shared" si="62"/>
        <v>L</v>
      </c>
      <c r="J187" s="55">
        <v>0.4065040650406504</v>
      </c>
      <c r="K187" s="55">
        <v>0.40650733321921945</v>
      </c>
      <c r="L187" s="55">
        <v>0.40651132380929517</v>
      </c>
      <c r="M187" s="55">
        <v>0.40651619617893309</v>
      </c>
      <c r="N187" s="55">
        <v>0.40652214469807046</v>
      </c>
      <c r="O187" s="55">
        <v>0.40652940634949497</v>
      </c>
      <c r="P187" s="55">
        <v>0.40653826995714576</v>
      </c>
      <c r="Q187" s="55">
        <v>0.40654908735681994</v>
      </c>
      <c r="R187" s="55">
        <v>0.4065622868903469</v>
      </c>
      <c r="S187" s="55">
        <v>0.40657838966503806</v>
      </c>
      <c r="T187" s="55">
        <v>0.40659802908316095</v>
      </c>
      <c r="U187" s="55">
        <v>0.40662197420661239</v>
      </c>
      <c r="V187" s="55">
        <v>0.40665115757174841</v>
      </c>
      <c r="W187" s="55">
        <v>0.40668670809532781</v>
      </c>
      <c r="X187" s="55">
        <v>0.40672998969411922</v>
      </c>
      <c r="Y187" s="55">
        <v>0.40678264614661325</v>
      </c>
      <c r="Z187" s="55">
        <v>0.40684665250918112</v>
      </c>
      <c r="AA187" s="55">
        <v>0.40692437299423634</v>
      </c>
      <c r="AB187" s="55">
        <v>0.40701862453117854</v>
      </c>
      <c r="AC187" s="55">
        <v>0.40713274413601835</v>
      </c>
      <c r="AD187" s="55">
        <v>0.40727065654970118</v>
      </c>
      <c r="AE187" s="55">
        <v>0.40743693617121302</v>
      </c>
      <c r="AF187" s="55">
        <v>0.40763685389552551</v>
      </c>
      <c r="AG187" s="55">
        <v>0.40787639488250849</v>
      </c>
      <c r="AH187" s="55">
        <v>0.40816222746723274</v>
      </c>
      <c r="AI187" s="55">
        <v>0.40850159660219842</v>
      </c>
      <c r="AJ187" s="55">
        <v>0.40890210819110367</v>
      </c>
      <c r="AK187" s="55">
        <v>0.40937136518089018</v>
      </c>
      <c r="AL187" s="55">
        <v>0.40991641549044883</v>
      </c>
      <c r="AM187" s="55">
        <v>0.41054298071061796</v>
      </c>
      <c r="AN187" s="55">
        <v>0.41125445956863316</v>
      </c>
      <c r="AO187" s="55">
        <v>0.41205074820674598</v>
      </c>
      <c r="AP187" s="55">
        <v>0.41292699390867732</v>
      </c>
      <c r="AQ187" s="55">
        <v>0.41387249414506977</v>
      </c>
      <c r="AR187" s="55">
        <v>0.41487004586479437</v>
      </c>
      <c r="AS187" s="55">
        <v>0.41589609674536504</v>
      </c>
      <c r="AT187" s="55">
        <v>0.4169219928426629</v>
      </c>
      <c r="AU187" s="55">
        <v>0.4179164116872191</v>
      </c>
      <c r="AV187" s="55">
        <v>0.41884872962879299</v>
      </c>
      <c r="AW187" s="55">
        <v>0.41969270077041126</v>
      </c>
      <c r="AX187" s="64">
        <v>0.4204295964026975</v>
      </c>
    </row>
    <row r="188" spans="1:50">
      <c r="A188" s="212"/>
      <c r="B188" s="215"/>
      <c r="C188" s="206"/>
      <c r="D188" s="52" t="s">
        <v>25</v>
      </c>
      <c r="E188" s="86" t="str">
        <f>A171&amp;"/"&amp;B187&amp;"/"&amp;C187&amp;"/"&amp;D188</f>
        <v>Lignite fired power plants/Fluidized bed combustion/Electricity only/M</v>
      </c>
      <c r="F188" s="61" t="str">
        <f>A171</f>
        <v>Lignite fired power plants</v>
      </c>
      <c r="G188" s="61" t="str">
        <f>B187</f>
        <v>Fluidized bed combustion</v>
      </c>
      <c r="H188" s="61" t="str">
        <f>C187</f>
        <v>Electricity only</v>
      </c>
      <c r="I188" s="84" t="str">
        <f t="shared" si="62"/>
        <v>M</v>
      </c>
      <c r="J188" s="61">
        <v>0.38714672861014321</v>
      </c>
      <c r="K188" s="61">
        <v>0.3871529458682918</v>
      </c>
      <c r="L188" s="61">
        <v>0.38716034821220863</v>
      </c>
      <c r="M188" s="61">
        <v>0.38716916063743573</v>
      </c>
      <c r="N188" s="61">
        <v>0.38717965048138753</v>
      </c>
      <c r="O188" s="61">
        <v>0.38719213523481538</v>
      </c>
      <c r="P188" s="61">
        <v>0.38720699172854384</v>
      </c>
      <c r="Q188" s="61">
        <v>0.38722466690968166</v>
      </c>
      <c r="R188" s="61">
        <v>0.38724569044263896</v>
      </c>
      <c r="S188" s="61">
        <v>0.38727068938755688</v>
      </c>
      <c r="T188" s="61">
        <v>0.38730040521842118</v>
      </c>
      <c r="U188" s="61">
        <v>0.38733571343962409</v>
      </c>
      <c r="V188" s="61">
        <v>0.38737764603503566</v>
      </c>
      <c r="W188" s="61">
        <v>0.38742741692639365</v>
      </c>
      <c r="X188" s="61">
        <v>0.38748645051228503</v>
      </c>
      <c r="Y188" s="61">
        <v>0.38755641318381806</v>
      </c>
      <c r="Z188" s="61">
        <v>0.38763924744001016</v>
      </c>
      <c r="AA188" s="61">
        <v>0.38773720781855531</v>
      </c>
      <c r="AB188" s="61">
        <v>0.3878528972709776</v>
      </c>
      <c r="AC188" s="61">
        <v>0.38798930179230112</v>
      </c>
      <c r="AD188" s="61">
        <v>0.38814982000709441</v>
      </c>
      <c r="AE188" s="61">
        <v>0.38833828296293177</v>
      </c>
      <c r="AF188" s="61">
        <v>0.38855895755614223</v>
      </c>
      <c r="AG188" s="61">
        <v>0.38881652482884266</v>
      </c>
      <c r="AH188" s="61">
        <v>0.38911602193935063</v>
      </c>
      <c r="AI188" s="61">
        <v>0.38946273418652921</v>
      </c>
      <c r="AJ188" s="61">
        <v>0.38986202157059124</v>
      </c>
      <c r="AK188" s="61">
        <v>0.39031906384103082</v>
      </c>
      <c r="AL188" s="61">
        <v>0.39083851006401404</v>
      </c>
      <c r="AM188" s="61">
        <v>0.39142402507387303</v>
      </c>
      <c r="AN188" s="61">
        <v>0.39207773757941317</v>
      </c>
      <c r="AO188" s="61">
        <v>0.39279961465676155</v>
      </c>
      <c r="AP188" s="61">
        <v>0.39358681504716886</v>
      </c>
      <c r="AQ188" s="61">
        <v>0.39443310656451197</v>
      </c>
      <c r="AR188" s="61">
        <v>0.39532846433374857</v>
      </c>
      <c r="AS188" s="61">
        <v>0.3962589850865359</v>
      </c>
      <c r="AT188" s="61">
        <v>0.39720724366467591</v>
      </c>
      <c r="AU188" s="61">
        <v>0.39815316826951425</v>
      </c>
      <c r="AV188" s="61">
        <v>0.39907541769482935</v>
      </c>
      <c r="AW188" s="61">
        <v>0.39995312153451962</v>
      </c>
      <c r="AX188" s="53">
        <v>0.40076772787722731</v>
      </c>
    </row>
    <row r="189" spans="1:50">
      <c r="A189" s="212"/>
      <c r="B189" s="215"/>
      <c r="C189" s="216"/>
      <c r="D189" s="52" t="s">
        <v>38</v>
      </c>
      <c r="E189" s="86" t="str">
        <f>A171&amp;"/"&amp;B187&amp;"/"&amp;C187&amp;"/"&amp;D189</f>
        <v>Lignite fired power plants/Fluidized bed combustion/Electricity only/S</v>
      </c>
      <c r="F189" s="61" t="str">
        <f>A171</f>
        <v>Lignite fired power plants</v>
      </c>
      <c r="G189" s="61" t="str">
        <f>B187</f>
        <v>Fluidized bed combustion</v>
      </c>
      <c r="H189" s="61" t="str">
        <f>C187</f>
        <v>Electricity only</v>
      </c>
      <c r="I189" s="84" t="str">
        <f t="shared" si="62"/>
        <v>S</v>
      </c>
      <c r="J189" s="61">
        <v>0.36871117010489829</v>
      </c>
      <c r="K189" s="61">
        <v>0.36872437119295154</v>
      </c>
      <c r="L189" s="61">
        <v>0.36873969267438961</v>
      </c>
      <c r="M189" s="61">
        <v>0.36875747213563981</v>
      </c>
      <c r="N189" s="61">
        <v>0.3687780998659182</v>
      </c>
      <c r="O189" s="61">
        <v>0.36880202672062323</v>
      </c>
      <c r="P189" s="61">
        <v>0.36882977302978415</v>
      </c>
      <c r="Q189" s="61">
        <v>0.36886193864411654</v>
      </c>
      <c r="R189" s="61">
        <v>0.36889921420110594</v>
      </c>
      <c r="S189" s="61">
        <v>0.36894239367391268</v>
      </c>
      <c r="T189" s="61">
        <v>0.36899238823298341</v>
      </c>
      <c r="U189" s="61">
        <v>0.36905024139914694</v>
      </c>
      <c r="V189" s="61">
        <v>0.36911714539139978</v>
      </c>
      <c r="W189" s="61">
        <v>0.36919445846469112</v>
      </c>
      <c r="X189" s="61">
        <v>0.36928372288323286</v>
      </c>
      <c r="Y189" s="61">
        <v>0.36938668297187383</v>
      </c>
      <c r="Z189" s="61">
        <v>0.36950530241912177</v>
      </c>
      <c r="AA189" s="61">
        <v>0.3696417796569843</v>
      </c>
      <c r="AB189" s="61">
        <v>0.36979855970224557</v>
      </c>
      <c r="AC189" s="61">
        <v>0.36997834030192012</v>
      </c>
      <c r="AD189" s="61">
        <v>0.3701840695811196</v>
      </c>
      <c r="AE189" s="61">
        <v>0.37041893165766443</v>
      </c>
      <c r="AF189" s="61">
        <v>0.37068631590178464</v>
      </c>
      <c r="AG189" s="61">
        <v>0.37098976475525103</v>
      </c>
      <c r="AH189" s="61">
        <v>0.37133289440863892</v>
      </c>
      <c r="AI189" s="61">
        <v>0.3717192823634452</v>
      </c>
      <c r="AJ189" s="61">
        <v>0.37215231625517331</v>
      </c>
      <c r="AK189" s="61">
        <v>0.37263499964711239</v>
      </c>
      <c r="AL189" s="61">
        <v>0.37316971324959985</v>
      </c>
      <c r="AM189" s="61">
        <v>0.37375793460648304</v>
      </c>
      <c r="AN189" s="61">
        <v>0.374399926032085</v>
      </c>
      <c r="AO189" s="61">
        <v>0.37509440948002537</v>
      </c>
      <c r="AP189" s="61">
        <v>0.37583825751251582</v>
      </c>
      <c r="AQ189" s="61">
        <v>0.37662624020668267</v>
      </c>
      <c r="AR189" s="61">
        <v>0.37745087626063317</v>
      </c>
      <c r="AS189" s="61">
        <v>0.37830243941672775</v>
      </c>
      <c r="AT189" s="61">
        <v>0.3791691649532456</v>
      </c>
      <c r="AU189" s="61">
        <v>0.38003768261449905</v>
      </c>
      <c r="AV189" s="61">
        <v>0.38089367162391208</v>
      </c>
      <c r="AW189" s="61">
        <v>0.38172269397203623</v>
      </c>
      <c r="AX189" s="53">
        <v>0.38251112201146165</v>
      </c>
    </row>
    <row r="190" spans="1:50">
      <c r="A190" s="212"/>
      <c r="B190" s="215"/>
      <c r="C190" s="217" t="s">
        <v>26</v>
      </c>
      <c r="D190" s="83" t="s">
        <v>24</v>
      </c>
      <c r="E190" s="56" t="str">
        <f>A171&amp;"/"&amp;B187&amp;"/"&amp;C190&amp;"/"&amp;D190</f>
        <v>Lignite fired power plants/Fluidized bed combustion/CHP/L</v>
      </c>
      <c r="F190" s="103" t="str">
        <f>A171</f>
        <v>Lignite fired power plants</v>
      </c>
      <c r="G190" s="103" t="str">
        <f>B187</f>
        <v>Fluidized bed combustion</v>
      </c>
      <c r="H190" s="103" t="str">
        <f>C190</f>
        <v>CHP</v>
      </c>
      <c r="I190" s="104" t="str">
        <f t="shared" si="62"/>
        <v>L</v>
      </c>
      <c r="J190" s="103">
        <v>0.36954915003695493</v>
      </c>
      <c r="K190" s="103">
        <v>0.36955012191717906</v>
      </c>
      <c r="L190" s="103">
        <v>0.36955130884347343</v>
      </c>
      <c r="M190" s="103">
        <v>0.36955275836328455</v>
      </c>
      <c r="N190" s="103">
        <v>0.36955452851957143</v>
      </c>
      <c r="O190" s="103">
        <v>0.36955669015900783</v>
      </c>
      <c r="P190" s="103">
        <v>0.36955932974360339</v>
      </c>
      <c r="Q190" s="103">
        <v>0.36956255277346567</v>
      </c>
      <c r="R190" s="103">
        <v>0.36956648795044961</v>
      </c>
      <c r="S190" s="103">
        <v>0.36957129223844892</v>
      </c>
      <c r="T190" s="103">
        <v>0.36957715700653709</v>
      </c>
      <c r="U190" s="103">
        <v>0.36958431547639609</v>
      </c>
      <c r="V190" s="103">
        <v>0.36959305173562146</v>
      </c>
      <c r="W190" s="103">
        <v>0.36960371162325029</v>
      </c>
      <c r="X190" s="103">
        <v>0.36961671584223965</v>
      </c>
      <c r="Y190" s="103">
        <v>0.36963257570347163</v>
      </c>
      <c r="Z190" s="103">
        <v>0.36965191195321367</v>
      </c>
      <c r="AA190" s="103">
        <v>0.36967547717408744</v>
      </c>
      <c r="AB190" s="103">
        <v>0.36970418226759122</v>
      </c>
      <c r="AC190" s="103">
        <v>0.3697391275070831</v>
      </c>
      <c r="AD190" s="103">
        <v>0.36978163856812418</v>
      </c>
      <c r="AE190" s="103">
        <v>0.36983330776024037</v>
      </c>
      <c r="AF190" s="103">
        <v>0.36989604034599377</v>
      </c>
      <c r="AG190" s="103">
        <v>0.3699721052637947</v>
      </c>
      <c r="AH190" s="103">
        <v>0.37006418866797564</v>
      </c>
      <c r="AI190" s="103">
        <v>0.37017544733219637</v>
      </c>
      <c r="AJ190" s="103">
        <v>0.37030955697328694</v>
      </c>
      <c r="AK190" s="103">
        <v>0.37047074777467964</v>
      </c>
      <c r="AL190" s="103">
        <v>0.37066381568248791</v>
      </c>
      <c r="AM190" s="103">
        <v>0.37089409338111984</v>
      </c>
      <c r="AN190" s="103">
        <v>0.37116735944469731</v>
      </c>
      <c r="AO190" s="103">
        <v>0.37148965869218908</v>
      </c>
      <c r="AP190" s="103">
        <v>0.37186700271753981</v>
      </c>
      <c r="AQ190" s="103">
        <v>0.37230491952961686</v>
      </c>
      <c r="AR190" s="103">
        <v>0.37280782921478217</v>
      </c>
      <c r="AS190" s="103">
        <v>0.3733782437069148</v>
      </c>
      <c r="AT190" s="103">
        <v>0.3740158282638168</v>
      </c>
      <c r="AU190" s="103">
        <v>0.37471642230897539</v>
      </c>
      <c r="AV190" s="103">
        <v>0.37547119226621101</v>
      </c>
      <c r="AW190" s="103">
        <v>0.37626615969198418</v>
      </c>
      <c r="AX190" s="105">
        <v>0.37708237898323937</v>
      </c>
    </row>
    <row r="191" spans="1:50">
      <c r="A191" s="212"/>
      <c r="B191" s="215"/>
      <c r="C191" s="206"/>
      <c r="D191" s="52" t="s">
        <v>25</v>
      </c>
      <c r="E191" s="86" t="str">
        <f>A171&amp;"/"&amp;B187&amp;"/"&amp;C190&amp;"/"&amp;D191</f>
        <v>Lignite fired power plants/Fluidized bed combustion/CHP/M</v>
      </c>
      <c r="F191" s="61" t="str">
        <f>A171</f>
        <v>Lignite fired power plants</v>
      </c>
      <c r="G191" s="61" t="str">
        <f>B187</f>
        <v>Fluidized bed combustion</v>
      </c>
      <c r="H191" s="61" t="str">
        <f>C190</f>
        <v>CHP</v>
      </c>
      <c r="I191" s="84" t="str">
        <f t="shared" ref="I191:I254" si="63">D191</f>
        <v>M</v>
      </c>
      <c r="J191" s="61">
        <v>0.35195157146376654</v>
      </c>
      <c r="K191" s="61">
        <v>0.35195369344258542</v>
      </c>
      <c r="L191" s="61">
        <v>0.351956220669497</v>
      </c>
      <c r="M191" s="61">
        <v>0.35195923040707366</v>
      </c>
      <c r="N191" s="61">
        <v>0.35196281459383133</v>
      </c>
      <c r="O191" s="61">
        <v>0.35196708260906395</v>
      </c>
      <c r="P191" s="61">
        <v>0.35197216454897323</v>
      </c>
      <c r="Q191" s="61">
        <v>0.35197821510461197</v>
      </c>
      <c r="R191" s="61">
        <v>0.35198541814646672</v>
      </c>
      <c r="S191" s="61">
        <v>0.3519939921363151</v>
      </c>
      <c r="T191" s="61">
        <v>0.35200419650409687</v>
      </c>
      <c r="U191" s="61">
        <v>0.35201633914548408</v>
      </c>
      <c r="V191" s="61">
        <v>0.35203078521382997</v>
      </c>
      <c r="W191" s="61">
        <v>0.35204796739688271</v>
      </c>
      <c r="X191" s="61">
        <v>0.3520683978819954</v>
      </c>
      <c r="Y191" s="61">
        <v>0.35209268222039991</v>
      </c>
      <c r="Z191" s="61">
        <v>0.35212153529678908</v>
      </c>
      <c r="AA191" s="61">
        <v>0.3521557995883009</v>
      </c>
      <c r="AB191" s="61">
        <v>0.3521964658475723</v>
      </c>
      <c r="AC191" s="61">
        <v>0.35224469625481292</v>
      </c>
      <c r="AD191" s="61">
        <v>0.35230184993619174</v>
      </c>
      <c r="AE191" s="61">
        <v>0.35236951051698007</v>
      </c>
      <c r="AF191" s="61">
        <v>0.35244951503805289</v>
      </c>
      <c r="AG191" s="61">
        <v>0.35254398307684376</v>
      </c>
      <c r="AH191" s="61">
        <v>0.35265534423599559</v>
      </c>
      <c r="AI191" s="61">
        <v>0.35278636124923807</v>
      </c>
      <c r="AJ191" s="61">
        <v>0.35294014476344449</v>
      </c>
      <c r="AK191" s="61">
        <v>0.35312015436575483</v>
      </c>
      <c r="AL191" s="61">
        <v>0.3533301786545987</v>
      </c>
      <c r="AM191" s="61">
        <v>0.3535742852021716</v>
      </c>
      <c r="AN191" s="61">
        <v>0.35385672935448698</v>
      </c>
      <c r="AO191" s="61">
        <v>0.35418180939466715</v>
      </c>
      <c r="AP191" s="61">
        <v>0.35455365535891914</v>
      </c>
      <c r="AQ191" s="61">
        <v>0.35497594076755506</v>
      </c>
      <c r="AR191" s="61">
        <v>0.35545151203559716</v>
      </c>
      <c r="AS191" s="61">
        <v>0.3559819407877533</v>
      </c>
      <c r="AT191" s="61">
        <v>0.35656702080532987</v>
      </c>
      <c r="AU191" s="61">
        <v>0.35720425381732024</v>
      </c>
      <c r="AV191" s="61">
        <v>0.35788839450326732</v>
      </c>
      <c r="AW191" s="61">
        <v>0.35861114925155074</v>
      </c>
      <c r="AX191" s="53">
        <v>0.35936113608360448</v>
      </c>
    </row>
    <row r="192" spans="1:50">
      <c r="A192" s="212"/>
      <c r="B192" s="215"/>
      <c r="C192" s="216"/>
      <c r="D192" s="106" t="s">
        <v>38</v>
      </c>
      <c r="E192" s="107" t="str">
        <f>A171&amp;"/"&amp;B187&amp;"/"&amp;C190&amp;"/"&amp;D192</f>
        <v>Lignite fired power plants/Fluidized bed combustion/CHP/S</v>
      </c>
      <c r="F192" s="108" t="str">
        <f>A171</f>
        <v>Lignite fired power plants</v>
      </c>
      <c r="G192" s="108" t="str">
        <f>B187</f>
        <v>Fluidized bed combustion</v>
      </c>
      <c r="H192" s="108" t="str">
        <f>C190</f>
        <v>CHP</v>
      </c>
      <c r="I192" s="109" t="str">
        <f t="shared" si="63"/>
        <v>S</v>
      </c>
      <c r="J192" s="108">
        <v>0.3351919728226348</v>
      </c>
      <c r="K192" s="108">
        <v>0.3351971337887566</v>
      </c>
      <c r="L192" s="108">
        <v>0.33520312695758275</v>
      </c>
      <c r="M192" s="108">
        <v>0.33521008595477042</v>
      </c>
      <c r="N192" s="108">
        <v>0.33521816566426166</v>
      </c>
      <c r="O192" s="108">
        <v>0.33522754554111567</v>
      </c>
      <c r="P192" s="108">
        <v>0.33523843341636927</v>
      </c>
      <c r="Q192" s="108">
        <v>0.33525106985840492</v>
      </c>
      <c r="R192" s="108">
        <v>0.33526573316060104</v>
      </c>
      <c r="S192" s="108">
        <v>0.33528274502948169</v>
      </c>
      <c r="T192" s="108">
        <v>0.33530247705048216</v>
      </c>
      <c r="U192" s="108">
        <v>0.33532535800885277</v>
      </c>
      <c r="V192" s="108">
        <v>0.33535188213978878</v>
      </c>
      <c r="W192" s="108">
        <v>0.33538261837282823</v>
      </c>
      <c r="X192" s="108">
        <v>0.33541822061846771</v>
      </c>
      <c r="Y192" s="108">
        <v>0.33545943911667736</v>
      </c>
      <c r="Z192" s="108">
        <v>0.33550713282342426</v>
      </c>
      <c r="AA192" s="108">
        <v>0.33556228274723959</v>
      </c>
      <c r="AB192" s="108">
        <v>0.33562600605678461</v>
      </c>
      <c r="AC192" s="108">
        <v>0.33569957065438716</v>
      </c>
      <c r="AD192" s="108">
        <v>0.33578440974037543</v>
      </c>
      <c r="AE192" s="108">
        <v>0.33588213566835884</v>
      </c>
      <c r="AF192" s="108">
        <v>0.33599455210159057</v>
      </c>
      <c r="AG192" s="108">
        <v>0.33612366311531411</v>
      </c>
      <c r="AH192" s="108">
        <v>0.33627167744289455</v>
      </c>
      <c r="AI192" s="108">
        <v>0.33644100553490447</v>
      </c>
      <c r="AJ192" s="108">
        <v>0.33663424650314672</v>
      </c>
      <c r="AK192" s="108">
        <v>0.33685416138939805</v>
      </c>
      <c r="AL192" s="108">
        <v>0.33710362859605408</v>
      </c>
      <c r="AM192" s="108">
        <v>0.33738557685106335</v>
      </c>
      <c r="AN192" s="108">
        <v>0.33770289091738531</v>
      </c>
      <c r="AO192" s="108">
        <v>0.33805828562888801</v>
      </c>
      <c r="AP192" s="108">
        <v>0.33845414503755178</v>
      </c>
      <c r="AQ192" s="108">
        <v>0.33889232583421264</v>
      </c>
      <c r="AR192" s="108">
        <v>0.33937392809104822</v>
      </c>
      <c r="AS192" s="108">
        <v>0.33989904199040516</v>
      </c>
      <c r="AT192" s="108">
        <v>0.34046648650032724</v>
      </c>
      <c r="AU192" s="108">
        <v>0.3410735644012467</v>
      </c>
      <c r="AV192" s="108">
        <v>0.34171586644196306</v>
      </c>
      <c r="AW192" s="108">
        <v>0.34238716368790101</v>
      </c>
      <c r="AX192" s="110">
        <v>0.34307942863118845</v>
      </c>
    </row>
    <row r="193" spans="1:50">
      <c r="A193" s="212"/>
      <c r="B193" s="215"/>
      <c r="C193" s="217" t="s">
        <v>42</v>
      </c>
      <c r="D193" s="83" t="s">
        <v>24</v>
      </c>
      <c r="E193" s="56" t="str">
        <f>A171&amp;"/"&amp;B187&amp;"/"&amp;C193&amp;"/"&amp;D193</f>
        <v>Lignite fired power plants/Fluidized bed combustion/Electricity only with CCS/L</v>
      </c>
      <c r="F193" s="103" t="str">
        <f>A171</f>
        <v>Lignite fired power plants</v>
      </c>
      <c r="G193" s="103" t="str">
        <f>B187</f>
        <v>Fluidized bed combustion</v>
      </c>
      <c r="H193" s="103" t="str">
        <f>C193</f>
        <v>Electricity only with CCS</v>
      </c>
      <c r="I193" s="104" t="str">
        <f t="shared" si="63"/>
        <v>L</v>
      </c>
      <c r="J193" s="103" t="s">
        <v>99</v>
      </c>
      <c r="K193" s="103" t="s">
        <v>99</v>
      </c>
      <c r="L193" s="103" t="s">
        <v>99</v>
      </c>
      <c r="M193" s="103" t="s">
        <v>99</v>
      </c>
      <c r="N193" s="103" t="s">
        <v>99</v>
      </c>
      <c r="O193" s="103" t="s">
        <v>99</v>
      </c>
      <c r="P193" s="103" t="s">
        <v>99</v>
      </c>
      <c r="Q193" s="103" t="s">
        <v>99</v>
      </c>
      <c r="R193" s="103" t="s">
        <v>99</v>
      </c>
      <c r="S193" s="103" t="s">
        <v>99</v>
      </c>
      <c r="T193" s="103" t="s">
        <v>99</v>
      </c>
      <c r="U193" s="103" t="s">
        <v>99</v>
      </c>
      <c r="V193" s="103" t="s">
        <v>99</v>
      </c>
      <c r="W193" s="103" t="s">
        <v>99</v>
      </c>
      <c r="X193" s="103" t="s">
        <v>99</v>
      </c>
      <c r="Y193" s="103" t="s">
        <v>99</v>
      </c>
      <c r="Z193" s="103" t="s">
        <v>99</v>
      </c>
      <c r="AA193" s="103" t="s">
        <v>99</v>
      </c>
      <c r="AB193" s="103" t="s">
        <v>99</v>
      </c>
      <c r="AC193" s="103" t="s">
        <v>99</v>
      </c>
      <c r="AD193" s="103" t="s">
        <v>99</v>
      </c>
      <c r="AE193" s="103">
        <v>0.3872175739982191</v>
      </c>
      <c r="AF193" s="103">
        <v>0.38723764740442645</v>
      </c>
      <c r="AG193" s="103">
        <v>0.38726339080653799</v>
      </c>
      <c r="AH193" s="103">
        <v>0.3872963943842232</v>
      </c>
      <c r="AI193" s="103">
        <v>0.38733868694931206</v>
      </c>
      <c r="AJ193" s="103">
        <v>0.38739285220769498</v>
      </c>
      <c r="AK193" s="103">
        <v>0.38746217278260103</v>
      </c>
      <c r="AL193" s="103">
        <v>0.38755080662288677</v>
      </c>
      <c r="AM193" s="103">
        <v>0.38766399978090393</v>
      </c>
      <c r="AN193" s="103">
        <v>0.3878083376312188</v>
      </c>
      <c r="AO193" s="103">
        <v>0.38799203252290332</v>
      </c>
      <c r="AP193" s="103">
        <v>0.38822523830459049</v>
      </c>
      <c r="AQ193" s="103">
        <v>0.38852036934027395</v>
      </c>
      <c r="AR193" s="103">
        <v>0.38889238134879384</v>
      </c>
      <c r="AS193" s="103">
        <v>0.38935894148648226</v>
      </c>
      <c r="AT193" s="103">
        <v>0.38994037456986197</v>
      </c>
      <c r="AU193" s="103">
        <v>0.39065922377836781</v>
      </c>
      <c r="AV193" s="103">
        <v>0.39153921773937389</v>
      </c>
      <c r="AW193" s="103">
        <v>0.39260341468825366</v>
      </c>
      <c r="AX193" s="105">
        <v>0.39387133879200181</v>
      </c>
    </row>
    <row r="194" spans="1:50">
      <c r="A194" s="212"/>
      <c r="B194" s="215"/>
      <c r="C194" s="216"/>
      <c r="D194" s="106" t="s">
        <v>25</v>
      </c>
      <c r="E194" s="107" t="str">
        <f>A171&amp;"/"&amp;B187&amp;"/"&amp;C193&amp;"/"&amp;D194</f>
        <v>Lignite fired power plants/Fluidized bed combustion/Electricity only with CCS/M</v>
      </c>
      <c r="F194" s="108" t="str">
        <f>A171</f>
        <v>Lignite fired power plants</v>
      </c>
      <c r="G194" s="108" t="str">
        <f>B187</f>
        <v>Fluidized bed combustion</v>
      </c>
      <c r="H194" s="108" t="str">
        <f>C193</f>
        <v>Electricity only with CCS</v>
      </c>
      <c r="I194" s="109" t="str">
        <f t="shared" si="63"/>
        <v>M</v>
      </c>
      <c r="J194" s="108" t="s">
        <v>99</v>
      </c>
      <c r="K194" s="108" t="s">
        <v>99</v>
      </c>
      <c r="L194" s="108" t="s">
        <v>99</v>
      </c>
      <c r="M194" s="108" t="s">
        <v>99</v>
      </c>
      <c r="N194" s="108" t="s">
        <v>99</v>
      </c>
      <c r="O194" s="108" t="s">
        <v>99</v>
      </c>
      <c r="P194" s="108" t="s">
        <v>99</v>
      </c>
      <c r="Q194" s="108" t="s">
        <v>99</v>
      </c>
      <c r="R194" s="108" t="s">
        <v>99</v>
      </c>
      <c r="S194" s="108" t="s">
        <v>99</v>
      </c>
      <c r="T194" s="108" t="s">
        <v>99</v>
      </c>
      <c r="U194" s="108" t="s">
        <v>99</v>
      </c>
      <c r="V194" s="108" t="s">
        <v>99</v>
      </c>
      <c r="W194" s="108" t="s">
        <v>99</v>
      </c>
      <c r="X194" s="108" t="s">
        <v>99</v>
      </c>
      <c r="Y194" s="108" t="s">
        <v>99</v>
      </c>
      <c r="Z194" s="108" t="s">
        <v>99</v>
      </c>
      <c r="AA194" s="108" t="s">
        <v>99</v>
      </c>
      <c r="AB194" s="108" t="s">
        <v>99</v>
      </c>
      <c r="AC194" s="108" t="s">
        <v>99</v>
      </c>
      <c r="AD194" s="108" t="s">
        <v>99</v>
      </c>
      <c r="AE194" s="108">
        <v>0.36878273348457946</v>
      </c>
      <c r="AF194" s="108">
        <v>0.36880301119360809</v>
      </c>
      <c r="AG194" s="108">
        <v>0.36882901716669098</v>
      </c>
      <c r="AH194" s="108">
        <v>0.36886235828690844</v>
      </c>
      <c r="AI194" s="108">
        <v>0.36890508491064172</v>
      </c>
      <c r="AJ194" s="108">
        <v>0.36895980856427762</v>
      </c>
      <c r="AK194" s="108">
        <v>0.36902984784522103</v>
      </c>
      <c r="AL194" s="108">
        <v>0.36911940729597065</v>
      </c>
      <c r="AM194" s="108">
        <v>0.36923379343082685</v>
      </c>
      <c r="AN194" s="108">
        <v>0.36937967024719387</v>
      </c>
      <c r="AO194" s="108">
        <v>0.36956535255805945</v>
      </c>
      <c r="AP194" s="108">
        <v>0.36980112802623188</v>
      </c>
      <c r="AQ194" s="108">
        <v>0.37009958605635385</v>
      </c>
      <c r="AR194" s="108">
        <v>0.37047591146997205</v>
      </c>
      <c r="AS194" s="108">
        <v>0.37094807089499021</v>
      </c>
      <c r="AT194" s="108">
        <v>0.37153677888236369</v>
      </c>
      <c r="AU194" s="108">
        <v>0.37226508118287227</v>
      </c>
      <c r="AV194" s="108">
        <v>0.37315734406986539</v>
      </c>
      <c r="AW194" s="108">
        <v>0.37423741367927621</v>
      </c>
      <c r="AX194" s="110">
        <v>0.37552574824181151</v>
      </c>
    </row>
    <row r="195" spans="1:50">
      <c r="A195" s="212"/>
      <c r="B195" s="215"/>
      <c r="C195" s="217" t="s">
        <v>43</v>
      </c>
      <c r="D195" s="52" t="s">
        <v>24</v>
      </c>
      <c r="E195" s="86" t="str">
        <f>A171&amp;"/"&amp;B187&amp;"/"&amp;C195&amp;"/"&amp;D195</f>
        <v>Lignite fired power plants/Fluidized bed combustion/CHP with CCS/L</v>
      </c>
      <c r="F195" s="61" t="str">
        <f>A171</f>
        <v>Lignite fired power plants</v>
      </c>
      <c r="G195" s="61" t="str">
        <f>B187</f>
        <v>Fluidized bed combustion</v>
      </c>
      <c r="H195" s="61" t="str">
        <f>C195</f>
        <v>CHP with CCS</v>
      </c>
      <c r="I195" s="84" t="str">
        <f t="shared" si="63"/>
        <v>L</v>
      </c>
      <c r="J195" s="61" t="s">
        <v>99</v>
      </c>
      <c r="K195" s="61" t="s">
        <v>99</v>
      </c>
      <c r="L195" s="61" t="s">
        <v>99</v>
      </c>
      <c r="M195" s="61" t="s">
        <v>99</v>
      </c>
      <c r="N195" s="61" t="s">
        <v>99</v>
      </c>
      <c r="O195" s="61" t="s">
        <v>99</v>
      </c>
      <c r="P195" s="61" t="s">
        <v>99</v>
      </c>
      <c r="Q195" s="61" t="s">
        <v>99</v>
      </c>
      <c r="R195" s="61" t="s">
        <v>99</v>
      </c>
      <c r="S195" s="61" t="s">
        <v>99</v>
      </c>
      <c r="T195" s="61" t="s">
        <v>99</v>
      </c>
      <c r="U195" s="61" t="s">
        <v>99</v>
      </c>
      <c r="V195" s="61" t="s">
        <v>99</v>
      </c>
      <c r="W195" s="61" t="s">
        <v>99</v>
      </c>
      <c r="X195" s="61" t="s">
        <v>99</v>
      </c>
      <c r="Y195" s="61" t="s">
        <v>99</v>
      </c>
      <c r="Z195" s="61" t="s">
        <v>99</v>
      </c>
      <c r="AA195" s="61" t="s">
        <v>99</v>
      </c>
      <c r="AB195" s="61" t="s">
        <v>99</v>
      </c>
      <c r="AC195" s="61" t="s">
        <v>99</v>
      </c>
      <c r="AD195" s="61" t="s">
        <v>99</v>
      </c>
      <c r="AE195" s="61">
        <v>0.35200426112014782</v>
      </c>
      <c r="AF195" s="61">
        <v>0.35201918834929374</v>
      </c>
      <c r="AG195" s="61">
        <v>0.35203833073275448</v>
      </c>
      <c r="AH195" s="61">
        <v>0.35206286963396871</v>
      </c>
      <c r="AI195" s="61">
        <v>0.35209431176614192</v>
      </c>
      <c r="AJ195" s="61">
        <v>0.35213457509413165</v>
      </c>
      <c r="AK195" s="61">
        <v>0.35218609502784598</v>
      </c>
      <c r="AL195" s="61">
        <v>0.3522519541304856</v>
      </c>
      <c r="AM195" s="61">
        <v>0.35233603796693908</v>
      </c>
      <c r="AN195" s="61">
        <v>0.35244321811028817</v>
      </c>
      <c r="AO195" s="61">
        <v>0.35257956002309887</v>
      </c>
      <c r="AP195" s="61">
        <v>0.35275254754168783</v>
      </c>
      <c r="AQ195" s="61">
        <v>0.35297130568182283</v>
      </c>
      <c r="AR195" s="61">
        <v>0.35324678787201785</v>
      </c>
      <c r="AS195" s="61">
        <v>0.35359187106567741</v>
      </c>
      <c r="AT195" s="61">
        <v>0.35402127215037371</v>
      </c>
      <c r="AU195" s="61">
        <v>0.35455116433171086</v>
      </c>
      <c r="AV195" s="61">
        <v>0.35519834148436691</v>
      </c>
      <c r="AW195" s="61">
        <v>0.35597877053496763</v>
      </c>
      <c r="AX195" s="53">
        <v>0.35690541780483048</v>
      </c>
    </row>
    <row r="196" spans="1:50">
      <c r="A196" s="212"/>
      <c r="B196" s="218"/>
      <c r="C196" s="210"/>
      <c r="D196" s="93" t="s">
        <v>25</v>
      </c>
      <c r="E196" s="73" t="str">
        <f>A171&amp;"/"&amp;B187&amp;"/"&amp;C195&amp;"/"&amp;D196</f>
        <v>Lignite fired power plants/Fluidized bed combustion/CHP with CCS/M</v>
      </c>
      <c r="F196" s="91" t="str">
        <f>A171</f>
        <v>Lignite fired power plants</v>
      </c>
      <c r="G196" s="91" t="str">
        <f>B187</f>
        <v>Fluidized bed combustion</v>
      </c>
      <c r="H196" s="91" t="str">
        <f>C195</f>
        <v>CHP with CCS</v>
      </c>
      <c r="I196" s="70" t="str">
        <f t="shared" si="63"/>
        <v>M</v>
      </c>
      <c r="J196" s="91" t="s">
        <v>99</v>
      </c>
      <c r="K196" s="91" t="s">
        <v>99</v>
      </c>
      <c r="L196" s="91" t="s">
        <v>99</v>
      </c>
      <c r="M196" s="91" t="s">
        <v>99</v>
      </c>
      <c r="N196" s="91" t="s">
        <v>99</v>
      </c>
      <c r="O196" s="91" t="s">
        <v>99</v>
      </c>
      <c r="P196" s="91" t="s">
        <v>99</v>
      </c>
      <c r="Q196" s="91" t="s">
        <v>99</v>
      </c>
      <c r="R196" s="91" t="s">
        <v>99</v>
      </c>
      <c r="S196" s="91" t="s">
        <v>99</v>
      </c>
      <c r="T196" s="91" t="s">
        <v>99</v>
      </c>
      <c r="U196" s="91" t="s">
        <v>99</v>
      </c>
      <c r="V196" s="91" t="s">
        <v>99</v>
      </c>
      <c r="W196" s="91" t="s">
        <v>99</v>
      </c>
      <c r="X196" s="91" t="s">
        <v>99</v>
      </c>
      <c r="Y196" s="91" t="s">
        <v>99</v>
      </c>
      <c r="Z196" s="91" t="s">
        <v>99</v>
      </c>
      <c r="AA196" s="91" t="s">
        <v>99</v>
      </c>
      <c r="AB196" s="91" t="s">
        <v>99</v>
      </c>
      <c r="AC196" s="91" t="s">
        <v>99</v>
      </c>
      <c r="AD196" s="91" t="s">
        <v>99</v>
      </c>
      <c r="AE196" s="91">
        <v>0.33524773185586809</v>
      </c>
      <c r="AF196" s="91">
        <v>0.33526352966618811</v>
      </c>
      <c r="AG196" s="91">
        <v>0.3352837891200226</v>
      </c>
      <c r="AH196" s="91">
        <v>0.33530976108576555</v>
      </c>
      <c r="AI196" s="91">
        <v>0.33534304119615199</v>
      </c>
      <c r="AJ196" s="91">
        <v>0.3353856610530957</v>
      </c>
      <c r="AK196" s="91">
        <v>0.33544020109384304</v>
      </c>
      <c r="AL196" s="91">
        <v>0.33550992864318829</v>
      </c>
      <c r="AM196" s="91">
        <v>0.33559896410823153</v>
      </c>
      <c r="AN196" s="91">
        <v>0.33571247666803611</v>
      </c>
      <c r="AO196" s="91">
        <v>0.33585690745733587</v>
      </c>
      <c r="AP196" s="91">
        <v>0.3360402120995491</v>
      </c>
      <c r="AQ196" s="91">
        <v>0.33627210409729869</v>
      </c>
      <c r="AR196" s="91">
        <v>0.33656426433561781</v>
      </c>
      <c r="AS196" s="91">
        <v>0.33693045817752409</v>
      </c>
      <c r="AT196" s="91">
        <v>0.33738646976713471</v>
      </c>
      <c r="AU196" s="91">
        <v>0.33794972562670755</v>
      </c>
      <c r="AV196" s="91">
        <v>0.33863844508015695</v>
      </c>
      <c r="AW196" s="91">
        <v>0.33947014247207807</v>
      </c>
      <c r="AX196" s="89">
        <v>0.34045934795237953</v>
      </c>
    </row>
    <row r="197" spans="1:50">
      <c r="A197" s="212"/>
      <c r="B197" s="214" t="s">
        <v>46</v>
      </c>
      <c r="C197" s="209" t="s">
        <v>36</v>
      </c>
      <c r="D197" s="67" t="s">
        <v>24</v>
      </c>
      <c r="E197" s="87" t="str">
        <f>A171&amp;"/"&amp;B197&amp;"/"&amp;C197&amp;"/"&amp;D197</f>
        <v>Lignite fired power plants/Steam turbine/Electricity only/L</v>
      </c>
      <c r="F197" s="55" t="str">
        <f>A171</f>
        <v>Lignite fired power plants</v>
      </c>
      <c r="G197" s="55" t="str">
        <f>B197</f>
        <v>Steam turbine</v>
      </c>
      <c r="H197" s="55" t="str">
        <f>C197</f>
        <v>Electricity only</v>
      </c>
      <c r="I197" s="85" t="str">
        <f t="shared" si="63"/>
        <v>L</v>
      </c>
      <c r="J197" s="55">
        <v>0.4098360655737705</v>
      </c>
      <c r="K197" s="55">
        <v>0.40989432311209839</v>
      </c>
      <c r="L197" s="55">
        <v>0.40995254013347837</v>
      </c>
      <c r="M197" s="55">
        <v>0.41001068676035518</v>
      </c>
      <c r="N197" s="55">
        <v>0.41006873338772559</v>
      </c>
      <c r="O197" s="55">
        <v>0.41012665073947718</v>
      </c>
      <c r="P197" s="55">
        <v>0.41018440992303234</v>
      </c>
      <c r="Q197" s="55">
        <v>0.4102419824821017</v>
      </c>
      <c r="R197" s="55">
        <v>0.41029934044736033</v>
      </c>
      <c r="S197" s="55">
        <v>0.41035645638488305</v>
      </c>
      <c r="T197" s="55">
        <v>0.41041330344218308</v>
      </c>
      <c r="U197" s="55">
        <v>0.41046985539171954</v>
      </c>
      <c r="V197" s="55">
        <v>0.41052608667175572</v>
      </c>
      <c r="W197" s="55">
        <v>0.41058197242446509</v>
      </c>
      <c r="X197" s="55">
        <v>0.4106374885312023</v>
      </c>
      <c r="Y197" s="55">
        <v>0.41069261164487086</v>
      </c>
      <c r="Z197" s="55">
        <v>0.41074731921933993</v>
      </c>
      <c r="AA197" s="55">
        <v>0.4108015895358762</v>
      </c>
      <c r="AB197" s="55">
        <v>0.41085540172657525</v>
      </c>
      <c r="AC197" s="55">
        <v>0.41090873579479309</v>
      </c>
      <c r="AD197" s="55">
        <v>0.41096157263259192</v>
      </c>
      <c r="AE197" s="55">
        <v>0.41101389403523275</v>
      </c>
      <c r="AF197" s="55">
        <v>0.41106568271275584</v>
      </c>
      <c r="AG197" s="55">
        <v>0.41111692229870778</v>
      </c>
      <c r="AH197" s="55">
        <v>0.41116759735608438</v>
      </c>
      <c r="AI197" s="55">
        <v>0.4112176933805673</v>
      </c>
      <c r="AJ197" s="55">
        <v>0.41126719680114732</v>
      </c>
      <c r="AK197" s="55">
        <v>0.4113160949782298</v>
      </c>
      <c r="AL197" s="55">
        <v>0.41136437619933186</v>
      </c>
      <c r="AM197" s="55">
        <v>0.41141202967248364</v>
      </c>
      <c r="AN197" s="55">
        <v>0.41145904551745149</v>
      </c>
      <c r="AO197" s="55">
        <v>0.41150541475491076</v>
      </c>
      <c r="AP197" s="55">
        <v>0.41155112929369103</v>
      </c>
      <c r="AQ197" s="55">
        <v>0.41159618191622893</v>
      </c>
      <c r="AR197" s="55">
        <v>0.41164056626235696</v>
      </c>
      <c r="AS197" s="55">
        <v>0.41168427681156339</v>
      </c>
      <c r="AT197" s="55">
        <v>0.41172730886385561</v>
      </c>
      <c r="AU197" s="55">
        <v>0.41176965851936037</v>
      </c>
      <c r="AV197" s="55">
        <v>0.4118113226567896</v>
      </c>
      <c r="AW197" s="55">
        <v>0.41185229891090336</v>
      </c>
      <c r="AX197" s="64">
        <v>0.4118925856490937</v>
      </c>
    </row>
    <row r="198" spans="1:50">
      <c r="A198" s="212"/>
      <c r="B198" s="215"/>
      <c r="C198" s="206"/>
      <c r="D198" s="52" t="s">
        <v>25</v>
      </c>
      <c r="E198" s="86" t="str">
        <f>A171&amp;"/"&amp;B197&amp;"/"&amp;C197&amp;"/"&amp;D198</f>
        <v>Lignite fired power plants/Steam turbine/Electricity only/M</v>
      </c>
      <c r="F198" s="61" t="str">
        <f>A171</f>
        <v>Lignite fired power plants</v>
      </c>
      <c r="G198" s="61" t="str">
        <f>B197</f>
        <v>Steam turbine</v>
      </c>
      <c r="H198" s="61" t="str">
        <f>C197</f>
        <v>Electricity only</v>
      </c>
      <c r="I198" s="84" t="str">
        <f t="shared" si="63"/>
        <v>M</v>
      </c>
      <c r="J198" s="61">
        <v>0.39032006245121004</v>
      </c>
      <c r="K198" s="61">
        <v>0.39036168163116469</v>
      </c>
      <c r="L198" s="61">
        <v>0.39040328514922307</v>
      </c>
      <c r="M198" s="61">
        <v>0.39044485160433295</v>
      </c>
      <c r="N198" s="61">
        <v>0.39048635976330115</v>
      </c>
      <c r="O198" s="61">
        <v>0.39052778860156817</v>
      </c>
      <c r="P198" s="61">
        <v>0.39056911734287636</v>
      </c>
      <c r="Q198" s="61">
        <v>0.39061032549768632</v>
      </c>
      <c r="R198" s="61">
        <v>0.39065139290020534</v>
      </c>
      <c r="S198" s="61">
        <v>0.3906922997438998</v>
      </c>
      <c r="T198" s="61">
        <v>0.39073302661537629</v>
      </c>
      <c r="U198" s="61">
        <v>0.39077355452652884</v>
      </c>
      <c r="V198" s="61">
        <v>0.39081386494485687</v>
      </c>
      <c r="W198" s="61">
        <v>0.39085393982187577</v>
      </c>
      <c r="X198" s="61">
        <v>0.39089376161955103</v>
      </c>
      <c r="Y198" s="61">
        <v>0.39093331333469961</v>
      </c>
      <c r="Z198" s="61">
        <v>0.39097257852131695</v>
      </c>
      <c r="AA198" s="61">
        <v>0.39101154131079507</v>
      </c>
      <c r="AB198" s="61">
        <v>0.39105018643001666</v>
      </c>
      <c r="AC198" s="61">
        <v>0.39108849921731303</v>
      </c>
      <c r="AD198" s="61">
        <v>0.39112646563629333</v>
      </c>
      <c r="AE198" s="61">
        <v>0.39116407228755629</v>
      </c>
      <c r="AF198" s="61">
        <v>0.3912013064183108</v>
      </c>
      <c r="AG198" s="61">
        <v>0.39123815592993955</v>
      </c>
      <c r="AH198" s="61">
        <v>0.39127460938354702</v>
      </c>
      <c r="AI198" s="61">
        <v>0.39131065600354603</v>
      </c>
      <c r="AJ198" s="61">
        <v>0.39134628567933927</v>
      </c>
      <c r="AK198" s="61">
        <v>0.39138148896516373</v>
      </c>
      <c r="AL198" s="61">
        <v>0.39141625707816863</v>
      </c>
      <c r="AM198" s="61">
        <v>0.39145058189480525</v>
      </c>
      <c r="AN198" s="61">
        <v>0.3914844559456106</v>
      </c>
      <c r="AO198" s="61">
        <v>0.39151787240846886</v>
      </c>
      <c r="AP198" s="61">
        <v>0.39155082510044337</v>
      </c>
      <c r="AQ198" s="61">
        <v>0.39158330846826611</v>
      </c>
      <c r="AR198" s="61">
        <v>0.39161531757758167</v>
      </c>
      <c r="AS198" s="61">
        <v>0.39164684810103728</v>
      </c>
      <c r="AT198" s="61">
        <v>0.39167789630531474</v>
      </c>
      <c r="AU198" s="61">
        <v>0.39170845903719831</v>
      </c>
      <c r="AV198" s="61">
        <v>0.3917385337087731</v>
      </c>
      <c r="AW198" s="61">
        <v>0.39176811828184566</v>
      </c>
      <c r="AX198" s="53">
        <v>0.39179721125167838</v>
      </c>
    </row>
    <row r="199" spans="1:50">
      <c r="A199" s="212"/>
      <c r="B199" s="215"/>
      <c r="C199" s="206"/>
      <c r="D199" s="52" t="s">
        <v>38</v>
      </c>
      <c r="E199" s="86" t="str">
        <f>A171&amp;"/"&amp;B197&amp;"/"&amp;C197&amp;"/"&amp;D199</f>
        <v>Lignite fired power plants/Steam turbine/Electricity only/S</v>
      </c>
      <c r="F199" s="61" t="str">
        <f>A171</f>
        <v>Lignite fired power plants</v>
      </c>
      <c r="G199" s="61" t="str">
        <f>B197</f>
        <v>Steam turbine</v>
      </c>
      <c r="H199" s="61" t="str">
        <f>C197</f>
        <v>Electricity only</v>
      </c>
      <c r="I199" s="84" t="str">
        <f t="shared" si="63"/>
        <v>S</v>
      </c>
      <c r="J199" s="61">
        <v>0.37173339281067619</v>
      </c>
      <c r="K199" s="61">
        <v>0.37176642654668096</v>
      </c>
      <c r="L199" s="61">
        <v>0.37179945312730206</v>
      </c>
      <c r="M199" s="61">
        <v>0.37183245554908273</v>
      </c>
      <c r="N199" s="61">
        <v>0.37186541693107356</v>
      </c>
      <c r="O199" s="61">
        <v>0.37189832054737826</v>
      </c>
      <c r="P199" s="61">
        <v>0.37193114985886305</v>
      </c>
      <c r="Q199" s="61">
        <v>0.37196388854391538</v>
      </c>
      <c r="R199" s="61">
        <v>0.37199652052813681</v>
      </c>
      <c r="S199" s="61">
        <v>0.37202903001287058</v>
      </c>
      <c r="T199" s="61">
        <v>0.3720614015024673</v>
      </c>
      <c r="U199" s="61">
        <v>0.37209361983020478</v>
      </c>
      <c r="V199" s="61">
        <v>0.37212567018278386</v>
      </c>
      <c r="W199" s="61">
        <v>0.37215753812333513</v>
      </c>
      <c r="X199" s="61">
        <v>0.37218920961287832</v>
      </c>
      <c r="Y199" s="61">
        <v>0.37222067103018636</v>
      </c>
      <c r="Z199" s="61">
        <v>0.37225190919001833</v>
      </c>
      <c r="AA199" s="61">
        <v>0.3722829113596911</v>
      </c>
      <c r="AB199" s="61">
        <v>0.37231366527397236</v>
      </c>
      <c r="AC199" s="61">
        <v>0.37234415914828523</v>
      </c>
      <c r="AD199" s="61">
        <v>0.37237438169022535</v>
      </c>
      <c r="AE199" s="61">
        <v>0.37240432210939667</v>
      </c>
      <c r="AF199" s="61">
        <v>0.37243397012558505</v>
      </c>
      <c r="AG199" s="61">
        <v>0.37246331597529236</v>
      </c>
      <c r="AH199" s="61">
        <v>0.37249235041666379</v>
      </c>
      <c r="AI199" s="61">
        <v>0.37252106473284613</v>
      </c>
      <c r="AJ199" s="61">
        <v>0.3725494507338224</v>
      </c>
      <c r="AK199" s="61">
        <v>0.37257750075677287</v>
      </c>
      <c r="AL199" s="61">
        <v>0.37260520766501742</v>
      </c>
      <c r="AM199" s="61">
        <v>0.37263256484560064</v>
      </c>
      <c r="AN199" s="61">
        <v>0.37265956620558011</v>
      </c>
      <c r="AO199" s="61">
        <v>0.37268620616708953</v>
      </c>
      <c r="AP199" s="61">
        <v>0.37271247966124083</v>
      </c>
      <c r="AQ199" s="61">
        <v>0.37273838212094246</v>
      </c>
      <c r="AR199" s="61">
        <v>0.3727639094727026</v>
      </c>
      <c r="AS199" s="61">
        <v>0.3727890581274938</v>
      </c>
      <c r="AT199" s="61">
        <v>0.37281382497075483</v>
      </c>
      <c r="AU199" s="61">
        <v>0.3728382073516015</v>
      </c>
      <c r="AV199" s="61">
        <v>0.37286220307132401</v>
      </c>
      <c r="AW199" s="61">
        <v>0.37288581037124324</v>
      </c>
      <c r="AX199" s="53">
        <v>0.37290902791999853</v>
      </c>
    </row>
    <row r="200" spans="1:50">
      <c r="A200" s="212"/>
      <c r="B200" s="215"/>
      <c r="C200" s="216"/>
      <c r="D200" s="52" t="s">
        <v>47</v>
      </c>
      <c r="E200" s="86" t="str">
        <f>A171&amp;"/"&amp;B197&amp;"/"&amp;C197&amp;"/"&amp;D200</f>
        <v>Lignite fired power plants/Steam turbine/Electricity only/XS</v>
      </c>
      <c r="F200" s="61" t="str">
        <f>A171</f>
        <v>Lignite fired power plants</v>
      </c>
      <c r="G200" s="61" t="str">
        <f>B197</f>
        <v>Steam turbine</v>
      </c>
      <c r="H200" s="61" t="str">
        <f>C197</f>
        <v>Electricity only</v>
      </c>
      <c r="I200" s="84" t="str">
        <f t="shared" si="63"/>
        <v>XS</v>
      </c>
      <c r="J200" s="61">
        <v>0.35403180267683437</v>
      </c>
      <c r="K200" s="61">
        <v>0.35405265791296275</v>
      </c>
      <c r="L200" s="61">
        <v>0.35407342061198155</v>
      </c>
      <c r="M200" s="61">
        <v>0.3540940813494563</v>
      </c>
      <c r="N200" s="61">
        <v>0.35411463091979595</v>
      </c>
      <c r="O200" s="61">
        <v>0.35413506035039527</v>
      </c>
      <c r="P200" s="61">
        <v>0.354155360914853</v>
      </c>
      <c r="Q200" s="61">
        <v>0.35417552414523562</v>
      </c>
      <c r="R200" s="61">
        <v>0.35419554184336371</v>
      </c>
      <c r="S200" s="61">
        <v>0.35421540609109753</v>
      </c>
      <c r="T200" s="61">
        <v>0.35423510925961327</v>
      </c>
      <c r="U200" s="61">
        <v>0.35425464401765772</v>
      </c>
      <c r="V200" s="61">
        <v>0.35427400333878201</v>
      </c>
      <c r="W200" s="61">
        <v>0.35429318050755515</v>
      </c>
      <c r="X200" s="61">
        <v>0.35431216912476682</v>
      </c>
      <c r="Y200" s="61">
        <v>0.35433096311162993</v>
      </c>
      <c r="Z200" s="61">
        <v>0.35434955671300195</v>
      </c>
      <c r="AA200" s="61">
        <v>0.35436794449964565</v>
      </c>
      <c r="AB200" s="61">
        <v>0.35438612136955372</v>
      </c>
      <c r="AC200" s="61">
        <v>0.35440408254836681</v>
      </c>
      <c r="AD200" s="61">
        <v>0.35442182358891627</v>
      </c>
      <c r="AE200" s="61">
        <v>0.3544393403699273</v>
      </c>
      <c r="AF200" s="61">
        <v>0.35445662909391845</v>
      </c>
      <c r="AG200" s="61">
        <v>0.3544736862843379</v>
      </c>
      <c r="AH200" s="61">
        <v>0.35449050878197835</v>
      </c>
      <c r="AI200" s="61">
        <v>0.3545070937407101</v>
      </c>
      <c r="AJ200" s="61">
        <v>0.35452343862258134</v>
      </c>
      <c r="AK200" s="61">
        <v>0.35453954119232495</v>
      </c>
      <c r="AL200" s="61">
        <v>0.35455539951132081</v>
      </c>
      <c r="AM200" s="61">
        <v>0.35457101193105683</v>
      </c>
      <c r="AN200" s="61">
        <v>0.35458637708613511</v>
      </c>
      <c r="AO200" s="61">
        <v>0.35460149388686735</v>
      </c>
      <c r="AP200" s="61">
        <v>0.3546163615115045</v>
      </c>
      <c r="AQ200" s="61">
        <v>0.35463097939814497</v>
      </c>
      <c r="AR200" s="61">
        <v>0.35464534723636126</v>
      </c>
      <c r="AS200" s="61">
        <v>0.35465946495859019</v>
      </c>
      <c r="AT200" s="61">
        <v>0.35467333273132418</v>
      </c>
      <c r="AU200" s="61">
        <v>0.35468695094614311</v>
      </c>
      <c r="AV200" s="61">
        <v>0.35470032021062525</v>
      </c>
      <c r="AW200" s="61">
        <v>0.35471344133916888</v>
      </c>
      <c r="AX200" s="53">
        <v>0.35472631534376414</v>
      </c>
    </row>
    <row r="201" spans="1:50">
      <c r="A201" s="212"/>
      <c r="B201" s="215"/>
      <c r="C201" s="217" t="s">
        <v>26</v>
      </c>
      <c r="D201" s="83" t="s">
        <v>24</v>
      </c>
      <c r="E201" s="56" t="str">
        <f>A171&amp;"/"&amp;B197&amp;"/"&amp;C201&amp;"/"&amp;D201</f>
        <v>Lignite fired power plants/Steam turbine/CHP/L</v>
      </c>
      <c r="F201" s="103" t="str">
        <f>A171</f>
        <v>Lignite fired power plants</v>
      </c>
      <c r="G201" s="103" t="str">
        <f>B197</f>
        <v>Steam turbine</v>
      </c>
      <c r="H201" s="103" t="str">
        <f>C201</f>
        <v>CHP</v>
      </c>
      <c r="I201" s="104" t="str">
        <f t="shared" si="63"/>
        <v>L</v>
      </c>
      <c r="J201" s="103">
        <v>0.37257824143070045</v>
      </c>
      <c r="K201" s="103">
        <v>0.37261115972348097</v>
      </c>
      <c r="L201" s="103">
        <v>0.37264400470486847</v>
      </c>
      <c r="M201" s="103">
        <v>0.37267676910315006</v>
      </c>
      <c r="N201" s="103">
        <v>0.37270944574320086</v>
      </c>
      <c r="O201" s="103">
        <v>0.37274202755188518</v>
      </c>
      <c r="P201" s="103">
        <v>0.37277450756325325</v>
      </c>
      <c r="Q201" s="103">
        <v>0.37280687892352354</v>
      </c>
      <c r="R201" s="103">
        <v>0.37283913489584969</v>
      </c>
      <c r="S201" s="103">
        <v>0.3728712688648626</v>
      </c>
      <c r="T201" s="103">
        <v>0.37290327434098647</v>
      </c>
      <c r="U201" s="103">
        <v>0.37293514496452385</v>
      </c>
      <c r="V201" s="103">
        <v>0.37296687450950639</v>
      </c>
      <c r="W201" s="103">
        <v>0.37299845688730954</v>
      </c>
      <c r="X201" s="103">
        <v>0.37302988615002952</v>
      </c>
      <c r="Y201" s="103">
        <v>0.37306115649361965</v>
      </c>
      <c r="Z201" s="103">
        <v>0.37309226226078834</v>
      </c>
      <c r="AA201" s="103">
        <v>0.37312319794365545</v>
      </c>
      <c r="AB201" s="103">
        <v>0.37315395818617031</v>
      </c>
      <c r="AC201" s="103">
        <v>0.37318453778629046</v>
      </c>
      <c r="AD201" s="103">
        <v>0.37321493169792408</v>
      </c>
      <c r="AE201" s="103">
        <v>0.37324513503263673</v>
      </c>
      <c r="AF201" s="103">
        <v>0.37327514306112741</v>
      </c>
      <c r="AG201" s="103">
        <v>0.37330495121447332</v>
      </c>
      <c r="AH201" s="103">
        <v>0.37333455508515118</v>
      </c>
      <c r="AI201" s="103">
        <v>0.37336395042783438</v>
      </c>
      <c r="AJ201" s="103">
        <v>0.37339313315997491</v>
      </c>
      <c r="AK201" s="103">
        <v>0.37342209936217008</v>
      </c>
      <c r="AL201" s="103">
        <v>0.37345084527832328</v>
      </c>
      <c r="AM201" s="103">
        <v>0.37347936731560077</v>
      </c>
      <c r="AN201" s="103">
        <v>0.37350766204419211</v>
      </c>
      <c r="AO201" s="103">
        <v>0.37353572619687886</v>
      </c>
      <c r="AP201" s="103">
        <v>0.37356355666841851</v>
      </c>
      <c r="AQ201" s="103">
        <v>0.37359115051474934</v>
      </c>
      <c r="AR201" s="103">
        <v>0.37361850495202314</v>
      </c>
      <c r="AS201" s="103">
        <v>0.37364561735547186</v>
      </c>
      <c r="AT201" s="103">
        <v>0.37367248525811508</v>
      </c>
      <c r="AU201" s="103">
        <v>0.37369910634931625</v>
      </c>
      <c r="AV201" s="103">
        <v>0.37372547847319243</v>
      </c>
      <c r="AW201" s="103">
        <v>0.37375159962688742</v>
      </c>
      <c r="AX201" s="105">
        <v>0.37377746795871236</v>
      </c>
    </row>
    <row r="202" spans="1:50">
      <c r="A202" s="212"/>
      <c r="B202" s="215"/>
      <c r="C202" s="206"/>
      <c r="D202" s="52" t="s">
        <v>25</v>
      </c>
      <c r="E202" s="86" t="str">
        <f>A171&amp;"/"&amp;B197&amp;"/"&amp;C201&amp;"/"&amp;D202</f>
        <v>Lignite fired power plants/Steam turbine/CHP/M</v>
      </c>
      <c r="F202" s="61" t="str">
        <f>A171</f>
        <v>Lignite fired power plants</v>
      </c>
      <c r="G202" s="61" t="str">
        <f>B197</f>
        <v>Steam turbine</v>
      </c>
      <c r="H202" s="61" t="str">
        <f>C201</f>
        <v>CHP</v>
      </c>
      <c r="I202" s="84" t="str">
        <f t="shared" si="63"/>
        <v>M</v>
      </c>
      <c r="J202" s="61">
        <v>0.35483642041019092</v>
      </c>
      <c r="K202" s="61">
        <v>0.35485618787556122</v>
      </c>
      <c r="L202" s="61">
        <v>0.35487586799981347</v>
      </c>
      <c r="M202" s="61">
        <v>0.35489545709822923</v>
      </c>
      <c r="N202" s="61">
        <v>0.35491495156880148</v>
      </c>
      <c r="O202" s="61">
        <v>0.35493434789418127</v>
      </c>
      <c r="P202" s="61">
        <v>0.35495364264348711</v>
      </c>
      <c r="Q202" s="61">
        <v>0.3549728324739746</v>
      </c>
      <c r="R202" s="61">
        <v>0.35499191413256748</v>
      </c>
      <c r="S202" s="61">
        <v>0.35501088445724927</v>
      </c>
      <c r="T202" s="61">
        <v>0.35502974037831753</v>
      </c>
      <c r="U202" s="61">
        <v>0.35504847891949992</v>
      </c>
      <c r="V202" s="61">
        <v>0.35506709719893392</v>
      </c>
      <c r="W202" s="61">
        <v>0.35508559243001236</v>
      </c>
      <c r="X202" s="61">
        <v>0.35510396192209465</v>
      </c>
      <c r="Y202" s="61">
        <v>0.35512220308108727</v>
      </c>
      <c r="Z202" s="61">
        <v>0.35514031340989538</v>
      </c>
      <c r="AA202" s="61">
        <v>0.35515829050874631</v>
      </c>
      <c r="AB202" s="61">
        <v>0.35517613207539084</v>
      </c>
      <c r="AC202" s="61">
        <v>0.35519383590518117</v>
      </c>
      <c r="AD202" s="61">
        <v>0.35521139989103184</v>
      </c>
      <c r="AE202" s="61">
        <v>0.3552288220232645</v>
      </c>
      <c r="AF202" s="61">
        <v>0.35524610038934173</v>
      </c>
      <c r="AG202" s="61">
        <v>0.3552632331734914</v>
      </c>
      <c r="AH202" s="61">
        <v>0.35528021865622661</v>
      </c>
      <c r="AI202" s="61">
        <v>0.35529705521376453</v>
      </c>
      <c r="AJ202" s="61">
        <v>0.35531374131734805</v>
      </c>
      <c r="AK202" s="61">
        <v>0.35533027553247298</v>
      </c>
      <c r="AL202" s="61">
        <v>0.35534665651802699</v>
      </c>
      <c r="AM202" s="61">
        <v>0.35536288302534202</v>
      </c>
      <c r="AN202" s="61">
        <v>0.35537895389716539</v>
      </c>
      <c r="AO202" s="61">
        <v>0.35539486806655413</v>
      </c>
      <c r="AP202" s="61">
        <v>0.35541062455569511</v>
      </c>
      <c r="AQ202" s="61">
        <v>0.35542622247465644</v>
      </c>
      <c r="AR202" s="61">
        <v>0.35544166102007357</v>
      </c>
      <c r="AS202" s="61">
        <v>0.35545693947377532</v>
      </c>
      <c r="AT202" s="61">
        <v>0.35547205720135089</v>
      </c>
      <c r="AU202" s="61">
        <v>0.35548701365066676</v>
      </c>
      <c r="AV202" s="61">
        <v>0.35550180835033213</v>
      </c>
      <c r="AW202" s="61">
        <v>0.35551644090812112</v>
      </c>
      <c r="AX202" s="53">
        <v>0.35553091100935325</v>
      </c>
    </row>
    <row r="203" spans="1:50">
      <c r="A203" s="212"/>
      <c r="B203" s="215"/>
      <c r="C203" s="206"/>
      <c r="D203" s="52" t="s">
        <v>38</v>
      </c>
      <c r="E203" s="86" t="str">
        <f>A171&amp;"/"&amp;B197&amp;"/"&amp;C201&amp;"/"&amp;D203</f>
        <v>Lignite fired power plants/Steam turbine/CHP/S</v>
      </c>
      <c r="F203" s="61" t="str">
        <f>A171</f>
        <v>Lignite fired power plants</v>
      </c>
      <c r="G203" s="61" t="str">
        <f>B197</f>
        <v>Steam turbine</v>
      </c>
      <c r="H203" s="61" t="str">
        <f>C201</f>
        <v>CHP</v>
      </c>
      <c r="I203" s="84" t="str">
        <f t="shared" si="63"/>
        <v>S</v>
      </c>
      <c r="J203" s="61">
        <v>0.3379394480097056</v>
      </c>
      <c r="K203" s="61">
        <v>0.33795220920695329</v>
      </c>
      <c r="L203" s="61">
        <v>0.33796488281288578</v>
      </c>
      <c r="M203" s="61">
        <v>0.3379774670944658</v>
      </c>
      <c r="N203" s="61">
        <v>0.33798996038363488</v>
      </c>
      <c r="O203" s="61">
        <v>0.33800236107754228</v>
      </c>
      <c r="P203" s="61">
        <v>0.33801466763869242</v>
      </c>
      <c r="Q203" s="61">
        <v>0.33802687859501174</v>
      </c>
      <c r="R203" s="61">
        <v>0.33803899253983677</v>
      </c>
      <c r="S203" s="61">
        <v>0.33805100813182604</v>
      </c>
      <c r="T203" s="61">
        <v>0.33806292409479777</v>
      </c>
      <c r="U203" s="61">
        <v>0.33807473921749476</v>
      </c>
      <c r="V203" s="61">
        <v>0.33808645235328055</v>
      </c>
      <c r="W203" s="61">
        <v>0.33809806241976642</v>
      </c>
      <c r="X203" s="61">
        <v>0.33810956839837492</v>
      </c>
      <c r="Y203" s="61">
        <v>0.33812096933383973</v>
      </c>
      <c r="Z203" s="61">
        <v>0.33813226433364574</v>
      </c>
      <c r="AA203" s="61">
        <v>0.33814345256741218</v>
      </c>
      <c r="AB203" s="61">
        <v>0.33815453326622025</v>
      </c>
      <c r="AC203" s="61">
        <v>0.33816550572188847</v>
      </c>
      <c r="AD203" s="61">
        <v>0.33817636928619937</v>
      </c>
      <c r="AE203" s="61">
        <v>0.33818712337007883</v>
      </c>
      <c r="AF203" s="61">
        <v>0.33819776744273083</v>
      </c>
      <c r="AG203" s="61">
        <v>0.33820830103073185</v>
      </c>
      <c r="AH203" s="61">
        <v>0.3382187237170855</v>
      </c>
      <c r="AI203" s="61">
        <v>0.33822903514024127</v>
      </c>
      <c r="AJ203" s="61">
        <v>0.33823923499308017</v>
      </c>
      <c r="AK203" s="61">
        <v>0.33824932302186922</v>
      </c>
      <c r="AL203" s="61">
        <v>0.33825929902518742</v>
      </c>
      <c r="AM203" s="61">
        <v>0.3382691628528261</v>
      </c>
      <c r="AN203" s="61">
        <v>0.33827891440466634</v>
      </c>
      <c r="AO203" s="61">
        <v>0.33828855362953464</v>
      </c>
      <c r="AP203" s="61">
        <v>0.3382980805240412</v>
      </c>
      <c r="AQ203" s="61">
        <v>0.33830749513140101</v>
      </c>
      <c r="AR203" s="61">
        <v>0.33831679754024196</v>
      </c>
      <c r="AS203" s="61">
        <v>0.33832598788340029</v>
      </c>
      <c r="AT203" s="61">
        <v>0.33833506633670779</v>
      </c>
      <c r="AU203" s="61">
        <v>0.33834403311777</v>
      </c>
      <c r="AV203" s="61">
        <v>0.3383528884847406</v>
      </c>
      <c r="AW203" s="61">
        <v>0.33836163273509073</v>
      </c>
      <c r="AX203" s="53">
        <v>0.33837026620437782</v>
      </c>
    </row>
    <row r="204" spans="1:50">
      <c r="A204" s="212"/>
      <c r="B204" s="215"/>
      <c r="C204" s="216"/>
      <c r="D204" s="106" t="s">
        <v>47</v>
      </c>
      <c r="E204" s="107" t="str">
        <f>A171&amp;"/"&amp;B197&amp;"/"&amp;C201&amp;"/"&amp;D204</f>
        <v>Lignite fired power plants/Steam turbine/CHP/XS</v>
      </c>
      <c r="F204" s="108" t="str">
        <f>A171</f>
        <v>Lignite fired power plants</v>
      </c>
      <c r="G204" s="108" t="str">
        <f>B197</f>
        <v>Steam turbine</v>
      </c>
      <c r="H204" s="108" t="str">
        <f>C201</f>
        <v>CHP</v>
      </c>
      <c r="I204" s="109" t="str">
        <f t="shared" si="63"/>
        <v>XS</v>
      </c>
      <c r="J204" s="108">
        <v>0.32184709334257666</v>
      </c>
      <c r="K204" s="108">
        <v>0.32185456844811045</v>
      </c>
      <c r="L204" s="108">
        <v>0.32186197231013142</v>
      </c>
      <c r="M204" s="108">
        <v>0.32186930445004663</v>
      </c>
      <c r="N204" s="108">
        <v>0.32187656442850665</v>
      </c>
      <c r="O204" s="108">
        <v>0.32188375184490353</v>
      </c>
      <c r="P204" s="108">
        <v>0.32189086633683872</v>
      </c>
      <c r="Q204" s="108">
        <v>0.32189790757956294</v>
      </c>
      <c r="R204" s="108">
        <v>0.32190487528538941</v>
      </c>
      <c r="S204" s="108">
        <v>0.32191176920308212</v>
      </c>
      <c r="T204" s="108">
        <v>0.32191858911722121</v>
      </c>
      <c r="U204" s="108">
        <v>0.32192533484754671</v>
      </c>
      <c r="V204" s="108">
        <v>0.32193200624828217</v>
      </c>
      <c r="W204" s="108">
        <v>0.32193860320744072</v>
      </c>
      <c r="X204" s="108">
        <v>0.32194512564611388</v>
      </c>
      <c r="Y204" s="108">
        <v>0.32195157351774589</v>
      </c>
      <c r="Z204" s="108">
        <v>0.32195794680739426</v>
      </c>
      <c r="AA204" s="108">
        <v>0.32196424553097835</v>
      </c>
      <c r="AB204" s="108">
        <v>0.32197046973451782</v>
      </c>
      <c r="AC204" s="108">
        <v>0.32197661949336204</v>
      </c>
      <c r="AD204" s="108">
        <v>0.32198269491141118</v>
      </c>
      <c r="AE204" s="108">
        <v>0.32198869612033226</v>
      </c>
      <c r="AF204" s="108">
        <v>0.32199462327876976</v>
      </c>
      <c r="AG204" s="108">
        <v>0.32200047657155201</v>
      </c>
      <c r="AH204" s="108">
        <v>0.3220062562088965</v>
      </c>
      <c r="AI204" s="108">
        <v>0.32201196242561303</v>
      </c>
      <c r="AJ204" s="108">
        <v>0.32201759548030712</v>
      </c>
      <c r="AK204" s="108">
        <v>0.32202315565458484</v>
      </c>
      <c r="AL204" s="108">
        <v>0.32202864325225916</v>
      </c>
      <c r="AM204" s="108">
        <v>0.32203405859856005</v>
      </c>
      <c r="AN204" s="108">
        <v>0.32203940203934855</v>
      </c>
      <c r="AO204" s="108">
        <v>0.32204467394033542</v>
      </c>
      <c r="AP204" s="108">
        <v>0.32204987468630658</v>
      </c>
      <c r="AQ204" s="108">
        <v>0.32205500468035403</v>
      </c>
      <c r="AR204" s="108">
        <v>0.32206006434311574</v>
      </c>
      <c r="AS204" s="108">
        <v>0.32206505411202213</v>
      </c>
      <c r="AT204" s="108">
        <v>0.32206997444055313</v>
      </c>
      <c r="AU204" s="108">
        <v>0.32207482579750329</v>
      </c>
      <c r="AV204" s="108">
        <v>0.32207960866625801</v>
      </c>
      <c r="AW204" s="108">
        <v>0.32208432354407951</v>
      </c>
      <c r="AX204" s="110">
        <v>0.32208897094140515</v>
      </c>
    </row>
    <row r="205" spans="1:50">
      <c r="A205" s="212"/>
      <c r="B205" s="215"/>
      <c r="C205" s="217" t="s">
        <v>42</v>
      </c>
      <c r="D205" s="83" t="s">
        <v>24</v>
      </c>
      <c r="E205" s="56" t="str">
        <f>A171&amp;"/"&amp;B197&amp;"/"&amp;C205&amp;"/"&amp;D205</f>
        <v>Lignite fired power plants/Steam turbine/Electricity only with CCS/L</v>
      </c>
      <c r="F205" s="103" t="str">
        <f>A171</f>
        <v>Lignite fired power plants</v>
      </c>
      <c r="G205" s="103" t="str">
        <f>B197</f>
        <v>Steam turbine</v>
      </c>
      <c r="H205" s="103" t="str">
        <f>C205</f>
        <v>Electricity only with CCS</v>
      </c>
      <c r="I205" s="104" t="str">
        <f t="shared" si="63"/>
        <v>L</v>
      </c>
      <c r="J205" s="103" t="s">
        <v>99</v>
      </c>
      <c r="K205" s="103" t="s">
        <v>99</v>
      </c>
      <c r="L205" s="103" t="s">
        <v>99</v>
      </c>
      <c r="M205" s="103" t="s">
        <v>99</v>
      </c>
      <c r="N205" s="103" t="s">
        <v>99</v>
      </c>
      <c r="O205" s="103" t="s">
        <v>99</v>
      </c>
      <c r="P205" s="103" t="s">
        <v>99</v>
      </c>
      <c r="Q205" s="103" t="s">
        <v>99</v>
      </c>
      <c r="R205" s="103" t="s">
        <v>99</v>
      </c>
      <c r="S205" s="103" t="s">
        <v>99</v>
      </c>
      <c r="T205" s="103" t="s">
        <v>99</v>
      </c>
      <c r="U205" s="103" t="s">
        <v>99</v>
      </c>
      <c r="V205" s="103" t="s">
        <v>99</v>
      </c>
      <c r="W205" s="103" t="s">
        <v>99</v>
      </c>
      <c r="X205" s="103" t="s">
        <v>99</v>
      </c>
      <c r="Y205" s="103" t="s">
        <v>99</v>
      </c>
      <c r="Z205" s="103" t="s">
        <v>99</v>
      </c>
      <c r="AA205" s="103" t="s">
        <v>99</v>
      </c>
      <c r="AB205" s="103" t="s">
        <v>99</v>
      </c>
      <c r="AC205" s="103" t="s">
        <v>99</v>
      </c>
      <c r="AD205" s="103" t="s">
        <v>99</v>
      </c>
      <c r="AE205" s="103">
        <v>0.39032006245121004</v>
      </c>
      <c r="AF205" s="103">
        <v>0.39032006245121004</v>
      </c>
      <c r="AG205" s="103">
        <v>0.39032006245121004</v>
      </c>
      <c r="AH205" s="103">
        <v>0.39032006245121004</v>
      </c>
      <c r="AI205" s="103">
        <v>0.39032006245121004</v>
      </c>
      <c r="AJ205" s="103">
        <v>0.39032006245121004</v>
      </c>
      <c r="AK205" s="103">
        <v>0.39032006245121004</v>
      </c>
      <c r="AL205" s="103">
        <v>0.39032006245121004</v>
      </c>
      <c r="AM205" s="103">
        <v>0.39032006245121004</v>
      </c>
      <c r="AN205" s="103">
        <v>0.39032006245121004</v>
      </c>
      <c r="AO205" s="103">
        <v>0.39032006245121004</v>
      </c>
      <c r="AP205" s="103">
        <v>0.39032006245121004</v>
      </c>
      <c r="AQ205" s="103">
        <v>0.39032006245121004</v>
      </c>
      <c r="AR205" s="103">
        <v>0.39032006245121004</v>
      </c>
      <c r="AS205" s="103">
        <v>0.39032006245121004</v>
      </c>
      <c r="AT205" s="103">
        <v>0.39032006245121004</v>
      </c>
      <c r="AU205" s="103">
        <v>0.39032006245121004</v>
      </c>
      <c r="AV205" s="103">
        <v>0.39032006245121004</v>
      </c>
      <c r="AW205" s="103">
        <v>0.39032006245121004</v>
      </c>
      <c r="AX205" s="105">
        <v>0.39032006245121004</v>
      </c>
    </row>
    <row r="206" spans="1:50">
      <c r="A206" s="212"/>
      <c r="B206" s="215"/>
      <c r="C206" s="216"/>
      <c r="D206" s="106" t="s">
        <v>25</v>
      </c>
      <c r="E206" s="107" t="str">
        <f>A171&amp;"/"&amp;B197&amp;"/"&amp;C205&amp;"/"&amp;D206</f>
        <v>Lignite fired power plants/Steam turbine/Electricity only with CCS/M</v>
      </c>
      <c r="F206" s="108" t="str">
        <f>A171</f>
        <v>Lignite fired power plants</v>
      </c>
      <c r="G206" s="108" t="str">
        <f>B197</f>
        <v>Steam turbine</v>
      </c>
      <c r="H206" s="108" t="str">
        <f>C205</f>
        <v>Electricity only with CCS</v>
      </c>
      <c r="I206" s="109" t="str">
        <f t="shared" si="63"/>
        <v>M</v>
      </c>
      <c r="J206" s="108" t="s">
        <v>99</v>
      </c>
      <c r="K206" s="108" t="s">
        <v>99</v>
      </c>
      <c r="L206" s="108" t="s">
        <v>99</v>
      </c>
      <c r="M206" s="108" t="s">
        <v>99</v>
      </c>
      <c r="N206" s="108" t="s">
        <v>99</v>
      </c>
      <c r="O206" s="108" t="s">
        <v>99</v>
      </c>
      <c r="P206" s="108" t="s">
        <v>99</v>
      </c>
      <c r="Q206" s="108" t="s">
        <v>99</v>
      </c>
      <c r="R206" s="108" t="s">
        <v>99</v>
      </c>
      <c r="S206" s="108" t="s">
        <v>99</v>
      </c>
      <c r="T206" s="108" t="s">
        <v>99</v>
      </c>
      <c r="U206" s="108" t="s">
        <v>99</v>
      </c>
      <c r="V206" s="108" t="s">
        <v>99</v>
      </c>
      <c r="W206" s="108" t="s">
        <v>99</v>
      </c>
      <c r="X206" s="108" t="s">
        <v>99</v>
      </c>
      <c r="Y206" s="108" t="s">
        <v>99</v>
      </c>
      <c r="Z206" s="108" t="s">
        <v>99</v>
      </c>
      <c r="AA206" s="108" t="s">
        <v>99</v>
      </c>
      <c r="AB206" s="108" t="s">
        <v>99</v>
      </c>
      <c r="AC206" s="108" t="s">
        <v>99</v>
      </c>
      <c r="AD206" s="108" t="s">
        <v>99</v>
      </c>
      <c r="AE206" s="108">
        <v>0.37173339281067619</v>
      </c>
      <c r="AF206" s="108">
        <v>0.37173339281067619</v>
      </c>
      <c r="AG206" s="108">
        <v>0.37173339281067619</v>
      </c>
      <c r="AH206" s="108">
        <v>0.37173339281067619</v>
      </c>
      <c r="AI206" s="108">
        <v>0.37173339281067619</v>
      </c>
      <c r="AJ206" s="108">
        <v>0.37173339281067619</v>
      </c>
      <c r="AK206" s="108">
        <v>0.37173339281067619</v>
      </c>
      <c r="AL206" s="108">
        <v>0.37173339281067619</v>
      </c>
      <c r="AM206" s="108">
        <v>0.37173339281067619</v>
      </c>
      <c r="AN206" s="108">
        <v>0.37173339281067619</v>
      </c>
      <c r="AO206" s="108">
        <v>0.37173339281067619</v>
      </c>
      <c r="AP206" s="108">
        <v>0.37173339281067619</v>
      </c>
      <c r="AQ206" s="108">
        <v>0.37173339281067619</v>
      </c>
      <c r="AR206" s="108">
        <v>0.37173339281067619</v>
      </c>
      <c r="AS206" s="108">
        <v>0.37173339281067619</v>
      </c>
      <c r="AT206" s="108">
        <v>0.37173339281067619</v>
      </c>
      <c r="AU206" s="108">
        <v>0.37173339281067619</v>
      </c>
      <c r="AV206" s="108">
        <v>0.37173339281067619</v>
      </c>
      <c r="AW206" s="108">
        <v>0.37173339281067619</v>
      </c>
      <c r="AX206" s="110">
        <v>0.37173339281067619</v>
      </c>
    </row>
    <row r="207" spans="1:50">
      <c r="A207" s="212"/>
      <c r="B207" s="215"/>
      <c r="C207" s="217" t="s">
        <v>43</v>
      </c>
      <c r="D207" s="52" t="s">
        <v>24</v>
      </c>
      <c r="E207" s="86" t="str">
        <f>A171&amp;"/"&amp;B197&amp;"/"&amp;C207&amp;"/"&amp;D207</f>
        <v>Lignite fired power plants/Steam turbine/CHP with CCS/L</v>
      </c>
      <c r="F207" s="61" t="str">
        <f>A171</f>
        <v>Lignite fired power plants</v>
      </c>
      <c r="G207" s="61" t="str">
        <f>B197</f>
        <v>Steam turbine</v>
      </c>
      <c r="H207" s="61" t="str">
        <f>C207</f>
        <v>CHP with CCS</v>
      </c>
      <c r="I207" s="84" t="str">
        <f t="shared" si="63"/>
        <v>L</v>
      </c>
      <c r="J207" s="61" t="s">
        <v>99</v>
      </c>
      <c r="K207" s="61" t="s">
        <v>99</v>
      </c>
      <c r="L207" s="61" t="s">
        <v>99</v>
      </c>
      <c r="M207" s="61" t="s">
        <v>99</v>
      </c>
      <c r="N207" s="61" t="s">
        <v>99</v>
      </c>
      <c r="O207" s="61" t="s">
        <v>99</v>
      </c>
      <c r="P207" s="61" t="s">
        <v>99</v>
      </c>
      <c r="Q207" s="61" t="s">
        <v>99</v>
      </c>
      <c r="R207" s="61" t="s">
        <v>99</v>
      </c>
      <c r="S207" s="61" t="s">
        <v>99</v>
      </c>
      <c r="T207" s="61" t="s">
        <v>99</v>
      </c>
      <c r="U207" s="61" t="s">
        <v>99</v>
      </c>
      <c r="V207" s="61" t="s">
        <v>99</v>
      </c>
      <c r="W207" s="61" t="s">
        <v>99</v>
      </c>
      <c r="X207" s="61" t="s">
        <v>99</v>
      </c>
      <c r="Y207" s="61" t="s">
        <v>99</v>
      </c>
      <c r="Z207" s="61" t="s">
        <v>99</v>
      </c>
      <c r="AA207" s="61" t="s">
        <v>99</v>
      </c>
      <c r="AB207" s="61" t="s">
        <v>99</v>
      </c>
      <c r="AC207" s="61" t="s">
        <v>99</v>
      </c>
      <c r="AD207" s="61" t="s">
        <v>99</v>
      </c>
      <c r="AE207" s="61">
        <v>0.35483642041019087</v>
      </c>
      <c r="AF207" s="61">
        <v>0.35483642041019087</v>
      </c>
      <c r="AG207" s="61">
        <v>0.35483642041019087</v>
      </c>
      <c r="AH207" s="61">
        <v>0.35483642041019087</v>
      </c>
      <c r="AI207" s="61">
        <v>0.35483642041019087</v>
      </c>
      <c r="AJ207" s="61">
        <v>0.35483642041019087</v>
      </c>
      <c r="AK207" s="61">
        <v>0.35483642041019087</v>
      </c>
      <c r="AL207" s="61">
        <v>0.35483642041019087</v>
      </c>
      <c r="AM207" s="61">
        <v>0.35483642041019087</v>
      </c>
      <c r="AN207" s="61">
        <v>0.35483642041019087</v>
      </c>
      <c r="AO207" s="61">
        <v>0.35483642041019087</v>
      </c>
      <c r="AP207" s="61">
        <v>0.35483642041019087</v>
      </c>
      <c r="AQ207" s="61">
        <v>0.35483642041019087</v>
      </c>
      <c r="AR207" s="61">
        <v>0.35483642041019087</v>
      </c>
      <c r="AS207" s="61">
        <v>0.35483642041019087</v>
      </c>
      <c r="AT207" s="61">
        <v>0.35483642041019087</v>
      </c>
      <c r="AU207" s="61">
        <v>0.35483642041019087</v>
      </c>
      <c r="AV207" s="61">
        <v>0.35483642041019087</v>
      </c>
      <c r="AW207" s="61">
        <v>0.35483642041019087</v>
      </c>
      <c r="AX207" s="53">
        <v>0.35483642041019087</v>
      </c>
    </row>
    <row r="208" spans="1:50">
      <c r="A208" s="213"/>
      <c r="B208" s="218"/>
      <c r="C208" s="210"/>
      <c r="D208" s="93" t="s">
        <v>25</v>
      </c>
      <c r="E208" s="73" t="str">
        <f>A171&amp;"/"&amp;B197&amp;"/"&amp;C207&amp;"/"&amp;D208</f>
        <v>Lignite fired power plants/Steam turbine/CHP with CCS/M</v>
      </c>
      <c r="F208" s="91" t="str">
        <f>A171</f>
        <v>Lignite fired power plants</v>
      </c>
      <c r="G208" s="91" t="str">
        <f>B197</f>
        <v>Steam turbine</v>
      </c>
      <c r="H208" s="91" t="str">
        <f>C207</f>
        <v>CHP with CCS</v>
      </c>
      <c r="I208" s="70" t="str">
        <f t="shared" si="63"/>
        <v>M</v>
      </c>
      <c r="J208" s="91" t="s">
        <v>99</v>
      </c>
      <c r="K208" s="91" t="s">
        <v>99</v>
      </c>
      <c r="L208" s="91" t="s">
        <v>99</v>
      </c>
      <c r="M208" s="91" t="s">
        <v>99</v>
      </c>
      <c r="N208" s="91" t="s">
        <v>99</v>
      </c>
      <c r="O208" s="91" t="s">
        <v>99</v>
      </c>
      <c r="P208" s="91" t="s">
        <v>99</v>
      </c>
      <c r="Q208" s="91" t="s">
        <v>99</v>
      </c>
      <c r="R208" s="91" t="s">
        <v>99</v>
      </c>
      <c r="S208" s="91" t="s">
        <v>99</v>
      </c>
      <c r="T208" s="91" t="s">
        <v>99</v>
      </c>
      <c r="U208" s="91" t="s">
        <v>99</v>
      </c>
      <c r="V208" s="91" t="s">
        <v>99</v>
      </c>
      <c r="W208" s="91" t="s">
        <v>99</v>
      </c>
      <c r="X208" s="91" t="s">
        <v>99</v>
      </c>
      <c r="Y208" s="91" t="s">
        <v>99</v>
      </c>
      <c r="Z208" s="91" t="s">
        <v>99</v>
      </c>
      <c r="AA208" s="91" t="s">
        <v>99</v>
      </c>
      <c r="AB208" s="91" t="s">
        <v>99</v>
      </c>
      <c r="AC208" s="91" t="s">
        <v>99</v>
      </c>
      <c r="AD208" s="91" t="s">
        <v>99</v>
      </c>
      <c r="AE208" s="91">
        <v>0.3379394480097056</v>
      </c>
      <c r="AF208" s="91">
        <v>0.3379394480097056</v>
      </c>
      <c r="AG208" s="91">
        <v>0.3379394480097056</v>
      </c>
      <c r="AH208" s="91">
        <v>0.3379394480097056</v>
      </c>
      <c r="AI208" s="91">
        <v>0.3379394480097056</v>
      </c>
      <c r="AJ208" s="91">
        <v>0.3379394480097056</v>
      </c>
      <c r="AK208" s="91">
        <v>0.3379394480097056</v>
      </c>
      <c r="AL208" s="91">
        <v>0.3379394480097056</v>
      </c>
      <c r="AM208" s="91">
        <v>0.3379394480097056</v>
      </c>
      <c r="AN208" s="91">
        <v>0.3379394480097056</v>
      </c>
      <c r="AO208" s="91">
        <v>0.3379394480097056</v>
      </c>
      <c r="AP208" s="91">
        <v>0.3379394480097056</v>
      </c>
      <c r="AQ208" s="91">
        <v>0.3379394480097056</v>
      </c>
      <c r="AR208" s="91">
        <v>0.3379394480097056</v>
      </c>
      <c r="AS208" s="91">
        <v>0.3379394480097056</v>
      </c>
      <c r="AT208" s="91">
        <v>0.3379394480097056</v>
      </c>
      <c r="AU208" s="91">
        <v>0.3379394480097056</v>
      </c>
      <c r="AV208" s="91">
        <v>0.3379394480097056</v>
      </c>
      <c r="AW208" s="91">
        <v>0.3379394480097056</v>
      </c>
      <c r="AX208" s="89">
        <v>0.3379394480097056</v>
      </c>
    </row>
    <row r="209" spans="1:50">
      <c r="A209" s="212" t="s">
        <v>49</v>
      </c>
      <c r="B209" s="214" t="s">
        <v>50</v>
      </c>
      <c r="C209" s="209" t="s">
        <v>36</v>
      </c>
      <c r="D209" s="67" t="s">
        <v>24</v>
      </c>
      <c r="E209" s="87" t="str">
        <f>A209&amp;"/"&amp;B209&amp;"/"&amp;C209&amp;"/"&amp;D209</f>
        <v>Gas fired power plants (Natural gas, biogas)/Gas turbine combined cycle/Electricity only/L</v>
      </c>
      <c r="F209" s="55" t="str">
        <f>A209</f>
        <v>Gas fired power plants (Natural gas, biogas)</v>
      </c>
      <c r="G209" s="55" t="str">
        <f>B209</f>
        <v>Gas turbine combined cycle</v>
      </c>
      <c r="H209" s="55" t="str">
        <f>C209</f>
        <v>Electricity only</v>
      </c>
      <c r="I209" s="85" t="str">
        <f t="shared" si="63"/>
        <v>L</v>
      </c>
      <c r="J209" s="55">
        <v>0.58823529411764708</v>
      </c>
      <c r="K209" s="55">
        <v>0.58844381707400406</v>
      </c>
      <c r="L209" s="55">
        <v>0.58869521918276901</v>
      </c>
      <c r="M209" s="55">
        <v>0.58899747722944418</v>
      </c>
      <c r="N209" s="55">
        <v>0.58935966533949635</v>
      </c>
      <c r="O209" s="55">
        <v>0.58979192638756239</v>
      </c>
      <c r="P209" s="55">
        <v>0.59030534391139444</v>
      </c>
      <c r="Q209" s="55">
        <v>0.5909116727549486</v>
      </c>
      <c r="R209" s="55">
        <v>0.59162288210859248</v>
      </c>
      <c r="S209" s="55">
        <v>0.59245046693757664</v>
      </c>
      <c r="T209" s="55">
        <v>0.59340449829488284</v>
      </c>
      <c r="U209" s="55">
        <v>0.59449241554080701</v>
      </c>
      <c r="V209" s="55">
        <v>0.59571761821156888</v>
      </c>
      <c r="W209" s="55">
        <v>0.59707799090739577</v>
      </c>
      <c r="X209" s="55">
        <v>0.59856457969609778</v>
      </c>
      <c r="Y209" s="55">
        <v>0.60016070845649239</v>
      </c>
      <c r="Z209" s="55">
        <v>0.60184184271103169</v>
      </c>
      <c r="AA209" s="55">
        <v>0.60357644190229531</v>
      </c>
      <c r="AB209" s="55">
        <v>0.60532787461162951</v>
      </c>
      <c r="AC209" s="55">
        <v>0.60705723113869214</v>
      </c>
      <c r="AD209" s="55">
        <v>0.60872662454588444</v>
      </c>
      <c r="AE209" s="55">
        <v>0.61030241599257917</v>
      </c>
      <c r="AF209" s="55">
        <v>0.61175780109797018</v>
      </c>
      <c r="AG209" s="55">
        <v>0.61307435721480452</v>
      </c>
      <c r="AH209" s="55">
        <v>0.61424241459242412</v>
      </c>
      <c r="AI209" s="55">
        <v>0.61526037954668666</v>
      </c>
      <c r="AJ209" s="55">
        <v>0.61613332074241778</v>
      </c>
      <c r="AK209" s="55">
        <v>0.61687119428043224</v>
      </c>
      <c r="AL209" s="55">
        <v>0.61748704395499021</v>
      </c>
      <c r="AM209" s="55">
        <v>0.61799541363147403</v>
      </c>
      <c r="AN209" s="55">
        <v>0.61841109572386777</v>
      </c>
      <c r="AO209" s="55">
        <v>0.61874824530451644</v>
      </c>
      <c r="AP209" s="55">
        <v>0.61901982690289536</v>
      </c>
      <c r="AQ209" s="55">
        <v>0.61923732982877011</v>
      </c>
      <c r="AR209" s="55">
        <v>0.61941068003711242</v>
      </c>
      <c r="AS209" s="55">
        <v>0.61954828282079244</v>
      </c>
      <c r="AT209" s="55">
        <v>0.61965714328467891</v>
      </c>
      <c r="AU209" s="55">
        <v>0.61974302552257632</v>
      </c>
      <c r="AV209" s="55">
        <v>0.61981062393055719</v>
      </c>
      <c r="AW209" s="55">
        <v>0.61986373005084161</v>
      </c>
      <c r="AX209" s="64">
        <v>0.61990538563311215</v>
      </c>
    </row>
    <row r="210" spans="1:50">
      <c r="A210" s="212"/>
      <c r="B210" s="215"/>
      <c r="C210" s="206"/>
      <c r="D210" s="52" t="s">
        <v>25</v>
      </c>
      <c r="E210" s="86" t="str">
        <f>A209&amp;"/"&amp;B209&amp;"/"&amp;C209&amp;"/"&amp;D210</f>
        <v>Gas fired power plants (Natural gas, biogas)/Gas turbine combined cycle/Electricity only/M</v>
      </c>
      <c r="F210" s="61" t="str">
        <f>A209</f>
        <v>Gas fired power plants (Natural gas, biogas)</v>
      </c>
      <c r="G210" s="61" t="str">
        <f>B209</f>
        <v>Gas turbine combined cycle</v>
      </c>
      <c r="H210" s="61" t="str">
        <f>C209</f>
        <v>Electricity only</v>
      </c>
      <c r="I210" s="84" t="str">
        <f t="shared" si="63"/>
        <v>M</v>
      </c>
      <c r="J210" s="61">
        <v>0.56022408963585435</v>
      </c>
      <c r="K210" s="61">
        <v>0.56027407401207485</v>
      </c>
      <c r="L210" s="61">
        <v>0.56033806111060491</v>
      </c>
      <c r="M210" s="61">
        <v>0.5604199037271983</v>
      </c>
      <c r="N210" s="61">
        <v>0.56052447004357198</v>
      </c>
      <c r="O210" s="61">
        <v>0.56065788274918105</v>
      </c>
      <c r="P210" s="61">
        <v>0.56082779618213618</v>
      </c>
      <c r="Q210" s="61">
        <v>0.56104370508406776</v>
      </c>
      <c r="R210" s="61">
        <v>0.56131726784008695</v>
      </c>
      <c r="S210" s="61">
        <v>0.5616626097429035</v>
      </c>
      <c r="T210" s="61">
        <v>0.56209654569351242</v>
      </c>
      <c r="U210" s="61">
        <v>0.56263862537201814</v>
      </c>
      <c r="V210" s="61">
        <v>0.56331085844745366</v>
      </c>
      <c r="W210" s="61">
        <v>0.56413693001446963</v>
      </c>
      <c r="X210" s="61">
        <v>0.56514068516326454</v>
      </c>
      <c r="Y210" s="61">
        <v>0.5663436799582523</v>
      </c>
      <c r="Z210" s="61">
        <v>0.56776171283585697</v>
      </c>
      <c r="AA210" s="61">
        <v>0.56940051483372156</v>
      </c>
      <c r="AB210" s="61">
        <v>0.57125120044117628</v>
      </c>
      <c r="AC210" s="61">
        <v>0.57328657682055328</v>
      </c>
      <c r="AD210" s="61">
        <v>0.57545974947614142</v>
      </c>
      <c r="AE210" s="61">
        <v>0.57770632398343136</v>
      </c>
      <c r="AF210" s="61">
        <v>0.57995066439870235</v>
      </c>
      <c r="AG210" s="61">
        <v>0.58211528010080993</v>
      </c>
      <c r="AH210" s="61">
        <v>0.58413108938436897</v>
      </c>
      <c r="AI210" s="61">
        <v>0.58594581806464896</v>
      </c>
      <c r="AJ210" s="61">
        <v>0.58752848531843427</v>
      </c>
      <c r="AK210" s="61">
        <v>0.58886942628972194</v>
      </c>
      <c r="AL210" s="61">
        <v>0.58997677211283317</v>
      </c>
      <c r="AM210" s="61">
        <v>0.59087108690394308</v>
      </c>
      <c r="AN210" s="61">
        <v>0.59157981953704575</v>
      </c>
      <c r="AO210" s="61">
        <v>0.59213267569249506</v>
      </c>
      <c r="AP210" s="61">
        <v>0.59255836406537787</v>
      </c>
      <c r="AQ210" s="61">
        <v>0.59288268459032167</v>
      </c>
      <c r="AR210" s="61">
        <v>0.59312767714654557</v>
      </c>
      <c r="AS210" s="61">
        <v>0.59331148737297201</v>
      </c>
      <c r="AT210" s="61">
        <v>0.59344864913828221</v>
      </c>
      <c r="AU210" s="61">
        <v>0.59355056353832891</v>
      </c>
      <c r="AV210" s="61">
        <v>0.59362603316142248</v>
      </c>
      <c r="AW210" s="61">
        <v>0.59368177195800109</v>
      </c>
      <c r="AX210" s="53">
        <v>0.59372285295438265</v>
      </c>
    </row>
    <row r="211" spans="1:50">
      <c r="A211" s="212"/>
      <c r="B211" s="215"/>
      <c r="C211" s="206"/>
      <c r="D211" s="52" t="s">
        <v>38</v>
      </c>
      <c r="E211" s="86" t="str">
        <f>A209&amp;"/"&amp;B209&amp;"/"&amp;C209&amp;"/"&amp;D211</f>
        <v>Gas fired power plants (Natural gas, biogas)/Gas turbine combined cycle/Electricity only/S</v>
      </c>
      <c r="F211" s="61" t="str">
        <f>A209</f>
        <v>Gas fired power plants (Natural gas, biogas)</v>
      </c>
      <c r="G211" s="61" t="str">
        <f>B209</f>
        <v>Gas turbine combined cycle</v>
      </c>
      <c r="H211" s="61" t="str">
        <f>C209</f>
        <v>Electricity only</v>
      </c>
      <c r="I211" s="84" t="str">
        <f t="shared" si="63"/>
        <v>S</v>
      </c>
      <c r="J211" s="61">
        <v>0.53354675203414703</v>
      </c>
      <c r="K211" s="61">
        <v>0.53355158798186353</v>
      </c>
      <c r="L211" s="61">
        <v>0.53355811389389596</v>
      </c>
      <c r="M211" s="61">
        <v>0.53356691943048074</v>
      </c>
      <c r="N211" s="61">
        <v>0.53357879924622797</v>
      </c>
      <c r="O211" s="61">
        <v>0.53359482364142552</v>
      </c>
      <c r="P211" s="61">
        <v>0.53361643305902606</v>
      </c>
      <c r="Q211" s="61">
        <v>0.53364556406085084</v>
      </c>
      <c r="R211" s="61">
        <v>0.5336848165159056</v>
      </c>
      <c r="S211" s="61">
        <v>0.53373767411462492</v>
      </c>
      <c r="T211" s="61">
        <v>0.53380879273547188</v>
      </c>
      <c r="U211" s="61">
        <v>0.53390437304463245</v>
      </c>
      <c r="V211" s="61">
        <v>0.53403263379534338</v>
      </c>
      <c r="W211" s="61">
        <v>0.53420439833148692</v>
      </c>
      <c r="X211" s="61">
        <v>0.53443379478539399</v>
      </c>
      <c r="Y211" s="61">
        <v>0.53473904384410953</v>
      </c>
      <c r="Z211" s="61">
        <v>0.53514325699327392</v>
      </c>
      <c r="AA211" s="61">
        <v>0.53567508036339018</v>
      </c>
      <c r="AB211" s="61">
        <v>0.53636888337978317</v>
      </c>
      <c r="AC211" s="61">
        <v>0.53726400857539769</v>
      </c>
      <c r="AD211" s="61">
        <v>0.53840240704450426</v>
      </c>
      <c r="AE211" s="61">
        <v>0.53982389515605389</v>
      </c>
      <c r="AF211" s="61">
        <v>0.54155850008670992</v>
      </c>
      <c r="AG211" s="61">
        <v>0.54361620075087802</v>
      </c>
      <c r="AH211" s="61">
        <v>0.54597596225178313</v>
      </c>
      <c r="AI211" s="61">
        <v>0.54857789784711009</v>
      </c>
      <c r="AJ211" s="61">
        <v>0.55132339117708051</v>
      </c>
      <c r="AK211" s="61">
        <v>0.55408640244698637</v>
      </c>
      <c r="AL211" s="61">
        <v>0.55673455441924824</v>
      </c>
      <c r="AM211" s="61">
        <v>0.55915327870598752</v>
      </c>
      <c r="AN211" s="61">
        <v>0.56126423228921729</v>
      </c>
      <c r="AO211" s="61">
        <v>0.56303222665295516</v>
      </c>
      <c r="AP211" s="61">
        <v>0.5644607353377018</v>
      </c>
      <c r="AQ211" s="61">
        <v>0.56558050517362957</v>
      </c>
      <c r="AR211" s="61">
        <v>0.56643673556195828</v>
      </c>
      <c r="AS211" s="61">
        <v>0.56707856258458722</v>
      </c>
      <c r="AT211" s="61">
        <v>0.56755221673171785</v>
      </c>
      <c r="AU211" s="61">
        <v>0.56789756194736452</v>
      </c>
      <c r="AV211" s="61">
        <v>0.56814703719198878</v>
      </c>
      <c r="AW211" s="61">
        <v>0.56832599638348502</v>
      </c>
      <c r="AX211" s="53">
        <v>0.56845369454667027</v>
      </c>
    </row>
    <row r="212" spans="1:50">
      <c r="A212" s="212"/>
      <c r="B212" s="215"/>
      <c r="C212" s="216"/>
      <c r="D212" s="52" t="s">
        <v>47</v>
      </c>
      <c r="E212" s="86" t="str">
        <f>A209&amp;"/"&amp;B209&amp;"/"&amp;C209&amp;"/"&amp;D212</f>
        <v>Gas fired power plants (Natural gas, biogas)/Gas turbine combined cycle/Electricity only/XS</v>
      </c>
      <c r="F212" s="61" t="str">
        <f>A209</f>
        <v>Gas fired power plants (Natural gas, biogas)</v>
      </c>
      <c r="G212" s="61" t="str">
        <f>B209</f>
        <v>Gas turbine combined cycle</v>
      </c>
      <c r="H212" s="61" t="str">
        <f>C209</f>
        <v>Electricity only</v>
      </c>
      <c r="I212" s="84" t="str">
        <f t="shared" si="63"/>
        <v>XS</v>
      </c>
      <c r="J212" s="61">
        <v>0.50813976384204473</v>
      </c>
      <c r="K212" s="61">
        <v>0.50814047012769548</v>
      </c>
      <c r="L212" s="61">
        <v>0.50814142347276248</v>
      </c>
      <c r="M212" s="61">
        <v>0.50814271027958935</v>
      </c>
      <c r="N212" s="61">
        <v>0.50814444715155049</v>
      </c>
      <c r="O212" s="61">
        <v>0.50814679143647812</v>
      </c>
      <c r="P212" s="61">
        <v>0.50814995544017849</v>
      </c>
      <c r="Q212" s="61">
        <v>0.50815422557876866</v>
      </c>
      <c r="R212" s="61">
        <v>0.50815998816991315</v>
      </c>
      <c r="S212" s="61">
        <v>0.50816776413505105</v>
      </c>
      <c r="T212" s="61">
        <v>0.5081782556382537</v>
      </c>
      <c r="U212" s="61">
        <v>0.50819240867084181</v>
      </c>
      <c r="V212" s="61">
        <v>0.50821149685755818</v>
      </c>
      <c r="W212" s="61">
        <v>0.508237233360052</v>
      </c>
      <c r="X212" s="61">
        <v>0.50827191971577035</v>
      </c>
      <c r="Y212" s="61">
        <v>0.50831864274636762</v>
      </c>
      <c r="Z212" s="61">
        <v>0.50838153314249568</v>
      </c>
      <c r="AA212" s="61">
        <v>0.50846610156783423</v>
      </c>
      <c r="AB212" s="61">
        <v>0.50857966923102826</v>
      </c>
      <c r="AC212" s="61">
        <v>0.50873190810881497</v>
      </c>
      <c r="AD212" s="61">
        <v>0.50893549821651052</v>
      </c>
      <c r="AE212" s="61">
        <v>0.50920689019418464</v>
      </c>
      <c r="AF212" s="61">
        <v>0.50956712273606675</v>
      </c>
      <c r="AG212" s="61">
        <v>0.51004257463091873</v>
      </c>
      <c r="AH212" s="61">
        <v>0.51066541789221598</v>
      </c>
      <c r="AI212" s="61">
        <v>0.51147337550821992</v>
      </c>
      <c r="AJ212" s="61">
        <v>0.51250819283623694</v>
      </c>
      <c r="AK212" s="61">
        <v>0.51381207975979504</v>
      </c>
      <c r="AL212" s="61">
        <v>0.51542143907688809</v>
      </c>
      <c r="AM212" s="61">
        <v>0.51735772832444693</v>
      </c>
      <c r="AN212" s="61">
        <v>0.51961654446702876</v>
      </c>
      <c r="AO212" s="61">
        <v>0.52215785915981772</v>
      </c>
      <c r="AP212" s="61">
        <v>0.5249018957151691</v>
      </c>
      <c r="AQ212" s="61">
        <v>0.52773485580217128</v>
      </c>
      <c r="AR212" s="61">
        <v>0.53052544079275188</v>
      </c>
      <c r="AS212" s="61">
        <v>0.53314790275324753</v>
      </c>
      <c r="AT212" s="61">
        <v>0.53550358426301703</v>
      </c>
      <c r="AU212" s="61">
        <v>0.53753358651287197</v>
      </c>
      <c r="AV212" s="61">
        <v>0.53921989781999613</v>
      </c>
      <c r="AW212" s="61">
        <v>0.54057749440640701</v>
      </c>
      <c r="AX212" s="53">
        <v>0.54164244533214545</v>
      </c>
    </row>
    <row r="213" spans="1:50">
      <c r="A213" s="212"/>
      <c r="B213" s="215"/>
      <c r="C213" s="217" t="s">
        <v>26</v>
      </c>
      <c r="D213" s="83" t="s">
        <v>24</v>
      </c>
      <c r="E213" s="56" t="str">
        <f>A209&amp;"/"&amp;B209&amp;"/"&amp;C213&amp;"/"&amp;D213</f>
        <v>Gas fired power plants (Natural gas, biogas)/Gas turbine combined cycle/CHP/L</v>
      </c>
      <c r="F213" s="103" t="str">
        <f>A209</f>
        <v>Gas fired power plants (Natural gas, biogas)</v>
      </c>
      <c r="G213" s="103" t="str">
        <f>B209</f>
        <v>Gas turbine combined cycle</v>
      </c>
      <c r="H213" s="103" t="str">
        <f>C213</f>
        <v>CHP</v>
      </c>
      <c r="I213" s="104" t="str">
        <f t="shared" si="63"/>
        <v>L</v>
      </c>
      <c r="J213" s="103">
        <v>0.53475935828876997</v>
      </c>
      <c r="K213" s="103">
        <v>0.53491099522013541</v>
      </c>
      <c r="L213" s="103">
        <v>0.5350937707864335</v>
      </c>
      <c r="M213" s="103">
        <v>0.53531345780955875</v>
      </c>
      <c r="N213" s="103">
        <v>0.5355766139067587</v>
      </c>
      <c r="O213" s="103">
        <v>0.53589055573459987</v>
      </c>
      <c r="P213" s="103">
        <v>0.53626325966565414</v>
      </c>
      <c r="Q213" s="103">
        <v>0.5367031586640697</v>
      </c>
      <c r="R213" s="103">
        <v>0.53721880220371532</v>
      </c>
      <c r="S213" s="103">
        <v>0.53781834837170761</v>
      </c>
      <c r="T213" s="103">
        <v>0.53850886867020609</v>
      </c>
      <c r="U213" s="103">
        <v>0.53929547059662675</v>
      </c>
      <c r="V213" s="103">
        <v>0.54018028357487702</v>
      </c>
      <c r="W213" s="103">
        <v>0.54116140876780761</v>
      </c>
      <c r="X213" s="103">
        <v>0.54223199377220055</v>
      </c>
      <c r="Y213" s="103">
        <v>0.54337964074390577</v>
      </c>
      <c r="Z213" s="103">
        <v>0.54458636542272387</v>
      </c>
      <c r="AA213" s="103">
        <v>0.54582927076271226</v>
      </c>
      <c r="AB213" s="103">
        <v>0.54708197456158547</v>
      </c>
      <c r="AC213" s="103">
        <v>0.54831665726373235</v>
      </c>
      <c r="AD213" s="103">
        <v>0.54950642620425438</v>
      </c>
      <c r="AE213" s="103">
        <v>0.55062759053001575</v>
      </c>
      <c r="AF213" s="103">
        <v>0.55166145212566797</v>
      </c>
      <c r="AG213" s="103">
        <v>0.55259534188601822</v>
      </c>
      <c r="AH213" s="103">
        <v>0.55342282016655542</v>
      </c>
      <c r="AI213" s="103">
        <v>0.55414314544773879</v>
      </c>
      <c r="AJ213" s="103">
        <v>0.55476023878632263</v>
      </c>
      <c r="AK213" s="103">
        <v>0.55528141097762551</v>
      </c>
      <c r="AL213" s="103">
        <v>0.55571608705558129</v>
      </c>
      <c r="AM213" s="103">
        <v>0.55607469053850911</v>
      </c>
      <c r="AN213" s="103">
        <v>0.55636777010010285</v>
      </c>
      <c r="AO213" s="103">
        <v>0.55660538581471841</v>
      </c>
      <c r="AP213" s="103">
        <v>0.55679672944595204</v>
      </c>
      <c r="AQ213" s="103">
        <v>0.55694993241328183</v>
      </c>
      <c r="AR213" s="103">
        <v>0.55707201036665255</v>
      </c>
      <c r="AS213" s="103">
        <v>0.55716889817084503</v>
      </c>
      <c r="AT213" s="103">
        <v>0.55724553822616907</v>
      </c>
      <c r="AU213" s="103">
        <v>0.55730599493755484</v>
      </c>
      <c r="AV213" s="103">
        <v>0.55735357692637211</v>
      </c>
      <c r="AW213" s="103">
        <v>0.55739095553534435</v>
      </c>
      <c r="AX213" s="105">
        <v>0.55742027325114907</v>
      </c>
    </row>
    <row r="214" spans="1:50">
      <c r="A214" s="212"/>
      <c r="B214" s="215"/>
      <c r="C214" s="206"/>
      <c r="D214" s="52" t="s">
        <v>25</v>
      </c>
      <c r="E214" s="86" t="str">
        <f>A209&amp;"/"&amp;B209&amp;"/"&amp;C213&amp;"/"&amp;D214</f>
        <v>Gas fired power plants (Natural gas, biogas)/Gas turbine combined cycle/CHP/M</v>
      </c>
      <c r="F214" s="61" t="str">
        <f>A209</f>
        <v>Gas fired power plants (Natural gas, biogas)</v>
      </c>
      <c r="G214" s="61" t="str">
        <f>B209</f>
        <v>Gas turbine combined cycle</v>
      </c>
      <c r="H214" s="61" t="str">
        <f>C213</f>
        <v>CHP</v>
      </c>
      <c r="I214" s="84" t="str">
        <f t="shared" si="63"/>
        <v>M</v>
      </c>
      <c r="J214" s="61">
        <v>0.50929462694168581</v>
      </c>
      <c r="K214" s="61">
        <v>0.50933180449866011</v>
      </c>
      <c r="L214" s="61">
        <v>0.50937939440951174</v>
      </c>
      <c r="M214" s="61">
        <v>0.50944025990242936</v>
      </c>
      <c r="N214" s="61">
        <v>0.50951801771355898</v>
      </c>
      <c r="O214" s="61">
        <v>0.50961721483682099</v>
      </c>
      <c r="P214" s="61">
        <v>0.50974353289423602</v>
      </c>
      <c r="Q214" s="61">
        <v>0.50990401501093152</v>
      </c>
      <c r="R214" s="61">
        <v>0.51010730195263543</v>
      </c>
      <c r="S214" s="61">
        <v>0.51036385121724981</v>
      </c>
      <c r="T214" s="61">
        <v>0.51068609318324576</v>
      </c>
      <c r="U214" s="61">
        <v>0.51108845132818859</v>
      </c>
      <c r="V214" s="61">
        <v>0.51158712001988427</v>
      </c>
      <c r="W214" s="61">
        <v>0.51219945913663212</v>
      </c>
      <c r="X214" s="61">
        <v>0.51294284366312581</v>
      </c>
      <c r="Y214" s="61">
        <v>0.51383282378183581</v>
      </c>
      <c r="Z214" s="61">
        <v>0.51488054286398832</v>
      </c>
      <c r="AA214" s="61">
        <v>0.51608956215009893</v>
      </c>
      <c r="AB214" s="61">
        <v>0.51745255627183306</v>
      </c>
      <c r="AC214" s="61">
        <v>0.51894870325935938</v>
      </c>
      <c r="AD214" s="61">
        <v>0.52054282302190835</v>
      </c>
      <c r="AE214" s="61">
        <v>0.52218718415158571</v>
      </c>
      <c r="AF214" s="61">
        <v>0.52382625283901274</v>
      </c>
      <c r="AG214" s="61">
        <v>0.52540363413366797</v>
      </c>
      <c r="AH214" s="61">
        <v>0.52686951981397923</v>
      </c>
      <c r="AI214" s="61">
        <v>0.52818665745837301</v>
      </c>
      <c r="AJ214" s="61">
        <v>0.52933341200972472</v>
      </c>
      <c r="AK214" s="61">
        <v>0.53030359548545103</v>
      </c>
      <c r="AL214" s="61">
        <v>0.53110378638608002</v>
      </c>
      <c r="AM214" s="61">
        <v>0.53174938675038519</v>
      </c>
      <c r="AN214" s="61">
        <v>0.53226060399846187</v>
      </c>
      <c r="AO214" s="61">
        <v>0.53265913246095931</v>
      </c>
      <c r="AP214" s="61">
        <v>0.53296584030305427</v>
      </c>
      <c r="AQ214" s="61">
        <v>0.53319942444501855</v>
      </c>
      <c r="AR214" s="61">
        <v>0.53337582386379112</v>
      </c>
      <c r="AS214" s="61">
        <v>0.53350814219465181</v>
      </c>
      <c r="AT214" s="61">
        <v>0.53360686400178814</v>
      </c>
      <c r="AU214" s="61">
        <v>0.53368020776723535</v>
      </c>
      <c r="AV214" s="61">
        <v>0.53373451541139927</v>
      </c>
      <c r="AW214" s="61">
        <v>0.53377462217501348</v>
      </c>
      <c r="AX214" s="53">
        <v>0.53380418049736933</v>
      </c>
    </row>
    <row r="215" spans="1:50">
      <c r="A215" s="212"/>
      <c r="B215" s="215"/>
      <c r="C215" s="206"/>
      <c r="D215" s="52" t="s">
        <v>38</v>
      </c>
      <c r="E215" s="86" t="str">
        <f>A209&amp;"/"&amp;B209&amp;"/"&amp;C213&amp;"/"&amp;D215</f>
        <v>Gas fired power plants (Natural gas, biogas)/Gas turbine combined cycle/CHP/S</v>
      </c>
      <c r="F215" s="61" t="str">
        <f>A209</f>
        <v>Gas fired power plants (Natural gas, biogas)</v>
      </c>
      <c r="G215" s="61" t="str">
        <f>B209</f>
        <v>Gas turbine combined cycle</v>
      </c>
      <c r="H215" s="61" t="str">
        <f>C213</f>
        <v>CHP</v>
      </c>
      <c r="I215" s="84" t="str">
        <f t="shared" si="63"/>
        <v>S</v>
      </c>
      <c r="J215" s="61">
        <v>0.48504250184922448</v>
      </c>
      <c r="K215" s="61">
        <v>0.48504616543767798</v>
      </c>
      <c r="L215" s="61">
        <v>0.48505110927290723</v>
      </c>
      <c r="M215" s="61">
        <v>0.48505778003540473</v>
      </c>
      <c r="N215" s="61">
        <v>0.48506677967562944</v>
      </c>
      <c r="O215" s="61">
        <v>0.48507891891322585</v>
      </c>
      <c r="P215" s="61">
        <v>0.48509528878087826</v>
      </c>
      <c r="Q215" s="61">
        <v>0.48511735597929906</v>
      </c>
      <c r="R215" s="61">
        <v>0.48514708938709189</v>
      </c>
      <c r="S215" s="61">
        <v>0.48518712684956855</v>
      </c>
      <c r="T215" s="61">
        <v>0.48524099315714087</v>
      </c>
      <c r="U215" s="61">
        <v>0.48531338145717401</v>
      </c>
      <c r="V215" s="61">
        <v>0.48541051028624549</v>
      </c>
      <c r="W215" s="61">
        <v>0.48554056520593064</v>
      </c>
      <c r="X215" s="61">
        <v>0.48571422460023755</v>
      </c>
      <c r="Y215" s="61">
        <v>0.48594524854475291</v>
      </c>
      <c r="Z215" s="61">
        <v>0.48625107039217497</v>
      </c>
      <c r="AA215" s="61">
        <v>0.48665326349879784</v>
      </c>
      <c r="AB215" s="61">
        <v>0.4871776521759304</v>
      </c>
      <c r="AC215" s="61">
        <v>0.4878536984252097</v>
      </c>
      <c r="AD215" s="61">
        <v>0.48871265492672916</v>
      </c>
      <c r="AE215" s="61">
        <v>0.48978391763185508</v>
      </c>
      <c r="AF215" s="61">
        <v>0.49108920463917266</v>
      </c>
      <c r="AG215" s="61">
        <v>0.49263484405924529</v>
      </c>
      <c r="AH215" s="61">
        <v>0.49440366511134781</v>
      </c>
      <c r="AI215" s="61">
        <v>0.4963494154211277</v>
      </c>
      <c r="AJ215" s="61">
        <v>0.49839728662270322</v>
      </c>
      <c r="AK215" s="61">
        <v>0.5004527963438139</v>
      </c>
      <c r="AL215" s="61">
        <v>0.50241774433355924</v>
      </c>
      <c r="AM215" s="61">
        <v>0.50420807973272819</v>
      </c>
      <c r="AN215" s="61">
        <v>0.50576718836255929</v>
      </c>
      <c r="AO215" s="61">
        <v>0.50707054358868631</v>
      </c>
      <c r="AP215" s="61">
        <v>0.50812199984790984</v>
      </c>
      <c r="AQ215" s="61">
        <v>0.50894518821348333</v>
      </c>
      <c r="AR215" s="61">
        <v>0.5095740330388201</v>
      </c>
      <c r="AS215" s="61">
        <v>0.51004506887283663</v>
      </c>
      <c r="AT215" s="61">
        <v>0.51039249393820485</v>
      </c>
      <c r="AU215" s="61">
        <v>0.51064570330854797</v>
      </c>
      <c r="AV215" s="61">
        <v>0.51082856711125568</v>
      </c>
      <c r="AW215" s="61">
        <v>0.51095971566009923</v>
      </c>
      <c r="AX215" s="53">
        <v>0.5110532840421238</v>
      </c>
    </row>
    <row r="216" spans="1:50">
      <c r="A216" s="212"/>
      <c r="B216" s="215"/>
      <c r="C216" s="216"/>
      <c r="D216" s="106" t="s">
        <v>47</v>
      </c>
      <c r="E216" s="107" t="str">
        <f>A209&amp;"/"&amp;B209&amp;"/"&amp;C213&amp;"/"&amp;D216</f>
        <v>Gas fired power plants (Natural gas, biogas)/Gas turbine combined cycle/CHP/XS</v>
      </c>
      <c r="F216" s="108" t="str">
        <f>A209</f>
        <v>Gas fired power plants (Natural gas, biogas)</v>
      </c>
      <c r="G216" s="108" t="str">
        <f>B209</f>
        <v>Gas turbine combined cycle</v>
      </c>
      <c r="H216" s="108" t="str">
        <f>C213</f>
        <v>CHP</v>
      </c>
      <c r="I216" s="109" t="str">
        <f t="shared" si="63"/>
        <v>XS</v>
      </c>
      <c r="J216" s="108">
        <v>0.46194523985640429</v>
      </c>
      <c r="K216" s="108">
        <v>0.46194578315288443</v>
      </c>
      <c r="L216" s="108">
        <v>0.46194651649445573</v>
      </c>
      <c r="M216" s="108">
        <v>0.46194750634379023</v>
      </c>
      <c r="N216" s="108">
        <v>0.46194884239451561</v>
      </c>
      <c r="O216" s="108">
        <v>0.46195064568102306</v>
      </c>
      <c r="P216" s="108">
        <v>0.46195307951099057</v>
      </c>
      <c r="Q216" s="108">
        <v>0.46195636419620656</v>
      </c>
      <c r="R216" s="108">
        <v>0.46196079688879793</v>
      </c>
      <c r="S216" s="108">
        <v>0.46196677826944088</v>
      </c>
      <c r="T216" s="108">
        <v>0.46197484841281594</v>
      </c>
      <c r="U216" s="108">
        <v>0.46198573491035311</v>
      </c>
      <c r="V216" s="108">
        <v>0.46200041730150188</v>
      </c>
      <c r="W216" s="108">
        <v>0.46202021308980801</v>
      </c>
      <c r="X216" s="108">
        <v>0.46204689211935945</v>
      </c>
      <c r="Y216" s="108">
        <v>0.46208282783513122</v>
      </c>
      <c r="Z216" s="108">
        <v>0.4621311958207166</v>
      </c>
      <c r="AA216" s="108">
        <v>0.46219623167072343</v>
      </c>
      <c r="AB216" s="108">
        <v>0.46228356100904799</v>
      </c>
      <c r="AC216" s="108">
        <v>0.46240061294363449</v>
      </c>
      <c r="AD216" s="108">
        <v>0.46255712199353338</v>
      </c>
      <c r="AE216" s="108">
        <v>0.4627657084003351</v>
      </c>
      <c r="AF216" s="108">
        <v>0.46304249634928035</v>
      </c>
      <c r="AG216" s="108">
        <v>0.46340767524072035</v>
      </c>
      <c r="AH216" s="108">
        <v>0.46388582138848961</v>
      </c>
      <c r="AI216" s="108">
        <v>0.46450567235301243</v>
      </c>
      <c r="AJ216" s="108">
        <v>0.46529889894184273</v>
      </c>
      <c r="AK216" s="108">
        <v>0.46629731016149756</v>
      </c>
      <c r="AL216" s="108">
        <v>0.4675279854347108</v>
      </c>
      <c r="AM216" s="108">
        <v>0.46900625761164472</v>
      </c>
      <c r="AN216" s="108">
        <v>0.47072744141781558</v>
      </c>
      <c r="AO216" s="108">
        <v>0.47265960259058598</v>
      </c>
      <c r="AP216" s="108">
        <v>0.47474079703977506</v>
      </c>
      <c r="AQ216" s="108">
        <v>0.47688387782292635</v>
      </c>
      <c r="AR216" s="108">
        <v>0.4789893776310255</v>
      </c>
      <c r="AS216" s="108">
        <v>0.48096302601340984</v>
      </c>
      <c r="AT216" s="108">
        <v>0.48273176120646394</v>
      </c>
      <c r="AU216" s="108">
        <v>0.48425282186123181</v>
      </c>
      <c r="AV216" s="108">
        <v>0.48551414516330793</v>
      </c>
      <c r="AW216" s="108">
        <v>0.48652813713109377</v>
      </c>
      <c r="AX216" s="110">
        <v>0.48732263952836302</v>
      </c>
    </row>
    <row r="217" spans="1:50">
      <c r="A217" s="212"/>
      <c r="B217" s="215"/>
      <c r="C217" s="217" t="s">
        <v>42</v>
      </c>
      <c r="D217" s="83" t="s">
        <v>24</v>
      </c>
      <c r="E217" s="56" t="str">
        <f>A209&amp;"/"&amp;B209&amp;"/"&amp;C217&amp;"/"&amp;D217</f>
        <v>Gas fired power plants (Natural gas, biogas)/Gas turbine combined cycle/Electricity only with CCS/L</v>
      </c>
      <c r="F217" s="103" t="str">
        <f>A209</f>
        <v>Gas fired power plants (Natural gas, biogas)</v>
      </c>
      <c r="G217" s="103" t="str">
        <f>B209</f>
        <v>Gas turbine combined cycle</v>
      </c>
      <c r="H217" s="103" t="str">
        <f>C217</f>
        <v>Electricity only with CCS</v>
      </c>
      <c r="I217" s="104" t="str">
        <f t="shared" si="63"/>
        <v>L</v>
      </c>
      <c r="J217" s="103" t="s">
        <v>99</v>
      </c>
      <c r="K217" s="103" t="s">
        <v>99</v>
      </c>
      <c r="L217" s="103" t="s">
        <v>99</v>
      </c>
      <c r="M217" s="103" t="s">
        <v>99</v>
      </c>
      <c r="N217" s="103" t="s">
        <v>99</v>
      </c>
      <c r="O217" s="103" t="s">
        <v>99</v>
      </c>
      <c r="P217" s="103" t="s">
        <v>99</v>
      </c>
      <c r="Q217" s="103" t="s">
        <v>99</v>
      </c>
      <c r="R217" s="103" t="s">
        <v>99</v>
      </c>
      <c r="S217" s="103" t="s">
        <v>99</v>
      </c>
      <c r="T217" s="103" t="s">
        <v>99</v>
      </c>
      <c r="U217" s="103" t="s">
        <v>99</v>
      </c>
      <c r="V217" s="103" t="s">
        <v>99</v>
      </c>
      <c r="W217" s="103" t="s">
        <v>99</v>
      </c>
      <c r="X217" s="103" t="s">
        <v>99</v>
      </c>
      <c r="Y217" s="103" t="s">
        <v>99</v>
      </c>
      <c r="Z217" s="103" t="s">
        <v>99</v>
      </c>
      <c r="AA217" s="103" t="s">
        <v>99</v>
      </c>
      <c r="AB217" s="103" t="s">
        <v>99</v>
      </c>
      <c r="AC217" s="103" t="s">
        <v>99</v>
      </c>
      <c r="AD217" s="103" t="s">
        <v>99</v>
      </c>
      <c r="AE217" s="103">
        <v>0.56057070389565922</v>
      </c>
      <c r="AF217" s="103">
        <v>0.56066876659437204</v>
      </c>
      <c r="AG217" s="103">
        <v>0.56079443320101985</v>
      </c>
      <c r="AH217" s="103">
        <v>0.56095538399299705</v>
      </c>
      <c r="AI217" s="103">
        <v>0.56116137822184198</v>
      </c>
      <c r="AJ217" s="103">
        <v>0.56142477962393866</v>
      </c>
      <c r="AK217" s="103">
        <v>0.561761190655093</v>
      </c>
      <c r="AL217" s="103">
        <v>0.56219020178553203</v>
      </c>
      <c r="AM217" s="103">
        <v>0.56273624994196847</v>
      </c>
      <c r="AN217" s="103">
        <v>0.56342955729184696</v>
      </c>
      <c r="AO217" s="103">
        <v>0.5643070823163745</v>
      </c>
      <c r="AP217" s="103">
        <v>0.56541335225060363</v>
      </c>
      <c r="AQ217" s="103">
        <v>0.56680095176941769</v>
      </c>
      <c r="AR217" s="103">
        <v>0.56853031240050578</v>
      </c>
      <c r="AS217" s="103">
        <v>0.57066828584093121</v>
      </c>
      <c r="AT217" s="103">
        <v>0.57328482100899292</v>
      </c>
      <c r="AU217" s="103">
        <v>0.57644697172027071</v>
      </c>
      <c r="AV217" s="103">
        <v>0.58020957610143742</v>
      </c>
      <c r="AW217" s="103">
        <v>0.58460247232785378</v>
      </c>
      <c r="AX217" s="105">
        <v>0.5896152540215529</v>
      </c>
    </row>
    <row r="218" spans="1:50">
      <c r="A218" s="212"/>
      <c r="B218" s="215"/>
      <c r="C218" s="216"/>
      <c r="D218" s="106" t="s">
        <v>25</v>
      </c>
      <c r="E218" s="107" t="str">
        <f>A209&amp;"/"&amp;B209&amp;"/"&amp;C217&amp;"/"&amp;D218</f>
        <v>Gas fired power plants (Natural gas, biogas)/Gas turbine combined cycle/Electricity only with CCS/M</v>
      </c>
      <c r="F218" s="108" t="str">
        <f>A209</f>
        <v>Gas fired power plants (Natural gas, biogas)</v>
      </c>
      <c r="G218" s="108" t="str">
        <f>B209</f>
        <v>Gas turbine combined cycle</v>
      </c>
      <c r="H218" s="108" t="str">
        <f>C217</f>
        <v>Electricity only with CCS</v>
      </c>
      <c r="I218" s="109" t="str">
        <f t="shared" si="63"/>
        <v>M</v>
      </c>
      <c r="J218" s="108" t="s">
        <v>99</v>
      </c>
      <c r="K218" s="108" t="s">
        <v>99</v>
      </c>
      <c r="L218" s="108" t="s">
        <v>99</v>
      </c>
      <c r="M218" s="108" t="s">
        <v>99</v>
      </c>
      <c r="N218" s="108" t="s">
        <v>99</v>
      </c>
      <c r="O218" s="108" t="s">
        <v>99</v>
      </c>
      <c r="P218" s="108" t="s">
        <v>99</v>
      </c>
      <c r="Q218" s="108" t="s">
        <v>99</v>
      </c>
      <c r="R218" s="108" t="s">
        <v>99</v>
      </c>
      <c r="S218" s="108" t="s">
        <v>99</v>
      </c>
      <c r="T218" s="108" t="s">
        <v>99</v>
      </c>
      <c r="U218" s="108" t="s">
        <v>99</v>
      </c>
      <c r="V218" s="108" t="s">
        <v>99</v>
      </c>
      <c r="W218" s="108" t="s">
        <v>99</v>
      </c>
      <c r="X218" s="108" t="s">
        <v>99</v>
      </c>
      <c r="Y218" s="108" t="s">
        <v>99</v>
      </c>
      <c r="Z218" s="108" t="s">
        <v>99</v>
      </c>
      <c r="AA218" s="108" t="s">
        <v>99</v>
      </c>
      <c r="AB218" s="108" t="s">
        <v>99</v>
      </c>
      <c r="AC218" s="108" t="s">
        <v>99</v>
      </c>
      <c r="AD218" s="108" t="s">
        <v>99</v>
      </c>
      <c r="AE218" s="108">
        <v>0.53384932447616285</v>
      </c>
      <c r="AF218" s="108">
        <v>0.53393491712816821</v>
      </c>
      <c r="AG218" s="108">
        <v>0.53404459706971297</v>
      </c>
      <c r="AH218" s="108">
        <v>0.5341850620278491</v>
      </c>
      <c r="AI218" s="108">
        <v>0.53436482008854946</v>
      </c>
      <c r="AJ218" s="108">
        <v>0.53459464559196068</v>
      </c>
      <c r="AK218" s="108">
        <v>0.53488812819635623</v>
      </c>
      <c r="AL218" s="108">
        <v>0.53526231963853788</v>
      </c>
      <c r="AM218" s="108">
        <v>0.535738471508866</v>
      </c>
      <c r="AN218" s="108">
        <v>0.53634283666170712</v>
      </c>
      <c r="AO218" s="108">
        <v>0.53710747170735174</v>
      </c>
      <c r="AP218" s="108">
        <v>0.53807092214475161</v>
      </c>
      <c r="AQ218" s="108">
        <v>0.53927858870881218</v>
      </c>
      <c r="AR218" s="108">
        <v>0.54078245997890739</v>
      </c>
      <c r="AS218" s="108">
        <v>0.54263975841396783</v>
      </c>
      <c r="AT218" s="108">
        <v>0.54490991250661247</v>
      </c>
      <c r="AU218" s="108">
        <v>0.54764920320878741</v>
      </c>
      <c r="AV218" s="108">
        <v>0.55090255985711634</v>
      </c>
      <c r="AW218" s="108">
        <v>0.55469247281133005</v>
      </c>
      <c r="AX218" s="110">
        <v>0.55900601091928415</v>
      </c>
    </row>
    <row r="219" spans="1:50">
      <c r="A219" s="212"/>
      <c r="B219" s="215"/>
      <c r="C219" s="217" t="s">
        <v>43</v>
      </c>
      <c r="D219" s="52" t="s">
        <v>24</v>
      </c>
      <c r="E219" s="86" t="str">
        <f>A209&amp;"/"&amp;B209&amp;"/"&amp;C219&amp;"/"&amp;D219</f>
        <v>Gas fired power plants (Natural gas, biogas)/Gas turbine combined cycle/CHP with CCS/L</v>
      </c>
      <c r="F219" s="61" t="str">
        <f>A209</f>
        <v>Gas fired power plants (Natural gas, biogas)</v>
      </c>
      <c r="G219" s="61" t="str">
        <f>B209</f>
        <v>Gas turbine combined cycle</v>
      </c>
      <c r="H219" s="61" t="str">
        <f>C219</f>
        <v>CHP with CCS</v>
      </c>
      <c r="I219" s="84" t="str">
        <f t="shared" si="63"/>
        <v>L</v>
      </c>
      <c r="J219" s="61" t="s">
        <v>99</v>
      </c>
      <c r="K219" s="61" t="s">
        <v>99</v>
      </c>
      <c r="L219" s="61" t="s">
        <v>99</v>
      </c>
      <c r="M219" s="61" t="s">
        <v>99</v>
      </c>
      <c r="N219" s="61" t="s">
        <v>99</v>
      </c>
      <c r="O219" s="61" t="s">
        <v>99</v>
      </c>
      <c r="P219" s="61" t="s">
        <v>99</v>
      </c>
      <c r="Q219" s="61" t="s">
        <v>99</v>
      </c>
      <c r="R219" s="61" t="s">
        <v>99</v>
      </c>
      <c r="S219" s="61" t="s">
        <v>99</v>
      </c>
      <c r="T219" s="61" t="s">
        <v>99</v>
      </c>
      <c r="U219" s="61" t="s">
        <v>99</v>
      </c>
      <c r="V219" s="61" t="s">
        <v>99</v>
      </c>
      <c r="W219" s="61" t="s">
        <v>99</v>
      </c>
      <c r="X219" s="61" t="s">
        <v>99</v>
      </c>
      <c r="Y219" s="61" t="s">
        <v>99</v>
      </c>
      <c r="Z219" s="61" t="s">
        <v>99</v>
      </c>
      <c r="AA219" s="61" t="s">
        <v>99</v>
      </c>
      <c r="AB219" s="61" t="s">
        <v>99</v>
      </c>
      <c r="AC219" s="61" t="s">
        <v>99</v>
      </c>
      <c r="AD219" s="61" t="s">
        <v>99</v>
      </c>
      <c r="AE219" s="61">
        <v>0.50953367054596332</v>
      </c>
      <c r="AF219" s="61">
        <v>0.50960168639173076</v>
      </c>
      <c r="AG219" s="61">
        <v>0.50968886685184045</v>
      </c>
      <c r="AH219" s="61">
        <v>0.50980055619524922</v>
      </c>
      <c r="AI219" s="61">
        <v>0.50994355315502671</v>
      </c>
      <c r="AJ219" s="61">
        <v>0.51012648371383029</v>
      </c>
      <c r="AK219" s="61">
        <v>0.51036025453413525</v>
      </c>
      <c r="AL219" s="61">
        <v>0.510658594568007</v>
      </c>
      <c r="AM219" s="61">
        <v>0.51103868562228771</v>
      </c>
      <c r="AN219" s="61">
        <v>0.51152186932549837</v>
      </c>
      <c r="AO219" s="61">
        <v>0.51213439428949736</v>
      </c>
      <c r="AP219" s="61">
        <v>0.51290812830655153</v>
      </c>
      <c r="AQ219" s="61">
        <v>0.51388110041896018</v>
      </c>
      <c r="AR219" s="61">
        <v>0.51509765177344125</v>
      </c>
      <c r="AS219" s="61">
        <v>0.51660786233822376</v>
      </c>
      <c r="AT219" s="61">
        <v>0.51846579551144867</v>
      </c>
      <c r="AU219" s="61">
        <v>0.52072600229411115</v>
      </c>
      <c r="AV219" s="61">
        <v>0.5234377293962873</v>
      </c>
      <c r="AW219" s="61">
        <v>0.52663650833699449</v>
      </c>
      <c r="AX219" s="53">
        <v>0.53033341863390893</v>
      </c>
    </row>
    <row r="220" spans="1:50">
      <c r="A220" s="212"/>
      <c r="B220" s="218"/>
      <c r="C220" s="210"/>
      <c r="D220" s="93" t="s">
        <v>25</v>
      </c>
      <c r="E220" s="73" t="str">
        <f>A209&amp;"/"&amp;B209&amp;"/"&amp;C219&amp;"/"&amp;D220</f>
        <v>Gas fired power plants (Natural gas, biogas)/Gas turbine combined cycle/CHP with CCS/M</v>
      </c>
      <c r="F220" s="91" t="str">
        <f>A209</f>
        <v>Gas fired power plants (Natural gas, biogas)</v>
      </c>
      <c r="G220" s="91" t="str">
        <f>B209</f>
        <v>Gas turbine combined cycle</v>
      </c>
      <c r="H220" s="91" t="str">
        <f>C219</f>
        <v>CHP with CCS</v>
      </c>
      <c r="I220" s="70" t="str">
        <f t="shared" si="63"/>
        <v>M</v>
      </c>
      <c r="J220" s="91" t="s">
        <v>99</v>
      </c>
      <c r="K220" s="91" t="s">
        <v>99</v>
      </c>
      <c r="L220" s="91" t="s">
        <v>99</v>
      </c>
      <c r="M220" s="91" t="s">
        <v>99</v>
      </c>
      <c r="N220" s="91" t="s">
        <v>99</v>
      </c>
      <c r="O220" s="91" t="s">
        <v>99</v>
      </c>
      <c r="P220" s="91" t="s">
        <v>99</v>
      </c>
      <c r="Q220" s="91" t="s">
        <v>99</v>
      </c>
      <c r="R220" s="91" t="s">
        <v>99</v>
      </c>
      <c r="S220" s="91" t="s">
        <v>99</v>
      </c>
      <c r="T220" s="91" t="s">
        <v>99</v>
      </c>
      <c r="U220" s="91" t="s">
        <v>99</v>
      </c>
      <c r="V220" s="91" t="s">
        <v>99</v>
      </c>
      <c r="W220" s="91" t="s">
        <v>99</v>
      </c>
      <c r="X220" s="91" t="s">
        <v>99</v>
      </c>
      <c r="Y220" s="91" t="s">
        <v>99</v>
      </c>
      <c r="Z220" s="91" t="s">
        <v>99</v>
      </c>
      <c r="AA220" s="91" t="s">
        <v>99</v>
      </c>
      <c r="AB220" s="91" t="s">
        <v>99</v>
      </c>
      <c r="AC220" s="91" t="s">
        <v>99</v>
      </c>
      <c r="AD220" s="91" t="s">
        <v>99</v>
      </c>
      <c r="AE220" s="91">
        <v>0.48524945055219293</v>
      </c>
      <c r="AF220" s="91">
        <v>0.48530832868209139</v>
      </c>
      <c r="AG220" s="91">
        <v>0.48538379305899232</v>
      </c>
      <c r="AH220" s="91">
        <v>0.485480466586382</v>
      </c>
      <c r="AI220" s="91">
        <v>0.48560422879059933</v>
      </c>
      <c r="AJ220" s="91">
        <v>0.4857625369148853</v>
      </c>
      <c r="AK220" s="91">
        <v>0.4859648158191191</v>
      </c>
      <c r="AL220" s="91">
        <v>0.48622292261693062</v>
      </c>
      <c r="AM220" s="91">
        <v>0.48655168581697383</v>
      </c>
      <c r="AN220" s="91">
        <v>0.48696950675024936</v>
      </c>
      <c r="AO220" s="91">
        <v>0.48749898999465091</v>
      </c>
      <c r="AP220" s="91">
        <v>0.4881675350751763</v>
      </c>
      <c r="AQ220" s="91">
        <v>0.48900776909323435</v>
      </c>
      <c r="AR220" s="91">
        <v>0.49005762529766761</v>
      </c>
      <c r="AS220" s="91">
        <v>0.49135977678702469</v>
      </c>
      <c r="AT220" s="91">
        <v>0.49296002997021765</v>
      </c>
      <c r="AU220" s="91">
        <v>0.49490420403104146</v>
      </c>
      <c r="AV220" s="91">
        <v>0.49723304039177296</v>
      </c>
      <c r="AW220" s="91">
        <v>0.49997491002156819</v>
      </c>
      <c r="AX220" s="89">
        <v>0.50313664308793593</v>
      </c>
    </row>
    <row r="221" spans="1:50">
      <c r="A221" s="212"/>
      <c r="B221" s="214" t="s">
        <v>51</v>
      </c>
      <c r="C221" s="209" t="s">
        <v>36</v>
      </c>
      <c r="D221" s="67" t="s">
        <v>25</v>
      </c>
      <c r="E221" s="87" t="str">
        <f>A209&amp;"/"&amp;B221&amp;"/"&amp;C221&amp;"/"&amp;D221</f>
        <v>Gas fired power plants (Natural gas, biogas)/Gas turbine /Electricity only/M</v>
      </c>
      <c r="F221" s="55" t="str">
        <f>A209</f>
        <v>Gas fired power plants (Natural gas, biogas)</v>
      </c>
      <c r="G221" s="55" t="str">
        <f>B221</f>
        <v xml:space="preserve">Gas turbine </v>
      </c>
      <c r="H221" s="55" t="str">
        <f>C221</f>
        <v>Electricity only</v>
      </c>
      <c r="I221" s="85" t="str">
        <f t="shared" si="63"/>
        <v>M</v>
      </c>
      <c r="J221" s="55">
        <v>0.390625</v>
      </c>
      <c r="K221" s="55">
        <v>0.39063819397202076</v>
      </c>
      <c r="L221" s="55">
        <v>0.39065268562172561</v>
      </c>
      <c r="M221" s="55">
        <v>0.39066859253851494</v>
      </c>
      <c r="N221" s="55">
        <v>0.39068604083782582</v>
      </c>
      <c r="O221" s="55">
        <v>0.39070516531846322</v>
      </c>
      <c r="P221" s="55">
        <v>0.39072610950783032</v>
      </c>
      <c r="Q221" s="55">
        <v>0.39074902556533736</v>
      </c>
      <c r="R221" s="55">
        <v>0.39077407401013164</v>
      </c>
      <c r="S221" s="55">
        <v>0.39080142323520278</v>
      </c>
      <c r="T221" s="55">
        <v>0.39083124876615488</v>
      </c>
      <c r="U221" s="55">
        <v>0.3908637322198098</v>
      </c>
      <c r="V221" s="55">
        <v>0.39089905991576046</v>
      </c>
      <c r="W221" s="55">
        <v>0.39093742109355145</v>
      </c>
      <c r="X221" s="55">
        <v>0.39097900568995947</v>
      </c>
      <c r="Y221" s="55">
        <v>0.39102400163560119</v>
      </c>
      <c r="Z221" s="55">
        <v>0.39107259163858604</v>
      </c>
      <c r="AA221" s="55">
        <v>0.39112494943593679</v>
      </c>
      <c r="AB221" s="55">
        <v>0.3911812355117551</v>
      </c>
      <c r="AC221" s="55">
        <v>0.39124159230512334</v>
      </c>
      <c r="AD221" s="55">
        <v>0.39130613896076621</v>
      </c>
      <c r="AE221" s="55">
        <v>0.39137496571126967</v>
      </c>
      <c r="AF221" s="55">
        <v>0.39144812802030454</v>
      </c>
      <c r="AG221" s="55">
        <v>0.39152564066012135</v>
      </c>
      <c r="AH221" s="55">
        <v>0.39160747194096468</v>
      </c>
      <c r="AI221" s="55">
        <v>0.39169353835143805</v>
      </c>
      <c r="AJ221" s="55">
        <v>0.39178369990280892</v>
      </c>
      <c r="AK221" s="55">
        <v>0.3918777564917541</v>
      </c>
      <c r="AL221" s="55">
        <v>0.3919754455999338</v>
      </c>
      <c r="AM221" s="55">
        <v>0.39207644163036398</v>
      </c>
      <c r="AN221" s="55">
        <v>0.39218035713638083</v>
      </c>
      <c r="AO221" s="55">
        <v>0.39228674612770736</v>
      </c>
      <c r="AP221" s="55">
        <v>0.39239510954116052</v>
      </c>
      <c r="AQ221" s="55">
        <v>0.3925049028455555</v>
      </c>
      <c r="AR221" s="55">
        <v>0.39261554561936185</v>
      </c>
      <c r="AS221" s="55">
        <v>0.3927264328064084</v>
      </c>
      <c r="AT221" s="55">
        <v>0.3928369472319731</v>
      </c>
      <c r="AU221" s="55">
        <v>0.39294647286170198</v>
      </c>
      <c r="AV221" s="55">
        <v>0.39305440822026105</v>
      </c>
      <c r="AW221" s="55">
        <v>0.39316017936347603</v>
      </c>
      <c r="AX221" s="64">
        <v>0.39326325182049721</v>
      </c>
    </row>
    <row r="222" spans="1:50">
      <c r="A222" s="212"/>
      <c r="B222" s="215"/>
      <c r="C222" s="206"/>
      <c r="D222" s="52" t="s">
        <v>38</v>
      </c>
      <c r="E222" s="86" t="str">
        <f>A209&amp;"/"&amp;B221&amp;"/"&amp;C221&amp;"/"&amp;D222</f>
        <v>Gas fired power plants (Natural gas, biogas)/Gas turbine /Electricity only/S</v>
      </c>
      <c r="F222" s="61" t="str">
        <f>A209</f>
        <v>Gas fired power plants (Natural gas, biogas)</v>
      </c>
      <c r="G222" s="61" t="str">
        <f>B221</f>
        <v xml:space="preserve">Gas turbine </v>
      </c>
      <c r="H222" s="61" t="str">
        <f>C221</f>
        <v>Electricity only</v>
      </c>
      <c r="I222" s="84" t="str">
        <f t="shared" si="63"/>
        <v>S</v>
      </c>
      <c r="J222" s="61">
        <v>0.37202380952380948</v>
      </c>
      <c r="K222" s="61">
        <v>0.37203649000664357</v>
      </c>
      <c r="L222" s="61">
        <v>0.37205042185892601</v>
      </c>
      <c r="M222" s="61">
        <v>0.37206571934890448</v>
      </c>
      <c r="N222" s="61">
        <v>0.37208250521434899</v>
      </c>
      <c r="O222" s="61">
        <v>0.37210091086300418</v>
      </c>
      <c r="P222" s="61">
        <v>0.37212107647163634</v>
      </c>
      <c r="Q222" s="61">
        <v>0.37214315095515371</v>
      </c>
      <c r="R222" s="61">
        <v>0.37216729177297253</v>
      </c>
      <c r="S222" s="61">
        <v>0.37219366453542269</v>
      </c>
      <c r="T222" s="61">
        <v>0.37222244236875407</v>
      </c>
      <c r="U222" s="61">
        <v>0.3722538049935088</v>
      </c>
      <c r="V222" s="61">
        <v>0.372287937468055</v>
      </c>
      <c r="W222" s="61">
        <v>0.37232502854743293</v>
      </c>
      <c r="X222" s="61">
        <v>0.37236526860795244</v>
      </c>
      <c r="Y222" s="61">
        <v>0.37240884709092115</v>
      </c>
      <c r="Z222" s="61">
        <v>0.37245594942528326</v>
      </c>
      <c r="AA222" s="61">
        <v>0.37250675339968309</v>
      </c>
      <c r="AB222" s="61">
        <v>0.37256142497038186</v>
      </c>
      <c r="AC222" s="61">
        <v>0.3726201135133213</v>
      </c>
      <c r="AD222" s="61">
        <v>0.37268294655695844</v>
      </c>
      <c r="AE222" s="61">
        <v>0.37275002406744084</v>
      </c>
      <c r="AF222" s="61">
        <v>0.37282141239881106</v>
      </c>
      <c r="AG222" s="61">
        <v>0.37289713806700786</v>
      </c>
      <c r="AH222" s="61">
        <v>0.37297718155532278</v>
      </c>
      <c r="AI222" s="61">
        <v>0.37306147140743046</v>
      </c>
      <c r="AJ222" s="61">
        <v>0.37314987890783358</v>
      </c>
      <c r="AK222" s="61">
        <v>0.37324221368327098</v>
      </c>
      <c r="AL222" s="61">
        <v>0.3733382205764697</v>
      </c>
      <c r="AM222" s="61">
        <v>0.37343757813967304</v>
      </c>
      <c r="AN222" s="61">
        <v>0.37353989906449186</v>
      </c>
      <c r="AO222" s="61">
        <v>0.37364473280337313</v>
      </c>
      <c r="AP222" s="61">
        <v>0.37375157054554387</v>
      </c>
      <c r="AQ222" s="61">
        <v>0.37385985258940074</v>
      </c>
      <c r="AR222" s="61">
        <v>0.37396897801061529</v>
      </c>
      <c r="AS222" s="61">
        <v>0.37407831637125838</v>
      </c>
      <c r="AT222" s="61">
        <v>0.37418722106369051</v>
      </c>
      <c r="AU222" s="61">
        <v>0.37429504374916778</v>
      </c>
      <c r="AV222" s="61">
        <v>0.37440114925017187</v>
      </c>
      <c r="AW222" s="61">
        <v>0.37450493019997716</v>
      </c>
      <c r="AX222" s="53">
        <v>0.37460582075098181</v>
      </c>
    </row>
    <row r="223" spans="1:50">
      <c r="A223" s="212"/>
      <c r="B223" s="215"/>
      <c r="C223" s="216"/>
      <c r="D223" s="106" t="s">
        <v>47</v>
      </c>
      <c r="E223" s="86" t="str">
        <f>A209&amp;"/"&amp;B221&amp;"/"&amp;C221&amp;"/"&amp;D223</f>
        <v>Gas fired power plants (Natural gas, biogas)/Gas turbine /Electricity only/XS</v>
      </c>
      <c r="F223" s="61" t="str">
        <f>A209</f>
        <v>Gas fired power plants (Natural gas, biogas)</v>
      </c>
      <c r="G223" s="61" t="str">
        <f>B221</f>
        <v xml:space="preserve">Gas turbine </v>
      </c>
      <c r="H223" s="61" t="str">
        <f>C221</f>
        <v>Electricity only</v>
      </c>
      <c r="I223" s="84" t="str">
        <f t="shared" si="63"/>
        <v>XS</v>
      </c>
      <c r="J223" s="61">
        <v>0.35430839002267567</v>
      </c>
      <c r="K223" s="61">
        <v>0.35431578906780964</v>
      </c>
      <c r="L223" s="61">
        <v>0.35432393684499841</v>
      </c>
      <c r="M223" s="61">
        <v>0.35433290577395737</v>
      </c>
      <c r="N223" s="61">
        <v>0.35434277455550822</v>
      </c>
      <c r="O223" s="61">
        <v>0.35435362855839297</v>
      </c>
      <c r="P223" s="61">
        <v>0.35436556019338505</v>
      </c>
      <c r="Q223" s="61">
        <v>0.35437866926387518</v>
      </c>
      <c r="R223" s="61">
        <v>0.35439306327959791</v>
      </c>
      <c r="S223" s="61">
        <v>0.35440885771729291</v>
      </c>
      <c r="T223" s="61">
        <v>0.35442617620887268</v>
      </c>
      <c r="U223" s="61">
        <v>0.35444515063410553</v>
      </c>
      <c r="V223" s="61">
        <v>0.3544659210909713</v>
      </c>
      <c r="W223" s="61">
        <v>0.35448863571279726</v>
      </c>
      <c r="X223" s="61">
        <v>0.35451345029716341</v>
      </c>
      <c r="Y223" s="61">
        <v>0.35454052770758704</v>
      </c>
      <c r="Z223" s="61">
        <v>0.35457003700542905</v>
      </c>
      <c r="AA223" s="61">
        <v>0.35460215226667696</v>
      </c>
      <c r="AB223" s="61">
        <v>0.35463705103671894</v>
      </c>
      <c r="AC223" s="61">
        <v>0.35467491237650572</v>
      </c>
      <c r="AD223" s="61">
        <v>0.35471591445627343</v>
      </c>
      <c r="AE223" s="61">
        <v>0.35476023165903997</v>
      </c>
      <c r="AF223" s="61">
        <v>0.35480803116620091</v>
      </c>
      <c r="AG223" s="61">
        <v>0.35485946901254234</v>
      </c>
      <c r="AH223" s="61">
        <v>0.3549146856185787</v>
      </c>
      <c r="AI223" s="61">
        <v>0.35497380083479368</v>
      </c>
      <c r="AJ223" s="61">
        <v>0.35503690856525605</v>
      </c>
      <c r="AK223" s="61">
        <v>0.35510407107677039</v>
      </c>
      <c r="AL223" s="61">
        <v>0.3551753131430801</v>
      </c>
      <c r="AM223" s="61">
        <v>0.35525061621961485</v>
      </c>
      <c r="AN223" s="61">
        <v>0.35532991288984056</v>
      </c>
      <c r="AO223" s="61">
        <v>0.35541308186535037</v>
      </c>
      <c r="AP223" s="61">
        <v>0.35549994385347877</v>
      </c>
      <c r="AQ223" s="61">
        <v>0.35559025862291144</v>
      </c>
      <c r="AR223" s="61">
        <v>0.35568372359393952</v>
      </c>
      <c r="AS223" s="61">
        <v>0.35577997425085256</v>
      </c>
      <c r="AT223" s="61">
        <v>0.3558785866162234</v>
      </c>
      <c r="AU223" s="61">
        <v>0.3559790819398026</v>
      </c>
      <c r="AV223" s="61">
        <v>0.356080933640953</v>
      </c>
      <c r="AW223" s="61">
        <v>0.35618357640930476</v>
      </c>
      <c r="AX223" s="53">
        <v>0.35628641722351584</v>
      </c>
    </row>
    <row r="224" spans="1:50">
      <c r="A224" s="212"/>
      <c r="B224" s="215"/>
      <c r="C224" s="217" t="s">
        <v>26</v>
      </c>
      <c r="D224" s="52" t="s">
        <v>25</v>
      </c>
      <c r="E224" s="56" t="str">
        <f>A209&amp;"/"&amp;B221&amp;"/"&amp;C224&amp;"/"&amp;D224</f>
        <v>Gas fired power plants (Natural gas, biogas)/Gas turbine /CHP/M</v>
      </c>
      <c r="F224" s="103" t="str">
        <f>A209</f>
        <v>Gas fired power plants (Natural gas, biogas)</v>
      </c>
      <c r="G224" s="103" t="str">
        <f>B221</f>
        <v xml:space="preserve">Gas turbine </v>
      </c>
      <c r="H224" s="103" t="str">
        <f>C224</f>
        <v>CHP</v>
      </c>
      <c r="I224" s="104" t="str">
        <f t="shared" si="63"/>
        <v>M</v>
      </c>
      <c r="J224" s="103">
        <v>0.35511363636363635</v>
      </c>
      <c r="K224" s="103">
        <v>0.35511530085279358</v>
      </c>
      <c r="L224" s="103">
        <v>0.35511713881925999</v>
      </c>
      <c r="M224" s="103">
        <v>0.35511916816081973</v>
      </c>
      <c r="N224" s="103">
        <v>0.35512140858163266</v>
      </c>
      <c r="O224" s="103">
        <v>0.35512388176569853</v>
      </c>
      <c r="P224" s="103">
        <v>0.35512661156501363</v>
      </c>
      <c r="Q224" s="103">
        <v>0.35512962420321259</v>
      </c>
      <c r="R224" s="103">
        <v>0.35513294849542087</v>
      </c>
      <c r="S224" s="103">
        <v>0.35513661608493374</v>
      </c>
      <c r="T224" s="103">
        <v>0.35514066169718284</v>
      </c>
      <c r="U224" s="103">
        <v>0.35514512341124066</v>
      </c>
      <c r="V224" s="103">
        <v>0.35515004294883018</v>
      </c>
      <c r="W224" s="103">
        <v>0.35515546598043879</v>
      </c>
      <c r="X224" s="103">
        <v>0.3551614424476659</v>
      </c>
      <c r="Y224" s="103">
        <v>0.35516802690034072</v>
      </c>
      <c r="Z224" s="103">
        <v>0.35517527884621175</v>
      </c>
      <c r="AA224" s="103">
        <v>0.35518326311010223</v>
      </c>
      <c r="AB224" s="103">
        <v>0.35519205019832961</v>
      </c>
      <c r="AC224" s="103">
        <v>0.35520171666286399</v>
      </c>
      <c r="AD224" s="103">
        <v>0.35521234545813335</v>
      </c>
      <c r="AE224" s="103">
        <v>0.35522402628153543</v>
      </c>
      <c r="AF224" s="103">
        <v>0.35523685588657455</v>
      </c>
      <c r="AG224" s="103">
        <v>0.35525093835508398</v>
      </c>
      <c r="AH224" s="103">
        <v>0.35526638531221866</v>
      </c>
      <c r="AI224" s="103">
        <v>0.35528331606482116</v>
      </c>
      <c r="AJ224" s="103">
        <v>0.35530185764040467</v>
      </c>
      <c r="AK224" s="103">
        <v>0.35532214470043433</v>
      </c>
      <c r="AL224" s="103">
        <v>0.35534431929792593</v>
      </c>
      <c r="AM224" s="103">
        <v>0.3553685304457655</v>
      </c>
      <c r="AN224" s="103">
        <v>0.35539493345883261</v>
      </c>
      <c r="AO224" s="103">
        <v>0.35542368903024835</v>
      </c>
      <c r="AP224" s="103">
        <v>0.35545496200027327</v>
      </c>
      <c r="AQ224" s="103">
        <v>0.35548891977600461</v>
      </c>
      <c r="AR224" s="103">
        <v>0.35552573036163371</v>
      </c>
      <c r="AS224" s="103">
        <v>0.35556555996325506</v>
      </c>
      <c r="AT224" s="103">
        <v>0.35560857013976532</v>
      </c>
      <c r="AU224" s="103">
        <v>0.35565491448293224</v>
      </c>
      <c r="AV224" s="103">
        <v>0.35570473482590242</v>
      </c>
      <c r="AW224" s="103">
        <v>0.35575815700071139</v>
      </c>
      <c r="AX224" s="105">
        <v>0.35581528619195918</v>
      </c>
    </row>
    <row r="225" spans="1:50">
      <c r="A225" s="212"/>
      <c r="B225" s="215"/>
      <c r="C225" s="206"/>
      <c r="D225" s="52" t="s">
        <v>38</v>
      </c>
      <c r="E225" s="86" t="str">
        <f>A209&amp;"/"&amp;B221&amp;"/"&amp;C224&amp;"/"&amp;D225</f>
        <v>Gas fired power plants (Natural gas, biogas)/Gas turbine /CHP/S</v>
      </c>
      <c r="F225" s="61" t="str">
        <f>A209</f>
        <v>Gas fired power plants (Natural gas, biogas)</v>
      </c>
      <c r="G225" s="61" t="str">
        <f>B221</f>
        <v xml:space="preserve">Gas turbine </v>
      </c>
      <c r="H225" s="61" t="str">
        <f>C224</f>
        <v>CHP</v>
      </c>
      <c r="I225" s="84" t="str">
        <f t="shared" si="63"/>
        <v>S</v>
      </c>
      <c r="J225" s="61">
        <v>0.33820346320346317</v>
      </c>
      <c r="K225" s="61">
        <v>0.33820608733153185</v>
      </c>
      <c r="L225" s="61">
        <v>0.33820898355941742</v>
      </c>
      <c r="M225" s="61">
        <v>0.33821217965398359</v>
      </c>
      <c r="N225" s="61">
        <v>0.33821570611739327</v>
      </c>
      <c r="O225" s="61">
        <v>0.3382195964349507</v>
      </c>
      <c r="P225" s="61">
        <v>0.3382238873405764</v>
      </c>
      <c r="Q225" s="61">
        <v>0.33822861910002955</v>
      </c>
      <c r="R225" s="61">
        <v>0.33823383581166927</v>
      </c>
      <c r="S225" s="61">
        <v>0.338239585724118</v>
      </c>
      <c r="T225" s="61">
        <v>0.33824592156965522</v>
      </c>
      <c r="U225" s="61">
        <v>0.33825290091149313</v>
      </c>
      <c r="V225" s="61">
        <v>0.33826058650225282</v>
      </c>
      <c r="W225" s="61">
        <v>0.33826904664993912</v>
      </c>
      <c r="X225" s="61">
        <v>0.33827835558647745</v>
      </c>
      <c r="Y225" s="61">
        <v>0.3382885938323994</v>
      </c>
      <c r="Z225" s="61">
        <v>0.33829984854951151</v>
      </c>
      <c r="AA225" s="61">
        <v>0.33831221387133503</v>
      </c>
      <c r="AB225" s="61">
        <v>0.33832579119873107</v>
      </c>
      <c r="AC225" s="61">
        <v>0.33834068944542078</v>
      </c>
      <c r="AD225" s="61">
        <v>0.33835702521506866</v>
      </c>
      <c r="AE225" s="61">
        <v>0.33837492288823473</v>
      </c>
      <c r="AF225" s="61">
        <v>0.33839451459387349</v>
      </c>
      <c r="AG225" s="61">
        <v>0.33841594003623482</v>
      </c>
      <c r="AH225" s="61">
        <v>0.33843934614413995</v>
      </c>
      <c r="AI225" s="61">
        <v>0.33846488650585849</v>
      </c>
      <c r="AJ225" s="61">
        <v>0.33849272054944585</v>
      </c>
      <c r="AK225" s="61">
        <v>0.33852301242578187</v>
      </c>
      <c r="AL225" s="61">
        <v>0.33855592955010322</v>
      </c>
      <c r="AM225" s="61">
        <v>0.33859164075809722</v>
      </c>
      <c r="AN225" s="61">
        <v>0.33863031403525579</v>
      </c>
      <c r="AO225" s="61">
        <v>0.33867211378389694</v>
      </c>
      <c r="AP225" s="61">
        <v>0.33871719760181496</v>
      </c>
      <c r="AQ225" s="61">
        <v>0.33876571256067761</v>
      </c>
      <c r="AR225" s="61">
        <v>0.33881779099172316</v>
      </c>
      <c r="AS225" s="61">
        <v>0.33887354581148293</v>
      </c>
      <c r="AT225" s="61">
        <v>0.3389330654512881</v>
      </c>
      <c r="AU225" s="61">
        <v>0.33899640849081836</v>
      </c>
      <c r="AV225" s="61">
        <v>0.33906359813683706</v>
      </c>
      <c r="AW225" s="61">
        <v>0.33913461673160672</v>
      </c>
      <c r="AX225" s="53">
        <v>0.33920940051842435</v>
      </c>
    </row>
    <row r="226" spans="1:50">
      <c r="A226" s="212"/>
      <c r="B226" s="218"/>
      <c r="C226" s="210"/>
      <c r="D226" s="93" t="s">
        <v>47</v>
      </c>
      <c r="E226" s="73" t="str">
        <f>A209&amp;"/"&amp;B221&amp;"/"&amp;C224&amp;"/"&amp;D226</f>
        <v>Gas fired power plants (Natural gas, biogas)/Gas turbine /CHP/XS</v>
      </c>
      <c r="F226" s="91" t="str">
        <f>A209</f>
        <v>Gas fired power plants (Natural gas, biogas)</v>
      </c>
      <c r="G226" s="91" t="str">
        <f>B221</f>
        <v xml:space="preserve">Gas turbine </v>
      </c>
      <c r="H226" s="91" t="str">
        <f>C224</f>
        <v>CHP</v>
      </c>
      <c r="I226" s="70" t="str">
        <f t="shared" si="63"/>
        <v>XS</v>
      </c>
      <c r="J226" s="91">
        <v>0.32209853638425057</v>
      </c>
      <c r="K226" s="91">
        <v>0.32210103555383979</v>
      </c>
      <c r="L226" s="91">
        <v>0.32210379386611176</v>
      </c>
      <c r="M226" s="91">
        <v>0.32210683776569865</v>
      </c>
      <c r="N226" s="91">
        <v>0.32211019630227927</v>
      </c>
      <c r="O226" s="91">
        <v>0.3221139013666196</v>
      </c>
      <c r="P226" s="91">
        <v>0.32211798794340601</v>
      </c>
      <c r="Q226" s="91">
        <v>0.32212249438098051</v>
      </c>
      <c r="R226" s="91">
        <v>0.3221274626777802</v>
      </c>
      <c r="S226" s="91">
        <v>0.3221329387848742</v>
      </c>
      <c r="T226" s="91">
        <v>0.32213897292348109</v>
      </c>
      <c r="U226" s="91">
        <v>0.32214561991570773</v>
      </c>
      <c r="V226" s="91">
        <v>0.32215293952595503</v>
      </c>
      <c r="W226" s="91">
        <v>0.3221609968094658</v>
      </c>
      <c r="X226" s="91">
        <v>0.32216986246331181</v>
      </c>
      <c r="Y226" s="91">
        <v>0.32217961317371363</v>
      </c>
      <c r="Z226" s="91">
        <v>0.32219033195191571</v>
      </c>
      <c r="AA226" s="91">
        <v>0.32220210844889047</v>
      </c>
      <c r="AB226" s="91">
        <v>0.32221503923688666</v>
      </c>
      <c r="AC226" s="91">
        <v>0.32222922804325788</v>
      </c>
      <c r="AD226" s="91">
        <v>0.32224478591911299</v>
      </c>
      <c r="AE226" s="91">
        <v>0.32226183132212821</v>
      </c>
      <c r="AF226" s="91">
        <v>0.32228049008940329</v>
      </c>
      <c r="AG226" s="91">
        <v>0.32230089527260453</v>
      </c>
      <c r="AH226" s="91">
        <v>0.32232318680394278</v>
      </c>
      <c r="AI226" s="91">
        <v>0.32234751095796049</v>
      </c>
      <c r="AJ226" s="91">
        <v>0.32237401957090084</v>
      </c>
      <c r="AK226" s="91">
        <v>0.3224028689769351</v>
      </c>
      <c r="AL226" s="91">
        <v>0.32243421861914584</v>
      </c>
      <c r="AM226" s="91">
        <v>0.32246822929342589</v>
      </c>
      <c r="AN226" s="91">
        <v>0.32250506098595783</v>
      </c>
      <c r="AO226" s="91">
        <v>0.32254487027037798</v>
      </c>
      <c r="AP226" s="91">
        <v>0.32258780723982372</v>
      </c>
      <c r="AQ226" s="91">
        <v>0.32263401196255004</v>
      </c>
      <c r="AR226" s="91">
        <v>0.32268361046830768</v>
      </c>
      <c r="AS226" s="91">
        <v>0.32273671029665041</v>
      </c>
      <c r="AT226" s="91">
        <v>0.32279339566789339</v>
      </c>
      <c r="AU226" s="91">
        <v>0.322853722372208</v>
      </c>
      <c r="AV226" s="91">
        <v>0.32291771251127332</v>
      </c>
      <c r="AW226" s="91">
        <v>0.32298534926819689</v>
      </c>
      <c r="AX226" s="89">
        <v>0.32305657192230885</v>
      </c>
    </row>
    <row r="227" spans="1:50">
      <c r="A227" s="212"/>
      <c r="B227" s="214" t="s">
        <v>46</v>
      </c>
      <c r="C227" s="209" t="s">
        <v>36</v>
      </c>
      <c r="D227" s="67" t="s">
        <v>24</v>
      </c>
      <c r="E227" s="87" t="str">
        <f>A209&amp;"/"&amp;B227&amp;"/"&amp;C227&amp;"/"&amp;D227</f>
        <v>Gas fired power plants (Natural gas, biogas)/Steam turbine/Electricity only/L</v>
      </c>
      <c r="F227" s="55" t="str">
        <f>A209</f>
        <v>Gas fired power plants (Natural gas, biogas)</v>
      </c>
      <c r="G227" s="55" t="str">
        <f>B227</f>
        <v>Steam turbine</v>
      </c>
      <c r="H227" s="55" t="str">
        <f>C227</f>
        <v>Electricity only</v>
      </c>
      <c r="I227" s="85" t="str">
        <f t="shared" si="63"/>
        <v>L</v>
      </c>
      <c r="J227" s="55">
        <v>0.45766590389016015</v>
      </c>
      <c r="K227" s="55">
        <v>0.45768217012314544</v>
      </c>
      <c r="L227" s="55">
        <v>0.45769808588851535</v>
      </c>
      <c r="M227" s="55">
        <v>0.45771365544691506</v>
      </c>
      <c r="N227" s="55">
        <v>0.45772888318166377</v>
      </c>
      <c r="O227" s="55">
        <v>0.45774377358774243</v>
      </c>
      <c r="P227" s="55">
        <v>0.45775833126111515</v>
      </c>
      <c r="Q227" s="55">
        <v>0.45777256088839585</v>
      </c>
      <c r="R227" s="55">
        <v>0.45778646723686695</v>
      </c>
      <c r="S227" s="55">
        <v>0.45780005514485622</v>
      </c>
      <c r="T227" s="55">
        <v>0.45781332951247627</v>
      </c>
      <c r="U227" s="55">
        <v>0.45782629529272795</v>
      </c>
      <c r="V227" s="55">
        <v>0.45783895748297104</v>
      </c>
      <c r="W227" s="55">
        <v>0.45785132111676091</v>
      </c>
      <c r="X227" s="55">
        <v>0.45786339125604919</v>
      </c>
      <c r="Y227" s="55">
        <v>0.45787517298374664</v>
      </c>
      <c r="Z227" s="55">
        <v>0.45788667139664607</v>
      </c>
      <c r="AA227" s="55">
        <v>0.4578978915986982</v>
      </c>
      <c r="AB227" s="55">
        <v>0.45790883869463589</v>
      </c>
      <c r="AC227" s="55">
        <v>0.4579195177839428</v>
      </c>
      <c r="AD227" s="55">
        <v>0.45792993395515702</v>
      </c>
      <c r="AE227" s="55">
        <v>0.45794009228050347</v>
      </c>
      <c r="AF227" s="55">
        <v>0.45794999781084661</v>
      </c>
      <c r="AG227" s="55">
        <v>0.45795965557095719</v>
      </c>
      <c r="AH227" s="55">
        <v>0.45796907055508113</v>
      </c>
      <c r="AI227" s="55">
        <v>0.45797824772280382</v>
      </c>
      <c r="AJ227" s="55">
        <v>0.45798719199519999</v>
      </c>
      <c r="AK227" s="55">
        <v>0.45799590825125963</v>
      </c>
      <c r="AL227" s="55">
        <v>0.45800440132458059</v>
      </c>
      <c r="AM227" s="55">
        <v>0.45801267600031748</v>
      </c>
      <c r="AN227" s="55">
        <v>0.45802073701237778</v>
      </c>
      <c r="AO227" s="55">
        <v>0.45802858904085597</v>
      </c>
      <c r="AP227" s="55">
        <v>0.45803623670969434</v>
      </c>
      <c r="AQ227" s="55">
        <v>0.4580436845845624</v>
      </c>
      <c r="AR227" s="55">
        <v>0.45805093717094397</v>
      </c>
      <c r="AS227" s="55">
        <v>0.45805799891242455</v>
      </c>
      <c r="AT227" s="55">
        <v>0.45806487418916675</v>
      </c>
      <c r="AU227" s="55">
        <v>0.45807156731656684</v>
      </c>
      <c r="AV227" s="55">
        <v>0.45807808254408389</v>
      </c>
      <c r="AW227" s="55">
        <v>0.45808442405422956</v>
      </c>
      <c r="AX227" s="64">
        <v>0.45809059596171386</v>
      </c>
    </row>
    <row r="228" spans="1:50">
      <c r="A228" s="212"/>
      <c r="B228" s="215"/>
      <c r="C228" s="206"/>
      <c r="D228" s="52" t="s">
        <v>25</v>
      </c>
      <c r="E228" s="86" t="str">
        <f>A209&amp;"/"&amp;B227&amp;"/"&amp;C227&amp;"/"&amp;D228</f>
        <v>Gas fired power plants (Natural gas, biogas)/Steam turbine/Electricity only/M</v>
      </c>
      <c r="F228" s="61" t="str">
        <f>A209</f>
        <v>Gas fired power plants (Natural gas, biogas)</v>
      </c>
      <c r="G228" s="61" t="str">
        <f>B227</f>
        <v>Steam turbine</v>
      </c>
      <c r="H228" s="61" t="str">
        <f>C227</f>
        <v>Electricity only</v>
      </c>
      <c r="I228" s="84" t="str">
        <f t="shared" si="63"/>
        <v>M</v>
      </c>
      <c r="J228" s="61">
        <v>0.43587228941920009</v>
      </c>
      <c r="K228" s="61">
        <v>0.435883908621581</v>
      </c>
      <c r="L228" s="61">
        <v>0.4358952783790685</v>
      </c>
      <c r="M228" s="61">
        <v>0.4359064016767577</v>
      </c>
      <c r="N228" s="61">
        <v>0.43591728158962428</v>
      </c>
      <c r="O228" s="61">
        <v>0.43592792127463353</v>
      </c>
      <c r="P228" s="61">
        <v>0.43593832396308385</v>
      </c>
      <c r="Q228" s="61">
        <v>0.43594849295319349</v>
      </c>
      <c r="R228" s="61">
        <v>0.43595843160293302</v>
      </c>
      <c r="S228" s="61">
        <v>0.4359681433231119</v>
      </c>
      <c r="T228" s="61">
        <v>0.43597763157072</v>
      </c>
      <c r="U228" s="61">
        <v>0.43598689984252736</v>
      </c>
      <c r="V228" s="61">
        <v>0.43599595166894339</v>
      </c>
      <c r="W228" s="61">
        <v>0.43600479060813557</v>
      </c>
      <c r="X228" s="61">
        <v>0.43601342024040712</v>
      </c>
      <c r="Y228" s="61">
        <v>0.43602184416283229</v>
      </c>
      <c r="Z228" s="61">
        <v>0.43603006598414601</v>
      </c>
      <c r="AA228" s="61">
        <v>0.43603808931988769</v>
      </c>
      <c r="AB228" s="61">
        <v>0.43604591778779112</v>
      </c>
      <c r="AC228" s="61">
        <v>0.43605355500342152</v>
      </c>
      <c r="AD228" s="61">
        <v>0.43606100457605051</v>
      </c>
      <c r="AE228" s="61">
        <v>0.43606827010476751</v>
      </c>
      <c r="AF228" s="61">
        <v>0.43607535517481955</v>
      </c>
      <c r="AG228" s="61">
        <v>0.43608226335417533</v>
      </c>
      <c r="AH228" s="61">
        <v>0.43608899819030639</v>
      </c>
      <c r="AI228" s="61">
        <v>0.43609556320718024</v>
      </c>
      <c r="AJ228" s="61">
        <v>0.43610196190245781</v>
      </c>
      <c r="AK228" s="61">
        <v>0.43610819774488901</v>
      </c>
      <c r="AL228" s="61">
        <v>0.43611427417189952</v>
      </c>
      <c r="AM228" s="61">
        <v>0.43612019458736301</v>
      </c>
      <c r="AN228" s="61">
        <v>0.43612596235955026</v>
      </c>
      <c r="AO228" s="61">
        <v>0.43613158081924847</v>
      </c>
      <c r="AP228" s="61">
        <v>0.43613705325804619</v>
      </c>
      <c r="AQ228" s="61">
        <v>0.43614238292677343</v>
      </c>
      <c r="AR228" s="61">
        <v>0.43614757303409268</v>
      </c>
      <c r="AS228" s="61">
        <v>0.43615262674523381</v>
      </c>
      <c r="AT228" s="61">
        <v>0.43615754718086508</v>
      </c>
      <c r="AU228" s="61">
        <v>0.4361623374160945</v>
      </c>
      <c r="AV228" s="61">
        <v>0.43616700047959589</v>
      </c>
      <c r="AW228" s="61">
        <v>0.43617153935285136</v>
      </c>
      <c r="AX228" s="53">
        <v>0.4361759569695064</v>
      </c>
    </row>
    <row r="229" spans="1:50">
      <c r="A229" s="212"/>
      <c r="B229" s="215"/>
      <c r="C229" s="206"/>
      <c r="D229" s="52" t="s">
        <v>38</v>
      </c>
      <c r="E229" s="86" t="str">
        <f>A209&amp;"/"&amp;B227&amp;"/"&amp;C227&amp;"/"&amp;D229</f>
        <v>Gas fired power plants (Natural gas, biogas)/Steam turbine/Electricity only/S</v>
      </c>
      <c r="F229" s="61" t="str">
        <f>A209</f>
        <v>Gas fired power plants (Natural gas, biogas)</v>
      </c>
      <c r="G229" s="61" t="str">
        <f>B227</f>
        <v>Steam turbine</v>
      </c>
      <c r="H229" s="61" t="str">
        <f>C227</f>
        <v>Electricity only</v>
      </c>
      <c r="I229" s="84" t="str">
        <f t="shared" si="63"/>
        <v>S</v>
      </c>
      <c r="J229" s="61">
        <v>0.41511646611352393</v>
      </c>
      <c r="K229" s="61">
        <v>0.41512568788706961</v>
      </c>
      <c r="L229" s="61">
        <v>0.41513471204139152</v>
      </c>
      <c r="M229" s="61">
        <v>0.41514354092258721</v>
      </c>
      <c r="N229" s="61">
        <v>0.41515217694897261</v>
      </c>
      <c r="O229" s="61">
        <v>0.4151606226048099</v>
      </c>
      <c r="P229" s="61">
        <v>0.41516888043422151</v>
      </c>
      <c r="Q229" s="61">
        <v>0.41517695303529262</v>
      </c>
      <c r="R229" s="61">
        <v>0.41518484305436976</v>
      </c>
      <c r="S229" s="61">
        <v>0.41519255318055809</v>
      </c>
      <c r="T229" s="61">
        <v>0.41520008614042064</v>
      </c>
      <c r="U229" s="61">
        <v>0.4152074446928809</v>
      </c>
      <c r="V229" s="61">
        <v>0.41521463162433087</v>
      </c>
      <c r="W229" s="61">
        <v>0.41522164974394349</v>
      </c>
      <c r="X229" s="61">
        <v>0.41522850187919114</v>
      </c>
      <c r="Y229" s="61">
        <v>0.41523519087156663</v>
      </c>
      <c r="Z229" s="61">
        <v>0.41524171957250772</v>
      </c>
      <c r="AA229" s="61">
        <v>0.41524809083951952</v>
      </c>
      <c r="AB229" s="61">
        <v>0.41525430753249659</v>
      </c>
      <c r="AC229" s="61">
        <v>0.41526037251023667</v>
      </c>
      <c r="AD229" s="61">
        <v>0.41526628862714665</v>
      </c>
      <c r="AE229" s="61">
        <v>0.4152720587301339</v>
      </c>
      <c r="AF229" s="61">
        <v>0.41527768565567985</v>
      </c>
      <c r="AG229" s="61">
        <v>0.41528317222709182</v>
      </c>
      <c r="AH229" s="61">
        <v>0.41528852125192744</v>
      </c>
      <c r="AI229" s="61">
        <v>0.41529373551958682</v>
      </c>
      <c r="AJ229" s="61">
        <v>0.41529881779906802</v>
      </c>
      <c r="AK229" s="61">
        <v>0.41530377083687997</v>
      </c>
      <c r="AL229" s="61">
        <v>0.41530859735510728</v>
      </c>
      <c r="AM229" s="61">
        <v>0.41531330004962236</v>
      </c>
      <c r="AN229" s="61">
        <v>0.41531788158843919</v>
      </c>
      <c r="AO229" s="61">
        <v>0.41532234461020229</v>
      </c>
      <c r="AP229" s="61">
        <v>0.41532669172280745</v>
      </c>
      <c r="AQ229" s="61">
        <v>0.41533092550214562</v>
      </c>
      <c r="AR229" s="61">
        <v>0.41533504849096897</v>
      </c>
      <c r="AS229" s="61">
        <v>0.41533906319786901</v>
      </c>
      <c r="AT229" s="61">
        <v>0.41534297209636545</v>
      </c>
      <c r="AU229" s="61">
        <v>0.41534677762409838</v>
      </c>
      <c r="AV229" s="61">
        <v>0.41535048218211895</v>
      </c>
      <c r="AW229" s="61">
        <v>0.41535408813427477</v>
      </c>
      <c r="AX229" s="53">
        <v>0.41535759780668369</v>
      </c>
    </row>
    <row r="230" spans="1:50">
      <c r="A230" s="212"/>
      <c r="B230" s="215"/>
      <c r="C230" s="216"/>
      <c r="D230" s="52" t="s">
        <v>47</v>
      </c>
      <c r="E230" s="86" t="str">
        <f>A209&amp;"/"&amp;B227&amp;"/"&amp;C227&amp;"/"&amp;D230</f>
        <v>Gas fired power plants (Natural gas, biogas)/Steam turbine/Electricity only/XS</v>
      </c>
      <c r="F230" s="61" t="str">
        <f>A209</f>
        <v>Gas fired power plants (Natural gas, biogas)</v>
      </c>
      <c r="G230" s="61" t="str">
        <f>B227</f>
        <v>Steam turbine</v>
      </c>
      <c r="H230" s="61" t="str">
        <f>C227</f>
        <v>Electricity only</v>
      </c>
      <c r="I230" s="84" t="str">
        <f t="shared" si="63"/>
        <v>XS</v>
      </c>
      <c r="J230" s="61">
        <v>0.3953490153462132</v>
      </c>
      <c r="K230" s="61">
        <v>0.39535338965358102</v>
      </c>
      <c r="L230" s="61">
        <v>0.39535765711175419</v>
      </c>
      <c r="M230" s="61">
        <v>0.39536181973685652</v>
      </c>
      <c r="N230" s="61">
        <v>0.3953658795392937</v>
      </c>
      <c r="O230" s="61">
        <v>0.39536983852171437</v>
      </c>
      <c r="P230" s="61">
        <v>0.39537369867709687</v>
      </c>
      <c r="Q230" s="61">
        <v>0.39537746198695545</v>
      </c>
      <c r="R230" s="61">
        <v>0.39538113041966566</v>
      </c>
      <c r="S230" s="61">
        <v>0.39538470592890196</v>
      </c>
      <c r="T230" s="61">
        <v>0.39538819045218676</v>
      </c>
      <c r="U230" s="61">
        <v>0.39539158590954543</v>
      </c>
      <c r="V230" s="61">
        <v>0.3953948942022642</v>
      </c>
      <c r="W230" s="61">
        <v>0.39539811721174656</v>
      </c>
      <c r="X230" s="61">
        <v>0.39540125679846522</v>
      </c>
      <c r="Y230" s="61">
        <v>0.39540431480100524</v>
      </c>
      <c r="Z230" s="61">
        <v>0.39540729303519406</v>
      </c>
      <c r="AA230" s="61">
        <v>0.39541019329331578</v>
      </c>
      <c r="AB230" s="61">
        <v>0.39541301734340495</v>
      </c>
      <c r="AC230" s="61">
        <v>0.39541576692861696</v>
      </c>
      <c r="AD230" s="61">
        <v>0.39541844376667051</v>
      </c>
      <c r="AE230" s="61">
        <v>0.39542104954935997</v>
      </c>
      <c r="AF230" s="61">
        <v>0.39542358594213195</v>
      </c>
      <c r="AG230" s="61">
        <v>0.39542605458372576</v>
      </c>
      <c r="AH230" s="61">
        <v>0.39542845708587115</v>
      </c>
      <c r="AI230" s="61">
        <v>0.39543079503304263</v>
      </c>
      <c r="AJ230" s="61">
        <v>0.39543306998226585</v>
      </c>
      <c r="AK230" s="61">
        <v>0.39543528346297352</v>
      </c>
      <c r="AL230" s="61">
        <v>0.39543743697690825</v>
      </c>
      <c r="AM230" s="61">
        <v>0.39543953199806803</v>
      </c>
      <c r="AN230" s="61">
        <v>0.39544156997269386</v>
      </c>
      <c r="AO230" s="61">
        <v>0.39544355231929457</v>
      </c>
      <c r="AP230" s="61">
        <v>0.39544548042870836</v>
      </c>
      <c r="AQ230" s="61">
        <v>0.39544735566419659</v>
      </c>
      <c r="AR230" s="61">
        <v>0.39544917936156987</v>
      </c>
      <c r="AS230" s="61">
        <v>0.39545095282934128</v>
      </c>
      <c r="AT230" s="61">
        <v>0.39545267734890743</v>
      </c>
      <c r="AU230" s="61">
        <v>0.39545435417475372</v>
      </c>
      <c r="AV230" s="61">
        <v>0.39545598453468167</v>
      </c>
      <c r="AW230" s="61">
        <v>0.39545756963005735</v>
      </c>
      <c r="AX230" s="53">
        <v>0.39545911063607897</v>
      </c>
    </row>
    <row r="231" spans="1:50">
      <c r="A231" s="212"/>
      <c r="B231" s="215"/>
      <c r="C231" s="217" t="s">
        <v>26</v>
      </c>
      <c r="D231" s="83" t="s">
        <v>24</v>
      </c>
      <c r="E231" s="56" t="str">
        <f>A209&amp;"/"&amp;B227&amp;"/"&amp;C231&amp;"/"&amp;D231</f>
        <v>Gas fired power plants (Natural gas, biogas)/Steam turbine/CHP/L</v>
      </c>
      <c r="F231" s="103" t="str">
        <f>A209</f>
        <v>Gas fired power plants (Natural gas, biogas)</v>
      </c>
      <c r="G231" s="103" t="str">
        <f>B227</f>
        <v>Steam turbine</v>
      </c>
      <c r="H231" s="103" t="str">
        <f>C231</f>
        <v>CHP</v>
      </c>
      <c r="I231" s="104" t="str">
        <f t="shared" si="63"/>
        <v>L</v>
      </c>
      <c r="J231" s="103">
        <v>0.41605991262741832</v>
      </c>
      <c r="K231" s="103">
        <v>0.41606686519807229</v>
      </c>
      <c r="L231" s="103">
        <v>0.4160737066170006</v>
      </c>
      <c r="M231" s="103">
        <v>0.41608043819160123</v>
      </c>
      <c r="N231" s="103">
        <v>0.41608706123094558</v>
      </c>
      <c r="O231" s="103">
        <v>0.41609357704502803</v>
      </c>
      <c r="P231" s="103">
        <v>0.41609998694404371</v>
      </c>
      <c r="Q231" s="103">
        <v>0.41610629223769052</v>
      </c>
      <c r="R231" s="103">
        <v>0.41611249423449864</v>
      </c>
      <c r="S231" s="103">
        <v>0.41611859424118436</v>
      </c>
      <c r="T231" s="103">
        <v>0.41612459356202935</v>
      </c>
      <c r="U231" s="103">
        <v>0.41613049349828457</v>
      </c>
      <c r="V231" s="103">
        <v>0.41613629534759822</v>
      </c>
      <c r="W231" s="103">
        <v>0.41614200040346777</v>
      </c>
      <c r="X231" s="103">
        <v>0.41614760995471495</v>
      </c>
      <c r="Y231" s="103">
        <v>0.41615312528498438</v>
      </c>
      <c r="Z231" s="103">
        <v>0.41615854767226362</v>
      </c>
      <c r="AA231" s="103">
        <v>0.4161638783884265</v>
      </c>
      <c r="AB231" s="103">
        <v>0.41616911869879669</v>
      </c>
      <c r="AC231" s="103">
        <v>0.41617426986173295</v>
      </c>
      <c r="AD231" s="103">
        <v>0.41617933312823541</v>
      </c>
      <c r="AE231" s="103">
        <v>0.41618430974157072</v>
      </c>
      <c r="AF231" s="103">
        <v>0.41618920093691825</v>
      </c>
      <c r="AG231" s="103">
        <v>0.41619400794103351</v>
      </c>
      <c r="AH231" s="103">
        <v>0.41619873197193236</v>
      </c>
      <c r="AI231" s="103">
        <v>0.41620337423859161</v>
      </c>
      <c r="AJ231" s="103">
        <v>0.41620793594066741</v>
      </c>
      <c r="AK231" s="103">
        <v>0.41621241826823219</v>
      </c>
      <c r="AL231" s="103">
        <v>0.41621682240152613</v>
      </c>
      <c r="AM231" s="103">
        <v>0.41622114951072664</v>
      </c>
      <c r="AN231" s="103">
        <v>0.41622540075573183</v>
      </c>
      <c r="AO231" s="103">
        <v>0.41622957728596088</v>
      </c>
      <c r="AP231" s="103">
        <v>0.41623368024016755</v>
      </c>
      <c r="AQ231" s="103">
        <v>0.41623771074626875</v>
      </c>
      <c r="AR231" s="103">
        <v>0.41624166992118689</v>
      </c>
      <c r="AS231" s="103">
        <v>0.41624555887070519</v>
      </c>
      <c r="AT231" s="103">
        <v>0.41624937868933609</v>
      </c>
      <c r="AU231" s="103">
        <v>0.41625313046020207</v>
      </c>
      <c r="AV231" s="103">
        <v>0.41625681525492825</v>
      </c>
      <c r="AW231" s="103">
        <v>0.41626043413354685</v>
      </c>
      <c r="AX231" s="105">
        <v>0.41626398814441273</v>
      </c>
    </row>
    <row r="232" spans="1:50">
      <c r="A232" s="212"/>
      <c r="B232" s="215"/>
      <c r="C232" s="206"/>
      <c r="D232" s="52" t="s">
        <v>25</v>
      </c>
      <c r="E232" s="86" t="str">
        <f>A209&amp;"/"&amp;B227&amp;"/"&amp;C231&amp;"/"&amp;D232</f>
        <v>Gas fired power plants (Natural gas, biogas)/Steam turbine/CHP/M</v>
      </c>
      <c r="F232" s="61" t="str">
        <f>A209</f>
        <v>Gas fired power plants (Natural gas, biogas)</v>
      </c>
      <c r="G232" s="61" t="str">
        <f>B227</f>
        <v>Steam turbine</v>
      </c>
      <c r="H232" s="61" t="str">
        <f>C231</f>
        <v>CHP</v>
      </c>
      <c r="I232" s="84" t="str">
        <f t="shared" si="63"/>
        <v>M</v>
      </c>
      <c r="J232" s="61">
        <v>0.39624753583563638</v>
      </c>
      <c r="K232" s="61">
        <v>0.39625154791992478</v>
      </c>
      <c r="L232" s="61">
        <v>0.39625549310283698</v>
      </c>
      <c r="M232" s="61">
        <v>0.39625937227406444</v>
      </c>
      <c r="N232" s="61">
        <v>0.39626318631976576</v>
      </c>
      <c r="O232" s="61">
        <v>0.39626693612223335</v>
      </c>
      <c r="P232" s="61">
        <v>0.39627062255957729</v>
      </c>
      <c r="Q232" s="61">
        <v>0.39627424650542253</v>
      </c>
      <c r="R232" s="61">
        <v>0.39627780882862174</v>
      </c>
      <c r="S232" s="61">
        <v>0.3962813103929817</v>
      </c>
      <c r="T232" s="61">
        <v>0.3962847520570037</v>
      </c>
      <c r="U232" s="61">
        <v>0.39628813467363755</v>
      </c>
      <c r="V232" s="61">
        <v>0.39629145909004876</v>
      </c>
      <c r="W232" s="61">
        <v>0.39629472614739869</v>
      </c>
      <c r="X232" s="61">
        <v>0.39629793668063656</v>
      </c>
      <c r="Y232" s="61">
        <v>0.39630109151830473</v>
      </c>
      <c r="Z232" s="61">
        <v>0.39630419148235463</v>
      </c>
      <c r="AA232" s="61">
        <v>0.39630723738797546</v>
      </c>
      <c r="AB232" s="61">
        <v>0.39631023004343269</v>
      </c>
      <c r="AC232" s="61">
        <v>0.39631317024991808</v>
      </c>
      <c r="AD232" s="61">
        <v>0.39631605880141091</v>
      </c>
      <c r="AE232" s="61">
        <v>0.39631889648454738</v>
      </c>
      <c r="AF232" s="61">
        <v>0.39632168407850238</v>
      </c>
      <c r="AG232" s="61">
        <v>0.39632442235487864</v>
      </c>
      <c r="AH232" s="61">
        <v>0.39632711207760613</v>
      </c>
      <c r="AI232" s="61">
        <v>0.39632975400285059</v>
      </c>
      <c r="AJ232" s="61">
        <v>0.39633234887892987</v>
      </c>
      <c r="AK232" s="61">
        <v>0.3963348974462389</v>
      </c>
      <c r="AL232" s="61">
        <v>0.39633740043718313</v>
      </c>
      <c r="AM232" s="61">
        <v>0.3963398585761187</v>
      </c>
      <c r="AN232" s="61">
        <v>0.39634227257930121</v>
      </c>
      <c r="AO232" s="61">
        <v>0.39634464315484064</v>
      </c>
      <c r="AP232" s="61">
        <v>0.39634697100266358</v>
      </c>
      <c r="AQ232" s="61">
        <v>0.39634925681448202</v>
      </c>
      <c r="AR232" s="61">
        <v>0.39635150127376839</v>
      </c>
      <c r="AS232" s="61">
        <v>0.39635370505573708</v>
      </c>
      <c r="AT232" s="61">
        <v>0.39635586882733104</v>
      </c>
      <c r="AU232" s="61">
        <v>0.39635799324721466</v>
      </c>
      <c r="AV232" s="61">
        <v>0.39636007896577141</v>
      </c>
      <c r="AW232" s="61">
        <v>0.39636212662510756</v>
      </c>
      <c r="AX232" s="53">
        <v>0.39636413685905936</v>
      </c>
    </row>
    <row r="233" spans="1:50">
      <c r="A233" s="212"/>
      <c r="B233" s="215"/>
      <c r="C233" s="206"/>
      <c r="D233" s="52" t="s">
        <v>38</v>
      </c>
      <c r="E233" s="86" t="str">
        <f>A209&amp;"/"&amp;B227&amp;"/"&amp;C231&amp;"/"&amp;D233</f>
        <v>Gas fired power plants (Natural gas, biogas)/Steam turbine/CHP/S</v>
      </c>
      <c r="F233" s="61" t="str">
        <f>A209</f>
        <v>Gas fired power plants (Natural gas, biogas)</v>
      </c>
      <c r="G233" s="61" t="str">
        <f>B227</f>
        <v>Steam turbine</v>
      </c>
      <c r="H233" s="61" t="str">
        <f>C231</f>
        <v>CHP</v>
      </c>
      <c r="I233" s="84" t="str">
        <f t="shared" si="63"/>
        <v>S</v>
      </c>
      <c r="J233" s="61">
        <v>0.37737860555774899</v>
      </c>
      <c r="K233" s="61">
        <v>0.37738101826505999</v>
      </c>
      <c r="L233" s="61">
        <v>0.37738338896790952</v>
      </c>
      <c r="M233" s="61">
        <v>0.3773857182917949</v>
      </c>
      <c r="N233" s="61">
        <v>0.37738800685683932</v>
      </c>
      <c r="O233" s="61">
        <v>0.37739025527767922</v>
      </c>
      <c r="P233" s="61">
        <v>0.37739246416336031</v>
      </c>
      <c r="Q233" s="61">
        <v>0.37739463411724056</v>
      </c>
      <c r="R233" s="61">
        <v>0.37739676573690162</v>
      </c>
      <c r="S233" s="61">
        <v>0.37739885961406672</v>
      </c>
      <c r="T233" s="61">
        <v>0.3774009163345256</v>
      </c>
      <c r="U233" s="61">
        <v>0.37740293647806678</v>
      </c>
      <c r="V233" s="61">
        <v>0.37740492061841585</v>
      </c>
      <c r="W233" s="61">
        <v>0.37740686932317985</v>
      </c>
      <c r="X233" s="61">
        <v>0.37740878315379844</v>
      </c>
      <c r="Y233" s="61">
        <v>0.3774106626655005</v>
      </c>
      <c r="Z233" s="61">
        <v>0.37741250840726598</v>
      </c>
      <c r="AA233" s="61">
        <v>0.37741432092179389</v>
      </c>
      <c r="AB233" s="61">
        <v>0.3774161007454751</v>
      </c>
      <c r="AC233" s="61">
        <v>0.37741784840836989</v>
      </c>
      <c r="AD233" s="61">
        <v>0.37741956443419128</v>
      </c>
      <c r="AE233" s="61">
        <v>0.37742124934029159</v>
      </c>
      <c r="AF233" s="61">
        <v>0.37742290363765435</v>
      </c>
      <c r="AG233" s="61">
        <v>0.37742452783089031</v>
      </c>
      <c r="AH233" s="61">
        <v>0.3774261224182372</v>
      </c>
      <c r="AI233" s="61">
        <v>0.37742768789156383</v>
      </c>
      <c r="AJ233" s="61">
        <v>0.37742922473637702</v>
      </c>
      <c r="AK233" s="61">
        <v>0.37743073343183325</v>
      </c>
      <c r="AL233" s="61">
        <v>0.37743221445075259</v>
      </c>
      <c r="AM233" s="61">
        <v>0.37743366825963665</v>
      </c>
      <c r="AN233" s="61">
        <v>0.3774350953186888</v>
      </c>
      <c r="AO233" s="61">
        <v>0.37743649608183794</v>
      </c>
      <c r="AP233" s="61">
        <v>0.37743787099676468</v>
      </c>
      <c r="AQ233" s="61">
        <v>0.37743922050493062</v>
      </c>
      <c r="AR233" s="61">
        <v>0.37744054504160884</v>
      </c>
      <c r="AS233" s="61">
        <v>0.37744184503591877</v>
      </c>
      <c r="AT233" s="61">
        <v>0.37744312091086052</v>
      </c>
      <c r="AU233" s="61">
        <v>0.37744437308335488</v>
      </c>
      <c r="AV233" s="61">
        <v>0.37744560196428134</v>
      </c>
      <c r="AW233" s="61">
        <v>0.37744680795852092</v>
      </c>
      <c r="AX233" s="53">
        <v>0.3774479914649998</v>
      </c>
    </row>
    <row r="234" spans="1:50">
      <c r="A234" s="212"/>
      <c r="B234" s="215"/>
      <c r="C234" s="216"/>
      <c r="D234" s="106" t="s">
        <v>47</v>
      </c>
      <c r="E234" s="107" t="str">
        <f>A209&amp;"/"&amp;B227&amp;"/"&amp;C231&amp;"/"&amp;D234</f>
        <v>Gas fired power plants (Natural gas, biogas)/Steam turbine/CHP/XS</v>
      </c>
      <c r="F234" s="108" t="str">
        <f>A209</f>
        <v>Gas fired power plants (Natural gas, biogas)</v>
      </c>
      <c r="G234" s="108" t="str">
        <f>B227</f>
        <v>Steam turbine</v>
      </c>
      <c r="H234" s="108" t="str">
        <f>C231</f>
        <v>CHP</v>
      </c>
      <c r="I234" s="109" t="str">
        <f t="shared" si="63"/>
        <v>XS</v>
      </c>
      <c r="J234" s="108">
        <v>0.35940819576928473</v>
      </c>
      <c r="K234" s="108">
        <v>0.3594094344178157</v>
      </c>
      <c r="L234" s="108">
        <v>0.35941065055453358</v>
      </c>
      <c r="M234" s="108">
        <v>0.35941184455095004</v>
      </c>
      <c r="N234" s="108">
        <v>0.35941301677386939</v>
      </c>
      <c r="O234" s="108">
        <v>0.35941416758539191</v>
      </c>
      <c r="P234" s="108">
        <v>0.35941529734291966</v>
      </c>
      <c r="Q234" s="108">
        <v>0.3594164063991665</v>
      </c>
      <c r="R234" s="108">
        <v>0.35941749510216786</v>
      </c>
      <c r="S234" s="108">
        <v>0.35941856379529591</v>
      </c>
      <c r="T234" s="108">
        <v>0.35941961281727414</v>
      </c>
      <c r="U234" s="108">
        <v>0.35942064250219624</v>
      </c>
      <c r="V234" s="108">
        <v>0.35942165317954544</v>
      </c>
      <c r="W234" s="108">
        <v>0.35942264517421657</v>
      </c>
      <c r="X234" s="108">
        <v>0.35942361880653989</v>
      </c>
      <c r="Y234" s="108">
        <v>0.35942457439230613</v>
      </c>
      <c r="Z234" s="108">
        <v>0.35942551224279373</v>
      </c>
      <c r="AA234" s="108">
        <v>0.35942643266479707</v>
      </c>
      <c r="AB234" s="108">
        <v>0.35942733596065646</v>
      </c>
      <c r="AC234" s="108">
        <v>0.35942822242828948</v>
      </c>
      <c r="AD234" s="108">
        <v>0.35942909236122333</v>
      </c>
      <c r="AE234" s="108">
        <v>0.35942994604862855</v>
      </c>
      <c r="AF234" s="108">
        <v>0.35943078377535376</v>
      </c>
      <c r="AG234" s="108">
        <v>0.35943160582196154</v>
      </c>
      <c r="AH234" s="108">
        <v>0.35943241246476515</v>
      </c>
      <c r="AI234" s="108">
        <v>0.35943320397586614</v>
      </c>
      <c r="AJ234" s="108">
        <v>0.35943398062319287</v>
      </c>
      <c r="AK234" s="108">
        <v>0.35943474267053971</v>
      </c>
      <c r="AL234" s="108">
        <v>0.35943549037760686</v>
      </c>
      <c r="AM234" s="108">
        <v>0.35943622400004099</v>
      </c>
      <c r="AN234" s="108">
        <v>0.35943694378947666</v>
      </c>
      <c r="AO234" s="108">
        <v>0.35943764999357708</v>
      </c>
      <c r="AP234" s="108">
        <v>0.35943834285607751</v>
      </c>
      <c r="AQ234" s="108">
        <v>0.35943902261682664</v>
      </c>
      <c r="AR234" s="108">
        <v>0.35943968951183031</v>
      </c>
      <c r="AS234" s="108">
        <v>0.35944034377329426</v>
      </c>
      <c r="AT234" s="108">
        <v>0.35944098562966781</v>
      </c>
      <c r="AU234" s="108">
        <v>0.35944161530568813</v>
      </c>
      <c r="AV234" s="108">
        <v>0.35944223302242317</v>
      </c>
      <c r="AW234" s="108">
        <v>0.35944283899731683</v>
      </c>
      <c r="AX234" s="110">
        <v>0.35944343344423274</v>
      </c>
    </row>
    <row r="235" spans="1:50">
      <c r="A235" s="212"/>
      <c r="B235" s="215"/>
      <c r="C235" s="217" t="s">
        <v>42</v>
      </c>
      <c r="D235" s="83" t="s">
        <v>24</v>
      </c>
      <c r="E235" s="56" t="str">
        <f>A209&amp;"/"&amp;B227&amp;"/"&amp;C235&amp;"/"&amp;D235</f>
        <v>Gas fired power plants (Natural gas, biogas)/Steam turbine/Electricity only with CCS/L</v>
      </c>
      <c r="F235" s="103" t="str">
        <f>A209</f>
        <v>Gas fired power plants (Natural gas, biogas)</v>
      </c>
      <c r="G235" s="103" t="str">
        <f>B227</f>
        <v>Steam turbine</v>
      </c>
      <c r="H235" s="103" t="str">
        <f>C235</f>
        <v>Electricity only with CCS</v>
      </c>
      <c r="I235" s="104" t="str">
        <f t="shared" si="63"/>
        <v>L</v>
      </c>
      <c r="J235" s="103" t="s">
        <v>99</v>
      </c>
      <c r="K235" s="103" t="s">
        <v>99</v>
      </c>
      <c r="L235" s="103" t="s">
        <v>99</v>
      </c>
      <c r="M235" s="103" t="s">
        <v>99</v>
      </c>
      <c r="N235" s="103" t="s">
        <v>99</v>
      </c>
      <c r="O235" s="103" t="s">
        <v>99</v>
      </c>
      <c r="P235" s="103" t="s">
        <v>99</v>
      </c>
      <c r="Q235" s="103" t="s">
        <v>99</v>
      </c>
      <c r="R235" s="103" t="s">
        <v>99</v>
      </c>
      <c r="S235" s="103" t="s">
        <v>99</v>
      </c>
      <c r="T235" s="103" t="s">
        <v>99</v>
      </c>
      <c r="U235" s="103" t="s">
        <v>99</v>
      </c>
      <c r="V235" s="103" t="s">
        <v>99</v>
      </c>
      <c r="W235" s="103" t="s">
        <v>99</v>
      </c>
      <c r="X235" s="103" t="s">
        <v>99</v>
      </c>
      <c r="Y235" s="103" t="s">
        <v>99</v>
      </c>
      <c r="Z235" s="103" t="s">
        <v>99</v>
      </c>
      <c r="AA235" s="103" t="s">
        <v>99</v>
      </c>
      <c r="AB235" s="103" t="s">
        <v>99</v>
      </c>
      <c r="AC235" s="103" t="s">
        <v>99</v>
      </c>
      <c r="AD235" s="103" t="s">
        <v>99</v>
      </c>
      <c r="AE235" s="103">
        <v>0.43587228941920009</v>
      </c>
      <c r="AF235" s="103">
        <v>0.43587228941920009</v>
      </c>
      <c r="AG235" s="103">
        <v>0.43587228941920009</v>
      </c>
      <c r="AH235" s="103">
        <v>0.43587228941920009</v>
      </c>
      <c r="AI235" s="103">
        <v>0.43587228941920009</v>
      </c>
      <c r="AJ235" s="103">
        <v>0.43587228941920009</v>
      </c>
      <c r="AK235" s="103">
        <v>0.43587228941920009</v>
      </c>
      <c r="AL235" s="103">
        <v>0.43587228941920009</v>
      </c>
      <c r="AM235" s="103">
        <v>0.43587228941920009</v>
      </c>
      <c r="AN235" s="103">
        <v>0.43587228941920009</v>
      </c>
      <c r="AO235" s="103">
        <v>0.43587228941920009</v>
      </c>
      <c r="AP235" s="103">
        <v>0.43587228941920009</v>
      </c>
      <c r="AQ235" s="103">
        <v>0.43587228941920009</v>
      </c>
      <c r="AR235" s="103">
        <v>0.43587228941920009</v>
      </c>
      <c r="AS235" s="103">
        <v>0.43587228941920009</v>
      </c>
      <c r="AT235" s="103">
        <v>0.43587228941920009</v>
      </c>
      <c r="AU235" s="103">
        <v>0.43587228941920009</v>
      </c>
      <c r="AV235" s="103">
        <v>0.43587228941920009</v>
      </c>
      <c r="AW235" s="103">
        <v>0.43587228941920009</v>
      </c>
      <c r="AX235" s="105">
        <v>0.43587228941920009</v>
      </c>
    </row>
    <row r="236" spans="1:50">
      <c r="A236" s="212"/>
      <c r="B236" s="215"/>
      <c r="C236" s="216"/>
      <c r="D236" s="106" t="s">
        <v>25</v>
      </c>
      <c r="E236" s="107" t="str">
        <f>A209&amp;"/"&amp;B227&amp;"/"&amp;C235&amp;"/"&amp;D236</f>
        <v>Gas fired power plants (Natural gas, biogas)/Steam turbine/Electricity only with CCS/M</v>
      </c>
      <c r="F236" s="108" t="str">
        <f>A209</f>
        <v>Gas fired power plants (Natural gas, biogas)</v>
      </c>
      <c r="G236" s="108" t="str">
        <f>B227</f>
        <v>Steam turbine</v>
      </c>
      <c r="H236" s="108" t="str">
        <f>C235</f>
        <v>Electricity only with CCS</v>
      </c>
      <c r="I236" s="109" t="str">
        <f t="shared" si="63"/>
        <v>M</v>
      </c>
      <c r="J236" s="108" t="s">
        <v>99</v>
      </c>
      <c r="K236" s="108" t="s">
        <v>99</v>
      </c>
      <c r="L236" s="108" t="s">
        <v>99</v>
      </c>
      <c r="M236" s="108" t="s">
        <v>99</v>
      </c>
      <c r="N236" s="108" t="s">
        <v>99</v>
      </c>
      <c r="O236" s="108" t="s">
        <v>99</v>
      </c>
      <c r="P236" s="108" t="s">
        <v>99</v>
      </c>
      <c r="Q236" s="108" t="s">
        <v>99</v>
      </c>
      <c r="R236" s="108" t="s">
        <v>99</v>
      </c>
      <c r="S236" s="108" t="s">
        <v>99</v>
      </c>
      <c r="T236" s="108" t="s">
        <v>99</v>
      </c>
      <c r="U236" s="108" t="s">
        <v>99</v>
      </c>
      <c r="V236" s="108" t="s">
        <v>99</v>
      </c>
      <c r="W236" s="108" t="s">
        <v>99</v>
      </c>
      <c r="X236" s="108" t="s">
        <v>99</v>
      </c>
      <c r="Y236" s="108" t="s">
        <v>99</v>
      </c>
      <c r="Z236" s="108" t="s">
        <v>99</v>
      </c>
      <c r="AA236" s="108" t="s">
        <v>99</v>
      </c>
      <c r="AB236" s="108" t="s">
        <v>99</v>
      </c>
      <c r="AC236" s="108" t="s">
        <v>99</v>
      </c>
      <c r="AD236" s="108" t="s">
        <v>99</v>
      </c>
      <c r="AE236" s="108">
        <v>0.41511646611352393</v>
      </c>
      <c r="AF236" s="108">
        <v>0.41511646611352393</v>
      </c>
      <c r="AG236" s="108">
        <v>0.41511646611352393</v>
      </c>
      <c r="AH236" s="108">
        <v>0.41511646611352393</v>
      </c>
      <c r="AI236" s="108">
        <v>0.41511646611352393</v>
      </c>
      <c r="AJ236" s="108">
        <v>0.41511646611352393</v>
      </c>
      <c r="AK236" s="108">
        <v>0.41511646611352393</v>
      </c>
      <c r="AL236" s="108">
        <v>0.41511646611352393</v>
      </c>
      <c r="AM236" s="108">
        <v>0.41511646611352393</v>
      </c>
      <c r="AN236" s="108">
        <v>0.41511646611352393</v>
      </c>
      <c r="AO236" s="108">
        <v>0.41511646611352393</v>
      </c>
      <c r="AP236" s="108">
        <v>0.41511646611352393</v>
      </c>
      <c r="AQ236" s="108">
        <v>0.41511646611352393</v>
      </c>
      <c r="AR236" s="108">
        <v>0.41511646611352393</v>
      </c>
      <c r="AS236" s="108">
        <v>0.41511646611352393</v>
      </c>
      <c r="AT236" s="108">
        <v>0.41511646611352393</v>
      </c>
      <c r="AU236" s="108">
        <v>0.41511646611352393</v>
      </c>
      <c r="AV236" s="108">
        <v>0.41511646611352393</v>
      </c>
      <c r="AW236" s="108">
        <v>0.41511646611352393</v>
      </c>
      <c r="AX236" s="110">
        <v>0.41511646611352393</v>
      </c>
    </row>
    <row r="237" spans="1:50">
      <c r="A237" s="212"/>
      <c r="B237" s="215"/>
      <c r="C237" s="217" t="s">
        <v>43</v>
      </c>
      <c r="D237" s="52" t="s">
        <v>24</v>
      </c>
      <c r="E237" s="86" t="str">
        <f>A209&amp;"/"&amp;B227&amp;"/"&amp;C237&amp;"/"&amp;D237</f>
        <v>Gas fired power plants (Natural gas, biogas)/Steam turbine/CHP with CCS/L</v>
      </c>
      <c r="F237" s="61" t="str">
        <f>A209</f>
        <v>Gas fired power plants (Natural gas, biogas)</v>
      </c>
      <c r="G237" s="61" t="str">
        <f>B227</f>
        <v>Steam turbine</v>
      </c>
      <c r="H237" s="61" t="str">
        <f>C237</f>
        <v>CHP with CCS</v>
      </c>
      <c r="I237" s="84" t="str">
        <f t="shared" si="63"/>
        <v>L</v>
      </c>
      <c r="J237" s="61" t="s">
        <v>99</v>
      </c>
      <c r="K237" s="61" t="s">
        <v>99</v>
      </c>
      <c r="L237" s="61" t="s">
        <v>99</v>
      </c>
      <c r="M237" s="61" t="s">
        <v>99</v>
      </c>
      <c r="N237" s="61" t="s">
        <v>99</v>
      </c>
      <c r="O237" s="61" t="s">
        <v>99</v>
      </c>
      <c r="P237" s="61" t="s">
        <v>99</v>
      </c>
      <c r="Q237" s="61" t="s">
        <v>99</v>
      </c>
      <c r="R237" s="61" t="s">
        <v>99</v>
      </c>
      <c r="S237" s="61" t="s">
        <v>99</v>
      </c>
      <c r="T237" s="61" t="s">
        <v>99</v>
      </c>
      <c r="U237" s="61" t="s">
        <v>99</v>
      </c>
      <c r="V237" s="61" t="s">
        <v>99</v>
      </c>
      <c r="W237" s="61" t="s">
        <v>99</v>
      </c>
      <c r="X237" s="61" t="s">
        <v>99</v>
      </c>
      <c r="Y237" s="61" t="s">
        <v>99</v>
      </c>
      <c r="Z237" s="61" t="s">
        <v>99</v>
      </c>
      <c r="AA237" s="61" t="s">
        <v>99</v>
      </c>
      <c r="AB237" s="61" t="s">
        <v>99</v>
      </c>
      <c r="AC237" s="61" t="s">
        <v>99</v>
      </c>
      <c r="AD237" s="61" t="s">
        <v>99</v>
      </c>
      <c r="AE237" s="61">
        <v>0.39624753583563649</v>
      </c>
      <c r="AF237" s="61">
        <v>0.39624753583563649</v>
      </c>
      <c r="AG237" s="61">
        <v>0.39624753583563649</v>
      </c>
      <c r="AH237" s="61">
        <v>0.39624753583563649</v>
      </c>
      <c r="AI237" s="61">
        <v>0.39624753583563649</v>
      </c>
      <c r="AJ237" s="61">
        <v>0.39624753583563649</v>
      </c>
      <c r="AK237" s="61">
        <v>0.39624753583563649</v>
      </c>
      <c r="AL237" s="61">
        <v>0.39624753583563649</v>
      </c>
      <c r="AM237" s="61">
        <v>0.39624753583563649</v>
      </c>
      <c r="AN237" s="61">
        <v>0.39624753583563649</v>
      </c>
      <c r="AO237" s="61">
        <v>0.39624753583563649</v>
      </c>
      <c r="AP237" s="61">
        <v>0.39624753583563649</v>
      </c>
      <c r="AQ237" s="61">
        <v>0.39624753583563649</v>
      </c>
      <c r="AR237" s="61">
        <v>0.39624753583563649</v>
      </c>
      <c r="AS237" s="61">
        <v>0.39624753583563649</v>
      </c>
      <c r="AT237" s="61">
        <v>0.39624753583563649</v>
      </c>
      <c r="AU237" s="61">
        <v>0.39624753583563649</v>
      </c>
      <c r="AV237" s="61">
        <v>0.39624753583563649</v>
      </c>
      <c r="AW237" s="61">
        <v>0.39624753583563649</v>
      </c>
      <c r="AX237" s="53">
        <v>0.39624753583563649</v>
      </c>
    </row>
    <row r="238" spans="1:50">
      <c r="A238" s="212"/>
      <c r="B238" s="218"/>
      <c r="C238" s="210"/>
      <c r="D238" s="93" t="s">
        <v>25</v>
      </c>
      <c r="E238" s="73" t="str">
        <f>A209&amp;"/"&amp;B227&amp;"/"&amp;C237&amp;"/"&amp;D238</f>
        <v>Gas fired power plants (Natural gas, biogas)/Steam turbine/CHP with CCS/M</v>
      </c>
      <c r="F238" s="91" t="str">
        <f>A209</f>
        <v>Gas fired power plants (Natural gas, biogas)</v>
      </c>
      <c r="G238" s="91" t="str">
        <f>B227</f>
        <v>Steam turbine</v>
      </c>
      <c r="H238" s="91" t="str">
        <f>C237</f>
        <v>CHP with CCS</v>
      </c>
      <c r="I238" s="70" t="str">
        <f t="shared" si="63"/>
        <v>M</v>
      </c>
      <c r="J238" s="91" t="s">
        <v>99</v>
      </c>
      <c r="K238" s="91" t="s">
        <v>99</v>
      </c>
      <c r="L238" s="91" t="s">
        <v>99</v>
      </c>
      <c r="M238" s="91" t="s">
        <v>99</v>
      </c>
      <c r="N238" s="91" t="s">
        <v>99</v>
      </c>
      <c r="O238" s="91" t="s">
        <v>99</v>
      </c>
      <c r="P238" s="91" t="s">
        <v>99</v>
      </c>
      <c r="Q238" s="91" t="s">
        <v>99</v>
      </c>
      <c r="R238" s="91" t="s">
        <v>99</v>
      </c>
      <c r="S238" s="91" t="s">
        <v>99</v>
      </c>
      <c r="T238" s="91" t="s">
        <v>99</v>
      </c>
      <c r="U238" s="91" t="s">
        <v>99</v>
      </c>
      <c r="V238" s="91" t="s">
        <v>99</v>
      </c>
      <c r="W238" s="91" t="s">
        <v>99</v>
      </c>
      <c r="X238" s="91" t="s">
        <v>99</v>
      </c>
      <c r="Y238" s="91" t="s">
        <v>99</v>
      </c>
      <c r="Z238" s="91" t="s">
        <v>99</v>
      </c>
      <c r="AA238" s="91" t="s">
        <v>99</v>
      </c>
      <c r="AB238" s="91" t="s">
        <v>99</v>
      </c>
      <c r="AC238" s="91" t="s">
        <v>99</v>
      </c>
      <c r="AD238" s="91" t="s">
        <v>99</v>
      </c>
      <c r="AE238" s="91">
        <v>0.37737860555774894</v>
      </c>
      <c r="AF238" s="91">
        <v>0.37737860555774894</v>
      </c>
      <c r="AG238" s="91">
        <v>0.37737860555774894</v>
      </c>
      <c r="AH238" s="91">
        <v>0.37737860555774894</v>
      </c>
      <c r="AI238" s="91">
        <v>0.37737860555774894</v>
      </c>
      <c r="AJ238" s="91">
        <v>0.37737860555774894</v>
      </c>
      <c r="AK238" s="91">
        <v>0.37737860555774894</v>
      </c>
      <c r="AL238" s="91">
        <v>0.37737860555774894</v>
      </c>
      <c r="AM238" s="91">
        <v>0.37737860555774894</v>
      </c>
      <c r="AN238" s="91">
        <v>0.37737860555774894</v>
      </c>
      <c r="AO238" s="91">
        <v>0.37737860555774894</v>
      </c>
      <c r="AP238" s="91">
        <v>0.37737860555774894</v>
      </c>
      <c r="AQ238" s="91">
        <v>0.37737860555774894</v>
      </c>
      <c r="AR238" s="91">
        <v>0.37737860555774894</v>
      </c>
      <c r="AS238" s="91">
        <v>0.37737860555774894</v>
      </c>
      <c r="AT238" s="91">
        <v>0.37737860555774894</v>
      </c>
      <c r="AU238" s="91">
        <v>0.37737860555774894</v>
      </c>
      <c r="AV238" s="91">
        <v>0.37737860555774894</v>
      </c>
      <c r="AW238" s="91">
        <v>0.37737860555774894</v>
      </c>
      <c r="AX238" s="89">
        <v>0.37737860555774894</v>
      </c>
    </row>
    <row r="239" spans="1:50">
      <c r="A239" s="212"/>
      <c r="B239" s="214" t="s">
        <v>52</v>
      </c>
      <c r="C239" s="209" t="s">
        <v>36</v>
      </c>
      <c r="D239" s="67" t="s">
        <v>38</v>
      </c>
      <c r="E239" s="87" t="str">
        <f>A209&amp;"/"&amp;B239&amp;"/"&amp;C239&amp;"/"&amp;D239</f>
        <v>Gas fired power plants (Natural gas, biogas)/Internal combustion engine/Electricity only/S</v>
      </c>
      <c r="F239" s="55" t="str">
        <f>A209</f>
        <v>Gas fired power plants (Natural gas, biogas)</v>
      </c>
      <c r="G239" s="55" t="str">
        <f>B239</f>
        <v>Internal combustion engine</v>
      </c>
      <c r="H239" s="55" t="str">
        <f>C239</f>
        <v>Electricity only</v>
      </c>
      <c r="I239" s="85" t="str">
        <f t="shared" si="63"/>
        <v>S</v>
      </c>
      <c r="J239" s="55">
        <v>0.37735849056603776</v>
      </c>
      <c r="K239" s="55">
        <v>0.37736606505476694</v>
      </c>
      <c r="L239" s="55">
        <v>0.3773739977879052</v>
      </c>
      <c r="M239" s="55">
        <v>0.37738230415621304</v>
      </c>
      <c r="N239" s="55">
        <v>0.37739100005547133</v>
      </c>
      <c r="O239" s="55">
        <v>0.37740010188683382</v>
      </c>
      <c r="P239" s="55">
        <v>0.3774096265551406</v>
      </c>
      <c r="Q239" s="55">
        <v>0.37741959146495702</v>
      </c>
      <c r="R239" s="55">
        <v>0.37743001451409197</v>
      </c>
      <c r="S239" s="55">
        <v>0.3774409140843305</v>
      </c>
      <c r="T239" s="55">
        <v>0.37745230902910581</v>
      </c>
      <c r="U239" s="55">
        <v>0.37746421865782165</v>
      </c>
      <c r="V239" s="55">
        <v>0.37747666271652264</v>
      </c>
      <c r="W239" s="55">
        <v>0.37748966136460288</v>
      </c>
      <c r="X239" s="55">
        <v>0.37750323514723083</v>
      </c>
      <c r="Y239" s="55">
        <v>0.37751740496316533</v>
      </c>
      <c r="Z239" s="55">
        <v>0.3775321920276315</v>
      </c>
      <c r="AA239" s="55">
        <v>0.3775476178299258</v>
      </c>
      <c r="AB239" s="55">
        <v>0.37756370408542261</v>
      </c>
      <c r="AC239" s="55">
        <v>0.377580472681663</v>
      </c>
      <c r="AD239" s="55">
        <v>0.37759794561821625</v>
      </c>
      <c r="AE239" s="55">
        <v>0.37761614494002688</v>
      </c>
      <c r="AF239" s="55">
        <v>0.37763509266398126</v>
      </c>
      <c r="AG239" s="55">
        <v>0.37765481069846085</v>
      </c>
      <c r="AH239" s="55">
        <v>0.37767532075568794</v>
      </c>
      <c r="AI239" s="55">
        <v>0.37769664425671756</v>
      </c>
      <c r="AJ239" s="55">
        <v>0.37771880222898518</v>
      </c>
      <c r="AK239" s="55">
        <v>0.3777418151963855</v>
      </c>
      <c r="AL239" s="55">
        <v>0.37776570306193391</v>
      </c>
      <c r="AM239" s="55">
        <v>0.37779048498314738</v>
      </c>
      <c r="AN239" s="55">
        <v>0.3778161792403768</v>
      </c>
      <c r="AO239" s="55">
        <v>0.37784280309843066</v>
      </c>
      <c r="AP239" s="55">
        <v>0.37787037266194368</v>
      </c>
      <c r="AQ239" s="55">
        <v>0.37789890272506987</v>
      </c>
      <c r="AR239" s="55">
        <v>0.37792840661621502</v>
      </c>
      <c r="AS239" s="55">
        <v>0.37795889603866006</v>
      </c>
      <c r="AT239" s="55">
        <v>0.37799038090807668</v>
      </c>
      <c r="AU239" s="55">
        <v>0.37802286918808509</v>
      </c>
      <c r="AV239" s="55">
        <v>0.37805636672515402</v>
      </c>
      <c r="AW239" s="55">
        <v>0.37809087708429301</v>
      </c>
      <c r="AX239" s="64">
        <v>0.37812640138713383</v>
      </c>
    </row>
    <row r="240" spans="1:50">
      <c r="A240" s="212"/>
      <c r="B240" s="215"/>
      <c r="C240" s="216"/>
      <c r="D240" s="106" t="s">
        <v>47</v>
      </c>
      <c r="E240" s="86" t="str">
        <f>A209&amp;"/"&amp;B239&amp;"/"&amp;C239&amp;"/"&amp;D240</f>
        <v>Gas fired power plants (Natural gas, biogas)/Internal combustion engine/Electricity only/XS</v>
      </c>
      <c r="F240" s="61" t="str">
        <f>A209</f>
        <v>Gas fired power plants (Natural gas, biogas)</v>
      </c>
      <c r="G240" s="61" t="str">
        <f>B239</f>
        <v>Internal combustion engine</v>
      </c>
      <c r="H240" s="61" t="str">
        <f>C239</f>
        <v>Electricity only</v>
      </c>
      <c r="I240" s="84" t="str">
        <f t="shared" si="63"/>
        <v>XS</v>
      </c>
      <c r="J240" s="61">
        <v>0.35938903863432164</v>
      </c>
      <c r="K240" s="61">
        <v>0.35939470320938527</v>
      </c>
      <c r="L240" s="61">
        <v>0.35940064052580523</v>
      </c>
      <c r="M240" s="61">
        <v>0.35940686279466727</v>
      </c>
      <c r="N240" s="61">
        <v>0.35941338268025419</v>
      </c>
      <c r="O240" s="61">
        <v>0.35942021330716278</v>
      </c>
      <c r="P240" s="61">
        <v>0.35942736826639676</v>
      </c>
      <c r="Q240" s="61">
        <v>0.35943486162028115</v>
      </c>
      <c r="R240" s="61">
        <v>0.35944270790603156</v>
      </c>
      <c r="S240" s="61">
        <v>0.35945092213779634</v>
      </c>
      <c r="T240" s="61">
        <v>0.35945951980697999</v>
      </c>
      <c r="U240" s="61">
        <v>0.35946851688063841</v>
      </c>
      <c r="V240" s="61">
        <v>0.35947792979772664</v>
      </c>
      <c r="W240" s="61">
        <v>0.35948777546296284</v>
      </c>
      <c r="X240" s="61">
        <v>0.35949807123806199</v>
      </c>
      <c r="Y240" s="61">
        <v>0.35950883493007674</v>
      </c>
      <c r="Z240" s="61">
        <v>0.3595200847765736</v>
      </c>
      <c r="AA240" s="61">
        <v>0.35953183942735917</v>
      </c>
      <c r="AB240" s="61">
        <v>0.35954411792246244</v>
      </c>
      <c r="AC240" s="61">
        <v>0.35955693966607088</v>
      </c>
      <c r="AD240" s="61">
        <v>0.35957032439611214</v>
      </c>
      <c r="AE240" s="61">
        <v>0.35958429214916809</v>
      </c>
      <c r="AF240" s="61">
        <v>0.35959886322041101</v>
      </c>
      <c r="AG240" s="61">
        <v>0.35961405811824926</v>
      </c>
      <c r="AH240" s="61">
        <v>0.35962989751338426</v>
      </c>
      <c r="AI240" s="61">
        <v>0.35964640218198396</v>
      </c>
      <c r="AJ240" s="61">
        <v>0.35966359294270406</v>
      </c>
      <c r="AK240" s="61">
        <v>0.35968149058730325</v>
      </c>
      <c r="AL240" s="61">
        <v>0.35970011580463573</v>
      </c>
      <c r="AM240" s="61">
        <v>0.35971948909783513</v>
      </c>
      <c r="AN240" s="61">
        <v>0.3597396306945535</v>
      </c>
      <c r="AO240" s="61">
        <v>0.35976056045017052</v>
      </c>
      <c r="AP240" s="61">
        <v>0.3597822977439486</v>
      </c>
      <c r="AQ240" s="61">
        <v>0.35980486136818446</v>
      </c>
      <c r="AR240" s="61">
        <v>0.35982826941048568</v>
      </c>
      <c r="AS240" s="61">
        <v>0.35985253912939308</v>
      </c>
      <c r="AT240" s="61">
        <v>0.35987768682366905</v>
      </c>
      <c r="AU240" s="61">
        <v>0.3599037276956818</v>
      </c>
      <c r="AV240" s="61">
        <v>0.35993067570943393</v>
      </c>
      <c r="AW240" s="61">
        <v>0.35995854344390948</v>
      </c>
      <c r="AX240" s="53">
        <v>0.35998734194254578</v>
      </c>
    </row>
    <row r="241" spans="1:50">
      <c r="A241" s="212"/>
      <c r="B241" s="215"/>
      <c r="C241" s="217" t="s">
        <v>26</v>
      </c>
      <c r="D241" s="52" t="s">
        <v>38</v>
      </c>
      <c r="E241" s="56" t="str">
        <f>A209&amp;"/"&amp;B239&amp;"/"&amp;C241&amp;"/"&amp;D241</f>
        <v>Gas fired power plants (Natural gas, biogas)/Internal combustion engine/CHP/S</v>
      </c>
      <c r="F241" s="103" t="str">
        <f>A209</f>
        <v>Gas fired power plants (Natural gas, biogas)</v>
      </c>
      <c r="G241" s="103" t="str">
        <f>B239</f>
        <v>Internal combustion engine</v>
      </c>
      <c r="H241" s="103" t="str">
        <f>C241</f>
        <v>CHP</v>
      </c>
      <c r="I241" s="104" t="str">
        <f t="shared" si="63"/>
        <v>S</v>
      </c>
      <c r="J241" s="103">
        <v>0.34305317324185247</v>
      </c>
      <c r="K241" s="103">
        <v>0.343057411589688</v>
      </c>
      <c r="L241" s="103">
        <v>0.3430618568653907</v>
      </c>
      <c r="M241" s="103">
        <v>0.34306651862732562</v>
      </c>
      <c r="N241" s="103">
        <v>0.34307140681968312</v>
      </c>
      <c r="O241" s="103">
        <v>0.34307653178226932</v>
      </c>
      <c r="P241" s="103">
        <v>0.34308190425989432</v>
      </c>
      <c r="Q241" s="103">
        <v>0.34308753541126469</v>
      </c>
      <c r="R241" s="103">
        <v>0.343093436817277</v>
      </c>
      <c r="S241" s="103">
        <v>0.34309962048859916</v>
      </c>
      <c r="T241" s="103">
        <v>0.34310609887241461</v>
      </c>
      <c r="U241" s="103">
        <v>0.34311288485819624</v>
      </c>
      <c r="V241" s="103">
        <v>0.34311999178236041</v>
      </c>
      <c r="W241" s="103">
        <v>0.34312743343164603</v>
      </c>
      <c r="X241" s="103">
        <v>0.3431352240450446</v>
      </c>
      <c r="Y241" s="103">
        <v>0.34314337831409891</v>
      </c>
      <c r="Z241" s="103">
        <v>0.34315191138137346</v>
      </c>
      <c r="AA241" s="103">
        <v>0.34316083883688686</v>
      </c>
      <c r="AB241" s="103">
        <v>0.34317017671228384</v>
      </c>
      <c r="AC241" s="103">
        <v>0.34317994147251046</v>
      </c>
      <c r="AD241" s="103">
        <v>0.3431901500047469</v>
      </c>
      <c r="AE241" s="103">
        <v>0.34320081960433707</v>
      </c>
      <c r="AF241" s="103">
        <v>0.34321196795744596</v>
      </c>
      <c r="AG241" s="103">
        <v>0.34322361312016614</v>
      </c>
      <c r="AH241" s="103">
        <v>0.34323577349378542</v>
      </c>
      <c r="AI241" s="103">
        <v>0.34324846779592455</v>
      </c>
      <c r="AJ241" s="103">
        <v>0.34326171502724823</v>
      </c>
      <c r="AK241" s="103">
        <v>0.34327553443345332</v>
      </c>
      <c r="AL241" s="103">
        <v>0.34328994546224073</v>
      </c>
      <c r="AM241" s="103">
        <v>0.34330496771498525</v>
      </c>
      <c r="AN241" s="103">
        <v>0.3433206208928265</v>
      </c>
      <c r="AO241" s="103">
        <v>0.34333692473692368</v>
      </c>
      <c r="AP241" s="103">
        <v>0.34335389896263668</v>
      </c>
      <c r="AQ241" s="103">
        <v>0.34337156318742473</v>
      </c>
      <c r="AR241" s="103">
        <v>0.3433899368522893</v>
      </c>
      <c r="AS241" s="103">
        <v>0.34340903913663129</v>
      </c>
      <c r="AT241" s="103">
        <v>0.34342888886644091</v>
      </c>
      <c r="AU241" s="103">
        <v>0.34344950441579997</v>
      </c>
      <c r="AV241" s="103">
        <v>0.34347090360174293</v>
      </c>
      <c r="AW241" s="103">
        <v>0.34349310357259949</v>
      </c>
      <c r="AX241" s="105">
        <v>0.34351612069002918</v>
      </c>
    </row>
    <row r="242" spans="1:50">
      <c r="A242" s="212"/>
      <c r="B242" s="218"/>
      <c r="C242" s="210"/>
      <c r="D242" s="93" t="s">
        <v>47</v>
      </c>
      <c r="E242" s="73" t="str">
        <f>A209&amp;"/"&amp;B239&amp;"/"&amp;C241&amp;"/"&amp;D242</f>
        <v>Gas fired power plants (Natural gas, biogas)/Internal combustion engine/CHP/XS</v>
      </c>
      <c r="F242" s="91" t="str">
        <f>A209</f>
        <v>Gas fired power plants (Natural gas, biogas)</v>
      </c>
      <c r="G242" s="91" t="str">
        <f>B239</f>
        <v>Internal combustion engine</v>
      </c>
      <c r="H242" s="91" t="str">
        <f>C241</f>
        <v>CHP</v>
      </c>
      <c r="I242" s="70" t="str">
        <f t="shared" si="63"/>
        <v>XS</v>
      </c>
      <c r="J242" s="91">
        <v>0.32671730784938324</v>
      </c>
      <c r="K242" s="91">
        <v>0.32672134437113143</v>
      </c>
      <c r="L242" s="91">
        <v>0.32672557796703877</v>
      </c>
      <c r="M242" s="91">
        <v>0.32673001774031002</v>
      </c>
      <c r="N242" s="91">
        <v>0.32673467316160293</v>
      </c>
      <c r="O242" s="91">
        <v>0.3267395540783517</v>
      </c>
      <c r="P242" s="91">
        <v>0.32674467072370883</v>
      </c>
      <c r="Q242" s="91">
        <v>0.32675003372501399</v>
      </c>
      <c r="R242" s="91">
        <v>0.32675565411169233</v>
      </c>
      <c r="S242" s="91">
        <v>0.32676154332247531</v>
      </c>
      <c r="T242" s="91">
        <v>0.32676771321182341</v>
      </c>
      <c r="U242" s="91">
        <v>0.32677417605542491</v>
      </c>
      <c r="V242" s="91">
        <v>0.32678094455462886</v>
      </c>
      <c r="W242" s="91">
        <v>0.32678803183966287</v>
      </c>
      <c r="X242" s="91">
        <v>0.32679545147147099</v>
      </c>
      <c r="Y242" s="91">
        <v>0.32680321744199886</v>
      </c>
      <c r="Z242" s="91">
        <v>0.32681134417273655</v>
      </c>
      <c r="AA242" s="91">
        <v>0.32681984651132079</v>
      </c>
      <c r="AB242" s="91">
        <v>0.32682873972598459</v>
      </c>
      <c r="AC242" s="91">
        <v>0.32683803949762891</v>
      </c>
      <c r="AD242" s="91">
        <v>0.32684776190928272</v>
      </c>
      <c r="AE242" s="91">
        <v>0.32685792343270192</v>
      </c>
      <c r="AF242" s="91">
        <v>0.3268685409118533</v>
      </c>
      <c r="AG242" s="91">
        <v>0.32687963154301536</v>
      </c>
      <c r="AH242" s="91">
        <v>0.32689121285122419</v>
      </c>
      <c r="AI242" s="91">
        <v>0.32690330266278522</v>
      </c>
      <c r="AJ242" s="91">
        <v>0.32691591907356971</v>
      </c>
      <c r="AK242" s="91">
        <v>0.3269290804128126</v>
      </c>
      <c r="AL242" s="91">
        <v>0.32694280520213398</v>
      </c>
      <c r="AM242" s="91">
        <v>0.32695711210950967</v>
      </c>
      <c r="AN242" s="91">
        <v>0.32697201989792996</v>
      </c>
      <c r="AO242" s="91">
        <v>0.32698754736849872</v>
      </c>
      <c r="AP242" s="91">
        <v>0.32700371329774919</v>
      </c>
      <c r="AQ242" s="91">
        <v>0.32702053636897588</v>
      </c>
      <c r="AR242" s="91">
        <v>0.32703803509741841</v>
      </c>
      <c r="AS242" s="91">
        <v>0.32705622774917265</v>
      </c>
      <c r="AT242" s="91">
        <v>0.32707513225375323</v>
      </c>
      <c r="AU242" s="91">
        <v>0.32709476611028565</v>
      </c>
      <c r="AV242" s="91">
        <v>0.32711514628737415</v>
      </c>
      <c r="AW242" s="91">
        <v>0.32713628911676135</v>
      </c>
      <c r="AX242" s="89">
        <v>0.32715821018098012</v>
      </c>
    </row>
    <row r="243" spans="1:50">
      <c r="A243" s="211" t="s">
        <v>53</v>
      </c>
      <c r="B243" s="214" t="s">
        <v>46</v>
      </c>
      <c r="C243" s="209" t="s">
        <v>36</v>
      </c>
      <c r="D243" s="67" t="s">
        <v>24</v>
      </c>
      <c r="E243" s="87" t="str">
        <f>A243&amp;"/"&amp;B243&amp;"/"&amp;C243&amp;"/"&amp;D243</f>
        <v>Derived gas fired power plants/Steam turbine/Electricity only/L</v>
      </c>
      <c r="F243" s="55" t="str">
        <f>A243</f>
        <v>Derived gas fired power plants</v>
      </c>
      <c r="G243" s="55" t="str">
        <f>B243</f>
        <v>Steam turbine</v>
      </c>
      <c r="H243" s="55" t="str">
        <f>C243</f>
        <v>Electricity only</v>
      </c>
      <c r="I243" s="85" t="str">
        <f t="shared" si="63"/>
        <v>L</v>
      </c>
      <c r="J243" s="55">
        <v>0.35398230088495575</v>
      </c>
      <c r="K243" s="55">
        <v>0.35399488202445051</v>
      </c>
      <c r="L243" s="55">
        <v>0.35400719209430298</v>
      </c>
      <c r="M243" s="55">
        <v>0.35401923438991484</v>
      </c>
      <c r="N243" s="55">
        <v>0.35403101230157002</v>
      </c>
      <c r="O243" s="55">
        <v>0.35404252930591762</v>
      </c>
      <c r="P243" s="55">
        <v>0.35405378895771206</v>
      </c>
      <c r="Q243" s="55">
        <v>0.35406479488182124</v>
      </c>
      <c r="R243" s="55">
        <v>0.3540755507655059</v>
      </c>
      <c r="S243" s="55">
        <v>0.35408606035097728</v>
      </c>
      <c r="T243" s="55">
        <v>0.35409632742823388</v>
      </c>
      <c r="U243" s="55">
        <v>0.35410635582818067</v>
      </c>
      <c r="V243" s="55">
        <v>0.35411614941603253</v>
      </c>
      <c r="W243" s="55">
        <v>0.35412571208499916</v>
      </c>
      <c r="X243" s="55">
        <v>0.35413504775025395</v>
      </c>
      <c r="Y243" s="55">
        <v>0.35414416034318102</v>
      </c>
      <c r="Z243" s="55">
        <v>0.35415305380590151</v>
      </c>
      <c r="AA243" s="55">
        <v>0.35416173208607271</v>
      </c>
      <c r="AB243" s="55">
        <v>0.3541701991319573</v>
      </c>
      <c r="AC243" s="55">
        <v>0.35417845888775751</v>
      </c>
      <c r="AD243" s="55">
        <v>0.35418651528920997</v>
      </c>
      <c r="AE243" s="55">
        <v>0.35419437225943357</v>
      </c>
      <c r="AF243" s="55">
        <v>0.35420203370502651</v>
      </c>
      <c r="AG243" s="55">
        <v>0.3542095035124041</v>
      </c>
      <c r="AH243" s="55">
        <v>0.35421678554437253</v>
      </c>
      <c r="AI243" s="55">
        <v>0.35422388363692964</v>
      </c>
      <c r="AJ243" s="55">
        <v>0.35423080159628745</v>
      </c>
      <c r="AK243" s="55">
        <v>0.35423754319610701</v>
      </c>
      <c r="AL243" s="55">
        <v>0.35424411217494106</v>
      </c>
      <c r="AM243" s="55">
        <v>0.35425051223387388</v>
      </c>
      <c r="AN243" s="55">
        <v>0.35425674703435228</v>
      </c>
      <c r="AO243" s="55">
        <v>0.35426282019620181</v>
      </c>
      <c r="AP243" s="55">
        <v>0.35426873529581671</v>
      </c>
      <c r="AQ243" s="55">
        <v>0.35427449586451992</v>
      </c>
      <c r="AR243" s="55">
        <v>0.35428010538708404</v>
      </c>
      <c r="AS243" s="55">
        <v>0.35428556730040628</v>
      </c>
      <c r="AT243" s="55">
        <v>0.35429088499232897</v>
      </c>
      <c r="AU243" s="55">
        <v>0.35429606180060125</v>
      </c>
      <c r="AV243" s="55">
        <v>0.35430110101197287</v>
      </c>
      <c r="AW243" s="55">
        <v>0.35430600586141298</v>
      </c>
      <c r="AX243" s="64">
        <v>0.35431077953144946</v>
      </c>
    </row>
    <row r="244" spans="1:50">
      <c r="A244" s="212"/>
      <c r="B244" s="215"/>
      <c r="C244" s="206"/>
      <c r="D244" s="52" t="s">
        <v>25</v>
      </c>
      <c r="E244" s="86" t="str">
        <f>A243&amp;"/"&amp;B243&amp;"/"&amp;C243&amp;"/"&amp;D244</f>
        <v>Derived gas fired power plants/Steam turbine/Electricity only/M</v>
      </c>
      <c r="F244" s="61" t="str">
        <f>A243</f>
        <v>Derived gas fired power plants</v>
      </c>
      <c r="G244" s="61" t="str">
        <f>B243</f>
        <v>Steam turbine</v>
      </c>
      <c r="H244" s="61" t="str">
        <f>C243</f>
        <v>Electricity only</v>
      </c>
      <c r="I244" s="84" t="str">
        <f t="shared" si="63"/>
        <v>M</v>
      </c>
      <c r="J244" s="61">
        <v>0.33712600084281497</v>
      </c>
      <c r="K244" s="61">
        <v>0.33713498773032013</v>
      </c>
      <c r="L244" s="61">
        <v>0.33714378168434145</v>
      </c>
      <c r="M244" s="61">
        <v>0.33715238501370459</v>
      </c>
      <c r="N244" s="61">
        <v>0.33716080009675364</v>
      </c>
      <c r="O244" s="61">
        <v>0.33716902937524751</v>
      </c>
      <c r="P244" s="61">
        <v>0.33717707534843833</v>
      </c>
      <c r="Q244" s="61">
        <v>0.33718494056733728</v>
      </c>
      <c r="R244" s="61">
        <v>0.33719262762917113</v>
      </c>
      <c r="S244" s="61">
        <v>0.33720013917203523</v>
      </c>
      <c r="T244" s="61">
        <v>0.3372074778697427</v>
      </c>
      <c r="U244" s="61">
        <v>0.33721464642687515</v>
      </c>
      <c r="V244" s="61">
        <v>0.33722164757403228</v>
      </c>
      <c r="W244" s="61">
        <v>0.3372284840632836</v>
      </c>
      <c r="X244" s="61">
        <v>0.33723515866381937</v>
      </c>
      <c r="Y244" s="61">
        <v>0.33724167415780121</v>
      </c>
      <c r="Z244" s="61">
        <v>0.33724803333641035</v>
      </c>
      <c r="AA244" s="61">
        <v>0.33725423899609014</v>
      </c>
      <c r="AB244" s="61">
        <v>0.3372602939349818</v>
      </c>
      <c r="AC244" s="61">
        <v>0.33726620094954907</v>
      </c>
      <c r="AD244" s="61">
        <v>0.33727196283138777</v>
      </c>
      <c r="AE244" s="61">
        <v>0.3372775823642184</v>
      </c>
      <c r="AF244" s="61">
        <v>0.33728306232105509</v>
      </c>
      <c r="AG244" s="61">
        <v>0.33728840546154798</v>
      </c>
      <c r="AH244" s="61">
        <v>0.33729361452949358</v>
      </c>
      <c r="AI244" s="61">
        <v>0.33729869225050929</v>
      </c>
      <c r="AJ244" s="61">
        <v>0.33730364132986568</v>
      </c>
      <c r="AK244" s="61">
        <v>0.33730846445047163</v>
      </c>
      <c r="AL244" s="61">
        <v>0.33731316427100899</v>
      </c>
      <c r="AM244" s="61">
        <v>0.33731774342420817</v>
      </c>
      <c r="AN244" s="61">
        <v>0.33732220451526274</v>
      </c>
      <c r="AO244" s="61">
        <v>0.33732655012037449</v>
      </c>
      <c r="AP244" s="61">
        <v>0.33733078278542689</v>
      </c>
      <c r="AQ244" s="61">
        <v>0.33733490502477875</v>
      </c>
      <c r="AR244" s="61">
        <v>0.33733891932017435</v>
      </c>
      <c r="AS244" s="61">
        <v>0.3373428281197649</v>
      </c>
      <c r="AT244" s="61">
        <v>0.33734663383723551</v>
      </c>
      <c r="AU244" s="61">
        <v>0.33735033885103244</v>
      </c>
      <c r="AV244" s="61">
        <v>0.33735394550368741</v>
      </c>
      <c r="AW244" s="61">
        <v>0.33735745610123191</v>
      </c>
      <c r="AX244" s="53">
        <v>0.3373608729126979</v>
      </c>
    </row>
    <row r="245" spans="1:50">
      <c r="A245" s="212"/>
      <c r="B245" s="215"/>
      <c r="C245" s="206"/>
      <c r="D245" s="52" t="s">
        <v>38</v>
      </c>
      <c r="E245" s="86" t="str">
        <f>A243&amp;"/"&amp;B243&amp;"/"&amp;C243&amp;"/"&amp;D245</f>
        <v>Derived gas fired power plants/Steam turbine/Electricity only/S</v>
      </c>
      <c r="F245" s="61" t="str">
        <f>A243</f>
        <v>Derived gas fired power plants</v>
      </c>
      <c r="G245" s="61" t="str">
        <f>B243</f>
        <v>Steam turbine</v>
      </c>
      <c r="H245" s="61" t="str">
        <f>C243</f>
        <v>Electricity only</v>
      </c>
      <c r="I245" s="84" t="str">
        <f t="shared" si="63"/>
        <v>S</v>
      </c>
      <c r="J245" s="61">
        <v>0.32107238175506181</v>
      </c>
      <c r="K245" s="61">
        <v>0.32107951434805204</v>
      </c>
      <c r="L245" s="61">
        <v>0.32108649409219131</v>
      </c>
      <c r="M245" s="61">
        <v>0.32109332280207187</v>
      </c>
      <c r="N245" s="61">
        <v>0.32110000234814334</v>
      </c>
      <c r="O245" s="61">
        <v>0.32110653465186179</v>
      </c>
      <c r="P245" s="61">
        <v>0.32111292168098193</v>
      </c>
      <c r="Q245" s="61">
        <v>0.32111916544499625</v>
      </c>
      <c r="R245" s="61">
        <v>0.32112526799072488</v>
      </c>
      <c r="S245" s="61">
        <v>0.32113123139805994</v>
      </c>
      <c r="T245" s="61">
        <v>0.32113705777586515</v>
      </c>
      <c r="U245" s="61">
        <v>0.32114274925803354</v>
      </c>
      <c r="V245" s="61">
        <v>0.32114830799970367</v>
      </c>
      <c r="W245" s="61">
        <v>0.32115373617363413</v>
      </c>
      <c r="X245" s="61">
        <v>0.32115903596673717</v>
      </c>
      <c r="Y245" s="61">
        <v>0.32116420957676922</v>
      </c>
      <c r="Z245" s="61">
        <v>0.32116925920917849</v>
      </c>
      <c r="AA245" s="61">
        <v>0.32117418707410622</v>
      </c>
      <c r="AB245" s="61">
        <v>0.32117899538354155</v>
      </c>
      <c r="AC245" s="61">
        <v>0.32118368634862537</v>
      </c>
      <c r="AD245" s="61">
        <v>0.32118826217710278</v>
      </c>
      <c r="AE245" s="61">
        <v>0.32119272507091773</v>
      </c>
      <c r="AF245" s="61">
        <v>0.32119707722395058</v>
      </c>
      <c r="AG245" s="61">
        <v>0.32120132081989217</v>
      </c>
      <c r="AH245" s="61">
        <v>0.3212054580302518</v>
      </c>
      <c r="AI245" s="61">
        <v>0.32120949101249452</v>
      </c>
      <c r="AJ245" s="61">
        <v>0.32121342190830565</v>
      </c>
      <c r="AK245" s="61">
        <v>0.32121725284197616</v>
      </c>
      <c r="AL245" s="61">
        <v>0.32122098591890591</v>
      </c>
      <c r="AM245" s="61">
        <v>0.32122462322422113</v>
      </c>
      <c r="AN245" s="61">
        <v>0.32122816682150074</v>
      </c>
      <c r="AO245" s="61">
        <v>0.32123161875160777</v>
      </c>
      <c r="AP245" s="61">
        <v>0.32123498103162268</v>
      </c>
      <c r="AQ245" s="61">
        <v>0.32123825565387187</v>
      </c>
      <c r="AR245" s="61">
        <v>0.32124144458505033</v>
      </c>
      <c r="AS245" s="61">
        <v>0.32124454976543138</v>
      </c>
      <c r="AT245" s="61">
        <v>0.32124757310816227</v>
      </c>
      <c r="AU245" s="61">
        <v>0.32125051649863889</v>
      </c>
      <c r="AV245" s="61">
        <v>0.3212533817939574</v>
      </c>
      <c r="AW245" s="61">
        <v>0.32125617082243901</v>
      </c>
      <c r="AX245" s="53">
        <v>0.3212588853832225</v>
      </c>
    </row>
    <row r="246" spans="1:50">
      <c r="A246" s="212"/>
      <c r="B246" s="215"/>
      <c r="C246" s="216"/>
      <c r="D246" s="52" t="s">
        <v>47</v>
      </c>
      <c r="E246" s="86" t="str">
        <f>A243&amp;"/"&amp;B243&amp;"/"&amp;C243&amp;"/"&amp;D246</f>
        <v>Derived gas fired power plants/Steam turbine/Electricity only/XS</v>
      </c>
      <c r="F246" s="61" t="str">
        <f>A243</f>
        <v>Derived gas fired power plants</v>
      </c>
      <c r="G246" s="61" t="str">
        <f>B243</f>
        <v>Steam turbine</v>
      </c>
      <c r="H246" s="61" t="str">
        <f>C243</f>
        <v>Electricity only</v>
      </c>
      <c r="I246" s="84" t="str">
        <f t="shared" si="63"/>
        <v>XS</v>
      </c>
      <c r="J246" s="61">
        <v>0.30578322071910652</v>
      </c>
      <c r="K246" s="61">
        <v>0.30578660403294677</v>
      </c>
      <c r="L246" s="61">
        <v>0.30578990470413553</v>
      </c>
      <c r="M246" s="61">
        <v>0.30579312429204653</v>
      </c>
      <c r="N246" s="61">
        <v>0.30579626435163071</v>
      </c>
      <c r="O246" s="61">
        <v>0.30579932643183927</v>
      </c>
      <c r="P246" s="61">
        <v>0.30580231207414399</v>
      </c>
      <c r="Q246" s="61">
        <v>0.30580522281114964</v>
      </c>
      <c r="R246" s="61">
        <v>0.30580806016529893</v>
      </c>
      <c r="S246" s="61">
        <v>0.30581082564766399</v>
      </c>
      <c r="T246" s="61">
        <v>0.30581352075682411</v>
      </c>
      <c r="U246" s="61">
        <v>0.30581614697782544</v>
      </c>
      <c r="V246" s="61">
        <v>0.30581870578122028</v>
      </c>
      <c r="W246" s="61">
        <v>0.30582119862218277</v>
      </c>
      <c r="X246" s="61">
        <v>0.30582362693969789</v>
      </c>
      <c r="Y246" s="61">
        <v>0.30582599215582179</v>
      </c>
      <c r="Z246" s="61">
        <v>0.30582829567500852</v>
      </c>
      <c r="AA246" s="61">
        <v>0.30583053888350265</v>
      </c>
      <c r="AB246" s="61">
        <v>0.30583272314879284</v>
      </c>
      <c r="AC246" s="61">
        <v>0.30583484981912501</v>
      </c>
      <c r="AD246" s="61">
        <v>0.3058369202230708</v>
      </c>
      <c r="AE246" s="61">
        <v>0.30583893566915099</v>
      </c>
      <c r="AF246" s="61">
        <v>0.30584089744550735</v>
      </c>
      <c r="AG246" s="61">
        <v>0.30584280681962506</v>
      </c>
      <c r="AH246" s="61">
        <v>0.3058446650380986</v>
      </c>
      <c r="AI246" s="61">
        <v>0.30584647332644183</v>
      </c>
      <c r="AJ246" s="61">
        <v>0.30584823288893837</v>
      </c>
      <c r="AK246" s="61">
        <v>0.30584994490852996</v>
      </c>
      <c r="AL246" s="61">
        <v>0.30585161054674143</v>
      </c>
      <c r="AM246" s="61">
        <v>0.30585323094363848</v>
      </c>
      <c r="AN246" s="61">
        <v>0.30585480721781805</v>
      </c>
      <c r="AO246" s="61">
        <v>0.30585634046642785</v>
      </c>
      <c r="AP246" s="61">
        <v>0.30585783176521336</v>
      </c>
      <c r="AQ246" s="61">
        <v>0.30585928216859098</v>
      </c>
      <c r="AR246" s="61">
        <v>0.3058606927097452</v>
      </c>
      <c r="AS246" s="61">
        <v>0.30586206440074715</v>
      </c>
      <c r="AT246" s="61">
        <v>0.30586339823269476</v>
      </c>
      <c r="AU246" s="61">
        <v>0.30586469517587145</v>
      </c>
      <c r="AV246" s="61">
        <v>0.30586595617992191</v>
      </c>
      <c r="AW246" s="61">
        <v>0.30586718217404435</v>
      </c>
      <c r="AX246" s="53">
        <v>0.30586837406719736</v>
      </c>
    </row>
    <row r="247" spans="1:50">
      <c r="A247" s="212"/>
      <c r="B247" s="215"/>
      <c r="C247" s="217" t="s">
        <v>26</v>
      </c>
      <c r="D247" s="83" t="s">
        <v>24</v>
      </c>
      <c r="E247" s="56" t="str">
        <f>A243&amp;"/"&amp;B243&amp;"/"&amp;C247&amp;"/"&amp;D247</f>
        <v>Derived gas fired power plants/Steam turbine/CHP/L</v>
      </c>
      <c r="F247" s="103" t="str">
        <f>A243</f>
        <v>Derived gas fired power plants</v>
      </c>
      <c r="G247" s="103" t="str">
        <f>B243</f>
        <v>Steam turbine</v>
      </c>
      <c r="H247" s="103" t="str">
        <f>C247</f>
        <v>CHP</v>
      </c>
      <c r="I247" s="104" t="str">
        <f t="shared" si="63"/>
        <v>L</v>
      </c>
      <c r="J247" s="103">
        <v>0.32180209171359608</v>
      </c>
      <c r="K247" s="103">
        <v>0.32180746918859748</v>
      </c>
      <c r="L247" s="103">
        <v>0.32181276069314907</v>
      </c>
      <c r="M247" s="103">
        <v>0.32181796723845968</v>
      </c>
      <c r="N247" s="103">
        <v>0.32182308983703217</v>
      </c>
      <c r="O247" s="103">
        <v>0.32182812950208362</v>
      </c>
      <c r="P247" s="103">
        <v>0.321833087246986</v>
      </c>
      <c r="Q247" s="103">
        <v>0.32183796408472692</v>
      </c>
      <c r="R247" s="103">
        <v>0.3218427610273909</v>
      </c>
      <c r="S247" s="103">
        <v>0.32184747908565936</v>
      </c>
      <c r="T247" s="103">
        <v>0.32185211926833068</v>
      </c>
      <c r="U247" s="103">
        <v>0.32185668258185901</v>
      </c>
      <c r="V247" s="103">
        <v>0.32186117002991221</v>
      </c>
      <c r="W247" s="103">
        <v>0.32186558261294762</v>
      </c>
      <c r="X247" s="103">
        <v>0.32186992132780606</v>
      </c>
      <c r="Y247" s="103">
        <v>0.32187418716732419</v>
      </c>
      <c r="Z247" s="103">
        <v>0.3218783811199632</v>
      </c>
      <c r="AA247" s="103">
        <v>0.32188250416945557</v>
      </c>
      <c r="AB247" s="103">
        <v>0.32188655729446747</v>
      </c>
      <c r="AC247" s="103">
        <v>0.32189054146827839</v>
      </c>
      <c r="AD247" s="103">
        <v>0.32189445765847585</v>
      </c>
      <c r="AE247" s="103">
        <v>0.3218983068266662</v>
      </c>
      <c r="AF247" s="103">
        <v>0.32190208992820046</v>
      </c>
      <c r="AG247" s="103">
        <v>0.32190580791191442</v>
      </c>
      <c r="AH247" s="103">
        <v>0.32190946171988399</v>
      </c>
      <c r="AI247" s="103">
        <v>0.32191305228719386</v>
      </c>
      <c r="AJ247" s="103">
        <v>0.32191658054171968</v>
      </c>
      <c r="AK247" s="103">
        <v>0.32192004740392471</v>
      </c>
      <c r="AL247" s="103">
        <v>0.32192345378666715</v>
      </c>
      <c r="AM247" s="103">
        <v>0.32192680059502216</v>
      </c>
      <c r="AN247" s="103">
        <v>0.32193008872611467</v>
      </c>
      <c r="AO247" s="103">
        <v>0.32193331906896439</v>
      </c>
      <c r="AP247" s="103">
        <v>0.32193649250434198</v>
      </c>
      <c r="AQ247" s="103">
        <v>0.32193960990463616</v>
      </c>
      <c r="AR247" s="103">
        <v>0.32194267213373218</v>
      </c>
      <c r="AS247" s="103">
        <v>0.32194568004689939</v>
      </c>
      <c r="AT247" s="103">
        <v>0.32194863449069</v>
      </c>
      <c r="AU247" s="103">
        <v>0.32195153630284656</v>
      </c>
      <c r="AV247" s="103">
        <v>0.32195438631221879</v>
      </c>
      <c r="AW247" s="103">
        <v>0.32195718533869022</v>
      </c>
      <c r="AX247" s="105">
        <v>0.32195993419311214</v>
      </c>
    </row>
    <row r="248" spans="1:50">
      <c r="A248" s="212"/>
      <c r="B248" s="215"/>
      <c r="C248" s="206"/>
      <c r="D248" s="52" t="s">
        <v>25</v>
      </c>
      <c r="E248" s="86" t="str">
        <f>A243&amp;"/"&amp;B243&amp;"/"&amp;C247&amp;"/"&amp;D248</f>
        <v>Derived gas fired power plants/Steam turbine/CHP/M</v>
      </c>
      <c r="F248" s="61" t="str">
        <f>A243</f>
        <v>Derived gas fired power plants</v>
      </c>
      <c r="G248" s="61" t="str">
        <f>B243</f>
        <v>Steam turbine</v>
      </c>
      <c r="H248" s="61" t="str">
        <f>C247</f>
        <v>CHP</v>
      </c>
      <c r="I248" s="84" t="str">
        <f t="shared" si="63"/>
        <v>M</v>
      </c>
      <c r="J248" s="61">
        <v>0.3064781825843772</v>
      </c>
      <c r="K248" s="61">
        <v>0.30648128573629585</v>
      </c>
      <c r="L248" s="61">
        <v>0.30648433714325624</v>
      </c>
      <c r="M248" s="61">
        <v>0.30648733749339147</v>
      </c>
      <c r="N248" s="61">
        <v>0.306490287472102</v>
      </c>
      <c r="O248" s="61">
        <v>0.30649318776179824</v>
      </c>
      <c r="P248" s="61">
        <v>0.3064960390416554</v>
      </c>
      <c r="Q248" s="61">
        <v>0.30649884198737992</v>
      </c>
      <c r="R248" s="61">
        <v>0.30650159727098714</v>
      </c>
      <c r="S248" s="61">
        <v>0.30650430556058944</v>
      </c>
      <c r="T248" s="61">
        <v>0.30650696752019579</v>
      </c>
      <c r="U248" s="61">
        <v>0.30650958380952148</v>
      </c>
      <c r="V248" s="61">
        <v>0.30651215508380769</v>
      </c>
      <c r="W248" s="61">
        <v>0.30651468199365178</v>
      </c>
      <c r="X248" s="61">
        <v>0.3065171651848464</v>
      </c>
      <c r="Y248" s="61">
        <v>0.30651960529822853</v>
      </c>
      <c r="Z248" s="61">
        <v>0.30652200296953802</v>
      </c>
      <c r="AA248" s="61">
        <v>0.30652435882928369</v>
      </c>
      <c r="AB248" s="61">
        <v>0.30652667350261964</v>
      </c>
      <c r="AC248" s="61">
        <v>0.30652894760922872</v>
      </c>
      <c r="AD248" s="61">
        <v>0.3065311817632152</v>
      </c>
      <c r="AE248" s="61">
        <v>0.30653337657300395</v>
      </c>
      <c r="AF248" s="61">
        <v>0.30653553264124883</v>
      </c>
      <c r="AG248" s="61">
        <v>0.30653765056474686</v>
      </c>
      <c r="AH248" s="61">
        <v>0.30653973093436088</v>
      </c>
      <c r="AI248" s="61">
        <v>0.30654177433494817</v>
      </c>
      <c r="AJ248" s="61">
        <v>0.3065437813452962</v>
      </c>
      <c r="AK248" s="61">
        <v>0.30654575253806438</v>
      </c>
      <c r="AL248" s="61">
        <v>0.30654768847973279</v>
      </c>
      <c r="AM248" s="61">
        <v>0.30654958973055552</v>
      </c>
      <c r="AN248" s="61">
        <v>0.30655145684452151</v>
      </c>
      <c r="AO248" s="61">
        <v>0.30655329036931928</v>
      </c>
      <c r="AP248" s="61">
        <v>0.306555090846308</v>
      </c>
      <c r="AQ248" s="61">
        <v>0.30655685881049316</v>
      </c>
      <c r="AR248" s="61">
        <v>0.30655859479050768</v>
      </c>
      <c r="AS248" s="61">
        <v>0.30656029930859674</v>
      </c>
      <c r="AT248" s="61">
        <v>0.30656197288060832</v>
      </c>
      <c r="AU248" s="61">
        <v>0.30656361601598731</v>
      </c>
      <c r="AV248" s="61">
        <v>0.30656522921777368</v>
      </c>
      <c r="AW248" s="61">
        <v>0.30656681298260535</v>
      </c>
      <c r="AX248" s="53">
        <v>0.30656836780072383</v>
      </c>
    </row>
    <row r="249" spans="1:50">
      <c r="A249" s="212"/>
      <c r="B249" s="215"/>
      <c r="C249" s="206"/>
      <c r="D249" s="52" t="s">
        <v>38</v>
      </c>
      <c r="E249" s="86" t="str">
        <f>A243&amp;"/"&amp;B243&amp;"/"&amp;C247&amp;"/"&amp;D249</f>
        <v>Derived gas fired power plants/Steam turbine/CHP/S</v>
      </c>
      <c r="F249" s="61" t="str">
        <f>A243</f>
        <v>Derived gas fired power plants</v>
      </c>
      <c r="G249" s="61" t="str">
        <f>B243</f>
        <v>Steam turbine</v>
      </c>
      <c r="H249" s="61" t="str">
        <f>C247</f>
        <v>CHP</v>
      </c>
      <c r="I249" s="84" t="str">
        <f t="shared" si="63"/>
        <v>S</v>
      </c>
      <c r="J249" s="61">
        <v>0.29188398341369254</v>
      </c>
      <c r="K249" s="61">
        <v>0.29188584952536495</v>
      </c>
      <c r="L249" s="61">
        <v>0.29188768314863084</v>
      </c>
      <c r="M249" s="61">
        <v>0.29188948476728205</v>
      </c>
      <c r="N249" s="61">
        <v>0.29189125486095352</v>
      </c>
      <c r="O249" s="61">
        <v>0.29189299390503681</v>
      </c>
      <c r="P249" s="61">
        <v>0.291894702370599</v>
      </c>
      <c r="Q249" s="61">
        <v>0.29189638072430812</v>
      </c>
      <c r="R249" s="61">
        <v>0.29189802942836457</v>
      </c>
      <c r="S249" s="61">
        <v>0.29189964894043741</v>
      </c>
      <c r="T249" s="61">
        <v>0.29190123971360649</v>
      </c>
      <c r="U249" s="61">
        <v>0.29190280219630999</v>
      </c>
      <c r="V249" s="61">
        <v>0.29190433683229677</v>
      </c>
      <c r="W249" s="61">
        <v>0.29190584406058329</v>
      </c>
      <c r="X249" s="61">
        <v>0.29190732431541577</v>
      </c>
      <c r="Y249" s="61">
        <v>0.29190877802623666</v>
      </c>
      <c r="Z249" s="61">
        <v>0.29191020561765529</v>
      </c>
      <c r="AA249" s="61">
        <v>0.2919116075094228</v>
      </c>
      <c r="AB249" s="61">
        <v>0.29191298411641164</v>
      </c>
      <c r="AC249" s="61">
        <v>0.29191433584859761</v>
      </c>
      <c r="AD249" s="61">
        <v>0.29191566311104705</v>
      </c>
      <c r="AE249" s="61">
        <v>0.2919169663039069</v>
      </c>
      <c r="AF249" s="61">
        <v>0.29191824582239806</v>
      </c>
      <c r="AG249" s="61">
        <v>0.29191950205681244</v>
      </c>
      <c r="AH249" s="61">
        <v>0.29192073539251262</v>
      </c>
      <c r="AI249" s="61">
        <v>0.29192194620993511</v>
      </c>
      <c r="AJ249" s="61">
        <v>0.29192313488459598</v>
      </c>
      <c r="AK249" s="61">
        <v>0.29192430178709922</v>
      </c>
      <c r="AL249" s="61">
        <v>0.2919254472831484</v>
      </c>
      <c r="AM249" s="61">
        <v>0.29192657173355963</v>
      </c>
      <c r="AN249" s="61">
        <v>0.29192767549427784</v>
      </c>
      <c r="AO249" s="61">
        <v>0.29192875891639491</v>
      </c>
      <c r="AP249" s="61">
        <v>0.2919298223461701</v>
      </c>
      <c r="AQ249" s="61">
        <v>0.29193086612505248</v>
      </c>
      <c r="AR249" s="61">
        <v>0.29193189058970448</v>
      </c>
      <c r="AS249" s="61">
        <v>0.2919328960720291</v>
      </c>
      <c r="AT249" s="61">
        <v>0.29193388289919653</v>
      </c>
      <c r="AU249" s="61">
        <v>0.29193485139367442</v>
      </c>
      <c r="AV249" s="61">
        <v>0.29193580187325824</v>
      </c>
      <c r="AW249" s="61">
        <v>0.2919367346511037</v>
      </c>
      <c r="AX249" s="53">
        <v>0.29193765003576083</v>
      </c>
    </row>
    <row r="250" spans="1:50">
      <c r="A250" s="212"/>
      <c r="B250" s="215"/>
      <c r="C250" s="216"/>
      <c r="D250" s="106" t="s">
        <v>47</v>
      </c>
      <c r="E250" s="107" t="str">
        <f>A243&amp;"/"&amp;B243&amp;"/"&amp;C247&amp;"/"&amp;D250</f>
        <v>Derived gas fired power plants/Steam turbine/CHP/XS</v>
      </c>
      <c r="F250" s="108" t="str">
        <f>A243</f>
        <v>Derived gas fired power plants</v>
      </c>
      <c r="G250" s="108" t="str">
        <f>B243</f>
        <v>Steam turbine</v>
      </c>
      <c r="H250" s="108" t="str">
        <f>C247</f>
        <v>CHP</v>
      </c>
      <c r="I250" s="109" t="str">
        <f t="shared" si="63"/>
        <v>XS</v>
      </c>
      <c r="J250" s="108">
        <v>0.27798474610827861</v>
      </c>
      <c r="K250" s="108">
        <v>0.27798570414262913</v>
      </c>
      <c r="L250" s="108">
        <v>0.27798664476518792</v>
      </c>
      <c r="M250" s="108">
        <v>0.27798756826330118</v>
      </c>
      <c r="N250" s="108">
        <v>0.27798847492067419</v>
      </c>
      <c r="O250" s="108">
        <v>0.27798936501737387</v>
      </c>
      <c r="P250" s="108">
        <v>0.27799023882983348</v>
      </c>
      <c r="Q250" s="108">
        <v>0.27799109663085975</v>
      </c>
      <c r="R250" s="108">
        <v>0.27799193868964134</v>
      </c>
      <c r="S250" s="108">
        <v>0.27799276527175981</v>
      </c>
      <c r="T250" s="108">
        <v>0.27799357663920138</v>
      </c>
      <c r="U250" s="108">
        <v>0.27799437305037122</v>
      </c>
      <c r="V250" s="108">
        <v>0.27799515476010861</v>
      </c>
      <c r="W250" s="108">
        <v>0.2779959220197038</v>
      </c>
      <c r="X250" s="108">
        <v>0.27799667507691672</v>
      </c>
      <c r="Y250" s="108">
        <v>0.27799741417599605</v>
      </c>
      <c r="Z250" s="108">
        <v>0.27799813955770064</v>
      </c>
      <c r="AA250" s="108">
        <v>0.27799885145932091</v>
      </c>
      <c r="AB250" s="108">
        <v>0.2779995501147024</v>
      </c>
      <c r="AC250" s="108">
        <v>0.27800023575426991</v>
      </c>
      <c r="AD250" s="108">
        <v>0.27800090860505239</v>
      </c>
      <c r="AE250" s="108">
        <v>0.27800156889070915</v>
      </c>
      <c r="AF250" s="108">
        <v>0.27800221683155679</v>
      </c>
      <c r="AG250" s="108">
        <v>0.27800285264459679</v>
      </c>
      <c r="AH250" s="108">
        <v>0.27800347654354396</v>
      </c>
      <c r="AI250" s="108">
        <v>0.27800408873885574</v>
      </c>
      <c r="AJ250" s="108">
        <v>0.27800468943776158</v>
      </c>
      <c r="AK250" s="108">
        <v>0.27800527884429355</v>
      </c>
      <c r="AL250" s="108">
        <v>0.27800585715931714</v>
      </c>
      <c r="AM250" s="108">
        <v>0.27800642458056268</v>
      </c>
      <c r="AN250" s="108">
        <v>0.27800698130265716</v>
      </c>
      <c r="AO250" s="108">
        <v>0.27800752751715607</v>
      </c>
      <c r="AP250" s="108">
        <v>0.27800806341257672</v>
      </c>
      <c r="AQ250" s="108">
        <v>0.2780085891744305</v>
      </c>
      <c r="AR250" s="108">
        <v>0.27800910498525633</v>
      </c>
      <c r="AS250" s="108">
        <v>0.27800961102465405</v>
      </c>
      <c r="AT250" s="108">
        <v>0.27801010746931831</v>
      </c>
      <c r="AU250" s="108">
        <v>0.27801059449307203</v>
      </c>
      <c r="AV250" s="108">
        <v>0.27801107226690075</v>
      </c>
      <c r="AW250" s="108">
        <v>0.27801154095898667</v>
      </c>
      <c r="AX250" s="110">
        <v>0.27801200073474286</v>
      </c>
    </row>
    <row r="251" spans="1:50">
      <c r="A251" s="212"/>
      <c r="B251" s="215"/>
      <c r="C251" s="217" t="s">
        <v>42</v>
      </c>
      <c r="D251" s="83" t="s">
        <v>24</v>
      </c>
      <c r="E251" s="56" t="str">
        <f>A243&amp;"/"&amp;B243&amp;"/"&amp;C251&amp;"/"&amp;D251</f>
        <v>Derived gas fired power plants/Steam turbine/Electricity only with CCS/L</v>
      </c>
      <c r="F251" s="103" t="str">
        <f>A243</f>
        <v>Derived gas fired power plants</v>
      </c>
      <c r="G251" s="103" t="str">
        <f>B243</f>
        <v>Steam turbine</v>
      </c>
      <c r="H251" s="103" t="str">
        <f>C251</f>
        <v>Electricity only with CCS</v>
      </c>
      <c r="I251" s="104" t="str">
        <f t="shared" si="63"/>
        <v>L</v>
      </c>
      <c r="J251" s="103" t="s">
        <v>99</v>
      </c>
      <c r="K251" s="103" t="s">
        <v>99</v>
      </c>
      <c r="L251" s="103" t="s">
        <v>99</v>
      </c>
      <c r="M251" s="103" t="s">
        <v>99</v>
      </c>
      <c r="N251" s="103" t="s">
        <v>99</v>
      </c>
      <c r="O251" s="103" t="s">
        <v>99</v>
      </c>
      <c r="P251" s="103" t="s">
        <v>99</v>
      </c>
      <c r="Q251" s="103" t="s">
        <v>99</v>
      </c>
      <c r="R251" s="103" t="s">
        <v>99</v>
      </c>
      <c r="S251" s="103" t="s">
        <v>99</v>
      </c>
      <c r="T251" s="103" t="s">
        <v>99</v>
      </c>
      <c r="U251" s="103" t="s">
        <v>99</v>
      </c>
      <c r="V251" s="103" t="s">
        <v>99</v>
      </c>
      <c r="W251" s="103" t="s">
        <v>99</v>
      </c>
      <c r="X251" s="103" t="s">
        <v>99</v>
      </c>
      <c r="Y251" s="103" t="s">
        <v>99</v>
      </c>
      <c r="Z251" s="103" t="s">
        <v>99</v>
      </c>
      <c r="AA251" s="103" t="s">
        <v>99</v>
      </c>
      <c r="AB251" s="103" t="s">
        <v>99</v>
      </c>
      <c r="AC251" s="103" t="s">
        <v>99</v>
      </c>
      <c r="AD251" s="103" t="s">
        <v>99</v>
      </c>
      <c r="AE251" s="103">
        <v>0.33712600084281497</v>
      </c>
      <c r="AF251" s="103">
        <v>0.33712600084281497</v>
      </c>
      <c r="AG251" s="103">
        <v>0.33712600084281497</v>
      </c>
      <c r="AH251" s="103">
        <v>0.33712600084281497</v>
      </c>
      <c r="AI251" s="103">
        <v>0.33712600084281497</v>
      </c>
      <c r="AJ251" s="103">
        <v>0.33712600084281497</v>
      </c>
      <c r="AK251" s="103">
        <v>0.33712600084281497</v>
      </c>
      <c r="AL251" s="103">
        <v>0.33712600084281497</v>
      </c>
      <c r="AM251" s="103">
        <v>0.33712600084281497</v>
      </c>
      <c r="AN251" s="103">
        <v>0.33712600084281497</v>
      </c>
      <c r="AO251" s="103">
        <v>0.33712600084281497</v>
      </c>
      <c r="AP251" s="103">
        <v>0.33712600084281497</v>
      </c>
      <c r="AQ251" s="103">
        <v>0.33712600084281497</v>
      </c>
      <c r="AR251" s="103">
        <v>0.33712600084281497</v>
      </c>
      <c r="AS251" s="103">
        <v>0.33712600084281497</v>
      </c>
      <c r="AT251" s="103">
        <v>0.33712600084281497</v>
      </c>
      <c r="AU251" s="103">
        <v>0.33712600084281497</v>
      </c>
      <c r="AV251" s="103">
        <v>0.33712600084281497</v>
      </c>
      <c r="AW251" s="103">
        <v>0.33712600084281497</v>
      </c>
      <c r="AX251" s="105">
        <v>0.33712600084281497</v>
      </c>
    </row>
    <row r="252" spans="1:50">
      <c r="A252" s="212"/>
      <c r="B252" s="215"/>
      <c r="C252" s="216"/>
      <c r="D252" s="106" t="s">
        <v>25</v>
      </c>
      <c r="E252" s="107" t="str">
        <f>A243&amp;"/"&amp;B243&amp;"/"&amp;C251&amp;"/"&amp;D252</f>
        <v>Derived gas fired power plants/Steam turbine/Electricity only with CCS/M</v>
      </c>
      <c r="F252" s="108" t="str">
        <f>A243</f>
        <v>Derived gas fired power plants</v>
      </c>
      <c r="G252" s="108" t="str">
        <f>B243</f>
        <v>Steam turbine</v>
      </c>
      <c r="H252" s="108" t="str">
        <f>C251</f>
        <v>Electricity only with CCS</v>
      </c>
      <c r="I252" s="109" t="str">
        <f t="shared" si="63"/>
        <v>M</v>
      </c>
      <c r="J252" s="108" t="s">
        <v>99</v>
      </c>
      <c r="K252" s="108" t="s">
        <v>99</v>
      </c>
      <c r="L252" s="108" t="s">
        <v>99</v>
      </c>
      <c r="M252" s="108" t="s">
        <v>99</v>
      </c>
      <c r="N252" s="108" t="s">
        <v>99</v>
      </c>
      <c r="O252" s="108" t="s">
        <v>99</v>
      </c>
      <c r="P252" s="108" t="s">
        <v>99</v>
      </c>
      <c r="Q252" s="108" t="s">
        <v>99</v>
      </c>
      <c r="R252" s="108" t="s">
        <v>99</v>
      </c>
      <c r="S252" s="108" t="s">
        <v>99</v>
      </c>
      <c r="T252" s="108" t="s">
        <v>99</v>
      </c>
      <c r="U252" s="108" t="s">
        <v>99</v>
      </c>
      <c r="V252" s="108" t="s">
        <v>99</v>
      </c>
      <c r="W252" s="108" t="s">
        <v>99</v>
      </c>
      <c r="X252" s="108" t="s">
        <v>99</v>
      </c>
      <c r="Y252" s="108" t="s">
        <v>99</v>
      </c>
      <c r="Z252" s="108" t="s">
        <v>99</v>
      </c>
      <c r="AA252" s="108" t="s">
        <v>99</v>
      </c>
      <c r="AB252" s="108" t="s">
        <v>99</v>
      </c>
      <c r="AC252" s="108" t="s">
        <v>99</v>
      </c>
      <c r="AD252" s="108" t="s">
        <v>99</v>
      </c>
      <c r="AE252" s="108">
        <v>0.32107238175506181</v>
      </c>
      <c r="AF252" s="108">
        <v>0.32107238175506181</v>
      </c>
      <c r="AG252" s="108">
        <v>0.32107238175506181</v>
      </c>
      <c r="AH252" s="108">
        <v>0.32107238175506181</v>
      </c>
      <c r="AI252" s="108">
        <v>0.32107238175506181</v>
      </c>
      <c r="AJ252" s="108">
        <v>0.32107238175506181</v>
      </c>
      <c r="AK252" s="108">
        <v>0.32107238175506181</v>
      </c>
      <c r="AL252" s="108">
        <v>0.32107238175506181</v>
      </c>
      <c r="AM252" s="108">
        <v>0.32107238175506181</v>
      </c>
      <c r="AN252" s="108">
        <v>0.32107238175506181</v>
      </c>
      <c r="AO252" s="108">
        <v>0.32107238175506181</v>
      </c>
      <c r="AP252" s="108">
        <v>0.32107238175506181</v>
      </c>
      <c r="AQ252" s="108">
        <v>0.32107238175506181</v>
      </c>
      <c r="AR252" s="108">
        <v>0.32107238175506181</v>
      </c>
      <c r="AS252" s="108">
        <v>0.32107238175506181</v>
      </c>
      <c r="AT252" s="108">
        <v>0.32107238175506181</v>
      </c>
      <c r="AU252" s="108">
        <v>0.32107238175506181</v>
      </c>
      <c r="AV252" s="108">
        <v>0.32107238175506181</v>
      </c>
      <c r="AW252" s="108">
        <v>0.32107238175506181</v>
      </c>
      <c r="AX252" s="110">
        <v>0.32107238175506181</v>
      </c>
    </row>
    <row r="253" spans="1:50">
      <c r="A253" s="212"/>
      <c r="B253" s="215"/>
      <c r="C253" s="217" t="s">
        <v>43</v>
      </c>
      <c r="D253" s="52" t="s">
        <v>24</v>
      </c>
      <c r="E253" s="86" t="str">
        <f>A243&amp;"/"&amp;B243&amp;"/"&amp;C253&amp;"/"&amp;D253</f>
        <v>Derived gas fired power plants/Steam turbine/CHP with CCS/L</v>
      </c>
      <c r="F253" s="61" t="str">
        <f>A243</f>
        <v>Derived gas fired power plants</v>
      </c>
      <c r="G253" s="61" t="str">
        <f>B243</f>
        <v>Steam turbine</v>
      </c>
      <c r="H253" s="61" t="str">
        <f>C253</f>
        <v>CHP with CCS</v>
      </c>
      <c r="I253" s="84" t="str">
        <f t="shared" si="63"/>
        <v>L</v>
      </c>
      <c r="J253" s="61" t="s">
        <v>99</v>
      </c>
      <c r="K253" s="61" t="s">
        <v>99</v>
      </c>
      <c r="L253" s="61" t="s">
        <v>99</v>
      </c>
      <c r="M253" s="61" t="s">
        <v>99</v>
      </c>
      <c r="N253" s="61" t="s">
        <v>99</v>
      </c>
      <c r="O253" s="61" t="s">
        <v>99</v>
      </c>
      <c r="P253" s="61" t="s">
        <v>99</v>
      </c>
      <c r="Q253" s="61" t="s">
        <v>99</v>
      </c>
      <c r="R253" s="61" t="s">
        <v>99</v>
      </c>
      <c r="S253" s="61" t="s">
        <v>99</v>
      </c>
      <c r="T253" s="61" t="s">
        <v>99</v>
      </c>
      <c r="U253" s="61" t="s">
        <v>99</v>
      </c>
      <c r="V253" s="61" t="s">
        <v>99</v>
      </c>
      <c r="W253" s="61" t="s">
        <v>99</v>
      </c>
      <c r="X253" s="61" t="s">
        <v>99</v>
      </c>
      <c r="Y253" s="61" t="s">
        <v>99</v>
      </c>
      <c r="Z253" s="61" t="s">
        <v>99</v>
      </c>
      <c r="AA253" s="61" t="s">
        <v>99</v>
      </c>
      <c r="AB253" s="61" t="s">
        <v>99</v>
      </c>
      <c r="AC253" s="61" t="s">
        <v>99</v>
      </c>
      <c r="AD253" s="61" t="s">
        <v>99</v>
      </c>
      <c r="AE253" s="61">
        <v>0.3064781825843772</v>
      </c>
      <c r="AF253" s="61">
        <v>0.3064781825843772</v>
      </c>
      <c r="AG253" s="61">
        <v>0.3064781825843772</v>
      </c>
      <c r="AH253" s="61">
        <v>0.3064781825843772</v>
      </c>
      <c r="AI253" s="61">
        <v>0.3064781825843772</v>
      </c>
      <c r="AJ253" s="61">
        <v>0.3064781825843772</v>
      </c>
      <c r="AK253" s="61">
        <v>0.3064781825843772</v>
      </c>
      <c r="AL253" s="61">
        <v>0.3064781825843772</v>
      </c>
      <c r="AM253" s="61">
        <v>0.3064781825843772</v>
      </c>
      <c r="AN253" s="61">
        <v>0.3064781825843772</v>
      </c>
      <c r="AO253" s="61">
        <v>0.3064781825843772</v>
      </c>
      <c r="AP253" s="61">
        <v>0.3064781825843772</v>
      </c>
      <c r="AQ253" s="61">
        <v>0.3064781825843772</v>
      </c>
      <c r="AR253" s="61">
        <v>0.3064781825843772</v>
      </c>
      <c r="AS253" s="61">
        <v>0.3064781825843772</v>
      </c>
      <c r="AT253" s="61">
        <v>0.3064781825843772</v>
      </c>
      <c r="AU253" s="61">
        <v>0.3064781825843772</v>
      </c>
      <c r="AV253" s="61">
        <v>0.3064781825843772</v>
      </c>
      <c r="AW253" s="61">
        <v>0.3064781825843772</v>
      </c>
      <c r="AX253" s="53">
        <v>0.3064781825843772</v>
      </c>
    </row>
    <row r="254" spans="1:50">
      <c r="A254" s="213"/>
      <c r="B254" s="218"/>
      <c r="C254" s="210"/>
      <c r="D254" s="93" t="s">
        <v>25</v>
      </c>
      <c r="E254" s="73" t="str">
        <f>A243&amp;"/"&amp;B243&amp;"/"&amp;C253&amp;"/"&amp;D254</f>
        <v>Derived gas fired power plants/Steam turbine/CHP with CCS/M</v>
      </c>
      <c r="F254" s="91" t="str">
        <f>A243</f>
        <v>Derived gas fired power plants</v>
      </c>
      <c r="G254" s="91" t="str">
        <f>B243</f>
        <v>Steam turbine</v>
      </c>
      <c r="H254" s="91" t="str">
        <f>C253</f>
        <v>CHP with CCS</v>
      </c>
      <c r="I254" s="70" t="str">
        <f t="shared" si="63"/>
        <v>M</v>
      </c>
      <c r="J254" s="91" t="s">
        <v>99</v>
      </c>
      <c r="K254" s="91" t="s">
        <v>99</v>
      </c>
      <c r="L254" s="91" t="s">
        <v>99</v>
      </c>
      <c r="M254" s="91" t="s">
        <v>99</v>
      </c>
      <c r="N254" s="91" t="s">
        <v>99</v>
      </c>
      <c r="O254" s="91" t="s">
        <v>99</v>
      </c>
      <c r="P254" s="91" t="s">
        <v>99</v>
      </c>
      <c r="Q254" s="91" t="s">
        <v>99</v>
      </c>
      <c r="R254" s="91" t="s">
        <v>99</v>
      </c>
      <c r="S254" s="91" t="s">
        <v>99</v>
      </c>
      <c r="T254" s="91" t="s">
        <v>99</v>
      </c>
      <c r="U254" s="91" t="s">
        <v>99</v>
      </c>
      <c r="V254" s="91" t="s">
        <v>99</v>
      </c>
      <c r="W254" s="91" t="s">
        <v>99</v>
      </c>
      <c r="X254" s="91" t="s">
        <v>99</v>
      </c>
      <c r="Y254" s="91" t="s">
        <v>99</v>
      </c>
      <c r="Z254" s="91" t="s">
        <v>99</v>
      </c>
      <c r="AA254" s="91" t="s">
        <v>99</v>
      </c>
      <c r="AB254" s="91" t="s">
        <v>99</v>
      </c>
      <c r="AC254" s="91" t="s">
        <v>99</v>
      </c>
      <c r="AD254" s="91" t="s">
        <v>99</v>
      </c>
      <c r="AE254" s="91">
        <v>0.29188398341369259</v>
      </c>
      <c r="AF254" s="91">
        <v>0.29188398341369259</v>
      </c>
      <c r="AG254" s="91">
        <v>0.29188398341369259</v>
      </c>
      <c r="AH254" s="91">
        <v>0.29188398341369259</v>
      </c>
      <c r="AI254" s="91">
        <v>0.29188398341369259</v>
      </c>
      <c r="AJ254" s="91">
        <v>0.29188398341369259</v>
      </c>
      <c r="AK254" s="91">
        <v>0.29188398341369259</v>
      </c>
      <c r="AL254" s="91">
        <v>0.29188398341369259</v>
      </c>
      <c r="AM254" s="91">
        <v>0.29188398341369259</v>
      </c>
      <c r="AN254" s="91">
        <v>0.29188398341369259</v>
      </c>
      <c r="AO254" s="91">
        <v>0.29188398341369259</v>
      </c>
      <c r="AP254" s="91">
        <v>0.29188398341369259</v>
      </c>
      <c r="AQ254" s="91">
        <v>0.29188398341369259</v>
      </c>
      <c r="AR254" s="91">
        <v>0.29188398341369259</v>
      </c>
      <c r="AS254" s="91">
        <v>0.29188398341369259</v>
      </c>
      <c r="AT254" s="91">
        <v>0.29188398341369259</v>
      </c>
      <c r="AU254" s="91">
        <v>0.29188398341369259</v>
      </c>
      <c r="AV254" s="91">
        <v>0.29188398341369259</v>
      </c>
      <c r="AW254" s="91">
        <v>0.29188398341369259</v>
      </c>
      <c r="AX254" s="89">
        <v>0.29188398341369259</v>
      </c>
    </row>
    <row r="255" spans="1:50">
      <c r="A255" s="212" t="s">
        <v>54</v>
      </c>
      <c r="B255" s="221" t="s">
        <v>46</v>
      </c>
      <c r="C255" s="209" t="s">
        <v>36</v>
      </c>
      <c r="D255" s="52" t="s">
        <v>24</v>
      </c>
      <c r="E255" s="87" t="str">
        <f>A255&amp;"/"&amp;B255&amp;"/"&amp;C255&amp;"/"&amp;D255</f>
        <v>Refinery gas fired power plants/Steam turbine/Electricity only/L</v>
      </c>
      <c r="F255" s="55" t="str">
        <f>A255</f>
        <v>Refinery gas fired power plants</v>
      </c>
      <c r="G255" s="55" t="str">
        <f>B255</f>
        <v>Steam turbine</v>
      </c>
      <c r="H255" s="55" t="str">
        <f>C255</f>
        <v>Electricity only</v>
      </c>
      <c r="I255" s="85" t="str">
        <f t="shared" ref="I255:I318" si="64">D255</f>
        <v>L</v>
      </c>
      <c r="J255" s="55">
        <v>0.36101083032490977</v>
      </c>
      <c r="K255" s="55">
        <v>0.3610236612704234</v>
      </c>
      <c r="L255" s="55">
        <v>0.36103621576404554</v>
      </c>
      <c r="M255" s="55">
        <v>0.36104849716660992</v>
      </c>
      <c r="N255" s="55">
        <v>0.36106050893571673</v>
      </c>
      <c r="O255" s="55">
        <v>0.36107225461704595</v>
      </c>
      <c r="P255" s="55">
        <v>0.36108373783593384</v>
      </c>
      <c r="Q255" s="55">
        <v>0.361094962289222</v>
      </c>
      <c r="R255" s="55">
        <v>0.3611059317373842</v>
      </c>
      <c r="S255" s="55">
        <v>0.36111664999693538</v>
      </c>
      <c r="T255" s="55">
        <v>0.3611271209331266</v>
      </c>
      <c r="U255" s="55">
        <v>0.36113734845292794</v>
      </c>
      <c r="V255" s="55">
        <v>0.36114733649830028</v>
      </c>
      <c r="W255" s="55">
        <v>0.36115708903975552</v>
      </c>
      <c r="X255" s="55">
        <v>0.36116661007020484</v>
      </c>
      <c r="Y255" s="55">
        <v>0.36117590359909257</v>
      </c>
      <c r="Z255" s="55">
        <v>0.3611849736468129</v>
      </c>
      <c r="AA255" s="55">
        <v>0.36119382423940632</v>
      </c>
      <c r="AB255" s="55">
        <v>0.36120245940353046</v>
      </c>
      <c r="AC255" s="55">
        <v>0.36121088316170219</v>
      </c>
      <c r="AD255" s="55">
        <v>0.3612190995278044</v>
      </c>
      <c r="AE255" s="55">
        <v>0.36122711250285194</v>
      </c>
      <c r="AF255" s="55">
        <v>0.36123492607101082</v>
      </c>
      <c r="AG255" s="55">
        <v>0.36124254419586338</v>
      </c>
      <c r="AH255" s="55">
        <v>0.36124997081691418</v>
      </c>
      <c r="AI255" s="55">
        <v>0.36125720984632714</v>
      </c>
      <c r="AJ255" s="55">
        <v>0.36126426516588878</v>
      </c>
      <c r="AK255" s="55">
        <v>0.36127114062418858</v>
      </c>
      <c r="AL255" s="55">
        <v>0.36127784003401031</v>
      </c>
      <c r="AM255" s="55">
        <v>0.36128436716992551</v>
      </c>
      <c r="AN255" s="55">
        <v>0.3612907257660814</v>
      </c>
      <c r="AO255" s="55">
        <v>0.36129691951417697</v>
      </c>
      <c r="AP255" s="55">
        <v>0.36130295206161811</v>
      </c>
      <c r="AQ255" s="55">
        <v>0.36130882700984429</v>
      </c>
      <c r="AR255" s="55">
        <v>0.36131454791282042</v>
      </c>
      <c r="AS255" s="55">
        <v>0.36132011827568511</v>
      </c>
      <c r="AT255" s="55">
        <v>0.36132554155354846</v>
      </c>
      <c r="AU255" s="55">
        <v>0.36133082115043275</v>
      </c>
      <c r="AV255" s="55">
        <v>0.36133596041834776</v>
      </c>
      <c r="AW255" s="55">
        <v>0.36134096265649518</v>
      </c>
      <c r="AX255" s="64">
        <v>0.36134583111059382</v>
      </c>
    </row>
    <row r="256" spans="1:50">
      <c r="A256" s="212"/>
      <c r="B256" s="222"/>
      <c r="C256" s="206"/>
      <c r="D256" s="52" t="s">
        <v>25</v>
      </c>
      <c r="E256" s="86" t="str">
        <f>A255&amp;"/"&amp;B255&amp;"/"&amp;C255&amp;"/"&amp;D256</f>
        <v>Refinery gas fired power plants/Steam turbine/Electricity only/M</v>
      </c>
      <c r="F256" s="61" t="str">
        <f>A255</f>
        <v>Refinery gas fired power plants</v>
      </c>
      <c r="G256" s="61" t="str">
        <f>B255</f>
        <v>Steam turbine</v>
      </c>
      <c r="H256" s="61" t="str">
        <f>C255</f>
        <v>Electricity only</v>
      </c>
      <c r="I256" s="84" t="str">
        <f t="shared" si="64"/>
        <v>M</v>
      </c>
      <c r="J256" s="61">
        <v>0.34381983840467595</v>
      </c>
      <c r="K256" s="61">
        <v>0.3438305310730147</v>
      </c>
      <c r="L256" s="61">
        <v>0.34384099377385974</v>
      </c>
      <c r="M256" s="61">
        <v>0.34385122928108491</v>
      </c>
      <c r="N256" s="61">
        <v>0.34386124045024513</v>
      </c>
      <c r="O256" s="61">
        <v>0.34387103021132542</v>
      </c>
      <c r="P256" s="61">
        <v>0.34388060156170808</v>
      </c>
      <c r="Q256" s="61">
        <v>0.34388995755936497</v>
      </c>
      <c r="R256" s="61">
        <v>0.34389910131627871</v>
      </c>
      <c r="S256" s="61">
        <v>0.34390803599209818</v>
      </c>
      <c r="T256" s="61">
        <v>0.3439167647880309</v>
      </c>
      <c r="U256" s="61">
        <v>0.34392529094097379</v>
      </c>
      <c r="V256" s="61">
        <v>0.34393361771788405</v>
      </c>
      <c r="W256" s="61">
        <v>0.3439417484103896</v>
      </c>
      <c r="X256" s="61">
        <v>0.3439496863296384</v>
      </c>
      <c r="Y256" s="61">
        <v>0.34395743480138569</v>
      </c>
      <c r="Z256" s="61">
        <v>0.34396499716131573</v>
      </c>
      <c r="AA256" s="61">
        <v>0.34397237675059761</v>
      </c>
      <c r="AB256" s="61">
        <v>0.34397957691166842</v>
      </c>
      <c r="AC256" s="61">
        <v>0.34398660098424244</v>
      </c>
      <c r="AD256" s="61">
        <v>0.34399345230154171</v>
      </c>
      <c r="AE256" s="61">
        <v>0.34400013418674158</v>
      </c>
      <c r="AF256" s="61">
        <v>0.34400664994962815</v>
      </c>
      <c r="AG256" s="61">
        <v>0.34401300288346137</v>
      </c>
      <c r="AH256" s="61">
        <v>0.34401919626203697</v>
      </c>
      <c r="AI256" s="61">
        <v>0.34402523333694418</v>
      </c>
      <c r="AJ256" s="61">
        <v>0.34403111733501024</v>
      </c>
      <c r="AK256" s="61">
        <v>0.34403685145592744</v>
      </c>
      <c r="AL256" s="61">
        <v>0.34404243887005576</v>
      </c>
      <c r="AM256" s="61">
        <v>0.34404788271639447</v>
      </c>
      <c r="AN256" s="61">
        <v>0.34405318610071722</v>
      </c>
      <c r="AO256" s="61">
        <v>0.34405835209386326</v>
      </c>
      <c r="AP256" s="61">
        <v>0.3440633837301792</v>
      </c>
      <c r="AQ256" s="61">
        <v>0.34406828400610451</v>
      </c>
      <c r="AR256" s="61">
        <v>0.34407305587889431</v>
      </c>
      <c r="AS256" s="61">
        <v>0.34407770226547429</v>
      </c>
      <c r="AT256" s="61">
        <v>0.34408222604142008</v>
      </c>
      <c r="AU256" s="61">
        <v>0.34408663004005663</v>
      </c>
      <c r="AV256" s="61">
        <v>0.34409091705167044</v>
      </c>
      <c r="AW256" s="61">
        <v>0.34409508982282982</v>
      </c>
      <c r="AX256" s="53">
        <v>0.34409915105580663</v>
      </c>
    </row>
    <row r="257" spans="1:50">
      <c r="A257" s="212"/>
      <c r="B257" s="222"/>
      <c r="C257" s="216"/>
      <c r="D257" s="52" t="s">
        <v>38</v>
      </c>
      <c r="E257" s="86" t="str">
        <f>A255&amp;"/"&amp;B255&amp;"/"&amp;C255&amp;"/"&amp;D257</f>
        <v>Refinery gas fired power plants/Steam turbine/Electricity only/S</v>
      </c>
      <c r="F257" s="61" t="str">
        <f>A255</f>
        <v>Refinery gas fired power plants</v>
      </c>
      <c r="G257" s="61" t="str">
        <f>B255</f>
        <v>Steam turbine</v>
      </c>
      <c r="H257" s="61" t="str">
        <f>C255</f>
        <v>Electricity only</v>
      </c>
      <c r="I257" s="84" t="str">
        <f t="shared" si="64"/>
        <v>S</v>
      </c>
      <c r="J257" s="61">
        <v>0.32744746514731043</v>
      </c>
      <c r="K257" s="61">
        <v>0.32745619403065312</v>
      </c>
      <c r="L257" s="61">
        <v>0.32746473551943089</v>
      </c>
      <c r="M257" s="61">
        <v>0.32747309185618556</v>
      </c>
      <c r="N257" s="61">
        <v>0.32748126535098132</v>
      </c>
      <c r="O257" s="61">
        <v>0.32748925837547682</v>
      </c>
      <c r="P257" s="61">
        <v>0.32749707335717326</v>
      </c>
      <c r="Q257" s="61">
        <v>0.32750471277384491</v>
      </c>
      <c r="R257" s="61">
        <v>0.32751217914815495</v>
      </c>
      <c r="S257" s="61">
        <v>0.32751947504246159</v>
      </c>
      <c r="T257" s="61">
        <v>0.32752660305381587</v>
      </c>
      <c r="U257" s="61">
        <v>0.32753356580915333</v>
      </c>
      <c r="V257" s="61">
        <v>0.3275403659606812</v>
      </c>
      <c r="W257" s="61">
        <v>0.32754700618145999</v>
      </c>
      <c r="X257" s="61">
        <v>0.32755348916117921</v>
      </c>
      <c r="Y257" s="61">
        <v>0.32755981760212777</v>
      </c>
      <c r="Z257" s="61">
        <v>0.32756599421535471</v>
      </c>
      <c r="AA257" s="61">
        <v>0.32757202171702077</v>
      </c>
      <c r="AB257" s="61">
        <v>0.3275779028249351</v>
      </c>
      <c r="AC257" s="61">
        <v>0.32758364025527809</v>
      </c>
      <c r="AD257" s="61">
        <v>0.32758923671950163</v>
      </c>
      <c r="AE257" s="61">
        <v>0.32759469492140869</v>
      </c>
      <c r="AF257" s="61">
        <v>0.32760001755440288</v>
      </c>
      <c r="AG257" s="61">
        <v>0.32760520729890774</v>
      </c>
      <c r="AH257" s="61">
        <v>0.32761026681994826</v>
      </c>
      <c r="AI257" s="61">
        <v>0.3276151987648922</v>
      </c>
      <c r="AJ257" s="61">
        <v>0.32762000576134459</v>
      </c>
      <c r="AK257" s="61">
        <v>0.32762469041519088</v>
      </c>
      <c r="AL257" s="61">
        <v>0.32762925530878484</v>
      </c>
      <c r="AM257" s="61">
        <v>0.32763370299927397</v>
      </c>
      <c r="AN257" s="61">
        <v>0.32763803601705943</v>
      </c>
      <c r="AO257" s="61">
        <v>0.32764225686438303</v>
      </c>
      <c r="AP257" s="61">
        <v>0.32764636801403851</v>
      </c>
      <c r="AQ257" s="61">
        <v>0.32765037190820012</v>
      </c>
      <c r="AR257" s="61">
        <v>0.32765427095736382</v>
      </c>
      <c r="AS257" s="61">
        <v>0.32765806753939691</v>
      </c>
      <c r="AT257" s="61">
        <v>0.32766176399869018</v>
      </c>
      <c r="AU257" s="61">
        <v>0.32766536264540713</v>
      </c>
      <c r="AV257" s="61">
        <v>0.32766886575482801</v>
      </c>
      <c r="AW257" s="61">
        <v>0.32767227556678025</v>
      </c>
      <c r="AX257" s="53">
        <v>0.32767559428515441</v>
      </c>
    </row>
    <row r="258" spans="1:50">
      <c r="A258" s="212"/>
      <c r="B258" s="222"/>
      <c r="C258" s="217" t="s">
        <v>26</v>
      </c>
      <c r="D258" s="83" t="s">
        <v>24</v>
      </c>
      <c r="E258" s="56" t="str">
        <f>A255&amp;"/"&amp;B255&amp;"/"&amp;C258&amp;"/"&amp;D258</f>
        <v>Refinery gas fired power plants/Steam turbine/CHP/L</v>
      </c>
      <c r="F258" s="103" t="str">
        <f>A255</f>
        <v>Refinery gas fired power plants</v>
      </c>
      <c r="G258" s="103" t="str">
        <f>B255</f>
        <v>Steam turbine</v>
      </c>
      <c r="H258" s="103" t="str">
        <f>C258</f>
        <v>CHP</v>
      </c>
      <c r="I258" s="104" t="str">
        <f t="shared" si="64"/>
        <v>L</v>
      </c>
      <c r="J258" s="103">
        <v>0.3281916639317361</v>
      </c>
      <c r="K258" s="103">
        <v>0.32819895467891536</v>
      </c>
      <c r="L258" s="103">
        <v>0.32820608918805733</v>
      </c>
      <c r="M258" s="103">
        <v>0.32821306931399019</v>
      </c>
      <c r="N258" s="103">
        <v>0.32821989696863785</v>
      </c>
      <c r="O258" s="103">
        <v>0.32822657411606154</v>
      </c>
      <c r="P258" s="103">
        <v>0.328233102767648</v>
      </c>
      <c r="Q258" s="103">
        <v>0.32823948497744709</v>
      </c>
      <c r="R258" s="103">
        <v>0.32824572283766407</v>
      </c>
      <c r="S258" s="103">
        <v>0.32825181847430923</v>
      </c>
      <c r="T258" s="103">
        <v>0.32825777404300727</v>
      </c>
      <c r="U258" s="103">
        <v>0.32826359172496694</v>
      </c>
      <c r="V258" s="103">
        <v>0.32826927372311365</v>
      </c>
      <c r="W258" s="103">
        <v>0.3282748222583835</v>
      </c>
      <c r="X258" s="103">
        <v>0.32828023956618019</v>
      </c>
      <c r="Y258" s="103">
        <v>0.32828552789299198</v>
      </c>
      <c r="Z258" s="103">
        <v>0.32829068949316936</v>
      </c>
      <c r="AA258" s="103">
        <v>0.32829572662586021</v>
      </c>
      <c r="AB258" s="103">
        <v>0.32830064155210104</v>
      </c>
      <c r="AC258" s="103">
        <v>0.3283054365320614</v>
      </c>
      <c r="AD258" s="103">
        <v>0.32831011382243941</v>
      </c>
      <c r="AE258" s="103">
        <v>0.32831467567400402</v>
      </c>
      <c r="AF258" s="103">
        <v>0.32831912432928156</v>
      </c>
      <c r="AG258" s="103">
        <v>0.32832346202038259</v>
      </c>
      <c r="AH258" s="103">
        <v>0.32832769096696629</v>
      </c>
      <c r="AI258" s="103">
        <v>0.32833181337433631</v>
      </c>
      <c r="AJ258" s="103">
        <v>0.32833583143166639</v>
      </c>
      <c r="AK258" s="103">
        <v>0.32833974731035037</v>
      </c>
      <c r="AL258" s="103">
        <v>0.32834356316247215</v>
      </c>
      <c r="AM258" s="103">
        <v>0.32834728111939232</v>
      </c>
      <c r="AN258" s="103">
        <v>0.32835090329044653</v>
      </c>
      <c r="AO258" s="103">
        <v>0.32835443176175078</v>
      </c>
      <c r="AP258" s="103">
        <v>0.32835786859511112</v>
      </c>
      <c r="AQ258" s="103">
        <v>0.32836121582703071</v>
      </c>
      <c r="AR258" s="103">
        <v>0.32836447546781289</v>
      </c>
      <c r="AS258" s="103">
        <v>0.3283676495007537</v>
      </c>
      <c r="AT258" s="103">
        <v>0.32837073988142135</v>
      </c>
      <c r="AU258" s="103">
        <v>0.32837374853701745</v>
      </c>
      <c r="AV258" s="103">
        <v>0.32837667736581649</v>
      </c>
      <c r="AW258" s="103">
        <v>0.32837952823667965</v>
      </c>
      <c r="AX258" s="105">
        <v>0.32838230298863907</v>
      </c>
    </row>
    <row r="259" spans="1:50">
      <c r="A259" s="212"/>
      <c r="B259" s="222"/>
      <c r="C259" s="206"/>
      <c r="D259" s="52" t="s">
        <v>25</v>
      </c>
      <c r="E259" s="86" t="str">
        <f>A255&amp;"/"&amp;B255&amp;"/"&amp;C258&amp;"/"&amp;D259</f>
        <v>Refinery gas fired power plants/Steam turbine/CHP/M</v>
      </c>
      <c r="F259" s="61" t="str">
        <f>A255</f>
        <v>Refinery gas fired power plants</v>
      </c>
      <c r="G259" s="61" t="str">
        <f>B255</f>
        <v>Steam turbine</v>
      </c>
      <c r="H259" s="61" t="str">
        <f>C258</f>
        <v>CHP</v>
      </c>
      <c r="I259" s="84" t="str">
        <f t="shared" si="64"/>
        <v>M</v>
      </c>
      <c r="J259" s="61">
        <v>0.31256348945879631</v>
      </c>
      <c r="K259" s="61">
        <v>0.31256904442484462</v>
      </c>
      <c r="L259" s="61">
        <v>0.31257448056500636</v>
      </c>
      <c r="M259" s="61">
        <v>0.31257979927864621</v>
      </c>
      <c r="N259" s="61">
        <v>0.31258500200915801</v>
      </c>
      <c r="O259" s="61">
        <v>0.31259009024018364</v>
      </c>
      <c r="P259" s="61">
        <v>0.31259506549193905</v>
      </c>
      <c r="Q259" s="61">
        <v>0.31259992931765612</v>
      </c>
      <c r="R259" s="61">
        <v>0.3126046833001393</v>
      </c>
      <c r="S259" s="61">
        <v>0.31260932904844235</v>
      </c>
      <c r="T259" s="61">
        <v>0.31261386819466563</v>
      </c>
      <c r="U259" s="61">
        <v>0.31261830239087518</v>
      </c>
      <c r="V259" s="61">
        <v>0.31262263330614498</v>
      </c>
      <c r="W259" s="61">
        <v>0.31262686262372213</v>
      </c>
      <c r="X259" s="61">
        <v>0.31263099203831513</v>
      </c>
      <c r="Y259" s="61">
        <v>0.31263502325350473</v>
      </c>
      <c r="Z259" s="61">
        <v>0.31263895797927566</v>
      </c>
      <c r="AA259" s="61">
        <v>0.31264279792966915</v>
      </c>
      <c r="AB259" s="61">
        <v>0.31264654482055448</v>
      </c>
      <c r="AC259" s="61">
        <v>0.31265020036751584</v>
      </c>
      <c r="AD259" s="61">
        <v>0.31265376628385505</v>
      </c>
      <c r="AE259" s="61">
        <v>0.31265724427870645</v>
      </c>
      <c r="AF259" s="61">
        <v>0.31266063605526118</v>
      </c>
      <c r="AG259" s="61">
        <v>0.3126639433090993</v>
      </c>
      <c r="AH259" s="61">
        <v>0.31266716772662462</v>
      </c>
      <c r="AI259" s="61">
        <v>0.31267031098360332</v>
      </c>
      <c r="AJ259" s="61">
        <v>0.31267337474379814</v>
      </c>
      <c r="AK259" s="61">
        <v>0.31267636065770021</v>
      </c>
      <c r="AL259" s="61">
        <v>0.31267927036135079</v>
      </c>
      <c r="AM259" s="61">
        <v>0.31268210547525299</v>
      </c>
      <c r="AN259" s="61">
        <v>0.31268486760336867</v>
      </c>
      <c r="AO259" s="61">
        <v>0.31268755833219708</v>
      </c>
      <c r="AP259" s="61">
        <v>0.31269017922993336</v>
      </c>
      <c r="AQ259" s="61">
        <v>0.31269273184570145</v>
      </c>
      <c r="AR259" s="61">
        <v>0.31269521770886066</v>
      </c>
      <c r="AS259" s="61">
        <v>0.31269763832838016</v>
      </c>
      <c r="AT259" s="61">
        <v>0.31269999519228103</v>
      </c>
      <c r="AU259" s="61">
        <v>0.31270228976713976</v>
      </c>
      <c r="AV259" s="61">
        <v>0.31270452349765282</v>
      </c>
      <c r="AW259" s="61">
        <v>0.31270669780625682</v>
      </c>
      <c r="AX259" s="53">
        <v>0.31270881409280438</v>
      </c>
    </row>
    <row r="260" spans="1:50">
      <c r="A260" s="212"/>
      <c r="B260" s="222"/>
      <c r="C260" s="216"/>
      <c r="D260" s="106" t="s">
        <v>38</v>
      </c>
      <c r="E260" s="107" t="str">
        <f>A255&amp;"/"&amp;B255&amp;"/"&amp;C258&amp;"/"&amp;D260</f>
        <v>Refinery gas fired power plants/Steam turbine/CHP/S</v>
      </c>
      <c r="F260" s="108" t="str">
        <f>A255</f>
        <v>Refinery gas fired power plants</v>
      </c>
      <c r="G260" s="108" t="str">
        <f>B255</f>
        <v>Steam turbine</v>
      </c>
      <c r="H260" s="108" t="str">
        <f>C258</f>
        <v>CHP</v>
      </c>
      <c r="I260" s="109" t="str">
        <f t="shared" si="64"/>
        <v>S</v>
      </c>
      <c r="J260" s="108">
        <v>0.29767951377028218</v>
      </c>
      <c r="K260" s="108">
        <v>0.29768348168250303</v>
      </c>
      <c r="L260" s="108">
        <v>0.29768736487098635</v>
      </c>
      <c r="M260" s="108">
        <v>0.29769116432541648</v>
      </c>
      <c r="N260" s="108">
        <v>0.29769488106730213</v>
      </c>
      <c r="O260" s="108">
        <v>0.29769851614727072</v>
      </c>
      <c r="P260" s="108">
        <v>0.29770207064244186</v>
      </c>
      <c r="Q260" s="108">
        <v>0.2977055456538793</v>
      </c>
      <c r="R260" s="108">
        <v>0.29770894230412676</v>
      </c>
      <c r="S260" s="108">
        <v>0.29771226173482762</v>
      </c>
      <c r="T260" s="108">
        <v>0.29771550510443034</v>
      </c>
      <c r="U260" s="108">
        <v>0.29771867358598109</v>
      </c>
      <c r="V260" s="108">
        <v>0.29772176836500269</v>
      </c>
      <c r="W260" s="108">
        <v>0.29772479063746254</v>
      </c>
      <c r="X260" s="108">
        <v>0.29772774160782661</v>
      </c>
      <c r="Y260" s="108">
        <v>0.29773062248720183</v>
      </c>
      <c r="Z260" s="108">
        <v>0.29773343449156431</v>
      </c>
      <c r="AA260" s="108">
        <v>0.29773617884007375</v>
      </c>
      <c r="AB260" s="108">
        <v>0.297738856753472</v>
      </c>
      <c r="AC260" s="108">
        <v>0.29774146945256541</v>
      </c>
      <c r="AD260" s="108">
        <v>0.29774401815678847</v>
      </c>
      <c r="AE260" s="108">
        <v>0.29774650408284853</v>
      </c>
      <c r="AF260" s="108">
        <v>0.29774892844344797</v>
      </c>
      <c r="AG260" s="108">
        <v>0.29775129244608389</v>
      </c>
      <c r="AH260" s="108">
        <v>0.29775359729192141</v>
      </c>
      <c r="AI260" s="108">
        <v>0.29775584417474066</v>
      </c>
      <c r="AJ260" s="108">
        <v>0.29775803427995251</v>
      </c>
      <c r="AK260" s="108">
        <v>0.29776016878368405</v>
      </c>
      <c r="AL260" s="108">
        <v>0.29776224885192887</v>
      </c>
      <c r="AM260" s="108">
        <v>0.2977642756397611</v>
      </c>
      <c r="AN260" s="108">
        <v>0.29776625029061071</v>
      </c>
      <c r="AO260" s="108">
        <v>0.29776817393559812</v>
      </c>
      <c r="AP260" s="108">
        <v>0.29777004769292442</v>
      </c>
      <c r="AQ260" s="108">
        <v>0.29777187266731719</v>
      </c>
      <c r="AR260" s="108">
        <v>0.29777364994952676</v>
      </c>
      <c r="AS260" s="108">
        <v>0.29777538061587328</v>
      </c>
      <c r="AT260" s="108">
        <v>0.29777706572784068</v>
      </c>
      <c r="AU260" s="108">
        <v>0.2977787063317161</v>
      </c>
      <c r="AV260" s="108">
        <v>0.2977803034582715</v>
      </c>
      <c r="AW260" s="108">
        <v>0.29778185812248753</v>
      </c>
      <c r="AX260" s="110">
        <v>0.29778337132331478</v>
      </c>
    </row>
    <row r="261" spans="1:50">
      <c r="A261" s="212"/>
      <c r="B261" s="222"/>
      <c r="C261" s="217" t="s">
        <v>42</v>
      </c>
      <c r="D261" s="83" t="s">
        <v>24</v>
      </c>
      <c r="E261" s="56" t="str">
        <f>A255&amp;"/"&amp;B255&amp;"/"&amp;C261&amp;"/"&amp;D261</f>
        <v>Refinery gas fired power plants/Steam turbine/Electricity only with CCS/L</v>
      </c>
      <c r="F261" s="103" t="str">
        <f>A255</f>
        <v>Refinery gas fired power plants</v>
      </c>
      <c r="G261" s="103" t="str">
        <f>B255</f>
        <v>Steam turbine</v>
      </c>
      <c r="H261" s="103" t="str">
        <f>C261</f>
        <v>Electricity only with CCS</v>
      </c>
      <c r="I261" s="104" t="str">
        <f t="shared" si="64"/>
        <v>L</v>
      </c>
      <c r="J261" s="103" t="s">
        <v>99</v>
      </c>
      <c r="K261" s="103" t="s">
        <v>99</v>
      </c>
      <c r="L261" s="103" t="s">
        <v>99</v>
      </c>
      <c r="M261" s="103" t="s">
        <v>99</v>
      </c>
      <c r="N261" s="103" t="s">
        <v>99</v>
      </c>
      <c r="O261" s="103" t="s">
        <v>99</v>
      </c>
      <c r="P261" s="103" t="s">
        <v>99</v>
      </c>
      <c r="Q261" s="103" t="s">
        <v>99</v>
      </c>
      <c r="R261" s="103" t="s">
        <v>99</v>
      </c>
      <c r="S261" s="103" t="s">
        <v>99</v>
      </c>
      <c r="T261" s="103" t="s">
        <v>99</v>
      </c>
      <c r="U261" s="103" t="s">
        <v>99</v>
      </c>
      <c r="V261" s="103" t="s">
        <v>99</v>
      </c>
      <c r="W261" s="103" t="s">
        <v>99</v>
      </c>
      <c r="X261" s="103" t="s">
        <v>99</v>
      </c>
      <c r="Y261" s="103" t="s">
        <v>99</v>
      </c>
      <c r="Z261" s="103" t="s">
        <v>99</v>
      </c>
      <c r="AA261" s="103" t="s">
        <v>99</v>
      </c>
      <c r="AB261" s="103" t="s">
        <v>99</v>
      </c>
      <c r="AC261" s="103" t="s">
        <v>99</v>
      </c>
      <c r="AD261" s="103" t="s">
        <v>99</v>
      </c>
      <c r="AE261" s="103">
        <v>0.34381983840467595</v>
      </c>
      <c r="AF261" s="103">
        <v>0.34381983840467595</v>
      </c>
      <c r="AG261" s="103">
        <v>0.34381983840467595</v>
      </c>
      <c r="AH261" s="103">
        <v>0.34381983840467595</v>
      </c>
      <c r="AI261" s="103">
        <v>0.34381983840467595</v>
      </c>
      <c r="AJ261" s="103">
        <v>0.34381983840467595</v>
      </c>
      <c r="AK261" s="103">
        <v>0.34381983840467595</v>
      </c>
      <c r="AL261" s="103">
        <v>0.34381983840467595</v>
      </c>
      <c r="AM261" s="103">
        <v>0.34381983840467595</v>
      </c>
      <c r="AN261" s="103">
        <v>0.34381983840467595</v>
      </c>
      <c r="AO261" s="103">
        <v>0.34381983840467595</v>
      </c>
      <c r="AP261" s="103">
        <v>0.34381983840467595</v>
      </c>
      <c r="AQ261" s="103">
        <v>0.34381983840467595</v>
      </c>
      <c r="AR261" s="103">
        <v>0.34381983840467595</v>
      </c>
      <c r="AS261" s="103">
        <v>0.34381983840467595</v>
      </c>
      <c r="AT261" s="103">
        <v>0.34381983840467595</v>
      </c>
      <c r="AU261" s="103">
        <v>0.34381983840467595</v>
      </c>
      <c r="AV261" s="103">
        <v>0.34381983840467595</v>
      </c>
      <c r="AW261" s="103">
        <v>0.34381983840467595</v>
      </c>
      <c r="AX261" s="105">
        <v>0.34381983840467595</v>
      </c>
    </row>
    <row r="262" spans="1:50">
      <c r="A262" s="212"/>
      <c r="B262" s="222"/>
      <c r="C262" s="216"/>
      <c r="D262" s="106" t="s">
        <v>25</v>
      </c>
      <c r="E262" s="107" t="str">
        <f>A255&amp;"/"&amp;B255&amp;"/"&amp;C261&amp;"/"&amp;D262</f>
        <v>Refinery gas fired power plants/Steam turbine/Electricity only with CCS/M</v>
      </c>
      <c r="F262" s="108" t="str">
        <f>A255</f>
        <v>Refinery gas fired power plants</v>
      </c>
      <c r="G262" s="108" t="str">
        <f>B255</f>
        <v>Steam turbine</v>
      </c>
      <c r="H262" s="108" t="str">
        <f>C261</f>
        <v>Electricity only with CCS</v>
      </c>
      <c r="I262" s="109" t="str">
        <f t="shared" si="64"/>
        <v>M</v>
      </c>
      <c r="J262" s="108" t="s">
        <v>99</v>
      </c>
      <c r="K262" s="108" t="s">
        <v>99</v>
      </c>
      <c r="L262" s="108" t="s">
        <v>99</v>
      </c>
      <c r="M262" s="108" t="s">
        <v>99</v>
      </c>
      <c r="N262" s="108" t="s">
        <v>99</v>
      </c>
      <c r="O262" s="108" t="s">
        <v>99</v>
      </c>
      <c r="P262" s="108" t="s">
        <v>99</v>
      </c>
      <c r="Q262" s="108" t="s">
        <v>99</v>
      </c>
      <c r="R262" s="108" t="s">
        <v>99</v>
      </c>
      <c r="S262" s="108" t="s">
        <v>99</v>
      </c>
      <c r="T262" s="108" t="s">
        <v>99</v>
      </c>
      <c r="U262" s="108" t="s">
        <v>99</v>
      </c>
      <c r="V262" s="108" t="s">
        <v>99</v>
      </c>
      <c r="W262" s="108" t="s">
        <v>99</v>
      </c>
      <c r="X262" s="108" t="s">
        <v>99</v>
      </c>
      <c r="Y262" s="108" t="s">
        <v>99</v>
      </c>
      <c r="Z262" s="108" t="s">
        <v>99</v>
      </c>
      <c r="AA262" s="108" t="s">
        <v>99</v>
      </c>
      <c r="AB262" s="108" t="s">
        <v>99</v>
      </c>
      <c r="AC262" s="108" t="s">
        <v>99</v>
      </c>
      <c r="AD262" s="108" t="s">
        <v>99</v>
      </c>
      <c r="AE262" s="108">
        <v>0.32744746514731043</v>
      </c>
      <c r="AF262" s="108">
        <v>0.32744746514731043</v>
      </c>
      <c r="AG262" s="108">
        <v>0.32744746514731043</v>
      </c>
      <c r="AH262" s="108">
        <v>0.32744746514731043</v>
      </c>
      <c r="AI262" s="108">
        <v>0.32744746514731043</v>
      </c>
      <c r="AJ262" s="108">
        <v>0.32744746514731043</v>
      </c>
      <c r="AK262" s="108">
        <v>0.32744746514731043</v>
      </c>
      <c r="AL262" s="108">
        <v>0.32744746514731043</v>
      </c>
      <c r="AM262" s="108">
        <v>0.32744746514731043</v>
      </c>
      <c r="AN262" s="108">
        <v>0.32744746514731043</v>
      </c>
      <c r="AO262" s="108">
        <v>0.32744746514731043</v>
      </c>
      <c r="AP262" s="108">
        <v>0.32744746514731043</v>
      </c>
      <c r="AQ262" s="108">
        <v>0.32744746514731043</v>
      </c>
      <c r="AR262" s="108">
        <v>0.32744746514731043</v>
      </c>
      <c r="AS262" s="108">
        <v>0.32744746514731043</v>
      </c>
      <c r="AT262" s="108">
        <v>0.32744746514731043</v>
      </c>
      <c r="AU262" s="108">
        <v>0.32744746514731043</v>
      </c>
      <c r="AV262" s="108">
        <v>0.32744746514731043</v>
      </c>
      <c r="AW262" s="108">
        <v>0.32744746514731043</v>
      </c>
      <c r="AX262" s="110">
        <v>0.32744746514731043</v>
      </c>
    </row>
    <row r="263" spans="1:50">
      <c r="A263" s="212"/>
      <c r="B263" s="222"/>
      <c r="C263" s="217" t="s">
        <v>43</v>
      </c>
      <c r="D263" s="52" t="s">
        <v>24</v>
      </c>
      <c r="E263" s="86" t="str">
        <f>A255&amp;"/"&amp;B255&amp;"/"&amp;C263&amp;"/"&amp;D263</f>
        <v>Refinery gas fired power plants/Steam turbine/CHP with CCS/L</v>
      </c>
      <c r="F263" s="61" t="str">
        <f>A255</f>
        <v>Refinery gas fired power plants</v>
      </c>
      <c r="G263" s="61" t="str">
        <f>B255</f>
        <v>Steam turbine</v>
      </c>
      <c r="H263" s="61" t="str">
        <f>C263</f>
        <v>CHP with CCS</v>
      </c>
      <c r="I263" s="84" t="str">
        <f t="shared" si="64"/>
        <v>L</v>
      </c>
      <c r="J263" s="61" t="s">
        <v>99</v>
      </c>
      <c r="K263" s="61" t="s">
        <v>99</v>
      </c>
      <c r="L263" s="61" t="s">
        <v>99</v>
      </c>
      <c r="M263" s="61" t="s">
        <v>99</v>
      </c>
      <c r="N263" s="61" t="s">
        <v>99</v>
      </c>
      <c r="O263" s="61" t="s">
        <v>99</v>
      </c>
      <c r="P263" s="61" t="s">
        <v>99</v>
      </c>
      <c r="Q263" s="61" t="s">
        <v>99</v>
      </c>
      <c r="R263" s="61" t="s">
        <v>99</v>
      </c>
      <c r="S263" s="61" t="s">
        <v>99</v>
      </c>
      <c r="T263" s="61" t="s">
        <v>99</v>
      </c>
      <c r="U263" s="61" t="s">
        <v>99</v>
      </c>
      <c r="V263" s="61" t="s">
        <v>99</v>
      </c>
      <c r="W263" s="61" t="s">
        <v>99</v>
      </c>
      <c r="X263" s="61" t="s">
        <v>99</v>
      </c>
      <c r="Y263" s="61" t="s">
        <v>99</v>
      </c>
      <c r="Z263" s="61" t="s">
        <v>99</v>
      </c>
      <c r="AA263" s="61" t="s">
        <v>99</v>
      </c>
      <c r="AB263" s="61" t="s">
        <v>99</v>
      </c>
      <c r="AC263" s="61" t="s">
        <v>99</v>
      </c>
      <c r="AD263" s="61" t="s">
        <v>99</v>
      </c>
      <c r="AE263" s="61">
        <v>0.31256348945879631</v>
      </c>
      <c r="AF263" s="61">
        <v>0.31256348945879631</v>
      </c>
      <c r="AG263" s="61">
        <v>0.31256348945879631</v>
      </c>
      <c r="AH263" s="61">
        <v>0.31256348945879631</v>
      </c>
      <c r="AI263" s="61">
        <v>0.31256348945879631</v>
      </c>
      <c r="AJ263" s="61">
        <v>0.31256348945879631</v>
      </c>
      <c r="AK263" s="61">
        <v>0.31256348945879631</v>
      </c>
      <c r="AL263" s="61">
        <v>0.31256348945879631</v>
      </c>
      <c r="AM263" s="61">
        <v>0.31256348945879631</v>
      </c>
      <c r="AN263" s="61">
        <v>0.31256348945879631</v>
      </c>
      <c r="AO263" s="61">
        <v>0.31256348945879631</v>
      </c>
      <c r="AP263" s="61">
        <v>0.31256348945879631</v>
      </c>
      <c r="AQ263" s="61">
        <v>0.31256348945879631</v>
      </c>
      <c r="AR263" s="61">
        <v>0.31256348945879631</v>
      </c>
      <c r="AS263" s="61">
        <v>0.31256348945879631</v>
      </c>
      <c r="AT263" s="61">
        <v>0.31256348945879631</v>
      </c>
      <c r="AU263" s="61">
        <v>0.31256348945879631</v>
      </c>
      <c r="AV263" s="61">
        <v>0.31256348945879631</v>
      </c>
      <c r="AW263" s="61">
        <v>0.31256348945879631</v>
      </c>
      <c r="AX263" s="53">
        <v>0.31256348945879631</v>
      </c>
    </row>
    <row r="264" spans="1:50">
      <c r="A264" s="213"/>
      <c r="B264" s="223"/>
      <c r="C264" s="210"/>
      <c r="D264" s="93" t="s">
        <v>25</v>
      </c>
      <c r="E264" s="73" t="str">
        <f>A255&amp;"/"&amp;B255&amp;"/"&amp;C263&amp;"/"&amp;D264</f>
        <v>Refinery gas fired power plants/Steam turbine/CHP with CCS/M</v>
      </c>
      <c r="F264" s="91" t="str">
        <f>A255</f>
        <v>Refinery gas fired power plants</v>
      </c>
      <c r="G264" s="91" t="str">
        <f>B255</f>
        <v>Steam turbine</v>
      </c>
      <c r="H264" s="91" t="str">
        <f>C263</f>
        <v>CHP with CCS</v>
      </c>
      <c r="I264" s="70" t="str">
        <f t="shared" si="64"/>
        <v>M</v>
      </c>
      <c r="J264" s="91" t="s">
        <v>99</v>
      </c>
      <c r="K264" s="91" t="s">
        <v>99</v>
      </c>
      <c r="L264" s="91" t="s">
        <v>99</v>
      </c>
      <c r="M264" s="91" t="s">
        <v>99</v>
      </c>
      <c r="N264" s="91" t="s">
        <v>99</v>
      </c>
      <c r="O264" s="91" t="s">
        <v>99</v>
      </c>
      <c r="P264" s="91" t="s">
        <v>99</v>
      </c>
      <c r="Q264" s="91" t="s">
        <v>99</v>
      </c>
      <c r="R264" s="91" t="s">
        <v>99</v>
      </c>
      <c r="S264" s="91" t="s">
        <v>99</v>
      </c>
      <c r="T264" s="91" t="s">
        <v>99</v>
      </c>
      <c r="U264" s="91" t="s">
        <v>99</v>
      </c>
      <c r="V264" s="91" t="s">
        <v>99</v>
      </c>
      <c r="W264" s="91" t="s">
        <v>99</v>
      </c>
      <c r="X264" s="91" t="s">
        <v>99</v>
      </c>
      <c r="Y264" s="91" t="s">
        <v>99</v>
      </c>
      <c r="Z264" s="91" t="s">
        <v>99</v>
      </c>
      <c r="AA264" s="91" t="s">
        <v>99</v>
      </c>
      <c r="AB264" s="91" t="s">
        <v>99</v>
      </c>
      <c r="AC264" s="91" t="s">
        <v>99</v>
      </c>
      <c r="AD264" s="91" t="s">
        <v>99</v>
      </c>
      <c r="AE264" s="91">
        <v>0.29767951377028218</v>
      </c>
      <c r="AF264" s="91">
        <v>0.29767951377028218</v>
      </c>
      <c r="AG264" s="91">
        <v>0.29767951377028218</v>
      </c>
      <c r="AH264" s="91">
        <v>0.29767951377028218</v>
      </c>
      <c r="AI264" s="91">
        <v>0.29767951377028218</v>
      </c>
      <c r="AJ264" s="91">
        <v>0.29767951377028218</v>
      </c>
      <c r="AK264" s="91">
        <v>0.29767951377028218</v>
      </c>
      <c r="AL264" s="91">
        <v>0.29767951377028218</v>
      </c>
      <c r="AM264" s="91">
        <v>0.29767951377028218</v>
      </c>
      <c r="AN264" s="91">
        <v>0.29767951377028218</v>
      </c>
      <c r="AO264" s="91">
        <v>0.29767951377028218</v>
      </c>
      <c r="AP264" s="91">
        <v>0.29767951377028218</v>
      </c>
      <c r="AQ264" s="91">
        <v>0.29767951377028218</v>
      </c>
      <c r="AR264" s="91">
        <v>0.29767951377028218</v>
      </c>
      <c r="AS264" s="91">
        <v>0.29767951377028218</v>
      </c>
      <c r="AT264" s="91">
        <v>0.29767951377028218</v>
      </c>
      <c r="AU264" s="91">
        <v>0.29767951377028218</v>
      </c>
      <c r="AV264" s="91">
        <v>0.29767951377028218</v>
      </c>
      <c r="AW264" s="91">
        <v>0.29767951377028218</v>
      </c>
      <c r="AX264" s="89">
        <v>0.29767951377028218</v>
      </c>
    </row>
    <row r="265" spans="1:50">
      <c r="A265" s="211" t="s">
        <v>55</v>
      </c>
      <c r="B265" s="214" t="s">
        <v>50</v>
      </c>
      <c r="C265" s="209" t="s">
        <v>36</v>
      </c>
      <c r="D265" s="67" t="s">
        <v>24</v>
      </c>
      <c r="E265" s="87" t="str">
        <f>A265&amp;"/"&amp;B265&amp;"/"&amp;C265&amp;"/"&amp;D265</f>
        <v>Diesel oil fired power plants/Gas turbine combined cycle/Electricity only/L</v>
      </c>
      <c r="F265" s="55" t="str">
        <f>A265</f>
        <v>Diesel oil fired power plants</v>
      </c>
      <c r="G265" s="55" t="str">
        <f>B265</f>
        <v>Gas turbine combined cycle</v>
      </c>
      <c r="H265" s="55" t="str">
        <f>C265</f>
        <v>Electricity only</v>
      </c>
      <c r="I265" s="85" t="str">
        <f t="shared" si="64"/>
        <v>L</v>
      </c>
      <c r="J265" s="55">
        <v>0.54644808743169393</v>
      </c>
      <c r="K265" s="55">
        <v>0.54664179728186169</v>
      </c>
      <c r="L265" s="55">
        <v>0.54687534022443018</v>
      </c>
      <c r="M265" s="55">
        <v>0.54715612638800815</v>
      </c>
      <c r="N265" s="55">
        <v>0.54749258528805667</v>
      </c>
      <c r="O265" s="55">
        <v>0.54789413926713448</v>
      </c>
      <c r="P265" s="55">
        <v>0.54837108450785266</v>
      </c>
      <c r="Q265" s="55">
        <v>0.54893434081060799</v>
      </c>
      <c r="R265" s="55">
        <v>0.54959502709541375</v>
      </c>
      <c r="S265" s="55">
        <v>0.55036382174528986</v>
      </c>
      <c r="T265" s="55">
        <v>0.55125008038322443</v>
      </c>
      <c r="U265" s="55">
        <v>0.55226071389036713</v>
      </c>
      <c r="V265" s="55">
        <v>0.55339888030582896</v>
      </c>
      <c r="W265" s="55">
        <v>0.55466261450413823</v>
      </c>
      <c r="X265" s="55">
        <v>0.55604359862479025</v>
      </c>
      <c r="Y265" s="55">
        <v>0.55752634118909128</v>
      </c>
      <c r="Z265" s="55">
        <v>0.55908805060587641</v>
      </c>
      <c r="AA265" s="55">
        <v>0.5606994269037715</v>
      </c>
      <c r="AB265" s="55">
        <v>0.56232644089604911</v>
      </c>
      <c r="AC265" s="55">
        <v>0.56393294695944074</v>
      </c>
      <c r="AD265" s="55">
        <v>0.56548374957814396</v>
      </c>
      <c r="AE265" s="55">
        <v>0.56694759955594776</v>
      </c>
      <c r="AF265" s="55">
        <v>0.56829959664838758</v>
      </c>
      <c r="AG265" s="55">
        <v>0.56952262692085664</v>
      </c>
      <c r="AH265" s="55">
        <v>0.57060770754487478</v>
      </c>
      <c r="AI265" s="55">
        <v>0.57155335804883445</v>
      </c>
      <c r="AJ265" s="55">
        <v>0.57236428702847553</v>
      </c>
      <c r="AK265" s="55">
        <v>0.57304974332062009</v>
      </c>
      <c r="AL265" s="55">
        <v>0.5736218441111931</v>
      </c>
      <c r="AM265" s="55">
        <v>0.57409410009481199</v>
      </c>
      <c r="AN265" s="55">
        <v>0.57448025285823767</v>
      </c>
      <c r="AO265" s="55">
        <v>0.57479345192222842</v>
      </c>
      <c r="AP265" s="55">
        <v>0.57504574083875515</v>
      </c>
      <c r="AQ265" s="55">
        <v>0.5752477927371088</v>
      </c>
      <c r="AR265" s="55">
        <v>0.57540882844977659</v>
      </c>
      <c r="AS265" s="55">
        <v>0.57553665617232075</v>
      </c>
      <c r="AT265" s="55">
        <v>0.57563778337920979</v>
      </c>
      <c r="AU265" s="55">
        <v>0.57571756469310365</v>
      </c>
      <c r="AV265" s="55">
        <v>0.57578036102838648</v>
      </c>
      <c r="AW265" s="55">
        <v>0.57582969458274902</v>
      </c>
      <c r="AX265" s="64">
        <v>0.5758683910252953</v>
      </c>
    </row>
    <row r="266" spans="1:50">
      <c r="A266" s="212"/>
      <c r="B266" s="215"/>
      <c r="C266" s="216"/>
      <c r="D266" s="52" t="s">
        <v>25</v>
      </c>
      <c r="E266" s="86" t="str">
        <f>A265&amp;"/"&amp;B265&amp;"/"&amp;C265&amp;"/"&amp;D266</f>
        <v>Diesel oil fired power plants/Gas turbine combined cycle/Electricity only/M</v>
      </c>
      <c r="F266" s="61" t="str">
        <f>A265</f>
        <v>Diesel oil fired power plants</v>
      </c>
      <c r="G266" s="61" t="str">
        <f>B265</f>
        <v>Gas turbine combined cycle</v>
      </c>
      <c r="H266" s="61" t="str">
        <f>C265</f>
        <v>Electricity only</v>
      </c>
      <c r="I266" s="84" t="str">
        <f t="shared" si="64"/>
        <v>M</v>
      </c>
      <c r="J266" s="61">
        <v>0.52042674993494664</v>
      </c>
      <c r="K266" s="61">
        <v>0.52048162731179193</v>
      </c>
      <c r="L266" s="61">
        <v>0.52055188204423364</v>
      </c>
      <c r="M266" s="61">
        <v>0.52064174765140525</v>
      </c>
      <c r="N266" s="61">
        <v>0.52075657497619854</v>
      </c>
      <c r="O266" s="61">
        <v>0.52090309634990994</v>
      </c>
      <c r="P266" s="61">
        <v>0.52108973247292778</v>
      </c>
      <c r="Q266" s="61">
        <v>0.52132693550342046</v>
      </c>
      <c r="R266" s="61">
        <v>0.52162755029930608</v>
      </c>
      <c r="S266" s="61">
        <v>0.52200715699724365</v>
      </c>
      <c r="T266" s="61">
        <v>0.52248432967493408</v>
      </c>
      <c r="U266" s="61">
        <v>0.52308070597604228</v>
      </c>
      <c r="V266" s="61">
        <v>0.52382071225101035</v>
      </c>
      <c r="W266" s="61">
        <v>0.52473073532756154</v>
      </c>
      <c r="X266" s="61">
        <v>0.52583749453359407</v>
      </c>
      <c r="Y266" s="61">
        <v>0.52716538225157106</v>
      </c>
      <c r="Z266" s="61">
        <v>0.5287326617687349</v>
      </c>
      <c r="AA266" s="61">
        <v>0.53054669397673782</v>
      </c>
      <c r="AB266" s="61">
        <v>0.53259882776207312</v>
      </c>
      <c r="AC266" s="61">
        <v>0.53486014641802504</v>
      </c>
      <c r="AD266" s="61">
        <v>0.53727966960335549</v>
      </c>
      <c r="AE266" s="61">
        <v>0.53978650612803558</v>
      </c>
      <c r="AF266" s="61">
        <v>0.54229656809522797</v>
      </c>
      <c r="AG266" s="61">
        <v>0.54472292210636397</v>
      </c>
      <c r="AH266" s="61">
        <v>0.54698732944664741</v>
      </c>
      <c r="AI266" s="61">
        <v>0.54902988880095804</v>
      </c>
      <c r="AJ266" s="61">
        <v>0.55081438966213903</v>
      </c>
      <c r="AK266" s="61">
        <v>0.55232863726229742</v>
      </c>
      <c r="AL266" s="61">
        <v>0.55358069702220869</v>
      </c>
      <c r="AM266" s="61">
        <v>0.55459294472480747</v>
      </c>
      <c r="AN266" s="61">
        <v>0.55539581184933773</v>
      </c>
      <c r="AO266" s="61">
        <v>0.5560225137769762</v>
      </c>
      <c r="AP266" s="61">
        <v>0.55650531023297256</v>
      </c>
      <c r="AQ266" s="61">
        <v>0.55687328507426159</v>
      </c>
      <c r="AR266" s="61">
        <v>0.55715133756878721</v>
      </c>
      <c r="AS266" s="61">
        <v>0.55735999877426579</v>
      </c>
      <c r="AT266" s="61">
        <v>0.55751573103871976</v>
      </c>
      <c r="AU266" s="61">
        <v>0.55763145834457228</v>
      </c>
      <c r="AV266" s="61">
        <v>0.55771716471624666</v>
      </c>
      <c r="AW266" s="61">
        <v>0.55778046834151096</v>
      </c>
      <c r="AX266" s="53">
        <v>0.55782712720442817</v>
      </c>
    </row>
    <row r="267" spans="1:50">
      <c r="A267" s="212"/>
      <c r="B267" s="215"/>
      <c r="C267" s="217" t="s">
        <v>26</v>
      </c>
      <c r="D267" s="83" t="s">
        <v>24</v>
      </c>
      <c r="E267" s="56" t="str">
        <f>A265&amp;"/"&amp;B265&amp;"/"&amp;C267&amp;"/"&amp;D267</f>
        <v>Diesel oil fired power plants/Gas turbine combined cycle/CHP/L</v>
      </c>
      <c r="F267" s="103" t="str">
        <f>A265</f>
        <v>Diesel oil fired power plants</v>
      </c>
      <c r="G267" s="103" t="str">
        <f>B265</f>
        <v>Gas turbine combined cycle</v>
      </c>
      <c r="H267" s="103" t="str">
        <f>C267</f>
        <v>CHP</v>
      </c>
      <c r="I267" s="104" t="str">
        <f t="shared" si="64"/>
        <v>L</v>
      </c>
      <c r="J267" s="103">
        <v>0.49677098857426716</v>
      </c>
      <c r="K267" s="103">
        <v>0.49691185348318589</v>
      </c>
      <c r="L267" s="103">
        <v>0.49708164499286173</v>
      </c>
      <c r="M267" s="103">
        <v>0.4972857258340162</v>
      </c>
      <c r="N267" s="103">
        <v>0.49753018778223485</v>
      </c>
      <c r="O267" s="103">
        <v>0.4978218277315955</v>
      </c>
      <c r="P267" s="103">
        <v>0.49816805542711029</v>
      </c>
      <c r="Q267" s="103">
        <v>0.49857670476990068</v>
      </c>
      <c r="R267" s="103">
        <v>0.49905571789416181</v>
      </c>
      <c r="S267" s="103">
        <v>0.49961267335076653</v>
      </c>
      <c r="T267" s="103">
        <v>0.50025414029472681</v>
      </c>
      <c r="U267" s="103">
        <v>0.50098486339577353</v>
      </c>
      <c r="V267" s="103">
        <v>0.5018068208072628</v>
      </c>
      <c r="W267" s="103">
        <v>0.50271824858211633</v>
      </c>
      <c r="X267" s="103">
        <v>0.5037127810998584</v>
      </c>
      <c r="Y267" s="103">
        <v>0.5047789012375079</v>
      </c>
      <c r="Z267" s="103">
        <v>0.50589990230526261</v>
      </c>
      <c r="AA267" s="103">
        <v>0.50705451382328448</v>
      </c>
      <c r="AB267" s="103">
        <v>0.50821822773480607</v>
      </c>
      <c r="AC267" s="103">
        <v>0.50936520073680058</v>
      </c>
      <c r="AD267" s="103">
        <v>0.51047045057225804</v>
      </c>
      <c r="AE267" s="103">
        <v>0.51151196934482324</v>
      </c>
      <c r="AF267" s="103">
        <v>0.51247238722056587</v>
      </c>
      <c r="AG267" s="103">
        <v>0.51333993508537201</v>
      </c>
      <c r="AH267" s="103">
        <v>0.51410863075581648</v>
      </c>
      <c r="AI267" s="103">
        <v>0.51477778538860974</v>
      </c>
      <c r="AJ267" s="103">
        <v>0.51535104149549094</v>
      </c>
      <c r="AK267" s="103">
        <v>0.51583519052566307</v>
      </c>
      <c r="AL267" s="103">
        <v>0.51623898797513001</v>
      </c>
      <c r="AM267" s="103">
        <v>0.51657211689369686</v>
      </c>
      <c r="AN267" s="103">
        <v>0.51684437659572391</v>
      </c>
      <c r="AO267" s="103">
        <v>0.51706511250547604</v>
      </c>
      <c r="AP267" s="103">
        <v>0.5172428634197368</v>
      </c>
      <c r="AQ267" s="103">
        <v>0.51738518311616344</v>
      </c>
      <c r="AR267" s="103">
        <v>0.51749858886519629</v>
      </c>
      <c r="AS267" s="103">
        <v>0.5175885939292002</v>
      </c>
      <c r="AT267" s="103">
        <v>0.51765978960900949</v>
      </c>
      <c r="AU267" s="103">
        <v>0.51771595158133499</v>
      </c>
      <c r="AV267" s="103">
        <v>0.51776015342887016</v>
      </c>
      <c r="AW267" s="103">
        <v>0.51779487672682256</v>
      </c>
      <c r="AX267" s="105">
        <v>0.51782211176336246</v>
      </c>
    </row>
    <row r="268" spans="1:50">
      <c r="A268" s="212"/>
      <c r="B268" s="215"/>
      <c r="C268" s="216"/>
      <c r="D268" s="106" t="s">
        <v>25</v>
      </c>
      <c r="E268" s="107" t="str">
        <f>A265&amp;"/"&amp;B265&amp;"/"&amp;C267&amp;"/"&amp;D268</f>
        <v>Diesel oil fired power plants/Gas turbine combined cycle/CHP/M</v>
      </c>
      <c r="F268" s="108" t="str">
        <f>A265</f>
        <v>Diesel oil fired power plants</v>
      </c>
      <c r="G268" s="108" t="str">
        <f>B265</f>
        <v>Gas turbine combined cycle</v>
      </c>
      <c r="H268" s="108" t="str">
        <f>C267</f>
        <v>CHP</v>
      </c>
      <c r="I268" s="109" t="str">
        <f t="shared" si="64"/>
        <v>M</v>
      </c>
      <c r="J268" s="108">
        <v>0.47311522721358779</v>
      </c>
      <c r="K268" s="108">
        <v>0.4731536016008504</v>
      </c>
      <c r="L268" s="108">
        <v>0.47320272490219478</v>
      </c>
      <c r="M268" s="108">
        <v>0.47326555376737539</v>
      </c>
      <c r="N268" s="108">
        <v>0.47334582349836574</v>
      </c>
      <c r="O268" s="108">
        <v>0.47344823105910605</v>
      </c>
      <c r="P268" s="108">
        <v>0.47357864693385832</v>
      </c>
      <c r="Q268" s="108">
        <v>0.47374435073475268</v>
      </c>
      <c r="R268" s="108">
        <v>0.47395427714827898</v>
      </c>
      <c r="S268" s="108">
        <v>0.47421924541310612</v>
      </c>
      <c r="T268" s="108">
        <v>0.47455212538141334</v>
      </c>
      <c r="U268" s="108">
        <v>0.47496786526835089</v>
      </c>
      <c r="V268" s="108">
        <v>0.47548327144378416</v>
      </c>
      <c r="W268" s="108">
        <v>0.47611639475427492</v>
      </c>
      <c r="X268" s="108">
        <v>0.47688535495771522</v>
      </c>
      <c r="Y268" s="108">
        <v>0.47780645087382029</v>
      </c>
      <c r="Z268" s="108">
        <v>0.47889149610372478</v>
      </c>
      <c r="AA268" s="108">
        <v>0.48014452564563059</v>
      </c>
      <c r="AB268" s="108">
        <v>0.48155834408304166</v>
      </c>
      <c r="AC268" s="108">
        <v>0.48311176200973199</v>
      </c>
      <c r="AD268" s="108">
        <v>0.48476861687648659</v>
      </c>
      <c r="AE268" s="108">
        <v>0.48647955190601855</v>
      </c>
      <c r="AF268" s="108">
        <v>0.4881868709033016</v>
      </c>
      <c r="AG268" s="108">
        <v>0.48983172506897044</v>
      </c>
      <c r="AH268" s="108">
        <v>0.49136189682109005</v>
      </c>
      <c r="AI268" s="108">
        <v>0.49273810326280448</v>
      </c>
      <c r="AJ268" s="108">
        <v>0.49393729626168226</v>
      </c>
      <c r="AK268" s="108">
        <v>0.49495258122655877</v>
      </c>
      <c r="AL268" s="108">
        <v>0.4957904810840516</v>
      </c>
      <c r="AM268" s="108">
        <v>0.4964668421955688</v>
      </c>
      <c r="AN268" s="108">
        <v>0.49700263112570725</v>
      </c>
      <c r="AO268" s="108">
        <v>0.49742044618979819</v>
      </c>
      <c r="AP268" s="108">
        <v>0.49774207545303006</v>
      </c>
      <c r="AQ268" s="108">
        <v>0.49798706933589204</v>
      </c>
      <c r="AR268" s="108">
        <v>0.49817211149776741</v>
      </c>
      <c r="AS268" s="108">
        <v>0.49831092765121038</v>
      </c>
      <c r="AT268" s="108">
        <v>0.4984145057323866</v>
      </c>
      <c r="AU268" s="108">
        <v>0.49849146197763394</v>
      </c>
      <c r="AV268" s="108">
        <v>0.49854844701677847</v>
      </c>
      <c r="AW268" s="108">
        <v>0.49859053244233209</v>
      </c>
      <c r="AX268" s="110">
        <v>0.49862154976995654</v>
      </c>
    </row>
    <row r="269" spans="1:50">
      <c r="A269" s="212"/>
      <c r="B269" s="215"/>
      <c r="C269" s="217" t="s">
        <v>42</v>
      </c>
      <c r="D269" s="83" t="s">
        <v>24</v>
      </c>
      <c r="E269" s="56" t="str">
        <f>A265&amp;"/"&amp;B265&amp;"/"&amp;C269&amp;"/"&amp;D269</f>
        <v>Diesel oil fired power plants/Gas turbine combined cycle/Electricity only with CCS/L</v>
      </c>
      <c r="F269" s="103" t="str">
        <f>A265</f>
        <v>Diesel oil fired power plants</v>
      </c>
      <c r="G269" s="103" t="str">
        <f>B265</f>
        <v>Gas turbine combined cycle</v>
      </c>
      <c r="H269" s="103" t="str">
        <f>C269</f>
        <v>Electricity only with CCS</v>
      </c>
      <c r="I269" s="104" t="str">
        <f t="shared" si="64"/>
        <v>L</v>
      </c>
      <c r="J269" s="103" t="s">
        <v>99</v>
      </c>
      <c r="K269" s="103" t="s">
        <v>99</v>
      </c>
      <c r="L269" s="103" t="s">
        <v>99</v>
      </c>
      <c r="M269" s="103" t="s">
        <v>99</v>
      </c>
      <c r="N269" s="103" t="s">
        <v>99</v>
      </c>
      <c r="O269" s="103" t="s">
        <v>99</v>
      </c>
      <c r="P269" s="103" t="s">
        <v>99</v>
      </c>
      <c r="Q269" s="103" t="s">
        <v>99</v>
      </c>
      <c r="R269" s="103" t="s">
        <v>99</v>
      </c>
      <c r="S269" s="103" t="s">
        <v>99</v>
      </c>
      <c r="T269" s="103" t="s">
        <v>99</v>
      </c>
      <c r="U269" s="103" t="s">
        <v>99</v>
      </c>
      <c r="V269" s="103" t="s">
        <v>99</v>
      </c>
      <c r="W269" s="103" t="s">
        <v>99</v>
      </c>
      <c r="X269" s="103" t="s">
        <v>99</v>
      </c>
      <c r="Y269" s="103" t="s">
        <v>99</v>
      </c>
      <c r="Z269" s="103" t="s">
        <v>99</v>
      </c>
      <c r="AA269" s="103" t="s">
        <v>99</v>
      </c>
      <c r="AB269" s="103" t="s">
        <v>99</v>
      </c>
      <c r="AC269" s="103" t="s">
        <v>99</v>
      </c>
      <c r="AD269" s="103" t="s">
        <v>99</v>
      </c>
      <c r="AE269" s="103">
        <v>0.52082927029408144</v>
      </c>
      <c r="AF269" s="103">
        <v>0.52094316101346028</v>
      </c>
      <c r="AG269" s="103">
        <v>0.52108911838892913</v>
      </c>
      <c r="AH269" s="103">
        <v>0.52127606905657109</v>
      </c>
      <c r="AI269" s="103">
        <v>0.52151535901055224</v>
      </c>
      <c r="AJ269" s="103">
        <v>0.5218213670970564</v>
      </c>
      <c r="AK269" s="103">
        <v>0.52221224673317024</v>
      </c>
      <c r="AL269" s="103">
        <v>0.52271080433331296</v>
      </c>
      <c r="AM269" s="103">
        <v>0.52334550926830981</v>
      </c>
      <c r="AN269" s="103">
        <v>0.52415160437392228</v>
      </c>
      <c r="AO269" s="103">
        <v>0.52517224141433827</v>
      </c>
      <c r="AP269" s="103">
        <v>0.52645949391272528</v>
      </c>
      <c r="AQ269" s="103">
        <v>0.52807499100386002</v>
      </c>
      <c r="AR269" s="103">
        <v>0.53008976383920436</v>
      </c>
      <c r="AS269" s="103">
        <v>0.53258270494846405</v>
      </c>
      <c r="AT269" s="103">
        <v>0.53563684157809188</v>
      </c>
      <c r="AU269" s="103">
        <v>0.53933249722974619</v>
      </c>
      <c r="AV269" s="103">
        <v>0.54373651861596384</v>
      </c>
      <c r="AW269" s="103">
        <v>0.54888731776648192</v>
      </c>
      <c r="AX269" s="105">
        <v>0.5547767794837638</v>
      </c>
    </row>
    <row r="270" spans="1:50">
      <c r="A270" s="212"/>
      <c r="B270" s="215"/>
      <c r="C270" s="216"/>
      <c r="D270" s="106" t="s">
        <v>25</v>
      </c>
      <c r="E270" s="107" t="str">
        <f>A265&amp;"/"&amp;B265&amp;"/"&amp;C269&amp;"/"&amp;D270</f>
        <v>Diesel oil fired power plants/Gas turbine combined cycle/Electricity only with CCS/M</v>
      </c>
      <c r="F270" s="108" t="str">
        <f>A265</f>
        <v>Diesel oil fired power plants</v>
      </c>
      <c r="G270" s="108" t="str">
        <f>B265</f>
        <v>Gas turbine combined cycle</v>
      </c>
      <c r="H270" s="108" t="str">
        <f>C269</f>
        <v>Electricity only with CCS</v>
      </c>
      <c r="I270" s="109" t="str">
        <f t="shared" si="64"/>
        <v>M</v>
      </c>
      <c r="J270" s="108" t="s">
        <v>99</v>
      </c>
      <c r="K270" s="108" t="s">
        <v>99</v>
      </c>
      <c r="L270" s="108" t="s">
        <v>99</v>
      </c>
      <c r="M270" s="108" t="s">
        <v>99</v>
      </c>
      <c r="N270" s="108" t="s">
        <v>99</v>
      </c>
      <c r="O270" s="108" t="s">
        <v>99</v>
      </c>
      <c r="P270" s="108" t="s">
        <v>99</v>
      </c>
      <c r="Q270" s="108" t="s">
        <v>99</v>
      </c>
      <c r="R270" s="108" t="s">
        <v>99</v>
      </c>
      <c r="S270" s="108" t="s">
        <v>99</v>
      </c>
      <c r="T270" s="108" t="s">
        <v>99</v>
      </c>
      <c r="U270" s="108" t="s">
        <v>99</v>
      </c>
      <c r="V270" s="108" t="s">
        <v>99</v>
      </c>
      <c r="W270" s="108" t="s">
        <v>99</v>
      </c>
      <c r="X270" s="108" t="s">
        <v>99</v>
      </c>
      <c r="Y270" s="108" t="s">
        <v>99</v>
      </c>
      <c r="Z270" s="108" t="s">
        <v>99</v>
      </c>
      <c r="AA270" s="108" t="s">
        <v>99</v>
      </c>
      <c r="AB270" s="108" t="s">
        <v>99</v>
      </c>
      <c r="AC270" s="108" t="s">
        <v>99</v>
      </c>
      <c r="AD270" s="108" t="s">
        <v>99</v>
      </c>
      <c r="AE270" s="108">
        <v>0.495995896431075</v>
      </c>
      <c r="AF270" s="108">
        <v>0.49609530288578024</v>
      </c>
      <c r="AG270" s="108">
        <v>0.49622268990231549</v>
      </c>
      <c r="AH270" s="108">
        <v>0.49638584151743409</v>
      </c>
      <c r="AI270" s="108">
        <v>0.49659464815479487</v>
      </c>
      <c r="AJ270" s="108">
        <v>0.49686163862143201</v>
      </c>
      <c r="AK270" s="108">
        <v>0.49720262186484526</v>
      </c>
      <c r="AL270" s="108">
        <v>0.49763744464075149</v>
      </c>
      <c r="AM270" s="108">
        <v>0.49819085867122431</v>
      </c>
      <c r="AN270" s="108">
        <v>0.49889346744334889</v>
      </c>
      <c r="AO270" s="108">
        <v>0.4997826826974755</v>
      </c>
      <c r="AP270" s="108">
        <v>0.50090355651621832</v>
      </c>
      <c r="AQ270" s="108">
        <v>0.50230925897890577</v>
      </c>
      <c r="AR270" s="108">
        <v>0.5040608388188057</v>
      </c>
      <c r="AS270" s="108">
        <v>0.50622574117426389</v>
      </c>
      <c r="AT270" s="108">
        <v>0.50887439242863131</v>
      </c>
      <c r="AU270" s="108">
        <v>0.51207407208405109</v>
      </c>
      <c r="AV270" s="108">
        <v>0.51587941600081377</v>
      </c>
      <c r="AW270" s="108">
        <v>0.52031944003666641</v>
      </c>
      <c r="AX270" s="110">
        <v>0.52538214440918418</v>
      </c>
    </row>
    <row r="271" spans="1:50">
      <c r="A271" s="212"/>
      <c r="B271" s="215"/>
      <c r="C271" s="217" t="s">
        <v>43</v>
      </c>
      <c r="D271" s="52" t="s">
        <v>24</v>
      </c>
      <c r="E271" s="86" t="str">
        <f>A265&amp;"/"&amp;B265&amp;"/"&amp;C271&amp;"/"&amp;D271</f>
        <v>Diesel oil fired power plants/Gas turbine combined cycle/CHP with CCS/L</v>
      </c>
      <c r="F271" s="61" t="str">
        <f>A265</f>
        <v>Diesel oil fired power plants</v>
      </c>
      <c r="G271" s="61" t="str">
        <f>B265</f>
        <v>Gas turbine combined cycle</v>
      </c>
      <c r="H271" s="61" t="str">
        <f>C271</f>
        <v>CHP with CCS</v>
      </c>
      <c r="I271" s="84" t="str">
        <f t="shared" si="64"/>
        <v>L</v>
      </c>
      <c r="J271" s="61" t="s">
        <v>99</v>
      </c>
      <c r="K271" s="61" t="s">
        <v>99</v>
      </c>
      <c r="L271" s="61" t="s">
        <v>99</v>
      </c>
      <c r="M271" s="61" t="s">
        <v>99</v>
      </c>
      <c r="N271" s="61" t="s">
        <v>99</v>
      </c>
      <c r="O271" s="61" t="s">
        <v>99</v>
      </c>
      <c r="P271" s="61" t="s">
        <v>99</v>
      </c>
      <c r="Q271" s="61" t="s">
        <v>99</v>
      </c>
      <c r="R271" s="61" t="s">
        <v>99</v>
      </c>
      <c r="S271" s="61" t="s">
        <v>99</v>
      </c>
      <c r="T271" s="61" t="s">
        <v>99</v>
      </c>
      <c r="U271" s="61" t="s">
        <v>99</v>
      </c>
      <c r="V271" s="61" t="s">
        <v>99</v>
      </c>
      <c r="W271" s="61" t="s">
        <v>99</v>
      </c>
      <c r="X271" s="61" t="s">
        <v>99</v>
      </c>
      <c r="Y271" s="61" t="s">
        <v>99</v>
      </c>
      <c r="Z271" s="61" t="s">
        <v>99</v>
      </c>
      <c r="AA271" s="61" t="s">
        <v>99</v>
      </c>
      <c r="AB271" s="61" t="s">
        <v>99</v>
      </c>
      <c r="AC271" s="61" t="s">
        <v>99</v>
      </c>
      <c r="AD271" s="61" t="s">
        <v>99</v>
      </c>
      <c r="AE271" s="61">
        <v>0.47339282145303618</v>
      </c>
      <c r="AF271" s="61">
        <v>0.47347181218570972</v>
      </c>
      <c r="AG271" s="61">
        <v>0.47357306374697011</v>
      </c>
      <c r="AH271" s="61">
        <v>0.47370278630108525</v>
      </c>
      <c r="AI271" s="61">
        <v>0.47386888172879776</v>
      </c>
      <c r="AJ271" s="61">
        <v>0.47408137825288826</v>
      </c>
      <c r="AK271" s="61">
        <v>0.47435295977216979</v>
      </c>
      <c r="AL271" s="61">
        <v>0.47469959926899036</v>
      </c>
      <c r="AM271" s="61">
        <v>0.47514129812847922</v>
      </c>
      <c r="AN271" s="61">
        <v>0.47570291818138938</v>
      </c>
      <c r="AO271" s="61">
        <v>0.4764150664090358</v>
      </c>
      <c r="AP271" s="61">
        <v>0.47731494770652444</v>
      </c>
      <c r="AQ271" s="61">
        <v>0.47844703203528732</v>
      </c>
      <c r="AR271" s="61">
        <v>0.47986328261780403</v>
      </c>
      <c r="AS271" s="61">
        <v>0.48162256067146347</v>
      </c>
      <c r="AT271" s="61">
        <v>0.48378867278733018</v>
      </c>
      <c r="AU271" s="61">
        <v>0.48642640139397975</v>
      </c>
      <c r="AV271" s="61">
        <v>0.48959484596040753</v>
      </c>
      <c r="AW271" s="61">
        <v>0.49333765073906483</v>
      </c>
      <c r="AX271" s="53">
        <v>0.49767038922349416</v>
      </c>
    </row>
    <row r="272" spans="1:50">
      <c r="A272" s="212"/>
      <c r="B272" s="218"/>
      <c r="C272" s="210"/>
      <c r="D272" s="93" t="s">
        <v>25</v>
      </c>
      <c r="E272" s="73" t="str">
        <f>A265&amp;"/"&amp;B265&amp;"/"&amp;C271&amp;"/"&amp;D272</f>
        <v>Diesel oil fired power plants/Gas turbine combined cycle/CHP with CCS/M</v>
      </c>
      <c r="F272" s="91" t="str">
        <f>A265</f>
        <v>Diesel oil fired power plants</v>
      </c>
      <c r="G272" s="91" t="str">
        <f>B265</f>
        <v>Gas turbine combined cycle</v>
      </c>
      <c r="H272" s="91" t="str">
        <f>C271</f>
        <v>CHP with CCS</v>
      </c>
      <c r="I272" s="70" t="str">
        <f t="shared" si="64"/>
        <v>M</v>
      </c>
      <c r="J272" s="91" t="s">
        <v>99</v>
      </c>
      <c r="K272" s="91" t="s">
        <v>99</v>
      </c>
      <c r="L272" s="91" t="s">
        <v>99</v>
      </c>
      <c r="M272" s="91" t="s">
        <v>99</v>
      </c>
      <c r="N272" s="91" t="s">
        <v>99</v>
      </c>
      <c r="O272" s="91" t="s">
        <v>99</v>
      </c>
      <c r="P272" s="91" t="s">
        <v>99</v>
      </c>
      <c r="Q272" s="91" t="s">
        <v>99</v>
      </c>
      <c r="R272" s="91" t="s">
        <v>99</v>
      </c>
      <c r="S272" s="91" t="s">
        <v>99</v>
      </c>
      <c r="T272" s="91" t="s">
        <v>99</v>
      </c>
      <c r="U272" s="91" t="s">
        <v>99</v>
      </c>
      <c r="V272" s="91" t="s">
        <v>99</v>
      </c>
      <c r="W272" s="91" t="s">
        <v>99</v>
      </c>
      <c r="X272" s="91" t="s">
        <v>99</v>
      </c>
      <c r="Y272" s="91" t="s">
        <v>99</v>
      </c>
      <c r="Z272" s="91" t="s">
        <v>99</v>
      </c>
      <c r="AA272" s="91" t="s">
        <v>99</v>
      </c>
      <c r="AB272" s="91" t="s">
        <v>99</v>
      </c>
      <c r="AC272" s="91" t="s">
        <v>99</v>
      </c>
      <c r="AD272" s="91" t="s">
        <v>99</v>
      </c>
      <c r="AE272" s="91">
        <v>0.45082625278079858</v>
      </c>
      <c r="AF272" s="91">
        <v>0.45089463052244177</v>
      </c>
      <c r="AG272" s="91">
        <v>0.45098227362911242</v>
      </c>
      <c r="AH272" s="91">
        <v>0.45109455367733181</v>
      </c>
      <c r="AI272" s="91">
        <v>0.45123830362976852</v>
      </c>
      <c r="AJ272" s="91">
        <v>0.45142219206186412</v>
      </c>
      <c r="AK272" s="91">
        <v>0.451657178119731</v>
      </c>
      <c r="AL272" s="91">
        <v>0.45195705457845836</v>
      </c>
      <c r="AM272" s="91">
        <v>0.45233907946103258</v>
      </c>
      <c r="AN272" s="91">
        <v>0.45282468311027813</v>
      </c>
      <c r="AO272" s="91">
        <v>0.45344021359283543</v>
      </c>
      <c r="AP272" s="91">
        <v>0.45421764384997304</v>
      </c>
      <c r="AQ272" s="91">
        <v>0.45519510334144869</v>
      </c>
      <c r="AR272" s="91">
        <v>0.45641701026494436</v>
      </c>
      <c r="AS272" s="91">
        <v>0.45793346804529134</v>
      </c>
      <c r="AT272" s="91">
        <v>0.45979846495638704</v>
      </c>
      <c r="AU272" s="91">
        <v>0.46206631745354082</v>
      </c>
      <c r="AV272" s="91">
        <v>0.46478580599752667</v>
      </c>
      <c r="AW272" s="91">
        <v>0.46799169534574869</v>
      </c>
      <c r="AX272" s="89">
        <v>0.47169396264765345</v>
      </c>
    </row>
    <row r="273" spans="1:50">
      <c r="A273" s="212"/>
      <c r="B273" s="214" t="s">
        <v>51</v>
      </c>
      <c r="C273" s="209" t="s">
        <v>36</v>
      </c>
      <c r="D273" s="67" t="s">
        <v>24</v>
      </c>
      <c r="E273" s="87" t="str">
        <f>A265&amp;"/"&amp;B273&amp;"/"&amp;C273&amp;"/"&amp;D273</f>
        <v>Diesel oil fired power plants/Gas turbine /Electricity only/L</v>
      </c>
      <c r="F273" s="55" t="str">
        <f>A265</f>
        <v>Diesel oil fired power plants</v>
      </c>
      <c r="G273" s="55" t="str">
        <f>B273</f>
        <v xml:space="preserve">Gas turbine </v>
      </c>
      <c r="H273" s="55" t="str">
        <f>C273</f>
        <v>Electricity only</v>
      </c>
      <c r="I273" s="85" t="str">
        <f t="shared" si="64"/>
        <v>L</v>
      </c>
      <c r="J273" s="55">
        <v>0.37313432835820892</v>
      </c>
      <c r="K273" s="55">
        <v>0.3731469315553631</v>
      </c>
      <c r="L273" s="55">
        <v>0.37316077432523043</v>
      </c>
      <c r="M273" s="55">
        <v>0.37317596899201427</v>
      </c>
      <c r="N273" s="55">
        <v>0.37319263602419178</v>
      </c>
      <c r="O273" s="55">
        <v>0.37321090418480074</v>
      </c>
      <c r="P273" s="55">
        <v>0.37323091057464386</v>
      </c>
      <c r="Q273" s="55">
        <v>0.37325280054002369</v>
      </c>
      <c r="R273" s="55">
        <v>0.37327672741266305</v>
      </c>
      <c r="S273" s="55">
        <v>0.37330285204556685</v>
      </c>
      <c r="T273" s="55">
        <v>0.3733313421049837</v>
      </c>
      <c r="U273" s="55">
        <v>0.37336237107563919</v>
      </c>
      <c r="V273" s="55">
        <v>0.37339611693445779</v>
      </c>
      <c r="W273" s="55">
        <v>0.37343276044757157</v>
      </c>
      <c r="X273" s="55">
        <v>0.37347248304712544</v>
      </c>
      <c r="Y273" s="55">
        <v>0.3735154642489325</v>
      </c>
      <c r="Z273" s="55">
        <v>0.37356187858014189</v>
      </c>
      <c r="AA273" s="55">
        <v>0.37361189199850681</v>
      </c>
      <c r="AB273" s="55">
        <v>0.37366565780227345</v>
      </c>
      <c r="AC273" s="55">
        <v>0.37372331205265513</v>
      </c>
      <c r="AD273" s="55">
        <v>0.37378496855953786</v>
      </c>
      <c r="AE273" s="55">
        <v>0.37385071351524263</v>
      </c>
      <c r="AF273" s="55">
        <v>0.37392059989999238</v>
      </c>
      <c r="AG273" s="55">
        <v>0.37399464182459352</v>
      </c>
      <c r="AH273" s="55">
        <v>0.37407280901823486</v>
      </c>
      <c r="AI273" s="55">
        <v>0.3741550217088363</v>
      </c>
      <c r="AJ273" s="55">
        <v>0.3742411461758175</v>
      </c>
      <c r="AK273" s="55">
        <v>0.37433099127570529</v>
      </c>
      <c r="AL273" s="55">
        <v>0.3744243062447129</v>
      </c>
      <c r="AM273" s="55">
        <v>0.37452078006482531</v>
      </c>
      <c r="AN273" s="55">
        <v>0.37462004263773691</v>
      </c>
      <c r="AO273" s="55">
        <v>0.37472166794288464</v>
      </c>
      <c r="AP273" s="55">
        <v>0.37482517926319808</v>
      </c>
      <c r="AQ273" s="55">
        <v>0.37493005644948579</v>
      </c>
      <c r="AR273" s="55">
        <v>0.37503574506924109</v>
      </c>
      <c r="AS273" s="55">
        <v>0.37514166715836028</v>
      </c>
      <c r="AT273" s="55">
        <v>0.37524723317681008</v>
      </c>
      <c r="AU273" s="55">
        <v>0.37535185467386456</v>
      </c>
      <c r="AV273" s="55">
        <v>0.37545495710592097</v>
      </c>
      <c r="AW273" s="55">
        <v>0.37555599222779801</v>
      </c>
      <c r="AX273" s="64">
        <v>0.3756544495001764</v>
      </c>
    </row>
    <row r="274" spans="1:50">
      <c r="A274" s="212"/>
      <c r="B274" s="215"/>
      <c r="C274" s="206"/>
      <c r="D274" s="52" t="s">
        <v>25</v>
      </c>
      <c r="E274" s="86" t="str">
        <f>A265&amp;"/"&amp;B273&amp;"/"&amp;C273&amp;"/"&amp;D274</f>
        <v>Diesel oil fired power plants/Gas turbine /Electricity only/M</v>
      </c>
      <c r="F274" s="61" t="str">
        <f>A265</f>
        <v>Diesel oil fired power plants</v>
      </c>
      <c r="G274" s="61" t="str">
        <f>B273</f>
        <v xml:space="preserve">Gas turbine </v>
      </c>
      <c r="H274" s="61" t="str">
        <f>C273</f>
        <v>Electricity only</v>
      </c>
      <c r="I274" s="84" t="str">
        <f t="shared" si="64"/>
        <v>M</v>
      </c>
      <c r="J274" s="61">
        <v>0.355366027007818</v>
      </c>
      <c r="K274" s="61">
        <v>0.3553781397078386</v>
      </c>
      <c r="L274" s="61">
        <v>0.35539144774583975</v>
      </c>
      <c r="M274" s="61">
        <v>0.3554060602735804</v>
      </c>
      <c r="N274" s="61">
        <v>0.35542209453310947</v>
      </c>
      <c r="O274" s="61">
        <v>0.35543967604824278</v>
      </c>
      <c r="P274" s="61">
        <v>0.35545893871917494</v>
      </c>
      <c r="Q274" s="61">
        <v>0.35548002479298263</v>
      </c>
      <c r="R274" s="61">
        <v>0.35550308467866032</v>
      </c>
      <c r="S274" s="61">
        <v>0.35552827657114999</v>
      </c>
      <c r="T274" s="61">
        <v>0.35555576584477994</v>
      </c>
      <c r="U274" s="61">
        <v>0.35558572417290391</v>
      </c>
      <c r="V274" s="61">
        <v>0.3556183283276943</v>
      </c>
      <c r="W274" s="61">
        <v>0.35565375861247317</v>
      </c>
      <c r="X274" s="61">
        <v>0.3556921968792382</v>
      </c>
      <c r="Y274" s="61">
        <v>0.35573382408685006</v>
      </c>
      <c r="Z274" s="61">
        <v>0.35577881736146461</v>
      </c>
      <c r="AA274" s="61">
        <v>0.35582734653104053</v>
      </c>
      <c r="AB274" s="61">
        <v>0.35587957012096172</v>
      </c>
      <c r="AC274" s="61">
        <v>0.355935630818695</v>
      </c>
      <c r="AD274" s="61">
        <v>0.35599565044246773</v>
      </c>
      <c r="AE274" s="61">
        <v>0.35605972448233153</v>
      </c>
      <c r="AF274" s="61">
        <v>0.35612791632125235</v>
      </c>
      <c r="AG274" s="61">
        <v>0.35620025128788813</v>
      </c>
      <c r="AH274" s="61">
        <v>0.35627671073941281</v>
      </c>
      <c r="AI274" s="61">
        <v>0.35635722641903805</v>
      </c>
      <c r="AJ274" s="61">
        <v>0.35644167537464699</v>
      </c>
      <c r="AK274" s="61">
        <v>0.35652987575715428</v>
      </c>
      <c r="AL274" s="61">
        <v>0.3566215838342397</v>
      </c>
      <c r="AM274" s="61">
        <v>0.35671649255132942</v>
      </c>
      <c r="AN274" s="61">
        <v>0.35681423194220113</v>
      </c>
      <c r="AO274" s="61">
        <v>0.35691437163307282</v>
      </c>
      <c r="AP274" s="61">
        <v>0.35701642559574331</v>
      </c>
      <c r="AQ274" s="61">
        <v>0.35711985918987532</v>
      </c>
      <c r="AR274" s="61">
        <v>0.35722409839819969</v>
      </c>
      <c r="AS274" s="61">
        <v>0.35732854101135125</v>
      </c>
      <c r="AT274" s="61">
        <v>0.35743256937427148</v>
      </c>
      <c r="AU274" s="61">
        <v>0.35753556417830945</v>
      </c>
      <c r="AV274" s="61">
        <v>0.35763691868673131</v>
      </c>
      <c r="AW274" s="61">
        <v>0.35773605272833636</v>
      </c>
      <c r="AX274" s="53">
        <v>0.3578324257919826</v>
      </c>
    </row>
    <row r="275" spans="1:50">
      <c r="A275" s="212"/>
      <c r="B275" s="215"/>
      <c r="C275" s="206"/>
      <c r="D275" s="52" t="s">
        <v>38</v>
      </c>
      <c r="E275" s="86" t="str">
        <f>A265&amp;"/"&amp;B273&amp;"/"&amp;C273&amp;"/"&amp;D275</f>
        <v>Diesel oil fired power plants/Gas turbine /Electricity only/S</v>
      </c>
      <c r="F275" s="61" t="str">
        <f>A265</f>
        <v>Diesel oil fired power plants</v>
      </c>
      <c r="G275" s="61" t="str">
        <f>B273</f>
        <v xml:space="preserve">Gas turbine </v>
      </c>
      <c r="H275" s="61" t="str">
        <f>C273</f>
        <v>Electricity only</v>
      </c>
      <c r="I275" s="84" t="str">
        <f t="shared" si="64"/>
        <v>S</v>
      </c>
      <c r="J275" s="61">
        <v>0.33844383524554089</v>
      </c>
      <c r="K275" s="61">
        <v>0.33845090299014652</v>
      </c>
      <c r="L275" s="61">
        <v>0.33845868594149103</v>
      </c>
      <c r="M275" s="61">
        <v>0.33846725327661592</v>
      </c>
      <c r="N275" s="61">
        <v>0.33847668017242571</v>
      </c>
      <c r="O275" s="61">
        <v>0.33848704817518133</v>
      </c>
      <c r="P275" s="61">
        <v>0.33849844555786029</v>
      </c>
      <c r="Q275" s="61">
        <v>0.33851096765504496</v>
      </c>
      <c r="R275" s="61">
        <v>0.33852471716260096</v>
      </c>
      <c r="S275" s="61">
        <v>0.33853980438666781</v>
      </c>
      <c r="T275" s="61">
        <v>0.33855634742340074</v>
      </c>
      <c r="U275" s="61">
        <v>0.33857447224750375</v>
      </c>
      <c r="V275" s="61">
        <v>0.33859431268391282</v>
      </c>
      <c r="W275" s="61">
        <v>0.33861601023311971</v>
      </c>
      <c r="X275" s="61">
        <v>0.33863971371669338</v>
      </c>
      <c r="Y275" s="61">
        <v>0.33866557870575476</v>
      </c>
      <c r="Z275" s="61">
        <v>0.33869376669175311</v>
      </c>
      <c r="AA275" s="61">
        <v>0.33872444395622875</v>
      </c>
      <c r="AB275" s="61">
        <v>0.33875778009477625</v>
      </c>
      <c r="AC275" s="61">
        <v>0.33879394615069203</v>
      </c>
      <c r="AD275" s="61">
        <v>0.33883311231644025</v>
      </c>
      <c r="AE275" s="61">
        <v>0.33887544516684409</v>
      </c>
      <c r="AF275" s="61">
        <v>0.33892110439756501</v>
      </c>
      <c r="AG275" s="61">
        <v>0.33897023905675683</v>
      </c>
      <c r="AH275" s="61">
        <v>0.33902298327744823</v>
      </c>
      <c r="AI275" s="61">
        <v>0.33907945154368346</v>
      </c>
      <c r="AJ275" s="61">
        <v>0.33913973355487137</v>
      </c>
      <c r="AK275" s="61">
        <v>0.33920388878975077</v>
      </c>
      <c r="AL275" s="61">
        <v>0.33927194091279284</v>
      </c>
      <c r="AM275" s="61">
        <v>0.33934387220978129</v>
      </c>
      <c r="AN275" s="61">
        <v>0.33941961828283279</v>
      </c>
      <c r="AO275" s="61">
        <v>0.33949906327436447</v>
      </c>
      <c r="AP275" s="61">
        <v>0.3395820359197409</v>
      </c>
      <c r="AQ275" s="61">
        <v>0.33966830674427356</v>
      </c>
      <c r="AR275" s="61">
        <v>0.33975758671659889</v>
      </c>
      <c r="AS275" s="61">
        <v>0.3398495276426054</v>
      </c>
      <c r="AT275" s="61">
        <v>0.33994372452892979</v>
      </c>
      <c r="AU275" s="61">
        <v>0.34003972006190092</v>
      </c>
      <c r="AV275" s="61">
        <v>0.34013701123911927</v>
      </c>
      <c r="AW275" s="61">
        <v>0.3402350580626195</v>
      </c>
      <c r="AX275" s="53">
        <v>0.34033329406425394</v>
      </c>
    </row>
    <row r="276" spans="1:50">
      <c r="A276" s="212"/>
      <c r="B276" s="215"/>
      <c r="C276" s="216"/>
      <c r="D276" s="52" t="s">
        <v>47</v>
      </c>
      <c r="E276" s="86" t="str">
        <f>A265&amp;"/"&amp;B273&amp;"/"&amp;C273&amp;"/"&amp;D276</f>
        <v>Diesel oil fired power plants/Gas turbine /Electricity only/XS</v>
      </c>
      <c r="F276" s="61" t="str">
        <f>A265</f>
        <v>Diesel oil fired power plants</v>
      </c>
      <c r="G276" s="61" t="str">
        <f>B273</f>
        <v xml:space="preserve">Gas turbine </v>
      </c>
      <c r="H276" s="61" t="str">
        <f>C273</f>
        <v>Electricity only</v>
      </c>
      <c r="I276" s="84" t="str">
        <f t="shared" si="64"/>
        <v>XS</v>
      </c>
      <c r="J276" s="61">
        <v>0.32232746213861041</v>
      </c>
      <c r="K276" s="61">
        <v>0.32233157004331148</v>
      </c>
      <c r="L276" s="61">
        <v>0.32233610000171203</v>
      </c>
      <c r="M276" s="61">
        <v>0.32234109423196494</v>
      </c>
      <c r="N276" s="61">
        <v>0.32234659892561224</v>
      </c>
      <c r="O276" s="61">
        <v>0.32235266456678785</v>
      </c>
      <c r="P276" s="61">
        <v>0.32235934626471641</v>
      </c>
      <c r="Q276" s="61">
        <v>0.32236670409694113</v>
      </c>
      <c r="R276" s="61">
        <v>0.32237480345973918</v>
      </c>
      <c r="S276" s="61">
        <v>0.32238371542099781</v>
      </c>
      <c r="T276" s="61">
        <v>0.32239351706941527</v>
      </c>
      <c r="U276" s="61">
        <v>0.32240429185220909</v>
      </c>
      <c r="V276" s="61">
        <v>0.32241612989155788</v>
      </c>
      <c r="W276" s="61">
        <v>0.32242912826772901</v>
      </c>
      <c r="X276" s="61">
        <v>0.32244339125425708</v>
      </c>
      <c r="Y276" s="61">
        <v>0.32245903048762314</v>
      </c>
      <c r="Z276" s="61">
        <v>0.32247616505066989</v>
      </c>
      <c r="AA276" s="61">
        <v>0.32249492144551062</v>
      </c>
      <c r="AB276" s="61">
        <v>0.32251543342803107</v>
      </c>
      <c r="AC276" s="61">
        <v>0.32253784167236865</v>
      </c>
      <c r="AD276" s="61">
        <v>0.32256229323015867</v>
      </c>
      <c r="AE276" s="61">
        <v>0.32258894074612066</v>
      </c>
      <c r="AF276" s="61">
        <v>0.32261794138904204</v>
      </c>
      <c r="AG276" s="61">
        <v>0.32264945545583157</v>
      </c>
      <c r="AH276" s="61">
        <v>0.32268364460657301</v>
      </c>
      <c r="AI276" s="61">
        <v>0.32272066969102547</v>
      </c>
      <c r="AJ276" s="61">
        <v>0.32276068813247688</v>
      </c>
      <c r="AK276" s="61">
        <v>0.32280385084399821</v>
      </c>
      <c r="AL276" s="61">
        <v>0.32285029866569487</v>
      </c>
      <c r="AM276" s="61">
        <v>0.32290015833015184</v>
      </c>
      <c r="AN276" s="61">
        <v>0.32295353798736287</v>
      </c>
      <c r="AO276" s="61">
        <v>0.32301052235014271</v>
      </c>
      <c r="AP276" s="61">
        <v>0.32307116755596144</v>
      </c>
      <c r="AQ276" s="61">
        <v>0.32313549588028606</v>
      </c>
      <c r="AR276" s="61">
        <v>0.3232034904780236</v>
      </c>
      <c r="AS276" s="61">
        <v>0.32327509037078489</v>
      </c>
      <c r="AT276" s="61">
        <v>0.32335018593475534</v>
      </c>
      <c r="AU276" s="61">
        <v>0.32342861517249499</v>
      </c>
      <c r="AV276" s="61">
        <v>0.32351016106700947</v>
      </c>
      <c r="AW276" s="61">
        <v>0.32359455031292905</v>
      </c>
      <c r="AX276" s="53">
        <v>0.32368145369324497</v>
      </c>
    </row>
    <row r="277" spans="1:50">
      <c r="A277" s="212"/>
      <c r="B277" s="215"/>
      <c r="C277" s="217" t="s">
        <v>26</v>
      </c>
      <c r="D277" s="83" t="s">
        <v>24</v>
      </c>
      <c r="E277" s="56" t="str">
        <f>A265&amp;"/"&amp;B273&amp;"/"&amp;C277&amp;"/"&amp;D277</f>
        <v>Diesel oil fired power plants/Gas turbine /CHP/L</v>
      </c>
      <c r="F277" s="103" t="str">
        <f>A265</f>
        <v>Diesel oil fired power plants</v>
      </c>
      <c r="G277" s="103" t="str">
        <f>B273</f>
        <v xml:space="preserve">Gas turbine </v>
      </c>
      <c r="H277" s="103" t="str">
        <f>C277</f>
        <v>CHP</v>
      </c>
      <c r="I277" s="104" t="str">
        <f t="shared" si="64"/>
        <v>L</v>
      </c>
      <c r="J277" s="103">
        <v>0.33921302578018991</v>
      </c>
      <c r="K277" s="103">
        <v>0.33922245528835632</v>
      </c>
      <c r="L277" s="103">
        <v>0.33923282357551632</v>
      </c>
      <c r="M277" s="103">
        <v>0.33924421815199873</v>
      </c>
      <c r="N277" s="103">
        <v>0.33925673341396367</v>
      </c>
      <c r="O277" s="103">
        <v>0.33927047090948204</v>
      </c>
      <c r="P277" s="103">
        <v>0.33928553954887442</v>
      </c>
      <c r="Q277" s="103">
        <v>0.33930205574039696</v>
      </c>
      <c r="R277" s="103">
        <v>0.33932014342908579</v>
      </c>
      <c r="S277" s="103">
        <v>0.3393399340130927</v>
      </c>
      <c r="T277" s="103">
        <v>0.33936156610826901</v>
      </c>
      <c r="U277" s="103">
        <v>0.33938518512822796</v>
      </c>
      <c r="V277" s="103">
        <v>0.33941094264386668</v>
      </c>
      <c r="W277" s="103">
        <v>0.33943899548362866</v>
      </c>
      <c r="X277" s="103">
        <v>0.33946950453402686</v>
      </c>
      <c r="Y277" s="103">
        <v>0.33950263319956653</v>
      </c>
      <c r="Z277" s="103">
        <v>0.33953854548276391</v>
      </c>
      <c r="AA277" s="103">
        <v>0.33957740364906708</v>
      </c>
      <c r="AB277" s="103">
        <v>0.33961936544882121</v>
      </c>
      <c r="AC277" s="103">
        <v>0.33966458087966417</v>
      </c>
      <c r="AD277" s="103">
        <v>0.33971318848850035</v>
      </c>
      <c r="AE277" s="103">
        <v>0.33976531123295489</v>
      </c>
      <c r="AF277" s="103">
        <v>0.33982105194814327</v>
      </c>
      <c r="AG277" s="103">
        <v>0.33988048849549457</v>
      </c>
      <c r="AH277" s="103">
        <v>0.33994366870546977</v>
      </c>
      <c r="AI277" s="103">
        <v>0.34001060526385357</v>
      </c>
      <c r="AJ277" s="103">
        <v>0.34008127072961825</v>
      </c>
      <c r="AK277" s="103">
        <v>0.34015559290808056</v>
      </c>
      <c r="AL277" s="103">
        <v>0.34023345083237316</v>
      </c>
      <c r="AM277" s="103">
        <v>0.34031467162480233</v>
      </c>
      <c r="AN277" s="103">
        <v>0.34039902851298631</v>
      </c>
      <c r="AO277" s="103">
        <v>0.34048624025972113</v>
      </c>
      <c r="AP277" s="103">
        <v>0.34057597222733887</v>
      </c>
      <c r="AQ277" s="103">
        <v>0.34066783923572597</v>
      </c>
      <c r="AR277" s="103">
        <v>0.34076141028940576</v>
      </c>
      <c r="AS277" s="103">
        <v>0.34085621514719416</v>
      </c>
      <c r="AT277" s="103">
        <v>0.34095175259481375</v>
      </c>
      <c r="AU277" s="103">
        <v>0.34104750016580615</v>
      </c>
      <c r="AV277" s="103">
        <v>0.34114292494994214</v>
      </c>
      <c r="AW277" s="103">
        <v>0.34123749504213263</v>
      </c>
      <c r="AX277" s="105">
        <v>0.34133069112831471</v>
      </c>
    </row>
    <row r="278" spans="1:50">
      <c r="A278" s="212"/>
      <c r="B278" s="215"/>
      <c r="C278" s="206"/>
      <c r="D278" s="52" t="s">
        <v>25</v>
      </c>
      <c r="E278" s="86" t="str">
        <f>A265&amp;"/"&amp;B273&amp;"/"&amp;C277&amp;"/"&amp;D278</f>
        <v>Diesel oil fired power plants/Gas turbine /CHP/M</v>
      </c>
      <c r="F278" s="61" t="str">
        <f>A265</f>
        <v>Diesel oil fired power plants</v>
      </c>
      <c r="G278" s="61" t="str">
        <f>B273</f>
        <v xml:space="preserve">Gas turbine </v>
      </c>
      <c r="H278" s="61" t="str">
        <f>C277</f>
        <v>CHP</v>
      </c>
      <c r="I278" s="84" t="str">
        <f t="shared" si="64"/>
        <v>M</v>
      </c>
      <c r="J278" s="61">
        <v>0.32306002455256183</v>
      </c>
      <c r="K278" s="61">
        <v>0.32307001243125777</v>
      </c>
      <c r="L278" s="61">
        <v>0.32308099196924051</v>
      </c>
      <c r="M278" s="61">
        <v>0.32309305501186064</v>
      </c>
      <c r="N278" s="61">
        <v>0.32310630049724598</v>
      </c>
      <c r="O278" s="61">
        <v>0.32312083469643166</v>
      </c>
      <c r="P278" s="61">
        <v>0.32313677138682501</v>
      </c>
      <c r="Q278" s="61">
        <v>0.32315423193785109</v>
      </c>
      <c r="R278" s="61">
        <v>0.32317334528408492</v>
      </c>
      <c r="S278" s="61">
        <v>0.32319424775744243</v>
      </c>
      <c r="T278" s="61">
        <v>0.32321708274621702</v>
      </c>
      <c r="U278" s="61">
        <v>0.32324200014507998</v>
      </c>
      <c r="V278" s="61">
        <v>0.32326915555687991</v>
      </c>
      <c r="W278" s="61">
        <v>0.32329870920450537</v>
      </c>
      <c r="X278" s="61">
        <v>0.3233308245096525</v>
      </c>
      <c r="Y278" s="61">
        <v>0.3233656662955921</v>
      </c>
      <c r="Z278" s="61">
        <v>0.32340339857357753</v>
      </c>
      <c r="AA278" s="61">
        <v>0.32344418187808199</v>
      </c>
      <c r="AB278" s="61">
        <v>0.32348817012534881</v>
      </c>
      <c r="AC278" s="61">
        <v>0.3235355069835259</v>
      </c>
      <c r="AD278" s="61">
        <v>0.32358632176158486</v>
      </c>
      <c r="AE278" s="61">
        <v>0.32364072484876599</v>
      </c>
      <c r="AF278" s="61">
        <v>0.32369880276654484</v>
      </c>
      <c r="AG278" s="61">
        <v>0.32376061293072189</v>
      </c>
      <c r="AH278" s="61">
        <v>0.32382617826113402</v>
      </c>
      <c r="AI278" s="61">
        <v>0.32389548181881295</v>
      </c>
      <c r="AJ278" s="61">
        <v>0.32396846169236809</v>
      </c>
      <c r="AK278" s="61">
        <v>0.32404500639321521</v>
      </c>
      <c r="AL278" s="61">
        <v>0.3241249510484428</v>
      </c>
      <c r="AM278" s="61">
        <v>0.32420807469552804</v>
      </c>
      <c r="AN278" s="61">
        <v>0.32429409897967032</v>
      </c>
      <c r="AO278" s="61">
        <v>0.32438268852774976</v>
      </c>
      <c r="AP278" s="61">
        <v>0.32447345321985516</v>
      </c>
      <c r="AQ278" s="61">
        <v>0.3245659524992775</v>
      </c>
      <c r="AR278" s="61">
        <v>0.32465970175718611</v>
      </c>
      <c r="AS278" s="61">
        <v>0.32475418070464579</v>
      </c>
      <c r="AT278" s="61">
        <v>0.32484884351134463</v>
      </c>
      <c r="AU278" s="61">
        <v>0.32494313035919858</v>
      </c>
      <c r="AV278" s="61">
        <v>0.32503647994319462</v>
      </c>
      <c r="AW278" s="61">
        <v>0.3251283423644809</v>
      </c>
      <c r="AX278" s="53">
        <v>0.32521819181271377</v>
      </c>
    </row>
    <row r="279" spans="1:50">
      <c r="A279" s="212"/>
      <c r="B279" s="215"/>
      <c r="C279" s="206"/>
      <c r="D279" s="52" t="s">
        <v>38</v>
      </c>
      <c r="E279" s="86" t="str">
        <f>A265&amp;"/"&amp;B273&amp;"/"&amp;C277&amp;"/"&amp;D279</f>
        <v>Diesel oil fired power plants/Gas turbine /CHP/S</v>
      </c>
      <c r="F279" s="61" t="str">
        <f>A265</f>
        <v>Diesel oil fired power plants</v>
      </c>
      <c r="G279" s="61" t="str">
        <f>B273</f>
        <v xml:space="preserve">Gas turbine </v>
      </c>
      <c r="H279" s="61" t="str">
        <f>C277</f>
        <v>CHP</v>
      </c>
      <c r="I279" s="84" t="str">
        <f t="shared" si="64"/>
        <v>S</v>
      </c>
      <c r="J279" s="61">
        <v>0.3076762138595826</v>
      </c>
      <c r="K279" s="61">
        <v>0.30768148931630063</v>
      </c>
      <c r="L279" s="61">
        <v>0.30768730236302794</v>
      </c>
      <c r="M279" s="61">
        <v>0.30769370581482225</v>
      </c>
      <c r="N279" s="61">
        <v>0.30770075724835139</v>
      </c>
      <c r="O279" s="61">
        <v>0.30770851933775639</v>
      </c>
      <c r="P279" s="61">
        <v>0.30771706019288186</v>
      </c>
      <c r="Q279" s="61">
        <v>0.30772645369399204</v>
      </c>
      <c r="R279" s="61">
        <v>0.30773677981548447</v>
      </c>
      <c r="S279" s="61">
        <v>0.30774812492923365</v>
      </c>
      <c r="T279" s="61">
        <v>0.30776058207602291</v>
      </c>
      <c r="U279" s="61">
        <v>0.30777425119103891</v>
      </c>
      <c r="V279" s="61">
        <v>0.30778923926661084</v>
      </c>
      <c r="W279" s="61">
        <v>0.30780566043229862</v>
      </c>
      <c r="X279" s="61">
        <v>0.30782363592909484</v>
      </c>
      <c r="Y279" s="61">
        <v>0.30784329395100696</v>
      </c>
      <c r="Z279" s="61">
        <v>0.30786476932371643</v>
      </c>
      <c r="AA279" s="61">
        <v>0.3078882029865746</v>
      </c>
      <c r="AB279" s="61">
        <v>0.30791374124110366</v>
      </c>
      <c r="AC279" s="61">
        <v>0.3079415347267625</v>
      </c>
      <c r="AD279" s="61">
        <v>0.30797173708340697</v>
      </c>
      <c r="AE279" s="61">
        <v>0.30800450326011775</v>
      </c>
      <c r="AF279" s="61">
        <v>0.30803998743247712</v>
      </c>
      <c r="AG279" s="61">
        <v>0.30807834049560623</v>
      </c>
      <c r="AH279" s="61">
        <v>0.30811970710902797</v>
      </c>
      <c r="AI279" s="61">
        <v>0.30816422228240253</v>
      </c>
      <c r="AJ279" s="61">
        <v>0.30821200750900313</v>
      </c>
      <c r="AK279" s="61">
        <v>0.30826316647688717</v>
      </c>
      <c r="AL279" s="61">
        <v>0.30831778041618374</v>
      </c>
      <c r="AM279" s="61">
        <v>0.30837590317440705</v>
      </c>
      <c r="AN279" s="61">
        <v>0.30843755614922153</v>
      </c>
      <c r="AO279" s="61">
        <v>0.30850272324786965</v>
      </c>
      <c r="AP279" s="61">
        <v>0.30857134608190007</v>
      </c>
      <c r="AQ279" s="61">
        <v>0.30864331964137059</v>
      </c>
      <c r="AR279" s="61">
        <v>0.30871848872007018</v>
      </c>
      <c r="AS279" s="61">
        <v>0.30879664537772417</v>
      </c>
      <c r="AT279" s="61">
        <v>0.30887752772181637</v>
      </c>
      <c r="AU279" s="61">
        <v>0.3089608202664027</v>
      </c>
      <c r="AV279" s="61">
        <v>0.30904615607529784</v>
      </c>
      <c r="AW279" s="61">
        <v>0.30913312082167577</v>
      </c>
      <c r="AX279" s="53">
        <v>0.30922125879764206</v>
      </c>
    </row>
    <row r="280" spans="1:50">
      <c r="A280" s="212"/>
      <c r="B280" s="215"/>
      <c r="C280" s="216"/>
      <c r="D280" s="106" t="s">
        <v>47</v>
      </c>
      <c r="E280" s="107" t="str">
        <f>A265&amp;"/"&amp;B273&amp;"/"&amp;C277&amp;"/"&amp;D280</f>
        <v>Diesel oil fired power plants/Gas turbine /CHP/XS</v>
      </c>
      <c r="F280" s="108" t="str">
        <f>A265</f>
        <v>Diesel oil fired power plants</v>
      </c>
      <c r="G280" s="108" t="str">
        <f>B273</f>
        <v xml:space="preserve">Gas turbine </v>
      </c>
      <c r="H280" s="108" t="str">
        <f>C277</f>
        <v>CHP</v>
      </c>
      <c r="I280" s="109" t="str">
        <f t="shared" si="64"/>
        <v>XS</v>
      </c>
      <c r="J280" s="108">
        <v>0.29302496558055491</v>
      </c>
      <c r="K280" s="108">
        <v>0.29302834772515868</v>
      </c>
      <c r="L280" s="108">
        <v>0.29303207813192556</v>
      </c>
      <c r="M280" s="108">
        <v>0.29303619180719581</v>
      </c>
      <c r="N280" s="108">
        <v>0.29304072708934886</v>
      </c>
      <c r="O280" s="108">
        <v>0.29304572592498856</v>
      </c>
      <c r="P280" s="108">
        <v>0.29305123415880646</v>
      </c>
      <c r="Q280" s="108">
        <v>0.29305730183551792</v>
      </c>
      <c r="R280" s="108">
        <v>0.29306398351154034</v>
      </c>
      <c r="S280" s="108">
        <v>0.29307133857319562</v>
      </c>
      <c r="T280" s="108">
        <v>0.29307943155714689</v>
      </c>
      <c r="U280" s="108">
        <v>0.29308833246749372</v>
      </c>
      <c r="V280" s="108">
        <v>0.29309811708242928</v>
      </c>
      <c r="W280" s="108">
        <v>0.29310886724158136</v>
      </c>
      <c r="X280" s="108">
        <v>0.29312067110309786</v>
      </c>
      <c r="Y280" s="108">
        <v>0.29313362335718507</v>
      </c>
      <c r="Z280" s="108">
        <v>0.2931478253801611</v>
      </c>
      <c r="AA280" s="108">
        <v>0.29316338531016861</v>
      </c>
      <c r="AB280" s="108">
        <v>0.29318041802253009</v>
      </c>
      <c r="AC280" s="108">
        <v>0.29319904497941035</v>
      </c>
      <c r="AD280" s="108">
        <v>0.29321939392507457</v>
      </c>
      <c r="AE280" s="108">
        <v>0.29324159839476899</v>
      </c>
      <c r="AF280" s="108">
        <v>0.29326579700232669</v>
      </c>
      <c r="AG280" s="108">
        <v>0.29329213246932179</v>
      </c>
      <c r="AH280" s="108">
        <v>0.29332075035733368</v>
      </c>
      <c r="AI280" s="108">
        <v>0.29335179746512097</v>
      </c>
      <c r="AJ280" s="108">
        <v>0.29338541985478939</v>
      </c>
      <c r="AK280" s="108">
        <v>0.29342176047599683</v>
      </c>
      <c r="AL280" s="108">
        <v>0.29346095636554226</v>
      </c>
      <c r="AM280" s="108">
        <v>0.29350313541198825</v>
      </c>
      <c r="AN280" s="108">
        <v>0.29354841269186027</v>
      </c>
      <c r="AO280" s="108">
        <v>0.29359688640584664</v>
      </c>
      <c r="AP280" s="108">
        <v>0.29364863347040088</v>
      </c>
      <c r="AQ280" s="108">
        <v>0.29370370485187913</v>
      </c>
      <c r="AR280" s="108">
        <v>0.29376212076589214</v>
      </c>
      <c r="AS280" s="108">
        <v>0.29382386590224591</v>
      </c>
      <c r="AT280" s="108">
        <v>0.29388888487318543</v>
      </c>
      <c r="AU280" s="108">
        <v>0.29395707811631572</v>
      </c>
      <c r="AV280" s="108">
        <v>0.29402829850948042</v>
      </c>
      <c r="AW280" s="108">
        <v>0.29410234896851079</v>
      </c>
      <c r="AX280" s="110">
        <v>0.29417898129556969</v>
      </c>
    </row>
    <row r="281" spans="1:50">
      <c r="A281" s="212"/>
      <c r="B281" s="215"/>
      <c r="C281" s="217" t="s">
        <v>42</v>
      </c>
      <c r="D281" s="83" t="s">
        <v>24</v>
      </c>
      <c r="E281" s="56" t="str">
        <f>A265&amp;"/"&amp;B273&amp;"/"&amp;C281&amp;"/"&amp;D281</f>
        <v>Diesel oil fired power plants/Gas turbine /Electricity only with CCS/L</v>
      </c>
      <c r="F281" s="103" t="str">
        <f>A265</f>
        <v>Diesel oil fired power plants</v>
      </c>
      <c r="G281" s="103" t="str">
        <f>B273</f>
        <v xml:space="preserve">Gas turbine </v>
      </c>
      <c r="H281" s="103" t="str">
        <f>C281</f>
        <v>Electricity only with CCS</v>
      </c>
      <c r="I281" s="104" t="str">
        <f t="shared" si="64"/>
        <v>L</v>
      </c>
      <c r="J281" s="103" t="s">
        <v>99</v>
      </c>
      <c r="K281" s="103" t="s">
        <v>99</v>
      </c>
      <c r="L281" s="103" t="s">
        <v>99</v>
      </c>
      <c r="M281" s="103" t="s">
        <v>99</v>
      </c>
      <c r="N281" s="103" t="s">
        <v>99</v>
      </c>
      <c r="O281" s="103" t="s">
        <v>99</v>
      </c>
      <c r="P281" s="103" t="s">
        <v>99</v>
      </c>
      <c r="Q281" s="103" t="s">
        <v>99</v>
      </c>
      <c r="R281" s="103" t="s">
        <v>99</v>
      </c>
      <c r="S281" s="103" t="s">
        <v>99</v>
      </c>
      <c r="T281" s="103" t="s">
        <v>99</v>
      </c>
      <c r="U281" s="103" t="s">
        <v>99</v>
      </c>
      <c r="V281" s="103" t="s">
        <v>99</v>
      </c>
      <c r="W281" s="103" t="s">
        <v>99</v>
      </c>
      <c r="X281" s="103" t="s">
        <v>99</v>
      </c>
      <c r="Y281" s="103" t="s">
        <v>99</v>
      </c>
      <c r="Z281" s="103" t="s">
        <v>99</v>
      </c>
      <c r="AA281" s="103" t="s">
        <v>99</v>
      </c>
      <c r="AB281" s="103" t="s">
        <v>99</v>
      </c>
      <c r="AC281" s="103" t="s">
        <v>99</v>
      </c>
      <c r="AD281" s="103" t="s">
        <v>99</v>
      </c>
      <c r="AE281" s="103">
        <v>0.355366027007818</v>
      </c>
      <c r="AF281" s="103">
        <v>0.355366027007818</v>
      </c>
      <c r="AG281" s="103">
        <v>0.355366027007818</v>
      </c>
      <c r="AH281" s="103">
        <v>0.355366027007818</v>
      </c>
      <c r="AI281" s="103">
        <v>0.355366027007818</v>
      </c>
      <c r="AJ281" s="103">
        <v>0.355366027007818</v>
      </c>
      <c r="AK281" s="103">
        <v>0.355366027007818</v>
      </c>
      <c r="AL281" s="103">
        <v>0.355366027007818</v>
      </c>
      <c r="AM281" s="103">
        <v>0.355366027007818</v>
      </c>
      <c r="AN281" s="103">
        <v>0.355366027007818</v>
      </c>
      <c r="AO281" s="103">
        <v>0.355366027007818</v>
      </c>
      <c r="AP281" s="103">
        <v>0.355366027007818</v>
      </c>
      <c r="AQ281" s="103">
        <v>0.355366027007818</v>
      </c>
      <c r="AR281" s="103">
        <v>0.355366027007818</v>
      </c>
      <c r="AS281" s="103">
        <v>0.355366027007818</v>
      </c>
      <c r="AT281" s="103">
        <v>0.355366027007818</v>
      </c>
      <c r="AU281" s="103">
        <v>0.355366027007818</v>
      </c>
      <c r="AV281" s="103">
        <v>0.355366027007818</v>
      </c>
      <c r="AW281" s="103">
        <v>0.355366027007818</v>
      </c>
      <c r="AX281" s="105">
        <v>0.355366027007818</v>
      </c>
    </row>
    <row r="282" spans="1:50">
      <c r="A282" s="212"/>
      <c r="B282" s="215"/>
      <c r="C282" s="216"/>
      <c r="D282" s="106" t="s">
        <v>25</v>
      </c>
      <c r="E282" s="107" t="str">
        <f>A265&amp;"/"&amp;B273&amp;"/"&amp;C281&amp;"/"&amp;D282</f>
        <v>Diesel oil fired power plants/Gas turbine /Electricity only with CCS/M</v>
      </c>
      <c r="F282" s="108" t="str">
        <f>A265</f>
        <v>Diesel oil fired power plants</v>
      </c>
      <c r="G282" s="108" t="str">
        <f>B273</f>
        <v xml:space="preserve">Gas turbine </v>
      </c>
      <c r="H282" s="108" t="str">
        <f>C281</f>
        <v>Electricity only with CCS</v>
      </c>
      <c r="I282" s="109" t="str">
        <f t="shared" si="64"/>
        <v>M</v>
      </c>
      <c r="J282" s="108" t="s">
        <v>99</v>
      </c>
      <c r="K282" s="108" t="s">
        <v>99</v>
      </c>
      <c r="L282" s="108" t="s">
        <v>99</v>
      </c>
      <c r="M282" s="108" t="s">
        <v>99</v>
      </c>
      <c r="N282" s="108" t="s">
        <v>99</v>
      </c>
      <c r="O282" s="108" t="s">
        <v>99</v>
      </c>
      <c r="P282" s="108" t="s">
        <v>99</v>
      </c>
      <c r="Q282" s="108" t="s">
        <v>99</v>
      </c>
      <c r="R282" s="108" t="s">
        <v>99</v>
      </c>
      <c r="S282" s="108" t="s">
        <v>99</v>
      </c>
      <c r="T282" s="108" t="s">
        <v>99</v>
      </c>
      <c r="U282" s="108" t="s">
        <v>99</v>
      </c>
      <c r="V282" s="108" t="s">
        <v>99</v>
      </c>
      <c r="W282" s="108" t="s">
        <v>99</v>
      </c>
      <c r="X282" s="108" t="s">
        <v>99</v>
      </c>
      <c r="Y282" s="108" t="s">
        <v>99</v>
      </c>
      <c r="Z282" s="108" t="s">
        <v>99</v>
      </c>
      <c r="AA282" s="108" t="s">
        <v>99</v>
      </c>
      <c r="AB282" s="108" t="s">
        <v>99</v>
      </c>
      <c r="AC282" s="108" t="s">
        <v>99</v>
      </c>
      <c r="AD282" s="108" t="s">
        <v>99</v>
      </c>
      <c r="AE282" s="108">
        <v>0.33844383524554089</v>
      </c>
      <c r="AF282" s="108">
        <v>0.33844383524554089</v>
      </c>
      <c r="AG282" s="108">
        <v>0.33844383524554089</v>
      </c>
      <c r="AH282" s="108">
        <v>0.33844383524554089</v>
      </c>
      <c r="AI282" s="108">
        <v>0.33844383524554089</v>
      </c>
      <c r="AJ282" s="108">
        <v>0.33844383524554089</v>
      </c>
      <c r="AK282" s="108">
        <v>0.33844383524554089</v>
      </c>
      <c r="AL282" s="108">
        <v>0.33844383524554089</v>
      </c>
      <c r="AM282" s="108">
        <v>0.33844383524554089</v>
      </c>
      <c r="AN282" s="108">
        <v>0.33844383524554089</v>
      </c>
      <c r="AO282" s="108">
        <v>0.33844383524554089</v>
      </c>
      <c r="AP282" s="108">
        <v>0.33844383524554089</v>
      </c>
      <c r="AQ282" s="108">
        <v>0.33844383524554089</v>
      </c>
      <c r="AR282" s="108">
        <v>0.33844383524554089</v>
      </c>
      <c r="AS282" s="108">
        <v>0.33844383524554089</v>
      </c>
      <c r="AT282" s="108">
        <v>0.33844383524554089</v>
      </c>
      <c r="AU282" s="108">
        <v>0.33844383524554089</v>
      </c>
      <c r="AV282" s="108">
        <v>0.33844383524554089</v>
      </c>
      <c r="AW282" s="108">
        <v>0.33844383524554089</v>
      </c>
      <c r="AX282" s="110">
        <v>0.33844383524554089</v>
      </c>
    </row>
    <row r="283" spans="1:50">
      <c r="A283" s="212"/>
      <c r="B283" s="215"/>
      <c r="C283" s="217" t="s">
        <v>43</v>
      </c>
      <c r="D283" s="52" t="s">
        <v>24</v>
      </c>
      <c r="E283" s="86" t="str">
        <f>A265&amp;"/"&amp;B273&amp;"/"&amp;C283&amp;"/"&amp;D283</f>
        <v>Diesel oil fired power plants/Gas turbine /CHP with CCS/L</v>
      </c>
      <c r="F283" s="61" t="str">
        <f>A265</f>
        <v>Diesel oil fired power plants</v>
      </c>
      <c r="G283" s="61" t="str">
        <f>B273</f>
        <v xml:space="preserve">Gas turbine </v>
      </c>
      <c r="H283" s="61" t="str">
        <f>C283</f>
        <v>CHP with CCS</v>
      </c>
      <c r="I283" s="84" t="str">
        <f t="shared" si="64"/>
        <v>L</v>
      </c>
      <c r="J283" s="61" t="s">
        <v>99</v>
      </c>
      <c r="K283" s="61" t="s">
        <v>99</v>
      </c>
      <c r="L283" s="61" t="s">
        <v>99</v>
      </c>
      <c r="M283" s="61" t="s">
        <v>99</v>
      </c>
      <c r="N283" s="61" t="s">
        <v>99</v>
      </c>
      <c r="O283" s="61" t="s">
        <v>99</v>
      </c>
      <c r="P283" s="61" t="s">
        <v>99</v>
      </c>
      <c r="Q283" s="61" t="s">
        <v>99</v>
      </c>
      <c r="R283" s="61" t="s">
        <v>99</v>
      </c>
      <c r="S283" s="61" t="s">
        <v>99</v>
      </c>
      <c r="T283" s="61" t="s">
        <v>99</v>
      </c>
      <c r="U283" s="61" t="s">
        <v>99</v>
      </c>
      <c r="V283" s="61" t="s">
        <v>99</v>
      </c>
      <c r="W283" s="61" t="s">
        <v>99</v>
      </c>
      <c r="X283" s="61" t="s">
        <v>99</v>
      </c>
      <c r="Y283" s="61" t="s">
        <v>99</v>
      </c>
      <c r="Z283" s="61" t="s">
        <v>99</v>
      </c>
      <c r="AA283" s="61" t="s">
        <v>99</v>
      </c>
      <c r="AB283" s="61" t="s">
        <v>99</v>
      </c>
      <c r="AC283" s="61" t="s">
        <v>99</v>
      </c>
      <c r="AD283" s="61" t="s">
        <v>99</v>
      </c>
      <c r="AE283" s="61">
        <v>0.32306002455256183</v>
      </c>
      <c r="AF283" s="61">
        <v>0.32306002455256183</v>
      </c>
      <c r="AG283" s="61">
        <v>0.32306002455256183</v>
      </c>
      <c r="AH283" s="61">
        <v>0.32306002455256183</v>
      </c>
      <c r="AI283" s="61">
        <v>0.32306002455256183</v>
      </c>
      <c r="AJ283" s="61">
        <v>0.32306002455256183</v>
      </c>
      <c r="AK283" s="61">
        <v>0.32306002455256183</v>
      </c>
      <c r="AL283" s="61">
        <v>0.32306002455256183</v>
      </c>
      <c r="AM283" s="61">
        <v>0.32306002455256183</v>
      </c>
      <c r="AN283" s="61">
        <v>0.32306002455256183</v>
      </c>
      <c r="AO283" s="61">
        <v>0.32306002455256183</v>
      </c>
      <c r="AP283" s="61">
        <v>0.32306002455256183</v>
      </c>
      <c r="AQ283" s="61">
        <v>0.32306002455256183</v>
      </c>
      <c r="AR283" s="61">
        <v>0.32306002455256183</v>
      </c>
      <c r="AS283" s="61">
        <v>0.32306002455256183</v>
      </c>
      <c r="AT283" s="61">
        <v>0.32306002455256183</v>
      </c>
      <c r="AU283" s="61">
        <v>0.32306002455256183</v>
      </c>
      <c r="AV283" s="61">
        <v>0.32306002455256183</v>
      </c>
      <c r="AW283" s="61">
        <v>0.32306002455256183</v>
      </c>
      <c r="AX283" s="53">
        <v>0.32306002455256183</v>
      </c>
    </row>
    <row r="284" spans="1:50">
      <c r="A284" s="212"/>
      <c r="B284" s="218"/>
      <c r="C284" s="210"/>
      <c r="D284" s="93" t="s">
        <v>25</v>
      </c>
      <c r="E284" s="73" t="str">
        <f>A265&amp;"/"&amp;B273&amp;"/"&amp;C283&amp;"/"&amp;D284</f>
        <v>Diesel oil fired power plants/Gas turbine /CHP with CCS/M</v>
      </c>
      <c r="F284" s="91" t="str">
        <f>A265</f>
        <v>Diesel oil fired power plants</v>
      </c>
      <c r="G284" s="91" t="str">
        <f>B273</f>
        <v xml:space="preserve">Gas turbine </v>
      </c>
      <c r="H284" s="91" t="str">
        <f>C283</f>
        <v>CHP with CCS</v>
      </c>
      <c r="I284" s="70" t="str">
        <f t="shared" si="64"/>
        <v>M</v>
      </c>
      <c r="J284" s="91" t="s">
        <v>99</v>
      </c>
      <c r="K284" s="91" t="s">
        <v>99</v>
      </c>
      <c r="L284" s="91" t="s">
        <v>99</v>
      </c>
      <c r="M284" s="91" t="s">
        <v>99</v>
      </c>
      <c r="N284" s="91" t="s">
        <v>99</v>
      </c>
      <c r="O284" s="91" t="s">
        <v>99</v>
      </c>
      <c r="P284" s="91" t="s">
        <v>99</v>
      </c>
      <c r="Q284" s="91" t="s">
        <v>99</v>
      </c>
      <c r="R284" s="91" t="s">
        <v>99</v>
      </c>
      <c r="S284" s="91" t="s">
        <v>99</v>
      </c>
      <c r="T284" s="91" t="s">
        <v>99</v>
      </c>
      <c r="U284" s="91" t="s">
        <v>99</v>
      </c>
      <c r="V284" s="91" t="s">
        <v>99</v>
      </c>
      <c r="W284" s="91" t="s">
        <v>99</v>
      </c>
      <c r="X284" s="91" t="s">
        <v>99</v>
      </c>
      <c r="Y284" s="91" t="s">
        <v>99</v>
      </c>
      <c r="Z284" s="91" t="s">
        <v>99</v>
      </c>
      <c r="AA284" s="91" t="s">
        <v>99</v>
      </c>
      <c r="AB284" s="91" t="s">
        <v>99</v>
      </c>
      <c r="AC284" s="91" t="s">
        <v>99</v>
      </c>
      <c r="AD284" s="91" t="s">
        <v>99</v>
      </c>
      <c r="AE284" s="91">
        <v>0.30767621385958266</v>
      </c>
      <c r="AF284" s="91">
        <v>0.30767621385958266</v>
      </c>
      <c r="AG284" s="91">
        <v>0.30767621385958266</v>
      </c>
      <c r="AH284" s="91">
        <v>0.30767621385958266</v>
      </c>
      <c r="AI284" s="91">
        <v>0.30767621385958266</v>
      </c>
      <c r="AJ284" s="91">
        <v>0.30767621385958266</v>
      </c>
      <c r="AK284" s="91">
        <v>0.30767621385958266</v>
      </c>
      <c r="AL284" s="91">
        <v>0.30767621385958266</v>
      </c>
      <c r="AM284" s="91">
        <v>0.30767621385958266</v>
      </c>
      <c r="AN284" s="91">
        <v>0.30767621385958266</v>
      </c>
      <c r="AO284" s="91">
        <v>0.30767621385958266</v>
      </c>
      <c r="AP284" s="91">
        <v>0.30767621385958266</v>
      </c>
      <c r="AQ284" s="91">
        <v>0.30767621385958266</v>
      </c>
      <c r="AR284" s="91">
        <v>0.30767621385958266</v>
      </c>
      <c r="AS284" s="91">
        <v>0.30767621385958266</v>
      </c>
      <c r="AT284" s="91">
        <v>0.30767621385958266</v>
      </c>
      <c r="AU284" s="91">
        <v>0.30767621385958266</v>
      </c>
      <c r="AV284" s="91">
        <v>0.30767621385958266</v>
      </c>
      <c r="AW284" s="91">
        <v>0.30767621385958266</v>
      </c>
      <c r="AX284" s="89">
        <v>0.30767621385958266</v>
      </c>
    </row>
    <row r="285" spans="1:50">
      <c r="A285" s="212"/>
      <c r="B285" s="214" t="s">
        <v>46</v>
      </c>
      <c r="C285" s="209" t="s">
        <v>36</v>
      </c>
      <c r="D285" s="67" t="s">
        <v>24</v>
      </c>
      <c r="E285" s="87" t="str">
        <f>A265&amp;"/"&amp;B285&amp;"/"&amp;C285&amp;"/"&amp;D285</f>
        <v>Diesel oil fired power plants/Steam turbine/Electricity only/L</v>
      </c>
      <c r="F285" s="55" t="str">
        <f>A265</f>
        <v>Diesel oil fired power plants</v>
      </c>
      <c r="G285" s="55" t="str">
        <f>B285</f>
        <v>Steam turbine</v>
      </c>
      <c r="H285" s="55" t="str">
        <f>C285</f>
        <v>Electricity only</v>
      </c>
      <c r="I285" s="85" t="str">
        <f t="shared" si="64"/>
        <v>L</v>
      </c>
      <c r="J285" s="55">
        <v>0.42211903756859431</v>
      </c>
      <c r="K285" s="55">
        <v>0.42213404040484287</v>
      </c>
      <c r="L285" s="55">
        <v>0.42214871999426173</v>
      </c>
      <c r="M285" s="55">
        <v>0.42216308026657218</v>
      </c>
      <c r="N285" s="55">
        <v>0.42217712526464135</v>
      </c>
      <c r="O285" s="55">
        <v>0.42219085913432552</v>
      </c>
      <c r="P285" s="55">
        <v>0.42220428611462074</v>
      </c>
      <c r="Q285" s="55">
        <v>0.42221741052813211</v>
      </c>
      <c r="R285" s="55">
        <v>0.4222302367718675</v>
      </c>
      <c r="S285" s="55">
        <v>0.42224276930836252</v>
      </c>
      <c r="T285" s="55">
        <v>0.42225501265713827</v>
      </c>
      <c r="U285" s="55">
        <v>0.42226697138649655</v>
      </c>
      <c r="V285" s="55">
        <v>0.42227865010565296</v>
      </c>
      <c r="W285" s="55">
        <v>0.42229005345720672</v>
      </c>
      <c r="X285" s="55">
        <v>0.42230118610994821</v>
      </c>
      <c r="Y285" s="55">
        <v>0.42231205275199929</v>
      </c>
      <c r="Z285" s="55">
        <v>0.42232265808428521</v>
      </c>
      <c r="AA285" s="55">
        <v>0.42233300681433322</v>
      </c>
      <c r="AB285" s="55">
        <v>0.42234310365039229</v>
      </c>
      <c r="AC285" s="55">
        <v>0.42235295329586958</v>
      </c>
      <c r="AD285" s="55">
        <v>0.42236256044407688</v>
      </c>
      <c r="AE285" s="55">
        <v>0.42237192977327986</v>
      </c>
      <c r="AF285" s="55">
        <v>0.42238106594204305</v>
      </c>
      <c r="AG285" s="55">
        <v>0.42238997358486347</v>
      </c>
      <c r="AH285" s="55">
        <v>0.42239865730808451</v>
      </c>
      <c r="AI285" s="55">
        <v>0.42240712168608108</v>
      </c>
      <c r="AJ285" s="55">
        <v>0.42241537125770867</v>
      </c>
      <c r="AK285" s="55">
        <v>0.42242341052300653</v>
      </c>
      <c r="AL285" s="55">
        <v>0.42243124394014714</v>
      </c>
      <c r="AM285" s="55">
        <v>0.42243887592262291</v>
      </c>
      <c r="AN285" s="55">
        <v>0.42244631083665901</v>
      </c>
      <c r="AO285" s="55">
        <v>0.42245355299884768</v>
      </c>
      <c r="AP285" s="55">
        <v>0.42246060667398994</v>
      </c>
      <c r="AQ285" s="55">
        <v>0.42246747607314</v>
      </c>
      <c r="AR285" s="55">
        <v>0.42247416535184146</v>
      </c>
      <c r="AS285" s="55">
        <v>0.42248067860854688</v>
      </c>
      <c r="AT285" s="55">
        <v>0.42248701988321202</v>
      </c>
      <c r="AU285" s="55">
        <v>0.42249319315605682</v>
      </c>
      <c r="AV285" s="55">
        <v>0.42249920234648519</v>
      </c>
      <c r="AW285" s="55">
        <v>0.42250505131215349</v>
      </c>
      <c r="AX285" s="64">
        <v>0.42251074384818271</v>
      </c>
    </row>
    <row r="286" spans="1:50">
      <c r="A286" s="212"/>
      <c r="B286" s="215"/>
      <c r="C286" s="206"/>
      <c r="D286" s="52" t="s">
        <v>25</v>
      </c>
      <c r="E286" s="86" t="str">
        <f>A265&amp;"/"&amp;B285&amp;"/"&amp;C285&amp;"/"&amp;D286</f>
        <v>Diesel oil fired power plants/Steam turbine/Electricity only/M</v>
      </c>
      <c r="F286" s="61" t="str">
        <f>A265</f>
        <v>Diesel oil fired power plants</v>
      </c>
      <c r="G286" s="61" t="str">
        <f>B285</f>
        <v>Steam turbine</v>
      </c>
      <c r="H286" s="61" t="str">
        <f>C285</f>
        <v>Electricity only</v>
      </c>
      <c r="I286" s="84" t="str">
        <f t="shared" si="64"/>
        <v>M</v>
      </c>
      <c r="J286" s="61">
        <v>0.40201813101770884</v>
      </c>
      <c r="K286" s="61">
        <v>0.40202884775776881</v>
      </c>
      <c r="L286" s="61">
        <v>0.40203933442729617</v>
      </c>
      <c r="M286" s="61">
        <v>0.40204959377953381</v>
      </c>
      <c r="N286" s="61">
        <v>0.40205962865062439</v>
      </c>
      <c r="O286" s="61">
        <v>0.40206944195233185</v>
      </c>
      <c r="P286" s="61">
        <v>0.40207903666498024</v>
      </c>
      <c r="Q286" s="61">
        <v>0.40208841583061539</v>
      </c>
      <c r="R286" s="61">
        <v>0.40209758254639455</v>
      </c>
      <c r="S286" s="61">
        <v>0.40210653995821</v>
      </c>
      <c r="T286" s="61">
        <v>0.40211529125454759</v>
      </c>
      <c r="U286" s="61">
        <v>0.40212383966058352</v>
      </c>
      <c r="V286" s="61">
        <v>0.40213218843252058</v>
      </c>
      <c r="W286" s="61">
        <v>0.40214034085216388</v>
      </c>
      <c r="X286" s="61">
        <v>0.40214830022173476</v>
      </c>
      <c r="Y286" s="61">
        <v>0.40215606985892294</v>
      </c>
      <c r="Z286" s="61">
        <v>0.4021636530921735</v>
      </c>
      <c r="AA286" s="61">
        <v>0.40217105325620711</v>
      </c>
      <c r="AB286" s="61">
        <v>0.40217827368776854</v>
      </c>
      <c r="AC286" s="61">
        <v>0.40218531772160238</v>
      </c>
      <c r="AD286" s="61">
        <v>0.40219218868664852</v>
      </c>
      <c r="AE286" s="61">
        <v>0.40219888990245545</v>
      </c>
      <c r="AF286" s="61">
        <v>0.40220542467580445</v>
      </c>
      <c r="AG286" s="61">
        <v>0.40221179629754028</v>
      </c>
      <c r="AH286" s="61">
        <v>0.40221800803960295</v>
      </c>
      <c r="AI286" s="61">
        <v>0.40222406315225362</v>
      </c>
      <c r="AJ286" s="61">
        <v>0.40222996486149026</v>
      </c>
      <c r="AK286" s="61">
        <v>0.40223571636664518</v>
      </c>
      <c r="AL286" s="61">
        <v>0.40224132083815978</v>
      </c>
      <c r="AM286" s="61">
        <v>0.402246781415529</v>
      </c>
      <c r="AN286" s="61">
        <v>0.40225210120541038</v>
      </c>
      <c r="AO286" s="61">
        <v>0.40225728327988935</v>
      </c>
      <c r="AP286" s="61">
        <v>0.40226233067489697</v>
      </c>
      <c r="AQ286" s="61">
        <v>0.40226724638877159</v>
      </c>
      <c r="AR286" s="61">
        <v>0.40227203338095929</v>
      </c>
      <c r="AS286" s="61">
        <v>0.40227669457084675</v>
      </c>
      <c r="AT286" s="61">
        <v>0.40228123283672024</v>
      </c>
      <c r="AU286" s="61">
        <v>0.40228565101484448</v>
      </c>
      <c r="AV286" s="61">
        <v>0.40228995189865641</v>
      </c>
      <c r="AW286" s="61">
        <v>0.40229413823806676</v>
      </c>
      <c r="AX286" s="53">
        <v>0.40229821273886512</v>
      </c>
    </row>
    <row r="287" spans="1:50">
      <c r="A287" s="212"/>
      <c r="B287" s="215"/>
      <c r="C287" s="216"/>
      <c r="D287" s="52" t="s">
        <v>38</v>
      </c>
      <c r="E287" s="86" t="str">
        <f>A265&amp;"/"&amp;B285&amp;"/"&amp;C285&amp;"/"&amp;D287</f>
        <v>Diesel oil fired power plants/Steam turbine/Electricity only/S</v>
      </c>
      <c r="F287" s="61" t="str">
        <f>A265</f>
        <v>Diesel oil fired power plants</v>
      </c>
      <c r="G287" s="61" t="str">
        <f>B285</f>
        <v>Steam turbine</v>
      </c>
      <c r="H287" s="61" t="str">
        <f>C285</f>
        <v>Electricity only</v>
      </c>
      <c r="I287" s="84" t="str">
        <f t="shared" si="64"/>
        <v>S</v>
      </c>
      <c r="J287" s="61">
        <v>0.38287441049305598</v>
      </c>
      <c r="K287" s="61">
        <v>0.38288291601234575</v>
      </c>
      <c r="L287" s="61">
        <v>0.38289123926147761</v>
      </c>
      <c r="M287" s="61">
        <v>0.38289938240432803</v>
      </c>
      <c r="N287" s="61">
        <v>0.38290734767138246</v>
      </c>
      <c r="O287" s="61">
        <v>0.38291513735395083</v>
      </c>
      <c r="P287" s="61">
        <v>0.38292275379855378</v>
      </c>
      <c r="Q287" s="61">
        <v>0.38293019940148343</v>
      </c>
      <c r="R287" s="61">
        <v>0.38293747660354488</v>
      </c>
      <c r="S287" s="61">
        <v>0.3829445878849807</v>
      </c>
      <c r="T287" s="61">
        <v>0.38295153576058211</v>
      </c>
      <c r="U287" s="61">
        <v>0.3829583227749872</v>
      </c>
      <c r="V287" s="61">
        <v>0.38296495149816923</v>
      </c>
      <c r="W287" s="61">
        <v>0.38297142452111288</v>
      </c>
      <c r="X287" s="61">
        <v>0.38297774445168115</v>
      </c>
      <c r="Y287" s="61">
        <v>0.38298391391066827</v>
      </c>
      <c r="Z287" s="61">
        <v>0.382989935528041</v>
      </c>
      <c r="AA287" s="61">
        <v>0.38299581193936266</v>
      </c>
      <c r="AB287" s="61">
        <v>0.3830015457823997</v>
      </c>
      <c r="AC287" s="61">
        <v>0.38300713969390759</v>
      </c>
      <c r="AD287" s="61">
        <v>0.38301259630659151</v>
      </c>
      <c r="AE287" s="61">
        <v>0.38301791824623999</v>
      </c>
      <c r="AF287" s="61">
        <v>0.38302310812902512</v>
      </c>
      <c r="AG287" s="61">
        <v>0.38302816855896815</v>
      </c>
      <c r="AH287" s="61">
        <v>0.38303310212556407</v>
      </c>
      <c r="AI287" s="61">
        <v>0.38303791140156063</v>
      </c>
      <c r="AJ287" s="61">
        <v>0.38304259894088794</v>
      </c>
      <c r="AK287" s="61">
        <v>0.38304716727673388</v>
      </c>
      <c r="AL287" s="61">
        <v>0.38305161891975908</v>
      </c>
      <c r="AM287" s="61">
        <v>0.38305595635644774</v>
      </c>
      <c r="AN287" s="61">
        <v>0.38306018204758951</v>
      </c>
      <c r="AO287" s="61">
        <v>0.38306429842688561</v>
      </c>
      <c r="AP287" s="61">
        <v>0.38306830789967677</v>
      </c>
      <c r="AQ287" s="61">
        <v>0.38307221284178478</v>
      </c>
      <c r="AR287" s="61">
        <v>0.38307601559846655</v>
      </c>
      <c r="AS287" s="61">
        <v>0.38307971848347133</v>
      </c>
      <c r="AT287" s="61">
        <v>0.38308332377820109</v>
      </c>
      <c r="AU287" s="61">
        <v>0.38308683373096447</v>
      </c>
      <c r="AV287" s="61">
        <v>0.38309025055632329</v>
      </c>
      <c r="AW287" s="61">
        <v>0.3830935764345253</v>
      </c>
      <c r="AX287" s="53">
        <v>0.38309681351101887</v>
      </c>
    </row>
    <row r="288" spans="1:50">
      <c r="A288" s="212"/>
      <c r="B288" s="215"/>
      <c r="C288" s="217" t="s">
        <v>26</v>
      </c>
      <c r="D288" s="83" t="s">
        <v>24</v>
      </c>
      <c r="E288" s="56" t="str">
        <f>A265&amp;"/"&amp;B285&amp;"/"&amp;C288&amp;"/"&amp;D288</f>
        <v>Diesel oil fired power plants/Steam turbine/CHP/L</v>
      </c>
      <c r="F288" s="103" t="str">
        <f>A265</f>
        <v>Diesel oil fired power plants</v>
      </c>
      <c r="G288" s="103" t="str">
        <f>B285</f>
        <v>Steam turbine</v>
      </c>
      <c r="H288" s="103" t="str">
        <f>C288</f>
        <v>CHP</v>
      </c>
      <c r="I288" s="104" t="str">
        <f t="shared" si="64"/>
        <v>L</v>
      </c>
      <c r="J288" s="103">
        <v>0.38374457960781294</v>
      </c>
      <c r="K288" s="103">
        <v>0.38375099217297926</v>
      </c>
      <c r="L288" s="103">
        <v>0.38375730221956356</v>
      </c>
      <c r="M288" s="103">
        <v>0.38376351095341854</v>
      </c>
      <c r="N288" s="103">
        <v>0.38376961958194</v>
      </c>
      <c r="O288" s="103">
        <v>0.38377562931337539</v>
      </c>
      <c r="P288" s="103">
        <v>0.38378154135615672</v>
      </c>
      <c r="Q288" s="103">
        <v>0.38378735691825816</v>
      </c>
      <c r="R288" s="103">
        <v>0.38379307720657629</v>
      </c>
      <c r="S288" s="103">
        <v>0.38379870342633504</v>
      </c>
      <c r="T288" s="103">
        <v>0.38380423678051245</v>
      </c>
      <c r="U288" s="103">
        <v>0.38380967846929154</v>
      </c>
      <c r="V288" s="103">
        <v>0.38381502968953235</v>
      </c>
      <c r="W288" s="103">
        <v>0.38382029163426634</v>
      </c>
      <c r="X288" s="103">
        <v>0.3838254654922128</v>
      </c>
      <c r="Y288" s="103">
        <v>0.38383055244731562</v>
      </c>
      <c r="Z288" s="103">
        <v>0.38383555367830136</v>
      </c>
      <c r="AA288" s="103">
        <v>0.38384047035825741</v>
      </c>
      <c r="AB288" s="103">
        <v>0.38384530365422992</v>
      </c>
      <c r="AC288" s="103">
        <v>0.38385005472684097</v>
      </c>
      <c r="AD288" s="103">
        <v>0.38385472472992577</v>
      </c>
      <c r="AE288" s="103">
        <v>0.38385931481018654</v>
      </c>
      <c r="AF288" s="103">
        <v>0.38386382610686631</v>
      </c>
      <c r="AG288" s="103">
        <v>0.38386825975143868</v>
      </c>
      <c r="AH288" s="103">
        <v>0.38387261686731622</v>
      </c>
      <c r="AI288" s="103">
        <v>0.38387689856957474</v>
      </c>
      <c r="AJ288" s="103">
        <v>0.38388110596469321</v>
      </c>
      <c r="AK288" s="103">
        <v>0.38388524015031117</v>
      </c>
      <c r="AL288" s="103">
        <v>0.38388930221499984</v>
      </c>
      <c r="AM288" s="103">
        <v>0.38389329323804877</v>
      </c>
      <c r="AN288" s="103">
        <v>0.3838972142892671</v>
      </c>
      <c r="AO288" s="103">
        <v>0.38390106642879884</v>
      </c>
      <c r="AP288" s="103">
        <v>0.38390485070695063</v>
      </c>
      <c r="AQ288" s="103">
        <v>0.38390856816403424</v>
      </c>
      <c r="AR288" s="103">
        <v>0.38391221983022089</v>
      </c>
      <c r="AS288" s="103">
        <v>0.38391580672540765</v>
      </c>
      <c r="AT288" s="103">
        <v>0.38391932985909633</v>
      </c>
      <c r="AU288" s="103">
        <v>0.38392279023028347</v>
      </c>
      <c r="AV288" s="103">
        <v>0.3839261888273609</v>
      </c>
      <c r="AW288" s="103">
        <v>0.38392952662802865</v>
      </c>
      <c r="AX288" s="105">
        <v>0.38393280459921564</v>
      </c>
    </row>
    <row r="289" spans="1:50">
      <c r="A289" s="212"/>
      <c r="B289" s="215"/>
      <c r="C289" s="206"/>
      <c r="D289" s="52" t="s">
        <v>25</v>
      </c>
      <c r="E289" s="86" t="str">
        <f>A265&amp;"/"&amp;B285&amp;"/"&amp;C288&amp;"/"&amp;D289</f>
        <v>Diesel oil fired power plants/Steam turbine/CHP/M</v>
      </c>
      <c r="F289" s="61" t="str">
        <f>A265</f>
        <v>Diesel oil fired power plants</v>
      </c>
      <c r="G289" s="61" t="str">
        <f>B285</f>
        <v>Steam turbine</v>
      </c>
      <c r="H289" s="61" t="str">
        <f>C288</f>
        <v>CHP</v>
      </c>
      <c r="I289" s="84" t="str">
        <f t="shared" si="64"/>
        <v>M</v>
      </c>
      <c r="J289" s="61">
        <v>0.36547102819791705</v>
      </c>
      <c r="K289" s="61">
        <v>0.36547472866400832</v>
      </c>
      <c r="L289" s="61">
        <v>0.36547836742494666</v>
      </c>
      <c r="M289" s="61">
        <v>0.36548194530132161</v>
      </c>
      <c r="N289" s="61">
        <v>0.36548546311046354</v>
      </c>
      <c r="O289" s="61">
        <v>0.36548892166613756</v>
      </c>
      <c r="P289" s="61">
        <v>0.36549232177825092</v>
      </c>
      <c r="Q289" s="61">
        <v>0.36549566425257418</v>
      </c>
      <c r="R289" s="61">
        <v>0.36549894989047638</v>
      </c>
      <c r="S289" s="61">
        <v>0.36550217948867242</v>
      </c>
      <c r="T289" s="61">
        <v>0.36550535383898397</v>
      </c>
      <c r="U289" s="61">
        <v>0.36550847372811235</v>
      </c>
      <c r="V289" s="61">
        <v>0.36551153993742369</v>
      </c>
      <c r="W289" s="61">
        <v>0.36551455324274629</v>
      </c>
      <c r="X289" s="61">
        <v>0.36551751441417935</v>
      </c>
      <c r="Y289" s="61">
        <v>0.36552042421591213</v>
      </c>
      <c r="Z289" s="61">
        <v>0.36552328340605522</v>
      </c>
      <c r="AA289" s="61">
        <v>0.36552609273648223</v>
      </c>
      <c r="AB289" s="61">
        <v>0.36552885295268062</v>
      </c>
      <c r="AC289" s="61">
        <v>0.36553156479361376</v>
      </c>
      <c r="AD289" s="61">
        <v>0.3655342289915926</v>
      </c>
      <c r="AE289" s="61">
        <v>0.36553684627215532</v>
      </c>
      <c r="AF289" s="61">
        <v>0.36553941735395856</v>
      </c>
      <c r="AG289" s="61">
        <v>0.36554194294867443</v>
      </c>
      <c r="AH289" s="61">
        <v>0.36554442376089885</v>
      </c>
      <c r="AI289" s="61">
        <v>0.36554686048806606</v>
      </c>
      <c r="AJ289" s="61">
        <v>0.36554925382037223</v>
      </c>
      <c r="AK289" s="61">
        <v>0.36555160444070572</v>
      </c>
      <c r="AL289" s="61">
        <v>0.36555391302458634</v>
      </c>
      <c r="AM289" s="61">
        <v>0.36555618024010944</v>
      </c>
      <c r="AN289" s="61">
        <v>0.36555840674789919</v>
      </c>
      <c r="AO289" s="61">
        <v>0.3655605932010666</v>
      </c>
      <c r="AP289" s="61">
        <v>0.3655627402451751</v>
      </c>
      <c r="AQ289" s="61">
        <v>0.36556484851821153</v>
      </c>
      <c r="AR289" s="61">
        <v>0.36556691865056312</v>
      </c>
      <c r="AS289" s="61">
        <v>0.36556895126500027</v>
      </c>
      <c r="AT289" s="61">
        <v>0.36557094697666459</v>
      </c>
      <c r="AU289" s="61">
        <v>0.36557290639306206</v>
      </c>
      <c r="AV289" s="61">
        <v>0.36557483011406106</v>
      </c>
      <c r="AW289" s="61">
        <v>0.36557671873189534</v>
      </c>
      <c r="AX289" s="53">
        <v>0.36557857283117129</v>
      </c>
    </row>
    <row r="290" spans="1:50">
      <c r="A290" s="212"/>
      <c r="B290" s="215"/>
      <c r="C290" s="216"/>
      <c r="D290" s="106" t="s">
        <v>38</v>
      </c>
      <c r="E290" s="107" t="str">
        <f>A265&amp;"/"&amp;B285&amp;"/"&amp;C288&amp;"/"&amp;D290</f>
        <v>Diesel oil fired power plants/Steam turbine/CHP/S</v>
      </c>
      <c r="F290" s="108" t="str">
        <f>A265</f>
        <v>Diesel oil fired power plants</v>
      </c>
      <c r="G290" s="108" t="str">
        <f>B285</f>
        <v>Steam turbine</v>
      </c>
      <c r="H290" s="108" t="str">
        <f>C288</f>
        <v>CHP</v>
      </c>
      <c r="I290" s="109" t="str">
        <f t="shared" si="64"/>
        <v>S</v>
      </c>
      <c r="J290" s="108">
        <v>0.34806764590277811</v>
      </c>
      <c r="K290" s="108">
        <v>0.34806987121534655</v>
      </c>
      <c r="L290" s="108">
        <v>0.34807205778593586</v>
      </c>
      <c r="M290" s="108">
        <v>0.34807420619146129</v>
      </c>
      <c r="N290" s="108">
        <v>0.34807631700388081</v>
      </c>
      <c r="O290" s="108">
        <v>0.34807839079009245</v>
      </c>
      <c r="P290" s="108">
        <v>0.34808042811183715</v>
      </c>
      <c r="Q290" s="108">
        <v>0.34808242952561014</v>
      </c>
      <c r="R290" s="108">
        <v>0.34808439558257909</v>
      </c>
      <c r="S290" s="108">
        <v>0.34808632682850804</v>
      </c>
      <c r="T290" s="108">
        <v>0.34808822380368859</v>
      </c>
      <c r="U290" s="108">
        <v>0.34809008704287703</v>
      </c>
      <c r="V290" s="108">
        <v>0.34809191707523779</v>
      </c>
      <c r="W290" s="108">
        <v>0.34809371442429204</v>
      </c>
      <c r="X290" s="108">
        <v>0.34809547960787235</v>
      </c>
      <c r="Y290" s="108">
        <v>0.34809721313808295</v>
      </c>
      <c r="Z290" s="108">
        <v>0.34809891552126465</v>
      </c>
      <c r="AA290" s="108">
        <v>0.34810058725796517</v>
      </c>
      <c r="AB290" s="108">
        <v>0.34810222884291386</v>
      </c>
      <c r="AC290" s="108">
        <v>0.34810384076500123</v>
      </c>
      <c r="AD290" s="108">
        <v>0.34810542350726376</v>
      </c>
      <c r="AE290" s="108">
        <v>0.34810697754687081</v>
      </c>
      <c r="AF290" s="108">
        <v>0.348108503355118</v>
      </c>
      <c r="AG290" s="108">
        <v>0.34811000139742299</v>
      </c>
      <c r="AH290" s="108">
        <v>0.34811147213332549</v>
      </c>
      <c r="AI290" s="108">
        <v>0.34811291601649075</v>
      </c>
      <c r="AJ290" s="108">
        <v>0.3481143334947166</v>
      </c>
      <c r="AK290" s="108">
        <v>0.3481157250099432</v>
      </c>
      <c r="AL290" s="108">
        <v>0.34811709099826688</v>
      </c>
      <c r="AM290" s="108">
        <v>0.34811843188995606</v>
      </c>
      <c r="AN290" s="108">
        <v>0.34811974810947016</v>
      </c>
      <c r="AO290" s="108">
        <v>0.3481210400754815</v>
      </c>
      <c r="AP290" s="108">
        <v>0.34812230820089934</v>
      </c>
      <c r="AQ290" s="108">
        <v>0.34812355289289709</v>
      </c>
      <c r="AR290" s="108">
        <v>0.34812477455294016</v>
      </c>
      <c r="AS290" s="108">
        <v>0.34812597357681818</v>
      </c>
      <c r="AT290" s="108">
        <v>0.34812715035467712</v>
      </c>
      <c r="AU290" s="108">
        <v>0.34812830527105543</v>
      </c>
      <c r="AV290" s="108">
        <v>0.34812943870491958</v>
      </c>
      <c r="AW290" s="108">
        <v>0.34813055102970364</v>
      </c>
      <c r="AX290" s="110">
        <v>0.34813164261334928</v>
      </c>
    </row>
    <row r="291" spans="1:50">
      <c r="A291" s="212"/>
      <c r="B291" s="215"/>
      <c r="C291" s="217" t="s">
        <v>42</v>
      </c>
      <c r="D291" s="83" t="s">
        <v>24</v>
      </c>
      <c r="E291" s="56" t="str">
        <f>A265&amp;"/"&amp;B285&amp;"/"&amp;C291&amp;"/"&amp;D291</f>
        <v>Diesel oil fired power plants/Steam turbine/Electricity only with CCS/L</v>
      </c>
      <c r="F291" s="103" t="str">
        <f>A265</f>
        <v>Diesel oil fired power plants</v>
      </c>
      <c r="G291" s="103" t="str">
        <f>B285</f>
        <v>Steam turbine</v>
      </c>
      <c r="H291" s="103" t="str">
        <f>C291</f>
        <v>Electricity only with CCS</v>
      </c>
      <c r="I291" s="104" t="str">
        <f t="shared" si="64"/>
        <v>L</v>
      </c>
      <c r="J291" s="103" t="s">
        <v>99</v>
      </c>
      <c r="K291" s="103" t="s">
        <v>99</v>
      </c>
      <c r="L291" s="103" t="s">
        <v>99</v>
      </c>
      <c r="M291" s="103" t="s">
        <v>99</v>
      </c>
      <c r="N291" s="103" t="s">
        <v>99</v>
      </c>
      <c r="O291" s="103" t="s">
        <v>99</v>
      </c>
      <c r="P291" s="103" t="s">
        <v>99</v>
      </c>
      <c r="Q291" s="103" t="s">
        <v>99</v>
      </c>
      <c r="R291" s="103" t="s">
        <v>99</v>
      </c>
      <c r="S291" s="103" t="s">
        <v>99</v>
      </c>
      <c r="T291" s="103" t="s">
        <v>99</v>
      </c>
      <c r="U291" s="103" t="s">
        <v>99</v>
      </c>
      <c r="V291" s="103" t="s">
        <v>99</v>
      </c>
      <c r="W291" s="103" t="s">
        <v>99</v>
      </c>
      <c r="X291" s="103" t="s">
        <v>99</v>
      </c>
      <c r="Y291" s="103" t="s">
        <v>99</v>
      </c>
      <c r="Z291" s="103" t="s">
        <v>99</v>
      </c>
      <c r="AA291" s="103" t="s">
        <v>99</v>
      </c>
      <c r="AB291" s="103" t="s">
        <v>99</v>
      </c>
      <c r="AC291" s="103" t="s">
        <v>99</v>
      </c>
      <c r="AD291" s="103" t="s">
        <v>99</v>
      </c>
      <c r="AE291" s="103">
        <v>0.40201813101770884</v>
      </c>
      <c r="AF291" s="103">
        <v>0.40201813101770884</v>
      </c>
      <c r="AG291" s="103">
        <v>0.40201813101770884</v>
      </c>
      <c r="AH291" s="103">
        <v>0.40201813101770884</v>
      </c>
      <c r="AI291" s="103">
        <v>0.40201813101770884</v>
      </c>
      <c r="AJ291" s="103">
        <v>0.40201813101770884</v>
      </c>
      <c r="AK291" s="103">
        <v>0.40201813101770884</v>
      </c>
      <c r="AL291" s="103">
        <v>0.40201813101770884</v>
      </c>
      <c r="AM291" s="103">
        <v>0.40201813101770884</v>
      </c>
      <c r="AN291" s="103">
        <v>0.40201813101770884</v>
      </c>
      <c r="AO291" s="103">
        <v>0.40201813101770884</v>
      </c>
      <c r="AP291" s="103">
        <v>0.40201813101770884</v>
      </c>
      <c r="AQ291" s="103">
        <v>0.40201813101770884</v>
      </c>
      <c r="AR291" s="103">
        <v>0.40201813101770884</v>
      </c>
      <c r="AS291" s="103">
        <v>0.40201813101770884</v>
      </c>
      <c r="AT291" s="103">
        <v>0.40201813101770884</v>
      </c>
      <c r="AU291" s="103">
        <v>0.40201813101770884</v>
      </c>
      <c r="AV291" s="103">
        <v>0.40201813101770884</v>
      </c>
      <c r="AW291" s="103">
        <v>0.40201813101770884</v>
      </c>
      <c r="AX291" s="105">
        <v>0.40201813101770884</v>
      </c>
    </row>
    <row r="292" spans="1:50">
      <c r="A292" s="212"/>
      <c r="B292" s="215"/>
      <c r="C292" s="216"/>
      <c r="D292" s="106" t="s">
        <v>25</v>
      </c>
      <c r="E292" s="107" t="str">
        <f>A265&amp;"/"&amp;B285&amp;"/"&amp;C291&amp;"/"&amp;D292</f>
        <v>Diesel oil fired power plants/Steam turbine/Electricity only with CCS/M</v>
      </c>
      <c r="F292" s="108" t="str">
        <f>A265</f>
        <v>Diesel oil fired power plants</v>
      </c>
      <c r="G292" s="108" t="str">
        <f>B285</f>
        <v>Steam turbine</v>
      </c>
      <c r="H292" s="108" t="str">
        <f>C291</f>
        <v>Electricity only with CCS</v>
      </c>
      <c r="I292" s="109" t="str">
        <f t="shared" si="64"/>
        <v>M</v>
      </c>
      <c r="J292" s="108" t="s">
        <v>99</v>
      </c>
      <c r="K292" s="108" t="s">
        <v>99</v>
      </c>
      <c r="L292" s="108" t="s">
        <v>99</v>
      </c>
      <c r="M292" s="108" t="s">
        <v>99</v>
      </c>
      <c r="N292" s="108" t="s">
        <v>99</v>
      </c>
      <c r="O292" s="108" t="s">
        <v>99</v>
      </c>
      <c r="P292" s="108" t="s">
        <v>99</v>
      </c>
      <c r="Q292" s="108" t="s">
        <v>99</v>
      </c>
      <c r="R292" s="108" t="s">
        <v>99</v>
      </c>
      <c r="S292" s="108" t="s">
        <v>99</v>
      </c>
      <c r="T292" s="108" t="s">
        <v>99</v>
      </c>
      <c r="U292" s="108" t="s">
        <v>99</v>
      </c>
      <c r="V292" s="108" t="s">
        <v>99</v>
      </c>
      <c r="W292" s="108" t="s">
        <v>99</v>
      </c>
      <c r="X292" s="108" t="s">
        <v>99</v>
      </c>
      <c r="Y292" s="108" t="s">
        <v>99</v>
      </c>
      <c r="Z292" s="108" t="s">
        <v>99</v>
      </c>
      <c r="AA292" s="108" t="s">
        <v>99</v>
      </c>
      <c r="AB292" s="108" t="s">
        <v>99</v>
      </c>
      <c r="AC292" s="108" t="s">
        <v>99</v>
      </c>
      <c r="AD292" s="108" t="s">
        <v>99</v>
      </c>
      <c r="AE292" s="108">
        <v>0.38287441049305598</v>
      </c>
      <c r="AF292" s="108">
        <v>0.38287441049305598</v>
      </c>
      <c r="AG292" s="108">
        <v>0.38287441049305598</v>
      </c>
      <c r="AH292" s="108">
        <v>0.38287441049305598</v>
      </c>
      <c r="AI292" s="108">
        <v>0.38287441049305598</v>
      </c>
      <c r="AJ292" s="108">
        <v>0.38287441049305598</v>
      </c>
      <c r="AK292" s="108">
        <v>0.38287441049305598</v>
      </c>
      <c r="AL292" s="108">
        <v>0.38287441049305598</v>
      </c>
      <c r="AM292" s="108">
        <v>0.38287441049305598</v>
      </c>
      <c r="AN292" s="108">
        <v>0.38287441049305598</v>
      </c>
      <c r="AO292" s="108">
        <v>0.38287441049305598</v>
      </c>
      <c r="AP292" s="108">
        <v>0.38287441049305598</v>
      </c>
      <c r="AQ292" s="108">
        <v>0.38287441049305598</v>
      </c>
      <c r="AR292" s="108">
        <v>0.38287441049305598</v>
      </c>
      <c r="AS292" s="108">
        <v>0.38287441049305598</v>
      </c>
      <c r="AT292" s="108">
        <v>0.38287441049305598</v>
      </c>
      <c r="AU292" s="108">
        <v>0.38287441049305598</v>
      </c>
      <c r="AV292" s="108">
        <v>0.38287441049305598</v>
      </c>
      <c r="AW292" s="108">
        <v>0.38287441049305598</v>
      </c>
      <c r="AX292" s="110">
        <v>0.38287441049305598</v>
      </c>
    </row>
    <row r="293" spans="1:50">
      <c r="A293" s="212"/>
      <c r="B293" s="215"/>
      <c r="C293" s="217" t="s">
        <v>43</v>
      </c>
      <c r="D293" s="52" t="s">
        <v>24</v>
      </c>
      <c r="E293" s="86" t="str">
        <f>A265&amp;"/"&amp;B285&amp;"/"&amp;C293&amp;"/"&amp;D293</f>
        <v>Diesel oil fired power plants/Steam turbine/CHP with CCS/L</v>
      </c>
      <c r="F293" s="61" t="str">
        <f>A265</f>
        <v>Diesel oil fired power plants</v>
      </c>
      <c r="G293" s="61" t="str">
        <f>B285</f>
        <v>Steam turbine</v>
      </c>
      <c r="H293" s="61" t="str">
        <f>C293</f>
        <v>CHP with CCS</v>
      </c>
      <c r="I293" s="84" t="str">
        <f t="shared" si="64"/>
        <v>L</v>
      </c>
      <c r="J293" s="61" t="s">
        <v>99</v>
      </c>
      <c r="K293" s="61" t="s">
        <v>99</v>
      </c>
      <c r="L293" s="61" t="s">
        <v>99</v>
      </c>
      <c r="M293" s="61" t="s">
        <v>99</v>
      </c>
      <c r="N293" s="61" t="s">
        <v>99</v>
      </c>
      <c r="O293" s="61" t="s">
        <v>99</v>
      </c>
      <c r="P293" s="61" t="s">
        <v>99</v>
      </c>
      <c r="Q293" s="61" t="s">
        <v>99</v>
      </c>
      <c r="R293" s="61" t="s">
        <v>99</v>
      </c>
      <c r="S293" s="61" t="s">
        <v>99</v>
      </c>
      <c r="T293" s="61" t="s">
        <v>99</v>
      </c>
      <c r="U293" s="61" t="s">
        <v>99</v>
      </c>
      <c r="V293" s="61" t="s">
        <v>99</v>
      </c>
      <c r="W293" s="61" t="s">
        <v>99</v>
      </c>
      <c r="X293" s="61" t="s">
        <v>99</v>
      </c>
      <c r="Y293" s="61" t="s">
        <v>99</v>
      </c>
      <c r="Z293" s="61" t="s">
        <v>99</v>
      </c>
      <c r="AA293" s="61" t="s">
        <v>99</v>
      </c>
      <c r="AB293" s="61" t="s">
        <v>99</v>
      </c>
      <c r="AC293" s="61" t="s">
        <v>99</v>
      </c>
      <c r="AD293" s="61" t="s">
        <v>99</v>
      </c>
      <c r="AE293" s="61">
        <v>0.36547102819791705</v>
      </c>
      <c r="AF293" s="61">
        <v>0.36547102819791705</v>
      </c>
      <c r="AG293" s="61">
        <v>0.36547102819791705</v>
      </c>
      <c r="AH293" s="61">
        <v>0.36547102819791705</v>
      </c>
      <c r="AI293" s="61">
        <v>0.36547102819791705</v>
      </c>
      <c r="AJ293" s="61">
        <v>0.36547102819791705</v>
      </c>
      <c r="AK293" s="61">
        <v>0.36547102819791705</v>
      </c>
      <c r="AL293" s="61">
        <v>0.36547102819791705</v>
      </c>
      <c r="AM293" s="61">
        <v>0.36547102819791705</v>
      </c>
      <c r="AN293" s="61">
        <v>0.36547102819791705</v>
      </c>
      <c r="AO293" s="61">
        <v>0.36547102819791705</v>
      </c>
      <c r="AP293" s="61">
        <v>0.36547102819791705</v>
      </c>
      <c r="AQ293" s="61">
        <v>0.36547102819791705</v>
      </c>
      <c r="AR293" s="61">
        <v>0.36547102819791705</v>
      </c>
      <c r="AS293" s="61">
        <v>0.36547102819791705</v>
      </c>
      <c r="AT293" s="61">
        <v>0.36547102819791705</v>
      </c>
      <c r="AU293" s="61">
        <v>0.36547102819791705</v>
      </c>
      <c r="AV293" s="61">
        <v>0.36547102819791705</v>
      </c>
      <c r="AW293" s="61">
        <v>0.36547102819791705</v>
      </c>
      <c r="AX293" s="53">
        <v>0.36547102819791705</v>
      </c>
    </row>
    <row r="294" spans="1:50">
      <c r="A294" s="212"/>
      <c r="B294" s="218"/>
      <c r="C294" s="210"/>
      <c r="D294" s="93" t="s">
        <v>25</v>
      </c>
      <c r="E294" s="73" t="str">
        <f>A265&amp;"/"&amp;B285&amp;"/"&amp;C293&amp;"/"&amp;D294</f>
        <v>Diesel oil fired power plants/Steam turbine/CHP with CCS/M</v>
      </c>
      <c r="F294" s="91" t="str">
        <f>A265</f>
        <v>Diesel oil fired power plants</v>
      </c>
      <c r="G294" s="91" t="str">
        <f>B285</f>
        <v>Steam turbine</v>
      </c>
      <c r="H294" s="91" t="str">
        <f>C293</f>
        <v>CHP with CCS</v>
      </c>
      <c r="I294" s="70" t="str">
        <f t="shared" si="64"/>
        <v>M</v>
      </c>
      <c r="J294" s="91" t="s">
        <v>99</v>
      </c>
      <c r="K294" s="91" t="s">
        <v>99</v>
      </c>
      <c r="L294" s="91" t="s">
        <v>99</v>
      </c>
      <c r="M294" s="91" t="s">
        <v>99</v>
      </c>
      <c r="N294" s="91" t="s">
        <v>99</v>
      </c>
      <c r="O294" s="91" t="s">
        <v>99</v>
      </c>
      <c r="P294" s="91" t="s">
        <v>99</v>
      </c>
      <c r="Q294" s="91" t="s">
        <v>99</v>
      </c>
      <c r="R294" s="91" t="s">
        <v>99</v>
      </c>
      <c r="S294" s="91" t="s">
        <v>99</v>
      </c>
      <c r="T294" s="91" t="s">
        <v>99</v>
      </c>
      <c r="U294" s="91" t="s">
        <v>99</v>
      </c>
      <c r="V294" s="91" t="s">
        <v>99</v>
      </c>
      <c r="W294" s="91" t="s">
        <v>99</v>
      </c>
      <c r="X294" s="91" t="s">
        <v>99</v>
      </c>
      <c r="Y294" s="91" t="s">
        <v>99</v>
      </c>
      <c r="Z294" s="91" t="s">
        <v>99</v>
      </c>
      <c r="AA294" s="91" t="s">
        <v>99</v>
      </c>
      <c r="AB294" s="91" t="s">
        <v>99</v>
      </c>
      <c r="AC294" s="91" t="s">
        <v>99</v>
      </c>
      <c r="AD294" s="91" t="s">
        <v>99</v>
      </c>
      <c r="AE294" s="91">
        <v>0.34806764590277811</v>
      </c>
      <c r="AF294" s="91">
        <v>0.34806764590277811</v>
      </c>
      <c r="AG294" s="91">
        <v>0.34806764590277811</v>
      </c>
      <c r="AH294" s="91">
        <v>0.34806764590277811</v>
      </c>
      <c r="AI294" s="91">
        <v>0.34806764590277811</v>
      </c>
      <c r="AJ294" s="91">
        <v>0.34806764590277811</v>
      </c>
      <c r="AK294" s="91">
        <v>0.34806764590277811</v>
      </c>
      <c r="AL294" s="91">
        <v>0.34806764590277811</v>
      </c>
      <c r="AM294" s="91">
        <v>0.34806764590277811</v>
      </c>
      <c r="AN294" s="91">
        <v>0.34806764590277811</v>
      </c>
      <c r="AO294" s="91">
        <v>0.34806764590277811</v>
      </c>
      <c r="AP294" s="91">
        <v>0.34806764590277811</v>
      </c>
      <c r="AQ294" s="91">
        <v>0.34806764590277811</v>
      </c>
      <c r="AR294" s="91">
        <v>0.34806764590277811</v>
      </c>
      <c r="AS294" s="91">
        <v>0.34806764590277811</v>
      </c>
      <c r="AT294" s="91">
        <v>0.34806764590277811</v>
      </c>
      <c r="AU294" s="91">
        <v>0.34806764590277811</v>
      </c>
      <c r="AV294" s="91">
        <v>0.34806764590277811</v>
      </c>
      <c r="AW294" s="91">
        <v>0.34806764590277811</v>
      </c>
      <c r="AX294" s="89">
        <v>0.34806764590277811</v>
      </c>
    </row>
    <row r="295" spans="1:50">
      <c r="A295" s="212"/>
      <c r="B295" s="214" t="s">
        <v>52</v>
      </c>
      <c r="C295" s="209" t="s">
        <v>36</v>
      </c>
      <c r="D295" s="67" t="s">
        <v>38</v>
      </c>
      <c r="E295" s="87" t="str">
        <f>A265&amp;"/"&amp;B295&amp;"/"&amp;C295&amp;"/"&amp;D295</f>
        <v>Diesel oil fired power plants/Internal combustion engine/Electricity only/S</v>
      </c>
      <c r="F295" s="55" t="str">
        <f>A265</f>
        <v>Diesel oil fired power plants</v>
      </c>
      <c r="G295" s="55" t="str">
        <f>B295</f>
        <v>Internal combustion engine</v>
      </c>
      <c r="H295" s="55" t="str">
        <f>C295</f>
        <v>Electricity only</v>
      </c>
      <c r="I295" s="85" t="str">
        <f t="shared" si="64"/>
        <v>S</v>
      </c>
      <c r="J295" s="55">
        <v>0.34246575342465752</v>
      </c>
      <c r="K295" s="55">
        <v>0.34247262753257951</v>
      </c>
      <c r="L295" s="55">
        <v>0.3424798267595715</v>
      </c>
      <c r="M295" s="55">
        <v>0.3424873650732756</v>
      </c>
      <c r="N295" s="55">
        <v>0.34249525689965715</v>
      </c>
      <c r="O295" s="55">
        <v>0.34250351712332522</v>
      </c>
      <c r="P295" s="55">
        <v>0.3425121610860008</v>
      </c>
      <c r="Q295" s="55">
        <v>0.34252120458292329</v>
      </c>
      <c r="R295" s="55">
        <v>0.34253066385696707</v>
      </c>
      <c r="S295" s="55">
        <v>0.34254055559023144</v>
      </c>
      <c r="T295" s="55">
        <v>0.34255089689285284</v>
      </c>
      <c r="U295" s="55">
        <v>0.3425617052887765</v>
      </c>
      <c r="V295" s="55">
        <v>0.34257299869821406</v>
      </c>
      <c r="W295" s="55">
        <v>0.34258479541650599</v>
      </c>
      <c r="X295" s="55">
        <v>0.34259711408909649</v>
      </c>
      <c r="Y295" s="55">
        <v>0.34260997368232476</v>
      </c>
      <c r="Z295" s="55">
        <v>0.34262339344973408</v>
      </c>
      <c r="AA295" s="55">
        <v>0.34263739289359696</v>
      </c>
      <c r="AB295" s="55">
        <v>0.34265199172135957</v>
      </c>
      <c r="AC295" s="55">
        <v>0.34266720979671472</v>
      </c>
      <c r="AD295" s="55">
        <v>0.34268306708502499</v>
      </c>
      <c r="AE295" s="55">
        <v>0.34269958359283259</v>
      </c>
      <c r="AF295" s="55">
        <v>0.34271677930121586</v>
      </c>
      <c r="AG295" s="55">
        <v>0.34273467409278119</v>
      </c>
      <c r="AH295" s="55">
        <v>0.34275328767211405</v>
      </c>
      <c r="AI295" s="55">
        <v>0.34277263947955533</v>
      </c>
      <c r="AJ295" s="55">
        <v>0.34279274859822284</v>
      </c>
      <c r="AK295" s="55">
        <v>0.34281363365425394</v>
      </c>
      <c r="AL295" s="55">
        <v>0.34283531271031675</v>
      </c>
      <c r="AM295" s="55">
        <v>0.34285780315251385</v>
      </c>
      <c r="AN295" s="55">
        <v>0.3428811215708899</v>
      </c>
      <c r="AO295" s="55">
        <v>0.34290528363384976</v>
      </c>
      <c r="AP295" s="55">
        <v>0.34293030395690088</v>
      </c>
      <c r="AQ295" s="55">
        <v>0.34295619596624488</v>
      </c>
      <c r="AR295" s="55">
        <v>0.34298297175786635</v>
      </c>
      <c r="AS295" s="55">
        <v>0.34301064195289355</v>
      </c>
      <c r="AT295" s="55">
        <v>0.34303921555013805</v>
      </c>
      <c r="AU295" s="55">
        <v>0.34306869977685811</v>
      </c>
      <c r="AV295" s="55">
        <v>0.34309909993892396</v>
      </c>
      <c r="AW295" s="55">
        <v>0.34313041927170429</v>
      </c>
      <c r="AX295" s="64">
        <v>0.34316265879311803</v>
      </c>
    </row>
    <row r="296" spans="1:50">
      <c r="A296" s="212"/>
      <c r="B296" s="215"/>
      <c r="C296" s="216"/>
      <c r="D296" s="106" t="s">
        <v>47</v>
      </c>
      <c r="E296" s="86" t="str">
        <f>A265&amp;"/"&amp;B295&amp;"/"&amp;C295&amp;"/"&amp;D296</f>
        <v>Diesel oil fired power plants/Internal combustion engine/Electricity only/XS</v>
      </c>
      <c r="F296" s="61" t="str">
        <f>A265</f>
        <v>Diesel oil fired power plants</v>
      </c>
      <c r="G296" s="61" t="str">
        <f>B295</f>
        <v>Internal combustion engine</v>
      </c>
      <c r="H296" s="61" t="str">
        <f>C295</f>
        <v>Electricity only</v>
      </c>
      <c r="I296" s="84" t="str">
        <f t="shared" si="64"/>
        <v>XS</v>
      </c>
      <c r="J296" s="61">
        <v>0.32615786040443578</v>
      </c>
      <c r="K296" s="61">
        <v>0.32616300120029834</v>
      </c>
      <c r="L296" s="61">
        <v>0.32616838951828214</v>
      </c>
      <c r="M296" s="61">
        <v>0.32617403644036591</v>
      </c>
      <c r="N296" s="61">
        <v>0.32617995345981976</v>
      </c>
      <c r="O296" s="61">
        <v>0.32618615248766492</v>
      </c>
      <c r="P296" s="61">
        <v>0.32619264585820257</v>
      </c>
      <c r="Q296" s="61">
        <v>0.32619944633347436</v>
      </c>
      <c r="R296" s="61">
        <v>0.32620656710650126</v>
      </c>
      <c r="S296" s="61">
        <v>0.32621402180313713</v>
      </c>
      <c r="T296" s="61">
        <v>0.32622182448236203</v>
      </c>
      <c r="U296" s="61">
        <v>0.32622998963482602</v>
      </c>
      <c r="V296" s="61">
        <v>0.32623853217944371</v>
      </c>
      <c r="W296" s="61">
        <v>0.32624746745782596</v>
      </c>
      <c r="X296" s="61">
        <v>0.32625681122632338</v>
      </c>
      <c r="Y296" s="61">
        <v>0.32626657964544642</v>
      </c>
      <c r="Z296" s="61">
        <v>0.32627678926641107</v>
      </c>
      <c r="AA296" s="61">
        <v>0.32628745701455547</v>
      </c>
      <c r="AB296" s="61">
        <v>0.32629860016935808</v>
      </c>
      <c r="AC296" s="61">
        <v>0.32631023634078354</v>
      </c>
      <c r="AD296" s="61">
        <v>0.32632238344167708</v>
      </c>
      <c r="AE296" s="61">
        <v>0.32633505965592319</v>
      </c>
      <c r="AF296" s="61">
        <v>0.32634828340208533</v>
      </c>
      <c r="AG296" s="61">
        <v>0.32636207329224681</v>
      </c>
      <c r="AH296" s="61">
        <v>0.32637644808577682</v>
      </c>
      <c r="AI296" s="61">
        <v>0.3263914266377595</v>
      </c>
      <c r="AJ296" s="61">
        <v>0.32640702784183762</v>
      </c>
      <c r="AK296" s="61">
        <v>0.32642327056724452</v>
      </c>
      <c r="AL296" s="61">
        <v>0.32644017358982358</v>
      </c>
      <c r="AM296" s="61">
        <v>0.3264577555168709</v>
      </c>
      <c r="AN296" s="61">
        <v>0.3264760347056736</v>
      </c>
      <c r="AO296" s="61">
        <v>0.32649502917566853</v>
      </c>
      <c r="AP296" s="61">
        <v>0.32651475651419998</v>
      </c>
      <c r="AQ296" s="61">
        <v>0.32653523377592086</v>
      </c>
      <c r="AR296" s="61">
        <v>0.3265564773759545</v>
      </c>
      <c r="AS296" s="61">
        <v>0.32657850297701779</v>
      </c>
      <c r="AT296" s="61">
        <v>0.32660132537079556</v>
      </c>
      <c r="AU296" s="61">
        <v>0.32662495835395783</v>
      </c>
      <c r="AV296" s="61">
        <v>0.32664941459931507</v>
      </c>
      <c r="AW296" s="61">
        <v>0.32667470552272615</v>
      </c>
      <c r="AX296" s="53">
        <v>0.32670084114648856</v>
      </c>
    </row>
    <row r="297" spans="1:50">
      <c r="A297" s="212"/>
      <c r="B297" s="215"/>
      <c r="C297" s="206" t="s">
        <v>26</v>
      </c>
      <c r="D297" s="52" t="s">
        <v>38</v>
      </c>
      <c r="E297" s="56" t="str">
        <f>A265&amp;"/"&amp;B295&amp;"/"&amp;C297&amp;"/"&amp;D297</f>
        <v>Diesel oil fired power plants/Internal combustion engine/CHP/S</v>
      </c>
      <c r="F297" s="103" t="str">
        <f>A265</f>
        <v>Diesel oil fired power plants</v>
      </c>
      <c r="G297" s="103" t="str">
        <f>B295</f>
        <v>Internal combustion engine</v>
      </c>
      <c r="H297" s="103" t="str">
        <f>C297</f>
        <v>CHP</v>
      </c>
      <c r="I297" s="104" t="str">
        <f t="shared" si="64"/>
        <v>S</v>
      </c>
      <c r="J297" s="103">
        <v>0.311332503113325</v>
      </c>
      <c r="K297" s="103">
        <v>0.3113363495591347</v>
      </c>
      <c r="L297" s="103">
        <v>0.31134038379907036</v>
      </c>
      <c r="M297" s="103">
        <v>0.31134461450767564</v>
      </c>
      <c r="N297" s="103">
        <v>0.31134905070964392</v>
      </c>
      <c r="O297" s="103">
        <v>0.31135370178870331</v>
      </c>
      <c r="P297" s="103">
        <v>0.31135857749613699</v>
      </c>
      <c r="Q297" s="103">
        <v>0.31136368795885327</v>
      </c>
      <c r="R297" s="103">
        <v>0.31136904368691237</v>
      </c>
      <c r="S297" s="103">
        <v>0.31137465558040672</v>
      </c>
      <c r="T297" s="103">
        <v>0.31138053493558177</v>
      </c>
      <c r="U297" s="103">
        <v>0.3113866934500753</v>
      </c>
      <c r="V297" s="103">
        <v>0.31139314322714212</v>
      </c>
      <c r="W297" s="103">
        <v>0.31139989677871988</v>
      </c>
      <c r="X297" s="103">
        <v>0.31140696702718085</v>
      </c>
      <c r="Y297" s="103">
        <v>0.31141436730560346</v>
      </c>
      <c r="Z297" s="103">
        <v>0.31142211135638337</v>
      </c>
      <c r="AA297" s="103">
        <v>0.31143021332799664</v>
      </c>
      <c r="AB297" s="103">
        <v>0.31143868776970968</v>
      </c>
      <c r="AC297" s="103">
        <v>0.31144754962402488</v>
      </c>
      <c r="AD297" s="103">
        <v>0.31145681421663673</v>
      </c>
      <c r="AE297" s="103">
        <v>0.31146649724366199</v>
      </c>
      <c r="AF297" s="103">
        <v>0.31147661475590127</v>
      </c>
      <c r="AG297" s="103">
        <v>0.31148718313987683</v>
      </c>
      <c r="AH297" s="103">
        <v>0.31149821909538744</v>
      </c>
      <c r="AI297" s="103">
        <v>0.31150973960931511</v>
      </c>
      <c r="AJ297" s="103">
        <v>0.31152176192541364</v>
      </c>
      <c r="AK297" s="103">
        <v>0.31153430350981204</v>
      </c>
      <c r="AL297" s="103">
        <v>0.31154738201196502</v>
      </c>
      <c r="AM297" s="103">
        <v>0.31156101522079138</v>
      </c>
      <c r="AN297" s="103">
        <v>0.31157522101575008</v>
      </c>
      <c r="AO297" s="103">
        <v>0.31159001731261909</v>
      </c>
      <c r="AP297" s="103">
        <v>0.31160542200376273</v>
      </c>
      <c r="AQ297" s="103">
        <v>0.3116214528926971</v>
      </c>
      <c r="AR297" s="103">
        <v>0.3116381276227968</v>
      </c>
      <c r="AS297" s="103">
        <v>0.311655463600025</v>
      </c>
      <c r="AT297" s="103">
        <v>0.31167347790961247</v>
      </c>
      <c r="AU297" s="103">
        <v>0.31169218722666775</v>
      </c>
      <c r="AV297" s="103">
        <v>0.31171160772075979</v>
      </c>
      <c r="AW297" s="103">
        <v>0.31173175495458522</v>
      </c>
      <c r="AX297" s="105">
        <v>0.31175264377691003</v>
      </c>
    </row>
    <row r="298" spans="1:50">
      <c r="A298" s="213"/>
      <c r="B298" s="218"/>
      <c r="C298" s="210"/>
      <c r="D298" s="93" t="s">
        <v>47</v>
      </c>
      <c r="E298" s="73" t="str">
        <f>A265&amp;"/"&amp;B295&amp;"/"&amp;C297&amp;"/"&amp;D298</f>
        <v>Diesel oil fired power plants/Internal combustion engine/CHP/XS</v>
      </c>
      <c r="F298" s="91" t="str">
        <f>A265</f>
        <v>Diesel oil fired power plants</v>
      </c>
      <c r="G298" s="91" t="str">
        <f>B295</f>
        <v>Internal combustion engine</v>
      </c>
      <c r="H298" s="91" t="str">
        <f>C297</f>
        <v>CHP</v>
      </c>
      <c r="I298" s="70" t="str">
        <f t="shared" si="64"/>
        <v>XS</v>
      </c>
      <c r="J298" s="91">
        <v>0.29650714582221427</v>
      </c>
      <c r="K298" s="91">
        <v>0.29651080910393779</v>
      </c>
      <c r="L298" s="91">
        <v>0.29651465123720983</v>
      </c>
      <c r="M298" s="91">
        <v>0.29651868048350061</v>
      </c>
      <c r="N298" s="91">
        <v>0.29652290543775606</v>
      </c>
      <c r="O298" s="91">
        <v>0.2965273350368603</v>
      </c>
      <c r="P298" s="91">
        <v>0.29653197856774949</v>
      </c>
      <c r="Q298" s="91">
        <v>0.2965368456750983</v>
      </c>
      <c r="R298" s="91">
        <v>0.29654194636848796</v>
      </c>
      <c r="S298" s="91">
        <v>0.29654729102895883</v>
      </c>
      <c r="T298" s="91">
        <v>0.29655289041483973</v>
      </c>
      <c r="U298" s="91">
        <v>0.29655875566673839</v>
      </c>
      <c r="V298" s="91">
        <v>0.29656489831156391</v>
      </c>
      <c r="W298" s="91">
        <v>0.29657133026544746</v>
      </c>
      <c r="X298" s="91">
        <v>0.29657806383541035</v>
      </c>
      <c r="Y298" s="91">
        <v>0.29658511171962232</v>
      </c>
      <c r="Z298" s="91">
        <v>0.29659248700607943</v>
      </c>
      <c r="AA298" s="91">
        <v>0.29660020316952063</v>
      </c>
      <c r="AB298" s="91">
        <v>0.29660827406639018</v>
      </c>
      <c r="AC298" s="91">
        <v>0.29661671392764277</v>
      </c>
      <c r="AD298" s="91">
        <v>0.29662553734917779</v>
      </c>
      <c r="AE298" s="91">
        <v>0.29663475927967814</v>
      </c>
      <c r="AF298" s="91">
        <v>0.29664439500562029</v>
      </c>
      <c r="AG298" s="91">
        <v>0.296654460133216</v>
      </c>
      <c r="AH298" s="91">
        <v>0.29666497056703561</v>
      </c>
      <c r="AI298" s="91">
        <v>0.29667594248506202</v>
      </c>
      <c r="AJ298" s="91">
        <v>0.29668739230991775</v>
      </c>
      <c r="AK298" s="91">
        <v>0.29669933667601145</v>
      </c>
      <c r="AL298" s="91">
        <v>0.29671179239234763</v>
      </c>
      <c r="AM298" s="91">
        <v>0.29672477640075368</v>
      </c>
      <c r="AN298" s="91">
        <v>0.29673830572928578</v>
      </c>
      <c r="AO298" s="91">
        <v>0.29675239744058957</v>
      </c>
      <c r="AP298" s="91">
        <v>0.29676706857501212</v>
      </c>
      <c r="AQ298" s="91">
        <v>0.29678233608828292</v>
      </c>
      <c r="AR298" s="91">
        <v>0.29679821678361601</v>
      </c>
      <c r="AS298" s="91">
        <v>0.29681472723811902</v>
      </c>
      <c r="AT298" s="91">
        <v>0.29683188372344044</v>
      </c>
      <c r="AU298" s="91">
        <v>0.29684970212063594</v>
      </c>
      <c r="AV298" s="91">
        <v>0.29686819782929502</v>
      </c>
      <c r="AW298" s="91">
        <v>0.29688738567103345</v>
      </c>
      <c r="AX298" s="89">
        <v>0.29690727978753334</v>
      </c>
    </row>
    <row r="299" spans="1:50">
      <c r="A299" s="211" t="s">
        <v>56</v>
      </c>
      <c r="B299" s="214" t="s">
        <v>41</v>
      </c>
      <c r="C299" s="209" t="s">
        <v>36</v>
      </c>
      <c r="D299" s="67" t="s">
        <v>24</v>
      </c>
      <c r="E299" s="87" t="str">
        <f>A299&amp;"/"&amp;B299&amp;"/"&amp;C299&amp;"/"&amp;D299</f>
        <v>Fuel oil fired power plants/Integrated gasification combined cycle/Electricity only/L</v>
      </c>
      <c r="F299" s="55" t="str">
        <f>A299</f>
        <v>Fuel oil fired power plants</v>
      </c>
      <c r="G299" s="55" t="str">
        <f>B299</f>
        <v>Integrated gasification combined cycle</v>
      </c>
      <c r="H299" s="55" t="str">
        <f>C299</f>
        <v>Electricity only</v>
      </c>
      <c r="I299" s="85" t="str">
        <f t="shared" si="64"/>
        <v>L</v>
      </c>
      <c r="J299" s="55">
        <v>0.50428643469490664</v>
      </c>
      <c r="K299" s="55">
        <v>0.50428643469490664</v>
      </c>
      <c r="L299" s="55">
        <v>0.50428643469490664</v>
      </c>
      <c r="M299" s="55">
        <v>0.50428643469490664</v>
      </c>
      <c r="N299" s="55">
        <v>0.50428643469490664</v>
      </c>
      <c r="O299" s="55">
        <v>0.50428643469490664</v>
      </c>
      <c r="P299" s="55">
        <v>0.50428643469490664</v>
      </c>
      <c r="Q299" s="55">
        <v>0.50428643469490664</v>
      </c>
      <c r="R299" s="55">
        <v>0.50428643469490664</v>
      </c>
      <c r="S299" s="55">
        <v>0.50428643469490664</v>
      </c>
      <c r="T299" s="55">
        <v>0.50428643469490664</v>
      </c>
      <c r="U299" s="55">
        <v>0.50428643469490664</v>
      </c>
      <c r="V299" s="55">
        <v>0.50428643469490664</v>
      </c>
      <c r="W299" s="55">
        <v>0.50428643469490664</v>
      </c>
      <c r="X299" s="55">
        <v>0.50428643469490664</v>
      </c>
      <c r="Y299" s="55">
        <v>0.50428643469490664</v>
      </c>
      <c r="Z299" s="55">
        <v>0.50428643469490664</v>
      </c>
      <c r="AA299" s="55">
        <v>0.50428643469490664</v>
      </c>
      <c r="AB299" s="55">
        <v>0.50428643469490664</v>
      </c>
      <c r="AC299" s="55">
        <v>0.50428643469490664</v>
      </c>
      <c r="AD299" s="55">
        <v>0.50428643469490664</v>
      </c>
      <c r="AE299" s="55">
        <v>0.50428643469490664</v>
      </c>
      <c r="AF299" s="55">
        <v>0.50428643469490664</v>
      </c>
      <c r="AG299" s="55">
        <v>0.50428643469490664</v>
      </c>
      <c r="AH299" s="55">
        <v>0.50428643469490664</v>
      </c>
      <c r="AI299" s="55">
        <v>0.50428643469490664</v>
      </c>
      <c r="AJ299" s="55">
        <v>0.50428643469490664</v>
      </c>
      <c r="AK299" s="55">
        <v>0.50428643469490664</v>
      </c>
      <c r="AL299" s="55">
        <v>0.50428643469490664</v>
      </c>
      <c r="AM299" s="55">
        <v>0.50428643469490664</v>
      </c>
      <c r="AN299" s="55">
        <v>0.50431404251840439</v>
      </c>
      <c r="AO299" s="55">
        <v>0.50432363579146988</v>
      </c>
      <c r="AP299" s="55">
        <v>0.50433653193536532</v>
      </c>
      <c r="AQ299" s="55">
        <v>0.50435384326836963</v>
      </c>
      <c r="AR299" s="55">
        <v>0.50437703672995604</v>
      </c>
      <c r="AS299" s="55">
        <v>0.50440803097220943</v>
      </c>
      <c r="AT299" s="55">
        <v>0.50444930720889669</v>
      </c>
      <c r="AU299" s="55">
        <v>0.50450402467589761</v>
      </c>
      <c r="AV299" s="55">
        <v>0.50457612029804322</v>
      </c>
      <c r="AW299" s="55">
        <v>0.5046703543816452</v>
      </c>
      <c r="AX299" s="64">
        <v>0.50479223955833863</v>
      </c>
    </row>
    <row r="300" spans="1:50">
      <c r="A300" s="212"/>
      <c r="B300" s="215"/>
      <c r="C300" s="216"/>
      <c r="D300" s="52" t="s">
        <v>25</v>
      </c>
      <c r="E300" s="86" t="str">
        <f>A299&amp;"/"&amp;B299&amp;"/"&amp;C299&amp;"/"&amp;D300</f>
        <v>Fuel oil fired power plants/Integrated gasification combined cycle/Electricity only/M</v>
      </c>
      <c r="F300" s="61" t="str">
        <f>A299</f>
        <v>Fuel oil fired power plants</v>
      </c>
      <c r="G300" s="61" t="str">
        <f>B299</f>
        <v>Integrated gasification combined cycle</v>
      </c>
      <c r="H300" s="61" t="str">
        <f>C299</f>
        <v>Electricity only</v>
      </c>
      <c r="I300" s="84" t="str">
        <f t="shared" si="64"/>
        <v>M</v>
      </c>
      <c r="J300" s="61">
        <v>0.48027279494753011</v>
      </c>
      <c r="K300" s="61">
        <v>0.48027279494753011</v>
      </c>
      <c r="L300" s="61">
        <v>0.48027279494753011</v>
      </c>
      <c r="M300" s="61">
        <v>0.48027279494753011</v>
      </c>
      <c r="N300" s="61">
        <v>0.48027279494753011</v>
      </c>
      <c r="O300" s="61">
        <v>0.48027279494753011</v>
      </c>
      <c r="P300" s="61">
        <v>0.48027279494753011</v>
      </c>
      <c r="Q300" s="61">
        <v>0.48027279494753011</v>
      </c>
      <c r="R300" s="61">
        <v>0.48027279494753011</v>
      </c>
      <c r="S300" s="61">
        <v>0.48027279494753011</v>
      </c>
      <c r="T300" s="61">
        <v>0.48027279494753011</v>
      </c>
      <c r="U300" s="61">
        <v>0.48027279494753011</v>
      </c>
      <c r="V300" s="61">
        <v>0.48027279494753011</v>
      </c>
      <c r="W300" s="61">
        <v>0.48027279494753011</v>
      </c>
      <c r="X300" s="61">
        <v>0.48027279494753011</v>
      </c>
      <c r="Y300" s="61">
        <v>0.48027279494753011</v>
      </c>
      <c r="Z300" s="61">
        <v>0.48027279494753011</v>
      </c>
      <c r="AA300" s="61">
        <v>0.48027279494753011</v>
      </c>
      <c r="AB300" s="61">
        <v>0.48027279494753011</v>
      </c>
      <c r="AC300" s="61">
        <v>0.48027279494753011</v>
      </c>
      <c r="AD300" s="61">
        <v>0.48027279494753011</v>
      </c>
      <c r="AE300" s="61">
        <v>0.48027279494753011</v>
      </c>
      <c r="AF300" s="61">
        <v>0.48027279494753011</v>
      </c>
      <c r="AG300" s="61">
        <v>0.48027279494753011</v>
      </c>
      <c r="AH300" s="61">
        <v>0.48027279494753011</v>
      </c>
      <c r="AI300" s="61">
        <v>0.48027279494753011</v>
      </c>
      <c r="AJ300" s="61">
        <v>0.48027279494753011</v>
      </c>
      <c r="AK300" s="61">
        <v>0.48027279494753011</v>
      </c>
      <c r="AL300" s="61">
        <v>0.48027279494753011</v>
      </c>
      <c r="AM300" s="61">
        <v>0.48027279494753011</v>
      </c>
      <c r="AN300" s="61">
        <v>0.48029908811276611</v>
      </c>
      <c r="AO300" s="61">
        <v>0.48030822456330458</v>
      </c>
      <c r="AP300" s="61">
        <v>0.48032050660510972</v>
      </c>
      <c r="AQ300" s="61">
        <v>0.48033699358892334</v>
      </c>
      <c r="AR300" s="61">
        <v>0.48035908259995813</v>
      </c>
      <c r="AS300" s="61">
        <v>0.48038860092591368</v>
      </c>
      <c r="AT300" s="61">
        <v>0.48042791162752058</v>
      </c>
      <c r="AU300" s="61">
        <v>0.48048002350085489</v>
      </c>
      <c r="AV300" s="61">
        <v>0.48054868599813633</v>
      </c>
      <c r="AW300" s="61">
        <v>0.48063843274442397</v>
      </c>
      <c r="AX300" s="53">
        <v>0.48075451386508439</v>
      </c>
    </row>
    <row r="301" spans="1:50">
      <c r="A301" s="212"/>
      <c r="B301" s="215"/>
      <c r="C301" s="217" t="s">
        <v>26</v>
      </c>
      <c r="D301" s="83" t="s">
        <v>24</v>
      </c>
      <c r="E301" s="56" t="str">
        <f>A299&amp;"/"&amp;B299&amp;"/"&amp;C301&amp;"/"&amp;D301</f>
        <v>Fuel oil fired power plants/Integrated gasification combined cycle/CHP/L</v>
      </c>
      <c r="F301" s="103" t="str">
        <f>A299</f>
        <v>Fuel oil fired power plants</v>
      </c>
      <c r="G301" s="103" t="str">
        <f>B299</f>
        <v>Integrated gasification combined cycle</v>
      </c>
      <c r="H301" s="103" t="str">
        <f>C301</f>
        <v>CHP</v>
      </c>
      <c r="I301" s="104" t="str">
        <f t="shared" si="64"/>
        <v>L</v>
      </c>
      <c r="J301" s="103">
        <v>0.45844221335900603</v>
      </c>
      <c r="K301" s="103">
        <v>0.45844221335900603</v>
      </c>
      <c r="L301" s="103">
        <v>0.45844221335900603</v>
      </c>
      <c r="M301" s="103">
        <v>0.45844221335900603</v>
      </c>
      <c r="N301" s="103">
        <v>0.45844221335900603</v>
      </c>
      <c r="O301" s="103">
        <v>0.45844221335900603</v>
      </c>
      <c r="P301" s="103">
        <v>0.45844221335900603</v>
      </c>
      <c r="Q301" s="103">
        <v>0.45844221335900603</v>
      </c>
      <c r="R301" s="103">
        <v>0.45844221335900603</v>
      </c>
      <c r="S301" s="103">
        <v>0.45844221335900603</v>
      </c>
      <c r="T301" s="103">
        <v>0.45844221335900603</v>
      </c>
      <c r="U301" s="103">
        <v>0.45844221335900603</v>
      </c>
      <c r="V301" s="103">
        <v>0.45844221335900603</v>
      </c>
      <c r="W301" s="103">
        <v>0.45844221335900603</v>
      </c>
      <c r="X301" s="103">
        <v>0.45844221335900603</v>
      </c>
      <c r="Y301" s="103">
        <v>0.45844221335900603</v>
      </c>
      <c r="Z301" s="103">
        <v>0.45844221335900603</v>
      </c>
      <c r="AA301" s="103">
        <v>0.45844221335900603</v>
      </c>
      <c r="AB301" s="103">
        <v>0.45844221335900603</v>
      </c>
      <c r="AC301" s="103">
        <v>0.45844221335900603</v>
      </c>
      <c r="AD301" s="103">
        <v>0.45844221335900603</v>
      </c>
      <c r="AE301" s="103">
        <v>0.45844221335900603</v>
      </c>
      <c r="AF301" s="103">
        <v>0.45844221335900603</v>
      </c>
      <c r="AG301" s="103">
        <v>0.45844221335900603</v>
      </c>
      <c r="AH301" s="103">
        <v>0.45844221335900603</v>
      </c>
      <c r="AI301" s="103">
        <v>0.45844221335900603</v>
      </c>
      <c r="AJ301" s="103">
        <v>0.45844221335900603</v>
      </c>
      <c r="AK301" s="103">
        <v>0.45844221335900603</v>
      </c>
      <c r="AL301" s="103">
        <v>0.45844221335900603</v>
      </c>
      <c r="AM301" s="103">
        <v>0.45844221335900603</v>
      </c>
      <c r="AN301" s="103">
        <v>0.45846731138036773</v>
      </c>
      <c r="AO301" s="103">
        <v>0.45847603253769986</v>
      </c>
      <c r="AP301" s="103">
        <v>0.45848775630487754</v>
      </c>
      <c r="AQ301" s="103">
        <v>0.45850349388033595</v>
      </c>
      <c r="AR301" s="103">
        <v>0.45852457884541453</v>
      </c>
      <c r="AS301" s="103">
        <v>0.45855275542928126</v>
      </c>
      <c r="AT301" s="103">
        <v>0.45859027928081514</v>
      </c>
      <c r="AU301" s="103">
        <v>0.45864002243263424</v>
      </c>
      <c r="AV301" s="103">
        <v>0.45870556390731204</v>
      </c>
      <c r="AW301" s="103">
        <v>0.45879123125604115</v>
      </c>
      <c r="AX301" s="105">
        <v>0.45890203596212603</v>
      </c>
    </row>
    <row r="302" spans="1:50">
      <c r="A302" s="212"/>
      <c r="B302" s="215"/>
      <c r="C302" s="216"/>
      <c r="D302" s="106" t="s">
        <v>25</v>
      </c>
      <c r="E302" s="107" t="str">
        <f>A299&amp;"/"&amp;B299&amp;"/"&amp;C301&amp;"/"&amp;D302</f>
        <v>Fuel oil fired power plants/Integrated gasification combined cycle/CHP/M</v>
      </c>
      <c r="F302" s="108" t="str">
        <f>A299</f>
        <v>Fuel oil fired power plants</v>
      </c>
      <c r="G302" s="108" t="str">
        <f>B299</f>
        <v>Integrated gasification combined cycle</v>
      </c>
      <c r="H302" s="108" t="str">
        <f>C301</f>
        <v>CHP</v>
      </c>
      <c r="I302" s="109" t="str">
        <f t="shared" si="64"/>
        <v>M</v>
      </c>
      <c r="J302" s="108">
        <v>0.4366116317704819</v>
      </c>
      <c r="K302" s="108">
        <v>0.4366116317704819</v>
      </c>
      <c r="L302" s="108">
        <v>0.4366116317704819</v>
      </c>
      <c r="M302" s="108">
        <v>0.4366116317704819</v>
      </c>
      <c r="N302" s="108">
        <v>0.4366116317704819</v>
      </c>
      <c r="O302" s="108">
        <v>0.4366116317704819</v>
      </c>
      <c r="P302" s="108">
        <v>0.4366116317704819</v>
      </c>
      <c r="Q302" s="108">
        <v>0.4366116317704819</v>
      </c>
      <c r="R302" s="108">
        <v>0.4366116317704819</v>
      </c>
      <c r="S302" s="108">
        <v>0.4366116317704819</v>
      </c>
      <c r="T302" s="108">
        <v>0.4366116317704819</v>
      </c>
      <c r="U302" s="108">
        <v>0.4366116317704819</v>
      </c>
      <c r="V302" s="108">
        <v>0.4366116317704819</v>
      </c>
      <c r="W302" s="108">
        <v>0.4366116317704819</v>
      </c>
      <c r="X302" s="108">
        <v>0.4366116317704819</v>
      </c>
      <c r="Y302" s="108">
        <v>0.4366116317704819</v>
      </c>
      <c r="Z302" s="108">
        <v>0.4366116317704819</v>
      </c>
      <c r="AA302" s="108">
        <v>0.4366116317704819</v>
      </c>
      <c r="AB302" s="108">
        <v>0.4366116317704819</v>
      </c>
      <c r="AC302" s="108">
        <v>0.4366116317704819</v>
      </c>
      <c r="AD302" s="108">
        <v>0.4366116317704819</v>
      </c>
      <c r="AE302" s="108">
        <v>0.4366116317704819</v>
      </c>
      <c r="AF302" s="108">
        <v>0.4366116317704819</v>
      </c>
      <c r="AG302" s="108">
        <v>0.4366116317704819</v>
      </c>
      <c r="AH302" s="108">
        <v>0.4366116317704819</v>
      </c>
      <c r="AI302" s="108">
        <v>0.4366116317704819</v>
      </c>
      <c r="AJ302" s="108">
        <v>0.4366116317704819</v>
      </c>
      <c r="AK302" s="108">
        <v>0.4366116317704819</v>
      </c>
      <c r="AL302" s="108">
        <v>0.4366116317704819</v>
      </c>
      <c r="AM302" s="108">
        <v>0.4366116317704819</v>
      </c>
      <c r="AN302" s="108">
        <v>0.43663553464796923</v>
      </c>
      <c r="AO302" s="108">
        <v>0.43664384051209509</v>
      </c>
      <c r="AP302" s="108">
        <v>0.43665500600464524</v>
      </c>
      <c r="AQ302" s="108">
        <v>0.43666999417174851</v>
      </c>
      <c r="AR302" s="108">
        <v>0.43669007509087099</v>
      </c>
      <c r="AS302" s="108">
        <v>0.43671690993264878</v>
      </c>
      <c r="AT302" s="108">
        <v>0.43675264693410965</v>
      </c>
      <c r="AU302" s="108">
        <v>0.43680002136441348</v>
      </c>
      <c r="AV302" s="108">
        <v>0.43686244181648753</v>
      </c>
      <c r="AW302" s="108">
        <v>0.43694402976765817</v>
      </c>
      <c r="AX302" s="110">
        <v>0.43704955805916762</v>
      </c>
    </row>
    <row r="303" spans="1:50">
      <c r="A303" s="212"/>
      <c r="B303" s="215"/>
      <c r="C303" s="217" t="s">
        <v>42</v>
      </c>
      <c r="D303" s="83" t="s">
        <v>24</v>
      </c>
      <c r="E303" s="56" t="str">
        <f>A299&amp;"/"&amp;B299&amp;"/"&amp;C303&amp;"/"&amp;D303</f>
        <v>Fuel oil fired power plants/Integrated gasification combined cycle/Electricity only with CCS/L</v>
      </c>
      <c r="F303" s="103" t="str">
        <f>A299</f>
        <v>Fuel oil fired power plants</v>
      </c>
      <c r="G303" s="103" t="str">
        <f>B299</f>
        <v>Integrated gasification combined cycle</v>
      </c>
      <c r="H303" s="103" t="str">
        <f>C303</f>
        <v>Electricity only with CCS</v>
      </c>
      <c r="I303" s="104" t="str">
        <f t="shared" si="64"/>
        <v>L</v>
      </c>
      <c r="J303" s="103" t="s">
        <v>99</v>
      </c>
      <c r="K303" s="103" t="s">
        <v>99</v>
      </c>
      <c r="L303" s="103" t="s">
        <v>99</v>
      </c>
      <c r="M303" s="103" t="s">
        <v>99</v>
      </c>
      <c r="N303" s="103" t="s">
        <v>99</v>
      </c>
      <c r="O303" s="103" t="s">
        <v>99</v>
      </c>
      <c r="P303" s="103" t="s">
        <v>99</v>
      </c>
      <c r="Q303" s="103" t="s">
        <v>99</v>
      </c>
      <c r="R303" s="103" t="s">
        <v>99</v>
      </c>
      <c r="S303" s="103" t="s">
        <v>99</v>
      </c>
      <c r="T303" s="103" t="s">
        <v>99</v>
      </c>
      <c r="U303" s="103" t="s">
        <v>99</v>
      </c>
      <c r="V303" s="103" t="s">
        <v>99</v>
      </c>
      <c r="W303" s="103" t="s">
        <v>99</v>
      </c>
      <c r="X303" s="103" t="s">
        <v>99</v>
      </c>
      <c r="Y303" s="103" t="s">
        <v>99</v>
      </c>
      <c r="Z303" s="103" t="s">
        <v>99</v>
      </c>
      <c r="AA303" s="103" t="s">
        <v>99</v>
      </c>
      <c r="AB303" s="103" t="s">
        <v>99</v>
      </c>
      <c r="AC303" s="103" t="s">
        <v>99</v>
      </c>
      <c r="AD303" s="103" t="s">
        <v>99</v>
      </c>
      <c r="AE303" s="103">
        <v>0.48027279494753011</v>
      </c>
      <c r="AF303" s="103">
        <v>0.48027279494753011</v>
      </c>
      <c r="AG303" s="103">
        <v>0.48027279494753011</v>
      </c>
      <c r="AH303" s="103">
        <v>0.48027279494753011</v>
      </c>
      <c r="AI303" s="103">
        <v>0.48027279494753011</v>
      </c>
      <c r="AJ303" s="103">
        <v>0.48027279494753011</v>
      </c>
      <c r="AK303" s="103">
        <v>0.48027279494753011</v>
      </c>
      <c r="AL303" s="103">
        <v>0.48027279494753011</v>
      </c>
      <c r="AM303" s="103">
        <v>0.48027279494753011</v>
      </c>
      <c r="AN303" s="103">
        <v>0.48027279494753011</v>
      </c>
      <c r="AO303" s="103">
        <v>0.48027279494753011</v>
      </c>
      <c r="AP303" s="103">
        <v>0.48027279494753011</v>
      </c>
      <c r="AQ303" s="103">
        <v>0.48027279494753011</v>
      </c>
      <c r="AR303" s="103">
        <v>0.48027279494753011</v>
      </c>
      <c r="AS303" s="103">
        <v>0.48031600383329648</v>
      </c>
      <c r="AT303" s="103">
        <v>0.48034365372870813</v>
      </c>
      <c r="AU303" s="103">
        <v>0.48038860092591368</v>
      </c>
      <c r="AV303" s="103">
        <v>0.48046101512215572</v>
      </c>
      <c r="AW303" s="103">
        <v>0.48057601286368912</v>
      </c>
      <c r="AX303" s="105">
        <v>0.48075451386508439</v>
      </c>
    </row>
    <row r="304" spans="1:50">
      <c r="A304" s="212"/>
      <c r="B304" s="215"/>
      <c r="C304" s="216"/>
      <c r="D304" s="106" t="s">
        <v>25</v>
      </c>
      <c r="E304" s="107" t="str">
        <f>A299&amp;"/"&amp;B299&amp;"/"&amp;C303&amp;"/"&amp;D304</f>
        <v>Fuel oil fired power plants/Integrated gasification combined cycle/Electricity only with CCS/M</v>
      </c>
      <c r="F304" s="108" t="str">
        <f>A299</f>
        <v>Fuel oil fired power plants</v>
      </c>
      <c r="G304" s="108" t="str">
        <f>B299</f>
        <v>Integrated gasification combined cycle</v>
      </c>
      <c r="H304" s="108" t="str">
        <f>C303</f>
        <v>Electricity only with CCS</v>
      </c>
      <c r="I304" s="109" t="str">
        <f t="shared" si="64"/>
        <v>M</v>
      </c>
      <c r="J304" s="108" t="s">
        <v>99</v>
      </c>
      <c r="K304" s="108" t="s">
        <v>99</v>
      </c>
      <c r="L304" s="108" t="s">
        <v>99</v>
      </c>
      <c r="M304" s="108" t="s">
        <v>99</v>
      </c>
      <c r="N304" s="108" t="s">
        <v>99</v>
      </c>
      <c r="O304" s="108" t="s">
        <v>99</v>
      </c>
      <c r="P304" s="108" t="s">
        <v>99</v>
      </c>
      <c r="Q304" s="108" t="s">
        <v>99</v>
      </c>
      <c r="R304" s="108" t="s">
        <v>99</v>
      </c>
      <c r="S304" s="108" t="s">
        <v>99</v>
      </c>
      <c r="T304" s="108" t="s">
        <v>99</v>
      </c>
      <c r="U304" s="108" t="s">
        <v>99</v>
      </c>
      <c r="V304" s="108" t="s">
        <v>99</v>
      </c>
      <c r="W304" s="108" t="s">
        <v>99</v>
      </c>
      <c r="X304" s="108" t="s">
        <v>99</v>
      </c>
      <c r="Y304" s="108" t="s">
        <v>99</v>
      </c>
      <c r="Z304" s="108" t="s">
        <v>99</v>
      </c>
      <c r="AA304" s="108" t="s">
        <v>99</v>
      </c>
      <c r="AB304" s="108" t="s">
        <v>99</v>
      </c>
      <c r="AC304" s="108" t="s">
        <v>99</v>
      </c>
      <c r="AD304" s="108" t="s">
        <v>99</v>
      </c>
      <c r="AE304" s="108">
        <v>0.45740266185479056</v>
      </c>
      <c r="AF304" s="108">
        <v>0.45740266185479056</v>
      </c>
      <c r="AG304" s="108">
        <v>0.45740266185479056</v>
      </c>
      <c r="AH304" s="108">
        <v>0.45740266185479056</v>
      </c>
      <c r="AI304" s="108">
        <v>0.45740266185479056</v>
      </c>
      <c r="AJ304" s="108">
        <v>0.45740266185479056</v>
      </c>
      <c r="AK304" s="108">
        <v>0.45740266185479056</v>
      </c>
      <c r="AL304" s="108">
        <v>0.45740266185479056</v>
      </c>
      <c r="AM304" s="108">
        <v>0.45740266185479056</v>
      </c>
      <c r="AN304" s="108">
        <v>0.45740266185479056</v>
      </c>
      <c r="AO304" s="108">
        <v>0.45740266185479056</v>
      </c>
      <c r="AP304" s="108">
        <v>0.45740266185479056</v>
      </c>
      <c r="AQ304" s="108">
        <v>0.45740266185479056</v>
      </c>
      <c r="AR304" s="108">
        <v>0.45740266185479056</v>
      </c>
      <c r="AS304" s="108">
        <v>0.45744381317456811</v>
      </c>
      <c r="AT304" s="108">
        <v>0.45747014640829348</v>
      </c>
      <c r="AU304" s="108">
        <v>0.45751295326277491</v>
      </c>
      <c r="AV304" s="108">
        <v>0.4575819191639578</v>
      </c>
      <c r="AW304" s="108">
        <v>0.45769144082256108</v>
      </c>
      <c r="AX304" s="110">
        <v>0.45786144177627086</v>
      </c>
    </row>
    <row r="305" spans="1:50">
      <c r="A305" s="212"/>
      <c r="B305" s="215"/>
      <c r="C305" s="217" t="s">
        <v>43</v>
      </c>
      <c r="D305" s="52" t="s">
        <v>24</v>
      </c>
      <c r="E305" s="86" t="str">
        <f>A299&amp;"/"&amp;B299&amp;"/"&amp;C305&amp;"/"&amp;D305</f>
        <v>Fuel oil fired power plants/Integrated gasification combined cycle/CHP with CCS/L</v>
      </c>
      <c r="F305" s="61" t="str">
        <f>A299</f>
        <v>Fuel oil fired power plants</v>
      </c>
      <c r="G305" s="61" t="str">
        <f>B299</f>
        <v>Integrated gasification combined cycle</v>
      </c>
      <c r="H305" s="61" t="str">
        <f>C305</f>
        <v>CHP with CCS</v>
      </c>
      <c r="I305" s="84" t="str">
        <f t="shared" si="64"/>
        <v>L</v>
      </c>
      <c r="J305" s="61" t="s">
        <v>99</v>
      </c>
      <c r="K305" s="61" t="s">
        <v>99</v>
      </c>
      <c r="L305" s="61" t="s">
        <v>99</v>
      </c>
      <c r="M305" s="61" t="s">
        <v>99</v>
      </c>
      <c r="N305" s="61" t="s">
        <v>99</v>
      </c>
      <c r="O305" s="61" t="s">
        <v>99</v>
      </c>
      <c r="P305" s="61" t="s">
        <v>99</v>
      </c>
      <c r="Q305" s="61" t="s">
        <v>99</v>
      </c>
      <c r="R305" s="61" t="s">
        <v>99</v>
      </c>
      <c r="S305" s="61" t="s">
        <v>99</v>
      </c>
      <c r="T305" s="61" t="s">
        <v>99</v>
      </c>
      <c r="U305" s="61" t="s">
        <v>99</v>
      </c>
      <c r="V305" s="61" t="s">
        <v>99</v>
      </c>
      <c r="W305" s="61" t="s">
        <v>99</v>
      </c>
      <c r="X305" s="61" t="s">
        <v>99</v>
      </c>
      <c r="Y305" s="61" t="s">
        <v>99</v>
      </c>
      <c r="Z305" s="61" t="s">
        <v>99</v>
      </c>
      <c r="AA305" s="61" t="s">
        <v>99</v>
      </c>
      <c r="AB305" s="61" t="s">
        <v>99</v>
      </c>
      <c r="AC305" s="61" t="s">
        <v>99</v>
      </c>
      <c r="AD305" s="61" t="s">
        <v>99</v>
      </c>
      <c r="AE305" s="61">
        <v>0.4366116317704819</v>
      </c>
      <c r="AF305" s="61">
        <v>0.4366116317704819</v>
      </c>
      <c r="AG305" s="61">
        <v>0.4366116317704819</v>
      </c>
      <c r="AH305" s="61">
        <v>0.4366116317704819</v>
      </c>
      <c r="AI305" s="61">
        <v>0.4366116317704819</v>
      </c>
      <c r="AJ305" s="61">
        <v>0.4366116317704819</v>
      </c>
      <c r="AK305" s="61">
        <v>0.4366116317704819</v>
      </c>
      <c r="AL305" s="61">
        <v>0.4366116317704819</v>
      </c>
      <c r="AM305" s="61">
        <v>0.4366116317704819</v>
      </c>
      <c r="AN305" s="61">
        <v>0.4366116317704819</v>
      </c>
      <c r="AO305" s="61">
        <v>0.4366116317704819</v>
      </c>
      <c r="AP305" s="61">
        <v>0.4366116317704819</v>
      </c>
      <c r="AQ305" s="61">
        <v>0.4366116317704819</v>
      </c>
      <c r="AR305" s="61">
        <v>0.4366116317704819</v>
      </c>
      <c r="AS305" s="61">
        <v>0.43665091257572408</v>
      </c>
      <c r="AT305" s="61">
        <v>0.43667604884428007</v>
      </c>
      <c r="AU305" s="61">
        <v>0.43671690993264878</v>
      </c>
      <c r="AV305" s="61">
        <v>0.43678274102014147</v>
      </c>
      <c r="AW305" s="61">
        <v>0.43688728442153552</v>
      </c>
      <c r="AX305" s="53">
        <v>0.43704955805916762</v>
      </c>
    </row>
    <row r="306" spans="1:50">
      <c r="A306" s="212"/>
      <c r="B306" s="218"/>
      <c r="C306" s="210"/>
      <c r="D306" s="93" t="s">
        <v>25</v>
      </c>
      <c r="E306" s="73" t="str">
        <f>A299&amp;"/"&amp;B299&amp;"/"&amp;C305&amp;"/"&amp;D306</f>
        <v>Fuel oil fired power plants/Integrated gasification combined cycle/CHP with CCS/M</v>
      </c>
      <c r="F306" s="91" t="str">
        <f>A299</f>
        <v>Fuel oil fired power plants</v>
      </c>
      <c r="G306" s="91" t="str">
        <f>B299</f>
        <v>Integrated gasification combined cycle</v>
      </c>
      <c r="H306" s="91" t="str">
        <f>C305</f>
        <v>CHP with CCS</v>
      </c>
      <c r="I306" s="70" t="str">
        <f t="shared" si="64"/>
        <v>M</v>
      </c>
      <c r="J306" s="91" t="s">
        <v>99</v>
      </c>
      <c r="K306" s="91" t="s">
        <v>99</v>
      </c>
      <c r="L306" s="91" t="s">
        <v>99</v>
      </c>
      <c r="M306" s="91" t="s">
        <v>99</v>
      </c>
      <c r="N306" s="91" t="s">
        <v>99</v>
      </c>
      <c r="O306" s="91" t="s">
        <v>99</v>
      </c>
      <c r="P306" s="91" t="s">
        <v>99</v>
      </c>
      <c r="Q306" s="91" t="s">
        <v>99</v>
      </c>
      <c r="R306" s="91" t="s">
        <v>99</v>
      </c>
      <c r="S306" s="91" t="s">
        <v>99</v>
      </c>
      <c r="T306" s="91" t="s">
        <v>99</v>
      </c>
      <c r="U306" s="91" t="s">
        <v>99</v>
      </c>
      <c r="V306" s="91" t="s">
        <v>99</v>
      </c>
      <c r="W306" s="91" t="s">
        <v>99</v>
      </c>
      <c r="X306" s="91" t="s">
        <v>99</v>
      </c>
      <c r="Y306" s="91" t="s">
        <v>99</v>
      </c>
      <c r="Z306" s="91" t="s">
        <v>99</v>
      </c>
      <c r="AA306" s="91" t="s">
        <v>99</v>
      </c>
      <c r="AB306" s="91" t="s">
        <v>99</v>
      </c>
      <c r="AC306" s="91" t="s">
        <v>99</v>
      </c>
      <c r="AD306" s="91" t="s">
        <v>99</v>
      </c>
      <c r="AE306" s="91">
        <v>0.41582060168617324</v>
      </c>
      <c r="AF306" s="91">
        <v>0.41582060168617324</v>
      </c>
      <c r="AG306" s="91">
        <v>0.41582060168617324</v>
      </c>
      <c r="AH306" s="91">
        <v>0.41582060168617324</v>
      </c>
      <c r="AI306" s="91">
        <v>0.41582060168617324</v>
      </c>
      <c r="AJ306" s="91">
        <v>0.41582060168617324</v>
      </c>
      <c r="AK306" s="91">
        <v>0.41582060168617324</v>
      </c>
      <c r="AL306" s="91">
        <v>0.41582060168617324</v>
      </c>
      <c r="AM306" s="91">
        <v>0.41582060168617324</v>
      </c>
      <c r="AN306" s="91">
        <v>0.41582060168617324</v>
      </c>
      <c r="AO306" s="91">
        <v>0.41582060168617324</v>
      </c>
      <c r="AP306" s="91">
        <v>0.41582060168617324</v>
      </c>
      <c r="AQ306" s="91">
        <v>0.41582060168617324</v>
      </c>
      <c r="AR306" s="91">
        <v>0.41582060168617324</v>
      </c>
      <c r="AS306" s="91">
        <v>0.41585801197688005</v>
      </c>
      <c r="AT306" s="91">
        <v>0.41588195128026678</v>
      </c>
      <c r="AU306" s="91">
        <v>0.41592086660252264</v>
      </c>
      <c r="AV306" s="91">
        <v>0.41598356287632526</v>
      </c>
      <c r="AW306" s="91">
        <v>0.41608312802051006</v>
      </c>
      <c r="AX306" s="89">
        <v>0.41623767434206438</v>
      </c>
    </row>
    <row r="307" spans="1:50">
      <c r="A307" s="212"/>
      <c r="B307" s="214" t="s">
        <v>44</v>
      </c>
      <c r="C307" s="209" t="s">
        <v>36</v>
      </c>
      <c r="D307" s="67" t="s">
        <v>24</v>
      </c>
      <c r="E307" s="87" t="str">
        <f>A299&amp;"/"&amp;B307&amp;"/"&amp;C307&amp;"/"&amp;D307</f>
        <v>Fuel oil fired power plants/Supercritical steam turbine/Electricity only/L</v>
      </c>
      <c r="F307" s="55" t="str">
        <f>A299</f>
        <v>Fuel oil fired power plants</v>
      </c>
      <c r="G307" s="55" t="str">
        <f>B307</f>
        <v>Supercritical steam turbine</v>
      </c>
      <c r="H307" s="55" t="str">
        <f>C307</f>
        <v>Electricity only</v>
      </c>
      <c r="I307" s="85" t="str">
        <f t="shared" si="64"/>
        <v>L</v>
      </c>
      <c r="J307" s="55">
        <v>0.49019607843137253</v>
      </c>
      <c r="K307" s="55">
        <v>0.49019607843137253</v>
      </c>
      <c r="L307" s="55">
        <v>0.49019607843137253</v>
      </c>
      <c r="M307" s="55">
        <v>0.49019607843137253</v>
      </c>
      <c r="N307" s="55">
        <v>0.49019607843137253</v>
      </c>
      <c r="O307" s="55">
        <v>0.49019607843137253</v>
      </c>
      <c r="P307" s="55">
        <v>0.49019607843137253</v>
      </c>
      <c r="Q307" s="55">
        <v>0.49019607843137253</v>
      </c>
      <c r="R307" s="55">
        <v>0.49019607843137253</v>
      </c>
      <c r="S307" s="55">
        <v>0.49019607843137253</v>
      </c>
      <c r="T307" s="55">
        <v>0.49019607843137253</v>
      </c>
      <c r="U307" s="55">
        <v>0.49019607843137253</v>
      </c>
      <c r="V307" s="55">
        <v>0.49019607843137253</v>
      </c>
      <c r="W307" s="55">
        <v>0.49019607843137253</v>
      </c>
      <c r="X307" s="55">
        <v>0.49019607843137253</v>
      </c>
      <c r="Y307" s="55">
        <v>0.49019607843137253</v>
      </c>
      <c r="Z307" s="55">
        <v>0.49019607843137253</v>
      </c>
      <c r="AA307" s="55">
        <v>0.49019607843137253</v>
      </c>
      <c r="AB307" s="55">
        <v>0.49019607843137253</v>
      </c>
      <c r="AC307" s="55">
        <v>0.49019607843137253</v>
      </c>
      <c r="AD307" s="55">
        <v>0.49019607843137253</v>
      </c>
      <c r="AE307" s="55">
        <v>0.49019607843137253</v>
      </c>
      <c r="AF307" s="55">
        <v>0.49019607843137253</v>
      </c>
      <c r="AG307" s="55">
        <v>0.49019607843137253</v>
      </c>
      <c r="AH307" s="55">
        <v>0.49019607843137253</v>
      </c>
      <c r="AI307" s="55">
        <v>0.49019607843137253</v>
      </c>
      <c r="AJ307" s="55">
        <v>0.49019607843137253</v>
      </c>
      <c r="AK307" s="55">
        <v>0.49019607843137253</v>
      </c>
      <c r="AL307" s="55">
        <v>0.49019607843137253</v>
      </c>
      <c r="AM307" s="55">
        <v>0.49019607843137253</v>
      </c>
      <c r="AN307" s="55">
        <v>0.49022291485980191</v>
      </c>
      <c r="AO307" s="55">
        <v>0.49023224008553173</v>
      </c>
      <c r="AP307" s="55">
        <v>0.4902447758959948</v>
      </c>
      <c r="AQ307" s="55">
        <v>0.49026160352998877</v>
      </c>
      <c r="AR307" s="55">
        <v>0.49028414893897199</v>
      </c>
      <c r="AS307" s="55">
        <v>0.49031427716563292</v>
      </c>
      <c r="AT307" s="55">
        <v>0.49035440009570702</v>
      </c>
      <c r="AU307" s="55">
        <v>0.49040758869230644</v>
      </c>
      <c r="AV307" s="55">
        <v>0.49047766987795088</v>
      </c>
      <c r="AW307" s="55">
        <v>0.49056927095039338</v>
      </c>
      <c r="AX307" s="64">
        <v>0.4906877505118557</v>
      </c>
    </row>
    <row r="308" spans="1:50">
      <c r="A308" s="212"/>
      <c r="B308" s="215"/>
      <c r="C308" s="216"/>
      <c r="D308" s="52" t="s">
        <v>25</v>
      </c>
      <c r="E308" s="86" t="str">
        <f>A299&amp;"/"&amp;B307&amp;"/"&amp;C307&amp;"/"&amp;D308</f>
        <v>Fuel oil fired power plants/Supercritical steam turbine/Electricity only/M</v>
      </c>
      <c r="F308" s="61" t="str">
        <f>A299</f>
        <v>Fuel oil fired power plants</v>
      </c>
      <c r="G308" s="61" t="str">
        <f>B307</f>
        <v>Supercritical steam turbine</v>
      </c>
      <c r="H308" s="61" t="str">
        <f>C307</f>
        <v>Electricity only</v>
      </c>
      <c r="I308" s="84" t="str">
        <f t="shared" si="64"/>
        <v>M</v>
      </c>
      <c r="J308" s="61">
        <v>0.46685340802987857</v>
      </c>
      <c r="K308" s="61">
        <v>0.46685340802987857</v>
      </c>
      <c r="L308" s="61">
        <v>0.46685340802987857</v>
      </c>
      <c r="M308" s="61">
        <v>0.46685340802987857</v>
      </c>
      <c r="N308" s="61">
        <v>0.46685340802987857</v>
      </c>
      <c r="O308" s="61">
        <v>0.46685340802987857</v>
      </c>
      <c r="P308" s="61">
        <v>0.46685340802987857</v>
      </c>
      <c r="Q308" s="61">
        <v>0.46685340802987857</v>
      </c>
      <c r="R308" s="61">
        <v>0.46685340802987857</v>
      </c>
      <c r="S308" s="61">
        <v>0.46685340802987857</v>
      </c>
      <c r="T308" s="61">
        <v>0.46685340802987857</v>
      </c>
      <c r="U308" s="61">
        <v>0.46685340802987857</v>
      </c>
      <c r="V308" s="61">
        <v>0.46685340802987857</v>
      </c>
      <c r="W308" s="61">
        <v>0.46685340802987857</v>
      </c>
      <c r="X308" s="61">
        <v>0.46685340802987857</v>
      </c>
      <c r="Y308" s="61">
        <v>0.46685340802987857</v>
      </c>
      <c r="Z308" s="61">
        <v>0.46685340802987857</v>
      </c>
      <c r="AA308" s="61">
        <v>0.46685340802987857</v>
      </c>
      <c r="AB308" s="61">
        <v>0.46685340802987857</v>
      </c>
      <c r="AC308" s="61">
        <v>0.46685340802987857</v>
      </c>
      <c r="AD308" s="61">
        <v>0.46685340802987857</v>
      </c>
      <c r="AE308" s="61">
        <v>0.46685340802987857</v>
      </c>
      <c r="AF308" s="61">
        <v>0.46685340802987857</v>
      </c>
      <c r="AG308" s="61">
        <v>0.46685340802987857</v>
      </c>
      <c r="AH308" s="61">
        <v>0.46685340802987857</v>
      </c>
      <c r="AI308" s="61">
        <v>0.46685340802987857</v>
      </c>
      <c r="AJ308" s="61">
        <v>0.46685340802987857</v>
      </c>
      <c r="AK308" s="61">
        <v>0.46685340802987857</v>
      </c>
      <c r="AL308" s="61">
        <v>0.46685340802987857</v>
      </c>
      <c r="AM308" s="61">
        <v>0.46685340802987857</v>
      </c>
      <c r="AN308" s="61">
        <v>0.46687896653314465</v>
      </c>
      <c r="AO308" s="61">
        <v>0.46688784770050634</v>
      </c>
      <c r="AP308" s="61">
        <v>0.46689978656761405</v>
      </c>
      <c r="AQ308" s="61">
        <v>0.4669158128857035</v>
      </c>
      <c r="AR308" s="61">
        <v>0.46693728470378282</v>
      </c>
      <c r="AS308" s="61">
        <v>0.46696597825298375</v>
      </c>
      <c r="AT308" s="61">
        <v>0.46700419056733994</v>
      </c>
      <c r="AU308" s="61">
        <v>0.46705484637362504</v>
      </c>
      <c r="AV308" s="61">
        <v>0.4671215903599531</v>
      </c>
      <c r="AW308" s="61">
        <v>0.46720882947656511</v>
      </c>
      <c r="AX308" s="53">
        <v>0.46732166715414825</v>
      </c>
    </row>
    <row r="309" spans="1:50">
      <c r="A309" s="212"/>
      <c r="B309" s="215"/>
      <c r="C309" s="217" t="s">
        <v>26</v>
      </c>
      <c r="D309" s="83" t="s">
        <v>24</v>
      </c>
      <c r="E309" s="56" t="str">
        <f>A299&amp;"/"&amp;B307&amp;"/"&amp;C309&amp;"/"&amp;D309</f>
        <v>Fuel oil fired power plants/Supercritical steam turbine/CHP/L</v>
      </c>
      <c r="F309" s="103" t="str">
        <f>A299</f>
        <v>Fuel oil fired power plants</v>
      </c>
      <c r="G309" s="103" t="str">
        <f>B307</f>
        <v>Supercritical steam turbine</v>
      </c>
      <c r="H309" s="103" t="str">
        <f>C309</f>
        <v>CHP</v>
      </c>
      <c r="I309" s="104" t="str">
        <f t="shared" si="64"/>
        <v>L</v>
      </c>
      <c r="J309" s="103">
        <v>0.44563279857397498</v>
      </c>
      <c r="K309" s="103">
        <v>0.44563279857397498</v>
      </c>
      <c r="L309" s="103">
        <v>0.44563279857397498</v>
      </c>
      <c r="M309" s="103">
        <v>0.44563279857397498</v>
      </c>
      <c r="N309" s="103">
        <v>0.44563279857397498</v>
      </c>
      <c r="O309" s="103">
        <v>0.44563279857397498</v>
      </c>
      <c r="P309" s="103">
        <v>0.44563279857397498</v>
      </c>
      <c r="Q309" s="103">
        <v>0.44563279857397498</v>
      </c>
      <c r="R309" s="103">
        <v>0.44563279857397498</v>
      </c>
      <c r="S309" s="103">
        <v>0.44563279857397498</v>
      </c>
      <c r="T309" s="103">
        <v>0.44563279857397498</v>
      </c>
      <c r="U309" s="103">
        <v>0.44563279857397498</v>
      </c>
      <c r="V309" s="103">
        <v>0.44563279857397498</v>
      </c>
      <c r="W309" s="103">
        <v>0.44563279857397498</v>
      </c>
      <c r="X309" s="103">
        <v>0.44563279857397498</v>
      </c>
      <c r="Y309" s="103">
        <v>0.44563279857397498</v>
      </c>
      <c r="Z309" s="103">
        <v>0.44563279857397498</v>
      </c>
      <c r="AA309" s="103">
        <v>0.44563279857397498</v>
      </c>
      <c r="AB309" s="103">
        <v>0.44563279857397498</v>
      </c>
      <c r="AC309" s="103">
        <v>0.44563279857397498</v>
      </c>
      <c r="AD309" s="103">
        <v>0.44563279857397498</v>
      </c>
      <c r="AE309" s="103">
        <v>0.44563279857397498</v>
      </c>
      <c r="AF309" s="103">
        <v>0.44563279857397498</v>
      </c>
      <c r="AG309" s="103">
        <v>0.44563279857397498</v>
      </c>
      <c r="AH309" s="103">
        <v>0.44563279857397498</v>
      </c>
      <c r="AI309" s="103">
        <v>0.44563279857397498</v>
      </c>
      <c r="AJ309" s="103">
        <v>0.44563279857397498</v>
      </c>
      <c r="AK309" s="103">
        <v>0.44563279857397498</v>
      </c>
      <c r="AL309" s="103">
        <v>0.44563279857397498</v>
      </c>
      <c r="AM309" s="103">
        <v>0.44563279857397498</v>
      </c>
      <c r="AN309" s="103">
        <v>0.44565719532709269</v>
      </c>
      <c r="AO309" s="103">
        <v>0.44566567280502883</v>
      </c>
      <c r="AP309" s="103">
        <v>0.44567706899635895</v>
      </c>
      <c r="AQ309" s="103">
        <v>0.44569236684544428</v>
      </c>
      <c r="AR309" s="103">
        <v>0.44571286267179266</v>
      </c>
      <c r="AS309" s="103">
        <v>0.44574025196875722</v>
      </c>
      <c r="AT309" s="103">
        <v>0.44577672735973362</v>
      </c>
      <c r="AU309" s="103">
        <v>0.44582508062936943</v>
      </c>
      <c r="AV309" s="103">
        <v>0.44588879079813709</v>
      </c>
      <c r="AW309" s="103">
        <v>0.44597206450035759</v>
      </c>
      <c r="AX309" s="105">
        <v>0.44607977319259606</v>
      </c>
    </row>
    <row r="310" spans="1:50">
      <c r="A310" s="212"/>
      <c r="B310" s="215"/>
      <c r="C310" s="216"/>
      <c r="D310" s="106" t="s">
        <v>25</v>
      </c>
      <c r="E310" s="107" t="str">
        <f>A299&amp;"/"&amp;B307&amp;"/"&amp;C309&amp;"/"&amp;D310</f>
        <v>Fuel oil fired power plants/Supercritical steam turbine/CHP/M</v>
      </c>
      <c r="F310" s="108" t="str">
        <f>A299</f>
        <v>Fuel oil fired power plants</v>
      </c>
      <c r="G310" s="108" t="str">
        <f>B307</f>
        <v>Supercritical steam turbine</v>
      </c>
      <c r="H310" s="108" t="str">
        <f>C309</f>
        <v>CHP</v>
      </c>
      <c r="I310" s="109" t="str">
        <f t="shared" si="64"/>
        <v>M</v>
      </c>
      <c r="J310" s="108">
        <v>0.42441218911807133</v>
      </c>
      <c r="K310" s="108">
        <v>0.42441218911807133</v>
      </c>
      <c r="L310" s="108">
        <v>0.42441218911807133</v>
      </c>
      <c r="M310" s="108">
        <v>0.42441218911807133</v>
      </c>
      <c r="N310" s="108">
        <v>0.42441218911807133</v>
      </c>
      <c r="O310" s="108">
        <v>0.42441218911807133</v>
      </c>
      <c r="P310" s="108">
        <v>0.42441218911807133</v>
      </c>
      <c r="Q310" s="108">
        <v>0.42441218911807133</v>
      </c>
      <c r="R310" s="108">
        <v>0.42441218911807133</v>
      </c>
      <c r="S310" s="108">
        <v>0.42441218911807133</v>
      </c>
      <c r="T310" s="108">
        <v>0.42441218911807133</v>
      </c>
      <c r="U310" s="108">
        <v>0.42441218911807133</v>
      </c>
      <c r="V310" s="108">
        <v>0.42441218911807133</v>
      </c>
      <c r="W310" s="108">
        <v>0.42441218911807133</v>
      </c>
      <c r="X310" s="108">
        <v>0.42441218911807133</v>
      </c>
      <c r="Y310" s="108">
        <v>0.42441218911807133</v>
      </c>
      <c r="Z310" s="108">
        <v>0.42441218911807133</v>
      </c>
      <c r="AA310" s="108">
        <v>0.42441218911807133</v>
      </c>
      <c r="AB310" s="108">
        <v>0.42441218911807133</v>
      </c>
      <c r="AC310" s="108">
        <v>0.42441218911807133</v>
      </c>
      <c r="AD310" s="108">
        <v>0.42441218911807133</v>
      </c>
      <c r="AE310" s="108">
        <v>0.42441218911807133</v>
      </c>
      <c r="AF310" s="108">
        <v>0.42441218911807133</v>
      </c>
      <c r="AG310" s="108">
        <v>0.42441218911807133</v>
      </c>
      <c r="AH310" s="108">
        <v>0.42441218911807133</v>
      </c>
      <c r="AI310" s="108">
        <v>0.42441218911807133</v>
      </c>
      <c r="AJ310" s="108">
        <v>0.42441218911807133</v>
      </c>
      <c r="AK310" s="108">
        <v>0.42441218911807133</v>
      </c>
      <c r="AL310" s="108">
        <v>0.42441218911807133</v>
      </c>
      <c r="AM310" s="108">
        <v>0.42441218911807133</v>
      </c>
      <c r="AN310" s="108">
        <v>0.42443542412104052</v>
      </c>
      <c r="AO310" s="108">
        <v>0.42444349790955122</v>
      </c>
      <c r="AP310" s="108">
        <v>0.42445435142510357</v>
      </c>
      <c r="AQ310" s="108">
        <v>0.42446892080518489</v>
      </c>
      <c r="AR310" s="108">
        <v>0.42448844063980251</v>
      </c>
      <c r="AS310" s="108">
        <v>0.42451452568453057</v>
      </c>
      <c r="AT310" s="108">
        <v>0.42454926415212707</v>
      </c>
      <c r="AU310" s="108">
        <v>0.42459531488511359</v>
      </c>
      <c r="AV310" s="108">
        <v>0.42465599123632097</v>
      </c>
      <c r="AW310" s="108">
        <v>0.42473529952415001</v>
      </c>
      <c r="AX310" s="110">
        <v>0.42483787923104377</v>
      </c>
    </row>
    <row r="311" spans="1:50">
      <c r="A311" s="212"/>
      <c r="B311" s="215"/>
      <c r="C311" s="217" t="s">
        <v>42</v>
      </c>
      <c r="D311" s="83" t="s">
        <v>24</v>
      </c>
      <c r="E311" s="56" t="str">
        <f>A299&amp;"/"&amp;B307&amp;"/"&amp;C311&amp;"/"&amp;D311</f>
        <v>Fuel oil fired power plants/Supercritical steam turbine/Electricity only with CCS/L</v>
      </c>
      <c r="F311" s="103" t="str">
        <f>A299</f>
        <v>Fuel oil fired power plants</v>
      </c>
      <c r="G311" s="103" t="str">
        <f>B307</f>
        <v>Supercritical steam turbine</v>
      </c>
      <c r="H311" s="103" t="str">
        <f>C311</f>
        <v>Electricity only with CCS</v>
      </c>
      <c r="I311" s="104" t="str">
        <f t="shared" si="64"/>
        <v>L</v>
      </c>
      <c r="J311" s="103" t="s">
        <v>99</v>
      </c>
      <c r="K311" s="103" t="s">
        <v>99</v>
      </c>
      <c r="L311" s="103" t="s">
        <v>99</v>
      </c>
      <c r="M311" s="103" t="s">
        <v>99</v>
      </c>
      <c r="N311" s="103" t="s">
        <v>99</v>
      </c>
      <c r="O311" s="103" t="s">
        <v>99</v>
      </c>
      <c r="P311" s="103" t="s">
        <v>99</v>
      </c>
      <c r="Q311" s="103" t="s">
        <v>99</v>
      </c>
      <c r="R311" s="103" t="s">
        <v>99</v>
      </c>
      <c r="S311" s="103" t="s">
        <v>99</v>
      </c>
      <c r="T311" s="103" t="s">
        <v>99</v>
      </c>
      <c r="U311" s="103" t="s">
        <v>99</v>
      </c>
      <c r="V311" s="103" t="s">
        <v>99</v>
      </c>
      <c r="W311" s="103" t="s">
        <v>99</v>
      </c>
      <c r="X311" s="103" t="s">
        <v>99</v>
      </c>
      <c r="Y311" s="103" t="s">
        <v>99</v>
      </c>
      <c r="Z311" s="103" t="s">
        <v>99</v>
      </c>
      <c r="AA311" s="103" t="s">
        <v>99</v>
      </c>
      <c r="AB311" s="103" t="s">
        <v>99</v>
      </c>
      <c r="AC311" s="103" t="s">
        <v>99</v>
      </c>
      <c r="AD311" s="103" t="s">
        <v>99</v>
      </c>
      <c r="AE311" s="103">
        <v>0.46685340802987857</v>
      </c>
      <c r="AF311" s="103">
        <v>0.46685340802987857</v>
      </c>
      <c r="AG311" s="103">
        <v>0.46685340802987857</v>
      </c>
      <c r="AH311" s="103">
        <v>0.46685340802987857</v>
      </c>
      <c r="AI311" s="103">
        <v>0.46685340802987857</v>
      </c>
      <c r="AJ311" s="103">
        <v>0.46685340802987857</v>
      </c>
      <c r="AK311" s="103">
        <v>0.46685340802987857</v>
      </c>
      <c r="AL311" s="103">
        <v>0.46685340802987857</v>
      </c>
      <c r="AM311" s="103">
        <v>0.46685340802987857</v>
      </c>
      <c r="AN311" s="103">
        <v>0.46685340802987857</v>
      </c>
      <c r="AO311" s="103">
        <v>0.46685340802987857</v>
      </c>
      <c r="AP311" s="103">
        <v>0.46685340802987857</v>
      </c>
      <c r="AQ311" s="103">
        <v>0.46685340802987857</v>
      </c>
      <c r="AR311" s="103">
        <v>0.46685340802987857</v>
      </c>
      <c r="AS311" s="103">
        <v>0.46689540960854259</v>
      </c>
      <c r="AT311" s="103">
        <v>0.4669222869333472</v>
      </c>
      <c r="AU311" s="103">
        <v>0.46696597825298375</v>
      </c>
      <c r="AV311" s="103">
        <v>0.46703636911138963</v>
      </c>
      <c r="AW311" s="103">
        <v>0.46714815368073309</v>
      </c>
      <c r="AX311" s="105">
        <v>0.46732166715414825</v>
      </c>
    </row>
    <row r="312" spans="1:50">
      <c r="A312" s="212"/>
      <c r="B312" s="215"/>
      <c r="C312" s="216"/>
      <c r="D312" s="106" t="s">
        <v>25</v>
      </c>
      <c r="E312" s="107" t="str">
        <f>A299&amp;"/"&amp;B307&amp;"/"&amp;C311&amp;"/"&amp;D312</f>
        <v>Fuel oil fired power plants/Supercritical steam turbine/Electricity only with CCS/M</v>
      </c>
      <c r="F312" s="108" t="str">
        <f>A299</f>
        <v>Fuel oil fired power plants</v>
      </c>
      <c r="G312" s="108" t="str">
        <f>B307</f>
        <v>Supercritical steam turbine</v>
      </c>
      <c r="H312" s="108" t="str">
        <f>C311</f>
        <v>Electricity only with CCS</v>
      </c>
      <c r="I312" s="109" t="str">
        <f t="shared" si="64"/>
        <v>M</v>
      </c>
      <c r="J312" s="108" t="s">
        <v>99</v>
      </c>
      <c r="K312" s="108" t="s">
        <v>99</v>
      </c>
      <c r="L312" s="108" t="s">
        <v>99</v>
      </c>
      <c r="M312" s="108" t="s">
        <v>99</v>
      </c>
      <c r="N312" s="108" t="s">
        <v>99</v>
      </c>
      <c r="O312" s="108" t="s">
        <v>99</v>
      </c>
      <c r="P312" s="108" t="s">
        <v>99</v>
      </c>
      <c r="Q312" s="108" t="s">
        <v>99</v>
      </c>
      <c r="R312" s="108" t="s">
        <v>99</v>
      </c>
      <c r="S312" s="108" t="s">
        <v>99</v>
      </c>
      <c r="T312" s="108" t="s">
        <v>99</v>
      </c>
      <c r="U312" s="108" t="s">
        <v>99</v>
      </c>
      <c r="V312" s="108" t="s">
        <v>99</v>
      </c>
      <c r="W312" s="108" t="s">
        <v>99</v>
      </c>
      <c r="X312" s="108" t="s">
        <v>99</v>
      </c>
      <c r="Y312" s="108" t="s">
        <v>99</v>
      </c>
      <c r="Z312" s="108" t="s">
        <v>99</v>
      </c>
      <c r="AA312" s="108" t="s">
        <v>99</v>
      </c>
      <c r="AB312" s="108" t="s">
        <v>99</v>
      </c>
      <c r="AC312" s="108" t="s">
        <v>99</v>
      </c>
      <c r="AD312" s="108" t="s">
        <v>99</v>
      </c>
      <c r="AE312" s="108">
        <v>0.4446222933617891</v>
      </c>
      <c r="AF312" s="108">
        <v>0.4446222933617891</v>
      </c>
      <c r="AG312" s="108">
        <v>0.4446222933617891</v>
      </c>
      <c r="AH312" s="108">
        <v>0.4446222933617891</v>
      </c>
      <c r="AI312" s="108">
        <v>0.4446222933617891</v>
      </c>
      <c r="AJ312" s="108">
        <v>0.4446222933617891</v>
      </c>
      <c r="AK312" s="108">
        <v>0.4446222933617891</v>
      </c>
      <c r="AL312" s="108">
        <v>0.4446222933617891</v>
      </c>
      <c r="AM312" s="108">
        <v>0.4446222933617891</v>
      </c>
      <c r="AN312" s="108">
        <v>0.4446222933617891</v>
      </c>
      <c r="AO312" s="108">
        <v>0.4446222933617891</v>
      </c>
      <c r="AP312" s="108">
        <v>0.4446222933617891</v>
      </c>
      <c r="AQ312" s="108">
        <v>0.4446222933617891</v>
      </c>
      <c r="AR312" s="108">
        <v>0.4446222933617891</v>
      </c>
      <c r="AS312" s="108">
        <v>0.4446622948652787</v>
      </c>
      <c r="AT312" s="108">
        <v>0.44468789231747358</v>
      </c>
      <c r="AU312" s="108">
        <v>0.44472950309807968</v>
      </c>
      <c r="AV312" s="108">
        <v>0.44479654201084723</v>
      </c>
      <c r="AW312" s="108">
        <v>0.44490300350546008</v>
      </c>
      <c r="AX312" s="110">
        <v>0.44506825443252213</v>
      </c>
    </row>
    <row r="313" spans="1:50">
      <c r="A313" s="212"/>
      <c r="B313" s="215"/>
      <c r="C313" s="217" t="s">
        <v>43</v>
      </c>
      <c r="D313" s="52" t="s">
        <v>24</v>
      </c>
      <c r="E313" s="86" t="str">
        <f>A299&amp;"/"&amp;B307&amp;"/"&amp;C313&amp;"/"&amp;D313</f>
        <v>Fuel oil fired power plants/Supercritical steam turbine/CHP with CCS/L</v>
      </c>
      <c r="F313" s="61" t="str">
        <f>A299</f>
        <v>Fuel oil fired power plants</v>
      </c>
      <c r="G313" s="61" t="str">
        <f>B307</f>
        <v>Supercritical steam turbine</v>
      </c>
      <c r="H313" s="61" t="str">
        <f>C313</f>
        <v>CHP with CCS</v>
      </c>
      <c r="I313" s="84" t="str">
        <f t="shared" si="64"/>
        <v>L</v>
      </c>
      <c r="J313" s="61" t="s">
        <v>99</v>
      </c>
      <c r="K313" s="61" t="s">
        <v>99</v>
      </c>
      <c r="L313" s="61" t="s">
        <v>99</v>
      </c>
      <c r="M313" s="61" t="s">
        <v>99</v>
      </c>
      <c r="N313" s="61" t="s">
        <v>99</v>
      </c>
      <c r="O313" s="61" t="s">
        <v>99</v>
      </c>
      <c r="P313" s="61" t="s">
        <v>99</v>
      </c>
      <c r="Q313" s="61" t="s">
        <v>99</v>
      </c>
      <c r="R313" s="61" t="s">
        <v>99</v>
      </c>
      <c r="S313" s="61" t="s">
        <v>99</v>
      </c>
      <c r="T313" s="61" t="s">
        <v>99</v>
      </c>
      <c r="U313" s="61" t="s">
        <v>99</v>
      </c>
      <c r="V313" s="61" t="s">
        <v>99</v>
      </c>
      <c r="W313" s="61" t="s">
        <v>99</v>
      </c>
      <c r="X313" s="61" t="s">
        <v>99</v>
      </c>
      <c r="Y313" s="61" t="s">
        <v>99</v>
      </c>
      <c r="Z313" s="61" t="s">
        <v>99</v>
      </c>
      <c r="AA313" s="61" t="s">
        <v>99</v>
      </c>
      <c r="AB313" s="61" t="s">
        <v>99</v>
      </c>
      <c r="AC313" s="61" t="s">
        <v>99</v>
      </c>
      <c r="AD313" s="61" t="s">
        <v>99</v>
      </c>
      <c r="AE313" s="61">
        <v>0.42441218911807144</v>
      </c>
      <c r="AF313" s="61">
        <v>0.42441218911807144</v>
      </c>
      <c r="AG313" s="61">
        <v>0.42441218911807144</v>
      </c>
      <c r="AH313" s="61">
        <v>0.42441218911807144</v>
      </c>
      <c r="AI313" s="61">
        <v>0.42441218911807144</v>
      </c>
      <c r="AJ313" s="61">
        <v>0.42441218911807144</v>
      </c>
      <c r="AK313" s="61">
        <v>0.42441218911807144</v>
      </c>
      <c r="AL313" s="61">
        <v>0.42441218911807144</v>
      </c>
      <c r="AM313" s="61">
        <v>0.42441218911807144</v>
      </c>
      <c r="AN313" s="61">
        <v>0.42441218911807144</v>
      </c>
      <c r="AO313" s="61">
        <v>0.42441218911807144</v>
      </c>
      <c r="AP313" s="61">
        <v>0.42441218911807144</v>
      </c>
      <c r="AQ313" s="61">
        <v>0.42441218911807144</v>
      </c>
      <c r="AR313" s="61">
        <v>0.42441218911807144</v>
      </c>
      <c r="AS313" s="61">
        <v>0.42445037237140243</v>
      </c>
      <c r="AT313" s="61">
        <v>0.42447480630304291</v>
      </c>
      <c r="AU313" s="61">
        <v>0.42451452568453069</v>
      </c>
      <c r="AV313" s="61">
        <v>0.42457851737399055</v>
      </c>
      <c r="AW313" s="61">
        <v>0.42468013970975738</v>
      </c>
      <c r="AX313" s="53">
        <v>0.42483787923104382</v>
      </c>
    </row>
    <row r="314" spans="1:50">
      <c r="A314" s="212"/>
      <c r="B314" s="218"/>
      <c r="C314" s="210"/>
      <c r="D314" s="93" t="s">
        <v>25</v>
      </c>
      <c r="E314" s="73" t="str">
        <f>A299&amp;"/"&amp;B307&amp;"/"&amp;C313&amp;"/"&amp;D314</f>
        <v>Fuel oil fired power plants/Supercritical steam turbine/CHP with CCS/M</v>
      </c>
      <c r="F314" s="91" t="str">
        <f>A299</f>
        <v>Fuel oil fired power plants</v>
      </c>
      <c r="G314" s="91" t="str">
        <f>B307</f>
        <v>Supercritical steam turbine</v>
      </c>
      <c r="H314" s="91" t="str">
        <f>C313</f>
        <v>CHP with CCS</v>
      </c>
      <c r="I314" s="70" t="str">
        <f t="shared" si="64"/>
        <v>M</v>
      </c>
      <c r="J314" s="91" t="s">
        <v>99</v>
      </c>
      <c r="K314" s="91" t="s">
        <v>99</v>
      </c>
      <c r="L314" s="91" t="s">
        <v>99</v>
      </c>
      <c r="M314" s="91" t="s">
        <v>99</v>
      </c>
      <c r="N314" s="91" t="s">
        <v>99</v>
      </c>
      <c r="O314" s="91" t="s">
        <v>99</v>
      </c>
      <c r="P314" s="91" t="s">
        <v>99</v>
      </c>
      <c r="Q314" s="91" t="s">
        <v>99</v>
      </c>
      <c r="R314" s="91" t="s">
        <v>99</v>
      </c>
      <c r="S314" s="91" t="s">
        <v>99</v>
      </c>
      <c r="T314" s="91" t="s">
        <v>99</v>
      </c>
      <c r="U314" s="91" t="s">
        <v>99</v>
      </c>
      <c r="V314" s="91" t="s">
        <v>99</v>
      </c>
      <c r="W314" s="91" t="s">
        <v>99</v>
      </c>
      <c r="X314" s="91" t="s">
        <v>99</v>
      </c>
      <c r="Y314" s="91" t="s">
        <v>99</v>
      </c>
      <c r="Z314" s="91" t="s">
        <v>99</v>
      </c>
      <c r="AA314" s="91" t="s">
        <v>99</v>
      </c>
      <c r="AB314" s="91" t="s">
        <v>99</v>
      </c>
      <c r="AC314" s="91" t="s">
        <v>99</v>
      </c>
      <c r="AD314" s="91" t="s">
        <v>99</v>
      </c>
      <c r="AE314" s="91">
        <v>0.40420208487435366</v>
      </c>
      <c r="AF314" s="91">
        <v>0.40420208487435366</v>
      </c>
      <c r="AG314" s="91">
        <v>0.40420208487435366</v>
      </c>
      <c r="AH314" s="91">
        <v>0.40420208487435366</v>
      </c>
      <c r="AI314" s="91">
        <v>0.40420208487435366</v>
      </c>
      <c r="AJ314" s="91">
        <v>0.40420208487435366</v>
      </c>
      <c r="AK314" s="91">
        <v>0.40420208487435366</v>
      </c>
      <c r="AL314" s="91">
        <v>0.40420208487435366</v>
      </c>
      <c r="AM314" s="91">
        <v>0.40420208487435366</v>
      </c>
      <c r="AN314" s="91">
        <v>0.40420208487435366</v>
      </c>
      <c r="AO314" s="91">
        <v>0.40420208487435366</v>
      </c>
      <c r="AP314" s="91">
        <v>0.40420208487435366</v>
      </c>
      <c r="AQ314" s="91">
        <v>0.40420208487435366</v>
      </c>
      <c r="AR314" s="91">
        <v>0.40420208487435366</v>
      </c>
      <c r="AS314" s="91">
        <v>0.40423844987752605</v>
      </c>
      <c r="AT314" s="91">
        <v>0.40426172028861224</v>
      </c>
      <c r="AU314" s="91">
        <v>0.40429954827098158</v>
      </c>
      <c r="AV314" s="91">
        <v>0.40436049273713376</v>
      </c>
      <c r="AW314" s="91">
        <v>0.40445727591405456</v>
      </c>
      <c r="AX314" s="89">
        <v>0.40460750402956547</v>
      </c>
    </row>
    <row r="315" spans="1:50">
      <c r="A315" s="212"/>
      <c r="B315" s="214" t="s">
        <v>46</v>
      </c>
      <c r="C315" s="209" t="s">
        <v>36</v>
      </c>
      <c r="D315" s="67" t="s">
        <v>24</v>
      </c>
      <c r="E315" s="87" t="str">
        <f>A299&amp;"/"&amp;B315&amp;"/"&amp;C315&amp;"/"&amp;D315</f>
        <v>Fuel oil fired power plants/Steam turbine/Electricity only/L</v>
      </c>
      <c r="F315" s="55" t="str">
        <f>A299</f>
        <v>Fuel oil fired power plants</v>
      </c>
      <c r="G315" s="55" t="str">
        <f>B315</f>
        <v>Steam turbine</v>
      </c>
      <c r="H315" s="55" t="str">
        <f>C315</f>
        <v>Electricity only</v>
      </c>
      <c r="I315" s="85" t="str">
        <f t="shared" si="64"/>
        <v>L</v>
      </c>
      <c r="J315" s="55">
        <v>0.45433893684688775</v>
      </c>
      <c r="K315" s="55">
        <v>0.45439221902896026</v>
      </c>
      <c r="L315" s="55">
        <v>0.45444509684906265</v>
      </c>
      <c r="M315" s="55">
        <v>0.45449750713102993</v>
      </c>
      <c r="N315" s="55">
        <v>0.45454938915593951</v>
      </c>
      <c r="O315" s="55">
        <v>0.45460068491152039</v>
      </c>
      <c r="P315" s="55">
        <v>0.45465133931403784</v>
      </c>
      <c r="Q315" s="55">
        <v>0.45470130040130641</v>
      </c>
      <c r="R315" s="55">
        <v>0.45475051949593853</v>
      </c>
      <c r="S315" s="55">
        <v>0.454798951338383</v>
      </c>
      <c r="T315" s="55">
        <v>0.45484655418974113</v>
      </c>
      <c r="U315" s="55">
        <v>0.45489328990475736</v>
      </c>
      <c r="V315" s="55">
        <v>0.45493912397575309</v>
      </c>
      <c r="W315" s="55">
        <v>0.454984025548617</v>
      </c>
      <c r="X315" s="55">
        <v>0.45502796741225593</v>
      </c>
      <c r="Y315" s="55">
        <v>0.45507092596316961</v>
      </c>
      <c r="Z315" s="55">
        <v>0.45511288114701193</v>
      </c>
      <c r="AA315" s="55">
        <v>0.45515381637916735</v>
      </c>
      <c r="AB315" s="55">
        <v>0.45519371844647993</v>
      </c>
      <c r="AC315" s="55">
        <v>0.45523257739234729</v>
      </c>
      <c r="AD315" s="55">
        <v>0.45527038638741668</v>
      </c>
      <c r="AE315" s="55">
        <v>0.45530714158811719</v>
      </c>
      <c r="AF315" s="55">
        <v>0.45534284198521591</v>
      </c>
      <c r="AG315" s="55">
        <v>0.45537748924451721</v>
      </c>
      <c r="AH315" s="55">
        <v>0.45541108754172904</v>
      </c>
      <c r="AI315" s="55">
        <v>0.45544364339340132</v>
      </c>
      <c r="AJ315" s="55">
        <v>0.45547516548571143</v>
      </c>
      <c r="AK315" s="55">
        <v>0.45550566450272872</v>
      </c>
      <c r="AL315" s="55">
        <v>0.45553515295563429</v>
      </c>
      <c r="AM315" s="55">
        <v>0.45556364501422125</v>
      </c>
      <c r="AN315" s="55">
        <v>0.45559115634183905</v>
      </c>
      <c r="AO315" s="55">
        <v>0.45561770393479539</v>
      </c>
      <c r="AP315" s="55">
        <v>0.45564330596707109</v>
      </c>
      <c r="AQ315" s="55">
        <v>0.45566798164106642</v>
      </c>
      <c r="AR315" s="55">
        <v>0.45569175104495419</v>
      </c>
      <c r="AS315" s="55">
        <v>0.45571463501708809</v>
      </c>
      <c r="AT315" s="55">
        <v>0.45573665501779775</v>
      </c>
      <c r="AU315" s="55">
        <v>0.45575783300879308</v>
      </c>
      <c r="AV315" s="55">
        <v>0.45577819134029962</v>
      </c>
      <c r="AW315" s="55">
        <v>0.45579775264596556</v>
      </c>
      <c r="AX315" s="64">
        <v>0.45581653974549846</v>
      </c>
    </row>
    <row r="316" spans="1:50">
      <c r="A316" s="212"/>
      <c r="B316" s="215"/>
      <c r="C316" s="206"/>
      <c r="D316" s="52" t="s">
        <v>25</v>
      </c>
      <c r="E316" s="86" t="str">
        <f>A299&amp;"/"&amp;B315&amp;"/"&amp;C315&amp;"/"&amp;D316</f>
        <v>Fuel oil fired power plants/Steam turbine/Electricity only/M</v>
      </c>
      <c r="F316" s="61" t="str">
        <f>A299</f>
        <v>Fuel oil fired power plants</v>
      </c>
      <c r="G316" s="61" t="str">
        <f>B315</f>
        <v>Steam turbine</v>
      </c>
      <c r="H316" s="61" t="str">
        <f>C315</f>
        <v>Electricity only</v>
      </c>
      <c r="I316" s="84" t="str">
        <f t="shared" si="64"/>
        <v>M</v>
      </c>
      <c r="J316" s="61">
        <v>0.43270374937798833</v>
      </c>
      <c r="K316" s="61">
        <v>0.43275449431329549</v>
      </c>
      <c r="L316" s="61">
        <v>0.4328048541419644</v>
      </c>
      <c r="M316" s="61">
        <v>0.43285476869621897</v>
      </c>
      <c r="N316" s="61">
        <v>0.43290418014851378</v>
      </c>
      <c r="O316" s="61">
        <v>0.43295303324906692</v>
      </c>
      <c r="P316" s="61">
        <v>0.43300127553717888</v>
      </c>
      <c r="Q316" s="61">
        <v>0.43304885752505368</v>
      </c>
      <c r="R316" s="61">
        <v>0.4330957328532748</v>
      </c>
      <c r="S316" s="61">
        <v>0.43314185841750757</v>
      </c>
      <c r="T316" s="61">
        <v>0.43318719446642012</v>
      </c>
      <c r="U316" s="61">
        <v>0.43323170467119748</v>
      </c>
      <c r="V316" s="61">
        <v>0.43327535616738383</v>
      </c>
      <c r="W316" s="61">
        <v>0.43331811957011135</v>
      </c>
      <c r="X316" s="61">
        <v>0.43335996896405321</v>
      </c>
      <c r="Y316" s="61">
        <v>0.43340088186968534</v>
      </c>
      <c r="Z316" s="61">
        <v>0.43344083918763038</v>
      </c>
      <c r="AA316" s="61">
        <v>0.43347982512301642</v>
      </c>
      <c r="AB316" s="61">
        <v>0.43351782709188563</v>
      </c>
      <c r="AC316" s="61">
        <v>0.43355483561175934</v>
      </c>
      <c r="AD316" s="61">
        <v>0.43359084417849209</v>
      </c>
      <c r="AE316" s="61">
        <v>0.43362584913154018</v>
      </c>
      <c r="AF316" s="61">
        <v>0.43365984950972941</v>
      </c>
      <c r="AG316" s="61">
        <v>0.43369284689954019</v>
      </c>
      <c r="AH316" s="61">
        <v>0.43372484527783717</v>
      </c>
      <c r="AI316" s="61">
        <v>0.43375585085085838</v>
      </c>
      <c r="AJ316" s="61">
        <v>0.4337858718911537</v>
      </c>
      <c r="AK316" s="61">
        <v>0.43381491857402732</v>
      </c>
      <c r="AL316" s="61">
        <v>0.43384300281488974</v>
      </c>
      <c r="AM316" s="61">
        <v>0.43387013810878206</v>
      </c>
      <c r="AN316" s="61">
        <v>0.43389633937318001</v>
      </c>
      <c r="AO316" s="61">
        <v>0.43392162279504315</v>
      </c>
      <c r="AP316" s="61">
        <v>0.4339460056829248</v>
      </c>
      <c r="AQ316" s="61">
        <v>0.43396950632482517</v>
      </c>
      <c r="AR316" s="61">
        <v>0.43399214385233731</v>
      </c>
      <c r="AS316" s="61">
        <v>0.4340139381115124</v>
      </c>
      <c r="AT316" s="61">
        <v>0.43403490954075974</v>
      </c>
      <c r="AU316" s="61">
        <v>0.43405507905599339</v>
      </c>
      <c r="AV316" s="61">
        <v>0.43407446794314242</v>
      </c>
      <c r="AW316" s="61">
        <v>0.43409309775806232</v>
      </c>
      <c r="AX316" s="53">
        <v>0.43411099023380806</v>
      </c>
    </row>
    <row r="317" spans="1:50">
      <c r="A317" s="212"/>
      <c r="B317" s="215"/>
      <c r="C317" s="206"/>
      <c r="D317" s="52" t="s">
        <v>38</v>
      </c>
      <c r="E317" s="86" t="str">
        <f>A299&amp;"/"&amp;B315&amp;"/"&amp;C315&amp;"/"&amp;D317</f>
        <v>Fuel oil fired power plants/Steam turbine/Electricity only/S</v>
      </c>
      <c r="F317" s="61" t="str">
        <f>A299</f>
        <v>Fuel oil fired power plants</v>
      </c>
      <c r="G317" s="61" t="str">
        <f>B315</f>
        <v>Steam turbine</v>
      </c>
      <c r="H317" s="61" t="str">
        <f>C315</f>
        <v>Electricity only</v>
      </c>
      <c r="I317" s="84" t="str">
        <f t="shared" si="64"/>
        <v>S</v>
      </c>
      <c r="J317" s="61">
        <v>0.41209880893141743</v>
      </c>
      <c r="K317" s="61">
        <v>0.41214713744123377</v>
      </c>
      <c r="L317" s="61">
        <v>0.41219509918282321</v>
      </c>
      <c r="M317" s="61">
        <v>0.41224263685354184</v>
      </c>
      <c r="N317" s="61">
        <v>0.41228969537953691</v>
      </c>
      <c r="O317" s="61">
        <v>0.41233622214196852</v>
      </c>
      <c r="P317" s="61">
        <v>0.41238216717826554</v>
      </c>
      <c r="Q317" s="61">
        <v>0.41242748335719398</v>
      </c>
      <c r="R317" s="61">
        <v>0.41247212652692833</v>
      </c>
      <c r="S317" s="61">
        <v>0.41251605563572147</v>
      </c>
      <c r="T317" s="61">
        <v>0.41255923282516194</v>
      </c>
      <c r="U317" s="61">
        <v>0.41260162349637847</v>
      </c>
      <c r="V317" s="61">
        <v>0.41264319634988939</v>
      </c>
      <c r="W317" s="61">
        <v>0.41268392340010607</v>
      </c>
      <c r="X317" s="61">
        <v>0.41272377996576498</v>
      </c>
      <c r="Y317" s="61">
        <v>0.4127627446377955</v>
      </c>
      <c r="Z317" s="61">
        <v>0.41280079922631457</v>
      </c>
      <c r="AA317" s="61">
        <v>0.4128379286885871</v>
      </c>
      <c r="AB317" s="61">
        <v>0.41287412103989107</v>
      </c>
      <c r="AC317" s="61">
        <v>0.41290936724929461</v>
      </c>
      <c r="AD317" s="61">
        <v>0.41294366112237335</v>
      </c>
      <c r="AE317" s="61">
        <v>0.41297699917289538</v>
      </c>
      <c r="AF317" s="61">
        <v>0.41300938048545655</v>
      </c>
      <c r="AG317" s="61">
        <v>0.41304080657099063</v>
      </c>
      <c r="AH317" s="61">
        <v>0.41307128121698777</v>
      </c>
      <c r="AI317" s="61">
        <v>0.4131008103341508</v>
      </c>
      <c r="AJ317" s="61">
        <v>0.41312940180109875</v>
      </c>
      <c r="AK317" s="61">
        <v>0.41315706530859736</v>
      </c>
      <c r="AL317" s="61">
        <v>0.41318381220465689</v>
      </c>
      <c r="AM317" s="61">
        <v>0.41320965534169718</v>
      </c>
      <c r="AN317" s="61">
        <v>0.41323460892683811</v>
      </c>
      <c r="AO317" s="61">
        <v>0.41325868837623153</v>
      </c>
      <c r="AP317" s="61">
        <v>0.41328191017421406</v>
      </c>
      <c r="AQ317" s="61">
        <v>0.41330429173792871</v>
      </c>
      <c r="AR317" s="61">
        <v>0.41332585128794025</v>
      </c>
      <c r="AS317" s="61">
        <v>0.41334660772524984</v>
      </c>
      <c r="AT317" s="61">
        <v>0.41336658051500924</v>
      </c>
      <c r="AU317" s="61">
        <v>0.41338578957713651</v>
      </c>
      <c r="AV317" s="61">
        <v>0.41340425518394514</v>
      </c>
      <c r="AW317" s="61">
        <v>0.41342199786482126</v>
      </c>
      <c r="AX317" s="53">
        <v>0.4134390383179124</v>
      </c>
    </row>
    <row r="318" spans="1:50">
      <c r="A318" s="212"/>
      <c r="B318" s="215"/>
      <c r="C318" s="216"/>
      <c r="D318" s="52" t="s">
        <v>47</v>
      </c>
      <c r="E318" s="86" t="str">
        <f>A299&amp;"/"&amp;B315&amp;"/"&amp;C315&amp;"/"&amp;D318</f>
        <v>Fuel oil fired power plants/Steam turbine/Electricity only/XS</v>
      </c>
      <c r="F318" s="61" t="str">
        <f>A299</f>
        <v>Fuel oil fired power plants</v>
      </c>
      <c r="G318" s="61" t="str">
        <f>B315</f>
        <v>Steam turbine</v>
      </c>
      <c r="H318" s="61" t="str">
        <f>C315</f>
        <v>Electricity only</v>
      </c>
      <c r="I318" s="84" t="str">
        <f t="shared" si="64"/>
        <v>XS</v>
      </c>
      <c r="J318" s="61">
        <v>0.39247505612515943</v>
      </c>
      <c r="K318" s="61">
        <v>0.3925210832773654</v>
      </c>
      <c r="L318" s="61">
        <v>0.39256676112649835</v>
      </c>
      <c r="M318" s="61">
        <v>0.39261203509861126</v>
      </c>
      <c r="N318" s="61">
        <v>0.39265685274241613</v>
      </c>
      <c r="O318" s="61">
        <v>0.39270116394473192</v>
      </c>
      <c r="P318" s="61">
        <v>0.39274492112215764</v>
      </c>
      <c r="Q318" s="61">
        <v>0.39278807938780375</v>
      </c>
      <c r="R318" s="61">
        <v>0.39283059669231274</v>
      </c>
      <c r="S318" s="61">
        <v>0.39287243393878235</v>
      </c>
      <c r="T318" s="61">
        <v>0.39291355507158288</v>
      </c>
      <c r="U318" s="61">
        <v>0.39295392713940808</v>
      </c>
      <c r="V318" s="61">
        <v>0.39299352033322799</v>
      </c>
      <c r="W318" s="61">
        <v>0.39303230800010103</v>
      </c>
      <c r="X318" s="61">
        <v>0.3930702666340618</v>
      </c>
      <c r="Y318" s="61">
        <v>0.39310737584551952</v>
      </c>
      <c r="Z318" s="61">
        <v>0.39314361831077582</v>
      </c>
      <c r="AA318" s="61">
        <v>0.39317897970341625</v>
      </c>
      <c r="AB318" s="61">
        <v>0.39321344860942004</v>
      </c>
      <c r="AC318" s="61">
        <v>0.39324701642789955</v>
      </c>
      <c r="AD318" s="61">
        <v>0.39327967725940316</v>
      </c>
      <c r="AE318" s="61">
        <v>0.39331142778370987</v>
      </c>
      <c r="AF318" s="61">
        <v>0.39334226712900622</v>
      </c>
      <c r="AG318" s="61">
        <v>0.39337219673427681</v>
      </c>
      <c r="AH318" s="61">
        <v>0.39340122020665497</v>
      </c>
      <c r="AI318" s="61">
        <v>0.3934293431753817</v>
      </c>
      <c r="AJ318" s="61">
        <v>0.39345657314390353</v>
      </c>
      <c r="AK318" s="61">
        <v>0.3934829193415213</v>
      </c>
      <c r="AL318" s="61">
        <v>0.39350839257586362</v>
      </c>
      <c r="AM318" s="61">
        <v>0.39353300508733063</v>
      </c>
      <c r="AN318" s="61">
        <v>0.39355677040651244</v>
      </c>
      <c r="AO318" s="61">
        <v>0.39357970321545865</v>
      </c>
      <c r="AP318" s="61">
        <v>0.39360181921353721</v>
      </c>
      <c r="AQ318" s="61">
        <v>0.39362313498850349</v>
      </c>
      <c r="AR318" s="61">
        <v>0.39364366789327643</v>
      </c>
      <c r="AS318" s="61">
        <v>0.39366343592880937</v>
      </c>
      <c r="AT318" s="61">
        <v>0.39368245763334209</v>
      </c>
      <c r="AU318" s="61">
        <v>0.39370075197822518</v>
      </c>
      <c r="AV318" s="61">
        <v>0.39371833827042396</v>
      </c>
      <c r="AW318" s="61">
        <v>0.39373523606173449</v>
      </c>
      <c r="AX318" s="53">
        <v>0.39375146506467851</v>
      </c>
    </row>
    <row r="319" spans="1:50">
      <c r="A319" s="212"/>
      <c r="B319" s="215"/>
      <c r="C319" s="217" t="s">
        <v>26</v>
      </c>
      <c r="D319" s="83" t="s">
        <v>24</v>
      </c>
      <c r="E319" s="56" t="str">
        <f>A299&amp;"/"&amp;B315&amp;"/"&amp;C319&amp;"/"&amp;D319</f>
        <v>Fuel oil fired power plants/Steam turbine/CHP/L</v>
      </c>
      <c r="F319" s="103" t="str">
        <f>A299</f>
        <v>Fuel oil fired power plants</v>
      </c>
      <c r="G319" s="103" t="str">
        <f>B315</f>
        <v>Steam turbine</v>
      </c>
      <c r="H319" s="103" t="str">
        <f>C319</f>
        <v>CHP</v>
      </c>
      <c r="I319" s="104" t="str">
        <f t="shared" ref="I319:I382" si="65">D319</f>
        <v>L</v>
      </c>
      <c r="J319" s="103">
        <v>0.41303539713353427</v>
      </c>
      <c r="K319" s="103">
        <v>0.41309904075404696</v>
      </c>
      <c r="L319" s="103">
        <v>0.41316294713812668</v>
      </c>
      <c r="M319" s="103">
        <v>0.41322702987551724</v>
      </c>
      <c r="N319" s="103">
        <v>0.41329120197823305</v>
      </c>
      <c r="O319" s="103">
        <v>0.41335537634504771</v>
      </c>
      <c r="P319" s="103">
        <v>0.41341946622451803</v>
      </c>
      <c r="Q319" s="103">
        <v>0.41348338567141518</v>
      </c>
      <c r="R319" s="103">
        <v>0.4135470499915978</v>
      </c>
      <c r="S319" s="103">
        <v>0.41361037617060836</v>
      </c>
      <c r="T319" s="103">
        <v>0.41367328328160929</v>
      </c>
      <c r="U319" s="103">
        <v>0.41373569286867645</v>
      </c>
      <c r="V319" s="103">
        <v>0.4137975293019408</v>
      </c>
      <c r="W319" s="103">
        <v>0.41385872010157554</v>
      </c>
      <c r="X319" s="103">
        <v>0.41391919622818424</v>
      </c>
      <c r="Y319" s="103">
        <v>0.41397889233771051</v>
      </c>
      <c r="Z319" s="103">
        <v>0.4140377469995698</v>
      </c>
      <c r="AA319" s="103">
        <v>0.4140957028772756</v>
      </c>
      <c r="AB319" s="103">
        <v>0.414152706871386</v>
      </c>
      <c r="AC319" s="103">
        <v>0.41420871022511996</v>
      </c>
      <c r="AD319" s="103">
        <v>0.41426366859347852</v>
      </c>
      <c r="AE319" s="103">
        <v>0.41431754207714533</v>
      </c>
      <c r="AF319" s="103">
        <v>0.41437029522282964</v>
      </c>
      <c r="AG319" s="103">
        <v>0.41442189699204396</v>
      </c>
      <c r="AH319" s="103">
        <v>0.41447232070058021</v>
      </c>
      <c r="AI319" s="103">
        <v>0.41452154393116708</v>
      </c>
      <c r="AJ319" s="103">
        <v>0.41456954842194033</v>
      </c>
      <c r="AK319" s="103">
        <v>0.41461631993346199</v>
      </c>
      <c r="AL319" s="103">
        <v>0.41466184809707129</v>
      </c>
      <c r="AM319" s="103">
        <v>0.41470612624734682</v>
      </c>
      <c r="AN319" s="103">
        <v>0.41474915124142009</v>
      </c>
      <c r="AO319" s="103">
        <v>0.41479092326779371</v>
      </c>
      <c r="AP319" s="103">
        <v>0.41483144564720947</v>
      </c>
      <c r="AQ319" s="103">
        <v>0.41487072462796459</v>
      </c>
      <c r="AR319" s="103">
        <v>0.41490876917792019</v>
      </c>
      <c r="AS319" s="103">
        <v>0.414945590775263</v>
      </c>
      <c r="AT319" s="103">
        <v>0.41498120319989756</v>
      </c>
      <c r="AU319" s="103">
        <v>0.41501562232715394</v>
      </c>
      <c r="AV319" s="103">
        <v>0.41504886592529411</v>
      </c>
      <c r="AW319" s="103">
        <v>0.41508095345811657</v>
      </c>
      <c r="AX319" s="105">
        <v>0.41511190589376068</v>
      </c>
    </row>
    <row r="320" spans="1:50">
      <c r="A320" s="212"/>
      <c r="B320" s="215"/>
      <c r="C320" s="206"/>
      <c r="D320" s="52" t="s">
        <v>25</v>
      </c>
      <c r="E320" s="86" t="str">
        <f>A299&amp;"/"&amp;B315&amp;"/"&amp;C319&amp;"/"&amp;D320</f>
        <v>Fuel oil fired power plants/Steam turbine/CHP/M</v>
      </c>
      <c r="F320" s="61" t="str">
        <f>A299</f>
        <v>Fuel oil fired power plants</v>
      </c>
      <c r="G320" s="61" t="str">
        <f>B315</f>
        <v>Steam turbine</v>
      </c>
      <c r="H320" s="61" t="str">
        <f>C319</f>
        <v>CHP</v>
      </c>
      <c r="I320" s="84" t="str">
        <f t="shared" si="65"/>
        <v>M</v>
      </c>
      <c r="J320" s="61">
        <v>0.39336704488908025</v>
      </c>
      <c r="K320" s="61">
        <v>0.39342765786099709</v>
      </c>
      <c r="L320" s="61">
        <v>0.39348852108393012</v>
      </c>
      <c r="M320" s="61">
        <v>0.3935495522623973</v>
      </c>
      <c r="N320" s="61">
        <v>0.3936106685506981</v>
      </c>
      <c r="O320" s="61">
        <v>0.39367178699528349</v>
      </c>
      <c r="P320" s="61">
        <v>0.39373282497573142</v>
      </c>
      <c r="Q320" s="61">
        <v>0.39379370063944297</v>
      </c>
      <c r="R320" s="61">
        <v>0.39385433332533121</v>
      </c>
      <c r="S320" s="61">
        <v>0.39391464397200798</v>
      </c>
      <c r="T320" s="61">
        <v>0.39397455550629451</v>
      </c>
      <c r="U320" s="61">
        <v>0.39403399320826327</v>
      </c>
      <c r="V320" s="61">
        <v>0.39409288504946738</v>
      </c>
      <c r="W320" s="61">
        <v>0.39415116200150052</v>
      </c>
      <c r="X320" s="61">
        <v>0.39420875831255642</v>
      </c>
      <c r="Y320" s="61">
        <v>0.39426561175020047</v>
      </c>
      <c r="Z320" s="61">
        <v>0.39432166380911404</v>
      </c>
      <c r="AA320" s="61">
        <v>0.3943768598831196</v>
      </c>
      <c r="AB320" s="61">
        <v>0.39443114940131996</v>
      </c>
      <c r="AC320" s="61">
        <v>0.39448448592868568</v>
      </c>
      <c r="AD320" s="61">
        <v>0.39453682723188427</v>
      </c>
      <c r="AE320" s="61">
        <v>0.394588135311567</v>
      </c>
      <c r="AF320" s="61">
        <v>0.39463837640269489</v>
      </c>
      <c r="AG320" s="61">
        <v>0.3946875209448038</v>
      </c>
      <c r="AH320" s="61">
        <v>0.39473554352436213</v>
      </c>
      <c r="AI320" s="61">
        <v>0.39478242279158765</v>
      </c>
      <c r="AJ320" s="61">
        <v>0.39482814135422878</v>
      </c>
      <c r="AK320" s="61">
        <v>0.39487268565091621</v>
      </c>
      <c r="AL320" s="61">
        <v>0.39491604580673456</v>
      </c>
      <c r="AM320" s="61">
        <v>0.39495821547366361</v>
      </c>
      <c r="AN320" s="61">
        <v>0.39499919165849534</v>
      </c>
      <c r="AO320" s="61">
        <v>0.39503897454075593</v>
      </c>
      <c r="AP320" s="61">
        <v>0.3950775672830566</v>
      </c>
      <c r="AQ320" s="61">
        <v>0.39511497583615673</v>
      </c>
      <c r="AR320" s="61">
        <v>0.39515120874087639</v>
      </c>
      <c r="AS320" s="61">
        <v>0.39518627692882191</v>
      </c>
      <c r="AT320" s="61">
        <v>0.39522019352371196</v>
      </c>
      <c r="AU320" s="61">
        <v>0.39525297364490852</v>
      </c>
      <c r="AV320" s="61">
        <v>0.39528463421456578</v>
      </c>
      <c r="AW320" s="61">
        <v>0.39531519376963475</v>
      </c>
      <c r="AX320" s="53">
        <v>0.39534467227977205</v>
      </c>
    </row>
    <row r="321" spans="1:50">
      <c r="A321" s="212"/>
      <c r="B321" s="215"/>
      <c r="C321" s="206"/>
      <c r="D321" s="52" t="s">
        <v>38</v>
      </c>
      <c r="E321" s="86" t="str">
        <f>A299&amp;"/"&amp;B315&amp;"/"&amp;C319&amp;"/"&amp;D321</f>
        <v>Fuel oil fired power plants/Steam turbine/CHP/S</v>
      </c>
      <c r="F321" s="61" t="str">
        <f>A299</f>
        <v>Fuel oil fired power plants</v>
      </c>
      <c r="G321" s="61" t="str">
        <f>B315</f>
        <v>Steam turbine</v>
      </c>
      <c r="H321" s="61" t="str">
        <f>C319</f>
        <v>CHP</v>
      </c>
      <c r="I321" s="84" t="str">
        <f t="shared" si="65"/>
        <v>S</v>
      </c>
      <c r="J321" s="61">
        <v>0.37463528084674308</v>
      </c>
      <c r="K321" s="61">
        <v>0.3746930074866639</v>
      </c>
      <c r="L321" s="61">
        <v>0.3747509724608859</v>
      </c>
      <c r="M321" s="61">
        <v>0.37480909739275936</v>
      </c>
      <c r="N321" s="61">
        <v>0.37486730338161717</v>
      </c>
      <c r="O321" s="61">
        <v>0.37492551142407954</v>
      </c>
      <c r="P321" s="61">
        <v>0.37498364283402996</v>
      </c>
      <c r="Q321" s="61">
        <v>0.37504161965661242</v>
      </c>
      <c r="R321" s="61">
        <v>0.37509936507174396</v>
      </c>
      <c r="S321" s="61">
        <v>0.37515680378286476</v>
      </c>
      <c r="T321" s="61">
        <v>0.37521386238694715</v>
      </c>
      <c r="U321" s="61">
        <v>0.3752704697221555</v>
      </c>
      <c r="V321" s="61">
        <v>0.37532655718996899</v>
      </c>
      <c r="W321" s="61">
        <v>0.37538205904904814</v>
      </c>
      <c r="X321" s="61">
        <v>0.37543691267862517</v>
      </c>
      <c r="Y321" s="61">
        <v>0.37549105880971478</v>
      </c>
      <c r="Z321" s="61">
        <v>0.37554444172296575</v>
      </c>
      <c r="AA321" s="61">
        <v>0.37559700941249485</v>
      </c>
      <c r="AB321" s="61">
        <v>0.37564871371554281</v>
      </c>
      <c r="AC321" s="61">
        <v>0.3756995104082721</v>
      </c>
      <c r="AD321" s="61">
        <v>0.37574935926846126</v>
      </c>
      <c r="AE321" s="61">
        <v>0.37579822410625424</v>
      </c>
      <c r="AF321" s="61">
        <v>0.37584607276447135</v>
      </c>
      <c r="AG321" s="61">
        <v>0.37589287709028929</v>
      </c>
      <c r="AH321" s="61">
        <v>0.37593861288034486</v>
      </c>
      <c r="AI321" s="61">
        <v>0.37598325980151204</v>
      </c>
      <c r="AJ321" s="61">
        <v>0.37602680128974175</v>
      </c>
      <c r="AK321" s="61">
        <v>0.37606922442944396</v>
      </c>
      <c r="AL321" s="61">
        <v>0.37611051981593768</v>
      </c>
      <c r="AM321" s="61">
        <v>0.37615068140348923</v>
      </c>
      <c r="AN321" s="61">
        <v>0.37618970634142412</v>
      </c>
      <c r="AO321" s="61">
        <v>0.37622759480071993</v>
      </c>
      <c r="AP321" s="61">
        <v>0.37626434979338724</v>
      </c>
      <c r="AQ321" s="61">
        <v>0.376299976986816</v>
      </c>
      <c r="AR321" s="61">
        <v>0.37633448451512036</v>
      </c>
      <c r="AS321" s="61">
        <v>0.37636788278935418</v>
      </c>
      <c r="AT321" s="61">
        <v>0.37640018430829714</v>
      </c>
      <c r="AU321" s="61">
        <v>0.37643140347134141</v>
      </c>
      <c r="AV321" s="61">
        <v>0.37646155639482459</v>
      </c>
      <c r="AW321" s="61">
        <v>0.37649066073298554</v>
      </c>
      <c r="AX321" s="53">
        <v>0.37651873550454484</v>
      </c>
    </row>
    <row r="322" spans="1:50">
      <c r="A322" s="212"/>
      <c r="B322" s="215"/>
      <c r="C322" s="216"/>
      <c r="D322" s="106" t="s">
        <v>47</v>
      </c>
      <c r="E322" s="107" t="str">
        <f>A299&amp;"/"&amp;B315&amp;"/"&amp;C319&amp;"/"&amp;D322</f>
        <v>Fuel oil fired power plants/Steam turbine/CHP/XS</v>
      </c>
      <c r="F322" s="108" t="str">
        <f>A299</f>
        <v>Fuel oil fired power plants</v>
      </c>
      <c r="G322" s="108" t="str">
        <f>B315</f>
        <v>Steam turbine</v>
      </c>
      <c r="H322" s="108" t="str">
        <f>C319</f>
        <v>CHP</v>
      </c>
      <c r="I322" s="109" t="str">
        <f t="shared" si="65"/>
        <v>XS</v>
      </c>
      <c r="J322" s="108">
        <v>0.35679550556832673</v>
      </c>
      <c r="K322" s="108">
        <v>0.35685048332063229</v>
      </c>
      <c r="L322" s="108">
        <v>0.3569056880579865</v>
      </c>
      <c r="M322" s="108">
        <v>0.35696104513596127</v>
      </c>
      <c r="N322" s="108">
        <v>0.35701647941106396</v>
      </c>
      <c r="O322" s="108">
        <v>0.35707191564198049</v>
      </c>
      <c r="P322" s="108">
        <v>0.35712727888955231</v>
      </c>
      <c r="Q322" s="108">
        <v>0.35718249491105941</v>
      </c>
      <c r="R322" s="108">
        <v>0.35723749054451809</v>
      </c>
      <c r="S322" s="108">
        <v>0.35729219407891882</v>
      </c>
      <c r="T322" s="108">
        <v>0.35734653560661628</v>
      </c>
      <c r="U322" s="108">
        <v>0.35740044735443388</v>
      </c>
      <c r="V322" s="108">
        <v>0.3574538639904466</v>
      </c>
      <c r="W322" s="108">
        <v>0.35750672290385532</v>
      </c>
      <c r="X322" s="108">
        <v>0.35755896445583346</v>
      </c>
      <c r="Y322" s="108">
        <v>0.35761053219972833</v>
      </c>
      <c r="Z322" s="108">
        <v>0.3576613730694912</v>
      </c>
      <c r="AA322" s="108">
        <v>0.35771143753570939</v>
      </c>
      <c r="AB322" s="108">
        <v>0.35776067972908843</v>
      </c>
      <c r="AC322" s="108">
        <v>0.35780905753168768</v>
      </c>
      <c r="AD322" s="108">
        <v>0.35785653263662975</v>
      </c>
      <c r="AE322" s="108">
        <v>0.35790307057738496</v>
      </c>
      <c r="AF322" s="108">
        <v>0.35794864072806792</v>
      </c>
      <c r="AG322" s="108">
        <v>0.35799321627646602</v>
      </c>
      <c r="AH322" s="108">
        <v>0.358036774171757</v>
      </c>
      <c r="AI322" s="108">
        <v>0.35807929504905911</v>
      </c>
      <c r="AJ322" s="108">
        <v>0.35812076313308738</v>
      </c>
      <c r="AK322" s="108">
        <v>0.35816116612328003</v>
      </c>
      <c r="AL322" s="108">
        <v>0.35820049506279777</v>
      </c>
      <c r="AM322" s="108">
        <v>0.3582387441937992</v>
      </c>
      <c r="AN322" s="108">
        <v>0.35827591080135629</v>
      </c>
      <c r="AO322" s="108">
        <v>0.35831199504830474</v>
      </c>
      <c r="AP322" s="108">
        <v>0.35834699980322593</v>
      </c>
      <c r="AQ322" s="108">
        <v>0.35838093046363423</v>
      </c>
      <c r="AR322" s="108">
        <v>0.35841379477630514</v>
      </c>
      <c r="AS322" s="108">
        <v>0.35844560265652775</v>
      </c>
      <c r="AT322" s="108">
        <v>0.358476366007902</v>
      </c>
      <c r="AU322" s="108">
        <v>0.35850609854413473</v>
      </c>
      <c r="AV322" s="108">
        <v>0.3585348156141186</v>
      </c>
      <c r="AW322" s="108">
        <v>0.35856253403141475</v>
      </c>
      <c r="AX322" s="110">
        <v>0.35858927190909035</v>
      </c>
    </row>
    <row r="323" spans="1:50">
      <c r="A323" s="212"/>
      <c r="B323" s="215"/>
      <c r="C323" s="217" t="s">
        <v>42</v>
      </c>
      <c r="D323" s="83" t="s">
        <v>24</v>
      </c>
      <c r="E323" s="56" t="str">
        <f>A299&amp;"/"&amp;B315&amp;"/"&amp;C323&amp;"/"&amp;D323</f>
        <v>Fuel oil fired power plants/Steam turbine/Electricity only with CCS/L</v>
      </c>
      <c r="F323" s="103" t="str">
        <f>A299</f>
        <v>Fuel oil fired power plants</v>
      </c>
      <c r="G323" s="103" t="str">
        <f>B315</f>
        <v>Steam turbine</v>
      </c>
      <c r="H323" s="103" t="str">
        <f>C323</f>
        <v>Electricity only with CCS</v>
      </c>
      <c r="I323" s="104" t="str">
        <f t="shared" si="65"/>
        <v>L</v>
      </c>
      <c r="J323" s="103" t="s">
        <v>99</v>
      </c>
      <c r="K323" s="103" t="s">
        <v>99</v>
      </c>
      <c r="L323" s="103" t="s">
        <v>99</v>
      </c>
      <c r="M323" s="103" t="s">
        <v>99</v>
      </c>
      <c r="N323" s="103" t="s">
        <v>99</v>
      </c>
      <c r="O323" s="103" t="s">
        <v>99</v>
      </c>
      <c r="P323" s="103" t="s">
        <v>99</v>
      </c>
      <c r="Q323" s="103" t="s">
        <v>99</v>
      </c>
      <c r="R323" s="103" t="s">
        <v>99</v>
      </c>
      <c r="S323" s="103" t="s">
        <v>99</v>
      </c>
      <c r="T323" s="103" t="s">
        <v>99</v>
      </c>
      <c r="U323" s="103" t="s">
        <v>99</v>
      </c>
      <c r="V323" s="103" t="s">
        <v>99</v>
      </c>
      <c r="W323" s="103" t="s">
        <v>99</v>
      </c>
      <c r="X323" s="103" t="s">
        <v>99</v>
      </c>
      <c r="Y323" s="103" t="s">
        <v>99</v>
      </c>
      <c r="Z323" s="103" t="s">
        <v>99</v>
      </c>
      <c r="AA323" s="103" t="s">
        <v>99</v>
      </c>
      <c r="AB323" s="103" t="s">
        <v>99</v>
      </c>
      <c r="AC323" s="103" t="s">
        <v>99</v>
      </c>
      <c r="AD323" s="103" t="s">
        <v>99</v>
      </c>
      <c r="AE323" s="103">
        <v>0.43270374937798833</v>
      </c>
      <c r="AF323" s="103">
        <v>0.43270374937798833</v>
      </c>
      <c r="AG323" s="103">
        <v>0.43270374937798833</v>
      </c>
      <c r="AH323" s="103">
        <v>0.43270374937798833</v>
      </c>
      <c r="AI323" s="103">
        <v>0.43270374937798833</v>
      </c>
      <c r="AJ323" s="103">
        <v>0.43270374937798833</v>
      </c>
      <c r="AK323" s="103">
        <v>0.43270374937798833</v>
      </c>
      <c r="AL323" s="103">
        <v>0.43270374937798833</v>
      </c>
      <c r="AM323" s="103">
        <v>0.43270374937798833</v>
      </c>
      <c r="AN323" s="103">
        <v>0.43270374937798833</v>
      </c>
      <c r="AO323" s="103">
        <v>0.43270374937798833</v>
      </c>
      <c r="AP323" s="103">
        <v>0.43270374937798833</v>
      </c>
      <c r="AQ323" s="103">
        <v>0.43270374937798833</v>
      </c>
      <c r="AR323" s="103">
        <v>0.43270374937798833</v>
      </c>
      <c r="AS323" s="103">
        <v>0.43270374937798833</v>
      </c>
      <c r="AT323" s="103">
        <v>0.43270374937798833</v>
      </c>
      <c r="AU323" s="103">
        <v>0.43270374937798833</v>
      </c>
      <c r="AV323" s="103">
        <v>0.43270374937798833</v>
      </c>
      <c r="AW323" s="103">
        <v>0.43270374937798833</v>
      </c>
      <c r="AX323" s="105">
        <v>0.43270374937798833</v>
      </c>
    </row>
    <row r="324" spans="1:50">
      <c r="A324" s="212"/>
      <c r="B324" s="215"/>
      <c r="C324" s="216"/>
      <c r="D324" s="106" t="s">
        <v>25</v>
      </c>
      <c r="E324" s="107" t="str">
        <f>A299&amp;"/"&amp;B315&amp;"/"&amp;C323&amp;"/"&amp;D324</f>
        <v>Fuel oil fired power plants/Steam turbine/Electricity only with CCS/M</v>
      </c>
      <c r="F324" s="108" t="str">
        <f>A299</f>
        <v>Fuel oil fired power plants</v>
      </c>
      <c r="G324" s="108" t="str">
        <f>B315</f>
        <v>Steam turbine</v>
      </c>
      <c r="H324" s="108" t="str">
        <f>C323</f>
        <v>Electricity only with CCS</v>
      </c>
      <c r="I324" s="109" t="str">
        <f t="shared" si="65"/>
        <v>M</v>
      </c>
      <c r="J324" s="108" t="s">
        <v>99</v>
      </c>
      <c r="K324" s="108" t="s">
        <v>99</v>
      </c>
      <c r="L324" s="108" t="s">
        <v>99</v>
      </c>
      <c r="M324" s="108" t="s">
        <v>99</v>
      </c>
      <c r="N324" s="108" t="s">
        <v>99</v>
      </c>
      <c r="O324" s="108" t="s">
        <v>99</v>
      </c>
      <c r="P324" s="108" t="s">
        <v>99</v>
      </c>
      <c r="Q324" s="108" t="s">
        <v>99</v>
      </c>
      <c r="R324" s="108" t="s">
        <v>99</v>
      </c>
      <c r="S324" s="108" t="s">
        <v>99</v>
      </c>
      <c r="T324" s="108" t="s">
        <v>99</v>
      </c>
      <c r="U324" s="108" t="s">
        <v>99</v>
      </c>
      <c r="V324" s="108" t="s">
        <v>99</v>
      </c>
      <c r="W324" s="108" t="s">
        <v>99</v>
      </c>
      <c r="X324" s="108" t="s">
        <v>99</v>
      </c>
      <c r="Y324" s="108" t="s">
        <v>99</v>
      </c>
      <c r="Z324" s="108" t="s">
        <v>99</v>
      </c>
      <c r="AA324" s="108" t="s">
        <v>99</v>
      </c>
      <c r="AB324" s="108" t="s">
        <v>99</v>
      </c>
      <c r="AC324" s="108" t="s">
        <v>99</v>
      </c>
      <c r="AD324" s="108" t="s">
        <v>99</v>
      </c>
      <c r="AE324" s="108">
        <v>0.41209880893141743</v>
      </c>
      <c r="AF324" s="108">
        <v>0.41209880893141743</v>
      </c>
      <c r="AG324" s="108">
        <v>0.41209880893141743</v>
      </c>
      <c r="AH324" s="108">
        <v>0.41209880893141743</v>
      </c>
      <c r="AI324" s="108">
        <v>0.41209880893141743</v>
      </c>
      <c r="AJ324" s="108">
        <v>0.41209880893141743</v>
      </c>
      <c r="AK324" s="108">
        <v>0.41209880893141743</v>
      </c>
      <c r="AL324" s="108">
        <v>0.41209880893141743</v>
      </c>
      <c r="AM324" s="108">
        <v>0.41209880893141743</v>
      </c>
      <c r="AN324" s="108">
        <v>0.41209880893141743</v>
      </c>
      <c r="AO324" s="108">
        <v>0.41209880893141743</v>
      </c>
      <c r="AP324" s="108">
        <v>0.41209880893141743</v>
      </c>
      <c r="AQ324" s="108">
        <v>0.41209880893141743</v>
      </c>
      <c r="AR324" s="108">
        <v>0.41209880893141743</v>
      </c>
      <c r="AS324" s="108">
        <v>0.41209880893141743</v>
      </c>
      <c r="AT324" s="108">
        <v>0.41209880893141743</v>
      </c>
      <c r="AU324" s="108">
        <v>0.41209880893141743</v>
      </c>
      <c r="AV324" s="108">
        <v>0.41209880893141743</v>
      </c>
      <c r="AW324" s="108">
        <v>0.41209880893141743</v>
      </c>
      <c r="AX324" s="110">
        <v>0.41209880893141743</v>
      </c>
    </row>
    <row r="325" spans="1:50">
      <c r="A325" s="212"/>
      <c r="B325" s="215"/>
      <c r="C325" s="217" t="s">
        <v>43</v>
      </c>
      <c r="D325" s="52" t="s">
        <v>24</v>
      </c>
      <c r="E325" s="86" t="str">
        <f>A299&amp;"/"&amp;B315&amp;"/"&amp;C325&amp;"/"&amp;D325</f>
        <v>Fuel oil fired power plants/Steam turbine/CHP with CCS/L</v>
      </c>
      <c r="F325" s="61" t="str">
        <f>A299</f>
        <v>Fuel oil fired power plants</v>
      </c>
      <c r="G325" s="61" t="str">
        <f>B315</f>
        <v>Steam turbine</v>
      </c>
      <c r="H325" s="61" t="str">
        <f>C325</f>
        <v>CHP with CCS</v>
      </c>
      <c r="I325" s="84" t="str">
        <f t="shared" si="65"/>
        <v>L</v>
      </c>
      <c r="J325" s="61" t="s">
        <v>99</v>
      </c>
      <c r="K325" s="61" t="s">
        <v>99</v>
      </c>
      <c r="L325" s="61" t="s">
        <v>99</v>
      </c>
      <c r="M325" s="61" t="s">
        <v>99</v>
      </c>
      <c r="N325" s="61" t="s">
        <v>99</v>
      </c>
      <c r="O325" s="61" t="s">
        <v>99</v>
      </c>
      <c r="P325" s="61" t="s">
        <v>99</v>
      </c>
      <c r="Q325" s="61" t="s">
        <v>99</v>
      </c>
      <c r="R325" s="61" t="s">
        <v>99</v>
      </c>
      <c r="S325" s="61" t="s">
        <v>99</v>
      </c>
      <c r="T325" s="61" t="s">
        <v>99</v>
      </c>
      <c r="U325" s="61" t="s">
        <v>99</v>
      </c>
      <c r="V325" s="61" t="s">
        <v>99</v>
      </c>
      <c r="W325" s="61" t="s">
        <v>99</v>
      </c>
      <c r="X325" s="61" t="s">
        <v>99</v>
      </c>
      <c r="Y325" s="61" t="s">
        <v>99</v>
      </c>
      <c r="Z325" s="61" t="s">
        <v>99</v>
      </c>
      <c r="AA325" s="61" t="s">
        <v>99</v>
      </c>
      <c r="AB325" s="61" t="s">
        <v>99</v>
      </c>
      <c r="AC325" s="61" t="s">
        <v>99</v>
      </c>
      <c r="AD325" s="61" t="s">
        <v>99</v>
      </c>
      <c r="AE325" s="61">
        <v>0.39336704488908025</v>
      </c>
      <c r="AF325" s="61">
        <v>0.39336704488908025</v>
      </c>
      <c r="AG325" s="61">
        <v>0.39336704488908025</v>
      </c>
      <c r="AH325" s="61">
        <v>0.39336704488908025</v>
      </c>
      <c r="AI325" s="61">
        <v>0.39336704488908025</v>
      </c>
      <c r="AJ325" s="61">
        <v>0.39336704488908025</v>
      </c>
      <c r="AK325" s="61">
        <v>0.39336704488908025</v>
      </c>
      <c r="AL325" s="61">
        <v>0.39336704488908025</v>
      </c>
      <c r="AM325" s="61">
        <v>0.39336704488908025</v>
      </c>
      <c r="AN325" s="61">
        <v>0.39336704488908025</v>
      </c>
      <c r="AO325" s="61">
        <v>0.39336704488908025</v>
      </c>
      <c r="AP325" s="61">
        <v>0.39336704488908025</v>
      </c>
      <c r="AQ325" s="61">
        <v>0.39336704488908025</v>
      </c>
      <c r="AR325" s="61">
        <v>0.39336704488908025</v>
      </c>
      <c r="AS325" s="61">
        <v>0.39336704488908025</v>
      </c>
      <c r="AT325" s="61">
        <v>0.39336704488908025</v>
      </c>
      <c r="AU325" s="61">
        <v>0.39336704488908025</v>
      </c>
      <c r="AV325" s="61">
        <v>0.39336704488908025</v>
      </c>
      <c r="AW325" s="61">
        <v>0.39336704488908025</v>
      </c>
      <c r="AX325" s="53">
        <v>0.39336704488908025</v>
      </c>
    </row>
    <row r="326" spans="1:50">
      <c r="A326" s="213"/>
      <c r="B326" s="218"/>
      <c r="C326" s="210"/>
      <c r="D326" s="93" t="s">
        <v>25</v>
      </c>
      <c r="E326" s="73" t="str">
        <f>A299&amp;"/"&amp;B315&amp;"/"&amp;C325&amp;"/"&amp;D326</f>
        <v>Fuel oil fired power plants/Steam turbine/CHP with CCS/M</v>
      </c>
      <c r="F326" s="91" t="str">
        <f>A299</f>
        <v>Fuel oil fired power plants</v>
      </c>
      <c r="G326" s="91" t="str">
        <f>B315</f>
        <v>Steam turbine</v>
      </c>
      <c r="H326" s="91" t="str">
        <f>C325</f>
        <v>CHP with CCS</v>
      </c>
      <c r="I326" s="70" t="str">
        <f t="shared" si="65"/>
        <v>M</v>
      </c>
      <c r="J326" s="91" t="s">
        <v>99</v>
      </c>
      <c r="K326" s="91" t="s">
        <v>99</v>
      </c>
      <c r="L326" s="91" t="s">
        <v>99</v>
      </c>
      <c r="M326" s="91" t="s">
        <v>99</v>
      </c>
      <c r="N326" s="91" t="s">
        <v>99</v>
      </c>
      <c r="O326" s="91" t="s">
        <v>99</v>
      </c>
      <c r="P326" s="91" t="s">
        <v>99</v>
      </c>
      <c r="Q326" s="91" t="s">
        <v>99</v>
      </c>
      <c r="R326" s="91" t="s">
        <v>99</v>
      </c>
      <c r="S326" s="91" t="s">
        <v>99</v>
      </c>
      <c r="T326" s="91" t="s">
        <v>99</v>
      </c>
      <c r="U326" s="91" t="s">
        <v>99</v>
      </c>
      <c r="V326" s="91" t="s">
        <v>99</v>
      </c>
      <c r="W326" s="91" t="s">
        <v>99</v>
      </c>
      <c r="X326" s="91" t="s">
        <v>99</v>
      </c>
      <c r="Y326" s="91" t="s">
        <v>99</v>
      </c>
      <c r="Z326" s="91" t="s">
        <v>99</v>
      </c>
      <c r="AA326" s="91" t="s">
        <v>99</v>
      </c>
      <c r="AB326" s="91" t="s">
        <v>99</v>
      </c>
      <c r="AC326" s="91" t="s">
        <v>99</v>
      </c>
      <c r="AD326" s="91" t="s">
        <v>99</v>
      </c>
      <c r="AE326" s="91">
        <v>0.37463528084674308</v>
      </c>
      <c r="AF326" s="91">
        <v>0.37463528084674308</v>
      </c>
      <c r="AG326" s="91">
        <v>0.37463528084674308</v>
      </c>
      <c r="AH326" s="91">
        <v>0.37463528084674308</v>
      </c>
      <c r="AI326" s="91">
        <v>0.37463528084674308</v>
      </c>
      <c r="AJ326" s="91">
        <v>0.37463528084674308</v>
      </c>
      <c r="AK326" s="91">
        <v>0.37463528084674308</v>
      </c>
      <c r="AL326" s="91">
        <v>0.37463528084674308</v>
      </c>
      <c r="AM326" s="91">
        <v>0.37463528084674308</v>
      </c>
      <c r="AN326" s="91">
        <v>0.37463528084674308</v>
      </c>
      <c r="AO326" s="91">
        <v>0.37463528084674308</v>
      </c>
      <c r="AP326" s="91">
        <v>0.37463528084674308</v>
      </c>
      <c r="AQ326" s="91">
        <v>0.37463528084674308</v>
      </c>
      <c r="AR326" s="91">
        <v>0.37463528084674308</v>
      </c>
      <c r="AS326" s="91">
        <v>0.37463528084674308</v>
      </c>
      <c r="AT326" s="91">
        <v>0.37463528084674308</v>
      </c>
      <c r="AU326" s="91">
        <v>0.37463528084674308</v>
      </c>
      <c r="AV326" s="91">
        <v>0.37463528084674308</v>
      </c>
      <c r="AW326" s="91">
        <v>0.37463528084674308</v>
      </c>
      <c r="AX326" s="89">
        <v>0.37463528084674308</v>
      </c>
    </row>
    <row r="327" spans="1:50">
      <c r="A327" s="211" t="s">
        <v>57</v>
      </c>
      <c r="B327" s="214" t="s">
        <v>41</v>
      </c>
      <c r="C327" s="209" t="s">
        <v>36</v>
      </c>
      <c r="D327" s="67" t="s">
        <v>24</v>
      </c>
      <c r="E327" s="87" t="str">
        <f>A327&amp;"/"&amp;B327&amp;"/"&amp;C327&amp;"/"&amp;D327</f>
        <v>Biomass and waste fired power plants/Integrated gasification combined cycle/Electricity only/L</v>
      </c>
      <c r="F327" s="55" t="str">
        <f>A327</f>
        <v>Biomass and waste fired power plants</v>
      </c>
      <c r="G327" s="55" t="str">
        <f>B327</f>
        <v>Integrated gasification combined cycle</v>
      </c>
      <c r="H327" s="55" t="str">
        <f>C327</f>
        <v>Electricity only</v>
      </c>
      <c r="I327" s="85" t="str">
        <f t="shared" si="65"/>
        <v>L</v>
      </c>
      <c r="J327" s="55">
        <v>0.44150110375275936</v>
      </c>
      <c r="K327" s="55">
        <v>0.44150264776146814</v>
      </c>
      <c r="L327" s="55">
        <v>0.44150463023419695</v>
      </c>
      <c r="M327" s="55">
        <v>0.44150717565807002</v>
      </c>
      <c r="N327" s="55">
        <v>0.44151044384671612</v>
      </c>
      <c r="O327" s="55">
        <v>0.44151463995379031</v>
      </c>
      <c r="P327" s="55">
        <v>0.44152002731755791</v>
      </c>
      <c r="Q327" s="55">
        <v>0.44152694393219039</v>
      </c>
      <c r="R327" s="55">
        <v>0.44153582356194238</v>
      </c>
      <c r="S327" s="55">
        <v>0.44154722279399655</v>
      </c>
      <c r="T327" s="55">
        <v>0.44156185567899126</v>
      </c>
      <c r="U327" s="55">
        <v>0.44158063805225006</v>
      </c>
      <c r="V327" s="55">
        <v>0.44160474418316686</v>
      </c>
      <c r="W327" s="55">
        <v>0.44163567908639617</v>
      </c>
      <c r="X327" s="55">
        <v>0.44167537066748713</v>
      </c>
      <c r="Y327" s="55">
        <v>0.44172628688408166</v>
      </c>
      <c r="Z327" s="55">
        <v>0.44179158428654564</v>
      </c>
      <c r="AA327" s="55">
        <v>0.4418752956383688</v>
      </c>
      <c r="AB327" s="55">
        <v>0.44198256573794997</v>
      </c>
      <c r="AC327" s="55">
        <v>0.44211994591418863</v>
      </c>
      <c r="AD327" s="55">
        <v>0.44229575864572912</v>
      </c>
      <c r="AE327" s="55">
        <v>0.44252054381185635</v>
      </c>
      <c r="AF327" s="55">
        <v>0.44280759629028787</v>
      </c>
      <c r="AG327" s="55">
        <v>0.44317359945333268</v>
      </c>
      <c r="AH327" s="55">
        <v>0.44363934820571793</v>
      </c>
      <c r="AI327" s="55">
        <v>0.44423053503150817</v>
      </c>
      <c r="AJ327" s="55">
        <v>0.44497853818082272</v>
      </c>
      <c r="AK327" s="55">
        <v>0.44592109649597661</v>
      </c>
      <c r="AL327" s="55">
        <v>0.44710267412743188</v>
      </c>
      <c r="AM327" s="55">
        <v>0.44857420701564704</v>
      </c>
      <c r="AN327" s="55">
        <v>0.45039178735617225</v>
      </c>
      <c r="AO327" s="55">
        <v>0.45261370924517064</v>
      </c>
      <c r="AP327" s="55">
        <v>0.45529523332839411</v>
      </c>
      <c r="AQ327" s="55">
        <v>0.45848055009865007</v>
      </c>
      <c r="AR327" s="55">
        <v>0.46219190171125879</v>
      </c>
      <c r="AS327" s="55">
        <v>0.46641682431708781</v>
      </c>
      <c r="AT327" s="55">
        <v>0.47109599439187821</v>
      </c>
      <c r="AU327" s="55">
        <v>0.47611578838930019</v>
      </c>
      <c r="AV327" s="55">
        <v>0.48131040402564246</v>
      </c>
      <c r="AW327" s="55">
        <v>0.48647696011358021</v>
      </c>
      <c r="AX327" s="64">
        <v>0.49140281115376738</v>
      </c>
    </row>
    <row r="328" spans="1:50">
      <c r="A328" s="212"/>
      <c r="B328" s="215"/>
      <c r="C328" s="216"/>
      <c r="D328" s="52" t="s">
        <v>25</v>
      </c>
      <c r="E328" s="86" t="str">
        <f>A327&amp;"/"&amp;B327&amp;"/"&amp;C327&amp;"/"&amp;D328</f>
        <v>Biomass and waste fired power plants/Integrated gasification combined cycle/Electricity only/M</v>
      </c>
      <c r="F328" s="61" t="str">
        <f>A327</f>
        <v>Biomass and waste fired power plants</v>
      </c>
      <c r="G328" s="61" t="str">
        <f>B327</f>
        <v>Integrated gasification combined cycle</v>
      </c>
      <c r="H328" s="61" t="str">
        <f>C327</f>
        <v>Electricity only</v>
      </c>
      <c r="I328" s="84" t="str">
        <f t="shared" si="65"/>
        <v>M</v>
      </c>
      <c r="J328" s="61">
        <v>0.42047724166929457</v>
      </c>
      <c r="K328" s="61">
        <v>0.42048510397561267</v>
      </c>
      <c r="L328" s="61">
        <v>0.4204947055578897</v>
      </c>
      <c r="M328" s="61">
        <v>0.4205064307788588</v>
      </c>
      <c r="N328" s="61">
        <v>0.42052074874759759</v>
      </c>
      <c r="O328" s="61">
        <v>0.42053823190949147</v>
      </c>
      <c r="P328" s="61">
        <v>0.42055957866718902</v>
      </c>
      <c r="Q328" s="61">
        <v>0.42058564088348799</v>
      </c>
      <c r="R328" s="61">
        <v>0.42061745728524852</v>
      </c>
      <c r="S328" s="61">
        <v>0.42065629398298893</v>
      </c>
      <c r="T328" s="61">
        <v>0.42070369354516057</v>
      </c>
      <c r="U328" s="61">
        <v>0.4207615343186491</v>
      </c>
      <c r="V328" s="61">
        <v>0.42083210196389326</v>
      </c>
      <c r="W328" s="61">
        <v>0.42091817546467641</v>
      </c>
      <c r="X328" s="61">
        <v>0.42102313016081061</v>
      </c>
      <c r="Y328" s="61">
        <v>0.42115106060462909</v>
      </c>
      <c r="Z328" s="61">
        <v>0.42130692620683574</v>
      </c>
      <c r="AA328" s="61">
        <v>0.42149672263086674</v>
      </c>
      <c r="AB328" s="61">
        <v>0.42172768159070162</v>
      </c>
      <c r="AC328" s="61">
        <v>0.4220085009166647</v>
      </c>
      <c r="AD328" s="61">
        <v>0.42234960520487475</v>
      </c>
      <c r="AE328" s="61">
        <v>0.42276343467635447</v>
      </c>
      <c r="AF328" s="61">
        <v>0.4232647555229806</v>
      </c>
      <c r="AG328" s="61">
        <v>0.4238709783370927</v>
      </c>
      <c r="AH328" s="61">
        <v>0.42460246139128471</v>
      </c>
      <c r="AI328" s="61">
        <v>0.42548276165545679</v>
      </c>
      <c r="AJ328" s="61">
        <v>0.42653877770498727</v>
      </c>
      <c r="AK328" s="61">
        <v>0.42780070474261983</v>
      </c>
      <c r="AL328" s="61">
        <v>0.42930169360483861</v>
      </c>
      <c r="AM328" s="61">
        <v>0.4310770758151774</v>
      </c>
      <c r="AN328" s="61">
        <v>0.43316299213806142</v>
      </c>
      <c r="AO328" s="61">
        <v>0.4355942547816713</v>
      </c>
      <c r="AP328" s="61">
        <v>0.43840130226586888</v>
      </c>
      <c r="AQ328" s="61">
        <v>0.44160619597782386</v>
      </c>
      <c r="AR328" s="61">
        <v>0.44521778439920495</v>
      </c>
      <c r="AS328" s="61">
        <v>0.44922643863715533</v>
      </c>
      <c r="AT328" s="61">
        <v>0.45359912091501842</v>
      </c>
      <c r="AU328" s="61">
        <v>0.45827590578746402</v>
      </c>
      <c r="AV328" s="61">
        <v>0.4631692787079279</v>
      </c>
      <c r="AW328" s="61">
        <v>0.4681673898508012</v>
      </c>
      <c r="AX328" s="53">
        <v>0.47314179141267698</v>
      </c>
    </row>
    <row r="329" spans="1:50">
      <c r="A329" s="212"/>
      <c r="B329" s="215"/>
      <c r="C329" s="217" t="s">
        <v>26</v>
      </c>
      <c r="D329" s="83" t="s">
        <v>24</v>
      </c>
      <c r="E329" s="56" t="str">
        <f>A327&amp;"/"&amp;B327&amp;"/"&amp;C329&amp;"/"&amp;D329</f>
        <v>Biomass and waste fired power plants/Integrated gasification combined cycle/CHP/L</v>
      </c>
      <c r="F329" s="103" t="str">
        <f>A327</f>
        <v>Biomass and waste fired power plants</v>
      </c>
      <c r="G329" s="103" t="str">
        <f>B327</f>
        <v>Integrated gasification combined cycle</v>
      </c>
      <c r="H329" s="103" t="str">
        <f>C329</f>
        <v>CHP</v>
      </c>
      <c r="I329" s="104" t="str">
        <f t="shared" si="65"/>
        <v>L</v>
      </c>
      <c r="J329" s="103">
        <v>0.40136463977523573</v>
      </c>
      <c r="K329" s="103">
        <v>0.40136593544635657</v>
      </c>
      <c r="L329" s="103">
        <v>0.40136759905763086</v>
      </c>
      <c r="M329" s="103">
        <v>0.401369735072306</v>
      </c>
      <c r="N329" s="103">
        <v>0.40137247759718608</v>
      </c>
      <c r="O329" s="103">
        <v>0.40137599878486757</v>
      </c>
      <c r="P329" s="103">
        <v>0.40138051961121557</v>
      </c>
      <c r="Q329" s="103">
        <v>0.40138632369545191</v>
      </c>
      <c r="R329" s="103">
        <v>0.40139377501506873</v>
      </c>
      <c r="S329" s="103">
        <v>0.4014033406021037</v>
      </c>
      <c r="T329" s="103">
        <v>0.40141561960317634</v>
      </c>
      <c r="U329" s="103">
        <v>0.40143138045738763</v>
      </c>
      <c r="V329" s="103">
        <v>0.4014516084099754</v>
      </c>
      <c r="W329" s="103">
        <v>0.4014775661530478</v>
      </c>
      <c r="X329" s="103">
        <v>0.40151087108483724</v>
      </c>
      <c r="Y329" s="103">
        <v>0.40155359351879466</v>
      </c>
      <c r="Z329" s="103">
        <v>0.40160838115596237</v>
      </c>
      <c r="AA329" s="103">
        <v>0.40167861623873857</v>
      </c>
      <c r="AB329" s="103">
        <v>0.40176861296975147</v>
      </c>
      <c r="AC329" s="103">
        <v>0.40188386386984459</v>
      </c>
      <c r="AD329" s="103">
        <v>0.40203134450095757</v>
      </c>
      <c r="AE329" s="103">
        <v>0.40221988592164887</v>
      </c>
      <c r="AF329" s="103">
        <v>0.40246062257469223</v>
      </c>
      <c r="AG329" s="103">
        <v>0.40276751872761918</v>
      </c>
      <c r="AH329" s="103">
        <v>0.40315796707883372</v>
      </c>
      <c r="AI329" s="103">
        <v>0.40365343572513218</v>
      </c>
      <c r="AJ329" s="103">
        <v>0.40428011026137289</v>
      </c>
      <c r="AK329" s="103">
        <v>0.40506943128758549</v>
      </c>
      <c r="AL329" s="103">
        <v>0.40605835898418779</v>
      </c>
      <c r="AM329" s="103">
        <v>0.4072891033235761</v>
      </c>
      <c r="AN329" s="103">
        <v>0.40880794692473182</v>
      </c>
      <c r="AO329" s="103">
        <v>0.41066268187669802</v>
      </c>
      <c r="AP329" s="103">
        <v>0.41289813874527065</v>
      </c>
      <c r="AQ329" s="103">
        <v>0.41554940695733922</v>
      </c>
      <c r="AR329" s="103">
        <v>0.41863277161132806</v>
      </c>
      <c r="AS329" s="103">
        <v>0.42213524786127499</v>
      </c>
      <c r="AT329" s="103">
        <v>0.42600485434772434</v>
      </c>
      <c r="AU329" s="103">
        <v>0.43014505520912905</v>
      </c>
      <c r="AV329" s="103">
        <v>0.43441727967666938</v>
      </c>
      <c r="AW329" s="103">
        <v>0.43865408098120068</v>
      </c>
      <c r="AX329" s="105">
        <v>0.44268196209629762</v>
      </c>
    </row>
    <row r="330" spans="1:50">
      <c r="A330" s="212"/>
      <c r="B330" s="215"/>
      <c r="C330" s="216"/>
      <c r="D330" s="106" t="s">
        <v>25</v>
      </c>
      <c r="E330" s="107" t="str">
        <f>A327&amp;"/"&amp;B327&amp;"/"&amp;C329&amp;"/"&amp;D330</f>
        <v>Biomass and waste fired power plants/Integrated gasification combined cycle/CHP/M</v>
      </c>
      <c r="F330" s="108" t="str">
        <f>A327</f>
        <v>Biomass and waste fired power plants</v>
      </c>
      <c r="G330" s="108" t="str">
        <f>B327</f>
        <v>Integrated gasification combined cycle</v>
      </c>
      <c r="H330" s="108" t="str">
        <f>C329</f>
        <v>CHP</v>
      </c>
      <c r="I330" s="109" t="str">
        <f t="shared" si="65"/>
        <v>M</v>
      </c>
      <c r="J330" s="108">
        <v>0.38225203788117684</v>
      </c>
      <c r="K330" s="108">
        <v>0.38225872428794039</v>
      </c>
      <c r="L330" s="108">
        <v>0.38226688980884893</v>
      </c>
      <c r="M330" s="108">
        <v>0.38227686129732413</v>
      </c>
      <c r="N330" s="108">
        <v>0.38228903766524325</v>
      </c>
      <c r="O330" s="108">
        <v>0.38230390568578793</v>
      </c>
      <c r="P330" s="108">
        <v>0.38232205922101092</v>
      </c>
      <c r="Q330" s="108">
        <v>0.38234422259612499</v>
      </c>
      <c r="R330" s="108">
        <v>0.38237127898470846</v>
      </c>
      <c r="S330" s="108">
        <v>0.3824043048341299</v>
      </c>
      <c r="T330" s="108">
        <v>0.38244461154950576</v>
      </c>
      <c r="U330" s="108">
        <v>0.38249379586666049</v>
      </c>
      <c r="V330" s="108">
        <v>0.38255380057614446</v>
      </c>
      <c r="W330" s="108">
        <v>0.38262698750276469</v>
      </c>
      <c r="X330" s="108">
        <v>0.38271622488192047</v>
      </c>
      <c r="Y330" s="108">
        <v>0.38282499147701232</v>
      </c>
      <c r="Z330" s="108">
        <v>0.3829574999050227</v>
      </c>
      <c r="AA330" s="108">
        <v>0.38311884160741594</v>
      </c>
      <c r="AB330" s="108">
        <v>0.38331515561018453</v>
      </c>
      <c r="AC330" s="108">
        <v>0.3835538224965595</v>
      </c>
      <c r="AD330" s="108">
        <v>0.38384368363300742</v>
      </c>
      <c r="AE330" s="108">
        <v>0.38419528331446373</v>
      </c>
      <c r="AF330" s="108">
        <v>0.38462112768448747</v>
      </c>
      <c r="AG330" s="108">
        <v>0.38513594846907528</v>
      </c>
      <c r="AH330" s="108">
        <v>0.38575695105233293</v>
      </c>
      <c r="AI330" s="108">
        <v>0.38650401447867877</v>
      </c>
      <c r="AJ330" s="108">
        <v>0.38739979495971039</v>
      </c>
      <c r="AK330" s="108">
        <v>0.38846966420200296</v>
      </c>
      <c r="AL330" s="108">
        <v>0.38974139018352166</v>
      </c>
      <c r="AM330" s="108">
        <v>0.391244443661241</v>
      </c>
      <c r="AN330" s="108">
        <v>0.39300879467366895</v>
      </c>
      <c r="AO330" s="108">
        <v>0.39506306022575421</v>
      </c>
      <c r="AP330" s="108">
        <v>0.39743189338891644</v>
      </c>
      <c r="AQ330" s="108">
        <v>0.40013258602408808</v>
      </c>
      <c r="AR330" s="108">
        <v>0.4031710126875459</v>
      </c>
      <c r="AS330" s="108">
        <v>0.4065372806102473</v>
      </c>
      <c r="AT330" s="108">
        <v>0.41020174813823135</v>
      </c>
      <c r="AU330" s="108">
        <v>0.41411235895815696</v>
      </c>
      <c r="AV330" s="108">
        <v>0.41819438068156561</v>
      </c>
      <c r="AW330" s="108">
        <v>0.42235347296760806</v>
      </c>
      <c r="AX330" s="110">
        <v>0.42648243187660012</v>
      </c>
    </row>
    <row r="331" spans="1:50">
      <c r="A331" s="212"/>
      <c r="B331" s="215"/>
      <c r="C331" s="217" t="s">
        <v>42</v>
      </c>
      <c r="D331" s="83" t="s">
        <v>24</v>
      </c>
      <c r="E331" s="56" t="str">
        <f>A327&amp;"/"&amp;B327&amp;"/"&amp;C331&amp;"/"&amp;D331</f>
        <v>Biomass and waste fired power plants/Integrated gasification combined cycle/Electricity only with CCS/L</v>
      </c>
      <c r="F331" s="103" t="str">
        <f>A327</f>
        <v>Biomass and waste fired power plants</v>
      </c>
      <c r="G331" s="103" t="str">
        <f>B327</f>
        <v>Integrated gasification combined cycle</v>
      </c>
      <c r="H331" s="103" t="str">
        <f>C331</f>
        <v>Electricity only with CCS</v>
      </c>
      <c r="I331" s="104" t="str">
        <f t="shared" si="65"/>
        <v>L</v>
      </c>
      <c r="J331" s="103" t="s">
        <v>99</v>
      </c>
      <c r="K331" s="103" t="s">
        <v>99</v>
      </c>
      <c r="L331" s="103" t="s">
        <v>99</v>
      </c>
      <c r="M331" s="103" t="s">
        <v>99</v>
      </c>
      <c r="N331" s="103" t="s">
        <v>99</v>
      </c>
      <c r="O331" s="103" t="s">
        <v>99</v>
      </c>
      <c r="P331" s="103" t="s">
        <v>99</v>
      </c>
      <c r="Q331" s="103" t="s">
        <v>99</v>
      </c>
      <c r="R331" s="103" t="s">
        <v>99</v>
      </c>
      <c r="S331" s="103" t="s">
        <v>99</v>
      </c>
      <c r="T331" s="103" t="s">
        <v>99</v>
      </c>
      <c r="U331" s="103" t="s">
        <v>99</v>
      </c>
      <c r="V331" s="103" t="s">
        <v>99</v>
      </c>
      <c r="W331" s="103" t="s">
        <v>99</v>
      </c>
      <c r="X331" s="103" t="s">
        <v>99</v>
      </c>
      <c r="Y331" s="103" t="s">
        <v>99</v>
      </c>
      <c r="Z331" s="103" t="s">
        <v>99</v>
      </c>
      <c r="AA331" s="103" t="s">
        <v>99</v>
      </c>
      <c r="AB331" s="103" t="s">
        <v>99</v>
      </c>
      <c r="AC331" s="103" t="s">
        <v>99</v>
      </c>
      <c r="AD331" s="103" t="s">
        <v>99</v>
      </c>
      <c r="AE331" s="103">
        <v>0.42056535662361272</v>
      </c>
      <c r="AF331" s="103">
        <v>0.42059620631189992</v>
      </c>
      <c r="AG331" s="103">
        <v>0.42063782041133035</v>
      </c>
      <c r="AH331" s="103">
        <v>0.42069394147114869</v>
      </c>
      <c r="AI331" s="103">
        <v>0.42076960218909254</v>
      </c>
      <c r="AJ331" s="103">
        <v>0.42087156110563689</v>
      </c>
      <c r="AK331" s="103">
        <v>0.42100887801894143</v>
      </c>
      <c r="AL331" s="103">
        <v>0.42119366780790457</v>
      </c>
      <c r="AM331" s="103">
        <v>0.42144207686941881</v>
      </c>
      <c r="AN331" s="103">
        <v>0.4217755277529931</v>
      </c>
      <c r="AO331" s="103">
        <v>0.42222226909267557</v>
      </c>
      <c r="AP331" s="103">
        <v>0.42281923934242444</v>
      </c>
      <c r="AQ331" s="103">
        <v>0.42361418693368852</v>
      </c>
      <c r="AR331" s="103">
        <v>0.42466785976179322</v>
      </c>
      <c r="AS331" s="103">
        <v>0.42605584721350465</v>
      </c>
      <c r="AT331" s="103">
        <v>0.42786928986281525</v>
      </c>
      <c r="AU331" s="103">
        <v>0.4302131511463414</v>
      </c>
      <c r="AV331" s="103">
        <v>0.43320014435086152</v>
      </c>
      <c r="AW331" s="103">
        <v>0.43693799966874386</v>
      </c>
      <c r="AX331" s="105">
        <v>0.44150814684556861</v>
      </c>
    </row>
    <row r="332" spans="1:50">
      <c r="A332" s="212"/>
      <c r="B332" s="215"/>
      <c r="C332" s="216"/>
      <c r="D332" s="106" t="s">
        <v>25</v>
      </c>
      <c r="E332" s="107" t="str">
        <f>A327&amp;"/"&amp;B327&amp;"/"&amp;C331&amp;"/"&amp;D332</f>
        <v>Biomass and waste fired power plants/Integrated gasification combined cycle/Electricity only with CCS/M</v>
      </c>
      <c r="F332" s="108" t="str">
        <f>A327</f>
        <v>Biomass and waste fired power plants</v>
      </c>
      <c r="G332" s="108" t="str">
        <f>B327</f>
        <v>Integrated gasification combined cycle</v>
      </c>
      <c r="H332" s="108" t="str">
        <f>C331</f>
        <v>Electricity only with CCS</v>
      </c>
      <c r="I332" s="109" t="str">
        <f t="shared" si="65"/>
        <v>M</v>
      </c>
      <c r="J332" s="108" t="s">
        <v>99</v>
      </c>
      <c r="K332" s="108" t="s">
        <v>99</v>
      </c>
      <c r="L332" s="108" t="s">
        <v>99</v>
      </c>
      <c r="M332" s="108" t="s">
        <v>99</v>
      </c>
      <c r="N332" s="108" t="s">
        <v>99</v>
      </c>
      <c r="O332" s="108" t="s">
        <v>99</v>
      </c>
      <c r="P332" s="108" t="s">
        <v>99</v>
      </c>
      <c r="Q332" s="108" t="s">
        <v>99</v>
      </c>
      <c r="R332" s="108" t="s">
        <v>99</v>
      </c>
      <c r="S332" s="108" t="s">
        <v>99</v>
      </c>
      <c r="T332" s="108" t="s">
        <v>99</v>
      </c>
      <c r="U332" s="108" t="s">
        <v>99</v>
      </c>
      <c r="V332" s="108" t="s">
        <v>99</v>
      </c>
      <c r="W332" s="108" t="s">
        <v>99</v>
      </c>
      <c r="X332" s="108" t="s">
        <v>99</v>
      </c>
      <c r="Y332" s="108" t="s">
        <v>99</v>
      </c>
      <c r="Z332" s="108" t="s">
        <v>99</v>
      </c>
      <c r="AA332" s="108" t="s">
        <v>99</v>
      </c>
      <c r="AB332" s="108" t="s">
        <v>99</v>
      </c>
      <c r="AC332" s="108" t="s">
        <v>99</v>
      </c>
      <c r="AD332" s="108" t="s">
        <v>99</v>
      </c>
      <c r="AE332" s="108">
        <v>0.40049122176259799</v>
      </c>
      <c r="AF332" s="108">
        <v>0.40050660717735453</v>
      </c>
      <c r="AG332" s="108">
        <v>0.40052843330618942</v>
      </c>
      <c r="AH332" s="108">
        <v>0.40055939234273841</v>
      </c>
      <c r="AI332" s="108">
        <v>0.40060329770918662</v>
      </c>
      <c r="AJ332" s="108">
        <v>0.40066554687256623</v>
      </c>
      <c r="AK332" s="108">
        <v>0.40075377100606174</v>
      </c>
      <c r="AL332" s="108">
        <v>0.40087874267499446</v>
      </c>
      <c r="AM332" s="108">
        <v>0.40105563549017353</v>
      </c>
      <c r="AN332" s="108">
        <v>0.40130575509011124</v>
      </c>
      <c r="AO332" s="108">
        <v>0.40165888353050355</v>
      </c>
      <c r="AP332" s="108">
        <v>0.40215638591726838</v>
      </c>
      <c r="AQ332" s="108">
        <v>0.40285519029219313</v>
      </c>
      <c r="AR332" s="108">
        <v>0.40383261316070795</v>
      </c>
      <c r="AS332" s="108">
        <v>0.40519166322236377</v>
      </c>
      <c r="AT332" s="108">
        <v>0.40706575691661739</v>
      </c>
      <c r="AU332" s="108">
        <v>0.40962052509955627</v>
      </c>
      <c r="AV332" s="108">
        <v>0.41304847293463476</v>
      </c>
      <c r="AW332" s="108">
        <v>0.41755003020726034</v>
      </c>
      <c r="AX332" s="110">
        <v>0.42329355675586705</v>
      </c>
    </row>
    <row r="333" spans="1:50">
      <c r="A333" s="212"/>
      <c r="B333" s="215"/>
      <c r="C333" s="217" t="s">
        <v>43</v>
      </c>
      <c r="D333" s="52" t="s">
        <v>24</v>
      </c>
      <c r="E333" s="86" t="str">
        <f>A327&amp;"/"&amp;B327&amp;"/"&amp;C333&amp;"/"&amp;D333</f>
        <v>Biomass and waste fired power plants/Integrated gasification combined cycle/CHP with CCS/L</v>
      </c>
      <c r="F333" s="61" t="str">
        <f>A327</f>
        <v>Biomass and waste fired power plants</v>
      </c>
      <c r="G333" s="61" t="str">
        <f>B327</f>
        <v>Integrated gasification combined cycle</v>
      </c>
      <c r="H333" s="61" t="str">
        <f>C333</f>
        <v>CHP with CCS</v>
      </c>
      <c r="I333" s="84" t="str">
        <f t="shared" si="65"/>
        <v>L</v>
      </c>
      <c r="J333" s="61" t="s">
        <v>99</v>
      </c>
      <c r="K333" s="61" t="s">
        <v>99</v>
      </c>
      <c r="L333" s="61" t="s">
        <v>99</v>
      </c>
      <c r="M333" s="61" t="s">
        <v>99</v>
      </c>
      <c r="N333" s="61" t="s">
        <v>99</v>
      </c>
      <c r="O333" s="61" t="s">
        <v>99</v>
      </c>
      <c r="P333" s="61" t="s">
        <v>99</v>
      </c>
      <c r="Q333" s="61" t="s">
        <v>99</v>
      </c>
      <c r="R333" s="61" t="s">
        <v>99</v>
      </c>
      <c r="S333" s="61" t="s">
        <v>99</v>
      </c>
      <c r="T333" s="61" t="s">
        <v>99</v>
      </c>
      <c r="U333" s="61" t="s">
        <v>99</v>
      </c>
      <c r="V333" s="61" t="s">
        <v>99</v>
      </c>
      <c r="W333" s="61" t="s">
        <v>99</v>
      </c>
      <c r="X333" s="61" t="s">
        <v>99</v>
      </c>
      <c r="Y333" s="61" t="s">
        <v>99</v>
      </c>
      <c r="Z333" s="61" t="s">
        <v>99</v>
      </c>
      <c r="AA333" s="61" t="s">
        <v>99</v>
      </c>
      <c r="AB333" s="61" t="s">
        <v>99</v>
      </c>
      <c r="AC333" s="61" t="s">
        <v>99</v>
      </c>
      <c r="AD333" s="61" t="s">
        <v>99</v>
      </c>
      <c r="AE333" s="61">
        <v>0.38232697283281203</v>
      </c>
      <c r="AF333" s="61">
        <v>0.38235320738759582</v>
      </c>
      <c r="AG333" s="61">
        <v>0.38238859540024189</v>
      </c>
      <c r="AH333" s="61">
        <v>0.38243631884286056</v>
      </c>
      <c r="AI333" s="61">
        <v>0.3825006561946287</v>
      </c>
      <c r="AJ333" s="61">
        <v>0.38258735241606151</v>
      </c>
      <c r="AK333" s="61">
        <v>0.38270410729922061</v>
      </c>
      <c r="AL333" s="61">
        <v>0.38286121474143064</v>
      </c>
      <c r="AM333" s="61">
        <v>0.38307238991345011</v>
      </c>
      <c r="AN333" s="61">
        <v>0.38335582200153623</v>
      </c>
      <c r="AO333" s="61">
        <v>0.38373548221458587</v>
      </c>
      <c r="AP333" s="61">
        <v>0.38424269118162424</v>
      </c>
      <c r="AQ333" s="61">
        <v>0.38491789192541004</v>
      </c>
      <c r="AR333" s="61">
        <v>0.38581246163271926</v>
      </c>
      <c r="AS333" s="61">
        <v>0.38699019702251447</v>
      </c>
      <c r="AT333" s="61">
        <v>0.38852779301607093</v>
      </c>
      <c r="AU333" s="61">
        <v>0.39051319429139192</v>
      </c>
      <c r="AV333" s="61">
        <v>0.39304020376132059</v>
      </c>
      <c r="AW333" s="61">
        <v>0.39619742501461319</v>
      </c>
      <c r="AX333" s="53">
        <v>0.40005002369394405</v>
      </c>
    </row>
    <row r="334" spans="1:50">
      <c r="A334" s="212"/>
      <c r="B334" s="218"/>
      <c r="C334" s="210"/>
      <c r="D334" s="93" t="s">
        <v>25</v>
      </c>
      <c r="E334" s="73" t="str">
        <f>A327&amp;"/"&amp;B327&amp;"/"&amp;C333&amp;"/"&amp;D334</f>
        <v>Biomass and waste fired power plants/Integrated gasification combined cycle/CHP with CCS/M</v>
      </c>
      <c r="F334" s="91" t="str">
        <f>A327</f>
        <v>Biomass and waste fired power plants</v>
      </c>
      <c r="G334" s="91" t="str">
        <f>B327</f>
        <v>Integrated gasification combined cycle</v>
      </c>
      <c r="H334" s="91" t="str">
        <f>C333</f>
        <v>CHP with CCS</v>
      </c>
      <c r="I334" s="70" t="str">
        <f t="shared" si="65"/>
        <v>M</v>
      </c>
      <c r="J334" s="91" t="s">
        <v>99</v>
      </c>
      <c r="K334" s="91" t="s">
        <v>99</v>
      </c>
      <c r="L334" s="91" t="s">
        <v>99</v>
      </c>
      <c r="M334" s="91" t="s">
        <v>99</v>
      </c>
      <c r="N334" s="91" t="s">
        <v>99</v>
      </c>
      <c r="O334" s="91" t="s">
        <v>99</v>
      </c>
      <c r="P334" s="91" t="s">
        <v>99</v>
      </c>
      <c r="Q334" s="91" t="s">
        <v>99</v>
      </c>
      <c r="R334" s="91" t="s">
        <v>99</v>
      </c>
      <c r="S334" s="91" t="s">
        <v>99</v>
      </c>
      <c r="T334" s="91" t="s">
        <v>99</v>
      </c>
      <c r="U334" s="91" t="s">
        <v>99</v>
      </c>
      <c r="V334" s="91" t="s">
        <v>99</v>
      </c>
      <c r="W334" s="91" t="s">
        <v>99</v>
      </c>
      <c r="X334" s="91" t="s">
        <v>99</v>
      </c>
      <c r="Y334" s="91" t="s">
        <v>99</v>
      </c>
      <c r="Z334" s="91" t="s">
        <v>99</v>
      </c>
      <c r="AA334" s="91" t="s">
        <v>99</v>
      </c>
      <c r="AB334" s="91" t="s">
        <v>99</v>
      </c>
      <c r="AC334" s="91" t="s">
        <v>99</v>
      </c>
      <c r="AD334" s="91" t="s">
        <v>99</v>
      </c>
      <c r="AE334" s="91">
        <v>0.36407911481201449</v>
      </c>
      <c r="AF334" s="91">
        <v>0.36409150259712925</v>
      </c>
      <c r="AG334" s="91">
        <v>0.36410907593465236</v>
      </c>
      <c r="AH334" s="91">
        <v>0.3641340020819952</v>
      </c>
      <c r="AI334" s="91">
        <v>0.36416935061589717</v>
      </c>
      <c r="AJ334" s="91">
        <v>0.36421946559770407</v>
      </c>
      <c r="AK334" s="91">
        <v>0.3642904876916781</v>
      </c>
      <c r="AL334" s="91">
        <v>0.36439108305898948</v>
      </c>
      <c r="AM334" s="91">
        <v>0.36453345369858298</v>
      </c>
      <c r="AN334" s="91">
        <v>0.36473472343815694</v>
      </c>
      <c r="AO334" s="91">
        <v>0.36501881027585448</v>
      </c>
      <c r="AP334" s="91">
        <v>0.36541889784717702</v>
      </c>
      <c r="AQ334" s="91">
        <v>0.36598058222142027</v>
      </c>
      <c r="AR334" s="91">
        <v>0.36676564809651069</v>
      </c>
      <c r="AS334" s="91">
        <v>0.36785613828443608</v>
      </c>
      <c r="AT334" s="91">
        <v>0.36935779576069927</v>
      </c>
      <c r="AU334" s="91">
        <v>0.37140093025792931</v>
      </c>
      <c r="AV334" s="91">
        <v>0.37413523791941578</v>
      </c>
      <c r="AW334" s="91">
        <v>0.3777134455497913</v>
      </c>
      <c r="AX334" s="89">
        <v>0.38225823422282879</v>
      </c>
    </row>
    <row r="335" spans="1:50">
      <c r="A335" s="212"/>
      <c r="B335" s="214" t="s">
        <v>45</v>
      </c>
      <c r="C335" s="209" t="s">
        <v>36</v>
      </c>
      <c r="D335" s="67" t="s">
        <v>24</v>
      </c>
      <c r="E335" s="87" t="str">
        <f>A327&amp;"/"&amp;B335&amp;"/"&amp;C335&amp;"/"&amp;D335</f>
        <v>Biomass and waste fired power plants/Fluidized bed combustion/Electricity only/L</v>
      </c>
      <c r="F335" s="55" t="str">
        <f>A327</f>
        <v>Biomass and waste fired power plants</v>
      </c>
      <c r="G335" s="55" t="str">
        <f>B335</f>
        <v>Fluidized bed combustion</v>
      </c>
      <c r="H335" s="55" t="str">
        <f>C335</f>
        <v>Electricity only</v>
      </c>
      <c r="I335" s="85" t="str">
        <f t="shared" si="65"/>
        <v>L</v>
      </c>
      <c r="J335" s="55">
        <v>0.38910505836575876</v>
      </c>
      <c r="K335" s="55">
        <v>0.38910922942261877</v>
      </c>
      <c r="L335" s="55">
        <v>0.38911432245677552</v>
      </c>
      <c r="M335" s="55">
        <v>0.38912054085665843</v>
      </c>
      <c r="N335" s="55">
        <v>0.38912813267829849</v>
      </c>
      <c r="O335" s="55">
        <v>0.3891374003568539</v>
      </c>
      <c r="P335" s="55">
        <v>0.38914871248124244</v>
      </c>
      <c r="Q335" s="55">
        <v>0.38916251804625207</v>
      </c>
      <c r="R335" s="55">
        <v>0.38917936366771672</v>
      </c>
      <c r="S335" s="55">
        <v>0.38919991432350814</v>
      </c>
      <c r="T335" s="55">
        <v>0.38922497826290314</v>
      </c>
      <c r="U335" s="55">
        <v>0.38925553680323044</v>
      </c>
      <c r="V335" s="55">
        <v>0.38929277979512794</v>
      </c>
      <c r="W335" s="55">
        <v>0.38933814756930785</v>
      </c>
      <c r="X335" s="55">
        <v>0.38939338015193381</v>
      </c>
      <c r="Y335" s="55">
        <v>0.38946057441234899</v>
      </c>
      <c r="Z335" s="55">
        <v>0.38954224952654359</v>
      </c>
      <c r="AA335" s="55">
        <v>0.38964142061690521</v>
      </c>
      <c r="AB335" s="55">
        <v>0.3897616795439619</v>
      </c>
      <c r="AC335" s="55">
        <v>0.38990728041773531</v>
      </c>
      <c r="AD335" s="55">
        <v>0.39008322525707995</v>
      </c>
      <c r="AE335" s="55">
        <v>0.39029534210431588</v>
      </c>
      <c r="AF335" s="55">
        <v>0.39055034352876367</v>
      </c>
      <c r="AG335" s="55">
        <v>0.39085584759458486</v>
      </c>
      <c r="AH335" s="55">
        <v>0.3912203359541207</v>
      </c>
      <c r="AI335" s="55">
        <v>0.39165301506537936</v>
      </c>
      <c r="AJ335" s="55">
        <v>0.39216353766025613</v>
      </c>
      <c r="AK335" s="55">
        <v>0.39276153477672282</v>
      </c>
      <c r="AL335" s="55">
        <v>0.39345590799376506</v>
      </c>
      <c r="AM335" s="55">
        <v>0.39425384329925295</v>
      </c>
      <c r="AN335" s="55">
        <v>0.39515954061075909</v>
      </c>
      <c r="AO335" s="55">
        <v>0.39617271486781663</v>
      </c>
      <c r="AP335" s="55">
        <v>0.39728701996263976</v>
      </c>
      <c r="AQ335" s="55">
        <v>0.39848866750242351</v>
      </c>
      <c r="AR335" s="55">
        <v>0.39975562874223924</v>
      </c>
      <c r="AS335" s="55">
        <v>0.40105786356252432</v>
      </c>
      <c r="AT335" s="55">
        <v>0.40235894234602454</v>
      </c>
      <c r="AU335" s="55">
        <v>0.4036191614115554</v>
      </c>
      <c r="AV335" s="55">
        <v>0.40479982060088726</v>
      </c>
      <c r="AW335" s="55">
        <v>0.40586786662065194</v>
      </c>
      <c r="AX335" s="64">
        <v>0.40679982740862169</v>
      </c>
    </row>
    <row r="336" spans="1:50">
      <c r="A336" s="212"/>
      <c r="B336" s="215"/>
      <c r="C336" s="206"/>
      <c r="D336" s="52" t="s">
        <v>25</v>
      </c>
      <c r="E336" s="86" t="str">
        <f>A327&amp;"/"&amp;B335&amp;"/"&amp;C335&amp;"/"&amp;D336</f>
        <v>Biomass and waste fired power plants/Fluidized bed combustion/Electricity only/M</v>
      </c>
      <c r="F336" s="61" t="str">
        <f>A327</f>
        <v>Biomass and waste fired power plants</v>
      </c>
      <c r="G336" s="61" t="str">
        <f>B335</f>
        <v>Fluidized bed combustion</v>
      </c>
      <c r="H336" s="61" t="str">
        <f>C335</f>
        <v>Electricity only</v>
      </c>
      <c r="I336" s="84" t="str">
        <f t="shared" si="65"/>
        <v>M</v>
      </c>
      <c r="J336" s="61">
        <v>0.37057624606262735</v>
      </c>
      <c r="K336" s="61">
        <v>0.37058428010521111</v>
      </c>
      <c r="L336" s="61">
        <v>0.37059384550974578</v>
      </c>
      <c r="M336" s="61">
        <v>0.37060523300378972</v>
      </c>
      <c r="N336" s="61">
        <v>0.37061878802244586</v>
      </c>
      <c r="O336" s="61">
        <v>0.37063492079925314</v>
      </c>
      <c r="P336" s="61">
        <v>0.37065411823287137</v>
      </c>
      <c r="Q336" s="61">
        <v>0.37067695780579402</v>
      </c>
      <c r="R336" s="61">
        <v>0.37070412385840523</v>
      </c>
      <c r="S336" s="61">
        <v>0.37073642654370531</v>
      </c>
      <c r="T336" s="61">
        <v>0.3707748238000862</v>
      </c>
      <c r="U336" s="61">
        <v>0.37082044667441438</v>
      </c>
      <c r="V336" s="61">
        <v>0.37087462829494749</v>
      </c>
      <c r="W336" s="61">
        <v>0.37093893671853412</v>
      </c>
      <c r="X336" s="61">
        <v>0.37101521173870955</v>
      </c>
      <c r="Y336" s="61">
        <v>0.37110560551301663</v>
      </c>
      <c r="Z336" s="61">
        <v>0.3712126265125153</v>
      </c>
      <c r="AA336" s="61">
        <v>0.37133918576692604</v>
      </c>
      <c r="AB336" s="61">
        <v>0.37148864361695044</v>
      </c>
      <c r="AC336" s="61">
        <v>0.37166485412278244</v>
      </c>
      <c r="AD336" s="61">
        <v>0.37187220284109068</v>
      </c>
      <c r="AE336" s="61">
        <v>0.37211563180393892</v>
      </c>
      <c r="AF336" s="61">
        <v>0.37240064317131283</v>
      </c>
      <c r="AG336" s="61">
        <v>0.37273327020695446</v>
      </c>
      <c r="AH336" s="61">
        <v>0.37312000108969201</v>
      </c>
      <c r="AI336" s="61">
        <v>0.37356763796975673</v>
      </c>
      <c r="AJ336" s="61">
        <v>0.37408307127663243</v>
      </c>
      <c r="AK336" s="61">
        <v>0.37467294868019502</v>
      </c>
      <c r="AL336" s="61">
        <v>0.37534322092032285</v>
      </c>
      <c r="AM336" s="61">
        <v>0.3760985550682881</v>
      </c>
      <c r="AN336" s="61">
        <v>0.37694162200558984</v>
      </c>
      <c r="AO336" s="61">
        <v>0.37787229086888069</v>
      </c>
      <c r="AP336" s="61">
        <v>0.37888679904167433</v>
      </c>
      <c r="AQ336" s="61">
        <v>0.3799770085730983</v>
      </c>
      <c r="AR336" s="61">
        <v>0.38112989990182133</v>
      </c>
      <c r="AS336" s="61">
        <v>0.38232747659350619</v>
      </c>
      <c r="AT336" s="61">
        <v>0.38354724162718634</v>
      </c>
      <c r="AU336" s="61">
        <v>0.38476334028509479</v>
      </c>
      <c r="AV336" s="61">
        <v>0.38594834357234492</v>
      </c>
      <c r="AW336" s="61">
        <v>0.38707548910802009</v>
      </c>
      <c r="AX336" s="53">
        <v>0.38812104867340896</v>
      </c>
    </row>
    <row r="337" spans="1:50">
      <c r="A337" s="212"/>
      <c r="B337" s="215"/>
      <c r="C337" s="206"/>
      <c r="D337" s="52" t="s">
        <v>38</v>
      </c>
      <c r="E337" s="86" t="str">
        <f>A327&amp;"/"&amp;B335&amp;"/"&amp;C335&amp;"/"&amp;D337</f>
        <v>Biomass and waste fired power plants/Fluidized bed combustion/Electricity only/S</v>
      </c>
      <c r="F337" s="61" t="str">
        <f>A327</f>
        <v>Biomass and waste fired power plants</v>
      </c>
      <c r="G337" s="61" t="str">
        <f>B335</f>
        <v>Fluidized bed combustion</v>
      </c>
      <c r="H337" s="61" t="str">
        <f>C335</f>
        <v>Electricity only</v>
      </c>
      <c r="I337" s="84" t="str">
        <f t="shared" si="65"/>
        <v>S</v>
      </c>
      <c r="J337" s="61">
        <v>0.3529297581548832</v>
      </c>
      <c r="K337" s="61">
        <v>0.35294698911901989</v>
      </c>
      <c r="L337" s="61">
        <v>0.35296698769541107</v>
      </c>
      <c r="M337" s="61">
        <v>0.35299019448916735</v>
      </c>
      <c r="N337" s="61">
        <v>0.35301711888246767</v>
      </c>
      <c r="O337" s="61">
        <v>0.3530483492932171</v>
      </c>
      <c r="P337" s="61">
        <v>0.35308456479597344</v>
      </c>
      <c r="Q337" s="61">
        <v>0.35312654822533646</v>
      </c>
      <c r="R337" s="61">
        <v>0.35317520086857385</v>
      </c>
      <c r="S337" s="61">
        <v>0.35323155882837803</v>
      </c>
      <c r="T337" s="61">
        <v>0.35329681109335909</v>
      </c>
      <c r="U337" s="61">
        <v>0.3533723192867449</v>
      </c>
      <c r="V337" s="61">
        <v>0.35345963896456628</v>
      </c>
      <c r="W337" s="61">
        <v>0.35356054219309596</v>
      </c>
      <c r="X337" s="61">
        <v>0.35367704093895563</v>
      </c>
      <c r="Y337" s="61">
        <v>0.35381141053935022</v>
      </c>
      <c r="Z337" s="61">
        <v>0.3539662121676545</v>
      </c>
      <c r="AA337" s="61">
        <v>0.35414431275350677</v>
      </c>
      <c r="AB337" s="61">
        <v>0.35434890024020282</v>
      </c>
      <c r="AC337" s="61">
        <v>0.35458349135372619</v>
      </c>
      <c r="AD337" s="61">
        <v>0.35485192821583916</v>
      </c>
      <c r="AE337" s="61">
        <v>0.35515835917612526</v>
      </c>
      <c r="AF337" s="61">
        <v>0.35550719821426346</v>
      </c>
      <c r="AG337" s="61">
        <v>0.35590305627207547</v>
      </c>
      <c r="AH337" s="61">
        <v>0.35635063708166465</v>
      </c>
      <c r="AI337" s="61">
        <v>0.35685458971826917</v>
      </c>
      <c r="AJ337" s="61">
        <v>0.35741931058907173</v>
      </c>
      <c r="AK337" s="61">
        <v>0.35804868934756057</v>
      </c>
      <c r="AL337" s="61">
        <v>0.35874579685500058</v>
      </c>
      <c r="AM337" s="61">
        <v>0.35951251935457496</v>
      </c>
      <c r="AN337" s="61">
        <v>0.3603491518785838</v>
      </c>
      <c r="AO337" s="61">
        <v>0.36125397555870503</v>
      </c>
      <c r="AP337" s="61">
        <v>0.36222285718486552</v>
      </c>
      <c r="AQ337" s="61">
        <v>0.36324892318547941</v>
      </c>
      <c r="AR337" s="61">
        <v>0.36432237098583742</v>
      </c>
      <c r="AS337" s="61">
        <v>0.36543048408544737</v>
      </c>
      <c r="AT337" s="61">
        <v>0.36655790845210323</v>
      </c>
      <c r="AU337" s="61">
        <v>0.36768722341785703</v>
      </c>
      <c r="AV337" s="61">
        <v>0.36879979991642925</v>
      </c>
      <c r="AW337" s="61">
        <v>0.36987688752593662</v>
      </c>
      <c r="AX337" s="53">
        <v>0.37090081994923219</v>
      </c>
    </row>
    <row r="338" spans="1:50">
      <c r="A338" s="212"/>
      <c r="B338" s="215"/>
      <c r="C338" s="216"/>
      <c r="D338" s="52" t="s">
        <v>47</v>
      </c>
      <c r="E338" s="86" t="str">
        <f>A327&amp;"/"&amp;B335&amp;"/"&amp;C335&amp;"/"&amp;D338</f>
        <v>Biomass and waste fired power plants/Fluidized bed combustion/Electricity only/XS</v>
      </c>
      <c r="F338" s="61" t="str">
        <f>A327</f>
        <v>Biomass and waste fired power plants</v>
      </c>
      <c r="G338" s="61" t="str">
        <f>B335</f>
        <v>Fluidized bed combustion</v>
      </c>
      <c r="H338" s="61" t="str">
        <f>C335</f>
        <v>Electricity only</v>
      </c>
      <c r="I338" s="84" t="str">
        <f t="shared" si="65"/>
        <v>XS</v>
      </c>
      <c r="J338" s="61">
        <v>0.33612357919512686</v>
      </c>
      <c r="K338" s="61">
        <v>0.33614342534120573</v>
      </c>
      <c r="L338" s="61">
        <v>0.3361664569549323</v>
      </c>
      <c r="M338" s="61">
        <v>0.33619318039836849</v>
      </c>
      <c r="N338" s="61">
        <v>0.33622418080652983</v>
      </c>
      <c r="O338" s="61">
        <v>0.33626013374178398</v>
      </c>
      <c r="P338" s="61">
        <v>0.33630181836101219</v>
      </c>
      <c r="Q338" s="61">
        <v>0.33635013221497284</v>
      </c>
      <c r="R338" s="61">
        <v>0.33640610777768387</v>
      </c>
      <c r="S338" s="61">
        <v>0.33647093076579265</v>
      </c>
      <c r="T338" s="61">
        <v>0.33654596024762062</v>
      </c>
      <c r="U338" s="61">
        <v>0.33663275045085306</v>
      </c>
      <c r="V338" s="61">
        <v>0.33673307404656005</v>
      </c>
      <c r="W338" s="61">
        <v>0.33684894650282915</v>
      </c>
      <c r="X338" s="61">
        <v>0.33698265084866741</v>
      </c>
      <c r="Y338" s="61">
        <v>0.33713676185044172</v>
      </c>
      <c r="Z338" s="61">
        <v>0.33731416815969967</v>
      </c>
      <c r="AA338" s="61">
        <v>0.33751809042325587</v>
      </c>
      <c r="AB338" s="61">
        <v>0.33775209263722644</v>
      </c>
      <c r="AC338" s="61">
        <v>0.33802008316734272</v>
      </c>
      <c r="AD338" s="61">
        <v>0.33832630085533177</v>
      </c>
      <c r="AE338" s="61">
        <v>0.33867528052016133</v>
      </c>
      <c r="AF338" s="61">
        <v>0.33907179102281532</v>
      </c>
      <c r="AG338" s="61">
        <v>0.3395207380395559</v>
      </c>
      <c r="AH338" s="61">
        <v>0.34002702301873738</v>
      </c>
      <c r="AI338" s="61">
        <v>0.34059534983470585</v>
      </c>
      <c r="AJ338" s="61">
        <v>0.34122997188715082</v>
      </c>
      <c r="AK338" s="61">
        <v>0.34193437543866284</v>
      </c>
      <c r="AL338" s="61">
        <v>0.34271090051850323</v>
      </c>
      <c r="AM338" s="61">
        <v>0.34356030935916043</v>
      </c>
      <c r="AN338" s="61">
        <v>0.34448132436989365</v>
      </c>
      <c r="AO338" s="61">
        <v>0.3454701726963077</v>
      </c>
      <c r="AP338" s="61">
        <v>0.34652019093241671</v>
      </c>
      <c r="AQ338" s="61">
        <v>0.34762155845567416</v>
      </c>
      <c r="AR338" s="61">
        <v>0.34876123640110618</v>
      </c>
      <c r="AS338" s="61">
        <v>0.34992318561939784</v>
      </c>
      <c r="AT338" s="61">
        <v>0.35108891561665406</v>
      </c>
      <c r="AU338" s="61">
        <v>0.35223837487585613</v>
      </c>
      <c r="AV338" s="61">
        <v>0.35335113424368969</v>
      </c>
      <c r="AW338" s="61">
        <v>0.35440774983949802</v>
      </c>
      <c r="AX338" s="53">
        <v>0.35539113728309829</v>
      </c>
    </row>
    <row r="339" spans="1:50">
      <c r="A339" s="212"/>
      <c r="B339" s="215"/>
      <c r="C339" s="217" t="s">
        <v>26</v>
      </c>
      <c r="D339" s="83" t="s">
        <v>24</v>
      </c>
      <c r="E339" s="56" t="str">
        <f>A327&amp;"/"&amp;B335&amp;"/"&amp;C339&amp;"/"&amp;D339</f>
        <v>Biomass and waste fired power plants/Fluidized bed combustion/CHP/L</v>
      </c>
      <c r="F339" s="103" t="str">
        <f>A327</f>
        <v>Biomass and waste fired power plants</v>
      </c>
      <c r="G339" s="103" t="str">
        <f>B335</f>
        <v>Fluidized bed combustion</v>
      </c>
      <c r="H339" s="103" t="str">
        <f>C339</f>
        <v>CHP</v>
      </c>
      <c r="I339" s="104" t="str">
        <f t="shared" si="65"/>
        <v>L</v>
      </c>
      <c r="J339" s="103">
        <v>0.35373187124159888</v>
      </c>
      <c r="K339" s="103">
        <v>0.35373309223653437</v>
      </c>
      <c r="L339" s="103">
        <v>0.35373458339731262</v>
      </c>
      <c r="M339" s="103">
        <v>0.35373640445788751</v>
      </c>
      <c r="N339" s="103">
        <v>0.35373862833741787</v>
      </c>
      <c r="O339" s="103">
        <v>0.35374134403983204</v>
      </c>
      <c r="P339" s="103">
        <v>0.35374466018570855</v>
      </c>
      <c r="Q339" s="103">
        <v>0.35374870931173574</v>
      </c>
      <c r="R339" s="103">
        <v>0.35375365310064982</v>
      </c>
      <c r="S339" s="103">
        <v>0.3537596887371765</v>
      </c>
      <c r="T339" s="103">
        <v>0.35376705662368108</v>
      </c>
      <c r="U339" s="103">
        <v>0.35377604973338644</v>
      </c>
      <c r="V339" s="103">
        <v>0.35378702492929359</v>
      </c>
      <c r="W339" s="103">
        <v>0.35380041663292761</v>
      </c>
      <c r="X339" s="103">
        <v>0.35381675328746126</v>
      </c>
      <c r="Y339" s="103">
        <v>0.35383667712187228</v>
      </c>
      <c r="Z339" s="103">
        <v>0.35386096778152609</v>
      </c>
      <c r="AA339" s="103">
        <v>0.35389057043737121</v>
      </c>
      <c r="AB339" s="103">
        <v>0.35392662900696292</v>
      </c>
      <c r="AC339" s="103">
        <v>0.35397052509423643</v>
      </c>
      <c r="AD339" s="103">
        <v>0.35402392314875081</v>
      </c>
      <c r="AE339" s="103">
        <v>0.35408882211101939</v>
      </c>
      <c r="AF339" s="103">
        <v>0.35416761337970726</v>
      </c>
      <c r="AG339" s="103">
        <v>0.35426314421313804</v>
      </c>
      <c r="AH339" s="103">
        <v>0.35437878453313215</v>
      </c>
      <c r="AI339" s="103">
        <v>0.35451849336918345</v>
      </c>
      <c r="AJ339" s="103">
        <v>0.35468687866916399</v>
      </c>
      <c r="AK339" s="103">
        <v>0.3548892407013734</v>
      </c>
      <c r="AL339" s="103">
        <v>0.35513158461255351</v>
      </c>
      <c r="AM339" s="103">
        <v>0.35542058185750491</v>
      </c>
      <c r="AN339" s="103">
        <v>0.35576345346596305</v>
      </c>
      <c r="AO339" s="103">
        <v>0.35616774134913648</v>
      </c>
      <c r="AP339" s="103">
        <v>0.35664092895004601</v>
      </c>
      <c r="AQ339" s="103">
        <v>0.35718987281677145</v>
      </c>
      <c r="AR339" s="103">
        <v>0.35782001715349643</v>
      </c>
      <c r="AS339" s="103">
        <v>0.35853439053533626</v>
      </c>
      <c r="AT339" s="103">
        <v>0.3593324340528275</v>
      </c>
      <c r="AU339" s="103">
        <v>0.36020878559954322</v>
      </c>
      <c r="AV339" s="103">
        <v>0.36115223823993764</v>
      </c>
      <c r="AW339" s="103">
        <v>0.36214517699995069</v>
      </c>
      <c r="AX339" s="105">
        <v>0.36316383353762222</v>
      </c>
    </row>
    <row r="340" spans="1:50">
      <c r="A340" s="212"/>
      <c r="B340" s="215"/>
      <c r="C340" s="206"/>
      <c r="D340" s="52" t="s">
        <v>25</v>
      </c>
      <c r="E340" s="86" t="str">
        <f>A327&amp;"/"&amp;B335&amp;"/"&amp;C339&amp;"/"&amp;D340</f>
        <v>Biomass and waste fired power plants/Fluidized bed combustion/CHP/M</v>
      </c>
      <c r="F340" s="61" t="str">
        <f>A327</f>
        <v>Biomass and waste fired power plants</v>
      </c>
      <c r="G340" s="61" t="str">
        <f>B335</f>
        <v>Fluidized bed combustion</v>
      </c>
      <c r="H340" s="61" t="str">
        <f>C339</f>
        <v>CHP</v>
      </c>
      <c r="I340" s="84" t="str">
        <f t="shared" si="65"/>
        <v>M</v>
      </c>
      <c r="J340" s="61">
        <v>0.33688749642057031</v>
      </c>
      <c r="K340" s="61">
        <v>0.33689020462518632</v>
      </c>
      <c r="L340" s="61">
        <v>0.33689343002851274</v>
      </c>
      <c r="M340" s="61">
        <v>0.33689727123508395</v>
      </c>
      <c r="N340" s="61">
        <v>0.33690184557842984</v>
      </c>
      <c r="O340" s="61">
        <v>0.33690729264912728</v>
      </c>
      <c r="P340" s="61">
        <v>0.33691377847513704</v>
      </c>
      <c r="Q340" s="61">
        <v>0.33692150046984898</v>
      </c>
      <c r="R340" s="61">
        <v>0.33693069328146197</v>
      </c>
      <c r="S340" s="61">
        <v>0.33694163569744984</v>
      </c>
      <c r="T340" s="61">
        <v>0.33695465877959607</v>
      </c>
      <c r="U340" s="61">
        <v>0.33697015542786879</v>
      </c>
      <c r="V340" s="61">
        <v>0.3369885915941942</v>
      </c>
      <c r="W340" s="61">
        <v>0.33701051938827248</v>
      </c>
      <c r="X340" s="61">
        <v>0.33703659233428152</v>
      </c>
      <c r="Y340" s="61">
        <v>0.33706758304557777</v>
      </c>
      <c r="Z340" s="61">
        <v>0.33710440357836813</v>
      </c>
      <c r="AA340" s="61">
        <v>0.33714812869620214</v>
      </c>
      <c r="AB340" s="61">
        <v>0.33720002221292295</v>
      </c>
      <c r="AC340" s="61">
        <v>0.33726156646569633</v>
      </c>
      <c r="AD340" s="61">
        <v>0.33733449477932614</v>
      </c>
      <c r="AE340" s="61">
        <v>0.33742082648847777</v>
      </c>
      <c r="AF340" s="61">
        <v>0.33752290364759646</v>
      </c>
      <c r="AG340" s="61">
        <v>0.33764342793243729</v>
      </c>
      <c r="AH340" s="61">
        <v>0.3377854953679183</v>
      </c>
      <c r="AI340" s="61">
        <v>0.33795262534684212</v>
      </c>
      <c r="AJ340" s="61">
        <v>0.33814877888152317</v>
      </c>
      <c r="AK340" s="61">
        <v>0.33837835912833109</v>
      </c>
      <c r="AL340" s="61">
        <v>0.33864618497135307</v>
      </c>
      <c r="AM340" s="61">
        <v>0.33895742597617262</v>
      </c>
      <c r="AN340" s="61">
        <v>0.3393174846291967</v>
      </c>
      <c r="AO340" s="61">
        <v>0.33973181001995861</v>
      </c>
      <c r="AP340" s="61">
        <v>0.34020562690894868</v>
      </c>
      <c r="AQ340" s="61">
        <v>0.3407435667649294</v>
      </c>
      <c r="AR340" s="61">
        <v>0.34134919453428653</v>
      </c>
      <c r="AS340" s="61">
        <v>0.34202443842151137</v>
      </c>
      <c r="AT340" s="61">
        <v>0.34276895114515155</v>
      </c>
      <c r="AU340" s="61">
        <v>0.34357945981773641</v>
      </c>
      <c r="AV340" s="61">
        <v>0.34444919470706503</v>
      </c>
      <c r="AW340" s="61">
        <v>0.34536751734093646</v>
      </c>
      <c r="AX340" s="53">
        <v>0.34631988378131123</v>
      </c>
    </row>
    <row r="341" spans="1:50">
      <c r="A341" s="212"/>
      <c r="B341" s="215"/>
      <c r="C341" s="206"/>
      <c r="D341" s="52" t="s">
        <v>38</v>
      </c>
      <c r="E341" s="86" t="str">
        <f>A327&amp;"/"&amp;B335&amp;"/"&amp;C339&amp;"/"&amp;D341</f>
        <v>Biomass and waste fired power plants/Fluidized bed combustion/CHP/S</v>
      </c>
      <c r="F341" s="61" t="str">
        <f>A327</f>
        <v>Biomass and waste fired power plants</v>
      </c>
      <c r="G341" s="61" t="str">
        <f>B335</f>
        <v>Fluidized bed combustion</v>
      </c>
      <c r="H341" s="61" t="str">
        <f>C339</f>
        <v>CHP</v>
      </c>
      <c r="I341" s="84" t="str">
        <f t="shared" si="65"/>
        <v>S</v>
      </c>
      <c r="J341" s="61">
        <v>0.32084523468625742</v>
      </c>
      <c r="K341" s="61">
        <v>0.32085190377135325</v>
      </c>
      <c r="L341" s="61">
        <v>0.32085964822310298</v>
      </c>
      <c r="M341" s="61">
        <v>0.32086864070491405</v>
      </c>
      <c r="N341" s="61">
        <v>0.32087908134656751</v>
      </c>
      <c r="O341" s="61">
        <v>0.32089120202367205</v>
      </c>
      <c r="P341" s="61">
        <v>0.32090527127241542</v>
      </c>
      <c r="Q341" s="61">
        <v>0.32092159992275981</v>
      </c>
      <c r="R341" s="61">
        <v>0.32094054754000978</v>
      </c>
      <c r="S341" s="61">
        <v>0.32096252977034517</v>
      </c>
      <c r="T341" s="61">
        <v>0.32098802668955534</v>
      </c>
      <c r="U341" s="61">
        <v>0.3210175922545962</v>
      </c>
      <c r="V341" s="61">
        <v>0.32105186495298266</v>
      </c>
      <c r="W341" s="61">
        <v>0.32109157973309888</v>
      </c>
      <c r="X341" s="61">
        <v>0.32113758127613701</v>
      </c>
      <c r="Y341" s="61">
        <v>0.32119083863345005</v>
      </c>
      <c r="Z341" s="61">
        <v>0.32125246119632694</v>
      </c>
      <c r="AA341" s="61">
        <v>0.32132371588179365</v>
      </c>
      <c r="AB341" s="61">
        <v>0.32140604529960404</v>
      </c>
      <c r="AC341" s="61">
        <v>0.32150108650190423</v>
      </c>
      <c r="AD341" s="61">
        <v>0.3216106896961558</v>
      </c>
      <c r="AE341" s="61">
        <v>0.32173693601042674</v>
      </c>
      <c r="AF341" s="61">
        <v>0.32188215302422779</v>
      </c>
      <c r="AG341" s="61">
        <v>0.32204892630505266</v>
      </c>
      <c r="AH341" s="61">
        <v>0.32224010461236741</v>
      </c>
      <c r="AI341" s="61">
        <v>0.32245879574785463</v>
      </c>
      <c r="AJ341" s="61">
        <v>0.32270834926068881</v>
      </c>
      <c r="AK341" s="61">
        <v>0.32299232140381456</v>
      </c>
      <c r="AL341" s="61">
        <v>0.32331441696642788</v>
      </c>
      <c r="AM341" s="61">
        <v>0.32367840202059528</v>
      </c>
      <c r="AN341" s="61">
        <v>0.32408798143102213</v>
      </c>
      <c r="AO341" s="61">
        <v>0.3245466354867878</v>
      </c>
      <c r="AP341" s="61">
        <v>0.32505741160740659</v>
      </c>
      <c r="AQ341" s="61">
        <v>0.32562267019468483</v>
      </c>
      <c r="AR341" s="61">
        <v>0.32624378877269572</v>
      </c>
      <c r="AS341" s="61">
        <v>0.32692083585552806</v>
      </c>
      <c r="AT341" s="61">
        <v>0.32765223542061156</v>
      </c>
      <c r="AU341" s="61">
        <v>0.32843445373107266</v>
      </c>
      <c r="AV341" s="61">
        <v>0.32926175093913279</v>
      </c>
      <c r="AW341" s="61">
        <v>0.33012604778495708</v>
      </c>
      <c r="AX341" s="53">
        <v>0.33101695931199415</v>
      </c>
    </row>
    <row r="342" spans="1:50">
      <c r="A342" s="212"/>
      <c r="B342" s="215"/>
      <c r="C342" s="216"/>
      <c r="D342" s="106" t="s">
        <v>47</v>
      </c>
      <c r="E342" s="107" t="str">
        <f>A327&amp;"/"&amp;B335&amp;"/"&amp;C339&amp;"/"&amp;D342</f>
        <v>Biomass and waste fired power plants/Fluidized bed combustion/CHP/XS</v>
      </c>
      <c r="F342" s="108" t="str">
        <f>A327</f>
        <v>Biomass and waste fired power plants</v>
      </c>
      <c r="G342" s="108" t="str">
        <f>B335</f>
        <v>Fluidized bed combustion</v>
      </c>
      <c r="H342" s="108" t="str">
        <f>C339</f>
        <v>CHP</v>
      </c>
      <c r="I342" s="109" t="str">
        <f t="shared" si="65"/>
        <v>XS</v>
      </c>
      <c r="J342" s="108">
        <v>0.30556689017738803</v>
      </c>
      <c r="K342" s="108">
        <v>0.30557461247937984</v>
      </c>
      <c r="L342" s="108">
        <v>0.30558357955725035</v>
      </c>
      <c r="M342" s="108">
        <v>0.30559399112889479</v>
      </c>
      <c r="N342" s="108">
        <v>0.30560607863104916</v>
      </c>
      <c r="O342" s="108">
        <v>0.30562011014328394</v>
      </c>
      <c r="P342" s="108">
        <v>0.30563639603654719</v>
      </c>
      <c r="Q342" s="108">
        <v>0.30565529543870307</v>
      </c>
      <c r="R342" s="108">
        <v>0.30567722361606725</v>
      </c>
      <c r="S342" s="108">
        <v>0.30570266037477101</v>
      </c>
      <c r="T342" s="108">
        <v>0.30573215958772654</v>
      </c>
      <c r="U342" s="108">
        <v>0.30576635995038826</v>
      </c>
      <c r="V342" s="108">
        <v>0.3058059970592012</v>
      </c>
      <c r="W342" s="108">
        <v>0.30585191688761987</v>
      </c>
      <c r="X342" s="108">
        <v>0.30590509070191102</v>
      </c>
      <c r="Y342" s="108">
        <v>0.30596663140746588</v>
      </c>
      <c r="Z342" s="108">
        <v>0.30603781123940571</v>
      </c>
      <c r="AA342" s="108">
        <v>0.30612008060050183</v>
      </c>
      <c r="AB342" s="108">
        <v>0.30621508769454225</v>
      </c>
      <c r="AC342" s="108">
        <v>0.30632469839192467</v>
      </c>
      <c r="AD342" s="108">
        <v>0.30645101548224934</v>
      </c>
      <c r="AE342" s="108">
        <v>0.30659639610061329</v>
      </c>
      <c r="AF342" s="108">
        <v>0.30676346564493051</v>
      </c>
      <c r="AG342" s="108">
        <v>0.3069551259184643</v>
      </c>
      <c r="AH342" s="108">
        <v>0.3071745545295011</v>
      </c>
      <c r="AI342" s="108">
        <v>0.30742519176732347</v>
      </c>
      <c r="AJ342" s="108">
        <v>0.30771071028288227</v>
      </c>
      <c r="AK342" s="108">
        <v>0.30803496200411762</v>
      </c>
      <c r="AL342" s="108">
        <v>0.30840189593538303</v>
      </c>
      <c r="AM342" s="108">
        <v>0.30881544002902578</v>
      </c>
      <c r="AN342" s="108">
        <v>0.30927934047046091</v>
      </c>
      <c r="AO342" s="108">
        <v>0.30979695288620729</v>
      </c>
      <c r="AP342" s="108">
        <v>0.3103709826601872</v>
      </c>
      <c r="AQ342" s="108">
        <v>0.31100317625914503</v>
      </c>
      <c r="AR342" s="108">
        <v>0.31169397267505305</v>
      </c>
      <c r="AS342" s="108">
        <v>0.31244213395484505</v>
      </c>
      <c r="AT342" s="108">
        <v>0.31324438588240355</v>
      </c>
      <c r="AU342" s="108">
        <v>0.31409511284164704</v>
      </c>
      <c r="AV342" s="108">
        <v>0.31498616213022584</v>
      </c>
      <c r="AW342" s="108">
        <v>0.31590681866683545</v>
      </c>
      <c r="AX342" s="110">
        <v>0.31684400656363099</v>
      </c>
    </row>
    <row r="343" spans="1:50">
      <c r="A343" s="212"/>
      <c r="B343" s="215"/>
      <c r="C343" s="217" t="s">
        <v>42</v>
      </c>
      <c r="D343" s="83" t="s">
        <v>24</v>
      </c>
      <c r="E343" s="56" t="str">
        <f>A327&amp;"/"&amp;B335&amp;"/"&amp;C343&amp;"/"&amp;D343</f>
        <v>Biomass and waste fired power plants/Fluidized bed combustion/Electricity only with CCS/L</v>
      </c>
      <c r="F343" s="103" t="str">
        <f>A327</f>
        <v>Biomass and waste fired power plants</v>
      </c>
      <c r="G343" s="103" t="str">
        <f>B335</f>
        <v>Fluidized bed combustion</v>
      </c>
      <c r="H343" s="103" t="str">
        <f>C343</f>
        <v>Electricity only with CCS</v>
      </c>
      <c r="I343" s="104" t="str">
        <f t="shared" si="65"/>
        <v>L</v>
      </c>
      <c r="J343" s="103" t="s">
        <v>99</v>
      </c>
      <c r="K343" s="103" t="s">
        <v>99</v>
      </c>
      <c r="L343" s="103" t="s">
        <v>99</v>
      </c>
      <c r="M343" s="103" t="s">
        <v>99</v>
      </c>
      <c r="N343" s="103" t="s">
        <v>99</v>
      </c>
      <c r="O343" s="103" t="s">
        <v>99</v>
      </c>
      <c r="P343" s="103" t="s">
        <v>99</v>
      </c>
      <c r="Q343" s="103" t="s">
        <v>99</v>
      </c>
      <c r="R343" s="103" t="s">
        <v>99</v>
      </c>
      <c r="S343" s="103" t="s">
        <v>99</v>
      </c>
      <c r="T343" s="103" t="s">
        <v>99</v>
      </c>
      <c r="U343" s="103" t="s">
        <v>99</v>
      </c>
      <c r="V343" s="103" t="s">
        <v>99</v>
      </c>
      <c r="W343" s="103" t="s">
        <v>99</v>
      </c>
      <c r="X343" s="103" t="s">
        <v>99</v>
      </c>
      <c r="Y343" s="103" t="s">
        <v>99</v>
      </c>
      <c r="Z343" s="103" t="s">
        <v>99</v>
      </c>
      <c r="AA343" s="103" t="s">
        <v>99</v>
      </c>
      <c r="AB343" s="103" t="s">
        <v>99</v>
      </c>
      <c r="AC343" s="103" t="s">
        <v>99</v>
      </c>
      <c r="AD343" s="103" t="s">
        <v>99</v>
      </c>
      <c r="AE343" s="103">
        <v>0.37066871769466364</v>
      </c>
      <c r="AF343" s="103">
        <v>0.37069491842261015</v>
      </c>
      <c r="AG343" s="103">
        <v>0.37072851970656895</v>
      </c>
      <c r="AH343" s="103">
        <v>0.37077159695271233</v>
      </c>
      <c r="AI343" s="103">
        <v>0.37082679796656631</v>
      </c>
      <c r="AJ343" s="103">
        <v>0.37089749462025617</v>
      </c>
      <c r="AK343" s="103">
        <v>0.37098797070133843</v>
      </c>
      <c r="AL343" s="103">
        <v>0.37110365194434852</v>
      </c>
      <c r="AM343" s="103">
        <v>0.37125138339157149</v>
      </c>
      <c r="AN343" s="103">
        <v>0.37143975670013785</v>
      </c>
      <c r="AO343" s="103">
        <v>0.37167948463973544</v>
      </c>
      <c r="AP343" s="103">
        <v>0.37198381009218795</v>
      </c>
      <c r="AQ343" s="103">
        <v>0.37236892002302407</v>
      </c>
      <c r="AR343" s="103">
        <v>0.37285430827436639</v>
      </c>
      <c r="AS343" s="103">
        <v>0.37346299180951165</v>
      </c>
      <c r="AT343" s="103">
        <v>0.37422143198101226</v>
      </c>
      <c r="AU343" s="103">
        <v>0.37515894896400959</v>
      </c>
      <c r="AV343" s="103">
        <v>0.3763063571819511</v>
      </c>
      <c r="AW343" s="103">
        <v>0.37769352293738501</v>
      </c>
      <c r="AX343" s="105">
        <v>0.3793456058483986</v>
      </c>
    </row>
    <row r="344" spans="1:50">
      <c r="A344" s="212"/>
      <c r="B344" s="215"/>
      <c r="C344" s="216"/>
      <c r="D344" s="106" t="s">
        <v>25</v>
      </c>
      <c r="E344" s="107" t="str">
        <f>A327&amp;"/"&amp;B335&amp;"/"&amp;C343&amp;"/"&amp;D344</f>
        <v>Biomass and waste fired power plants/Fluidized bed combustion/Electricity only with CCS/M</v>
      </c>
      <c r="F344" s="108" t="str">
        <f>A327</f>
        <v>Biomass and waste fired power plants</v>
      </c>
      <c r="G344" s="108" t="str">
        <f>B335</f>
        <v>Fluidized bed combustion</v>
      </c>
      <c r="H344" s="108" t="str">
        <f>C343</f>
        <v>Electricity only with CCS</v>
      </c>
      <c r="I344" s="109" t="str">
        <f t="shared" si="65"/>
        <v>M</v>
      </c>
      <c r="J344" s="108" t="s">
        <v>99</v>
      </c>
      <c r="K344" s="108" t="s">
        <v>99</v>
      </c>
      <c r="L344" s="108" t="s">
        <v>99</v>
      </c>
      <c r="M344" s="108" t="s">
        <v>99</v>
      </c>
      <c r="N344" s="108" t="s">
        <v>99</v>
      </c>
      <c r="O344" s="108" t="s">
        <v>99</v>
      </c>
      <c r="P344" s="108" t="s">
        <v>99</v>
      </c>
      <c r="Q344" s="108" t="s">
        <v>99</v>
      </c>
      <c r="R344" s="108" t="s">
        <v>99</v>
      </c>
      <c r="S344" s="108" t="s">
        <v>99</v>
      </c>
      <c r="T344" s="108" t="s">
        <v>99</v>
      </c>
      <c r="U344" s="108" t="s">
        <v>99</v>
      </c>
      <c r="V344" s="108" t="s">
        <v>99</v>
      </c>
      <c r="W344" s="108" t="s">
        <v>99</v>
      </c>
      <c r="X344" s="108" t="s">
        <v>99</v>
      </c>
      <c r="Y344" s="108" t="s">
        <v>99</v>
      </c>
      <c r="Z344" s="108" t="s">
        <v>99</v>
      </c>
      <c r="AA344" s="108" t="s">
        <v>99</v>
      </c>
      <c r="AB344" s="108" t="s">
        <v>99</v>
      </c>
      <c r="AC344" s="108" t="s">
        <v>99</v>
      </c>
      <c r="AD344" s="108" t="s">
        <v>99</v>
      </c>
      <c r="AE344" s="108">
        <v>0.35302370097734764</v>
      </c>
      <c r="AF344" s="108">
        <v>0.35305031978131501</v>
      </c>
      <c r="AG344" s="108">
        <v>0.35308445802583921</v>
      </c>
      <c r="AH344" s="108">
        <v>0.35312822497131202</v>
      </c>
      <c r="AI344" s="108">
        <v>0.35318431194664968</v>
      </c>
      <c r="AJ344" s="108">
        <v>0.35325614679396666</v>
      </c>
      <c r="AK344" s="108">
        <v>0.35334808529985856</v>
      </c>
      <c r="AL344" s="108">
        <v>0.35346564584921047</v>
      </c>
      <c r="AM344" s="108">
        <v>0.35361579274890964</v>
      </c>
      <c r="AN344" s="108">
        <v>0.35380727121927263</v>
      </c>
      <c r="AO344" s="108">
        <v>0.35405099176790433</v>
      </c>
      <c r="AP344" s="108">
        <v>0.35436045181356263</v>
      </c>
      <c r="AQ344" s="108">
        <v>0.35475216563379197</v>
      </c>
      <c r="AR344" s="108">
        <v>0.35524604702236795</v>
      </c>
      <c r="AS344" s="108">
        <v>0.35586564949330207</v>
      </c>
      <c r="AT344" s="108">
        <v>0.35663811494808795</v>
      </c>
      <c r="AU344" s="108">
        <v>0.35759361647072668</v>
      </c>
      <c r="AV344" s="108">
        <v>0.3587640172379904</v>
      </c>
      <c r="AW344" s="108">
        <v>0.3601804354742415</v>
      </c>
      <c r="AX344" s="110">
        <v>0.3618694583214685</v>
      </c>
    </row>
    <row r="345" spans="1:50">
      <c r="A345" s="212"/>
      <c r="B345" s="215"/>
      <c r="C345" s="217" t="s">
        <v>43</v>
      </c>
      <c r="D345" s="52" t="s">
        <v>24</v>
      </c>
      <c r="E345" s="86" t="str">
        <f>A327&amp;"/"&amp;B335&amp;"/"&amp;C345&amp;"/"&amp;D345</f>
        <v>Biomass and waste fired power plants/Fluidized bed combustion/CHP with CCS/L</v>
      </c>
      <c r="F345" s="61" t="str">
        <f>A327</f>
        <v>Biomass and waste fired power plants</v>
      </c>
      <c r="G345" s="61" t="str">
        <f>B335</f>
        <v>Fluidized bed combustion</v>
      </c>
      <c r="H345" s="61" t="str">
        <f>C345</f>
        <v>CHP with CCS</v>
      </c>
      <c r="I345" s="84" t="str">
        <f t="shared" si="65"/>
        <v>L</v>
      </c>
      <c r="J345" s="61" t="s">
        <v>99</v>
      </c>
      <c r="K345" s="61" t="s">
        <v>99</v>
      </c>
      <c r="L345" s="61" t="s">
        <v>99</v>
      </c>
      <c r="M345" s="61" t="s">
        <v>99</v>
      </c>
      <c r="N345" s="61" t="s">
        <v>99</v>
      </c>
      <c r="O345" s="61" t="s">
        <v>99</v>
      </c>
      <c r="P345" s="61" t="s">
        <v>99</v>
      </c>
      <c r="Q345" s="61" t="s">
        <v>99</v>
      </c>
      <c r="R345" s="61" t="s">
        <v>99</v>
      </c>
      <c r="S345" s="61" t="s">
        <v>99</v>
      </c>
      <c r="T345" s="61" t="s">
        <v>99</v>
      </c>
      <c r="U345" s="61" t="s">
        <v>99</v>
      </c>
      <c r="V345" s="61" t="s">
        <v>99</v>
      </c>
      <c r="W345" s="61" t="s">
        <v>99</v>
      </c>
      <c r="X345" s="61" t="s">
        <v>99</v>
      </c>
      <c r="Y345" s="61" t="s">
        <v>99</v>
      </c>
      <c r="Z345" s="61" t="s">
        <v>99</v>
      </c>
      <c r="AA345" s="61" t="s">
        <v>99</v>
      </c>
      <c r="AB345" s="61" t="s">
        <v>99</v>
      </c>
      <c r="AC345" s="61" t="s">
        <v>99</v>
      </c>
      <c r="AD345" s="61" t="s">
        <v>99</v>
      </c>
      <c r="AE345" s="61">
        <v>0.33695474124402935</v>
      </c>
      <c r="AF345" s="61">
        <v>0.3369737916136395</v>
      </c>
      <c r="AG345" s="61">
        <v>0.33699822116744066</v>
      </c>
      <c r="AH345" s="61">
        <v>0.33702953733629137</v>
      </c>
      <c r="AI345" s="61">
        <v>0.33706966259024307</v>
      </c>
      <c r="AJ345" s="61">
        <v>0.33712104394937065</v>
      </c>
      <c r="AK345" s="61">
        <v>0.33718678831522925</v>
      </c>
      <c r="AL345" s="61">
        <v>0.33727082769014444</v>
      </c>
      <c r="AM345" s="61">
        <v>0.33737811756145525</v>
      </c>
      <c r="AN345" s="61">
        <v>0.33751486963572258</v>
      </c>
      <c r="AO345" s="61">
        <v>0.33768881583470611</v>
      </c>
      <c r="AP345" s="61">
        <v>0.33790949273759063</v>
      </c>
      <c r="AQ345" s="61">
        <v>0.33818852276762928</v>
      </c>
      <c r="AR345" s="61">
        <v>0.33853984836562917</v>
      </c>
      <c r="AS345" s="61">
        <v>0.33897984636149742</v>
      </c>
      <c r="AT345" s="61">
        <v>0.33952721140055803</v>
      </c>
      <c r="AU345" s="61">
        <v>0.34020245317525405</v>
      </c>
      <c r="AV345" s="61">
        <v>0.34102681382105854</v>
      </c>
      <c r="AW345" s="61">
        <v>0.34202040341257145</v>
      </c>
      <c r="AX345" s="53">
        <v>0.34319941299220724</v>
      </c>
    </row>
    <row r="346" spans="1:50">
      <c r="A346" s="212"/>
      <c r="B346" s="218"/>
      <c r="C346" s="210"/>
      <c r="D346" s="93" t="s">
        <v>25</v>
      </c>
      <c r="E346" s="73" t="str">
        <f>A327&amp;"/"&amp;B335&amp;"/"&amp;C345&amp;"/"&amp;D346</f>
        <v>Biomass and waste fired power plants/Fluidized bed combustion/CHP with CCS/M</v>
      </c>
      <c r="F346" s="91" t="str">
        <f>A327</f>
        <v>Biomass and waste fired power plants</v>
      </c>
      <c r="G346" s="91" t="str">
        <f>B335</f>
        <v>Fluidized bed combustion</v>
      </c>
      <c r="H346" s="91" t="str">
        <f>C345</f>
        <v>CHP with CCS</v>
      </c>
      <c r="I346" s="70" t="str">
        <f t="shared" si="65"/>
        <v>M</v>
      </c>
      <c r="J346" s="91" t="s">
        <v>99</v>
      </c>
      <c r="K346" s="91" t="s">
        <v>99</v>
      </c>
      <c r="L346" s="91" t="s">
        <v>99</v>
      </c>
      <c r="M346" s="91" t="s">
        <v>99</v>
      </c>
      <c r="N346" s="91" t="s">
        <v>99</v>
      </c>
      <c r="O346" s="91" t="s">
        <v>99</v>
      </c>
      <c r="P346" s="91" t="s">
        <v>99</v>
      </c>
      <c r="Q346" s="91" t="s">
        <v>99</v>
      </c>
      <c r="R346" s="91" t="s">
        <v>99</v>
      </c>
      <c r="S346" s="91" t="s">
        <v>99</v>
      </c>
      <c r="T346" s="91" t="s">
        <v>99</v>
      </c>
      <c r="U346" s="91" t="s">
        <v>99</v>
      </c>
      <c r="V346" s="91" t="s">
        <v>99</v>
      </c>
      <c r="W346" s="91" t="s">
        <v>99</v>
      </c>
      <c r="X346" s="91" t="s">
        <v>99</v>
      </c>
      <c r="Y346" s="91" t="s">
        <v>99</v>
      </c>
      <c r="Z346" s="91" t="s">
        <v>99</v>
      </c>
      <c r="AA346" s="91" t="s">
        <v>99</v>
      </c>
      <c r="AB346" s="91" t="s">
        <v>99</v>
      </c>
      <c r="AC346" s="91" t="s">
        <v>99</v>
      </c>
      <c r="AD346" s="91" t="s">
        <v>99</v>
      </c>
      <c r="AE346" s="91">
        <v>0.32091728660716179</v>
      </c>
      <c r="AF346" s="91">
        <v>0.32093770023785667</v>
      </c>
      <c r="AG346" s="91">
        <v>0.32096387890757166</v>
      </c>
      <c r="AH346" s="91">
        <v>0.32099743876801839</v>
      </c>
      <c r="AI346" s="91">
        <v>0.32104044132569137</v>
      </c>
      <c r="AJ346" s="91">
        <v>0.32109551119910407</v>
      </c>
      <c r="AK346" s="91">
        <v>0.32116598180477429</v>
      </c>
      <c r="AL346" s="91">
        <v>0.3212560734884376</v>
      </c>
      <c r="AM346" s="91">
        <v>0.32137110786122547</v>
      </c>
      <c r="AN346" s="91">
        <v>0.32151775999327115</v>
      </c>
      <c r="AO346" s="91">
        <v>0.32170434573264772</v>
      </c>
      <c r="AP346" s="91">
        <v>0.32194113340394914</v>
      </c>
      <c r="AQ346" s="91">
        <v>0.32224065566850241</v>
      </c>
      <c r="AR346" s="91">
        <v>0.32261797619872828</v>
      </c>
      <c r="AS346" s="91">
        <v>0.32309083496313712</v>
      </c>
      <c r="AT346" s="91">
        <v>0.3236795546616853</v>
      </c>
      <c r="AU346" s="91">
        <v>0.32440654245712885</v>
      </c>
      <c r="AV346" s="91">
        <v>0.3252951770242053</v>
      </c>
      <c r="AW346" s="91">
        <v>0.3263678560343008</v>
      </c>
      <c r="AX346" s="89">
        <v>0.32764303577023862</v>
      </c>
    </row>
    <row r="347" spans="1:50">
      <c r="A347" s="212"/>
      <c r="B347" s="214" t="s">
        <v>46</v>
      </c>
      <c r="C347" s="209" t="s">
        <v>36</v>
      </c>
      <c r="D347" s="67" t="s">
        <v>24</v>
      </c>
      <c r="E347" s="87" t="str">
        <f>A327&amp;"/"&amp;B347&amp;"/"&amp;C347&amp;"/"&amp;D347</f>
        <v>Biomass and waste fired power plants/Steam turbine/Electricity only/L</v>
      </c>
      <c r="F347" s="55" t="str">
        <f>A327</f>
        <v>Biomass and waste fired power plants</v>
      </c>
      <c r="G347" s="55" t="str">
        <f>B347</f>
        <v>Steam turbine</v>
      </c>
      <c r="H347" s="55" t="str">
        <f>C347</f>
        <v>Electricity only</v>
      </c>
      <c r="I347" s="85" t="str">
        <f t="shared" si="65"/>
        <v>L</v>
      </c>
      <c r="J347" s="55">
        <v>0.39339103068450043</v>
      </c>
      <c r="K347" s="55">
        <v>0.39344695058753743</v>
      </c>
      <c r="L347" s="55">
        <v>0.39350283159940491</v>
      </c>
      <c r="M347" s="55">
        <v>0.39355864504141097</v>
      </c>
      <c r="N347" s="55">
        <v>0.39361436249647941</v>
      </c>
      <c r="O347" s="55">
        <v>0.39366995586322751</v>
      </c>
      <c r="P347" s="55">
        <v>0.39372539740841822</v>
      </c>
      <c r="Q347" s="55">
        <v>0.39378065981759564</v>
      </c>
      <c r="R347" s="55">
        <v>0.39383571624372904</v>
      </c>
      <c r="S347" s="55">
        <v>0.39389054035370369</v>
      </c>
      <c r="T347" s="55">
        <v>0.39394510637251245</v>
      </c>
      <c r="U347" s="55">
        <v>0.39399938912501792</v>
      </c>
      <c r="V347" s="55">
        <v>0.39405336407517072</v>
      </c>
      <c r="W347" s="55">
        <v>0.39410700736258653</v>
      </c>
      <c r="X347" s="55">
        <v>0.39416029583640194</v>
      </c>
      <c r="Y347" s="55">
        <v>0.39421320708634339</v>
      </c>
      <c r="Z347" s="55">
        <v>0.39426571947096356</v>
      </c>
      <c r="AA347" s="55">
        <v>0.39431781214301254</v>
      </c>
      <c r="AB347" s="55">
        <v>0.3943694650719291</v>
      </c>
      <c r="AC347" s="55">
        <v>0.39442065906345208</v>
      </c>
      <c r="AD347" s="55">
        <v>0.39447137577636676</v>
      </c>
      <c r="AE347" s="55">
        <v>0.39452159773641549</v>
      </c>
      <c r="AF347" s="55">
        <v>0.39457130834741316</v>
      </c>
      <c r="AG347" s="55">
        <v>0.39462049189962511</v>
      </c>
      <c r="AH347" s="55">
        <v>0.3946691335754704</v>
      </c>
      <c r="AI347" s="55">
        <v>0.39471721945262955</v>
      </c>
      <c r="AJ347" s="55">
        <v>0.39476473650464178</v>
      </c>
      <c r="AK347" s="55">
        <v>0.39481167259908756</v>
      </c>
      <c r="AL347" s="55">
        <v>0.39485801649345786</v>
      </c>
      <c r="AM347" s="55">
        <v>0.39490375782881981</v>
      </c>
      <c r="AN347" s="55">
        <v>0.39494888712139326</v>
      </c>
      <c r="AO347" s="55">
        <v>0.39499339575215664</v>
      </c>
      <c r="AP347" s="55">
        <v>0.39503727595460508</v>
      </c>
      <c r="AQ347" s="55">
        <v>0.39508052080078626</v>
      </c>
      <c r="AR347" s="55">
        <v>0.39512312418573997</v>
      </c>
      <c r="AS347" s="55">
        <v>0.39516508081046992</v>
      </c>
      <c r="AT347" s="55">
        <v>0.39520638616357506</v>
      </c>
      <c r="AU347" s="55">
        <v>0.3952470365016677</v>
      </c>
      <c r="AV347" s="55">
        <v>0.39528702882870448</v>
      </c>
      <c r="AW347" s="55">
        <v>0.39532636087435263</v>
      </c>
      <c r="AX347" s="64">
        <v>0.39536503107151399</v>
      </c>
    </row>
    <row r="348" spans="1:50">
      <c r="A348" s="212"/>
      <c r="B348" s="215"/>
      <c r="C348" s="206"/>
      <c r="D348" s="52" t="s">
        <v>25</v>
      </c>
      <c r="E348" s="86" t="str">
        <f>A327&amp;"/"&amp;B347&amp;"/"&amp;C347&amp;"/"&amp;D348</f>
        <v>Biomass and waste fired power plants/Steam turbine/Electricity only/M</v>
      </c>
      <c r="F348" s="61" t="str">
        <f>A327</f>
        <v>Biomass and waste fired power plants</v>
      </c>
      <c r="G348" s="61" t="str">
        <f>B347</f>
        <v>Steam turbine</v>
      </c>
      <c r="H348" s="61" t="str">
        <f>C347</f>
        <v>Electricity only</v>
      </c>
      <c r="I348" s="84" t="str">
        <f t="shared" si="65"/>
        <v>M</v>
      </c>
      <c r="J348" s="61">
        <v>0.37465812446142899</v>
      </c>
      <c r="K348" s="61">
        <v>0.3746980736349495</v>
      </c>
      <c r="L348" s="61">
        <v>0.37473800777502131</v>
      </c>
      <c r="M348" s="61">
        <v>0.37477790633932823</v>
      </c>
      <c r="N348" s="61">
        <v>0.3748177489466778</v>
      </c>
      <c r="O348" s="61">
        <v>0.37485751541613943</v>
      </c>
      <c r="P348" s="61">
        <v>0.37489718580512127</v>
      </c>
      <c r="Q348" s="61">
        <v>0.37493674044624498</v>
      </c>
      <c r="R348" s="61">
        <v>0.37497615998288791</v>
      </c>
      <c r="S348" s="61">
        <v>0.37501542540327126</v>
      </c>
      <c r="T348" s="61">
        <v>0.37505451807298124</v>
      </c>
      <c r="U348" s="61">
        <v>0.37509341976582627</v>
      </c>
      <c r="V348" s="61">
        <v>0.37513211269293889</v>
      </c>
      <c r="W348" s="61">
        <v>0.37517057953004596</v>
      </c>
      <c r="X348" s="61">
        <v>0.37520880344284208</v>
      </c>
      <c r="Y348" s="61">
        <v>0.37524676811041191</v>
      </c>
      <c r="Z348" s="61">
        <v>0.37528445774666136</v>
      </c>
      <c r="AA348" s="61">
        <v>0.3753218571197246</v>
      </c>
      <c r="AB348" s="61">
        <v>0.37535895156933152</v>
      </c>
      <c r="AC348" s="61">
        <v>0.37539572702212581</v>
      </c>
      <c r="AD348" s="61">
        <v>0.37543217000493928</v>
      </c>
      <c r="AE348" s="61">
        <v>0.37546826765603358</v>
      </c>
      <c r="AF348" s="61">
        <v>0.37550400773433451</v>
      </c>
      <c r="AG348" s="61">
        <v>0.37553937862669257</v>
      </c>
      <c r="AH348" s="61">
        <v>0.37557436935320798</v>
      </c>
      <c r="AI348" s="61">
        <v>0.37560896957067358</v>
      </c>
      <c r="AJ348" s="61">
        <v>0.3756431695741887</v>
      </c>
      <c r="AK348" s="61">
        <v>0.37567696029700998</v>
      </c>
      <c r="AL348" s="61">
        <v>0.37571033330870629</v>
      </c>
      <c r="AM348" s="61">
        <v>0.37574328081169345</v>
      </c>
      <c r="AN348" s="61">
        <v>0.37577579563622726</v>
      </c>
      <c r="AO348" s="61">
        <v>0.37580787123393555</v>
      </c>
      <c r="AP348" s="61">
        <v>0.37583950166997704</v>
      </c>
      <c r="AQ348" s="61">
        <v>0.3758706816139139</v>
      </c>
      <c r="AR348" s="61">
        <v>0.37590140632938601</v>
      </c>
      <c r="AS348" s="61">
        <v>0.37593167166267943</v>
      </c>
      <c r="AT348" s="61">
        <v>0.37596147403027846</v>
      </c>
      <c r="AU348" s="61">
        <v>0.37599081040549326</v>
      </c>
      <c r="AV348" s="61">
        <v>0.37601967830425115</v>
      </c>
      <c r="AW348" s="61">
        <v>0.37604807577014299</v>
      </c>
      <c r="AX348" s="53">
        <v>0.37607600135881014</v>
      </c>
    </row>
    <row r="349" spans="1:50">
      <c r="A349" s="212"/>
      <c r="B349" s="215"/>
      <c r="C349" s="206"/>
      <c r="D349" s="52" t="s">
        <v>38</v>
      </c>
      <c r="E349" s="86" t="str">
        <f>A327&amp;"/"&amp;B347&amp;"/"&amp;C347&amp;"/"&amp;D349</f>
        <v>Biomass and waste fired power plants/Steam turbine/Electricity only/S</v>
      </c>
      <c r="F349" s="61" t="str">
        <f>A327</f>
        <v>Biomass and waste fired power plants</v>
      </c>
      <c r="G349" s="61" t="str">
        <f>B347</f>
        <v>Steam turbine</v>
      </c>
      <c r="H349" s="61" t="str">
        <f>C347</f>
        <v>Electricity only</v>
      </c>
      <c r="I349" s="84" t="str">
        <f t="shared" si="65"/>
        <v>S</v>
      </c>
      <c r="J349" s="61">
        <v>0.35681726139183711</v>
      </c>
      <c r="K349" s="61">
        <v>0.35684896961994561</v>
      </c>
      <c r="L349" s="61">
        <v>0.35688067097978643</v>
      </c>
      <c r="M349" s="61">
        <v>0.35691234915018166</v>
      </c>
      <c r="N349" s="61">
        <v>0.35694398792754511</v>
      </c>
      <c r="O349" s="61">
        <v>0.35697557125712154</v>
      </c>
      <c r="P349" s="61">
        <v>0.35700708326342478</v>
      </c>
      <c r="Q349" s="61">
        <v>0.35703850827976152</v>
      </c>
      <c r="R349" s="61">
        <v>0.35706983087673244</v>
      </c>
      <c r="S349" s="61">
        <v>0.35710103588961617</v>
      </c>
      <c r="T349" s="61">
        <v>0.35713210844453985</v>
      </c>
      <c r="U349" s="61">
        <v>0.35716303398335936</v>
      </c>
      <c r="V349" s="61">
        <v>0.35719379828717257</v>
      </c>
      <c r="W349" s="61">
        <v>0.35722438749840202</v>
      </c>
      <c r="X349" s="61">
        <v>0.35725478814139389</v>
      </c>
      <c r="Y349" s="61">
        <v>0.35728498714148499</v>
      </c>
      <c r="Z349" s="61">
        <v>0.35731497184250388</v>
      </c>
      <c r="AA349" s="61">
        <v>0.35734473002267758</v>
      </c>
      <c r="AB349" s="61">
        <v>0.35737424990892708</v>
      </c>
      <c r="AC349" s="61">
        <v>0.35740352018954208</v>
      </c>
      <c r="AD349" s="61">
        <v>0.35743253002523601</v>
      </c>
      <c r="AE349" s="61">
        <v>0.35746126905858694</v>
      </c>
      <c r="AF349" s="61">
        <v>0.3574897274218834</v>
      </c>
      <c r="AG349" s="61">
        <v>0.35751789574339632</v>
      </c>
      <c r="AH349" s="61">
        <v>0.35754576515210851</v>
      </c>
      <c r="AI349" s="61">
        <v>0.3575733272809381</v>
      </c>
      <c r="AJ349" s="61">
        <v>0.35760057426849989</v>
      </c>
      <c r="AK349" s="61">
        <v>0.35762749875945149</v>
      </c>
      <c r="AL349" s="61">
        <v>0.35765409390347863</v>
      </c>
      <c r="AM349" s="61">
        <v>0.35768035335297627</v>
      </c>
      <c r="AN349" s="61">
        <v>0.3577062712594869</v>
      </c>
      <c r="AO349" s="61">
        <v>0.35773184226896088</v>
      </c>
      <c r="AP349" s="61">
        <v>0.35775706151590386</v>
      </c>
      <c r="AQ349" s="61">
        <v>0.35778192461648295</v>
      </c>
      <c r="AR349" s="61">
        <v>0.35780642766065868</v>
      </c>
      <c r="AS349" s="61">
        <v>0.35783056720341661</v>
      </c>
      <c r="AT349" s="61">
        <v>0.35785434025516993</v>
      </c>
      <c r="AU349" s="61">
        <v>0.35787774427140356</v>
      </c>
      <c r="AV349" s="61">
        <v>0.35790077714163288</v>
      </c>
      <c r="AW349" s="61">
        <v>0.35792343717774727</v>
      </c>
      <c r="AX349" s="53">
        <v>0.35794572310180822</v>
      </c>
    </row>
    <row r="350" spans="1:50">
      <c r="A350" s="212"/>
      <c r="B350" s="215"/>
      <c r="C350" s="216"/>
      <c r="D350" s="52" t="s">
        <v>47</v>
      </c>
      <c r="E350" s="86" t="str">
        <f>A327&amp;"/"&amp;B347&amp;"/"&amp;C347&amp;"/"&amp;D350</f>
        <v>Biomass and waste fired power plants/Steam turbine/Electricity only/XS</v>
      </c>
      <c r="F350" s="61" t="str">
        <f>A327</f>
        <v>Biomass and waste fired power plants</v>
      </c>
      <c r="G350" s="61" t="str">
        <f>B347</f>
        <v>Steam turbine</v>
      </c>
      <c r="H350" s="61" t="str">
        <f>C347</f>
        <v>Electricity only</v>
      </c>
      <c r="I350" s="84" t="str">
        <f t="shared" si="65"/>
        <v>XS</v>
      </c>
      <c r="J350" s="61">
        <v>0.33982596323032105</v>
      </c>
      <c r="K350" s="61">
        <v>0.33984598163164015</v>
      </c>
      <c r="L350" s="61">
        <v>0.33986591120898313</v>
      </c>
      <c r="M350" s="61">
        <v>0.3398857429160792</v>
      </c>
      <c r="N350" s="61">
        <v>0.33990546791671994</v>
      </c>
      <c r="O350" s="61">
        <v>0.33992507759833385</v>
      </c>
      <c r="P350" s="61">
        <v>0.33994456358467395</v>
      </c>
      <c r="Q350" s="61">
        <v>0.33996391774759055</v>
      </c>
      <c r="R350" s="61">
        <v>0.33998313221786292</v>
      </c>
      <c r="S350" s="61">
        <v>0.34000219939507403</v>
      </c>
      <c r="T350" s="61">
        <v>0.34002111195651319</v>
      </c>
      <c r="U350" s="61">
        <v>0.34003986286510035</v>
      </c>
      <c r="V350" s="61">
        <v>0.34005844537632895</v>
      </c>
      <c r="W350" s="61">
        <v>0.34007685304423085</v>
      </c>
      <c r="X350" s="61">
        <v>0.34009507972636949</v>
      </c>
      <c r="Y350" s="61">
        <v>0.3401131195878746</v>
      </c>
      <c r="Z350" s="61">
        <v>0.34013096710453378</v>
      </c>
      <c r="AA350" s="61">
        <v>0.3401486170649628</v>
      </c>
      <c r="AB350" s="61">
        <v>0.34016606457187692</v>
      </c>
      <c r="AC350" s="61">
        <v>0.34018330504249211</v>
      </c>
      <c r="AD350" s="61">
        <v>0.34020033420808654</v>
      </c>
      <c r="AE350" s="61">
        <v>0.34021714811275483</v>
      </c>
      <c r="AF350" s="61">
        <v>0.34023374311139304</v>
      </c>
      <c r="AG350" s="61">
        <v>0.34025011586694914</v>
      </c>
      <c r="AH350" s="61">
        <v>0.34026626334698162</v>
      </c>
      <c r="AI350" s="61">
        <v>0.3402821828195644</v>
      </c>
      <c r="AJ350" s="61">
        <v>0.34029787184858323</v>
      </c>
      <c r="AK350" s="61">
        <v>0.34031332828846306</v>
      </c>
      <c r="AL350" s="61">
        <v>0.3403285502783725</v>
      </c>
      <c r="AM350" s="61">
        <v>0.34034353623594765</v>
      </c>
      <c r="AN350" s="61">
        <v>0.34035828485057823</v>
      </c>
      <c r="AO350" s="61">
        <v>0.34037279507630075</v>
      </c>
      <c r="AP350" s="61">
        <v>0.34038706612433961</v>
      </c>
      <c r="AQ350" s="61">
        <v>0.34040109745533986</v>
      </c>
      <c r="AR350" s="61">
        <v>0.34041488877133036</v>
      </c>
      <c r="AS350" s="61">
        <v>0.34042844000745881</v>
      </c>
      <c r="AT350" s="61">
        <v>0.34044175132353705</v>
      </c>
      <c r="AU350" s="61">
        <v>0.34045482309543251</v>
      </c>
      <c r="AV350" s="61">
        <v>0.3404676559063437</v>
      </c>
      <c r="AW350" s="61">
        <v>0.34048025053799064</v>
      </c>
      <c r="AX350" s="53">
        <v>0.34049260796175634</v>
      </c>
    </row>
    <row r="351" spans="1:50">
      <c r="A351" s="212"/>
      <c r="B351" s="215"/>
      <c r="C351" s="217" t="s">
        <v>26</v>
      </c>
      <c r="D351" s="83" t="s">
        <v>24</v>
      </c>
      <c r="E351" s="56" t="str">
        <f>A327&amp;"/"&amp;B347&amp;"/"&amp;C351&amp;"/"&amp;D351</f>
        <v>Biomass and waste fired power plants/Steam turbine/CHP/L</v>
      </c>
      <c r="F351" s="103" t="str">
        <f>A327</f>
        <v>Biomass and waste fired power plants</v>
      </c>
      <c r="G351" s="103" t="str">
        <f>B347</f>
        <v>Steam turbine</v>
      </c>
      <c r="H351" s="103" t="str">
        <f>C351</f>
        <v>CHP</v>
      </c>
      <c r="I351" s="104" t="str">
        <f t="shared" si="65"/>
        <v>L</v>
      </c>
      <c r="J351" s="103">
        <v>0.35762820971318215</v>
      </c>
      <c r="K351" s="103">
        <v>0.35765980713032791</v>
      </c>
      <c r="L351" s="103">
        <v>0.35769133417776516</v>
      </c>
      <c r="M351" s="103">
        <v>0.357722783875565</v>
      </c>
      <c r="N351" s="103">
        <v>0.35775414933651062</v>
      </c>
      <c r="O351" s="103">
        <v>0.35778542377128242</v>
      </c>
      <c r="P351" s="103">
        <v>0.35781660049344532</v>
      </c>
      <c r="Q351" s="103">
        <v>0.35784767292423192</v>
      </c>
      <c r="R351" s="103">
        <v>0.35787863459711772</v>
      </c>
      <c r="S351" s="103">
        <v>0.35790947916218124</v>
      </c>
      <c r="T351" s="103">
        <v>0.35794020039024665</v>
      </c>
      <c r="U351" s="103">
        <v>0.35797079217680494</v>
      </c>
      <c r="V351" s="103">
        <v>0.35800124854571025</v>
      </c>
      <c r="W351" s="103">
        <v>0.3580315636526496</v>
      </c>
      <c r="X351" s="103">
        <v>0.35806173178838396</v>
      </c>
      <c r="Y351" s="103">
        <v>0.35809174738175925</v>
      </c>
      <c r="Z351" s="103">
        <v>0.35812160500248763</v>
      </c>
      <c r="AA351" s="103">
        <v>0.35815129936369761</v>
      </c>
      <c r="AB351" s="103">
        <v>0.35818082532425471</v>
      </c>
      <c r="AC351" s="103">
        <v>0.35821017789085313</v>
      </c>
      <c r="AD351" s="103">
        <v>0.3582393522198799</v>
      </c>
      <c r="AE351" s="103">
        <v>0.35826834361905335</v>
      </c>
      <c r="AF351" s="103">
        <v>0.35829714754883979</v>
      </c>
      <c r="AG351" s="103">
        <v>0.35832575962364865</v>
      </c>
      <c r="AH351" s="103">
        <v>0.3583541756128123</v>
      </c>
      <c r="AI351" s="103">
        <v>0.35838239144135164</v>
      </c>
      <c r="AJ351" s="103">
        <v>0.35841040319053447</v>
      </c>
      <c r="AK351" s="103">
        <v>0.35843820709822777</v>
      </c>
      <c r="AL351" s="103">
        <v>0.35846579955905145</v>
      </c>
      <c r="AM351" s="103">
        <v>0.35849317712433748</v>
      </c>
      <c r="AN351" s="103">
        <v>0.35852033650189957</v>
      </c>
      <c r="AO351" s="103">
        <v>0.3585472745556193</v>
      </c>
      <c r="AP351" s="103">
        <v>0.35857398830485487</v>
      </c>
      <c r="AQ351" s="103">
        <v>0.35860047492367753</v>
      </c>
      <c r="AR351" s="103">
        <v>0.35862673173994353</v>
      </c>
      <c r="AS351" s="103">
        <v>0.35865275623420589</v>
      </c>
      <c r="AT351" s="103">
        <v>0.35867854603847393</v>
      </c>
      <c r="AU351" s="103">
        <v>0.35870409893482752</v>
      </c>
      <c r="AV351" s="103">
        <v>0.35872941285389048</v>
      </c>
      <c r="AW351" s="103">
        <v>0.35875448587317277</v>
      </c>
      <c r="AX351" s="105">
        <v>0.35877931621528641</v>
      </c>
    </row>
    <row r="352" spans="1:50">
      <c r="A352" s="212"/>
      <c r="B352" s="215"/>
      <c r="C352" s="206"/>
      <c r="D352" s="52" t="s">
        <v>25</v>
      </c>
      <c r="E352" s="86" t="str">
        <f>A327&amp;"/"&amp;B347&amp;"/"&amp;C351&amp;"/"&amp;D352</f>
        <v>Biomass and waste fired power plants/Steam turbine/CHP/M</v>
      </c>
      <c r="F352" s="61" t="str">
        <f>A327</f>
        <v>Biomass and waste fired power plants</v>
      </c>
      <c r="G352" s="61" t="str">
        <f>B347</f>
        <v>Steam turbine</v>
      </c>
      <c r="H352" s="61" t="str">
        <f>C351</f>
        <v>CHP</v>
      </c>
      <c r="I352" s="84" t="str">
        <f t="shared" si="65"/>
        <v>M</v>
      </c>
      <c r="J352" s="61">
        <v>0.34059829496493538</v>
      </c>
      <c r="K352" s="61">
        <v>0.34061726924326102</v>
      </c>
      <c r="L352" s="61">
        <v>0.34063615968510808</v>
      </c>
      <c r="M352" s="61">
        <v>0.34065496275361112</v>
      </c>
      <c r="N352" s="61">
        <v>0.34067367499129647</v>
      </c>
      <c r="O352" s="61">
        <v>0.34069229302195214</v>
      </c>
      <c r="P352" s="61">
        <v>0.34071081355236377</v>
      </c>
      <c r="Q352" s="61">
        <v>0.34072923337391742</v>
      </c>
      <c r="R352" s="61">
        <v>0.34074754936406954</v>
      </c>
      <c r="S352" s="61">
        <v>0.34076575848768226</v>
      </c>
      <c r="T352" s="61">
        <v>0.34078385779822767</v>
      </c>
      <c r="U352" s="61">
        <v>0.34080184443885908</v>
      </c>
      <c r="V352" s="61">
        <v>0.34081971564335117</v>
      </c>
      <c r="W352" s="61">
        <v>0.34083746873691195</v>
      </c>
      <c r="X352" s="61">
        <v>0.34085510113686507</v>
      </c>
      <c r="Y352" s="61">
        <v>0.34087261035320737</v>
      </c>
      <c r="Z352" s="61">
        <v>0.34088999398904202</v>
      </c>
      <c r="AA352" s="61">
        <v>0.34090724974088943</v>
      </c>
      <c r="AB352" s="61">
        <v>0.34092437539888026</v>
      </c>
      <c r="AC352" s="61">
        <v>0.34094136884683007</v>
      </c>
      <c r="AD352" s="61">
        <v>0.34095822806220205</v>
      </c>
      <c r="AE352" s="61">
        <v>0.34097495111595805</v>
      </c>
      <c r="AF352" s="61">
        <v>0.34099153617230288</v>
      </c>
      <c r="AG352" s="61">
        <v>0.34100798148832379</v>
      </c>
      <c r="AH352" s="61">
        <v>0.34102428541352986</v>
      </c>
      <c r="AI352" s="61">
        <v>0.34104044638929409</v>
      </c>
      <c r="AJ352" s="61">
        <v>0.34105646294820191</v>
      </c>
      <c r="AK352" s="61">
        <v>0.34107233371331003</v>
      </c>
      <c r="AL352" s="61">
        <v>0.34108805739731946</v>
      </c>
      <c r="AM352" s="61">
        <v>0.34110363280166583</v>
      </c>
      <c r="AN352" s="61">
        <v>0.34111905881553251</v>
      </c>
      <c r="AO352" s="61">
        <v>0.34113433441478841</v>
      </c>
      <c r="AP352" s="61">
        <v>0.34114945866085605</v>
      </c>
      <c r="AQ352" s="61">
        <v>0.34116443069951286</v>
      </c>
      <c r="AR352" s="61">
        <v>0.34117924975963004</v>
      </c>
      <c r="AS352" s="61">
        <v>0.34119391515185354</v>
      </c>
      <c r="AT352" s="61">
        <v>0.34120842626722903</v>
      </c>
      <c r="AU352" s="61">
        <v>0.34122278257577771</v>
      </c>
      <c r="AV352" s="61">
        <v>0.34123698362502375</v>
      </c>
      <c r="AW352" s="61">
        <v>0.34125102903847981</v>
      </c>
      <c r="AX352" s="53">
        <v>0.34126491851409207</v>
      </c>
    </row>
    <row r="353" spans="1:50">
      <c r="A353" s="212"/>
      <c r="B353" s="215"/>
      <c r="C353" s="206"/>
      <c r="D353" s="52" t="s">
        <v>38</v>
      </c>
      <c r="E353" s="86" t="str">
        <f>A327&amp;"/"&amp;B347&amp;"/"&amp;C351&amp;"/"&amp;D353</f>
        <v>Biomass and waste fired power plants/Steam turbine/CHP/S</v>
      </c>
      <c r="F353" s="61" t="str">
        <f>A327</f>
        <v>Biomass and waste fired power plants</v>
      </c>
      <c r="G353" s="61" t="str">
        <f>B347</f>
        <v>Steam turbine</v>
      </c>
      <c r="H353" s="61" t="str">
        <f>C351</f>
        <v>CHP</v>
      </c>
      <c r="I353" s="84" t="str">
        <f t="shared" si="65"/>
        <v>S</v>
      </c>
      <c r="J353" s="61">
        <v>0.3243793285380337</v>
      </c>
      <c r="K353" s="61">
        <v>0.32439157768094651</v>
      </c>
      <c r="L353" s="61">
        <v>0.32440374274722317</v>
      </c>
      <c r="M353" s="61">
        <v>0.32441582207336617</v>
      </c>
      <c r="N353" s="61">
        <v>0.32442781405824905</v>
      </c>
      <c r="O353" s="61">
        <v>0.32443971716333719</v>
      </c>
      <c r="P353" s="61">
        <v>0.32445152991282827</v>
      </c>
      <c r="Q353" s="61">
        <v>0.32446325089371703</v>
      </c>
      <c r="R353" s="61">
        <v>0.32447487875578357</v>
      </c>
      <c r="S353" s="61">
        <v>0.32448641221150881</v>
      </c>
      <c r="T353" s="61">
        <v>0.32449785003591913</v>
      </c>
      <c r="U353" s="61">
        <v>0.32450919106636006</v>
      </c>
      <c r="V353" s="61">
        <v>0.32452043420220478</v>
      </c>
      <c r="W353" s="61">
        <v>0.32453157840449648</v>
      </c>
      <c r="X353" s="61">
        <v>0.32454262269552903</v>
      </c>
      <c r="Y353" s="61">
        <v>0.324553566158367</v>
      </c>
      <c r="Z353" s="61">
        <v>0.32456440793630825</v>
      </c>
      <c r="AA353" s="61">
        <v>0.32457514723229181</v>
      </c>
      <c r="AB353" s="61">
        <v>0.32458578330825233</v>
      </c>
      <c r="AC353" s="61">
        <v>0.3245963154844248</v>
      </c>
      <c r="AD353" s="61">
        <v>0.32460674313860211</v>
      </c>
      <c r="AE353" s="61">
        <v>0.32461706570534715</v>
      </c>
      <c r="AF353" s="61">
        <v>0.32462728267516261</v>
      </c>
      <c r="AG353" s="61">
        <v>0.32463739359362148</v>
      </c>
      <c r="AH353" s="61">
        <v>0.32464739806045972</v>
      </c>
      <c r="AI353" s="61">
        <v>0.32465729572863444</v>
      </c>
      <c r="AJ353" s="61">
        <v>0.32466708630335001</v>
      </c>
      <c r="AK353" s="61">
        <v>0.32467676954105468</v>
      </c>
      <c r="AL353" s="61">
        <v>0.32468634524840961</v>
      </c>
      <c r="AM353" s="61">
        <v>0.32469581328123354</v>
      </c>
      <c r="AN353" s="61">
        <v>0.32470517354342482</v>
      </c>
      <c r="AO353" s="61">
        <v>0.32471442598586331</v>
      </c>
      <c r="AP353" s="61">
        <v>0.32472357060529522</v>
      </c>
      <c r="AQ353" s="61">
        <v>0.32473260744320159</v>
      </c>
      <c r="AR353" s="61">
        <v>0.32474153658465393</v>
      </c>
      <c r="AS353" s="61">
        <v>0.32475035815715841</v>
      </c>
      <c r="AT353" s="61">
        <v>0.32475907232949136</v>
      </c>
      <c r="AU353" s="61">
        <v>0.32476767931052675</v>
      </c>
      <c r="AV353" s="61">
        <v>0.32477617934805936</v>
      </c>
      <c r="AW353" s="61">
        <v>0.32478457272762445</v>
      </c>
      <c r="AX353" s="53">
        <v>0.32479285977131467</v>
      </c>
    </row>
    <row r="354" spans="1:50">
      <c r="A354" s="212"/>
      <c r="B354" s="215"/>
      <c r="C354" s="216"/>
      <c r="D354" s="106" t="s">
        <v>47</v>
      </c>
      <c r="E354" s="107" t="str">
        <f>A327&amp;"/"&amp;B347&amp;"/"&amp;C351&amp;"/"&amp;D354</f>
        <v>Biomass and waste fired power plants/Steam turbine/CHP/XS</v>
      </c>
      <c r="F354" s="108" t="str">
        <f>A327</f>
        <v>Biomass and waste fired power plants</v>
      </c>
      <c r="G354" s="108" t="str">
        <f>B347</f>
        <v>Steam turbine</v>
      </c>
      <c r="H354" s="108" t="str">
        <f>C351</f>
        <v>CHP</v>
      </c>
      <c r="I354" s="109" t="str">
        <f t="shared" si="65"/>
        <v>XS</v>
      </c>
      <c r="J354" s="108">
        <v>0.3089326938457464</v>
      </c>
      <c r="K354" s="108">
        <v>0.30893986900605419</v>
      </c>
      <c r="L354" s="108">
        <v>0.30894697578155811</v>
      </c>
      <c r="M354" s="108">
        <v>0.3089540137128694</v>
      </c>
      <c r="N354" s="108">
        <v>0.30896098237826769</v>
      </c>
      <c r="O354" s="108">
        <v>0.30896788139321985</v>
      </c>
      <c r="P354" s="108">
        <v>0.30897471040986885</v>
      </c>
      <c r="Q354" s="108">
        <v>0.30898146911649632</v>
      </c>
      <c r="R354" s="108">
        <v>0.30898815723695922</v>
      </c>
      <c r="S354" s="108">
        <v>0.30899477453010249</v>
      </c>
      <c r="T354" s="108">
        <v>0.30900132078915027</v>
      </c>
      <c r="U354" s="108">
        <v>0.30900779584107557</v>
      </c>
      <c r="V354" s="108">
        <v>0.3090141995459515</v>
      </c>
      <c r="W354" s="108">
        <v>0.30902053179628464</v>
      </c>
      <c r="X354" s="108">
        <v>0.3090267925163328</v>
      </c>
      <c r="Y354" s="108">
        <v>0.30903298166140841</v>
      </c>
      <c r="Z354" s="108">
        <v>0.30903909921716843</v>
      </c>
      <c r="AA354" s="108">
        <v>0.30904514519889359</v>
      </c>
      <c r="AB354" s="108">
        <v>0.30905111965075677</v>
      </c>
      <c r="AC354" s="108">
        <v>0.309057022645084</v>
      </c>
      <c r="AD354" s="108">
        <v>0.3090628542816064</v>
      </c>
      <c r="AE354" s="108">
        <v>0.30906861468670771</v>
      </c>
      <c r="AF354" s="108">
        <v>0.3090743040126665</v>
      </c>
      <c r="AG354" s="108">
        <v>0.30907992243689503</v>
      </c>
      <c r="AH354" s="108">
        <v>0.30908547016117532</v>
      </c>
      <c r="AI354" s="108">
        <v>0.30909094741089538</v>
      </c>
      <c r="AJ354" s="108">
        <v>0.3090963544342839</v>
      </c>
      <c r="AK354" s="108">
        <v>0.30910169150164718</v>
      </c>
      <c r="AL354" s="108">
        <v>0.3091069589046076</v>
      </c>
      <c r="AM354" s="108">
        <v>0.30911215695534489</v>
      </c>
      <c r="AN354" s="108">
        <v>0.30911728598584209</v>
      </c>
      <c r="AO354" s="108">
        <v>0.30912234634713559</v>
      </c>
      <c r="AP354" s="108">
        <v>0.30912733840857126</v>
      </c>
      <c r="AQ354" s="108">
        <v>0.30913226255706683</v>
      </c>
      <c r="AR354" s="108">
        <v>0.30913711919638182</v>
      </c>
      <c r="AS354" s="108">
        <v>0.30914190874639425</v>
      </c>
      <c r="AT354" s="108">
        <v>0.30914663164238781</v>
      </c>
      <c r="AU354" s="108">
        <v>0.3091512883343463</v>
      </c>
      <c r="AV354" s="108">
        <v>0.30915587928625871</v>
      </c>
      <c r="AW354" s="108">
        <v>0.30916040497543434</v>
      </c>
      <c r="AX354" s="110">
        <v>0.30916486589182879</v>
      </c>
    </row>
    <row r="355" spans="1:50">
      <c r="A355" s="212"/>
      <c r="B355" s="215"/>
      <c r="C355" s="217" t="s">
        <v>42</v>
      </c>
      <c r="D355" s="83" t="s">
        <v>24</v>
      </c>
      <c r="E355" s="56" t="str">
        <f>A327&amp;"/"&amp;B347&amp;"/"&amp;C355&amp;"/"&amp;D355</f>
        <v>Biomass and waste fired power plants/Steam turbine/Electricity only with CCS/L</v>
      </c>
      <c r="F355" s="103" t="str">
        <f>A327</f>
        <v>Biomass and waste fired power plants</v>
      </c>
      <c r="G355" s="103" t="str">
        <f>B347</f>
        <v>Steam turbine</v>
      </c>
      <c r="H355" s="103" t="str">
        <f>C355</f>
        <v>Electricity only with CCS</v>
      </c>
      <c r="I355" s="104" t="str">
        <f t="shared" si="65"/>
        <v>L</v>
      </c>
      <c r="J355" s="103" t="s">
        <v>99</v>
      </c>
      <c r="K355" s="103" t="s">
        <v>99</v>
      </c>
      <c r="L355" s="103" t="s">
        <v>99</v>
      </c>
      <c r="M355" s="103" t="s">
        <v>99</v>
      </c>
      <c r="N355" s="103" t="s">
        <v>99</v>
      </c>
      <c r="O355" s="103" t="s">
        <v>99</v>
      </c>
      <c r="P355" s="103" t="s">
        <v>99</v>
      </c>
      <c r="Q355" s="103" t="s">
        <v>99</v>
      </c>
      <c r="R355" s="103" t="s">
        <v>99</v>
      </c>
      <c r="S355" s="103" t="s">
        <v>99</v>
      </c>
      <c r="T355" s="103" t="s">
        <v>99</v>
      </c>
      <c r="U355" s="103" t="s">
        <v>99</v>
      </c>
      <c r="V355" s="103" t="s">
        <v>99</v>
      </c>
      <c r="W355" s="103" t="s">
        <v>99</v>
      </c>
      <c r="X355" s="103" t="s">
        <v>99</v>
      </c>
      <c r="Y355" s="103" t="s">
        <v>99</v>
      </c>
      <c r="Z355" s="103" t="s">
        <v>99</v>
      </c>
      <c r="AA355" s="103" t="s">
        <v>99</v>
      </c>
      <c r="AB355" s="103" t="s">
        <v>99</v>
      </c>
      <c r="AC355" s="103" t="s">
        <v>99</v>
      </c>
      <c r="AD355" s="103" t="s">
        <v>99</v>
      </c>
      <c r="AE355" s="103">
        <v>0.37465812446142899</v>
      </c>
      <c r="AF355" s="103">
        <v>0.37465812446142899</v>
      </c>
      <c r="AG355" s="103">
        <v>0.37465812446142899</v>
      </c>
      <c r="AH355" s="103">
        <v>0.37465812446142899</v>
      </c>
      <c r="AI355" s="103">
        <v>0.37465812446142899</v>
      </c>
      <c r="AJ355" s="103">
        <v>0.37465812446142899</v>
      </c>
      <c r="AK355" s="103">
        <v>0.37465812446142899</v>
      </c>
      <c r="AL355" s="103">
        <v>0.37465812446142899</v>
      </c>
      <c r="AM355" s="103">
        <v>0.37465812446142899</v>
      </c>
      <c r="AN355" s="103">
        <v>0.37465812446142899</v>
      </c>
      <c r="AO355" s="103">
        <v>0.37465812446142899</v>
      </c>
      <c r="AP355" s="103">
        <v>0.37465812446142899</v>
      </c>
      <c r="AQ355" s="103">
        <v>0.37465812446142899</v>
      </c>
      <c r="AR355" s="103">
        <v>0.37465812446142899</v>
      </c>
      <c r="AS355" s="103">
        <v>0.37465812446142899</v>
      </c>
      <c r="AT355" s="103">
        <v>0.37465812446142899</v>
      </c>
      <c r="AU355" s="103">
        <v>0.37465812446142899</v>
      </c>
      <c r="AV355" s="103">
        <v>0.37465812446142899</v>
      </c>
      <c r="AW355" s="103">
        <v>0.37465812446142899</v>
      </c>
      <c r="AX355" s="105">
        <v>0.37465812446142899</v>
      </c>
    </row>
    <row r="356" spans="1:50">
      <c r="A356" s="212"/>
      <c r="B356" s="215"/>
      <c r="C356" s="216"/>
      <c r="D356" s="106" t="s">
        <v>25</v>
      </c>
      <c r="E356" s="107" t="str">
        <f>A327&amp;"/"&amp;B347&amp;"/"&amp;C355&amp;"/"&amp;D356</f>
        <v>Biomass and waste fired power plants/Steam turbine/Electricity only with CCS/M</v>
      </c>
      <c r="F356" s="108" t="str">
        <f>A327</f>
        <v>Biomass and waste fired power plants</v>
      </c>
      <c r="G356" s="108" t="str">
        <f>B347</f>
        <v>Steam turbine</v>
      </c>
      <c r="H356" s="108" t="str">
        <f>C355</f>
        <v>Electricity only with CCS</v>
      </c>
      <c r="I356" s="109" t="str">
        <f t="shared" si="65"/>
        <v>M</v>
      </c>
      <c r="J356" s="108" t="s">
        <v>99</v>
      </c>
      <c r="K356" s="108" t="s">
        <v>99</v>
      </c>
      <c r="L356" s="108" t="s">
        <v>99</v>
      </c>
      <c r="M356" s="108" t="s">
        <v>99</v>
      </c>
      <c r="N356" s="108" t="s">
        <v>99</v>
      </c>
      <c r="O356" s="108" t="s">
        <v>99</v>
      </c>
      <c r="P356" s="108" t="s">
        <v>99</v>
      </c>
      <c r="Q356" s="108" t="s">
        <v>99</v>
      </c>
      <c r="R356" s="108" t="s">
        <v>99</v>
      </c>
      <c r="S356" s="108" t="s">
        <v>99</v>
      </c>
      <c r="T356" s="108" t="s">
        <v>99</v>
      </c>
      <c r="U356" s="108" t="s">
        <v>99</v>
      </c>
      <c r="V356" s="108" t="s">
        <v>99</v>
      </c>
      <c r="W356" s="108" t="s">
        <v>99</v>
      </c>
      <c r="X356" s="108" t="s">
        <v>99</v>
      </c>
      <c r="Y356" s="108" t="s">
        <v>99</v>
      </c>
      <c r="Z356" s="108" t="s">
        <v>99</v>
      </c>
      <c r="AA356" s="108" t="s">
        <v>99</v>
      </c>
      <c r="AB356" s="108" t="s">
        <v>99</v>
      </c>
      <c r="AC356" s="108" t="s">
        <v>99</v>
      </c>
      <c r="AD356" s="108" t="s">
        <v>99</v>
      </c>
      <c r="AE356" s="108">
        <v>0.35681726139183711</v>
      </c>
      <c r="AF356" s="108">
        <v>0.35681726139183711</v>
      </c>
      <c r="AG356" s="108">
        <v>0.35681726139183711</v>
      </c>
      <c r="AH356" s="108">
        <v>0.35681726139183711</v>
      </c>
      <c r="AI356" s="108">
        <v>0.35681726139183711</v>
      </c>
      <c r="AJ356" s="108">
        <v>0.35681726139183711</v>
      </c>
      <c r="AK356" s="108">
        <v>0.35681726139183711</v>
      </c>
      <c r="AL356" s="108">
        <v>0.35681726139183711</v>
      </c>
      <c r="AM356" s="108">
        <v>0.35681726139183711</v>
      </c>
      <c r="AN356" s="108">
        <v>0.35681726139183711</v>
      </c>
      <c r="AO356" s="108">
        <v>0.35681726139183711</v>
      </c>
      <c r="AP356" s="108">
        <v>0.35681726139183711</v>
      </c>
      <c r="AQ356" s="108">
        <v>0.35681726139183711</v>
      </c>
      <c r="AR356" s="108">
        <v>0.35681726139183711</v>
      </c>
      <c r="AS356" s="108">
        <v>0.35681726139183711</v>
      </c>
      <c r="AT356" s="108">
        <v>0.35681726139183711</v>
      </c>
      <c r="AU356" s="108">
        <v>0.35681726139183711</v>
      </c>
      <c r="AV356" s="108">
        <v>0.35681726139183711</v>
      </c>
      <c r="AW356" s="108">
        <v>0.35681726139183711</v>
      </c>
      <c r="AX356" s="110">
        <v>0.35681726139183711</v>
      </c>
    </row>
    <row r="357" spans="1:50">
      <c r="A357" s="212"/>
      <c r="B357" s="215"/>
      <c r="C357" s="217" t="s">
        <v>43</v>
      </c>
      <c r="D357" s="52" t="s">
        <v>24</v>
      </c>
      <c r="E357" s="86" t="str">
        <f>A327&amp;"/"&amp;B347&amp;"/"&amp;C357&amp;"/"&amp;D357</f>
        <v>Biomass and waste fired power plants/Steam turbine/CHP with CCS/L</v>
      </c>
      <c r="F357" s="61" t="str">
        <f>A327</f>
        <v>Biomass and waste fired power plants</v>
      </c>
      <c r="G357" s="61" t="str">
        <f>B347</f>
        <v>Steam turbine</v>
      </c>
      <c r="H357" s="61" t="str">
        <f>C357</f>
        <v>CHP with CCS</v>
      </c>
      <c r="I357" s="84" t="str">
        <f t="shared" si="65"/>
        <v>L</v>
      </c>
      <c r="J357" s="61" t="s">
        <v>99</v>
      </c>
      <c r="K357" s="61" t="s">
        <v>99</v>
      </c>
      <c r="L357" s="61" t="s">
        <v>99</v>
      </c>
      <c r="M357" s="61" t="s">
        <v>99</v>
      </c>
      <c r="N357" s="61" t="s">
        <v>99</v>
      </c>
      <c r="O357" s="61" t="s">
        <v>99</v>
      </c>
      <c r="P357" s="61" t="s">
        <v>99</v>
      </c>
      <c r="Q357" s="61" t="s">
        <v>99</v>
      </c>
      <c r="R357" s="61" t="s">
        <v>99</v>
      </c>
      <c r="S357" s="61" t="s">
        <v>99</v>
      </c>
      <c r="T357" s="61" t="s">
        <v>99</v>
      </c>
      <c r="U357" s="61" t="s">
        <v>99</v>
      </c>
      <c r="V357" s="61" t="s">
        <v>99</v>
      </c>
      <c r="W357" s="61" t="s">
        <v>99</v>
      </c>
      <c r="X357" s="61" t="s">
        <v>99</v>
      </c>
      <c r="Y357" s="61" t="s">
        <v>99</v>
      </c>
      <c r="Z357" s="61" t="s">
        <v>99</v>
      </c>
      <c r="AA357" s="61" t="s">
        <v>99</v>
      </c>
      <c r="AB357" s="61" t="s">
        <v>99</v>
      </c>
      <c r="AC357" s="61" t="s">
        <v>99</v>
      </c>
      <c r="AD357" s="61" t="s">
        <v>99</v>
      </c>
      <c r="AE357" s="61">
        <v>0.34059829496493538</v>
      </c>
      <c r="AF357" s="61">
        <v>0.34059829496493538</v>
      </c>
      <c r="AG357" s="61">
        <v>0.34059829496493538</v>
      </c>
      <c r="AH357" s="61">
        <v>0.34059829496493538</v>
      </c>
      <c r="AI357" s="61">
        <v>0.34059829496493538</v>
      </c>
      <c r="AJ357" s="61">
        <v>0.34059829496493538</v>
      </c>
      <c r="AK357" s="61">
        <v>0.34059829496493538</v>
      </c>
      <c r="AL357" s="61">
        <v>0.34059829496493538</v>
      </c>
      <c r="AM357" s="61">
        <v>0.34059829496493538</v>
      </c>
      <c r="AN357" s="61">
        <v>0.34059829496493538</v>
      </c>
      <c r="AO357" s="61">
        <v>0.34059829496493538</v>
      </c>
      <c r="AP357" s="61">
        <v>0.34059829496493538</v>
      </c>
      <c r="AQ357" s="61">
        <v>0.34059829496493538</v>
      </c>
      <c r="AR357" s="61">
        <v>0.34059829496493538</v>
      </c>
      <c r="AS357" s="61">
        <v>0.34059829496493538</v>
      </c>
      <c r="AT357" s="61">
        <v>0.34059829496493538</v>
      </c>
      <c r="AU357" s="61">
        <v>0.34059829496493538</v>
      </c>
      <c r="AV357" s="61">
        <v>0.34059829496493538</v>
      </c>
      <c r="AW357" s="61">
        <v>0.34059829496493538</v>
      </c>
      <c r="AX357" s="53">
        <v>0.34059829496493538</v>
      </c>
    </row>
    <row r="358" spans="1:50">
      <c r="A358" s="213"/>
      <c r="B358" s="218"/>
      <c r="C358" s="210"/>
      <c r="D358" s="93" t="s">
        <v>25</v>
      </c>
      <c r="E358" s="73" t="str">
        <f>A327&amp;"/"&amp;B347&amp;"/"&amp;C357&amp;"/"&amp;D358</f>
        <v>Biomass and waste fired power plants/Steam turbine/CHP with CCS/M</v>
      </c>
      <c r="F358" s="91" t="str">
        <f>A327</f>
        <v>Biomass and waste fired power plants</v>
      </c>
      <c r="G358" s="91" t="str">
        <f>B347</f>
        <v>Steam turbine</v>
      </c>
      <c r="H358" s="91" t="str">
        <f>C357</f>
        <v>CHP with CCS</v>
      </c>
      <c r="I358" s="70" t="str">
        <f t="shared" si="65"/>
        <v>M</v>
      </c>
      <c r="J358" s="91" t="s">
        <v>99</v>
      </c>
      <c r="K358" s="91" t="s">
        <v>99</v>
      </c>
      <c r="L358" s="91" t="s">
        <v>99</v>
      </c>
      <c r="M358" s="91" t="s">
        <v>99</v>
      </c>
      <c r="N358" s="91" t="s">
        <v>99</v>
      </c>
      <c r="O358" s="91" t="s">
        <v>99</v>
      </c>
      <c r="P358" s="91" t="s">
        <v>99</v>
      </c>
      <c r="Q358" s="91" t="s">
        <v>99</v>
      </c>
      <c r="R358" s="91" t="s">
        <v>99</v>
      </c>
      <c r="S358" s="91" t="s">
        <v>99</v>
      </c>
      <c r="T358" s="91" t="s">
        <v>99</v>
      </c>
      <c r="U358" s="91" t="s">
        <v>99</v>
      </c>
      <c r="V358" s="91" t="s">
        <v>99</v>
      </c>
      <c r="W358" s="91" t="s">
        <v>99</v>
      </c>
      <c r="X358" s="91" t="s">
        <v>99</v>
      </c>
      <c r="Y358" s="91" t="s">
        <v>99</v>
      </c>
      <c r="Z358" s="91" t="s">
        <v>99</v>
      </c>
      <c r="AA358" s="91" t="s">
        <v>99</v>
      </c>
      <c r="AB358" s="91" t="s">
        <v>99</v>
      </c>
      <c r="AC358" s="91" t="s">
        <v>99</v>
      </c>
      <c r="AD358" s="91" t="s">
        <v>99</v>
      </c>
      <c r="AE358" s="91">
        <v>0.3243793285380337</v>
      </c>
      <c r="AF358" s="91">
        <v>0.3243793285380337</v>
      </c>
      <c r="AG358" s="91">
        <v>0.3243793285380337</v>
      </c>
      <c r="AH358" s="91">
        <v>0.3243793285380337</v>
      </c>
      <c r="AI358" s="91">
        <v>0.3243793285380337</v>
      </c>
      <c r="AJ358" s="91">
        <v>0.3243793285380337</v>
      </c>
      <c r="AK358" s="91">
        <v>0.3243793285380337</v>
      </c>
      <c r="AL358" s="91">
        <v>0.3243793285380337</v>
      </c>
      <c r="AM358" s="91">
        <v>0.3243793285380337</v>
      </c>
      <c r="AN358" s="91">
        <v>0.3243793285380337</v>
      </c>
      <c r="AO358" s="91">
        <v>0.3243793285380337</v>
      </c>
      <c r="AP358" s="91">
        <v>0.3243793285380337</v>
      </c>
      <c r="AQ358" s="91">
        <v>0.3243793285380337</v>
      </c>
      <c r="AR358" s="91">
        <v>0.3243793285380337</v>
      </c>
      <c r="AS358" s="91">
        <v>0.3243793285380337</v>
      </c>
      <c r="AT358" s="91">
        <v>0.3243793285380337</v>
      </c>
      <c r="AU358" s="91">
        <v>0.3243793285380337</v>
      </c>
      <c r="AV358" s="91">
        <v>0.3243793285380337</v>
      </c>
      <c r="AW358" s="91">
        <v>0.3243793285380337</v>
      </c>
      <c r="AX358" s="89">
        <v>0.3243793285380337</v>
      </c>
    </row>
    <row r="359" spans="1:50">
      <c r="A359" s="211" t="s">
        <v>58</v>
      </c>
      <c r="B359" s="214" t="s">
        <v>59</v>
      </c>
      <c r="C359" s="225" t="s">
        <v>36</v>
      </c>
      <c r="D359" s="67" t="s">
        <v>25</v>
      </c>
      <c r="E359" s="87" t="str">
        <f>A359&amp;"/"&amp;B359&amp;"/"&amp;C359&amp;"/"&amp;D359</f>
        <v>Fuel cells/Natural gas fuel cell power plant/Electricity only/M</v>
      </c>
      <c r="F359" s="55" t="str">
        <f>A359</f>
        <v>Fuel cells</v>
      </c>
      <c r="G359" s="55" t="str">
        <f>B359</f>
        <v>Natural gas fuel cell power plant</v>
      </c>
      <c r="H359" s="55" t="str">
        <f>C359</f>
        <v>Electricity only</v>
      </c>
      <c r="I359" s="85" t="str">
        <f t="shared" si="65"/>
        <v>M</v>
      </c>
      <c r="J359" s="55" t="s">
        <v>99</v>
      </c>
      <c r="K359" s="55" t="s">
        <v>99</v>
      </c>
      <c r="L359" s="55" t="s">
        <v>99</v>
      </c>
      <c r="M359" s="55" t="s">
        <v>99</v>
      </c>
      <c r="N359" s="55" t="s">
        <v>99</v>
      </c>
      <c r="O359" s="55" t="s">
        <v>99</v>
      </c>
      <c r="P359" s="55" t="s">
        <v>99</v>
      </c>
      <c r="Q359" s="55" t="s">
        <v>99</v>
      </c>
      <c r="R359" s="55" t="s">
        <v>99</v>
      </c>
      <c r="S359" s="55" t="s">
        <v>99</v>
      </c>
      <c r="T359" s="55" t="s">
        <v>99</v>
      </c>
      <c r="U359" s="55" t="s">
        <v>99</v>
      </c>
      <c r="V359" s="55" t="s">
        <v>99</v>
      </c>
      <c r="W359" s="55" t="s">
        <v>99</v>
      </c>
      <c r="X359" s="55" t="s">
        <v>99</v>
      </c>
      <c r="Y359" s="55" t="s">
        <v>99</v>
      </c>
      <c r="Z359" s="55" t="s">
        <v>99</v>
      </c>
      <c r="AA359" s="55" t="s">
        <v>99</v>
      </c>
      <c r="AB359" s="55" t="s">
        <v>99</v>
      </c>
      <c r="AC359" s="55" t="s">
        <v>99</v>
      </c>
      <c r="AD359" s="55" t="s">
        <v>99</v>
      </c>
      <c r="AE359" s="55">
        <v>0.6839945280437757</v>
      </c>
      <c r="AF359" s="55">
        <v>0.6839945280437757</v>
      </c>
      <c r="AG359" s="55">
        <v>0.6839945280437757</v>
      </c>
      <c r="AH359" s="55">
        <v>0.6839945280437757</v>
      </c>
      <c r="AI359" s="55">
        <v>0.68509021392759284</v>
      </c>
      <c r="AJ359" s="55">
        <v>0.68547063640360661</v>
      </c>
      <c r="AK359" s="55">
        <v>0.68598177177797715</v>
      </c>
      <c r="AL359" s="55">
        <v>0.68666741309857193</v>
      </c>
      <c r="AM359" s="55">
        <v>0.68758511019641411</v>
      </c>
      <c r="AN359" s="55">
        <v>0.6888097381042787</v>
      </c>
      <c r="AO359" s="55">
        <v>0.69043735150994034</v>
      </c>
      <c r="AP359" s="55">
        <v>0.69258872197831756</v>
      </c>
      <c r="AQ359" s="55">
        <v>0.69541129123011669</v>
      </c>
      <c r="AR359" s="55">
        <v>0.69907718226901827</v>
      </c>
      <c r="AS359" s="55">
        <v>0.70377331263158249</v>
      </c>
      <c r="AT359" s="55">
        <v>0.70967777221213901</v>
      </c>
      <c r="AU359" s="55">
        <v>0.71691554896978327</v>
      </c>
      <c r="AV359" s="55">
        <v>0.72548931335835176</v>
      </c>
      <c r="AW359" s="55">
        <v>0.73519261708373496</v>
      </c>
      <c r="AX359" s="64">
        <v>0.74553829483470957</v>
      </c>
    </row>
    <row r="360" spans="1:50">
      <c r="A360" s="212"/>
      <c r="B360" s="215"/>
      <c r="C360" s="226"/>
      <c r="D360" s="52" t="s">
        <v>38</v>
      </c>
      <c r="E360" s="86" t="str">
        <f>A359&amp;"/"&amp;B359&amp;"/"&amp;C359&amp;"/"&amp;D360</f>
        <v>Fuel cells/Natural gas fuel cell power plant/Electricity only/S</v>
      </c>
      <c r="F360" s="61" t="str">
        <f>A359</f>
        <v>Fuel cells</v>
      </c>
      <c r="G360" s="61" t="str">
        <f>B359</f>
        <v>Natural gas fuel cell power plant</v>
      </c>
      <c r="H360" s="61" t="str">
        <f>C359</f>
        <v>Electricity only</v>
      </c>
      <c r="I360" s="84" t="str">
        <f t="shared" si="65"/>
        <v>S</v>
      </c>
      <c r="J360" s="61" t="s">
        <v>99</v>
      </c>
      <c r="K360" s="61" t="s">
        <v>99</v>
      </c>
      <c r="L360" s="61" t="s">
        <v>99</v>
      </c>
      <c r="M360" s="61" t="s">
        <v>99</v>
      </c>
      <c r="N360" s="61" t="s">
        <v>99</v>
      </c>
      <c r="O360" s="61" t="s">
        <v>99</v>
      </c>
      <c r="P360" s="61" t="s">
        <v>99</v>
      </c>
      <c r="Q360" s="61" t="s">
        <v>99</v>
      </c>
      <c r="R360" s="61" t="s">
        <v>99</v>
      </c>
      <c r="S360" s="61" t="s">
        <v>99</v>
      </c>
      <c r="T360" s="61" t="s">
        <v>99</v>
      </c>
      <c r="U360" s="61" t="s">
        <v>99</v>
      </c>
      <c r="V360" s="61" t="s">
        <v>99</v>
      </c>
      <c r="W360" s="61" t="s">
        <v>99</v>
      </c>
      <c r="X360" s="61" t="s">
        <v>99</v>
      </c>
      <c r="Y360" s="61" t="s">
        <v>99</v>
      </c>
      <c r="Z360" s="61" t="s">
        <v>99</v>
      </c>
      <c r="AA360" s="61" t="s">
        <v>99</v>
      </c>
      <c r="AB360" s="61" t="s">
        <v>99</v>
      </c>
      <c r="AC360" s="61">
        <v>0.65142336004169099</v>
      </c>
      <c r="AD360" s="61">
        <v>0.65142336004169099</v>
      </c>
      <c r="AE360" s="61">
        <v>0.65142336004169099</v>
      </c>
      <c r="AF360" s="61">
        <v>0.65142336004169099</v>
      </c>
      <c r="AG360" s="61">
        <v>0.65142336004169099</v>
      </c>
      <c r="AH360" s="61">
        <v>0.65142336004169099</v>
      </c>
      <c r="AI360" s="61">
        <v>0.65224493673725115</v>
      </c>
      <c r="AJ360" s="61">
        <v>0.65253016471228131</v>
      </c>
      <c r="AK360" s="61">
        <v>0.65291337941014971</v>
      </c>
      <c r="AL360" s="61">
        <v>0.65342739815006035</v>
      </c>
      <c r="AM360" s="61">
        <v>0.65411534187654485</v>
      </c>
      <c r="AN360" s="61">
        <v>0.65503330906729063</v>
      </c>
      <c r="AO360" s="61">
        <v>0.65625327326772831</v>
      </c>
      <c r="AP360" s="61">
        <v>0.65786577264777357</v>
      </c>
      <c r="AQ360" s="61">
        <v>0.65998149370216208</v>
      </c>
      <c r="AR360" s="61">
        <v>0.66273009976838781</v>
      </c>
      <c r="AS360" s="61">
        <v>0.66625358485064345</v>
      </c>
      <c r="AT360" s="61">
        <v>0.6706902204211268</v>
      </c>
      <c r="AU360" s="61">
        <v>0.67614453136343855</v>
      </c>
      <c r="AV360" s="61">
        <v>0.68264046375127785</v>
      </c>
      <c r="AW360" s="61">
        <v>0.69006201732568917</v>
      </c>
      <c r="AX360" s="53">
        <v>0.69810064532513283</v>
      </c>
    </row>
    <row r="361" spans="1:50">
      <c r="A361" s="212"/>
      <c r="B361" s="224"/>
      <c r="C361" s="227"/>
      <c r="D361" s="106" t="s">
        <v>47</v>
      </c>
      <c r="E361" s="107" t="str">
        <f>A359&amp;"/"&amp;B359&amp;"/"&amp;C359&amp;"/"&amp;D361</f>
        <v>Fuel cells/Natural gas fuel cell power plant/Electricity only/XS</v>
      </c>
      <c r="F361" s="108" t="str">
        <f>A359</f>
        <v>Fuel cells</v>
      </c>
      <c r="G361" s="108" t="str">
        <f>B359</f>
        <v>Natural gas fuel cell power plant</v>
      </c>
      <c r="H361" s="108" t="str">
        <f>C359</f>
        <v>Electricity only</v>
      </c>
      <c r="I361" s="109" t="str">
        <f t="shared" si="65"/>
        <v>XS</v>
      </c>
      <c r="J361" s="108" t="s">
        <v>99</v>
      </c>
      <c r="K361" s="108" t="s">
        <v>99</v>
      </c>
      <c r="L361" s="108" t="s">
        <v>99</v>
      </c>
      <c r="M361" s="108" t="s">
        <v>99</v>
      </c>
      <c r="N361" s="108" t="s">
        <v>99</v>
      </c>
      <c r="O361" s="108" t="s">
        <v>99</v>
      </c>
      <c r="P361" s="108" t="s">
        <v>99</v>
      </c>
      <c r="Q361" s="108" t="s">
        <v>99</v>
      </c>
      <c r="R361" s="108" t="s">
        <v>99</v>
      </c>
      <c r="S361" s="108" t="s">
        <v>99</v>
      </c>
      <c r="T361" s="108" t="s">
        <v>99</v>
      </c>
      <c r="U361" s="108" t="s">
        <v>99</v>
      </c>
      <c r="V361" s="108" t="s">
        <v>99</v>
      </c>
      <c r="W361" s="108" t="s">
        <v>99</v>
      </c>
      <c r="X361" s="108" t="s">
        <v>99</v>
      </c>
      <c r="Y361" s="108" t="s">
        <v>99</v>
      </c>
      <c r="Z361" s="108">
        <v>0.62040320003970573</v>
      </c>
      <c r="AA361" s="108">
        <v>0.62040320003970573</v>
      </c>
      <c r="AB361" s="108">
        <v>0.62040320003970573</v>
      </c>
      <c r="AC361" s="108">
        <v>0.62040320003970573</v>
      </c>
      <c r="AD361" s="108">
        <v>0.62040320003970573</v>
      </c>
      <c r="AE361" s="108">
        <v>0.62040320003970573</v>
      </c>
      <c r="AF361" s="108">
        <v>0.62040320003970573</v>
      </c>
      <c r="AG361" s="108">
        <v>0.62040320003970573</v>
      </c>
      <c r="AH361" s="108">
        <v>0.62040320003970573</v>
      </c>
      <c r="AI361" s="108">
        <v>0.62100998563526932</v>
      </c>
      <c r="AJ361" s="108">
        <v>0.62122066077826499</v>
      </c>
      <c r="AK361" s="108">
        <v>0.62150372541121934</v>
      </c>
      <c r="AL361" s="108">
        <v>0.62188343727170547</v>
      </c>
      <c r="AM361" s="108">
        <v>0.62239168336294837</v>
      </c>
      <c r="AN361" s="108">
        <v>0.62306997394218544</v>
      </c>
      <c r="AO361" s="108">
        <v>0.62397162126260608</v>
      </c>
      <c r="AP361" s="108">
        <v>0.62516380476419708</v>
      </c>
      <c r="AQ361" s="108">
        <v>0.62672890073851006</v>
      </c>
      <c r="AR361" s="108">
        <v>0.62876393813891029</v>
      </c>
      <c r="AS361" s="108">
        <v>0.63137631637919167</v>
      </c>
      <c r="AT361" s="108">
        <v>0.63467311009458016</v>
      </c>
      <c r="AU361" s="108">
        <v>0.6387408619941034</v>
      </c>
      <c r="AV361" s="108">
        <v>0.64361383036581832</v>
      </c>
      <c r="AW361" s="108">
        <v>0.64923300996432509</v>
      </c>
      <c r="AX361" s="110">
        <v>0.65540735506546366</v>
      </c>
    </row>
    <row r="362" spans="1:50">
      <c r="A362" s="212"/>
      <c r="B362" s="215" t="s">
        <v>60</v>
      </c>
      <c r="C362" s="206" t="s">
        <v>36</v>
      </c>
      <c r="D362" s="52" t="s">
        <v>25</v>
      </c>
      <c r="E362" s="86" t="str">
        <f>A359&amp;"/"&amp;B362&amp;"/"&amp;C362&amp;"/"&amp;D362</f>
        <v>Fuel cells/Hydrogen fuel cell power plant/Electricity only/M</v>
      </c>
      <c r="F362" s="61" t="str">
        <f>A359</f>
        <v>Fuel cells</v>
      </c>
      <c r="G362" s="61" t="str">
        <f>B362</f>
        <v>Hydrogen fuel cell power plant</v>
      </c>
      <c r="H362" s="61" t="str">
        <f>C362</f>
        <v>Electricity only</v>
      </c>
      <c r="I362" s="84" t="str">
        <f t="shared" si="65"/>
        <v>M</v>
      </c>
      <c r="J362" s="61" t="s">
        <v>99</v>
      </c>
      <c r="K362" s="61" t="s">
        <v>99</v>
      </c>
      <c r="L362" s="61" t="s">
        <v>99</v>
      </c>
      <c r="M362" s="61" t="s">
        <v>99</v>
      </c>
      <c r="N362" s="61" t="s">
        <v>99</v>
      </c>
      <c r="O362" s="61" t="s">
        <v>99</v>
      </c>
      <c r="P362" s="61" t="s">
        <v>99</v>
      </c>
      <c r="Q362" s="61" t="s">
        <v>99</v>
      </c>
      <c r="R362" s="61" t="s">
        <v>99</v>
      </c>
      <c r="S362" s="61" t="s">
        <v>99</v>
      </c>
      <c r="T362" s="61" t="s">
        <v>99</v>
      </c>
      <c r="U362" s="61" t="s">
        <v>99</v>
      </c>
      <c r="V362" s="61" t="s">
        <v>99</v>
      </c>
      <c r="W362" s="61" t="s">
        <v>99</v>
      </c>
      <c r="X362" s="61" t="s">
        <v>99</v>
      </c>
      <c r="Y362" s="61" t="s">
        <v>99</v>
      </c>
      <c r="Z362" s="61" t="s">
        <v>99</v>
      </c>
      <c r="AA362" s="61" t="s">
        <v>99</v>
      </c>
      <c r="AB362" s="61" t="s">
        <v>99</v>
      </c>
      <c r="AC362" s="61" t="s">
        <v>99</v>
      </c>
      <c r="AD362" s="61" t="s">
        <v>99</v>
      </c>
      <c r="AE362" s="61" t="s">
        <v>99</v>
      </c>
      <c r="AF362" s="61" t="s">
        <v>99</v>
      </c>
      <c r="AG362" s="61">
        <v>0.75700227100681305</v>
      </c>
      <c r="AH362" s="61">
        <v>0.75700227100681305</v>
      </c>
      <c r="AI362" s="61">
        <v>0.75700227100681305</v>
      </c>
      <c r="AJ362" s="61">
        <v>0.75700227100681305</v>
      </c>
      <c r="AK362" s="61">
        <v>0.75700227100681305</v>
      </c>
      <c r="AL362" s="61">
        <v>0.75700227100681305</v>
      </c>
      <c r="AM362" s="61">
        <v>0.75700227100681305</v>
      </c>
      <c r="AN362" s="61">
        <v>0.7617883280069051</v>
      </c>
      <c r="AO362" s="61">
        <v>0.76340143307179387</v>
      </c>
      <c r="AP362" s="61">
        <v>0.76552997499537789</v>
      </c>
      <c r="AQ362" s="61">
        <v>0.76831623061408572</v>
      </c>
      <c r="AR362" s="61">
        <v>0.77192405098416716</v>
      </c>
      <c r="AS362" s="61">
        <v>0.77652751218906135</v>
      </c>
      <c r="AT362" s="61">
        <v>0.78228577316794834</v>
      </c>
      <c r="AU362" s="61">
        <v>0.78929817892282361</v>
      </c>
      <c r="AV362" s="61">
        <v>0.79753738212245606</v>
      </c>
      <c r="AW362" s="61">
        <v>0.80677086987789459</v>
      </c>
      <c r="AX362" s="53">
        <v>0.81650541273966437</v>
      </c>
    </row>
    <row r="363" spans="1:50">
      <c r="A363" s="212"/>
      <c r="B363" s="215"/>
      <c r="C363" s="206"/>
      <c r="D363" s="52" t="s">
        <v>38</v>
      </c>
      <c r="E363" s="86" t="str">
        <f>A359&amp;"/"&amp;B362&amp;"/"&amp;C362&amp;"/"&amp;D363</f>
        <v>Fuel cells/Hydrogen fuel cell power plant/Electricity only/S</v>
      </c>
      <c r="F363" s="61" t="str">
        <f>A359</f>
        <v>Fuel cells</v>
      </c>
      <c r="G363" s="61" t="str">
        <f>B362</f>
        <v>Hydrogen fuel cell power plant</v>
      </c>
      <c r="H363" s="61" t="str">
        <f>C362</f>
        <v>Electricity only</v>
      </c>
      <c r="I363" s="84" t="str">
        <f t="shared" si="65"/>
        <v>S</v>
      </c>
      <c r="J363" s="61" t="s">
        <v>99</v>
      </c>
      <c r="K363" s="61" t="s">
        <v>99</v>
      </c>
      <c r="L363" s="61" t="s">
        <v>99</v>
      </c>
      <c r="M363" s="61" t="s">
        <v>99</v>
      </c>
      <c r="N363" s="61" t="s">
        <v>99</v>
      </c>
      <c r="O363" s="61" t="s">
        <v>99</v>
      </c>
      <c r="P363" s="61" t="s">
        <v>99</v>
      </c>
      <c r="Q363" s="61" t="s">
        <v>99</v>
      </c>
      <c r="R363" s="61" t="s">
        <v>99</v>
      </c>
      <c r="S363" s="61" t="s">
        <v>99</v>
      </c>
      <c r="T363" s="61" t="s">
        <v>99</v>
      </c>
      <c r="U363" s="61" t="s">
        <v>99</v>
      </c>
      <c r="V363" s="61" t="s">
        <v>99</v>
      </c>
      <c r="W363" s="61" t="s">
        <v>99</v>
      </c>
      <c r="X363" s="61" t="s">
        <v>99</v>
      </c>
      <c r="Y363" s="61" t="s">
        <v>99</v>
      </c>
      <c r="Z363" s="61" t="s">
        <v>99</v>
      </c>
      <c r="AA363" s="61" t="s">
        <v>99</v>
      </c>
      <c r="AB363" s="61" t="s">
        <v>99</v>
      </c>
      <c r="AC363" s="61" t="s">
        <v>99</v>
      </c>
      <c r="AD363" s="61" t="s">
        <v>99</v>
      </c>
      <c r="AE363" s="61">
        <v>0.72095454381601232</v>
      </c>
      <c r="AF363" s="61">
        <v>0.72095454381601232</v>
      </c>
      <c r="AG363" s="61">
        <v>0.72095454381601232</v>
      </c>
      <c r="AH363" s="61">
        <v>0.72095454381601232</v>
      </c>
      <c r="AI363" s="61">
        <v>0.72095454381601232</v>
      </c>
      <c r="AJ363" s="61">
        <v>0.72095454381601232</v>
      </c>
      <c r="AK363" s="61">
        <v>0.72095454381601232</v>
      </c>
      <c r="AL363" s="61">
        <v>0.72095454381601232</v>
      </c>
      <c r="AM363" s="61">
        <v>0.72095454381601232</v>
      </c>
      <c r="AN363" s="61">
        <v>0.72405353292857599</v>
      </c>
      <c r="AO363" s="61">
        <v>0.72510131400471367</v>
      </c>
      <c r="AP363" s="61">
        <v>0.72648671967715295</v>
      </c>
      <c r="AQ363" s="61">
        <v>0.72830547730786288</v>
      </c>
      <c r="AR363" s="61">
        <v>0.73067034173886547</v>
      </c>
      <c r="AS363" s="61">
        <v>0.73370611905654581</v>
      </c>
      <c r="AT363" s="61">
        <v>0.73753723793049974</v>
      </c>
      <c r="AU363" s="61">
        <v>0.7422642674088934</v>
      </c>
      <c r="AV363" s="61">
        <v>0.74792701816394225</v>
      </c>
      <c r="AW363" s="61">
        <v>0.75445692172311563</v>
      </c>
      <c r="AX363" s="53">
        <v>0.76163196878197814</v>
      </c>
    </row>
    <row r="364" spans="1:50">
      <c r="A364" s="213"/>
      <c r="B364" s="218"/>
      <c r="C364" s="210"/>
      <c r="D364" s="93" t="s">
        <v>47</v>
      </c>
      <c r="E364" s="86" t="str">
        <f>A359&amp;"/"&amp;B362&amp;"/"&amp;C362&amp;"/"&amp;D364</f>
        <v>Fuel cells/Hydrogen fuel cell power plant/Electricity only/XS</v>
      </c>
      <c r="F364" s="61" t="str">
        <f>A359</f>
        <v>Fuel cells</v>
      </c>
      <c r="G364" s="61" t="str">
        <f>B362</f>
        <v>Hydrogen fuel cell power plant</v>
      </c>
      <c r="H364" s="61" t="str">
        <f>C362</f>
        <v>Electricity only</v>
      </c>
      <c r="I364" s="84" t="str">
        <f t="shared" si="65"/>
        <v>XS</v>
      </c>
      <c r="J364" s="61" t="s">
        <v>99</v>
      </c>
      <c r="K364" s="61" t="s">
        <v>99</v>
      </c>
      <c r="L364" s="61" t="s">
        <v>99</v>
      </c>
      <c r="M364" s="61" t="s">
        <v>99</v>
      </c>
      <c r="N364" s="61" t="s">
        <v>99</v>
      </c>
      <c r="O364" s="61" t="s">
        <v>99</v>
      </c>
      <c r="P364" s="61" t="s">
        <v>99</v>
      </c>
      <c r="Q364" s="61" t="s">
        <v>99</v>
      </c>
      <c r="R364" s="61" t="s">
        <v>99</v>
      </c>
      <c r="S364" s="61" t="s">
        <v>99</v>
      </c>
      <c r="T364" s="61" t="s">
        <v>99</v>
      </c>
      <c r="U364" s="61" t="s">
        <v>99</v>
      </c>
      <c r="V364" s="61" t="s">
        <v>99</v>
      </c>
      <c r="W364" s="61" t="s">
        <v>99</v>
      </c>
      <c r="X364" s="61" t="s">
        <v>99</v>
      </c>
      <c r="Y364" s="61" t="s">
        <v>99</v>
      </c>
      <c r="Z364" s="61" t="s">
        <v>99</v>
      </c>
      <c r="AA364" s="61" t="s">
        <v>99</v>
      </c>
      <c r="AB364" s="61">
        <v>0.68662337506286886</v>
      </c>
      <c r="AC364" s="61">
        <v>0.68662337506286886</v>
      </c>
      <c r="AD364" s="61">
        <v>0.68662337506286886</v>
      </c>
      <c r="AE364" s="61">
        <v>0.68662337506286886</v>
      </c>
      <c r="AF364" s="61">
        <v>0.68662337506286886</v>
      </c>
      <c r="AG364" s="61">
        <v>0.68662337506286886</v>
      </c>
      <c r="AH364" s="61">
        <v>0.68662337506286886</v>
      </c>
      <c r="AI364" s="61">
        <v>0.68662337506286886</v>
      </c>
      <c r="AJ364" s="61">
        <v>0.68662337506286886</v>
      </c>
      <c r="AK364" s="61">
        <v>0.68662337506286886</v>
      </c>
      <c r="AL364" s="61">
        <v>0.68662337506286886</v>
      </c>
      <c r="AM364" s="61">
        <v>0.68662337506286886</v>
      </c>
      <c r="AN364" s="61">
        <v>0.68920168757640721</v>
      </c>
      <c r="AO364" s="61">
        <v>0.69007152588053911</v>
      </c>
      <c r="AP364" s="61">
        <v>0.69122016684312326</v>
      </c>
      <c r="AQ364" s="61">
        <v>0.69272552221526495</v>
      </c>
      <c r="AR364" s="61">
        <v>0.69467847546247086</v>
      </c>
      <c r="AS364" s="61">
        <v>0.6971781198924889</v>
      </c>
      <c r="AT364" s="61">
        <v>0.70032070491247411</v>
      </c>
      <c r="AU364" s="61">
        <v>0.70417958371725664</v>
      </c>
      <c r="AV364" s="61">
        <v>0.70877484869838092</v>
      </c>
      <c r="AW364" s="61">
        <v>0.714035923195254</v>
      </c>
      <c r="AX364" s="53">
        <v>0.71976904650323703</v>
      </c>
    </row>
    <row r="365" spans="1:50">
      <c r="A365" s="211" t="s">
        <v>61</v>
      </c>
      <c r="B365" s="214" t="s">
        <v>62</v>
      </c>
      <c r="C365" s="209" t="s">
        <v>36</v>
      </c>
      <c r="D365" s="67" t="s">
        <v>24</v>
      </c>
      <c r="E365" s="87" t="str">
        <f>A365&amp;"/"&amp;B365&amp;"/"&amp;C365&amp;"/"&amp;D365</f>
        <v>Wind power plants/Onshore/Electricity only/L</v>
      </c>
      <c r="F365" s="55" t="str">
        <f>A365</f>
        <v>Wind power plants</v>
      </c>
      <c r="G365" s="55" t="str">
        <f>B365</f>
        <v>Onshore</v>
      </c>
      <c r="H365" s="55" t="str">
        <f>C365</f>
        <v>Electricity only</v>
      </c>
      <c r="I365" s="85" t="str">
        <f t="shared" si="65"/>
        <v>L</v>
      </c>
      <c r="J365" s="55">
        <v>1</v>
      </c>
      <c r="K365" s="55">
        <v>1</v>
      </c>
      <c r="L365" s="55">
        <v>1</v>
      </c>
      <c r="M365" s="55">
        <v>1</v>
      </c>
      <c r="N365" s="55">
        <v>1</v>
      </c>
      <c r="O365" s="55">
        <v>1</v>
      </c>
      <c r="P365" s="55">
        <v>1</v>
      </c>
      <c r="Q365" s="55">
        <v>1</v>
      </c>
      <c r="R365" s="55">
        <v>1</v>
      </c>
      <c r="S365" s="55">
        <v>1</v>
      </c>
      <c r="T365" s="55">
        <v>1</v>
      </c>
      <c r="U365" s="55">
        <v>1</v>
      </c>
      <c r="V365" s="55">
        <v>1</v>
      </c>
      <c r="W365" s="55">
        <v>1</v>
      </c>
      <c r="X365" s="55">
        <v>1</v>
      </c>
      <c r="Y365" s="55">
        <v>1</v>
      </c>
      <c r="Z365" s="55">
        <v>1</v>
      </c>
      <c r="AA365" s="55">
        <v>1</v>
      </c>
      <c r="AB365" s="55">
        <v>1</v>
      </c>
      <c r="AC365" s="55">
        <v>1</v>
      </c>
      <c r="AD365" s="55">
        <v>1</v>
      </c>
      <c r="AE365" s="55">
        <v>1</v>
      </c>
      <c r="AF365" s="55">
        <v>1</v>
      </c>
      <c r="AG365" s="55">
        <v>1</v>
      </c>
      <c r="AH365" s="55">
        <v>1</v>
      </c>
      <c r="AI365" s="55">
        <v>1</v>
      </c>
      <c r="AJ365" s="55">
        <v>1</v>
      </c>
      <c r="AK365" s="55">
        <v>1</v>
      </c>
      <c r="AL365" s="55">
        <v>1</v>
      </c>
      <c r="AM365" s="55">
        <v>1</v>
      </c>
      <c r="AN365" s="55">
        <v>1</v>
      </c>
      <c r="AO365" s="55">
        <v>1</v>
      </c>
      <c r="AP365" s="55">
        <v>1</v>
      </c>
      <c r="AQ365" s="55">
        <v>1</v>
      </c>
      <c r="AR365" s="55">
        <v>1</v>
      </c>
      <c r="AS365" s="55">
        <v>1</v>
      </c>
      <c r="AT365" s="55">
        <v>1</v>
      </c>
      <c r="AU365" s="55">
        <v>1</v>
      </c>
      <c r="AV365" s="55">
        <v>1</v>
      </c>
      <c r="AW365" s="55">
        <v>1</v>
      </c>
      <c r="AX365" s="64">
        <v>1</v>
      </c>
    </row>
    <row r="366" spans="1:50">
      <c r="A366" s="212"/>
      <c r="B366" s="215"/>
      <c r="C366" s="206"/>
      <c r="D366" s="52" t="s">
        <v>25</v>
      </c>
      <c r="E366" s="86" t="str">
        <f>A365&amp;"/"&amp;B365&amp;"/"&amp;C365&amp;"/"&amp;D366</f>
        <v>Wind power plants/Onshore/Electricity only/M</v>
      </c>
      <c r="F366" s="61" t="str">
        <f>A365</f>
        <v>Wind power plants</v>
      </c>
      <c r="G366" s="61" t="str">
        <f>B365</f>
        <v>Onshore</v>
      </c>
      <c r="H366" s="61" t="str">
        <f>C365</f>
        <v>Electricity only</v>
      </c>
      <c r="I366" s="84" t="str">
        <f t="shared" si="65"/>
        <v>M</v>
      </c>
      <c r="J366" s="61">
        <v>1</v>
      </c>
      <c r="K366" s="61">
        <v>1</v>
      </c>
      <c r="L366" s="61">
        <v>1</v>
      </c>
      <c r="M366" s="61">
        <v>1</v>
      </c>
      <c r="N366" s="61">
        <v>1</v>
      </c>
      <c r="O366" s="61">
        <v>1</v>
      </c>
      <c r="P366" s="61">
        <v>1</v>
      </c>
      <c r="Q366" s="61">
        <v>1</v>
      </c>
      <c r="R366" s="61">
        <v>1</v>
      </c>
      <c r="S366" s="61">
        <v>1</v>
      </c>
      <c r="T366" s="61">
        <v>1</v>
      </c>
      <c r="U366" s="61">
        <v>1</v>
      </c>
      <c r="V366" s="61">
        <v>1</v>
      </c>
      <c r="W366" s="61">
        <v>1</v>
      </c>
      <c r="X366" s="61">
        <v>1</v>
      </c>
      <c r="Y366" s="61">
        <v>1</v>
      </c>
      <c r="Z366" s="61">
        <v>1</v>
      </c>
      <c r="AA366" s="61">
        <v>1</v>
      </c>
      <c r="AB366" s="61">
        <v>1</v>
      </c>
      <c r="AC366" s="61">
        <v>1</v>
      </c>
      <c r="AD366" s="61">
        <v>1</v>
      </c>
      <c r="AE366" s="61">
        <v>1</v>
      </c>
      <c r="AF366" s="61">
        <v>1</v>
      </c>
      <c r="AG366" s="61">
        <v>1</v>
      </c>
      <c r="AH366" s="61">
        <v>1</v>
      </c>
      <c r="AI366" s="61">
        <v>1</v>
      </c>
      <c r="AJ366" s="61">
        <v>1</v>
      </c>
      <c r="AK366" s="61">
        <v>1</v>
      </c>
      <c r="AL366" s="61">
        <v>1</v>
      </c>
      <c r="AM366" s="61">
        <v>1</v>
      </c>
      <c r="AN366" s="61">
        <v>1</v>
      </c>
      <c r="AO366" s="61">
        <v>1</v>
      </c>
      <c r="AP366" s="61">
        <v>1</v>
      </c>
      <c r="AQ366" s="61">
        <v>1</v>
      </c>
      <c r="AR366" s="61">
        <v>1</v>
      </c>
      <c r="AS366" s="61">
        <v>1</v>
      </c>
      <c r="AT366" s="61">
        <v>1</v>
      </c>
      <c r="AU366" s="61">
        <v>1</v>
      </c>
      <c r="AV366" s="61">
        <v>1</v>
      </c>
      <c r="AW366" s="61">
        <v>1</v>
      </c>
      <c r="AX366" s="53">
        <v>1</v>
      </c>
    </row>
    <row r="367" spans="1:50">
      <c r="A367" s="212"/>
      <c r="B367" s="215"/>
      <c r="C367" s="206"/>
      <c r="D367" s="52" t="s">
        <v>38</v>
      </c>
      <c r="E367" s="86" t="str">
        <f>A365&amp;"/"&amp;B365&amp;"/"&amp;C365&amp;"/"&amp;D367</f>
        <v>Wind power plants/Onshore/Electricity only/S</v>
      </c>
      <c r="F367" s="61" t="str">
        <f>A365</f>
        <v>Wind power plants</v>
      </c>
      <c r="G367" s="61" t="str">
        <f>B365</f>
        <v>Onshore</v>
      </c>
      <c r="H367" s="61" t="str">
        <f>C365</f>
        <v>Electricity only</v>
      </c>
      <c r="I367" s="84" t="str">
        <f t="shared" si="65"/>
        <v>S</v>
      </c>
      <c r="J367" s="61">
        <v>1</v>
      </c>
      <c r="K367" s="61">
        <v>1</v>
      </c>
      <c r="L367" s="61">
        <v>1</v>
      </c>
      <c r="M367" s="61">
        <v>1</v>
      </c>
      <c r="N367" s="61">
        <v>1</v>
      </c>
      <c r="O367" s="61">
        <v>1</v>
      </c>
      <c r="P367" s="61">
        <v>1</v>
      </c>
      <c r="Q367" s="61">
        <v>1</v>
      </c>
      <c r="R367" s="61">
        <v>1</v>
      </c>
      <c r="S367" s="61">
        <v>1</v>
      </c>
      <c r="T367" s="61">
        <v>1</v>
      </c>
      <c r="U367" s="61">
        <v>1</v>
      </c>
      <c r="V367" s="61">
        <v>1</v>
      </c>
      <c r="W367" s="61">
        <v>1</v>
      </c>
      <c r="X367" s="61">
        <v>1</v>
      </c>
      <c r="Y367" s="61">
        <v>1</v>
      </c>
      <c r="Z367" s="61">
        <v>1</v>
      </c>
      <c r="AA367" s="61">
        <v>1</v>
      </c>
      <c r="AB367" s="61">
        <v>1</v>
      </c>
      <c r="AC367" s="61">
        <v>1</v>
      </c>
      <c r="AD367" s="61">
        <v>1</v>
      </c>
      <c r="AE367" s="61">
        <v>1</v>
      </c>
      <c r="AF367" s="61">
        <v>1</v>
      </c>
      <c r="AG367" s="61">
        <v>1</v>
      </c>
      <c r="AH367" s="61">
        <v>1</v>
      </c>
      <c r="AI367" s="61">
        <v>1</v>
      </c>
      <c r="AJ367" s="61">
        <v>1</v>
      </c>
      <c r="AK367" s="61">
        <v>1</v>
      </c>
      <c r="AL367" s="61">
        <v>1</v>
      </c>
      <c r="AM367" s="61">
        <v>1</v>
      </c>
      <c r="AN367" s="61">
        <v>1</v>
      </c>
      <c r="AO367" s="61">
        <v>1</v>
      </c>
      <c r="AP367" s="61">
        <v>1</v>
      </c>
      <c r="AQ367" s="61">
        <v>1</v>
      </c>
      <c r="AR367" s="61">
        <v>1</v>
      </c>
      <c r="AS367" s="61">
        <v>1</v>
      </c>
      <c r="AT367" s="61">
        <v>1</v>
      </c>
      <c r="AU367" s="61">
        <v>1</v>
      </c>
      <c r="AV367" s="61">
        <v>1</v>
      </c>
      <c r="AW367" s="61">
        <v>1</v>
      </c>
      <c r="AX367" s="53">
        <v>1</v>
      </c>
    </row>
    <row r="368" spans="1:50">
      <c r="A368" s="212"/>
      <c r="B368" s="224"/>
      <c r="C368" s="216"/>
      <c r="D368" s="106" t="s">
        <v>47</v>
      </c>
      <c r="E368" s="107" t="str">
        <f>A365&amp;"/"&amp;B365&amp;"/"&amp;C365&amp;"/"&amp;D368</f>
        <v>Wind power plants/Onshore/Electricity only/XS</v>
      </c>
      <c r="F368" s="108" t="str">
        <f>A365</f>
        <v>Wind power plants</v>
      </c>
      <c r="G368" s="108" t="str">
        <f>B365</f>
        <v>Onshore</v>
      </c>
      <c r="H368" s="108" t="str">
        <f>C365</f>
        <v>Electricity only</v>
      </c>
      <c r="I368" s="109" t="str">
        <f t="shared" si="65"/>
        <v>XS</v>
      </c>
      <c r="J368" s="108">
        <v>1</v>
      </c>
      <c r="K368" s="108">
        <v>1</v>
      </c>
      <c r="L368" s="108">
        <v>1</v>
      </c>
      <c r="M368" s="108">
        <v>1</v>
      </c>
      <c r="N368" s="108">
        <v>1</v>
      </c>
      <c r="O368" s="108">
        <v>1</v>
      </c>
      <c r="P368" s="108">
        <v>1</v>
      </c>
      <c r="Q368" s="108">
        <v>1</v>
      </c>
      <c r="R368" s="108">
        <v>1</v>
      </c>
      <c r="S368" s="108">
        <v>1</v>
      </c>
      <c r="T368" s="108">
        <v>1</v>
      </c>
      <c r="U368" s="108">
        <v>1</v>
      </c>
      <c r="V368" s="108">
        <v>1</v>
      </c>
      <c r="W368" s="108">
        <v>1</v>
      </c>
      <c r="X368" s="108">
        <v>1</v>
      </c>
      <c r="Y368" s="108">
        <v>1</v>
      </c>
      <c r="Z368" s="108">
        <v>1</v>
      </c>
      <c r="AA368" s="108">
        <v>1</v>
      </c>
      <c r="AB368" s="108">
        <v>1</v>
      </c>
      <c r="AC368" s="108">
        <v>1</v>
      </c>
      <c r="AD368" s="108">
        <v>1</v>
      </c>
      <c r="AE368" s="108">
        <v>1</v>
      </c>
      <c r="AF368" s="108">
        <v>1</v>
      </c>
      <c r="AG368" s="108">
        <v>1</v>
      </c>
      <c r="AH368" s="108">
        <v>1</v>
      </c>
      <c r="AI368" s="108">
        <v>1</v>
      </c>
      <c r="AJ368" s="108">
        <v>1</v>
      </c>
      <c r="AK368" s="108">
        <v>1</v>
      </c>
      <c r="AL368" s="108">
        <v>1</v>
      </c>
      <c r="AM368" s="108">
        <v>1</v>
      </c>
      <c r="AN368" s="108">
        <v>1</v>
      </c>
      <c r="AO368" s="108">
        <v>1</v>
      </c>
      <c r="AP368" s="108">
        <v>1</v>
      </c>
      <c r="AQ368" s="108">
        <v>1</v>
      </c>
      <c r="AR368" s="108">
        <v>1</v>
      </c>
      <c r="AS368" s="108">
        <v>1</v>
      </c>
      <c r="AT368" s="108">
        <v>1</v>
      </c>
      <c r="AU368" s="108">
        <v>1</v>
      </c>
      <c r="AV368" s="108">
        <v>1</v>
      </c>
      <c r="AW368" s="108">
        <v>1</v>
      </c>
      <c r="AX368" s="110">
        <v>1</v>
      </c>
    </row>
    <row r="369" spans="1:50">
      <c r="A369" s="212"/>
      <c r="B369" s="215" t="s">
        <v>63</v>
      </c>
      <c r="C369" s="217" t="s">
        <v>36</v>
      </c>
      <c r="D369" s="52" t="s">
        <v>24</v>
      </c>
      <c r="E369" s="86" t="str">
        <f>A365&amp;"/"&amp;B369&amp;"/"&amp;C369&amp;"/"&amp;D369</f>
        <v>Wind power plants/Offshore/Electricity only/L</v>
      </c>
      <c r="F369" s="61" t="str">
        <f>A365</f>
        <v>Wind power plants</v>
      </c>
      <c r="G369" s="61" t="str">
        <f>B369</f>
        <v>Offshore</v>
      </c>
      <c r="H369" s="61" t="str">
        <f>C369</f>
        <v>Electricity only</v>
      </c>
      <c r="I369" s="84" t="str">
        <f t="shared" si="65"/>
        <v>L</v>
      </c>
      <c r="J369" s="61">
        <v>1</v>
      </c>
      <c r="K369" s="61">
        <v>1</v>
      </c>
      <c r="L369" s="61">
        <v>1</v>
      </c>
      <c r="M369" s="61">
        <v>1</v>
      </c>
      <c r="N369" s="61">
        <v>1</v>
      </c>
      <c r="O369" s="61">
        <v>1</v>
      </c>
      <c r="P369" s="61">
        <v>1</v>
      </c>
      <c r="Q369" s="61">
        <v>1</v>
      </c>
      <c r="R369" s="61">
        <v>1</v>
      </c>
      <c r="S369" s="61">
        <v>1</v>
      </c>
      <c r="T369" s="61">
        <v>1</v>
      </c>
      <c r="U369" s="61">
        <v>1</v>
      </c>
      <c r="V369" s="61">
        <v>1</v>
      </c>
      <c r="W369" s="61">
        <v>1</v>
      </c>
      <c r="X369" s="61">
        <v>1</v>
      </c>
      <c r="Y369" s="61">
        <v>1</v>
      </c>
      <c r="Z369" s="61">
        <v>1</v>
      </c>
      <c r="AA369" s="61">
        <v>1</v>
      </c>
      <c r="AB369" s="61">
        <v>1</v>
      </c>
      <c r="AC369" s="61">
        <v>1</v>
      </c>
      <c r="AD369" s="61">
        <v>1</v>
      </c>
      <c r="AE369" s="61">
        <v>1</v>
      </c>
      <c r="AF369" s="61">
        <v>1</v>
      </c>
      <c r="AG369" s="61">
        <v>1</v>
      </c>
      <c r="AH369" s="61">
        <v>1</v>
      </c>
      <c r="AI369" s="61">
        <v>1</v>
      </c>
      <c r="AJ369" s="61">
        <v>1</v>
      </c>
      <c r="AK369" s="61">
        <v>1</v>
      </c>
      <c r="AL369" s="61">
        <v>1</v>
      </c>
      <c r="AM369" s="61">
        <v>1</v>
      </c>
      <c r="AN369" s="61">
        <v>1</v>
      </c>
      <c r="AO369" s="61">
        <v>1</v>
      </c>
      <c r="AP369" s="61">
        <v>1</v>
      </c>
      <c r="AQ369" s="61">
        <v>1</v>
      </c>
      <c r="AR369" s="61">
        <v>1</v>
      </c>
      <c r="AS369" s="61">
        <v>1</v>
      </c>
      <c r="AT369" s="61">
        <v>1</v>
      </c>
      <c r="AU369" s="61">
        <v>1</v>
      </c>
      <c r="AV369" s="61">
        <v>1</v>
      </c>
      <c r="AW369" s="61">
        <v>1</v>
      </c>
      <c r="AX369" s="53">
        <v>1</v>
      </c>
    </row>
    <row r="370" spans="1:50">
      <c r="A370" s="212"/>
      <c r="B370" s="215"/>
      <c r="C370" s="206"/>
      <c r="D370" s="52" t="s">
        <v>25</v>
      </c>
      <c r="E370" s="86" t="str">
        <f>A365&amp;"/"&amp;B369&amp;"/"&amp;C369&amp;"/"&amp;D370</f>
        <v>Wind power plants/Offshore/Electricity only/M</v>
      </c>
      <c r="F370" s="61" t="str">
        <f>A365</f>
        <v>Wind power plants</v>
      </c>
      <c r="G370" s="61" t="str">
        <f>B369</f>
        <v>Offshore</v>
      </c>
      <c r="H370" s="61" t="str">
        <f>C369</f>
        <v>Electricity only</v>
      </c>
      <c r="I370" s="84" t="str">
        <f t="shared" si="65"/>
        <v>M</v>
      </c>
      <c r="J370" s="61">
        <v>1</v>
      </c>
      <c r="K370" s="61">
        <v>1</v>
      </c>
      <c r="L370" s="61">
        <v>1</v>
      </c>
      <c r="M370" s="61">
        <v>1</v>
      </c>
      <c r="N370" s="61">
        <v>1</v>
      </c>
      <c r="O370" s="61">
        <v>1</v>
      </c>
      <c r="P370" s="61">
        <v>1</v>
      </c>
      <c r="Q370" s="61">
        <v>1</v>
      </c>
      <c r="R370" s="61">
        <v>1</v>
      </c>
      <c r="S370" s="61">
        <v>1</v>
      </c>
      <c r="T370" s="61">
        <v>1</v>
      </c>
      <c r="U370" s="61">
        <v>1</v>
      </c>
      <c r="V370" s="61">
        <v>1</v>
      </c>
      <c r="W370" s="61">
        <v>1</v>
      </c>
      <c r="X370" s="61">
        <v>1</v>
      </c>
      <c r="Y370" s="61">
        <v>1</v>
      </c>
      <c r="Z370" s="61">
        <v>1</v>
      </c>
      <c r="AA370" s="61">
        <v>1</v>
      </c>
      <c r="AB370" s="61">
        <v>1</v>
      </c>
      <c r="AC370" s="61">
        <v>1</v>
      </c>
      <c r="AD370" s="61">
        <v>1</v>
      </c>
      <c r="AE370" s="61">
        <v>1</v>
      </c>
      <c r="AF370" s="61">
        <v>1</v>
      </c>
      <c r="AG370" s="61">
        <v>1</v>
      </c>
      <c r="AH370" s="61">
        <v>1</v>
      </c>
      <c r="AI370" s="61">
        <v>1</v>
      </c>
      <c r="AJ370" s="61">
        <v>1</v>
      </c>
      <c r="AK370" s="61">
        <v>1</v>
      </c>
      <c r="AL370" s="61">
        <v>1</v>
      </c>
      <c r="AM370" s="61">
        <v>1</v>
      </c>
      <c r="AN370" s="61">
        <v>1</v>
      </c>
      <c r="AO370" s="61">
        <v>1</v>
      </c>
      <c r="AP370" s="61">
        <v>1</v>
      </c>
      <c r="AQ370" s="61">
        <v>1</v>
      </c>
      <c r="AR370" s="61">
        <v>1</v>
      </c>
      <c r="AS370" s="61">
        <v>1</v>
      </c>
      <c r="AT370" s="61">
        <v>1</v>
      </c>
      <c r="AU370" s="61">
        <v>1</v>
      </c>
      <c r="AV370" s="61">
        <v>1</v>
      </c>
      <c r="AW370" s="61">
        <v>1</v>
      </c>
      <c r="AX370" s="53">
        <v>1</v>
      </c>
    </row>
    <row r="371" spans="1:50">
      <c r="A371" s="212"/>
      <c r="B371" s="215"/>
      <c r="C371" s="206"/>
      <c r="D371" s="52" t="s">
        <v>38</v>
      </c>
      <c r="E371" s="86" t="str">
        <f>A365&amp;"/"&amp;B369&amp;"/"&amp;C369&amp;"/"&amp;D371</f>
        <v>Wind power plants/Offshore/Electricity only/S</v>
      </c>
      <c r="F371" s="61" t="str">
        <f>A365</f>
        <v>Wind power plants</v>
      </c>
      <c r="G371" s="61" t="str">
        <f>B369</f>
        <v>Offshore</v>
      </c>
      <c r="H371" s="61" t="str">
        <f>C369</f>
        <v>Electricity only</v>
      </c>
      <c r="I371" s="84" t="str">
        <f t="shared" si="65"/>
        <v>S</v>
      </c>
      <c r="J371" s="61">
        <v>1</v>
      </c>
      <c r="K371" s="61">
        <v>1</v>
      </c>
      <c r="L371" s="61">
        <v>1</v>
      </c>
      <c r="M371" s="61">
        <v>1</v>
      </c>
      <c r="N371" s="61">
        <v>1</v>
      </c>
      <c r="O371" s="61">
        <v>1</v>
      </c>
      <c r="P371" s="61">
        <v>1</v>
      </c>
      <c r="Q371" s="61">
        <v>1</v>
      </c>
      <c r="R371" s="61">
        <v>1</v>
      </c>
      <c r="S371" s="61">
        <v>1</v>
      </c>
      <c r="T371" s="61">
        <v>1</v>
      </c>
      <c r="U371" s="61">
        <v>1</v>
      </c>
      <c r="V371" s="61">
        <v>1</v>
      </c>
      <c r="W371" s="61">
        <v>1</v>
      </c>
      <c r="X371" s="61">
        <v>1</v>
      </c>
      <c r="Y371" s="61">
        <v>1</v>
      </c>
      <c r="Z371" s="61">
        <v>1</v>
      </c>
      <c r="AA371" s="61">
        <v>1</v>
      </c>
      <c r="AB371" s="61">
        <v>1</v>
      </c>
      <c r="AC371" s="61">
        <v>1</v>
      </c>
      <c r="AD371" s="61">
        <v>1</v>
      </c>
      <c r="AE371" s="61">
        <v>1</v>
      </c>
      <c r="AF371" s="61">
        <v>1</v>
      </c>
      <c r="AG371" s="61">
        <v>1</v>
      </c>
      <c r="AH371" s="61">
        <v>1</v>
      </c>
      <c r="AI371" s="61">
        <v>1</v>
      </c>
      <c r="AJ371" s="61">
        <v>1</v>
      </c>
      <c r="AK371" s="61">
        <v>1</v>
      </c>
      <c r="AL371" s="61">
        <v>1</v>
      </c>
      <c r="AM371" s="61">
        <v>1</v>
      </c>
      <c r="AN371" s="61">
        <v>1</v>
      </c>
      <c r="AO371" s="61">
        <v>1</v>
      </c>
      <c r="AP371" s="61">
        <v>1</v>
      </c>
      <c r="AQ371" s="61">
        <v>1</v>
      </c>
      <c r="AR371" s="61">
        <v>1</v>
      </c>
      <c r="AS371" s="61">
        <v>1</v>
      </c>
      <c r="AT371" s="61">
        <v>1</v>
      </c>
      <c r="AU371" s="61">
        <v>1</v>
      </c>
      <c r="AV371" s="61">
        <v>1</v>
      </c>
      <c r="AW371" s="61">
        <v>1</v>
      </c>
      <c r="AX371" s="53">
        <v>1</v>
      </c>
    </row>
    <row r="372" spans="1:50">
      <c r="A372" s="213"/>
      <c r="B372" s="218"/>
      <c r="C372" s="210"/>
      <c r="D372" s="93" t="s">
        <v>47</v>
      </c>
      <c r="E372" s="73" t="str">
        <f>A365&amp;"/"&amp;B369&amp;"/"&amp;C369&amp;"/"&amp;D372</f>
        <v>Wind power plants/Offshore/Electricity only/XS</v>
      </c>
      <c r="F372" s="91" t="str">
        <f>A365</f>
        <v>Wind power plants</v>
      </c>
      <c r="G372" s="91" t="str">
        <f>B369</f>
        <v>Offshore</v>
      </c>
      <c r="H372" s="91" t="str">
        <f>C369</f>
        <v>Electricity only</v>
      </c>
      <c r="I372" s="70" t="str">
        <f t="shared" si="65"/>
        <v>XS</v>
      </c>
      <c r="J372" s="91">
        <v>1</v>
      </c>
      <c r="K372" s="91">
        <v>1</v>
      </c>
      <c r="L372" s="91">
        <v>1</v>
      </c>
      <c r="M372" s="91">
        <v>1</v>
      </c>
      <c r="N372" s="91">
        <v>1</v>
      </c>
      <c r="O372" s="91">
        <v>1</v>
      </c>
      <c r="P372" s="91">
        <v>1</v>
      </c>
      <c r="Q372" s="91">
        <v>1</v>
      </c>
      <c r="R372" s="91">
        <v>1</v>
      </c>
      <c r="S372" s="91">
        <v>1</v>
      </c>
      <c r="T372" s="91">
        <v>1</v>
      </c>
      <c r="U372" s="91">
        <v>1</v>
      </c>
      <c r="V372" s="91">
        <v>1</v>
      </c>
      <c r="W372" s="91">
        <v>1</v>
      </c>
      <c r="X372" s="91">
        <v>1</v>
      </c>
      <c r="Y372" s="91">
        <v>1</v>
      </c>
      <c r="Z372" s="91">
        <v>1</v>
      </c>
      <c r="AA372" s="91">
        <v>1</v>
      </c>
      <c r="AB372" s="91">
        <v>1</v>
      </c>
      <c r="AC372" s="91">
        <v>1</v>
      </c>
      <c r="AD372" s="91">
        <v>1</v>
      </c>
      <c r="AE372" s="91">
        <v>1</v>
      </c>
      <c r="AF372" s="91">
        <v>1</v>
      </c>
      <c r="AG372" s="91">
        <v>1</v>
      </c>
      <c r="AH372" s="91">
        <v>1</v>
      </c>
      <c r="AI372" s="91">
        <v>1</v>
      </c>
      <c r="AJ372" s="91">
        <v>1</v>
      </c>
      <c r="AK372" s="91">
        <v>1</v>
      </c>
      <c r="AL372" s="91">
        <v>1</v>
      </c>
      <c r="AM372" s="91">
        <v>1</v>
      </c>
      <c r="AN372" s="91">
        <v>1</v>
      </c>
      <c r="AO372" s="91">
        <v>1</v>
      </c>
      <c r="AP372" s="91">
        <v>1</v>
      </c>
      <c r="AQ372" s="91">
        <v>1</v>
      </c>
      <c r="AR372" s="91">
        <v>1</v>
      </c>
      <c r="AS372" s="91">
        <v>1</v>
      </c>
      <c r="AT372" s="91">
        <v>1</v>
      </c>
      <c r="AU372" s="91">
        <v>1</v>
      </c>
      <c r="AV372" s="91">
        <v>1</v>
      </c>
      <c r="AW372" s="91">
        <v>1</v>
      </c>
      <c r="AX372" s="89">
        <v>1</v>
      </c>
    </row>
    <row r="373" spans="1:50">
      <c r="A373" s="211" t="s">
        <v>64</v>
      </c>
      <c r="B373" s="214" t="s">
        <v>64</v>
      </c>
      <c r="C373" s="209" t="s">
        <v>36</v>
      </c>
      <c r="D373" s="67" t="s">
        <v>24</v>
      </c>
      <c r="E373" s="87" t="str">
        <f>A373&amp;"/"&amp;B373&amp;"/"&amp;C373&amp;"/"&amp;D373</f>
        <v>Solar PV power plants/Solar PV power plants/Electricity only/L</v>
      </c>
      <c r="F373" s="55" t="str">
        <f>A373</f>
        <v>Solar PV power plants</v>
      </c>
      <c r="G373" s="55" t="str">
        <f>B373</f>
        <v>Solar PV power plants</v>
      </c>
      <c r="H373" s="55" t="str">
        <f>C373</f>
        <v>Electricity only</v>
      </c>
      <c r="I373" s="85" t="str">
        <f t="shared" si="65"/>
        <v>L</v>
      </c>
      <c r="J373" s="55">
        <v>1</v>
      </c>
      <c r="K373" s="55">
        <v>1</v>
      </c>
      <c r="L373" s="55">
        <v>1</v>
      </c>
      <c r="M373" s="55">
        <v>1</v>
      </c>
      <c r="N373" s="55">
        <v>1</v>
      </c>
      <c r="O373" s="55">
        <v>1</v>
      </c>
      <c r="P373" s="55">
        <v>1</v>
      </c>
      <c r="Q373" s="55">
        <v>1</v>
      </c>
      <c r="R373" s="55">
        <v>1</v>
      </c>
      <c r="S373" s="55">
        <v>1</v>
      </c>
      <c r="T373" s="55">
        <v>1</v>
      </c>
      <c r="U373" s="55">
        <v>1</v>
      </c>
      <c r="V373" s="55">
        <v>1</v>
      </c>
      <c r="W373" s="55">
        <v>1</v>
      </c>
      <c r="X373" s="55">
        <v>1</v>
      </c>
      <c r="Y373" s="55">
        <v>1</v>
      </c>
      <c r="Z373" s="55">
        <v>1</v>
      </c>
      <c r="AA373" s="55">
        <v>1</v>
      </c>
      <c r="AB373" s="55">
        <v>1</v>
      </c>
      <c r="AC373" s="55">
        <v>1</v>
      </c>
      <c r="AD373" s="55">
        <v>1</v>
      </c>
      <c r="AE373" s="55">
        <v>1</v>
      </c>
      <c r="AF373" s="55">
        <v>1</v>
      </c>
      <c r="AG373" s="55">
        <v>1</v>
      </c>
      <c r="AH373" s="55">
        <v>1</v>
      </c>
      <c r="AI373" s="55">
        <v>1</v>
      </c>
      <c r="AJ373" s="55">
        <v>1</v>
      </c>
      <c r="AK373" s="55">
        <v>1</v>
      </c>
      <c r="AL373" s="55">
        <v>1</v>
      </c>
      <c r="AM373" s="55">
        <v>1</v>
      </c>
      <c r="AN373" s="55">
        <v>1</v>
      </c>
      <c r="AO373" s="55">
        <v>1</v>
      </c>
      <c r="AP373" s="55">
        <v>1</v>
      </c>
      <c r="AQ373" s="55">
        <v>1</v>
      </c>
      <c r="AR373" s="55">
        <v>1</v>
      </c>
      <c r="AS373" s="55">
        <v>1</v>
      </c>
      <c r="AT373" s="55">
        <v>1</v>
      </c>
      <c r="AU373" s="55">
        <v>1</v>
      </c>
      <c r="AV373" s="55">
        <v>1</v>
      </c>
      <c r="AW373" s="55">
        <v>1</v>
      </c>
      <c r="AX373" s="64">
        <v>1</v>
      </c>
    </row>
    <row r="374" spans="1:50">
      <c r="A374" s="212"/>
      <c r="B374" s="215"/>
      <c r="C374" s="206"/>
      <c r="D374" s="52" t="s">
        <v>25</v>
      </c>
      <c r="E374" s="86" t="str">
        <f>A373&amp;"/"&amp;B373&amp;"/"&amp;C373&amp;"/"&amp;D374</f>
        <v>Solar PV power plants/Solar PV power plants/Electricity only/M</v>
      </c>
      <c r="F374" s="61" t="str">
        <f>A373</f>
        <v>Solar PV power plants</v>
      </c>
      <c r="G374" s="61" t="str">
        <f>B373</f>
        <v>Solar PV power plants</v>
      </c>
      <c r="H374" s="61" t="str">
        <f>C373</f>
        <v>Electricity only</v>
      </c>
      <c r="I374" s="84" t="str">
        <f t="shared" si="65"/>
        <v>M</v>
      </c>
      <c r="J374" s="61">
        <v>1</v>
      </c>
      <c r="K374" s="61">
        <v>1</v>
      </c>
      <c r="L374" s="61">
        <v>1</v>
      </c>
      <c r="M374" s="61">
        <v>1</v>
      </c>
      <c r="N374" s="61">
        <v>1</v>
      </c>
      <c r="O374" s="61">
        <v>1</v>
      </c>
      <c r="P374" s="61">
        <v>1</v>
      </c>
      <c r="Q374" s="61">
        <v>1</v>
      </c>
      <c r="R374" s="61">
        <v>1</v>
      </c>
      <c r="S374" s="61">
        <v>1</v>
      </c>
      <c r="T374" s="61">
        <v>1</v>
      </c>
      <c r="U374" s="61">
        <v>1</v>
      </c>
      <c r="V374" s="61">
        <v>1</v>
      </c>
      <c r="W374" s="61">
        <v>1</v>
      </c>
      <c r="X374" s="61">
        <v>1</v>
      </c>
      <c r="Y374" s="61">
        <v>1</v>
      </c>
      <c r="Z374" s="61">
        <v>1</v>
      </c>
      <c r="AA374" s="61">
        <v>1</v>
      </c>
      <c r="AB374" s="61">
        <v>1</v>
      </c>
      <c r="AC374" s="61">
        <v>1</v>
      </c>
      <c r="AD374" s="61">
        <v>1</v>
      </c>
      <c r="AE374" s="61">
        <v>1</v>
      </c>
      <c r="AF374" s="61">
        <v>1</v>
      </c>
      <c r="AG374" s="61">
        <v>1</v>
      </c>
      <c r="AH374" s="61">
        <v>1</v>
      </c>
      <c r="AI374" s="61">
        <v>1</v>
      </c>
      <c r="AJ374" s="61">
        <v>1</v>
      </c>
      <c r="AK374" s="61">
        <v>1</v>
      </c>
      <c r="AL374" s="61">
        <v>1</v>
      </c>
      <c r="AM374" s="61">
        <v>1</v>
      </c>
      <c r="AN374" s="61">
        <v>1</v>
      </c>
      <c r="AO374" s="61">
        <v>1</v>
      </c>
      <c r="AP374" s="61">
        <v>1</v>
      </c>
      <c r="AQ374" s="61">
        <v>1</v>
      </c>
      <c r="AR374" s="61">
        <v>1</v>
      </c>
      <c r="AS374" s="61">
        <v>1</v>
      </c>
      <c r="AT374" s="61">
        <v>1</v>
      </c>
      <c r="AU374" s="61">
        <v>1</v>
      </c>
      <c r="AV374" s="61">
        <v>1</v>
      </c>
      <c r="AW374" s="61">
        <v>1</v>
      </c>
      <c r="AX374" s="53">
        <v>1</v>
      </c>
    </row>
    <row r="375" spans="1:50">
      <c r="A375" s="212"/>
      <c r="B375" s="215"/>
      <c r="C375" s="206"/>
      <c r="D375" s="52" t="s">
        <v>38</v>
      </c>
      <c r="E375" s="86" t="str">
        <f>A373&amp;"/"&amp;B373&amp;"/"&amp;C373&amp;"/"&amp;D375</f>
        <v>Solar PV power plants/Solar PV power plants/Electricity only/S</v>
      </c>
      <c r="F375" s="61" t="str">
        <f>A373</f>
        <v>Solar PV power plants</v>
      </c>
      <c r="G375" s="61" t="str">
        <f>B373</f>
        <v>Solar PV power plants</v>
      </c>
      <c r="H375" s="61" t="str">
        <f>C373</f>
        <v>Electricity only</v>
      </c>
      <c r="I375" s="84" t="str">
        <f t="shared" si="65"/>
        <v>S</v>
      </c>
      <c r="J375" s="61">
        <v>1</v>
      </c>
      <c r="K375" s="61">
        <v>1</v>
      </c>
      <c r="L375" s="61">
        <v>1</v>
      </c>
      <c r="M375" s="61">
        <v>1</v>
      </c>
      <c r="N375" s="61">
        <v>1</v>
      </c>
      <c r="O375" s="61">
        <v>1</v>
      </c>
      <c r="P375" s="61">
        <v>1</v>
      </c>
      <c r="Q375" s="61">
        <v>1</v>
      </c>
      <c r="R375" s="61">
        <v>1</v>
      </c>
      <c r="S375" s="61">
        <v>1</v>
      </c>
      <c r="T375" s="61">
        <v>1</v>
      </c>
      <c r="U375" s="61">
        <v>1</v>
      </c>
      <c r="V375" s="61">
        <v>1</v>
      </c>
      <c r="W375" s="61">
        <v>1</v>
      </c>
      <c r="X375" s="61">
        <v>1</v>
      </c>
      <c r="Y375" s="61">
        <v>1</v>
      </c>
      <c r="Z375" s="61">
        <v>1</v>
      </c>
      <c r="AA375" s="61">
        <v>1</v>
      </c>
      <c r="AB375" s="61">
        <v>1</v>
      </c>
      <c r="AC375" s="61">
        <v>1</v>
      </c>
      <c r="AD375" s="61">
        <v>1</v>
      </c>
      <c r="AE375" s="61">
        <v>1</v>
      </c>
      <c r="AF375" s="61">
        <v>1</v>
      </c>
      <c r="AG375" s="61">
        <v>1</v>
      </c>
      <c r="AH375" s="61">
        <v>1</v>
      </c>
      <c r="AI375" s="61">
        <v>1</v>
      </c>
      <c r="AJ375" s="61">
        <v>1</v>
      </c>
      <c r="AK375" s="61">
        <v>1</v>
      </c>
      <c r="AL375" s="61">
        <v>1</v>
      </c>
      <c r="AM375" s="61">
        <v>1</v>
      </c>
      <c r="AN375" s="61">
        <v>1</v>
      </c>
      <c r="AO375" s="61">
        <v>1</v>
      </c>
      <c r="AP375" s="61">
        <v>1</v>
      </c>
      <c r="AQ375" s="61">
        <v>1</v>
      </c>
      <c r="AR375" s="61">
        <v>1</v>
      </c>
      <c r="AS375" s="61">
        <v>1</v>
      </c>
      <c r="AT375" s="61">
        <v>1</v>
      </c>
      <c r="AU375" s="61">
        <v>1</v>
      </c>
      <c r="AV375" s="61">
        <v>1</v>
      </c>
      <c r="AW375" s="61">
        <v>1</v>
      </c>
      <c r="AX375" s="53">
        <v>1</v>
      </c>
    </row>
    <row r="376" spans="1:50">
      <c r="A376" s="213"/>
      <c r="B376" s="218"/>
      <c r="C376" s="210"/>
      <c r="D376" s="93" t="s">
        <v>47</v>
      </c>
      <c r="E376" s="73" t="str">
        <f>A373&amp;"/"&amp;B373&amp;"/"&amp;C373&amp;"/"&amp;D376</f>
        <v>Solar PV power plants/Solar PV power plants/Electricity only/XS</v>
      </c>
      <c r="F376" s="91" t="str">
        <f>A373</f>
        <v>Solar PV power plants</v>
      </c>
      <c r="G376" s="91" t="str">
        <f>B373</f>
        <v>Solar PV power plants</v>
      </c>
      <c r="H376" s="91" t="str">
        <f>C373</f>
        <v>Electricity only</v>
      </c>
      <c r="I376" s="70" t="str">
        <f t="shared" si="65"/>
        <v>XS</v>
      </c>
      <c r="J376" s="91">
        <v>1</v>
      </c>
      <c r="K376" s="91">
        <v>1</v>
      </c>
      <c r="L376" s="91">
        <v>1</v>
      </c>
      <c r="M376" s="91">
        <v>1</v>
      </c>
      <c r="N376" s="91">
        <v>1</v>
      </c>
      <c r="O376" s="91">
        <v>1</v>
      </c>
      <c r="P376" s="91">
        <v>1</v>
      </c>
      <c r="Q376" s="91">
        <v>1</v>
      </c>
      <c r="R376" s="91">
        <v>1</v>
      </c>
      <c r="S376" s="91">
        <v>1</v>
      </c>
      <c r="T376" s="91">
        <v>1</v>
      </c>
      <c r="U376" s="91">
        <v>1</v>
      </c>
      <c r="V376" s="91">
        <v>1</v>
      </c>
      <c r="W376" s="91">
        <v>1</v>
      </c>
      <c r="X376" s="91">
        <v>1</v>
      </c>
      <c r="Y376" s="91">
        <v>1</v>
      </c>
      <c r="Z376" s="91">
        <v>1</v>
      </c>
      <c r="AA376" s="91">
        <v>1</v>
      </c>
      <c r="AB376" s="91">
        <v>1</v>
      </c>
      <c r="AC376" s="91">
        <v>1</v>
      </c>
      <c r="AD376" s="91">
        <v>1</v>
      </c>
      <c r="AE376" s="91">
        <v>1</v>
      </c>
      <c r="AF376" s="91">
        <v>1</v>
      </c>
      <c r="AG376" s="91">
        <v>1</v>
      </c>
      <c r="AH376" s="91">
        <v>1</v>
      </c>
      <c r="AI376" s="91">
        <v>1</v>
      </c>
      <c r="AJ376" s="91">
        <v>1</v>
      </c>
      <c r="AK376" s="91">
        <v>1</v>
      </c>
      <c r="AL376" s="91">
        <v>1</v>
      </c>
      <c r="AM376" s="91">
        <v>1</v>
      </c>
      <c r="AN376" s="91">
        <v>1</v>
      </c>
      <c r="AO376" s="91">
        <v>1</v>
      </c>
      <c r="AP376" s="91">
        <v>1</v>
      </c>
      <c r="AQ376" s="91">
        <v>1</v>
      </c>
      <c r="AR376" s="91">
        <v>1</v>
      </c>
      <c r="AS376" s="91">
        <v>1</v>
      </c>
      <c r="AT376" s="91">
        <v>1</v>
      </c>
      <c r="AU376" s="91">
        <v>1</v>
      </c>
      <c r="AV376" s="91">
        <v>1</v>
      </c>
      <c r="AW376" s="91">
        <v>1</v>
      </c>
      <c r="AX376" s="89">
        <v>1</v>
      </c>
    </row>
    <row r="377" spans="1:50">
      <c r="A377" s="211" t="s">
        <v>65</v>
      </c>
      <c r="B377" s="214" t="s">
        <v>65</v>
      </c>
      <c r="C377" s="209" t="s">
        <v>36</v>
      </c>
      <c r="D377" s="67" t="s">
        <v>24</v>
      </c>
      <c r="E377" s="87" t="str">
        <f>A377&amp;"/"&amp;B377&amp;"/"&amp;C377&amp;"/"&amp;D377</f>
        <v>Solar thermal power plants/Solar thermal power plants/Electricity only/L</v>
      </c>
      <c r="F377" s="55" t="str">
        <f>A377</f>
        <v>Solar thermal power plants</v>
      </c>
      <c r="G377" s="55" t="str">
        <f>B377</f>
        <v>Solar thermal power plants</v>
      </c>
      <c r="H377" s="55" t="str">
        <f>C377</f>
        <v>Electricity only</v>
      </c>
      <c r="I377" s="85" t="str">
        <f t="shared" si="65"/>
        <v>L</v>
      </c>
      <c r="J377" s="55">
        <v>0.2103049421661409</v>
      </c>
      <c r="K377" s="55">
        <v>0.2103049421661409</v>
      </c>
      <c r="L377" s="55">
        <v>0.2103049421661409</v>
      </c>
      <c r="M377" s="55">
        <v>0.2103049421661409</v>
      </c>
      <c r="N377" s="55">
        <v>0.2103049421661409</v>
      </c>
      <c r="O377" s="55">
        <v>0.2103049421661409</v>
      </c>
      <c r="P377" s="55">
        <v>0.2103049421661409</v>
      </c>
      <c r="Q377" s="55">
        <v>0.2103049421661409</v>
      </c>
      <c r="R377" s="55">
        <v>0.2103049421661409</v>
      </c>
      <c r="S377" s="55">
        <v>0.2103049421661409</v>
      </c>
      <c r="T377" s="55">
        <v>0.2103049421661409</v>
      </c>
      <c r="U377" s="55">
        <v>0.2103049421661409</v>
      </c>
      <c r="V377" s="55">
        <v>0.2103049421661409</v>
      </c>
      <c r="W377" s="55">
        <v>0.2103049421661409</v>
      </c>
      <c r="X377" s="55">
        <v>0.2103049421661409</v>
      </c>
      <c r="Y377" s="55">
        <v>0.2103049421661409</v>
      </c>
      <c r="Z377" s="55">
        <v>0.2103049421661409</v>
      </c>
      <c r="AA377" s="55">
        <v>0.2103049421661409</v>
      </c>
      <c r="AB377" s="55">
        <v>0.2103049421661409</v>
      </c>
      <c r="AC377" s="55">
        <v>0.2103049421661409</v>
      </c>
      <c r="AD377" s="55">
        <v>0.2103049421661409</v>
      </c>
      <c r="AE377" s="55">
        <v>0.2103049421661409</v>
      </c>
      <c r="AF377" s="55">
        <v>0.2103049421661409</v>
      </c>
      <c r="AG377" s="55">
        <v>0.2103049421661409</v>
      </c>
      <c r="AH377" s="55">
        <v>0.2103049421661409</v>
      </c>
      <c r="AI377" s="55">
        <v>0.2103049421661409</v>
      </c>
      <c r="AJ377" s="55">
        <v>0.2103049421661409</v>
      </c>
      <c r="AK377" s="55">
        <v>0.2103049421661409</v>
      </c>
      <c r="AL377" s="55">
        <v>0.2103049421661409</v>
      </c>
      <c r="AM377" s="55">
        <v>0.2103049421661409</v>
      </c>
      <c r="AN377" s="55">
        <v>0.2103049421661409</v>
      </c>
      <c r="AO377" s="55">
        <v>0.2103049421661409</v>
      </c>
      <c r="AP377" s="55">
        <v>0.2103049421661409</v>
      </c>
      <c r="AQ377" s="55">
        <v>0.2103049421661409</v>
      </c>
      <c r="AR377" s="55">
        <v>0.2103049421661409</v>
      </c>
      <c r="AS377" s="55">
        <v>0.2103049421661409</v>
      </c>
      <c r="AT377" s="55">
        <v>0.2103049421661409</v>
      </c>
      <c r="AU377" s="55">
        <v>0.2103049421661409</v>
      </c>
      <c r="AV377" s="55">
        <v>0.2103049421661409</v>
      </c>
      <c r="AW377" s="55">
        <v>0.2103049421661409</v>
      </c>
      <c r="AX377" s="64">
        <v>0.2103049421661409</v>
      </c>
    </row>
    <row r="378" spans="1:50">
      <c r="A378" s="212"/>
      <c r="B378" s="215"/>
      <c r="C378" s="206"/>
      <c r="D378" s="52" t="s">
        <v>25</v>
      </c>
      <c r="E378" s="86" t="str">
        <f>A377&amp;"/"&amp;B377&amp;"/"&amp;C377&amp;"/"&amp;D378</f>
        <v>Solar thermal power plants/Solar thermal power plants/Electricity only/M</v>
      </c>
      <c r="F378" s="61" t="str">
        <f>A377</f>
        <v>Solar thermal power plants</v>
      </c>
      <c r="G378" s="61" t="str">
        <f>B377</f>
        <v>Solar thermal power plants</v>
      </c>
      <c r="H378" s="61" t="str">
        <f>C377</f>
        <v>Electricity only</v>
      </c>
      <c r="I378" s="84" t="str">
        <f t="shared" si="65"/>
        <v>M</v>
      </c>
      <c r="J378" s="61">
        <v>0.2103049421661409</v>
      </c>
      <c r="K378" s="61">
        <v>0.2103049421661409</v>
      </c>
      <c r="L378" s="61">
        <v>0.2103049421661409</v>
      </c>
      <c r="M378" s="61">
        <v>0.2103049421661409</v>
      </c>
      <c r="N378" s="61">
        <v>0.2103049421661409</v>
      </c>
      <c r="O378" s="61">
        <v>0.2103049421661409</v>
      </c>
      <c r="P378" s="61">
        <v>0.2103049421661409</v>
      </c>
      <c r="Q378" s="61">
        <v>0.2103049421661409</v>
      </c>
      <c r="R378" s="61">
        <v>0.2103049421661409</v>
      </c>
      <c r="S378" s="61">
        <v>0.2103049421661409</v>
      </c>
      <c r="T378" s="61">
        <v>0.2103049421661409</v>
      </c>
      <c r="U378" s="61">
        <v>0.2103049421661409</v>
      </c>
      <c r="V378" s="61">
        <v>0.2103049421661409</v>
      </c>
      <c r="W378" s="61">
        <v>0.2103049421661409</v>
      </c>
      <c r="X378" s="61">
        <v>0.2103049421661409</v>
      </c>
      <c r="Y378" s="61">
        <v>0.2103049421661409</v>
      </c>
      <c r="Z378" s="61">
        <v>0.2103049421661409</v>
      </c>
      <c r="AA378" s="61">
        <v>0.2103049421661409</v>
      </c>
      <c r="AB378" s="61">
        <v>0.2103049421661409</v>
      </c>
      <c r="AC378" s="61">
        <v>0.2103049421661409</v>
      </c>
      <c r="AD378" s="61">
        <v>0.2103049421661409</v>
      </c>
      <c r="AE378" s="61">
        <v>0.2103049421661409</v>
      </c>
      <c r="AF378" s="61">
        <v>0.2103049421661409</v>
      </c>
      <c r="AG378" s="61">
        <v>0.2103049421661409</v>
      </c>
      <c r="AH378" s="61">
        <v>0.2103049421661409</v>
      </c>
      <c r="AI378" s="61">
        <v>0.2103049421661409</v>
      </c>
      <c r="AJ378" s="61">
        <v>0.2103049421661409</v>
      </c>
      <c r="AK378" s="61">
        <v>0.2103049421661409</v>
      </c>
      <c r="AL378" s="61">
        <v>0.2103049421661409</v>
      </c>
      <c r="AM378" s="61">
        <v>0.2103049421661409</v>
      </c>
      <c r="AN378" s="61">
        <v>0.2103049421661409</v>
      </c>
      <c r="AO378" s="61">
        <v>0.2103049421661409</v>
      </c>
      <c r="AP378" s="61">
        <v>0.2103049421661409</v>
      </c>
      <c r="AQ378" s="61">
        <v>0.2103049421661409</v>
      </c>
      <c r="AR378" s="61">
        <v>0.2103049421661409</v>
      </c>
      <c r="AS378" s="61">
        <v>0.2103049421661409</v>
      </c>
      <c r="AT378" s="61">
        <v>0.2103049421661409</v>
      </c>
      <c r="AU378" s="61">
        <v>0.2103049421661409</v>
      </c>
      <c r="AV378" s="61">
        <v>0.2103049421661409</v>
      </c>
      <c r="AW378" s="61">
        <v>0.2103049421661409</v>
      </c>
      <c r="AX378" s="53">
        <v>0.2103049421661409</v>
      </c>
    </row>
    <row r="379" spans="1:50">
      <c r="A379" s="212"/>
      <c r="B379" s="215"/>
      <c r="C379" s="206"/>
      <c r="D379" s="52" t="s">
        <v>38</v>
      </c>
      <c r="E379" s="86" t="str">
        <f>A377&amp;"/"&amp;B377&amp;"/"&amp;C377&amp;"/"&amp;D379</f>
        <v>Solar thermal power plants/Solar thermal power plants/Electricity only/S</v>
      </c>
      <c r="F379" s="61" t="str">
        <f>A377</f>
        <v>Solar thermal power plants</v>
      </c>
      <c r="G379" s="61" t="str">
        <f>B377</f>
        <v>Solar thermal power plants</v>
      </c>
      <c r="H379" s="61" t="str">
        <f>C377</f>
        <v>Electricity only</v>
      </c>
      <c r="I379" s="84" t="str">
        <f t="shared" si="65"/>
        <v>S</v>
      </c>
      <c r="J379" s="61">
        <v>0.2103049421661409</v>
      </c>
      <c r="K379" s="61">
        <v>0.2103049421661409</v>
      </c>
      <c r="L379" s="61">
        <v>0.2103049421661409</v>
      </c>
      <c r="M379" s="61">
        <v>0.2103049421661409</v>
      </c>
      <c r="N379" s="61">
        <v>0.2103049421661409</v>
      </c>
      <c r="O379" s="61">
        <v>0.2103049421661409</v>
      </c>
      <c r="P379" s="61">
        <v>0.2103049421661409</v>
      </c>
      <c r="Q379" s="61">
        <v>0.2103049421661409</v>
      </c>
      <c r="R379" s="61">
        <v>0.2103049421661409</v>
      </c>
      <c r="S379" s="61">
        <v>0.2103049421661409</v>
      </c>
      <c r="T379" s="61">
        <v>0.2103049421661409</v>
      </c>
      <c r="U379" s="61">
        <v>0.2103049421661409</v>
      </c>
      <c r="V379" s="61">
        <v>0.2103049421661409</v>
      </c>
      <c r="W379" s="61">
        <v>0.2103049421661409</v>
      </c>
      <c r="X379" s="61">
        <v>0.2103049421661409</v>
      </c>
      <c r="Y379" s="61">
        <v>0.2103049421661409</v>
      </c>
      <c r="Z379" s="61">
        <v>0.2103049421661409</v>
      </c>
      <c r="AA379" s="61">
        <v>0.2103049421661409</v>
      </c>
      <c r="AB379" s="61">
        <v>0.2103049421661409</v>
      </c>
      <c r="AC379" s="61">
        <v>0.2103049421661409</v>
      </c>
      <c r="AD379" s="61">
        <v>0.2103049421661409</v>
      </c>
      <c r="AE379" s="61">
        <v>0.2103049421661409</v>
      </c>
      <c r="AF379" s="61">
        <v>0.2103049421661409</v>
      </c>
      <c r="AG379" s="61">
        <v>0.2103049421661409</v>
      </c>
      <c r="AH379" s="61">
        <v>0.2103049421661409</v>
      </c>
      <c r="AI379" s="61">
        <v>0.2103049421661409</v>
      </c>
      <c r="AJ379" s="61">
        <v>0.2103049421661409</v>
      </c>
      <c r="AK379" s="61">
        <v>0.2103049421661409</v>
      </c>
      <c r="AL379" s="61">
        <v>0.2103049421661409</v>
      </c>
      <c r="AM379" s="61">
        <v>0.2103049421661409</v>
      </c>
      <c r="AN379" s="61">
        <v>0.2103049421661409</v>
      </c>
      <c r="AO379" s="61">
        <v>0.2103049421661409</v>
      </c>
      <c r="AP379" s="61">
        <v>0.2103049421661409</v>
      </c>
      <c r="AQ379" s="61">
        <v>0.2103049421661409</v>
      </c>
      <c r="AR379" s="61">
        <v>0.2103049421661409</v>
      </c>
      <c r="AS379" s="61">
        <v>0.2103049421661409</v>
      </c>
      <c r="AT379" s="61">
        <v>0.2103049421661409</v>
      </c>
      <c r="AU379" s="61">
        <v>0.2103049421661409</v>
      </c>
      <c r="AV379" s="61">
        <v>0.2103049421661409</v>
      </c>
      <c r="AW379" s="61">
        <v>0.2103049421661409</v>
      </c>
      <c r="AX379" s="53">
        <v>0.2103049421661409</v>
      </c>
    </row>
    <row r="380" spans="1:50">
      <c r="A380" s="213"/>
      <c r="B380" s="218"/>
      <c r="C380" s="210"/>
      <c r="D380" s="93" t="s">
        <v>47</v>
      </c>
      <c r="E380" s="73" t="str">
        <f>A377&amp;"/"&amp;B377&amp;"/"&amp;C377&amp;"/"&amp;D380</f>
        <v>Solar thermal power plants/Solar thermal power plants/Electricity only/XS</v>
      </c>
      <c r="F380" s="91" t="str">
        <f>A377</f>
        <v>Solar thermal power plants</v>
      </c>
      <c r="G380" s="91" t="str">
        <f>B377</f>
        <v>Solar thermal power plants</v>
      </c>
      <c r="H380" s="91" t="str">
        <f>C377</f>
        <v>Electricity only</v>
      </c>
      <c r="I380" s="70" t="str">
        <f t="shared" si="65"/>
        <v>XS</v>
      </c>
      <c r="J380" s="91">
        <v>0.2103049421661409</v>
      </c>
      <c r="K380" s="91">
        <v>0.2103049421661409</v>
      </c>
      <c r="L380" s="91">
        <v>0.2103049421661409</v>
      </c>
      <c r="M380" s="91">
        <v>0.2103049421661409</v>
      </c>
      <c r="N380" s="91">
        <v>0.2103049421661409</v>
      </c>
      <c r="O380" s="91">
        <v>0.2103049421661409</v>
      </c>
      <c r="P380" s="91">
        <v>0.2103049421661409</v>
      </c>
      <c r="Q380" s="91">
        <v>0.2103049421661409</v>
      </c>
      <c r="R380" s="91">
        <v>0.2103049421661409</v>
      </c>
      <c r="S380" s="91">
        <v>0.2103049421661409</v>
      </c>
      <c r="T380" s="91">
        <v>0.2103049421661409</v>
      </c>
      <c r="U380" s="91">
        <v>0.2103049421661409</v>
      </c>
      <c r="V380" s="91">
        <v>0.2103049421661409</v>
      </c>
      <c r="W380" s="91">
        <v>0.2103049421661409</v>
      </c>
      <c r="X380" s="91">
        <v>0.2103049421661409</v>
      </c>
      <c r="Y380" s="91">
        <v>0.2103049421661409</v>
      </c>
      <c r="Z380" s="91">
        <v>0.2103049421661409</v>
      </c>
      <c r="AA380" s="91">
        <v>0.2103049421661409</v>
      </c>
      <c r="AB380" s="91">
        <v>0.2103049421661409</v>
      </c>
      <c r="AC380" s="91">
        <v>0.2103049421661409</v>
      </c>
      <c r="AD380" s="91">
        <v>0.2103049421661409</v>
      </c>
      <c r="AE380" s="91">
        <v>0.2103049421661409</v>
      </c>
      <c r="AF380" s="91">
        <v>0.2103049421661409</v>
      </c>
      <c r="AG380" s="91">
        <v>0.2103049421661409</v>
      </c>
      <c r="AH380" s="91">
        <v>0.2103049421661409</v>
      </c>
      <c r="AI380" s="91">
        <v>0.2103049421661409</v>
      </c>
      <c r="AJ380" s="91">
        <v>0.2103049421661409</v>
      </c>
      <c r="AK380" s="91">
        <v>0.2103049421661409</v>
      </c>
      <c r="AL380" s="91">
        <v>0.2103049421661409</v>
      </c>
      <c r="AM380" s="91">
        <v>0.2103049421661409</v>
      </c>
      <c r="AN380" s="91">
        <v>0.2103049421661409</v>
      </c>
      <c r="AO380" s="91">
        <v>0.2103049421661409</v>
      </c>
      <c r="AP380" s="91">
        <v>0.2103049421661409</v>
      </c>
      <c r="AQ380" s="91">
        <v>0.2103049421661409</v>
      </c>
      <c r="AR380" s="91">
        <v>0.2103049421661409</v>
      </c>
      <c r="AS380" s="91">
        <v>0.2103049421661409</v>
      </c>
      <c r="AT380" s="91">
        <v>0.2103049421661409</v>
      </c>
      <c r="AU380" s="91">
        <v>0.2103049421661409</v>
      </c>
      <c r="AV380" s="91">
        <v>0.2103049421661409</v>
      </c>
      <c r="AW380" s="91">
        <v>0.2103049421661409</v>
      </c>
      <c r="AX380" s="89">
        <v>0.2103049421661409</v>
      </c>
    </row>
    <row r="381" spans="1:50">
      <c r="A381" s="211" t="s">
        <v>66</v>
      </c>
      <c r="B381" s="214" t="s">
        <v>66</v>
      </c>
      <c r="C381" s="209" t="s">
        <v>36</v>
      </c>
      <c r="D381" s="67" t="s">
        <v>24</v>
      </c>
      <c r="E381" s="87" t="str">
        <f>A381&amp;"/"&amp;B381&amp;"/"&amp;C381&amp;"/"&amp;D381</f>
        <v>Geothermal power plants/Geothermal power plants/Electricity only/L</v>
      </c>
      <c r="F381" s="55" t="str">
        <f>A381</f>
        <v>Geothermal power plants</v>
      </c>
      <c r="G381" s="55" t="str">
        <f>B381</f>
        <v>Geothermal power plants</v>
      </c>
      <c r="H381" s="55" t="str">
        <f>C381</f>
        <v>Electricity only</v>
      </c>
      <c r="I381" s="85" t="str">
        <f t="shared" si="65"/>
        <v>L</v>
      </c>
      <c r="J381" s="55">
        <v>0.1</v>
      </c>
      <c r="K381" s="55">
        <v>0.1</v>
      </c>
      <c r="L381" s="55">
        <v>0.1</v>
      </c>
      <c r="M381" s="55">
        <v>0.1</v>
      </c>
      <c r="N381" s="55">
        <v>0.1</v>
      </c>
      <c r="O381" s="55">
        <v>0.1</v>
      </c>
      <c r="P381" s="55">
        <v>0.1</v>
      </c>
      <c r="Q381" s="55">
        <v>0.1</v>
      </c>
      <c r="R381" s="55">
        <v>0.1</v>
      </c>
      <c r="S381" s="55">
        <v>0.1</v>
      </c>
      <c r="T381" s="55">
        <v>0.1</v>
      </c>
      <c r="U381" s="55">
        <v>0.1</v>
      </c>
      <c r="V381" s="55">
        <v>0.1</v>
      </c>
      <c r="W381" s="55">
        <v>0.1</v>
      </c>
      <c r="X381" s="55">
        <v>0.1</v>
      </c>
      <c r="Y381" s="55">
        <v>0.1</v>
      </c>
      <c r="Z381" s="55">
        <v>0.1</v>
      </c>
      <c r="AA381" s="55">
        <v>0.1</v>
      </c>
      <c r="AB381" s="55">
        <v>0.1</v>
      </c>
      <c r="AC381" s="55">
        <v>0.1</v>
      </c>
      <c r="AD381" s="55">
        <v>0.1</v>
      </c>
      <c r="AE381" s="55">
        <v>0.1</v>
      </c>
      <c r="AF381" s="55">
        <v>0.1</v>
      </c>
      <c r="AG381" s="55">
        <v>0.1</v>
      </c>
      <c r="AH381" s="55">
        <v>0.1</v>
      </c>
      <c r="AI381" s="55">
        <v>0.1</v>
      </c>
      <c r="AJ381" s="55">
        <v>0.1</v>
      </c>
      <c r="AK381" s="55">
        <v>0.1</v>
      </c>
      <c r="AL381" s="55">
        <v>0.1</v>
      </c>
      <c r="AM381" s="55">
        <v>0.1</v>
      </c>
      <c r="AN381" s="55">
        <v>0.1</v>
      </c>
      <c r="AO381" s="55">
        <v>0.1</v>
      </c>
      <c r="AP381" s="55">
        <v>0.1</v>
      </c>
      <c r="AQ381" s="55">
        <v>0.1</v>
      </c>
      <c r="AR381" s="55">
        <v>0.1</v>
      </c>
      <c r="AS381" s="55">
        <v>0.1</v>
      </c>
      <c r="AT381" s="55">
        <v>0.1</v>
      </c>
      <c r="AU381" s="55">
        <v>0.1</v>
      </c>
      <c r="AV381" s="55">
        <v>0.1</v>
      </c>
      <c r="AW381" s="55">
        <v>0.1</v>
      </c>
      <c r="AX381" s="64">
        <v>0.1</v>
      </c>
    </row>
    <row r="382" spans="1:50">
      <c r="A382" s="212"/>
      <c r="B382" s="215"/>
      <c r="C382" s="206"/>
      <c r="D382" s="52" t="s">
        <v>25</v>
      </c>
      <c r="E382" s="86" t="str">
        <f>A381&amp;"/"&amp;B381&amp;"/"&amp;C381&amp;"/"&amp;D382</f>
        <v>Geothermal power plants/Geothermal power plants/Electricity only/M</v>
      </c>
      <c r="F382" s="61" t="str">
        <f>A381</f>
        <v>Geothermal power plants</v>
      </c>
      <c r="G382" s="61" t="str">
        <f>B381</f>
        <v>Geothermal power plants</v>
      </c>
      <c r="H382" s="61" t="str">
        <f>C381</f>
        <v>Electricity only</v>
      </c>
      <c r="I382" s="84" t="str">
        <f t="shared" si="65"/>
        <v>M</v>
      </c>
      <c r="J382" s="61">
        <v>0.1</v>
      </c>
      <c r="K382" s="61">
        <v>0.1</v>
      </c>
      <c r="L382" s="61">
        <v>0.1</v>
      </c>
      <c r="M382" s="61">
        <v>0.1</v>
      </c>
      <c r="N382" s="61">
        <v>0.1</v>
      </c>
      <c r="O382" s="61">
        <v>0.1</v>
      </c>
      <c r="P382" s="61">
        <v>0.1</v>
      </c>
      <c r="Q382" s="61">
        <v>0.1</v>
      </c>
      <c r="R382" s="61">
        <v>0.1</v>
      </c>
      <c r="S382" s="61">
        <v>0.1</v>
      </c>
      <c r="T382" s="61">
        <v>0.1</v>
      </c>
      <c r="U382" s="61">
        <v>0.1</v>
      </c>
      <c r="V382" s="61">
        <v>0.1</v>
      </c>
      <c r="W382" s="61">
        <v>0.1</v>
      </c>
      <c r="X382" s="61">
        <v>0.1</v>
      </c>
      <c r="Y382" s="61">
        <v>0.1</v>
      </c>
      <c r="Z382" s="61">
        <v>0.1</v>
      </c>
      <c r="AA382" s="61">
        <v>0.1</v>
      </c>
      <c r="AB382" s="61">
        <v>0.1</v>
      </c>
      <c r="AC382" s="61">
        <v>0.1</v>
      </c>
      <c r="AD382" s="61">
        <v>0.1</v>
      </c>
      <c r="AE382" s="61">
        <v>0.1</v>
      </c>
      <c r="AF382" s="61">
        <v>0.1</v>
      </c>
      <c r="AG382" s="61">
        <v>0.1</v>
      </c>
      <c r="AH382" s="61">
        <v>0.1</v>
      </c>
      <c r="AI382" s="61">
        <v>0.1</v>
      </c>
      <c r="AJ382" s="61">
        <v>0.1</v>
      </c>
      <c r="AK382" s="61">
        <v>0.1</v>
      </c>
      <c r="AL382" s="61">
        <v>0.1</v>
      </c>
      <c r="AM382" s="61">
        <v>0.1</v>
      </c>
      <c r="AN382" s="61">
        <v>0.1</v>
      </c>
      <c r="AO382" s="61">
        <v>0.1</v>
      </c>
      <c r="AP382" s="61">
        <v>0.1</v>
      </c>
      <c r="AQ382" s="61">
        <v>0.1</v>
      </c>
      <c r="AR382" s="61">
        <v>0.1</v>
      </c>
      <c r="AS382" s="61">
        <v>0.1</v>
      </c>
      <c r="AT382" s="61">
        <v>0.1</v>
      </c>
      <c r="AU382" s="61">
        <v>0.1</v>
      </c>
      <c r="AV382" s="61">
        <v>0.1</v>
      </c>
      <c r="AW382" s="61">
        <v>0.1</v>
      </c>
      <c r="AX382" s="53">
        <v>0.1</v>
      </c>
    </row>
    <row r="383" spans="1:50">
      <c r="A383" s="213"/>
      <c r="B383" s="218"/>
      <c r="C383" s="210"/>
      <c r="D383" s="93" t="s">
        <v>38</v>
      </c>
      <c r="E383" s="73" t="str">
        <f>A381&amp;"/"&amp;B381&amp;"/"&amp;C381&amp;"/"&amp;D383</f>
        <v>Geothermal power plants/Geothermal power plants/Electricity only/S</v>
      </c>
      <c r="F383" s="91" t="str">
        <f>A381</f>
        <v>Geothermal power plants</v>
      </c>
      <c r="G383" s="91" t="str">
        <f>B381</f>
        <v>Geothermal power plants</v>
      </c>
      <c r="H383" s="91" t="str">
        <f>C381</f>
        <v>Electricity only</v>
      </c>
      <c r="I383" s="70" t="str">
        <f t="shared" ref="I383:I397" si="66">D383</f>
        <v>S</v>
      </c>
      <c r="J383" s="91">
        <v>0.1</v>
      </c>
      <c r="K383" s="91">
        <v>0.1</v>
      </c>
      <c r="L383" s="91">
        <v>0.1</v>
      </c>
      <c r="M383" s="91">
        <v>0.1</v>
      </c>
      <c r="N383" s="91">
        <v>0.1</v>
      </c>
      <c r="O383" s="91">
        <v>0.1</v>
      </c>
      <c r="P383" s="91">
        <v>0.1</v>
      </c>
      <c r="Q383" s="91">
        <v>0.1</v>
      </c>
      <c r="R383" s="91">
        <v>0.1</v>
      </c>
      <c r="S383" s="91">
        <v>0.1</v>
      </c>
      <c r="T383" s="91">
        <v>0.1</v>
      </c>
      <c r="U383" s="91">
        <v>0.1</v>
      </c>
      <c r="V383" s="91">
        <v>0.1</v>
      </c>
      <c r="W383" s="91">
        <v>0.1</v>
      </c>
      <c r="X383" s="91">
        <v>0.1</v>
      </c>
      <c r="Y383" s="91">
        <v>0.1</v>
      </c>
      <c r="Z383" s="91">
        <v>0.1</v>
      </c>
      <c r="AA383" s="91">
        <v>0.1</v>
      </c>
      <c r="AB383" s="91">
        <v>0.1</v>
      </c>
      <c r="AC383" s="91">
        <v>0.1</v>
      </c>
      <c r="AD383" s="91">
        <v>0.1</v>
      </c>
      <c r="AE383" s="91">
        <v>0.1</v>
      </c>
      <c r="AF383" s="91">
        <v>0.1</v>
      </c>
      <c r="AG383" s="91">
        <v>0.1</v>
      </c>
      <c r="AH383" s="91">
        <v>0.1</v>
      </c>
      <c r="AI383" s="91">
        <v>0.1</v>
      </c>
      <c r="AJ383" s="91">
        <v>0.1</v>
      </c>
      <c r="AK383" s="91">
        <v>0.1</v>
      </c>
      <c r="AL383" s="91">
        <v>0.1</v>
      </c>
      <c r="AM383" s="91">
        <v>0.1</v>
      </c>
      <c r="AN383" s="91">
        <v>0.1</v>
      </c>
      <c r="AO383" s="91">
        <v>0.1</v>
      </c>
      <c r="AP383" s="91">
        <v>0.1</v>
      </c>
      <c r="AQ383" s="91">
        <v>0.1</v>
      </c>
      <c r="AR383" s="91">
        <v>0.1</v>
      </c>
      <c r="AS383" s="91">
        <v>0.1</v>
      </c>
      <c r="AT383" s="91">
        <v>0.1</v>
      </c>
      <c r="AU383" s="91">
        <v>0.1</v>
      </c>
      <c r="AV383" s="91">
        <v>0.1</v>
      </c>
      <c r="AW383" s="91">
        <v>0.1</v>
      </c>
      <c r="AX383" s="89">
        <v>0.1</v>
      </c>
    </row>
    <row r="384" spans="1:50">
      <c r="A384" s="211" t="s">
        <v>67</v>
      </c>
      <c r="B384" s="14" t="s">
        <v>68</v>
      </c>
      <c r="C384" s="15" t="s">
        <v>36</v>
      </c>
      <c r="D384" s="111" t="s">
        <v>25</v>
      </c>
      <c r="E384" s="112" t="str">
        <f>A384&amp;"/"&amp;B384&amp;"/"&amp;C384&amp;"/"&amp;D384</f>
        <v>Tide, wave and ocean power plants/Tidal/Electricity only/M</v>
      </c>
      <c r="F384" s="113" t="str">
        <f>A384</f>
        <v>Tide, wave and ocean power plants</v>
      </c>
      <c r="G384" s="113" t="str">
        <f>B384</f>
        <v>Tidal</v>
      </c>
      <c r="H384" s="113" t="str">
        <f>C384</f>
        <v>Electricity only</v>
      </c>
      <c r="I384" s="114" t="str">
        <f t="shared" si="66"/>
        <v>M</v>
      </c>
      <c r="J384" s="113">
        <v>1</v>
      </c>
      <c r="K384" s="113">
        <v>1</v>
      </c>
      <c r="L384" s="113">
        <v>1</v>
      </c>
      <c r="M384" s="113">
        <v>1</v>
      </c>
      <c r="N384" s="113">
        <v>1</v>
      </c>
      <c r="O384" s="113">
        <v>1</v>
      </c>
      <c r="P384" s="113">
        <v>1</v>
      </c>
      <c r="Q384" s="113">
        <v>1</v>
      </c>
      <c r="R384" s="113">
        <v>1</v>
      </c>
      <c r="S384" s="113">
        <v>1</v>
      </c>
      <c r="T384" s="113">
        <v>1</v>
      </c>
      <c r="U384" s="113">
        <v>1</v>
      </c>
      <c r="V384" s="113">
        <v>1</v>
      </c>
      <c r="W384" s="113">
        <v>1</v>
      </c>
      <c r="X384" s="113">
        <v>1</v>
      </c>
      <c r="Y384" s="113">
        <v>1</v>
      </c>
      <c r="Z384" s="113">
        <v>1</v>
      </c>
      <c r="AA384" s="113">
        <v>1</v>
      </c>
      <c r="AB384" s="113">
        <v>1</v>
      </c>
      <c r="AC384" s="113">
        <v>1</v>
      </c>
      <c r="AD384" s="113">
        <v>1</v>
      </c>
      <c r="AE384" s="113">
        <v>1</v>
      </c>
      <c r="AF384" s="113">
        <v>1</v>
      </c>
      <c r="AG384" s="113">
        <v>1</v>
      </c>
      <c r="AH384" s="113">
        <v>1</v>
      </c>
      <c r="AI384" s="113">
        <v>1</v>
      </c>
      <c r="AJ384" s="113">
        <v>1</v>
      </c>
      <c r="AK384" s="113">
        <v>1</v>
      </c>
      <c r="AL384" s="113">
        <v>1</v>
      </c>
      <c r="AM384" s="113">
        <v>1</v>
      </c>
      <c r="AN384" s="113">
        <v>1</v>
      </c>
      <c r="AO384" s="113">
        <v>1</v>
      </c>
      <c r="AP384" s="113">
        <v>1</v>
      </c>
      <c r="AQ384" s="113">
        <v>1</v>
      </c>
      <c r="AR384" s="113">
        <v>1</v>
      </c>
      <c r="AS384" s="113">
        <v>1</v>
      </c>
      <c r="AT384" s="113">
        <v>1</v>
      </c>
      <c r="AU384" s="113">
        <v>1</v>
      </c>
      <c r="AV384" s="113">
        <v>1</v>
      </c>
      <c r="AW384" s="113">
        <v>1</v>
      </c>
      <c r="AX384" s="115">
        <v>1</v>
      </c>
    </row>
    <row r="385" spans="1:50">
      <c r="A385" s="213"/>
      <c r="B385" s="16" t="s">
        <v>69</v>
      </c>
      <c r="C385" s="17" t="s">
        <v>36</v>
      </c>
      <c r="D385" s="93" t="s">
        <v>25</v>
      </c>
      <c r="E385" s="73" t="str">
        <f>A384&amp;"/"&amp;B385&amp;"/"&amp;C385&amp;"/"&amp;D385</f>
        <v>Tide, wave and ocean power plants/Wave/Electricity only/M</v>
      </c>
      <c r="F385" s="91" t="str">
        <f>A384</f>
        <v>Tide, wave and ocean power plants</v>
      </c>
      <c r="G385" s="91" t="str">
        <f>B385</f>
        <v>Wave</v>
      </c>
      <c r="H385" s="91" t="str">
        <f>C385</f>
        <v>Electricity only</v>
      </c>
      <c r="I385" s="70" t="str">
        <f t="shared" si="66"/>
        <v>M</v>
      </c>
      <c r="J385" s="91">
        <v>1</v>
      </c>
      <c r="K385" s="91">
        <v>1</v>
      </c>
      <c r="L385" s="91">
        <v>1</v>
      </c>
      <c r="M385" s="91">
        <v>1</v>
      </c>
      <c r="N385" s="91">
        <v>1</v>
      </c>
      <c r="O385" s="91">
        <v>1</v>
      </c>
      <c r="P385" s="91">
        <v>1</v>
      </c>
      <c r="Q385" s="91">
        <v>1</v>
      </c>
      <c r="R385" s="91">
        <v>1</v>
      </c>
      <c r="S385" s="91">
        <v>1</v>
      </c>
      <c r="T385" s="91">
        <v>1</v>
      </c>
      <c r="U385" s="91">
        <v>1</v>
      </c>
      <c r="V385" s="91">
        <v>1</v>
      </c>
      <c r="W385" s="91">
        <v>1</v>
      </c>
      <c r="X385" s="91">
        <v>1</v>
      </c>
      <c r="Y385" s="91">
        <v>1</v>
      </c>
      <c r="Z385" s="91">
        <v>1</v>
      </c>
      <c r="AA385" s="91">
        <v>1</v>
      </c>
      <c r="AB385" s="91">
        <v>1</v>
      </c>
      <c r="AC385" s="91">
        <v>1</v>
      </c>
      <c r="AD385" s="91">
        <v>1</v>
      </c>
      <c r="AE385" s="91">
        <v>1</v>
      </c>
      <c r="AF385" s="91">
        <v>1</v>
      </c>
      <c r="AG385" s="91">
        <v>1</v>
      </c>
      <c r="AH385" s="91">
        <v>1</v>
      </c>
      <c r="AI385" s="91">
        <v>1</v>
      </c>
      <c r="AJ385" s="91">
        <v>1</v>
      </c>
      <c r="AK385" s="91">
        <v>1</v>
      </c>
      <c r="AL385" s="91">
        <v>1</v>
      </c>
      <c r="AM385" s="91">
        <v>1</v>
      </c>
      <c r="AN385" s="91">
        <v>1</v>
      </c>
      <c r="AO385" s="91">
        <v>1</v>
      </c>
      <c r="AP385" s="91">
        <v>1</v>
      </c>
      <c r="AQ385" s="91">
        <v>1</v>
      </c>
      <c r="AR385" s="91">
        <v>1</v>
      </c>
      <c r="AS385" s="91">
        <v>1</v>
      </c>
      <c r="AT385" s="91">
        <v>1</v>
      </c>
      <c r="AU385" s="91">
        <v>1</v>
      </c>
      <c r="AV385" s="91">
        <v>1</v>
      </c>
      <c r="AW385" s="91">
        <v>1</v>
      </c>
      <c r="AX385" s="89">
        <v>1</v>
      </c>
    </row>
    <row r="386" spans="1:50">
      <c r="A386" s="211" t="s">
        <v>70</v>
      </c>
      <c r="B386" s="214" t="s">
        <v>71</v>
      </c>
      <c r="C386" s="209" t="s">
        <v>36</v>
      </c>
      <c r="D386" s="67" t="s">
        <v>24</v>
      </c>
      <c r="E386" s="87" t="str">
        <f>A386&amp;"/"&amp;B386&amp;"/"&amp;C386&amp;"/"&amp;D386</f>
        <v>Hydro plants/Run-of-river/Electricity only/L</v>
      </c>
      <c r="F386" s="55" t="str">
        <f>A386</f>
        <v>Hydro plants</v>
      </c>
      <c r="G386" s="55" t="str">
        <f>B386</f>
        <v>Run-of-river</v>
      </c>
      <c r="H386" s="55" t="str">
        <f>C386</f>
        <v>Electricity only</v>
      </c>
      <c r="I386" s="85" t="str">
        <f t="shared" si="66"/>
        <v>L</v>
      </c>
      <c r="J386" s="55">
        <v>1</v>
      </c>
      <c r="K386" s="55">
        <v>1</v>
      </c>
      <c r="L386" s="55">
        <v>1</v>
      </c>
      <c r="M386" s="55">
        <v>1</v>
      </c>
      <c r="N386" s="55">
        <v>1</v>
      </c>
      <c r="O386" s="55">
        <v>1</v>
      </c>
      <c r="P386" s="55">
        <v>1</v>
      </c>
      <c r="Q386" s="55">
        <v>1</v>
      </c>
      <c r="R386" s="55">
        <v>1</v>
      </c>
      <c r="S386" s="55">
        <v>1</v>
      </c>
      <c r="T386" s="55">
        <v>1</v>
      </c>
      <c r="U386" s="55">
        <v>1</v>
      </c>
      <c r="V386" s="55">
        <v>1</v>
      </c>
      <c r="W386" s="55">
        <v>1</v>
      </c>
      <c r="X386" s="55">
        <v>1</v>
      </c>
      <c r="Y386" s="55">
        <v>1</v>
      </c>
      <c r="Z386" s="55">
        <v>1</v>
      </c>
      <c r="AA386" s="55">
        <v>1</v>
      </c>
      <c r="AB386" s="55">
        <v>1</v>
      </c>
      <c r="AC386" s="55">
        <v>1</v>
      </c>
      <c r="AD386" s="55">
        <v>1</v>
      </c>
      <c r="AE386" s="55">
        <v>1</v>
      </c>
      <c r="AF386" s="55">
        <v>1</v>
      </c>
      <c r="AG386" s="55">
        <v>1</v>
      </c>
      <c r="AH386" s="55">
        <v>1</v>
      </c>
      <c r="AI386" s="55">
        <v>1</v>
      </c>
      <c r="AJ386" s="55">
        <v>1</v>
      </c>
      <c r="AK386" s="55">
        <v>1</v>
      </c>
      <c r="AL386" s="55">
        <v>1</v>
      </c>
      <c r="AM386" s="55">
        <v>1</v>
      </c>
      <c r="AN386" s="55">
        <v>1</v>
      </c>
      <c r="AO386" s="55">
        <v>1</v>
      </c>
      <c r="AP386" s="55">
        <v>1</v>
      </c>
      <c r="AQ386" s="55">
        <v>1</v>
      </c>
      <c r="AR386" s="55">
        <v>1</v>
      </c>
      <c r="AS386" s="55">
        <v>1</v>
      </c>
      <c r="AT386" s="55">
        <v>1</v>
      </c>
      <c r="AU386" s="55">
        <v>1</v>
      </c>
      <c r="AV386" s="55">
        <v>1</v>
      </c>
      <c r="AW386" s="55">
        <v>1</v>
      </c>
      <c r="AX386" s="64">
        <v>1</v>
      </c>
    </row>
    <row r="387" spans="1:50">
      <c r="A387" s="212"/>
      <c r="B387" s="215"/>
      <c r="C387" s="206"/>
      <c r="D387" s="52" t="s">
        <v>25</v>
      </c>
      <c r="E387" s="86" t="str">
        <f>A386&amp;"/"&amp;B386&amp;"/"&amp;C386&amp;"/"&amp;D387</f>
        <v>Hydro plants/Run-of-river/Electricity only/M</v>
      </c>
      <c r="F387" s="61" t="str">
        <f>A386</f>
        <v>Hydro plants</v>
      </c>
      <c r="G387" s="61" t="str">
        <f>B386</f>
        <v>Run-of-river</v>
      </c>
      <c r="H387" s="61" t="str">
        <f>C386</f>
        <v>Electricity only</v>
      </c>
      <c r="I387" s="84" t="str">
        <f t="shared" si="66"/>
        <v>M</v>
      </c>
      <c r="J387" s="61">
        <v>1</v>
      </c>
      <c r="K387" s="61">
        <v>1</v>
      </c>
      <c r="L387" s="61">
        <v>1</v>
      </c>
      <c r="M387" s="61">
        <v>1</v>
      </c>
      <c r="N387" s="61">
        <v>1</v>
      </c>
      <c r="O387" s="61">
        <v>1</v>
      </c>
      <c r="P387" s="61">
        <v>1</v>
      </c>
      <c r="Q387" s="61">
        <v>1</v>
      </c>
      <c r="R387" s="61">
        <v>1</v>
      </c>
      <c r="S387" s="61">
        <v>1</v>
      </c>
      <c r="T387" s="61">
        <v>1</v>
      </c>
      <c r="U387" s="61">
        <v>1</v>
      </c>
      <c r="V387" s="61">
        <v>1</v>
      </c>
      <c r="W387" s="61">
        <v>1</v>
      </c>
      <c r="X387" s="61">
        <v>1</v>
      </c>
      <c r="Y387" s="61">
        <v>1</v>
      </c>
      <c r="Z387" s="61">
        <v>1</v>
      </c>
      <c r="AA387" s="61">
        <v>1</v>
      </c>
      <c r="AB387" s="61">
        <v>1</v>
      </c>
      <c r="AC387" s="61">
        <v>1</v>
      </c>
      <c r="AD387" s="61">
        <v>1</v>
      </c>
      <c r="AE387" s="61">
        <v>1</v>
      </c>
      <c r="AF387" s="61">
        <v>1</v>
      </c>
      <c r="AG387" s="61">
        <v>1</v>
      </c>
      <c r="AH387" s="61">
        <v>1</v>
      </c>
      <c r="AI387" s="61">
        <v>1</v>
      </c>
      <c r="AJ387" s="61">
        <v>1</v>
      </c>
      <c r="AK387" s="61">
        <v>1</v>
      </c>
      <c r="AL387" s="61">
        <v>1</v>
      </c>
      <c r="AM387" s="61">
        <v>1</v>
      </c>
      <c r="AN387" s="61">
        <v>1</v>
      </c>
      <c r="AO387" s="61">
        <v>1</v>
      </c>
      <c r="AP387" s="61">
        <v>1</v>
      </c>
      <c r="AQ387" s="61">
        <v>1</v>
      </c>
      <c r="AR387" s="61">
        <v>1</v>
      </c>
      <c r="AS387" s="61">
        <v>1</v>
      </c>
      <c r="AT387" s="61">
        <v>1</v>
      </c>
      <c r="AU387" s="61">
        <v>1</v>
      </c>
      <c r="AV387" s="61">
        <v>1</v>
      </c>
      <c r="AW387" s="61">
        <v>1</v>
      </c>
      <c r="AX387" s="53">
        <v>1</v>
      </c>
    </row>
    <row r="388" spans="1:50">
      <c r="A388" s="212"/>
      <c r="B388" s="215"/>
      <c r="C388" s="206"/>
      <c r="D388" s="52" t="s">
        <v>38</v>
      </c>
      <c r="E388" s="86" t="str">
        <f>A386&amp;"/"&amp;B386&amp;"/"&amp;C386&amp;"/"&amp;D388</f>
        <v>Hydro plants/Run-of-river/Electricity only/S</v>
      </c>
      <c r="F388" s="61" t="str">
        <f>A386</f>
        <v>Hydro plants</v>
      </c>
      <c r="G388" s="61" t="str">
        <f>B386</f>
        <v>Run-of-river</v>
      </c>
      <c r="H388" s="61" t="str">
        <f>C386</f>
        <v>Electricity only</v>
      </c>
      <c r="I388" s="84" t="str">
        <f t="shared" si="66"/>
        <v>S</v>
      </c>
      <c r="J388" s="61">
        <v>1</v>
      </c>
      <c r="K388" s="61">
        <v>1</v>
      </c>
      <c r="L388" s="61">
        <v>1</v>
      </c>
      <c r="M388" s="61">
        <v>1</v>
      </c>
      <c r="N388" s="61">
        <v>1</v>
      </c>
      <c r="O388" s="61">
        <v>1</v>
      </c>
      <c r="P388" s="61">
        <v>1</v>
      </c>
      <c r="Q388" s="61">
        <v>1</v>
      </c>
      <c r="R388" s="61">
        <v>1</v>
      </c>
      <c r="S388" s="61">
        <v>1</v>
      </c>
      <c r="T388" s="61">
        <v>1</v>
      </c>
      <c r="U388" s="61">
        <v>1</v>
      </c>
      <c r="V388" s="61">
        <v>1</v>
      </c>
      <c r="W388" s="61">
        <v>1</v>
      </c>
      <c r="X388" s="61">
        <v>1</v>
      </c>
      <c r="Y388" s="61">
        <v>1</v>
      </c>
      <c r="Z388" s="61">
        <v>1</v>
      </c>
      <c r="AA388" s="61">
        <v>1</v>
      </c>
      <c r="AB388" s="61">
        <v>1</v>
      </c>
      <c r="AC388" s="61">
        <v>1</v>
      </c>
      <c r="AD388" s="61">
        <v>1</v>
      </c>
      <c r="AE388" s="61">
        <v>1</v>
      </c>
      <c r="AF388" s="61">
        <v>1</v>
      </c>
      <c r="AG388" s="61">
        <v>1</v>
      </c>
      <c r="AH388" s="61">
        <v>1</v>
      </c>
      <c r="AI388" s="61">
        <v>1</v>
      </c>
      <c r="AJ388" s="61">
        <v>1</v>
      </c>
      <c r="AK388" s="61">
        <v>1</v>
      </c>
      <c r="AL388" s="61">
        <v>1</v>
      </c>
      <c r="AM388" s="61">
        <v>1</v>
      </c>
      <c r="AN388" s="61">
        <v>1</v>
      </c>
      <c r="AO388" s="61">
        <v>1</v>
      </c>
      <c r="AP388" s="61">
        <v>1</v>
      </c>
      <c r="AQ388" s="61">
        <v>1</v>
      </c>
      <c r="AR388" s="61">
        <v>1</v>
      </c>
      <c r="AS388" s="61">
        <v>1</v>
      </c>
      <c r="AT388" s="61">
        <v>1</v>
      </c>
      <c r="AU388" s="61">
        <v>1</v>
      </c>
      <c r="AV388" s="61">
        <v>1</v>
      </c>
      <c r="AW388" s="61">
        <v>1</v>
      </c>
      <c r="AX388" s="53">
        <v>1</v>
      </c>
    </row>
    <row r="389" spans="1:50">
      <c r="A389" s="212"/>
      <c r="B389" s="224"/>
      <c r="C389" s="216"/>
      <c r="D389" s="106" t="s">
        <v>47</v>
      </c>
      <c r="E389" s="107" t="str">
        <f>A386&amp;"/"&amp;B386&amp;"/"&amp;C386&amp;"/"&amp;D389</f>
        <v>Hydro plants/Run-of-river/Electricity only/XS</v>
      </c>
      <c r="F389" s="108" t="str">
        <f>A386</f>
        <v>Hydro plants</v>
      </c>
      <c r="G389" s="108" t="str">
        <f>B386</f>
        <v>Run-of-river</v>
      </c>
      <c r="H389" s="108" t="str">
        <f>C386</f>
        <v>Electricity only</v>
      </c>
      <c r="I389" s="109" t="str">
        <f t="shared" si="66"/>
        <v>XS</v>
      </c>
      <c r="J389" s="108">
        <v>1</v>
      </c>
      <c r="K389" s="108">
        <v>1</v>
      </c>
      <c r="L389" s="108">
        <v>1</v>
      </c>
      <c r="M389" s="108">
        <v>1</v>
      </c>
      <c r="N389" s="108">
        <v>1</v>
      </c>
      <c r="O389" s="108">
        <v>1</v>
      </c>
      <c r="P389" s="108">
        <v>1</v>
      </c>
      <c r="Q389" s="108">
        <v>1</v>
      </c>
      <c r="R389" s="108">
        <v>1</v>
      </c>
      <c r="S389" s="108">
        <v>1</v>
      </c>
      <c r="T389" s="108">
        <v>1</v>
      </c>
      <c r="U389" s="108">
        <v>1</v>
      </c>
      <c r="V389" s="108">
        <v>1</v>
      </c>
      <c r="W389" s="108">
        <v>1</v>
      </c>
      <c r="X389" s="108">
        <v>1</v>
      </c>
      <c r="Y389" s="108">
        <v>1</v>
      </c>
      <c r="Z389" s="108">
        <v>1</v>
      </c>
      <c r="AA389" s="108">
        <v>1</v>
      </c>
      <c r="AB389" s="108">
        <v>1</v>
      </c>
      <c r="AC389" s="108">
        <v>1</v>
      </c>
      <c r="AD389" s="108">
        <v>1</v>
      </c>
      <c r="AE389" s="108">
        <v>1</v>
      </c>
      <c r="AF389" s="108">
        <v>1</v>
      </c>
      <c r="AG389" s="108">
        <v>1</v>
      </c>
      <c r="AH389" s="108">
        <v>1</v>
      </c>
      <c r="AI389" s="108">
        <v>1</v>
      </c>
      <c r="AJ389" s="108">
        <v>1</v>
      </c>
      <c r="AK389" s="108">
        <v>1</v>
      </c>
      <c r="AL389" s="108">
        <v>1</v>
      </c>
      <c r="AM389" s="108">
        <v>1</v>
      </c>
      <c r="AN389" s="108">
        <v>1</v>
      </c>
      <c r="AO389" s="108">
        <v>1</v>
      </c>
      <c r="AP389" s="108">
        <v>1</v>
      </c>
      <c r="AQ389" s="108">
        <v>1</v>
      </c>
      <c r="AR389" s="108">
        <v>1</v>
      </c>
      <c r="AS389" s="108">
        <v>1</v>
      </c>
      <c r="AT389" s="108">
        <v>1</v>
      </c>
      <c r="AU389" s="108">
        <v>1</v>
      </c>
      <c r="AV389" s="108">
        <v>1</v>
      </c>
      <c r="AW389" s="108">
        <v>1</v>
      </c>
      <c r="AX389" s="110">
        <v>1</v>
      </c>
    </row>
    <row r="390" spans="1:50">
      <c r="A390" s="212"/>
      <c r="B390" s="215" t="s">
        <v>72</v>
      </c>
      <c r="C390" s="206" t="s">
        <v>36</v>
      </c>
      <c r="D390" s="52" t="s">
        <v>24</v>
      </c>
      <c r="E390" s="86" t="str">
        <f>A386&amp;"/"&amp;B390&amp;"/"&amp;C390&amp;"/"&amp;D390</f>
        <v>Hydro plants/Reservoirs (dams)/Electricity only/L</v>
      </c>
      <c r="F390" s="61" t="str">
        <f>A386</f>
        <v>Hydro plants</v>
      </c>
      <c r="G390" s="61" t="str">
        <f>B390</f>
        <v>Reservoirs (dams)</v>
      </c>
      <c r="H390" s="61" t="str">
        <f>C390</f>
        <v>Electricity only</v>
      </c>
      <c r="I390" s="84" t="str">
        <f t="shared" si="66"/>
        <v>L</v>
      </c>
      <c r="J390" s="61">
        <v>1</v>
      </c>
      <c r="K390" s="61">
        <v>1</v>
      </c>
      <c r="L390" s="61">
        <v>1</v>
      </c>
      <c r="M390" s="61">
        <v>1</v>
      </c>
      <c r="N390" s="61">
        <v>1</v>
      </c>
      <c r="O390" s="61">
        <v>1</v>
      </c>
      <c r="P390" s="61">
        <v>1</v>
      </c>
      <c r="Q390" s="61">
        <v>1</v>
      </c>
      <c r="R390" s="61">
        <v>1</v>
      </c>
      <c r="S390" s="61">
        <v>1</v>
      </c>
      <c r="T390" s="61">
        <v>1</v>
      </c>
      <c r="U390" s="61">
        <v>1</v>
      </c>
      <c r="V390" s="61">
        <v>1</v>
      </c>
      <c r="W390" s="61">
        <v>1</v>
      </c>
      <c r="X390" s="61">
        <v>1</v>
      </c>
      <c r="Y390" s="61">
        <v>1</v>
      </c>
      <c r="Z390" s="61">
        <v>1</v>
      </c>
      <c r="AA390" s="61">
        <v>1</v>
      </c>
      <c r="AB390" s="61">
        <v>1</v>
      </c>
      <c r="AC390" s="61">
        <v>1</v>
      </c>
      <c r="AD390" s="61">
        <v>1</v>
      </c>
      <c r="AE390" s="61">
        <v>1</v>
      </c>
      <c r="AF390" s="61">
        <v>1</v>
      </c>
      <c r="AG390" s="61">
        <v>1</v>
      </c>
      <c r="AH390" s="61">
        <v>1</v>
      </c>
      <c r="AI390" s="61">
        <v>1</v>
      </c>
      <c r="AJ390" s="61">
        <v>1</v>
      </c>
      <c r="AK390" s="61">
        <v>1</v>
      </c>
      <c r="AL390" s="61">
        <v>1</v>
      </c>
      <c r="AM390" s="61">
        <v>1</v>
      </c>
      <c r="AN390" s="61">
        <v>1</v>
      </c>
      <c r="AO390" s="61">
        <v>1</v>
      </c>
      <c r="AP390" s="61">
        <v>1</v>
      </c>
      <c r="AQ390" s="61">
        <v>1</v>
      </c>
      <c r="AR390" s="61">
        <v>1</v>
      </c>
      <c r="AS390" s="61">
        <v>1</v>
      </c>
      <c r="AT390" s="61">
        <v>1</v>
      </c>
      <c r="AU390" s="61">
        <v>1</v>
      </c>
      <c r="AV390" s="61">
        <v>1</v>
      </c>
      <c r="AW390" s="61">
        <v>1</v>
      </c>
      <c r="AX390" s="53">
        <v>1</v>
      </c>
    </row>
    <row r="391" spans="1:50">
      <c r="A391" s="212"/>
      <c r="B391" s="215"/>
      <c r="C391" s="206"/>
      <c r="D391" s="52" t="s">
        <v>25</v>
      </c>
      <c r="E391" s="86" t="str">
        <f>A386&amp;"/"&amp;B390&amp;"/"&amp;C390&amp;"/"&amp;D391</f>
        <v>Hydro plants/Reservoirs (dams)/Electricity only/M</v>
      </c>
      <c r="F391" s="61" t="str">
        <f>A386</f>
        <v>Hydro plants</v>
      </c>
      <c r="G391" s="61" t="str">
        <f>B390</f>
        <v>Reservoirs (dams)</v>
      </c>
      <c r="H391" s="61" t="str">
        <f>C390</f>
        <v>Electricity only</v>
      </c>
      <c r="I391" s="84" t="str">
        <f t="shared" si="66"/>
        <v>M</v>
      </c>
      <c r="J391" s="61">
        <v>1</v>
      </c>
      <c r="K391" s="61">
        <v>1</v>
      </c>
      <c r="L391" s="61">
        <v>1</v>
      </c>
      <c r="M391" s="61">
        <v>1</v>
      </c>
      <c r="N391" s="61">
        <v>1</v>
      </c>
      <c r="O391" s="61">
        <v>1</v>
      </c>
      <c r="P391" s="61">
        <v>1</v>
      </c>
      <c r="Q391" s="61">
        <v>1</v>
      </c>
      <c r="R391" s="61">
        <v>1</v>
      </c>
      <c r="S391" s="61">
        <v>1</v>
      </c>
      <c r="T391" s="61">
        <v>1</v>
      </c>
      <c r="U391" s="61">
        <v>1</v>
      </c>
      <c r="V391" s="61">
        <v>1</v>
      </c>
      <c r="W391" s="61">
        <v>1</v>
      </c>
      <c r="X391" s="61">
        <v>1</v>
      </c>
      <c r="Y391" s="61">
        <v>1</v>
      </c>
      <c r="Z391" s="61">
        <v>1</v>
      </c>
      <c r="AA391" s="61">
        <v>1</v>
      </c>
      <c r="AB391" s="61">
        <v>1</v>
      </c>
      <c r="AC391" s="61">
        <v>1</v>
      </c>
      <c r="AD391" s="61">
        <v>1</v>
      </c>
      <c r="AE391" s="61">
        <v>1</v>
      </c>
      <c r="AF391" s="61">
        <v>1</v>
      </c>
      <c r="AG391" s="61">
        <v>1</v>
      </c>
      <c r="AH391" s="61">
        <v>1</v>
      </c>
      <c r="AI391" s="61">
        <v>1</v>
      </c>
      <c r="AJ391" s="61">
        <v>1</v>
      </c>
      <c r="AK391" s="61">
        <v>1</v>
      </c>
      <c r="AL391" s="61">
        <v>1</v>
      </c>
      <c r="AM391" s="61">
        <v>1</v>
      </c>
      <c r="AN391" s="61">
        <v>1</v>
      </c>
      <c r="AO391" s="61">
        <v>1</v>
      </c>
      <c r="AP391" s="61">
        <v>1</v>
      </c>
      <c r="AQ391" s="61">
        <v>1</v>
      </c>
      <c r="AR391" s="61">
        <v>1</v>
      </c>
      <c r="AS391" s="61">
        <v>1</v>
      </c>
      <c r="AT391" s="61">
        <v>1</v>
      </c>
      <c r="AU391" s="61">
        <v>1</v>
      </c>
      <c r="AV391" s="61">
        <v>1</v>
      </c>
      <c r="AW391" s="61">
        <v>1</v>
      </c>
      <c r="AX391" s="53">
        <v>1</v>
      </c>
    </row>
    <row r="392" spans="1:50">
      <c r="A392" s="212"/>
      <c r="B392" s="215"/>
      <c r="C392" s="206"/>
      <c r="D392" s="52" t="s">
        <v>38</v>
      </c>
      <c r="E392" s="86" t="str">
        <f>A386&amp;"/"&amp;B390&amp;"/"&amp;C390&amp;"/"&amp;D392</f>
        <v>Hydro plants/Reservoirs (dams)/Electricity only/S</v>
      </c>
      <c r="F392" s="61" t="str">
        <f>A386</f>
        <v>Hydro plants</v>
      </c>
      <c r="G392" s="61" t="str">
        <f>B390</f>
        <v>Reservoirs (dams)</v>
      </c>
      <c r="H392" s="61" t="str">
        <f>C390</f>
        <v>Electricity only</v>
      </c>
      <c r="I392" s="84" t="str">
        <f t="shared" si="66"/>
        <v>S</v>
      </c>
      <c r="J392" s="61">
        <v>1</v>
      </c>
      <c r="K392" s="61">
        <v>1</v>
      </c>
      <c r="L392" s="61">
        <v>1</v>
      </c>
      <c r="M392" s="61">
        <v>1</v>
      </c>
      <c r="N392" s="61">
        <v>1</v>
      </c>
      <c r="O392" s="61">
        <v>1</v>
      </c>
      <c r="P392" s="61">
        <v>1</v>
      </c>
      <c r="Q392" s="61">
        <v>1</v>
      </c>
      <c r="R392" s="61">
        <v>1</v>
      </c>
      <c r="S392" s="61">
        <v>1</v>
      </c>
      <c r="T392" s="61">
        <v>1</v>
      </c>
      <c r="U392" s="61">
        <v>1</v>
      </c>
      <c r="V392" s="61">
        <v>1</v>
      </c>
      <c r="W392" s="61">
        <v>1</v>
      </c>
      <c r="X392" s="61">
        <v>1</v>
      </c>
      <c r="Y392" s="61">
        <v>1</v>
      </c>
      <c r="Z392" s="61">
        <v>1</v>
      </c>
      <c r="AA392" s="61">
        <v>1</v>
      </c>
      <c r="AB392" s="61">
        <v>1</v>
      </c>
      <c r="AC392" s="61">
        <v>1</v>
      </c>
      <c r="AD392" s="61">
        <v>1</v>
      </c>
      <c r="AE392" s="61">
        <v>1</v>
      </c>
      <c r="AF392" s="61">
        <v>1</v>
      </c>
      <c r="AG392" s="61">
        <v>1</v>
      </c>
      <c r="AH392" s="61">
        <v>1</v>
      </c>
      <c r="AI392" s="61">
        <v>1</v>
      </c>
      <c r="AJ392" s="61">
        <v>1</v>
      </c>
      <c r="AK392" s="61">
        <v>1</v>
      </c>
      <c r="AL392" s="61">
        <v>1</v>
      </c>
      <c r="AM392" s="61">
        <v>1</v>
      </c>
      <c r="AN392" s="61">
        <v>1</v>
      </c>
      <c r="AO392" s="61">
        <v>1</v>
      </c>
      <c r="AP392" s="61">
        <v>1</v>
      </c>
      <c r="AQ392" s="61">
        <v>1</v>
      </c>
      <c r="AR392" s="61">
        <v>1</v>
      </c>
      <c r="AS392" s="61">
        <v>1</v>
      </c>
      <c r="AT392" s="61">
        <v>1</v>
      </c>
      <c r="AU392" s="61">
        <v>1</v>
      </c>
      <c r="AV392" s="61">
        <v>1</v>
      </c>
      <c r="AW392" s="61">
        <v>1</v>
      </c>
      <c r="AX392" s="53">
        <v>1</v>
      </c>
    </row>
    <row r="393" spans="1:50">
      <c r="A393" s="213"/>
      <c r="B393" s="218"/>
      <c r="C393" s="210"/>
      <c r="D393" s="93" t="s">
        <v>47</v>
      </c>
      <c r="E393" s="73" t="str">
        <f>A386&amp;"/"&amp;B390&amp;"/"&amp;C390&amp;"/"&amp;D393</f>
        <v>Hydro plants/Reservoirs (dams)/Electricity only/XS</v>
      </c>
      <c r="F393" s="91" t="str">
        <f>A386</f>
        <v>Hydro plants</v>
      </c>
      <c r="G393" s="91" t="str">
        <f>B390</f>
        <v>Reservoirs (dams)</v>
      </c>
      <c r="H393" s="91" t="str">
        <f>C390</f>
        <v>Electricity only</v>
      </c>
      <c r="I393" s="70" t="str">
        <f t="shared" si="66"/>
        <v>XS</v>
      </c>
      <c r="J393" s="91">
        <v>1</v>
      </c>
      <c r="K393" s="91">
        <v>1</v>
      </c>
      <c r="L393" s="91">
        <v>1</v>
      </c>
      <c r="M393" s="91">
        <v>1</v>
      </c>
      <c r="N393" s="91">
        <v>1</v>
      </c>
      <c r="O393" s="91">
        <v>1</v>
      </c>
      <c r="P393" s="91">
        <v>1</v>
      </c>
      <c r="Q393" s="91">
        <v>1</v>
      </c>
      <c r="R393" s="91">
        <v>1</v>
      </c>
      <c r="S393" s="91">
        <v>1</v>
      </c>
      <c r="T393" s="91">
        <v>1</v>
      </c>
      <c r="U393" s="91">
        <v>1</v>
      </c>
      <c r="V393" s="91">
        <v>1</v>
      </c>
      <c r="W393" s="91">
        <v>1</v>
      </c>
      <c r="X393" s="91">
        <v>1</v>
      </c>
      <c r="Y393" s="91">
        <v>1</v>
      </c>
      <c r="Z393" s="91">
        <v>1</v>
      </c>
      <c r="AA393" s="91">
        <v>1</v>
      </c>
      <c r="AB393" s="91">
        <v>1</v>
      </c>
      <c r="AC393" s="91">
        <v>1</v>
      </c>
      <c r="AD393" s="91">
        <v>1</v>
      </c>
      <c r="AE393" s="91">
        <v>1</v>
      </c>
      <c r="AF393" s="91">
        <v>1</v>
      </c>
      <c r="AG393" s="91">
        <v>1</v>
      </c>
      <c r="AH393" s="91">
        <v>1</v>
      </c>
      <c r="AI393" s="91">
        <v>1</v>
      </c>
      <c r="AJ393" s="91">
        <v>1</v>
      </c>
      <c r="AK393" s="91">
        <v>1</v>
      </c>
      <c r="AL393" s="91">
        <v>1</v>
      </c>
      <c r="AM393" s="91">
        <v>1</v>
      </c>
      <c r="AN393" s="91">
        <v>1</v>
      </c>
      <c r="AO393" s="91">
        <v>1</v>
      </c>
      <c r="AP393" s="91">
        <v>1</v>
      </c>
      <c r="AQ393" s="91">
        <v>1</v>
      </c>
      <c r="AR393" s="91">
        <v>1</v>
      </c>
      <c r="AS393" s="91">
        <v>1</v>
      </c>
      <c r="AT393" s="91">
        <v>1</v>
      </c>
      <c r="AU393" s="91">
        <v>1</v>
      </c>
      <c r="AV393" s="91">
        <v>1</v>
      </c>
      <c r="AW393" s="91">
        <v>1</v>
      </c>
      <c r="AX393" s="89">
        <v>1</v>
      </c>
    </row>
    <row r="394" spans="1:50">
      <c r="A394" s="212" t="s">
        <v>73</v>
      </c>
      <c r="B394" s="215" t="s">
        <v>73</v>
      </c>
      <c r="C394" s="209" t="s">
        <v>36</v>
      </c>
      <c r="D394" s="52" t="s">
        <v>24</v>
      </c>
      <c r="E394" s="86" t="str">
        <f>A394&amp;"/"&amp;B394&amp;"/"&amp;C394&amp;"/"&amp;D394</f>
        <v>Pump storage/Pump storage/Electricity only/L</v>
      </c>
      <c r="F394" s="61" t="str">
        <f>A394</f>
        <v>Pump storage</v>
      </c>
      <c r="G394" s="61" t="str">
        <f>B394</f>
        <v>Pump storage</v>
      </c>
      <c r="H394" s="61" t="str">
        <f>C394</f>
        <v>Electricity only</v>
      </c>
      <c r="I394" s="84" t="str">
        <f t="shared" si="66"/>
        <v>L</v>
      </c>
      <c r="J394" s="61">
        <v>0.77</v>
      </c>
      <c r="K394" s="61">
        <v>0.77000217415019645</v>
      </c>
      <c r="L394" s="61">
        <v>0.77000445915596916</v>
      </c>
      <c r="M394" s="61">
        <v>0.77000686063655455</v>
      </c>
      <c r="N394" s="61">
        <v>0.7700093844925604</v>
      </c>
      <c r="O394" s="61">
        <v>0.77001203691969144</v>
      </c>
      <c r="P394" s="61">
        <v>0.77001482442310587</v>
      </c>
      <c r="Q394" s="61">
        <v>0.77001775383242732</v>
      </c>
      <c r="R394" s="61">
        <v>0.77002083231744056</v>
      </c>
      <c r="S394" s="61">
        <v>0.7700240674044917</v>
      </c>
      <c r="T394" s="61">
        <v>0.77002746699362434</v>
      </c>
      <c r="U394" s="61">
        <v>0.77003103937647532</v>
      </c>
      <c r="V394" s="61">
        <v>0.77003479325495905</v>
      </c>
      <c r="W394" s="61">
        <v>0.77003873776076437</v>
      </c>
      <c r="X394" s="61">
        <v>0.77004288247569508</v>
      </c>
      <c r="Y394" s="61">
        <v>0.77004723745287917</v>
      </c>
      <c r="Z394" s="61">
        <v>0.77005181323887339</v>
      </c>
      <c r="AA394" s="61">
        <v>0.77005662089669091</v>
      </c>
      <c r="AB394" s="61">
        <v>0.77006167202977804</v>
      </c>
      <c r="AC394" s="61">
        <v>0.77006697880696373</v>
      </c>
      <c r="AD394" s="61">
        <v>0.7700725539884099</v>
      </c>
      <c r="AE394" s="61">
        <v>0.77007841095258023</v>
      </c>
      <c r="AF394" s="61">
        <v>0.77008456372425471</v>
      </c>
      <c r="AG394" s="61">
        <v>0.7700910270036061</v>
      </c>
      <c r="AH394" s="61">
        <v>0.77009781619635675</v>
      </c>
      <c r="AI394" s="61">
        <v>0.77010494744503066</v>
      </c>
      <c r="AJ394" s="61">
        <v>0.77011243766131299</v>
      </c>
      <c r="AK394" s="61">
        <v>0.7701203045595244</v>
      </c>
      <c r="AL394" s="61">
        <v>0.77012856669121521</v>
      </c>
      <c r="AM394" s="61">
        <v>0.7701372434808782</v>
      </c>
      <c r="AN394" s="61">
        <v>0.77014635526277297</v>
      </c>
      <c r="AO394" s="61">
        <v>0.77015592331885174</v>
      </c>
      <c r="AP394" s="61">
        <v>0.7701659699177662</v>
      </c>
      <c r="AQ394" s="61">
        <v>0.77017651835492729</v>
      </c>
      <c r="AR394" s="61">
        <v>0.77018759299358452</v>
      </c>
      <c r="AS394" s="61">
        <v>0.77019921930687751</v>
      </c>
      <c r="AT394" s="61">
        <v>0.770211423920803</v>
      </c>
      <c r="AU394" s="61">
        <v>0.77022423465803036</v>
      </c>
      <c r="AV394" s="61">
        <v>0.77023768058248143</v>
      </c>
      <c r="AW394" s="61">
        <v>0.77025179204457994</v>
      </c>
      <c r="AX394" s="53">
        <v>0.77026660072705366</v>
      </c>
    </row>
    <row r="395" spans="1:50">
      <c r="A395" s="212"/>
      <c r="B395" s="215"/>
      <c r="C395" s="206"/>
      <c r="D395" s="52" t="s">
        <v>25</v>
      </c>
      <c r="E395" s="86" t="str">
        <f>A394&amp;"/"&amp;B394&amp;"/"&amp;C394&amp;"/"&amp;D395</f>
        <v>Pump storage/Pump storage/Electricity only/M</v>
      </c>
      <c r="F395" s="61" t="str">
        <f>A394</f>
        <v>Pump storage</v>
      </c>
      <c r="G395" s="61" t="str">
        <f>B394</f>
        <v>Pump storage</v>
      </c>
      <c r="H395" s="61" t="str">
        <f>C394</f>
        <v>Electricity only</v>
      </c>
      <c r="I395" s="84" t="str">
        <f t="shared" si="66"/>
        <v>M</v>
      </c>
      <c r="J395" s="61">
        <v>0.75</v>
      </c>
      <c r="K395" s="61">
        <v>0.75000120196272679</v>
      </c>
      <c r="L395" s="61">
        <v>0.75000253013083773</v>
      </c>
      <c r="M395" s="61">
        <v>0.75000399773189053</v>
      </c>
      <c r="N395" s="61">
        <v>0.75000561937452737</v>
      </c>
      <c r="O395" s="61">
        <v>0.75000741119150338</v>
      </c>
      <c r="P395" s="61">
        <v>0.75000939099726638</v>
      </c>
      <c r="Q395" s="61">
        <v>0.75001157846151567</v>
      </c>
      <c r="R395" s="61">
        <v>0.75001399530028345</v>
      </c>
      <c r="S395" s="61">
        <v>0.75001666548622681</v>
      </c>
      <c r="T395" s="61">
        <v>0.75001961547995566</v>
      </c>
      <c r="U395" s="61">
        <v>0.75002287448436966</v>
      </c>
      <c r="V395" s="61">
        <v>0.75002647472414086</v>
      </c>
      <c r="W395" s="61">
        <v>0.75003045175263328</v>
      </c>
      <c r="X395" s="61">
        <v>0.75003484478872073</v>
      </c>
      <c r="Y395" s="61">
        <v>0.75003969708612928</v>
      </c>
      <c r="Z395" s="61">
        <v>0.75004505633809737</v>
      </c>
      <c r="AA395" s="61">
        <v>0.75005097512030594</v>
      </c>
      <c r="AB395" s="61">
        <v>0.75005751137517396</v>
      </c>
      <c r="AC395" s="61">
        <v>0.75006472894075271</v>
      </c>
      <c r="AD395" s="61">
        <v>0.75007269812754485</v>
      </c>
      <c r="AE395" s="61">
        <v>0.75008149634664667</v>
      </c>
      <c r="AF395" s="61">
        <v>0.75009120879261748</v>
      </c>
      <c r="AG395" s="61">
        <v>0.75010192918442986</v>
      </c>
      <c r="AH395" s="61">
        <v>0.75011376056770895</v>
      </c>
      <c r="AI395" s="61">
        <v>0.75012681618120924</v>
      </c>
      <c r="AJ395" s="61">
        <v>0.75014122039008435</v>
      </c>
      <c r="AK395" s="61">
        <v>0.7501571096879196</v>
      </c>
      <c r="AL395" s="61">
        <v>0.75017463376871074</v>
      </c>
      <c r="AM395" s="61">
        <v>0.75019395666889732</v>
      </c>
      <c r="AN395" s="61">
        <v>0.7502152579781769</v>
      </c>
      <c r="AO395" s="61">
        <v>0.75023873411604192</v>
      </c>
      <c r="AP395" s="61">
        <v>0.75026459966873404</v>
      </c>
      <c r="AQ395" s="61">
        <v>0.75029308877852074</v>
      </c>
      <c r="AR395" s="61">
        <v>0.75032445657375979</v>
      </c>
      <c r="AS395" s="61">
        <v>0.75035898062404793</v>
      </c>
      <c r="AT395" s="61">
        <v>0.75039696239973586</v>
      </c>
      <c r="AU395" s="61">
        <v>0.75043872870913553</v>
      </c>
      <c r="AV395" s="61">
        <v>0.75048463307974012</v>
      </c>
      <c r="AW395" s="61">
        <v>0.75053505704166668</v>
      </c>
      <c r="AX395" s="53">
        <v>0.75059041126221659</v>
      </c>
    </row>
    <row r="396" spans="1:50">
      <c r="A396" s="212"/>
      <c r="B396" s="215"/>
      <c r="C396" s="206"/>
      <c r="D396" s="52" t="s">
        <v>38</v>
      </c>
      <c r="E396" s="86" t="str">
        <f>A394&amp;"/"&amp;B394&amp;"/"&amp;C394&amp;"/"&amp;D396</f>
        <v>Pump storage/Pump storage/Electricity only/S</v>
      </c>
      <c r="F396" s="61" t="str">
        <f>A394</f>
        <v>Pump storage</v>
      </c>
      <c r="G396" s="61" t="str">
        <f>B394</f>
        <v>Pump storage</v>
      </c>
      <c r="H396" s="61" t="str">
        <f>C394</f>
        <v>Electricity only</v>
      </c>
      <c r="I396" s="84" t="str">
        <f t="shared" si="66"/>
        <v>S</v>
      </c>
      <c r="J396" s="61">
        <v>0.71</v>
      </c>
      <c r="K396" s="61">
        <v>0.71000036284945744</v>
      </c>
      <c r="L396" s="61">
        <v>0.71000078439919057</v>
      </c>
      <c r="M396" s="61">
        <v>0.71000127414150249</v>
      </c>
      <c r="N396" s="61">
        <v>0.71000184310228376</v>
      </c>
      <c r="O396" s="61">
        <v>0.71000250408829446</v>
      </c>
      <c r="P396" s="61">
        <v>0.71000327197414648</v>
      </c>
      <c r="Q396" s="61">
        <v>0.71000416403530298</v>
      </c>
      <c r="R396" s="61">
        <v>0.71000520033439374</v>
      </c>
      <c r="S396" s="61">
        <v>0.71000640416927008</v>
      </c>
      <c r="T396" s="61">
        <v>0.71000780259252516</v>
      </c>
      <c r="U396" s="61">
        <v>0.71000942701367464</v>
      </c>
      <c r="V396" s="61">
        <v>0.71001131389688732</v>
      </c>
      <c r="W396" s="61">
        <v>0.71001350556906384</v>
      </c>
      <c r="X396" s="61">
        <v>0.71001605115522848</v>
      </c>
      <c r="Y396" s="61">
        <v>0.71001900766063575</v>
      </c>
      <c r="Z396" s="61">
        <v>0.71002244122171776</v>
      </c>
      <c r="AA396" s="61">
        <v>0.71002642855102083</v>
      </c>
      <c r="AB396" s="61">
        <v>0.71003105860459736</v>
      </c>
      <c r="AC396" s="61">
        <v>0.71003643450392717</v>
      </c>
      <c r="AD396" s="61">
        <v>0.71004267574828217</v>
      </c>
      <c r="AE396" s="61">
        <v>0.71004992075746387</v>
      </c>
      <c r="AF396" s="61">
        <v>0.71005832978890027</v>
      </c>
      <c r="AG396" s="61">
        <v>0.71006808827700385</v>
      </c>
      <c r="AH396" s="61">
        <v>0.71007941064618241</v>
      </c>
      <c r="AI396" s="61">
        <v>0.71009254465155447</v>
      </c>
      <c r="AJ396" s="61">
        <v>0.71010777630268096</v>
      </c>
      <c r="AK396" s="61">
        <v>0.71012543542470885</v>
      </c>
      <c r="AL396" s="61">
        <v>0.71014590190715432</v>
      </c>
      <c r="AM396" s="61">
        <v>0.71016961268173262</v>
      </c>
      <c r="AN396" s="61">
        <v>0.71019706945531091</v>
      </c>
      <c r="AO396" s="61">
        <v>0.71022884719983226</v>
      </c>
      <c r="AP396" s="61">
        <v>0.71026560336493028</v>
      </c>
      <c r="AQ396" s="61">
        <v>0.71030808772723131</v>
      </c>
      <c r="AR396" s="61">
        <v>0.7103571527185758</v>
      </c>
      <c r="AS396" s="61">
        <v>0.71041376397852041</v>
      </c>
      <c r="AT396" s="61">
        <v>0.71047901074895137</v>
      </c>
      <c r="AU396" s="61">
        <v>0.71055411556493209</v>
      </c>
      <c r="AV396" s="61">
        <v>0.71064044249137726</v>
      </c>
      <c r="AW396" s="61">
        <v>0.71073950290735244</v>
      </c>
      <c r="AX396" s="53">
        <v>0.71085295755064626</v>
      </c>
    </row>
    <row r="397" spans="1:50" ht="11" thickBot="1">
      <c r="A397" s="228"/>
      <c r="B397" s="229"/>
      <c r="C397" s="230"/>
      <c r="D397" s="116" t="s">
        <v>47</v>
      </c>
      <c r="E397" s="117" t="str">
        <f>A394&amp;"/"&amp;B394&amp;"/"&amp;C394&amp;"/"&amp;D397</f>
        <v>Pump storage/Pump storage/Electricity only/XS</v>
      </c>
      <c r="F397" s="118" t="str">
        <f>A394</f>
        <v>Pump storage</v>
      </c>
      <c r="G397" s="118" t="str">
        <f>B394</f>
        <v>Pump storage</v>
      </c>
      <c r="H397" s="118" t="str">
        <f>C394</f>
        <v>Electricity only</v>
      </c>
      <c r="I397" s="119" t="str">
        <f t="shared" si="66"/>
        <v>XS</v>
      </c>
      <c r="J397" s="118">
        <v>0.68</v>
      </c>
      <c r="K397" s="118">
        <v>0.68000008753591978</v>
      </c>
      <c r="L397" s="118">
        <v>0.68000019445115778</v>
      </c>
      <c r="M397" s="118">
        <v>0.68000032503567176</v>
      </c>
      <c r="N397" s="118">
        <v>0.68000048452889561</v>
      </c>
      <c r="O397" s="118">
        <v>0.68000067932979169</v>
      </c>
      <c r="P397" s="118">
        <v>0.68000091725332978</v>
      </c>
      <c r="Q397" s="118">
        <v>0.68000120784363116</v>
      </c>
      <c r="R397" s="118">
        <v>0.68000156275626433</v>
      </c>
      <c r="S397" s="118">
        <v>0.68000199622491508</v>
      </c>
      <c r="T397" s="118">
        <v>0.6800025256309814</v>
      </c>
      <c r="U397" s="118">
        <v>0.680003172198683</v>
      </c>
      <c r="V397" s="118">
        <v>0.68000396184318601</v>
      </c>
      <c r="W397" s="118">
        <v>0.68000492620518493</v>
      </c>
      <c r="X397" s="118">
        <v>0.68000610391257488</v>
      </c>
      <c r="Y397" s="118">
        <v>0.68000754211852987</v>
      </c>
      <c r="Z397" s="118">
        <v>0.68000929837574342</v>
      </c>
      <c r="AA397" s="118">
        <v>0.68001144291911797</v>
      </c>
      <c r="AB397" s="118">
        <v>0.68001406144414667</v>
      </c>
      <c r="AC397" s="118">
        <v>0.68001725848598715</v>
      </c>
      <c r="AD397" s="118">
        <v>0.68002116152516745</v>
      </c>
      <c r="AE397" s="118">
        <v>0.68002592597031031</v>
      </c>
      <c r="AF397" s="118">
        <v>0.6800317411964758</v>
      </c>
      <c r="AG397" s="118">
        <v>0.68003883784972718</v>
      </c>
      <c r="AH397" s="118">
        <v>0.6800474966640272</v>
      </c>
      <c r="AI397" s="118">
        <v>0.68005805907464878</v>
      </c>
      <c r="AJ397" s="118">
        <v>0.68007093995105361</v>
      </c>
      <c r="AK397" s="118">
        <v>0.68008664280831366</v>
      </c>
      <c r="AL397" s="118">
        <v>0.68010577788395621</v>
      </c>
      <c r="AM397" s="118">
        <v>0.68012908347769052</v>
      </c>
      <c r="AN397" s="118">
        <v>0.6801574509310232</v>
      </c>
      <c r="AO397" s="118">
        <v>0.68019195355186957</v>
      </c>
      <c r="AP397" s="118">
        <v>0.68023387963632309</v>
      </c>
      <c r="AQ397" s="118">
        <v>0.68028476946440675</v>
      </c>
      <c r="AR397" s="118">
        <v>0.68034645569306995</v>
      </c>
      <c r="AS397" s="118">
        <v>0.68042110586607529</v>
      </c>
      <c r="AT397" s="118">
        <v>0.68051126472021217</v>
      </c>
      <c r="AU397" s="118">
        <v>0.68061989249677579</v>
      </c>
      <c r="AV397" s="118">
        <v>0.68075039348448707</v>
      </c>
      <c r="AW397" s="118">
        <v>0.68090662649240818</v>
      </c>
      <c r="AX397" s="120">
        <v>0.68109288596077866</v>
      </c>
    </row>
    <row r="403" spans="1:50" ht="11" thickBot="1"/>
    <row r="404" spans="1:50">
      <c r="A404" s="199" t="s">
        <v>27</v>
      </c>
      <c r="B404" s="201" t="s">
        <v>28</v>
      </c>
      <c r="C404" s="201" t="s">
        <v>29</v>
      </c>
      <c r="D404" s="201" t="s">
        <v>30</v>
      </c>
      <c r="E404" s="10"/>
      <c r="F404" s="10"/>
      <c r="G404" s="10"/>
      <c r="H404" s="10"/>
      <c r="I404" s="10"/>
      <c r="J404" s="90" t="s">
        <v>100</v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2"/>
    </row>
    <row r="405" spans="1:50" ht="11" thickBot="1">
      <c r="A405" s="200"/>
      <c r="B405" s="202"/>
      <c r="C405" s="202"/>
      <c r="D405" s="202"/>
      <c r="E405" s="13"/>
      <c r="F405" s="13"/>
      <c r="G405" s="13"/>
      <c r="H405" s="13"/>
      <c r="I405" s="13"/>
      <c r="J405" s="68">
        <v>2010</v>
      </c>
      <c r="K405" s="68">
        <v>2011</v>
      </c>
      <c r="L405" s="68">
        <v>2012</v>
      </c>
      <c r="M405" s="68">
        <v>2013</v>
      </c>
      <c r="N405" s="68">
        <v>2014</v>
      </c>
      <c r="O405" s="68">
        <v>2015</v>
      </c>
      <c r="P405" s="68">
        <v>2016</v>
      </c>
      <c r="Q405" s="68">
        <v>2017</v>
      </c>
      <c r="R405" s="68">
        <v>2018</v>
      </c>
      <c r="S405" s="68">
        <v>2019</v>
      </c>
      <c r="T405" s="68">
        <v>2020</v>
      </c>
      <c r="U405" s="68">
        <v>2021</v>
      </c>
      <c r="V405" s="68">
        <v>2022</v>
      </c>
      <c r="W405" s="68">
        <v>2023</v>
      </c>
      <c r="X405" s="68">
        <v>2024</v>
      </c>
      <c r="Y405" s="68">
        <v>2025</v>
      </c>
      <c r="Z405" s="68">
        <v>2026</v>
      </c>
      <c r="AA405" s="68">
        <v>2027</v>
      </c>
      <c r="AB405" s="68">
        <v>2028</v>
      </c>
      <c r="AC405" s="68">
        <v>2029</v>
      </c>
      <c r="AD405" s="68">
        <v>2030</v>
      </c>
      <c r="AE405" s="68">
        <v>2031</v>
      </c>
      <c r="AF405" s="68">
        <v>2032</v>
      </c>
      <c r="AG405" s="68">
        <v>2033</v>
      </c>
      <c r="AH405" s="68">
        <v>2034</v>
      </c>
      <c r="AI405" s="68">
        <v>2035</v>
      </c>
      <c r="AJ405" s="68">
        <v>2036</v>
      </c>
      <c r="AK405" s="68">
        <v>2037</v>
      </c>
      <c r="AL405" s="68">
        <v>2038</v>
      </c>
      <c r="AM405" s="68">
        <v>2039</v>
      </c>
      <c r="AN405" s="68">
        <v>2040</v>
      </c>
      <c r="AO405" s="68">
        <v>2041</v>
      </c>
      <c r="AP405" s="68">
        <v>2042</v>
      </c>
      <c r="AQ405" s="68">
        <v>2043</v>
      </c>
      <c r="AR405" s="68">
        <v>2044</v>
      </c>
      <c r="AS405" s="68">
        <v>2045</v>
      </c>
      <c r="AT405" s="68">
        <v>2046</v>
      </c>
      <c r="AU405" s="68">
        <v>2047</v>
      </c>
      <c r="AV405" s="68">
        <v>2048</v>
      </c>
      <c r="AW405" s="68">
        <v>2049</v>
      </c>
      <c r="AX405" s="88">
        <v>2050</v>
      </c>
    </row>
    <row r="406" spans="1:50">
      <c r="A406" s="203" t="s">
        <v>34</v>
      </c>
      <c r="B406" s="205" t="s">
        <v>35</v>
      </c>
      <c r="C406" s="206" t="s">
        <v>36</v>
      </c>
      <c r="D406" s="52" t="s">
        <v>24</v>
      </c>
      <c r="E406" s="86" t="str">
        <f>A406&amp;"/"&amp;B406&amp;"/"&amp;C406&amp;"/"&amp;D406</f>
        <v>Nuclear power plants/Nuclear - current/Electricity only/L</v>
      </c>
      <c r="F406" s="61" t="str">
        <f>A406</f>
        <v>Nuclear power plants</v>
      </c>
      <c r="G406" s="61" t="str">
        <f>B406</f>
        <v>Nuclear - current</v>
      </c>
      <c r="H406" s="61" t="str">
        <f>C406</f>
        <v>Electricity only</v>
      </c>
      <c r="I406" s="84" t="str">
        <f>D406</f>
        <v>L</v>
      </c>
      <c r="J406" s="61">
        <v>4.3999999999999997E-2</v>
      </c>
      <c r="K406" s="61">
        <v>4.3999999999999997E-2</v>
      </c>
      <c r="L406" s="61">
        <v>4.3999999999999997E-2</v>
      </c>
      <c r="M406" s="61">
        <v>4.3999999999999997E-2</v>
      </c>
      <c r="N406" s="61">
        <v>4.3999999999999997E-2</v>
      </c>
      <c r="O406" s="61">
        <v>4.3999999999999997E-2</v>
      </c>
      <c r="P406" s="61">
        <v>4.3999999999999997E-2</v>
      </c>
      <c r="Q406" s="61">
        <v>4.3999999999999997E-2</v>
      </c>
      <c r="R406" s="61">
        <v>4.3999999999999997E-2</v>
      </c>
      <c r="S406" s="61">
        <v>4.3999999999999997E-2</v>
      </c>
      <c r="T406" s="61">
        <v>4.3999999999999997E-2</v>
      </c>
      <c r="U406" s="61">
        <v>4.3999999999999997E-2</v>
      </c>
      <c r="V406" s="61">
        <v>4.3999999999999997E-2</v>
      </c>
      <c r="W406" s="61">
        <v>4.3999999999999997E-2</v>
      </c>
      <c r="X406" s="61">
        <v>4.3999999999999997E-2</v>
      </c>
      <c r="Y406" s="61">
        <v>4.3999999999999997E-2</v>
      </c>
      <c r="Z406" s="61">
        <v>4.3999999999999997E-2</v>
      </c>
      <c r="AA406" s="61">
        <v>4.3999999999999997E-2</v>
      </c>
      <c r="AB406" s="61">
        <v>4.3999999999999997E-2</v>
      </c>
      <c r="AC406" s="61">
        <v>4.3999999999999997E-2</v>
      </c>
      <c r="AD406" s="61">
        <v>4.3999999999999997E-2</v>
      </c>
      <c r="AE406" s="61">
        <v>4.3999999999999997E-2</v>
      </c>
      <c r="AF406" s="61">
        <v>4.3999999999999997E-2</v>
      </c>
      <c r="AG406" s="61">
        <v>4.3999999999999997E-2</v>
      </c>
      <c r="AH406" s="61">
        <v>4.3999999999999997E-2</v>
      </c>
      <c r="AI406" s="61">
        <v>4.3999999999999997E-2</v>
      </c>
      <c r="AJ406" s="61">
        <v>4.3999999999999997E-2</v>
      </c>
      <c r="AK406" s="61">
        <v>4.3999999999999997E-2</v>
      </c>
      <c r="AL406" s="61">
        <v>4.3999999999999997E-2</v>
      </c>
      <c r="AM406" s="61">
        <v>4.3999999999999997E-2</v>
      </c>
      <c r="AN406" s="61">
        <v>4.3999999999999997E-2</v>
      </c>
      <c r="AO406" s="61">
        <v>4.3999999999999997E-2</v>
      </c>
      <c r="AP406" s="61">
        <v>4.3999999999999997E-2</v>
      </c>
      <c r="AQ406" s="61">
        <v>4.3999999999999997E-2</v>
      </c>
      <c r="AR406" s="61">
        <v>4.3999999999999997E-2</v>
      </c>
      <c r="AS406" s="61">
        <v>4.3999999999999997E-2</v>
      </c>
      <c r="AT406" s="61">
        <v>4.3999999999999997E-2</v>
      </c>
      <c r="AU406" s="61">
        <v>4.3999999999999997E-2</v>
      </c>
      <c r="AV406" s="61">
        <v>4.3999999999999997E-2</v>
      </c>
      <c r="AW406" s="61">
        <v>4.3999999999999997E-2</v>
      </c>
      <c r="AX406" s="53">
        <v>4.3999999999999997E-2</v>
      </c>
    </row>
    <row r="407" spans="1:50">
      <c r="A407" s="203"/>
      <c r="B407" s="205"/>
      <c r="C407" s="206"/>
      <c r="D407" s="93" t="s">
        <v>25</v>
      </c>
      <c r="E407" s="73" t="str">
        <f>A406&amp;"/"&amp;B406&amp;"/"&amp;C406&amp;"/"&amp;D407</f>
        <v>Nuclear power plants/Nuclear - current/Electricity only/M</v>
      </c>
      <c r="F407" s="91" t="str">
        <f>A406</f>
        <v>Nuclear power plants</v>
      </c>
      <c r="G407" s="91" t="str">
        <f>B406</f>
        <v>Nuclear - current</v>
      </c>
      <c r="H407" s="91" t="str">
        <f>C406</f>
        <v>Electricity only</v>
      </c>
      <c r="I407" s="70" t="str">
        <f t="shared" ref="I407:I470" si="67">D407</f>
        <v>M</v>
      </c>
      <c r="J407" s="91">
        <v>6.6000000000000003E-2</v>
      </c>
      <c r="K407" s="91">
        <v>6.6000000000000003E-2</v>
      </c>
      <c r="L407" s="91">
        <v>6.6000000000000003E-2</v>
      </c>
      <c r="M407" s="91">
        <v>6.6000000000000003E-2</v>
      </c>
      <c r="N407" s="91">
        <v>6.6000000000000003E-2</v>
      </c>
      <c r="O407" s="91">
        <v>6.6000000000000003E-2</v>
      </c>
      <c r="P407" s="91">
        <v>6.6000000000000003E-2</v>
      </c>
      <c r="Q407" s="91">
        <v>6.6000000000000003E-2</v>
      </c>
      <c r="R407" s="91">
        <v>6.6000000000000003E-2</v>
      </c>
      <c r="S407" s="91">
        <v>6.6000000000000003E-2</v>
      </c>
      <c r="T407" s="91">
        <v>6.6000000000000003E-2</v>
      </c>
      <c r="U407" s="91">
        <v>6.6000000000000003E-2</v>
      </c>
      <c r="V407" s="91">
        <v>6.6000000000000003E-2</v>
      </c>
      <c r="W407" s="91">
        <v>6.6000000000000003E-2</v>
      </c>
      <c r="X407" s="91">
        <v>6.6000000000000003E-2</v>
      </c>
      <c r="Y407" s="91">
        <v>6.6000000000000003E-2</v>
      </c>
      <c r="Z407" s="91">
        <v>6.6000000000000003E-2</v>
      </c>
      <c r="AA407" s="91">
        <v>6.6000000000000003E-2</v>
      </c>
      <c r="AB407" s="91">
        <v>6.6000000000000003E-2</v>
      </c>
      <c r="AC407" s="91">
        <v>6.6000000000000003E-2</v>
      </c>
      <c r="AD407" s="91">
        <v>6.6000000000000003E-2</v>
      </c>
      <c r="AE407" s="91">
        <v>6.6000000000000003E-2</v>
      </c>
      <c r="AF407" s="91">
        <v>6.6000000000000003E-2</v>
      </c>
      <c r="AG407" s="91">
        <v>6.6000000000000003E-2</v>
      </c>
      <c r="AH407" s="91">
        <v>6.6000000000000003E-2</v>
      </c>
      <c r="AI407" s="91">
        <v>6.6000000000000003E-2</v>
      </c>
      <c r="AJ407" s="91">
        <v>6.6000000000000003E-2</v>
      </c>
      <c r="AK407" s="91">
        <v>6.6000000000000003E-2</v>
      </c>
      <c r="AL407" s="91">
        <v>6.6000000000000003E-2</v>
      </c>
      <c r="AM407" s="91">
        <v>6.6000000000000003E-2</v>
      </c>
      <c r="AN407" s="91">
        <v>6.6000000000000003E-2</v>
      </c>
      <c r="AO407" s="91">
        <v>6.6000000000000003E-2</v>
      </c>
      <c r="AP407" s="91">
        <v>6.6000000000000003E-2</v>
      </c>
      <c r="AQ407" s="91">
        <v>6.6000000000000003E-2</v>
      </c>
      <c r="AR407" s="91">
        <v>6.6000000000000003E-2</v>
      </c>
      <c r="AS407" s="91">
        <v>6.6000000000000003E-2</v>
      </c>
      <c r="AT407" s="91">
        <v>6.6000000000000003E-2</v>
      </c>
      <c r="AU407" s="91">
        <v>6.6000000000000003E-2</v>
      </c>
      <c r="AV407" s="91">
        <v>6.6000000000000003E-2</v>
      </c>
      <c r="AW407" s="91">
        <v>6.6000000000000003E-2</v>
      </c>
      <c r="AX407" s="89">
        <v>6.6000000000000003E-2</v>
      </c>
    </row>
    <row r="408" spans="1:50">
      <c r="A408" s="203"/>
      <c r="B408" s="207" t="s">
        <v>37</v>
      </c>
      <c r="C408" s="209" t="s">
        <v>36</v>
      </c>
      <c r="D408" s="52" t="s">
        <v>24</v>
      </c>
      <c r="E408" s="86" t="str">
        <f>A406&amp;"/"&amp;B408&amp;"/"&amp;C408&amp;"/"&amp;D408</f>
        <v>Nuclear power plants/Nuclear III/Electricity only/L</v>
      </c>
      <c r="F408" s="61" t="str">
        <f>A406</f>
        <v>Nuclear power plants</v>
      </c>
      <c r="G408" s="61" t="str">
        <f>B408</f>
        <v>Nuclear III</v>
      </c>
      <c r="H408" s="61" t="str">
        <f>C408</f>
        <v>Electricity only</v>
      </c>
      <c r="I408" s="84" t="str">
        <f t="shared" si="67"/>
        <v>L</v>
      </c>
      <c r="J408" s="61">
        <v>4.0480000000000002E-2</v>
      </c>
      <c r="K408" s="61">
        <v>4.0480000000000002E-2</v>
      </c>
      <c r="L408" s="61">
        <v>4.0480000000000002E-2</v>
      </c>
      <c r="M408" s="61">
        <v>4.0480000000000002E-2</v>
      </c>
      <c r="N408" s="61">
        <v>4.0480000000000002E-2</v>
      </c>
      <c r="O408" s="61">
        <v>4.0480000000000002E-2</v>
      </c>
      <c r="P408" s="61">
        <v>4.0480000000000002E-2</v>
      </c>
      <c r="Q408" s="61">
        <v>4.0480000000000002E-2</v>
      </c>
      <c r="R408" s="61">
        <v>4.0480000000000002E-2</v>
      </c>
      <c r="S408" s="61">
        <v>4.0480000000000002E-2</v>
      </c>
      <c r="T408" s="61">
        <v>4.0480000000000002E-2</v>
      </c>
      <c r="U408" s="61">
        <v>4.0480000000000002E-2</v>
      </c>
      <c r="V408" s="61">
        <v>4.0480000000000002E-2</v>
      </c>
      <c r="W408" s="61">
        <v>4.0480000000000002E-2</v>
      </c>
      <c r="X408" s="61">
        <v>4.0480000000000002E-2</v>
      </c>
      <c r="Y408" s="61">
        <v>4.0480000000000002E-2</v>
      </c>
      <c r="Z408" s="61">
        <v>4.0480000000000002E-2</v>
      </c>
      <c r="AA408" s="61">
        <v>4.0480000000000002E-2</v>
      </c>
      <c r="AB408" s="61">
        <v>4.0480000000000002E-2</v>
      </c>
      <c r="AC408" s="61">
        <v>4.0480000000000002E-2</v>
      </c>
      <c r="AD408" s="61">
        <v>4.0480000000000002E-2</v>
      </c>
      <c r="AE408" s="61">
        <v>4.0480000000000002E-2</v>
      </c>
      <c r="AF408" s="61">
        <v>4.0480000000000002E-2</v>
      </c>
      <c r="AG408" s="61">
        <v>4.0480000000000002E-2</v>
      </c>
      <c r="AH408" s="61">
        <v>4.0480000000000002E-2</v>
      </c>
      <c r="AI408" s="61">
        <v>4.0480000000000002E-2</v>
      </c>
      <c r="AJ408" s="61">
        <v>4.0480000000000002E-2</v>
      </c>
      <c r="AK408" s="61">
        <v>4.0480000000000002E-2</v>
      </c>
      <c r="AL408" s="61">
        <v>4.0480000000000002E-2</v>
      </c>
      <c r="AM408" s="61">
        <v>4.0480000000000002E-2</v>
      </c>
      <c r="AN408" s="61">
        <v>4.0480000000000002E-2</v>
      </c>
      <c r="AO408" s="61">
        <v>4.0480000000000002E-2</v>
      </c>
      <c r="AP408" s="61">
        <v>4.0480000000000002E-2</v>
      </c>
      <c r="AQ408" s="61">
        <v>4.0480000000000002E-2</v>
      </c>
      <c r="AR408" s="61">
        <v>4.0480000000000002E-2</v>
      </c>
      <c r="AS408" s="61">
        <v>4.0480000000000002E-2</v>
      </c>
      <c r="AT408" s="61">
        <v>4.0480000000000002E-2</v>
      </c>
      <c r="AU408" s="61">
        <v>4.0480000000000002E-2</v>
      </c>
      <c r="AV408" s="61">
        <v>4.0480000000000002E-2</v>
      </c>
      <c r="AW408" s="61">
        <v>4.0480000000000002E-2</v>
      </c>
      <c r="AX408" s="53">
        <v>4.0480000000000002E-2</v>
      </c>
    </row>
    <row r="409" spans="1:50">
      <c r="A409" s="203"/>
      <c r="B409" s="205"/>
      <c r="C409" s="206"/>
      <c r="D409" s="52" t="s">
        <v>25</v>
      </c>
      <c r="E409" s="86" t="str">
        <f>A406&amp;"/"&amp;B408&amp;"/"&amp;C408&amp;"/"&amp;D409</f>
        <v>Nuclear power plants/Nuclear III/Electricity only/M</v>
      </c>
      <c r="F409" s="61" t="str">
        <f>A406</f>
        <v>Nuclear power plants</v>
      </c>
      <c r="G409" s="61" t="str">
        <f>B408</f>
        <v>Nuclear III</v>
      </c>
      <c r="H409" s="61" t="str">
        <f>C408</f>
        <v>Electricity only</v>
      </c>
      <c r="I409" s="84" t="str">
        <f t="shared" si="67"/>
        <v>M</v>
      </c>
      <c r="J409" s="61">
        <v>5.9400000000000001E-2</v>
      </c>
      <c r="K409" s="61">
        <v>5.9400000000000001E-2</v>
      </c>
      <c r="L409" s="61">
        <v>5.9400000000000001E-2</v>
      </c>
      <c r="M409" s="61">
        <v>5.9400000000000001E-2</v>
      </c>
      <c r="N409" s="61">
        <v>5.9400000000000001E-2</v>
      </c>
      <c r="O409" s="61">
        <v>5.9400000000000001E-2</v>
      </c>
      <c r="P409" s="61">
        <v>5.9400000000000001E-2</v>
      </c>
      <c r="Q409" s="61">
        <v>5.9400000000000001E-2</v>
      </c>
      <c r="R409" s="61">
        <v>5.9400000000000001E-2</v>
      </c>
      <c r="S409" s="61">
        <v>5.9400000000000001E-2</v>
      </c>
      <c r="T409" s="61">
        <v>5.9400000000000001E-2</v>
      </c>
      <c r="U409" s="61">
        <v>5.9400000000000001E-2</v>
      </c>
      <c r="V409" s="61">
        <v>5.9400000000000001E-2</v>
      </c>
      <c r="W409" s="61">
        <v>5.9400000000000001E-2</v>
      </c>
      <c r="X409" s="61">
        <v>5.9400000000000001E-2</v>
      </c>
      <c r="Y409" s="61">
        <v>5.9400000000000001E-2</v>
      </c>
      <c r="Z409" s="61">
        <v>5.9400000000000001E-2</v>
      </c>
      <c r="AA409" s="61">
        <v>5.9400000000000001E-2</v>
      </c>
      <c r="AB409" s="61">
        <v>5.9400000000000001E-2</v>
      </c>
      <c r="AC409" s="61">
        <v>5.9400000000000001E-2</v>
      </c>
      <c r="AD409" s="61">
        <v>5.9400000000000001E-2</v>
      </c>
      <c r="AE409" s="61">
        <v>5.9400000000000001E-2</v>
      </c>
      <c r="AF409" s="61">
        <v>5.9400000000000001E-2</v>
      </c>
      <c r="AG409" s="61">
        <v>5.9400000000000001E-2</v>
      </c>
      <c r="AH409" s="61">
        <v>5.9400000000000001E-2</v>
      </c>
      <c r="AI409" s="61">
        <v>5.9400000000000001E-2</v>
      </c>
      <c r="AJ409" s="61">
        <v>5.9400000000000001E-2</v>
      </c>
      <c r="AK409" s="61">
        <v>5.9400000000000001E-2</v>
      </c>
      <c r="AL409" s="61">
        <v>5.9400000000000001E-2</v>
      </c>
      <c r="AM409" s="61">
        <v>5.9400000000000001E-2</v>
      </c>
      <c r="AN409" s="61">
        <v>5.9400000000000001E-2</v>
      </c>
      <c r="AO409" s="61">
        <v>5.9400000000000001E-2</v>
      </c>
      <c r="AP409" s="61">
        <v>5.9400000000000001E-2</v>
      </c>
      <c r="AQ409" s="61">
        <v>5.9400000000000001E-2</v>
      </c>
      <c r="AR409" s="61">
        <v>5.9400000000000001E-2</v>
      </c>
      <c r="AS409" s="61">
        <v>5.9400000000000001E-2</v>
      </c>
      <c r="AT409" s="61">
        <v>5.9400000000000001E-2</v>
      </c>
      <c r="AU409" s="61">
        <v>5.9400000000000001E-2</v>
      </c>
      <c r="AV409" s="61">
        <v>5.9400000000000001E-2</v>
      </c>
      <c r="AW409" s="61">
        <v>5.9400000000000001E-2</v>
      </c>
      <c r="AX409" s="53">
        <v>5.9400000000000001E-2</v>
      </c>
    </row>
    <row r="410" spans="1:50">
      <c r="A410" s="203"/>
      <c r="B410" s="208"/>
      <c r="C410" s="210"/>
      <c r="D410" s="93" t="s">
        <v>38</v>
      </c>
      <c r="E410" s="73" t="str">
        <f>A406&amp;"/"&amp;B408&amp;"/"&amp;C408&amp;"/"&amp;D410</f>
        <v>Nuclear power plants/Nuclear III/Electricity only/S</v>
      </c>
      <c r="F410" s="91" t="str">
        <f>A406</f>
        <v>Nuclear power plants</v>
      </c>
      <c r="G410" s="91" t="str">
        <f>B408</f>
        <v>Nuclear III</v>
      </c>
      <c r="H410" s="91" t="str">
        <f>C408</f>
        <v>Electricity only</v>
      </c>
      <c r="I410" s="70" t="str">
        <f t="shared" si="67"/>
        <v>S</v>
      </c>
      <c r="J410" s="91" t="s">
        <v>99</v>
      </c>
      <c r="K410" s="91" t="s">
        <v>99</v>
      </c>
      <c r="L410" s="91" t="s">
        <v>99</v>
      </c>
      <c r="M410" s="91" t="s">
        <v>99</v>
      </c>
      <c r="N410" s="91" t="s">
        <v>99</v>
      </c>
      <c r="O410" s="91" t="s">
        <v>99</v>
      </c>
      <c r="P410" s="91" t="s">
        <v>99</v>
      </c>
      <c r="Q410" s="91" t="s">
        <v>99</v>
      </c>
      <c r="R410" s="91" t="s">
        <v>99</v>
      </c>
      <c r="S410" s="91" t="s">
        <v>99</v>
      </c>
      <c r="T410" s="91" t="s">
        <v>99</v>
      </c>
      <c r="U410" s="91" t="s">
        <v>99</v>
      </c>
      <c r="V410" s="91" t="s">
        <v>99</v>
      </c>
      <c r="W410" s="91" t="s">
        <v>99</v>
      </c>
      <c r="X410" s="91" t="s">
        <v>99</v>
      </c>
      <c r="Y410" s="91">
        <v>6.0588000000000003E-2</v>
      </c>
      <c r="Z410" s="91">
        <v>6.0588000000000003E-2</v>
      </c>
      <c r="AA410" s="91">
        <v>6.0588000000000003E-2</v>
      </c>
      <c r="AB410" s="91">
        <v>6.0588000000000003E-2</v>
      </c>
      <c r="AC410" s="91">
        <v>6.0588000000000003E-2</v>
      </c>
      <c r="AD410" s="91">
        <v>6.0588000000000003E-2</v>
      </c>
      <c r="AE410" s="91">
        <v>6.0588000000000003E-2</v>
      </c>
      <c r="AF410" s="91">
        <v>6.0588000000000003E-2</v>
      </c>
      <c r="AG410" s="91">
        <v>6.0588000000000003E-2</v>
      </c>
      <c r="AH410" s="91">
        <v>6.0588000000000003E-2</v>
      </c>
      <c r="AI410" s="91">
        <v>6.0588000000000003E-2</v>
      </c>
      <c r="AJ410" s="91">
        <v>6.0588000000000003E-2</v>
      </c>
      <c r="AK410" s="91">
        <v>6.0588000000000003E-2</v>
      </c>
      <c r="AL410" s="91">
        <v>6.0588000000000003E-2</v>
      </c>
      <c r="AM410" s="91">
        <v>6.0588000000000003E-2</v>
      </c>
      <c r="AN410" s="91">
        <v>6.0588000000000003E-2</v>
      </c>
      <c r="AO410" s="91">
        <v>6.0588000000000003E-2</v>
      </c>
      <c r="AP410" s="91">
        <v>6.0588000000000003E-2</v>
      </c>
      <c r="AQ410" s="91">
        <v>6.0588000000000003E-2</v>
      </c>
      <c r="AR410" s="91">
        <v>6.0588000000000003E-2</v>
      </c>
      <c r="AS410" s="91">
        <v>6.0588000000000003E-2</v>
      </c>
      <c r="AT410" s="91">
        <v>6.0588000000000003E-2</v>
      </c>
      <c r="AU410" s="91">
        <v>6.0588000000000003E-2</v>
      </c>
      <c r="AV410" s="91">
        <v>6.0588000000000003E-2</v>
      </c>
      <c r="AW410" s="91">
        <v>6.0588000000000003E-2</v>
      </c>
      <c r="AX410" s="89">
        <v>6.0588000000000003E-2</v>
      </c>
    </row>
    <row r="411" spans="1:50">
      <c r="A411" s="203"/>
      <c r="B411" s="205" t="s">
        <v>39</v>
      </c>
      <c r="C411" s="219" t="s">
        <v>36</v>
      </c>
      <c r="D411" s="52" t="s">
        <v>24</v>
      </c>
      <c r="E411" s="86" t="str">
        <f>A406&amp;"/"&amp;B411&amp;"/"&amp;C411&amp;"/"&amp;D411</f>
        <v>Nuclear power plants/Nuclear IV/Electricity only/L</v>
      </c>
      <c r="F411" s="61" t="str">
        <f>A406</f>
        <v>Nuclear power plants</v>
      </c>
      <c r="G411" s="61" t="str">
        <f>B411</f>
        <v>Nuclear IV</v>
      </c>
      <c r="H411" s="61" t="str">
        <f>C411</f>
        <v>Electricity only</v>
      </c>
      <c r="I411" s="84" t="str">
        <f t="shared" si="67"/>
        <v>L</v>
      </c>
      <c r="J411" s="61" t="s">
        <v>99</v>
      </c>
      <c r="K411" s="61" t="s">
        <v>99</v>
      </c>
      <c r="L411" s="61" t="s">
        <v>99</v>
      </c>
      <c r="M411" s="61" t="s">
        <v>99</v>
      </c>
      <c r="N411" s="61" t="s">
        <v>99</v>
      </c>
      <c r="O411" s="61" t="s">
        <v>99</v>
      </c>
      <c r="P411" s="61" t="s">
        <v>99</v>
      </c>
      <c r="Q411" s="61" t="s">
        <v>99</v>
      </c>
      <c r="R411" s="61" t="s">
        <v>99</v>
      </c>
      <c r="S411" s="61" t="s">
        <v>99</v>
      </c>
      <c r="T411" s="61" t="s">
        <v>99</v>
      </c>
      <c r="U411" s="61" t="s">
        <v>99</v>
      </c>
      <c r="V411" s="61" t="s">
        <v>99</v>
      </c>
      <c r="W411" s="61" t="s">
        <v>99</v>
      </c>
      <c r="X411" s="61" t="s">
        <v>99</v>
      </c>
      <c r="Y411" s="61" t="s">
        <v>99</v>
      </c>
      <c r="Z411" s="61" t="s">
        <v>99</v>
      </c>
      <c r="AA411" s="61" t="s">
        <v>99</v>
      </c>
      <c r="AB411" s="61" t="s">
        <v>99</v>
      </c>
      <c r="AC411" s="61" t="s">
        <v>99</v>
      </c>
      <c r="AD411" s="61" t="s">
        <v>99</v>
      </c>
      <c r="AE411" s="61" t="s">
        <v>99</v>
      </c>
      <c r="AF411" s="61" t="s">
        <v>99</v>
      </c>
      <c r="AG411" s="61" t="s">
        <v>99</v>
      </c>
      <c r="AH411" s="61" t="s">
        <v>99</v>
      </c>
      <c r="AI411" s="61">
        <v>3.8455999999999997E-2</v>
      </c>
      <c r="AJ411" s="61">
        <v>3.8455999999999997E-2</v>
      </c>
      <c r="AK411" s="61">
        <v>3.8455999999999997E-2</v>
      </c>
      <c r="AL411" s="61">
        <v>3.8455999999999997E-2</v>
      </c>
      <c r="AM411" s="61">
        <v>3.8455999999999997E-2</v>
      </c>
      <c r="AN411" s="61">
        <v>3.8455999999999997E-2</v>
      </c>
      <c r="AO411" s="61">
        <v>3.8455999999999997E-2</v>
      </c>
      <c r="AP411" s="61">
        <v>3.8455999999999997E-2</v>
      </c>
      <c r="AQ411" s="61">
        <v>3.8455999999999997E-2</v>
      </c>
      <c r="AR411" s="61">
        <v>3.8455999999999997E-2</v>
      </c>
      <c r="AS411" s="61">
        <v>3.8455999999999997E-2</v>
      </c>
      <c r="AT411" s="61">
        <v>3.8455999999999997E-2</v>
      </c>
      <c r="AU411" s="61">
        <v>3.8455999999999997E-2</v>
      </c>
      <c r="AV411" s="61">
        <v>3.8455999999999997E-2</v>
      </c>
      <c r="AW411" s="61">
        <v>3.8455999999999997E-2</v>
      </c>
      <c r="AX411" s="53">
        <v>3.8455999999999997E-2</v>
      </c>
    </row>
    <row r="412" spans="1:50">
      <c r="A412" s="204"/>
      <c r="B412" s="208"/>
      <c r="C412" s="220"/>
      <c r="D412" s="93" t="s">
        <v>25</v>
      </c>
      <c r="E412" s="86" t="str">
        <f>A406&amp;"/"&amp;B411&amp;"/"&amp;C411&amp;"/"&amp;D412</f>
        <v>Nuclear power plants/Nuclear IV/Electricity only/M</v>
      </c>
      <c r="F412" s="61" t="str">
        <f>A406</f>
        <v>Nuclear power plants</v>
      </c>
      <c r="G412" s="61" t="str">
        <f>B411</f>
        <v>Nuclear IV</v>
      </c>
      <c r="H412" s="61" t="str">
        <f>C411</f>
        <v>Electricity only</v>
      </c>
      <c r="I412" s="84" t="str">
        <f t="shared" si="67"/>
        <v>M</v>
      </c>
      <c r="J412" s="61" t="s">
        <v>99</v>
      </c>
      <c r="K412" s="61" t="s">
        <v>99</v>
      </c>
      <c r="L412" s="61" t="s">
        <v>99</v>
      </c>
      <c r="M412" s="61" t="s">
        <v>99</v>
      </c>
      <c r="N412" s="61" t="s">
        <v>99</v>
      </c>
      <c r="O412" s="61" t="s">
        <v>99</v>
      </c>
      <c r="P412" s="61" t="s">
        <v>99</v>
      </c>
      <c r="Q412" s="61" t="s">
        <v>99</v>
      </c>
      <c r="R412" s="61" t="s">
        <v>99</v>
      </c>
      <c r="S412" s="61" t="s">
        <v>99</v>
      </c>
      <c r="T412" s="61" t="s">
        <v>99</v>
      </c>
      <c r="U412" s="61" t="s">
        <v>99</v>
      </c>
      <c r="V412" s="61" t="s">
        <v>99</v>
      </c>
      <c r="W412" s="61" t="s">
        <v>99</v>
      </c>
      <c r="X412" s="61" t="s">
        <v>99</v>
      </c>
      <c r="Y412" s="61" t="s">
        <v>99</v>
      </c>
      <c r="Z412" s="61" t="s">
        <v>99</v>
      </c>
      <c r="AA412" s="61" t="s">
        <v>99</v>
      </c>
      <c r="AB412" s="61" t="s">
        <v>99</v>
      </c>
      <c r="AC412" s="61" t="s">
        <v>99</v>
      </c>
      <c r="AD412" s="61" t="s">
        <v>99</v>
      </c>
      <c r="AE412" s="61" t="s">
        <v>99</v>
      </c>
      <c r="AF412" s="61" t="s">
        <v>99</v>
      </c>
      <c r="AG412" s="61" t="s">
        <v>99</v>
      </c>
      <c r="AH412" s="61" t="s">
        <v>99</v>
      </c>
      <c r="AI412" s="61">
        <v>5.6430000000000001E-2</v>
      </c>
      <c r="AJ412" s="61">
        <v>5.6430000000000001E-2</v>
      </c>
      <c r="AK412" s="61">
        <v>5.6430000000000001E-2</v>
      </c>
      <c r="AL412" s="61">
        <v>5.6430000000000001E-2</v>
      </c>
      <c r="AM412" s="61">
        <v>5.6430000000000001E-2</v>
      </c>
      <c r="AN412" s="61">
        <v>5.6430000000000001E-2</v>
      </c>
      <c r="AO412" s="61">
        <v>5.6430000000000001E-2</v>
      </c>
      <c r="AP412" s="61">
        <v>5.6430000000000001E-2</v>
      </c>
      <c r="AQ412" s="61">
        <v>5.6430000000000001E-2</v>
      </c>
      <c r="AR412" s="61">
        <v>5.6430000000000001E-2</v>
      </c>
      <c r="AS412" s="61">
        <v>5.6430000000000001E-2</v>
      </c>
      <c r="AT412" s="61">
        <v>5.6430000000000001E-2</v>
      </c>
      <c r="AU412" s="61">
        <v>5.6430000000000001E-2</v>
      </c>
      <c r="AV412" s="61">
        <v>5.6430000000000001E-2</v>
      </c>
      <c r="AW412" s="61">
        <v>5.6430000000000001E-2</v>
      </c>
      <c r="AX412" s="53">
        <v>5.6430000000000001E-2</v>
      </c>
    </row>
    <row r="413" spans="1:50">
      <c r="A413" s="211" t="s">
        <v>40</v>
      </c>
      <c r="B413" s="214" t="s">
        <v>41</v>
      </c>
      <c r="C413" s="209" t="s">
        <v>36</v>
      </c>
      <c r="D413" s="67" t="s">
        <v>24</v>
      </c>
      <c r="E413" s="87" t="str">
        <f>A413&amp;"/"&amp;B413&amp;"/"&amp;C413&amp;"/"&amp;D413</f>
        <v>Coal fired power plants/Integrated gasification combined cycle/Electricity only/L</v>
      </c>
      <c r="F413" s="55" t="str">
        <f>A413</f>
        <v>Coal fired power plants</v>
      </c>
      <c r="G413" s="55" t="str">
        <f>B413</f>
        <v>Integrated gasification combined cycle</v>
      </c>
      <c r="H413" s="55" t="str">
        <f>C413</f>
        <v>Electricity only</v>
      </c>
      <c r="I413" s="85" t="str">
        <f t="shared" si="67"/>
        <v>L</v>
      </c>
      <c r="J413" s="55">
        <v>0.06</v>
      </c>
      <c r="K413" s="55">
        <v>0.06</v>
      </c>
      <c r="L413" s="55">
        <v>0.06</v>
      </c>
      <c r="M413" s="55">
        <v>0.06</v>
      </c>
      <c r="N413" s="55">
        <v>0.06</v>
      </c>
      <c r="O413" s="55">
        <v>0.06</v>
      </c>
      <c r="P413" s="55">
        <v>0.06</v>
      </c>
      <c r="Q413" s="55">
        <v>0.06</v>
      </c>
      <c r="R413" s="55">
        <v>0.06</v>
      </c>
      <c r="S413" s="55">
        <v>0.06</v>
      </c>
      <c r="T413" s="55">
        <v>0.06</v>
      </c>
      <c r="U413" s="55">
        <v>0.06</v>
      </c>
      <c r="V413" s="55">
        <v>0.06</v>
      </c>
      <c r="W413" s="55">
        <v>0.06</v>
      </c>
      <c r="X413" s="55">
        <v>0.06</v>
      </c>
      <c r="Y413" s="55">
        <v>0.06</v>
      </c>
      <c r="Z413" s="55">
        <v>0.06</v>
      </c>
      <c r="AA413" s="55">
        <v>0.06</v>
      </c>
      <c r="AB413" s="55">
        <v>0.06</v>
      </c>
      <c r="AC413" s="55">
        <v>0.06</v>
      </c>
      <c r="AD413" s="55">
        <v>0.06</v>
      </c>
      <c r="AE413" s="55">
        <v>0.06</v>
      </c>
      <c r="AF413" s="55">
        <v>0.06</v>
      </c>
      <c r="AG413" s="55">
        <v>0.06</v>
      </c>
      <c r="AH413" s="55">
        <v>0.06</v>
      </c>
      <c r="AI413" s="55">
        <v>0.06</v>
      </c>
      <c r="AJ413" s="55">
        <v>0.06</v>
      </c>
      <c r="AK413" s="55">
        <v>0.06</v>
      </c>
      <c r="AL413" s="55">
        <v>0.06</v>
      </c>
      <c r="AM413" s="55">
        <v>0.06</v>
      </c>
      <c r="AN413" s="55">
        <v>0.06</v>
      </c>
      <c r="AO413" s="55">
        <v>0.06</v>
      </c>
      <c r="AP413" s="55">
        <v>0.06</v>
      </c>
      <c r="AQ413" s="55">
        <v>0.06</v>
      </c>
      <c r="AR413" s="55">
        <v>0.06</v>
      </c>
      <c r="AS413" s="55">
        <v>0.06</v>
      </c>
      <c r="AT413" s="55">
        <v>0.06</v>
      </c>
      <c r="AU413" s="55">
        <v>0.06</v>
      </c>
      <c r="AV413" s="55">
        <v>0.06</v>
      </c>
      <c r="AW413" s="55">
        <v>0.06</v>
      </c>
      <c r="AX413" s="64">
        <v>0.06</v>
      </c>
    </row>
    <row r="414" spans="1:50">
      <c r="A414" s="212"/>
      <c r="B414" s="215"/>
      <c r="C414" s="216"/>
      <c r="D414" s="52" t="s">
        <v>25</v>
      </c>
      <c r="E414" s="86" t="str">
        <f>A413&amp;"/"&amp;B413&amp;"/"&amp;C413&amp;"/"&amp;D414</f>
        <v>Coal fired power plants/Integrated gasification combined cycle/Electricity only/M</v>
      </c>
      <c r="F414" s="61" t="str">
        <f>A413</f>
        <v>Coal fired power plants</v>
      </c>
      <c r="G414" s="61" t="str">
        <f>B413</f>
        <v>Integrated gasification combined cycle</v>
      </c>
      <c r="H414" s="61" t="str">
        <f>C413</f>
        <v>Electricity only</v>
      </c>
      <c r="I414" s="84" t="str">
        <f t="shared" si="67"/>
        <v>M</v>
      </c>
      <c r="J414" s="61">
        <v>6.3E-2</v>
      </c>
      <c r="K414" s="61">
        <v>6.3E-2</v>
      </c>
      <c r="L414" s="61">
        <v>6.3E-2</v>
      </c>
      <c r="M414" s="61">
        <v>6.3E-2</v>
      </c>
      <c r="N414" s="61">
        <v>6.3E-2</v>
      </c>
      <c r="O414" s="61">
        <v>6.3E-2</v>
      </c>
      <c r="P414" s="61">
        <v>6.3E-2</v>
      </c>
      <c r="Q414" s="61">
        <v>6.3E-2</v>
      </c>
      <c r="R414" s="61">
        <v>6.3E-2</v>
      </c>
      <c r="S414" s="61">
        <v>6.3E-2</v>
      </c>
      <c r="T414" s="61">
        <v>6.3E-2</v>
      </c>
      <c r="U414" s="61">
        <v>6.3E-2</v>
      </c>
      <c r="V414" s="61">
        <v>6.3E-2</v>
      </c>
      <c r="W414" s="61">
        <v>6.3E-2</v>
      </c>
      <c r="X414" s="61">
        <v>6.3E-2</v>
      </c>
      <c r="Y414" s="61">
        <v>6.3E-2</v>
      </c>
      <c r="Z414" s="61">
        <v>6.3E-2</v>
      </c>
      <c r="AA414" s="61">
        <v>6.3E-2</v>
      </c>
      <c r="AB414" s="61">
        <v>6.3E-2</v>
      </c>
      <c r="AC414" s="61">
        <v>6.3E-2</v>
      </c>
      <c r="AD414" s="61">
        <v>6.3E-2</v>
      </c>
      <c r="AE414" s="61">
        <v>6.3E-2</v>
      </c>
      <c r="AF414" s="61">
        <v>6.3E-2</v>
      </c>
      <c r="AG414" s="61">
        <v>6.3E-2</v>
      </c>
      <c r="AH414" s="61">
        <v>6.3E-2</v>
      </c>
      <c r="AI414" s="61">
        <v>6.3E-2</v>
      </c>
      <c r="AJ414" s="61">
        <v>6.3E-2</v>
      </c>
      <c r="AK414" s="61">
        <v>6.3E-2</v>
      </c>
      <c r="AL414" s="61">
        <v>6.3E-2</v>
      </c>
      <c r="AM414" s="61">
        <v>6.3E-2</v>
      </c>
      <c r="AN414" s="61">
        <v>6.3E-2</v>
      </c>
      <c r="AO414" s="61">
        <v>6.3E-2</v>
      </c>
      <c r="AP414" s="61">
        <v>6.3E-2</v>
      </c>
      <c r="AQ414" s="61">
        <v>6.3E-2</v>
      </c>
      <c r="AR414" s="61">
        <v>6.3E-2</v>
      </c>
      <c r="AS414" s="61">
        <v>6.3E-2</v>
      </c>
      <c r="AT414" s="61">
        <v>6.3E-2</v>
      </c>
      <c r="AU414" s="61">
        <v>6.3E-2</v>
      </c>
      <c r="AV414" s="61">
        <v>6.3E-2</v>
      </c>
      <c r="AW414" s="61">
        <v>6.3E-2</v>
      </c>
      <c r="AX414" s="53">
        <v>6.3E-2</v>
      </c>
    </row>
    <row r="415" spans="1:50">
      <c r="A415" s="212"/>
      <c r="B415" s="215"/>
      <c r="C415" s="217" t="s">
        <v>26</v>
      </c>
      <c r="D415" s="83" t="s">
        <v>24</v>
      </c>
      <c r="E415" s="56" t="str">
        <f>A413&amp;"/"&amp;B413&amp;"/"&amp;C415&amp;"/"&amp;D415</f>
        <v>Coal fired power plants/Integrated gasification combined cycle/CHP/L</v>
      </c>
      <c r="F415" s="103" t="str">
        <f>A413</f>
        <v>Coal fired power plants</v>
      </c>
      <c r="G415" s="103" t="str">
        <f>B413</f>
        <v>Integrated gasification combined cycle</v>
      </c>
      <c r="H415" s="103" t="str">
        <f>C415</f>
        <v>CHP</v>
      </c>
      <c r="I415" s="104" t="str">
        <f t="shared" si="67"/>
        <v>L</v>
      </c>
      <c r="J415" s="103">
        <v>6.6000000000000003E-2</v>
      </c>
      <c r="K415" s="103">
        <v>6.6000000000000003E-2</v>
      </c>
      <c r="L415" s="103">
        <v>6.6000000000000003E-2</v>
      </c>
      <c r="M415" s="103">
        <v>6.6000000000000003E-2</v>
      </c>
      <c r="N415" s="103">
        <v>6.6000000000000003E-2</v>
      </c>
      <c r="O415" s="103">
        <v>6.6000000000000003E-2</v>
      </c>
      <c r="P415" s="103">
        <v>6.6000000000000003E-2</v>
      </c>
      <c r="Q415" s="103">
        <v>6.6000000000000003E-2</v>
      </c>
      <c r="R415" s="103">
        <v>6.6000000000000003E-2</v>
      </c>
      <c r="S415" s="103">
        <v>6.6000000000000003E-2</v>
      </c>
      <c r="T415" s="103">
        <v>6.6000000000000003E-2</v>
      </c>
      <c r="U415" s="103">
        <v>6.6000000000000003E-2</v>
      </c>
      <c r="V415" s="103">
        <v>6.6000000000000003E-2</v>
      </c>
      <c r="W415" s="103">
        <v>6.6000000000000003E-2</v>
      </c>
      <c r="X415" s="103">
        <v>6.6000000000000003E-2</v>
      </c>
      <c r="Y415" s="103">
        <v>6.6000000000000003E-2</v>
      </c>
      <c r="Z415" s="103">
        <v>6.6000000000000003E-2</v>
      </c>
      <c r="AA415" s="103">
        <v>6.6000000000000003E-2</v>
      </c>
      <c r="AB415" s="103">
        <v>6.6000000000000003E-2</v>
      </c>
      <c r="AC415" s="103">
        <v>6.6000000000000003E-2</v>
      </c>
      <c r="AD415" s="103">
        <v>6.6000000000000003E-2</v>
      </c>
      <c r="AE415" s="103">
        <v>6.6000000000000003E-2</v>
      </c>
      <c r="AF415" s="103">
        <v>6.6000000000000003E-2</v>
      </c>
      <c r="AG415" s="103">
        <v>6.6000000000000003E-2</v>
      </c>
      <c r="AH415" s="103">
        <v>6.6000000000000003E-2</v>
      </c>
      <c r="AI415" s="103">
        <v>6.6000000000000003E-2</v>
      </c>
      <c r="AJ415" s="103">
        <v>6.6000000000000003E-2</v>
      </c>
      <c r="AK415" s="103">
        <v>6.6000000000000003E-2</v>
      </c>
      <c r="AL415" s="103">
        <v>6.6000000000000003E-2</v>
      </c>
      <c r="AM415" s="103">
        <v>6.6000000000000003E-2</v>
      </c>
      <c r="AN415" s="103">
        <v>6.6000000000000003E-2</v>
      </c>
      <c r="AO415" s="103">
        <v>6.6000000000000003E-2</v>
      </c>
      <c r="AP415" s="103">
        <v>6.6000000000000003E-2</v>
      </c>
      <c r="AQ415" s="103">
        <v>6.6000000000000003E-2</v>
      </c>
      <c r="AR415" s="103">
        <v>6.6000000000000003E-2</v>
      </c>
      <c r="AS415" s="103">
        <v>6.6000000000000003E-2</v>
      </c>
      <c r="AT415" s="103">
        <v>6.6000000000000003E-2</v>
      </c>
      <c r="AU415" s="103">
        <v>6.6000000000000003E-2</v>
      </c>
      <c r="AV415" s="103">
        <v>6.6000000000000003E-2</v>
      </c>
      <c r="AW415" s="103">
        <v>6.6000000000000003E-2</v>
      </c>
      <c r="AX415" s="105">
        <v>6.6000000000000003E-2</v>
      </c>
    </row>
    <row r="416" spans="1:50">
      <c r="A416" s="212"/>
      <c r="B416" s="215"/>
      <c r="C416" s="216"/>
      <c r="D416" s="106" t="s">
        <v>25</v>
      </c>
      <c r="E416" s="107" t="str">
        <f>A413&amp;"/"&amp;B413&amp;"/"&amp;C415&amp;"/"&amp;D416</f>
        <v>Coal fired power plants/Integrated gasification combined cycle/CHP/M</v>
      </c>
      <c r="F416" s="108" t="str">
        <f>A413</f>
        <v>Coal fired power plants</v>
      </c>
      <c r="G416" s="108" t="str">
        <f>B413</f>
        <v>Integrated gasification combined cycle</v>
      </c>
      <c r="H416" s="108" t="str">
        <f>C415</f>
        <v>CHP</v>
      </c>
      <c r="I416" s="109" t="str">
        <f t="shared" si="67"/>
        <v>M</v>
      </c>
      <c r="J416" s="108">
        <v>6.93E-2</v>
      </c>
      <c r="K416" s="108">
        <v>6.93E-2</v>
      </c>
      <c r="L416" s="108">
        <v>6.93E-2</v>
      </c>
      <c r="M416" s="108">
        <v>6.93E-2</v>
      </c>
      <c r="N416" s="108">
        <v>6.93E-2</v>
      </c>
      <c r="O416" s="108">
        <v>6.93E-2</v>
      </c>
      <c r="P416" s="108">
        <v>6.93E-2</v>
      </c>
      <c r="Q416" s="108">
        <v>6.93E-2</v>
      </c>
      <c r="R416" s="108">
        <v>6.93E-2</v>
      </c>
      <c r="S416" s="108">
        <v>6.93E-2</v>
      </c>
      <c r="T416" s="108">
        <v>6.93E-2</v>
      </c>
      <c r="U416" s="108">
        <v>6.93E-2</v>
      </c>
      <c r="V416" s="108">
        <v>6.93E-2</v>
      </c>
      <c r="W416" s="108">
        <v>6.93E-2</v>
      </c>
      <c r="X416" s="108">
        <v>6.93E-2</v>
      </c>
      <c r="Y416" s="108">
        <v>6.93E-2</v>
      </c>
      <c r="Z416" s="108">
        <v>6.93E-2</v>
      </c>
      <c r="AA416" s="108">
        <v>6.93E-2</v>
      </c>
      <c r="AB416" s="108">
        <v>6.93E-2</v>
      </c>
      <c r="AC416" s="108">
        <v>6.93E-2</v>
      </c>
      <c r="AD416" s="108">
        <v>6.93E-2</v>
      </c>
      <c r="AE416" s="108">
        <v>6.93E-2</v>
      </c>
      <c r="AF416" s="108">
        <v>6.93E-2</v>
      </c>
      <c r="AG416" s="108">
        <v>6.93E-2</v>
      </c>
      <c r="AH416" s="108">
        <v>6.93E-2</v>
      </c>
      <c r="AI416" s="108">
        <v>6.93E-2</v>
      </c>
      <c r="AJ416" s="108">
        <v>6.93E-2</v>
      </c>
      <c r="AK416" s="108">
        <v>6.93E-2</v>
      </c>
      <c r="AL416" s="108">
        <v>6.93E-2</v>
      </c>
      <c r="AM416" s="108">
        <v>6.93E-2</v>
      </c>
      <c r="AN416" s="108">
        <v>6.93E-2</v>
      </c>
      <c r="AO416" s="108">
        <v>6.93E-2</v>
      </c>
      <c r="AP416" s="108">
        <v>6.93E-2</v>
      </c>
      <c r="AQ416" s="108">
        <v>6.93E-2</v>
      </c>
      <c r="AR416" s="108">
        <v>6.93E-2</v>
      </c>
      <c r="AS416" s="108">
        <v>6.93E-2</v>
      </c>
      <c r="AT416" s="108">
        <v>6.93E-2</v>
      </c>
      <c r="AU416" s="108">
        <v>6.93E-2</v>
      </c>
      <c r="AV416" s="108">
        <v>6.93E-2</v>
      </c>
      <c r="AW416" s="108">
        <v>6.93E-2</v>
      </c>
      <c r="AX416" s="110">
        <v>6.93E-2</v>
      </c>
    </row>
    <row r="417" spans="1:50">
      <c r="A417" s="212"/>
      <c r="B417" s="215"/>
      <c r="C417" s="217" t="s">
        <v>42</v>
      </c>
      <c r="D417" s="83" t="s">
        <v>24</v>
      </c>
      <c r="E417" s="56" t="str">
        <f>A413&amp;"/"&amp;B413&amp;"/"&amp;C417&amp;"/"&amp;D417</f>
        <v>Coal fired power plants/Integrated gasification combined cycle/Electricity only with CCS/L</v>
      </c>
      <c r="F417" s="103" t="str">
        <f>A413</f>
        <v>Coal fired power plants</v>
      </c>
      <c r="G417" s="103" t="str">
        <f>B413</f>
        <v>Integrated gasification combined cycle</v>
      </c>
      <c r="H417" s="103" t="str">
        <f>C417</f>
        <v>Electricity only with CCS</v>
      </c>
      <c r="I417" s="104" t="str">
        <f t="shared" si="67"/>
        <v>L</v>
      </c>
      <c r="J417" s="103" t="s">
        <v>99</v>
      </c>
      <c r="K417" s="103" t="s">
        <v>99</v>
      </c>
      <c r="L417" s="103" t="s">
        <v>99</v>
      </c>
      <c r="M417" s="103" t="s">
        <v>99</v>
      </c>
      <c r="N417" s="103" t="s">
        <v>99</v>
      </c>
      <c r="O417" s="103" t="s">
        <v>99</v>
      </c>
      <c r="P417" s="103" t="s">
        <v>99</v>
      </c>
      <c r="Q417" s="103" t="s">
        <v>99</v>
      </c>
      <c r="R417" s="103" t="s">
        <v>99</v>
      </c>
      <c r="S417" s="103" t="s">
        <v>99</v>
      </c>
      <c r="T417" s="103" t="s">
        <v>99</v>
      </c>
      <c r="U417" s="103" t="s">
        <v>99</v>
      </c>
      <c r="V417" s="103" t="s">
        <v>99</v>
      </c>
      <c r="W417" s="103" t="s">
        <v>99</v>
      </c>
      <c r="X417" s="103" t="s">
        <v>99</v>
      </c>
      <c r="Y417" s="103" t="s">
        <v>99</v>
      </c>
      <c r="Z417" s="103" t="s">
        <v>99</v>
      </c>
      <c r="AA417" s="103" t="s">
        <v>99</v>
      </c>
      <c r="AB417" s="103" t="s">
        <v>99</v>
      </c>
      <c r="AC417" s="103" t="s">
        <v>99</v>
      </c>
      <c r="AD417" s="103" t="s">
        <v>99</v>
      </c>
      <c r="AE417" s="103">
        <v>0.21</v>
      </c>
      <c r="AF417" s="103">
        <v>0.21</v>
      </c>
      <c r="AG417" s="103">
        <v>0.21</v>
      </c>
      <c r="AH417" s="103">
        <v>0.21</v>
      </c>
      <c r="AI417" s="103">
        <v>0.21</v>
      </c>
      <c r="AJ417" s="103">
        <v>0.21</v>
      </c>
      <c r="AK417" s="103">
        <v>0.21</v>
      </c>
      <c r="AL417" s="103">
        <v>0.21</v>
      </c>
      <c r="AM417" s="103">
        <v>0.21</v>
      </c>
      <c r="AN417" s="103">
        <v>0.21</v>
      </c>
      <c r="AO417" s="103">
        <v>0.21</v>
      </c>
      <c r="AP417" s="103">
        <v>0.21</v>
      </c>
      <c r="AQ417" s="103">
        <v>0.21</v>
      </c>
      <c r="AR417" s="103">
        <v>0.21</v>
      </c>
      <c r="AS417" s="103">
        <v>0.21</v>
      </c>
      <c r="AT417" s="103">
        <v>0.21</v>
      </c>
      <c r="AU417" s="103">
        <v>0.21</v>
      </c>
      <c r="AV417" s="103">
        <v>0.21</v>
      </c>
      <c r="AW417" s="103">
        <v>0.21</v>
      </c>
      <c r="AX417" s="105">
        <v>0.21</v>
      </c>
    </row>
    <row r="418" spans="1:50">
      <c r="A418" s="212"/>
      <c r="B418" s="215"/>
      <c r="C418" s="216"/>
      <c r="D418" s="106" t="s">
        <v>25</v>
      </c>
      <c r="E418" s="107" t="str">
        <f>A413&amp;"/"&amp;B413&amp;"/"&amp;C417&amp;"/"&amp;D418</f>
        <v>Coal fired power plants/Integrated gasification combined cycle/Electricity only with CCS/M</v>
      </c>
      <c r="F418" s="108" t="str">
        <f>A413</f>
        <v>Coal fired power plants</v>
      </c>
      <c r="G418" s="108" t="str">
        <f>B413</f>
        <v>Integrated gasification combined cycle</v>
      </c>
      <c r="H418" s="108" t="str">
        <f>C417</f>
        <v>Electricity only with CCS</v>
      </c>
      <c r="I418" s="109" t="str">
        <f t="shared" si="67"/>
        <v>M</v>
      </c>
      <c r="J418" s="108" t="s">
        <v>99</v>
      </c>
      <c r="K418" s="108" t="s">
        <v>99</v>
      </c>
      <c r="L418" s="108" t="s">
        <v>99</v>
      </c>
      <c r="M418" s="108" t="s">
        <v>99</v>
      </c>
      <c r="N418" s="108" t="s">
        <v>99</v>
      </c>
      <c r="O418" s="108" t="s">
        <v>99</v>
      </c>
      <c r="P418" s="108" t="s">
        <v>99</v>
      </c>
      <c r="Q418" s="108" t="s">
        <v>99</v>
      </c>
      <c r="R418" s="108" t="s">
        <v>99</v>
      </c>
      <c r="S418" s="108" t="s">
        <v>99</v>
      </c>
      <c r="T418" s="108" t="s">
        <v>99</v>
      </c>
      <c r="U418" s="108" t="s">
        <v>99</v>
      </c>
      <c r="V418" s="108" t="s">
        <v>99</v>
      </c>
      <c r="W418" s="108" t="s">
        <v>99</v>
      </c>
      <c r="X418" s="108" t="s">
        <v>99</v>
      </c>
      <c r="Y418" s="108" t="s">
        <v>99</v>
      </c>
      <c r="Z418" s="108" t="s">
        <v>99</v>
      </c>
      <c r="AA418" s="108" t="s">
        <v>99</v>
      </c>
      <c r="AB418" s="108" t="s">
        <v>99</v>
      </c>
      <c r="AC418" s="108" t="s">
        <v>99</v>
      </c>
      <c r="AD418" s="108" t="s">
        <v>99</v>
      </c>
      <c r="AE418" s="108">
        <v>0.2205</v>
      </c>
      <c r="AF418" s="108">
        <v>0.2205</v>
      </c>
      <c r="AG418" s="108">
        <v>0.2205</v>
      </c>
      <c r="AH418" s="108">
        <v>0.2205</v>
      </c>
      <c r="AI418" s="108">
        <v>0.2205</v>
      </c>
      <c r="AJ418" s="108">
        <v>0.2205</v>
      </c>
      <c r="AK418" s="108">
        <v>0.2205</v>
      </c>
      <c r="AL418" s="108">
        <v>0.2205</v>
      </c>
      <c r="AM418" s="108">
        <v>0.2205</v>
      </c>
      <c r="AN418" s="108">
        <v>0.2205</v>
      </c>
      <c r="AO418" s="108">
        <v>0.2205</v>
      </c>
      <c r="AP418" s="108">
        <v>0.2205</v>
      </c>
      <c r="AQ418" s="108">
        <v>0.2205</v>
      </c>
      <c r="AR418" s="108">
        <v>0.2205</v>
      </c>
      <c r="AS418" s="108">
        <v>0.2205</v>
      </c>
      <c r="AT418" s="108">
        <v>0.2205</v>
      </c>
      <c r="AU418" s="108">
        <v>0.2205</v>
      </c>
      <c r="AV418" s="108">
        <v>0.2205</v>
      </c>
      <c r="AW418" s="108">
        <v>0.2205</v>
      </c>
      <c r="AX418" s="110">
        <v>0.2205</v>
      </c>
    </row>
    <row r="419" spans="1:50">
      <c r="A419" s="212"/>
      <c r="B419" s="215"/>
      <c r="C419" s="217" t="s">
        <v>43</v>
      </c>
      <c r="D419" s="52" t="s">
        <v>24</v>
      </c>
      <c r="E419" s="86" t="str">
        <f>A413&amp;"/"&amp;B413&amp;"/"&amp;C419&amp;"/"&amp;D419</f>
        <v>Coal fired power plants/Integrated gasification combined cycle/CHP with CCS/L</v>
      </c>
      <c r="F419" s="61" t="str">
        <f>A413</f>
        <v>Coal fired power plants</v>
      </c>
      <c r="G419" s="61" t="str">
        <f>B413</f>
        <v>Integrated gasification combined cycle</v>
      </c>
      <c r="H419" s="61" t="str">
        <f>C419</f>
        <v>CHP with CCS</v>
      </c>
      <c r="I419" s="84" t="str">
        <f t="shared" si="67"/>
        <v>L</v>
      </c>
      <c r="J419" s="61" t="s">
        <v>99</v>
      </c>
      <c r="K419" s="61" t="s">
        <v>99</v>
      </c>
      <c r="L419" s="61" t="s">
        <v>99</v>
      </c>
      <c r="M419" s="61" t="s">
        <v>99</v>
      </c>
      <c r="N419" s="61" t="s">
        <v>99</v>
      </c>
      <c r="O419" s="61" t="s">
        <v>99</v>
      </c>
      <c r="P419" s="61" t="s">
        <v>99</v>
      </c>
      <c r="Q419" s="61" t="s">
        <v>99</v>
      </c>
      <c r="R419" s="61" t="s">
        <v>99</v>
      </c>
      <c r="S419" s="61" t="s">
        <v>99</v>
      </c>
      <c r="T419" s="61" t="s">
        <v>99</v>
      </c>
      <c r="U419" s="61" t="s">
        <v>99</v>
      </c>
      <c r="V419" s="61" t="s">
        <v>99</v>
      </c>
      <c r="W419" s="61" t="s">
        <v>99</v>
      </c>
      <c r="X419" s="61" t="s">
        <v>99</v>
      </c>
      <c r="Y419" s="61" t="s">
        <v>99</v>
      </c>
      <c r="Z419" s="61" t="s">
        <v>99</v>
      </c>
      <c r="AA419" s="61" t="s">
        <v>99</v>
      </c>
      <c r="AB419" s="61" t="s">
        <v>99</v>
      </c>
      <c r="AC419" s="61" t="s">
        <v>99</v>
      </c>
      <c r="AD419" s="61" t="s">
        <v>99</v>
      </c>
      <c r="AE419" s="61">
        <v>0.23100000000000001</v>
      </c>
      <c r="AF419" s="61">
        <v>0.23100000000000001</v>
      </c>
      <c r="AG419" s="61">
        <v>0.23100000000000001</v>
      </c>
      <c r="AH419" s="61">
        <v>0.23100000000000001</v>
      </c>
      <c r="AI419" s="61">
        <v>0.23100000000000001</v>
      </c>
      <c r="AJ419" s="61">
        <v>0.23100000000000001</v>
      </c>
      <c r="AK419" s="61">
        <v>0.23100000000000001</v>
      </c>
      <c r="AL419" s="61">
        <v>0.23100000000000001</v>
      </c>
      <c r="AM419" s="61">
        <v>0.23100000000000001</v>
      </c>
      <c r="AN419" s="61">
        <v>0.23100000000000001</v>
      </c>
      <c r="AO419" s="61">
        <v>0.23100000000000001</v>
      </c>
      <c r="AP419" s="61">
        <v>0.23100000000000001</v>
      </c>
      <c r="AQ419" s="61">
        <v>0.23100000000000001</v>
      </c>
      <c r="AR419" s="61">
        <v>0.23100000000000001</v>
      </c>
      <c r="AS419" s="61">
        <v>0.23100000000000001</v>
      </c>
      <c r="AT419" s="61">
        <v>0.23100000000000001</v>
      </c>
      <c r="AU419" s="61">
        <v>0.23100000000000001</v>
      </c>
      <c r="AV419" s="61">
        <v>0.23100000000000001</v>
      </c>
      <c r="AW419" s="61">
        <v>0.23100000000000001</v>
      </c>
      <c r="AX419" s="53">
        <v>0.23100000000000001</v>
      </c>
    </row>
    <row r="420" spans="1:50">
      <c r="A420" s="212"/>
      <c r="B420" s="218"/>
      <c r="C420" s="210"/>
      <c r="D420" s="93" t="s">
        <v>25</v>
      </c>
      <c r="E420" s="73" t="str">
        <f>A413&amp;"/"&amp;B413&amp;"/"&amp;C419&amp;"/"&amp;D420</f>
        <v>Coal fired power plants/Integrated gasification combined cycle/CHP with CCS/M</v>
      </c>
      <c r="F420" s="91" t="str">
        <f>A413</f>
        <v>Coal fired power plants</v>
      </c>
      <c r="G420" s="91" t="str">
        <f>B413</f>
        <v>Integrated gasification combined cycle</v>
      </c>
      <c r="H420" s="91" t="str">
        <f>C419</f>
        <v>CHP with CCS</v>
      </c>
      <c r="I420" s="70" t="str">
        <f t="shared" si="67"/>
        <v>M</v>
      </c>
      <c r="J420" s="91" t="s">
        <v>99</v>
      </c>
      <c r="K420" s="91" t="s">
        <v>99</v>
      </c>
      <c r="L420" s="91" t="s">
        <v>99</v>
      </c>
      <c r="M420" s="91" t="s">
        <v>99</v>
      </c>
      <c r="N420" s="91" t="s">
        <v>99</v>
      </c>
      <c r="O420" s="91" t="s">
        <v>99</v>
      </c>
      <c r="P420" s="91" t="s">
        <v>99</v>
      </c>
      <c r="Q420" s="91" t="s">
        <v>99</v>
      </c>
      <c r="R420" s="91" t="s">
        <v>99</v>
      </c>
      <c r="S420" s="91" t="s">
        <v>99</v>
      </c>
      <c r="T420" s="91" t="s">
        <v>99</v>
      </c>
      <c r="U420" s="91" t="s">
        <v>99</v>
      </c>
      <c r="V420" s="91" t="s">
        <v>99</v>
      </c>
      <c r="W420" s="91" t="s">
        <v>99</v>
      </c>
      <c r="X420" s="91" t="s">
        <v>99</v>
      </c>
      <c r="Y420" s="91" t="s">
        <v>99</v>
      </c>
      <c r="Z420" s="91" t="s">
        <v>99</v>
      </c>
      <c r="AA420" s="91" t="s">
        <v>99</v>
      </c>
      <c r="AB420" s="91" t="s">
        <v>99</v>
      </c>
      <c r="AC420" s="91" t="s">
        <v>99</v>
      </c>
      <c r="AD420" s="91" t="s">
        <v>99</v>
      </c>
      <c r="AE420" s="91">
        <v>0.24255000000000002</v>
      </c>
      <c r="AF420" s="91">
        <v>0.24255000000000002</v>
      </c>
      <c r="AG420" s="91">
        <v>0.24255000000000002</v>
      </c>
      <c r="AH420" s="91">
        <v>0.24255000000000002</v>
      </c>
      <c r="AI420" s="91">
        <v>0.24255000000000002</v>
      </c>
      <c r="AJ420" s="91">
        <v>0.24255000000000002</v>
      </c>
      <c r="AK420" s="91">
        <v>0.24255000000000002</v>
      </c>
      <c r="AL420" s="91">
        <v>0.24255000000000002</v>
      </c>
      <c r="AM420" s="91">
        <v>0.24255000000000002</v>
      </c>
      <c r="AN420" s="91">
        <v>0.24255000000000002</v>
      </c>
      <c r="AO420" s="91">
        <v>0.24255000000000002</v>
      </c>
      <c r="AP420" s="91">
        <v>0.24255000000000002</v>
      </c>
      <c r="AQ420" s="91">
        <v>0.24255000000000002</v>
      </c>
      <c r="AR420" s="91">
        <v>0.24255000000000002</v>
      </c>
      <c r="AS420" s="91">
        <v>0.24255000000000002</v>
      </c>
      <c r="AT420" s="91">
        <v>0.24255000000000002</v>
      </c>
      <c r="AU420" s="91">
        <v>0.24255000000000002</v>
      </c>
      <c r="AV420" s="91">
        <v>0.24255000000000002</v>
      </c>
      <c r="AW420" s="91">
        <v>0.24255000000000002</v>
      </c>
      <c r="AX420" s="89">
        <v>0.24255000000000002</v>
      </c>
    </row>
    <row r="421" spans="1:50">
      <c r="A421" s="212"/>
      <c r="B421" s="214" t="s">
        <v>44</v>
      </c>
      <c r="C421" s="209" t="s">
        <v>36</v>
      </c>
      <c r="D421" s="67" t="s">
        <v>24</v>
      </c>
      <c r="E421" s="87" t="str">
        <f>A413&amp;"/"&amp;B421&amp;"/"&amp;C421&amp;"/"&amp;D421</f>
        <v>Coal fired power plants/Supercritical steam turbine/Electricity only/L</v>
      </c>
      <c r="F421" s="55" t="str">
        <f>A413</f>
        <v>Coal fired power plants</v>
      </c>
      <c r="G421" s="55" t="str">
        <f>B421</f>
        <v>Supercritical steam turbine</v>
      </c>
      <c r="H421" s="55" t="str">
        <f>C421</f>
        <v>Electricity only</v>
      </c>
      <c r="I421" s="85" t="str">
        <f t="shared" si="67"/>
        <v>L</v>
      </c>
      <c r="J421" s="55">
        <v>0.05</v>
      </c>
      <c r="K421" s="55">
        <v>0.05</v>
      </c>
      <c r="L421" s="55">
        <v>0.05</v>
      </c>
      <c r="M421" s="55">
        <v>0.05</v>
      </c>
      <c r="N421" s="55">
        <v>0.05</v>
      </c>
      <c r="O421" s="55">
        <v>0.05</v>
      </c>
      <c r="P421" s="55">
        <v>0.05</v>
      </c>
      <c r="Q421" s="55">
        <v>0.05</v>
      </c>
      <c r="R421" s="55">
        <v>0.05</v>
      </c>
      <c r="S421" s="55">
        <v>0.05</v>
      </c>
      <c r="T421" s="55">
        <v>0.05</v>
      </c>
      <c r="U421" s="55">
        <v>0.05</v>
      </c>
      <c r="V421" s="55">
        <v>0.05</v>
      </c>
      <c r="W421" s="55">
        <v>0.05</v>
      </c>
      <c r="X421" s="55">
        <v>0.05</v>
      </c>
      <c r="Y421" s="55">
        <v>0.05</v>
      </c>
      <c r="Z421" s="55">
        <v>0.05</v>
      </c>
      <c r="AA421" s="55">
        <v>0.05</v>
      </c>
      <c r="AB421" s="55">
        <v>0.05</v>
      </c>
      <c r="AC421" s="55">
        <v>0.05</v>
      </c>
      <c r="AD421" s="55">
        <v>0.05</v>
      </c>
      <c r="AE421" s="55">
        <v>0.05</v>
      </c>
      <c r="AF421" s="55">
        <v>0.05</v>
      </c>
      <c r="AG421" s="55">
        <v>0.05</v>
      </c>
      <c r="AH421" s="55">
        <v>0.05</v>
      </c>
      <c r="AI421" s="55">
        <v>0.05</v>
      </c>
      <c r="AJ421" s="55">
        <v>0.05</v>
      </c>
      <c r="AK421" s="55">
        <v>0.05</v>
      </c>
      <c r="AL421" s="55">
        <v>0.05</v>
      </c>
      <c r="AM421" s="55">
        <v>0.05</v>
      </c>
      <c r="AN421" s="55">
        <v>0.05</v>
      </c>
      <c r="AO421" s="55">
        <v>0.05</v>
      </c>
      <c r="AP421" s="55">
        <v>0.05</v>
      </c>
      <c r="AQ421" s="55">
        <v>0.05</v>
      </c>
      <c r="AR421" s="55">
        <v>0.05</v>
      </c>
      <c r="AS421" s="55">
        <v>0.05</v>
      </c>
      <c r="AT421" s="55">
        <v>0.05</v>
      </c>
      <c r="AU421" s="55">
        <v>0.05</v>
      </c>
      <c r="AV421" s="55">
        <v>0.05</v>
      </c>
      <c r="AW421" s="55">
        <v>0.05</v>
      </c>
      <c r="AX421" s="64">
        <v>0.05</v>
      </c>
    </row>
    <row r="422" spans="1:50">
      <c r="A422" s="212"/>
      <c r="B422" s="215"/>
      <c r="C422" s="216"/>
      <c r="D422" s="52" t="s">
        <v>25</v>
      </c>
      <c r="E422" s="86" t="str">
        <f>A413&amp;"/"&amp;B421&amp;"/"&amp;C421&amp;"/"&amp;D422</f>
        <v>Coal fired power plants/Supercritical steam turbine/Electricity only/M</v>
      </c>
      <c r="F422" s="61" t="str">
        <f>A413</f>
        <v>Coal fired power plants</v>
      </c>
      <c r="G422" s="61" t="str">
        <f>B421</f>
        <v>Supercritical steam turbine</v>
      </c>
      <c r="H422" s="61" t="str">
        <f>C421</f>
        <v>Electricity only</v>
      </c>
      <c r="I422" s="84" t="str">
        <f t="shared" si="67"/>
        <v>M</v>
      </c>
      <c r="J422" s="61">
        <v>5.2500000000000005E-2</v>
      </c>
      <c r="K422" s="61">
        <v>5.2500000000000005E-2</v>
      </c>
      <c r="L422" s="61">
        <v>5.2500000000000005E-2</v>
      </c>
      <c r="M422" s="61">
        <v>5.2500000000000005E-2</v>
      </c>
      <c r="N422" s="61">
        <v>5.2500000000000005E-2</v>
      </c>
      <c r="O422" s="61">
        <v>5.2500000000000005E-2</v>
      </c>
      <c r="P422" s="61">
        <v>5.2500000000000005E-2</v>
      </c>
      <c r="Q422" s="61">
        <v>5.2500000000000005E-2</v>
      </c>
      <c r="R422" s="61">
        <v>5.2500000000000005E-2</v>
      </c>
      <c r="S422" s="61">
        <v>5.2500000000000005E-2</v>
      </c>
      <c r="T422" s="61">
        <v>5.2500000000000005E-2</v>
      </c>
      <c r="U422" s="61">
        <v>5.2500000000000005E-2</v>
      </c>
      <c r="V422" s="61">
        <v>5.2500000000000005E-2</v>
      </c>
      <c r="W422" s="61">
        <v>5.2500000000000005E-2</v>
      </c>
      <c r="X422" s="61">
        <v>5.2500000000000005E-2</v>
      </c>
      <c r="Y422" s="61">
        <v>5.2500000000000005E-2</v>
      </c>
      <c r="Z422" s="61">
        <v>5.2500000000000005E-2</v>
      </c>
      <c r="AA422" s="61">
        <v>5.2500000000000005E-2</v>
      </c>
      <c r="AB422" s="61">
        <v>5.2500000000000005E-2</v>
      </c>
      <c r="AC422" s="61">
        <v>5.2500000000000005E-2</v>
      </c>
      <c r="AD422" s="61">
        <v>5.2500000000000005E-2</v>
      </c>
      <c r="AE422" s="61">
        <v>5.2500000000000005E-2</v>
      </c>
      <c r="AF422" s="61">
        <v>5.2500000000000005E-2</v>
      </c>
      <c r="AG422" s="61">
        <v>5.2500000000000005E-2</v>
      </c>
      <c r="AH422" s="61">
        <v>5.2500000000000005E-2</v>
      </c>
      <c r="AI422" s="61">
        <v>5.2500000000000005E-2</v>
      </c>
      <c r="AJ422" s="61">
        <v>5.2500000000000005E-2</v>
      </c>
      <c r="AK422" s="61">
        <v>5.2500000000000005E-2</v>
      </c>
      <c r="AL422" s="61">
        <v>5.2500000000000005E-2</v>
      </c>
      <c r="AM422" s="61">
        <v>5.2500000000000005E-2</v>
      </c>
      <c r="AN422" s="61">
        <v>5.2500000000000005E-2</v>
      </c>
      <c r="AO422" s="61">
        <v>5.2500000000000005E-2</v>
      </c>
      <c r="AP422" s="61">
        <v>5.2500000000000005E-2</v>
      </c>
      <c r="AQ422" s="61">
        <v>5.2500000000000005E-2</v>
      </c>
      <c r="AR422" s="61">
        <v>5.2500000000000005E-2</v>
      </c>
      <c r="AS422" s="61">
        <v>5.2500000000000005E-2</v>
      </c>
      <c r="AT422" s="61">
        <v>5.2500000000000005E-2</v>
      </c>
      <c r="AU422" s="61">
        <v>5.2500000000000005E-2</v>
      </c>
      <c r="AV422" s="61">
        <v>5.2500000000000005E-2</v>
      </c>
      <c r="AW422" s="61">
        <v>5.2500000000000005E-2</v>
      </c>
      <c r="AX422" s="53">
        <v>5.2500000000000005E-2</v>
      </c>
    </row>
    <row r="423" spans="1:50">
      <c r="A423" s="212"/>
      <c r="B423" s="215"/>
      <c r="C423" s="217" t="s">
        <v>26</v>
      </c>
      <c r="D423" s="83" t="s">
        <v>24</v>
      </c>
      <c r="E423" s="56" t="str">
        <f>A413&amp;"/"&amp;B421&amp;"/"&amp;C423&amp;"/"&amp;D423</f>
        <v>Coal fired power plants/Supercritical steam turbine/CHP/L</v>
      </c>
      <c r="F423" s="103" t="str">
        <f>A413</f>
        <v>Coal fired power plants</v>
      </c>
      <c r="G423" s="103" t="str">
        <f>B421</f>
        <v>Supercritical steam turbine</v>
      </c>
      <c r="H423" s="103" t="str">
        <f>C423</f>
        <v>CHP</v>
      </c>
      <c r="I423" s="104" t="str">
        <f t="shared" si="67"/>
        <v>L</v>
      </c>
      <c r="J423" s="103">
        <v>5.5000000000000007E-2</v>
      </c>
      <c r="K423" s="103">
        <v>5.5000000000000007E-2</v>
      </c>
      <c r="L423" s="103">
        <v>5.5000000000000007E-2</v>
      </c>
      <c r="M423" s="103">
        <v>5.5000000000000007E-2</v>
      </c>
      <c r="N423" s="103">
        <v>5.5000000000000007E-2</v>
      </c>
      <c r="O423" s="103">
        <v>5.5000000000000007E-2</v>
      </c>
      <c r="P423" s="103">
        <v>5.5000000000000007E-2</v>
      </c>
      <c r="Q423" s="103">
        <v>5.5000000000000007E-2</v>
      </c>
      <c r="R423" s="103">
        <v>5.5000000000000007E-2</v>
      </c>
      <c r="S423" s="103">
        <v>5.5000000000000007E-2</v>
      </c>
      <c r="T423" s="103">
        <v>5.5000000000000007E-2</v>
      </c>
      <c r="U423" s="103">
        <v>5.5000000000000007E-2</v>
      </c>
      <c r="V423" s="103">
        <v>5.5000000000000007E-2</v>
      </c>
      <c r="W423" s="103">
        <v>5.5000000000000007E-2</v>
      </c>
      <c r="X423" s="103">
        <v>5.5000000000000007E-2</v>
      </c>
      <c r="Y423" s="103">
        <v>5.5000000000000007E-2</v>
      </c>
      <c r="Z423" s="103">
        <v>5.5000000000000007E-2</v>
      </c>
      <c r="AA423" s="103">
        <v>5.5000000000000007E-2</v>
      </c>
      <c r="AB423" s="103">
        <v>5.5000000000000007E-2</v>
      </c>
      <c r="AC423" s="103">
        <v>5.5000000000000007E-2</v>
      </c>
      <c r="AD423" s="103">
        <v>5.5000000000000007E-2</v>
      </c>
      <c r="AE423" s="103">
        <v>5.5000000000000007E-2</v>
      </c>
      <c r="AF423" s="103">
        <v>5.5000000000000007E-2</v>
      </c>
      <c r="AG423" s="103">
        <v>5.5000000000000007E-2</v>
      </c>
      <c r="AH423" s="103">
        <v>5.5000000000000007E-2</v>
      </c>
      <c r="AI423" s="103">
        <v>5.5000000000000007E-2</v>
      </c>
      <c r="AJ423" s="103">
        <v>5.5000000000000007E-2</v>
      </c>
      <c r="AK423" s="103">
        <v>5.5000000000000007E-2</v>
      </c>
      <c r="AL423" s="103">
        <v>5.5000000000000007E-2</v>
      </c>
      <c r="AM423" s="103">
        <v>5.5000000000000007E-2</v>
      </c>
      <c r="AN423" s="103">
        <v>5.5000000000000007E-2</v>
      </c>
      <c r="AO423" s="103">
        <v>5.5000000000000007E-2</v>
      </c>
      <c r="AP423" s="103">
        <v>5.5000000000000007E-2</v>
      </c>
      <c r="AQ423" s="103">
        <v>5.5000000000000007E-2</v>
      </c>
      <c r="AR423" s="103">
        <v>5.5000000000000007E-2</v>
      </c>
      <c r="AS423" s="103">
        <v>5.5000000000000007E-2</v>
      </c>
      <c r="AT423" s="103">
        <v>5.5000000000000007E-2</v>
      </c>
      <c r="AU423" s="103">
        <v>5.5000000000000007E-2</v>
      </c>
      <c r="AV423" s="103">
        <v>5.5000000000000007E-2</v>
      </c>
      <c r="AW423" s="103">
        <v>5.5000000000000007E-2</v>
      </c>
      <c r="AX423" s="105">
        <v>5.5000000000000007E-2</v>
      </c>
    </row>
    <row r="424" spans="1:50">
      <c r="A424" s="212"/>
      <c r="B424" s="215"/>
      <c r="C424" s="216"/>
      <c r="D424" s="106" t="s">
        <v>25</v>
      </c>
      <c r="E424" s="107" t="str">
        <f>A413&amp;"/"&amp;B421&amp;"/"&amp;C423&amp;"/"&amp;D424</f>
        <v>Coal fired power plants/Supercritical steam turbine/CHP/M</v>
      </c>
      <c r="F424" s="108" t="str">
        <f>A413</f>
        <v>Coal fired power plants</v>
      </c>
      <c r="G424" s="108" t="str">
        <f>B421</f>
        <v>Supercritical steam turbine</v>
      </c>
      <c r="H424" s="108" t="str">
        <f>C423</f>
        <v>CHP</v>
      </c>
      <c r="I424" s="109" t="str">
        <f t="shared" si="67"/>
        <v>M</v>
      </c>
      <c r="J424" s="108">
        <v>5.775000000000001E-2</v>
      </c>
      <c r="K424" s="108">
        <v>5.775000000000001E-2</v>
      </c>
      <c r="L424" s="108">
        <v>5.775000000000001E-2</v>
      </c>
      <c r="M424" s="108">
        <v>5.775000000000001E-2</v>
      </c>
      <c r="N424" s="108">
        <v>5.775000000000001E-2</v>
      </c>
      <c r="O424" s="108">
        <v>5.775000000000001E-2</v>
      </c>
      <c r="P424" s="108">
        <v>5.775000000000001E-2</v>
      </c>
      <c r="Q424" s="108">
        <v>5.775000000000001E-2</v>
      </c>
      <c r="R424" s="108">
        <v>5.775000000000001E-2</v>
      </c>
      <c r="S424" s="108">
        <v>5.775000000000001E-2</v>
      </c>
      <c r="T424" s="108">
        <v>5.775000000000001E-2</v>
      </c>
      <c r="U424" s="108">
        <v>5.775000000000001E-2</v>
      </c>
      <c r="V424" s="108">
        <v>5.775000000000001E-2</v>
      </c>
      <c r="W424" s="108">
        <v>5.775000000000001E-2</v>
      </c>
      <c r="X424" s="108">
        <v>5.775000000000001E-2</v>
      </c>
      <c r="Y424" s="108">
        <v>5.775000000000001E-2</v>
      </c>
      <c r="Z424" s="108">
        <v>5.775000000000001E-2</v>
      </c>
      <c r="AA424" s="108">
        <v>5.775000000000001E-2</v>
      </c>
      <c r="AB424" s="108">
        <v>5.775000000000001E-2</v>
      </c>
      <c r="AC424" s="108">
        <v>5.775000000000001E-2</v>
      </c>
      <c r="AD424" s="108">
        <v>5.775000000000001E-2</v>
      </c>
      <c r="AE424" s="108">
        <v>5.775000000000001E-2</v>
      </c>
      <c r="AF424" s="108">
        <v>5.775000000000001E-2</v>
      </c>
      <c r="AG424" s="108">
        <v>5.775000000000001E-2</v>
      </c>
      <c r="AH424" s="108">
        <v>5.775000000000001E-2</v>
      </c>
      <c r="AI424" s="108">
        <v>5.775000000000001E-2</v>
      </c>
      <c r="AJ424" s="108">
        <v>5.775000000000001E-2</v>
      </c>
      <c r="AK424" s="108">
        <v>5.775000000000001E-2</v>
      </c>
      <c r="AL424" s="108">
        <v>5.775000000000001E-2</v>
      </c>
      <c r="AM424" s="108">
        <v>5.775000000000001E-2</v>
      </c>
      <c r="AN424" s="108">
        <v>5.775000000000001E-2</v>
      </c>
      <c r="AO424" s="108">
        <v>5.775000000000001E-2</v>
      </c>
      <c r="AP424" s="108">
        <v>5.775000000000001E-2</v>
      </c>
      <c r="AQ424" s="108">
        <v>5.775000000000001E-2</v>
      </c>
      <c r="AR424" s="108">
        <v>5.775000000000001E-2</v>
      </c>
      <c r="AS424" s="108">
        <v>5.775000000000001E-2</v>
      </c>
      <c r="AT424" s="108">
        <v>5.775000000000001E-2</v>
      </c>
      <c r="AU424" s="108">
        <v>5.775000000000001E-2</v>
      </c>
      <c r="AV424" s="108">
        <v>5.775000000000001E-2</v>
      </c>
      <c r="AW424" s="108">
        <v>5.775000000000001E-2</v>
      </c>
      <c r="AX424" s="110">
        <v>5.775000000000001E-2</v>
      </c>
    </row>
    <row r="425" spans="1:50">
      <c r="A425" s="212"/>
      <c r="B425" s="215"/>
      <c r="C425" s="217" t="s">
        <v>42</v>
      </c>
      <c r="D425" s="83" t="s">
        <v>24</v>
      </c>
      <c r="E425" s="56" t="str">
        <f>A413&amp;"/"&amp;B421&amp;"/"&amp;C425&amp;"/"&amp;D425</f>
        <v>Coal fired power plants/Supercritical steam turbine/Electricity only with CCS/L</v>
      </c>
      <c r="F425" s="103" t="str">
        <f>A413</f>
        <v>Coal fired power plants</v>
      </c>
      <c r="G425" s="103" t="str">
        <f>B421</f>
        <v>Supercritical steam turbine</v>
      </c>
      <c r="H425" s="103" t="str">
        <f>C425</f>
        <v>Electricity only with CCS</v>
      </c>
      <c r="I425" s="104" t="str">
        <f t="shared" si="67"/>
        <v>L</v>
      </c>
      <c r="J425" s="103" t="s">
        <v>99</v>
      </c>
      <c r="K425" s="103" t="s">
        <v>99</v>
      </c>
      <c r="L425" s="103" t="s">
        <v>99</v>
      </c>
      <c r="M425" s="103" t="s">
        <v>99</v>
      </c>
      <c r="N425" s="103" t="s">
        <v>99</v>
      </c>
      <c r="O425" s="103" t="s">
        <v>99</v>
      </c>
      <c r="P425" s="103" t="s">
        <v>99</v>
      </c>
      <c r="Q425" s="103" t="s">
        <v>99</v>
      </c>
      <c r="R425" s="103" t="s">
        <v>99</v>
      </c>
      <c r="S425" s="103" t="s">
        <v>99</v>
      </c>
      <c r="T425" s="103" t="s">
        <v>99</v>
      </c>
      <c r="U425" s="103" t="s">
        <v>99</v>
      </c>
      <c r="V425" s="103" t="s">
        <v>99</v>
      </c>
      <c r="W425" s="103" t="s">
        <v>99</v>
      </c>
      <c r="X425" s="103" t="s">
        <v>99</v>
      </c>
      <c r="Y425" s="103" t="s">
        <v>99</v>
      </c>
      <c r="Z425" s="103" t="s">
        <v>99</v>
      </c>
      <c r="AA425" s="103" t="s">
        <v>99</v>
      </c>
      <c r="AB425" s="103" t="s">
        <v>99</v>
      </c>
      <c r="AC425" s="103" t="s">
        <v>99</v>
      </c>
      <c r="AD425" s="103" t="s">
        <v>99</v>
      </c>
      <c r="AE425" s="103">
        <v>0.21250000000000002</v>
      </c>
      <c r="AF425" s="103">
        <v>0.21250000000000002</v>
      </c>
      <c r="AG425" s="103">
        <v>0.21250000000000002</v>
      </c>
      <c r="AH425" s="103">
        <v>0.21250000000000002</v>
      </c>
      <c r="AI425" s="103">
        <v>0.21250000000000002</v>
      </c>
      <c r="AJ425" s="103">
        <v>0.21250000000000002</v>
      </c>
      <c r="AK425" s="103">
        <v>0.21250000000000002</v>
      </c>
      <c r="AL425" s="103">
        <v>0.21250000000000002</v>
      </c>
      <c r="AM425" s="103">
        <v>0.21250000000000002</v>
      </c>
      <c r="AN425" s="103">
        <v>0.21250000000000002</v>
      </c>
      <c r="AO425" s="103">
        <v>0.21250000000000002</v>
      </c>
      <c r="AP425" s="103">
        <v>0.21250000000000002</v>
      </c>
      <c r="AQ425" s="103">
        <v>0.21250000000000002</v>
      </c>
      <c r="AR425" s="103">
        <v>0.21250000000000002</v>
      </c>
      <c r="AS425" s="103">
        <v>0.21250000000000002</v>
      </c>
      <c r="AT425" s="103">
        <v>0.21250000000000002</v>
      </c>
      <c r="AU425" s="103">
        <v>0.21250000000000002</v>
      </c>
      <c r="AV425" s="103">
        <v>0.21250000000000002</v>
      </c>
      <c r="AW425" s="103">
        <v>0.21250000000000002</v>
      </c>
      <c r="AX425" s="105">
        <v>0.21250000000000002</v>
      </c>
    </row>
    <row r="426" spans="1:50">
      <c r="A426" s="212"/>
      <c r="B426" s="215"/>
      <c r="C426" s="216"/>
      <c r="D426" s="106" t="s">
        <v>25</v>
      </c>
      <c r="E426" s="107" t="str">
        <f>A413&amp;"/"&amp;B421&amp;"/"&amp;C425&amp;"/"&amp;D426</f>
        <v>Coal fired power plants/Supercritical steam turbine/Electricity only with CCS/M</v>
      </c>
      <c r="F426" s="108" t="str">
        <f>A413</f>
        <v>Coal fired power plants</v>
      </c>
      <c r="G426" s="108" t="str">
        <f>B421</f>
        <v>Supercritical steam turbine</v>
      </c>
      <c r="H426" s="108" t="str">
        <f>C425</f>
        <v>Electricity only with CCS</v>
      </c>
      <c r="I426" s="109" t="str">
        <f t="shared" si="67"/>
        <v>M</v>
      </c>
      <c r="J426" s="108" t="s">
        <v>99</v>
      </c>
      <c r="K426" s="108" t="s">
        <v>99</v>
      </c>
      <c r="L426" s="108" t="s">
        <v>99</v>
      </c>
      <c r="M426" s="108" t="s">
        <v>99</v>
      </c>
      <c r="N426" s="108" t="s">
        <v>99</v>
      </c>
      <c r="O426" s="108" t="s">
        <v>99</v>
      </c>
      <c r="P426" s="108" t="s">
        <v>99</v>
      </c>
      <c r="Q426" s="108" t="s">
        <v>99</v>
      </c>
      <c r="R426" s="108" t="s">
        <v>99</v>
      </c>
      <c r="S426" s="108" t="s">
        <v>99</v>
      </c>
      <c r="T426" s="108" t="s">
        <v>99</v>
      </c>
      <c r="U426" s="108" t="s">
        <v>99</v>
      </c>
      <c r="V426" s="108" t="s">
        <v>99</v>
      </c>
      <c r="W426" s="108" t="s">
        <v>99</v>
      </c>
      <c r="X426" s="108" t="s">
        <v>99</v>
      </c>
      <c r="Y426" s="108" t="s">
        <v>99</v>
      </c>
      <c r="Z426" s="108" t="s">
        <v>99</v>
      </c>
      <c r="AA426" s="108" t="s">
        <v>99</v>
      </c>
      <c r="AB426" s="108" t="s">
        <v>99</v>
      </c>
      <c r="AC426" s="108" t="s">
        <v>99</v>
      </c>
      <c r="AD426" s="108" t="s">
        <v>99</v>
      </c>
      <c r="AE426" s="108">
        <v>0.22312500000000005</v>
      </c>
      <c r="AF426" s="108">
        <v>0.22312500000000005</v>
      </c>
      <c r="AG426" s="108">
        <v>0.22312500000000005</v>
      </c>
      <c r="AH426" s="108">
        <v>0.22312500000000005</v>
      </c>
      <c r="AI426" s="108">
        <v>0.22312500000000005</v>
      </c>
      <c r="AJ426" s="108">
        <v>0.22312500000000005</v>
      </c>
      <c r="AK426" s="108">
        <v>0.22312500000000005</v>
      </c>
      <c r="AL426" s="108">
        <v>0.22312500000000005</v>
      </c>
      <c r="AM426" s="108">
        <v>0.22312500000000005</v>
      </c>
      <c r="AN426" s="108">
        <v>0.22312500000000005</v>
      </c>
      <c r="AO426" s="108">
        <v>0.22312500000000005</v>
      </c>
      <c r="AP426" s="108">
        <v>0.22312500000000005</v>
      </c>
      <c r="AQ426" s="108">
        <v>0.22312500000000005</v>
      </c>
      <c r="AR426" s="108">
        <v>0.22312500000000005</v>
      </c>
      <c r="AS426" s="108">
        <v>0.22312500000000005</v>
      </c>
      <c r="AT426" s="108">
        <v>0.22312500000000005</v>
      </c>
      <c r="AU426" s="108">
        <v>0.22312500000000005</v>
      </c>
      <c r="AV426" s="108">
        <v>0.22312500000000005</v>
      </c>
      <c r="AW426" s="108">
        <v>0.22312500000000005</v>
      </c>
      <c r="AX426" s="110">
        <v>0.22312500000000005</v>
      </c>
    </row>
    <row r="427" spans="1:50">
      <c r="A427" s="212"/>
      <c r="B427" s="215"/>
      <c r="C427" s="217" t="s">
        <v>43</v>
      </c>
      <c r="D427" s="52" t="s">
        <v>24</v>
      </c>
      <c r="E427" s="86" t="str">
        <f>A413&amp;"/"&amp;B421&amp;"/"&amp;C427&amp;"/"&amp;D427</f>
        <v>Coal fired power plants/Supercritical steam turbine/CHP with CCS/L</v>
      </c>
      <c r="F427" s="61" t="str">
        <f>A413</f>
        <v>Coal fired power plants</v>
      </c>
      <c r="G427" s="61" t="str">
        <f>B421</f>
        <v>Supercritical steam turbine</v>
      </c>
      <c r="H427" s="61" t="str">
        <f>C427</f>
        <v>CHP with CCS</v>
      </c>
      <c r="I427" s="84" t="str">
        <f t="shared" si="67"/>
        <v>L</v>
      </c>
      <c r="J427" s="61" t="s">
        <v>99</v>
      </c>
      <c r="K427" s="61" t="s">
        <v>99</v>
      </c>
      <c r="L427" s="61" t="s">
        <v>99</v>
      </c>
      <c r="M427" s="61" t="s">
        <v>99</v>
      </c>
      <c r="N427" s="61" t="s">
        <v>99</v>
      </c>
      <c r="O427" s="61" t="s">
        <v>99</v>
      </c>
      <c r="P427" s="61" t="s">
        <v>99</v>
      </c>
      <c r="Q427" s="61" t="s">
        <v>99</v>
      </c>
      <c r="R427" s="61" t="s">
        <v>99</v>
      </c>
      <c r="S427" s="61" t="s">
        <v>99</v>
      </c>
      <c r="T427" s="61" t="s">
        <v>99</v>
      </c>
      <c r="U427" s="61" t="s">
        <v>99</v>
      </c>
      <c r="V427" s="61" t="s">
        <v>99</v>
      </c>
      <c r="W427" s="61" t="s">
        <v>99</v>
      </c>
      <c r="X427" s="61" t="s">
        <v>99</v>
      </c>
      <c r="Y427" s="61" t="s">
        <v>99</v>
      </c>
      <c r="Z427" s="61" t="s">
        <v>99</v>
      </c>
      <c r="AA427" s="61" t="s">
        <v>99</v>
      </c>
      <c r="AB427" s="61" t="s">
        <v>99</v>
      </c>
      <c r="AC427" s="61" t="s">
        <v>99</v>
      </c>
      <c r="AD427" s="61" t="s">
        <v>99</v>
      </c>
      <c r="AE427" s="61">
        <v>0.23375000000000004</v>
      </c>
      <c r="AF427" s="61">
        <v>0.23375000000000004</v>
      </c>
      <c r="AG427" s="61">
        <v>0.23375000000000004</v>
      </c>
      <c r="AH427" s="61">
        <v>0.23375000000000004</v>
      </c>
      <c r="AI427" s="61">
        <v>0.23375000000000004</v>
      </c>
      <c r="AJ427" s="61">
        <v>0.23375000000000004</v>
      </c>
      <c r="AK427" s="61">
        <v>0.23375000000000004</v>
      </c>
      <c r="AL427" s="61">
        <v>0.23375000000000004</v>
      </c>
      <c r="AM427" s="61">
        <v>0.23375000000000004</v>
      </c>
      <c r="AN427" s="61">
        <v>0.23375000000000004</v>
      </c>
      <c r="AO427" s="61">
        <v>0.23375000000000004</v>
      </c>
      <c r="AP427" s="61">
        <v>0.23375000000000004</v>
      </c>
      <c r="AQ427" s="61">
        <v>0.23375000000000004</v>
      </c>
      <c r="AR427" s="61">
        <v>0.23375000000000004</v>
      </c>
      <c r="AS427" s="61">
        <v>0.23375000000000004</v>
      </c>
      <c r="AT427" s="61">
        <v>0.23375000000000004</v>
      </c>
      <c r="AU427" s="61">
        <v>0.23375000000000004</v>
      </c>
      <c r="AV427" s="61">
        <v>0.23375000000000004</v>
      </c>
      <c r="AW427" s="61">
        <v>0.23375000000000004</v>
      </c>
      <c r="AX427" s="53">
        <v>0.23375000000000004</v>
      </c>
    </row>
    <row r="428" spans="1:50">
      <c r="A428" s="212"/>
      <c r="B428" s="218"/>
      <c r="C428" s="210"/>
      <c r="D428" s="93" t="s">
        <v>25</v>
      </c>
      <c r="E428" s="73" t="str">
        <f>A413&amp;"/"&amp;B421&amp;"/"&amp;C427&amp;"/"&amp;D428</f>
        <v>Coal fired power plants/Supercritical steam turbine/CHP with CCS/M</v>
      </c>
      <c r="F428" s="91" t="str">
        <f>A413</f>
        <v>Coal fired power plants</v>
      </c>
      <c r="G428" s="91" t="str">
        <f>B421</f>
        <v>Supercritical steam turbine</v>
      </c>
      <c r="H428" s="91" t="str">
        <f>C427</f>
        <v>CHP with CCS</v>
      </c>
      <c r="I428" s="70" t="str">
        <f t="shared" si="67"/>
        <v>M</v>
      </c>
      <c r="J428" s="91" t="s">
        <v>99</v>
      </c>
      <c r="K428" s="91" t="s">
        <v>99</v>
      </c>
      <c r="L428" s="91" t="s">
        <v>99</v>
      </c>
      <c r="M428" s="91" t="s">
        <v>99</v>
      </c>
      <c r="N428" s="91" t="s">
        <v>99</v>
      </c>
      <c r="O428" s="91" t="s">
        <v>99</v>
      </c>
      <c r="P428" s="91" t="s">
        <v>99</v>
      </c>
      <c r="Q428" s="91" t="s">
        <v>99</v>
      </c>
      <c r="R428" s="91" t="s">
        <v>99</v>
      </c>
      <c r="S428" s="91" t="s">
        <v>99</v>
      </c>
      <c r="T428" s="91" t="s">
        <v>99</v>
      </c>
      <c r="U428" s="91" t="s">
        <v>99</v>
      </c>
      <c r="V428" s="91" t="s">
        <v>99</v>
      </c>
      <c r="W428" s="91" t="s">
        <v>99</v>
      </c>
      <c r="X428" s="91" t="s">
        <v>99</v>
      </c>
      <c r="Y428" s="91" t="s">
        <v>99</v>
      </c>
      <c r="Z428" s="91" t="s">
        <v>99</v>
      </c>
      <c r="AA428" s="91" t="s">
        <v>99</v>
      </c>
      <c r="AB428" s="91" t="s">
        <v>99</v>
      </c>
      <c r="AC428" s="91" t="s">
        <v>99</v>
      </c>
      <c r="AD428" s="91" t="s">
        <v>99</v>
      </c>
      <c r="AE428" s="91">
        <v>0.24543750000000006</v>
      </c>
      <c r="AF428" s="91">
        <v>0.24543750000000006</v>
      </c>
      <c r="AG428" s="91">
        <v>0.24543750000000006</v>
      </c>
      <c r="AH428" s="91">
        <v>0.24543750000000006</v>
      </c>
      <c r="AI428" s="91">
        <v>0.24543750000000006</v>
      </c>
      <c r="AJ428" s="91">
        <v>0.24543750000000006</v>
      </c>
      <c r="AK428" s="91">
        <v>0.24543750000000006</v>
      </c>
      <c r="AL428" s="91">
        <v>0.24543750000000006</v>
      </c>
      <c r="AM428" s="91">
        <v>0.24543750000000006</v>
      </c>
      <c r="AN428" s="91">
        <v>0.24543750000000006</v>
      </c>
      <c r="AO428" s="91">
        <v>0.24543750000000006</v>
      </c>
      <c r="AP428" s="91">
        <v>0.24543750000000006</v>
      </c>
      <c r="AQ428" s="91">
        <v>0.24543750000000006</v>
      </c>
      <c r="AR428" s="91">
        <v>0.24543750000000006</v>
      </c>
      <c r="AS428" s="91">
        <v>0.24543750000000006</v>
      </c>
      <c r="AT428" s="91">
        <v>0.24543750000000006</v>
      </c>
      <c r="AU428" s="91">
        <v>0.24543750000000006</v>
      </c>
      <c r="AV428" s="91">
        <v>0.24543750000000006</v>
      </c>
      <c r="AW428" s="91">
        <v>0.24543750000000006</v>
      </c>
      <c r="AX428" s="89">
        <v>0.24543750000000006</v>
      </c>
    </row>
    <row r="429" spans="1:50">
      <c r="A429" s="212"/>
      <c r="B429" s="214" t="s">
        <v>45</v>
      </c>
      <c r="C429" s="209" t="s">
        <v>36</v>
      </c>
      <c r="D429" s="67" t="s">
        <v>24</v>
      </c>
      <c r="E429" s="87" t="str">
        <f>A413&amp;"/"&amp;B429&amp;"/"&amp;C429&amp;"/"&amp;D429</f>
        <v>Coal fired power plants/Fluidized bed combustion/Electricity only/L</v>
      </c>
      <c r="F429" s="55" t="str">
        <f>A413</f>
        <v>Coal fired power plants</v>
      </c>
      <c r="G429" s="55" t="str">
        <f>B429</f>
        <v>Fluidized bed combustion</v>
      </c>
      <c r="H429" s="55" t="str">
        <f>C429</f>
        <v>Electricity only</v>
      </c>
      <c r="I429" s="85" t="str">
        <f t="shared" si="67"/>
        <v>L</v>
      </c>
      <c r="J429" s="55">
        <v>4.7E-2</v>
      </c>
      <c r="K429" s="55">
        <v>4.7E-2</v>
      </c>
      <c r="L429" s="55">
        <v>4.7E-2</v>
      </c>
      <c r="M429" s="55">
        <v>4.7E-2</v>
      </c>
      <c r="N429" s="55">
        <v>4.7E-2</v>
      </c>
      <c r="O429" s="55">
        <v>4.7E-2</v>
      </c>
      <c r="P429" s="55">
        <v>4.7E-2</v>
      </c>
      <c r="Q429" s="55">
        <v>4.7E-2</v>
      </c>
      <c r="R429" s="55">
        <v>4.7E-2</v>
      </c>
      <c r="S429" s="55">
        <v>4.7E-2</v>
      </c>
      <c r="T429" s="55">
        <v>4.7E-2</v>
      </c>
      <c r="U429" s="55">
        <v>4.7E-2</v>
      </c>
      <c r="V429" s="55">
        <v>4.7E-2</v>
      </c>
      <c r="W429" s="55">
        <v>4.7E-2</v>
      </c>
      <c r="X429" s="55">
        <v>4.7E-2</v>
      </c>
      <c r="Y429" s="55">
        <v>4.7E-2</v>
      </c>
      <c r="Z429" s="55">
        <v>4.7E-2</v>
      </c>
      <c r="AA429" s="55">
        <v>4.7E-2</v>
      </c>
      <c r="AB429" s="55">
        <v>4.7E-2</v>
      </c>
      <c r="AC429" s="55">
        <v>4.7E-2</v>
      </c>
      <c r="AD429" s="55">
        <v>4.7E-2</v>
      </c>
      <c r="AE429" s="55">
        <v>4.7E-2</v>
      </c>
      <c r="AF429" s="55">
        <v>4.7E-2</v>
      </c>
      <c r="AG429" s="55">
        <v>4.7E-2</v>
      </c>
      <c r="AH429" s="55">
        <v>4.7E-2</v>
      </c>
      <c r="AI429" s="55">
        <v>4.7E-2</v>
      </c>
      <c r="AJ429" s="55">
        <v>4.7E-2</v>
      </c>
      <c r="AK429" s="55">
        <v>4.7E-2</v>
      </c>
      <c r="AL429" s="55">
        <v>4.7E-2</v>
      </c>
      <c r="AM429" s="55">
        <v>4.7E-2</v>
      </c>
      <c r="AN429" s="55">
        <v>4.7E-2</v>
      </c>
      <c r="AO429" s="55">
        <v>4.7E-2</v>
      </c>
      <c r="AP429" s="55">
        <v>4.7E-2</v>
      </c>
      <c r="AQ429" s="55">
        <v>4.7E-2</v>
      </c>
      <c r="AR429" s="55">
        <v>4.7E-2</v>
      </c>
      <c r="AS429" s="55">
        <v>4.7E-2</v>
      </c>
      <c r="AT429" s="55">
        <v>4.7E-2</v>
      </c>
      <c r="AU429" s="55">
        <v>4.7E-2</v>
      </c>
      <c r="AV429" s="55">
        <v>4.7E-2</v>
      </c>
      <c r="AW429" s="55">
        <v>4.7E-2</v>
      </c>
      <c r="AX429" s="64">
        <v>4.7E-2</v>
      </c>
    </row>
    <row r="430" spans="1:50">
      <c r="A430" s="212"/>
      <c r="B430" s="215"/>
      <c r="C430" s="206"/>
      <c r="D430" s="52" t="s">
        <v>25</v>
      </c>
      <c r="E430" s="86" t="str">
        <f>A413&amp;"/"&amp;B429&amp;"/"&amp;C429&amp;"/"&amp;D430</f>
        <v>Coal fired power plants/Fluidized bed combustion/Electricity only/M</v>
      </c>
      <c r="F430" s="61" t="str">
        <f>A413</f>
        <v>Coal fired power plants</v>
      </c>
      <c r="G430" s="61" t="str">
        <f>B429</f>
        <v>Fluidized bed combustion</v>
      </c>
      <c r="H430" s="61" t="str">
        <f>C429</f>
        <v>Electricity only</v>
      </c>
      <c r="I430" s="84" t="str">
        <f t="shared" si="67"/>
        <v>M</v>
      </c>
      <c r="J430" s="61">
        <v>4.9350000000000005E-2</v>
      </c>
      <c r="K430" s="61">
        <v>4.9350000000000005E-2</v>
      </c>
      <c r="L430" s="61">
        <v>4.9350000000000005E-2</v>
      </c>
      <c r="M430" s="61">
        <v>4.9350000000000005E-2</v>
      </c>
      <c r="N430" s="61">
        <v>4.9350000000000005E-2</v>
      </c>
      <c r="O430" s="61">
        <v>4.9350000000000005E-2</v>
      </c>
      <c r="P430" s="61">
        <v>4.9350000000000005E-2</v>
      </c>
      <c r="Q430" s="61">
        <v>4.9350000000000005E-2</v>
      </c>
      <c r="R430" s="61">
        <v>4.9350000000000005E-2</v>
      </c>
      <c r="S430" s="61">
        <v>4.9350000000000005E-2</v>
      </c>
      <c r="T430" s="61">
        <v>4.9350000000000005E-2</v>
      </c>
      <c r="U430" s="61">
        <v>4.9350000000000005E-2</v>
      </c>
      <c r="V430" s="61">
        <v>4.9350000000000005E-2</v>
      </c>
      <c r="W430" s="61">
        <v>4.9350000000000005E-2</v>
      </c>
      <c r="X430" s="61">
        <v>4.9350000000000005E-2</v>
      </c>
      <c r="Y430" s="61">
        <v>4.9350000000000005E-2</v>
      </c>
      <c r="Z430" s="61">
        <v>4.9350000000000005E-2</v>
      </c>
      <c r="AA430" s="61">
        <v>4.9350000000000005E-2</v>
      </c>
      <c r="AB430" s="61">
        <v>4.9350000000000005E-2</v>
      </c>
      <c r="AC430" s="61">
        <v>4.9350000000000005E-2</v>
      </c>
      <c r="AD430" s="61">
        <v>4.9350000000000005E-2</v>
      </c>
      <c r="AE430" s="61">
        <v>4.9350000000000005E-2</v>
      </c>
      <c r="AF430" s="61">
        <v>4.9350000000000005E-2</v>
      </c>
      <c r="AG430" s="61">
        <v>4.9350000000000005E-2</v>
      </c>
      <c r="AH430" s="61">
        <v>4.9350000000000005E-2</v>
      </c>
      <c r="AI430" s="61">
        <v>4.9350000000000005E-2</v>
      </c>
      <c r="AJ430" s="61">
        <v>4.9350000000000005E-2</v>
      </c>
      <c r="AK430" s="61">
        <v>4.9350000000000005E-2</v>
      </c>
      <c r="AL430" s="61">
        <v>4.9350000000000005E-2</v>
      </c>
      <c r="AM430" s="61">
        <v>4.9350000000000005E-2</v>
      </c>
      <c r="AN430" s="61">
        <v>4.9350000000000005E-2</v>
      </c>
      <c r="AO430" s="61">
        <v>4.9350000000000005E-2</v>
      </c>
      <c r="AP430" s="61">
        <v>4.9350000000000005E-2</v>
      </c>
      <c r="AQ430" s="61">
        <v>4.9350000000000005E-2</v>
      </c>
      <c r="AR430" s="61">
        <v>4.9350000000000005E-2</v>
      </c>
      <c r="AS430" s="61">
        <v>4.9350000000000005E-2</v>
      </c>
      <c r="AT430" s="61">
        <v>4.9350000000000005E-2</v>
      </c>
      <c r="AU430" s="61">
        <v>4.9350000000000005E-2</v>
      </c>
      <c r="AV430" s="61">
        <v>4.9350000000000005E-2</v>
      </c>
      <c r="AW430" s="61">
        <v>4.9350000000000005E-2</v>
      </c>
      <c r="AX430" s="53">
        <v>4.9350000000000005E-2</v>
      </c>
    </row>
    <row r="431" spans="1:50">
      <c r="A431" s="212"/>
      <c r="B431" s="215"/>
      <c r="C431" s="216"/>
      <c r="D431" s="52" t="s">
        <v>38</v>
      </c>
      <c r="E431" s="86" t="str">
        <f>A413&amp;"/"&amp;B429&amp;"/"&amp;C429&amp;"/"&amp;D431</f>
        <v>Coal fired power plants/Fluidized bed combustion/Electricity only/S</v>
      </c>
      <c r="F431" s="61" t="str">
        <f>A413</f>
        <v>Coal fired power plants</v>
      </c>
      <c r="G431" s="61" t="str">
        <f>B429</f>
        <v>Fluidized bed combustion</v>
      </c>
      <c r="H431" s="61" t="str">
        <f>C429</f>
        <v>Electricity only</v>
      </c>
      <c r="I431" s="84" t="str">
        <f t="shared" si="67"/>
        <v>S</v>
      </c>
      <c r="J431" s="61">
        <v>5.1817500000000009E-2</v>
      </c>
      <c r="K431" s="61">
        <v>5.1817500000000009E-2</v>
      </c>
      <c r="L431" s="61">
        <v>5.1817500000000009E-2</v>
      </c>
      <c r="M431" s="61">
        <v>5.1817500000000009E-2</v>
      </c>
      <c r="N431" s="61">
        <v>5.1817500000000009E-2</v>
      </c>
      <c r="O431" s="61">
        <v>5.1817500000000009E-2</v>
      </c>
      <c r="P431" s="61">
        <v>5.1817500000000009E-2</v>
      </c>
      <c r="Q431" s="61">
        <v>5.1817500000000009E-2</v>
      </c>
      <c r="R431" s="61">
        <v>5.1817500000000009E-2</v>
      </c>
      <c r="S431" s="61">
        <v>5.1817500000000009E-2</v>
      </c>
      <c r="T431" s="61">
        <v>5.1817500000000009E-2</v>
      </c>
      <c r="U431" s="61">
        <v>5.1817500000000009E-2</v>
      </c>
      <c r="V431" s="61">
        <v>5.1817500000000009E-2</v>
      </c>
      <c r="W431" s="61">
        <v>5.1817500000000009E-2</v>
      </c>
      <c r="X431" s="61">
        <v>5.1817500000000009E-2</v>
      </c>
      <c r="Y431" s="61">
        <v>5.1817500000000009E-2</v>
      </c>
      <c r="Z431" s="61">
        <v>5.1817500000000009E-2</v>
      </c>
      <c r="AA431" s="61">
        <v>5.1817500000000009E-2</v>
      </c>
      <c r="AB431" s="61">
        <v>5.1817500000000009E-2</v>
      </c>
      <c r="AC431" s="61">
        <v>5.1817500000000009E-2</v>
      </c>
      <c r="AD431" s="61">
        <v>5.1817500000000009E-2</v>
      </c>
      <c r="AE431" s="61">
        <v>5.1817500000000009E-2</v>
      </c>
      <c r="AF431" s="61">
        <v>5.1817500000000009E-2</v>
      </c>
      <c r="AG431" s="61">
        <v>5.1817500000000009E-2</v>
      </c>
      <c r="AH431" s="61">
        <v>5.1817500000000009E-2</v>
      </c>
      <c r="AI431" s="61">
        <v>5.1817500000000009E-2</v>
      </c>
      <c r="AJ431" s="61">
        <v>5.1817500000000009E-2</v>
      </c>
      <c r="AK431" s="61">
        <v>5.1817500000000009E-2</v>
      </c>
      <c r="AL431" s="61">
        <v>5.1817500000000009E-2</v>
      </c>
      <c r="AM431" s="61">
        <v>5.1817500000000009E-2</v>
      </c>
      <c r="AN431" s="61">
        <v>5.1817500000000009E-2</v>
      </c>
      <c r="AO431" s="61">
        <v>5.1817500000000009E-2</v>
      </c>
      <c r="AP431" s="61">
        <v>5.1817500000000009E-2</v>
      </c>
      <c r="AQ431" s="61">
        <v>5.1817500000000009E-2</v>
      </c>
      <c r="AR431" s="61">
        <v>5.1817500000000009E-2</v>
      </c>
      <c r="AS431" s="61">
        <v>5.1817500000000009E-2</v>
      </c>
      <c r="AT431" s="61">
        <v>5.1817500000000009E-2</v>
      </c>
      <c r="AU431" s="61">
        <v>5.1817500000000009E-2</v>
      </c>
      <c r="AV431" s="61">
        <v>5.1817500000000009E-2</v>
      </c>
      <c r="AW431" s="61">
        <v>5.1817500000000009E-2</v>
      </c>
      <c r="AX431" s="53">
        <v>5.1817500000000009E-2</v>
      </c>
    </row>
    <row r="432" spans="1:50">
      <c r="A432" s="212"/>
      <c r="B432" s="215"/>
      <c r="C432" s="217" t="s">
        <v>26</v>
      </c>
      <c r="D432" s="83" t="s">
        <v>24</v>
      </c>
      <c r="E432" s="56" t="str">
        <f>A413&amp;"/"&amp;B429&amp;"/"&amp;C432&amp;"/"&amp;D432</f>
        <v>Coal fired power plants/Fluidized bed combustion/CHP/L</v>
      </c>
      <c r="F432" s="103" t="str">
        <f>A413</f>
        <v>Coal fired power plants</v>
      </c>
      <c r="G432" s="103" t="str">
        <f>B429</f>
        <v>Fluidized bed combustion</v>
      </c>
      <c r="H432" s="103" t="str">
        <f>C432</f>
        <v>CHP</v>
      </c>
      <c r="I432" s="104" t="str">
        <f t="shared" si="67"/>
        <v>L</v>
      </c>
      <c r="J432" s="103">
        <v>5.1700000000000003E-2</v>
      </c>
      <c r="K432" s="103">
        <v>5.1700000000000003E-2</v>
      </c>
      <c r="L432" s="103">
        <v>5.1700000000000003E-2</v>
      </c>
      <c r="M432" s="103">
        <v>5.1700000000000003E-2</v>
      </c>
      <c r="N432" s="103">
        <v>5.1700000000000003E-2</v>
      </c>
      <c r="O432" s="103">
        <v>5.1700000000000003E-2</v>
      </c>
      <c r="P432" s="103">
        <v>5.1700000000000003E-2</v>
      </c>
      <c r="Q432" s="103">
        <v>5.1700000000000003E-2</v>
      </c>
      <c r="R432" s="103">
        <v>5.1700000000000003E-2</v>
      </c>
      <c r="S432" s="103">
        <v>5.1700000000000003E-2</v>
      </c>
      <c r="T432" s="103">
        <v>5.1700000000000003E-2</v>
      </c>
      <c r="U432" s="103">
        <v>5.1700000000000003E-2</v>
      </c>
      <c r="V432" s="103">
        <v>5.1700000000000003E-2</v>
      </c>
      <c r="W432" s="103">
        <v>5.1700000000000003E-2</v>
      </c>
      <c r="X432" s="103">
        <v>5.1700000000000003E-2</v>
      </c>
      <c r="Y432" s="103">
        <v>5.1700000000000003E-2</v>
      </c>
      <c r="Z432" s="103">
        <v>5.1700000000000003E-2</v>
      </c>
      <c r="AA432" s="103">
        <v>5.1700000000000003E-2</v>
      </c>
      <c r="AB432" s="103">
        <v>5.1700000000000003E-2</v>
      </c>
      <c r="AC432" s="103">
        <v>5.1700000000000003E-2</v>
      </c>
      <c r="AD432" s="103">
        <v>5.1700000000000003E-2</v>
      </c>
      <c r="AE432" s="103">
        <v>5.1700000000000003E-2</v>
      </c>
      <c r="AF432" s="103">
        <v>5.1700000000000003E-2</v>
      </c>
      <c r="AG432" s="103">
        <v>5.1700000000000003E-2</v>
      </c>
      <c r="AH432" s="103">
        <v>5.1700000000000003E-2</v>
      </c>
      <c r="AI432" s="103">
        <v>5.1700000000000003E-2</v>
      </c>
      <c r="AJ432" s="103">
        <v>5.1700000000000003E-2</v>
      </c>
      <c r="AK432" s="103">
        <v>5.1700000000000003E-2</v>
      </c>
      <c r="AL432" s="103">
        <v>5.1700000000000003E-2</v>
      </c>
      <c r="AM432" s="103">
        <v>5.1700000000000003E-2</v>
      </c>
      <c r="AN432" s="103">
        <v>5.1700000000000003E-2</v>
      </c>
      <c r="AO432" s="103">
        <v>5.1700000000000003E-2</v>
      </c>
      <c r="AP432" s="103">
        <v>5.1700000000000003E-2</v>
      </c>
      <c r="AQ432" s="103">
        <v>5.1700000000000003E-2</v>
      </c>
      <c r="AR432" s="103">
        <v>5.1700000000000003E-2</v>
      </c>
      <c r="AS432" s="103">
        <v>5.1700000000000003E-2</v>
      </c>
      <c r="AT432" s="103">
        <v>5.1700000000000003E-2</v>
      </c>
      <c r="AU432" s="103">
        <v>5.1700000000000003E-2</v>
      </c>
      <c r="AV432" s="103">
        <v>5.1700000000000003E-2</v>
      </c>
      <c r="AW432" s="103">
        <v>5.1700000000000003E-2</v>
      </c>
      <c r="AX432" s="105">
        <v>5.1700000000000003E-2</v>
      </c>
    </row>
    <row r="433" spans="1:50">
      <c r="A433" s="212"/>
      <c r="B433" s="215"/>
      <c r="C433" s="206"/>
      <c r="D433" s="52" t="s">
        <v>25</v>
      </c>
      <c r="E433" s="86" t="str">
        <f>A413&amp;"/"&amp;B429&amp;"/"&amp;C432&amp;"/"&amp;D433</f>
        <v>Coal fired power plants/Fluidized bed combustion/CHP/M</v>
      </c>
      <c r="F433" s="61" t="str">
        <f>A413</f>
        <v>Coal fired power plants</v>
      </c>
      <c r="G433" s="61" t="str">
        <f>B429</f>
        <v>Fluidized bed combustion</v>
      </c>
      <c r="H433" s="61" t="str">
        <f>C432</f>
        <v>CHP</v>
      </c>
      <c r="I433" s="84" t="str">
        <f t="shared" si="67"/>
        <v>M</v>
      </c>
      <c r="J433" s="61">
        <v>5.4285000000000007E-2</v>
      </c>
      <c r="K433" s="61">
        <v>5.4285000000000007E-2</v>
      </c>
      <c r="L433" s="61">
        <v>5.4285000000000007E-2</v>
      </c>
      <c r="M433" s="61">
        <v>5.4285000000000007E-2</v>
      </c>
      <c r="N433" s="61">
        <v>5.4285000000000007E-2</v>
      </c>
      <c r="O433" s="61">
        <v>5.4285000000000007E-2</v>
      </c>
      <c r="P433" s="61">
        <v>5.4285000000000007E-2</v>
      </c>
      <c r="Q433" s="61">
        <v>5.4285000000000007E-2</v>
      </c>
      <c r="R433" s="61">
        <v>5.4285000000000007E-2</v>
      </c>
      <c r="S433" s="61">
        <v>5.4285000000000007E-2</v>
      </c>
      <c r="T433" s="61">
        <v>5.4285000000000007E-2</v>
      </c>
      <c r="U433" s="61">
        <v>5.4285000000000007E-2</v>
      </c>
      <c r="V433" s="61">
        <v>5.4285000000000007E-2</v>
      </c>
      <c r="W433" s="61">
        <v>5.4285000000000007E-2</v>
      </c>
      <c r="X433" s="61">
        <v>5.4285000000000007E-2</v>
      </c>
      <c r="Y433" s="61">
        <v>5.4285000000000007E-2</v>
      </c>
      <c r="Z433" s="61">
        <v>5.4285000000000007E-2</v>
      </c>
      <c r="AA433" s="61">
        <v>5.4285000000000007E-2</v>
      </c>
      <c r="AB433" s="61">
        <v>5.4285000000000007E-2</v>
      </c>
      <c r="AC433" s="61">
        <v>5.4285000000000007E-2</v>
      </c>
      <c r="AD433" s="61">
        <v>5.4285000000000007E-2</v>
      </c>
      <c r="AE433" s="61">
        <v>5.4285000000000007E-2</v>
      </c>
      <c r="AF433" s="61">
        <v>5.4285000000000007E-2</v>
      </c>
      <c r="AG433" s="61">
        <v>5.4285000000000007E-2</v>
      </c>
      <c r="AH433" s="61">
        <v>5.4285000000000007E-2</v>
      </c>
      <c r="AI433" s="61">
        <v>5.4285000000000007E-2</v>
      </c>
      <c r="AJ433" s="61">
        <v>5.4285000000000007E-2</v>
      </c>
      <c r="AK433" s="61">
        <v>5.4285000000000007E-2</v>
      </c>
      <c r="AL433" s="61">
        <v>5.4285000000000007E-2</v>
      </c>
      <c r="AM433" s="61">
        <v>5.4285000000000007E-2</v>
      </c>
      <c r="AN433" s="61">
        <v>5.4285000000000007E-2</v>
      </c>
      <c r="AO433" s="61">
        <v>5.4285000000000007E-2</v>
      </c>
      <c r="AP433" s="61">
        <v>5.4285000000000007E-2</v>
      </c>
      <c r="AQ433" s="61">
        <v>5.4285000000000007E-2</v>
      </c>
      <c r="AR433" s="61">
        <v>5.4285000000000007E-2</v>
      </c>
      <c r="AS433" s="61">
        <v>5.4285000000000007E-2</v>
      </c>
      <c r="AT433" s="61">
        <v>5.4285000000000007E-2</v>
      </c>
      <c r="AU433" s="61">
        <v>5.4285000000000007E-2</v>
      </c>
      <c r="AV433" s="61">
        <v>5.4285000000000007E-2</v>
      </c>
      <c r="AW433" s="61">
        <v>5.4285000000000007E-2</v>
      </c>
      <c r="AX433" s="53">
        <v>5.4285000000000007E-2</v>
      </c>
    </row>
    <row r="434" spans="1:50">
      <c r="A434" s="212"/>
      <c r="B434" s="215"/>
      <c r="C434" s="216"/>
      <c r="D434" s="106" t="s">
        <v>38</v>
      </c>
      <c r="E434" s="107" t="str">
        <f>A413&amp;"/"&amp;B429&amp;"/"&amp;C432&amp;"/"&amp;D434</f>
        <v>Coal fired power plants/Fluidized bed combustion/CHP/S</v>
      </c>
      <c r="F434" s="108" t="str">
        <f>A413</f>
        <v>Coal fired power plants</v>
      </c>
      <c r="G434" s="108" t="str">
        <f>B429</f>
        <v>Fluidized bed combustion</v>
      </c>
      <c r="H434" s="108" t="str">
        <f>C432</f>
        <v>CHP</v>
      </c>
      <c r="I434" s="109" t="str">
        <f t="shared" si="67"/>
        <v>S</v>
      </c>
      <c r="J434" s="108">
        <v>5.6999250000000015E-2</v>
      </c>
      <c r="K434" s="108">
        <v>5.6999250000000015E-2</v>
      </c>
      <c r="L434" s="108">
        <v>5.6999250000000015E-2</v>
      </c>
      <c r="M434" s="108">
        <v>5.6999250000000015E-2</v>
      </c>
      <c r="N434" s="108">
        <v>5.6999250000000015E-2</v>
      </c>
      <c r="O434" s="108">
        <v>5.6999250000000015E-2</v>
      </c>
      <c r="P434" s="108">
        <v>5.6999250000000015E-2</v>
      </c>
      <c r="Q434" s="108">
        <v>5.6999250000000015E-2</v>
      </c>
      <c r="R434" s="108">
        <v>5.6999250000000015E-2</v>
      </c>
      <c r="S434" s="108">
        <v>5.6999250000000015E-2</v>
      </c>
      <c r="T434" s="108">
        <v>5.6999250000000015E-2</v>
      </c>
      <c r="U434" s="108">
        <v>5.6999250000000015E-2</v>
      </c>
      <c r="V434" s="108">
        <v>5.6999250000000015E-2</v>
      </c>
      <c r="W434" s="108">
        <v>5.6999250000000015E-2</v>
      </c>
      <c r="X434" s="108">
        <v>5.6999250000000015E-2</v>
      </c>
      <c r="Y434" s="108">
        <v>5.6999250000000015E-2</v>
      </c>
      <c r="Z434" s="108">
        <v>5.6999250000000015E-2</v>
      </c>
      <c r="AA434" s="108">
        <v>5.6999250000000015E-2</v>
      </c>
      <c r="AB434" s="108">
        <v>5.6999250000000015E-2</v>
      </c>
      <c r="AC434" s="108">
        <v>5.6999250000000015E-2</v>
      </c>
      <c r="AD434" s="108">
        <v>5.6999250000000015E-2</v>
      </c>
      <c r="AE434" s="108">
        <v>5.6999250000000015E-2</v>
      </c>
      <c r="AF434" s="108">
        <v>5.6999250000000015E-2</v>
      </c>
      <c r="AG434" s="108">
        <v>5.6999250000000015E-2</v>
      </c>
      <c r="AH434" s="108">
        <v>5.6999250000000015E-2</v>
      </c>
      <c r="AI434" s="108">
        <v>5.6999250000000015E-2</v>
      </c>
      <c r="AJ434" s="108">
        <v>5.6999250000000015E-2</v>
      </c>
      <c r="AK434" s="108">
        <v>5.6999250000000015E-2</v>
      </c>
      <c r="AL434" s="108">
        <v>5.6999250000000015E-2</v>
      </c>
      <c r="AM434" s="108">
        <v>5.6999250000000015E-2</v>
      </c>
      <c r="AN434" s="108">
        <v>5.6999250000000015E-2</v>
      </c>
      <c r="AO434" s="108">
        <v>5.6999250000000015E-2</v>
      </c>
      <c r="AP434" s="108">
        <v>5.6999250000000015E-2</v>
      </c>
      <c r="AQ434" s="108">
        <v>5.6999250000000015E-2</v>
      </c>
      <c r="AR434" s="108">
        <v>5.6999250000000015E-2</v>
      </c>
      <c r="AS434" s="108">
        <v>5.6999250000000015E-2</v>
      </c>
      <c r="AT434" s="108">
        <v>5.6999250000000015E-2</v>
      </c>
      <c r="AU434" s="108">
        <v>5.6999250000000015E-2</v>
      </c>
      <c r="AV434" s="108">
        <v>5.6999250000000015E-2</v>
      </c>
      <c r="AW434" s="108">
        <v>5.6999250000000015E-2</v>
      </c>
      <c r="AX434" s="110">
        <v>5.6999250000000015E-2</v>
      </c>
    </row>
    <row r="435" spans="1:50">
      <c r="A435" s="212"/>
      <c r="B435" s="215"/>
      <c r="C435" s="217" t="s">
        <v>42</v>
      </c>
      <c r="D435" s="83" t="s">
        <v>24</v>
      </c>
      <c r="E435" s="56" t="str">
        <f>A413&amp;"/"&amp;B429&amp;"/"&amp;C435&amp;"/"&amp;D435</f>
        <v>Coal fired power plants/Fluidized bed combustion/Electricity only with CCS/L</v>
      </c>
      <c r="F435" s="103" t="str">
        <f>A413</f>
        <v>Coal fired power plants</v>
      </c>
      <c r="G435" s="103" t="str">
        <f>B429</f>
        <v>Fluidized bed combustion</v>
      </c>
      <c r="H435" s="103" t="str">
        <f>C435</f>
        <v>Electricity only with CCS</v>
      </c>
      <c r="I435" s="104" t="str">
        <f t="shared" si="67"/>
        <v>L</v>
      </c>
      <c r="J435" s="103" t="s">
        <v>99</v>
      </c>
      <c r="K435" s="103" t="s">
        <v>99</v>
      </c>
      <c r="L435" s="103" t="s">
        <v>99</v>
      </c>
      <c r="M435" s="103" t="s">
        <v>99</v>
      </c>
      <c r="N435" s="103" t="s">
        <v>99</v>
      </c>
      <c r="O435" s="103" t="s">
        <v>99</v>
      </c>
      <c r="P435" s="103" t="s">
        <v>99</v>
      </c>
      <c r="Q435" s="103" t="s">
        <v>99</v>
      </c>
      <c r="R435" s="103" t="s">
        <v>99</v>
      </c>
      <c r="S435" s="103" t="s">
        <v>99</v>
      </c>
      <c r="T435" s="103" t="s">
        <v>99</v>
      </c>
      <c r="U435" s="103" t="s">
        <v>99</v>
      </c>
      <c r="V435" s="103" t="s">
        <v>99</v>
      </c>
      <c r="W435" s="103" t="s">
        <v>99</v>
      </c>
      <c r="X435" s="103" t="s">
        <v>99</v>
      </c>
      <c r="Y435" s="103" t="s">
        <v>99</v>
      </c>
      <c r="Z435" s="103" t="s">
        <v>99</v>
      </c>
      <c r="AA435" s="103" t="s">
        <v>99</v>
      </c>
      <c r="AB435" s="103" t="s">
        <v>99</v>
      </c>
      <c r="AC435" s="103" t="s">
        <v>99</v>
      </c>
      <c r="AD435" s="103" t="s">
        <v>99</v>
      </c>
      <c r="AE435" s="103">
        <v>0.22325</v>
      </c>
      <c r="AF435" s="103">
        <v>0.22325</v>
      </c>
      <c r="AG435" s="103">
        <v>0.22325</v>
      </c>
      <c r="AH435" s="103">
        <v>0.22325</v>
      </c>
      <c r="AI435" s="103">
        <v>0.22325</v>
      </c>
      <c r="AJ435" s="103">
        <v>0.22325</v>
      </c>
      <c r="AK435" s="103">
        <v>0.22325</v>
      </c>
      <c r="AL435" s="103">
        <v>0.22325</v>
      </c>
      <c r="AM435" s="103">
        <v>0.22325</v>
      </c>
      <c r="AN435" s="103">
        <v>0.22325</v>
      </c>
      <c r="AO435" s="103">
        <v>0.22325</v>
      </c>
      <c r="AP435" s="103">
        <v>0.22325</v>
      </c>
      <c r="AQ435" s="103">
        <v>0.22325</v>
      </c>
      <c r="AR435" s="103">
        <v>0.22325</v>
      </c>
      <c r="AS435" s="103">
        <v>0.22325</v>
      </c>
      <c r="AT435" s="103">
        <v>0.22325</v>
      </c>
      <c r="AU435" s="103">
        <v>0.22325</v>
      </c>
      <c r="AV435" s="103">
        <v>0.22325</v>
      </c>
      <c r="AW435" s="103">
        <v>0.22325</v>
      </c>
      <c r="AX435" s="105">
        <v>0.22325</v>
      </c>
    </row>
    <row r="436" spans="1:50">
      <c r="A436" s="212"/>
      <c r="B436" s="215"/>
      <c r="C436" s="216"/>
      <c r="D436" s="106" t="s">
        <v>25</v>
      </c>
      <c r="E436" s="107" t="str">
        <f>A413&amp;"/"&amp;B429&amp;"/"&amp;C435&amp;"/"&amp;D436</f>
        <v>Coal fired power plants/Fluidized bed combustion/Electricity only with CCS/M</v>
      </c>
      <c r="F436" s="108" t="str">
        <f>A413</f>
        <v>Coal fired power plants</v>
      </c>
      <c r="G436" s="108" t="str">
        <f>B429</f>
        <v>Fluidized bed combustion</v>
      </c>
      <c r="H436" s="108" t="str">
        <f>C435</f>
        <v>Electricity only with CCS</v>
      </c>
      <c r="I436" s="109" t="str">
        <f t="shared" si="67"/>
        <v>M</v>
      </c>
      <c r="J436" s="108" t="s">
        <v>99</v>
      </c>
      <c r="K436" s="108" t="s">
        <v>99</v>
      </c>
      <c r="L436" s="108" t="s">
        <v>99</v>
      </c>
      <c r="M436" s="108" t="s">
        <v>99</v>
      </c>
      <c r="N436" s="108" t="s">
        <v>99</v>
      </c>
      <c r="O436" s="108" t="s">
        <v>99</v>
      </c>
      <c r="P436" s="108" t="s">
        <v>99</v>
      </c>
      <c r="Q436" s="108" t="s">
        <v>99</v>
      </c>
      <c r="R436" s="108" t="s">
        <v>99</v>
      </c>
      <c r="S436" s="108" t="s">
        <v>99</v>
      </c>
      <c r="T436" s="108" t="s">
        <v>99</v>
      </c>
      <c r="U436" s="108" t="s">
        <v>99</v>
      </c>
      <c r="V436" s="108" t="s">
        <v>99</v>
      </c>
      <c r="W436" s="108" t="s">
        <v>99</v>
      </c>
      <c r="X436" s="108" t="s">
        <v>99</v>
      </c>
      <c r="Y436" s="108" t="s">
        <v>99</v>
      </c>
      <c r="Z436" s="108" t="s">
        <v>99</v>
      </c>
      <c r="AA436" s="108" t="s">
        <v>99</v>
      </c>
      <c r="AB436" s="108" t="s">
        <v>99</v>
      </c>
      <c r="AC436" s="108" t="s">
        <v>99</v>
      </c>
      <c r="AD436" s="108" t="s">
        <v>99</v>
      </c>
      <c r="AE436" s="108">
        <v>0.23441250000000002</v>
      </c>
      <c r="AF436" s="108">
        <v>0.23441250000000002</v>
      </c>
      <c r="AG436" s="108">
        <v>0.23441250000000002</v>
      </c>
      <c r="AH436" s="108">
        <v>0.23441250000000002</v>
      </c>
      <c r="AI436" s="108">
        <v>0.23441250000000002</v>
      </c>
      <c r="AJ436" s="108">
        <v>0.23441250000000002</v>
      </c>
      <c r="AK436" s="108">
        <v>0.23441250000000002</v>
      </c>
      <c r="AL436" s="108">
        <v>0.23441250000000002</v>
      </c>
      <c r="AM436" s="108">
        <v>0.23441250000000002</v>
      </c>
      <c r="AN436" s="108">
        <v>0.23441250000000002</v>
      </c>
      <c r="AO436" s="108">
        <v>0.23441250000000002</v>
      </c>
      <c r="AP436" s="108">
        <v>0.23441250000000002</v>
      </c>
      <c r="AQ436" s="108">
        <v>0.23441250000000002</v>
      </c>
      <c r="AR436" s="108">
        <v>0.23441250000000002</v>
      </c>
      <c r="AS436" s="108">
        <v>0.23441250000000002</v>
      </c>
      <c r="AT436" s="108">
        <v>0.23441250000000002</v>
      </c>
      <c r="AU436" s="108">
        <v>0.23441250000000002</v>
      </c>
      <c r="AV436" s="108">
        <v>0.23441250000000002</v>
      </c>
      <c r="AW436" s="108">
        <v>0.23441250000000002</v>
      </c>
      <c r="AX436" s="110">
        <v>0.23441250000000002</v>
      </c>
    </row>
    <row r="437" spans="1:50">
      <c r="A437" s="212"/>
      <c r="B437" s="215"/>
      <c r="C437" s="217" t="s">
        <v>43</v>
      </c>
      <c r="D437" s="52" t="s">
        <v>24</v>
      </c>
      <c r="E437" s="86" t="str">
        <f>A413&amp;"/"&amp;B429&amp;"/"&amp;C437&amp;"/"&amp;D437</f>
        <v>Coal fired power plants/Fluidized bed combustion/CHP with CCS/L</v>
      </c>
      <c r="F437" s="61" t="str">
        <f>A413</f>
        <v>Coal fired power plants</v>
      </c>
      <c r="G437" s="61" t="str">
        <f>B429</f>
        <v>Fluidized bed combustion</v>
      </c>
      <c r="H437" s="61" t="str">
        <f>C437</f>
        <v>CHP with CCS</v>
      </c>
      <c r="I437" s="84" t="str">
        <f t="shared" si="67"/>
        <v>L</v>
      </c>
      <c r="J437" s="61" t="s">
        <v>99</v>
      </c>
      <c r="K437" s="61" t="s">
        <v>99</v>
      </c>
      <c r="L437" s="61" t="s">
        <v>99</v>
      </c>
      <c r="M437" s="61" t="s">
        <v>99</v>
      </c>
      <c r="N437" s="61" t="s">
        <v>99</v>
      </c>
      <c r="O437" s="61" t="s">
        <v>99</v>
      </c>
      <c r="P437" s="61" t="s">
        <v>99</v>
      </c>
      <c r="Q437" s="61" t="s">
        <v>99</v>
      </c>
      <c r="R437" s="61" t="s">
        <v>99</v>
      </c>
      <c r="S437" s="61" t="s">
        <v>99</v>
      </c>
      <c r="T437" s="61" t="s">
        <v>99</v>
      </c>
      <c r="U437" s="61" t="s">
        <v>99</v>
      </c>
      <c r="V437" s="61" t="s">
        <v>99</v>
      </c>
      <c r="W437" s="61" t="s">
        <v>99</v>
      </c>
      <c r="X437" s="61" t="s">
        <v>99</v>
      </c>
      <c r="Y437" s="61" t="s">
        <v>99</v>
      </c>
      <c r="Z437" s="61" t="s">
        <v>99</v>
      </c>
      <c r="AA437" s="61" t="s">
        <v>99</v>
      </c>
      <c r="AB437" s="61" t="s">
        <v>99</v>
      </c>
      <c r="AC437" s="61" t="s">
        <v>99</v>
      </c>
      <c r="AD437" s="61" t="s">
        <v>99</v>
      </c>
      <c r="AE437" s="61">
        <v>0.24557500000000002</v>
      </c>
      <c r="AF437" s="61">
        <v>0.24557500000000002</v>
      </c>
      <c r="AG437" s="61">
        <v>0.24557500000000002</v>
      </c>
      <c r="AH437" s="61">
        <v>0.24557500000000002</v>
      </c>
      <c r="AI437" s="61">
        <v>0.24557500000000002</v>
      </c>
      <c r="AJ437" s="61">
        <v>0.24557500000000002</v>
      </c>
      <c r="AK437" s="61">
        <v>0.24557500000000002</v>
      </c>
      <c r="AL437" s="61">
        <v>0.24557500000000002</v>
      </c>
      <c r="AM437" s="61">
        <v>0.24557500000000002</v>
      </c>
      <c r="AN437" s="61">
        <v>0.24557500000000002</v>
      </c>
      <c r="AO437" s="61">
        <v>0.24557500000000002</v>
      </c>
      <c r="AP437" s="61">
        <v>0.24557500000000002</v>
      </c>
      <c r="AQ437" s="61">
        <v>0.24557500000000002</v>
      </c>
      <c r="AR437" s="61">
        <v>0.24557500000000002</v>
      </c>
      <c r="AS437" s="61">
        <v>0.24557500000000002</v>
      </c>
      <c r="AT437" s="61">
        <v>0.24557500000000002</v>
      </c>
      <c r="AU437" s="61">
        <v>0.24557500000000002</v>
      </c>
      <c r="AV437" s="61">
        <v>0.24557500000000002</v>
      </c>
      <c r="AW437" s="61">
        <v>0.24557500000000002</v>
      </c>
      <c r="AX437" s="53">
        <v>0.24557500000000002</v>
      </c>
    </row>
    <row r="438" spans="1:50">
      <c r="A438" s="212"/>
      <c r="B438" s="218"/>
      <c r="C438" s="210"/>
      <c r="D438" s="93" t="s">
        <v>25</v>
      </c>
      <c r="E438" s="73" t="str">
        <f>A413&amp;"/"&amp;B429&amp;"/"&amp;C437&amp;"/"&amp;D438</f>
        <v>Coal fired power plants/Fluidized bed combustion/CHP with CCS/M</v>
      </c>
      <c r="F438" s="91" t="str">
        <f>A413</f>
        <v>Coal fired power plants</v>
      </c>
      <c r="G438" s="91" t="str">
        <f>B429</f>
        <v>Fluidized bed combustion</v>
      </c>
      <c r="H438" s="91" t="str">
        <f>C437</f>
        <v>CHP with CCS</v>
      </c>
      <c r="I438" s="70" t="str">
        <f t="shared" si="67"/>
        <v>M</v>
      </c>
      <c r="J438" s="91" t="s">
        <v>99</v>
      </c>
      <c r="K438" s="91" t="s">
        <v>99</v>
      </c>
      <c r="L438" s="91" t="s">
        <v>99</v>
      </c>
      <c r="M438" s="91" t="s">
        <v>99</v>
      </c>
      <c r="N438" s="91" t="s">
        <v>99</v>
      </c>
      <c r="O438" s="91" t="s">
        <v>99</v>
      </c>
      <c r="P438" s="91" t="s">
        <v>99</v>
      </c>
      <c r="Q438" s="91" t="s">
        <v>99</v>
      </c>
      <c r="R438" s="91" t="s">
        <v>99</v>
      </c>
      <c r="S438" s="91" t="s">
        <v>99</v>
      </c>
      <c r="T438" s="91" t="s">
        <v>99</v>
      </c>
      <c r="U438" s="91" t="s">
        <v>99</v>
      </c>
      <c r="V438" s="91" t="s">
        <v>99</v>
      </c>
      <c r="W438" s="91" t="s">
        <v>99</v>
      </c>
      <c r="X438" s="91" t="s">
        <v>99</v>
      </c>
      <c r="Y438" s="91" t="s">
        <v>99</v>
      </c>
      <c r="Z438" s="91" t="s">
        <v>99</v>
      </c>
      <c r="AA438" s="91" t="s">
        <v>99</v>
      </c>
      <c r="AB438" s="91" t="s">
        <v>99</v>
      </c>
      <c r="AC438" s="91" t="s">
        <v>99</v>
      </c>
      <c r="AD438" s="91" t="s">
        <v>99</v>
      </c>
      <c r="AE438" s="91">
        <v>0.25785375000000005</v>
      </c>
      <c r="AF438" s="91">
        <v>0.25785375000000005</v>
      </c>
      <c r="AG438" s="91">
        <v>0.25785375000000005</v>
      </c>
      <c r="AH438" s="91">
        <v>0.25785375000000005</v>
      </c>
      <c r="AI438" s="91">
        <v>0.25785375000000005</v>
      </c>
      <c r="AJ438" s="91">
        <v>0.25785375000000005</v>
      </c>
      <c r="AK438" s="91">
        <v>0.25785375000000005</v>
      </c>
      <c r="AL438" s="91">
        <v>0.25785375000000005</v>
      </c>
      <c r="AM438" s="91">
        <v>0.25785375000000005</v>
      </c>
      <c r="AN438" s="91">
        <v>0.25785375000000005</v>
      </c>
      <c r="AO438" s="91">
        <v>0.25785375000000005</v>
      </c>
      <c r="AP438" s="91">
        <v>0.25785375000000005</v>
      </c>
      <c r="AQ438" s="91">
        <v>0.25785375000000005</v>
      </c>
      <c r="AR438" s="91">
        <v>0.25785375000000005</v>
      </c>
      <c r="AS438" s="91">
        <v>0.25785375000000005</v>
      </c>
      <c r="AT438" s="91">
        <v>0.25785375000000005</v>
      </c>
      <c r="AU438" s="91">
        <v>0.25785375000000005</v>
      </c>
      <c r="AV438" s="91">
        <v>0.25785375000000005</v>
      </c>
      <c r="AW438" s="91">
        <v>0.25785375000000005</v>
      </c>
      <c r="AX438" s="89">
        <v>0.25785375000000005</v>
      </c>
    </row>
    <row r="439" spans="1:50">
      <c r="A439" s="212"/>
      <c r="B439" s="214" t="s">
        <v>46</v>
      </c>
      <c r="C439" s="209" t="s">
        <v>36</v>
      </c>
      <c r="D439" s="67" t="s">
        <v>24</v>
      </c>
      <c r="E439" s="87" t="str">
        <f>A413&amp;"/"&amp;B439&amp;"/"&amp;C439&amp;"/"&amp;D439</f>
        <v>Coal fired power plants/Steam turbine/Electricity only/L</v>
      </c>
      <c r="F439" s="55" t="str">
        <f>A413</f>
        <v>Coal fired power plants</v>
      </c>
      <c r="G439" s="55" t="str">
        <f>B439</f>
        <v>Steam turbine</v>
      </c>
      <c r="H439" s="55" t="str">
        <f>C439</f>
        <v>Electricity only</v>
      </c>
      <c r="I439" s="85" t="str">
        <f t="shared" si="67"/>
        <v>L</v>
      </c>
      <c r="J439" s="55">
        <v>5.8000000000000003E-2</v>
      </c>
      <c r="K439" s="55">
        <v>5.8000000000000003E-2</v>
      </c>
      <c r="L439" s="55">
        <v>5.8000000000000003E-2</v>
      </c>
      <c r="M439" s="55">
        <v>5.8000000000000003E-2</v>
      </c>
      <c r="N439" s="55">
        <v>5.8000000000000003E-2</v>
      </c>
      <c r="O439" s="55">
        <v>5.8000000000000003E-2</v>
      </c>
      <c r="P439" s="55">
        <v>5.8000000000000003E-2</v>
      </c>
      <c r="Q439" s="55">
        <v>5.8000000000000003E-2</v>
      </c>
      <c r="R439" s="55">
        <v>5.8000000000000003E-2</v>
      </c>
      <c r="S439" s="55">
        <v>5.8000000000000003E-2</v>
      </c>
      <c r="T439" s="55">
        <v>5.8000000000000003E-2</v>
      </c>
      <c r="U439" s="55">
        <v>5.8000000000000003E-2</v>
      </c>
      <c r="V439" s="55">
        <v>5.8000000000000003E-2</v>
      </c>
      <c r="W439" s="55">
        <v>5.8000000000000003E-2</v>
      </c>
      <c r="X439" s="55">
        <v>5.8000000000000003E-2</v>
      </c>
      <c r="Y439" s="55">
        <v>5.8000000000000003E-2</v>
      </c>
      <c r="Z439" s="55">
        <v>5.8000000000000003E-2</v>
      </c>
      <c r="AA439" s="55">
        <v>5.8000000000000003E-2</v>
      </c>
      <c r="AB439" s="55">
        <v>5.8000000000000003E-2</v>
      </c>
      <c r="AC439" s="55">
        <v>5.8000000000000003E-2</v>
      </c>
      <c r="AD439" s="55">
        <v>5.8000000000000003E-2</v>
      </c>
      <c r="AE439" s="55">
        <v>5.8000000000000003E-2</v>
      </c>
      <c r="AF439" s="55">
        <v>5.8000000000000003E-2</v>
      </c>
      <c r="AG439" s="55">
        <v>5.8000000000000003E-2</v>
      </c>
      <c r="AH439" s="55">
        <v>5.8000000000000003E-2</v>
      </c>
      <c r="AI439" s="55">
        <v>5.8000000000000003E-2</v>
      </c>
      <c r="AJ439" s="55">
        <v>5.8000000000000003E-2</v>
      </c>
      <c r="AK439" s="55">
        <v>5.8000000000000003E-2</v>
      </c>
      <c r="AL439" s="55">
        <v>5.8000000000000003E-2</v>
      </c>
      <c r="AM439" s="55">
        <v>5.8000000000000003E-2</v>
      </c>
      <c r="AN439" s="55">
        <v>5.8000000000000003E-2</v>
      </c>
      <c r="AO439" s="55">
        <v>5.8000000000000003E-2</v>
      </c>
      <c r="AP439" s="55">
        <v>5.8000000000000003E-2</v>
      </c>
      <c r="AQ439" s="55">
        <v>5.8000000000000003E-2</v>
      </c>
      <c r="AR439" s="55">
        <v>5.8000000000000003E-2</v>
      </c>
      <c r="AS439" s="55">
        <v>5.8000000000000003E-2</v>
      </c>
      <c r="AT439" s="55">
        <v>5.8000000000000003E-2</v>
      </c>
      <c r="AU439" s="55">
        <v>5.8000000000000003E-2</v>
      </c>
      <c r="AV439" s="55">
        <v>5.8000000000000003E-2</v>
      </c>
      <c r="AW439" s="55">
        <v>5.8000000000000003E-2</v>
      </c>
      <c r="AX439" s="64">
        <v>5.8000000000000003E-2</v>
      </c>
    </row>
    <row r="440" spans="1:50">
      <c r="A440" s="212"/>
      <c r="B440" s="215"/>
      <c r="C440" s="206"/>
      <c r="D440" s="52" t="s">
        <v>25</v>
      </c>
      <c r="E440" s="86" t="str">
        <f>A413&amp;"/"&amp;B439&amp;"/"&amp;C439&amp;"/"&amp;D440</f>
        <v>Coal fired power plants/Steam turbine/Electricity only/M</v>
      </c>
      <c r="F440" s="61" t="str">
        <f>A413</f>
        <v>Coal fired power plants</v>
      </c>
      <c r="G440" s="61" t="str">
        <f>B439</f>
        <v>Steam turbine</v>
      </c>
      <c r="H440" s="61" t="str">
        <f>C439</f>
        <v>Electricity only</v>
      </c>
      <c r="I440" s="84" t="str">
        <f t="shared" si="67"/>
        <v>M</v>
      </c>
      <c r="J440" s="61">
        <v>6.0900000000000003E-2</v>
      </c>
      <c r="K440" s="61">
        <v>6.0900000000000003E-2</v>
      </c>
      <c r="L440" s="61">
        <v>6.0900000000000003E-2</v>
      </c>
      <c r="M440" s="61">
        <v>6.0900000000000003E-2</v>
      </c>
      <c r="N440" s="61">
        <v>6.0900000000000003E-2</v>
      </c>
      <c r="O440" s="61">
        <v>6.0900000000000003E-2</v>
      </c>
      <c r="P440" s="61">
        <v>6.0900000000000003E-2</v>
      </c>
      <c r="Q440" s="61">
        <v>6.0900000000000003E-2</v>
      </c>
      <c r="R440" s="61">
        <v>6.0900000000000003E-2</v>
      </c>
      <c r="S440" s="61">
        <v>6.0900000000000003E-2</v>
      </c>
      <c r="T440" s="61">
        <v>6.0900000000000003E-2</v>
      </c>
      <c r="U440" s="61">
        <v>6.0900000000000003E-2</v>
      </c>
      <c r="V440" s="61">
        <v>6.0900000000000003E-2</v>
      </c>
      <c r="W440" s="61">
        <v>6.0900000000000003E-2</v>
      </c>
      <c r="X440" s="61">
        <v>6.0900000000000003E-2</v>
      </c>
      <c r="Y440" s="61">
        <v>6.0900000000000003E-2</v>
      </c>
      <c r="Z440" s="61">
        <v>6.0900000000000003E-2</v>
      </c>
      <c r="AA440" s="61">
        <v>6.0900000000000003E-2</v>
      </c>
      <c r="AB440" s="61">
        <v>6.0900000000000003E-2</v>
      </c>
      <c r="AC440" s="61">
        <v>6.0900000000000003E-2</v>
      </c>
      <c r="AD440" s="61">
        <v>6.0900000000000003E-2</v>
      </c>
      <c r="AE440" s="61">
        <v>6.0900000000000003E-2</v>
      </c>
      <c r="AF440" s="61">
        <v>6.0900000000000003E-2</v>
      </c>
      <c r="AG440" s="61">
        <v>6.0900000000000003E-2</v>
      </c>
      <c r="AH440" s="61">
        <v>6.0900000000000003E-2</v>
      </c>
      <c r="AI440" s="61">
        <v>6.0900000000000003E-2</v>
      </c>
      <c r="AJ440" s="61">
        <v>6.0900000000000003E-2</v>
      </c>
      <c r="AK440" s="61">
        <v>6.0900000000000003E-2</v>
      </c>
      <c r="AL440" s="61">
        <v>6.0900000000000003E-2</v>
      </c>
      <c r="AM440" s="61">
        <v>6.0900000000000003E-2</v>
      </c>
      <c r="AN440" s="61">
        <v>6.0900000000000003E-2</v>
      </c>
      <c r="AO440" s="61">
        <v>6.0900000000000003E-2</v>
      </c>
      <c r="AP440" s="61">
        <v>6.0900000000000003E-2</v>
      </c>
      <c r="AQ440" s="61">
        <v>6.0900000000000003E-2</v>
      </c>
      <c r="AR440" s="61">
        <v>6.0900000000000003E-2</v>
      </c>
      <c r="AS440" s="61">
        <v>6.0900000000000003E-2</v>
      </c>
      <c r="AT440" s="61">
        <v>6.0900000000000003E-2</v>
      </c>
      <c r="AU440" s="61">
        <v>6.0900000000000003E-2</v>
      </c>
      <c r="AV440" s="61">
        <v>6.0900000000000003E-2</v>
      </c>
      <c r="AW440" s="61">
        <v>6.0900000000000003E-2</v>
      </c>
      <c r="AX440" s="53">
        <v>6.0900000000000003E-2</v>
      </c>
    </row>
    <row r="441" spans="1:50">
      <c r="A441" s="212"/>
      <c r="B441" s="215"/>
      <c r="C441" s="206"/>
      <c r="D441" s="52" t="s">
        <v>38</v>
      </c>
      <c r="E441" s="86" t="str">
        <f>A413&amp;"/"&amp;B439&amp;"/"&amp;C439&amp;"/"&amp;D441</f>
        <v>Coal fired power plants/Steam turbine/Electricity only/S</v>
      </c>
      <c r="F441" s="61" t="str">
        <f>A413</f>
        <v>Coal fired power plants</v>
      </c>
      <c r="G441" s="61" t="str">
        <f>B439</f>
        <v>Steam turbine</v>
      </c>
      <c r="H441" s="61" t="str">
        <f>C439</f>
        <v>Electricity only</v>
      </c>
      <c r="I441" s="84" t="str">
        <f t="shared" si="67"/>
        <v>S</v>
      </c>
      <c r="J441" s="61">
        <v>6.3945000000000002E-2</v>
      </c>
      <c r="K441" s="61">
        <v>6.3945000000000002E-2</v>
      </c>
      <c r="L441" s="61">
        <v>6.3945000000000002E-2</v>
      </c>
      <c r="M441" s="61">
        <v>6.3945000000000002E-2</v>
      </c>
      <c r="N441" s="61">
        <v>6.3945000000000002E-2</v>
      </c>
      <c r="O441" s="61">
        <v>6.3945000000000002E-2</v>
      </c>
      <c r="P441" s="61">
        <v>6.3945000000000002E-2</v>
      </c>
      <c r="Q441" s="61">
        <v>6.3945000000000002E-2</v>
      </c>
      <c r="R441" s="61">
        <v>6.3945000000000002E-2</v>
      </c>
      <c r="S441" s="61">
        <v>6.3945000000000002E-2</v>
      </c>
      <c r="T441" s="61">
        <v>6.3945000000000002E-2</v>
      </c>
      <c r="U441" s="61">
        <v>6.3945000000000002E-2</v>
      </c>
      <c r="V441" s="61">
        <v>6.3945000000000002E-2</v>
      </c>
      <c r="W441" s="61">
        <v>6.3945000000000002E-2</v>
      </c>
      <c r="X441" s="61">
        <v>6.3945000000000002E-2</v>
      </c>
      <c r="Y441" s="61">
        <v>6.3945000000000002E-2</v>
      </c>
      <c r="Z441" s="61">
        <v>6.3945000000000002E-2</v>
      </c>
      <c r="AA441" s="61">
        <v>6.3945000000000002E-2</v>
      </c>
      <c r="AB441" s="61">
        <v>6.3945000000000002E-2</v>
      </c>
      <c r="AC441" s="61">
        <v>6.3945000000000002E-2</v>
      </c>
      <c r="AD441" s="61">
        <v>6.3945000000000002E-2</v>
      </c>
      <c r="AE441" s="61">
        <v>6.3945000000000002E-2</v>
      </c>
      <c r="AF441" s="61">
        <v>6.3945000000000002E-2</v>
      </c>
      <c r="AG441" s="61">
        <v>6.3945000000000002E-2</v>
      </c>
      <c r="AH441" s="61">
        <v>6.3945000000000002E-2</v>
      </c>
      <c r="AI441" s="61">
        <v>6.3945000000000002E-2</v>
      </c>
      <c r="AJ441" s="61">
        <v>6.3945000000000002E-2</v>
      </c>
      <c r="AK441" s="61">
        <v>6.3945000000000002E-2</v>
      </c>
      <c r="AL441" s="61">
        <v>6.3945000000000002E-2</v>
      </c>
      <c r="AM441" s="61">
        <v>6.3945000000000002E-2</v>
      </c>
      <c r="AN441" s="61">
        <v>6.3945000000000002E-2</v>
      </c>
      <c r="AO441" s="61">
        <v>6.3945000000000002E-2</v>
      </c>
      <c r="AP441" s="61">
        <v>6.3945000000000002E-2</v>
      </c>
      <c r="AQ441" s="61">
        <v>6.3945000000000002E-2</v>
      </c>
      <c r="AR441" s="61">
        <v>6.3945000000000002E-2</v>
      </c>
      <c r="AS441" s="61">
        <v>6.3945000000000002E-2</v>
      </c>
      <c r="AT441" s="61">
        <v>6.3945000000000002E-2</v>
      </c>
      <c r="AU441" s="61">
        <v>6.3945000000000002E-2</v>
      </c>
      <c r="AV441" s="61">
        <v>6.3945000000000002E-2</v>
      </c>
      <c r="AW441" s="61">
        <v>6.3945000000000002E-2</v>
      </c>
      <c r="AX441" s="53">
        <v>6.3945000000000002E-2</v>
      </c>
    </row>
    <row r="442" spans="1:50">
      <c r="A442" s="212"/>
      <c r="B442" s="215"/>
      <c r="C442" s="216"/>
      <c r="D442" s="52" t="s">
        <v>47</v>
      </c>
      <c r="E442" s="86" t="str">
        <f>A413&amp;"/"&amp;B439&amp;"/"&amp;C439&amp;"/"&amp;D442</f>
        <v>Coal fired power plants/Steam turbine/Electricity only/XS</v>
      </c>
      <c r="F442" s="61" t="str">
        <f>A413</f>
        <v>Coal fired power plants</v>
      </c>
      <c r="G442" s="61" t="str">
        <f>B439</f>
        <v>Steam turbine</v>
      </c>
      <c r="H442" s="61" t="str">
        <f>C439</f>
        <v>Electricity only</v>
      </c>
      <c r="I442" s="84" t="str">
        <f t="shared" si="67"/>
        <v>XS</v>
      </c>
      <c r="J442" s="61">
        <v>6.7142250000000001E-2</v>
      </c>
      <c r="K442" s="61">
        <v>6.7142250000000001E-2</v>
      </c>
      <c r="L442" s="61">
        <v>6.7142250000000001E-2</v>
      </c>
      <c r="M442" s="61">
        <v>6.7142250000000001E-2</v>
      </c>
      <c r="N442" s="61">
        <v>6.7142250000000001E-2</v>
      </c>
      <c r="O442" s="61">
        <v>6.7142250000000001E-2</v>
      </c>
      <c r="P442" s="61">
        <v>6.7142250000000001E-2</v>
      </c>
      <c r="Q442" s="61">
        <v>6.7142250000000001E-2</v>
      </c>
      <c r="R442" s="61">
        <v>6.7142250000000001E-2</v>
      </c>
      <c r="S442" s="61">
        <v>6.7142250000000001E-2</v>
      </c>
      <c r="T442" s="61">
        <v>6.7142250000000001E-2</v>
      </c>
      <c r="U442" s="61">
        <v>6.7142250000000001E-2</v>
      </c>
      <c r="V442" s="61">
        <v>6.7142250000000001E-2</v>
      </c>
      <c r="W442" s="61">
        <v>6.7142250000000001E-2</v>
      </c>
      <c r="X442" s="61">
        <v>6.7142250000000001E-2</v>
      </c>
      <c r="Y442" s="61">
        <v>6.7142250000000001E-2</v>
      </c>
      <c r="Z442" s="61">
        <v>6.7142250000000001E-2</v>
      </c>
      <c r="AA442" s="61">
        <v>6.7142250000000001E-2</v>
      </c>
      <c r="AB442" s="61">
        <v>6.7142250000000001E-2</v>
      </c>
      <c r="AC442" s="61">
        <v>6.7142250000000001E-2</v>
      </c>
      <c r="AD442" s="61">
        <v>6.7142250000000001E-2</v>
      </c>
      <c r="AE442" s="61">
        <v>6.7142250000000001E-2</v>
      </c>
      <c r="AF442" s="61">
        <v>6.7142250000000001E-2</v>
      </c>
      <c r="AG442" s="61">
        <v>6.7142250000000001E-2</v>
      </c>
      <c r="AH442" s="61">
        <v>6.7142250000000001E-2</v>
      </c>
      <c r="AI442" s="61">
        <v>6.7142250000000001E-2</v>
      </c>
      <c r="AJ442" s="61">
        <v>6.7142250000000001E-2</v>
      </c>
      <c r="AK442" s="61">
        <v>6.7142250000000001E-2</v>
      </c>
      <c r="AL442" s="61">
        <v>6.7142250000000001E-2</v>
      </c>
      <c r="AM442" s="61">
        <v>6.7142250000000001E-2</v>
      </c>
      <c r="AN442" s="61">
        <v>6.7142250000000001E-2</v>
      </c>
      <c r="AO442" s="61">
        <v>6.7142250000000001E-2</v>
      </c>
      <c r="AP442" s="61">
        <v>6.7142250000000001E-2</v>
      </c>
      <c r="AQ442" s="61">
        <v>6.7142250000000001E-2</v>
      </c>
      <c r="AR442" s="61">
        <v>6.7142250000000001E-2</v>
      </c>
      <c r="AS442" s="61">
        <v>6.7142250000000001E-2</v>
      </c>
      <c r="AT442" s="61">
        <v>6.7142250000000001E-2</v>
      </c>
      <c r="AU442" s="61">
        <v>6.7142250000000001E-2</v>
      </c>
      <c r="AV442" s="61">
        <v>6.7142250000000001E-2</v>
      </c>
      <c r="AW442" s="61">
        <v>6.7142250000000001E-2</v>
      </c>
      <c r="AX442" s="53">
        <v>6.7142250000000001E-2</v>
      </c>
    </row>
    <row r="443" spans="1:50">
      <c r="A443" s="212"/>
      <c r="B443" s="215"/>
      <c r="C443" s="217" t="s">
        <v>26</v>
      </c>
      <c r="D443" s="83" t="s">
        <v>24</v>
      </c>
      <c r="E443" s="56" t="str">
        <f>A413&amp;"/"&amp;B439&amp;"/"&amp;C443&amp;"/"&amp;D443</f>
        <v>Coal fired power plants/Steam turbine/CHP/L</v>
      </c>
      <c r="F443" s="103" t="str">
        <f>A413</f>
        <v>Coal fired power plants</v>
      </c>
      <c r="G443" s="103" t="str">
        <f>B439</f>
        <v>Steam turbine</v>
      </c>
      <c r="H443" s="103" t="str">
        <f>C443</f>
        <v>CHP</v>
      </c>
      <c r="I443" s="104" t="str">
        <f t="shared" si="67"/>
        <v>L</v>
      </c>
      <c r="J443" s="103">
        <v>6.3800000000000009E-2</v>
      </c>
      <c r="K443" s="103">
        <v>6.3800000000000009E-2</v>
      </c>
      <c r="L443" s="103">
        <v>6.3800000000000009E-2</v>
      </c>
      <c r="M443" s="103">
        <v>6.3800000000000009E-2</v>
      </c>
      <c r="N443" s="103">
        <v>6.3800000000000009E-2</v>
      </c>
      <c r="O443" s="103">
        <v>6.3800000000000009E-2</v>
      </c>
      <c r="P443" s="103">
        <v>6.3800000000000009E-2</v>
      </c>
      <c r="Q443" s="103">
        <v>6.3800000000000009E-2</v>
      </c>
      <c r="R443" s="103">
        <v>6.3800000000000009E-2</v>
      </c>
      <c r="S443" s="103">
        <v>6.3800000000000009E-2</v>
      </c>
      <c r="T443" s="103">
        <v>6.3800000000000009E-2</v>
      </c>
      <c r="U443" s="103">
        <v>6.3800000000000009E-2</v>
      </c>
      <c r="V443" s="103">
        <v>6.3800000000000009E-2</v>
      </c>
      <c r="W443" s="103">
        <v>6.3800000000000009E-2</v>
      </c>
      <c r="X443" s="103">
        <v>6.3800000000000009E-2</v>
      </c>
      <c r="Y443" s="103">
        <v>6.3800000000000009E-2</v>
      </c>
      <c r="Z443" s="103">
        <v>6.3800000000000009E-2</v>
      </c>
      <c r="AA443" s="103">
        <v>6.3800000000000009E-2</v>
      </c>
      <c r="AB443" s="103">
        <v>6.3800000000000009E-2</v>
      </c>
      <c r="AC443" s="103">
        <v>6.3800000000000009E-2</v>
      </c>
      <c r="AD443" s="103">
        <v>6.3800000000000009E-2</v>
      </c>
      <c r="AE443" s="103">
        <v>6.3800000000000009E-2</v>
      </c>
      <c r="AF443" s="103">
        <v>6.3800000000000009E-2</v>
      </c>
      <c r="AG443" s="103">
        <v>6.3800000000000009E-2</v>
      </c>
      <c r="AH443" s="103">
        <v>6.3800000000000009E-2</v>
      </c>
      <c r="AI443" s="103">
        <v>6.3800000000000009E-2</v>
      </c>
      <c r="AJ443" s="103">
        <v>6.3800000000000009E-2</v>
      </c>
      <c r="AK443" s="103">
        <v>6.3800000000000009E-2</v>
      </c>
      <c r="AL443" s="103">
        <v>6.3800000000000009E-2</v>
      </c>
      <c r="AM443" s="103">
        <v>6.3800000000000009E-2</v>
      </c>
      <c r="AN443" s="103">
        <v>6.3800000000000009E-2</v>
      </c>
      <c r="AO443" s="103">
        <v>6.3800000000000009E-2</v>
      </c>
      <c r="AP443" s="103">
        <v>6.3800000000000009E-2</v>
      </c>
      <c r="AQ443" s="103">
        <v>6.3800000000000009E-2</v>
      </c>
      <c r="AR443" s="103">
        <v>6.3800000000000009E-2</v>
      </c>
      <c r="AS443" s="103">
        <v>6.3800000000000009E-2</v>
      </c>
      <c r="AT443" s="103">
        <v>6.3800000000000009E-2</v>
      </c>
      <c r="AU443" s="103">
        <v>6.3800000000000009E-2</v>
      </c>
      <c r="AV443" s="103">
        <v>6.3800000000000009E-2</v>
      </c>
      <c r="AW443" s="103">
        <v>6.3800000000000009E-2</v>
      </c>
      <c r="AX443" s="105">
        <v>6.3800000000000009E-2</v>
      </c>
    </row>
    <row r="444" spans="1:50">
      <c r="A444" s="212"/>
      <c r="B444" s="215"/>
      <c r="C444" s="206"/>
      <c r="D444" s="52" t="s">
        <v>25</v>
      </c>
      <c r="E444" s="86" t="str">
        <f>A413&amp;"/"&amp;B439&amp;"/"&amp;C443&amp;"/"&amp;D444</f>
        <v>Coal fired power plants/Steam turbine/CHP/M</v>
      </c>
      <c r="F444" s="61" t="str">
        <f>A413</f>
        <v>Coal fired power plants</v>
      </c>
      <c r="G444" s="61" t="str">
        <f>B439</f>
        <v>Steam turbine</v>
      </c>
      <c r="H444" s="61" t="str">
        <f>C443</f>
        <v>CHP</v>
      </c>
      <c r="I444" s="84" t="str">
        <f t="shared" si="67"/>
        <v>M</v>
      </c>
      <c r="J444" s="61">
        <v>6.6990000000000008E-2</v>
      </c>
      <c r="K444" s="61">
        <v>6.6990000000000008E-2</v>
      </c>
      <c r="L444" s="61">
        <v>6.6990000000000008E-2</v>
      </c>
      <c r="M444" s="61">
        <v>6.6990000000000008E-2</v>
      </c>
      <c r="N444" s="61">
        <v>6.6990000000000008E-2</v>
      </c>
      <c r="O444" s="61">
        <v>6.6990000000000008E-2</v>
      </c>
      <c r="P444" s="61">
        <v>6.6990000000000008E-2</v>
      </c>
      <c r="Q444" s="61">
        <v>6.6990000000000008E-2</v>
      </c>
      <c r="R444" s="61">
        <v>6.6990000000000008E-2</v>
      </c>
      <c r="S444" s="61">
        <v>6.6990000000000008E-2</v>
      </c>
      <c r="T444" s="61">
        <v>6.6990000000000008E-2</v>
      </c>
      <c r="U444" s="61">
        <v>6.6990000000000008E-2</v>
      </c>
      <c r="V444" s="61">
        <v>6.6990000000000008E-2</v>
      </c>
      <c r="W444" s="61">
        <v>6.6990000000000008E-2</v>
      </c>
      <c r="X444" s="61">
        <v>6.6990000000000008E-2</v>
      </c>
      <c r="Y444" s="61">
        <v>6.6990000000000008E-2</v>
      </c>
      <c r="Z444" s="61">
        <v>6.6990000000000008E-2</v>
      </c>
      <c r="AA444" s="61">
        <v>6.6990000000000008E-2</v>
      </c>
      <c r="AB444" s="61">
        <v>6.6990000000000008E-2</v>
      </c>
      <c r="AC444" s="61">
        <v>6.6990000000000008E-2</v>
      </c>
      <c r="AD444" s="61">
        <v>6.6990000000000008E-2</v>
      </c>
      <c r="AE444" s="61">
        <v>6.6990000000000008E-2</v>
      </c>
      <c r="AF444" s="61">
        <v>6.6990000000000008E-2</v>
      </c>
      <c r="AG444" s="61">
        <v>6.6990000000000008E-2</v>
      </c>
      <c r="AH444" s="61">
        <v>6.6990000000000008E-2</v>
      </c>
      <c r="AI444" s="61">
        <v>6.6990000000000008E-2</v>
      </c>
      <c r="AJ444" s="61">
        <v>6.6990000000000008E-2</v>
      </c>
      <c r="AK444" s="61">
        <v>6.6990000000000008E-2</v>
      </c>
      <c r="AL444" s="61">
        <v>6.6990000000000008E-2</v>
      </c>
      <c r="AM444" s="61">
        <v>6.6990000000000008E-2</v>
      </c>
      <c r="AN444" s="61">
        <v>6.6990000000000008E-2</v>
      </c>
      <c r="AO444" s="61">
        <v>6.6990000000000008E-2</v>
      </c>
      <c r="AP444" s="61">
        <v>6.6990000000000008E-2</v>
      </c>
      <c r="AQ444" s="61">
        <v>6.6990000000000008E-2</v>
      </c>
      <c r="AR444" s="61">
        <v>6.6990000000000008E-2</v>
      </c>
      <c r="AS444" s="61">
        <v>6.6990000000000008E-2</v>
      </c>
      <c r="AT444" s="61">
        <v>6.6990000000000008E-2</v>
      </c>
      <c r="AU444" s="61">
        <v>6.6990000000000008E-2</v>
      </c>
      <c r="AV444" s="61">
        <v>6.6990000000000008E-2</v>
      </c>
      <c r="AW444" s="61">
        <v>6.6990000000000008E-2</v>
      </c>
      <c r="AX444" s="53">
        <v>6.6990000000000008E-2</v>
      </c>
    </row>
    <row r="445" spans="1:50">
      <c r="A445" s="212"/>
      <c r="B445" s="215"/>
      <c r="C445" s="206"/>
      <c r="D445" s="52" t="s">
        <v>38</v>
      </c>
      <c r="E445" s="86" t="str">
        <f>A413&amp;"/"&amp;B439&amp;"/"&amp;C443&amp;"/"&amp;D445</f>
        <v>Coal fired power plants/Steam turbine/CHP/S</v>
      </c>
      <c r="F445" s="61" t="str">
        <f>A413</f>
        <v>Coal fired power plants</v>
      </c>
      <c r="G445" s="61" t="str">
        <f>B439</f>
        <v>Steam turbine</v>
      </c>
      <c r="H445" s="61" t="str">
        <f>C443</f>
        <v>CHP</v>
      </c>
      <c r="I445" s="84" t="str">
        <f t="shared" si="67"/>
        <v>S</v>
      </c>
      <c r="J445" s="61">
        <v>7.0339500000000013E-2</v>
      </c>
      <c r="K445" s="61">
        <v>7.0339500000000013E-2</v>
      </c>
      <c r="L445" s="61">
        <v>7.0339500000000013E-2</v>
      </c>
      <c r="M445" s="61">
        <v>7.0339500000000013E-2</v>
      </c>
      <c r="N445" s="61">
        <v>7.0339500000000013E-2</v>
      </c>
      <c r="O445" s="61">
        <v>7.0339500000000013E-2</v>
      </c>
      <c r="P445" s="61">
        <v>7.0339500000000013E-2</v>
      </c>
      <c r="Q445" s="61">
        <v>7.0339500000000013E-2</v>
      </c>
      <c r="R445" s="61">
        <v>7.0339500000000013E-2</v>
      </c>
      <c r="S445" s="61">
        <v>7.0339500000000013E-2</v>
      </c>
      <c r="T445" s="61">
        <v>7.0339500000000013E-2</v>
      </c>
      <c r="U445" s="61">
        <v>7.0339500000000013E-2</v>
      </c>
      <c r="V445" s="61">
        <v>7.0339500000000013E-2</v>
      </c>
      <c r="W445" s="61">
        <v>7.0339500000000013E-2</v>
      </c>
      <c r="X445" s="61">
        <v>7.0339500000000013E-2</v>
      </c>
      <c r="Y445" s="61">
        <v>7.0339500000000013E-2</v>
      </c>
      <c r="Z445" s="61">
        <v>7.0339500000000013E-2</v>
      </c>
      <c r="AA445" s="61">
        <v>7.0339500000000013E-2</v>
      </c>
      <c r="AB445" s="61">
        <v>7.0339500000000013E-2</v>
      </c>
      <c r="AC445" s="61">
        <v>7.0339500000000013E-2</v>
      </c>
      <c r="AD445" s="61">
        <v>7.0339500000000013E-2</v>
      </c>
      <c r="AE445" s="61">
        <v>7.0339500000000013E-2</v>
      </c>
      <c r="AF445" s="61">
        <v>7.0339500000000013E-2</v>
      </c>
      <c r="AG445" s="61">
        <v>7.0339500000000013E-2</v>
      </c>
      <c r="AH445" s="61">
        <v>7.0339500000000013E-2</v>
      </c>
      <c r="AI445" s="61">
        <v>7.0339500000000013E-2</v>
      </c>
      <c r="AJ445" s="61">
        <v>7.0339500000000013E-2</v>
      </c>
      <c r="AK445" s="61">
        <v>7.0339500000000013E-2</v>
      </c>
      <c r="AL445" s="61">
        <v>7.0339500000000013E-2</v>
      </c>
      <c r="AM445" s="61">
        <v>7.0339500000000013E-2</v>
      </c>
      <c r="AN445" s="61">
        <v>7.0339500000000013E-2</v>
      </c>
      <c r="AO445" s="61">
        <v>7.0339500000000013E-2</v>
      </c>
      <c r="AP445" s="61">
        <v>7.0339500000000013E-2</v>
      </c>
      <c r="AQ445" s="61">
        <v>7.0339500000000013E-2</v>
      </c>
      <c r="AR445" s="61">
        <v>7.0339500000000013E-2</v>
      </c>
      <c r="AS445" s="61">
        <v>7.0339500000000013E-2</v>
      </c>
      <c r="AT445" s="61">
        <v>7.0339500000000013E-2</v>
      </c>
      <c r="AU445" s="61">
        <v>7.0339500000000013E-2</v>
      </c>
      <c r="AV445" s="61">
        <v>7.0339500000000013E-2</v>
      </c>
      <c r="AW445" s="61">
        <v>7.0339500000000013E-2</v>
      </c>
      <c r="AX445" s="53">
        <v>7.0339500000000013E-2</v>
      </c>
    </row>
    <row r="446" spans="1:50">
      <c r="A446" s="212"/>
      <c r="B446" s="215"/>
      <c r="C446" s="216"/>
      <c r="D446" s="106" t="s">
        <v>47</v>
      </c>
      <c r="E446" s="107" t="str">
        <f>A413&amp;"/"&amp;B439&amp;"/"&amp;C443&amp;"/"&amp;D446</f>
        <v>Coal fired power plants/Steam turbine/CHP/XS</v>
      </c>
      <c r="F446" s="108" t="str">
        <f>A413</f>
        <v>Coal fired power plants</v>
      </c>
      <c r="G446" s="108" t="str">
        <f>B439</f>
        <v>Steam turbine</v>
      </c>
      <c r="H446" s="108" t="str">
        <f>C443</f>
        <v>CHP</v>
      </c>
      <c r="I446" s="109" t="str">
        <f t="shared" si="67"/>
        <v>XS</v>
      </c>
      <c r="J446" s="108">
        <v>7.3856475000000005E-2</v>
      </c>
      <c r="K446" s="108">
        <v>7.3856475000000005E-2</v>
      </c>
      <c r="L446" s="108">
        <v>7.3856475000000005E-2</v>
      </c>
      <c r="M446" s="108">
        <v>7.3856475000000005E-2</v>
      </c>
      <c r="N446" s="108">
        <v>7.3856475000000005E-2</v>
      </c>
      <c r="O446" s="108">
        <v>7.3856475000000005E-2</v>
      </c>
      <c r="P446" s="108">
        <v>7.3856475000000005E-2</v>
      </c>
      <c r="Q446" s="108">
        <v>7.3856475000000005E-2</v>
      </c>
      <c r="R446" s="108">
        <v>7.3856475000000005E-2</v>
      </c>
      <c r="S446" s="108">
        <v>7.3856475000000005E-2</v>
      </c>
      <c r="T446" s="108">
        <v>7.3856475000000005E-2</v>
      </c>
      <c r="U446" s="108">
        <v>7.3856475000000005E-2</v>
      </c>
      <c r="V446" s="108">
        <v>7.3856475000000005E-2</v>
      </c>
      <c r="W446" s="108">
        <v>7.3856475000000005E-2</v>
      </c>
      <c r="X446" s="108">
        <v>7.3856475000000005E-2</v>
      </c>
      <c r="Y446" s="108">
        <v>7.3856475000000005E-2</v>
      </c>
      <c r="Z446" s="108">
        <v>7.3856475000000005E-2</v>
      </c>
      <c r="AA446" s="108">
        <v>7.3856475000000005E-2</v>
      </c>
      <c r="AB446" s="108">
        <v>7.3856475000000005E-2</v>
      </c>
      <c r="AC446" s="108">
        <v>7.3856475000000005E-2</v>
      </c>
      <c r="AD446" s="108">
        <v>7.3856475000000005E-2</v>
      </c>
      <c r="AE446" s="108">
        <v>7.3856475000000005E-2</v>
      </c>
      <c r="AF446" s="108">
        <v>7.3856475000000005E-2</v>
      </c>
      <c r="AG446" s="108">
        <v>7.3856475000000005E-2</v>
      </c>
      <c r="AH446" s="108">
        <v>7.3856475000000005E-2</v>
      </c>
      <c r="AI446" s="108">
        <v>7.3856475000000005E-2</v>
      </c>
      <c r="AJ446" s="108">
        <v>7.3856475000000005E-2</v>
      </c>
      <c r="AK446" s="108">
        <v>7.3856475000000005E-2</v>
      </c>
      <c r="AL446" s="108">
        <v>7.3856475000000005E-2</v>
      </c>
      <c r="AM446" s="108">
        <v>7.3856475000000005E-2</v>
      </c>
      <c r="AN446" s="108">
        <v>7.3856475000000005E-2</v>
      </c>
      <c r="AO446" s="108">
        <v>7.3856475000000005E-2</v>
      </c>
      <c r="AP446" s="108">
        <v>7.3856475000000005E-2</v>
      </c>
      <c r="AQ446" s="108">
        <v>7.3856475000000005E-2</v>
      </c>
      <c r="AR446" s="108">
        <v>7.3856475000000005E-2</v>
      </c>
      <c r="AS446" s="108">
        <v>7.3856475000000005E-2</v>
      </c>
      <c r="AT446" s="108">
        <v>7.3856475000000005E-2</v>
      </c>
      <c r="AU446" s="108">
        <v>7.3856475000000005E-2</v>
      </c>
      <c r="AV446" s="108">
        <v>7.3856475000000005E-2</v>
      </c>
      <c r="AW446" s="108">
        <v>7.3856475000000005E-2</v>
      </c>
      <c r="AX446" s="110">
        <v>7.3856475000000005E-2</v>
      </c>
    </row>
    <row r="447" spans="1:50">
      <c r="A447" s="212"/>
      <c r="B447" s="215"/>
      <c r="C447" s="217" t="s">
        <v>42</v>
      </c>
      <c r="D447" s="83" t="s">
        <v>24</v>
      </c>
      <c r="E447" s="56" t="str">
        <f>A413&amp;"/"&amp;B439&amp;"/"&amp;C447&amp;"/"&amp;D447</f>
        <v>Coal fired power plants/Steam turbine/Electricity only with CCS/L</v>
      </c>
      <c r="F447" s="103" t="str">
        <f>A413</f>
        <v>Coal fired power plants</v>
      </c>
      <c r="G447" s="103" t="str">
        <f>B439</f>
        <v>Steam turbine</v>
      </c>
      <c r="H447" s="103" t="str">
        <f>C447</f>
        <v>Electricity only with CCS</v>
      </c>
      <c r="I447" s="104" t="str">
        <f t="shared" si="67"/>
        <v>L</v>
      </c>
      <c r="J447" s="103" t="s">
        <v>99</v>
      </c>
      <c r="K447" s="103" t="s">
        <v>99</v>
      </c>
      <c r="L447" s="103" t="s">
        <v>99</v>
      </c>
      <c r="M447" s="103" t="s">
        <v>99</v>
      </c>
      <c r="N447" s="103" t="s">
        <v>99</v>
      </c>
      <c r="O447" s="103" t="s">
        <v>99</v>
      </c>
      <c r="P447" s="103" t="s">
        <v>99</v>
      </c>
      <c r="Q447" s="103" t="s">
        <v>99</v>
      </c>
      <c r="R447" s="103" t="s">
        <v>99</v>
      </c>
      <c r="S447" s="103" t="s">
        <v>99</v>
      </c>
      <c r="T447" s="103" t="s">
        <v>99</v>
      </c>
      <c r="U447" s="103" t="s">
        <v>99</v>
      </c>
      <c r="V447" s="103" t="s">
        <v>99</v>
      </c>
      <c r="W447" s="103" t="s">
        <v>99</v>
      </c>
      <c r="X447" s="103" t="s">
        <v>99</v>
      </c>
      <c r="Y447" s="103" t="s">
        <v>99</v>
      </c>
      <c r="Z447" s="103" t="s">
        <v>99</v>
      </c>
      <c r="AA447" s="103" t="s">
        <v>99</v>
      </c>
      <c r="AB447" s="103" t="s">
        <v>99</v>
      </c>
      <c r="AC447" s="103" t="s">
        <v>99</v>
      </c>
      <c r="AD447" s="103" t="s">
        <v>99</v>
      </c>
      <c r="AE447" s="103">
        <v>0.22910000000000003</v>
      </c>
      <c r="AF447" s="103">
        <v>0.22910000000000003</v>
      </c>
      <c r="AG447" s="103">
        <v>0.22910000000000003</v>
      </c>
      <c r="AH447" s="103">
        <v>0.22910000000000003</v>
      </c>
      <c r="AI447" s="103">
        <v>0.22910000000000003</v>
      </c>
      <c r="AJ447" s="103">
        <v>0.22910000000000003</v>
      </c>
      <c r="AK447" s="103">
        <v>0.22910000000000003</v>
      </c>
      <c r="AL447" s="103">
        <v>0.22910000000000003</v>
      </c>
      <c r="AM447" s="103">
        <v>0.22910000000000003</v>
      </c>
      <c r="AN447" s="103">
        <v>0.22910000000000003</v>
      </c>
      <c r="AO447" s="103">
        <v>0.22910000000000003</v>
      </c>
      <c r="AP447" s="103">
        <v>0.22910000000000003</v>
      </c>
      <c r="AQ447" s="103">
        <v>0.22910000000000003</v>
      </c>
      <c r="AR447" s="103">
        <v>0.22910000000000003</v>
      </c>
      <c r="AS447" s="103">
        <v>0.22910000000000003</v>
      </c>
      <c r="AT447" s="103">
        <v>0.22910000000000003</v>
      </c>
      <c r="AU447" s="103">
        <v>0.22910000000000003</v>
      </c>
      <c r="AV447" s="103">
        <v>0.22910000000000003</v>
      </c>
      <c r="AW447" s="103">
        <v>0.22910000000000003</v>
      </c>
      <c r="AX447" s="105">
        <v>0.22910000000000003</v>
      </c>
    </row>
    <row r="448" spans="1:50">
      <c r="A448" s="212"/>
      <c r="B448" s="215"/>
      <c r="C448" s="216"/>
      <c r="D448" s="106" t="s">
        <v>25</v>
      </c>
      <c r="E448" s="107" t="str">
        <f>A413&amp;"/"&amp;B439&amp;"/"&amp;C447&amp;"/"&amp;D448</f>
        <v>Coal fired power plants/Steam turbine/Electricity only with CCS/M</v>
      </c>
      <c r="F448" s="108" t="str">
        <f>A413</f>
        <v>Coal fired power plants</v>
      </c>
      <c r="G448" s="108" t="str">
        <f>B439</f>
        <v>Steam turbine</v>
      </c>
      <c r="H448" s="108" t="str">
        <f>C447</f>
        <v>Electricity only with CCS</v>
      </c>
      <c r="I448" s="109" t="str">
        <f t="shared" si="67"/>
        <v>M</v>
      </c>
      <c r="J448" s="108" t="s">
        <v>99</v>
      </c>
      <c r="K448" s="108" t="s">
        <v>99</v>
      </c>
      <c r="L448" s="108" t="s">
        <v>99</v>
      </c>
      <c r="M448" s="108" t="s">
        <v>99</v>
      </c>
      <c r="N448" s="108" t="s">
        <v>99</v>
      </c>
      <c r="O448" s="108" t="s">
        <v>99</v>
      </c>
      <c r="P448" s="108" t="s">
        <v>99</v>
      </c>
      <c r="Q448" s="108" t="s">
        <v>99</v>
      </c>
      <c r="R448" s="108" t="s">
        <v>99</v>
      </c>
      <c r="S448" s="108" t="s">
        <v>99</v>
      </c>
      <c r="T448" s="108" t="s">
        <v>99</v>
      </c>
      <c r="U448" s="108" t="s">
        <v>99</v>
      </c>
      <c r="V448" s="108" t="s">
        <v>99</v>
      </c>
      <c r="W448" s="108" t="s">
        <v>99</v>
      </c>
      <c r="X448" s="108" t="s">
        <v>99</v>
      </c>
      <c r="Y448" s="108" t="s">
        <v>99</v>
      </c>
      <c r="Z448" s="108" t="s">
        <v>99</v>
      </c>
      <c r="AA448" s="108" t="s">
        <v>99</v>
      </c>
      <c r="AB448" s="108" t="s">
        <v>99</v>
      </c>
      <c r="AC448" s="108" t="s">
        <v>99</v>
      </c>
      <c r="AD448" s="108" t="s">
        <v>99</v>
      </c>
      <c r="AE448" s="108">
        <v>0.24055500000000005</v>
      </c>
      <c r="AF448" s="108">
        <v>0.24055500000000005</v>
      </c>
      <c r="AG448" s="108">
        <v>0.24055500000000005</v>
      </c>
      <c r="AH448" s="108">
        <v>0.24055500000000005</v>
      </c>
      <c r="AI448" s="108">
        <v>0.24055500000000005</v>
      </c>
      <c r="AJ448" s="108">
        <v>0.24055500000000005</v>
      </c>
      <c r="AK448" s="108">
        <v>0.24055500000000005</v>
      </c>
      <c r="AL448" s="108">
        <v>0.24055500000000005</v>
      </c>
      <c r="AM448" s="108">
        <v>0.24055500000000005</v>
      </c>
      <c r="AN448" s="108">
        <v>0.24055500000000005</v>
      </c>
      <c r="AO448" s="108">
        <v>0.24055500000000005</v>
      </c>
      <c r="AP448" s="108">
        <v>0.24055500000000005</v>
      </c>
      <c r="AQ448" s="108">
        <v>0.24055500000000005</v>
      </c>
      <c r="AR448" s="108">
        <v>0.24055500000000005</v>
      </c>
      <c r="AS448" s="108">
        <v>0.24055500000000005</v>
      </c>
      <c r="AT448" s="108">
        <v>0.24055500000000005</v>
      </c>
      <c r="AU448" s="108">
        <v>0.24055500000000005</v>
      </c>
      <c r="AV448" s="108">
        <v>0.24055500000000005</v>
      </c>
      <c r="AW448" s="108">
        <v>0.24055500000000005</v>
      </c>
      <c r="AX448" s="110">
        <v>0.24055500000000005</v>
      </c>
    </row>
    <row r="449" spans="1:50">
      <c r="A449" s="212"/>
      <c r="B449" s="215"/>
      <c r="C449" s="217" t="s">
        <v>43</v>
      </c>
      <c r="D449" s="52" t="s">
        <v>24</v>
      </c>
      <c r="E449" s="86" t="str">
        <f>A413&amp;"/"&amp;B439&amp;"/"&amp;C449&amp;"/"&amp;D449</f>
        <v>Coal fired power plants/Steam turbine/CHP with CCS/L</v>
      </c>
      <c r="F449" s="61" t="str">
        <f>A413</f>
        <v>Coal fired power plants</v>
      </c>
      <c r="G449" s="61" t="str">
        <f>B439</f>
        <v>Steam turbine</v>
      </c>
      <c r="H449" s="61" t="str">
        <f>C449</f>
        <v>CHP with CCS</v>
      </c>
      <c r="I449" s="84" t="str">
        <f t="shared" si="67"/>
        <v>L</v>
      </c>
      <c r="J449" s="61" t="s">
        <v>99</v>
      </c>
      <c r="K449" s="61" t="s">
        <v>99</v>
      </c>
      <c r="L449" s="61" t="s">
        <v>99</v>
      </c>
      <c r="M449" s="61" t="s">
        <v>99</v>
      </c>
      <c r="N449" s="61" t="s">
        <v>99</v>
      </c>
      <c r="O449" s="61" t="s">
        <v>99</v>
      </c>
      <c r="P449" s="61" t="s">
        <v>99</v>
      </c>
      <c r="Q449" s="61" t="s">
        <v>99</v>
      </c>
      <c r="R449" s="61" t="s">
        <v>99</v>
      </c>
      <c r="S449" s="61" t="s">
        <v>99</v>
      </c>
      <c r="T449" s="61" t="s">
        <v>99</v>
      </c>
      <c r="U449" s="61" t="s">
        <v>99</v>
      </c>
      <c r="V449" s="61" t="s">
        <v>99</v>
      </c>
      <c r="W449" s="61" t="s">
        <v>99</v>
      </c>
      <c r="X449" s="61" t="s">
        <v>99</v>
      </c>
      <c r="Y449" s="61" t="s">
        <v>99</v>
      </c>
      <c r="Z449" s="61" t="s">
        <v>99</v>
      </c>
      <c r="AA449" s="61" t="s">
        <v>99</v>
      </c>
      <c r="AB449" s="61" t="s">
        <v>99</v>
      </c>
      <c r="AC449" s="61" t="s">
        <v>99</v>
      </c>
      <c r="AD449" s="61" t="s">
        <v>99</v>
      </c>
      <c r="AE449" s="61">
        <v>0.25201000000000007</v>
      </c>
      <c r="AF449" s="61">
        <v>0.25201000000000007</v>
      </c>
      <c r="AG449" s="61">
        <v>0.25201000000000007</v>
      </c>
      <c r="AH449" s="61">
        <v>0.25201000000000007</v>
      </c>
      <c r="AI449" s="61">
        <v>0.25201000000000007</v>
      </c>
      <c r="AJ449" s="61">
        <v>0.25201000000000007</v>
      </c>
      <c r="AK449" s="61">
        <v>0.25201000000000007</v>
      </c>
      <c r="AL449" s="61">
        <v>0.25201000000000007</v>
      </c>
      <c r="AM449" s="61">
        <v>0.25201000000000007</v>
      </c>
      <c r="AN449" s="61">
        <v>0.25201000000000007</v>
      </c>
      <c r="AO449" s="61">
        <v>0.25201000000000007</v>
      </c>
      <c r="AP449" s="61">
        <v>0.25201000000000007</v>
      </c>
      <c r="AQ449" s="61">
        <v>0.25201000000000007</v>
      </c>
      <c r="AR449" s="61">
        <v>0.25201000000000007</v>
      </c>
      <c r="AS449" s="61">
        <v>0.25201000000000007</v>
      </c>
      <c r="AT449" s="61">
        <v>0.25201000000000007</v>
      </c>
      <c r="AU449" s="61">
        <v>0.25201000000000007</v>
      </c>
      <c r="AV449" s="61">
        <v>0.25201000000000007</v>
      </c>
      <c r="AW449" s="61">
        <v>0.25201000000000007</v>
      </c>
      <c r="AX449" s="53">
        <v>0.25201000000000007</v>
      </c>
    </row>
    <row r="450" spans="1:50">
      <c r="A450" s="213"/>
      <c r="B450" s="218"/>
      <c r="C450" s="210"/>
      <c r="D450" s="93" t="s">
        <v>25</v>
      </c>
      <c r="E450" s="73" t="str">
        <f>A413&amp;"/"&amp;B439&amp;"/"&amp;C449&amp;"/"&amp;D450</f>
        <v>Coal fired power plants/Steam turbine/CHP with CCS/M</v>
      </c>
      <c r="F450" s="91" t="str">
        <f>A413</f>
        <v>Coal fired power plants</v>
      </c>
      <c r="G450" s="91" t="str">
        <f>B439</f>
        <v>Steam turbine</v>
      </c>
      <c r="H450" s="91" t="str">
        <f>C449</f>
        <v>CHP with CCS</v>
      </c>
      <c r="I450" s="70" t="str">
        <f t="shared" si="67"/>
        <v>M</v>
      </c>
      <c r="J450" s="91" t="s">
        <v>99</v>
      </c>
      <c r="K450" s="91" t="s">
        <v>99</v>
      </c>
      <c r="L450" s="91" t="s">
        <v>99</v>
      </c>
      <c r="M450" s="91" t="s">
        <v>99</v>
      </c>
      <c r="N450" s="91" t="s">
        <v>99</v>
      </c>
      <c r="O450" s="91" t="s">
        <v>99</v>
      </c>
      <c r="P450" s="91" t="s">
        <v>99</v>
      </c>
      <c r="Q450" s="91" t="s">
        <v>99</v>
      </c>
      <c r="R450" s="91" t="s">
        <v>99</v>
      </c>
      <c r="S450" s="91" t="s">
        <v>99</v>
      </c>
      <c r="T450" s="91" t="s">
        <v>99</v>
      </c>
      <c r="U450" s="91" t="s">
        <v>99</v>
      </c>
      <c r="V450" s="91" t="s">
        <v>99</v>
      </c>
      <c r="W450" s="91" t="s">
        <v>99</v>
      </c>
      <c r="X450" s="91" t="s">
        <v>99</v>
      </c>
      <c r="Y450" s="91" t="s">
        <v>99</v>
      </c>
      <c r="Z450" s="91" t="s">
        <v>99</v>
      </c>
      <c r="AA450" s="91" t="s">
        <v>99</v>
      </c>
      <c r="AB450" s="91" t="s">
        <v>99</v>
      </c>
      <c r="AC450" s="91" t="s">
        <v>99</v>
      </c>
      <c r="AD450" s="91" t="s">
        <v>99</v>
      </c>
      <c r="AE450" s="91">
        <v>0.26461050000000008</v>
      </c>
      <c r="AF450" s="91">
        <v>0.26461050000000008</v>
      </c>
      <c r="AG450" s="91">
        <v>0.26461050000000008</v>
      </c>
      <c r="AH450" s="91">
        <v>0.26461050000000008</v>
      </c>
      <c r="AI450" s="91">
        <v>0.26461050000000008</v>
      </c>
      <c r="AJ450" s="91">
        <v>0.26461050000000008</v>
      </c>
      <c r="AK450" s="91">
        <v>0.26461050000000008</v>
      </c>
      <c r="AL450" s="91">
        <v>0.26461050000000008</v>
      </c>
      <c r="AM450" s="91">
        <v>0.26461050000000008</v>
      </c>
      <c r="AN450" s="91">
        <v>0.26461050000000008</v>
      </c>
      <c r="AO450" s="91">
        <v>0.26461050000000008</v>
      </c>
      <c r="AP450" s="91">
        <v>0.26461050000000008</v>
      </c>
      <c r="AQ450" s="91">
        <v>0.26461050000000008</v>
      </c>
      <c r="AR450" s="91">
        <v>0.26461050000000008</v>
      </c>
      <c r="AS450" s="91">
        <v>0.26461050000000008</v>
      </c>
      <c r="AT450" s="91">
        <v>0.26461050000000008</v>
      </c>
      <c r="AU450" s="91">
        <v>0.26461050000000008</v>
      </c>
      <c r="AV450" s="91">
        <v>0.26461050000000008</v>
      </c>
      <c r="AW450" s="91">
        <v>0.26461050000000008</v>
      </c>
      <c r="AX450" s="89">
        <v>0.26461050000000008</v>
      </c>
    </row>
    <row r="451" spans="1:50">
      <c r="A451" s="211" t="s">
        <v>48</v>
      </c>
      <c r="B451" s="214" t="s">
        <v>41</v>
      </c>
      <c r="C451" s="209" t="s">
        <v>36</v>
      </c>
      <c r="D451" s="67" t="s">
        <v>24</v>
      </c>
      <c r="E451" s="87" t="str">
        <f>A451&amp;"/"&amp;B451&amp;"/"&amp;C451&amp;"/"&amp;D451</f>
        <v>Lignite fired power plants/Integrated gasification combined cycle/Electricity only/L</v>
      </c>
      <c r="F451" s="55" t="str">
        <f>A451</f>
        <v>Lignite fired power plants</v>
      </c>
      <c r="G451" s="55" t="str">
        <f>B451</f>
        <v>Integrated gasification combined cycle</v>
      </c>
      <c r="H451" s="55" t="str">
        <f>C451</f>
        <v>Electricity only</v>
      </c>
      <c r="I451" s="85" t="str">
        <f t="shared" si="67"/>
        <v>L</v>
      </c>
      <c r="J451" s="55">
        <v>0.08</v>
      </c>
      <c r="K451" s="55">
        <v>0.08</v>
      </c>
      <c r="L451" s="55">
        <v>0.08</v>
      </c>
      <c r="M451" s="55">
        <v>0.08</v>
      </c>
      <c r="N451" s="55">
        <v>0.08</v>
      </c>
      <c r="O451" s="55">
        <v>0.08</v>
      </c>
      <c r="P451" s="55">
        <v>0.08</v>
      </c>
      <c r="Q451" s="55">
        <v>0.08</v>
      </c>
      <c r="R451" s="55">
        <v>0.08</v>
      </c>
      <c r="S451" s="55">
        <v>0.08</v>
      </c>
      <c r="T451" s="55">
        <v>0.08</v>
      </c>
      <c r="U451" s="55">
        <v>0.08</v>
      </c>
      <c r="V451" s="55">
        <v>0.08</v>
      </c>
      <c r="W451" s="55">
        <v>0.08</v>
      </c>
      <c r="X451" s="55">
        <v>0.08</v>
      </c>
      <c r="Y451" s="55">
        <v>0.08</v>
      </c>
      <c r="Z451" s="55">
        <v>0.08</v>
      </c>
      <c r="AA451" s="55">
        <v>0.08</v>
      </c>
      <c r="AB451" s="55">
        <v>0.08</v>
      </c>
      <c r="AC451" s="55">
        <v>0.08</v>
      </c>
      <c r="AD451" s="55">
        <v>0.08</v>
      </c>
      <c r="AE451" s="55">
        <v>0.08</v>
      </c>
      <c r="AF451" s="55">
        <v>0.08</v>
      </c>
      <c r="AG451" s="55">
        <v>0.08</v>
      </c>
      <c r="AH451" s="55">
        <v>0.08</v>
      </c>
      <c r="AI451" s="55">
        <v>0.08</v>
      </c>
      <c r="AJ451" s="55">
        <v>0.08</v>
      </c>
      <c r="AK451" s="55">
        <v>0.08</v>
      </c>
      <c r="AL451" s="55">
        <v>0.08</v>
      </c>
      <c r="AM451" s="55">
        <v>0.08</v>
      </c>
      <c r="AN451" s="55">
        <v>0.08</v>
      </c>
      <c r="AO451" s="55">
        <v>0.08</v>
      </c>
      <c r="AP451" s="55">
        <v>0.08</v>
      </c>
      <c r="AQ451" s="55">
        <v>0.08</v>
      </c>
      <c r="AR451" s="55">
        <v>0.08</v>
      </c>
      <c r="AS451" s="55">
        <v>0.08</v>
      </c>
      <c r="AT451" s="55">
        <v>0.08</v>
      </c>
      <c r="AU451" s="55">
        <v>0.08</v>
      </c>
      <c r="AV451" s="55">
        <v>0.08</v>
      </c>
      <c r="AW451" s="55">
        <v>0.08</v>
      </c>
      <c r="AX451" s="64">
        <v>0.08</v>
      </c>
    </row>
    <row r="452" spans="1:50">
      <c r="A452" s="212"/>
      <c r="B452" s="215"/>
      <c r="C452" s="216"/>
      <c r="D452" s="52" t="s">
        <v>25</v>
      </c>
      <c r="E452" s="86" t="str">
        <f>A451&amp;"/"&amp;B451&amp;"/"&amp;C451&amp;"/"&amp;D452</f>
        <v>Lignite fired power plants/Integrated gasification combined cycle/Electricity only/M</v>
      </c>
      <c r="F452" s="61" t="str">
        <f>A451</f>
        <v>Lignite fired power plants</v>
      </c>
      <c r="G452" s="61" t="str">
        <f>B451</f>
        <v>Integrated gasification combined cycle</v>
      </c>
      <c r="H452" s="61" t="str">
        <f>C451</f>
        <v>Electricity only</v>
      </c>
      <c r="I452" s="84" t="str">
        <f t="shared" si="67"/>
        <v>M</v>
      </c>
      <c r="J452" s="61">
        <v>8.4000000000000005E-2</v>
      </c>
      <c r="K452" s="61">
        <v>8.4000000000000005E-2</v>
      </c>
      <c r="L452" s="61">
        <v>8.4000000000000005E-2</v>
      </c>
      <c r="M452" s="61">
        <v>8.4000000000000005E-2</v>
      </c>
      <c r="N452" s="61">
        <v>8.4000000000000005E-2</v>
      </c>
      <c r="O452" s="61">
        <v>8.4000000000000005E-2</v>
      </c>
      <c r="P452" s="61">
        <v>8.4000000000000005E-2</v>
      </c>
      <c r="Q452" s="61">
        <v>8.4000000000000005E-2</v>
      </c>
      <c r="R452" s="61">
        <v>8.4000000000000005E-2</v>
      </c>
      <c r="S452" s="61">
        <v>8.4000000000000005E-2</v>
      </c>
      <c r="T452" s="61">
        <v>8.4000000000000005E-2</v>
      </c>
      <c r="U452" s="61">
        <v>8.4000000000000005E-2</v>
      </c>
      <c r="V452" s="61">
        <v>8.4000000000000005E-2</v>
      </c>
      <c r="W452" s="61">
        <v>8.4000000000000005E-2</v>
      </c>
      <c r="X452" s="61">
        <v>8.4000000000000005E-2</v>
      </c>
      <c r="Y452" s="61">
        <v>8.4000000000000005E-2</v>
      </c>
      <c r="Z452" s="61">
        <v>8.4000000000000005E-2</v>
      </c>
      <c r="AA452" s="61">
        <v>8.4000000000000005E-2</v>
      </c>
      <c r="AB452" s="61">
        <v>8.4000000000000005E-2</v>
      </c>
      <c r="AC452" s="61">
        <v>8.4000000000000005E-2</v>
      </c>
      <c r="AD452" s="61">
        <v>8.4000000000000005E-2</v>
      </c>
      <c r="AE452" s="61">
        <v>8.4000000000000005E-2</v>
      </c>
      <c r="AF452" s="61">
        <v>8.4000000000000005E-2</v>
      </c>
      <c r="AG452" s="61">
        <v>8.4000000000000005E-2</v>
      </c>
      <c r="AH452" s="61">
        <v>8.4000000000000005E-2</v>
      </c>
      <c r="AI452" s="61">
        <v>8.4000000000000005E-2</v>
      </c>
      <c r="AJ452" s="61">
        <v>8.4000000000000005E-2</v>
      </c>
      <c r="AK452" s="61">
        <v>8.4000000000000005E-2</v>
      </c>
      <c r="AL452" s="61">
        <v>8.4000000000000005E-2</v>
      </c>
      <c r="AM452" s="61">
        <v>8.4000000000000005E-2</v>
      </c>
      <c r="AN452" s="61">
        <v>8.4000000000000005E-2</v>
      </c>
      <c r="AO452" s="61">
        <v>8.4000000000000005E-2</v>
      </c>
      <c r="AP452" s="61">
        <v>8.4000000000000005E-2</v>
      </c>
      <c r="AQ452" s="61">
        <v>8.4000000000000005E-2</v>
      </c>
      <c r="AR452" s="61">
        <v>8.4000000000000005E-2</v>
      </c>
      <c r="AS452" s="61">
        <v>8.4000000000000005E-2</v>
      </c>
      <c r="AT452" s="61">
        <v>8.4000000000000005E-2</v>
      </c>
      <c r="AU452" s="61">
        <v>8.4000000000000005E-2</v>
      </c>
      <c r="AV452" s="61">
        <v>8.4000000000000005E-2</v>
      </c>
      <c r="AW452" s="61">
        <v>8.4000000000000005E-2</v>
      </c>
      <c r="AX452" s="53">
        <v>8.4000000000000005E-2</v>
      </c>
    </row>
    <row r="453" spans="1:50">
      <c r="A453" s="212"/>
      <c r="B453" s="215"/>
      <c r="C453" s="217" t="s">
        <v>26</v>
      </c>
      <c r="D453" s="83" t="s">
        <v>24</v>
      </c>
      <c r="E453" s="56" t="str">
        <f>A451&amp;"/"&amp;B451&amp;"/"&amp;C453&amp;"/"&amp;D453</f>
        <v>Lignite fired power plants/Integrated gasification combined cycle/CHP/L</v>
      </c>
      <c r="F453" s="103" t="str">
        <f>A451</f>
        <v>Lignite fired power plants</v>
      </c>
      <c r="G453" s="103" t="str">
        <f>B451</f>
        <v>Integrated gasification combined cycle</v>
      </c>
      <c r="H453" s="103" t="str">
        <f>C453</f>
        <v>CHP</v>
      </c>
      <c r="I453" s="104" t="str">
        <f t="shared" si="67"/>
        <v>L</v>
      </c>
      <c r="J453" s="103" t="s">
        <v>99</v>
      </c>
      <c r="K453" s="103" t="s">
        <v>99</v>
      </c>
      <c r="L453" s="103" t="s">
        <v>99</v>
      </c>
      <c r="M453" s="103" t="s">
        <v>99</v>
      </c>
      <c r="N453" s="103" t="s">
        <v>99</v>
      </c>
      <c r="O453" s="103" t="s">
        <v>99</v>
      </c>
      <c r="P453" s="103" t="s">
        <v>99</v>
      </c>
      <c r="Q453" s="103" t="s">
        <v>99</v>
      </c>
      <c r="R453" s="103" t="s">
        <v>99</v>
      </c>
      <c r="S453" s="103" t="s">
        <v>99</v>
      </c>
      <c r="T453" s="103">
        <v>8.8000000000000009E-2</v>
      </c>
      <c r="U453" s="103">
        <v>8.8000000000000009E-2</v>
      </c>
      <c r="V453" s="103">
        <v>8.8000000000000009E-2</v>
      </c>
      <c r="W453" s="103">
        <v>8.8000000000000009E-2</v>
      </c>
      <c r="X453" s="103">
        <v>8.8000000000000009E-2</v>
      </c>
      <c r="Y453" s="103">
        <v>8.8000000000000009E-2</v>
      </c>
      <c r="Z453" s="103">
        <v>8.8000000000000009E-2</v>
      </c>
      <c r="AA453" s="103">
        <v>8.8000000000000009E-2</v>
      </c>
      <c r="AB453" s="103">
        <v>8.8000000000000009E-2</v>
      </c>
      <c r="AC453" s="103">
        <v>8.8000000000000009E-2</v>
      </c>
      <c r="AD453" s="103">
        <v>8.8000000000000009E-2</v>
      </c>
      <c r="AE453" s="103">
        <v>8.8000000000000009E-2</v>
      </c>
      <c r="AF453" s="103">
        <v>8.8000000000000009E-2</v>
      </c>
      <c r="AG453" s="103">
        <v>8.8000000000000009E-2</v>
      </c>
      <c r="AH453" s="103">
        <v>8.8000000000000009E-2</v>
      </c>
      <c r="AI453" s="103">
        <v>8.8000000000000009E-2</v>
      </c>
      <c r="AJ453" s="103">
        <v>8.8000000000000009E-2</v>
      </c>
      <c r="AK453" s="103">
        <v>8.8000000000000009E-2</v>
      </c>
      <c r="AL453" s="103">
        <v>8.8000000000000009E-2</v>
      </c>
      <c r="AM453" s="103">
        <v>8.8000000000000009E-2</v>
      </c>
      <c r="AN453" s="103">
        <v>8.8000000000000009E-2</v>
      </c>
      <c r="AO453" s="103">
        <v>8.8000000000000009E-2</v>
      </c>
      <c r="AP453" s="103">
        <v>8.8000000000000009E-2</v>
      </c>
      <c r="AQ453" s="103">
        <v>8.8000000000000009E-2</v>
      </c>
      <c r="AR453" s="103">
        <v>8.8000000000000009E-2</v>
      </c>
      <c r="AS453" s="103">
        <v>8.8000000000000009E-2</v>
      </c>
      <c r="AT453" s="103">
        <v>8.8000000000000009E-2</v>
      </c>
      <c r="AU453" s="103">
        <v>8.8000000000000009E-2</v>
      </c>
      <c r="AV453" s="103">
        <v>8.8000000000000009E-2</v>
      </c>
      <c r="AW453" s="103">
        <v>8.8000000000000009E-2</v>
      </c>
      <c r="AX453" s="105">
        <v>8.8000000000000009E-2</v>
      </c>
    </row>
    <row r="454" spans="1:50">
      <c r="A454" s="212"/>
      <c r="B454" s="215"/>
      <c r="C454" s="216"/>
      <c r="D454" s="106" t="s">
        <v>25</v>
      </c>
      <c r="E454" s="107" t="str">
        <f>A451&amp;"/"&amp;B451&amp;"/"&amp;C453&amp;"/"&amp;D454</f>
        <v>Lignite fired power plants/Integrated gasification combined cycle/CHP/M</v>
      </c>
      <c r="F454" s="108" t="str">
        <f>A451</f>
        <v>Lignite fired power plants</v>
      </c>
      <c r="G454" s="108" t="str">
        <f>B451</f>
        <v>Integrated gasification combined cycle</v>
      </c>
      <c r="H454" s="108" t="str">
        <f>C453</f>
        <v>CHP</v>
      </c>
      <c r="I454" s="109" t="str">
        <f t="shared" si="67"/>
        <v>M</v>
      </c>
      <c r="J454" s="108" t="s">
        <v>99</v>
      </c>
      <c r="K454" s="108" t="s">
        <v>99</v>
      </c>
      <c r="L454" s="108" t="s">
        <v>99</v>
      </c>
      <c r="M454" s="108" t="s">
        <v>99</v>
      </c>
      <c r="N454" s="108" t="s">
        <v>99</v>
      </c>
      <c r="O454" s="108" t="s">
        <v>99</v>
      </c>
      <c r="P454" s="108" t="s">
        <v>99</v>
      </c>
      <c r="Q454" s="108" t="s">
        <v>99</v>
      </c>
      <c r="R454" s="108" t="s">
        <v>99</v>
      </c>
      <c r="S454" s="108" t="s">
        <v>99</v>
      </c>
      <c r="T454" s="108">
        <v>9.240000000000001E-2</v>
      </c>
      <c r="U454" s="108">
        <v>9.240000000000001E-2</v>
      </c>
      <c r="V454" s="108">
        <v>9.240000000000001E-2</v>
      </c>
      <c r="W454" s="108">
        <v>9.240000000000001E-2</v>
      </c>
      <c r="X454" s="108">
        <v>9.240000000000001E-2</v>
      </c>
      <c r="Y454" s="108">
        <v>9.240000000000001E-2</v>
      </c>
      <c r="Z454" s="108">
        <v>9.240000000000001E-2</v>
      </c>
      <c r="AA454" s="108">
        <v>9.240000000000001E-2</v>
      </c>
      <c r="AB454" s="108">
        <v>9.240000000000001E-2</v>
      </c>
      <c r="AC454" s="108">
        <v>9.240000000000001E-2</v>
      </c>
      <c r="AD454" s="108">
        <v>9.240000000000001E-2</v>
      </c>
      <c r="AE454" s="108">
        <v>9.240000000000001E-2</v>
      </c>
      <c r="AF454" s="108">
        <v>9.240000000000001E-2</v>
      </c>
      <c r="AG454" s="108">
        <v>9.240000000000001E-2</v>
      </c>
      <c r="AH454" s="108">
        <v>9.240000000000001E-2</v>
      </c>
      <c r="AI454" s="108">
        <v>9.240000000000001E-2</v>
      </c>
      <c r="AJ454" s="108">
        <v>9.240000000000001E-2</v>
      </c>
      <c r="AK454" s="108">
        <v>9.240000000000001E-2</v>
      </c>
      <c r="AL454" s="108">
        <v>9.240000000000001E-2</v>
      </c>
      <c r="AM454" s="108">
        <v>9.240000000000001E-2</v>
      </c>
      <c r="AN454" s="108">
        <v>9.240000000000001E-2</v>
      </c>
      <c r="AO454" s="108">
        <v>9.240000000000001E-2</v>
      </c>
      <c r="AP454" s="108">
        <v>9.240000000000001E-2</v>
      </c>
      <c r="AQ454" s="108">
        <v>9.240000000000001E-2</v>
      </c>
      <c r="AR454" s="108">
        <v>9.240000000000001E-2</v>
      </c>
      <c r="AS454" s="108">
        <v>9.240000000000001E-2</v>
      </c>
      <c r="AT454" s="108">
        <v>9.240000000000001E-2</v>
      </c>
      <c r="AU454" s="108">
        <v>9.240000000000001E-2</v>
      </c>
      <c r="AV454" s="108">
        <v>9.240000000000001E-2</v>
      </c>
      <c r="AW454" s="108">
        <v>9.240000000000001E-2</v>
      </c>
      <c r="AX454" s="110">
        <v>9.240000000000001E-2</v>
      </c>
    </row>
    <row r="455" spans="1:50">
      <c r="A455" s="212"/>
      <c r="B455" s="215"/>
      <c r="C455" s="217" t="s">
        <v>42</v>
      </c>
      <c r="D455" s="83" t="s">
        <v>24</v>
      </c>
      <c r="E455" s="56" t="str">
        <f>A451&amp;"/"&amp;B451&amp;"/"&amp;C455&amp;"/"&amp;D455</f>
        <v>Lignite fired power plants/Integrated gasification combined cycle/Electricity only with CCS/L</v>
      </c>
      <c r="F455" s="103" t="str">
        <f>A451</f>
        <v>Lignite fired power plants</v>
      </c>
      <c r="G455" s="103" t="str">
        <f>B451</f>
        <v>Integrated gasification combined cycle</v>
      </c>
      <c r="H455" s="103" t="str">
        <f>C455</f>
        <v>Electricity only with CCS</v>
      </c>
      <c r="I455" s="104" t="str">
        <f t="shared" si="67"/>
        <v>L</v>
      </c>
      <c r="J455" s="103" t="s">
        <v>99</v>
      </c>
      <c r="K455" s="103" t="s">
        <v>99</v>
      </c>
      <c r="L455" s="103" t="s">
        <v>99</v>
      </c>
      <c r="M455" s="103" t="s">
        <v>99</v>
      </c>
      <c r="N455" s="103" t="s">
        <v>99</v>
      </c>
      <c r="O455" s="103" t="s">
        <v>99</v>
      </c>
      <c r="P455" s="103" t="s">
        <v>99</v>
      </c>
      <c r="Q455" s="103" t="s">
        <v>99</v>
      </c>
      <c r="R455" s="103" t="s">
        <v>99</v>
      </c>
      <c r="S455" s="103" t="s">
        <v>99</v>
      </c>
      <c r="T455" s="103" t="s">
        <v>99</v>
      </c>
      <c r="U455" s="103" t="s">
        <v>99</v>
      </c>
      <c r="V455" s="103" t="s">
        <v>99</v>
      </c>
      <c r="W455" s="103" t="s">
        <v>99</v>
      </c>
      <c r="X455" s="103" t="s">
        <v>99</v>
      </c>
      <c r="Y455" s="103" t="s">
        <v>99</v>
      </c>
      <c r="Z455" s="103" t="s">
        <v>99</v>
      </c>
      <c r="AA455" s="103" t="s">
        <v>99</v>
      </c>
      <c r="AB455" s="103" t="s">
        <v>99</v>
      </c>
      <c r="AC455" s="103" t="s">
        <v>99</v>
      </c>
      <c r="AD455" s="103" t="s">
        <v>99</v>
      </c>
      <c r="AE455" s="103">
        <v>0.26</v>
      </c>
      <c r="AF455" s="103">
        <v>0.26</v>
      </c>
      <c r="AG455" s="103">
        <v>0.26</v>
      </c>
      <c r="AH455" s="103">
        <v>0.26</v>
      </c>
      <c r="AI455" s="103">
        <v>0.26</v>
      </c>
      <c r="AJ455" s="103">
        <v>0.26</v>
      </c>
      <c r="AK455" s="103">
        <v>0.26</v>
      </c>
      <c r="AL455" s="103">
        <v>0.26</v>
      </c>
      <c r="AM455" s="103">
        <v>0.26</v>
      </c>
      <c r="AN455" s="103">
        <v>0.26</v>
      </c>
      <c r="AO455" s="103">
        <v>0.26</v>
      </c>
      <c r="AP455" s="103">
        <v>0.26</v>
      </c>
      <c r="AQ455" s="103">
        <v>0.26</v>
      </c>
      <c r="AR455" s="103">
        <v>0.26</v>
      </c>
      <c r="AS455" s="103">
        <v>0.26</v>
      </c>
      <c r="AT455" s="103">
        <v>0.26</v>
      </c>
      <c r="AU455" s="103">
        <v>0.26</v>
      </c>
      <c r="AV455" s="103">
        <v>0.26</v>
      </c>
      <c r="AW455" s="103">
        <v>0.26</v>
      </c>
      <c r="AX455" s="105">
        <v>0.26</v>
      </c>
    </row>
    <row r="456" spans="1:50">
      <c r="A456" s="212"/>
      <c r="B456" s="215"/>
      <c r="C456" s="216"/>
      <c r="D456" s="106" t="s">
        <v>25</v>
      </c>
      <c r="E456" s="107" t="str">
        <f>A451&amp;"/"&amp;B451&amp;"/"&amp;C455&amp;"/"&amp;D456</f>
        <v>Lignite fired power plants/Integrated gasification combined cycle/Electricity only with CCS/M</v>
      </c>
      <c r="F456" s="108" t="str">
        <f>A451</f>
        <v>Lignite fired power plants</v>
      </c>
      <c r="G456" s="108" t="str">
        <f>B451</f>
        <v>Integrated gasification combined cycle</v>
      </c>
      <c r="H456" s="108" t="str">
        <f>C455</f>
        <v>Electricity only with CCS</v>
      </c>
      <c r="I456" s="109" t="str">
        <f t="shared" si="67"/>
        <v>M</v>
      </c>
      <c r="J456" s="108" t="s">
        <v>99</v>
      </c>
      <c r="K456" s="108" t="s">
        <v>99</v>
      </c>
      <c r="L456" s="108" t="s">
        <v>99</v>
      </c>
      <c r="M456" s="108" t="s">
        <v>99</v>
      </c>
      <c r="N456" s="108" t="s">
        <v>99</v>
      </c>
      <c r="O456" s="108" t="s">
        <v>99</v>
      </c>
      <c r="P456" s="108" t="s">
        <v>99</v>
      </c>
      <c r="Q456" s="108" t="s">
        <v>99</v>
      </c>
      <c r="R456" s="108" t="s">
        <v>99</v>
      </c>
      <c r="S456" s="108" t="s">
        <v>99</v>
      </c>
      <c r="T456" s="108" t="s">
        <v>99</v>
      </c>
      <c r="U456" s="108" t="s">
        <v>99</v>
      </c>
      <c r="V456" s="108" t="s">
        <v>99</v>
      </c>
      <c r="W456" s="108" t="s">
        <v>99</v>
      </c>
      <c r="X456" s="108" t="s">
        <v>99</v>
      </c>
      <c r="Y456" s="108" t="s">
        <v>99</v>
      </c>
      <c r="Z456" s="108" t="s">
        <v>99</v>
      </c>
      <c r="AA456" s="108" t="s">
        <v>99</v>
      </c>
      <c r="AB456" s="108" t="s">
        <v>99</v>
      </c>
      <c r="AC456" s="108" t="s">
        <v>99</v>
      </c>
      <c r="AD456" s="108" t="s">
        <v>99</v>
      </c>
      <c r="AE456" s="108">
        <v>0.27300000000000002</v>
      </c>
      <c r="AF456" s="108">
        <v>0.27300000000000002</v>
      </c>
      <c r="AG456" s="108">
        <v>0.27300000000000002</v>
      </c>
      <c r="AH456" s="108">
        <v>0.27300000000000002</v>
      </c>
      <c r="AI456" s="108">
        <v>0.27300000000000002</v>
      </c>
      <c r="AJ456" s="108">
        <v>0.27300000000000002</v>
      </c>
      <c r="AK456" s="108">
        <v>0.27300000000000002</v>
      </c>
      <c r="AL456" s="108">
        <v>0.27300000000000002</v>
      </c>
      <c r="AM456" s="108">
        <v>0.27300000000000002</v>
      </c>
      <c r="AN456" s="108">
        <v>0.27300000000000002</v>
      </c>
      <c r="AO456" s="108">
        <v>0.27300000000000002</v>
      </c>
      <c r="AP456" s="108">
        <v>0.27300000000000002</v>
      </c>
      <c r="AQ456" s="108">
        <v>0.27300000000000002</v>
      </c>
      <c r="AR456" s="108">
        <v>0.27300000000000002</v>
      </c>
      <c r="AS456" s="108">
        <v>0.27300000000000002</v>
      </c>
      <c r="AT456" s="108">
        <v>0.27300000000000002</v>
      </c>
      <c r="AU456" s="108">
        <v>0.27300000000000002</v>
      </c>
      <c r="AV456" s="108">
        <v>0.27300000000000002</v>
      </c>
      <c r="AW456" s="108">
        <v>0.27300000000000002</v>
      </c>
      <c r="AX456" s="110">
        <v>0.27300000000000002</v>
      </c>
    </row>
    <row r="457" spans="1:50">
      <c r="A457" s="212"/>
      <c r="B457" s="215"/>
      <c r="C457" s="217" t="s">
        <v>43</v>
      </c>
      <c r="D457" s="52" t="s">
        <v>24</v>
      </c>
      <c r="E457" s="86" t="str">
        <f>A451&amp;"/"&amp;B451&amp;"/"&amp;C457&amp;"/"&amp;D457</f>
        <v>Lignite fired power plants/Integrated gasification combined cycle/CHP with CCS/L</v>
      </c>
      <c r="F457" s="61" t="str">
        <f>A451</f>
        <v>Lignite fired power plants</v>
      </c>
      <c r="G457" s="61" t="str">
        <f>B451</f>
        <v>Integrated gasification combined cycle</v>
      </c>
      <c r="H457" s="61" t="str">
        <f>C457</f>
        <v>CHP with CCS</v>
      </c>
      <c r="I457" s="84" t="str">
        <f t="shared" si="67"/>
        <v>L</v>
      </c>
      <c r="J457" s="61" t="s">
        <v>99</v>
      </c>
      <c r="K457" s="61" t="s">
        <v>99</v>
      </c>
      <c r="L457" s="61" t="s">
        <v>99</v>
      </c>
      <c r="M457" s="61" t="s">
        <v>99</v>
      </c>
      <c r="N457" s="61" t="s">
        <v>99</v>
      </c>
      <c r="O457" s="61" t="s">
        <v>99</v>
      </c>
      <c r="P457" s="61" t="s">
        <v>99</v>
      </c>
      <c r="Q457" s="61" t="s">
        <v>99</v>
      </c>
      <c r="R457" s="61" t="s">
        <v>99</v>
      </c>
      <c r="S457" s="61" t="s">
        <v>99</v>
      </c>
      <c r="T457" s="61" t="s">
        <v>99</v>
      </c>
      <c r="U457" s="61" t="s">
        <v>99</v>
      </c>
      <c r="V457" s="61" t="s">
        <v>99</v>
      </c>
      <c r="W457" s="61" t="s">
        <v>99</v>
      </c>
      <c r="X457" s="61" t="s">
        <v>99</v>
      </c>
      <c r="Y457" s="61" t="s">
        <v>99</v>
      </c>
      <c r="Z457" s="61" t="s">
        <v>99</v>
      </c>
      <c r="AA457" s="61" t="s">
        <v>99</v>
      </c>
      <c r="AB457" s="61" t="s">
        <v>99</v>
      </c>
      <c r="AC457" s="61" t="s">
        <v>99</v>
      </c>
      <c r="AD457" s="61" t="s">
        <v>99</v>
      </c>
      <c r="AE457" s="61">
        <v>0.28600000000000003</v>
      </c>
      <c r="AF457" s="61">
        <v>0.28600000000000003</v>
      </c>
      <c r="AG457" s="61">
        <v>0.28600000000000003</v>
      </c>
      <c r="AH457" s="61">
        <v>0.28600000000000003</v>
      </c>
      <c r="AI457" s="61">
        <v>0.28600000000000003</v>
      </c>
      <c r="AJ457" s="61">
        <v>0.28600000000000003</v>
      </c>
      <c r="AK457" s="61">
        <v>0.28600000000000003</v>
      </c>
      <c r="AL457" s="61">
        <v>0.28600000000000003</v>
      </c>
      <c r="AM457" s="61">
        <v>0.28600000000000003</v>
      </c>
      <c r="AN457" s="61">
        <v>0.28600000000000003</v>
      </c>
      <c r="AO457" s="61">
        <v>0.28600000000000003</v>
      </c>
      <c r="AP457" s="61">
        <v>0.28600000000000003</v>
      </c>
      <c r="AQ457" s="61">
        <v>0.28600000000000003</v>
      </c>
      <c r="AR457" s="61">
        <v>0.28600000000000003</v>
      </c>
      <c r="AS457" s="61">
        <v>0.28600000000000003</v>
      </c>
      <c r="AT457" s="61">
        <v>0.28600000000000003</v>
      </c>
      <c r="AU457" s="61">
        <v>0.28600000000000003</v>
      </c>
      <c r="AV457" s="61">
        <v>0.28600000000000003</v>
      </c>
      <c r="AW457" s="61">
        <v>0.28600000000000003</v>
      </c>
      <c r="AX457" s="53">
        <v>0.28600000000000003</v>
      </c>
    </row>
    <row r="458" spans="1:50">
      <c r="A458" s="212"/>
      <c r="B458" s="215"/>
      <c r="C458" s="210"/>
      <c r="D458" s="52" t="s">
        <v>25</v>
      </c>
      <c r="E458" s="73" t="str">
        <f>A451&amp;"/"&amp;B451&amp;"/"&amp;C457&amp;"/"&amp;D458</f>
        <v>Lignite fired power plants/Integrated gasification combined cycle/CHP with CCS/M</v>
      </c>
      <c r="F458" s="91" t="str">
        <f>A451</f>
        <v>Lignite fired power plants</v>
      </c>
      <c r="G458" s="91" t="str">
        <f>B451</f>
        <v>Integrated gasification combined cycle</v>
      </c>
      <c r="H458" s="91" t="str">
        <f>C457</f>
        <v>CHP with CCS</v>
      </c>
      <c r="I458" s="70" t="str">
        <f t="shared" si="67"/>
        <v>M</v>
      </c>
      <c r="J458" s="91" t="s">
        <v>99</v>
      </c>
      <c r="K458" s="91" t="s">
        <v>99</v>
      </c>
      <c r="L458" s="91" t="s">
        <v>99</v>
      </c>
      <c r="M458" s="91" t="s">
        <v>99</v>
      </c>
      <c r="N458" s="91" t="s">
        <v>99</v>
      </c>
      <c r="O458" s="91" t="s">
        <v>99</v>
      </c>
      <c r="P458" s="91" t="s">
        <v>99</v>
      </c>
      <c r="Q458" s="91" t="s">
        <v>99</v>
      </c>
      <c r="R458" s="91" t="s">
        <v>99</v>
      </c>
      <c r="S458" s="91" t="s">
        <v>99</v>
      </c>
      <c r="T458" s="91" t="s">
        <v>99</v>
      </c>
      <c r="U458" s="91" t="s">
        <v>99</v>
      </c>
      <c r="V458" s="91" t="s">
        <v>99</v>
      </c>
      <c r="W458" s="91" t="s">
        <v>99</v>
      </c>
      <c r="X458" s="91" t="s">
        <v>99</v>
      </c>
      <c r="Y458" s="91" t="s">
        <v>99</v>
      </c>
      <c r="Z458" s="91" t="s">
        <v>99</v>
      </c>
      <c r="AA458" s="91" t="s">
        <v>99</v>
      </c>
      <c r="AB458" s="91" t="s">
        <v>99</v>
      </c>
      <c r="AC458" s="91" t="s">
        <v>99</v>
      </c>
      <c r="AD458" s="91" t="s">
        <v>99</v>
      </c>
      <c r="AE458" s="91">
        <v>0.30030000000000007</v>
      </c>
      <c r="AF458" s="91">
        <v>0.30030000000000007</v>
      </c>
      <c r="AG458" s="91">
        <v>0.30030000000000007</v>
      </c>
      <c r="AH458" s="91">
        <v>0.30030000000000007</v>
      </c>
      <c r="AI458" s="91">
        <v>0.30030000000000007</v>
      </c>
      <c r="AJ458" s="91">
        <v>0.30030000000000007</v>
      </c>
      <c r="AK458" s="91">
        <v>0.30030000000000007</v>
      </c>
      <c r="AL458" s="91">
        <v>0.30030000000000007</v>
      </c>
      <c r="AM458" s="91">
        <v>0.30030000000000007</v>
      </c>
      <c r="AN458" s="91">
        <v>0.30030000000000007</v>
      </c>
      <c r="AO458" s="91">
        <v>0.30030000000000007</v>
      </c>
      <c r="AP458" s="91">
        <v>0.30030000000000007</v>
      </c>
      <c r="AQ458" s="91">
        <v>0.30030000000000007</v>
      </c>
      <c r="AR458" s="91">
        <v>0.30030000000000007</v>
      </c>
      <c r="AS458" s="91">
        <v>0.30030000000000007</v>
      </c>
      <c r="AT458" s="91">
        <v>0.30030000000000007</v>
      </c>
      <c r="AU458" s="91">
        <v>0.30030000000000007</v>
      </c>
      <c r="AV458" s="91">
        <v>0.30030000000000007</v>
      </c>
      <c r="AW458" s="91">
        <v>0.30030000000000007</v>
      </c>
      <c r="AX458" s="89">
        <v>0.30030000000000007</v>
      </c>
    </row>
    <row r="459" spans="1:50">
      <c r="A459" s="212"/>
      <c r="B459" s="214" t="s">
        <v>44</v>
      </c>
      <c r="C459" s="209" t="s">
        <v>36</v>
      </c>
      <c r="D459" s="67" t="s">
        <v>24</v>
      </c>
      <c r="E459" s="87" t="str">
        <f>A451&amp;"/"&amp;B459&amp;"/"&amp;C459&amp;"/"&amp;D459</f>
        <v>Lignite fired power plants/Supercritical steam turbine/Electricity only/L</v>
      </c>
      <c r="F459" s="55" t="str">
        <f>A451</f>
        <v>Lignite fired power plants</v>
      </c>
      <c r="G459" s="55" t="str">
        <f>B459</f>
        <v>Supercritical steam turbine</v>
      </c>
      <c r="H459" s="55" t="str">
        <f>C459</f>
        <v>Electricity only</v>
      </c>
      <c r="I459" s="85" t="str">
        <f t="shared" si="67"/>
        <v>L</v>
      </c>
      <c r="J459" s="55">
        <v>6.0999999999999999E-2</v>
      </c>
      <c r="K459" s="55">
        <v>6.0999999999999999E-2</v>
      </c>
      <c r="L459" s="55">
        <v>6.0999999999999999E-2</v>
      </c>
      <c r="M459" s="55">
        <v>6.0999999999999999E-2</v>
      </c>
      <c r="N459" s="55">
        <v>6.0999999999999999E-2</v>
      </c>
      <c r="O459" s="55">
        <v>6.0999999999999999E-2</v>
      </c>
      <c r="P459" s="55">
        <v>6.0999999999999999E-2</v>
      </c>
      <c r="Q459" s="55">
        <v>6.0999999999999999E-2</v>
      </c>
      <c r="R459" s="55">
        <v>6.0999999999999999E-2</v>
      </c>
      <c r="S459" s="55">
        <v>6.0999999999999999E-2</v>
      </c>
      <c r="T459" s="55">
        <v>6.0999999999999999E-2</v>
      </c>
      <c r="U459" s="55">
        <v>6.0999999999999999E-2</v>
      </c>
      <c r="V459" s="55">
        <v>6.0999999999999999E-2</v>
      </c>
      <c r="W459" s="55">
        <v>6.0999999999999999E-2</v>
      </c>
      <c r="X459" s="55">
        <v>6.0999999999999999E-2</v>
      </c>
      <c r="Y459" s="55">
        <v>6.0999999999999999E-2</v>
      </c>
      <c r="Z459" s="55">
        <v>6.0999999999999999E-2</v>
      </c>
      <c r="AA459" s="55">
        <v>6.0999999999999999E-2</v>
      </c>
      <c r="AB459" s="55">
        <v>6.0999999999999999E-2</v>
      </c>
      <c r="AC459" s="55">
        <v>6.0999999999999999E-2</v>
      </c>
      <c r="AD459" s="55">
        <v>6.0999999999999999E-2</v>
      </c>
      <c r="AE459" s="55">
        <v>6.0999999999999999E-2</v>
      </c>
      <c r="AF459" s="55">
        <v>6.0999999999999999E-2</v>
      </c>
      <c r="AG459" s="55">
        <v>6.0999999999999999E-2</v>
      </c>
      <c r="AH459" s="55">
        <v>6.0999999999999999E-2</v>
      </c>
      <c r="AI459" s="55">
        <v>6.0999999999999999E-2</v>
      </c>
      <c r="AJ459" s="55">
        <v>6.0999999999999999E-2</v>
      </c>
      <c r="AK459" s="55">
        <v>6.0999999999999999E-2</v>
      </c>
      <c r="AL459" s="55">
        <v>6.0999999999999999E-2</v>
      </c>
      <c r="AM459" s="55">
        <v>6.0999999999999999E-2</v>
      </c>
      <c r="AN459" s="55">
        <v>6.0999999999999999E-2</v>
      </c>
      <c r="AO459" s="55">
        <v>6.0999999999999999E-2</v>
      </c>
      <c r="AP459" s="55">
        <v>6.0999999999999999E-2</v>
      </c>
      <c r="AQ459" s="55">
        <v>6.0999999999999999E-2</v>
      </c>
      <c r="AR459" s="55">
        <v>6.0999999999999999E-2</v>
      </c>
      <c r="AS459" s="55">
        <v>6.0999999999999999E-2</v>
      </c>
      <c r="AT459" s="55">
        <v>6.0999999999999999E-2</v>
      </c>
      <c r="AU459" s="55">
        <v>6.0999999999999999E-2</v>
      </c>
      <c r="AV459" s="55">
        <v>6.0999999999999999E-2</v>
      </c>
      <c r="AW459" s="55">
        <v>6.0999999999999999E-2</v>
      </c>
      <c r="AX459" s="64">
        <v>6.0999999999999999E-2</v>
      </c>
    </row>
    <row r="460" spans="1:50">
      <c r="A460" s="212"/>
      <c r="B460" s="215"/>
      <c r="C460" s="216"/>
      <c r="D460" s="52" t="s">
        <v>25</v>
      </c>
      <c r="E460" s="86" t="str">
        <f>A451&amp;"/"&amp;B459&amp;"/"&amp;C459&amp;"/"&amp;D460</f>
        <v>Lignite fired power plants/Supercritical steam turbine/Electricity only/M</v>
      </c>
      <c r="F460" s="61" t="str">
        <f>A451</f>
        <v>Lignite fired power plants</v>
      </c>
      <c r="G460" s="61" t="str">
        <f>B459</f>
        <v>Supercritical steam turbine</v>
      </c>
      <c r="H460" s="61" t="str">
        <f>C459</f>
        <v>Electricity only</v>
      </c>
      <c r="I460" s="84" t="str">
        <f t="shared" si="67"/>
        <v>M</v>
      </c>
      <c r="J460" s="61">
        <v>6.4049999999999996E-2</v>
      </c>
      <c r="K460" s="61">
        <v>6.4049999999999996E-2</v>
      </c>
      <c r="L460" s="61">
        <v>6.4049999999999996E-2</v>
      </c>
      <c r="M460" s="61">
        <v>6.4049999999999996E-2</v>
      </c>
      <c r="N460" s="61">
        <v>6.4049999999999996E-2</v>
      </c>
      <c r="O460" s="61">
        <v>6.4049999999999996E-2</v>
      </c>
      <c r="P460" s="61">
        <v>6.4049999999999996E-2</v>
      </c>
      <c r="Q460" s="61">
        <v>6.4049999999999996E-2</v>
      </c>
      <c r="R460" s="61">
        <v>6.4049999999999996E-2</v>
      </c>
      <c r="S460" s="61">
        <v>6.4049999999999996E-2</v>
      </c>
      <c r="T460" s="61">
        <v>6.4049999999999996E-2</v>
      </c>
      <c r="U460" s="61">
        <v>6.4049999999999996E-2</v>
      </c>
      <c r="V460" s="61">
        <v>6.4049999999999996E-2</v>
      </c>
      <c r="W460" s="61">
        <v>6.4049999999999996E-2</v>
      </c>
      <c r="X460" s="61">
        <v>6.4049999999999996E-2</v>
      </c>
      <c r="Y460" s="61">
        <v>6.4049999999999996E-2</v>
      </c>
      <c r="Z460" s="61">
        <v>6.4049999999999996E-2</v>
      </c>
      <c r="AA460" s="61">
        <v>6.4049999999999996E-2</v>
      </c>
      <c r="AB460" s="61">
        <v>6.4049999999999996E-2</v>
      </c>
      <c r="AC460" s="61">
        <v>6.4049999999999996E-2</v>
      </c>
      <c r="AD460" s="61">
        <v>6.4049999999999996E-2</v>
      </c>
      <c r="AE460" s="61">
        <v>6.4049999999999996E-2</v>
      </c>
      <c r="AF460" s="61">
        <v>6.4049999999999996E-2</v>
      </c>
      <c r="AG460" s="61">
        <v>6.4049999999999996E-2</v>
      </c>
      <c r="AH460" s="61">
        <v>6.4049999999999996E-2</v>
      </c>
      <c r="AI460" s="61">
        <v>6.4049999999999996E-2</v>
      </c>
      <c r="AJ460" s="61">
        <v>6.4049999999999996E-2</v>
      </c>
      <c r="AK460" s="61">
        <v>6.4049999999999996E-2</v>
      </c>
      <c r="AL460" s="61">
        <v>6.4049999999999996E-2</v>
      </c>
      <c r="AM460" s="61">
        <v>6.4049999999999996E-2</v>
      </c>
      <c r="AN460" s="61">
        <v>6.4049999999999996E-2</v>
      </c>
      <c r="AO460" s="61">
        <v>6.4049999999999996E-2</v>
      </c>
      <c r="AP460" s="61">
        <v>6.4049999999999996E-2</v>
      </c>
      <c r="AQ460" s="61">
        <v>6.4049999999999996E-2</v>
      </c>
      <c r="AR460" s="61">
        <v>6.4049999999999996E-2</v>
      </c>
      <c r="AS460" s="61">
        <v>6.4049999999999996E-2</v>
      </c>
      <c r="AT460" s="61">
        <v>6.4049999999999996E-2</v>
      </c>
      <c r="AU460" s="61">
        <v>6.4049999999999996E-2</v>
      </c>
      <c r="AV460" s="61">
        <v>6.4049999999999996E-2</v>
      </c>
      <c r="AW460" s="61">
        <v>6.4049999999999996E-2</v>
      </c>
      <c r="AX460" s="53">
        <v>6.4049999999999996E-2</v>
      </c>
    </row>
    <row r="461" spans="1:50">
      <c r="A461" s="212"/>
      <c r="B461" s="215"/>
      <c r="C461" s="217" t="s">
        <v>26</v>
      </c>
      <c r="D461" s="83" t="s">
        <v>24</v>
      </c>
      <c r="E461" s="56" t="str">
        <f>A451&amp;"/"&amp;B459&amp;"/"&amp;C461&amp;"/"&amp;D461</f>
        <v>Lignite fired power plants/Supercritical steam turbine/CHP/L</v>
      </c>
      <c r="F461" s="103" t="str">
        <f>A451</f>
        <v>Lignite fired power plants</v>
      </c>
      <c r="G461" s="103" t="str">
        <f>B459</f>
        <v>Supercritical steam turbine</v>
      </c>
      <c r="H461" s="103" t="str">
        <f>C461</f>
        <v>CHP</v>
      </c>
      <c r="I461" s="104" t="str">
        <f t="shared" si="67"/>
        <v>L</v>
      </c>
      <c r="J461" s="103">
        <v>6.7100000000000007E-2</v>
      </c>
      <c r="K461" s="103">
        <v>6.7100000000000007E-2</v>
      </c>
      <c r="L461" s="103">
        <v>6.7100000000000007E-2</v>
      </c>
      <c r="M461" s="103">
        <v>6.7100000000000007E-2</v>
      </c>
      <c r="N461" s="103">
        <v>6.7100000000000007E-2</v>
      </c>
      <c r="O461" s="103">
        <v>6.7100000000000007E-2</v>
      </c>
      <c r="P461" s="103">
        <v>6.7100000000000007E-2</v>
      </c>
      <c r="Q461" s="103">
        <v>6.7100000000000007E-2</v>
      </c>
      <c r="R461" s="103">
        <v>6.7100000000000007E-2</v>
      </c>
      <c r="S461" s="103">
        <v>6.7100000000000007E-2</v>
      </c>
      <c r="T461" s="103">
        <v>6.7100000000000007E-2</v>
      </c>
      <c r="U461" s="103">
        <v>6.7100000000000007E-2</v>
      </c>
      <c r="V461" s="103">
        <v>6.7100000000000007E-2</v>
      </c>
      <c r="W461" s="103">
        <v>6.7100000000000007E-2</v>
      </c>
      <c r="X461" s="103">
        <v>6.7100000000000007E-2</v>
      </c>
      <c r="Y461" s="103">
        <v>6.7100000000000007E-2</v>
      </c>
      <c r="Z461" s="103">
        <v>6.7100000000000007E-2</v>
      </c>
      <c r="AA461" s="103">
        <v>6.7100000000000007E-2</v>
      </c>
      <c r="AB461" s="103">
        <v>6.7100000000000007E-2</v>
      </c>
      <c r="AC461" s="103">
        <v>6.7100000000000007E-2</v>
      </c>
      <c r="AD461" s="103">
        <v>6.7100000000000007E-2</v>
      </c>
      <c r="AE461" s="103">
        <v>6.7100000000000007E-2</v>
      </c>
      <c r="AF461" s="103">
        <v>6.7100000000000007E-2</v>
      </c>
      <c r="AG461" s="103">
        <v>6.7100000000000007E-2</v>
      </c>
      <c r="AH461" s="103">
        <v>6.7100000000000007E-2</v>
      </c>
      <c r="AI461" s="103">
        <v>6.7100000000000007E-2</v>
      </c>
      <c r="AJ461" s="103">
        <v>6.7100000000000007E-2</v>
      </c>
      <c r="AK461" s="103">
        <v>6.7100000000000007E-2</v>
      </c>
      <c r="AL461" s="103">
        <v>6.7100000000000007E-2</v>
      </c>
      <c r="AM461" s="103">
        <v>6.7100000000000007E-2</v>
      </c>
      <c r="AN461" s="103">
        <v>6.7100000000000007E-2</v>
      </c>
      <c r="AO461" s="103">
        <v>6.7100000000000007E-2</v>
      </c>
      <c r="AP461" s="103">
        <v>6.7100000000000007E-2</v>
      </c>
      <c r="AQ461" s="103">
        <v>6.7100000000000007E-2</v>
      </c>
      <c r="AR461" s="103">
        <v>6.7100000000000007E-2</v>
      </c>
      <c r="AS461" s="103">
        <v>6.7100000000000007E-2</v>
      </c>
      <c r="AT461" s="103">
        <v>6.7100000000000007E-2</v>
      </c>
      <c r="AU461" s="103">
        <v>6.7100000000000007E-2</v>
      </c>
      <c r="AV461" s="103">
        <v>6.7100000000000007E-2</v>
      </c>
      <c r="AW461" s="103">
        <v>6.7100000000000007E-2</v>
      </c>
      <c r="AX461" s="105">
        <v>6.7100000000000007E-2</v>
      </c>
    </row>
    <row r="462" spans="1:50">
      <c r="A462" s="212"/>
      <c r="B462" s="215"/>
      <c r="C462" s="216"/>
      <c r="D462" s="106" t="s">
        <v>25</v>
      </c>
      <c r="E462" s="107" t="str">
        <f>A451&amp;"/"&amp;B459&amp;"/"&amp;C461&amp;"/"&amp;D462</f>
        <v>Lignite fired power plants/Supercritical steam turbine/CHP/M</v>
      </c>
      <c r="F462" s="108" t="str">
        <f>A451</f>
        <v>Lignite fired power plants</v>
      </c>
      <c r="G462" s="108" t="str">
        <f>B459</f>
        <v>Supercritical steam turbine</v>
      </c>
      <c r="H462" s="108" t="str">
        <f>C461</f>
        <v>CHP</v>
      </c>
      <c r="I462" s="109" t="str">
        <f t="shared" si="67"/>
        <v>M</v>
      </c>
      <c r="J462" s="108">
        <v>7.0455000000000004E-2</v>
      </c>
      <c r="K462" s="108">
        <v>7.0455000000000004E-2</v>
      </c>
      <c r="L462" s="108">
        <v>7.0455000000000004E-2</v>
      </c>
      <c r="M462" s="108">
        <v>7.0455000000000004E-2</v>
      </c>
      <c r="N462" s="108">
        <v>7.0455000000000004E-2</v>
      </c>
      <c r="O462" s="108">
        <v>7.0455000000000004E-2</v>
      </c>
      <c r="P462" s="108">
        <v>7.0455000000000004E-2</v>
      </c>
      <c r="Q462" s="108">
        <v>7.0455000000000004E-2</v>
      </c>
      <c r="R462" s="108">
        <v>7.0455000000000004E-2</v>
      </c>
      <c r="S462" s="108">
        <v>7.0455000000000004E-2</v>
      </c>
      <c r="T462" s="108">
        <v>7.0455000000000004E-2</v>
      </c>
      <c r="U462" s="108">
        <v>7.0455000000000004E-2</v>
      </c>
      <c r="V462" s="108">
        <v>7.0455000000000004E-2</v>
      </c>
      <c r="W462" s="108">
        <v>7.0455000000000004E-2</v>
      </c>
      <c r="X462" s="108">
        <v>7.0455000000000004E-2</v>
      </c>
      <c r="Y462" s="108">
        <v>7.0455000000000004E-2</v>
      </c>
      <c r="Z462" s="108">
        <v>7.0455000000000004E-2</v>
      </c>
      <c r="AA462" s="108">
        <v>7.0455000000000004E-2</v>
      </c>
      <c r="AB462" s="108">
        <v>7.0455000000000004E-2</v>
      </c>
      <c r="AC462" s="108">
        <v>7.0455000000000004E-2</v>
      </c>
      <c r="AD462" s="108">
        <v>7.0455000000000004E-2</v>
      </c>
      <c r="AE462" s="108">
        <v>7.0455000000000004E-2</v>
      </c>
      <c r="AF462" s="108">
        <v>7.0455000000000004E-2</v>
      </c>
      <c r="AG462" s="108">
        <v>7.0455000000000004E-2</v>
      </c>
      <c r="AH462" s="108">
        <v>7.0455000000000004E-2</v>
      </c>
      <c r="AI462" s="108">
        <v>7.0455000000000004E-2</v>
      </c>
      <c r="AJ462" s="108">
        <v>7.0455000000000004E-2</v>
      </c>
      <c r="AK462" s="108">
        <v>7.0455000000000004E-2</v>
      </c>
      <c r="AL462" s="108">
        <v>7.0455000000000004E-2</v>
      </c>
      <c r="AM462" s="108">
        <v>7.0455000000000004E-2</v>
      </c>
      <c r="AN462" s="108">
        <v>7.0455000000000004E-2</v>
      </c>
      <c r="AO462" s="108">
        <v>7.0455000000000004E-2</v>
      </c>
      <c r="AP462" s="108">
        <v>7.0455000000000004E-2</v>
      </c>
      <c r="AQ462" s="108">
        <v>7.0455000000000004E-2</v>
      </c>
      <c r="AR462" s="108">
        <v>7.0455000000000004E-2</v>
      </c>
      <c r="AS462" s="108">
        <v>7.0455000000000004E-2</v>
      </c>
      <c r="AT462" s="108">
        <v>7.0455000000000004E-2</v>
      </c>
      <c r="AU462" s="108">
        <v>7.0455000000000004E-2</v>
      </c>
      <c r="AV462" s="108">
        <v>7.0455000000000004E-2</v>
      </c>
      <c r="AW462" s="108">
        <v>7.0455000000000004E-2</v>
      </c>
      <c r="AX462" s="110">
        <v>7.0455000000000004E-2</v>
      </c>
    </row>
    <row r="463" spans="1:50">
      <c r="A463" s="212"/>
      <c r="B463" s="215"/>
      <c r="C463" s="217" t="s">
        <v>42</v>
      </c>
      <c r="D463" s="83" t="s">
        <v>24</v>
      </c>
      <c r="E463" s="56" t="str">
        <f>A451&amp;"/"&amp;B459&amp;"/"&amp;C463&amp;"/"&amp;D463</f>
        <v>Lignite fired power plants/Supercritical steam turbine/Electricity only with CCS/L</v>
      </c>
      <c r="F463" s="103" t="str">
        <f>A451</f>
        <v>Lignite fired power plants</v>
      </c>
      <c r="G463" s="103" t="str">
        <f>B459</f>
        <v>Supercritical steam turbine</v>
      </c>
      <c r="H463" s="103" t="str">
        <f>C463</f>
        <v>Electricity only with CCS</v>
      </c>
      <c r="I463" s="104" t="str">
        <f t="shared" si="67"/>
        <v>L</v>
      </c>
      <c r="J463" s="103" t="s">
        <v>99</v>
      </c>
      <c r="K463" s="103" t="s">
        <v>99</v>
      </c>
      <c r="L463" s="103" t="s">
        <v>99</v>
      </c>
      <c r="M463" s="103" t="s">
        <v>99</v>
      </c>
      <c r="N463" s="103" t="s">
        <v>99</v>
      </c>
      <c r="O463" s="103" t="s">
        <v>99</v>
      </c>
      <c r="P463" s="103" t="s">
        <v>99</v>
      </c>
      <c r="Q463" s="103" t="s">
        <v>99</v>
      </c>
      <c r="R463" s="103" t="s">
        <v>99</v>
      </c>
      <c r="S463" s="103" t="s">
        <v>99</v>
      </c>
      <c r="T463" s="103" t="s">
        <v>99</v>
      </c>
      <c r="U463" s="103" t="s">
        <v>99</v>
      </c>
      <c r="V463" s="103" t="s">
        <v>99</v>
      </c>
      <c r="W463" s="103" t="s">
        <v>99</v>
      </c>
      <c r="X463" s="103" t="s">
        <v>99</v>
      </c>
      <c r="Y463" s="103" t="s">
        <v>99</v>
      </c>
      <c r="Z463" s="103" t="s">
        <v>99</v>
      </c>
      <c r="AA463" s="103" t="s">
        <v>99</v>
      </c>
      <c r="AB463" s="103" t="s">
        <v>99</v>
      </c>
      <c r="AC463" s="103" t="s">
        <v>99</v>
      </c>
      <c r="AD463" s="103" t="s">
        <v>99</v>
      </c>
      <c r="AE463" s="103">
        <v>0.27449999999999997</v>
      </c>
      <c r="AF463" s="103">
        <v>0.27449999999999997</v>
      </c>
      <c r="AG463" s="103">
        <v>0.27449999999999997</v>
      </c>
      <c r="AH463" s="103">
        <v>0.27449999999999997</v>
      </c>
      <c r="AI463" s="103">
        <v>0.27449999999999997</v>
      </c>
      <c r="AJ463" s="103">
        <v>0.27449999999999997</v>
      </c>
      <c r="AK463" s="103">
        <v>0.27449999999999997</v>
      </c>
      <c r="AL463" s="103">
        <v>0.27449999999999997</v>
      </c>
      <c r="AM463" s="103">
        <v>0.27449999999999997</v>
      </c>
      <c r="AN463" s="103">
        <v>0.27449999999999997</v>
      </c>
      <c r="AO463" s="103">
        <v>0.27449999999999997</v>
      </c>
      <c r="AP463" s="103">
        <v>0.27449999999999997</v>
      </c>
      <c r="AQ463" s="103">
        <v>0.27449999999999997</v>
      </c>
      <c r="AR463" s="103">
        <v>0.27449999999999997</v>
      </c>
      <c r="AS463" s="103">
        <v>0.27449999999999997</v>
      </c>
      <c r="AT463" s="103">
        <v>0.27449999999999997</v>
      </c>
      <c r="AU463" s="103">
        <v>0.27449999999999997</v>
      </c>
      <c r="AV463" s="103">
        <v>0.27449999999999997</v>
      </c>
      <c r="AW463" s="103">
        <v>0.27449999999999997</v>
      </c>
      <c r="AX463" s="105">
        <v>0.27449999999999997</v>
      </c>
    </row>
    <row r="464" spans="1:50">
      <c r="A464" s="212"/>
      <c r="B464" s="215"/>
      <c r="C464" s="216"/>
      <c r="D464" s="106" t="s">
        <v>25</v>
      </c>
      <c r="E464" s="107" t="str">
        <f>A451&amp;"/"&amp;B459&amp;"/"&amp;C463&amp;"/"&amp;D464</f>
        <v>Lignite fired power plants/Supercritical steam turbine/Electricity only with CCS/M</v>
      </c>
      <c r="F464" s="108" t="str">
        <f>A451</f>
        <v>Lignite fired power plants</v>
      </c>
      <c r="G464" s="108" t="str">
        <f>B459</f>
        <v>Supercritical steam turbine</v>
      </c>
      <c r="H464" s="108" t="str">
        <f>C463</f>
        <v>Electricity only with CCS</v>
      </c>
      <c r="I464" s="109" t="str">
        <f t="shared" si="67"/>
        <v>M</v>
      </c>
      <c r="J464" s="108" t="s">
        <v>99</v>
      </c>
      <c r="K464" s="108" t="s">
        <v>99</v>
      </c>
      <c r="L464" s="108" t="s">
        <v>99</v>
      </c>
      <c r="M464" s="108" t="s">
        <v>99</v>
      </c>
      <c r="N464" s="108" t="s">
        <v>99</v>
      </c>
      <c r="O464" s="108" t="s">
        <v>99</v>
      </c>
      <c r="P464" s="108" t="s">
        <v>99</v>
      </c>
      <c r="Q464" s="108" t="s">
        <v>99</v>
      </c>
      <c r="R464" s="108" t="s">
        <v>99</v>
      </c>
      <c r="S464" s="108" t="s">
        <v>99</v>
      </c>
      <c r="T464" s="108" t="s">
        <v>99</v>
      </c>
      <c r="U464" s="108" t="s">
        <v>99</v>
      </c>
      <c r="V464" s="108" t="s">
        <v>99</v>
      </c>
      <c r="W464" s="108" t="s">
        <v>99</v>
      </c>
      <c r="X464" s="108" t="s">
        <v>99</v>
      </c>
      <c r="Y464" s="108" t="s">
        <v>99</v>
      </c>
      <c r="Z464" s="108" t="s">
        <v>99</v>
      </c>
      <c r="AA464" s="108" t="s">
        <v>99</v>
      </c>
      <c r="AB464" s="108" t="s">
        <v>99</v>
      </c>
      <c r="AC464" s="108" t="s">
        <v>99</v>
      </c>
      <c r="AD464" s="108" t="s">
        <v>99</v>
      </c>
      <c r="AE464" s="108">
        <v>0.28822499999999995</v>
      </c>
      <c r="AF464" s="108">
        <v>0.28822499999999995</v>
      </c>
      <c r="AG464" s="108">
        <v>0.28822499999999995</v>
      </c>
      <c r="AH464" s="108">
        <v>0.28822499999999995</v>
      </c>
      <c r="AI464" s="108">
        <v>0.28822499999999995</v>
      </c>
      <c r="AJ464" s="108">
        <v>0.28822499999999995</v>
      </c>
      <c r="AK464" s="108">
        <v>0.28822499999999995</v>
      </c>
      <c r="AL464" s="108">
        <v>0.28822499999999995</v>
      </c>
      <c r="AM464" s="108">
        <v>0.28822499999999995</v>
      </c>
      <c r="AN464" s="108">
        <v>0.28822499999999995</v>
      </c>
      <c r="AO464" s="108">
        <v>0.28822499999999995</v>
      </c>
      <c r="AP464" s="108">
        <v>0.28822499999999995</v>
      </c>
      <c r="AQ464" s="108">
        <v>0.28822499999999995</v>
      </c>
      <c r="AR464" s="108">
        <v>0.28822499999999995</v>
      </c>
      <c r="AS464" s="108">
        <v>0.28822499999999995</v>
      </c>
      <c r="AT464" s="108">
        <v>0.28822499999999995</v>
      </c>
      <c r="AU464" s="108">
        <v>0.28822499999999995</v>
      </c>
      <c r="AV464" s="108">
        <v>0.28822499999999995</v>
      </c>
      <c r="AW464" s="108">
        <v>0.28822499999999995</v>
      </c>
      <c r="AX464" s="110">
        <v>0.28822499999999995</v>
      </c>
    </row>
    <row r="465" spans="1:50">
      <c r="A465" s="212"/>
      <c r="B465" s="215"/>
      <c r="C465" s="217" t="s">
        <v>43</v>
      </c>
      <c r="D465" s="52" t="s">
        <v>24</v>
      </c>
      <c r="E465" s="86" t="str">
        <f>A451&amp;"/"&amp;B459&amp;"/"&amp;C465&amp;"/"&amp;D465</f>
        <v>Lignite fired power plants/Supercritical steam turbine/CHP with CCS/L</v>
      </c>
      <c r="F465" s="61" t="str">
        <f>A451</f>
        <v>Lignite fired power plants</v>
      </c>
      <c r="G465" s="61" t="str">
        <f>B459</f>
        <v>Supercritical steam turbine</v>
      </c>
      <c r="H465" s="61" t="str">
        <f>C465</f>
        <v>CHP with CCS</v>
      </c>
      <c r="I465" s="84" t="str">
        <f t="shared" si="67"/>
        <v>L</v>
      </c>
      <c r="J465" s="61" t="s">
        <v>99</v>
      </c>
      <c r="K465" s="61" t="s">
        <v>99</v>
      </c>
      <c r="L465" s="61" t="s">
        <v>99</v>
      </c>
      <c r="M465" s="61" t="s">
        <v>99</v>
      </c>
      <c r="N465" s="61" t="s">
        <v>99</v>
      </c>
      <c r="O465" s="61" t="s">
        <v>99</v>
      </c>
      <c r="P465" s="61" t="s">
        <v>99</v>
      </c>
      <c r="Q465" s="61" t="s">
        <v>99</v>
      </c>
      <c r="R465" s="61" t="s">
        <v>99</v>
      </c>
      <c r="S465" s="61" t="s">
        <v>99</v>
      </c>
      <c r="T465" s="61" t="s">
        <v>99</v>
      </c>
      <c r="U465" s="61" t="s">
        <v>99</v>
      </c>
      <c r="V465" s="61" t="s">
        <v>99</v>
      </c>
      <c r="W465" s="61" t="s">
        <v>99</v>
      </c>
      <c r="X465" s="61" t="s">
        <v>99</v>
      </c>
      <c r="Y465" s="61" t="s">
        <v>99</v>
      </c>
      <c r="Z465" s="61" t="s">
        <v>99</v>
      </c>
      <c r="AA465" s="61" t="s">
        <v>99</v>
      </c>
      <c r="AB465" s="61" t="s">
        <v>99</v>
      </c>
      <c r="AC465" s="61" t="s">
        <v>99</v>
      </c>
      <c r="AD465" s="61" t="s">
        <v>99</v>
      </c>
      <c r="AE465" s="61">
        <v>0.30195</v>
      </c>
      <c r="AF465" s="61">
        <v>0.30195</v>
      </c>
      <c r="AG465" s="61">
        <v>0.30195</v>
      </c>
      <c r="AH465" s="61">
        <v>0.30195</v>
      </c>
      <c r="AI465" s="61">
        <v>0.30195</v>
      </c>
      <c r="AJ465" s="61">
        <v>0.30195</v>
      </c>
      <c r="AK465" s="61">
        <v>0.30195</v>
      </c>
      <c r="AL465" s="61">
        <v>0.30195</v>
      </c>
      <c r="AM465" s="61">
        <v>0.30195</v>
      </c>
      <c r="AN465" s="61">
        <v>0.30195</v>
      </c>
      <c r="AO465" s="61">
        <v>0.30195</v>
      </c>
      <c r="AP465" s="61">
        <v>0.30195</v>
      </c>
      <c r="AQ465" s="61">
        <v>0.30195</v>
      </c>
      <c r="AR465" s="61">
        <v>0.30195</v>
      </c>
      <c r="AS465" s="61">
        <v>0.30195</v>
      </c>
      <c r="AT465" s="61">
        <v>0.30195</v>
      </c>
      <c r="AU465" s="61">
        <v>0.30195</v>
      </c>
      <c r="AV465" s="61">
        <v>0.30195</v>
      </c>
      <c r="AW465" s="61">
        <v>0.30195</v>
      </c>
      <c r="AX465" s="53">
        <v>0.30195</v>
      </c>
    </row>
    <row r="466" spans="1:50">
      <c r="A466" s="212"/>
      <c r="B466" s="218"/>
      <c r="C466" s="210"/>
      <c r="D466" s="93" t="s">
        <v>25</v>
      </c>
      <c r="E466" s="73" t="str">
        <f>A451&amp;"/"&amp;B459&amp;"/"&amp;C465&amp;"/"&amp;D466</f>
        <v>Lignite fired power plants/Supercritical steam turbine/CHP with CCS/M</v>
      </c>
      <c r="F466" s="91" t="str">
        <f>A451</f>
        <v>Lignite fired power plants</v>
      </c>
      <c r="G466" s="91" t="str">
        <f>B459</f>
        <v>Supercritical steam turbine</v>
      </c>
      <c r="H466" s="91" t="str">
        <f>C465</f>
        <v>CHP with CCS</v>
      </c>
      <c r="I466" s="70" t="str">
        <f t="shared" si="67"/>
        <v>M</v>
      </c>
      <c r="J466" s="91" t="s">
        <v>99</v>
      </c>
      <c r="K466" s="91" t="s">
        <v>99</v>
      </c>
      <c r="L466" s="91" t="s">
        <v>99</v>
      </c>
      <c r="M466" s="91" t="s">
        <v>99</v>
      </c>
      <c r="N466" s="91" t="s">
        <v>99</v>
      </c>
      <c r="O466" s="91" t="s">
        <v>99</v>
      </c>
      <c r="P466" s="91" t="s">
        <v>99</v>
      </c>
      <c r="Q466" s="91" t="s">
        <v>99</v>
      </c>
      <c r="R466" s="91" t="s">
        <v>99</v>
      </c>
      <c r="S466" s="91" t="s">
        <v>99</v>
      </c>
      <c r="T466" s="91" t="s">
        <v>99</v>
      </c>
      <c r="U466" s="91" t="s">
        <v>99</v>
      </c>
      <c r="V466" s="91" t="s">
        <v>99</v>
      </c>
      <c r="W466" s="91" t="s">
        <v>99</v>
      </c>
      <c r="X466" s="91" t="s">
        <v>99</v>
      </c>
      <c r="Y466" s="91" t="s">
        <v>99</v>
      </c>
      <c r="Z466" s="91" t="s">
        <v>99</v>
      </c>
      <c r="AA466" s="91" t="s">
        <v>99</v>
      </c>
      <c r="AB466" s="91" t="s">
        <v>99</v>
      </c>
      <c r="AC466" s="91" t="s">
        <v>99</v>
      </c>
      <c r="AD466" s="91" t="s">
        <v>99</v>
      </c>
      <c r="AE466" s="91">
        <v>0.31704749999999998</v>
      </c>
      <c r="AF466" s="91">
        <v>0.31704749999999998</v>
      </c>
      <c r="AG466" s="91">
        <v>0.31704749999999998</v>
      </c>
      <c r="AH466" s="91">
        <v>0.31704749999999998</v>
      </c>
      <c r="AI466" s="91">
        <v>0.31704749999999998</v>
      </c>
      <c r="AJ466" s="91">
        <v>0.31704749999999998</v>
      </c>
      <c r="AK466" s="91">
        <v>0.31704749999999998</v>
      </c>
      <c r="AL466" s="91">
        <v>0.31704749999999998</v>
      </c>
      <c r="AM466" s="91">
        <v>0.31704749999999998</v>
      </c>
      <c r="AN466" s="91">
        <v>0.31704749999999998</v>
      </c>
      <c r="AO466" s="91">
        <v>0.31704749999999998</v>
      </c>
      <c r="AP466" s="91">
        <v>0.31704749999999998</v>
      </c>
      <c r="AQ466" s="91">
        <v>0.31704749999999998</v>
      </c>
      <c r="AR466" s="91">
        <v>0.31704749999999998</v>
      </c>
      <c r="AS466" s="91">
        <v>0.31704749999999998</v>
      </c>
      <c r="AT466" s="91">
        <v>0.31704749999999998</v>
      </c>
      <c r="AU466" s="91">
        <v>0.31704749999999998</v>
      </c>
      <c r="AV466" s="91">
        <v>0.31704749999999998</v>
      </c>
      <c r="AW466" s="91">
        <v>0.31704749999999998</v>
      </c>
      <c r="AX466" s="89">
        <v>0.31704749999999998</v>
      </c>
    </row>
    <row r="467" spans="1:50">
      <c r="A467" s="212"/>
      <c r="B467" s="214" t="s">
        <v>45</v>
      </c>
      <c r="C467" s="209" t="s">
        <v>36</v>
      </c>
      <c r="D467" s="67" t="s">
        <v>24</v>
      </c>
      <c r="E467" s="87" t="str">
        <f>A451&amp;"/"&amp;B467&amp;"/"&amp;C467&amp;"/"&amp;D467</f>
        <v>Lignite fired power plants/Fluidized bed combustion/Electricity only/L</v>
      </c>
      <c r="F467" s="55" t="str">
        <f>A451</f>
        <v>Lignite fired power plants</v>
      </c>
      <c r="G467" s="55" t="str">
        <f>B467</f>
        <v>Fluidized bed combustion</v>
      </c>
      <c r="H467" s="55" t="str">
        <f>C467</f>
        <v>Electricity only</v>
      </c>
      <c r="I467" s="85" t="str">
        <f t="shared" si="67"/>
        <v>L</v>
      </c>
      <c r="J467" s="55">
        <v>5.1999999999999998E-2</v>
      </c>
      <c r="K467" s="55">
        <v>5.1999999999999998E-2</v>
      </c>
      <c r="L467" s="55">
        <v>5.1999999999999998E-2</v>
      </c>
      <c r="M467" s="55">
        <v>5.1999999999999998E-2</v>
      </c>
      <c r="N467" s="55">
        <v>5.1999999999999998E-2</v>
      </c>
      <c r="O467" s="55">
        <v>5.1999999999999998E-2</v>
      </c>
      <c r="P467" s="55">
        <v>5.1999999999999998E-2</v>
      </c>
      <c r="Q467" s="55">
        <v>5.1999999999999998E-2</v>
      </c>
      <c r="R467" s="55">
        <v>5.1999999999999998E-2</v>
      </c>
      <c r="S467" s="55">
        <v>5.1999999999999998E-2</v>
      </c>
      <c r="T467" s="55">
        <v>5.1999999999999998E-2</v>
      </c>
      <c r="U467" s="55">
        <v>5.1999999999999998E-2</v>
      </c>
      <c r="V467" s="55">
        <v>5.1999999999999998E-2</v>
      </c>
      <c r="W467" s="55">
        <v>5.1999999999999998E-2</v>
      </c>
      <c r="X467" s="55">
        <v>5.1999999999999998E-2</v>
      </c>
      <c r="Y467" s="55">
        <v>5.1999999999999998E-2</v>
      </c>
      <c r="Z467" s="55">
        <v>5.1999999999999998E-2</v>
      </c>
      <c r="AA467" s="55">
        <v>5.1999999999999998E-2</v>
      </c>
      <c r="AB467" s="55">
        <v>5.1999999999999998E-2</v>
      </c>
      <c r="AC467" s="55">
        <v>5.1999999999999998E-2</v>
      </c>
      <c r="AD467" s="55">
        <v>5.1999999999999998E-2</v>
      </c>
      <c r="AE467" s="55">
        <v>5.1999999999999998E-2</v>
      </c>
      <c r="AF467" s="55">
        <v>5.1999999999999998E-2</v>
      </c>
      <c r="AG467" s="55">
        <v>5.1999999999999998E-2</v>
      </c>
      <c r="AH467" s="55">
        <v>5.1999999999999998E-2</v>
      </c>
      <c r="AI467" s="55">
        <v>5.1999999999999998E-2</v>
      </c>
      <c r="AJ467" s="55">
        <v>5.1999999999999998E-2</v>
      </c>
      <c r="AK467" s="55">
        <v>5.1999999999999998E-2</v>
      </c>
      <c r="AL467" s="55">
        <v>5.1999999999999998E-2</v>
      </c>
      <c r="AM467" s="55">
        <v>5.1999999999999998E-2</v>
      </c>
      <c r="AN467" s="55">
        <v>5.1999999999999998E-2</v>
      </c>
      <c r="AO467" s="55">
        <v>5.1999999999999998E-2</v>
      </c>
      <c r="AP467" s="55">
        <v>5.1999999999999998E-2</v>
      </c>
      <c r="AQ467" s="55">
        <v>5.1999999999999998E-2</v>
      </c>
      <c r="AR467" s="55">
        <v>5.1999999999999998E-2</v>
      </c>
      <c r="AS467" s="55">
        <v>5.1999999999999998E-2</v>
      </c>
      <c r="AT467" s="55">
        <v>5.1999999999999998E-2</v>
      </c>
      <c r="AU467" s="55">
        <v>5.1999999999999998E-2</v>
      </c>
      <c r="AV467" s="55">
        <v>5.1999999999999998E-2</v>
      </c>
      <c r="AW467" s="55">
        <v>5.1999999999999998E-2</v>
      </c>
      <c r="AX467" s="64">
        <v>5.1999999999999998E-2</v>
      </c>
    </row>
    <row r="468" spans="1:50">
      <c r="A468" s="212"/>
      <c r="B468" s="215"/>
      <c r="C468" s="206"/>
      <c r="D468" s="52" t="s">
        <v>25</v>
      </c>
      <c r="E468" s="86" t="str">
        <f>A451&amp;"/"&amp;B467&amp;"/"&amp;C467&amp;"/"&amp;D468</f>
        <v>Lignite fired power plants/Fluidized bed combustion/Electricity only/M</v>
      </c>
      <c r="F468" s="61" t="str">
        <f>A451</f>
        <v>Lignite fired power plants</v>
      </c>
      <c r="G468" s="61" t="str">
        <f>B467</f>
        <v>Fluidized bed combustion</v>
      </c>
      <c r="H468" s="61" t="str">
        <f>C467</f>
        <v>Electricity only</v>
      </c>
      <c r="I468" s="84" t="str">
        <f t="shared" si="67"/>
        <v>M</v>
      </c>
      <c r="J468" s="61">
        <v>5.4600000000000003E-2</v>
      </c>
      <c r="K468" s="61">
        <v>5.4600000000000003E-2</v>
      </c>
      <c r="L468" s="61">
        <v>5.4600000000000003E-2</v>
      </c>
      <c r="M468" s="61">
        <v>5.4600000000000003E-2</v>
      </c>
      <c r="N468" s="61">
        <v>5.4600000000000003E-2</v>
      </c>
      <c r="O468" s="61">
        <v>5.4600000000000003E-2</v>
      </c>
      <c r="P468" s="61">
        <v>5.4600000000000003E-2</v>
      </c>
      <c r="Q468" s="61">
        <v>5.4600000000000003E-2</v>
      </c>
      <c r="R468" s="61">
        <v>5.4600000000000003E-2</v>
      </c>
      <c r="S468" s="61">
        <v>5.4600000000000003E-2</v>
      </c>
      <c r="T468" s="61">
        <v>5.4600000000000003E-2</v>
      </c>
      <c r="U468" s="61">
        <v>5.4600000000000003E-2</v>
      </c>
      <c r="V468" s="61">
        <v>5.4600000000000003E-2</v>
      </c>
      <c r="W468" s="61">
        <v>5.4600000000000003E-2</v>
      </c>
      <c r="X468" s="61">
        <v>5.4600000000000003E-2</v>
      </c>
      <c r="Y468" s="61">
        <v>5.4600000000000003E-2</v>
      </c>
      <c r="Z468" s="61">
        <v>5.4600000000000003E-2</v>
      </c>
      <c r="AA468" s="61">
        <v>5.4600000000000003E-2</v>
      </c>
      <c r="AB468" s="61">
        <v>5.4600000000000003E-2</v>
      </c>
      <c r="AC468" s="61">
        <v>5.4600000000000003E-2</v>
      </c>
      <c r="AD468" s="61">
        <v>5.4600000000000003E-2</v>
      </c>
      <c r="AE468" s="61">
        <v>5.4600000000000003E-2</v>
      </c>
      <c r="AF468" s="61">
        <v>5.4600000000000003E-2</v>
      </c>
      <c r="AG468" s="61">
        <v>5.4600000000000003E-2</v>
      </c>
      <c r="AH468" s="61">
        <v>5.4600000000000003E-2</v>
      </c>
      <c r="AI468" s="61">
        <v>5.4600000000000003E-2</v>
      </c>
      <c r="AJ468" s="61">
        <v>5.4600000000000003E-2</v>
      </c>
      <c r="AK468" s="61">
        <v>5.4600000000000003E-2</v>
      </c>
      <c r="AL468" s="61">
        <v>5.4600000000000003E-2</v>
      </c>
      <c r="AM468" s="61">
        <v>5.4600000000000003E-2</v>
      </c>
      <c r="AN468" s="61">
        <v>5.4600000000000003E-2</v>
      </c>
      <c r="AO468" s="61">
        <v>5.4600000000000003E-2</v>
      </c>
      <c r="AP468" s="61">
        <v>5.4600000000000003E-2</v>
      </c>
      <c r="AQ468" s="61">
        <v>5.4600000000000003E-2</v>
      </c>
      <c r="AR468" s="61">
        <v>5.4600000000000003E-2</v>
      </c>
      <c r="AS468" s="61">
        <v>5.4600000000000003E-2</v>
      </c>
      <c r="AT468" s="61">
        <v>5.4600000000000003E-2</v>
      </c>
      <c r="AU468" s="61">
        <v>5.4600000000000003E-2</v>
      </c>
      <c r="AV468" s="61">
        <v>5.4600000000000003E-2</v>
      </c>
      <c r="AW468" s="61">
        <v>5.4600000000000003E-2</v>
      </c>
      <c r="AX468" s="53">
        <v>5.4600000000000003E-2</v>
      </c>
    </row>
    <row r="469" spans="1:50">
      <c r="A469" s="212"/>
      <c r="B469" s="215"/>
      <c r="C469" s="216"/>
      <c r="D469" s="52" t="s">
        <v>38</v>
      </c>
      <c r="E469" s="86" t="str">
        <f>A451&amp;"/"&amp;B467&amp;"/"&amp;C467&amp;"/"&amp;D469</f>
        <v>Lignite fired power plants/Fluidized bed combustion/Electricity only/S</v>
      </c>
      <c r="F469" s="61" t="str">
        <f>A451</f>
        <v>Lignite fired power plants</v>
      </c>
      <c r="G469" s="61" t="str">
        <f>B467</f>
        <v>Fluidized bed combustion</v>
      </c>
      <c r="H469" s="61" t="str">
        <f>C467</f>
        <v>Electricity only</v>
      </c>
      <c r="I469" s="84" t="str">
        <f t="shared" si="67"/>
        <v>S</v>
      </c>
      <c r="J469" s="61">
        <v>5.7330000000000006E-2</v>
      </c>
      <c r="K469" s="61">
        <v>5.7330000000000006E-2</v>
      </c>
      <c r="L469" s="61">
        <v>5.7330000000000006E-2</v>
      </c>
      <c r="M469" s="61">
        <v>5.7330000000000006E-2</v>
      </c>
      <c r="N469" s="61">
        <v>5.7330000000000006E-2</v>
      </c>
      <c r="O469" s="61">
        <v>5.7330000000000006E-2</v>
      </c>
      <c r="P469" s="61">
        <v>5.7330000000000006E-2</v>
      </c>
      <c r="Q469" s="61">
        <v>5.7330000000000006E-2</v>
      </c>
      <c r="R469" s="61">
        <v>5.7330000000000006E-2</v>
      </c>
      <c r="S469" s="61">
        <v>5.7330000000000006E-2</v>
      </c>
      <c r="T469" s="61">
        <v>5.7330000000000006E-2</v>
      </c>
      <c r="U469" s="61">
        <v>5.7330000000000006E-2</v>
      </c>
      <c r="V469" s="61">
        <v>5.7330000000000006E-2</v>
      </c>
      <c r="W469" s="61">
        <v>5.7330000000000006E-2</v>
      </c>
      <c r="X469" s="61">
        <v>5.7330000000000006E-2</v>
      </c>
      <c r="Y469" s="61">
        <v>5.7330000000000006E-2</v>
      </c>
      <c r="Z469" s="61">
        <v>5.7330000000000006E-2</v>
      </c>
      <c r="AA469" s="61">
        <v>5.7330000000000006E-2</v>
      </c>
      <c r="AB469" s="61">
        <v>5.7330000000000006E-2</v>
      </c>
      <c r="AC469" s="61">
        <v>5.7330000000000006E-2</v>
      </c>
      <c r="AD469" s="61">
        <v>5.7330000000000006E-2</v>
      </c>
      <c r="AE469" s="61">
        <v>5.7330000000000006E-2</v>
      </c>
      <c r="AF469" s="61">
        <v>5.7330000000000006E-2</v>
      </c>
      <c r="AG469" s="61">
        <v>5.7330000000000006E-2</v>
      </c>
      <c r="AH469" s="61">
        <v>5.7330000000000006E-2</v>
      </c>
      <c r="AI469" s="61">
        <v>5.7330000000000006E-2</v>
      </c>
      <c r="AJ469" s="61">
        <v>5.7330000000000006E-2</v>
      </c>
      <c r="AK469" s="61">
        <v>5.7330000000000006E-2</v>
      </c>
      <c r="AL469" s="61">
        <v>5.7330000000000006E-2</v>
      </c>
      <c r="AM469" s="61">
        <v>5.7330000000000006E-2</v>
      </c>
      <c r="AN469" s="61">
        <v>5.7330000000000006E-2</v>
      </c>
      <c r="AO469" s="61">
        <v>5.7330000000000006E-2</v>
      </c>
      <c r="AP469" s="61">
        <v>5.7330000000000006E-2</v>
      </c>
      <c r="AQ469" s="61">
        <v>5.7330000000000006E-2</v>
      </c>
      <c r="AR469" s="61">
        <v>5.7330000000000006E-2</v>
      </c>
      <c r="AS469" s="61">
        <v>5.7330000000000006E-2</v>
      </c>
      <c r="AT469" s="61">
        <v>5.7330000000000006E-2</v>
      </c>
      <c r="AU469" s="61">
        <v>5.7330000000000006E-2</v>
      </c>
      <c r="AV469" s="61">
        <v>5.7330000000000006E-2</v>
      </c>
      <c r="AW469" s="61">
        <v>5.7330000000000006E-2</v>
      </c>
      <c r="AX469" s="53">
        <v>5.7330000000000006E-2</v>
      </c>
    </row>
    <row r="470" spans="1:50">
      <c r="A470" s="212"/>
      <c r="B470" s="215"/>
      <c r="C470" s="217" t="s">
        <v>26</v>
      </c>
      <c r="D470" s="83" t="s">
        <v>24</v>
      </c>
      <c r="E470" s="56" t="str">
        <f>A451&amp;"/"&amp;B467&amp;"/"&amp;C470&amp;"/"&amp;D470</f>
        <v>Lignite fired power plants/Fluidized bed combustion/CHP/L</v>
      </c>
      <c r="F470" s="103" t="str">
        <f>A451</f>
        <v>Lignite fired power plants</v>
      </c>
      <c r="G470" s="103" t="str">
        <f>B467</f>
        <v>Fluidized bed combustion</v>
      </c>
      <c r="H470" s="103" t="str">
        <f>C470</f>
        <v>CHP</v>
      </c>
      <c r="I470" s="104" t="str">
        <f t="shared" si="67"/>
        <v>L</v>
      </c>
      <c r="J470" s="103">
        <v>5.7200000000000001E-2</v>
      </c>
      <c r="K470" s="103">
        <v>5.7200000000000001E-2</v>
      </c>
      <c r="L470" s="103">
        <v>5.7200000000000001E-2</v>
      </c>
      <c r="M470" s="103">
        <v>5.7200000000000001E-2</v>
      </c>
      <c r="N470" s="103">
        <v>5.7200000000000001E-2</v>
      </c>
      <c r="O470" s="103">
        <v>5.7200000000000001E-2</v>
      </c>
      <c r="P470" s="103">
        <v>5.7200000000000001E-2</v>
      </c>
      <c r="Q470" s="103">
        <v>5.7200000000000001E-2</v>
      </c>
      <c r="R470" s="103">
        <v>5.7200000000000001E-2</v>
      </c>
      <c r="S470" s="103">
        <v>5.7200000000000001E-2</v>
      </c>
      <c r="T470" s="103">
        <v>5.7200000000000001E-2</v>
      </c>
      <c r="U470" s="103">
        <v>5.7200000000000001E-2</v>
      </c>
      <c r="V470" s="103">
        <v>5.7200000000000001E-2</v>
      </c>
      <c r="W470" s="103">
        <v>5.7200000000000001E-2</v>
      </c>
      <c r="X470" s="103">
        <v>5.7200000000000001E-2</v>
      </c>
      <c r="Y470" s="103">
        <v>5.7200000000000001E-2</v>
      </c>
      <c r="Z470" s="103">
        <v>5.7200000000000001E-2</v>
      </c>
      <c r="AA470" s="103">
        <v>5.7200000000000001E-2</v>
      </c>
      <c r="AB470" s="103">
        <v>5.7200000000000001E-2</v>
      </c>
      <c r="AC470" s="103">
        <v>5.7200000000000001E-2</v>
      </c>
      <c r="AD470" s="103">
        <v>5.7200000000000001E-2</v>
      </c>
      <c r="AE470" s="103">
        <v>5.7200000000000001E-2</v>
      </c>
      <c r="AF470" s="103">
        <v>5.7200000000000001E-2</v>
      </c>
      <c r="AG470" s="103">
        <v>5.7200000000000001E-2</v>
      </c>
      <c r="AH470" s="103">
        <v>5.7200000000000001E-2</v>
      </c>
      <c r="AI470" s="103">
        <v>5.7200000000000001E-2</v>
      </c>
      <c r="AJ470" s="103">
        <v>5.7200000000000001E-2</v>
      </c>
      <c r="AK470" s="103">
        <v>5.7200000000000001E-2</v>
      </c>
      <c r="AL470" s="103">
        <v>5.7200000000000001E-2</v>
      </c>
      <c r="AM470" s="103">
        <v>5.7200000000000001E-2</v>
      </c>
      <c r="AN470" s="103">
        <v>5.7200000000000001E-2</v>
      </c>
      <c r="AO470" s="103">
        <v>5.7200000000000001E-2</v>
      </c>
      <c r="AP470" s="103">
        <v>5.7200000000000001E-2</v>
      </c>
      <c r="AQ470" s="103">
        <v>5.7200000000000001E-2</v>
      </c>
      <c r="AR470" s="103">
        <v>5.7200000000000001E-2</v>
      </c>
      <c r="AS470" s="103">
        <v>5.7200000000000001E-2</v>
      </c>
      <c r="AT470" s="103">
        <v>5.7200000000000001E-2</v>
      </c>
      <c r="AU470" s="103">
        <v>5.7200000000000001E-2</v>
      </c>
      <c r="AV470" s="103">
        <v>5.7200000000000001E-2</v>
      </c>
      <c r="AW470" s="103">
        <v>5.7200000000000001E-2</v>
      </c>
      <c r="AX470" s="105">
        <v>5.7200000000000001E-2</v>
      </c>
    </row>
    <row r="471" spans="1:50">
      <c r="A471" s="212"/>
      <c r="B471" s="215"/>
      <c r="C471" s="206"/>
      <c r="D471" s="52" t="s">
        <v>25</v>
      </c>
      <c r="E471" s="86" t="str">
        <f>A451&amp;"/"&amp;B467&amp;"/"&amp;C470&amp;"/"&amp;D471</f>
        <v>Lignite fired power plants/Fluidized bed combustion/CHP/M</v>
      </c>
      <c r="F471" s="61" t="str">
        <f>A451</f>
        <v>Lignite fired power plants</v>
      </c>
      <c r="G471" s="61" t="str">
        <f>B467</f>
        <v>Fluidized bed combustion</v>
      </c>
      <c r="H471" s="61" t="str">
        <f>C470</f>
        <v>CHP</v>
      </c>
      <c r="I471" s="84" t="str">
        <f t="shared" ref="I471:I534" si="68">D471</f>
        <v>M</v>
      </c>
      <c r="J471" s="61">
        <v>6.0060000000000009E-2</v>
      </c>
      <c r="K471" s="61">
        <v>6.0060000000000009E-2</v>
      </c>
      <c r="L471" s="61">
        <v>6.0060000000000009E-2</v>
      </c>
      <c r="M471" s="61">
        <v>6.0060000000000009E-2</v>
      </c>
      <c r="N471" s="61">
        <v>6.0060000000000009E-2</v>
      </c>
      <c r="O471" s="61">
        <v>6.0060000000000009E-2</v>
      </c>
      <c r="P471" s="61">
        <v>6.0060000000000009E-2</v>
      </c>
      <c r="Q471" s="61">
        <v>6.0060000000000009E-2</v>
      </c>
      <c r="R471" s="61">
        <v>6.0060000000000009E-2</v>
      </c>
      <c r="S471" s="61">
        <v>6.0060000000000009E-2</v>
      </c>
      <c r="T471" s="61">
        <v>6.0060000000000009E-2</v>
      </c>
      <c r="U471" s="61">
        <v>6.0060000000000009E-2</v>
      </c>
      <c r="V471" s="61">
        <v>6.0060000000000009E-2</v>
      </c>
      <c r="W471" s="61">
        <v>6.0060000000000009E-2</v>
      </c>
      <c r="X471" s="61">
        <v>6.0060000000000009E-2</v>
      </c>
      <c r="Y471" s="61">
        <v>6.0060000000000009E-2</v>
      </c>
      <c r="Z471" s="61">
        <v>6.0060000000000009E-2</v>
      </c>
      <c r="AA471" s="61">
        <v>6.0060000000000009E-2</v>
      </c>
      <c r="AB471" s="61">
        <v>6.0060000000000009E-2</v>
      </c>
      <c r="AC471" s="61">
        <v>6.0060000000000009E-2</v>
      </c>
      <c r="AD471" s="61">
        <v>6.0060000000000009E-2</v>
      </c>
      <c r="AE471" s="61">
        <v>6.0060000000000009E-2</v>
      </c>
      <c r="AF471" s="61">
        <v>6.0060000000000009E-2</v>
      </c>
      <c r="AG471" s="61">
        <v>6.0060000000000009E-2</v>
      </c>
      <c r="AH471" s="61">
        <v>6.0060000000000009E-2</v>
      </c>
      <c r="AI471" s="61">
        <v>6.0060000000000009E-2</v>
      </c>
      <c r="AJ471" s="61">
        <v>6.0060000000000009E-2</v>
      </c>
      <c r="AK471" s="61">
        <v>6.0060000000000009E-2</v>
      </c>
      <c r="AL471" s="61">
        <v>6.0060000000000009E-2</v>
      </c>
      <c r="AM471" s="61">
        <v>6.0060000000000009E-2</v>
      </c>
      <c r="AN471" s="61">
        <v>6.0060000000000009E-2</v>
      </c>
      <c r="AO471" s="61">
        <v>6.0060000000000009E-2</v>
      </c>
      <c r="AP471" s="61">
        <v>6.0060000000000009E-2</v>
      </c>
      <c r="AQ471" s="61">
        <v>6.0060000000000009E-2</v>
      </c>
      <c r="AR471" s="61">
        <v>6.0060000000000009E-2</v>
      </c>
      <c r="AS471" s="61">
        <v>6.0060000000000009E-2</v>
      </c>
      <c r="AT471" s="61">
        <v>6.0060000000000009E-2</v>
      </c>
      <c r="AU471" s="61">
        <v>6.0060000000000009E-2</v>
      </c>
      <c r="AV471" s="61">
        <v>6.0060000000000009E-2</v>
      </c>
      <c r="AW471" s="61">
        <v>6.0060000000000009E-2</v>
      </c>
      <c r="AX471" s="53">
        <v>6.0060000000000009E-2</v>
      </c>
    </row>
    <row r="472" spans="1:50">
      <c r="A472" s="212"/>
      <c r="B472" s="215"/>
      <c r="C472" s="216"/>
      <c r="D472" s="106" t="s">
        <v>38</v>
      </c>
      <c r="E472" s="107" t="str">
        <f>A451&amp;"/"&amp;B467&amp;"/"&amp;C470&amp;"/"&amp;D472</f>
        <v>Lignite fired power plants/Fluidized bed combustion/CHP/S</v>
      </c>
      <c r="F472" s="108" t="str">
        <f>A451</f>
        <v>Lignite fired power plants</v>
      </c>
      <c r="G472" s="108" t="str">
        <f>B467</f>
        <v>Fluidized bed combustion</v>
      </c>
      <c r="H472" s="108" t="str">
        <f>C470</f>
        <v>CHP</v>
      </c>
      <c r="I472" s="109" t="str">
        <f t="shared" si="68"/>
        <v>S</v>
      </c>
      <c r="J472" s="108">
        <v>6.3063000000000008E-2</v>
      </c>
      <c r="K472" s="108">
        <v>6.3063000000000008E-2</v>
      </c>
      <c r="L472" s="108">
        <v>6.3063000000000008E-2</v>
      </c>
      <c r="M472" s="108">
        <v>6.3063000000000008E-2</v>
      </c>
      <c r="N472" s="108">
        <v>6.3063000000000008E-2</v>
      </c>
      <c r="O472" s="108">
        <v>6.3063000000000008E-2</v>
      </c>
      <c r="P472" s="108">
        <v>6.3063000000000008E-2</v>
      </c>
      <c r="Q472" s="108">
        <v>6.3063000000000008E-2</v>
      </c>
      <c r="R472" s="108">
        <v>6.3063000000000008E-2</v>
      </c>
      <c r="S472" s="108">
        <v>6.3063000000000008E-2</v>
      </c>
      <c r="T472" s="108">
        <v>6.3063000000000008E-2</v>
      </c>
      <c r="U472" s="108">
        <v>6.3063000000000008E-2</v>
      </c>
      <c r="V472" s="108">
        <v>6.3063000000000008E-2</v>
      </c>
      <c r="W472" s="108">
        <v>6.3063000000000008E-2</v>
      </c>
      <c r="X472" s="108">
        <v>6.3063000000000008E-2</v>
      </c>
      <c r="Y472" s="108">
        <v>6.3063000000000008E-2</v>
      </c>
      <c r="Z472" s="108">
        <v>6.3063000000000008E-2</v>
      </c>
      <c r="AA472" s="108">
        <v>6.3063000000000008E-2</v>
      </c>
      <c r="AB472" s="108">
        <v>6.3063000000000008E-2</v>
      </c>
      <c r="AC472" s="108">
        <v>6.3063000000000008E-2</v>
      </c>
      <c r="AD472" s="108">
        <v>6.3063000000000008E-2</v>
      </c>
      <c r="AE472" s="108">
        <v>6.3063000000000008E-2</v>
      </c>
      <c r="AF472" s="108">
        <v>6.3063000000000008E-2</v>
      </c>
      <c r="AG472" s="108">
        <v>6.3063000000000008E-2</v>
      </c>
      <c r="AH472" s="108">
        <v>6.3063000000000008E-2</v>
      </c>
      <c r="AI472" s="108">
        <v>6.3063000000000008E-2</v>
      </c>
      <c r="AJ472" s="108">
        <v>6.3063000000000008E-2</v>
      </c>
      <c r="AK472" s="108">
        <v>6.3063000000000008E-2</v>
      </c>
      <c r="AL472" s="108">
        <v>6.3063000000000008E-2</v>
      </c>
      <c r="AM472" s="108">
        <v>6.3063000000000008E-2</v>
      </c>
      <c r="AN472" s="108">
        <v>6.3063000000000008E-2</v>
      </c>
      <c r="AO472" s="108">
        <v>6.3063000000000008E-2</v>
      </c>
      <c r="AP472" s="108">
        <v>6.3063000000000008E-2</v>
      </c>
      <c r="AQ472" s="108">
        <v>6.3063000000000008E-2</v>
      </c>
      <c r="AR472" s="108">
        <v>6.3063000000000008E-2</v>
      </c>
      <c r="AS472" s="108">
        <v>6.3063000000000008E-2</v>
      </c>
      <c r="AT472" s="108">
        <v>6.3063000000000008E-2</v>
      </c>
      <c r="AU472" s="108">
        <v>6.3063000000000008E-2</v>
      </c>
      <c r="AV472" s="108">
        <v>6.3063000000000008E-2</v>
      </c>
      <c r="AW472" s="108">
        <v>6.3063000000000008E-2</v>
      </c>
      <c r="AX472" s="110">
        <v>6.3063000000000008E-2</v>
      </c>
    </row>
    <row r="473" spans="1:50">
      <c r="A473" s="212"/>
      <c r="B473" s="215"/>
      <c r="C473" s="217" t="s">
        <v>42</v>
      </c>
      <c r="D473" s="83" t="s">
        <v>24</v>
      </c>
      <c r="E473" s="56" t="str">
        <f>A451&amp;"/"&amp;B467&amp;"/"&amp;C473&amp;"/"&amp;D473</f>
        <v>Lignite fired power plants/Fluidized bed combustion/Electricity only with CCS/L</v>
      </c>
      <c r="F473" s="103" t="str">
        <f>A451</f>
        <v>Lignite fired power plants</v>
      </c>
      <c r="G473" s="103" t="str">
        <f>B467</f>
        <v>Fluidized bed combustion</v>
      </c>
      <c r="H473" s="103" t="str">
        <f>C473</f>
        <v>Electricity only with CCS</v>
      </c>
      <c r="I473" s="104" t="str">
        <f t="shared" si="68"/>
        <v>L</v>
      </c>
      <c r="J473" s="103" t="s">
        <v>99</v>
      </c>
      <c r="K473" s="103" t="s">
        <v>99</v>
      </c>
      <c r="L473" s="103" t="s">
        <v>99</v>
      </c>
      <c r="M473" s="103" t="s">
        <v>99</v>
      </c>
      <c r="N473" s="103" t="s">
        <v>99</v>
      </c>
      <c r="O473" s="103" t="s">
        <v>99</v>
      </c>
      <c r="P473" s="103" t="s">
        <v>99</v>
      </c>
      <c r="Q473" s="103" t="s">
        <v>99</v>
      </c>
      <c r="R473" s="103" t="s">
        <v>99</v>
      </c>
      <c r="S473" s="103" t="s">
        <v>99</v>
      </c>
      <c r="T473" s="103" t="s">
        <v>99</v>
      </c>
      <c r="U473" s="103" t="s">
        <v>99</v>
      </c>
      <c r="V473" s="103" t="s">
        <v>99</v>
      </c>
      <c r="W473" s="103" t="s">
        <v>99</v>
      </c>
      <c r="X473" s="103" t="s">
        <v>99</v>
      </c>
      <c r="Y473" s="103" t="s">
        <v>99</v>
      </c>
      <c r="Z473" s="103" t="s">
        <v>99</v>
      </c>
      <c r="AA473" s="103" t="s">
        <v>99</v>
      </c>
      <c r="AB473" s="103" t="s">
        <v>99</v>
      </c>
      <c r="AC473" s="103" t="s">
        <v>99</v>
      </c>
      <c r="AD473" s="103" t="s">
        <v>99</v>
      </c>
      <c r="AE473" s="103">
        <v>0.28599999999999998</v>
      </c>
      <c r="AF473" s="103">
        <v>0.28599999999999998</v>
      </c>
      <c r="AG473" s="103">
        <v>0.28599999999999998</v>
      </c>
      <c r="AH473" s="103">
        <v>0.28599999999999998</v>
      </c>
      <c r="AI473" s="103">
        <v>0.28599999999999998</v>
      </c>
      <c r="AJ473" s="103">
        <v>0.28599999999999998</v>
      </c>
      <c r="AK473" s="103">
        <v>0.28599999999999998</v>
      </c>
      <c r="AL473" s="103">
        <v>0.28599999999999998</v>
      </c>
      <c r="AM473" s="103">
        <v>0.28599999999999998</v>
      </c>
      <c r="AN473" s="103">
        <v>0.28599999999999998</v>
      </c>
      <c r="AO473" s="103">
        <v>0.28599999999999998</v>
      </c>
      <c r="AP473" s="103">
        <v>0.28599999999999998</v>
      </c>
      <c r="AQ473" s="103">
        <v>0.28599999999999998</v>
      </c>
      <c r="AR473" s="103">
        <v>0.28599999999999998</v>
      </c>
      <c r="AS473" s="103">
        <v>0.28599999999999998</v>
      </c>
      <c r="AT473" s="103">
        <v>0.28599999999999998</v>
      </c>
      <c r="AU473" s="103">
        <v>0.28599999999999998</v>
      </c>
      <c r="AV473" s="103">
        <v>0.28599999999999998</v>
      </c>
      <c r="AW473" s="103">
        <v>0.28599999999999998</v>
      </c>
      <c r="AX473" s="105">
        <v>0.28599999999999998</v>
      </c>
    </row>
    <row r="474" spans="1:50">
      <c r="A474" s="212"/>
      <c r="B474" s="215"/>
      <c r="C474" s="216"/>
      <c r="D474" s="106" t="s">
        <v>25</v>
      </c>
      <c r="E474" s="107" t="str">
        <f>A451&amp;"/"&amp;B467&amp;"/"&amp;C473&amp;"/"&amp;D474</f>
        <v>Lignite fired power plants/Fluidized bed combustion/Electricity only with CCS/M</v>
      </c>
      <c r="F474" s="108" t="str">
        <f>A451</f>
        <v>Lignite fired power plants</v>
      </c>
      <c r="G474" s="108" t="str">
        <f>B467</f>
        <v>Fluidized bed combustion</v>
      </c>
      <c r="H474" s="108" t="str">
        <f>C473</f>
        <v>Electricity only with CCS</v>
      </c>
      <c r="I474" s="109" t="str">
        <f t="shared" si="68"/>
        <v>M</v>
      </c>
      <c r="J474" s="108" t="s">
        <v>99</v>
      </c>
      <c r="K474" s="108" t="s">
        <v>99</v>
      </c>
      <c r="L474" s="108" t="s">
        <v>99</v>
      </c>
      <c r="M474" s="108" t="s">
        <v>99</v>
      </c>
      <c r="N474" s="108" t="s">
        <v>99</v>
      </c>
      <c r="O474" s="108" t="s">
        <v>99</v>
      </c>
      <c r="P474" s="108" t="s">
        <v>99</v>
      </c>
      <c r="Q474" s="108" t="s">
        <v>99</v>
      </c>
      <c r="R474" s="108" t="s">
        <v>99</v>
      </c>
      <c r="S474" s="108" t="s">
        <v>99</v>
      </c>
      <c r="T474" s="108" t="s">
        <v>99</v>
      </c>
      <c r="U474" s="108" t="s">
        <v>99</v>
      </c>
      <c r="V474" s="108" t="s">
        <v>99</v>
      </c>
      <c r="W474" s="108" t="s">
        <v>99</v>
      </c>
      <c r="X474" s="108" t="s">
        <v>99</v>
      </c>
      <c r="Y474" s="108" t="s">
        <v>99</v>
      </c>
      <c r="Z474" s="108" t="s">
        <v>99</v>
      </c>
      <c r="AA474" s="108" t="s">
        <v>99</v>
      </c>
      <c r="AB474" s="108" t="s">
        <v>99</v>
      </c>
      <c r="AC474" s="108" t="s">
        <v>99</v>
      </c>
      <c r="AD474" s="108" t="s">
        <v>99</v>
      </c>
      <c r="AE474" s="108">
        <v>0.30030000000000001</v>
      </c>
      <c r="AF474" s="108">
        <v>0.30030000000000001</v>
      </c>
      <c r="AG474" s="108">
        <v>0.30030000000000001</v>
      </c>
      <c r="AH474" s="108">
        <v>0.30030000000000001</v>
      </c>
      <c r="AI474" s="108">
        <v>0.30030000000000001</v>
      </c>
      <c r="AJ474" s="108">
        <v>0.30030000000000001</v>
      </c>
      <c r="AK474" s="108">
        <v>0.30030000000000001</v>
      </c>
      <c r="AL474" s="108">
        <v>0.30030000000000001</v>
      </c>
      <c r="AM474" s="108">
        <v>0.30030000000000001</v>
      </c>
      <c r="AN474" s="108">
        <v>0.30030000000000001</v>
      </c>
      <c r="AO474" s="108">
        <v>0.30030000000000001</v>
      </c>
      <c r="AP474" s="108">
        <v>0.30030000000000001</v>
      </c>
      <c r="AQ474" s="108">
        <v>0.30030000000000001</v>
      </c>
      <c r="AR474" s="108">
        <v>0.30030000000000001</v>
      </c>
      <c r="AS474" s="108">
        <v>0.30030000000000001</v>
      </c>
      <c r="AT474" s="108">
        <v>0.30030000000000001</v>
      </c>
      <c r="AU474" s="108">
        <v>0.30030000000000001</v>
      </c>
      <c r="AV474" s="108">
        <v>0.30030000000000001</v>
      </c>
      <c r="AW474" s="108">
        <v>0.30030000000000001</v>
      </c>
      <c r="AX474" s="110">
        <v>0.30030000000000001</v>
      </c>
    </row>
    <row r="475" spans="1:50">
      <c r="A475" s="212"/>
      <c r="B475" s="215"/>
      <c r="C475" s="217" t="s">
        <v>43</v>
      </c>
      <c r="D475" s="52" t="s">
        <v>24</v>
      </c>
      <c r="E475" s="86" t="str">
        <f>A451&amp;"/"&amp;B467&amp;"/"&amp;C475&amp;"/"&amp;D475</f>
        <v>Lignite fired power plants/Fluidized bed combustion/CHP with CCS/L</v>
      </c>
      <c r="F475" s="61" t="str">
        <f>A451</f>
        <v>Lignite fired power plants</v>
      </c>
      <c r="G475" s="61" t="str">
        <f>B467</f>
        <v>Fluidized bed combustion</v>
      </c>
      <c r="H475" s="61" t="str">
        <f>C475</f>
        <v>CHP with CCS</v>
      </c>
      <c r="I475" s="84" t="str">
        <f t="shared" si="68"/>
        <v>L</v>
      </c>
      <c r="J475" s="61" t="s">
        <v>99</v>
      </c>
      <c r="K475" s="61" t="s">
        <v>99</v>
      </c>
      <c r="L475" s="61" t="s">
        <v>99</v>
      </c>
      <c r="M475" s="61" t="s">
        <v>99</v>
      </c>
      <c r="N475" s="61" t="s">
        <v>99</v>
      </c>
      <c r="O475" s="61" t="s">
        <v>99</v>
      </c>
      <c r="P475" s="61" t="s">
        <v>99</v>
      </c>
      <c r="Q475" s="61" t="s">
        <v>99</v>
      </c>
      <c r="R475" s="61" t="s">
        <v>99</v>
      </c>
      <c r="S475" s="61" t="s">
        <v>99</v>
      </c>
      <c r="T475" s="61" t="s">
        <v>99</v>
      </c>
      <c r="U475" s="61" t="s">
        <v>99</v>
      </c>
      <c r="V475" s="61" t="s">
        <v>99</v>
      </c>
      <c r="W475" s="61" t="s">
        <v>99</v>
      </c>
      <c r="X475" s="61" t="s">
        <v>99</v>
      </c>
      <c r="Y475" s="61" t="s">
        <v>99</v>
      </c>
      <c r="Z475" s="61" t="s">
        <v>99</v>
      </c>
      <c r="AA475" s="61" t="s">
        <v>99</v>
      </c>
      <c r="AB475" s="61" t="s">
        <v>99</v>
      </c>
      <c r="AC475" s="61" t="s">
        <v>99</v>
      </c>
      <c r="AD475" s="61" t="s">
        <v>99</v>
      </c>
      <c r="AE475" s="61">
        <v>0.31459999999999999</v>
      </c>
      <c r="AF475" s="61">
        <v>0.31459999999999999</v>
      </c>
      <c r="AG475" s="61">
        <v>0.31459999999999999</v>
      </c>
      <c r="AH475" s="61">
        <v>0.31459999999999999</v>
      </c>
      <c r="AI475" s="61">
        <v>0.31459999999999999</v>
      </c>
      <c r="AJ475" s="61">
        <v>0.31459999999999999</v>
      </c>
      <c r="AK475" s="61">
        <v>0.31459999999999999</v>
      </c>
      <c r="AL475" s="61">
        <v>0.31459999999999999</v>
      </c>
      <c r="AM475" s="61">
        <v>0.31459999999999999</v>
      </c>
      <c r="AN475" s="61">
        <v>0.31459999999999999</v>
      </c>
      <c r="AO475" s="61">
        <v>0.31459999999999999</v>
      </c>
      <c r="AP475" s="61">
        <v>0.31459999999999999</v>
      </c>
      <c r="AQ475" s="61">
        <v>0.31459999999999999</v>
      </c>
      <c r="AR475" s="61">
        <v>0.31459999999999999</v>
      </c>
      <c r="AS475" s="61">
        <v>0.31459999999999999</v>
      </c>
      <c r="AT475" s="61">
        <v>0.31459999999999999</v>
      </c>
      <c r="AU475" s="61">
        <v>0.31459999999999999</v>
      </c>
      <c r="AV475" s="61">
        <v>0.31459999999999999</v>
      </c>
      <c r="AW475" s="61">
        <v>0.31459999999999999</v>
      </c>
      <c r="AX475" s="53">
        <v>0.31459999999999999</v>
      </c>
    </row>
    <row r="476" spans="1:50">
      <c r="A476" s="212"/>
      <c r="B476" s="218"/>
      <c r="C476" s="210"/>
      <c r="D476" s="93" t="s">
        <v>25</v>
      </c>
      <c r="E476" s="73" t="str">
        <f>A451&amp;"/"&amp;B467&amp;"/"&amp;C475&amp;"/"&amp;D476</f>
        <v>Lignite fired power plants/Fluidized bed combustion/CHP with CCS/M</v>
      </c>
      <c r="F476" s="91" t="str">
        <f>A451</f>
        <v>Lignite fired power plants</v>
      </c>
      <c r="G476" s="91" t="str">
        <f>B467</f>
        <v>Fluidized bed combustion</v>
      </c>
      <c r="H476" s="91" t="str">
        <f>C475</f>
        <v>CHP with CCS</v>
      </c>
      <c r="I476" s="70" t="str">
        <f t="shared" si="68"/>
        <v>M</v>
      </c>
      <c r="J476" s="91" t="s">
        <v>99</v>
      </c>
      <c r="K476" s="91" t="s">
        <v>99</v>
      </c>
      <c r="L476" s="91" t="s">
        <v>99</v>
      </c>
      <c r="M476" s="91" t="s">
        <v>99</v>
      </c>
      <c r="N476" s="91" t="s">
        <v>99</v>
      </c>
      <c r="O476" s="91" t="s">
        <v>99</v>
      </c>
      <c r="P476" s="91" t="s">
        <v>99</v>
      </c>
      <c r="Q476" s="91" t="s">
        <v>99</v>
      </c>
      <c r="R476" s="91" t="s">
        <v>99</v>
      </c>
      <c r="S476" s="91" t="s">
        <v>99</v>
      </c>
      <c r="T476" s="91" t="s">
        <v>99</v>
      </c>
      <c r="U476" s="91" t="s">
        <v>99</v>
      </c>
      <c r="V476" s="91" t="s">
        <v>99</v>
      </c>
      <c r="W476" s="91" t="s">
        <v>99</v>
      </c>
      <c r="X476" s="91" t="s">
        <v>99</v>
      </c>
      <c r="Y476" s="91" t="s">
        <v>99</v>
      </c>
      <c r="Z476" s="91" t="s">
        <v>99</v>
      </c>
      <c r="AA476" s="91" t="s">
        <v>99</v>
      </c>
      <c r="AB476" s="91" t="s">
        <v>99</v>
      </c>
      <c r="AC476" s="91" t="s">
        <v>99</v>
      </c>
      <c r="AD476" s="91" t="s">
        <v>99</v>
      </c>
      <c r="AE476" s="91">
        <v>0.33033000000000001</v>
      </c>
      <c r="AF476" s="91">
        <v>0.33033000000000001</v>
      </c>
      <c r="AG476" s="91">
        <v>0.33033000000000001</v>
      </c>
      <c r="AH476" s="91">
        <v>0.33033000000000001</v>
      </c>
      <c r="AI476" s="91">
        <v>0.33033000000000001</v>
      </c>
      <c r="AJ476" s="91">
        <v>0.33033000000000001</v>
      </c>
      <c r="AK476" s="91">
        <v>0.33033000000000001</v>
      </c>
      <c r="AL476" s="91">
        <v>0.33033000000000001</v>
      </c>
      <c r="AM476" s="91">
        <v>0.33033000000000001</v>
      </c>
      <c r="AN476" s="91">
        <v>0.33033000000000001</v>
      </c>
      <c r="AO476" s="91">
        <v>0.33033000000000001</v>
      </c>
      <c r="AP476" s="91">
        <v>0.33033000000000001</v>
      </c>
      <c r="AQ476" s="91">
        <v>0.33033000000000001</v>
      </c>
      <c r="AR476" s="91">
        <v>0.33033000000000001</v>
      </c>
      <c r="AS476" s="91">
        <v>0.33033000000000001</v>
      </c>
      <c r="AT476" s="91">
        <v>0.33033000000000001</v>
      </c>
      <c r="AU476" s="91">
        <v>0.33033000000000001</v>
      </c>
      <c r="AV476" s="91">
        <v>0.33033000000000001</v>
      </c>
      <c r="AW476" s="91">
        <v>0.33033000000000001</v>
      </c>
      <c r="AX476" s="89">
        <v>0.33033000000000001</v>
      </c>
    </row>
    <row r="477" spans="1:50">
      <c r="A477" s="212"/>
      <c r="B477" s="214" t="s">
        <v>46</v>
      </c>
      <c r="C477" s="209" t="s">
        <v>36</v>
      </c>
      <c r="D477" s="67" t="s">
        <v>24</v>
      </c>
      <c r="E477" s="87" t="str">
        <f>A451&amp;"/"&amp;B477&amp;"/"&amp;C477&amp;"/"&amp;D477</f>
        <v>Lignite fired power plants/Steam turbine/Electricity only/L</v>
      </c>
      <c r="F477" s="55" t="str">
        <f>A451</f>
        <v>Lignite fired power plants</v>
      </c>
      <c r="G477" s="55" t="str">
        <f>B477</f>
        <v>Steam turbine</v>
      </c>
      <c r="H477" s="55" t="str">
        <f>C477</f>
        <v>Electricity only</v>
      </c>
      <c r="I477" s="85" t="str">
        <f t="shared" si="68"/>
        <v>L</v>
      </c>
      <c r="J477" s="55">
        <v>0.08</v>
      </c>
      <c r="K477" s="55">
        <v>0.08</v>
      </c>
      <c r="L477" s="55">
        <v>0.08</v>
      </c>
      <c r="M477" s="55">
        <v>0.08</v>
      </c>
      <c r="N477" s="55">
        <v>0.08</v>
      </c>
      <c r="O477" s="55">
        <v>0.08</v>
      </c>
      <c r="P477" s="55">
        <v>0.08</v>
      </c>
      <c r="Q477" s="55">
        <v>0.08</v>
      </c>
      <c r="R477" s="55">
        <v>0.08</v>
      </c>
      <c r="S477" s="55">
        <v>0.08</v>
      </c>
      <c r="T477" s="55">
        <v>0.08</v>
      </c>
      <c r="U477" s="55">
        <v>0.08</v>
      </c>
      <c r="V477" s="55">
        <v>0.08</v>
      </c>
      <c r="W477" s="55">
        <v>0.08</v>
      </c>
      <c r="X477" s="55">
        <v>0.08</v>
      </c>
      <c r="Y477" s="55">
        <v>0.08</v>
      </c>
      <c r="Z477" s="55">
        <v>0.08</v>
      </c>
      <c r="AA477" s="55">
        <v>0.08</v>
      </c>
      <c r="AB477" s="55">
        <v>0.08</v>
      </c>
      <c r="AC477" s="55">
        <v>0.08</v>
      </c>
      <c r="AD477" s="55">
        <v>0.08</v>
      </c>
      <c r="AE477" s="55">
        <v>0.08</v>
      </c>
      <c r="AF477" s="55">
        <v>0.08</v>
      </c>
      <c r="AG477" s="55">
        <v>0.08</v>
      </c>
      <c r="AH477" s="55">
        <v>0.08</v>
      </c>
      <c r="AI477" s="55">
        <v>0.08</v>
      </c>
      <c r="AJ477" s="55">
        <v>0.08</v>
      </c>
      <c r="AK477" s="55">
        <v>0.08</v>
      </c>
      <c r="AL477" s="55">
        <v>0.08</v>
      </c>
      <c r="AM477" s="55">
        <v>0.08</v>
      </c>
      <c r="AN477" s="55">
        <v>0.08</v>
      </c>
      <c r="AO477" s="55">
        <v>0.08</v>
      </c>
      <c r="AP477" s="55">
        <v>0.08</v>
      </c>
      <c r="AQ477" s="55">
        <v>0.08</v>
      </c>
      <c r="AR477" s="55">
        <v>0.08</v>
      </c>
      <c r="AS477" s="55">
        <v>0.08</v>
      </c>
      <c r="AT477" s="55">
        <v>0.08</v>
      </c>
      <c r="AU477" s="55">
        <v>0.08</v>
      </c>
      <c r="AV477" s="55">
        <v>0.08</v>
      </c>
      <c r="AW477" s="55">
        <v>0.08</v>
      </c>
      <c r="AX477" s="64">
        <v>0.08</v>
      </c>
    </row>
    <row r="478" spans="1:50">
      <c r="A478" s="212"/>
      <c r="B478" s="215"/>
      <c r="C478" s="206"/>
      <c r="D478" s="52" t="s">
        <v>25</v>
      </c>
      <c r="E478" s="86" t="str">
        <f>A451&amp;"/"&amp;B477&amp;"/"&amp;C477&amp;"/"&amp;D478</f>
        <v>Lignite fired power plants/Steam turbine/Electricity only/M</v>
      </c>
      <c r="F478" s="61" t="str">
        <f>A451</f>
        <v>Lignite fired power plants</v>
      </c>
      <c r="G478" s="61" t="str">
        <f>B477</f>
        <v>Steam turbine</v>
      </c>
      <c r="H478" s="61" t="str">
        <f>C477</f>
        <v>Electricity only</v>
      </c>
      <c r="I478" s="84" t="str">
        <f t="shared" si="68"/>
        <v>M</v>
      </c>
      <c r="J478" s="61">
        <v>8.4000000000000005E-2</v>
      </c>
      <c r="K478" s="61">
        <v>8.4000000000000005E-2</v>
      </c>
      <c r="L478" s="61">
        <v>8.4000000000000005E-2</v>
      </c>
      <c r="M478" s="61">
        <v>8.4000000000000005E-2</v>
      </c>
      <c r="N478" s="61">
        <v>8.4000000000000005E-2</v>
      </c>
      <c r="O478" s="61">
        <v>8.4000000000000005E-2</v>
      </c>
      <c r="P478" s="61">
        <v>8.4000000000000005E-2</v>
      </c>
      <c r="Q478" s="61">
        <v>8.4000000000000005E-2</v>
      </c>
      <c r="R478" s="61">
        <v>8.4000000000000005E-2</v>
      </c>
      <c r="S478" s="61">
        <v>8.4000000000000005E-2</v>
      </c>
      <c r="T478" s="61">
        <v>8.4000000000000005E-2</v>
      </c>
      <c r="U478" s="61">
        <v>8.4000000000000005E-2</v>
      </c>
      <c r="V478" s="61">
        <v>8.4000000000000005E-2</v>
      </c>
      <c r="W478" s="61">
        <v>8.4000000000000005E-2</v>
      </c>
      <c r="X478" s="61">
        <v>8.4000000000000005E-2</v>
      </c>
      <c r="Y478" s="61">
        <v>8.4000000000000005E-2</v>
      </c>
      <c r="Z478" s="61">
        <v>8.4000000000000005E-2</v>
      </c>
      <c r="AA478" s="61">
        <v>8.4000000000000005E-2</v>
      </c>
      <c r="AB478" s="61">
        <v>8.4000000000000005E-2</v>
      </c>
      <c r="AC478" s="61">
        <v>8.4000000000000005E-2</v>
      </c>
      <c r="AD478" s="61">
        <v>8.4000000000000005E-2</v>
      </c>
      <c r="AE478" s="61">
        <v>8.4000000000000005E-2</v>
      </c>
      <c r="AF478" s="61">
        <v>8.4000000000000005E-2</v>
      </c>
      <c r="AG478" s="61">
        <v>8.4000000000000005E-2</v>
      </c>
      <c r="AH478" s="61">
        <v>8.4000000000000005E-2</v>
      </c>
      <c r="AI478" s="61">
        <v>8.4000000000000005E-2</v>
      </c>
      <c r="AJ478" s="61">
        <v>8.4000000000000005E-2</v>
      </c>
      <c r="AK478" s="61">
        <v>8.4000000000000005E-2</v>
      </c>
      <c r="AL478" s="61">
        <v>8.4000000000000005E-2</v>
      </c>
      <c r="AM478" s="61">
        <v>8.4000000000000005E-2</v>
      </c>
      <c r="AN478" s="61">
        <v>8.4000000000000005E-2</v>
      </c>
      <c r="AO478" s="61">
        <v>8.4000000000000005E-2</v>
      </c>
      <c r="AP478" s="61">
        <v>8.4000000000000005E-2</v>
      </c>
      <c r="AQ478" s="61">
        <v>8.4000000000000005E-2</v>
      </c>
      <c r="AR478" s="61">
        <v>8.4000000000000005E-2</v>
      </c>
      <c r="AS478" s="61">
        <v>8.4000000000000005E-2</v>
      </c>
      <c r="AT478" s="61">
        <v>8.4000000000000005E-2</v>
      </c>
      <c r="AU478" s="61">
        <v>8.4000000000000005E-2</v>
      </c>
      <c r="AV478" s="61">
        <v>8.4000000000000005E-2</v>
      </c>
      <c r="AW478" s="61">
        <v>8.4000000000000005E-2</v>
      </c>
      <c r="AX478" s="53">
        <v>8.4000000000000005E-2</v>
      </c>
    </row>
    <row r="479" spans="1:50">
      <c r="A479" s="212"/>
      <c r="B479" s="215"/>
      <c r="C479" s="206"/>
      <c r="D479" s="52" t="s">
        <v>38</v>
      </c>
      <c r="E479" s="86" t="str">
        <f>A451&amp;"/"&amp;B477&amp;"/"&amp;C477&amp;"/"&amp;D479</f>
        <v>Lignite fired power plants/Steam turbine/Electricity only/S</v>
      </c>
      <c r="F479" s="61" t="str">
        <f>A451</f>
        <v>Lignite fired power plants</v>
      </c>
      <c r="G479" s="61" t="str">
        <f>B477</f>
        <v>Steam turbine</v>
      </c>
      <c r="H479" s="61" t="str">
        <f>C477</f>
        <v>Electricity only</v>
      </c>
      <c r="I479" s="84" t="str">
        <f t="shared" si="68"/>
        <v>S</v>
      </c>
      <c r="J479" s="61">
        <v>8.8200000000000014E-2</v>
      </c>
      <c r="K479" s="61">
        <v>8.8200000000000014E-2</v>
      </c>
      <c r="L479" s="61">
        <v>8.8200000000000014E-2</v>
      </c>
      <c r="M479" s="61">
        <v>8.8200000000000014E-2</v>
      </c>
      <c r="N479" s="61">
        <v>8.8200000000000014E-2</v>
      </c>
      <c r="O479" s="61">
        <v>8.8200000000000014E-2</v>
      </c>
      <c r="P479" s="61">
        <v>8.8200000000000014E-2</v>
      </c>
      <c r="Q479" s="61">
        <v>8.8200000000000014E-2</v>
      </c>
      <c r="R479" s="61">
        <v>8.8200000000000014E-2</v>
      </c>
      <c r="S479" s="61">
        <v>8.8200000000000014E-2</v>
      </c>
      <c r="T479" s="61">
        <v>8.8200000000000014E-2</v>
      </c>
      <c r="U479" s="61">
        <v>8.8200000000000014E-2</v>
      </c>
      <c r="V479" s="61">
        <v>8.8200000000000014E-2</v>
      </c>
      <c r="W479" s="61">
        <v>8.8200000000000014E-2</v>
      </c>
      <c r="X479" s="61">
        <v>8.8200000000000014E-2</v>
      </c>
      <c r="Y479" s="61">
        <v>8.8200000000000014E-2</v>
      </c>
      <c r="Z479" s="61">
        <v>8.8200000000000014E-2</v>
      </c>
      <c r="AA479" s="61">
        <v>8.8200000000000014E-2</v>
      </c>
      <c r="AB479" s="61">
        <v>8.8200000000000014E-2</v>
      </c>
      <c r="AC479" s="61">
        <v>8.8200000000000014E-2</v>
      </c>
      <c r="AD479" s="61">
        <v>8.8200000000000014E-2</v>
      </c>
      <c r="AE479" s="61">
        <v>8.8200000000000014E-2</v>
      </c>
      <c r="AF479" s="61">
        <v>8.8200000000000014E-2</v>
      </c>
      <c r="AG479" s="61">
        <v>8.8200000000000014E-2</v>
      </c>
      <c r="AH479" s="61">
        <v>8.8200000000000014E-2</v>
      </c>
      <c r="AI479" s="61">
        <v>8.8200000000000014E-2</v>
      </c>
      <c r="AJ479" s="61">
        <v>8.8200000000000014E-2</v>
      </c>
      <c r="AK479" s="61">
        <v>8.8200000000000014E-2</v>
      </c>
      <c r="AL479" s="61">
        <v>8.8200000000000014E-2</v>
      </c>
      <c r="AM479" s="61">
        <v>8.8200000000000014E-2</v>
      </c>
      <c r="AN479" s="61">
        <v>8.8200000000000014E-2</v>
      </c>
      <c r="AO479" s="61">
        <v>8.8200000000000014E-2</v>
      </c>
      <c r="AP479" s="61">
        <v>8.8200000000000014E-2</v>
      </c>
      <c r="AQ479" s="61">
        <v>8.8200000000000014E-2</v>
      </c>
      <c r="AR479" s="61">
        <v>8.8200000000000014E-2</v>
      </c>
      <c r="AS479" s="61">
        <v>8.8200000000000014E-2</v>
      </c>
      <c r="AT479" s="61">
        <v>8.8200000000000014E-2</v>
      </c>
      <c r="AU479" s="61">
        <v>8.8200000000000014E-2</v>
      </c>
      <c r="AV479" s="61">
        <v>8.8200000000000014E-2</v>
      </c>
      <c r="AW479" s="61">
        <v>8.8200000000000014E-2</v>
      </c>
      <c r="AX479" s="53">
        <v>8.8200000000000014E-2</v>
      </c>
    </row>
    <row r="480" spans="1:50">
      <c r="A480" s="212"/>
      <c r="B480" s="215"/>
      <c r="C480" s="216"/>
      <c r="D480" s="52" t="s">
        <v>47</v>
      </c>
      <c r="E480" s="86" t="str">
        <f>A451&amp;"/"&amp;B477&amp;"/"&amp;C477&amp;"/"&amp;D480</f>
        <v>Lignite fired power plants/Steam turbine/Electricity only/XS</v>
      </c>
      <c r="F480" s="61" t="str">
        <f>A451</f>
        <v>Lignite fired power plants</v>
      </c>
      <c r="G480" s="61" t="str">
        <f>B477</f>
        <v>Steam turbine</v>
      </c>
      <c r="H480" s="61" t="str">
        <f>C477</f>
        <v>Electricity only</v>
      </c>
      <c r="I480" s="84" t="str">
        <f t="shared" si="68"/>
        <v>XS</v>
      </c>
      <c r="J480" s="61">
        <v>9.2610000000000026E-2</v>
      </c>
      <c r="K480" s="61">
        <v>9.2610000000000026E-2</v>
      </c>
      <c r="L480" s="61">
        <v>9.2610000000000026E-2</v>
      </c>
      <c r="M480" s="61">
        <v>9.2610000000000026E-2</v>
      </c>
      <c r="N480" s="61">
        <v>9.2610000000000026E-2</v>
      </c>
      <c r="O480" s="61">
        <v>9.2610000000000026E-2</v>
      </c>
      <c r="P480" s="61">
        <v>9.2610000000000026E-2</v>
      </c>
      <c r="Q480" s="61">
        <v>9.2610000000000026E-2</v>
      </c>
      <c r="R480" s="61">
        <v>9.2610000000000026E-2</v>
      </c>
      <c r="S480" s="61">
        <v>9.2610000000000026E-2</v>
      </c>
      <c r="T480" s="61">
        <v>9.2610000000000026E-2</v>
      </c>
      <c r="U480" s="61">
        <v>9.2610000000000026E-2</v>
      </c>
      <c r="V480" s="61">
        <v>9.2610000000000026E-2</v>
      </c>
      <c r="W480" s="61">
        <v>9.2610000000000026E-2</v>
      </c>
      <c r="X480" s="61">
        <v>9.2610000000000026E-2</v>
      </c>
      <c r="Y480" s="61">
        <v>9.2610000000000026E-2</v>
      </c>
      <c r="Z480" s="61">
        <v>9.2610000000000026E-2</v>
      </c>
      <c r="AA480" s="61">
        <v>9.2610000000000026E-2</v>
      </c>
      <c r="AB480" s="61">
        <v>9.2610000000000026E-2</v>
      </c>
      <c r="AC480" s="61">
        <v>9.2610000000000026E-2</v>
      </c>
      <c r="AD480" s="61">
        <v>9.2610000000000026E-2</v>
      </c>
      <c r="AE480" s="61">
        <v>9.2610000000000026E-2</v>
      </c>
      <c r="AF480" s="61">
        <v>9.2610000000000026E-2</v>
      </c>
      <c r="AG480" s="61">
        <v>9.2610000000000026E-2</v>
      </c>
      <c r="AH480" s="61">
        <v>9.2610000000000026E-2</v>
      </c>
      <c r="AI480" s="61">
        <v>9.2610000000000026E-2</v>
      </c>
      <c r="AJ480" s="61">
        <v>9.2610000000000026E-2</v>
      </c>
      <c r="AK480" s="61">
        <v>9.2610000000000026E-2</v>
      </c>
      <c r="AL480" s="61">
        <v>9.2610000000000026E-2</v>
      </c>
      <c r="AM480" s="61">
        <v>9.2610000000000026E-2</v>
      </c>
      <c r="AN480" s="61">
        <v>9.2610000000000026E-2</v>
      </c>
      <c r="AO480" s="61">
        <v>9.2610000000000026E-2</v>
      </c>
      <c r="AP480" s="61">
        <v>9.2610000000000026E-2</v>
      </c>
      <c r="AQ480" s="61">
        <v>9.2610000000000026E-2</v>
      </c>
      <c r="AR480" s="61">
        <v>9.2610000000000026E-2</v>
      </c>
      <c r="AS480" s="61">
        <v>9.2610000000000026E-2</v>
      </c>
      <c r="AT480" s="61">
        <v>9.2610000000000026E-2</v>
      </c>
      <c r="AU480" s="61">
        <v>9.2610000000000026E-2</v>
      </c>
      <c r="AV480" s="61">
        <v>9.2610000000000026E-2</v>
      </c>
      <c r="AW480" s="61">
        <v>9.2610000000000026E-2</v>
      </c>
      <c r="AX480" s="53">
        <v>9.2610000000000026E-2</v>
      </c>
    </row>
    <row r="481" spans="1:50">
      <c r="A481" s="212"/>
      <c r="B481" s="215"/>
      <c r="C481" s="217" t="s">
        <v>26</v>
      </c>
      <c r="D481" s="83" t="s">
        <v>24</v>
      </c>
      <c r="E481" s="56" t="str">
        <f>A451&amp;"/"&amp;B477&amp;"/"&amp;C481&amp;"/"&amp;D481</f>
        <v>Lignite fired power plants/Steam turbine/CHP/L</v>
      </c>
      <c r="F481" s="103" t="str">
        <f>A451</f>
        <v>Lignite fired power plants</v>
      </c>
      <c r="G481" s="103" t="str">
        <f>B477</f>
        <v>Steam turbine</v>
      </c>
      <c r="H481" s="103" t="str">
        <f>C481</f>
        <v>CHP</v>
      </c>
      <c r="I481" s="104" t="str">
        <f t="shared" si="68"/>
        <v>L</v>
      </c>
      <c r="J481" s="103">
        <v>8.8000000000000009E-2</v>
      </c>
      <c r="K481" s="103">
        <v>8.8000000000000009E-2</v>
      </c>
      <c r="L481" s="103">
        <v>8.8000000000000009E-2</v>
      </c>
      <c r="M481" s="103">
        <v>8.8000000000000009E-2</v>
      </c>
      <c r="N481" s="103">
        <v>8.8000000000000009E-2</v>
      </c>
      <c r="O481" s="103">
        <v>8.8000000000000009E-2</v>
      </c>
      <c r="P481" s="103">
        <v>8.8000000000000009E-2</v>
      </c>
      <c r="Q481" s="103">
        <v>8.8000000000000009E-2</v>
      </c>
      <c r="R481" s="103">
        <v>8.8000000000000009E-2</v>
      </c>
      <c r="S481" s="103">
        <v>8.8000000000000009E-2</v>
      </c>
      <c r="T481" s="103">
        <v>8.8000000000000009E-2</v>
      </c>
      <c r="U481" s="103">
        <v>8.8000000000000009E-2</v>
      </c>
      <c r="V481" s="103">
        <v>8.8000000000000009E-2</v>
      </c>
      <c r="W481" s="103">
        <v>8.8000000000000009E-2</v>
      </c>
      <c r="X481" s="103">
        <v>8.8000000000000009E-2</v>
      </c>
      <c r="Y481" s="103">
        <v>8.8000000000000009E-2</v>
      </c>
      <c r="Z481" s="103">
        <v>8.8000000000000009E-2</v>
      </c>
      <c r="AA481" s="103">
        <v>8.8000000000000009E-2</v>
      </c>
      <c r="AB481" s="103">
        <v>8.8000000000000009E-2</v>
      </c>
      <c r="AC481" s="103">
        <v>8.8000000000000009E-2</v>
      </c>
      <c r="AD481" s="103">
        <v>8.8000000000000009E-2</v>
      </c>
      <c r="AE481" s="103">
        <v>8.8000000000000009E-2</v>
      </c>
      <c r="AF481" s="103">
        <v>8.8000000000000009E-2</v>
      </c>
      <c r="AG481" s="103">
        <v>8.8000000000000009E-2</v>
      </c>
      <c r="AH481" s="103">
        <v>8.8000000000000009E-2</v>
      </c>
      <c r="AI481" s="103">
        <v>8.8000000000000009E-2</v>
      </c>
      <c r="AJ481" s="103">
        <v>8.8000000000000009E-2</v>
      </c>
      <c r="AK481" s="103">
        <v>8.8000000000000009E-2</v>
      </c>
      <c r="AL481" s="103">
        <v>8.8000000000000009E-2</v>
      </c>
      <c r="AM481" s="103">
        <v>8.8000000000000009E-2</v>
      </c>
      <c r="AN481" s="103">
        <v>8.8000000000000009E-2</v>
      </c>
      <c r="AO481" s="103">
        <v>8.8000000000000009E-2</v>
      </c>
      <c r="AP481" s="103">
        <v>8.8000000000000009E-2</v>
      </c>
      <c r="AQ481" s="103">
        <v>8.8000000000000009E-2</v>
      </c>
      <c r="AR481" s="103">
        <v>8.8000000000000009E-2</v>
      </c>
      <c r="AS481" s="103">
        <v>8.8000000000000009E-2</v>
      </c>
      <c r="AT481" s="103">
        <v>8.8000000000000009E-2</v>
      </c>
      <c r="AU481" s="103">
        <v>8.8000000000000009E-2</v>
      </c>
      <c r="AV481" s="103">
        <v>8.8000000000000009E-2</v>
      </c>
      <c r="AW481" s="103">
        <v>8.8000000000000009E-2</v>
      </c>
      <c r="AX481" s="105">
        <v>8.8000000000000009E-2</v>
      </c>
    </row>
    <row r="482" spans="1:50">
      <c r="A482" s="212"/>
      <c r="B482" s="215"/>
      <c r="C482" s="206"/>
      <c r="D482" s="52" t="s">
        <v>25</v>
      </c>
      <c r="E482" s="86" t="str">
        <f>A451&amp;"/"&amp;B477&amp;"/"&amp;C481&amp;"/"&amp;D482</f>
        <v>Lignite fired power plants/Steam turbine/CHP/M</v>
      </c>
      <c r="F482" s="61" t="str">
        <f>A451</f>
        <v>Lignite fired power plants</v>
      </c>
      <c r="G482" s="61" t="str">
        <f>B477</f>
        <v>Steam turbine</v>
      </c>
      <c r="H482" s="61" t="str">
        <f>C481</f>
        <v>CHP</v>
      </c>
      <c r="I482" s="84" t="str">
        <f t="shared" si="68"/>
        <v>M</v>
      </c>
      <c r="J482" s="61">
        <v>9.240000000000001E-2</v>
      </c>
      <c r="K482" s="61">
        <v>9.240000000000001E-2</v>
      </c>
      <c r="L482" s="61">
        <v>9.240000000000001E-2</v>
      </c>
      <c r="M482" s="61">
        <v>9.240000000000001E-2</v>
      </c>
      <c r="N482" s="61">
        <v>9.240000000000001E-2</v>
      </c>
      <c r="O482" s="61">
        <v>9.240000000000001E-2</v>
      </c>
      <c r="P482" s="61">
        <v>9.240000000000001E-2</v>
      </c>
      <c r="Q482" s="61">
        <v>9.240000000000001E-2</v>
      </c>
      <c r="R482" s="61">
        <v>9.240000000000001E-2</v>
      </c>
      <c r="S482" s="61">
        <v>9.240000000000001E-2</v>
      </c>
      <c r="T482" s="61">
        <v>9.240000000000001E-2</v>
      </c>
      <c r="U482" s="61">
        <v>9.240000000000001E-2</v>
      </c>
      <c r="V482" s="61">
        <v>9.240000000000001E-2</v>
      </c>
      <c r="W482" s="61">
        <v>9.240000000000001E-2</v>
      </c>
      <c r="X482" s="61">
        <v>9.240000000000001E-2</v>
      </c>
      <c r="Y482" s="61">
        <v>9.240000000000001E-2</v>
      </c>
      <c r="Z482" s="61">
        <v>9.240000000000001E-2</v>
      </c>
      <c r="AA482" s="61">
        <v>9.240000000000001E-2</v>
      </c>
      <c r="AB482" s="61">
        <v>9.240000000000001E-2</v>
      </c>
      <c r="AC482" s="61">
        <v>9.240000000000001E-2</v>
      </c>
      <c r="AD482" s="61">
        <v>9.240000000000001E-2</v>
      </c>
      <c r="AE482" s="61">
        <v>9.240000000000001E-2</v>
      </c>
      <c r="AF482" s="61">
        <v>9.240000000000001E-2</v>
      </c>
      <c r="AG482" s="61">
        <v>9.240000000000001E-2</v>
      </c>
      <c r="AH482" s="61">
        <v>9.240000000000001E-2</v>
      </c>
      <c r="AI482" s="61">
        <v>9.240000000000001E-2</v>
      </c>
      <c r="AJ482" s="61">
        <v>9.240000000000001E-2</v>
      </c>
      <c r="AK482" s="61">
        <v>9.240000000000001E-2</v>
      </c>
      <c r="AL482" s="61">
        <v>9.240000000000001E-2</v>
      </c>
      <c r="AM482" s="61">
        <v>9.240000000000001E-2</v>
      </c>
      <c r="AN482" s="61">
        <v>9.240000000000001E-2</v>
      </c>
      <c r="AO482" s="61">
        <v>9.240000000000001E-2</v>
      </c>
      <c r="AP482" s="61">
        <v>9.240000000000001E-2</v>
      </c>
      <c r="AQ482" s="61">
        <v>9.240000000000001E-2</v>
      </c>
      <c r="AR482" s="61">
        <v>9.240000000000001E-2</v>
      </c>
      <c r="AS482" s="61">
        <v>9.240000000000001E-2</v>
      </c>
      <c r="AT482" s="61">
        <v>9.240000000000001E-2</v>
      </c>
      <c r="AU482" s="61">
        <v>9.240000000000001E-2</v>
      </c>
      <c r="AV482" s="61">
        <v>9.240000000000001E-2</v>
      </c>
      <c r="AW482" s="61">
        <v>9.240000000000001E-2</v>
      </c>
      <c r="AX482" s="53">
        <v>9.240000000000001E-2</v>
      </c>
    </row>
    <row r="483" spans="1:50">
      <c r="A483" s="212"/>
      <c r="B483" s="215"/>
      <c r="C483" s="206"/>
      <c r="D483" s="52" t="s">
        <v>38</v>
      </c>
      <c r="E483" s="86" t="str">
        <f>A451&amp;"/"&amp;B477&amp;"/"&amp;C481&amp;"/"&amp;D483</f>
        <v>Lignite fired power plants/Steam turbine/CHP/S</v>
      </c>
      <c r="F483" s="61" t="str">
        <f>A451</f>
        <v>Lignite fired power plants</v>
      </c>
      <c r="G483" s="61" t="str">
        <f>B477</f>
        <v>Steam turbine</v>
      </c>
      <c r="H483" s="61" t="str">
        <f>C481</f>
        <v>CHP</v>
      </c>
      <c r="I483" s="84" t="str">
        <f t="shared" si="68"/>
        <v>S</v>
      </c>
      <c r="J483" s="61">
        <v>9.7020000000000023E-2</v>
      </c>
      <c r="K483" s="61">
        <v>9.7020000000000023E-2</v>
      </c>
      <c r="L483" s="61">
        <v>9.7020000000000023E-2</v>
      </c>
      <c r="M483" s="61">
        <v>9.7020000000000023E-2</v>
      </c>
      <c r="N483" s="61">
        <v>9.7020000000000023E-2</v>
      </c>
      <c r="O483" s="61">
        <v>9.7020000000000023E-2</v>
      </c>
      <c r="P483" s="61">
        <v>9.7020000000000023E-2</v>
      </c>
      <c r="Q483" s="61">
        <v>9.7020000000000023E-2</v>
      </c>
      <c r="R483" s="61">
        <v>9.7020000000000023E-2</v>
      </c>
      <c r="S483" s="61">
        <v>9.7020000000000023E-2</v>
      </c>
      <c r="T483" s="61">
        <v>9.7020000000000023E-2</v>
      </c>
      <c r="U483" s="61">
        <v>9.7020000000000023E-2</v>
      </c>
      <c r="V483" s="61">
        <v>9.7020000000000023E-2</v>
      </c>
      <c r="W483" s="61">
        <v>9.7020000000000023E-2</v>
      </c>
      <c r="X483" s="61">
        <v>9.7020000000000023E-2</v>
      </c>
      <c r="Y483" s="61">
        <v>9.7020000000000023E-2</v>
      </c>
      <c r="Z483" s="61">
        <v>9.7020000000000023E-2</v>
      </c>
      <c r="AA483" s="61">
        <v>9.7020000000000023E-2</v>
      </c>
      <c r="AB483" s="61">
        <v>9.7020000000000023E-2</v>
      </c>
      <c r="AC483" s="61">
        <v>9.7020000000000023E-2</v>
      </c>
      <c r="AD483" s="61">
        <v>9.7020000000000023E-2</v>
      </c>
      <c r="AE483" s="61">
        <v>9.7020000000000023E-2</v>
      </c>
      <c r="AF483" s="61">
        <v>9.7020000000000023E-2</v>
      </c>
      <c r="AG483" s="61">
        <v>9.7020000000000023E-2</v>
      </c>
      <c r="AH483" s="61">
        <v>9.7020000000000023E-2</v>
      </c>
      <c r="AI483" s="61">
        <v>9.7020000000000023E-2</v>
      </c>
      <c r="AJ483" s="61">
        <v>9.7020000000000023E-2</v>
      </c>
      <c r="AK483" s="61">
        <v>9.7020000000000023E-2</v>
      </c>
      <c r="AL483" s="61">
        <v>9.7020000000000023E-2</v>
      </c>
      <c r="AM483" s="61">
        <v>9.7020000000000023E-2</v>
      </c>
      <c r="AN483" s="61">
        <v>9.7020000000000023E-2</v>
      </c>
      <c r="AO483" s="61">
        <v>9.7020000000000023E-2</v>
      </c>
      <c r="AP483" s="61">
        <v>9.7020000000000023E-2</v>
      </c>
      <c r="AQ483" s="61">
        <v>9.7020000000000023E-2</v>
      </c>
      <c r="AR483" s="61">
        <v>9.7020000000000023E-2</v>
      </c>
      <c r="AS483" s="61">
        <v>9.7020000000000023E-2</v>
      </c>
      <c r="AT483" s="61">
        <v>9.7020000000000023E-2</v>
      </c>
      <c r="AU483" s="61">
        <v>9.7020000000000023E-2</v>
      </c>
      <c r="AV483" s="61">
        <v>9.7020000000000023E-2</v>
      </c>
      <c r="AW483" s="61">
        <v>9.7020000000000023E-2</v>
      </c>
      <c r="AX483" s="53">
        <v>9.7020000000000023E-2</v>
      </c>
    </row>
    <row r="484" spans="1:50">
      <c r="A484" s="212"/>
      <c r="B484" s="215"/>
      <c r="C484" s="216"/>
      <c r="D484" s="106" t="s">
        <v>47</v>
      </c>
      <c r="E484" s="107" t="str">
        <f>A451&amp;"/"&amp;B477&amp;"/"&amp;C481&amp;"/"&amp;D484</f>
        <v>Lignite fired power plants/Steam turbine/CHP/XS</v>
      </c>
      <c r="F484" s="108" t="str">
        <f>A451</f>
        <v>Lignite fired power plants</v>
      </c>
      <c r="G484" s="108" t="str">
        <f>B477</f>
        <v>Steam turbine</v>
      </c>
      <c r="H484" s="108" t="str">
        <f>C481</f>
        <v>CHP</v>
      </c>
      <c r="I484" s="109" t="str">
        <f t="shared" si="68"/>
        <v>XS</v>
      </c>
      <c r="J484" s="108">
        <v>0.10187100000000003</v>
      </c>
      <c r="K484" s="108">
        <v>0.10187100000000003</v>
      </c>
      <c r="L484" s="108">
        <v>0.10187100000000003</v>
      </c>
      <c r="M484" s="108">
        <v>0.10187100000000003</v>
      </c>
      <c r="N484" s="108">
        <v>0.10187100000000003</v>
      </c>
      <c r="O484" s="108">
        <v>0.10187100000000003</v>
      </c>
      <c r="P484" s="108">
        <v>0.10187100000000003</v>
      </c>
      <c r="Q484" s="108">
        <v>0.10187100000000003</v>
      </c>
      <c r="R484" s="108">
        <v>0.10187100000000003</v>
      </c>
      <c r="S484" s="108">
        <v>0.10187100000000003</v>
      </c>
      <c r="T484" s="108">
        <v>0.10187100000000003</v>
      </c>
      <c r="U484" s="108">
        <v>0.10187100000000003</v>
      </c>
      <c r="V484" s="108">
        <v>0.10187100000000003</v>
      </c>
      <c r="W484" s="108">
        <v>0.10187100000000003</v>
      </c>
      <c r="X484" s="108">
        <v>0.10187100000000003</v>
      </c>
      <c r="Y484" s="108">
        <v>0.10187100000000003</v>
      </c>
      <c r="Z484" s="108">
        <v>0.10187100000000003</v>
      </c>
      <c r="AA484" s="108">
        <v>0.10187100000000003</v>
      </c>
      <c r="AB484" s="108">
        <v>0.10187100000000003</v>
      </c>
      <c r="AC484" s="108">
        <v>0.10187100000000003</v>
      </c>
      <c r="AD484" s="108">
        <v>0.10187100000000003</v>
      </c>
      <c r="AE484" s="108">
        <v>0.10187100000000003</v>
      </c>
      <c r="AF484" s="108">
        <v>0.10187100000000003</v>
      </c>
      <c r="AG484" s="108">
        <v>0.10187100000000003</v>
      </c>
      <c r="AH484" s="108">
        <v>0.10187100000000003</v>
      </c>
      <c r="AI484" s="108">
        <v>0.10187100000000003</v>
      </c>
      <c r="AJ484" s="108">
        <v>0.10187100000000003</v>
      </c>
      <c r="AK484" s="108">
        <v>0.10187100000000003</v>
      </c>
      <c r="AL484" s="108">
        <v>0.10187100000000003</v>
      </c>
      <c r="AM484" s="108">
        <v>0.10187100000000003</v>
      </c>
      <c r="AN484" s="108">
        <v>0.10187100000000003</v>
      </c>
      <c r="AO484" s="108">
        <v>0.10187100000000003</v>
      </c>
      <c r="AP484" s="108">
        <v>0.10187100000000003</v>
      </c>
      <c r="AQ484" s="108">
        <v>0.10187100000000003</v>
      </c>
      <c r="AR484" s="108">
        <v>0.10187100000000003</v>
      </c>
      <c r="AS484" s="108">
        <v>0.10187100000000003</v>
      </c>
      <c r="AT484" s="108">
        <v>0.10187100000000003</v>
      </c>
      <c r="AU484" s="108">
        <v>0.10187100000000003</v>
      </c>
      <c r="AV484" s="108">
        <v>0.10187100000000003</v>
      </c>
      <c r="AW484" s="108">
        <v>0.10187100000000003</v>
      </c>
      <c r="AX484" s="110">
        <v>0.10187100000000003</v>
      </c>
    </row>
    <row r="485" spans="1:50">
      <c r="A485" s="212"/>
      <c r="B485" s="215"/>
      <c r="C485" s="217" t="s">
        <v>42</v>
      </c>
      <c r="D485" s="83" t="s">
        <v>24</v>
      </c>
      <c r="E485" s="56" t="str">
        <f>A451&amp;"/"&amp;B477&amp;"/"&amp;C485&amp;"/"&amp;D485</f>
        <v>Lignite fired power plants/Steam turbine/Electricity only with CCS/L</v>
      </c>
      <c r="F485" s="103" t="str">
        <f>A451</f>
        <v>Lignite fired power plants</v>
      </c>
      <c r="G485" s="103" t="str">
        <f>B477</f>
        <v>Steam turbine</v>
      </c>
      <c r="H485" s="103" t="str">
        <f>C485</f>
        <v>Electricity only with CCS</v>
      </c>
      <c r="I485" s="104" t="str">
        <f t="shared" si="68"/>
        <v>L</v>
      </c>
      <c r="J485" s="103" t="s">
        <v>99</v>
      </c>
      <c r="K485" s="103" t="s">
        <v>99</v>
      </c>
      <c r="L485" s="103" t="s">
        <v>99</v>
      </c>
      <c r="M485" s="103" t="s">
        <v>99</v>
      </c>
      <c r="N485" s="103" t="s">
        <v>99</v>
      </c>
      <c r="O485" s="103" t="s">
        <v>99</v>
      </c>
      <c r="P485" s="103" t="s">
        <v>99</v>
      </c>
      <c r="Q485" s="103" t="s">
        <v>99</v>
      </c>
      <c r="R485" s="103" t="s">
        <v>99</v>
      </c>
      <c r="S485" s="103" t="s">
        <v>99</v>
      </c>
      <c r="T485" s="103" t="s">
        <v>99</v>
      </c>
      <c r="U485" s="103" t="s">
        <v>99</v>
      </c>
      <c r="V485" s="103" t="s">
        <v>99</v>
      </c>
      <c r="W485" s="103" t="s">
        <v>99</v>
      </c>
      <c r="X485" s="103" t="s">
        <v>99</v>
      </c>
      <c r="Y485" s="103" t="s">
        <v>99</v>
      </c>
      <c r="Z485" s="103" t="s">
        <v>99</v>
      </c>
      <c r="AA485" s="103" t="s">
        <v>99</v>
      </c>
      <c r="AB485" s="103" t="s">
        <v>99</v>
      </c>
      <c r="AC485" s="103" t="s">
        <v>99</v>
      </c>
      <c r="AD485" s="103" t="s">
        <v>99</v>
      </c>
      <c r="AE485" s="103">
        <v>0.3</v>
      </c>
      <c r="AF485" s="103">
        <v>0.3</v>
      </c>
      <c r="AG485" s="103">
        <v>0.3</v>
      </c>
      <c r="AH485" s="103">
        <v>0.3</v>
      </c>
      <c r="AI485" s="103">
        <v>0.3</v>
      </c>
      <c r="AJ485" s="103">
        <v>0.3</v>
      </c>
      <c r="AK485" s="103">
        <v>0.3</v>
      </c>
      <c r="AL485" s="103">
        <v>0.3</v>
      </c>
      <c r="AM485" s="103">
        <v>0.3</v>
      </c>
      <c r="AN485" s="103">
        <v>0.3</v>
      </c>
      <c r="AO485" s="103">
        <v>0.3</v>
      </c>
      <c r="AP485" s="103">
        <v>0.3</v>
      </c>
      <c r="AQ485" s="103">
        <v>0.3</v>
      </c>
      <c r="AR485" s="103">
        <v>0.3</v>
      </c>
      <c r="AS485" s="103">
        <v>0.3</v>
      </c>
      <c r="AT485" s="103">
        <v>0.3</v>
      </c>
      <c r="AU485" s="103">
        <v>0.3</v>
      </c>
      <c r="AV485" s="103">
        <v>0.3</v>
      </c>
      <c r="AW485" s="103">
        <v>0.3</v>
      </c>
      <c r="AX485" s="105">
        <v>0.3</v>
      </c>
    </row>
    <row r="486" spans="1:50">
      <c r="A486" s="212"/>
      <c r="B486" s="215"/>
      <c r="C486" s="216"/>
      <c r="D486" s="106" t="s">
        <v>25</v>
      </c>
      <c r="E486" s="107" t="str">
        <f>A451&amp;"/"&amp;B477&amp;"/"&amp;C485&amp;"/"&amp;D486</f>
        <v>Lignite fired power plants/Steam turbine/Electricity only with CCS/M</v>
      </c>
      <c r="F486" s="108" t="str">
        <f>A451</f>
        <v>Lignite fired power plants</v>
      </c>
      <c r="G486" s="108" t="str">
        <f>B477</f>
        <v>Steam turbine</v>
      </c>
      <c r="H486" s="108" t="str">
        <f>C485</f>
        <v>Electricity only with CCS</v>
      </c>
      <c r="I486" s="109" t="str">
        <f t="shared" si="68"/>
        <v>M</v>
      </c>
      <c r="J486" s="108" t="s">
        <v>99</v>
      </c>
      <c r="K486" s="108" t="s">
        <v>99</v>
      </c>
      <c r="L486" s="108" t="s">
        <v>99</v>
      </c>
      <c r="M486" s="108" t="s">
        <v>99</v>
      </c>
      <c r="N486" s="108" t="s">
        <v>99</v>
      </c>
      <c r="O486" s="108" t="s">
        <v>99</v>
      </c>
      <c r="P486" s="108" t="s">
        <v>99</v>
      </c>
      <c r="Q486" s="108" t="s">
        <v>99</v>
      </c>
      <c r="R486" s="108" t="s">
        <v>99</v>
      </c>
      <c r="S486" s="108" t="s">
        <v>99</v>
      </c>
      <c r="T486" s="108" t="s">
        <v>99</v>
      </c>
      <c r="U486" s="108" t="s">
        <v>99</v>
      </c>
      <c r="V486" s="108" t="s">
        <v>99</v>
      </c>
      <c r="W486" s="108" t="s">
        <v>99</v>
      </c>
      <c r="X486" s="108" t="s">
        <v>99</v>
      </c>
      <c r="Y486" s="108" t="s">
        <v>99</v>
      </c>
      <c r="Z486" s="108" t="s">
        <v>99</v>
      </c>
      <c r="AA486" s="108" t="s">
        <v>99</v>
      </c>
      <c r="AB486" s="108" t="s">
        <v>99</v>
      </c>
      <c r="AC486" s="108" t="s">
        <v>99</v>
      </c>
      <c r="AD486" s="108" t="s">
        <v>99</v>
      </c>
      <c r="AE486" s="108">
        <v>0.315</v>
      </c>
      <c r="AF486" s="108">
        <v>0.315</v>
      </c>
      <c r="AG486" s="108">
        <v>0.315</v>
      </c>
      <c r="AH486" s="108">
        <v>0.315</v>
      </c>
      <c r="AI486" s="108">
        <v>0.315</v>
      </c>
      <c r="AJ486" s="108">
        <v>0.315</v>
      </c>
      <c r="AK486" s="108">
        <v>0.315</v>
      </c>
      <c r="AL486" s="108">
        <v>0.315</v>
      </c>
      <c r="AM486" s="108">
        <v>0.315</v>
      </c>
      <c r="AN486" s="108">
        <v>0.315</v>
      </c>
      <c r="AO486" s="108">
        <v>0.315</v>
      </c>
      <c r="AP486" s="108">
        <v>0.315</v>
      </c>
      <c r="AQ486" s="108">
        <v>0.315</v>
      </c>
      <c r="AR486" s="108">
        <v>0.315</v>
      </c>
      <c r="AS486" s="108">
        <v>0.315</v>
      </c>
      <c r="AT486" s="108">
        <v>0.315</v>
      </c>
      <c r="AU486" s="108">
        <v>0.315</v>
      </c>
      <c r="AV486" s="108">
        <v>0.315</v>
      </c>
      <c r="AW486" s="108">
        <v>0.315</v>
      </c>
      <c r="AX486" s="110">
        <v>0.315</v>
      </c>
    </row>
    <row r="487" spans="1:50">
      <c r="A487" s="212"/>
      <c r="B487" s="215"/>
      <c r="C487" s="217" t="s">
        <v>43</v>
      </c>
      <c r="D487" s="52" t="s">
        <v>24</v>
      </c>
      <c r="E487" s="86" t="str">
        <f>A451&amp;"/"&amp;B477&amp;"/"&amp;C487&amp;"/"&amp;D487</f>
        <v>Lignite fired power plants/Steam turbine/CHP with CCS/L</v>
      </c>
      <c r="F487" s="61" t="str">
        <f>A451</f>
        <v>Lignite fired power plants</v>
      </c>
      <c r="G487" s="61" t="str">
        <f>B477</f>
        <v>Steam turbine</v>
      </c>
      <c r="H487" s="61" t="str">
        <f>C487</f>
        <v>CHP with CCS</v>
      </c>
      <c r="I487" s="84" t="str">
        <f t="shared" si="68"/>
        <v>L</v>
      </c>
      <c r="J487" s="61" t="s">
        <v>99</v>
      </c>
      <c r="K487" s="61" t="s">
        <v>99</v>
      </c>
      <c r="L487" s="61" t="s">
        <v>99</v>
      </c>
      <c r="M487" s="61" t="s">
        <v>99</v>
      </c>
      <c r="N487" s="61" t="s">
        <v>99</v>
      </c>
      <c r="O487" s="61" t="s">
        <v>99</v>
      </c>
      <c r="P487" s="61" t="s">
        <v>99</v>
      </c>
      <c r="Q487" s="61" t="s">
        <v>99</v>
      </c>
      <c r="R487" s="61" t="s">
        <v>99</v>
      </c>
      <c r="S487" s="61" t="s">
        <v>99</v>
      </c>
      <c r="T487" s="61" t="s">
        <v>99</v>
      </c>
      <c r="U487" s="61" t="s">
        <v>99</v>
      </c>
      <c r="V487" s="61" t="s">
        <v>99</v>
      </c>
      <c r="W487" s="61" t="s">
        <v>99</v>
      </c>
      <c r="X487" s="61" t="s">
        <v>99</v>
      </c>
      <c r="Y487" s="61" t="s">
        <v>99</v>
      </c>
      <c r="Z487" s="61" t="s">
        <v>99</v>
      </c>
      <c r="AA487" s="61" t="s">
        <v>99</v>
      </c>
      <c r="AB487" s="61" t="s">
        <v>99</v>
      </c>
      <c r="AC487" s="61" t="s">
        <v>99</v>
      </c>
      <c r="AD487" s="61" t="s">
        <v>99</v>
      </c>
      <c r="AE487" s="61">
        <v>0.33</v>
      </c>
      <c r="AF487" s="61">
        <v>0.33</v>
      </c>
      <c r="AG487" s="61">
        <v>0.33</v>
      </c>
      <c r="AH487" s="61">
        <v>0.33</v>
      </c>
      <c r="AI487" s="61">
        <v>0.33</v>
      </c>
      <c r="AJ487" s="61">
        <v>0.33</v>
      </c>
      <c r="AK487" s="61">
        <v>0.33</v>
      </c>
      <c r="AL487" s="61">
        <v>0.33</v>
      </c>
      <c r="AM487" s="61">
        <v>0.33</v>
      </c>
      <c r="AN487" s="61">
        <v>0.33</v>
      </c>
      <c r="AO487" s="61">
        <v>0.33</v>
      </c>
      <c r="AP487" s="61">
        <v>0.33</v>
      </c>
      <c r="AQ487" s="61">
        <v>0.33</v>
      </c>
      <c r="AR487" s="61">
        <v>0.33</v>
      </c>
      <c r="AS487" s="61">
        <v>0.33</v>
      </c>
      <c r="AT487" s="61">
        <v>0.33</v>
      </c>
      <c r="AU487" s="61">
        <v>0.33</v>
      </c>
      <c r="AV487" s="61">
        <v>0.33</v>
      </c>
      <c r="AW487" s="61">
        <v>0.33</v>
      </c>
      <c r="AX487" s="53">
        <v>0.33</v>
      </c>
    </row>
    <row r="488" spans="1:50">
      <c r="A488" s="213"/>
      <c r="B488" s="218"/>
      <c r="C488" s="210"/>
      <c r="D488" s="93" t="s">
        <v>25</v>
      </c>
      <c r="E488" s="73" t="str">
        <f>A451&amp;"/"&amp;B477&amp;"/"&amp;C487&amp;"/"&amp;D488</f>
        <v>Lignite fired power plants/Steam turbine/CHP with CCS/M</v>
      </c>
      <c r="F488" s="91" t="str">
        <f>A451</f>
        <v>Lignite fired power plants</v>
      </c>
      <c r="G488" s="91" t="str">
        <f>B477</f>
        <v>Steam turbine</v>
      </c>
      <c r="H488" s="91" t="str">
        <f>C487</f>
        <v>CHP with CCS</v>
      </c>
      <c r="I488" s="70" t="str">
        <f t="shared" si="68"/>
        <v>M</v>
      </c>
      <c r="J488" s="91" t="s">
        <v>99</v>
      </c>
      <c r="K488" s="91" t="s">
        <v>99</v>
      </c>
      <c r="L488" s="91" t="s">
        <v>99</v>
      </c>
      <c r="M488" s="91" t="s">
        <v>99</v>
      </c>
      <c r="N488" s="91" t="s">
        <v>99</v>
      </c>
      <c r="O488" s="91" t="s">
        <v>99</v>
      </c>
      <c r="P488" s="91" t="s">
        <v>99</v>
      </c>
      <c r="Q488" s="91" t="s">
        <v>99</v>
      </c>
      <c r="R488" s="91" t="s">
        <v>99</v>
      </c>
      <c r="S488" s="91" t="s">
        <v>99</v>
      </c>
      <c r="T488" s="91" t="s">
        <v>99</v>
      </c>
      <c r="U488" s="91" t="s">
        <v>99</v>
      </c>
      <c r="V488" s="91" t="s">
        <v>99</v>
      </c>
      <c r="W488" s="91" t="s">
        <v>99</v>
      </c>
      <c r="X488" s="91" t="s">
        <v>99</v>
      </c>
      <c r="Y488" s="91" t="s">
        <v>99</v>
      </c>
      <c r="Z488" s="91" t="s">
        <v>99</v>
      </c>
      <c r="AA488" s="91" t="s">
        <v>99</v>
      </c>
      <c r="AB488" s="91" t="s">
        <v>99</v>
      </c>
      <c r="AC488" s="91" t="s">
        <v>99</v>
      </c>
      <c r="AD488" s="91" t="s">
        <v>99</v>
      </c>
      <c r="AE488" s="91">
        <v>0.34650000000000003</v>
      </c>
      <c r="AF488" s="91">
        <v>0.34650000000000003</v>
      </c>
      <c r="AG488" s="91">
        <v>0.34650000000000003</v>
      </c>
      <c r="AH488" s="91">
        <v>0.34650000000000003</v>
      </c>
      <c r="AI488" s="91">
        <v>0.34650000000000003</v>
      </c>
      <c r="AJ488" s="91">
        <v>0.34650000000000003</v>
      </c>
      <c r="AK488" s="91">
        <v>0.34650000000000003</v>
      </c>
      <c r="AL488" s="91">
        <v>0.34650000000000003</v>
      </c>
      <c r="AM488" s="91">
        <v>0.34650000000000003</v>
      </c>
      <c r="AN488" s="91">
        <v>0.34650000000000003</v>
      </c>
      <c r="AO488" s="91">
        <v>0.34650000000000003</v>
      </c>
      <c r="AP488" s="91">
        <v>0.34650000000000003</v>
      </c>
      <c r="AQ488" s="91">
        <v>0.34650000000000003</v>
      </c>
      <c r="AR488" s="91">
        <v>0.34650000000000003</v>
      </c>
      <c r="AS488" s="91">
        <v>0.34650000000000003</v>
      </c>
      <c r="AT488" s="91">
        <v>0.34650000000000003</v>
      </c>
      <c r="AU488" s="91">
        <v>0.34650000000000003</v>
      </c>
      <c r="AV488" s="91">
        <v>0.34650000000000003</v>
      </c>
      <c r="AW488" s="91">
        <v>0.34650000000000003</v>
      </c>
      <c r="AX488" s="89">
        <v>0.34650000000000003</v>
      </c>
    </row>
    <row r="489" spans="1:50">
      <c r="A489" s="212" t="s">
        <v>49</v>
      </c>
      <c r="B489" s="214" t="s">
        <v>50</v>
      </c>
      <c r="C489" s="209" t="s">
        <v>36</v>
      </c>
      <c r="D489" s="67" t="s">
        <v>24</v>
      </c>
      <c r="E489" s="87" t="str">
        <f>A489&amp;"/"&amp;B489&amp;"/"&amp;C489&amp;"/"&amp;D489</f>
        <v>Gas fired power plants (Natural gas, biogas)/Gas turbine combined cycle/Electricity only/L</v>
      </c>
      <c r="F489" s="55" t="str">
        <f>A489</f>
        <v>Gas fired power plants (Natural gas, biogas)</v>
      </c>
      <c r="G489" s="55" t="str">
        <f>B489</f>
        <v>Gas turbine combined cycle</v>
      </c>
      <c r="H489" s="55" t="str">
        <f>C489</f>
        <v>Electricity only</v>
      </c>
      <c r="I489" s="85" t="str">
        <f t="shared" si="68"/>
        <v>L</v>
      </c>
      <c r="J489" s="55">
        <v>0.03</v>
      </c>
      <c r="K489" s="55">
        <v>0.03</v>
      </c>
      <c r="L489" s="55">
        <v>0.03</v>
      </c>
      <c r="M489" s="55">
        <v>0.03</v>
      </c>
      <c r="N489" s="55">
        <v>0.03</v>
      </c>
      <c r="O489" s="55">
        <v>0.03</v>
      </c>
      <c r="P489" s="55">
        <v>0.03</v>
      </c>
      <c r="Q489" s="55">
        <v>0.03</v>
      </c>
      <c r="R489" s="55">
        <v>0.03</v>
      </c>
      <c r="S489" s="55">
        <v>0.03</v>
      </c>
      <c r="T489" s="55">
        <v>0.03</v>
      </c>
      <c r="U489" s="55">
        <v>0.03</v>
      </c>
      <c r="V489" s="55">
        <v>0.03</v>
      </c>
      <c r="W489" s="55">
        <v>0.03</v>
      </c>
      <c r="X489" s="55">
        <v>0.03</v>
      </c>
      <c r="Y489" s="55">
        <v>0.03</v>
      </c>
      <c r="Z489" s="55">
        <v>0.03</v>
      </c>
      <c r="AA489" s="55">
        <v>0.03</v>
      </c>
      <c r="AB489" s="55">
        <v>0.03</v>
      </c>
      <c r="AC489" s="55">
        <v>0.03</v>
      </c>
      <c r="AD489" s="55">
        <v>0.03</v>
      </c>
      <c r="AE489" s="55">
        <v>0.03</v>
      </c>
      <c r="AF489" s="55">
        <v>0.03</v>
      </c>
      <c r="AG489" s="55">
        <v>0.03</v>
      </c>
      <c r="AH489" s="55">
        <v>0.03</v>
      </c>
      <c r="AI489" s="55">
        <v>0.03</v>
      </c>
      <c r="AJ489" s="55">
        <v>0.03</v>
      </c>
      <c r="AK489" s="55">
        <v>0.03</v>
      </c>
      <c r="AL489" s="55">
        <v>0.03</v>
      </c>
      <c r="AM489" s="55">
        <v>0.03</v>
      </c>
      <c r="AN489" s="55">
        <v>0.03</v>
      </c>
      <c r="AO489" s="55">
        <v>0.03</v>
      </c>
      <c r="AP489" s="55">
        <v>0.03</v>
      </c>
      <c r="AQ489" s="55">
        <v>0.03</v>
      </c>
      <c r="AR489" s="55">
        <v>0.03</v>
      </c>
      <c r="AS489" s="55">
        <v>0.03</v>
      </c>
      <c r="AT489" s="55">
        <v>0.03</v>
      </c>
      <c r="AU489" s="55">
        <v>0.03</v>
      </c>
      <c r="AV489" s="55">
        <v>0.03</v>
      </c>
      <c r="AW489" s="55">
        <v>0.03</v>
      </c>
      <c r="AX489" s="64">
        <v>0.03</v>
      </c>
    </row>
    <row r="490" spans="1:50">
      <c r="A490" s="212"/>
      <c r="B490" s="215"/>
      <c r="C490" s="206"/>
      <c r="D490" s="52" t="s">
        <v>25</v>
      </c>
      <c r="E490" s="86" t="str">
        <f>A489&amp;"/"&amp;B489&amp;"/"&amp;C489&amp;"/"&amp;D490</f>
        <v>Gas fired power plants (Natural gas, biogas)/Gas turbine combined cycle/Electricity only/M</v>
      </c>
      <c r="F490" s="61" t="str">
        <f>A489</f>
        <v>Gas fired power plants (Natural gas, biogas)</v>
      </c>
      <c r="G490" s="61" t="str">
        <f>B489</f>
        <v>Gas turbine combined cycle</v>
      </c>
      <c r="H490" s="61" t="str">
        <f>C489</f>
        <v>Electricity only</v>
      </c>
      <c r="I490" s="84" t="str">
        <f t="shared" si="68"/>
        <v>M</v>
      </c>
      <c r="J490" s="61">
        <v>3.15E-2</v>
      </c>
      <c r="K490" s="61">
        <v>3.15E-2</v>
      </c>
      <c r="L490" s="61">
        <v>3.15E-2</v>
      </c>
      <c r="M490" s="61">
        <v>3.15E-2</v>
      </c>
      <c r="N490" s="61">
        <v>3.15E-2</v>
      </c>
      <c r="O490" s="61">
        <v>3.15E-2</v>
      </c>
      <c r="P490" s="61">
        <v>3.15E-2</v>
      </c>
      <c r="Q490" s="61">
        <v>3.15E-2</v>
      </c>
      <c r="R490" s="61">
        <v>3.15E-2</v>
      </c>
      <c r="S490" s="61">
        <v>3.15E-2</v>
      </c>
      <c r="T490" s="61">
        <v>3.15E-2</v>
      </c>
      <c r="U490" s="61">
        <v>3.15E-2</v>
      </c>
      <c r="V490" s="61">
        <v>3.15E-2</v>
      </c>
      <c r="W490" s="61">
        <v>3.15E-2</v>
      </c>
      <c r="X490" s="61">
        <v>3.15E-2</v>
      </c>
      <c r="Y490" s="61">
        <v>3.15E-2</v>
      </c>
      <c r="Z490" s="61">
        <v>3.15E-2</v>
      </c>
      <c r="AA490" s="61">
        <v>3.15E-2</v>
      </c>
      <c r="AB490" s="61">
        <v>3.15E-2</v>
      </c>
      <c r="AC490" s="61">
        <v>3.15E-2</v>
      </c>
      <c r="AD490" s="61">
        <v>3.15E-2</v>
      </c>
      <c r="AE490" s="61">
        <v>3.15E-2</v>
      </c>
      <c r="AF490" s="61">
        <v>3.15E-2</v>
      </c>
      <c r="AG490" s="61">
        <v>3.15E-2</v>
      </c>
      <c r="AH490" s="61">
        <v>3.15E-2</v>
      </c>
      <c r="AI490" s="61">
        <v>3.15E-2</v>
      </c>
      <c r="AJ490" s="61">
        <v>3.15E-2</v>
      </c>
      <c r="AK490" s="61">
        <v>3.15E-2</v>
      </c>
      <c r="AL490" s="61">
        <v>3.15E-2</v>
      </c>
      <c r="AM490" s="61">
        <v>3.15E-2</v>
      </c>
      <c r="AN490" s="61">
        <v>3.15E-2</v>
      </c>
      <c r="AO490" s="61">
        <v>3.15E-2</v>
      </c>
      <c r="AP490" s="61">
        <v>3.15E-2</v>
      </c>
      <c r="AQ490" s="61">
        <v>3.15E-2</v>
      </c>
      <c r="AR490" s="61">
        <v>3.15E-2</v>
      </c>
      <c r="AS490" s="61">
        <v>3.15E-2</v>
      </c>
      <c r="AT490" s="61">
        <v>3.15E-2</v>
      </c>
      <c r="AU490" s="61">
        <v>3.15E-2</v>
      </c>
      <c r="AV490" s="61">
        <v>3.15E-2</v>
      </c>
      <c r="AW490" s="61">
        <v>3.15E-2</v>
      </c>
      <c r="AX490" s="53">
        <v>3.15E-2</v>
      </c>
    </row>
    <row r="491" spans="1:50">
      <c r="A491" s="212"/>
      <c r="B491" s="215"/>
      <c r="C491" s="206"/>
      <c r="D491" s="52" t="s">
        <v>38</v>
      </c>
      <c r="E491" s="86" t="str">
        <f>A489&amp;"/"&amp;B489&amp;"/"&amp;C489&amp;"/"&amp;D491</f>
        <v>Gas fired power plants (Natural gas, biogas)/Gas turbine combined cycle/Electricity only/S</v>
      </c>
      <c r="F491" s="61" t="str">
        <f>A489</f>
        <v>Gas fired power plants (Natural gas, biogas)</v>
      </c>
      <c r="G491" s="61" t="str">
        <f>B489</f>
        <v>Gas turbine combined cycle</v>
      </c>
      <c r="H491" s="61" t="str">
        <f>C489</f>
        <v>Electricity only</v>
      </c>
      <c r="I491" s="84" t="str">
        <f t="shared" si="68"/>
        <v>S</v>
      </c>
      <c r="J491" s="61">
        <v>3.3075E-2</v>
      </c>
      <c r="K491" s="61">
        <v>3.3075E-2</v>
      </c>
      <c r="L491" s="61">
        <v>3.3075E-2</v>
      </c>
      <c r="M491" s="61">
        <v>3.3075E-2</v>
      </c>
      <c r="N491" s="61">
        <v>3.3075E-2</v>
      </c>
      <c r="O491" s="61">
        <v>3.3075E-2</v>
      </c>
      <c r="P491" s="61">
        <v>3.3075E-2</v>
      </c>
      <c r="Q491" s="61">
        <v>3.3075E-2</v>
      </c>
      <c r="R491" s="61">
        <v>3.3075E-2</v>
      </c>
      <c r="S491" s="61">
        <v>3.3075E-2</v>
      </c>
      <c r="T491" s="61">
        <v>3.3075E-2</v>
      </c>
      <c r="U491" s="61">
        <v>3.3075E-2</v>
      </c>
      <c r="V491" s="61">
        <v>3.3075E-2</v>
      </c>
      <c r="W491" s="61">
        <v>3.3075E-2</v>
      </c>
      <c r="X491" s="61">
        <v>3.3075E-2</v>
      </c>
      <c r="Y491" s="61">
        <v>3.3075E-2</v>
      </c>
      <c r="Z491" s="61">
        <v>3.3075E-2</v>
      </c>
      <c r="AA491" s="61">
        <v>3.3075E-2</v>
      </c>
      <c r="AB491" s="61">
        <v>3.3075E-2</v>
      </c>
      <c r="AC491" s="61">
        <v>3.3075E-2</v>
      </c>
      <c r="AD491" s="61">
        <v>3.3075E-2</v>
      </c>
      <c r="AE491" s="61">
        <v>3.3075E-2</v>
      </c>
      <c r="AF491" s="61">
        <v>3.3075E-2</v>
      </c>
      <c r="AG491" s="61">
        <v>3.3075E-2</v>
      </c>
      <c r="AH491" s="61">
        <v>3.3075E-2</v>
      </c>
      <c r="AI491" s="61">
        <v>3.3075E-2</v>
      </c>
      <c r="AJ491" s="61">
        <v>3.3075E-2</v>
      </c>
      <c r="AK491" s="61">
        <v>3.3075E-2</v>
      </c>
      <c r="AL491" s="61">
        <v>3.3075E-2</v>
      </c>
      <c r="AM491" s="61">
        <v>3.3075E-2</v>
      </c>
      <c r="AN491" s="61">
        <v>3.3075E-2</v>
      </c>
      <c r="AO491" s="61">
        <v>3.3075E-2</v>
      </c>
      <c r="AP491" s="61">
        <v>3.3075E-2</v>
      </c>
      <c r="AQ491" s="61">
        <v>3.3075E-2</v>
      </c>
      <c r="AR491" s="61">
        <v>3.3075E-2</v>
      </c>
      <c r="AS491" s="61">
        <v>3.3075E-2</v>
      </c>
      <c r="AT491" s="61">
        <v>3.3075E-2</v>
      </c>
      <c r="AU491" s="61">
        <v>3.3075E-2</v>
      </c>
      <c r="AV491" s="61">
        <v>3.3075E-2</v>
      </c>
      <c r="AW491" s="61">
        <v>3.3075E-2</v>
      </c>
      <c r="AX491" s="53">
        <v>3.3075E-2</v>
      </c>
    </row>
    <row r="492" spans="1:50">
      <c r="A492" s="212"/>
      <c r="B492" s="215"/>
      <c r="C492" s="216"/>
      <c r="D492" s="52" t="s">
        <v>47</v>
      </c>
      <c r="E492" s="86" t="str">
        <f>A489&amp;"/"&amp;B489&amp;"/"&amp;C489&amp;"/"&amp;D492</f>
        <v>Gas fired power plants (Natural gas, biogas)/Gas turbine combined cycle/Electricity only/XS</v>
      </c>
      <c r="F492" s="61" t="str">
        <f>A489</f>
        <v>Gas fired power plants (Natural gas, biogas)</v>
      </c>
      <c r="G492" s="61" t="str">
        <f>B489</f>
        <v>Gas turbine combined cycle</v>
      </c>
      <c r="H492" s="61" t="str">
        <f>C489</f>
        <v>Electricity only</v>
      </c>
      <c r="I492" s="84" t="str">
        <f t="shared" si="68"/>
        <v>XS</v>
      </c>
      <c r="J492" s="61">
        <v>3.4728750000000003E-2</v>
      </c>
      <c r="K492" s="61">
        <v>3.4728750000000003E-2</v>
      </c>
      <c r="L492" s="61">
        <v>3.4728750000000003E-2</v>
      </c>
      <c r="M492" s="61">
        <v>3.4728750000000003E-2</v>
      </c>
      <c r="N492" s="61">
        <v>3.4728750000000003E-2</v>
      </c>
      <c r="O492" s="61">
        <v>3.4728750000000003E-2</v>
      </c>
      <c r="P492" s="61">
        <v>3.4728750000000003E-2</v>
      </c>
      <c r="Q492" s="61">
        <v>3.4728750000000003E-2</v>
      </c>
      <c r="R492" s="61">
        <v>3.4728750000000003E-2</v>
      </c>
      <c r="S492" s="61">
        <v>3.4728750000000003E-2</v>
      </c>
      <c r="T492" s="61">
        <v>3.4728750000000003E-2</v>
      </c>
      <c r="U492" s="61">
        <v>3.4728750000000003E-2</v>
      </c>
      <c r="V492" s="61">
        <v>3.4728750000000003E-2</v>
      </c>
      <c r="W492" s="61">
        <v>3.4728750000000003E-2</v>
      </c>
      <c r="X492" s="61">
        <v>3.4728750000000003E-2</v>
      </c>
      <c r="Y492" s="61">
        <v>3.4728750000000003E-2</v>
      </c>
      <c r="Z492" s="61">
        <v>3.4728750000000003E-2</v>
      </c>
      <c r="AA492" s="61">
        <v>3.4728750000000003E-2</v>
      </c>
      <c r="AB492" s="61">
        <v>3.4728750000000003E-2</v>
      </c>
      <c r="AC492" s="61">
        <v>3.4728750000000003E-2</v>
      </c>
      <c r="AD492" s="61">
        <v>3.4728750000000003E-2</v>
      </c>
      <c r="AE492" s="61">
        <v>3.4728750000000003E-2</v>
      </c>
      <c r="AF492" s="61">
        <v>3.4728750000000003E-2</v>
      </c>
      <c r="AG492" s="61">
        <v>3.4728750000000003E-2</v>
      </c>
      <c r="AH492" s="61">
        <v>3.4728750000000003E-2</v>
      </c>
      <c r="AI492" s="61">
        <v>3.4728750000000003E-2</v>
      </c>
      <c r="AJ492" s="61">
        <v>3.4728750000000003E-2</v>
      </c>
      <c r="AK492" s="61">
        <v>3.4728750000000003E-2</v>
      </c>
      <c r="AL492" s="61">
        <v>3.4728750000000003E-2</v>
      </c>
      <c r="AM492" s="61">
        <v>3.4728750000000003E-2</v>
      </c>
      <c r="AN492" s="61">
        <v>3.4728750000000003E-2</v>
      </c>
      <c r="AO492" s="61">
        <v>3.4728750000000003E-2</v>
      </c>
      <c r="AP492" s="61">
        <v>3.4728750000000003E-2</v>
      </c>
      <c r="AQ492" s="61">
        <v>3.4728750000000003E-2</v>
      </c>
      <c r="AR492" s="61">
        <v>3.4728750000000003E-2</v>
      </c>
      <c r="AS492" s="61">
        <v>3.4728750000000003E-2</v>
      </c>
      <c r="AT492" s="61">
        <v>3.4728750000000003E-2</v>
      </c>
      <c r="AU492" s="61">
        <v>3.4728750000000003E-2</v>
      </c>
      <c r="AV492" s="61">
        <v>3.4728750000000003E-2</v>
      </c>
      <c r="AW492" s="61">
        <v>3.4728750000000003E-2</v>
      </c>
      <c r="AX492" s="53">
        <v>3.4728750000000003E-2</v>
      </c>
    </row>
    <row r="493" spans="1:50">
      <c r="A493" s="212"/>
      <c r="B493" s="215"/>
      <c r="C493" s="217" t="s">
        <v>26</v>
      </c>
      <c r="D493" s="83" t="s">
        <v>24</v>
      </c>
      <c r="E493" s="56" t="str">
        <f>A489&amp;"/"&amp;B489&amp;"/"&amp;C493&amp;"/"&amp;D493</f>
        <v>Gas fired power plants (Natural gas, biogas)/Gas turbine combined cycle/CHP/L</v>
      </c>
      <c r="F493" s="103" t="str">
        <f>A489</f>
        <v>Gas fired power plants (Natural gas, biogas)</v>
      </c>
      <c r="G493" s="103" t="str">
        <f>B489</f>
        <v>Gas turbine combined cycle</v>
      </c>
      <c r="H493" s="103" t="str">
        <f>C493</f>
        <v>CHP</v>
      </c>
      <c r="I493" s="104" t="str">
        <f t="shared" si="68"/>
        <v>L</v>
      </c>
      <c r="J493" s="103">
        <v>3.3000000000000002E-2</v>
      </c>
      <c r="K493" s="103">
        <v>3.3000000000000002E-2</v>
      </c>
      <c r="L493" s="103">
        <v>3.3000000000000002E-2</v>
      </c>
      <c r="M493" s="103">
        <v>3.3000000000000002E-2</v>
      </c>
      <c r="N493" s="103">
        <v>3.3000000000000002E-2</v>
      </c>
      <c r="O493" s="103">
        <v>3.3000000000000002E-2</v>
      </c>
      <c r="P493" s="103">
        <v>3.3000000000000002E-2</v>
      </c>
      <c r="Q493" s="103">
        <v>3.3000000000000002E-2</v>
      </c>
      <c r="R493" s="103">
        <v>3.3000000000000002E-2</v>
      </c>
      <c r="S493" s="103">
        <v>3.3000000000000002E-2</v>
      </c>
      <c r="T493" s="103">
        <v>3.3000000000000002E-2</v>
      </c>
      <c r="U493" s="103">
        <v>3.3000000000000002E-2</v>
      </c>
      <c r="V493" s="103">
        <v>3.3000000000000002E-2</v>
      </c>
      <c r="W493" s="103">
        <v>3.3000000000000002E-2</v>
      </c>
      <c r="X493" s="103">
        <v>3.3000000000000002E-2</v>
      </c>
      <c r="Y493" s="103">
        <v>3.3000000000000002E-2</v>
      </c>
      <c r="Z493" s="103">
        <v>3.3000000000000002E-2</v>
      </c>
      <c r="AA493" s="103">
        <v>3.3000000000000002E-2</v>
      </c>
      <c r="AB493" s="103">
        <v>3.3000000000000002E-2</v>
      </c>
      <c r="AC493" s="103">
        <v>3.3000000000000002E-2</v>
      </c>
      <c r="AD493" s="103">
        <v>3.3000000000000002E-2</v>
      </c>
      <c r="AE493" s="103">
        <v>3.3000000000000002E-2</v>
      </c>
      <c r="AF493" s="103">
        <v>3.3000000000000002E-2</v>
      </c>
      <c r="AG493" s="103">
        <v>3.3000000000000002E-2</v>
      </c>
      <c r="AH493" s="103">
        <v>3.3000000000000002E-2</v>
      </c>
      <c r="AI493" s="103">
        <v>3.3000000000000002E-2</v>
      </c>
      <c r="AJ493" s="103">
        <v>3.3000000000000002E-2</v>
      </c>
      <c r="AK493" s="103">
        <v>3.3000000000000002E-2</v>
      </c>
      <c r="AL493" s="103">
        <v>3.3000000000000002E-2</v>
      </c>
      <c r="AM493" s="103">
        <v>3.3000000000000002E-2</v>
      </c>
      <c r="AN493" s="103">
        <v>3.3000000000000002E-2</v>
      </c>
      <c r="AO493" s="103">
        <v>3.3000000000000002E-2</v>
      </c>
      <c r="AP493" s="103">
        <v>3.3000000000000002E-2</v>
      </c>
      <c r="AQ493" s="103">
        <v>3.3000000000000002E-2</v>
      </c>
      <c r="AR493" s="103">
        <v>3.3000000000000002E-2</v>
      </c>
      <c r="AS493" s="103">
        <v>3.3000000000000002E-2</v>
      </c>
      <c r="AT493" s="103">
        <v>3.3000000000000002E-2</v>
      </c>
      <c r="AU493" s="103">
        <v>3.3000000000000002E-2</v>
      </c>
      <c r="AV493" s="103">
        <v>3.3000000000000002E-2</v>
      </c>
      <c r="AW493" s="103">
        <v>3.3000000000000002E-2</v>
      </c>
      <c r="AX493" s="105">
        <v>3.3000000000000002E-2</v>
      </c>
    </row>
    <row r="494" spans="1:50">
      <c r="A494" s="212"/>
      <c r="B494" s="215"/>
      <c r="C494" s="206"/>
      <c r="D494" s="52" t="s">
        <v>25</v>
      </c>
      <c r="E494" s="86" t="str">
        <f>A489&amp;"/"&amp;B489&amp;"/"&amp;C493&amp;"/"&amp;D494</f>
        <v>Gas fired power plants (Natural gas, biogas)/Gas turbine combined cycle/CHP/M</v>
      </c>
      <c r="F494" s="61" t="str">
        <f>A489</f>
        <v>Gas fired power plants (Natural gas, biogas)</v>
      </c>
      <c r="G494" s="61" t="str">
        <f>B489</f>
        <v>Gas turbine combined cycle</v>
      </c>
      <c r="H494" s="61" t="str">
        <f>C493</f>
        <v>CHP</v>
      </c>
      <c r="I494" s="84" t="str">
        <f t="shared" si="68"/>
        <v>M</v>
      </c>
      <c r="J494" s="61">
        <v>3.465E-2</v>
      </c>
      <c r="K494" s="61">
        <v>3.465E-2</v>
      </c>
      <c r="L494" s="61">
        <v>3.465E-2</v>
      </c>
      <c r="M494" s="61">
        <v>3.465E-2</v>
      </c>
      <c r="N494" s="61">
        <v>3.465E-2</v>
      </c>
      <c r="O494" s="61">
        <v>3.465E-2</v>
      </c>
      <c r="P494" s="61">
        <v>3.465E-2</v>
      </c>
      <c r="Q494" s="61">
        <v>3.465E-2</v>
      </c>
      <c r="R494" s="61">
        <v>3.465E-2</v>
      </c>
      <c r="S494" s="61">
        <v>3.465E-2</v>
      </c>
      <c r="T494" s="61">
        <v>3.465E-2</v>
      </c>
      <c r="U494" s="61">
        <v>3.465E-2</v>
      </c>
      <c r="V494" s="61">
        <v>3.465E-2</v>
      </c>
      <c r="W494" s="61">
        <v>3.465E-2</v>
      </c>
      <c r="X494" s="61">
        <v>3.465E-2</v>
      </c>
      <c r="Y494" s="61">
        <v>3.465E-2</v>
      </c>
      <c r="Z494" s="61">
        <v>3.465E-2</v>
      </c>
      <c r="AA494" s="61">
        <v>3.465E-2</v>
      </c>
      <c r="AB494" s="61">
        <v>3.465E-2</v>
      </c>
      <c r="AC494" s="61">
        <v>3.465E-2</v>
      </c>
      <c r="AD494" s="61">
        <v>3.465E-2</v>
      </c>
      <c r="AE494" s="61">
        <v>3.465E-2</v>
      </c>
      <c r="AF494" s="61">
        <v>3.465E-2</v>
      </c>
      <c r="AG494" s="61">
        <v>3.465E-2</v>
      </c>
      <c r="AH494" s="61">
        <v>3.465E-2</v>
      </c>
      <c r="AI494" s="61">
        <v>3.465E-2</v>
      </c>
      <c r="AJ494" s="61">
        <v>3.465E-2</v>
      </c>
      <c r="AK494" s="61">
        <v>3.465E-2</v>
      </c>
      <c r="AL494" s="61">
        <v>3.465E-2</v>
      </c>
      <c r="AM494" s="61">
        <v>3.465E-2</v>
      </c>
      <c r="AN494" s="61">
        <v>3.465E-2</v>
      </c>
      <c r="AO494" s="61">
        <v>3.465E-2</v>
      </c>
      <c r="AP494" s="61">
        <v>3.465E-2</v>
      </c>
      <c r="AQ494" s="61">
        <v>3.465E-2</v>
      </c>
      <c r="AR494" s="61">
        <v>3.465E-2</v>
      </c>
      <c r="AS494" s="61">
        <v>3.465E-2</v>
      </c>
      <c r="AT494" s="61">
        <v>3.465E-2</v>
      </c>
      <c r="AU494" s="61">
        <v>3.465E-2</v>
      </c>
      <c r="AV494" s="61">
        <v>3.465E-2</v>
      </c>
      <c r="AW494" s="61">
        <v>3.465E-2</v>
      </c>
      <c r="AX494" s="53">
        <v>3.465E-2</v>
      </c>
    </row>
    <row r="495" spans="1:50">
      <c r="A495" s="212"/>
      <c r="B495" s="215"/>
      <c r="C495" s="206"/>
      <c r="D495" s="52" t="s">
        <v>38</v>
      </c>
      <c r="E495" s="86" t="str">
        <f>A489&amp;"/"&amp;B489&amp;"/"&amp;C493&amp;"/"&amp;D495</f>
        <v>Gas fired power plants (Natural gas, biogas)/Gas turbine combined cycle/CHP/S</v>
      </c>
      <c r="F495" s="61" t="str">
        <f>A489</f>
        <v>Gas fired power plants (Natural gas, biogas)</v>
      </c>
      <c r="G495" s="61" t="str">
        <f>B489</f>
        <v>Gas turbine combined cycle</v>
      </c>
      <c r="H495" s="61" t="str">
        <f>C493</f>
        <v>CHP</v>
      </c>
      <c r="I495" s="84" t="str">
        <f t="shared" si="68"/>
        <v>S</v>
      </c>
      <c r="J495" s="61">
        <v>3.6382500000000005E-2</v>
      </c>
      <c r="K495" s="61">
        <v>3.6382500000000005E-2</v>
      </c>
      <c r="L495" s="61">
        <v>3.6382500000000005E-2</v>
      </c>
      <c r="M495" s="61">
        <v>3.6382500000000005E-2</v>
      </c>
      <c r="N495" s="61">
        <v>3.6382500000000005E-2</v>
      </c>
      <c r="O495" s="61">
        <v>3.6382500000000005E-2</v>
      </c>
      <c r="P495" s="61">
        <v>3.6382500000000005E-2</v>
      </c>
      <c r="Q495" s="61">
        <v>3.6382500000000005E-2</v>
      </c>
      <c r="R495" s="61">
        <v>3.6382500000000005E-2</v>
      </c>
      <c r="S495" s="61">
        <v>3.6382500000000005E-2</v>
      </c>
      <c r="T495" s="61">
        <v>3.6382500000000005E-2</v>
      </c>
      <c r="U495" s="61">
        <v>3.6382500000000005E-2</v>
      </c>
      <c r="V495" s="61">
        <v>3.6382500000000005E-2</v>
      </c>
      <c r="W495" s="61">
        <v>3.6382500000000005E-2</v>
      </c>
      <c r="X495" s="61">
        <v>3.6382500000000005E-2</v>
      </c>
      <c r="Y495" s="61">
        <v>3.6382500000000005E-2</v>
      </c>
      <c r="Z495" s="61">
        <v>3.6382500000000005E-2</v>
      </c>
      <c r="AA495" s="61">
        <v>3.6382500000000005E-2</v>
      </c>
      <c r="AB495" s="61">
        <v>3.6382500000000005E-2</v>
      </c>
      <c r="AC495" s="61">
        <v>3.6382500000000005E-2</v>
      </c>
      <c r="AD495" s="61">
        <v>3.6382500000000005E-2</v>
      </c>
      <c r="AE495" s="61">
        <v>3.6382500000000005E-2</v>
      </c>
      <c r="AF495" s="61">
        <v>3.6382500000000005E-2</v>
      </c>
      <c r="AG495" s="61">
        <v>3.6382500000000005E-2</v>
      </c>
      <c r="AH495" s="61">
        <v>3.6382500000000005E-2</v>
      </c>
      <c r="AI495" s="61">
        <v>3.6382500000000005E-2</v>
      </c>
      <c r="AJ495" s="61">
        <v>3.6382500000000005E-2</v>
      </c>
      <c r="AK495" s="61">
        <v>3.6382500000000005E-2</v>
      </c>
      <c r="AL495" s="61">
        <v>3.6382500000000005E-2</v>
      </c>
      <c r="AM495" s="61">
        <v>3.6382500000000005E-2</v>
      </c>
      <c r="AN495" s="61">
        <v>3.6382500000000005E-2</v>
      </c>
      <c r="AO495" s="61">
        <v>3.6382500000000005E-2</v>
      </c>
      <c r="AP495" s="61">
        <v>3.6382500000000005E-2</v>
      </c>
      <c r="AQ495" s="61">
        <v>3.6382500000000005E-2</v>
      </c>
      <c r="AR495" s="61">
        <v>3.6382500000000005E-2</v>
      </c>
      <c r="AS495" s="61">
        <v>3.6382500000000005E-2</v>
      </c>
      <c r="AT495" s="61">
        <v>3.6382500000000005E-2</v>
      </c>
      <c r="AU495" s="61">
        <v>3.6382500000000005E-2</v>
      </c>
      <c r="AV495" s="61">
        <v>3.6382500000000005E-2</v>
      </c>
      <c r="AW495" s="61">
        <v>3.6382500000000005E-2</v>
      </c>
      <c r="AX495" s="53">
        <v>3.6382500000000005E-2</v>
      </c>
    </row>
    <row r="496" spans="1:50">
      <c r="A496" s="212"/>
      <c r="B496" s="215"/>
      <c r="C496" s="216"/>
      <c r="D496" s="106" t="s">
        <v>47</v>
      </c>
      <c r="E496" s="107" t="str">
        <f>A489&amp;"/"&amp;B489&amp;"/"&amp;C493&amp;"/"&amp;D496</f>
        <v>Gas fired power plants (Natural gas, biogas)/Gas turbine combined cycle/CHP/XS</v>
      </c>
      <c r="F496" s="108" t="str">
        <f>A489</f>
        <v>Gas fired power plants (Natural gas, biogas)</v>
      </c>
      <c r="G496" s="108" t="str">
        <f>B489</f>
        <v>Gas turbine combined cycle</v>
      </c>
      <c r="H496" s="108" t="str">
        <f>C493</f>
        <v>CHP</v>
      </c>
      <c r="I496" s="109" t="str">
        <f t="shared" si="68"/>
        <v>XS</v>
      </c>
      <c r="J496" s="108">
        <v>3.8201625000000003E-2</v>
      </c>
      <c r="K496" s="108">
        <v>3.8201625000000003E-2</v>
      </c>
      <c r="L496" s="108">
        <v>3.8201625000000003E-2</v>
      </c>
      <c r="M496" s="108">
        <v>3.8201625000000003E-2</v>
      </c>
      <c r="N496" s="108">
        <v>3.8201625000000003E-2</v>
      </c>
      <c r="O496" s="108">
        <v>3.8201625000000003E-2</v>
      </c>
      <c r="P496" s="108">
        <v>3.8201625000000003E-2</v>
      </c>
      <c r="Q496" s="108">
        <v>3.8201625000000003E-2</v>
      </c>
      <c r="R496" s="108">
        <v>3.8201625000000003E-2</v>
      </c>
      <c r="S496" s="108">
        <v>3.8201625000000003E-2</v>
      </c>
      <c r="T496" s="108">
        <v>3.8201625000000003E-2</v>
      </c>
      <c r="U496" s="108">
        <v>3.8201625000000003E-2</v>
      </c>
      <c r="V496" s="108">
        <v>3.8201625000000003E-2</v>
      </c>
      <c r="W496" s="108">
        <v>3.8201625000000003E-2</v>
      </c>
      <c r="X496" s="108">
        <v>3.8201625000000003E-2</v>
      </c>
      <c r="Y496" s="108">
        <v>3.8201625000000003E-2</v>
      </c>
      <c r="Z496" s="108">
        <v>3.8201625000000003E-2</v>
      </c>
      <c r="AA496" s="108">
        <v>3.8201625000000003E-2</v>
      </c>
      <c r="AB496" s="108">
        <v>3.8201625000000003E-2</v>
      </c>
      <c r="AC496" s="108">
        <v>3.8201625000000003E-2</v>
      </c>
      <c r="AD496" s="108">
        <v>3.8201625000000003E-2</v>
      </c>
      <c r="AE496" s="108">
        <v>3.8201625000000003E-2</v>
      </c>
      <c r="AF496" s="108">
        <v>3.8201625000000003E-2</v>
      </c>
      <c r="AG496" s="108">
        <v>3.8201625000000003E-2</v>
      </c>
      <c r="AH496" s="108">
        <v>3.8201625000000003E-2</v>
      </c>
      <c r="AI496" s="108">
        <v>3.8201625000000003E-2</v>
      </c>
      <c r="AJ496" s="108">
        <v>3.8201625000000003E-2</v>
      </c>
      <c r="AK496" s="108">
        <v>3.8201625000000003E-2</v>
      </c>
      <c r="AL496" s="108">
        <v>3.8201625000000003E-2</v>
      </c>
      <c r="AM496" s="108">
        <v>3.8201625000000003E-2</v>
      </c>
      <c r="AN496" s="108">
        <v>3.8201625000000003E-2</v>
      </c>
      <c r="AO496" s="108">
        <v>3.8201625000000003E-2</v>
      </c>
      <c r="AP496" s="108">
        <v>3.8201625000000003E-2</v>
      </c>
      <c r="AQ496" s="108">
        <v>3.8201625000000003E-2</v>
      </c>
      <c r="AR496" s="108">
        <v>3.8201625000000003E-2</v>
      </c>
      <c r="AS496" s="108">
        <v>3.8201625000000003E-2</v>
      </c>
      <c r="AT496" s="108">
        <v>3.8201625000000003E-2</v>
      </c>
      <c r="AU496" s="108">
        <v>3.8201625000000003E-2</v>
      </c>
      <c r="AV496" s="108">
        <v>3.8201625000000003E-2</v>
      </c>
      <c r="AW496" s="108">
        <v>3.8201625000000003E-2</v>
      </c>
      <c r="AX496" s="110">
        <v>3.8201625000000003E-2</v>
      </c>
    </row>
    <row r="497" spans="1:50">
      <c r="A497" s="212"/>
      <c r="B497" s="215"/>
      <c r="C497" s="217" t="s">
        <v>42</v>
      </c>
      <c r="D497" s="83" t="s">
        <v>24</v>
      </c>
      <c r="E497" s="56" t="str">
        <f>A489&amp;"/"&amp;B489&amp;"/"&amp;C497&amp;"/"&amp;D497</f>
        <v>Gas fired power plants (Natural gas, biogas)/Gas turbine combined cycle/Electricity only with CCS/L</v>
      </c>
      <c r="F497" s="103" t="str">
        <f>A489</f>
        <v>Gas fired power plants (Natural gas, biogas)</v>
      </c>
      <c r="G497" s="103" t="str">
        <f>B489</f>
        <v>Gas turbine combined cycle</v>
      </c>
      <c r="H497" s="103" t="str">
        <f>C497</f>
        <v>Electricity only with CCS</v>
      </c>
      <c r="I497" s="104" t="str">
        <f t="shared" si="68"/>
        <v>L</v>
      </c>
      <c r="J497" s="103" t="s">
        <v>99</v>
      </c>
      <c r="K497" s="103" t="s">
        <v>99</v>
      </c>
      <c r="L497" s="103" t="s">
        <v>99</v>
      </c>
      <c r="M497" s="103" t="s">
        <v>99</v>
      </c>
      <c r="N497" s="103" t="s">
        <v>99</v>
      </c>
      <c r="O497" s="103" t="s">
        <v>99</v>
      </c>
      <c r="P497" s="103" t="s">
        <v>99</v>
      </c>
      <c r="Q497" s="103" t="s">
        <v>99</v>
      </c>
      <c r="R497" s="103" t="s">
        <v>99</v>
      </c>
      <c r="S497" s="103" t="s">
        <v>99</v>
      </c>
      <c r="T497" s="103" t="s">
        <v>99</v>
      </c>
      <c r="U497" s="103" t="s">
        <v>99</v>
      </c>
      <c r="V497" s="103" t="s">
        <v>99</v>
      </c>
      <c r="W497" s="103" t="s">
        <v>99</v>
      </c>
      <c r="X497" s="103" t="s">
        <v>99</v>
      </c>
      <c r="Y497" s="103" t="s">
        <v>99</v>
      </c>
      <c r="Z497" s="103" t="s">
        <v>99</v>
      </c>
      <c r="AA497" s="103" t="s">
        <v>99</v>
      </c>
      <c r="AB497" s="103" t="s">
        <v>99</v>
      </c>
      <c r="AC497" s="103" t="s">
        <v>99</v>
      </c>
      <c r="AD497" s="103" t="s">
        <v>99</v>
      </c>
      <c r="AE497" s="103">
        <v>0.16499999999999998</v>
      </c>
      <c r="AF497" s="103">
        <v>0.16499999999999998</v>
      </c>
      <c r="AG497" s="103">
        <v>0.16499999999999998</v>
      </c>
      <c r="AH497" s="103">
        <v>0.16499999999999998</v>
      </c>
      <c r="AI497" s="103">
        <v>0.16499999999999998</v>
      </c>
      <c r="AJ497" s="103">
        <v>0.16499999999999998</v>
      </c>
      <c r="AK497" s="103">
        <v>0.16499999999999998</v>
      </c>
      <c r="AL497" s="103">
        <v>0.16499999999999998</v>
      </c>
      <c r="AM497" s="103">
        <v>0.16499999999999998</v>
      </c>
      <c r="AN497" s="103">
        <v>0.16499999999999998</v>
      </c>
      <c r="AO497" s="103">
        <v>0.16499999999999998</v>
      </c>
      <c r="AP497" s="103">
        <v>0.16499999999999998</v>
      </c>
      <c r="AQ497" s="103">
        <v>0.16499999999999998</v>
      </c>
      <c r="AR497" s="103">
        <v>0.16499999999999998</v>
      </c>
      <c r="AS497" s="103">
        <v>0.16499999999999998</v>
      </c>
      <c r="AT497" s="103">
        <v>0.16499999999999998</v>
      </c>
      <c r="AU497" s="103">
        <v>0.16499999999999998</v>
      </c>
      <c r="AV497" s="103">
        <v>0.16499999999999998</v>
      </c>
      <c r="AW497" s="103">
        <v>0.16499999999999998</v>
      </c>
      <c r="AX497" s="105">
        <v>0.16499999999999998</v>
      </c>
    </row>
    <row r="498" spans="1:50">
      <c r="A498" s="212"/>
      <c r="B498" s="215"/>
      <c r="C498" s="216"/>
      <c r="D498" s="106" t="s">
        <v>25</v>
      </c>
      <c r="E498" s="107" t="str">
        <f>A489&amp;"/"&amp;B489&amp;"/"&amp;C497&amp;"/"&amp;D498</f>
        <v>Gas fired power plants (Natural gas, biogas)/Gas turbine combined cycle/Electricity only with CCS/M</v>
      </c>
      <c r="F498" s="108" t="str">
        <f>A489</f>
        <v>Gas fired power plants (Natural gas, biogas)</v>
      </c>
      <c r="G498" s="108" t="str">
        <f>B489</f>
        <v>Gas turbine combined cycle</v>
      </c>
      <c r="H498" s="108" t="str">
        <f>C497</f>
        <v>Electricity only with CCS</v>
      </c>
      <c r="I498" s="109" t="str">
        <f t="shared" si="68"/>
        <v>M</v>
      </c>
      <c r="J498" s="108" t="s">
        <v>99</v>
      </c>
      <c r="K498" s="108" t="s">
        <v>99</v>
      </c>
      <c r="L498" s="108" t="s">
        <v>99</v>
      </c>
      <c r="M498" s="108" t="s">
        <v>99</v>
      </c>
      <c r="N498" s="108" t="s">
        <v>99</v>
      </c>
      <c r="O498" s="108" t="s">
        <v>99</v>
      </c>
      <c r="P498" s="108" t="s">
        <v>99</v>
      </c>
      <c r="Q498" s="108" t="s">
        <v>99</v>
      </c>
      <c r="R498" s="108" t="s">
        <v>99</v>
      </c>
      <c r="S498" s="108" t="s">
        <v>99</v>
      </c>
      <c r="T498" s="108" t="s">
        <v>99</v>
      </c>
      <c r="U498" s="108" t="s">
        <v>99</v>
      </c>
      <c r="V498" s="108" t="s">
        <v>99</v>
      </c>
      <c r="W498" s="108" t="s">
        <v>99</v>
      </c>
      <c r="X498" s="108" t="s">
        <v>99</v>
      </c>
      <c r="Y498" s="108" t="s">
        <v>99</v>
      </c>
      <c r="Z498" s="108" t="s">
        <v>99</v>
      </c>
      <c r="AA498" s="108" t="s">
        <v>99</v>
      </c>
      <c r="AB498" s="108" t="s">
        <v>99</v>
      </c>
      <c r="AC498" s="108" t="s">
        <v>99</v>
      </c>
      <c r="AD498" s="108" t="s">
        <v>99</v>
      </c>
      <c r="AE498" s="108">
        <v>0.17324999999999999</v>
      </c>
      <c r="AF498" s="108">
        <v>0.17324999999999999</v>
      </c>
      <c r="AG498" s="108">
        <v>0.17324999999999999</v>
      </c>
      <c r="AH498" s="108">
        <v>0.17324999999999999</v>
      </c>
      <c r="AI498" s="108">
        <v>0.17324999999999999</v>
      </c>
      <c r="AJ498" s="108">
        <v>0.17324999999999999</v>
      </c>
      <c r="AK498" s="108">
        <v>0.17324999999999999</v>
      </c>
      <c r="AL498" s="108">
        <v>0.17324999999999999</v>
      </c>
      <c r="AM498" s="108">
        <v>0.17324999999999999</v>
      </c>
      <c r="AN498" s="108">
        <v>0.17324999999999999</v>
      </c>
      <c r="AO498" s="108">
        <v>0.17324999999999999</v>
      </c>
      <c r="AP498" s="108">
        <v>0.17324999999999999</v>
      </c>
      <c r="AQ498" s="108">
        <v>0.17324999999999999</v>
      </c>
      <c r="AR498" s="108">
        <v>0.17324999999999999</v>
      </c>
      <c r="AS498" s="108">
        <v>0.17324999999999999</v>
      </c>
      <c r="AT498" s="108">
        <v>0.17324999999999999</v>
      </c>
      <c r="AU498" s="108">
        <v>0.17324999999999999</v>
      </c>
      <c r="AV498" s="108">
        <v>0.17324999999999999</v>
      </c>
      <c r="AW498" s="108">
        <v>0.17324999999999999</v>
      </c>
      <c r="AX498" s="110">
        <v>0.17324999999999999</v>
      </c>
    </row>
    <row r="499" spans="1:50">
      <c r="A499" s="212"/>
      <c r="B499" s="215"/>
      <c r="C499" s="217" t="s">
        <v>43</v>
      </c>
      <c r="D499" s="52" t="s">
        <v>24</v>
      </c>
      <c r="E499" s="86" t="str">
        <f>A489&amp;"/"&amp;B489&amp;"/"&amp;C499&amp;"/"&amp;D499</f>
        <v>Gas fired power plants (Natural gas, biogas)/Gas turbine combined cycle/CHP with CCS/L</v>
      </c>
      <c r="F499" s="61" t="str">
        <f>A489</f>
        <v>Gas fired power plants (Natural gas, biogas)</v>
      </c>
      <c r="G499" s="61" t="str">
        <f>B489</f>
        <v>Gas turbine combined cycle</v>
      </c>
      <c r="H499" s="61" t="str">
        <f>C499</f>
        <v>CHP with CCS</v>
      </c>
      <c r="I499" s="84" t="str">
        <f t="shared" si="68"/>
        <v>L</v>
      </c>
      <c r="J499" s="61" t="s">
        <v>99</v>
      </c>
      <c r="K499" s="61" t="s">
        <v>99</v>
      </c>
      <c r="L499" s="61" t="s">
        <v>99</v>
      </c>
      <c r="M499" s="61" t="s">
        <v>99</v>
      </c>
      <c r="N499" s="61" t="s">
        <v>99</v>
      </c>
      <c r="O499" s="61" t="s">
        <v>99</v>
      </c>
      <c r="P499" s="61" t="s">
        <v>99</v>
      </c>
      <c r="Q499" s="61" t="s">
        <v>99</v>
      </c>
      <c r="R499" s="61" t="s">
        <v>99</v>
      </c>
      <c r="S499" s="61" t="s">
        <v>99</v>
      </c>
      <c r="T499" s="61" t="s">
        <v>99</v>
      </c>
      <c r="U499" s="61" t="s">
        <v>99</v>
      </c>
      <c r="V499" s="61" t="s">
        <v>99</v>
      </c>
      <c r="W499" s="61" t="s">
        <v>99</v>
      </c>
      <c r="X499" s="61" t="s">
        <v>99</v>
      </c>
      <c r="Y499" s="61" t="s">
        <v>99</v>
      </c>
      <c r="Z499" s="61" t="s">
        <v>99</v>
      </c>
      <c r="AA499" s="61" t="s">
        <v>99</v>
      </c>
      <c r="AB499" s="61" t="s">
        <v>99</v>
      </c>
      <c r="AC499" s="61" t="s">
        <v>99</v>
      </c>
      <c r="AD499" s="61" t="s">
        <v>99</v>
      </c>
      <c r="AE499" s="61">
        <v>0.18149999999999999</v>
      </c>
      <c r="AF499" s="61">
        <v>0.18149999999999999</v>
      </c>
      <c r="AG499" s="61">
        <v>0.18149999999999999</v>
      </c>
      <c r="AH499" s="61">
        <v>0.18149999999999999</v>
      </c>
      <c r="AI499" s="61">
        <v>0.18149999999999999</v>
      </c>
      <c r="AJ499" s="61">
        <v>0.18149999999999999</v>
      </c>
      <c r="AK499" s="61">
        <v>0.18149999999999999</v>
      </c>
      <c r="AL499" s="61">
        <v>0.18149999999999999</v>
      </c>
      <c r="AM499" s="61">
        <v>0.18149999999999999</v>
      </c>
      <c r="AN499" s="61">
        <v>0.18149999999999999</v>
      </c>
      <c r="AO499" s="61">
        <v>0.18149999999999999</v>
      </c>
      <c r="AP499" s="61">
        <v>0.18149999999999999</v>
      </c>
      <c r="AQ499" s="61">
        <v>0.18149999999999999</v>
      </c>
      <c r="AR499" s="61">
        <v>0.18149999999999999</v>
      </c>
      <c r="AS499" s="61">
        <v>0.18149999999999999</v>
      </c>
      <c r="AT499" s="61">
        <v>0.18149999999999999</v>
      </c>
      <c r="AU499" s="61">
        <v>0.18149999999999999</v>
      </c>
      <c r="AV499" s="61">
        <v>0.18149999999999999</v>
      </c>
      <c r="AW499" s="61">
        <v>0.18149999999999999</v>
      </c>
      <c r="AX499" s="53">
        <v>0.18149999999999999</v>
      </c>
    </row>
    <row r="500" spans="1:50">
      <c r="A500" s="212"/>
      <c r="B500" s="218"/>
      <c r="C500" s="210"/>
      <c r="D500" s="93" t="s">
        <v>25</v>
      </c>
      <c r="E500" s="73" t="str">
        <f>A489&amp;"/"&amp;B489&amp;"/"&amp;C499&amp;"/"&amp;D500</f>
        <v>Gas fired power plants (Natural gas, biogas)/Gas turbine combined cycle/CHP with CCS/M</v>
      </c>
      <c r="F500" s="91" t="str">
        <f>A489</f>
        <v>Gas fired power plants (Natural gas, biogas)</v>
      </c>
      <c r="G500" s="91" t="str">
        <f>B489</f>
        <v>Gas turbine combined cycle</v>
      </c>
      <c r="H500" s="91" t="str">
        <f>C499</f>
        <v>CHP with CCS</v>
      </c>
      <c r="I500" s="70" t="str">
        <f t="shared" si="68"/>
        <v>M</v>
      </c>
      <c r="J500" s="91" t="s">
        <v>99</v>
      </c>
      <c r="K500" s="91" t="s">
        <v>99</v>
      </c>
      <c r="L500" s="91" t="s">
        <v>99</v>
      </c>
      <c r="M500" s="91" t="s">
        <v>99</v>
      </c>
      <c r="N500" s="91" t="s">
        <v>99</v>
      </c>
      <c r="O500" s="91" t="s">
        <v>99</v>
      </c>
      <c r="P500" s="91" t="s">
        <v>99</v>
      </c>
      <c r="Q500" s="91" t="s">
        <v>99</v>
      </c>
      <c r="R500" s="91" t="s">
        <v>99</v>
      </c>
      <c r="S500" s="91" t="s">
        <v>99</v>
      </c>
      <c r="T500" s="91" t="s">
        <v>99</v>
      </c>
      <c r="U500" s="91" t="s">
        <v>99</v>
      </c>
      <c r="V500" s="91" t="s">
        <v>99</v>
      </c>
      <c r="W500" s="91" t="s">
        <v>99</v>
      </c>
      <c r="X500" s="91" t="s">
        <v>99</v>
      </c>
      <c r="Y500" s="91" t="s">
        <v>99</v>
      </c>
      <c r="Z500" s="91" t="s">
        <v>99</v>
      </c>
      <c r="AA500" s="91" t="s">
        <v>99</v>
      </c>
      <c r="AB500" s="91" t="s">
        <v>99</v>
      </c>
      <c r="AC500" s="91" t="s">
        <v>99</v>
      </c>
      <c r="AD500" s="91" t="s">
        <v>99</v>
      </c>
      <c r="AE500" s="91">
        <v>0.19057499999999999</v>
      </c>
      <c r="AF500" s="91">
        <v>0.19057499999999999</v>
      </c>
      <c r="AG500" s="91">
        <v>0.19057499999999999</v>
      </c>
      <c r="AH500" s="91">
        <v>0.19057499999999999</v>
      </c>
      <c r="AI500" s="91">
        <v>0.19057499999999999</v>
      </c>
      <c r="AJ500" s="91">
        <v>0.19057499999999999</v>
      </c>
      <c r="AK500" s="91">
        <v>0.19057499999999999</v>
      </c>
      <c r="AL500" s="91">
        <v>0.19057499999999999</v>
      </c>
      <c r="AM500" s="91">
        <v>0.19057499999999999</v>
      </c>
      <c r="AN500" s="91">
        <v>0.19057499999999999</v>
      </c>
      <c r="AO500" s="91">
        <v>0.19057499999999999</v>
      </c>
      <c r="AP500" s="91">
        <v>0.19057499999999999</v>
      </c>
      <c r="AQ500" s="91">
        <v>0.19057499999999999</v>
      </c>
      <c r="AR500" s="91">
        <v>0.19057499999999999</v>
      </c>
      <c r="AS500" s="91">
        <v>0.19057499999999999</v>
      </c>
      <c r="AT500" s="91">
        <v>0.19057499999999999</v>
      </c>
      <c r="AU500" s="91">
        <v>0.19057499999999999</v>
      </c>
      <c r="AV500" s="91">
        <v>0.19057499999999999</v>
      </c>
      <c r="AW500" s="91">
        <v>0.19057499999999999</v>
      </c>
      <c r="AX500" s="89">
        <v>0.19057499999999999</v>
      </c>
    </row>
    <row r="501" spans="1:50">
      <c r="A501" s="212"/>
      <c r="B501" s="214" t="s">
        <v>51</v>
      </c>
      <c r="C501" s="209" t="s">
        <v>36</v>
      </c>
      <c r="D501" s="67" t="s">
        <v>25</v>
      </c>
      <c r="E501" s="87" t="str">
        <f>A489&amp;"/"&amp;B501&amp;"/"&amp;C501&amp;"/"&amp;D501</f>
        <v>Gas fired power plants (Natural gas, biogas)/Gas turbine /Electricity only/M</v>
      </c>
      <c r="F501" s="55" t="str">
        <f>A489</f>
        <v>Gas fired power plants (Natural gas, biogas)</v>
      </c>
      <c r="G501" s="55" t="str">
        <f>B501</f>
        <v xml:space="preserve">Gas turbine </v>
      </c>
      <c r="H501" s="55" t="str">
        <f>C501</f>
        <v>Electricity only</v>
      </c>
      <c r="I501" s="85" t="str">
        <f t="shared" si="68"/>
        <v>M</v>
      </c>
      <c r="J501" s="55">
        <v>2.5000000000000001E-2</v>
      </c>
      <c r="K501" s="55">
        <v>2.5000000000000001E-2</v>
      </c>
      <c r="L501" s="55">
        <v>2.5000000000000001E-2</v>
      </c>
      <c r="M501" s="55">
        <v>2.5000000000000001E-2</v>
      </c>
      <c r="N501" s="55">
        <v>2.5000000000000001E-2</v>
      </c>
      <c r="O501" s="55">
        <v>2.5000000000000001E-2</v>
      </c>
      <c r="P501" s="55">
        <v>2.5000000000000001E-2</v>
      </c>
      <c r="Q501" s="55">
        <v>2.5000000000000001E-2</v>
      </c>
      <c r="R501" s="55">
        <v>2.5000000000000001E-2</v>
      </c>
      <c r="S501" s="55">
        <v>2.5000000000000001E-2</v>
      </c>
      <c r="T501" s="55">
        <v>2.5000000000000001E-2</v>
      </c>
      <c r="U501" s="55">
        <v>2.5000000000000001E-2</v>
      </c>
      <c r="V501" s="55">
        <v>2.5000000000000001E-2</v>
      </c>
      <c r="W501" s="55">
        <v>2.5000000000000001E-2</v>
      </c>
      <c r="X501" s="55">
        <v>2.5000000000000001E-2</v>
      </c>
      <c r="Y501" s="55">
        <v>2.5000000000000001E-2</v>
      </c>
      <c r="Z501" s="55">
        <v>2.5000000000000001E-2</v>
      </c>
      <c r="AA501" s="55">
        <v>2.5000000000000001E-2</v>
      </c>
      <c r="AB501" s="55">
        <v>2.5000000000000001E-2</v>
      </c>
      <c r="AC501" s="55">
        <v>2.5000000000000001E-2</v>
      </c>
      <c r="AD501" s="55">
        <v>2.5000000000000001E-2</v>
      </c>
      <c r="AE501" s="55">
        <v>2.5000000000000001E-2</v>
      </c>
      <c r="AF501" s="55">
        <v>2.5000000000000001E-2</v>
      </c>
      <c r="AG501" s="55">
        <v>2.5000000000000001E-2</v>
      </c>
      <c r="AH501" s="55">
        <v>2.5000000000000001E-2</v>
      </c>
      <c r="AI501" s="55">
        <v>2.5000000000000001E-2</v>
      </c>
      <c r="AJ501" s="55">
        <v>2.5000000000000001E-2</v>
      </c>
      <c r="AK501" s="55">
        <v>2.5000000000000001E-2</v>
      </c>
      <c r="AL501" s="55">
        <v>2.5000000000000001E-2</v>
      </c>
      <c r="AM501" s="55">
        <v>2.5000000000000001E-2</v>
      </c>
      <c r="AN501" s="55">
        <v>2.5000000000000001E-2</v>
      </c>
      <c r="AO501" s="55">
        <v>2.5000000000000001E-2</v>
      </c>
      <c r="AP501" s="55">
        <v>2.5000000000000001E-2</v>
      </c>
      <c r="AQ501" s="55">
        <v>2.5000000000000001E-2</v>
      </c>
      <c r="AR501" s="55">
        <v>2.5000000000000001E-2</v>
      </c>
      <c r="AS501" s="55">
        <v>2.5000000000000001E-2</v>
      </c>
      <c r="AT501" s="55">
        <v>2.5000000000000001E-2</v>
      </c>
      <c r="AU501" s="55">
        <v>2.5000000000000001E-2</v>
      </c>
      <c r="AV501" s="55">
        <v>2.5000000000000001E-2</v>
      </c>
      <c r="AW501" s="55">
        <v>2.5000000000000001E-2</v>
      </c>
      <c r="AX501" s="64">
        <v>2.5000000000000001E-2</v>
      </c>
    </row>
    <row r="502" spans="1:50">
      <c r="A502" s="212"/>
      <c r="B502" s="215"/>
      <c r="C502" s="206"/>
      <c r="D502" s="52" t="s">
        <v>38</v>
      </c>
      <c r="E502" s="86" t="str">
        <f>A489&amp;"/"&amp;B501&amp;"/"&amp;C501&amp;"/"&amp;D502</f>
        <v>Gas fired power plants (Natural gas, biogas)/Gas turbine /Electricity only/S</v>
      </c>
      <c r="F502" s="61" t="str">
        <f>A489</f>
        <v>Gas fired power plants (Natural gas, biogas)</v>
      </c>
      <c r="G502" s="61" t="str">
        <f>B501</f>
        <v xml:space="preserve">Gas turbine </v>
      </c>
      <c r="H502" s="61" t="str">
        <f>C501</f>
        <v>Electricity only</v>
      </c>
      <c r="I502" s="84" t="str">
        <f t="shared" si="68"/>
        <v>S</v>
      </c>
      <c r="J502" s="61">
        <v>2.6250000000000002E-2</v>
      </c>
      <c r="K502" s="61">
        <v>2.6250000000000002E-2</v>
      </c>
      <c r="L502" s="61">
        <v>2.6250000000000002E-2</v>
      </c>
      <c r="M502" s="61">
        <v>2.6250000000000002E-2</v>
      </c>
      <c r="N502" s="61">
        <v>2.6250000000000002E-2</v>
      </c>
      <c r="O502" s="61">
        <v>2.6250000000000002E-2</v>
      </c>
      <c r="P502" s="61">
        <v>2.6250000000000002E-2</v>
      </c>
      <c r="Q502" s="61">
        <v>2.6250000000000002E-2</v>
      </c>
      <c r="R502" s="61">
        <v>2.6250000000000002E-2</v>
      </c>
      <c r="S502" s="61">
        <v>2.6250000000000002E-2</v>
      </c>
      <c r="T502" s="61">
        <v>2.6250000000000002E-2</v>
      </c>
      <c r="U502" s="61">
        <v>2.6250000000000002E-2</v>
      </c>
      <c r="V502" s="61">
        <v>2.6250000000000002E-2</v>
      </c>
      <c r="W502" s="61">
        <v>2.6250000000000002E-2</v>
      </c>
      <c r="X502" s="61">
        <v>2.6250000000000002E-2</v>
      </c>
      <c r="Y502" s="61">
        <v>2.6250000000000002E-2</v>
      </c>
      <c r="Z502" s="61">
        <v>2.6250000000000002E-2</v>
      </c>
      <c r="AA502" s="61">
        <v>2.6250000000000002E-2</v>
      </c>
      <c r="AB502" s="61">
        <v>2.6250000000000002E-2</v>
      </c>
      <c r="AC502" s="61">
        <v>2.6250000000000002E-2</v>
      </c>
      <c r="AD502" s="61">
        <v>2.6250000000000002E-2</v>
      </c>
      <c r="AE502" s="61">
        <v>2.6250000000000002E-2</v>
      </c>
      <c r="AF502" s="61">
        <v>2.6250000000000002E-2</v>
      </c>
      <c r="AG502" s="61">
        <v>2.6250000000000002E-2</v>
      </c>
      <c r="AH502" s="61">
        <v>2.6250000000000002E-2</v>
      </c>
      <c r="AI502" s="61">
        <v>2.6250000000000002E-2</v>
      </c>
      <c r="AJ502" s="61">
        <v>2.6250000000000002E-2</v>
      </c>
      <c r="AK502" s="61">
        <v>2.6250000000000002E-2</v>
      </c>
      <c r="AL502" s="61">
        <v>2.6250000000000002E-2</v>
      </c>
      <c r="AM502" s="61">
        <v>2.6250000000000002E-2</v>
      </c>
      <c r="AN502" s="61">
        <v>2.6250000000000002E-2</v>
      </c>
      <c r="AO502" s="61">
        <v>2.6250000000000002E-2</v>
      </c>
      <c r="AP502" s="61">
        <v>2.6250000000000002E-2</v>
      </c>
      <c r="AQ502" s="61">
        <v>2.6250000000000002E-2</v>
      </c>
      <c r="AR502" s="61">
        <v>2.6250000000000002E-2</v>
      </c>
      <c r="AS502" s="61">
        <v>2.6250000000000002E-2</v>
      </c>
      <c r="AT502" s="61">
        <v>2.6250000000000002E-2</v>
      </c>
      <c r="AU502" s="61">
        <v>2.6250000000000002E-2</v>
      </c>
      <c r="AV502" s="61">
        <v>2.6250000000000002E-2</v>
      </c>
      <c r="AW502" s="61">
        <v>2.6250000000000002E-2</v>
      </c>
      <c r="AX502" s="53">
        <v>2.6250000000000002E-2</v>
      </c>
    </row>
    <row r="503" spans="1:50">
      <c r="A503" s="212"/>
      <c r="B503" s="215"/>
      <c r="C503" s="216"/>
      <c r="D503" s="106" t="s">
        <v>47</v>
      </c>
      <c r="E503" s="86" t="str">
        <f>A489&amp;"/"&amp;B501&amp;"/"&amp;C501&amp;"/"&amp;D503</f>
        <v>Gas fired power plants (Natural gas, biogas)/Gas turbine /Electricity only/XS</v>
      </c>
      <c r="F503" s="61" t="str">
        <f>A489</f>
        <v>Gas fired power plants (Natural gas, biogas)</v>
      </c>
      <c r="G503" s="61" t="str">
        <f>B501</f>
        <v xml:space="preserve">Gas turbine </v>
      </c>
      <c r="H503" s="61" t="str">
        <f>C501</f>
        <v>Electricity only</v>
      </c>
      <c r="I503" s="84" t="str">
        <f t="shared" si="68"/>
        <v>XS</v>
      </c>
      <c r="J503" s="61">
        <v>2.7562500000000004E-2</v>
      </c>
      <c r="K503" s="61">
        <v>2.7562500000000004E-2</v>
      </c>
      <c r="L503" s="61">
        <v>2.7562500000000004E-2</v>
      </c>
      <c r="M503" s="61">
        <v>2.7562500000000004E-2</v>
      </c>
      <c r="N503" s="61">
        <v>2.7562500000000004E-2</v>
      </c>
      <c r="O503" s="61">
        <v>2.7562500000000004E-2</v>
      </c>
      <c r="P503" s="61">
        <v>2.7562500000000004E-2</v>
      </c>
      <c r="Q503" s="61">
        <v>2.7562500000000004E-2</v>
      </c>
      <c r="R503" s="61">
        <v>2.7562500000000004E-2</v>
      </c>
      <c r="S503" s="61">
        <v>2.7562500000000004E-2</v>
      </c>
      <c r="T503" s="61">
        <v>2.7562500000000004E-2</v>
      </c>
      <c r="U503" s="61">
        <v>2.7562500000000004E-2</v>
      </c>
      <c r="V503" s="61">
        <v>2.7562500000000004E-2</v>
      </c>
      <c r="W503" s="61">
        <v>2.7562500000000004E-2</v>
      </c>
      <c r="X503" s="61">
        <v>2.7562500000000004E-2</v>
      </c>
      <c r="Y503" s="61">
        <v>2.7562500000000004E-2</v>
      </c>
      <c r="Z503" s="61">
        <v>2.7562500000000004E-2</v>
      </c>
      <c r="AA503" s="61">
        <v>2.7562500000000004E-2</v>
      </c>
      <c r="AB503" s="61">
        <v>2.7562500000000004E-2</v>
      </c>
      <c r="AC503" s="61">
        <v>2.7562500000000004E-2</v>
      </c>
      <c r="AD503" s="61">
        <v>2.7562500000000004E-2</v>
      </c>
      <c r="AE503" s="61">
        <v>2.7562500000000004E-2</v>
      </c>
      <c r="AF503" s="61">
        <v>2.7562500000000004E-2</v>
      </c>
      <c r="AG503" s="61">
        <v>2.7562500000000004E-2</v>
      </c>
      <c r="AH503" s="61">
        <v>2.7562500000000004E-2</v>
      </c>
      <c r="AI503" s="61">
        <v>2.7562500000000004E-2</v>
      </c>
      <c r="AJ503" s="61">
        <v>2.7562500000000004E-2</v>
      </c>
      <c r="AK503" s="61">
        <v>2.7562500000000004E-2</v>
      </c>
      <c r="AL503" s="61">
        <v>2.7562500000000004E-2</v>
      </c>
      <c r="AM503" s="61">
        <v>2.7562500000000004E-2</v>
      </c>
      <c r="AN503" s="61">
        <v>2.7562500000000004E-2</v>
      </c>
      <c r="AO503" s="61">
        <v>2.7562500000000004E-2</v>
      </c>
      <c r="AP503" s="61">
        <v>2.7562500000000004E-2</v>
      </c>
      <c r="AQ503" s="61">
        <v>2.7562500000000004E-2</v>
      </c>
      <c r="AR503" s="61">
        <v>2.7562500000000004E-2</v>
      </c>
      <c r="AS503" s="61">
        <v>2.7562500000000004E-2</v>
      </c>
      <c r="AT503" s="61">
        <v>2.7562500000000004E-2</v>
      </c>
      <c r="AU503" s="61">
        <v>2.7562500000000004E-2</v>
      </c>
      <c r="AV503" s="61">
        <v>2.7562500000000004E-2</v>
      </c>
      <c r="AW503" s="61">
        <v>2.7562500000000004E-2</v>
      </c>
      <c r="AX503" s="53">
        <v>2.7562500000000004E-2</v>
      </c>
    </row>
    <row r="504" spans="1:50">
      <c r="A504" s="212"/>
      <c r="B504" s="215"/>
      <c r="C504" s="217" t="s">
        <v>26</v>
      </c>
      <c r="D504" s="52" t="s">
        <v>25</v>
      </c>
      <c r="E504" s="56" t="str">
        <f>A489&amp;"/"&amp;B501&amp;"/"&amp;C504&amp;"/"&amp;D504</f>
        <v>Gas fired power plants (Natural gas, biogas)/Gas turbine /CHP/M</v>
      </c>
      <c r="F504" s="103" t="str">
        <f>A489</f>
        <v>Gas fired power plants (Natural gas, biogas)</v>
      </c>
      <c r="G504" s="103" t="str">
        <f>B501</f>
        <v xml:space="preserve">Gas turbine </v>
      </c>
      <c r="H504" s="103" t="str">
        <f>C504</f>
        <v>CHP</v>
      </c>
      <c r="I504" s="104" t="str">
        <f t="shared" si="68"/>
        <v>M</v>
      </c>
      <c r="J504" s="103">
        <v>2.7500000000000004E-2</v>
      </c>
      <c r="K504" s="103">
        <v>2.7500000000000004E-2</v>
      </c>
      <c r="L504" s="103">
        <v>2.7500000000000004E-2</v>
      </c>
      <c r="M504" s="103">
        <v>2.7500000000000004E-2</v>
      </c>
      <c r="N504" s="103">
        <v>2.7500000000000004E-2</v>
      </c>
      <c r="O504" s="103">
        <v>2.7500000000000004E-2</v>
      </c>
      <c r="P504" s="103">
        <v>2.7500000000000004E-2</v>
      </c>
      <c r="Q504" s="103">
        <v>2.7500000000000004E-2</v>
      </c>
      <c r="R504" s="103">
        <v>2.7500000000000004E-2</v>
      </c>
      <c r="S504" s="103">
        <v>2.7500000000000004E-2</v>
      </c>
      <c r="T504" s="103">
        <v>2.7500000000000004E-2</v>
      </c>
      <c r="U504" s="103">
        <v>2.7500000000000004E-2</v>
      </c>
      <c r="V504" s="103">
        <v>2.7500000000000004E-2</v>
      </c>
      <c r="W504" s="103">
        <v>2.7500000000000004E-2</v>
      </c>
      <c r="X504" s="103">
        <v>2.7500000000000004E-2</v>
      </c>
      <c r="Y504" s="103">
        <v>2.7500000000000004E-2</v>
      </c>
      <c r="Z504" s="103">
        <v>2.7500000000000004E-2</v>
      </c>
      <c r="AA504" s="103">
        <v>2.7500000000000004E-2</v>
      </c>
      <c r="AB504" s="103">
        <v>2.7500000000000004E-2</v>
      </c>
      <c r="AC504" s="103">
        <v>2.7500000000000004E-2</v>
      </c>
      <c r="AD504" s="103">
        <v>2.7500000000000004E-2</v>
      </c>
      <c r="AE504" s="103">
        <v>2.7500000000000004E-2</v>
      </c>
      <c r="AF504" s="103">
        <v>2.7500000000000004E-2</v>
      </c>
      <c r="AG504" s="103">
        <v>2.7500000000000004E-2</v>
      </c>
      <c r="AH504" s="103">
        <v>2.7500000000000004E-2</v>
      </c>
      <c r="AI504" s="103">
        <v>2.7500000000000004E-2</v>
      </c>
      <c r="AJ504" s="103">
        <v>2.7500000000000004E-2</v>
      </c>
      <c r="AK504" s="103">
        <v>2.7500000000000004E-2</v>
      </c>
      <c r="AL504" s="103">
        <v>2.7500000000000004E-2</v>
      </c>
      <c r="AM504" s="103">
        <v>2.7500000000000004E-2</v>
      </c>
      <c r="AN504" s="103">
        <v>2.7500000000000004E-2</v>
      </c>
      <c r="AO504" s="103">
        <v>2.7500000000000004E-2</v>
      </c>
      <c r="AP504" s="103">
        <v>2.7500000000000004E-2</v>
      </c>
      <c r="AQ504" s="103">
        <v>2.7500000000000004E-2</v>
      </c>
      <c r="AR504" s="103">
        <v>2.7500000000000004E-2</v>
      </c>
      <c r="AS504" s="103">
        <v>2.7500000000000004E-2</v>
      </c>
      <c r="AT504" s="103">
        <v>2.7500000000000004E-2</v>
      </c>
      <c r="AU504" s="103">
        <v>2.7500000000000004E-2</v>
      </c>
      <c r="AV504" s="103">
        <v>2.7500000000000004E-2</v>
      </c>
      <c r="AW504" s="103">
        <v>2.7500000000000004E-2</v>
      </c>
      <c r="AX504" s="105">
        <v>2.7500000000000004E-2</v>
      </c>
    </row>
    <row r="505" spans="1:50">
      <c r="A505" s="212"/>
      <c r="B505" s="215"/>
      <c r="C505" s="206"/>
      <c r="D505" s="52" t="s">
        <v>38</v>
      </c>
      <c r="E505" s="86" t="str">
        <f>A489&amp;"/"&amp;B501&amp;"/"&amp;C504&amp;"/"&amp;D505</f>
        <v>Gas fired power plants (Natural gas, biogas)/Gas turbine /CHP/S</v>
      </c>
      <c r="F505" s="61" t="str">
        <f>A489</f>
        <v>Gas fired power plants (Natural gas, biogas)</v>
      </c>
      <c r="G505" s="61" t="str">
        <f>B501</f>
        <v xml:space="preserve">Gas turbine </v>
      </c>
      <c r="H505" s="61" t="str">
        <f>C504</f>
        <v>CHP</v>
      </c>
      <c r="I505" s="84" t="str">
        <f t="shared" si="68"/>
        <v>S</v>
      </c>
      <c r="J505" s="61">
        <v>2.8875000000000005E-2</v>
      </c>
      <c r="K505" s="61">
        <v>2.8875000000000005E-2</v>
      </c>
      <c r="L505" s="61">
        <v>2.8875000000000005E-2</v>
      </c>
      <c r="M505" s="61">
        <v>2.8875000000000005E-2</v>
      </c>
      <c r="N505" s="61">
        <v>2.8875000000000005E-2</v>
      </c>
      <c r="O505" s="61">
        <v>2.8875000000000005E-2</v>
      </c>
      <c r="P505" s="61">
        <v>2.8875000000000005E-2</v>
      </c>
      <c r="Q505" s="61">
        <v>2.8875000000000005E-2</v>
      </c>
      <c r="R505" s="61">
        <v>2.8875000000000005E-2</v>
      </c>
      <c r="S505" s="61">
        <v>2.8875000000000005E-2</v>
      </c>
      <c r="T505" s="61">
        <v>2.8875000000000005E-2</v>
      </c>
      <c r="U505" s="61">
        <v>2.8875000000000005E-2</v>
      </c>
      <c r="V505" s="61">
        <v>2.8875000000000005E-2</v>
      </c>
      <c r="W505" s="61">
        <v>2.8875000000000005E-2</v>
      </c>
      <c r="X505" s="61">
        <v>2.8875000000000005E-2</v>
      </c>
      <c r="Y505" s="61">
        <v>2.8875000000000005E-2</v>
      </c>
      <c r="Z505" s="61">
        <v>2.8875000000000005E-2</v>
      </c>
      <c r="AA505" s="61">
        <v>2.8875000000000005E-2</v>
      </c>
      <c r="AB505" s="61">
        <v>2.8875000000000005E-2</v>
      </c>
      <c r="AC505" s="61">
        <v>2.8875000000000005E-2</v>
      </c>
      <c r="AD505" s="61">
        <v>2.8875000000000005E-2</v>
      </c>
      <c r="AE505" s="61">
        <v>2.8875000000000005E-2</v>
      </c>
      <c r="AF505" s="61">
        <v>2.8875000000000005E-2</v>
      </c>
      <c r="AG505" s="61">
        <v>2.8875000000000005E-2</v>
      </c>
      <c r="AH505" s="61">
        <v>2.8875000000000005E-2</v>
      </c>
      <c r="AI505" s="61">
        <v>2.8875000000000005E-2</v>
      </c>
      <c r="AJ505" s="61">
        <v>2.8875000000000005E-2</v>
      </c>
      <c r="AK505" s="61">
        <v>2.8875000000000005E-2</v>
      </c>
      <c r="AL505" s="61">
        <v>2.8875000000000005E-2</v>
      </c>
      <c r="AM505" s="61">
        <v>2.8875000000000005E-2</v>
      </c>
      <c r="AN505" s="61">
        <v>2.8875000000000005E-2</v>
      </c>
      <c r="AO505" s="61">
        <v>2.8875000000000005E-2</v>
      </c>
      <c r="AP505" s="61">
        <v>2.8875000000000005E-2</v>
      </c>
      <c r="AQ505" s="61">
        <v>2.8875000000000005E-2</v>
      </c>
      <c r="AR505" s="61">
        <v>2.8875000000000005E-2</v>
      </c>
      <c r="AS505" s="61">
        <v>2.8875000000000005E-2</v>
      </c>
      <c r="AT505" s="61">
        <v>2.8875000000000005E-2</v>
      </c>
      <c r="AU505" s="61">
        <v>2.8875000000000005E-2</v>
      </c>
      <c r="AV505" s="61">
        <v>2.8875000000000005E-2</v>
      </c>
      <c r="AW505" s="61">
        <v>2.8875000000000005E-2</v>
      </c>
      <c r="AX505" s="53">
        <v>2.8875000000000005E-2</v>
      </c>
    </row>
    <row r="506" spans="1:50">
      <c r="A506" s="212"/>
      <c r="B506" s="218"/>
      <c r="C506" s="210"/>
      <c r="D506" s="93" t="s">
        <v>47</v>
      </c>
      <c r="E506" s="73" t="str">
        <f>A489&amp;"/"&amp;B501&amp;"/"&amp;C504&amp;"/"&amp;D506</f>
        <v>Gas fired power plants (Natural gas, biogas)/Gas turbine /CHP/XS</v>
      </c>
      <c r="F506" s="91" t="str">
        <f>A489</f>
        <v>Gas fired power plants (Natural gas, biogas)</v>
      </c>
      <c r="G506" s="91" t="str">
        <f>B501</f>
        <v xml:space="preserve">Gas turbine </v>
      </c>
      <c r="H506" s="91" t="str">
        <f>C504</f>
        <v>CHP</v>
      </c>
      <c r="I506" s="70" t="str">
        <f t="shared" si="68"/>
        <v>XS</v>
      </c>
      <c r="J506" s="91">
        <v>3.0318750000000005E-2</v>
      </c>
      <c r="K506" s="91">
        <v>3.0318750000000005E-2</v>
      </c>
      <c r="L506" s="91">
        <v>3.0318750000000005E-2</v>
      </c>
      <c r="M506" s="91">
        <v>3.0318750000000005E-2</v>
      </c>
      <c r="N506" s="91">
        <v>3.0318750000000005E-2</v>
      </c>
      <c r="O506" s="91">
        <v>3.0318750000000005E-2</v>
      </c>
      <c r="P506" s="91">
        <v>3.0318750000000005E-2</v>
      </c>
      <c r="Q506" s="91">
        <v>3.0318750000000005E-2</v>
      </c>
      <c r="R506" s="91">
        <v>3.0318750000000005E-2</v>
      </c>
      <c r="S506" s="91">
        <v>3.0318750000000005E-2</v>
      </c>
      <c r="T506" s="91">
        <v>3.0318750000000005E-2</v>
      </c>
      <c r="U506" s="91">
        <v>3.0318750000000005E-2</v>
      </c>
      <c r="V506" s="91">
        <v>3.0318750000000005E-2</v>
      </c>
      <c r="W506" s="91">
        <v>3.0318750000000005E-2</v>
      </c>
      <c r="X506" s="91">
        <v>3.0318750000000005E-2</v>
      </c>
      <c r="Y506" s="91">
        <v>3.0318750000000005E-2</v>
      </c>
      <c r="Z506" s="91">
        <v>3.0318750000000005E-2</v>
      </c>
      <c r="AA506" s="91">
        <v>3.0318750000000005E-2</v>
      </c>
      <c r="AB506" s="91">
        <v>3.0318750000000005E-2</v>
      </c>
      <c r="AC506" s="91">
        <v>3.0318750000000005E-2</v>
      </c>
      <c r="AD506" s="91">
        <v>3.0318750000000005E-2</v>
      </c>
      <c r="AE506" s="91">
        <v>3.0318750000000005E-2</v>
      </c>
      <c r="AF506" s="91">
        <v>3.0318750000000005E-2</v>
      </c>
      <c r="AG506" s="91">
        <v>3.0318750000000005E-2</v>
      </c>
      <c r="AH506" s="91">
        <v>3.0318750000000005E-2</v>
      </c>
      <c r="AI506" s="91">
        <v>3.0318750000000005E-2</v>
      </c>
      <c r="AJ506" s="91">
        <v>3.0318750000000005E-2</v>
      </c>
      <c r="AK506" s="91">
        <v>3.0318750000000005E-2</v>
      </c>
      <c r="AL506" s="91">
        <v>3.0318750000000005E-2</v>
      </c>
      <c r="AM506" s="91">
        <v>3.0318750000000005E-2</v>
      </c>
      <c r="AN506" s="91">
        <v>3.0318750000000005E-2</v>
      </c>
      <c r="AO506" s="91">
        <v>3.0318750000000005E-2</v>
      </c>
      <c r="AP506" s="91">
        <v>3.0318750000000005E-2</v>
      </c>
      <c r="AQ506" s="91">
        <v>3.0318750000000005E-2</v>
      </c>
      <c r="AR506" s="91">
        <v>3.0318750000000005E-2</v>
      </c>
      <c r="AS506" s="91">
        <v>3.0318750000000005E-2</v>
      </c>
      <c r="AT506" s="91">
        <v>3.0318750000000005E-2</v>
      </c>
      <c r="AU506" s="91">
        <v>3.0318750000000005E-2</v>
      </c>
      <c r="AV506" s="91">
        <v>3.0318750000000005E-2</v>
      </c>
      <c r="AW506" s="91">
        <v>3.0318750000000005E-2</v>
      </c>
      <c r="AX506" s="89">
        <v>3.0318750000000005E-2</v>
      </c>
    </row>
    <row r="507" spans="1:50">
      <c r="A507" s="212"/>
      <c r="B507" s="214" t="s">
        <v>46</v>
      </c>
      <c r="C507" s="209" t="s">
        <v>36</v>
      </c>
      <c r="D507" s="67" t="s">
        <v>24</v>
      </c>
      <c r="E507" s="87" t="str">
        <f>A489&amp;"/"&amp;B507&amp;"/"&amp;C507&amp;"/"&amp;D507</f>
        <v>Gas fired power plants (Natural gas, biogas)/Steam turbine/Electricity only/L</v>
      </c>
      <c r="F507" s="55" t="str">
        <f>A489</f>
        <v>Gas fired power plants (Natural gas, biogas)</v>
      </c>
      <c r="G507" s="55" t="str">
        <f>B507</f>
        <v>Steam turbine</v>
      </c>
      <c r="H507" s="55" t="str">
        <f>C507</f>
        <v>Electricity only</v>
      </c>
      <c r="I507" s="85" t="str">
        <f t="shared" si="68"/>
        <v>L</v>
      </c>
      <c r="J507" s="55">
        <v>4.2000000000000003E-2</v>
      </c>
      <c r="K507" s="55">
        <v>4.2000000000000003E-2</v>
      </c>
      <c r="L507" s="55">
        <v>4.2000000000000003E-2</v>
      </c>
      <c r="M507" s="55">
        <v>4.2000000000000003E-2</v>
      </c>
      <c r="N507" s="55">
        <v>4.2000000000000003E-2</v>
      </c>
      <c r="O507" s="55">
        <v>4.2000000000000003E-2</v>
      </c>
      <c r="P507" s="55">
        <v>4.2000000000000003E-2</v>
      </c>
      <c r="Q507" s="55">
        <v>4.2000000000000003E-2</v>
      </c>
      <c r="R507" s="55">
        <v>4.2000000000000003E-2</v>
      </c>
      <c r="S507" s="55">
        <v>4.2000000000000003E-2</v>
      </c>
      <c r="T507" s="55">
        <v>4.2000000000000003E-2</v>
      </c>
      <c r="U507" s="55">
        <v>4.2000000000000003E-2</v>
      </c>
      <c r="V507" s="55">
        <v>4.2000000000000003E-2</v>
      </c>
      <c r="W507" s="55">
        <v>4.2000000000000003E-2</v>
      </c>
      <c r="X507" s="55">
        <v>4.2000000000000003E-2</v>
      </c>
      <c r="Y507" s="55">
        <v>4.2000000000000003E-2</v>
      </c>
      <c r="Z507" s="55">
        <v>4.2000000000000003E-2</v>
      </c>
      <c r="AA507" s="55">
        <v>4.2000000000000003E-2</v>
      </c>
      <c r="AB507" s="55">
        <v>4.2000000000000003E-2</v>
      </c>
      <c r="AC507" s="55">
        <v>4.2000000000000003E-2</v>
      </c>
      <c r="AD507" s="55">
        <v>4.2000000000000003E-2</v>
      </c>
      <c r="AE507" s="55">
        <v>4.2000000000000003E-2</v>
      </c>
      <c r="AF507" s="55">
        <v>4.2000000000000003E-2</v>
      </c>
      <c r="AG507" s="55">
        <v>4.2000000000000003E-2</v>
      </c>
      <c r="AH507" s="55">
        <v>4.2000000000000003E-2</v>
      </c>
      <c r="AI507" s="55">
        <v>4.2000000000000003E-2</v>
      </c>
      <c r="AJ507" s="55">
        <v>4.2000000000000003E-2</v>
      </c>
      <c r="AK507" s="55">
        <v>4.2000000000000003E-2</v>
      </c>
      <c r="AL507" s="55">
        <v>4.2000000000000003E-2</v>
      </c>
      <c r="AM507" s="55">
        <v>4.2000000000000003E-2</v>
      </c>
      <c r="AN507" s="55">
        <v>4.2000000000000003E-2</v>
      </c>
      <c r="AO507" s="55">
        <v>4.2000000000000003E-2</v>
      </c>
      <c r="AP507" s="55">
        <v>4.2000000000000003E-2</v>
      </c>
      <c r="AQ507" s="55">
        <v>4.2000000000000003E-2</v>
      </c>
      <c r="AR507" s="55">
        <v>4.2000000000000003E-2</v>
      </c>
      <c r="AS507" s="55">
        <v>4.2000000000000003E-2</v>
      </c>
      <c r="AT507" s="55">
        <v>4.2000000000000003E-2</v>
      </c>
      <c r="AU507" s="55">
        <v>4.2000000000000003E-2</v>
      </c>
      <c r="AV507" s="55">
        <v>4.2000000000000003E-2</v>
      </c>
      <c r="AW507" s="55">
        <v>4.2000000000000003E-2</v>
      </c>
      <c r="AX507" s="64">
        <v>4.2000000000000003E-2</v>
      </c>
    </row>
    <row r="508" spans="1:50">
      <c r="A508" s="212"/>
      <c r="B508" s="215"/>
      <c r="C508" s="206"/>
      <c r="D508" s="52" t="s">
        <v>25</v>
      </c>
      <c r="E508" s="86" t="str">
        <f>A489&amp;"/"&amp;B507&amp;"/"&amp;C507&amp;"/"&amp;D508</f>
        <v>Gas fired power plants (Natural gas, biogas)/Steam turbine/Electricity only/M</v>
      </c>
      <c r="F508" s="61" t="str">
        <f>A489</f>
        <v>Gas fired power plants (Natural gas, biogas)</v>
      </c>
      <c r="G508" s="61" t="str">
        <f>B507</f>
        <v>Steam turbine</v>
      </c>
      <c r="H508" s="61" t="str">
        <f>C507</f>
        <v>Electricity only</v>
      </c>
      <c r="I508" s="84" t="str">
        <f t="shared" si="68"/>
        <v>M</v>
      </c>
      <c r="J508" s="61">
        <v>4.4100000000000007E-2</v>
      </c>
      <c r="K508" s="61">
        <v>4.4100000000000007E-2</v>
      </c>
      <c r="L508" s="61">
        <v>4.4100000000000007E-2</v>
      </c>
      <c r="M508" s="61">
        <v>4.4100000000000007E-2</v>
      </c>
      <c r="N508" s="61">
        <v>4.4100000000000007E-2</v>
      </c>
      <c r="O508" s="61">
        <v>4.4100000000000007E-2</v>
      </c>
      <c r="P508" s="61">
        <v>4.4100000000000007E-2</v>
      </c>
      <c r="Q508" s="61">
        <v>4.4100000000000007E-2</v>
      </c>
      <c r="R508" s="61">
        <v>4.4100000000000007E-2</v>
      </c>
      <c r="S508" s="61">
        <v>4.4100000000000007E-2</v>
      </c>
      <c r="T508" s="61">
        <v>4.4100000000000007E-2</v>
      </c>
      <c r="U508" s="61">
        <v>4.4100000000000007E-2</v>
      </c>
      <c r="V508" s="61">
        <v>4.4100000000000007E-2</v>
      </c>
      <c r="W508" s="61">
        <v>4.4100000000000007E-2</v>
      </c>
      <c r="X508" s="61">
        <v>4.4100000000000007E-2</v>
      </c>
      <c r="Y508" s="61">
        <v>4.4100000000000007E-2</v>
      </c>
      <c r="Z508" s="61">
        <v>4.4100000000000007E-2</v>
      </c>
      <c r="AA508" s="61">
        <v>4.4100000000000007E-2</v>
      </c>
      <c r="AB508" s="61">
        <v>4.4100000000000007E-2</v>
      </c>
      <c r="AC508" s="61">
        <v>4.4100000000000007E-2</v>
      </c>
      <c r="AD508" s="61">
        <v>4.4100000000000007E-2</v>
      </c>
      <c r="AE508" s="61">
        <v>4.4100000000000007E-2</v>
      </c>
      <c r="AF508" s="61">
        <v>4.4100000000000007E-2</v>
      </c>
      <c r="AG508" s="61">
        <v>4.4100000000000007E-2</v>
      </c>
      <c r="AH508" s="61">
        <v>4.4100000000000007E-2</v>
      </c>
      <c r="AI508" s="61">
        <v>4.4100000000000007E-2</v>
      </c>
      <c r="AJ508" s="61">
        <v>4.4100000000000007E-2</v>
      </c>
      <c r="AK508" s="61">
        <v>4.4100000000000007E-2</v>
      </c>
      <c r="AL508" s="61">
        <v>4.4100000000000007E-2</v>
      </c>
      <c r="AM508" s="61">
        <v>4.4100000000000007E-2</v>
      </c>
      <c r="AN508" s="61">
        <v>4.4100000000000007E-2</v>
      </c>
      <c r="AO508" s="61">
        <v>4.4100000000000007E-2</v>
      </c>
      <c r="AP508" s="61">
        <v>4.4100000000000007E-2</v>
      </c>
      <c r="AQ508" s="61">
        <v>4.4100000000000007E-2</v>
      </c>
      <c r="AR508" s="61">
        <v>4.4100000000000007E-2</v>
      </c>
      <c r="AS508" s="61">
        <v>4.4100000000000007E-2</v>
      </c>
      <c r="AT508" s="61">
        <v>4.4100000000000007E-2</v>
      </c>
      <c r="AU508" s="61">
        <v>4.4100000000000007E-2</v>
      </c>
      <c r="AV508" s="61">
        <v>4.4100000000000007E-2</v>
      </c>
      <c r="AW508" s="61">
        <v>4.4100000000000007E-2</v>
      </c>
      <c r="AX508" s="53">
        <v>4.4100000000000007E-2</v>
      </c>
    </row>
    <row r="509" spans="1:50">
      <c r="A509" s="212"/>
      <c r="B509" s="215"/>
      <c r="C509" s="206"/>
      <c r="D509" s="52" t="s">
        <v>38</v>
      </c>
      <c r="E509" s="86" t="str">
        <f>A489&amp;"/"&amp;B507&amp;"/"&amp;C507&amp;"/"&amp;D509</f>
        <v>Gas fired power plants (Natural gas, biogas)/Steam turbine/Electricity only/S</v>
      </c>
      <c r="F509" s="61" t="str">
        <f>A489</f>
        <v>Gas fired power plants (Natural gas, biogas)</v>
      </c>
      <c r="G509" s="61" t="str">
        <f>B507</f>
        <v>Steam turbine</v>
      </c>
      <c r="H509" s="61" t="str">
        <f>C507</f>
        <v>Electricity only</v>
      </c>
      <c r="I509" s="84" t="str">
        <f t="shared" si="68"/>
        <v>S</v>
      </c>
      <c r="J509" s="61">
        <v>4.6305000000000013E-2</v>
      </c>
      <c r="K509" s="61">
        <v>4.6305000000000013E-2</v>
      </c>
      <c r="L509" s="61">
        <v>4.6305000000000013E-2</v>
      </c>
      <c r="M509" s="61">
        <v>4.6305000000000013E-2</v>
      </c>
      <c r="N509" s="61">
        <v>4.6305000000000013E-2</v>
      </c>
      <c r="O509" s="61">
        <v>4.6305000000000013E-2</v>
      </c>
      <c r="P509" s="61">
        <v>4.6305000000000013E-2</v>
      </c>
      <c r="Q509" s="61">
        <v>4.6305000000000013E-2</v>
      </c>
      <c r="R509" s="61">
        <v>4.6305000000000013E-2</v>
      </c>
      <c r="S509" s="61">
        <v>4.6305000000000013E-2</v>
      </c>
      <c r="T509" s="61">
        <v>4.6305000000000013E-2</v>
      </c>
      <c r="U509" s="61">
        <v>4.6305000000000013E-2</v>
      </c>
      <c r="V509" s="61">
        <v>4.6305000000000013E-2</v>
      </c>
      <c r="W509" s="61">
        <v>4.6305000000000013E-2</v>
      </c>
      <c r="X509" s="61">
        <v>4.6305000000000013E-2</v>
      </c>
      <c r="Y509" s="61">
        <v>4.6305000000000013E-2</v>
      </c>
      <c r="Z509" s="61">
        <v>4.6305000000000013E-2</v>
      </c>
      <c r="AA509" s="61">
        <v>4.6305000000000013E-2</v>
      </c>
      <c r="AB509" s="61">
        <v>4.6305000000000013E-2</v>
      </c>
      <c r="AC509" s="61">
        <v>4.6305000000000013E-2</v>
      </c>
      <c r="AD509" s="61">
        <v>4.6305000000000013E-2</v>
      </c>
      <c r="AE509" s="61">
        <v>4.6305000000000013E-2</v>
      </c>
      <c r="AF509" s="61">
        <v>4.6305000000000013E-2</v>
      </c>
      <c r="AG509" s="61">
        <v>4.6305000000000013E-2</v>
      </c>
      <c r="AH509" s="61">
        <v>4.6305000000000013E-2</v>
      </c>
      <c r="AI509" s="61">
        <v>4.6305000000000013E-2</v>
      </c>
      <c r="AJ509" s="61">
        <v>4.6305000000000013E-2</v>
      </c>
      <c r="AK509" s="61">
        <v>4.6305000000000013E-2</v>
      </c>
      <c r="AL509" s="61">
        <v>4.6305000000000013E-2</v>
      </c>
      <c r="AM509" s="61">
        <v>4.6305000000000013E-2</v>
      </c>
      <c r="AN509" s="61">
        <v>4.6305000000000013E-2</v>
      </c>
      <c r="AO509" s="61">
        <v>4.6305000000000013E-2</v>
      </c>
      <c r="AP509" s="61">
        <v>4.6305000000000013E-2</v>
      </c>
      <c r="AQ509" s="61">
        <v>4.6305000000000013E-2</v>
      </c>
      <c r="AR509" s="61">
        <v>4.6305000000000013E-2</v>
      </c>
      <c r="AS509" s="61">
        <v>4.6305000000000013E-2</v>
      </c>
      <c r="AT509" s="61">
        <v>4.6305000000000013E-2</v>
      </c>
      <c r="AU509" s="61">
        <v>4.6305000000000013E-2</v>
      </c>
      <c r="AV509" s="61">
        <v>4.6305000000000013E-2</v>
      </c>
      <c r="AW509" s="61">
        <v>4.6305000000000013E-2</v>
      </c>
      <c r="AX509" s="53">
        <v>4.6305000000000013E-2</v>
      </c>
    </row>
    <row r="510" spans="1:50">
      <c r="A510" s="212"/>
      <c r="B510" s="215"/>
      <c r="C510" s="216"/>
      <c r="D510" s="52" t="s">
        <v>47</v>
      </c>
      <c r="E510" s="86" t="str">
        <f>A489&amp;"/"&amp;B507&amp;"/"&amp;C507&amp;"/"&amp;D510</f>
        <v>Gas fired power plants (Natural gas, biogas)/Steam turbine/Electricity only/XS</v>
      </c>
      <c r="F510" s="61" t="str">
        <f>A489</f>
        <v>Gas fired power plants (Natural gas, biogas)</v>
      </c>
      <c r="G510" s="61" t="str">
        <f>B507</f>
        <v>Steam turbine</v>
      </c>
      <c r="H510" s="61" t="str">
        <f>C507</f>
        <v>Electricity only</v>
      </c>
      <c r="I510" s="84" t="str">
        <f t="shared" si="68"/>
        <v>XS</v>
      </c>
      <c r="J510" s="61">
        <v>4.8620250000000018E-2</v>
      </c>
      <c r="K510" s="61">
        <v>4.8620250000000018E-2</v>
      </c>
      <c r="L510" s="61">
        <v>4.8620250000000018E-2</v>
      </c>
      <c r="M510" s="61">
        <v>4.8620250000000018E-2</v>
      </c>
      <c r="N510" s="61">
        <v>4.8620250000000018E-2</v>
      </c>
      <c r="O510" s="61">
        <v>4.8620250000000018E-2</v>
      </c>
      <c r="P510" s="61">
        <v>4.8620250000000018E-2</v>
      </c>
      <c r="Q510" s="61">
        <v>4.8620250000000018E-2</v>
      </c>
      <c r="R510" s="61">
        <v>4.8620250000000018E-2</v>
      </c>
      <c r="S510" s="61">
        <v>4.8620250000000018E-2</v>
      </c>
      <c r="T510" s="61">
        <v>4.8620250000000018E-2</v>
      </c>
      <c r="U510" s="61">
        <v>4.8620250000000018E-2</v>
      </c>
      <c r="V510" s="61">
        <v>4.8620250000000018E-2</v>
      </c>
      <c r="W510" s="61">
        <v>4.8620250000000018E-2</v>
      </c>
      <c r="X510" s="61">
        <v>4.8620250000000018E-2</v>
      </c>
      <c r="Y510" s="61">
        <v>4.8620250000000018E-2</v>
      </c>
      <c r="Z510" s="61">
        <v>4.8620250000000018E-2</v>
      </c>
      <c r="AA510" s="61">
        <v>4.8620250000000018E-2</v>
      </c>
      <c r="AB510" s="61">
        <v>4.8620250000000018E-2</v>
      </c>
      <c r="AC510" s="61">
        <v>4.8620250000000018E-2</v>
      </c>
      <c r="AD510" s="61">
        <v>4.8620250000000018E-2</v>
      </c>
      <c r="AE510" s="61">
        <v>4.8620250000000018E-2</v>
      </c>
      <c r="AF510" s="61">
        <v>4.8620250000000018E-2</v>
      </c>
      <c r="AG510" s="61">
        <v>4.8620250000000018E-2</v>
      </c>
      <c r="AH510" s="61">
        <v>4.8620250000000018E-2</v>
      </c>
      <c r="AI510" s="61">
        <v>4.8620250000000018E-2</v>
      </c>
      <c r="AJ510" s="61">
        <v>4.8620250000000018E-2</v>
      </c>
      <c r="AK510" s="61">
        <v>4.8620250000000018E-2</v>
      </c>
      <c r="AL510" s="61">
        <v>4.8620250000000018E-2</v>
      </c>
      <c r="AM510" s="61">
        <v>4.8620250000000018E-2</v>
      </c>
      <c r="AN510" s="61">
        <v>4.8620250000000018E-2</v>
      </c>
      <c r="AO510" s="61">
        <v>4.8620250000000018E-2</v>
      </c>
      <c r="AP510" s="61">
        <v>4.8620250000000018E-2</v>
      </c>
      <c r="AQ510" s="61">
        <v>4.8620250000000018E-2</v>
      </c>
      <c r="AR510" s="61">
        <v>4.8620250000000018E-2</v>
      </c>
      <c r="AS510" s="61">
        <v>4.8620250000000018E-2</v>
      </c>
      <c r="AT510" s="61">
        <v>4.8620250000000018E-2</v>
      </c>
      <c r="AU510" s="61">
        <v>4.8620250000000018E-2</v>
      </c>
      <c r="AV510" s="61">
        <v>4.8620250000000018E-2</v>
      </c>
      <c r="AW510" s="61">
        <v>4.8620250000000018E-2</v>
      </c>
      <c r="AX510" s="53">
        <v>4.8620250000000018E-2</v>
      </c>
    </row>
    <row r="511" spans="1:50">
      <c r="A511" s="212"/>
      <c r="B511" s="215"/>
      <c r="C511" s="217" t="s">
        <v>26</v>
      </c>
      <c r="D511" s="83" t="s">
        <v>24</v>
      </c>
      <c r="E511" s="56" t="str">
        <f>A489&amp;"/"&amp;B507&amp;"/"&amp;C511&amp;"/"&amp;D511</f>
        <v>Gas fired power plants (Natural gas, biogas)/Steam turbine/CHP/L</v>
      </c>
      <c r="F511" s="103" t="str">
        <f>A489</f>
        <v>Gas fired power plants (Natural gas, biogas)</v>
      </c>
      <c r="G511" s="103" t="str">
        <f>B507</f>
        <v>Steam turbine</v>
      </c>
      <c r="H511" s="103" t="str">
        <f>C511</f>
        <v>CHP</v>
      </c>
      <c r="I511" s="104" t="str">
        <f t="shared" si="68"/>
        <v>L</v>
      </c>
      <c r="J511" s="103">
        <v>4.6200000000000005E-2</v>
      </c>
      <c r="K511" s="103">
        <v>4.6200000000000005E-2</v>
      </c>
      <c r="L511" s="103">
        <v>4.6200000000000005E-2</v>
      </c>
      <c r="M511" s="103">
        <v>4.6200000000000005E-2</v>
      </c>
      <c r="N511" s="103">
        <v>4.6200000000000005E-2</v>
      </c>
      <c r="O511" s="103">
        <v>4.6200000000000005E-2</v>
      </c>
      <c r="P511" s="103">
        <v>4.6200000000000005E-2</v>
      </c>
      <c r="Q511" s="103">
        <v>4.6200000000000005E-2</v>
      </c>
      <c r="R511" s="103">
        <v>4.6200000000000005E-2</v>
      </c>
      <c r="S511" s="103">
        <v>4.6200000000000005E-2</v>
      </c>
      <c r="T511" s="103">
        <v>4.6200000000000005E-2</v>
      </c>
      <c r="U511" s="103">
        <v>4.6200000000000005E-2</v>
      </c>
      <c r="V511" s="103">
        <v>4.6200000000000005E-2</v>
      </c>
      <c r="W511" s="103">
        <v>4.6200000000000005E-2</v>
      </c>
      <c r="X511" s="103">
        <v>4.6200000000000005E-2</v>
      </c>
      <c r="Y511" s="103">
        <v>4.6200000000000005E-2</v>
      </c>
      <c r="Z511" s="103">
        <v>4.6200000000000005E-2</v>
      </c>
      <c r="AA511" s="103">
        <v>4.6200000000000005E-2</v>
      </c>
      <c r="AB511" s="103">
        <v>4.6200000000000005E-2</v>
      </c>
      <c r="AC511" s="103">
        <v>4.6200000000000005E-2</v>
      </c>
      <c r="AD511" s="103">
        <v>4.6200000000000005E-2</v>
      </c>
      <c r="AE511" s="103">
        <v>4.6200000000000005E-2</v>
      </c>
      <c r="AF511" s="103">
        <v>4.6200000000000005E-2</v>
      </c>
      <c r="AG511" s="103">
        <v>4.6200000000000005E-2</v>
      </c>
      <c r="AH511" s="103">
        <v>4.6200000000000005E-2</v>
      </c>
      <c r="AI511" s="103">
        <v>4.6200000000000005E-2</v>
      </c>
      <c r="AJ511" s="103">
        <v>4.6200000000000005E-2</v>
      </c>
      <c r="AK511" s="103">
        <v>4.6200000000000005E-2</v>
      </c>
      <c r="AL511" s="103">
        <v>4.6200000000000005E-2</v>
      </c>
      <c r="AM511" s="103">
        <v>4.6200000000000005E-2</v>
      </c>
      <c r="AN511" s="103">
        <v>4.6200000000000005E-2</v>
      </c>
      <c r="AO511" s="103">
        <v>4.6200000000000005E-2</v>
      </c>
      <c r="AP511" s="103">
        <v>4.6200000000000005E-2</v>
      </c>
      <c r="AQ511" s="103">
        <v>4.6200000000000005E-2</v>
      </c>
      <c r="AR511" s="103">
        <v>4.6200000000000005E-2</v>
      </c>
      <c r="AS511" s="103">
        <v>4.6200000000000005E-2</v>
      </c>
      <c r="AT511" s="103">
        <v>4.6200000000000005E-2</v>
      </c>
      <c r="AU511" s="103">
        <v>4.6200000000000005E-2</v>
      </c>
      <c r="AV511" s="103">
        <v>4.6200000000000005E-2</v>
      </c>
      <c r="AW511" s="103">
        <v>4.6200000000000005E-2</v>
      </c>
      <c r="AX511" s="105">
        <v>4.6200000000000005E-2</v>
      </c>
    </row>
    <row r="512" spans="1:50">
      <c r="A512" s="212"/>
      <c r="B512" s="215"/>
      <c r="C512" s="206"/>
      <c r="D512" s="52" t="s">
        <v>25</v>
      </c>
      <c r="E512" s="86" t="str">
        <f>A489&amp;"/"&amp;B507&amp;"/"&amp;C511&amp;"/"&amp;D512</f>
        <v>Gas fired power plants (Natural gas, biogas)/Steam turbine/CHP/M</v>
      </c>
      <c r="F512" s="61" t="str">
        <f>A489</f>
        <v>Gas fired power plants (Natural gas, biogas)</v>
      </c>
      <c r="G512" s="61" t="str">
        <f>B507</f>
        <v>Steam turbine</v>
      </c>
      <c r="H512" s="61" t="str">
        <f>C511</f>
        <v>CHP</v>
      </c>
      <c r="I512" s="84" t="str">
        <f t="shared" si="68"/>
        <v>M</v>
      </c>
      <c r="J512" s="61">
        <v>4.8510000000000011E-2</v>
      </c>
      <c r="K512" s="61">
        <v>4.8510000000000011E-2</v>
      </c>
      <c r="L512" s="61">
        <v>4.8510000000000011E-2</v>
      </c>
      <c r="M512" s="61">
        <v>4.8510000000000011E-2</v>
      </c>
      <c r="N512" s="61">
        <v>4.8510000000000011E-2</v>
      </c>
      <c r="O512" s="61">
        <v>4.8510000000000011E-2</v>
      </c>
      <c r="P512" s="61">
        <v>4.8510000000000011E-2</v>
      </c>
      <c r="Q512" s="61">
        <v>4.8510000000000011E-2</v>
      </c>
      <c r="R512" s="61">
        <v>4.8510000000000011E-2</v>
      </c>
      <c r="S512" s="61">
        <v>4.8510000000000011E-2</v>
      </c>
      <c r="T512" s="61">
        <v>4.8510000000000011E-2</v>
      </c>
      <c r="U512" s="61">
        <v>4.8510000000000011E-2</v>
      </c>
      <c r="V512" s="61">
        <v>4.8510000000000011E-2</v>
      </c>
      <c r="W512" s="61">
        <v>4.8510000000000011E-2</v>
      </c>
      <c r="X512" s="61">
        <v>4.8510000000000011E-2</v>
      </c>
      <c r="Y512" s="61">
        <v>4.8510000000000011E-2</v>
      </c>
      <c r="Z512" s="61">
        <v>4.8510000000000011E-2</v>
      </c>
      <c r="AA512" s="61">
        <v>4.8510000000000011E-2</v>
      </c>
      <c r="AB512" s="61">
        <v>4.8510000000000011E-2</v>
      </c>
      <c r="AC512" s="61">
        <v>4.8510000000000011E-2</v>
      </c>
      <c r="AD512" s="61">
        <v>4.8510000000000011E-2</v>
      </c>
      <c r="AE512" s="61">
        <v>4.8510000000000011E-2</v>
      </c>
      <c r="AF512" s="61">
        <v>4.8510000000000011E-2</v>
      </c>
      <c r="AG512" s="61">
        <v>4.8510000000000011E-2</v>
      </c>
      <c r="AH512" s="61">
        <v>4.8510000000000011E-2</v>
      </c>
      <c r="AI512" s="61">
        <v>4.8510000000000011E-2</v>
      </c>
      <c r="AJ512" s="61">
        <v>4.8510000000000011E-2</v>
      </c>
      <c r="AK512" s="61">
        <v>4.8510000000000011E-2</v>
      </c>
      <c r="AL512" s="61">
        <v>4.8510000000000011E-2</v>
      </c>
      <c r="AM512" s="61">
        <v>4.8510000000000011E-2</v>
      </c>
      <c r="AN512" s="61">
        <v>4.8510000000000011E-2</v>
      </c>
      <c r="AO512" s="61">
        <v>4.8510000000000011E-2</v>
      </c>
      <c r="AP512" s="61">
        <v>4.8510000000000011E-2</v>
      </c>
      <c r="AQ512" s="61">
        <v>4.8510000000000011E-2</v>
      </c>
      <c r="AR512" s="61">
        <v>4.8510000000000011E-2</v>
      </c>
      <c r="AS512" s="61">
        <v>4.8510000000000011E-2</v>
      </c>
      <c r="AT512" s="61">
        <v>4.8510000000000011E-2</v>
      </c>
      <c r="AU512" s="61">
        <v>4.8510000000000011E-2</v>
      </c>
      <c r="AV512" s="61">
        <v>4.8510000000000011E-2</v>
      </c>
      <c r="AW512" s="61">
        <v>4.8510000000000011E-2</v>
      </c>
      <c r="AX512" s="53">
        <v>4.8510000000000011E-2</v>
      </c>
    </row>
    <row r="513" spans="1:50">
      <c r="A513" s="212"/>
      <c r="B513" s="215"/>
      <c r="C513" s="206"/>
      <c r="D513" s="52" t="s">
        <v>38</v>
      </c>
      <c r="E513" s="86" t="str">
        <f>A489&amp;"/"&amp;B507&amp;"/"&amp;C511&amp;"/"&amp;D513</f>
        <v>Gas fired power plants (Natural gas, biogas)/Steam turbine/CHP/S</v>
      </c>
      <c r="F513" s="61" t="str">
        <f>A489</f>
        <v>Gas fired power plants (Natural gas, biogas)</v>
      </c>
      <c r="G513" s="61" t="str">
        <f>B507</f>
        <v>Steam turbine</v>
      </c>
      <c r="H513" s="61" t="str">
        <f>C511</f>
        <v>CHP</v>
      </c>
      <c r="I513" s="84" t="str">
        <f t="shared" si="68"/>
        <v>S</v>
      </c>
      <c r="J513" s="61">
        <v>5.0935500000000015E-2</v>
      </c>
      <c r="K513" s="61">
        <v>5.0935500000000015E-2</v>
      </c>
      <c r="L513" s="61">
        <v>5.0935500000000015E-2</v>
      </c>
      <c r="M513" s="61">
        <v>5.0935500000000015E-2</v>
      </c>
      <c r="N513" s="61">
        <v>5.0935500000000015E-2</v>
      </c>
      <c r="O513" s="61">
        <v>5.0935500000000015E-2</v>
      </c>
      <c r="P513" s="61">
        <v>5.0935500000000015E-2</v>
      </c>
      <c r="Q513" s="61">
        <v>5.0935500000000015E-2</v>
      </c>
      <c r="R513" s="61">
        <v>5.0935500000000015E-2</v>
      </c>
      <c r="S513" s="61">
        <v>5.0935500000000015E-2</v>
      </c>
      <c r="T513" s="61">
        <v>5.0935500000000015E-2</v>
      </c>
      <c r="U513" s="61">
        <v>5.0935500000000015E-2</v>
      </c>
      <c r="V513" s="61">
        <v>5.0935500000000015E-2</v>
      </c>
      <c r="W513" s="61">
        <v>5.0935500000000015E-2</v>
      </c>
      <c r="X513" s="61">
        <v>5.0935500000000015E-2</v>
      </c>
      <c r="Y513" s="61">
        <v>5.0935500000000015E-2</v>
      </c>
      <c r="Z513" s="61">
        <v>5.0935500000000015E-2</v>
      </c>
      <c r="AA513" s="61">
        <v>5.0935500000000015E-2</v>
      </c>
      <c r="AB513" s="61">
        <v>5.0935500000000015E-2</v>
      </c>
      <c r="AC513" s="61">
        <v>5.0935500000000015E-2</v>
      </c>
      <c r="AD513" s="61">
        <v>5.0935500000000015E-2</v>
      </c>
      <c r="AE513" s="61">
        <v>5.0935500000000015E-2</v>
      </c>
      <c r="AF513" s="61">
        <v>5.0935500000000015E-2</v>
      </c>
      <c r="AG513" s="61">
        <v>5.0935500000000015E-2</v>
      </c>
      <c r="AH513" s="61">
        <v>5.0935500000000015E-2</v>
      </c>
      <c r="AI513" s="61">
        <v>5.0935500000000015E-2</v>
      </c>
      <c r="AJ513" s="61">
        <v>5.0935500000000015E-2</v>
      </c>
      <c r="AK513" s="61">
        <v>5.0935500000000015E-2</v>
      </c>
      <c r="AL513" s="61">
        <v>5.0935500000000015E-2</v>
      </c>
      <c r="AM513" s="61">
        <v>5.0935500000000015E-2</v>
      </c>
      <c r="AN513" s="61">
        <v>5.0935500000000015E-2</v>
      </c>
      <c r="AO513" s="61">
        <v>5.0935500000000015E-2</v>
      </c>
      <c r="AP513" s="61">
        <v>5.0935500000000015E-2</v>
      </c>
      <c r="AQ513" s="61">
        <v>5.0935500000000015E-2</v>
      </c>
      <c r="AR513" s="61">
        <v>5.0935500000000015E-2</v>
      </c>
      <c r="AS513" s="61">
        <v>5.0935500000000015E-2</v>
      </c>
      <c r="AT513" s="61">
        <v>5.0935500000000015E-2</v>
      </c>
      <c r="AU513" s="61">
        <v>5.0935500000000015E-2</v>
      </c>
      <c r="AV513" s="61">
        <v>5.0935500000000015E-2</v>
      </c>
      <c r="AW513" s="61">
        <v>5.0935500000000015E-2</v>
      </c>
      <c r="AX513" s="53">
        <v>5.0935500000000015E-2</v>
      </c>
    </row>
    <row r="514" spans="1:50">
      <c r="A514" s="212"/>
      <c r="B514" s="215"/>
      <c r="C514" s="216"/>
      <c r="D514" s="106" t="s">
        <v>47</v>
      </c>
      <c r="E514" s="107" t="str">
        <f>A489&amp;"/"&amp;B507&amp;"/"&amp;C511&amp;"/"&amp;D514</f>
        <v>Gas fired power plants (Natural gas, biogas)/Steam turbine/CHP/XS</v>
      </c>
      <c r="F514" s="108" t="str">
        <f>A489</f>
        <v>Gas fired power plants (Natural gas, biogas)</v>
      </c>
      <c r="G514" s="108" t="str">
        <f>B507</f>
        <v>Steam turbine</v>
      </c>
      <c r="H514" s="108" t="str">
        <f>C511</f>
        <v>CHP</v>
      </c>
      <c r="I514" s="109" t="str">
        <f t="shared" si="68"/>
        <v>XS</v>
      </c>
      <c r="J514" s="108">
        <v>5.3482275000000024E-2</v>
      </c>
      <c r="K514" s="108">
        <v>5.3482275000000024E-2</v>
      </c>
      <c r="L514" s="108">
        <v>5.3482275000000024E-2</v>
      </c>
      <c r="M514" s="108">
        <v>5.3482275000000024E-2</v>
      </c>
      <c r="N514" s="108">
        <v>5.3482275000000024E-2</v>
      </c>
      <c r="O514" s="108">
        <v>5.3482275000000024E-2</v>
      </c>
      <c r="P514" s="108">
        <v>5.3482275000000024E-2</v>
      </c>
      <c r="Q514" s="108">
        <v>5.3482275000000024E-2</v>
      </c>
      <c r="R514" s="108">
        <v>5.3482275000000024E-2</v>
      </c>
      <c r="S514" s="108">
        <v>5.3482275000000024E-2</v>
      </c>
      <c r="T514" s="108">
        <v>5.3482275000000024E-2</v>
      </c>
      <c r="U514" s="108">
        <v>5.3482275000000024E-2</v>
      </c>
      <c r="V514" s="108">
        <v>5.3482275000000024E-2</v>
      </c>
      <c r="W514" s="108">
        <v>5.3482275000000024E-2</v>
      </c>
      <c r="X514" s="108">
        <v>5.3482275000000024E-2</v>
      </c>
      <c r="Y514" s="108">
        <v>5.3482275000000024E-2</v>
      </c>
      <c r="Z514" s="108">
        <v>5.3482275000000024E-2</v>
      </c>
      <c r="AA514" s="108">
        <v>5.3482275000000024E-2</v>
      </c>
      <c r="AB514" s="108">
        <v>5.3482275000000024E-2</v>
      </c>
      <c r="AC514" s="108">
        <v>5.3482275000000024E-2</v>
      </c>
      <c r="AD514" s="108">
        <v>5.3482275000000024E-2</v>
      </c>
      <c r="AE514" s="108">
        <v>5.3482275000000024E-2</v>
      </c>
      <c r="AF514" s="108">
        <v>5.3482275000000024E-2</v>
      </c>
      <c r="AG514" s="108">
        <v>5.3482275000000024E-2</v>
      </c>
      <c r="AH514" s="108">
        <v>5.3482275000000024E-2</v>
      </c>
      <c r="AI514" s="108">
        <v>5.3482275000000024E-2</v>
      </c>
      <c r="AJ514" s="108">
        <v>5.3482275000000024E-2</v>
      </c>
      <c r="AK514" s="108">
        <v>5.3482275000000024E-2</v>
      </c>
      <c r="AL514" s="108">
        <v>5.3482275000000024E-2</v>
      </c>
      <c r="AM514" s="108">
        <v>5.3482275000000024E-2</v>
      </c>
      <c r="AN514" s="108">
        <v>5.3482275000000024E-2</v>
      </c>
      <c r="AO514" s="108">
        <v>5.3482275000000024E-2</v>
      </c>
      <c r="AP514" s="108">
        <v>5.3482275000000024E-2</v>
      </c>
      <c r="AQ514" s="108">
        <v>5.3482275000000024E-2</v>
      </c>
      <c r="AR514" s="108">
        <v>5.3482275000000024E-2</v>
      </c>
      <c r="AS514" s="108">
        <v>5.3482275000000024E-2</v>
      </c>
      <c r="AT514" s="108">
        <v>5.3482275000000024E-2</v>
      </c>
      <c r="AU514" s="108">
        <v>5.3482275000000024E-2</v>
      </c>
      <c r="AV514" s="108">
        <v>5.3482275000000024E-2</v>
      </c>
      <c r="AW514" s="108">
        <v>5.3482275000000024E-2</v>
      </c>
      <c r="AX514" s="110">
        <v>5.3482275000000024E-2</v>
      </c>
    </row>
    <row r="515" spans="1:50">
      <c r="A515" s="212"/>
      <c r="B515" s="215"/>
      <c r="C515" s="217" t="s">
        <v>42</v>
      </c>
      <c r="D515" s="83" t="s">
        <v>24</v>
      </c>
      <c r="E515" s="56" t="str">
        <f>A489&amp;"/"&amp;B507&amp;"/"&amp;C515&amp;"/"&amp;D515</f>
        <v>Gas fired power plants (Natural gas, biogas)/Steam turbine/Electricity only with CCS/L</v>
      </c>
      <c r="F515" s="103" t="str">
        <f>A489</f>
        <v>Gas fired power plants (Natural gas, biogas)</v>
      </c>
      <c r="G515" s="103" t="str">
        <f>B507</f>
        <v>Steam turbine</v>
      </c>
      <c r="H515" s="103" t="str">
        <f>C515</f>
        <v>Electricity only with CCS</v>
      </c>
      <c r="I515" s="104" t="str">
        <f t="shared" si="68"/>
        <v>L</v>
      </c>
      <c r="J515" s="103" t="s">
        <v>99</v>
      </c>
      <c r="K515" s="103" t="s">
        <v>99</v>
      </c>
      <c r="L515" s="103" t="s">
        <v>99</v>
      </c>
      <c r="M515" s="103" t="s">
        <v>99</v>
      </c>
      <c r="N515" s="103" t="s">
        <v>99</v>
      </c>
      <c r="O515" s="103" t="s">
        <v>99</v>
      </c>
      <c r="P515" s="103" t="s">
        <v>99</v>
      </c>
      <c r="Q515" s="103" t="s">
        <v>99</v>
      </c>
      <c r="R515" s="103" t="s">
        <v>99</v>
      </c>
      <c r="S515" s="103" t="s">
        <v>99</v>
      </c>
      <c r="T515" s="103" t="s">
        <v>99</v>
      </c>
      <c r="U515" s="103" t="s">
        <v>99</v>
      </c>
      <c r="V515" s="103" t="s">
        <v>99</v>
      </c>
      <c r="W515" s="103" t="s">
        <v>99</v>
      </c>
      <c r="X515" s="103" t="s">
        <v>99</v>
      </c>
      <c r="Y515" s="103" t="s">
        <v>99</v>
      </c>
      <c r="Z515" s="103" t="s">
        <v>99</v>
      </c>
      <c r="AA515" s="103" t="s">
        <v>99</v>
      </c>
      <c r="AB515" s="103" t="s">
        <v>99</v>
      </c>
      <c r="AC515" s="103" t="s">
        <v>99</v>
      </c>
      <c r="AD515" s="103" t="s">
        <v>99</v>
      </c>
      <c r="AE515" s="103">
        <v>0.21000000000000002</v>
      </c>
      <c r="AF515" s="103">
        <v>0.21000000000000002</v>
      </c>
      <c r="AG515" s="103">
        <v>0.21000000000000002</v>
      </c>
      <c r="AH515" s="103">
        <v>0.21000000000000002</v>
      </c>
      <c r="AI515" s="103">
        <v>0.21000000000000002</v>
      </c>
      <c r="AJ515" s="103">
        <v>0.21000000000000002</v>
      </c>
      <c r="AK515" s="103">
        <v>0.21000000000000002</v>
      </c>
      <c r="AL515" s="103">
        <v>0.21000000000000002</v>
      </c>
      <c r="AM515" s="103">
        <v>0.21000000000000002</v>
      </c>
      <c r="AN515" s="103">
        <v>0.21000000000000002</v>
      </c>
      <c r="AO515" s="103">
        <v>0.21000000000000002</v>
      </c>
      <c r="AP515" s="103">
        <v>0.21000000000000002</v>
      </c>
      <c r="AQ515" s="103">
        <v>0.21000000000000002</v>
      </c>
      <c r="AR515" s="103">
        <v>0.21000000000000002</v>
      </c>
      <c r="AS515" s="103">
        <v>0.21000000000000002</v>
      </c>
      <c r="AT515" s="103">
        <v>0.21000000000000002</v>
      </c>
      <c r="AU515" s="103">
        <v>0.21000000000000002</v>
      </c>
      <c r="AV515" s="103">
        <v>0.21000000000000002</v>
      </c>
      <c r="AW515" s="103">
        <v>0.21000000000000002</v>
      </c>
      <c r="AX515" s="105">
        <v>0.21000000000000002</v>
      </c>
    </row>
    <row r="516" spans="1:50">
      <c r="A516" s="212"/>
      <c r="B516" s="215"/>
      <c r="C516" s="216"/>
      <c r="D516" s="106" t="s">
        <v>25</v>
      </c>
      <c r="E516" s="107" t="str">
        <f>A489&amp;"/"&amp;B507&amp;"/"&amp;C515&amp;"/"&amp;D516</f>
        <v>Gas fired power plants (Natural gas, biogas)/Steam turbine/Electricity only with CCS/M</v>
      </c>
      <c r="F516" s="108" t="str">
        <f>A489</f>
        <v>Gas fired power plants (Natural gas, biogas)</v>
      </c>
      <c r="G516" s="108" t="str">
        <f>B507</f>
        <v>Steam turbine</v>
      </c>
      <c r="H516" s="108" t="str">
        <f>C515</f>
        <v>Electricity only with CCS</v>
      </c>
      <c r="I516" s="109" t="str">
        <f t="shared" si="68"/>
        <v>M</v>
      </c>
      <c r="J516" s="108" t="s">
        <v>99</v>
      </c>
      <c r="K516" s="108" t="s">
        <v>99</v>
      </c>
      <c r="L516" s="108" t="s">
        <v>99</v>
      </c>
      <c r="M516" s="108" t="s">
        <v>99</v>
      </c>
      <c r="N516" s="108" t="s">
        <v>99</v>
      </c>
      <c r="O516" s="108" t="s">
        <v>99</v>
      </c>
      <c r="P516" s="108" t="s">
        <v>99</v>
      </c>
      <c r="Q516" s="108" t="s">
        <v>99</v>
      </c>
      <c r="R516" s="108" t="s">
        <v>99</v>
      </c>
      <c r="S516" s="108" t="s">
        <v>99</v>
      </c>
      <c r="T516" s="108" t="s">
        <v>99</v>
      </c>
      <c r="U516" s="108" t="s">
        <v>99</v>
      </c>
      <c r="V516" s="108" t="s">
        <v>99</v>
      </c>
      <c r="W516" s="108" t="s">
        <v>99</v>
      </c>
      <c r="X516" s="108" t="s">
        <v>99</v>
      </c>
      <c r="Y516" s="108" t="s">
        <v>99</v>
      </c>
      <c r="Z516" s="108" t="s">
        <v>99</v>
      </c>
      <c r="AA516" s="108" t="s">
        <v>99</v>
      </c>
      <c r="AB516" s="108" t="s">
        <v>99</v>
      </c>
      <c r="AC516" s="108" t="s">
        <v>99</v>
      </c>
      <c r="AD516" s="108" t="s">
        <v>99</v>
      </c>
      <c r="AE516" s="108">
        <v>0.22050000000000003</v>
      </c>
      <c r="AF516" s="108">
        <v>0.22050000000000003</v>
      </c>
      <c r="AG516" s="108">
        <v>0.22050000000000003</v>
      </c>
      <c r="AH516" s="108">
        <v>0.22050000000000003</v>
      </c>
      <c r="AI516" s="108">
        <v>0.22050000000000003</v>
      </c>
      <c r="AJ516" s="108">
        <v>0.22050000000000003</v>
      </c>
      <c r="AK516" s="108">
        <v>0.22050000000000003</v>
      </c>
      <c r="AL516" s="108">
        <v>0.22050000000000003</v>
      </c>
      <c r="AM516" s="108">
        <v>0.22050000000000003</v>
      </c>
      <c r="AN516" s="108">
        <v>0.22050000000000003</v>
      </c>
      <c r="AO516" s="108">
        <v>0.22050000000000003</v>
      </c>
      <c r="AP516" s="108">
        <v>0.22050000000000003</v>
      </c>
      <c r="AQ516" s="108">
        <v>0.22050000000000003</v>
      </c>
      <c r="AR516" s="108">
        <v>0.22050000000000003</v>
      </c>
      <c r="AS516" s="108">
        <v>0.22050000000000003</v>
      </c>
      <c r="AT516" s="108">
        <v>0.22050000000000003</v>
      </c>
      <c r="AU516" s="108">
        <v>0.22050000000000003</v>
      </c>
      <c r="AV516" s="108">
        <v>0.22050000000000003</v>
      </c>
      <c r="AW516" s="108">
        <v>0.22050000000000003</v>
      </c>
      <c r="AX516" s="110">
        <v>0.22050000000000003</v>
      </c>
    </row>
    <row r="517" spans="1:50">
      <c r="A517" s="212"/>
      <c r="B517" s="215"/>
      <c r="C517" s="217" t="s">
        <v>43</v>
      </c>
      <c r="D517" s="52" t="s">
        <v>24</v>
      </c>
      <c r="E517" s="86" t="str">
        <f>A489&amp;"/"&amp;B507&amp;"/"&amp;C517&amp;"/"&amp;D517</f>
        <v>Gas fired power plants (Natural gas, biogas)/Steam turbine/CHP with CCS/L</v>
      </c>
      <c r="F517" s="61" t="str">
        <f>A489</f>
        <v>Gas fired power plants (Natural gas, biogas)</v>
      </c>
      <c r="G517" s="61" t="str">
        <f>B507</f>
        <v>Steam turbine</v>
      </c>
      <c r="H517" s="61" t="str">
        <f>C517</f>
        <v>CHP with CCS</v>
      </c>
      <c r="I517" s="84" t="str">
        <f t="shared" si="68"/>
        <v>L</v>
      </c>
      <c r="J517" s="61" t="s">
        <v>99</v>
      </c>
      <c r="K517" s="61" t="s">
        <v>99</v>
      </c>
      <c r="L517" s="61" t="s">
        <v>99</v>
      </c>
      <c r="M517" s="61" t="s">
        <v>99</v>
      </c>
      <c r="N517" s="61" t="s">
        <v>99</v>
      </c>
      <c r="O517" s="61" t="s">
        <v>99</v>
      </c>
      <c r="P517" s="61" t="s">
        <v>99</v>
      </c>
      <c r="Q517" s="61" t="s">
        <v>99</v>
      </c>
      <c r="R517" s="61" t="s">
        <v>99</v>
      </c>
      <c r="S517" s="61" t="s">
        <v>99</v>
      </c>
      <c r="T517" s="61" t="s">
        <v>99</v>
      </c>
      <c r="U517" s="61" t="s">
        <v>99</v>
      </c>
      <c r="V517" s="61" t="s">
        <v>99</v>
      </c>
      <c r="W517" s="61" t="s">
        <v>99</v>
      </c>
      <c r="X517" s="61" t="s">
        <v>99</v>
      </c>
      <c r="Y517" s="61" t="s">
        <v>99</v>
      </c>
      <c r="Z517" s="61" t="s">
        <v>99</v>
      </c>
      <c r="AA517" s="61" t="s">
        <v>99</v>
      </c>
      <c r="AB517" s="61" t="s">
        <v>99</v>
      </c>
      <c r="AC517" s="61" t="s">
        <v>99</v>
      </c>
      <c r="AD517" s="61" t="s">
        <v>99</v>
      </c>
      <c r="AE517" s="61">
        <v>0.23100000000000004</v>
      </c>
      <c r="AF517" s="61">
        <v>0.23100000000000004</v>
      </c>
      <c r="AG517" s="61">
        <v>0.23100000000000004</v>
      </c>
      <c r="AH517" s="61">
        <v>0.23100000000000004</v>
      </c>
      <c r="AI517" s="61">
        <v>0.23100000000000004</v>
      </c>
      <c r="AJ517" s="61">
        <v>0.23100000000000004</v>
      </c>
      <c r="AK517" s="61">
        <v>0.23100000000000004</v>
      </c>
      <c r="AL517" s="61">
        <v>0.23100000000000004</v>
      </c>
      <c r="AM517" s="61">
        <v>0.23100000000000004</v>
      </c>
      <c r="AN517" s="61">
        <v>0.23100000000000004</v>
      </c>
      <c r="AO517" s="61">
        <v>0.23100000000000004</v>
      </c>
      <c r="AP517" s="61">
        <v>0.23100000000000004</v>
      </c>
      <c r="AQ517" s="61">
        <v>0.23100000000000004</v>
      </c>
      <c r="AR517" s="61">
        <v>0.23100000000000004</v>
      </c>
      <c r="AS517" s="61">
        <v>0.23100000000000004</v>
      </c>
      <c r="AT517" s="61">
        <v>0.23100000000000004</v>
      </c>
      <c r="AU517" s="61">
        <v>0.23100000000000004</v>
      </c>
      <c r="AV517" s="61">
        <v>0.23100000000000004</v>
      </c>
      <c r="AW517" s="61">
        <v>0.23100000000000004</v>
      </c>
      <c r="AX517" s="53">
        <v>0.23100000000000004</v>
      </c>
    </row>
    <row r="518" spans="1:50">
      <c r="A518" s="212"/>
      <c r="B518" s="218"/>
      <c r="C518" s="210"/>
      <c r="D518" s="93" t="s">
        <v>25</v>
      </c>
      <c r="E518" s="73" t="str">
        <f>A489&amp;"/"&amp;B507&amp;"/"&amp;C517&amp;"/"&amp;D518</f>
        <v>Gas fired power plants (Natural gas, biogas)/Steam turbine/CHP with CCS/M</v>
      </c>
      <c r="F518" s="91" t="str">
        <f>A489</f>
        <v>Gas fired power plants (Natural gas, biogas)</v>
      </c>
      <c r="G518" s="91" t="str">
        <f>B507</f>
        <v>Steam turbine</v>
      </c>
      <c r="H518" s="91" t="str">
        <f>C517</f>
        <v>CHP with CCS</v>
      </c>
      <c r="I518" s="70" t="str">
        <f t="shared" si="68"/>
        <v>M</v>
      </c>
      <c r="J518" s="91" t="s">
        <v>99</v>
      </c>
      <c r="K518" s="91" t="s">
        <v>99</v>
      </c>
      <c r="L518" s="91" t="s">
        <v>99</v>
      </c>
      <c r="M518" s="91" t="s">
        <v>99</v>
      </c>
      <c r="N518" s="91" t="s">
        <v>99</v>
      </c>
      <c r="O518" s="91" t="s">
        <v>99</v>
      </c>
      <c r="P518" s="91" t="s">
        <v>99</v>
      </c>
      <c r="Q518" s="91" t="s">
        <v>99</v>
      </c>
      <c r="R518" s="91" t="s">
        <v>99</v>
      </c>
      <c r="S518" s="91" t="s">
        <v>99</v>
      </c>
      <c r="T518" s="91" t="s">
        <v>99</v>
      </c>
      <c r="U518" s="91" t="s">
        <v>99</v>
      </c>
      <c r="V518" s="91" t="s">
        <v>99</v>
      </c>
      <c r="W518" s="91" t="s">
        <v>99</v>
      </c>
      <c r="X518" s="91" t="s">
        <v>99</v>
      </c>
      <c r="Y518" s="91" t="s">
        <v>99</v>
      </c>
      <c r="Z518" s="91" t="s">
        <v>99</v>
      </c>
      <c r="AA518" s="91" t="s">
        <v>99</v>
      </c>
      <c r="AB518" s="91" t="s">
        <v>99</v>
      </c>
      <c r="AC518" s="91" t="s">
        <v>99</v>
      </c>
      <c r="AD518" s="91" t="s">
        <v>99</v>
      </c>
      <c r="AE518" s="91">
        <v>0.24255000000000004</v>
      </c>
      <c r="AF518" s="91">
        <v>0.24255000000000004</v>
      </c>
      <c r="AG518" s="91">
        <v>0.24255000000000004</v>
      </c>
      <c r="AH518" s="91">
        <v>0.24255000000000004</v>
      </c>
      <c r="AI518" s="91">
        <v>0.24255000000000004</v>
      </c>
      <c r="AJ518" s="91">
        <v>0.24255000000000004</v>
      </c>
      <c r="AK518" s="91">
        <v>0.24255000000000004</v>
      </c>
      <c r="AL518" s="91">
        <v>0.24255000000000004</v>
      </c>
      <c r="AM518" s="91">
        <v>0.24255000000000004</v>
      </c>
      <c r="AN518" s="91">
        <v>0.24255000000000004</v>
      </c>
      <c r="AO518" s="91">
        <v>0.24255000000000004</v>
      </c>
      <c r="AP518" s="91">
        <v>0.24255000000000004</v>
      </c>
      <c r="AQ518" s="91">
        <v>0.24255000000000004</v>
      </c>
      <c r="AR518" s="91">
        <v>0.24255000000000004</v>
      </c>
      <c r="AS518" s="91">
        <v>0.24255000000000004</v>
      </c>
      <c r="AT518" s="91">
        <v>0.24255000000000004</v>
      </c>
      <c r="AU518" s="91">
        <v>0.24255000000000004</v>
      </c>
      <c r="AV518" s="91">
        <v>0.24255000000000004</v>
      </c>
      <c r="AW518" s="91">
        <v>0.24255000000000004</v>
      </c>
      <c r="AX518" s="89">
        <v>0.24255000000000004</v>
      </c>
    </row>
    <row r="519" spans="1:50">
      <c r="A519" s="212"/>
      <c r="B519" s="214" t="s">
        <v>52</v>
      </c>
      <c r="C519" s="209" t="s">
        <v>36</v>
      </c>
      <c r="D519" s="67" t="s">
        <v>38</v>
      </c>
      <c r="E519" s="87" t="str">
        <f>A489&amp;"/"&amp;B519&amp;"/"&amp;C519&amp;"/"&amp;D519</f>
        <v>Gas fired power plants (Natural gas, biogas)/Internal combustion engine/Electricity only/S</v>
      </c>
      <c r="F519" s="55" t="str">
        <f>A489</f>
        <v>Gas fired power plants (Natural gas, biogas)</v>
      </c>
      <c r="G519" s="55" t="str">
        <f>B519</f>
        <v>Internal combustion engine</v>
      </c>
      <c r="H519" s="55" t="str">
        <f>C519</f>
        <v>Electricity only</v>
      </c>
      <c r="I519" s="85" t="str">
        <f t="shared" si="68"/>
        <v>S</v>
      </c>
      <c r="J519" s="55">
        <v>2.4E-2</v>
      </c>
      <c r="K519" s="55">
        <v>2.4E-2</v>
      </c>
      <c r="L519" s="55">
        <v>2.4E-2</v>
      </c>
      <c r="M519" s="55">
        <v>2.4E-2</v>
      </c>
      <c r="N519" s="55">
        <v>2.4E-2</v>
      </c>
      <c r="O519" s="55">
        <v>2.4E-2</v>
      </c>
      <c r="P519" s="55">
        <v>2.4E-2</v>
      </c>
      <c r="Q519" s="55">
        <v>2.4E-2</v>
      </c>
      <c r="R519" s="55">
        <v>2.4E-2</v>
      </c>
      <c r="S519" s="55">
        <v>2.4E-2</v>
      </c>
      <c r="T519" s="55">
        <v>2.4E-2</v>
      </c>
      <c r="U519" s="55">
        <v>2.4E-2</v>
      </c>
      <c r="V519" s="55">
        <v>2.4E-2</v>
      </c>
      <c r="W519" s="55">
        <v>2.4E-2</v>
      </c>
      <c r="X519" s="55">
        <v>2.4E-2</v>
      </c>
      <c r="Y519" s="55">
        <v>2.4E-2</v>
      </c>
      <c r="Z519" s="55">
        <v>2.4E-2</v>
      </c>
      <c r="AA519" s="55">
        <v>2.4E-2</v>
      </c>
      <c r="AB519" s="55">
        <v>2.4E-2</v>
      </c>
      <c r="AC519" s="55">
        <v>2.4E-2</v>
      </c>
      <c r="AD519" s="55">
        <v>2.4E-2</v>
      </c>
      <c r="AE519" s="55">
        <v>2.4E-2</v>
      </c>
      <c r="AF519" s="55">
        <v>2.4E-2</v>
      </c>
      <c r="AG519" s="55">
        <v>2.4E-2</v>
      </c>
      <c r="AH519" s="55">
        <v>2.4E-2</v>
      </c>
      <c r="AI519" s="55">
        <v>2.4E-2</v>
      </c>
      <c r="AJ519" s="55">
        <v>2.4E-2</v>
      </c>
      <c r="AK519" s="55">
        <v>2.4E-2</v>
      </c>
      <c r="AL519" s="55">
        <v>2.4E-2</v>
      </c>
      <c r="AM519" s="55">
        <v>2.4E-2</v>
      </c>
      <c r="AN519" s="55">
        <v>2.4E-2</v>
      </c>
      <c r="AO519" s="55">
        <v>2.4E-2</v>
      </c>
      <c r="AP519" s="55">
        <v>2.4E-2</v>
      </c>
      <c r="AQ519" s="55">
        <v>2.4E-2</v>
      </c>
      <c r="AR519" s="55">
        <v>2.4E-2</v>
      </c>
      <c r="AS519" s="55">
        <v>2.4E-2</v>
      </c>
      <c r="AT519" s="55">
        <v>2.4E-2</v>
      </c>
      <c r="AU519" s="55">
        <v>2.4E-2</v>
      </c>
      <c r="AV519" s="55">
        <v>2.4E-2</v>
      </c>
      <c r="AW519" s="55">
        <v>2.4E-2</v>
      </c>
      <c r="AX519" s="64">
        <v>2.4E-2</v>
      </c>
    </row>
    <row r="520" spans="1:50">
      <c r="A520" s="212"/>
      <c r="B520" s="215"/>
      <c r="C520" s="216"/>
      <c r="D520" s="106" t="s">
        <v>47</v>
      </c>
      <c r="E520" s="86" t="str">
        <f>A489&amp;"/"&amp;B519&amp;"/"&amp;C519&amp;"/"&amp;D520</f>
        <v>Gas fired power plants (Natural gas, biogas)/Internal combustion engine/Electricity only/XS</v>
      </c>
      <c r="F520" s="61" t="str">
        <f>A489</f>
        <v>Gas fired power plants (Natural gas, biogas)</v>
      </c>
      <c r="G520" s="61" t="str">
        <f>B519</f>
        <v>Internal combustion engine</v>
      </c>
      <c r="H520" s="61" t="str">
        <f>C519</f>
        <v>Electricity only</v>
      </c>
      <c r="I520" s="84" t="str">
        <f t="shared" si="68"/>
        <v>XS</v>
      </c>
      <c r="J520" s="61">
        <v>2.52E-2</v>
      </c>
      <c r="K520" s="61">
        <v>2.52E-2</v>
      </c>
      <c r="L520" s="61">
        <v>2.52E-2</v>
      </c>
      <c r="M520" s="61">
        <v>2.52E-2</v>
      </c>
      <c r="N520" s="61">
        <v>2.52E-2</v>
      </c>
      <c r="O520" s="61">
        <v>2.52E-2</v>
      </c>
      <c r="P520" s="61">
        <v>2.52E-2</v>
      </c>
      <c r="Q520" s="61">
        <v>2.52E-2</v>
      </c>
      <c r="R520" s="61">
        <v>2.52E-2</v>
      </c>
      <c r="S520" s="61">
        <v>2.52E-2</v>
      </c>
      <c r="T520" s="61">
        <v>2.52E-2</v>
      </c>
      <c r="U520" s="61">
        <v>2.52E-2</v>
      </c>
      <c r="V520" s="61">
        <v>2.52E-2</v>
      </c>
      <c r="W520" s="61">
        <v>2.52E-2</v>
      </c>
      <c r="X520" s="61">
        <v>2.52E-2</v>
      </c>
      <c r="Y520" s="61">
        <v>2.52E-2</v>
      </c>
      <c r="Z520" s="61">
        <v>2.52E-2</v>
      </c>
      <c r="AA520" s="61">
        <v>2.52E-2</v>
      </c>
      <c r="AB520" s="61">
        <v>2.52E-2</v>
      </c>
      <c r="AC520" s="61">
        <v>2.52E-2</v>
      </c>
      <c r="AD520" s="61">
        <v>2.52E-2</v>
      </c>
      <c r="AE520" s="61">
        <v>2.52E-2</v>
      </c>
      <c r="AF520" s="61">
        <v>2.52E-2</v>
      </c>
      <c r="AG520" s="61">
        <v>2.52E-2</v>
      </c>
      <c r="AH520" s="61">
        <v>2.52E-2</v>
      </c>
      <c r="AI520" s="61">
        <v>2.52E-2</v>
      </c>
      <c r="AJ520" s="61">
        <v>2.52E-2</v>
      </c>
      <c r="AK520" s="61">
        <v>2.52E-2</v>
      </c>
      <c r="AL520" s="61">
        <v>2.52E-2</v>
      </c>
      <c r="AM520" s="61">
        <v>2.52E-2</v>
      </c>
      <c r="AN520" s="61">
        <v>2.52E-2</v>
      </c>
      <c r="AO520" s="61">
        <v>2.52E-2</v>
      </c>
      <c r="AP520" s="61">
        <v>2.52E-2</v>
      </c>
      <c r="AQ520" s="61">
        <v>2.52E-2</v>
      </c>
      <c r="AR520" s="61">
        <v>2.52E-2</v>
      </c>
      <c r="AS520" s="61">
        <v>2.52E-2</v>
      </c>
      <c r="AT520" s="61">
        <v>2.52E-2</v>
      </c>
      <c r="AU520" s="61">
        <v>2.52E-2</v>
      </c>
      <c r="AV520" s="61">
        <v>2.52E-2</v>
      </c>
      <c r="AW520" s="61">
        <v>2.52E-2</v>
      </c>
      <c r="AX520" s="53">
        <v>2.52E-2</v>
      </c>
    </row>
    <row r="521" spans="1:50">
      <c r="A521" s="212"/>
      <c r="B521" s="215"/>
      <c r="C521" s="217" t="s">
        <v>26</v>
      </c>
      <c r="D521" s="52" t="s">
        <v>38</v>
      </c>
      <c r="E521" s="56" t="str">
        <f>A489&amp;"/"&amp;B519&amp;"/"&amp;C521&amp;"/"&amp;D521</f>
        <v>Gas fired power plants (Natural gas, biogas)/Internal combustion engine/CHP/S</v>
      </c>
      <c r="F521" s="103" t="str">
        <f>A489</f>
        <v>Gas fired power plants (Natural gas, biogas)</v>
      </c>
      <c r="G521" s="103" t="str">
        <f>B519</f>
        <v>Internal combustion engine</v>
      </c>
      <c r="H521" s="103" t="str">
        <f>C521</f>
        <v>CHP</v>
      </c>
      <c r="I521" s="104" t="str">
        <f t="shared" si="68"/>
        <v>S</v>
      </c>
      <c r="J521" s="103">
        <v>2.6400000000000003E-2</v>
      </c>
      <c r="K521" s="103">
        <v>2.6400000000000003E-2</v>
      </c>
      <c r="L521" s="103">
        <v>2.6400000000000003E-2</v>
      </c>
      <c r="M521" s="103">
        <v>2.6400000000000003E-2</v>
      </c>
      <c r="N521" s="103">
        <v>2.6400000000000003E-2</v>
      </c>
      <c r="O521" s="103">
        <v>2.6400000000000003E-2</v>
      </c>
      <c r="P521" s="103">
        <v>2.6400000000000003E-2</v>
      </c>
      <c r="Q521" s="103">
        <v>2.6400000000000003E-2</v>
      </c>
      <c r="R521" s="103">
        <v>2.6400000000000003E-2</v>
      </c>
      <c r="S521" s="103">
        <v>2.6400000000000003E-2</v>
      </c>
      <c r="T521" s="103">
        <v>2.6400000000000003E-2</v>
      </c>
      <c r="U521" s="103">
        <v>2.6400000000000003E-2</v>
      </c>
      <c r="V521" s="103">
        <v>2.6400000000000003E-2</v>
      </c>
      <c r="W521" s="103">
        <v>2.6400000000000003E-2</v>
      </c>
      <c r="X521" s="103">
        <v>2.6400000000000003E-2</v>
      </c>
      <c r="Y521" s="103">
        <v>2.6400000000000003E-2</v>
      </c>
      <c r="Z521" s="103">
        <v>2.6400000000000003E-2</v>
      </c>
      <c r="AA521" s="103">
        <v>2.6400000000000003E-2</v>
      </c>
      <c r="AB521" s="103">
        <v>2.6400000000000003E-2</v>
      </c>
      <c r="AC521" s="103">
        <v>2.6400000000000003E-2</v>
      </c>
      <c r="AD521" s="103">
        <v>2.6400000000000003E-2</v>
      </c>
      <c r="AE521" s="103">
        <v>2.6400000000000003E-2</v>
      </c>
      <c r="AF521" s="103">
        <v>2.6400000000000003E-2</v>
      </c>
      <c r="AG521" s="103">
        <v>2.6400000000000003E-2</v>
      </c>
      <c r="AH521" s="103">
        <v>2.6400000000000003E-2</v>
      </c>
      <c r="AI521" s="103">
        <v>2.6400000000000003E-2</v>
      </c>
      <c r="AJ521" s="103">
        <v>2.6400000000000003E-2</v>
      </c>
      <c r="AK521" s="103">
        <v>2.6400000000000003E-2</v>
      </c>
      <c r="AL521" s="103">
        <v>2.6400000000000003E-2</v>
      </c>
      <c r="AM521" s="103">
        <v>2.6400000000000003E-2</v>
      </c>
      <c r="AN521" s="103">
        <v>2.6400000000000003E-2</v>
      </c>
      <c r="AO521" s="103">
        <v>2.6400000000000003E-2</v>
      </c>
      <c r="AP521" s="103">
        <v>2.6400000000000003E-2</v>
      </c>
      <c r="AQ521" s="103">
        <v>2.6400000000000003E-2</v>
      </c>
      <c r="AR521" s="103">
        <v>2.6400000000000003E-2</v>
      </c>
      <c r="AS521" s="103">
        <v>2.6400000000000003E-2</v>
      </c>
      <c r="AT521" s="103">
        <v>2.6400000000000003E-2</v>
      </c>
      <c r="AU521" s="103">
        <v>2.6400000000000003E-2</v>
      </c>
      <c r="AV521" s="103">
        <v>2.6400000000000003E-2</v>
      </c>
      <c r="AW521" s="103">
        <v>2.6400000000000003E-2</v>
      </c>
      <c r="AX521" s="105">
        <v>2.6400000000000003E-2</v>
      </c>
    </row>
    <row r="522" spans="1:50">
      <c r="A522" s="212"/>
      <c r="B522" s="218"/>
      <c r="C522" s="210"/>
      <c r="D522" s="93" t="s">
        <v>47</v>
      </c>
      <c r="E522" s="73" t="str">
        <f>A489&amp;"/"&amp;B519&amp;"/"&amp;C521&amp;"/"&amp;D522</f>
        <v>Gas fired power plants (Natural gas, biogas)/Internal combustion engine/CHP/XS</v>
      </c>
      <c r="F522" s="91" t="str">
        <f>A489</f>
        <v>Gas fired power plants (Natural gas, biogas)</v>
      </c>
      <c r="G522" s="91" t="str">
        <f>B519</f>
        <v>Internal combustion engine</v>
      </c>
      <c r="H522" s="91" t="str">
        <f>C521</f>
        <v>CHP</v>
      </c>
      <c r="I522" s="70" t="str">
        <f t="shared" si="68"/>
        <v>XS</v>
      </c>
      <c r="J522" s="91">
        <v>2.7720000000000002E-2</v>
      </c>
      <c r="K522" s="91">
        <v>2.7720000000000002E-2</v>
      </c>
      <c r="L522" s="91">
        <v>2.7720000000000002E-2</v>
      </c>
      <c r="M522" s="91">
        <v>2.7720000000000002E-2</v>
      </c>
      <c r="N522" s="91">
        <v>2.7720000000000002E-2</v>
      </c>
      <c r="O522" s="91">
        <v>2.7720000000000002E-2</v>
      </c>
      <c r="P522" s="91">
        <v>2.7720000000000002E-2</v>
      </c>
      <c r="Q522" s="91">
        <v>2.7720000000000002E-2</v>
      </c>
      <c r="R522" s="91">
        <v>2.7720000000000002E-2</v>
      </c>
      <c r="S522" s="91">
        <v>2.7720000000000002E-2</v>
      </c>
      <c r="T522" s="91">
        <v>2.7720000000000002E-2</v>
      </c>
      <c r="U522" s="91">
        <v>2.7720000000000002E-2</v>
      </c>
      <c r="V522" s="91">
        <v>2.7720000000000002E-2</v>
      </c>
      <c r="W522" s="91">
        <v>2.7720000000000002E-2</v>
      </c>
      <c r="X522" s="91">
        <v>2.7720000000000002E-2</v>
      </c>
      <c r="Y522" s="91">
        <v>2.7720000000000002E-2</v>
      </c>
      <c r="Z522" s="91">
        <v>2.7720000000000002E-2</v>
      </c>
      <c r="AA522" s="91">
        <v>2.7720000000000002E-2</v>
      </c>
      <c r="AB522" s="91">
        <v>2.7720000000000002E-2</v>
      </c>
      <c r="AC522" s="91">
        <v>2.7720000000000002E-2</v>
      </c>
      <c r="AD522" s="91">
        <v>2.7720000000000002E-2</v>
      </c>
      <c r="AE522" s="91">
        <v>2.7720000000000002E-2</v>
      </c>
      <c r="AF522" s="91">
        <v>2.7720000000000002E-2</v>
      </c>
      <c r="AG522" s="91">
        <v>2.7720000000000002E-2</v>
      </c>
      <c r="AH522" s="91">
        <v>2.7720000000000002E-2</v>
      </c>
      <c r="AI522" s="91">
        <v>2.7720000000000002E-2</v>
      </c>
      <c r="AJ522" s="91">
        <v>2.7720000000000002E-2</v>
      </c>
      <c r="AK522" s="91">
        <v>2.7720000000000002E-2</v>
      </c>
      <c r="AL522" s="91">
        <v>2.7720000000000002E-2</v>
      </c>
      <c r="AM522" s="91">
        <v>2.7720000000000002E-2</v>
      </c>
      <c r="AN522" s="91">
        <v>2.7720000000000002E-2</v>
      </c>
      <c r="AO522" s="91">
        <v>2.7720000000000002E-2</v>
      </c>
      <c r="AP522" s="91">
        <v>2.7720000000000002E-2</v>
      </c>
      <c r="AQ522" s="91">
        <v>2.7720000000000002E-2</v>
      </c>
      <c r="AR522" s="91">
        <v>2.7720000000000002E-2</v>
      </c>
      <c r="AS522" s="91">
        <v>2.7720000000000002E-2</v>
      </c>
      <c r="AT522" s="91">
        <v>2.7720000000000002E-2</v>
      </c>
      <c r="AU522" s="91">
        <v>2.7720000000000002E-2</v>
      </c>
      <c r="AV522" s="91">
        <v>2.7720000000000002E-2</v>
      </c>
      <c r="AW522" s="91">
        <v>2.7720000000000002E-2</v>
      </c>
      <c r="AX522" s="89">
        <v>2.7720000000000002E-2</v>
      </c>
    </row>
    <row r="523" spans="1:50">
      <c r="A523" s="211" t="s">
        <v>53</v>
      </c>
      <c r="B523" s="214" t="s">
        <v>46</v>
      </c>
      <c r="C523" s="209" t="s">
        <v>36</v>
      </c>
      <c r="D523" s="67" t="s">
        <v>24</v>
      </c>
      <c r="E523" s="87" t="str">
        <f>A523&amp;"/"&amp;B523&amp;"/"&amp;C523&amp;"/"&amp;D523</f>
        <v>Derived gas fired power plants/Steam turbine/Electricity only/L</v>
      </c>
      <c r="F523" s="55" t="str">
        <f>A523</f>
        <v>Derived gas fired power plants</v>
      </c>
      <c r="G523" s="55" t="str">
        <f>B523</f>
        <v>Steam turbine</v>
      </c>
      <c r="H523" s="55" t="str">
        <f>C523</f>
        <v>Electricity only</v>
      </c>
      <c r="I523" s="85" t="str">
        <f t="shared" si="68"/>
        <v>L</v>
      </c>
      <c r="J523" s="55">
        <v>5.7000000000000002E-2</v>
      </c>
      <c r="K523" s="55">
        <v>5.7000000000000002E-2</v>
      </c>
      <c r="L523" s="55">
        <v>5.7000000000000002E-2</v>
      </c>
      <c r="M523" s="55">
        <v>5.7000000000000002E-2</v>
      </c>
      <c r="N523" s="55">
        <v>5.7000000000000002E-2</v>
      </c>
      <c r="O523" s="55">
        <v>5.7000000000000002E-2</v>
      </c>
      <c r="P523" s="55">
        <v>5.7000000000000002E-2</v>
      </c>
      <c r="Q523" s="55">
        <v>5.7000000000000002E-2</v>
      </c>
      <c r="R523" s="55">
        <v>5.7000000000000002E-2</v>
      </c>
      <c r="S523" s="55">
        <v>5.7000000000000002E-2</v>
      </c>
      <c r="T523" s="55">
        <v>5.7000000000000002E-2</v>
      </c>
      <c r="U523" s="55">
        <v>5.7000000000000002E-2</v>
      </c>
      <c r="V523" s="55">
        <v>5.7000000000000002E-2</v>
      </c>
      <c r="W523" s="55">
        <v>5.7000000000000002E-2</v>
      </c>
      <c r="X523" s="55">
        <v>5.7000000000000002E-2</v>
      </c>
      <c r="Y523" s="55">
        <v>5.7000000000000002E-2</v>
      </c>
      <c r="Z523" s="55">
        <v>5.7000000000000002E-2</v>
      </c>
      <c r="AA523" s="55">
        <v>5.7000000000000002E-2</v>
      </c>
      <c r="AB523" s="55">
        <v>5.7000000000000002E-2</v>
      </c>
      <c r="AC523" s="55">
        <v>5.7000000000000002E-2</v>
      </c>
      <c r="AD523" s="55">
        <v>5.7000000000000002E-2</v>
      </c>
      <c r="AE523" s="55">
        <v>5.7000000000000002E-2</v>
      </c>
      <c r="AF523" s="55">
        <v>5.7000000000000002E-2</v>
      </c>
      <c r="AG523" s="55">
        <v>5.7000000000000002E-2</v>
      </c>
      <c r="AH523" s="55">
        <v>5.7000000000000002E-2</v>
      </c>
      <c r="AI523" s="55">
        <v>5.7000000000000002E-2</v>
      </c>
      <c r="AJ523" s="55">
        <v>5.7000000000000002E-2</v>
      </c>
      <c r="AK523" s="55">
        <v>5.7000000000000002E-2</v>
      </c>
      <c r="AL523" s="55">
        <v>5.7000000000000002E-2</v>
      </c>
      <c r="AM523" s="55">
        <v>5.7000000000000002E-2</v>
      </c>
      <c r="AN523" s="55">
        <v>5.7000000000000002E-2</v>
      </c>
      <c r="AO523" s="55">
        <v>5.7000000000000002E-2</v>
      </c>
      <c r="AP523" s="55">
        <v>5.7000000000000002E-2</v>
      </c>
      <c r="AQ523" s="55">
        <v>5.7000000000000002E-2</v>
      </c>
      <c r="AR523" s="55">
        <v>5.7000000000000002E-2</v>
      </c>
      <c r="AS523" s="55">
        <v>5.7000000000000002E-2</v>
      </c>
      <c r="AT523" s="55">
        <v>5.7000000000000002E-2</v>
      </c>
      <c r="AU523" s="55">
        <v>5.7000000000000002E-2</v>
      </c>
      <c r="AV523" s="55">
        <v>5.7000000000000002E-2</v>
      </c>
      <c r="AW523" s="55">
        <v>5.7000000000000002E-2</v>
      </c>
      <c r="AX523" s="64">
        <v>5.7000000000000002E-2</v>
      </c>
    </row>
    <row r="524" spans="1:50">
      <c r="A524" s="212"/>
      <c r="B524" s="215"/>
      <c r="C524" s="206"/>
      <c r="D524" s="52" t="s">
        <v>25</v>
      </c>
      <c r="E524" s="86" t="str">
        <f>A523&amp;"/"&amp;B523&amp;"/"&amp;C523&amp;"/"&amp;D524</f>
        <v>Derived gas fired power plants/Steam turbine/Electricity only/M</v>
      </c>
      <c r="F524" s="61" t="str">
        <f>A523</f>
        <v>Derived gas fired power plants</v>
      </c>
      <c r="G524" s="61" t="str">
        <f>B523</f>
        <v>Steam turbine</v>
      </c>
      <c r="H524" s="61" t="str">
        <f>C523</f>
        <v>Electricity only</v>
      </c>
      <c r="I524" s="84" t="str">
        <f t="shared" si="68"/>
        <v>M</v>
      </c>
      <c r="J524" s="61">
        <v>5.9850000000000007E-2</v>
      </c>
      <c r="K524" s="61">
        <v>5.9850000000000007E-2</v>
      </c>
      <c r="L524" s="61">
        <v>5.9850000000000007E-2</v>
      </c>
      <c r="M524" s="61">
        <v>5.9850000000000007E-2</v>
      </c>
      <c r="N524" s="61">
        <v>5.9850000000000007E-2</v>
      </c>
      <c r="O524" s="61">
        <v>5.9850000000000007E-2</v>
      </c>
      <c r="P524" s="61">
        <v>5.9850000000000007E-2</v>
      </c>
      <c r="Q524" s="61">
        <v>5.9850000000000007E-2</v>
      </c>
      <c r="R524" s="61">
        <v>5.9850000000000007E-2</v>
      </c>
      <c r="S524" s="61">
        <v>5.9850000000000007E-2</v>
      </c>
      <c r="T524" s="61">
        <v>5.9850000000000007E-2</v>
      </c>
      <c r="U524" s="61">
        <v>5.9850000000000007E-2</v>
      </c>
      <c r="V524" s="61">
        <v>5.9850000000000007E-2</v>
      </c>
      <c r="W524" s="61">
        <v>5.9850000000000007E-2</v>
      </c>
      <c r="X524" s="61">
        <v>5.9850000000000007E-2</v>
      </c>
      <c r="Y524" s="61">
        <v>5.9850000000000007E-2</v>
      </c>
      <c r="Z524" s="61">
        <v>5.9850000000000007E-2</v>
      </c>
      <c r="AA524" s="61">
        <v>5.9850000000000007E-2</v>
      </c>
      <c r="AB524" s="61">
        <v>5.9850000000000007E-2</v>
      </c>
      <c r="AC524" s="61">
        <v>5.9850000000000007E-2</v>
      </c>
      <c r="AD524" s="61">
        <v>5.9850000000000007E-2</v>
      </c>
      <c r="AE524" s="61">
        <v>5.9850000000000007E-2</v>
      </c>
      <c r="AF524" s="61">
        <v>5.9850000000000007E-2</v>
      </c>
      <c r="AG524" s="61">
        <v>5.9850000000000007E-2</v>
      </c>
      <c r="AH524" s="61">
        <v>5.9850000000000007E-2</v>
      </c>
      <c r="AI524" s="61">
        <v>5.9850000000000007E-2</v>
      </c>
      <c r="AJ524" s="61">
        <v>5.9850000000000007E-2</v>
      </c>
      <c r="AK524" s="61">
        <v>5.9850000000000007E-2</v>
      </c>
      <c r="AL524" s="61">
        <v>5.9850000000000007E-2</v>
      </c>
      <c r="AM524" s="61">
        <v>5.9850000000000007E-2</v>
      </c>
      <c r="AN524" s="61">
        <v>5.9850000000000007E-2</v>
      </c>
      <c r="AO524" s="61">
        <v>5.9850000000000007E-2</v>
      </c>
      <c r="AP524" s="61">
        <v>5.9850000000000007E-2</v>
      </c>
      <c r="AQ524" s="61">
        <v>5.9850000000000007E-2</v>
      </c>
      <c r="AR524" s="61">
        <v>5.9850000000000007E-2</v>
      </c>
      <c r="AS524" s="61">
        <v>5.9850000000000007E-2</v>
      </c>
      <c r="AT524" s="61">
        <v>5.9850000000000007E-2</v>
      </c>
      <c r="AU524" s="61">
        <v>5.9850000000000007E-2</v>
      </c>
      <c r="AV524" s="61">
        <v>5.9850000000000007E-2</v>
      </c>
      <c r="AW524" s="61">
        <v>5.9850000000000007E-2</v>
      </c>
      <c r="AX524" s="53">
        <v>5.9850000000000007E-2</v>
      </c>
    </row>
    <row r="525" spans="1:50">
      <c r="A525" s="212"/>
      <c r="B525" s="215"/>
      <c r="C525" s="206"/>
      <c r="D525" s="52" t="s">
        <v>38</v>
      </c>
      <c r="E525" s="86" t="str">
        <f>A523&amp;"/"&amp;B523&amp;"/"&amp;C523&amp;"/"&amp;D525</f>
        <v>Derived gas fired power plants/Steam turbine/Electricity only/S</v>
      </c>
      <c r="F525" s="61" t="str">
        <f>A523</f>
        <v>Derived gas fired power plants</v>
      </c>
      <c r="G525" s="61" t="str">
        <f>B523</f>
        <v>Steam turbine</v>
      </c>
      <c r="H525" s="61" t="str">
        <f>C523</f>
        <v>Electricity only</v>
      </c>
      <c r="I525" s="84" t="str">
        <f t="shared" si="68"/>
        <v>S</v>
      </c>
      <c r="J525" s="61">
        <v>6.2842500000000009E-2</v>
      </c>
      <c r="K525" s="61">
        <v>6.2842500000000009E-2</v>
      </c>
      <c r="L525" s="61">
        <v>6.2842500000000009E-2</v>
      </c>
      <c r="M525" s="61">
        <v>6.2842500000000009E-2</v>
      </c>
      <c r="N525" s="61">
        <v>6.2842500000000009E-2</v>
      </c>
      <c r="O525" s="61">
        <v>6.2842500000000009E-2</v>
      </c>
      <c r="P525" s="61">
        <v>6.2842500000000009E-2</v>
      </c>
      <c r="Q525" s="61">
        <v>6.2842500000000009E-2</v>
      </c>
      <c r="R525" s="61">
        <v>6.2842500000000009E-2</v>
      </c>
      <c r="S525" s="61">
        <v>6.2842500000000009E-2</v>
      </c>
      <c r="T525" s="61">
        <v>6.2842500000000009E-2</v>
      </c>
      <c r="U525" s="61">
        <v>6.2842500000000009E-2</v>
      </c>
      <c r="V525" s="61">
        <v>6.2842500000000009E-2</v>
      </c>
      <c r="W525" s="61">
        <v>6.2842500000000009E-2</v>
      </c>
      <c r="X525" s="61">
        <v>6.2842500000000009E-2</v>
      </c>
      <c r="Y525" s="61">
        <v>6.2842500000000009E-2</v>
      </c>
      <c r="Z525" s="61">
        <v>6.2842500000000009E-2</v>
      </c>
      <c r="AA525" s="61">
        <v>6.2842500000000009E-2</v>
      </c>
      <c r="AB525" s="61">
        <v>6.2842500000000009E-2</v>
      </c>
      <c r="AC525" s="61">
        <v>6.2842500000000009E-2</v>
      </c>
      <c r="AD525" s="61">
        <v>6.2842500000000009E-2</v>
      </c>
      <c r="AE525" s="61">
        <v>6.2842500000000009E-2</v>
      </c>
      <c r="AF525" s="61">
        <v>6.2842500000000009E-2</v>
      </c>
      <c r="AG525" s="61">
        <v>6.2842500000000009E-2</v>
      </c>
      <c r="AH525" s="61">
        <v>6.2842500000000009E-2</v>
      </c>
      <c r="AI525" s="61">
        <v>6.2842500000000009E-2</v>
      </c>
      <c r="AJ525" s="61">
        <v>6.2842500000000009E-2</v>
      </c>
      <c r="AK525" s="61">
        <v>6.2842500000000009E-2</v>
      </c>
      <c r="AL525" s="61">
        <v>6.2842500000000009E-2</v>
      </c>
      <c r="AM525" s="61">
        <v>6.2842500000000009E-2</v>
      </c>
      <c r="AN525" s="61">
        <v>6.2842500000000009E-2</v>
      </c>
      <c r="AO525" s="61">
        <v>6.2842500000000009E-2</v>
      </c>
      <c r="AP525" s="61">
        <v>6.2842500000000009E-2</v>
      </c>
      <c r="AQ525" s="61">
        <v>6.2842500000000009E-2</v>
      </c>
      <c r="AR525" s="61">
        <v>6.2842500000000009E-2</v>
      </c>
      <c r="AS525" s="61">
        <v>6.2842500000000009E-2</v>
      </c>
      <c r="AT525" s="61">
        <v>6.2842500000000009E-2</v>
      </c>
      <c r="AU525" s="61">
        <v>6.2842500000000009E-2</v>
      </c>
      <c r="AV525" s="61">
        <v>6.2842500000000009E-2</v>
      </c>
      <c r="AW525" s="61">
        <v>6.2842500000000009E-2</v>
      </c>
      <c r="AX525" s="53">
        <v>6.2842500000000009E-2</v>
      </c>
    </row>
    <row r="526" spans="1:50">
      <c r="A526" s="212"/>
      <c r="B526" s="215"/>
      <c r="C526" s="216"/>
      <c r="D526" s="52" t="s">
        <v>47</v>
      </c>
      <c r="E526" s="86" t="str">
        <f>A523&amp;"/"&amp;B523&amp;"/"&amp;C523&amp;"/"&amp;D526</f>
        <v>Derived gas fired power plants/Steam turbine/Electricity only/XS</v>
      </c>
      <c r="F526" s="61" t="str">
        <f>A523</f>
        <v>Derived gas fired power plants</v>
      </c>
      <c r="G526" s="61" t="str">
        <f>B523</f>
        <v>Steam turbine</v>
      </c>
      <c r="H526" s="61" t="str">
        <f>C523</f>
        <v>Electricity only</v>
      </c>
      <c r="I526" s="84" t="str">
        <f t="shared" si="68"/>
        <v>XS</v>
      </c>
      <c r="J526" s="61">
        <v>6.5984625000000019E-2</v>
      </c>
      <c r="K526" s="61">
        <v>6.5984625000000019E-2</v>
      </c>
      <c r="L526" s="61">
        <v>6.5984625000000019E-2</v>
      </c>
      <c r="M526" s="61">
        <v>6.5984625000000019E-2</v>
      </c>
      <c r="N526" s="61">
        <v>6.5984625000000019E-2</v>
      </c>
      <c r="O526" s="61">
        <v>6.5984625000000019E-2</v>
      </c>
      <c r="P526" s="61">
        <v>6.5984625000000019E-2</v>
      </c>
      <c r="Q526" s="61">
        <v>6.5984625000000019E-2</v>
      </c>
      <c r="R526" s="61">
        <v>6.5984625000000019E-2</v>
      </c>
      <c r="S526" s="61">
        <v>6.5984625000000019E-2</v>
      </c>
      <c r="T526" s="61">
        <v>6.5984625000000019E-2</v>
      </c>
      <c r="U526" s="61">
        <v>6.5984625000000019E-2</v>
      </c>
      <c r="V526" s="61">
        <v>6.5984625000000019E-2</v>
      </c>
      <c r="W526" s="61">
        <v>6.5984625000000019E-2</v>
      </c>
      <c r="X526" s="61">
        <v>6.5984625000000019E-2</v>
      </c>
      <c r="Y526" s="61">
        <v>6.5984625000000019E-2</v>
      </c>
      <c r="Z526" s="61">
        <v>6.5984625000000019E-2</v>
      </c>
      <c r="AA526" s="61">
        <v>6.5984625000000019E-2</v>
      </c>
      <c r="AB526" s="61">
        <v>6.5984625000000019E-2</v>
      </c>
      <c r="AC526" s="61">
        <v>6.5984625000000019E-2</v>
      </c>
      <c r="AD526" s="61">
        <v>6.5984625000000019E-2</v>
      </c>
      <c r="AE526" s="61">
        <v>6.5984625000000019E-2</v>
      </c>
      <c r="AF526" s="61">
        <v>6.5984625000000019E-2</v>
      </c>
      <c r="AG526" s="61">
        <v>6.5984625000000019E-2</v>
      </c>
      <c r="AH526" s="61">
        <v>6.5984625000000019E-2</v>
      </c>
      <c r="AI526" s="61">
        <v>6.5984625000000019E-2</v>
      </c>
      <c r="AJ526" s="61">
        <v>6.5984625000000019E-2</v>
      </c>
      <c r="AK526" s="61">
        <v>6.5984625000000019E-2</v>
      </c>
      <c r="AL526" s="61">
        <v>6.5984625000000019E-2</v>
      </c>
      <c r="AM526" s="61">
        <v>6.5984625000000019E-2</v>
      </c>
      <c r="AN526" s="61">
        <v>6.5984625000000019E-2</v>
      </c>
      <c r="AO526" s="61">
        <v>6.5984625000000019E-2</v>
      </c>
      <c r="AP526" s="61">
        <v>6.5984625000000019E-2</v>
      </c>
      <c r="AQ526" s="61">
        <v>6.5984625000000019E-2</v>
      </c>
      <c r="AR526" s="61">
        <v>6.5984625000000019E-2</v>
      </c>
      <c r="AS526" s="61">
        <v>6.5984625000000019E-2</v>
      </c>
      <c r="AT526" s="61">
        <v>6.5984625000000019E-2</v>
      </c>
      <c r="AU526" s="61">
        <v>6.5984625000000019E-2</v>
      </c>
      <c r="AV526" s="61">
        <v>6.5984625000000019E-2</v>
      </c>
      <c r="AW526" s="61">
        <v>6.5984625000000019E-2</v>
      </c>
      <c r="AX526" s="53">
        <v>6.5984625000000019E-2</v>
      </c>
    </row>
    <row r="527" spans="1:50">
      <c r="A527" s="212"/>
      <c r="B527" s="215"/>
      <c r="C527" s="217" t="s">
        <v>26</v>
      </c>
      <c r="D527" s="83" t="s">
        <v>24</v>
      </c>
      <c r="E527" s="56" t="str">
        <f>A523&amp;"/"&amp;B523&amp;"/"&amp;C527&amp;"/"&amp;D527</f>
        <v>Derived gas fired power plants/Steam turbine/CHP/L</v>
      </c>
      <c r="F527" s="103" t="str">
        <f>A523</f>
        <v>Derived gas fired power plants</v>
      </c>
      <c r="G527" s="103" t="str">
        <f>B523</f>
        <v>Steam turbine</v>
      </c>
      <c r="H527" s="103" t="str">
        <f>C527</f>
        <v>CHP</v>
      </c>
      <c r="I527" s="104" t="str">
        <f t="shared" si="68"/>
        <v>L</v>
      </c>
      <c r="J527" s="103">
        <v>6.2700000000000006E-2</v>
      </c>
      <c r="K527" s="103">
        <v>6.2700000000000006E-2</v>
      </c>
      <c r="L527" s="103">
        <v>6.2700000000000006E-2</v>
      </c>
      <c r="M527" s="103">
        <v>6.2700000000000006E-2</v>
      </c>
      <c r="N527" s="103">
        <v>6.2700000000000006E-2</v>
      </c>
      <c r="O527" s="103">
        <v>6.2700000000000006E-2</v>
      </c>
      <c r="P527" s="103">
        <v>6.2700000000000006E-2</v>
      </c>
      <c r="Q527" s="103">
        <v>6.2700000000000006E-2</v>
      </c>
      <c r="R527" s="103">
        <v>6.2700000000000006E-2</v>
      </c>
      <c r="S527" s="103">
        <v>6.2700000000000006E-2</v>
      </c>
      <c r="T527" s="103">
        <v>6.2700000000000006E-2</v>
      </c>
      <c r="U527" s="103">
        <v>6.2700000000000006E-2</v>
      </c>
      <c r="V527" s="103">
        <v>6.2700000000000006E-2</v>
      </c>
      <c r="W527" s="103">
        <v>6.2700000000000006E-2</v>
      </c>
      <c r="X527" s="103">
        <v>6.2700000000000006E-2</v>
      </c>
      <c r="Y527" s="103">
        <v>6.2700000000000006E-2</v>
      </c>
      <c r="Z527" s="103">
        <v>6.2700000000000006E-2</v>
      </c>
      <c r="AA527" s="103">
        <v>6.2700000000000006E-2</v>
      </c>
      <c r="AB527" s="103">
        <v>6.2700000000000006E-2</v>
      </c>
      <c r="AC527" s="103">
        <v>6.2700000000000006E-2</v>
      </c>
      <c r="AD527" s="103">
        <v>6.2700000000000006E-2</v>
      </c>
      <c r="AE527" s="103">
        <v>6.2700000000000006E-2</v>
      </c>
      <c r="AF527" s="103">
        <v>6.2700000000000006E-2</v>
      </c>
      <c r="AG527" s="103">
        <v>6.2700000000000006E-2</v>
      </c>
      <c r="AH527" s="103">
        <v>6.2700000000000006E-2</v>
      </c>
      <c r="AI527" s="103">
        <v>6.2700000000000006E-2</v>
      </c>
      <c r="AJ527" s="103">
        <v>6.2700000000000006E-2</v>
      </c>
      <c r="AK527" s="103">
        <v>6.2700000000000006E-2</v>
      </c>
      <c r="AL527" s="103">
        <v>6.2700000000000006E-2</v>
      </c>
      <c r="AM527" s="103">
        <v>6.2700000000000006E-2</v>
      </c>
      <c r="AN527" s="103">
        <v>6.2700000000000006E-2</v>
      </c>
      <c r="AO527" s="103">
        <v>6.2700000000000006E-2</v>
      </c>
      <c r="AP527" s="103">
        <v>6.2700000000000006E-2</v>
      </c>
      <c r="AQ527" s="103">
        <v>6.2700000000000006E-2</v>
      </c>
      <c r="AR527" s="103">
        <v>6.2700000000000006E-2</v>
      </c>
      <c r="AS527" s="103">
        <v>6.2700000000000006E-2</v>
      </c>
      <c r="AT527" s="103">
        <v>6.2700000000000006E-2</v>
      </c>
      <c r="AU527" s="103">
        <v>6.2700000000000006E-2</v>
      </c>
      <c r="AV527" s="103">
        <v>6.2700000000000006E-2</v>
      </c>
      <c r="AW527" s="103">
        <v>6.2700000000000006E-2</v>
      </c>
      <c r="AX527" s="105">
        <v>6.2700000000000006E-2</v>
      </c>
    </row>
    <row r="528" spans="1:50">
      <c r="A528" s="212"/>
      <c r="B528" s="215"/>
      <c r="C528" s="206"/>
      <c r="D528" s="52" t="s">
        <v>25</v>
      </c>
      <c r="E528" s="86" t="str">
        <f>A523&amp;"/"&amp;B523&amp;"/"&amp;C527&amp;"/"&amp;D528</f>
        <v>Derived gas fired power plants/Steam turbine/CHP/M</v>
      </c>
      <c r="F528" s="61" t="str">
        <f>A523</f>
        <v>Derived gas fired power plants</v>
      </c>
      <c r="G528" s="61" t="str">
        <f>B523</f>
        <v>Steam turbine</v>
      </c>
      <c r="H528" s="61" t="str">
        <f>C527</f>
        <v>CHP</v>
      </c>
      <c r="I528" s="84" t="str">
        <f t="shared" si="68"/>
        <v>M</v>
      </c>
      <c r="J528" s="61">
        <v>6.5835000000000019E-2</v>
      </c>
      <c r="K528" s="61">
        <v>6.5835000000000019E-2</v>
      </c>
      <c r="L528" s="61">
        <v>6.5835000000000019E-2</v>
      </c>
      <c r="M528" s="61">
        <v>6.5835000000000019E-2</v>
      </c>
      <c r="N528" s="61">
        <v>6.5835000000000019E-2</v>
      </c>
      <c r="O528" s="61">
        <v>6.5835000000000019E-2</v>
      </c>
      <c r="P528" s="61">
        <v>6.5835000000000019E-2</v>
      </c>
      <c r="Q528" s="61">
        <v>6.5835000000000019E-2</v>
      </c>
      <c r="R528" s="61">
        <v>6.5835000000000019E-2</v>
      </c>
      <c r="S528" s="61">
        <v>6.5835000000000019E-2</v>
      </c>
      <c r="T528" s="61">
        <v>6.5835000000000019E-2</v>
      </c>
      <c r="U528" s="61">
        <v>6.5835000000000019E-2</v>
      </c>
      <c r="V528" s="61">
        <v>6.5835000000000019E-2</v>
      </c>
      <c r="W528" s="61">
        <v>6.5835000000000019E-2</v>
      </c>
      <c r="X528" s="61">
        <v>6.5835000000000019E-2</v>
      </c>
      <c r="Y528" s="61">
        <v>6.5835000000000019E-2</v>
      </c>
      <c r="Z528" s="61">
        <v>6.5835000000000019E-2</v>
      </c>
      <c r="AA528" s="61">
        <v>6.5835000000000019E-2</v>
      </c>
      <c r="AB528" s="61">
        <v>6.5835000000000019E-2</v>
      </c>
      <c r="AC528" s="61">
        <v>6.5835000000000019E-2</v>
      </c>
      <c r="AD528" s="61">
        <v>6.5835000000000019E-2</v>
      </c>
      <c r="AE528" s="61">
        <v>6.5835000000000019E-2</v>
      </c>
      <c r="AF528" s="61">
        <v>6.5835000000000019E-2</v>
      </c>
      <c r="AG528" s="61">
        <v>6.5835000000000019E-2</v>
      </c>
      <c r="AH528" s="61">
        <v>6.5835000000000019E-2</v>
      </c>
      <c r="AI528" s="61">
        <v>6.5835000000000019E-2</v>
      </c>
      <c r="AJ528" s="61">
        <v>6.5835000000000019E-2</v>
      </c>
      <c r="AK528" s="61">
        <v>6.5835000000000019E-2</v>
      </c>
      <c r="AL528" s="61">
        <v>6.5835000000000019E-2</v>
      </c>
      <c r="AM528" s="61">
        <v>6.5835000000000019E-2</v>
      </c>
      <c r="AN528" s="61">
        <v>6.5835000000000019E-2</v>
      </c>
      <c r="AO528" s="61">
        <v>6.5835000000000019E-2</v>
      </c>
      <c r="AP528" s="61">
        <v>6.5835000000000019E-2</v>
      </c>
      <c r="AQ528" s="61">
        <v>6.5835000000000019E-2</v>
      </c>
      <c r="AR528" s="61">
        <v>6.5835000000000019E-2</v>
      </c>
      <c r="AS528" s="61">
        <v>6.5835000000000019E-2</v>
      </c>
      <c r="AT528" s="61">
        <v>6.5835000000000019E-2</v>
      </c>
      <c r="AU528" s="61">
        <v>6.5835000000000019E-2</v>
      </c>
      <c r="AV528" s="61">
        <v>6.5835000000000019E-2</v>
      </c>
      <c r="AW528" s="61">
        <v>6.5835000000000019E-2</v>
      </c>
      <c r="AX528" s="53">
        <v>6.5835000000000019E-2</v>
      </c>
    </row>
    <row r="529" spans="1:50">
      <c r="A529" s="212"/>
      <c r="B529" s="215"/>
      <c r="C529" s="206"/>
      <c r="D529" s="52" t="s">
        <v>38</v>
      </c>
      <c r="E529" s="86" t="str">
        <f>A523&amp;"/"&amp;B523&amp;"/"&amp;C527&amp;"/"&amp;D529</f>
        <v>Derived gas fired power plants/Steam turbine/CHP/S</v>
      </c>
      <c r="F529" s="61" t="str">
        <f>A523</f>
        <v>Derived gas fired power plants</v>
      </c>
      <c r="G529" s="61" t="str">
        <f>B523</f>
        <v>Steam turbine</v>
      </c>
      <c r="H529" s="61" t="str">
        <f>C527</f>
        <v>CHP</v>
      </c>
      <c r="I529" s="84" t="str">
        <f t="shared" si="68"/>
        <v>S</v>
      </c>
      <c r="J529" s="61">
        <v>6.9126750000000015E-2</v>
      </c>
      <c r="K529" s="61">
        <v>6.9126750000000015E-2</v>
      </c>
      <c r="L529" s="61">
        <v>6.9126750000000015E-2</v>
      </c>
      <c r="M529" s="61">
        <v>6.9126750000000015E-2</v>
      </c>
      <c r="N529" s="61">
        <v>6.9126750000000015E-2</v>
      </c>
      <c r="O529" s="61">
        <v>6.9126750000000015E-2</v>
      </c>
      <c r="P529" s="61">
        <v>6.9126750000000015E-2</v>
      </c>
      <c r="Q529" s="61">
        <v>6.9126750000000015E-2</v>
      </c>
      <c r="R529" s="61">
        <v>6.9126750000000015E-2</v>
      </c>
      <c r="S529" s="61">
        <v>6.9126750000000015E-2</v>
      </c>
      <c r="T529" s="61">
        <v>6.9126750000000015E-2</v>
      </c>
      <c r="U529" s="61">
        <v>6.9126750000000015E-2</v>
      </c>
      <c r="V529" s="61">
        <v>6.9126750000000015E-2</v>
      </c>
      <c r="W529" s="61">
        <v>6.9126750000000015E-2</v>
      </c>
      <c r="X529" s="61">
        <v>6.9126750000000015E-2</v>
      </c>
      <c r="Y529" s="61">
        <v>6.9126750000000015E-2</v>
      </c>
      <c r="Z529" s="61">
        <v>6.9126750000000015E-2</v>
      </c>
      <c r="AA529" s="61">
        <v>6.9126750000000015E-2</v>
      </c>
      <c r="AB529" s="61">
        <v>6.9126750000000015E-2</v>
      </c>
      <c r="AC529" s="61">
        <v>6.9126750000000015E-2</v>
      </c>
      <c r="AD529" s="61">
        <v>6.9126750000000015E-2</v>
      </c>
      <c r="AE529" s="61">
        <v>6.9126750000000015E-2</v>
      </c>
      <c r="AF529" s="61">
        <v>6.9126750000000015E-2</v>
      </c>
      <c r="AG529" s="61">
        <v>6.9126750000000015E-2</v>
      </c>
      <c r="AH529" s="61">
        <v>6.9126750000000015E-2</v>
      </c>
      <c r="AI529" s="61">
        <v>6.9126750000000015E-2</v>
      </c>
      <c r="AJ529" s="61">
        <v>6.9126750000000015E-2</v>
      </c>
      <c r="AK529" s="61">
        <v>6.9126750000000015E-2</v>
      </c>
      <c r="AL529" s="61">
        <v>6.9126750000000015E-2</v>
      </c>
      <c r="AM529" s="61">
        <v>6.9126750000000015E-2</v>
      </c>
      <c r="AN529" s="61">
        <v>6.9126750000000015E-2</v>
      </c>
      <c r="AO529" s="61">
        <v>6.9126750000000015E-2</v>
      </c>
      <c r="AP529" s="61">
        <v>6.9126750000000015E-2</v>
      </c>
      <c r="AQ529" s="61">
        <v>6.9126750000000015E-2</v>
      </c>
      <c r="AR529" s="61">
        <v>6.9126750000000015E-2</v>
      </c>
      <c r="AS529" s="61">
        <v>6.9126750000000015E-2</v>
      </c>
      <c r="AT529" s="61">
        <v>6.9126750000000015E-2</v>
      </c>
      <c r="AU529" s="61">
        <v>6.9126750000000015E-2</v>
      </c>
      <c r="AV529" s="61">
        <v>6.9126750000000015E-2</v>
      </c>
      <c r="AW529" s="61">
        <v>6.9126750000000015E-2</v>
      </c>
      <c r="AX529" s="53">
        <v>6.9126750000000015E-2</v>
      </c>
    </row>
    <row r="530" spans="1:50">
      <c r="A530" s="212"/>
      <c r="B530" s="215"/>
      <c r="C530" s="216"/>
      <c r="D530" s="106" t="s">
        <v>47</v>
      </c>
      <c r="E530" s="107" t="str">
        <f>A523&amp;"/"&amp;B523&amp;"/"&amp;C527&amp;"/"&amp;D530</f>
        <v>Derived gas fired power plants/Steam turbine/CHP/XS</v>
      </c>
      <c r="F530" s="108" t="str">
        <f>A523</f>
        <v>Derived gas fired power plants</v>
      </c>
      <c r="G530" s="108" t="str">
        <f>B523</f>
        <v>Steam turbine</v>
      </c>
      <c r="H530" s="108" t="str">
        <f>C527</f>
        <v>CHP</v>
      </c>
      <c r="I530" s="109" t="str">
        <f t="shared" si="68"/>
        <v>XS</v>
      </c>
      <c r="J530" s="108">
        <v>7.2583087500000032E-2</v>
      </c>
      <c r="K530" s="108">
        <v>7.2583087500000032E-2</v>
      </c>
      <c r="L530" s="108">
        <v>7.2583087500000032E-2</v>
      </c>
      <c r="M530" s="108">
        <v>7.2583087500000032E-2</v>
      </c>
      <c r="N530" s="108">
        <v>7.2583087500000032E-2</v>
      </c>
      <c r="O530" s="108">
        <v>7.2583087500000032E-2</v>
      </c>
      <c r="P530" s="108">
        <v>7.2583087500000032E-2</v>
      </c>
      <c r="Q530" s="108">
        <v>7.2583087500000032E-2</v>
      </c>
      <c r="R530" s="108">
        <v>7.2583087500000032E-2</v>
      </c>
      <c r="S530" s="108">
        <v>7.2583087500000032E-2</v>
      </c>
      <c r="T530" s="108">
        <v>7.2583087500000032E-2</v>
      </c>
      <c r="U530" s="108">
        <v>7.2583087500000032E-2</v>
      </c>
      <c r="V530" s="108">
        <v>7.2583087500000032E-2</v>
      </c>
      <c r="W530" s="108">
        <v>7.2583087500000032E-2</v>
      </c>
      <c r="X530" s="108">
        <v>7.2583087500000032E-2</v>
      </c>
      <c r="Y530" s="108">
        <v>7.2583087500000032E-2</v>
      </c>
      <c r="Z530" s="108">
        <v>7.2583087500000032E-2</v>
      </c>
      <c r="AA530" s="108">
        <v>7.2583087500000032E-2</v>
      </c>
      <c r="AB530" s="108">
        <v>7.2583087500000032E-2</v>
      </c>
      <c r="AC530" s="108">
        <v>7.2583087500000032E-2</v>
      </c>
      <c r="AD530" s="108">
        <v>7.2583087500000032E-2</v>
      </c>
      <c r="AE530" s="108">
        <v>7.2583087500000032E-2</v>
      </c>
      <c r="AF530" s="108">
        <v>7.2583087500000032E-2</v>
      </c>
      <c r="AG530" s="108">
        <v>7.2583087500000032E-2</v>
      </c>
      <c r="AH530" s="108">
        <v>7.2583087500000032E-2</v>
      </c>
      <c r="AI530" s="108">
        <v>7.2583087500000032E-2</v>
      </c>
      <c r="AJ530" s="108">
        <v>7.2583087500000032E-2</v>
      </c>
      <c r="AK530" s="108">
        <v>7.2583087500000032E-2</v>
      </c>
      <c r="AL530" s="108">
        <v>7.2583087500000032E-2</v>
      </c>
      <c r="AM530" s="108">
        <v>7.2583087500000032E-2</v>
      </c>
      <c r="AN530" s="108">
        <v>7.2583087500000032E-2</v>
      </c>
      <c r="AO530" s="108">
        <v>7.2583087500000032E-2</v>
      </c>
      <c r="AP530" s="108">
        <v>7.2583087500000032E-2</v>
      </c>
      <c r="AQ530" s="108">
        <v>7.2583087500000032E-2</v>
      </c>
      <c r="AR530" s="108">
        <v>7.2583087500000032E-2</v>
      </c>
      <c r="AS530" s="108">
        <v>7.2583087500000032E-2</v>
      </c>
      <c r="AT530" s="108">
        <v>7.2583087500000032E-2</v>
      </c>
      <c r="AU530" s="108">
        <v>7.2583087500000032E-2</v>
      </c>
      <c r="AV530" s="108">
        <v>7.2583087500000032E-2</v>
      </c>
      <c r="AW530" s="108">
        <v>7.2583087500000032E-2</v>
      </c>
      <c r="AX530" s="110">
        <v>7.2583087500000032E-2</v>
      </c>
    </row>
    <row r="531" spans="1:50">
      <c r="A531" s="212"/>
      <c r="B531" s="215"/>
      <c r="C531" s="217" t="s">
        <v>42</v>
      </c>
      <c r="D531" s="83" t="s">
        <v>24</v>
      </c>
      <c r="E531" s="56" t="str">
        <f>A523&amp;"/"&amp;B523&amp;"/"&amp;C531&amp;"/"&amp;D531</f>
        <v>Derived gas fired power plants/Steam turbine/Electricity only with CCS/L</v>
      </c>
      <c r="F531" s="103" t="str">
        <f>A523</f>
        <v>Derived gas fired power plants</v>
      </c>
      <c r="G531" s="103" t="str">
        <f>B523</f>
        <v>Steam turbine</v>
      </c>
      <c r="H531" s="103" t="str">
        <f>C531</f>
        <v>Electricity only with CCS</v>
      </c>
      <c r="I531" s="104" t="str">
        <f t="shared" si="68"/>
        <v>L</v>
      </c>
      <c r="J531" s="103" t="s">
        <v>99</v>
      </c>
      <c r="K531" s="103" t="s">
        <v>99</v>
      </c>
      <c r="L531" s="103" t="s">
        <v>99</v>
      </c>
      <c r="M531" s="103" t="s">
        <v>99</v>
      </c>
      <c r="N531" s="103" t="s">
        <v>99</v>
      </c>
      <c r="O531" s="103" t="s">
        <v>99</v>
      </c>
      <c r="P531" s="103" t="s">
        <v>99</v>
      </c>
      <c r="Q531" s="103" t="s">
        <v>99</v>
      </c>
      <c r="R531" s="103" t="s">
        <v>99</v>
      </c>
      <c r="S531" s="103" t="s">
        <v>99</v>
      </c>
      <c r="T531" s="103" t="s">
        <v>99</v>
      </c>
      <c r="U531" s="103" t="s">
        <v>99</v>
      </c>
      <c r="V531" s="103" t="s">
        <v>99</v>
      </c>
      <c r="W531" s="103" t="s">
        <v>99</v>
      </c>
      <c r="X531" s="103" t="s">
        <v>99</v>
      </c>
      <c r="Y531" s="103" t="s">
        <v>99</v>
      </c>
      <c r="Z531" s="103" t="s">
        <v>99</v>
      </c>
      <c r="AA531" s="103" t="s">
        <v>99</v>
      </c>
      <c r="AB531" s="103" t="s">
        <v>99</v>
      </c>
      <c r="AC531" s="103" t="s">
        <v>99</v>
      </c>
      <c r="AD531" s="103" t="s">
        <v>99</v>
      </c>
      <c r="AE531" s="103">
        <v>0.28500000000000003</v>
      </c>
      <c r="AF531" s="103">
        <v>0.28500000000000003</v>
      </c>
      <c r="AG531" s="103">
        <v>0.28500000000000003</v>
      </c>
      <c r="AH531" s="103">
        <v>0.28500000000000003</v>
      </c>
      <c r="AI531" s="103">
        <v>0.28500000000000003</v>
      </c>
      <c r="AJ531" s="103">
        <v>0.28500000000000003</v>
      </c>
      <c r="AK531" s="103">
        <v>0.28500000000000003</v>
      </c>
      <c r="AL531" s="103">
        <v>0.28500000000000003</v>
      </c>
      <c r="AM531" s="103">
        <v>0.28500000000000003</v>
      </c>
      <c r="AN531" s="103">
        <v>0.28500000000000003</v>
      </c>
      <c r="AO531" s="103">
        <v>0.28500000000000003</v>
      </c>
      <c r="AP531" s="103">
        <v>0.28500000000000003</v>
      </c>
      <c r="AQ531" s="103">
        <v>0.28500000000000003</v>
      </c>
      <c r="AR531" s="103">
        <v>0.28500000000000003</v>
      </c>
      <c r="AS531" s="103">
        <v>0.28500000000000003</v>
      </c>
      <c r="AT531" s="103">
        <v>0.28500000000000003</v>
      </c>
      <c r="AU531" s="103">
        <v>0.28500000000000003</v>
      </c>
      <c r="AV531" s="103">
        <v>0.28500000000000003</v>
      </c>
      <c r="AW531" s="103">
        <v>0.28500000000000003</v>
      </c>
      <c r="AX531" s="105">
        <v>0.28500000000000003</v>
      </c>
    </row>
    <row r="532" spans="1:50">
      <c r="A532" s="212"/>
      <c r="B532" s="215"/>
      <c r="C532" s="216"/>
      <c r="D532" s="106" t="s">
        <v>25</v>
      </c>
      <c r="E532" s="107" t="str">
        <f>A523&amp;"/"&amp;B523&amp;"/"&amp;C531&amp;"/"&amp;D532</f>
        <v>Derived gas fired power plants/Steam turbine/Electricity only with CCS/M</v>
      </c>
      <c r="F532" s="108" t="str">
        <f>A523</f>
        <v>Derived gas fired power plants</v>
      </c>
      <c r="G532" s="108" t="str">
        <f>B523</f>
        <v>Steam turbine</v>
      </c>
      <c r="H532" s="108" t="str">
        <f>C531</f>
        <v>Electricity only with CCS</v>
      </c>
      <c r="I532" s="109" t="str">
        <f t="shared" si="68"/>
        <v>M</v>
      </c>
      <c r="J532" s="108" t="s">
        <v>99</v>
      </c>
      <c r="K532" s="108" t="s">
        <v>99</v>
      </c>
      <c r="L532" s="108" t="s">
        <v>99</v>
      </c>
      <c r="M532" s="108" t="s">
        <v>99</v>
      </c>
      <c r="N532" s="108" t="s">
        <v>99</v>
      </c>
      <c r="O532" s="108" t="s">
        <v>99</v>
      </c>
      <c r="P532" s="108" t="s">
        <v>99</v>
      </c>
      <c r="Q532" s="108" t="s">
        <v>99</v>
      </c>
      <c r="R532" s="108" t="s">
        <v>99</v>
      </c>
      <c r="S532" s="108" t="s">
        <v>99</v>
      </c>
      <c r="T532" s="108" t="s">
        <v>99</v>
      </c>
      <c r="U532" s="108" t="s">
        <v>99</v>
      </c>
      <c r="V532" s="108" t="s">
        <v>99</v>
      </c>
      <c r="W532" s="108" t="s">
        <v>99</v>
      </c>
      <c r="X532" s="108" t="s">
        <v>99</v>
      </c>
      <c r="Y532" s="108" t="s">
        <v>99</v>
      </c>
      <c r="Z532" s="108" t="s">
        <v>99</v>
      </c>
      <c r="AA532" s="108" t="s">
        <v>99</v>
      </c>
      <c r="AB532" s="108" t="s">
        <v>99</v>
      </c>
      <c r="AC532" s="108" t="s">
        <v>99</v>
      </c>
      <c r="AD532" s="108" t="s">
        <v>99</v>
      </c>
      <c r="AE532" s="108">
        <v>0.29925000000000007</v>
      </c>
      <c r="AF532" s="108">
        <v>0.29925000000000007</v>
      </c>
      <c r="AG532" s="108">
        <v>0.29925000000000007</v>
      </c>
      <c r="AH532" s="108">
        <v>0.29925000000000007</v>
      </c>
      <c r="AI532" s="108">
        <v>0.29925000000000007</v>
      </c>
      <c r="AJ532" s="108">
        <v>0.29925000000000007</v>
      </c>
      <c r="AK532" s="108">
        <v>0.29925000000000007</v>
      </c>
      <c r="AL532" s="108">
        <v>0.29925000000000007</v>
      </c>
      <c r="AM532" s="108">
        <v>0.29925000000000007</v>
      </c>
      <c r="AN532" s="108">
        <v>0.29925000000000007</v>
      </c>
      <c r="AO532" s="108">
        <v>0.29925000000000007</v>
      </c>
      <c r="AP532" s="108">
        <v>0.29925000000000007</v>
      </c>
      <c r="AQ532" s="108">
        <v>0.29925000000000007</v>
      </c>
      <c r="AR532" s="108">
        <v>0.29925000000000007</v>
      </c>
      <c r="AS532" s="108">
        <v>0.29925000000000007</v>
      </c>
      <c r="AT532" s="108">
        <v>0.29925000000000007</v>
      </c>
      <c r="AU532" s="108">
        <v>0.29925000000000007</v>
      </c>
      <c r="AV532" s="108">
        <v>0.29925000000000007</v>
      </c>
      <c r="AW532" s="108">
        <v>0.29925000000000007</v>
      </c>
      <c r="AX532" s="110">
        <v>0.29925000000000007</v>
      </c>
    </row>
    <row r="533" spans="1:50">
      <c r="A533" s="212"/>
      <c r="B533" s="215"/>
      <c r="C533" s="217" t="s">
        <v>43</v>
      </c>
      <c r="D533" s="52" t="s">
        <v>24</v>
      </c>
      <c r="E533" s="86" t="str">
        <f>A523&amp;"/"&amp;B523&amp;"/"&amp;C533&amp;"/"&amp;D533</f>
        <v>Derived gas fired power plants/Steam turbine/CHP with CCS/L</v>
      </c>
      <c r="F533" s="61" t="str">
        <f>A523</f>
        <v>Derived gas fired power plants</v>
      </c>
      <c r="G533" s="61" t="str">
        <f>B523</f>
        <v>Steam turbine</v>
      </c>
      <c r="H533" s="61" t="str">
        <f>C533</f>
        <v>CHP with CCS</v>
      </c>
      <c r="I533" s="84" t="str">
        <f t="shared" si="68"/>
        <v>L</v>
      </c>
      <c r="J533" s="61" t="s">
        <v>99</v>
      </c>
      <c r="K533" s="61" t="s">
        <v>99</v>
      </c>
      <c r="L533" s="61" t="s">
        <v>99</v>
      </c>
      <c r="M533" s="61" t="s">
        <v>99</v>
      </c>
      <c r="N533" s="61" t="s">
        <v>99</v>
      </c>
      <c r="O533" s="61" t="s">
        <v>99</v>
      </c>
      <c r="P533" s="61" t="s">
        <v>99</v>
      </c>
      <c r="Q533" s="61" t="s">
        <v>99</v>
      </c>
      <c r="R533" s="61" t="s">
        <v>99</v>
      </c>
      <c r="S533" s="61" t="s">
        <v>99</v>
      </c>
      <c r="T533" s="61" t="s">
        <v>99</v>
      </c>
      <c r="U533" s="61" t="s">
        <v>99</v>
      </c>
      <c r="V533" s="61" t="s">
        <v>99</v>
      </c>
      <c r="W533" s="61" t="s">
        <v>99</v>
      </c>
      <c r="X533" s="61" t="s">
        <v>99</v>
      </c>
      <c r="Y533" s="61" t="s">
        <v>99</v>
      </c>
      <c r="Z533" s="61" t="s">
        <v>99</v>
      </c>
      <c r="AA533" s="61" t="s">
        <v>99</v>
      </c>
      <c r="AB533" s="61" t="s">
        <v>99</v>
      </c>
      <c r="AC533" s="61" t="s">
        <v>99</v>
      </c>
      <c r="AD533" s="61" t="s">
        <v>99</v>
      </c>
      <c r="AE533" s="61">
        <v>0.31350000000000006</v>
      </c>
      <c r="AF533" s="61">
        <v>0.31350000000000006</v>
      </c>
      <c r="AG533" s="61">
        <v>0.31350000000000006</v>
      </c>
      <c r="AH533" s="61">
        <v>0.31350000000000006</v>
      </c>
      <c r="AI533" s="61">
        <v>0.31350000000000006</v>
      </c>
      <c r="AJ533" s="61">
        <v>0.31350000000000006</v>
      </c>
      <c r="AK533" s="61">
        <v>0.31350000000000006</v>
      </c>
      <c r="AL533" s="61">
        <v>0.31350000000000006</v>
      </c>
      <c r="AM533" s="61">
        <v>0.31350000000000006</v>
      </c>
      <c r="AN533" s="61">
        <v>0.31350000000000006</v>
      </c>
      <c r="AO533" s="61">
        <v>0.31350000000000006</v>
      </c>
      <c r="AP533" s="61">
        <v>0.31350000000000006</v>
      </c>
      <c r="AQ533" s="61">
        <v>0.31350000000000006</v>
      </c>
      <c r="AR533" s="61">
        <v>0.31350000000000006</v>
      </c>
      <c r="AS533" s="61">
        <v>0.31350000000000006</v>
      </c>
      <c r="AT533" s="61">
        <v>0.31350000000000006</v>
      </c>
      <c r="AU533" s="61">
        <v>0.31350000000000006</v>
      </c>
      <c r="AV533" s="61">
        <v>0.31350000000000006</v>
      </c>
      <c r="AW533" s="61">
        <v>0.31350000000000006</v>
      </c>
      <c r="AX533" s="53">
        <v>0.31350000000000006</v>
      </c>
    </row>
    <row r="534" spans="1:50">
      <c r="A534" s="213"/>
      <c r="B534" s="218"/>
      <c r="C534" s="210"/>
      <c r="D534" s="93" t="s">
        <v>25</v>
      </c>
      <c r="E534" s="73" t="str">
        <f>A523&amp;"/"&amp;B523&amp;"/"&amp;C533&amp;"/"&amp;D534</f>
        <v>Derived gas fired power plants/Steam turbine/CHP with CCS/M</v>
      </c>
      <c r="F534" s="91" t="str">
        <f>A523</f>
        <v>Derived gas fired power plants</v>
      </c>
      <c r="G534" s="91" t="str">
        <f>B523</f>
        <v>Steam turbine</v>
      </c>
      <c r="H534" s="91" t="str">
        <f>C533</f>
        <v>CHP with CCS</v>
      </c>
      <c r="I534" s="70" t="str">
        <f t="shared" si="68"/>
        <v>M</v>
      </c>
      <c r="J534" s="91" t="s">
        <v>99</v>
      </c>
      <c r="K534" s="91" t="s">
        <v>99</v>
      </c>
      <c r="L534" s="91" t="s">
        <v>99</v>
      </c>
      <c r="M534" s="91" t="s">
        <v>99</v>
      </c>
      <c r="N534" s="91" t="s">
        <v>99</v>
      </c>
      <c r="O534" s="91" t="s">
        <v>99</v>
      </c>
      <c r="P534" s="91" t="s">
        <v>99</v>
      </c>
      <c r="Q534" s="91" t="s">
        <v>99</v>
      </c>
      <c r="R534" s="91" t="s">
        <v>99</v>
      </c>
      <c r="S534" s="91" t="s">
        <v>99</v>
      </c>
      <c r="T534" s="91" t="s">
        <v>99</v>
      </c>
      <c r="U534" s="91" t="s">
        <v>99</v>
      </c>
      <c r="V534" s="91" t="s">
        <v>99</v>
      </c>
      <c r="W534" s="91" t="s">
        <v>99</v>
      </c>
      <c r="X534" s="91" t="s">
        <v>99</v>
      </c>
      <c r="Y534" s="91" t="s">
        <v>99</v>
      </c>
      <c r="Z534" s="91" t="s">
        <v>99</v>
      </c>
      <c r="AA534" s="91" t="s">
        <v>99</v>
      </c>
      <c r="AB534" s="91" t="s">
        <v>99</v>
      </c>
      <c r="AC534" s="91" t="s">
        <v>99</v>
      </c>
      <c r="AD534" s="91" t="s">
        <v>99</v>
      </c>
      <c r="AE534" s="91">
        <v>0.32917500000000011</v>
      </c>
      <c r="AF534" s="91">
        <v>0.32917500000000011</v>
      </c>
      <c r="AG534" s="91">
        <v>0.32917500000000011</v>
      </c>
      <c r="AH534" s="91">
        <v>0.32917500000000011</v>
      </c>
      <c r="AI534" s="91">
        <v>0.32917500000000011</v>
      </c>
      <c r="AJ534" s="91">
        <v>0.32917500000000011</v>
      </c>
      <c r="AK534" s="91">
        <v>0.32917500000000011</v>
      </c>
      <c r="AL534" s="91">
        <v>0.32917500000000011</v>
      </c>
      <c r="AM534" s="91">
        <v>0.32917500000000011</v>
      </c>
      <c r="AN534" s="91">
        <v>0.32917500000000011</v>
      </c>
      <c r="AO534" s="91">
        <v>0.32917500000000011</v>
      </c>
      <c r="AP534" s="91">
        <v>0.32917500000000011</v>
      </c>
      <c r="AQ534" s="91">
        <v>0.32917500000000011</v>
      </c>
      <c r="AR534" s="91">
        <v>0.32917500000000011</v>
      </c>
      <c r="AS534" s="91">
        <v>0.32917500000000011</v>
      </c>
      <c r="AT534" s="91">
        <v>0.32917500000000011</v>
      </c>
      <c r="AU534" s="91">
        <v>0.32917500000000011</v>
      </c>
      <c r="AV534" s="91">
        <v>0.32917500000000011</v>
      </c>
      <c r="AW534" s="91">
        <v>0.32917500000000011</v>
      </c>
      <c r="AX534" s="89">
        <v>0.32917500000000011</v>
      </c>
    </row>
    <row r="535" spans="1:50">
      <c r="A535" s="212" t="s">
        <v>54</v>
      </c>
      <c r="B535" s="221" t="s">
        <v>46</v>
      </c>
      <c r="C535" s="209" t="s">
        <v>36</v>
      </c>
      <c r="D535" s="52" t="s">
        <v>24</v>
      </c>
      <c r="E535" s="87" t="str">
        <f>A535&amp;"/"&amp;B535&amp;"/"&amp;C535&amp;"/"&amp;D535</f>
        <v>Refinery gas fired power plants/Steam turbine/Electricity only/L</v>
      </c>
      <c r="F535" s="55" t="str">
        <f>A535</f>
        <v>Refinery gas fired power plants</v>
      </c>
      <c r="G535" s="55" t="str">
        <f>B535</f>
        <v>Steam turbine</v>
      </c>
      <c r="H535" s="55" t="str">
        <f>C535</f>
        <v>Electricity only</v>
      </c>
      <c r="I535" s="85" t="str">
        <f t="shared" ref="I535:I598" si="69">D535</f>
        <v>L</v>
      </c>
      <c r="J535" s="55">
        <v>4.2999999999999997E-2</v>
      </c>
      <c r="K535" s="55">
        <v>4.2999999999999997E-2</v>
      </c>
      <c r="L535" s="55">
        <v>4.2999999999999997E-2</v>
      </c>
      <c r="M535" s="55">
        <v>4.2999999999999997E-2</v>
      </c>
      <c r="N535" s="55">
        <v>4.2999999999999997E-2</v>
      </c>
      <c r="O535" s="55">
        <v>4.2999999999999997E-2</v>
      </c>
      <c r="P535" s="55">
        <v>4.2999999999999997E-2</v>
      </c>
      <c r="Q535" s="55">
        <v>4.2999999999999997E-2</v>
      </c>
      <c r="R535" s="55">
        <v>4.2999999999999997E-2</v>
      </c>
      <c r="S535" s="55">
        <v>4.2999999999999997E-2</v>
      </c>
      <c r="T535" s="55">
        <v>4.2999999999999997E-2</v>
      </c>
      <c r="U535" s="55">
        <v>4.2999999999999997E-2</v>
      </c>
      <c r="V535" s="55">
        <v>4.2999999999999997E-2</v>
      </c>
      <c r="W535" s="55">
        <v>4.2999999999999997E-2</v>
      </c>
      <c r="X535" s="55">
        <v>4.2999999999999997E-2</v>
      </c>
      <c r="Y535" s="55">
        <v>4.2999999999999997E-2</v>
      </c>
      <c r="Z535" s="55">
        <v>4.2999999999999997E-2</v>
      </c>
      <c r="AA535" s="55">
        <v>4.2999999999999997E-2</v>
      </c>
      <c r="AB535" s="55">
        <v>4.2999999999999997E-2</v>
      </c>
      <c r="AC535" s="55">
        <v>4.2999999999999997E-2</v>
      </c>
      <c r="AD535" s="55">
        <v>4.2999999999999997E-2</v>
      </c>
      <c r="AE535" s="55">
        <v>4.2999999999999997E-2</v>
      </c>
      <c r="AF535" s="55">
        <v>4.2999999999999997E-2</v>
      </c>
      <c r="AG535" s="55">
        <v>4.2999999999999997E-2</v>
      </c>
      <c r="AH535" s="55">
        <v>4.2999999999999997E-2</v>
      </c>
      <c r="AI535" s="55">
        <v>4.2999999999999997E-2</v>
      </c>
      <c r="AJ535" s="55">
        <v>4.2999999999999997E-2</v>
      </c>
      <c r="AK535" s="55">
        <v>4.2999999999999997E-2</v>
      </c>
      <c r="AL535" s="55">
        <v>4.2999999999999997E-2</v>
      </c>
      <c r="AM535" s="55">
        <v>4.2999999999999997E-2</v>
      </c>
      <c r="AN535" s="55">
        <v>4.2999999999999997E-2</v>
      </c>
      <c r="AO535" s="55">
        <v>4.2999999999999997E-2</v>
      </c>
      <c r="AP535" s="55">
        <v>4.2999999999999997E-2</v>
      </c>
      <c r="AQ535" s="55">
        <v>4.2999999999999997E-2</v>
      </c>
      <c r="AR535" s="55">
        <v>4.2999999999999997E-2</v>
      </c>
      <c r="AS535" s="55">
        <v>4.2999999999999997E-2</v>
      </c>
      <c r="AT535" s="55">
        <v>4.2999999999999997E-2</v>
      </c>
      <c r="AU535" s="55">
        <v>4.2999999999999997E-2</v>
      </c>
      <c r="AV535" s="55">
        <v>4.2999999999999997E-2</v>
      </c>
      <c r="AW535" s="55">
        <v>4.2999999999999997E-2</v>
      </c>
      <c r="AX535" s="64">
        <v>4.2999999999999997E-2</v>
      </c>
    </row>
    <row r="536" spans="1:50">
      <c r="A536" s="212"/>
      <c r="B536" s="222"/>
      <c r="C536" s="206"/>
      <c r="D536" s="52" t="s">
        <v>25</v>
      </c>
      <c r="E536" s="86" t="str">
        <f>A535&amp;"/"&amp;B535&amp;"/"&amp;C535&amp;"/"&amp;D536</f>
        <v>Refinery gas fired power plants/Steam turbine/Electricity only/M</v>
      </c>
      <c r="F536" s="61" t="str">
        <f>A535</f>
        <v>Refinery gas fired power plants</v>
      </c>
      <c r="G536" s="61" t="str">
        <f>B535</f>
        <v>Steam turbine</v>
      </c>
      <c r="H536" s="61" t="str">
        <f>C535</f>
        <v>Electricity only</v>
      </c>
      <c r="I536" s="84" t="str">
        <f t="shared" si="69"/>
        <v>M</v>
      </c>
      <c r="J536" s="61">
        <v>4.5149999999999996E-2</v>
      </c>
      <c r="K536" s="61">
        <v>4.5149999999999996E-2</v>
      </c>
      <c r="L536" s="61">
        <v>4.5149999999999996E-2</v>
      </c>
      <c r="M536" s="61">
        <v>4.5149999999999996E-2</v>
      </c>
      <c r="N536" s="61">
        <v>4.5149999999999996E-2</v>
      </c>
      <c r="O536" s="61">
        <v>4.5149999999999996E-2</v>
      </c>
      <c r="P536" s="61">
        <v>4.5149999999999996E-2</v>
      </c>
      <c r="Q536" s="61">
        <v>4.5149999999999996E-2</v>
      </c>
      <c r="R536" s="61">
        <v>4.5149999999999996E-2</v>
      </c>
      <c r="S536" s="61">
        <v>4.5149999999999996E-2</v>
      </c>
      <c r="T536" s="61">
        <v>4.5149999999999996E-2</v>
      </c>
      <c r="U536" s="61">
        <v>4.5149999999999996E-2</v>
      </c>
      <c r="V536" s="61">
        <v>4.5149999999999996E-2</v>
      </c>
      <c r="W536" s="61">
        <v>4.5149999999999996E-2</v>
      </c>
      <c r="X536" s="61">
        <v>4.5149999999999996E-2</v>
      </c>
      <c r="Y536" s="61">
        <v>4.5149999999999996E-2</v>
      </c>
      <c r="Z536" s="61">
        <v>4.5149999999999996E-2</v>
      </c>
      <c r="AA536" s="61">
        <v>4.5149999999999996E-2</v>
      </c>
      <c r="AB536" s="61">
        <v>4.5149999999999996E-2</v>
      </c>
      <c r="AC536" s="61">
        <v>4.5149999999999996E-2</v>
      </c>
      <c r="AD536" s="61">
        <v>4.5149999999999996E-2</v>
      </c>
      <c r="AE536" s="61">
        <v>4.5149999999999996E-2</v>
      </c>
      <c r="AF536" s="61">
        <v>4.5149999999999996E-2</v>
      </c>
      <c r="AG536" s="61">
        <v>4.5149999999999996E-2</v>
      </c>
      <c r="AH536" s="61">
        <v>4.5149999999999996E-2</v>
      </c>
      <c r="AI536" s="61">
        <v>4.5149999999999996E-2</v>
      </c>
      <c r="AJ536" s="61">
        <v>4.5149999999999996E-2</v>
      </c>
      <c r="AK536" s="61">
        <v>4.5149999999999996E-2</v>
      </c>
      <c r="AL536" s="61">
        <v>4.5149999999999996E-2</v>
      </c>
      <c r="AM536" s="61">
        <v>4.5149999999999996E-2</v>
      </c>
      <c r="AN536" s="61">
        <v>4.5149999999999996E-2</v>
      </c>
      <c r="AO536" s="61">
        <v>4.5149999999999996E-2</v>
      </c>
      <c r="AP536" s="61">
        <v>4.5149999999999996E-2</v>
      </c>
      <c r="AQ536" s="61">
        <v>4.5149999999999996E-2</v>
      </c>
      <c r="AR536" s="61">
        <v>4.5149999999999996E-2</v>
      </c>
      <c r="AS536" s="61">
        <v>4.5149999999999996E-2</v>
      </c>
      <c r="AT536" s="61">
        <v>4.5149999999999996E-2</v>
      </c>
      <c r="AU536" s="61">
        <v>4.5149999999999996E-2</v>
      </c>
      <c r="AV536" s="61">
        <v>4.5149999999999996E-2</v>
      </c>
      <c r="AW536" s="61">
        <v>4.5149999999999996E-2</v>
      </c>
      <c r="AX536" s="53">
        <v>4.5149999999999996E-2</v>
      </c>
    </row>
    <row r="537" spans="1:50">
      <c r="A537" s="212"/>
      <c r="B537" s="222"/>
      <c r="C537" s="216"/>
      <c r="D537" s="52" t="s">
        <v>38</v>
      </c>
      <c r="E537" s="86" t="str">
        <f>A535&amp;"/"&amp;B535&amp;"/"&amp;C535&amp;"/"&amp;D537</f>
        <v>Refinery gas fired power plants/Steam turbine/Electricity only/S</v>
      </c>
      <c r="F537" s="61" t="str">
        <f>A535</f>
        <v>Refinery gas fired power plants</v>
      </c>
      <c r="G537" s="61" t="str">
        <f>B535</f>
        <v>Steam turbine</v>
      </c>
      <c r="H537" s="61" t="str">
        <f>C535</f>
        <v>Electricity only</v>
      </c>
      <c r="I537" s="84" t="str">
        <f t="shared" si="69"/>
        <v>S</v>
      </c>
      <c r="J537" s="61">
        <v>4.7407499999999998E-2</v>
      </c>
      <c r="K537" s="61">
        <v>4.7407499999999998E-2</v>
      </c>
      <c r="L537" s="61">
        <v>4.7407499999999998E-2</v>
      </c>
      <c r="M537" s="61">
        <v>4.7407499999999998E-2</v>
      </c>
      <c r="N537" s="61">
        <v>4.7407499999999998E-2</v>
      </c>
      <c r="O537" s="61">
        <v>4.7407499999999998E-2</v>
      </c>
      <c r="P537" s="61">
        <v>4.7407499999999998E-2</v>
      </c>
      <c r="Q537" s="61">
        <v>4.7407499999999998E-2</v>
      </c>
      <c r="R537" s="61">
        <v>4.7407499999999998E-2</v>
      </c>
      <c r="S537" s="61">
        <v>4.7407499999999998E-2</v>
      </c>
      <c r="T537" s="61">
        <v>4.7407499999999998E-2</v>
      </c>
      <c r="U537" s="61">
        <v>4.7407499999999998E-2</v>
      </c>
      <c r="V537" s="61">
        <v>4.7407499999999998E-2</v>
      </c>
      <c r="W537" s="61">
        <v>4.7407499999999998E-2</v>
      </c>
      <c r="X537" s="61">
        <v>4.7407499999999998E-2</v>
      </c>
      <c r="Y537" s="61">
        <v>4.7407499999999998E-2</v>
      </c>
      <c r="Z537" s="61">
        <v>4.7407499999999998E-2</v>
      </c>
      <c r="AA537" s="61">
        <v>4.7407499999999998E-2</v>
      </c>
      <c r="AB537" s="61">
        <v>4.7407499999999998E-2</v>
      </c>
      <c r="AC537" s="61">
        <v>4.7407499999999998E-2</v>
      </c>
      <c r="AD537" s="61">
        <v>4.7407499999999998E-2</v>
      </c>
      <c r="AE537" s="61">
        <v>4.7407499999999998E-2</v>
      </c>
      <c r="AF537" s="61">
        <v>4.7407499999999998E-2</v>
      </c>
      <c r="AG537" s="61">
        <v>4.7407499999999998E-2</v>
      </c>
      <c r="AH537" s="61">
        <v>4.7407499999999998E-2</v>
      </c>
      <c r="AI537" s="61">
        <v>4.7407499999999998E-2</v>
      </c>
      <c r="AJ537" s="61">
        <v>4.7407499999999998E-2</v>
      </c>
      <c r="AK537" s="61">
        <v>4.7407499999999998E-2</v>
      </c>
      <c r="AL537" s="61">
        <v>4.7407499999999998E-2</v>
      </c>
      <c r="AM537" s="61">
        <v>4.7407499999999998E-2</v>
      </c>
      <c r="AN537" s="61">
        <v>4.7407499999999998E-2</v>
      </c>
      <c r="AO537" s="61">
        <v>4.7407499999999998E-2</v>
      </c>
      <c r="AP537" s="61">
        <v>4.7407499999999998E-2</v>
      </c>
      <c r="AQ537" s="61">
        <v>4.7407499999999998E-2</v>
      </c>
      <c r="AR537" s="61">
        <v>4.7407499999999998E-2</v>
      </c>
      <c r="AS537" s="61">
        <v>4.7407499999999998E-2</v>
      </c>
      <c r="AT537" s="61">
        <v>4.7407499999999998E-2</v>
      </c>
      <c r="AU537" s="61">
        <v>4.7407499999999998E-2</v>
      </c>
      <c r="AV537" s="61">
        <v>4.7407499999999998E-2</v>
      </c>
      <c r="AW537" s="61">
        <v>4.7407499999999998E-2</v>
      </c>
      <c r="AX537" s="53">
        <v>4.7407499999999998E-2</v>
      </c>
    </row>
    <row r="538" spans="1:50">
      <c r="A538" s="212"/>
      <c r="B538" s="222"/>
      <c r="C538" s="217" t="s">
        <v>26</v>
      </c>
      <c r="D538" s="83" t="s">
        <v>24</v>
      </c>
      <c r="E538" s="56" t="str">
        <f>A535&amp;"/"&amp;B535&amp;"/"&amp;C538&amp;"/"&amp;D538</f>
        <v>Refinery gas fired power plants/Steam turbine/CHP/L</v>
      </c>
      <c r="F538" s="103" t="str">
        <f>A535</f>
        <v>Refinery gas fired power plants</v>
      </c>
      <c r="G538" s="103" t="str">
        <f>B535</f>
        <v>Steam turbine</v>
      </c>
      <c r="H538" s="103" t="str">
        <f>C538</f>
        <v>CHP</v>
      </c>
      <c r="I538" s="104" t="str">
        <f t="shared" si="69"/>
        <v>L</v>
      </c>
      <c r="J538" s="103">
        <v>4.7300000000000002E-2</v>
      </c>
      <c r="K538" s="103">
        <v>4.7300000000000002E-2</v>
      </c>
      <c r="L538" s="103">
        <v>4.7300000000000002E-2</v>
      </c>
      <c r="M538" s="103">
        <v>4.7300000000000002E-2</v>
      </c>
      <c r="N538" s="103">
        <v>4.7300000000000002E-2</v>
      </c>
      <c r="O538" s="103">
        <v>4.7300000000000002E-2</v>
      </c>
      <c r="P538" s="103">
        <v>4.7300000000000002E-2</v>
      </c>
      <c r="Q538" s="103">
        <v>4.7300000000000002E-2</v>
      </c>
      <c r="R538" s="103">
        <v>4.7300000000000002E-2</v>
      </c>
      <c r="S538" s="103">
        <v>4.7300000000000002E-2</v>
      </c>
      <c r="T538" s="103">
        <v>4.7300000000000002E-2</v>
      </c>
      <c r="U538" s="103">
        <v>4.7300000000000002E-2</v>
      </c>
      <c r="V538" s="103">
        <v>4.7300000000000002E-2</v>
      </c>
      <c r="W538" s="103">
        <v>4.7300000000000002E-2</v>
      </c>
      <c r="X538" s="103">
        <v>4.7300000000000002E-2</v>
      </c>
      <c r="Y538" s="103">
        <v>4.7300000000000002E-2</v>
      </c>
      <c r="Z538" s="103">
        <v>4.7300000000000002E-2</v>
      </c>
      <c r="AA538" s="103">
        <v>4.7300000000000002E-2</v>
      </c>
      <c r="AB538" s="103">
        <v>4.7300000000000002E-2</v>
      </c>
      <c r="AC538" s="103">
        <v>4.7300000000000002E-2</v>
      </c>
      <c r="AD538" s="103">
        <v>4.7300000000000002E-2</v>
      </c>
      <c r="AE538" s="103">
        <v>4.7300000000000002E-2</v>
      </c>
      <c r="AF538" s="103">
        <v>4.7300000000000002E-2</v>
      </c>
      <c r="AG538" s="103">
        <v>4.7300000000000002E-2</v>
      </c>
      <c r="AH538" s="103">
        <v>4.7300000000000002E-2</v>
      </c>
      <c r="AI538" s="103">
        <v>4.7300000000000002E-2</v>
      </c>
      <c r="AJ538" s="103">
        <v>4.7300000000000002E-2</v>
      </c>
      <c r="AK538" s="103">
        <v>4.7300000000000002E-2</v>
      </c>
      <c r="AL538" s="103">
        <v>4.7300000000000002E-2</v>
      </c>
      <c r="AM538" s="103">
        <v>4.7300000000000002E-2</v>
      </c>
      <c r="AN538" s="103">
        <v>4.7300000000000002E-2</v>
      </c>
      <c r="AO538" s="103">
        <v>4.7300000000000002E-2</v>
      </c>
      <c r="AP538" s="103">
        <v>4.7300000000000002E-2</v>
      </c>
      <c r="AQ538" s="103">
        <v>4.7300000000000002E-2</v>
      </c>
      <c r="AR538" s="103">
        <v>4.7300000000000002E-2</v>
      </c>
      <c r="AS538" s="103">
        <v>4.7300000000000002E-2</v>
      </c>
      <c r="AT538" s="103">
        <v>4.7300000000000002E-2</v>
      </c>
      <c r="AU538" s="103">
        <v>4.7300000000000002E-2</v>
      </c>
      <c r="AV538" s="103">
        <v>4.7300000000000002E-2</v>
      </c>
      <c r="AW538" s="103">
        <v>4.7300000000000002E-2</v>
      </c>
      <c r="AX538" s="105">
        <v>4.7300000000000002E-2</v>
      </c>
    </row>
    <row r="539" spans="1:50">
      <c r="A539" s="212"/>
      <c r="B539" s="222"/>
      <c r="C539" s="206"/>
      <c r="D539" s="52" t="s">
        <v>25</v>
      </c>
      <c r="E539" s="86" t="str">
        <f>A535&amp;"/"&amp;B535&amp;"/"&amp;C538&amp;"/"&amp;D539</f>
        <v>Refinery gas fired power plants/Steam turbine/CHP/M</v>
      </c>
      <c r="F539" s="61" t="str">
        <f>A535</f>
        <v>Refinery gas fired power plants</v>
      </c>
      <c r="G539" s="61" t="str">
        <f>B535</f>
        <v>Steam turbine</v>
      </c>
      <c r="H539" s="61" t="str">
        <f>C538</f>
        <v>CHP</v>
      </c>
      <c r="I539" s="84" t="str">
        <f t="shared" si="69"/>
        <v>M</v>
      </c>
      <c r="J539" s="61">
        <v>4.9665000000000001E-2</v>
      </c>
      <c r="K539" s="61">
        <v>4.9665000000000001E-2</v>
      </c>
      <c r="L539" s="61">
        <v>4.9665000000000001E-2</v>
      </c>
      <c r="M539" s="61">
        <v>4.9665000000000001E-2</v>
      </c>
      <c r="N539" s="61">
        <v>4.9665000000000001E-2</v>
      </c>
      <c r="O539" s="61">
        <v>4.9665000000000001E-2</v>
      </c>
      <c r="P539" s="61">
        <v>4.9665000000000001E-2</v>
      </c>
      <c r="Q539" s="61">
        <v>4.9665000000000001E-2</v>
      </c>
      <c r="R539" s="61">
        <v>4.9665000000000001E-2</v>
      </c>
      <c r="S539" s="61">
        <v>4.9665000000000001E-2</v>
      </c>
      <c r="T539" s="61">
        <v>4.9665000000000001E-2</v>
      </c>
      <c r="U539" s="61">
        <v>4.9665000000000001E-2</v>
      </c>
      <c r="V539" s="61">
        <v>4.9665000000000001E-2</v>
      </c>
      <c r="W539" s="61">
        <v>4.9665000000000001E-2</v>
      </c>
      <c r="X539" s="61">
        <v>4.9665000000000001E-2</v>
      </c>
      <c r="Y539" s="61">
        <v>4.9665000000000001E-2</v>
      </c>
      <c r="Z539" s="61">
        <v>4.9665000000000001E-2</v>
      </c>
      <c r="AA539" s="61">
        <v>4.9665000000000001E-2</v>
      </c>
      <c r="AB539" s="61">
        <v>4.9665000000000001E-2</v>
      </c>
      <c r="AC539" s="61">
        <v>4.9665000000000001E-2</v>
      </c>
      <c r="AD539" s="61">
        <v>4.9665000000000001E-2</v>
      </c>
      <c r="AE539" s="61">
        <v>4.9665000000000001E-2</v>
      </c>
      <c r="AF539" s="61">
        <v>4.9665000000000001E-2</v>
      </c>
      <c r="AG539" s="61">
        <v>4.9665000000000001E-2</v>
      </c>
      <c r="AH539" s="61">
        <v>4.9665000000000001E-2</v>
      </c>
      <c r="AI539" s="61">
        <v>4.9665000000000001E-2</v>
      </c>
      <c r="AJ539" s="61">
        <v>4.9665000000000001E-2</v>
      </c>
      <c r="AK539" s="61">
        <v>4.9665000000000001E-2</v>
      </c>
      <c r="AL539" s="61">
        <v>4.9665000000000001E-2</v>
      </c>
      <c r="AM539" s="61">
        <v>4.9665000000000001E-2</v>
      </c>
      <c r="AN539" s="61">
        <v>4.9665000000000001E-2</v>
      </c>
      <c r="AO539" s="61">
        <v>4.9665000000000001E-2</v>
      </c>
      <c r="AP539" s="61">
        <v>4.9665000000000001E-2</v>
      </c>
      <c r="AQ539" s="61">
        <v>4.9665000000000001E-2</v>
      </c>
      <c r="AR539" s="61">
        <v>4.9665000000000001E-2</v>
      </c>
      <c r="AS539" s="61">
        <v>4.9665000000000001E-2</v>
      </c>
      <c r="AT539" s="61">
        <v>4.9665000000000001E-2</v>
      </c>
      <c r="AU539" s="61">
        <v>4.9665000000000001E-2</v>
      </c>
      <c r="AV539" s="61">
        <v>4.9665000000000001E-2</v>
      </c>
      <c r="AW539" s="61">
        <v>4.9665000000000001E-2</v>
      </c>
      <c r="AX539" s="53">
        <v>4.9665000000000001E-2</v>
      </c>
    </row>
    <row r="540" spans="1:50">
      <c r="A540" s="212"/>
      <c r="B540" s="222"/>
      <c r="C540" s="216"/>
      <c r="D540" s="106" t="s">
        <v>38</v>
      </c>
      <c r="E540" s="107" t="str">
        <f>A535&amp;"/"&amp;B535&amp;"/"&amp;C538&amp;"/"&amp;D540</f>
        <v>Refinery gas fired power plants/Steam turbine/CHP/S</v>
      </c>
      <c r="F540" s="108" t="str">
        <f>A535</f>
        <v>Refinery gas fired power plants</v>
      </c>
      <c r="G540" s="108" t="str">
        <f>B535</f>
        <v>Steam turbine</v>
      </c>
      <c r="H540" s="108" t="str">
        <f>C538</f>
        <v>CHP</v>
      </c>
      <c r="I540" s="109" t="str">
        <f t="shared" si="69"/>
        <v>S</v>
      </c>
      <c r="J540" s="108">
        <v>5.214825E-2</v>
      </c>
      <c r="K540" s="108">
        <v>5.214825E-2</v>
      </c>
      <c r="L540" s="108">
        <v>5.214825E-2</v>
      </c>
      <c r="M540" s="108">
        <v>5.214825E-2</v>
      </c>
      <c r="N540" s="108">
        <v>5.214825E-2</v>
      </c>
      <c r="O540" s="108">
        <v>5.214825E-2</v>
      </c>
      <c r="P540" s="108">
        <v>5.214825E-2</v>
      </c>
      <c r="Q540" s="108">
        <v>5.214825E-2</v>
      </c>
      <c r="R540" s="108">
        <v>5.214825E-2</v>
      </c>
      <c r="S540" s="108">
        <v>5.214825E-2</v>
      </c>
      <c r="T540" s="108">
        <v>5.214825E-2</v>
      </c>
      <c r="U540" s="108">
        <v>5.214825E-2</v>
      </c>
      <c r="V540" s="108">
        <v>5.214825E-2</v>
      </c>
      <c r="W540" s="108">
        <v>5.214825E-2</v>
      </c>
      <c r="X540" s="108">
        <v>5.214825E-2</v>
      </c>
      <c r="Y540" s="108">
        <v>5.214825E-2</v>
      </c>
      <c r="Z540" s="108">
        <v>5.214825E-2</v>
      </c>
      <c r="AA540" s="108">
        <v>5.214825E-2</v>
      </c>
      <c r="AB540" s="108">
        <v>5.214825E-2</v>
      </c>
      <c r="AC540" s="108">
        <v>5.214825E-2</v>
      </c>
      <c r="AD540" s="108">
        <v>5.214825E-2</v>
      </c>
      <c r="AE540" s="108">
        <v>5.214825E-2</v>
      </c>
      <c r="AF540" s="108">
        <v>5.214825E-2</v>
      </c>
      <c r="AG540" s="108">
        <v>5.214825E-2</v>
      </c>
      <c r="AH540" s="108">
        <v>5.214825E-2</v>
      </c>
      <c r="AI540" s="108">
        <v>5.214825E-2</v>
      </c>
      <c r="AJ540" s="108">
        <v>5.214825E-2</v>
      </c>
      <c r="AK540" s="108">
        <v>5.214825E-2</v>
      </c>
      <c r="AL540" s="108">
        <v>5.214825E-2</v>
      </c>
      <c r="AM540" s="108">
        <v>5.214825E-2</v>
      </c>
      <c r="AN540" s="108">
        <v>5.214825E-2</v>
      </c>
      <c r="AO540" s="108">
        <v>5.214825E-2</v>
      </c>
      <c r="AP540" s="108">
        <v>5.214825E-2</v>
      </c>
      <c r="AQ540" s="108">
        <v>5.214825E-2</v>
      </c>
      <c r="AR540" s="108">
        <v>5.214825E-2</v>
      </c>
      <c r="AS540" s="108">
        <v>5.214825E-2</v>
      </c>
      <c r="AT540" s="108">
        <v>5.214825E-2</v>
      </c>
      <c r="AU540" s="108">
        <v>5.214825E-2</v>
      </c>
      <c r="AV540" s="108">
        <v>5.214825E-2</v>
      </c>
      <c r="AW540" s="108">
        <v>5.214825E-2</v>
      </c>
      <c r="AX540" s="110">
        <v>5.214825E-2</v>
      </c>
    </row>
    <row r="541" spans="1:50">
      <c r="A541" s="212"/>
      <c r="B541" s="222"/>
      <c r="C541" s="217" t="s">
        <v>42</v>
      </c>
      <c r="D541" s="83" t="s">
        <v>24</v>
      </c>
      <c r="E541" s="56" t="str">
        <f>A535&amp;"/"&amp;B535&amp;"/"&amp;C541&amp;"/"&amp;D541</f>
        <v>Refinery gas fired power plants/Steam turbine/Electricity only with CCS/L</v>
      </c>
      <c r="F541" s="103" t="str">
        <f>A535</f>
        <v>Refinery gas fired power plants</v>
      </c>
      <c r="G541" s="103" t="str">
        <f>B535</f>
        <v>Steam turbine</v>
      </c>
      <c r="H541" s="103" t="str">
        <f>C541</f>
        <v>Electricity only with CCS</v>
      </c>
      <c r="I541" s="104" t="str">
        <f t="shared" si="69"/>
        <v>L</v>
      </c>
      <c r="J541" s="103" t="s">
        <v>99</v>
      </c>
      <c r="K541" s="103" t="s">
        <v>99</v>
      </c>
      <c r="L541" s="103" t="s">
        <v>99</v>
      </c>
      <c r="M541" s="103" t="s">
        <v>99</v>
      </c>
      <c r="N541" s="103" t="s">
        <v>99</v>
      </c>
      <c r="O541" s="103" t="s">
        <v>99</v>
      </c>
      <c r="P541" s="103" t="s">
        <v>99</v>
      </c>
      <c r="Q541" s="103" t="s">
        <v>99</v>
      </c>
      <c r="R541" s="103" t="s">
        <v>99</v>
      </c>
      <c r="S541" s="103" t="s">
        <v>99</v>
      </c>
      <c r="T541" s="103" t="s">
        <v>99</v>
      </c>
      <c r="U541" s="103" t="s">
        <v>99</v>
      </c>
      <c r="V541" s="103" t="s">
        <v>99</v>
      </c>
      <c r="W541" s="103" t="s">
        <v>99</v>
      </c>
      <c r="X541" s="103" t="s">
        <v>99</v>
      </c>
      <c r="Y541" s="103" t="s">
        <v>99</v>
      </c>
      <c r="Z541" s="103" t="s">
        <v>99</v>
      </c>
      <c r="AA541" s="103" t="s">
        <v>99</v>
      </c>
      <c r="AB541" s="103" t="s">
        <v>99</v>
      </c>
      <c r="AC541" s="103" t="s">
        <v>99</v>
      </c>
      <c r="AD541" s="103" t="s">
        <v>99</v>
      </c>
      <c r="AE541" s="103">
        <v>0.24724999999999997</v>
      </c>
      <c r="AF541" s="103">
        <v>0.24724999999999997</v>
      </c>
      <c r="AG541" s="103">
        <v>0.24724999999999997</v>
      </c>
      <c r="AH541" s="103">
        <v>0.24724999999999997</v>
      </c>
      <c r="AI541" s="103">
        <v>0.24724999999999997</v>
      </c>
      <c r="AJ541" s="103">
        <v>0.24724999999999997</v>
      </c>
      <c r="AK541" s="103">
        <v>0.24724999999999997</v>
      </c>
      <c r="AL541" s="103">
        <v>0.24724999999999997</v>
      </c>
      <c r="AM541" s="103">
        <v>0.24724999999999997</v>
      </c>
      <c r="AN541" s="103">
        <v>0.24724999999999997</v>
      </c>
      <c r="AO541" s="103">
        <v>0.24724999999999997</v>
      </c>
      <c r="AP541" s="103">
        <v>0.24724999999999997</v>
      </c>
      <c r="AQ541" s="103">
        <v>0.24724999999999997</v>
      </c>
      <c r="AR541" s="103">
        <v>0.24724999999999997</v>
      </c>
      <c r="AS541" s="103">
        <v>0.24724999999999997</v>
      </c>
      <c r="AT541" s="103">
        <v>0.24724999999999997</v>
      </c>
      <c r="AU541" s="103">
        <v>0.24724999999999997</v>
      </c>
      <c r="AV541" s="103">
        <v>0.24724999999999997</v>
      </c>
      <c r="AW541" s="103">
        <v>0.24724999999999997</v>
      </c>
      <c r="AX541" s="105">
        <v>0.24724999999999997</v>
      </c>
    </row>
    <row r="542" spans="1:50">
      <c r="A542" s="212"/>
      <c r="B542" s="222"/>
      <c r="C542" s="216"/>
      <c r="D542" s="106" t="s">
        <v>25</v>
      </c>
      <c r="E542" s="107" t="str">
        <f>A535&amp;"/"&amp;B535&amp;"/"&amp;C541&amp;"/"&amp;D542</f>
        <v>Refinery gas fired power plants/Steam turbine/Electricity only with CCS/M</v>
      </c>
      <c r="F542" s="108" t="str">
        <f>A535</f>
        <v>Refinery gas fired power plants</v>
      </c>
      <c r="G542" s="108" t="str">
        <f>B535</f>
        <v>Steam turbine</v>
      </c>
      <c r="H542" s="108" t="str">
        <f>C541</f>
        <v>Electricity only with CCS</v>
      </c>
      <c r="I542" s="109" t="str">
        <f t="shared" si="69"/>
        <v>M</v>
      </c>
      <c r="J542" s="108" t="s">
        <v>99</v>
      </c>
      <c r="K542" s="108" t="s">
        <v>99</v>
      </c>
      <c r="L542" s="108" t="s">
        <v>99</v>
      </c>
      <c r="M542" s="108" t="s">
        <v>99</v>
      </c>
      <c r="N542" s="108" t="s">
        <v>99</v>
      </c>
      <c r="O542" s="108" t="s">
        <v>99</v>
      </c>
      <c r="P542" s="108" t="s">
        <v>99</v>
      </c>
      <c r="Q542" s="108" t="s">
        <v>99</v>
      </c>
      <c r="R542" s="108" t="s">
        <v>99</v>
      </c>
      <c r="S542" s="108" t="s">
        <v>99</v>
      </c>
      <c r="T542" s="108" t="s">
        <v>99</v>
      </c>
      <c r="U542" s="108" t="s">
        <v>99</v>
      </c>
      <c r="V542" s="108" t="s">
        <v>99</v>
      </c>
      <c r="W542" s="108" t="s">
        <v>99</v>
      </c>
      <c r="X542" s="108" t="s">
        <v>99</v>
      </c>
      <c r="Y542" s="108" t="s">
        <v>99</v>
      </c>
      <c r="Z542" s="108" t="s">
        <v>99</v>
      </c>
      <c r="AA542" s="108" t="s">
        <v>99</v>
      </c>
      <c r="AB542" s="108" t="s">
        <v>99</v>
      </c>
      <c r="AC542" s="108" t="s">
        <v>99</v>
      </c>
      <c r="AD542" s="108" t="s">
        <v>99</v>
      </c>
      <c r="AE542" s="108">
        <v>0.25961249999999997</v>
      </c>
      <c r="AF542" s="108">
        <v>0.25961249999999997</v>
      </c>
      <c r="AG542" s="108">
        <v>0.25961249999999997</v>
      </c>
      <c r="AH542" s="108">
        <v>0.25961249999999997</v>
      </c>
      <c r="AI542" s="108">
        <v>0.25961249999999997</v>
      </c>
      <c r="AJ542" s="108">
        <v>0.25961249999999997</v>
      </c>
      <c r="AK542" s="108">
        <v>0.25961249999999997</v>
      </c>
      <c r="AL542" s="108">
        <v>0.25961249999999997</v>
      </c>
      <c r="AM542" s="108">
        <v>0.25961249999999997</v>
      </c>
      <c r="AN542" s="108">
        <v>0.25961249999999997</v>
      </c>
      <c r="AO542" s="108">
        <v>0.25961249999999997</v>
      </c>
      <c r="AP542" s="108">
        <v>0.25961249999999997</v>
      </c>
      <c r="AQ542" s="108">
        <v>0.25961249999999997</v>
      </c>
      <c r="AR542" s="108">
        <v>0.25961249999999997</v>
      </c>
      <c r="AS542" s="108">
        <v>0.25961249999999997</v>
      </c>
      <c r="AT542" s="108">
        <v>0.25961249999999997</v>
      </c>
      <c r="AU542" s="108">
        <v>0.25961249999999997</v>
      </c>
      <c r="AV542" s="108">
        <v>0.25961249999999997</v>
      </c>
      <c r="AW542" s="108">
        <v>0.25961249999999997</v>
      </c>
      <c r="AX542" s="110">
        <v>0.25961249999999997</v>
      </c>
    </row>
    <row r="543" spans="1:50">
      <c r="A543" s="212"/>
      <c r="B543" s="222"/>
      <c r="C543" s="217" t="s">
        <v>43</v>
      </c>
      <c r="D543" s="52" t="s">
        <v>24</v>
      </c>
      <c r="E543" s="86" t="str">
        <f>A535&amp;"/"&amp;B535&amp;"/"&amp;C543&amp;"/"&amp;D543</f>
        <v>Refinery gas fired power plants/Steam turbine/CHP with CCS/L</v>
      </c>
      <c r="F543" s="61" t="str">
        <f>A535</f>
        <v>Refinery gas fired power plants</v>
      </c>
      <c r="G543" s="61" t="str">
        <f>B535</f>
        <v>Steam turbine</v>
      </c>
      <c r="H543" s="61" t="str">
        <f>C543</f>
        <v>CHP with CCS</v>
      </c>
      <c r="I543" s="84" t="str">
        <f t="shared" si="69"/>
        <v>L</v>
      </c>
      <c r="J543" s="61" t="s">
        <v>99</v>
      </c>
      <c r="K543" s="61" t="s">
        <v>99</v>
      </c>
      <c r="L543" s="61" t="s">
        <v>99</v>
      </c>
      <c r="M543" s="61" t="s">
        <v>99</v>
      </c>
      <c r="N543" s="61" t="s">
        <v>99</v>
      </c>
      <c r="O543" s="61" t="s">
        <v>99</v>
      </c>
      <c r="P543" s="61" t="s">
        <v>99</v>
      </c>
      <c r="Q543" s="61" t="s">
        <v>99</v>
      </c>
      <c r="R543" s="61" t="s">
        <v>99</v>
      </c>
      <c r="S543" s="61" t="s">
        <v>99</v>
      </c>
      <c r="T543" s="61" t="s">
        <v>99</v>
      </c>
      <c r="U543" s="61" t="s">
        <v>99</v>
      </c>
      <c r="V543" s="61" t="s">
        <v>99</v>
      </c>
      <c r="W543" s="61" t="s">
        <v>99</v>
      </c>
      <c r="X543" s="61" t="s">
        <v>99</v>
      </c>
      <c r="Y543" s="61" t="s">
        <v>99</v>
      </c>
      <c r="Z543" s="61" t="s">
        <v>99</v>
      </c>
      <c r="AA543" s="61" t="s">
        <v>99</v>
      </c>
      <c r="AB543" s="61" t="s">
        <v>99</v>
      </c>
      <c r="AC543" s="61" t="s">
        <v>99</v>
      </c>
      <c r="AD543" s="61" t="s">
        <v>99</v>
      </c>
      <c r="AE543" s="61">
        <v>0.27197499999999997</v>
      </c>
      <c r="AF543" s="61">
        <v>0.27197499999999997</v>
      </c>
      <c r="AG543" s="61">
        <v>0.27197499999999997</v>
      </c>
      <c r="AH543" s="61">
        <v>0.27197499999999997</v>
      </c>
      <c r="AI543" s="61">
        <v>0.27197499999999997</v>
      </c>
      <c r="AJ543" s="61">
        <v>0.27197499999999997</v>
      </c>
      <c r="AK543" s="61">
        <v>0.27197499999999997</v>
      </c>
      <c r="AL543" s="61">
        <v>0.27197499999999997</v>
      </c>
      <c r="AM543" s="61">
        <v>0.27197499999999997</v>
      </c>
      <c r="AN543" s="61">
        <v>0.27197499999999997</v>
      </c>
      <c r="AO543" s="61">
        <v>0.27197499999999997</v>
      </c>
      <c r="AP543" s="61">
        <v>0.27197499999999997</v>
      </c>
      <c r="AQ543" s="61">
        <v>0.27197499999999997</v>
      </c>
      <c r="AR543" s="61">
        <v>0.27197499999999997</v>
      </c>
      <c r="AS543" s="61">
        <v>0.27197499999999997</v>
      </c>
      <c r="AT543" s="61">
        <v>0.27197499999999997</v>
      </c>
      <c r="AU543" s="61">
        <v>0.27197499999999997</v>
      </c>
      <c r="AV543" s="61">
        <v>0.27197499999999997</v>
      </c>
      <c r="AW543" s="61">
        <v>0.27197499999999997</v>
      </c>
      <c r="AX543" s="53">
        <v>0.27197499999999997</v>
      </c>
    </row>
    <row r="544" spans="1:50">
      <c r="A544" s="213"/>
      <c r="B544" s="223"/>
      <c r="C544" s="210"/>
      <c r="D544" s="93" t="s">
        <v>25</v>
      </c>
      <c r="E544" s="73" t="str">
        <f>A535&amp;"/"&amp;B535&amp;"/"&amp;C543&amp;"/"&amp;D544</f>
        <v>Refinery gas fired power plants/Steam turbine/CHP with CCS/M</v>
      </c>
      <c r="F544" s="91" t="str">
        <f>A535</f>
        <v>Refinery gas fired power plants</v>
      </c>
      <c r="G544" s="91" t="str">
        <f>B535</f>
        <v>Steam turbine</v>
      </c>
      <c r="H544" s="91" t="str">
        <f>C543</f>
        <v>CHP with CCS</v>
      </c>
      <c r="I544" s="70" t="str">
        <f t="shared" si="69"/>
        <v>M</v>
      </c>
      <c r="J544" s="91" t="s">
        <v>99</v>
      </c>
      <c r="K544" s="91" t="s">
        <v>99</v>
      </c>
      <c r="L544" s="91" t="s">
        <v>99</v>
      </c>
      <c r="M544" s="91" t="s">
        <v>99</v>
      </c>
      <c r="N544" s="91" t="s">
        <v>99</v>
      </c>
      <c r="O544" s="91" t="s">
        <v>99</v>
      </c>
      <c r="P544" s="91" t="s">
        <v>99</v>
      </c>
      <c r="Q544" s="91" t="s">
        <v>99</v>
      </c>
      <c r="R544" s="91" t="s">
        <v>99</v>
      </c>
      <c r="S544" s="91" t="s">
        <v>99</v>
      </c>
      <c r="T544" s="91" t="s">
        <v>99</v>
      </c>
      <c r="U544" s="91" t="s">
        <v>99</v>
      </c>
      <c r="V544" s="91" t="s">
        <v>99</v>
      </c>
      <c r="W544" s="91" t="s">
        <v>99</v>
      </c>
      <c r="X544" s="91" t="s">
        <v>99</v>
      </c>
      <c r="Y544" s="91" t="s">
        <v>99</v>
      </c>
      <c r="Z544" s="91" t="s">
        <v>99</v>
      </c>
      <c r="AA544" s="91" t="s">
        <v>99</v>
      </c>
      <c r="AB544" s="91" t="s">
        <v>99</v>
      </c>
      <c r="AC544" s="91" t="s">
        <v>99</v>
      </c>
      <c r="AD544" s="91" t="s">
        <v>99</v>
      </c>
      <c r="AE544" s="91">
        <v>0.28557375000000002</v>
      </c>
      <c r="AF544" s="91">
        <v>0.28557375000000002</v>
      </c>
      <c r="AG544" s="91">
        <v>0.28557375000000002</v>
      </c>
      <c r="AH544" s="91">
        <v>0.28557375000000002</v>
      </c>
      <c r="AI544" s="91">
        <v>0.28557375000000002</v>
      </c>
      <c r="AJ544" s="91">
        <v>0.28557375000000002</v>
      </c>
      <c r="AK544" s="91">
        <v>0.28557375000000002</v>
      </c>
      <c r="AL544" s="91">
        <v>0.28557375000000002</v>
      </c>
      <c r="AM544" s="91">
        <v>0.28557375000000002</v>
      </c>
      <c r="AN544" s="91">
        <v>0.28557375000000002</v>
      </c>
      <c r="AO544" s="91">
        <v>0.28557375000000002</v>
      </c>
      <c r="AP544" s="91">
        <v>0.28557375000000002</v>
      </c>
      <c r="AQ544" s="91">
        <v>0.28557375000000002</v>
      </c>
      <c r="AR544" s="91">
        <v>0.28557375000000002</v>
      </c>
      <c r="AS544" s="91">
        <v>0.28557375000000002</v>
      </c>
      <c r="AT544" s="91">
        <v>0.28557375000000002</v>
      </c>
      <c r="AU544" s="91">
        <v>0.28557375000000002</v>
      </c>
      <c r="AV544" s="91">
        <v>0.28557375000000002</v>
      </c>
      <c r="AW544" s="91">
        <v>0.28557375000000002</v>
      </c>
      <c r="AX544" s="89">
        <v>0.28557375000000002</v>
      </c>
    </row>
    <row r="545" spans="1:50">
      <c r="A545" s="211" t="s">
        <v>55</v>
      </c>
      <c r="B545" s="214" t="s">
        <v>50</v>
      </c>
      <c r="C545" s="209" t="s">
        <v>36</v>
      </c>
      <c r="D545" s="67" t="s">
        <v>24</v>
      </c>
      <c r="E545" s="87" t="str">
        <f>A545&amp;"/"&amp;B545&amp;"/"&amp;C545&amp;"/"&amp;D545</f>
        <v>Diesel oil fired power plants/Gas turbine combined cycle/Electricity only/L</v>
      </c>
      <c r="F545" s="55" t="str">
        <f>A545</f>
        <v>Diesel oil fired power plants</v>
      </c>
      <c r="G545" s="55" t="str">
        <f>B545</f>
        <v>Gas turbine combined cycle</v>
      </c>
      <c r="H545" s="55" t="str">
        <f>C545</f>
        <v>Electricity only</v>
      </c>
      <c r="I545" s="85" t="str">
        <f t="shared" si="69"/>
        <v>L</v>
      </c>
      <c r="J545" s="55">
        <v>3.2000000000000001E-2</v>
      </c>
      <c r="K545" s="55">
        <v>3.2000000000000001E-2</v>
      </c>
      <c r="L545" s="55">
        <v>3.2000000000000001E-2</v>
      </c>
      <c r="M545" s="55">
        <v>3.2000000000000001E-2</v>
      </c>
      <c r="N545" s="55">
        <v>3.2000000000000001E-2</v>
      </c>
      <c r="O545" s="55">
        <v>3.2000000000000001E-2</v>
      </c>
      <c r="P545" s="55">
        <v>3.2000000000000001E-2</v>
      </c>
      <c r="Q545" s="55">
        <v>3.2000000000000001E-2</v>
      </c>
      <c r="R545" s="55">
        <v>3.2000000000000001E-2</v>
      </c>
      <c r="S545" s="55">
        <v>3.2000000000000001E-2</v>
      </c>
      <c r="T545" s="55">
        <v>3.2000000000000001E-2</v>
      </c>
      <c r="U545" s="55">
        <v>3.2000000000000001E-2</v>
      </c>
      <c r="V545" s="55">
        <v>3.2000000000000001E-2</v>
      </c>
      <c r="W545" s="55">
        <v>3.2000000000000001E-2</v>
      </c>
      <c r="X545" s="55">
        <v>3.2000000000000001E-2</v>
      </c>
      <c r="Y545" s="55">
        <v>3.2000000000000001E-2</v>
      </c>
      <c r="Z545" s="55">
        <v>3.2000000000000001E-2</v>
      </c>
      <c r="AA545" s="55">
        <v>3.2000000000000001E-2</v>
      </c>
      <c r="AB545" s="55">
        <v>3.2000000000000001E-2</v>
      </c>
      <c r="AC545" s="55">
        <v>3.2000000000000001E-2</v>
      </c>
      <c r="AD545" s="55">
        <v>3.2000000000000001E-2</v>
      </c>
      <c r="AE545" s="55">
        <v>3.2000000000000001E-2</v>
      </c>
      <c r="AF545" s="55">
        <v>3.2000000000000001E-2</v>
      </c>
      <c r="AG545" s="55">
        <v>3.2000000000000001E-2</v>
      </c>
      <c r="AH545" s="55">
        <v>3.2000000000000001E-2</v>
      </c>
      <c r="AI545" s="55">
        <v>3.2000000000000001E-2</v>
      </c>
      <c r="AJ545" s="55">
        <v>3.2000000000000001E-2</v>
      </c>
      <c r="AK545" s="55">
        <v>3.2000000000000001E-2</v>
      </c>
      <c r="AL545" s="55">
        <v>3.2000000000000001E-2</v>
      </c>
      <c r="AM545" s="55">
        <v>3.2000000000000001E-2</v>
      </c>
      <c r="AN545" s="55">
        <v>3.2000000000000001E-2</v>
      </c>
      <c r="AO545" s="55">
        <v>3.2000000000000001E-2</v>
      </c>
      <c r="AP545" s="55">
        <v>3.2000000000000001E-2</v>
      </c>
      <c r="AQ545" s="55">
        <v>3.2000000000000001E-2</v>
      </c>
      <c r="AR545" s="55">
        <v>3.2000000000000001E-2</v>
      </c>
      <c r="AS545" s="55">
        <v>3.2000000000000001E-2</v>
      </c>
      <c r="AT545" s="55">
        <v>3.2000000000000001E-2</v>
      </c>
      <c r="AU545" s="55">
        <v>3.2000000000000001E-2</v>
      </c>
      <c r="AV545" s="55">
        <v>3.2000000000000001E-2</v>
      </c>
      <c r="AW545" s="55">
        <v>3.2000000000000001E-2</v>
      </c>
      <c r="AX545" s="64">
        <v>3.2000000000000001E-2</v>
      </c>
    </row>
    <row r="546" spans="1:50">
      <c r="A546" s="212"/>
      <c r="B546" s="215"/>
      <c r="C546" s="216"/>
      <c r="D546" s="52" t="s">
        <v>25</v>
      </c>
      <c r="E546" s="86" t="str">
        <f>A545&amp;"/"&amp;B545&amp;"/"&amp;C545&amp;"/"&amp;D546</f>
        <v>Diesel oil fired power plants/Gas turbine combined cycle/Electricity only/M</v>
      </c>
      <c r="F546" s="61" t="str">
        <f>A545</f>
        <v>Diesel oil fired power plants</v>
      </c>
      <c r="G546" s="61" t="str">
        <f>B545</f>
        <v>Gas turbine combined cycle</v>
      </c>
      <c r="H546" s="61" t="str">
        <f>C545</f>
        <v>Electricity only</v>
      </c>
      <c r="I546" s="84" t="str">
        <f t="shared" si="69"/>
        <v>M</v>
      </c>
      <c r="J546" s="61">
        <v>3.3600000000000005E-2</v>
      </c>
      <c r="K546" s="61">
        <v>3.3600000000000005E-2</v>
      </c>
      <c r="L546" s="61">
        <v>3.3600000000000005E-2</v>
      </c>
      <c r="M546" s="61">
        <v>3.3600000000000005E-2</v>
      </c>
      <c r="N546" s="61">
        <v>3.3600000000000005E-2</v>
      </c>
      <c r="O546" s="61">
        <v>3.3600000000000005E-2</v>
      </c>
      <c r="P546" s="61">
        <v>3.3600000000000005E-2</v>
      </c>
      <c r="Q546" s="61">
        <v>3.3600000000000005E-2</v>
      </c>
      <c r="R546" s="61">
        <v>3.3600000000000005E-2</v>
      </c>
      <c r="S546" s="61">
        <v>3.3600000000000005E-2</v>
      </c>
      <c r="T546" s="61">
        <v>3.3600000000000005E-2</v>
      </c>
      <c r="U546" s="61">
        <v>3.3600000000000005E-2</v>
      </c>
      <c r="V546" s="61">
        <v>3.3600000000000005E-2</v>
      </c>
      <c r="W546" s="61">
        <v>3.3600000000000005E-2</v>
      </c>
      <c r="X546" s="61">
        <v>3.3600000000000005E-2</v>
      </c>
      <c r="Y546" s="61">
        <v>3.3600000000000005E-2</v>
      </c>
      <c r="Z546" s="61">
        <v>3.3600000000000005E-2</v>
      </c>
      <c r="AA546" s="61">
        <v>3.3600000000000005E-2</v>
      </c>
      <c r="AB546" s="61">
        <v>3.3600000000000005E-2</v>
      </c>
      <c r="AC546" s="61">
        <v>3.3600000000000005E-2</v>
      </c>
      <c r="AD546" s="61">
        <v>3.3600000000000005E-2</v>
      </c>
      <c r="AE546" s="61">
        <v>3.3600000000000005E-2</v>
      </c>
      <c r="AF546" s="61">
        <v>3.3600000000000005E-2</v>
      </c>
      <c r="AG546" s="61">
        <v>3.3600000000000005E-2</v>
      </c>
      <c r="AH546" s="61">
        <v>3.3600000000000005E-2</v>
      </c>
      <c r="AI546" s="61">
        <v>3.3600000000000005E-2</v>
      </c>
      <c r="AJ546" s="61">
        <v>3.3600000000000005E-2</v>
      </c>
      <c r="AK546" s="61">
        <v>3.3600000000000005E-2</v>
      </c>
      <c r="AL546" s="61">
        <v>3.3600000000000005E-2</v>
      </c>
      <c r="AM546" s="61">
        <v>3.3600000000000005E-2</v>
      </c>
      <c r="AN546" s="61">
        <v>3.3600000000000005E-2</v>
      </c>
      <c r="AO546" s="61">
        <v>3.3600000000000005E-2</v>
      </c>
      <c r="AP546" s="61">
        <v>3.3600000000000005E-2</v>
      </c>
      <c r="AQ546" s="61">
        <v>3.3600000000000005E-2</v>
      </c>
      <c r="AR546" s="61">
        <v>3.3600000000000005E-2</v>
      </c>
      <c r="AS546" s="61">
        <v>3.3600000000000005E-2</v>
      </c>
      <c r="AT546" s="61">
        <v>3.3600000000000005E-2</v>
      </c>
      <c r="AU546" s="61">
        <v>3.3600000000000005E-2</v>
      </c>
      <c r="AV546" s="61">
        <v>3.3600000000000005E-2</v>
      </c>
      <c r="AW546" s="61">
        <v>3.3600000000000005E-2</v>
      </c>
      <c r="AX546" s="53">
        <v>3.3600000000000005E-2</v>
      </c>
    </row>
    <row r="547" spans="1:50">
      <c r="A547" s="212"/>
      <c r="B547" s="215"/>
      <c r="C547" s="217" t="s">
        <v>26</v>
      </c>
      <c r="D547" s="83" t="s">
        <v>24</v>
      </c>
      <c r="E547" s="56" t="str">
        <f>A545&amp;"/"&amp;B545&amp;"/"&amp;C547&amp;"/"&amp;D547</f>
        <v>Diesel oil fired power plants/Gas turbine combined cycle/CHP/L</v>
      </c>
      <c r="F547" s="103" t="str">
        <f>A545</f>
        <v>Diesel oil fired power plants</v>
      </c>
      <c r="G547" s="103" t="str">
        <f>B545</f>
        <v>Gas turbine combined cycle</v>
      </c>
      <c r="H547" s="103" t="str">
        <f>C547</f>
        <v>CHP</v>
      </c>
      <c r="I547" s="104" t="str">
        <f t="shared" si="69"/>
        <v>L</v>
      </c>
      <c r="J547" s="103">
        <v>3.5200000000000002E-2</v>
      </c>
      <c r="K547" s="103">
        <v>3.5200000000000002E-2</v>
      </c>
      <c r="L547" s="103">
        <v>3.5200000000000002E-2</v>
      </c>
      <c r="M547" s="103">
        <v>3.5200000000000002E-2</v>
      </c>
      <c r="N547" s="103">
        <v>3.5200000000000002E-2</v>
      </c>
      <c r="O547" s="103">
        <v>3.5200000000000002E-2</v>
      </c>
      <c r="P547" s="103">
        <v>3.5200000000000002E-2</v>
      </c>
      <c r="Q547" s="103">
        <v>3.5200000000000002E-2</v>
      </c>
      <c r="R547" s="103">
        <v>3.5200000000000002E-2</v>
      </c>
      <c r="S547" s="103">
        <v>3.5200000000000002E-2</v>
      </c>
      <c r="T547" s="103">
        <v>3.5200000000000002E-2</v>
      </c>
      <c r="U547" s="103">
        <v>3.5200000000000002E-2</v>
      </c>
      <c r="V547" s="103">
        <v>3.5200000000000002E-2</v>
      </c>
      <c r="W547" s="103">
        <v>3.5200000000000002E-2</v>
      </c>
      <c r="X547" s="103">
        <v>3.5200000000000002E-2</v>
      </c>
      <c r="Y547" s="103">
        <v>3.5200000000000002E-2</v>
      </c>
      <c r="Z547" s="103">
        <v>3.5200000000000002E-2</v>
      </c>
      <c r="AA547" s="103">
        <v>3.5200000000000002E-2</v>
      </c>
      <c r="AB547" s="103">
        <v>3.5200000000000002E-2</v>
      </c>
      <c r="AC547" s="103">
        <v>3.5200000000000002E-2</v>
      </c>
      <c r="AD547" s="103">
        <v>3.5200000000000002E-2</v>
      </c>
      <c r="AE547" s="103">
        <v>3.5200000000000002E-2</v>
      </c>
      <c r="AF547" s="103">
        <v>3.5200000000000002E-2</v>
      </c>
      <c r="AG547" s="103">
        <v>3.5200000000000002E-2</v>
      </c>
      <c r="AH547" s="103">
        <v>3.5200000000000002E-2</v>
      </c>
      <c r="AI547" s="103">
        <v>3.5200000000000002E-2</v>
      </c>
      <c r="AJ547" s="103">
        <v>3.5200000000000002E-2</v>
      </c>
      <c r="AK547" s="103">
        <v>3.5200000000000002E-2</v>
      </c>
      <c r="AL547" s="103">
        <v>3.5200000000000002E-2</v>
      </c>
      <c r="AM547" s="103">
        <v>3.5200000000000002E-2</v>
      </c>
      <c r="AN547" s="103">
        <v>3.5200000000000002E-2</v>
      </c>
      <c r="AO547" s="103">
        <v>3.5200000000000002E-2</v>
      </c>
      <c r="AP547" s="103">
        <v>3.5200000000000002E-2</v>
      </c>
      <c r="AQ547" s="103">
        <v>3.5200000000000002E-2</v>
      </c>
      <c r="AR547" s="103">
        <v>3.5200000000000002E-2</v>
      </c>
      <c r="AS547" s="103">
        <v>3.5200000000000002E-2</v>
      </c>
      <c r="AT547" s="103">
        <v>3.5200000000000002E-2</v>
      </c>
      <c r="AU547" s="103">
        <v>3.5200000000000002E-2</v>
      </c>
      <c r="AV547" s="103">
        <v>3.5200000000000002E-2</v>
      </c>
      <c r="AW547" s="103">
        <v>3.5200000000000002E-2</v>
      </c>
      <c r="AX547" s="105">
        <v>3.5200000000000002E-2</v>
      </c>
    </row>
    <row r="548" spans="1:50">
      <c r="A548" s="212"/>
      <c r="B548" s="215"/>
      <c r="C548" s="216"/>
      <c r="D548" s="106" t="s">
        <v>25</v>
      </c>
      <c r="E548" s="107" t="str">
        <f>A545&amp;"/"&amp;B545&amp;"/"&amp;C547&amp;"/"&amp;D548</f>
        <v>Diesel oil fired power plants/Gas turbine combined cycle/CHP/M</v>
      </c>
      <c r="F548" s="108" t="str">
        <f>A545</f>
        <v>Diesel oil fired power plants</v>
      </c>
      <c r="G548" s="108" t="str">
        <f>B545</f>
        <v>Gas turbine combined cycle</v>
      </c>
      <c r="H548" s="108" t="str">
        <f>C547</f>
        <v>CHP</v>
      </c>
      <c r="I548" s="109" t="str">
        <f t="shared" si="69"/>
        <v>M</v>
      </c>
      <c r="J548" s="108">
        <v>3.6960000000000007E-2</v>
      </c>
      <c r="K548" s="108">
        <v>3.6960000000000007E-2</v>
      </c>
      <c r="L548" s="108">
        <v>3.6960000000000007E-2</v>
      </c>
      <c r="M548" s="108">
        <v>3.6960000000000007E-2</v>
      </c>
      <c r="N548" s="108">
        <v>3.6960000000000007E-2</v>
      </c>
      <c r="O548" s="108">
        <v>3.6960000000000007E-2</v>
      </c>
      <c r="P548" s="108">
        <v>3.6960000000000007E-2</v>
      </c>
      <c r="Q548" s="108">
        <v>3.6960000000000007E-2</v>
      </c>
      <c r="R548" s="108">
        <v>3.6960000000000007E-2</v>
      </c>
      <c r="S548" s="108">
        <v>3.6960000000000007E-2</v>
      </c>
      <c r="T548" s="108">
        <v>3.6960000000000007E-2</v>
      </c>
      <c r="U548" s="108">
        <v>3.6960000000000007E-2</v>
      </c>
      <c r="V548" s="108">
        <v>3.6960000000000007E-2</v>
      </c>
      <c r="W548" s="108">
        <v>3.6960000000000007E-2</v>
      </c>
      <c r="X548" s="108">
        <v>3.6960000000000007E-2</v>
      </c>
      <c r="Y548" s="108">
        <v>3.6960000000000007E-2</v>
      </c>
      <c r="Z548" s="108">
        <v>3.6960000000000007E-2</v>
      </c>
      <c r="AA548" s="108">
        <v>3.6960000000000007E-2</v>
      </c>
      <c r="AB548" s="108">
        <v>3.6960000000000007E-2</v>
      </c>
      <c r="AC548" s="108">
        <v>3.6960000000000007E-2</v>
      </c>
      <c r="AD548" s="108">
        <v>3.6960000000000007E-2</v>
      </c>
      <c r="AE548" s="108">
        <v>3.6960000000000007E-2</v>
      </c>
      <c r="AF548" s="108">
        <v>3.6960000000000007E-2</v>
      </c>
      <c r="AG548" s="108">
        <v>3.6960000000000007E-2</v>
      </c>
      <c r="AH548" s="108">
        <v>3.6960000000000007E-2</v>
      </c>
      <c r="AI548" s="108">
        <v>3.6960000000000007E-2</v>
      </c>
      <c r="AJ548" s="108">
        <v>3.6960000000000007E-2</v>
      </c>
      <c r="AK548" s="108">
        <v>3.6960000000000007E-2</v>
      </c>
      <c r="AL548" s="108">
        <v>3.6960000000000007E-2</v>
      </c>
      <c r="AM548" s="108">
        <v>3.6960000000000007E-2</v>
      </c>
      <c r="AN548" s="108">
        <v>3.6960000000000007E-2</v>
      </c>
      <c r="AO548" s="108">
        <v>3.6960000000000007E-2</v>
      </c>
      <c r="AP548" s="108">
        <v>3.6960000000000007E-2</v>
      </c>
      <c r="AQ548" s="108">
        <v>3.6960000000000007E-2</v>
      </c>
      <c r="AR548" s="108">
        <v>3.6960000000000007E-2</v>
      </c>
      <c r="AS548" s="108">
        <v>3.6960000000000007E-2</v>
      </c>
      <c r="AT548" s="108">
        <v>3.6960000000000007E-2</v>
      </c>
      <c r="AU548" s="108">
        <v>3.6960000000000007E-2</v>
      </c>
      <c r="AV548" s="108">
        <v>3.6960000000000007E-2</v>
      </c>
      <c r="AW548" s="108">
        <v>3.6960000000000007E-2</v>
      </c>
      <c r="AX548" s="110">
        <v>3.6960000000000007E-2</v>
      </c>
    </row>
    <row r="549" spans="1:50">
      <c r="A549" s="212"/>
      <c r="B549" s="215"/>
      <c r="C549" s="217" t="s">
        <v>42</v>
      </c>
      <c r="D549" s="83" t="s">
        <v>24</v>
      </c>
      <c r="E549" s="56" t="str">
        <f>A545&amp;"/"&amp;B545&amp;"/"&amp;C549&amp;"/"&amp;D549</f>
        <v>Diesel oil fired power plants/Gas turbine combined cycle/Electricity only with CCS/L</v>
      </c>
      <c r="F549" s="103" t="str">
        <f>A545</f>
        <v>Diesel oil fired power plants</v>
      </c>
      <c r="G549" s="103" t="str">
        <f>B545</f>
        <v>Gas turbine combined cycle</v>
      </c>
      <c r="H549" s="103" t="str">
        <f>C549</f>
        <v>Electricity only with CCS</v>
      </c>
      <c r="I549" s="104" t="str">
        <f t="shared" si="69"/>
        <v>L</v>
      </c>
      <c r="J549" s="103" t="s">
        <v>99</v>
      </c>
      <c r="K549" s="103" t="s">
        <v>99</v>
      </c>
      <c r="L549" s="103" t="s">
        <v>99</v>
      </c>
      <c r="M549" s="103" t="s">
        <v>99</v>
      </c>
      <c r="N549" s="103" t="s">
        <v>99</v>
      </c>
      <c r="O549" s="103" t="s">
        <v>99</v>
      </c>
      <c r="P549" s="103" t="s">
        <v>99</v>
      </c>
      <c r="Q549" s="103" t="s">
        <v>99</v>
      </c>
      <c r="R549" s="103" t="s">
        <v>99</v>
      </c>
      <c r="S549" s="103" t="s">
        <v>99</v>
      </c>
      <c r="T549" s="103" t="s">
        <v>99</v>
      </c>
      <c r="U549" s="103" t="s">
        <v>99</v>
      </c>
      <c r="V549" s="103" t="s">
        <v>99</v>
      </c>
      <c r="W549" s="103" t="s">
        <v>99</v>
      </c>
      <c r="X549" s="103" t="s">
        <v>99</v>
      </c>
      <c r="Y549" s="103" t="s">
        <v>99</v>
      </c>
      <c r="Z549" s="103" t="s">
        <v>99</v>
      </c>
      <c r="AA549" s="103" t="s">
        <v>99</v>
      </c>
      <c r="AB549" s="103" t="s">
        <v>99</v>
      </c>
      <c r="AC549" s="103" t="s">
        <v>99</v>
      </c>
      <c r="AD549" s="103" t="s">
        <v>99</v>
      </c>
      <c r="AE549" s="103">
        <v>0.10400000000000001</v>
      </c>
      <c r="AF549" s="103">
        <v>0.10400000000000001</v>
      </c>
      <c r="AG549" s="103">
        <v>0.10400000000000001</v>
      </c>
      <c r="AH549" s="103">
        <v>0.10400000000000001</v>
      </c>
      <c r="AI549" s="103">
        <v>0.10400000000000001</v>
      </c>
      <c r="AJ549" s="103">
        <v>0.10400000000000001</v>
      </c>
      <c r="AK549" s="103">
        <v>0.10400000000000001</v>
      </c>
      <c r="AL549" s="103">
        <v>0.10400000000000001</v>
      </c>
      <c r="AM549" s="103">
        <v>0.10400000000000001</v>
      </c>
      <c r="AN549" s="103">
        <v>0.10400000000000001</v>
      </c>
      <c r="AO549" s="103">
        <v>0.10400000000000001</v>
      </c>
      <c r="AP549" s="103">
        <v>0.10400000000000001</v>
      </c>
      <c r="AQ549" s="103">
        <v>0.10400000000000001</v>
      </c>
      <c r="AR549" s="103">
        <v>0.10400000000000001</v>
      </c>
      <c r="AS549" s="103">
        <v>0.10400000000000001</v>
      </c>
      <c r="AT549" s="103">
        <v>0.10400000000000001</v>
      </c>
      <c r="AU549" s="103">
        <v>0.10400000000000001</v>
      </c>
      <c r="AV549" s="103">
        <v>0.10400000000000001</v>
      </c>
      <c r="AW549" s="103">
        <v>0.10400000000000001</v>
      </c>
      <c r="AX549" s="105">
        <v>0.10400000000000001</v>
      </c>
    </row>
    <row r="550" spans="1:50">
      <c r="A550" s="212"/>
      <c r="B550" s="215"/>
      <c r="C550" s="216"/>
      <c r="D550" s="106" t="s">
        <v>25</v>
      </c>
      <c r="E550" s="107" t="str">
        <f>A545&amp;"/"&amp;B545&amp;"/"&amp;C549&amp;"/"&amp;D550</f>
        <v>Diesel oil fired power plants/Gas turbine combined cycle/Electricity only with CCS/M</v>
      </c>
      <c r="F550" s="108" t="str">
        <f>A545</f>
        <v>Diesel oil fired power plants</v>
      </c>
      <c r="G550" s="108" t="str">
        <f>B545</f>
        <v>Gas turbine combined cycle</v>
      </c>
      <c r="H550" s="108" t="str">
        <f>C549</f>
        <v>Electricity only with CCS</v>
      </c>
      <c r="I550" s="109" t="str">
        <f t="shared" si="69"/>
        <v>M</v>
      </c>
      <c r="J550" s="108" t="s">
        <v>99</v>
      </c>
      <c r="K550" s="108" t="s">
        <v>99</v>
      </c>
      <c r="L550" s="108" t="s">
        <v>99</v>
      </c>
      <c r="M550" s="108" t="s">
        <v>99</v>
      </c>
      <c r="N550" s="108" t="s">
        <v>99</v>
      </c>
      <c r="O550" s="108" t="s">
        <v>99</v>
      </c>
      <c r="P550" s="108" t="s">
        <v>99</v>
      </c>
      <c r="Q550" s="108" t="s">
        <v>99</v>
      </c>
      <c r="R550" s="108" t="s">
        <v>99</v>
      </c>
      <c r="S550" s="108" t="s">
        <v>99</v>
      </c>
      <c r="T550" s="108" t="s">
        <v>99</v>
      </c>
      <c r="U550" s="108" t="s">
        <v>99</v>
      </c>
      <c r="V550" s="108" t="s">
        <v>99</v>
      </c>
      <c r="W550" s="108" t="s">
        <v>99</v>
      </c>
      <c r="X550" s="108" t="s">
        <v>99</v>
      </c>
      <c r="Y550" s="108" t="s">
        <v>99</v>
      </c>
      <c r="Z550" s="108" t="s">
        <v>99</v>
      </c>
      <c r="AA550" s="108" t="s">
        <v>99</v>
      </c>
      <c r="AB550" s="108" t="s">
        <v>99</v>
      </c>
      <c r="AC550" s="108" t="s">
        <v>99</v>
      </c>
      <c r="AD550" s="108" t="s">
        <v>99</v>
      </c>
      <c r="AE550" s="108">
        <v>0.10920000000000002</v>
      </c>
      <c r="AF550" s="108">
        <v>0.10920000000000002</v>
      </c>
      <c r="AG550" s="108">
        <v>0.10920000000000002</v>
      </c>
      <c r="AH550" s="108">
        <v>0.10920000000000002</v>
      </c>
      <c r="AI550" s="108">
        <v>0.10920000000000002</v>
      </c>
      <c r="AJ550" s="108">
        <v>0.10920000000000002</v>
      </c>
      <c r="AK550" s="108">
        <v>0.10920000000000002</v>
      </c>
      <c r="AL550" s="108">
        <v>0.10920000000000002</v>
      </c>
      <c r="AM550" s="108">
        <v>0.10920000000000002</v>
      </c>
      <c r="AN550" s="108">
        <v>0.10920000000000002</v>
      </c>
      <c r="AO550" s="108">
        <v>0.10920000000000002</v>
      </c>
      <c r="AP550" s="108">
        <v>0.10920000000000002</v>
      </c>
      <c r="AQ550" s="108">
        <v>0.10920000000000002</v>
      </c>
      <c r="AR550" s="108">
        <v>0.10920000000000002</v>
      </c>
      <c r="AS550" s="108">
        <v>0.10920000000000002</v>
      </c>
      <c r="AT550" s="108">
        <v>0.10920000000000002</v>
      </c>
      <c r="AU550" s="108">
        <v>0.10920000000000002</v>
      </c>
      <c r="AV550" s="108">
        <v>0.10920000000000002</v>
      </c>
      <c r="AW550" s="108">
        <v>0.10920000000000002</v>
      </c>
      <c r="AX550" s="110">
        <v>0.10920000000000002</v>
      </c>
    </row>
    <row r="551" spans="1:50">
      <c r="A551" s="212"/>
      <c r="B551" s="215"/>
      <c r="C551" s="217" t="s">
        <v>43</v>
      </c>
      <c r="D551" s="52" t="s">
        <v>24</v>
      </c>
      <c r="E551" s="86" t="str">
        <f>A545&amp;"/"&amp;B545&amp;"/"&amp;C551&amp;"/"&amp;D551</f>
        <v>Diesel oil fired power plants/Gas turbine combined cycle/CHP with CCS/L</v>
      </c>
      <c r="F551" s="61" t="str">
        <f>A545</f>
        <v>Diesel oil fired power plants</v>
      </c>
      <c r="G551" s="61" t="str">
        <f>B545</f>
        <v>Gas turbine combined cycle</v>
      </c>
      <c r="H551" s="61" t="str">
        <f>C551</f>
        <v>CHP with CCS</v>
      </c>
      <c r="I551" s="84" t="str">
        <f t="shared" si="69"/>
        <v>L</v>
      </c>
      <c r="J551" s="61" t="s">
        <v>99</v>
      </c>
      <c r="K551" s="61" t="s">
        <v>99</v>
      </c>
      <c r="L551" s="61" t="s">
        <v>99</v>
      </c>
      <c r="M551" s="61" t="s">
        <v>99</v>
      </c>
      <c r="N551" s="61" t="s">
        <v>99</v>
      </c>
      <c r="O551" s="61" t="s">
        <v>99</v>
      </c>
      <c r="P551" s="61" t="s">
        <v>99</v>
      </c>
      <c r="Q551" s="61" t="s">
        <v>99</v>
      </c>
      <c r="R551" s="61" t="s">
        <v>99</v>
      </c>
      <c r="S551" s="61" t="s">
        <v>99</v>
      </c>
      <c r="T551" s="61" t="s">
        <v>99</v>
      </c>
      <c r="U551" s="61" t="s">
        <v>99</v>
      </c>
      <c r="V551" s="61" t="s">
        <v>99</v>
      </c>
      <c r="W551" s="61" t="s">
        <v>99</v>
      </c>
      <c r="X551" s="61" t="s">
        <v>99</v>
      </c>
      <c r="Y551" s="61" t="s">
        <v>99</v>
      </c>
      <c r="Z551" s="61" t="s">
        <v>99</v>
      </c>
      <c r="AA551" s="61" t="s">
        <v>99</v>
      </c>
      <c r="AB551" s="61" t="s">
        <v>99</v>
      </c>
      <c r="AC551" s="61" t="s">
        <v>99</v>
      </c>
      <c r="AD551" s="61" t="s">
        <v>99</v>
      </c>
      <c r="AE551" s="61">
        <v>0.11440000000000002</v>
      </c>
      <c r="AF551" s="61">
        <v>0.11440000000000002</v>
      </c>
      <c r="AG551" s="61">
        <v>0.11440000000000002</v>
      </c>
      <c r="AH551" s="61">
        <v>0.11440000000000002</v>
      </c>
      <c r="AI551" s="61">
        <v>0.11440000000000002</v>
      </c>
      <c r="AJ551" s="61">
        <v>0.11440000000000002</v>
      </c>
      <c r="AK551" s="61">
        <v>0.11440000000000002</v>
      </c>
      <c r="AL551" s="61">
        <v>0.11440000000000002</v>
      </c>
      <c r="AM551" s="61">
        <v>0.11440000000000002</v>
      </c>
      <c r="AN551" s="61">
        <v>0.11440000000000002</v>
      </c>
      <c r="AO551" s="61">
        <v>0.11440000000000002</v>
      </c>
      <c r="AP551" s="61">
        <v>0.11440000000000002</v>
      </c>
      <c r="AQ551" s="61">
        <v>0.11440000000000002</v>
      </c>
      <c r="AR551" s="61">
        <v>0.11440000000000002</v>
      </c>
      <c r="AS551" s="61">
        <v>0.11440000000000002</v>
      </c>
      <c r="AT551" s="61">
        <v>0.11440000000000002</v>
      </c>
      <c r="AU551" s="61">
        <v>0.11440000000000002</v>
      </c>
      <c r="AV551" s="61">
        <v>0.11440000000000002</v>
      </c>
      <c r="AW551" s="61">
        <v>0.11440000000000002</v>
      </c>
      <c r="AX551" s="53">
        <v>0.11440000000000002</v>
      </c>
    </row>
    <row r="552" spans="1:50">
      <c r="A552" s="212"/>
      <c r="B552" s="218"/>
      <c r="C552" s="210"/>
      <c r="D552" s="93" t="s">
        <v>25</v>
      </c>
      <c r="E552" s="73" t="str">
        <f>A545&amp;"/"&amp;B545&amp;"/"&amp;C551&amp;"/"&amp;D552</f>
        <v>Diesel oil fired power plants/Gas turbine combined cycle/CHP with CCS/M</v>
      </c>
      <c r="F552" s="91" t="str">
        <f>A545</f>
        <v>Diesel oil fired power plants</v>
      </c>
      <c r="G552" s="91" t="str">
        <f>B545</f>
        <v>Gas turbine combined cycle</v>
      </c>
      <c r="H552" s="91" t="str">
        <f>C551</f>
        <v>CHP with CCS</v>
      </c>
      <c r="I552" s="70" t="str">
        <f t="shared" si="69"/>
        <v>M</v>
      </c>
      <c r="J552" s="91" t="s">
        <v>99</v>
      </c>
      <c r="K552" s="91" t="s">
        <v>99</v>
      </c>
      <c r="L552" s="91" t="s">
        <v>99</v>
      </c>
      <c r="M552" s="91" t="s">
        <v>99</v>
      </c>
      <c r="N552" s="91" t="s">
        <v>99</v>
      </c>
      <c r="O552" s="91" t="s">
        <v>99</v>
      </c>
      <c r="P552" s="91" t="s">
        <v>99</v>
      </c>
      <c r="Q552" s="91" t="s">
        <v>99</v>
      </c>
      <c r="R552" s="91" t="s">
        <v>99</v>
      </c>
      <c r="S552" s="91" t="s">
        <v>99</v>
      </c>
      <c r="T552" s="91" t="s">
        <v>99</v>
      </c>
      <c r="U552" s="91" t="s">
        <v>99</v>
      </c>
      <c r="V552" s="91" t="s">
        <v>99</v>
      </c>
      <c r="W552" s="91" t="s">
        <v>99</v>
      </c>
      <c r="X552" s="91" t="s">
        <v>99</v>
      </c>
      <c r="Y552" s="91" t="s">
        <v>99</v>
      </c>
      <c r="Z552" s="91" t="s">
        <v>99</v>
      </c>
      <c r="AA552" s="91" t="s">
        <v>99</v>
      </c>
      <c r="AB552" s="91" t="s">
        <v>99</v>
      </c>
      <c r="AC552" s="91" t="s">
        <v>99</v>
      </c>
      <c r="AD552" s="91" t="s">
        <v>99</v>
      </c>
      <c r="AE552" s="91">
        <v>0.12012000000000003</v>
      </c>
      <c r="AF552" s="91">
        <v>0.12012000000000003</v>
      </c>
      <c r="AG552" s="91">
        <v>0.12012000000000003</v>
      </c>
      <c r="AH552" s="91">
        <v>0.12012000000000003</v>
      </c>
      <c r="AI552" s="91">
        <v>0.12012000000000003</v>
      </c>
      <c r="AJ552" s="91">
        <v>0.12012000000000003</v>
      </c>
      <c r="AK552" s="91">
        <v>0.12012000000000003</v>
      </c>
      <c r="AL552" s="91">
        <v>0.12012000000000003</v>
      </c>
      <c r="AM552" s="91">
        <v>0.12012000000000003</v>
      </c>
      <c r="AN552" s="91">
        <v>0.12012000000000003</v>
      </c>
      <c r="AO552" s="91">
        <v>0.12012000000000003</v>
      </c>
      <c r="AP552" s="91">
        <v>0.12012000000000003</v>
      </c>
      <c r="AQ552" s="91">
        <v>0.12012000000000003</v>
      </c>
      <c r="AR552" s="91">
        <v>0.12012000000000003</v>
      </c>
      <c r="AS552" s="91">
        <v>0.12012000000000003</v>
      </c>
      <c r="AT552" s="91">
        <v>0.12012000000000003</v>
      </c>
      <c r="AU552" s="91">
        <v>0.12012000000000003</v>
      </c>
      <c r="AV552" s="91">
        <v>0.12012000000000003</v>
      </c>
      <c r="AW552" s="91">
        <v>0.12012000000000003</v>
      </c>
      <c r="AX552" s="89">
        <v>0.12012000000000003</v>
      </c>
    </row>
    <row r="553" spans="1:50">
      <c r="A553" s="212"/>
      <c r="B553" s="214" t="s">
        <v>51</v>
      </c>
      <c r="C553" s="209" t="s">
        <v>36</v>
      </c>
      <c r="D553" s="67" t="s">
        <v>24</v>
      </c>
      <c r="E553" s="87" t="str">
        <f>A545&amp;"/"&amp;B553&amp;"/"&amp;C553&amp;"/"&amp;D553</f>
        <v>Diesel oil fired power plants/Gas turbine /Electricity only/L</v>
      </c>
      <c r="F553" s="55" t="str">
        <f>A545</f>
        <v>Diesel oil fired power plants</v>
      </c>
      <c r="G553" s="55" t="str">
        <f>B553</f>
        <v xml:space="preserve">Gas turbine </v>
      </c>
      <c r="H553" s="55" t="str">
        <f>C553</f>
        <v>Electricity only</v>
      </c>
      <c r="I553" s="85" t="str">
        <f t="shared" si="69"/>
        <v>L</v>
      </c>
      <c r="J553" s="55">
        <v>2.9000000000000001E-2</v>
      </c>
      <c r="K553" s="55">
        <v>2.9000000000000001E-2</v>
      </c>
      <c r="L553" s="55">
        <v>2.9000000000000001E-2</v>
      </c>
      <c r="M553" s="55">
        <v>2.9000000000000001E-2</v>
      </c>
      <c r="N553" s="55">
        <v>2.9000000000000001E-2</v>
      </c>
      <c r="O553" s="55">
        <v>2.9000000000000001E-2</v>
      </c>
      <c r="P553" s="55">
        <v>2.9000000000000001E-2</v>
      </c>
      <c r="Q553" s="55">
        <v>2.9000000000000001E-2</v>
      </c>
      <c r="R553" s="55">
        <v>2.9000000000000001E-2</v>
      </c>
      <c r="S553" s="55">
        <v>2.9000000000000001E-2</v>
      </c>
      <c r="T553" s="55">
        <v>2.9000000000000001E-2</v>
      </c>
      <c r="U553" s="55">
        <v>2.9000000000000001E-2</v>
      </c>
      <c r="V553" s="55">
        <v>2.9000000000000001E-2</v>
      </c>
      <c r="W553" s="55">
        <v>2.9000000000000001E-2</v>
      </c>
      <c r="X553" s="55">
        <v>2.9000000000000001E-2</v>
      </c>
      <c r="Y553" s="55">
        <v>2.9000000000000001E-2</v>
      </c>
      <c r="Z553" s="55">
        <v>2.9000000000000001E-2</v>
      </c>
      <c r="AA553" s="55">
        <v>2.9000000000000001E-2</v>
      </c>
      <c r="AB553" s="55">
        <v>2.9000000000000001E-2</v>
      </c>
      <c r="AC553" s="55">
        <v>2.9000000000000001E-2</v>
      </c>
      <c r="AD553" s="55">
        <v>2.9000000000000001E-2</v>
      </c>
      <c r="AE553" s="55">
        <v>2.9000000000000001E-2</v>
      </c>
      <c r="AF553" s="55">
        <v>2.9000000000000001E-2</v>
      </c>
      <c r="AG553" s="55">
        <v>2.9000000000000001E-2</v>
      </c>
      <c r="AH553" s="55">
        <v>2.9000000000000001E-2</v>
      </c>
      <c r="AI553" s="55">
        <v>2.9000000000000001E-2</v>
      </c>
      <c r="AJ553" s="55">
        <v>2.9000000000000001E-2</v>
      </c>
      <c r="AK553" s="55">
        <v>2.9000000000000001E-2</v>
      </c>
      <c r="AL553" s="55">
        <v>2.9000000000000001E-2</v>
      </c>
      <c r="AM553" s="55">
        <v>2.9000000000000001E-2</v>
      </c>
      <c r="AN553" s="55">
        <v>2.9000000000000001E-2</v>
      </c>
      <c r="AO553" s="55">
        <v>2.9000000000000001E-2</v>
      </c>
      <c r="AP553" s="55">
        <v>2.9000000000000001E-2</v>
      </c>
      <c r="AQ553" s="55">
        <v>2.9000000000000001E-2</v>
      </c>
      <c r="AR553" s="55">
        <v>2.9000000000000001E-2</v>
      </c>
      <c r="AS553" s="55">
        <v>2.9000000000000001E-2</v>
      </c>
      <c r="AT553" s="55">
        <v>2.9000000000000001E-2</v>
      </c>
      <c r="AU553" s="55">
        <v>2.9000000000000001E-2</v>
      </c>
      <c r="AV553" s="55">
        <v>2.9000000000000001E-2</v>
      </c>
      <c r="AW553" s="55">
        <v>2.9000000000000001E-2</v>
      </c>
      <c r="AX553" s="64">
        <v>2.9000000000000001E-2</v>
      </c>
    </row>
    <row r="554" spans="1:50">
      <c r="A554" s="212"/>
      <c r="B554" s="215"/>
      <c r="C554" s="206"/>
      <c r="D554" s="52" t="s">
        <v>25</v>
      </c>
      <c r="E554" s="86" t="str">
        <f>A545&amp;"/"&amp;B553&amp;"/"&amp;C553&amp;"/"&amp;D554</f>
        <v>Diesel oil fired power plants/Gas turbine /Electricity only/M</v>
      </c>
      <c r="F554" s="61" t="str">
        <f>A545</f>
        <v>Diesel oil fired power plants</v>
      </c>
      <c r="G554" s="61" t="str">
        <f>B553</f>
        <v xml:space="preserve">Gas turbine </v>
      </c>
      <c r="H554" s="61" t="str">
        <f>C553</f>
        <v>Electricity only</v>
      </c>
      <c r="I554" s="84" t="str">
        <f t="shared" si="69"/>
        <v>M</v>
      </c>
      <c r="J554" s="61">
        <v>3.0450000000000001E-2</v>
      </c>
      <c r="K554" s="61">
        <v>3.0450000000000001E-2</v>
      </c>
      <c r="L554" s="61">
        <v>3.0450000000000001E-2</v>
      </c>
      <c r="M554" s="61">
        <v>3.0450000000000001E-2</v>
      </c>
      <c r="N554" s="61">
        <v>3.0450000000000001E-2</v>
      </c>
      <c r="O554" s="61">
        <v>3.0450000000000001E-2</v>
      </c>
      <c r="P554" s="61">
        <v>3.0450000000000001E-2</v>
      </c>
      <c r="Q554" s="61">
        <v>3.0450000000000001E-2</v>
      </c>
      <c r="R554" s="61">
        <v>3.0450000000000001E-2</v>
      </c>
      <c r="S554" s="61">
        <v>3.0450000000000001E-2</v>
      </c>
      <c r="T554" s="61">
        <v>3.0450000000000001E-2</v>
      </c>
      <c r="U554" s="61">
        <v>3.0450000000000001E-2</v>
      </c>
      <c r="V554" s="61">
        <v>3.0450000000000001E-2</v>
      </c>
      <c r="W554" s="61">
        <v>3.0450000000000001E-2</v>
      </c>
      <c r="X554" s="61">
        <v>3.0450000000000001E-2</v>
      </c>
      <c r="Y554" s="61">
        <v>3.0450000000000001E-2</v>
      </c>
      <c r="Z554" s="61">
        <v>3.0450000000000001E-2</v>
      </c>
      <c r="AA554" s="61">
        <v>3.0450000000000001E-2</v>
      </c>
      <c r="AB554" s="61">
        <v>3.0450000000000001E-2</v>
      </c>
      <c r="AC554" s="61">
        <v>3.0450000000000001E-2</v>
      </c>
      <c r="AD554" s="61">
        <v>3.0450000000000001E-2</v>
      </c>
      <c r="AE554" s="61">
        <v>3.0450000000000001E-2</v>
      </c>
      <c r="AF554" s="61">
        <v>3.0450000000000001E-2</v>
      </c>
      <c r="AG554" s="61">
        <v>3.0450000000000001E-2</v>
      </c>
      <c r="AH554" s="61">
        <v>3.0450000000000001E-2</v>
      </c>
      <c r="AI554" s="61">
        <v>3.0450000000000001E-2</v>
      </c>
      <c r="AJ554" s="61">
        <v>3.0450000000000001E-2</v>
      </c>
      <c r="AK554" s="61">
        <v>3.0450000000000001E-2</v>
      </c>
      <c r="AL554" s="61">
        <v>3.0450000000000001E-2</v>
      </c>
      <c r="AM554" s="61">
        <v>3.0450000000000001E-2</v>
      </c>
      <c r="AN554" s="61">
        <v>3.0450000000000001E-2</v>
      </c>
      <c r="AO554" s="61">
        <v>3.0450000000000001E-2</v>
      </c>
      <c r="AP554" s="61">
        <v>3.0450000000000001E-2</v>
      </c>
      <c r="AQ554" s="61">
        <v>3.0450000000000001E-2</v>
      </c>
      <c r="AR554" s="61">
        <v>3.0450000000000001E-2</v>
      </c>
      <c r="AS554" s="61">
        <v>3.0450000000000001E-2</v>
      </c>
      <c r="AT554" s="61">
        <v>3.0450000000000001E-2</v>
      </c>
      <c r="AU554" s="61">
        <v>3.0450000000000001E-2</v>
      </c>
      <c r="AV554" s="61">
        <v>3.0450000000000001E-2</v>
      </c>
      <c r="AW554" s="61">
        <v>3.0450000000000001E-2</v>
      </c>
      <c r="AX554" s="53">
        <v>3.0450000000000001E-2</v>
      </c>
    </row>
    <row r="555" spans="1:50">
      <c r="A555" s="212"/>
      <c r="B555" s="215"/>
      <c r="C555" s="206"/>
      <c r="D555" s="52" t="s">
        <v>38</v>
      </c>
      <c r="E555" s="86" t="str">
        <f>A545&amp;"/"&amp;B553&amp;"/"&amp;C553&amp;"/"&amp;D555</f>
        <v>Diesel oil fired power plants/Gas turbine /Electricity only/S</v>
      </c>
      <c r="F555" s="61" t="str">
        <f>A545</f>
        <v>Diesel oil fired power plants</v>
      </c>
      <c r="G555" s="61" t="str">
        <f>B553</f>
        <v xml:space="preserve">Gas turbine </v>
      </c>
      <c r="H555" s="61" t="str">
        <f>C553</f>
        <v>Electricity only</v>
      </c>
      <c r="I555" s="84" t="str">
        <f t="shared" si="69"/>
        <v>S</v>
      </c>
      <c r="J555" s="61">
        <v>3.1972500000000001E-2</v>
      </c>
      <c r="K555" s="61">
        <v>3.1972500000000001E-2</v>
      </c>
      <c r="L555" s="61">
        <v>3.1972500000000001E-2</v>
      </c>
      <c r="M555" s="61">
        <v>3.1972500000000001E-2</v>
      </c>
      <c r="N555" s="61">
        <v>3.1972500000000001E-2</v>
      </c>
      <c r="O555" s="61">
        <v>3.1972500000000001E-2</v>
      </c>
      <c r="P555" s="61">
        <v>3.1972500000000001E-2</v>
      </c>
      <c r="Q555" s="61">
        <v>3.1972500000000001E-2</v>
      </c>
      <c r="R555" s="61">
        <v>3.1972500000000001E-2</v>
      </c>
      <c r="S555" s="61">
        <v>3.1972500000000001E-2</v>
      </c>
      <c r="T555" s="61">
        <v>3.1972500000000001E-2</v>
      </c>
      <c r="U555" s="61">
        <v>3.1972500000000001E-2</v>
      </c>
      <c r="V555" s="61">
        <v>3.1972500000000001E-2</v>
      </c>
      <c r="W555" s="61">
        <v>3.1972500000000001E-2</v>
      </c>
      <c r="X555" s="61">
        <v>3.1972500000000001E-2</v>
      </c>
      <c r="Y555" s="61">
        <v>3.1972500000000001E-2</v>
      </c>
      <c r="Z555" s="61">
        <v>3.1972500000000001E-2</v>
      </c>
      <c r="AA555" s="61">
        <v>3.1972500000000001E-2</v>
      </c>
      <c r="AB555" s="61">
        <v>3.1972500000000001E-2</v>
      </c>
      <c r="AC555" s="61">
        <v>3.1972500000000001E-2</v>
      </c>
      <c r="AD555" s="61">
        <v>3.1972500000000001E-2</v>
      </c>
      <c r="AE555" s="61">
        <v>3.1972500000000001E-2</v>
      </c>
      <c r="AF555" s="61">
        <v>3.1972500000000001E-2</v>
      </c>
      <c r="AG555" s="61">
        <v>3.1972500000000001E-2</v>
      </c>
      <c r="AH555" s="61">
        <v>3.1972500000000001E-2</v>
      </c>
      <c r="AI555" s="61">
        <v>3.1972500000000001E-2</v>
      </c>
      <c r="AJ555" s="61">
        <v>3.1972500000000001E-2</v>
      </c>
      <c r="AK555" s="61">
        <v>3.1972500000000001E-2</v>
      </c>
      <c r="AL555" s="61">
        <v>3.1972500000000001E-2</v>
      </c>
      <c r="AM555" s="61">
        <v>3.1972500000000001E-2</v>
      </c>
      <c r="AN555" s="61">
        <v>3.1972500000000001E-2</v>
      </c>
      <c r="AO555" s="61">
        <v>3.1972500000000001E-2</v>
      </c>
      <c r="AP555" s="61">
        <v>3.1972500000000001E-2</v>
      </c>
      <c r="AQ555" s="61">
        <v>3.1972500000000001E-2</v>
      </c>
      <c r="AR555" s="61">
        <v>3.1972500000000001E-2</v>
      </c>
      <c r="AS555" s="61">
        <v>3.1972500000000001E-2</v>
      </c>
      <c r="AT555" s="61">
        <v>3.1972500000000001E-2</v>
      </c>
      <c r="AU555" s="61">
        <v>3.1972500000000001E-2</v>
      </c>
      <c r="AV555" s="61">
        <v>3.1972500000000001E-2</v>
      </c>
      <c r="AW555" s="61">
        <v>3.1972500000000001E-2</v>
      </c>
      <c r="AX555" s="53">
        <v>3.1972500000000001E-2</v>
      </c>
    </row>
    <row r="556" spans="1:50">
      <c r="A556" s="212"/>
      <c r="B556" s="215"/>
      <c r="C556" s="216"/>
      <c r="D556" s="52" t="s">
        <v>47</v>
      </c>
      <c r="E556" s="86" t="str">
        <f>A545&amp;"/"&amp;B553&amp;"/"&amp;C553&amp;"/"&amp;D556</f>
        <v>Diesel oil fired power plants/Gas turbine /Electricity only/XS</v>
      </c>
      <c r="F556" s="61" t="str">
        <f>A545</f>
        <v>Diesel oil fired power plants</v>
      </c>
      <c r="G556" s="61" t="str">
        <f>B553</f>
        <v xml:space="preserve">Gas turbine </v>
      </c>
      <c r="H556" s="61" t="str">
        <f>C553</f>
        <v>Electricity only</v>
      </c>
      <c r="I556" s="84" t="str">
        <f t="shared" si="69"/>
        <v>XS</v>
      </c>
      <c r="J556" s="61">
        <v>3.3571125E-2</v>
      </c>
      <c r="K556" s="61">
        <v>3.3571125E-2</v>
      </c>
      <c r="L556" s="61">
        <v>3.3571125E-2</v>
      </c>
      <c r="M556" s="61">
        <v>3.3571125E-2</v>
      </c>
      <c r="N556" s="61">
        <v>3.3571125E-2</v>
      </c>
      <c r="O556" s="61">
        <v>3.3571125E-2</v>
      </c>
      <c r="P556" s="61">
        <v>3.3571125E-2</v>
      </c>
      <c r="Q556" s="61">
        <v>3.3571125E-2</v>
      </c>
      <c r="R556" s="61">
        <v>3.3571125E-2</v>
      </c>
      <c r="S556" s="61">
        <v>3.3571125E-2</v>
      </c>
      <c r="T556" s="61">
        <v>3.3571125E-2</v>
      </c>
      <c r="U556" s="61">
        <v>3.3571125E-2</v>
      </c>
      <c r="V556" s="61">
        <v>3.3571125E-2</v>
      </c>
      <c r="W556" s="61">
        <v>3.3571125E-2</v>
      </c>
      <c r="X556" s="61">
        <v>3.3571125E-2</v>
      </c>
      <c r="Y556" s="61">
        <v>3.3571125E-2</v>
      </c>
      <c r="Z556" s="61">
        <v>3.3571125E-2</v>
      </c>
      <c r="AA556" s="61">
        <v>3.3571125E-2</v>
      </c>
      <c r="AB556" s="61">
        <v>3.3571125E-2</v>
      </c>
      <c r="AC556" s="61">
        <v>3.3571125E-2</v>
      </c>
      <c r="AD556" s="61">
        <v>3.3571125E-2</v>
      </c>
      <c r="AE556" s="61">
        <v>3.3571125E-2</v>
      </c>
      <c r="AF556" s="61">
        <v>3.3571125E-2</v>
      </c>
      <c r="AG556" s="61">
        <v>3.3571125E-2</v>
      </c>
      <c r="AH556" s="61">
        <v>3.3571125E-2</v>
      </c>
      <c r="AI556" s="61">
        <v>3.3571125E-2</v>
      </c>
      <c r="AJ556" s="61">
        <v>3.3571125E-2</v>
      </c>
      <c r="AK556" s="61">
        <v>3.3571125E-2</v>
      </c>
      <c r="AL556" s="61">
        <v>3.3571125E-2</v>
      </c>
      <c r="AM556" s="61">
        <v>3.3571125E-2</v>
      </c>
      <c r="AN556" s="61">
        <v>3.3571125E-2</v>
      </c>
      <c r="AO556" s="61">
        <v>3.3571125E-2</v>
      </c>
      <c r="AP556" s="61">
        <v>3.3571125E-2</v>
      </c>
      <c r="AQ556" s="61">
        <v>3.3571125E-2</v>
      </c>
      <c r="AR556" s="61">
        <v>3.3571125E-2</v>
      </c>
      <c r="AS556" s="61">
        <v>3.3571125E-2</v>
      </c>
      <c r="AT556" s="61">
        <v>3.3571125E-2</v>
      </c>
      <c r="AU556" s="61">
        <v>3.3571125E-2</v>
      </c>
      <c r="AV556" s="61">
        <v>3.3571125E-2</v>
      </c>
      <c r="AW556" s="61">
        <v>3.3571125E-2</v>
      </c>
      <c r="AX556" s="53">
        <v>3.3571125E-2</v>
      </c>
    </row>
    <row r="557" spans="1:50">
      <c r="A557" s="212"/>
      <c r="B557" s="215"/>
      <c r="C557" s="217" t="s">
        <v>26</v>
      </c>
      <c r="D557" s="83" t="s">
        <v>24</v>
      </c>
      <c r="E557" s="56" t="str">
        <f>A545&amp;"/"&amp;B553&amp;"/"&amp;C557&amp;"/"&amp;D557</f>
        <v>Diesel oil fired power plants/Gas turbine /CHP/L</v>
      </c>
      <c r="F557" s="103" t="str">
        <f>A545</f>
        <v>Diesel oil fired power plants</v>
      </c>
      <c r="G557" s="103" t="str">
        <f>B553</f>
        <v xml:space="preserve">Gas turbine </v>
      </c>
      <c r="H557" s="103" t="str">
        <f>C557</f>
        <v>CHP</v>
      </c>
      <c r="I557" s="104" t="str">
        <f t="shared" si="69"/>
        <v>L</v>
      </c>
      <c r="J557" s="103">
        <v>3.1900000000000005E-2</v>
      </c>
      <c r="K557" s="103">
        <v>3.1900000000000005E-2</v>
      </c>
      <c r="L557" s="103">
        <v>3.1900000000000005E-2</v>
      </c>
      <c r="M557" s="103">
        <v>3.1900000000000005E-2</v>
      </c>
      <c r="N557" s="103">
        <v>3.1900000000000005E-2</v>
      </c>
      <c r="O557" s="103">
        <v>3.1900000000000005E-2</v>
      </c>
      <c r="P557" s="103">
        <v>3.1900000000000005E-2</v>
      </c>
      <c r="Q557" s="103">
        <v>3.1900000000000005E-2</v>
      </c>
      <c r="R557" s="103">
        <v>3.1900000000000005E-2</v>
      </c>
      <c r="S557" s="103">
        <v>3.1900000000000005E-2</v>
      </c>
      <c r="T557" s="103">
        <v>3.1900000000000005E-2</v>
      </c>
      <c r="U557" s="103">
        <v>3.1900000000000005E-2</v>
      </c>
      <c r="V557" s="103">
        <v>3.1900000000000005E-2</v>
      </c>
      <c r="W557" s="103">
        <v>3.1900000000000005E-2</v>
      </c>
      <c r="X557" s="103">
        <v>3.1900000000000005E-2</v>
      </c>
      <c r="Y557" s="103">
        <v>3.1900000000000005E-2</v>
      </c>
      <c r="Z557" s="103">
        <v>3.1900000000000005E-2</v>
      </c>
      <c r="AA557" s="103">
        <v>3.1900000000000005E-2</v>
      </c>
      <c r="AB557" s="103">
        <v>3.1900000000000005E-2</v>
      </c>
      <c r="AC557" s="103">
        <v>3.1900000000000005E-2</v>
      </c>
      <c r="AD557" s="103">
        <v>3.1900000000000005E-2</v>
      </c>
      <c r="AE557" s="103">
        <v>3.1900000000000005E-2</v>
      </c>
      <c r="AF557" s="103">
        <v>3.1900000000000005E-2</v>
      </c>
      <c r="AG557" s="103">
        <v>3.1900000000000005E-2</v>
      </c>
      <c r="AH557" s="103">
        <v>3.1900000000000005E-2</v>
      </c>
      <c r="AI557" s="103">
        <v>3.1900000000000005E-2</v>
      </c>
      <c r="AJ557" s="103">
        <v>3.1900000000000005E-2</v>
      </c>
      <c r="AK557" s="103">
        <v>3.1900000000000005E-2</v>
      </c>
      <c r="AL557" s="103">
        <v>3.1900000000000005E-2</v>
      </c>
      <c r="AM557" s="103">
        <v>3.1900000000000005E-2</v>
      </c>
      <c r="AN557" s="103">
        <v>3.1900000000000005E-2</v>
      </c>
      <c r="AO557" s="103">
        <v>3.1900000000000005E-2</v>
      </c>
      <c r="AP557" s="103">
        <v>3.1900000000000005E-2</v>
      </c>
      <c r="AQ557" s="103">
        <v>3.1900000000000005E-2</v>
      </c>
      <c r="AR557" s="103">
        <v>3.1900000000000005E-2</v>
      </c>
      <c r="AS557" s="103">
        <v>3.1900000000000005E-2</v>
      </c>
      <c r="AT557" s="103">
        <v>3.1900000000000005E-2</v>
      </c>
      <c r="AU557" s="103">
        <v>3.1900000000000005E-2</v>
      </c>
      <c r="AV557" s="103">
        <v>3.1900000000000005E-2</v>
      </c>
      <c r="AW557" s="103">
        <v>3.1900000000000005E-2</v>
      </c>
      <c r="AX557" s="105">
        <v>3.1900000000000005E-2</v>
      </c>
    </row>
    <row r="558" spans="1:50">
      <c r="A558" s="212"/>
      <c r="B558" s="215"/>
      <c r="C558" s="206"/>
      <c r="D558" s="52" t="s">
        <v>25</v>
      </c>
      <c r="E558" s="86" t="str">
        <f>A545&amp;"/"&amp;B553&amp;"/"&amp;C557&amp;"/"&amp;D558</f>
        <v>Diesel oil fired power plants/Gas turbine /CHP/M</v>
      </c>
      <c r="F558" s="61" t="str">
        <f>A545</f>
        <v>Diesel oil fired power plants</v>
      </c>
      <c r="G558" s="61" t="str">
        <f>B553</f>
        <v xml:space="preserve">Gas turbine </v>
      </c>
      <c r="H558" s="61" t="str">
        <f>C557</f>
        <v>CHP</v>
      </c>
      <c r="I558" s="84" t="str">
        <f t="shared" si="69"/>
        <v>M</v>
      </c>
      <c r="J558" s="61">
        <v>3.3495000000000004E-2</v>
      </c>
      <c r="K558" s="61">
        <v>3.3495000000000004E-2</v>
      </c>
      <c r="L558" s="61">
        <v>3.3495000000000004E-2</v>
      </c>
      <c r="M558" s="61">
        <v>3.3495000000000004E-2</v>
      </c>
      <c r="N558" s="61">
        <v>3.3495000000000004E-2</v>
      </c>
      <c r="O558" s="61">
        <v>3.3495000000000004E-2</v>
      </c>
      <c r="P558" s="61">
        <v>3.3495000000000004E-2</v>
      </c>
      <c r="Q558" s="61">
        <v>3.3495000000000004E-2</v>
      </c>
      <c r="R558" s="61">
        <v>3.3495000000000004E-2</v>
      </c>
      <c r="S558" s="61">
        <v>3.3495000000000004E-2</v>
      </c>
      <c r="T558" s="61">
        <v>3.3495000000000004E-2</v>
      </c>
      <c r="U558" s="61">
        <v>3.3495000000000004E-2</v>
      </c>
      <c r="V558" s="61">
        <v>3.3495000000000004E-2</v>
      </c>
      <c r="W558" s="61">
        <v>3.3495000000000004E-2</v>
      </c>
      <c r="X558" s="61">
        <v>3.3495000000000004E-2</v>
      </c>
      <c r="Y558" s="61">
        <v>3.3495000000000004E-2</v>
      </c>
      <c r="Z558" s="61">
        <v>3.3495000000000004E-2</v>
      </c>
      <c r="AA558" s="61">
        <v>3.3495000000000004E-2</v>
      </c>
      <c r="AB558" s="61">
        <v>3.3495000000000004E-2</v>
      </c>
      <c r="AC558" s="61">
        <v>3.3495000000000004E-2</v>
      </c>
      <c r="AD558" s="61">
        <v>3.3495000000000004E-2</v>
      </c>
      <c r="AE558" s="61">
        <v>3.3495000000000004E-2</v>
      </c>
      <c r="AF558" s="61">
        <v>3.3495000000000004E-2</v>
      </c>
      <c r="AG558" s="61">
        <v>3.3495000000000004E-2</v>
      </c>
      <c r="AH558" s="61">
        <v>3.3495000000000004E-2</v>
      </c>
      <c r="AI558" s="61">
        <v>3.3495000000000004E-2</v>
      </c>
      <c r="AJ558" s="61">
        <v>3.3495000000000004E-2</v>
      </c>
      <c r="AK558" s="61">
        <v>3.3495000000000004E-2</v>
      </c>
      <c r="AL558" s="61">
        <v>3.3495000000000004E-2</v>
      </c>
      <c r="AM558" s="61">
        <v>3.3495000000000004E-2</v>
      </c>
      <c r="AN558" s="61">
        <v>3.3495000000000004E-2</v>
      </c>
      <c r="AO558" s="61">
        <v>3.3495000000000004E-2</v>
      </c>
      <c r="AP558" s="61">
        <v>3.3495000000000004E-2</v>
      </c>
      <c r="AQ558" s="61">
        <v>3.3495000000000004E-2</v>
      </c>
      <c r="AR558" s="61">
        <v>3.3495000000000004E-2</v>
      </c>
      <c r="AS558" s="61">
        <v>3.3495000000000004E-2</v>
      </c>
      <c r="AT558" s="61">
        <v>3.3495000000000004E-2</v>
      </c>
      <c r="AU558" s="61">
        <v>3.3495000000000004E-2</v>
      </c>
      <c r="AV558" s="61">
        <v>3.3495000000000004E-2</v>
      </c>
      <c r="AW558" s="61">
        <v>3.3495000000000004E-2</v>
      </c>
      <c r="AX558" s="53">
        <v>3.3495000000000004E-2</v>
      </c>
    </row>
    <row r="559" spans="1:50">
      <c r="A559" s="212"/>
      <c r="B559" s="215"/>
      <c r="C559" s="206"/>
      <c r="D559" s="52" t="s">
        <v>38</v>
      </c>
      <c r="E559" s="86" t="str">
        <f>A545&amp;"/"&amp;B553&amp;"/"&amp;C557&amp;"/"&amp;D559</f>
        <v>Diesel oil fired power plants/Gas turbine /CHP/S</v>
      </c>
      <c r="F559" s="61" t="str">
        <f>A545</f>
        <v>Diesel oil fired power plants</v>
      </c>
      <c r="G559" s="61" t="str">
        <f>B553</f>
        <v xml:space="preserve">Gas turbine </v>
      </c>
      <c r="H559" s="61" t="str">
        <f>C557</f>
        <v>CHP</v>
      </c>
      <c r="I559" s="84" t="str">
        <f t="shared" si="69"/>
        <v>S</v>
      </c>
      <c r="J559" s="61">
        <v>3.5169750000000007E-2</v>
      </c>
      <c r="K559" s="61">
        <v>3.5169750000000007E-2</v>
      </c>
      <c r="L559" s="61">
        <v>3.5169750000000007E-2</v>
      </c>
      <c r="M559" s="61">
        <v>3.5169750000000007E-2</v>
      </c>
      <c r="N559" s="61">
        <v>3.5169750000000007E-2</v>
      </c>
      <c r="O559" s="61">
        <v>3.5169750000000007E-2</v>
      </c>
      <c r="P559" s="61">
        <v>3.5169750000000007E-2</v>
      </c>
      <c r="Q559" s="61">
        <v>3.5169750000000007E-2</v>
      </c>
      <c r="R559" s="61">
        <v>3.5169750000000007E-2</v>
      </c>
      <c r="S559" s="61">
        <v>3.5169750000000007E-2</v>
      </c>
      <c r="T559" s="61">
        <v>3.5169750000000007E-2</v>
      </c>
      <c r="U559" s="61">
        <v>3.5169750000000007E-2</v>
      </c>
      <c r="V559" s="61">
        <v>3.5169750000000007E-2</v>
      </c>
      <c r="W559" s="61">
        <v>3.5169750000000007E-2</v>
      </c>
      <c r="X559" s="61">
        <v>3.5169750000000007E-2</v>
      </c>
      <c r="Y559" s="61">
        <v>3.5169750000000007E-2</v>
      </c>
      <c r="Z559" s="61">
        <v>3.5169750000000007E-2</v>
      </c>
      <c r="AA559" s="61">
        <v>3.5169750000000007E-2</v>
      </c>
      <c r="AB559" s="61">
        <v>3.5169750000000007E-2</v>
      </c>
      <c r="AC559" s="61">
        <v>3.5169750000000007E-2</v>
      </c>
      <c r="AD559" s="61">
        <v>3.5169750000000007E-2</v>
      </c>
      <c r="AE559" s="61">
        <v>3.5169750000000007E-2</v>
      </c>
      <c r="AF559" s="61">
        <v>3.5169750000000007E-2</v>
      </c>
      <c r="AG559" s="61">
        <v>3.5169750000000007E-2</v>
      </c>
      <c r="AH559" s="61">
        <v>3.5169750000000007E-2</v>
      </c>
      <c r="AI559" s="61">
        <v>3.5169750000000007E-2</v>
      </c>
      <c r="AJ559" s="61">
        <v>3.5169750000000007E-2</v>
      </c>
      <c r="AK559" s="61">
        <v>3.5169750000000007E-2</v>
      </c>
      <c r="AL559" s="61">
        <v>3.5169750000000007E-2</v>
      </c>
      <c r="AM559" s="61">
        <v>3.5169750000000007E-2</v>
      </c>
      <c r="AN559" s="61">
        <v>3.5169750000000007E-2</v>
      </c>
      <c r="AO559" s="61">
        <v>3.5169750000000007E-2</v>
      </c>
      <c r="AP559" s="61">
        <v>3.5169750000000007E-2</v>
      </c>
      <c r="AQ559" s="61">
        <v>3.5169750000000007E-2</v>
      </c>
      <c r="AR559" s="61">
        <v>3.5169750000000007E-2</v>
      </c>
      <c r="AS559" s="61">
        <v>3.5169750000000007E-2</v>
      </c>
      <c r="AT559" s="61">
        <v>3.5169750000000007E-2</v>
      </c>
      <c r="AU559" s="61">
        <v>3.5169750000000007E-2</v>
      </c>
      <c r="AV559" s="61">
        <v>3.5169750000000007E-2</v>
      </c>
      <c r="AW559" s="61">
        <v>3.5169750000000007E-2</v>
      </c>
      <c r="AX559" s="53">
        <v>3.5169750000000007E-2</v>
      </c>
    </row>
    <row r="560" spans="1:50">
      <c r="A560" s="212"/>
      <c r="B560" s="215"/>
      <c r="C560" s="216"/>
      <c r="D560" s="106" t="s">
        <v>47</v>
      </c>
      <c r="E560" s="107" t="str">
        <f>A545&amp;"/"&amp;B553&amp;"/"&amp;C557&amp;"/"&amp;D560</f>
        <v>Diesel oil fired power plants/Gas turbine /CHP/XS</v>
      </c>
      <c r="F560" s="108" t="str">
        <f>A545</f>
        <v>Diesel oil fired power plants</v>
      </c>
      <c r="G560" s="108" t="str">
        <f>B553</f>
        <v xml:space="preserve">Gas turbine </v>
      </c>
      <c r="H560" s="108" t="str">
        <f>C557</f>
        <v>CHP</v>
      </c>
      <c r="I560" s="109" t="str">
        <f t="shared" si="69"/>
        <v>XS</v>
      </c>
      <c r="J560" s="108">
        <v>3.6928237500000002E-2</v>
      </c>
      <c r="K560" s="108">
        <v>3.6928237500000002E-2</v>
      </c>
      <c r="L560" s="108">
        <v>3.6928237500000002E-2</v>
      </c>
      <c r="M560" s="108">
        <v>3.6928237500000002E-2</v>
      </c>
      <c r="N560" s="108">
        <v>3.6928237500000002E-2</v>
      </c>
      <c r="O560" s="108">
        <v>3.6928237500000002E-2</v>
      </c>
      <c r="P560" s="108">
        <v>3.6928237500000002E-2</v>
      </c>
      <c r="Q560" s="108">
        <v>3.6928237500000002E-2</v>
      </c>
      <c r="R560" s="108">
        <v>3.6928237500000002E-2</v>
      </c>
      <c r="S560" s="108">
        <v>3.6928237500000002E-2</v>
      </c>
      <c r="T560" s="108">
        <v>3.6928237500000002E-2</v>
      </c>
      <c r="U560" s="108">
        <v>3.6928237500000002E-2</v>
      </c>
      <c r="V560" s="108">
        <v>3.6928237500000002E-2</v>
      </c>
      <c r="W560" s="108">
        <v>3.6928237500000002E-2</v>
      </c>
      <c r="X560" s="108">
        <v>3.6928237500000002E-2</v>
      </c>
      <c r="Y560" s="108">
        <v>3.6928237500000002E-2</v>
      </c>
      <c r="Z560" s="108">
        <v>3.6928237500000002E-2</v>
      </c>
      <c r="AA560" s="108">
        <v>3.6928237500000002E-2</v>
      </c>
      <c r="AB560" s="108">
        <v>3.6928237500000002E-2</v>
      </c>
      <c r="AC560" s="108">
        <v>3.6928237500000002E-2</v>
      </c>
      <c r="AD560" s="108">
        <v>3.6928237500000002E-2</v>
      </c>
      <c r="AE560" s="108">
        <v>3.6928237500000002E-2</v>
      </c>
      <c r="AF560" s="108">
        <v>3.6928237500000002E-2</v>
      </c>
      <c r="AG560" s="108">
        <v>3.6928237500000002E-2</v>
      </c>
      <c r="AH560" s="108">
        <v>3.6928237500000002E-2</v>
      </c>
      <c r="AI560" s="108">
        <v>3.6928237500000002E-2</v>
      </c>
      <c r="AJ560" s="108">
        <v>3.6928237500000002E-2</v>
      </c>
      <c r="AK560" s="108">
        <v>3.6928237500000002E-2</v>
      </c>
      <c r="AL560" s="108">
        <v>3.6928237500000002E-2</v>
      </c>
      <c r="AM560" s="108">
        <v>3.6928237500000002E-2</v>
      </c>
      <c r="AN560" s="108">
        <v>3.6928237500000002E-2</v>
      </c>
      <c r="AO560" s="108">
        <v>3.6928237500000002E-2</v>
      </c>
      <c r="AP560" s="108">
        <v>3.6928237500000002E-2</v>
      </c>
      <c r="AQ560" s="108">
        <v>3.6928237500000002E-2</v>
      </c>
      <c r="AR560" s="108">
        <v>3.6928237500000002E-2</v>
      </c>
      <c r="AS560" s="108">
        <v>3.6928237500000002E-2</v>
      </c>
      <c r="AT560" s="108">
        <v>3.6928237500000002E-2</v>
      </c>
      <c r="AU560" s="108">
        <v>3.6928237500000002E-2</v>
      </c>
      <c r="AV560" s="108">
        <v>3.6928237500000002E-2</v>
      </c>
      <c r="AW560" s="108">
        <v>3.6928237500000002E-2</v>
      </c>
      <c r="AX560" s="110">
        <v>3.6928237500000002E-2</v>
      </c>
    </row>
    <row r="561" spans="1:50">
      <c r="A561" s="212"/>
      <c r="B561" s="215"/>
      <c r="C561" s="217" t="s">
        <v>42</v>
      </c>
      <c r="D561" s="83" t="s">
        <v>24</v>
      </c>
      <c r="E561" s="56" t="str">
        <f>A545&amp;"/"&amp;B553&amp;"/"&amp;C561&amp;"/"&amp;D561</f>
        <v>Diesel oil fired power plants/Gas turbine /Electricity only with CCS/L</v>
      </c>
      <c r="F561" s="103" t="str">
        <f>A545</f>
        <v>Diesel oil fired power plants</v>
      </c>
      <c r="G561" s="103" t="str">
        <f>B553</f>
        <v xml:space="preserve">Gas turbine </v>
      </c>
      <c r="H561" s="103" t="str">
        <f>C561</f>
        <v>Electricity only with CCS</v>
      </c>
      <c r="I561" s="104" t="str">
        <f t="shared" si="69"/>
        <v>L</v>
      </c>
      <c r="J561" s="103" t="s">
        <v>99</v>
      </c>
      <c r="K561" s="103" t="s">
        <v>99</v>
      </c>
      <c r="L561" s="103" t="s">
        <v>99</v>
      </c>
      <c r="M561" s="103" t="s">
        <v>99</v>
      </c>
      <c r="N561" s="103" t="s">
        <v>99</v>
      </c>
      <c r="O561" s="103" t="s">
        <v>99</v>
      </c>
      <c r="P561" s="103" t="s">
        <v>99</v>
      </c>
      <c r="Q561" s="103" t="s">
        <v>99</v>
      </c>
      <c r="R561" s="103" t="s">
        <v>99</v>
      </c>
      <c r="S561" s="103" t="s">
        <v>99</v>
      </c>
      <c r="T561" s="103" t="s">
        <v>99</v>
      </c>
      <c r="U561" s="103" t="s">
        <v>99</v>
      </c>
      <c r="V561" s="103" t="s">
        <v>99</v>
      </c>
      <c r="W561" s="103" t="s">
        <v>99</v>
      </c>
      <c r="X561" s="103" t="s">
        <v>99</v>
      </c>
      <c r="Y561" s="103" t="s">
        <v>99</v>
      </c>
      <c r="Z561" s="103" t="s">
        <v>99</v>
      </c>
      <c r="AA561" s="103" t="s">
        <v>99</v>
      </c>
      <c r="AB561" s="103" t="s">
        <v>99</v>
      </c>
      <c r="AC561" s="103" t="s">
        <v>99</v>
      </c>
      <c r="AD561" s="103" t="s">
        <v>99</v>
      </c>
      <c r="AE561" s="103">
        <v>0.14500000000000002</v>
      </c>
      <c r="AF561" s="103">
        <v>0.14500000000000002</v>
      </c>
      <c r="AG561" s="103">
        <v>0.14500000000000002</v>
      </c>
      <c r="AH561" s="103">
        <v>0.14500000000000002</v>
      </c>
      <c r="AI561" s="103">
        <v>0.14500000000000002</v>
      </c>
      <c r="AJ561" s="103">
        <v>0.14500000000000002</v>
      </c>
      <c r="AK561" s="103">
        <v>0.14500000000000002</v>
      </c>
      <c r="AL561" s="103">
        <v>0.14500000000000002</v>
      </c>
      <c r="AM561" s="103">
        <v>0.14500000000000002</v>
      </c>
      <c r="AN561" s="103">
        <v>0.14500000000000002</v>
      </c>
      <c r="AO561" s="103">
        <v>0.14500000000000002</v>
      </c>
      <c r="AP561" s="103">
        <v>0.14500000000000002</v>
      </c>
      <c r="AQ561" s="103">
        <v>0.14500000000000002</v>
      </c>
      <c r="AR561" s="103">
        <v>0.14500000000000002</v>
      </c>
      <c r="AS561" s="103">
        <v>0.14500000000000002</v>
      </c>
      <c r="AT561" s="103">
        <v>0.14500000000000002</v>
      </c>
      <c r="AU561" s="103">
        <v>0.14500000000000002</v>
      </c>
      <c r="AV561" s="103">
        <v>0.14500000000000002</v>
      </c>
      <c r="AW561" s="103">
        <v>0.14500000000000002</v>
      </c>
      <c r="AX561" s="105">
        <v>0.14500000000000002</v>
      </c>
    </row>
    <row r="562" spans="1:50">
      <c r="A562" s="212"/>
      <c r="B562" s="215"/>
      <c r="C562" s="216"/>
      <c r="D562" s="106" t="s">
        <v>25</v>
      </c>
      <c r="E562" s="107" t="str">
        <f>A545&amp;"/"&amp;B553&amp;"/"&amp;C561&amp;"/"&amp;D562</f>
        <v>Diesel oil fired power plants/Gas turbine /Electricity only with CCS/M</v>
      </c>
      <c r="F562" s="108" t="str">
        <f>A545</f>
        <v>Diesel oil fired power plants</v>
      </c>
      <c r="G562" s="108" t="str">
        <f>B553</f>
        <v xml:space="preserve">Gas turbine </v>
      </c>
      <c r="H562" s="108" t="str">
        <f>C561</f>
        <v>Electricity only with CCS</v>
      </c>
      <c r="I562" s="109" t="str">
        <f t="shared" si="69"/>
        <v>M</v>
      </c>
      <c r="J562" s="108" t="s">
        <v>99</v>
      </c>
      <c r="K562" s="108" t="s">
        <v>99</v>
      </c>
      <c r="L562" s="108" t="s">
        <v>99</v>
      </c>
      <c r="M562" s="108" t="s">
        <v>99</v>
      </c>
      <c r="N562" s="108" t="s">
        <v>99</v>
      </c>
      <c r="O562" s="108" t="s">
        <v>99</v>
      </c>
      <c r="P562" s="108" t="s">
        <v>99</v>
      </c>
      <c r="Q562" s="108" t="s">
        <v>99</v>
      </c>
      <c r="R562" s="108" t="s">
        <v>99</v>
      </c>
      <c r="S562" s="108" t="s">
        <v>99</v>
      </c>
      <c r="T562" s="108" t="s">
        <v>99</v>
      </c>
      <c r="U562" s="108" t="s">
        <v>99</v>
      </c>
      <c r="V562" s="108" t="s">
        <v>99</v>
      </c>
      <c r="W562" s="108" t="s">
        <v>99</v>
      </c>
      <c r="X562" s="108" t="s">
        <v>99</v>
      </c>
      <c r="Y562" s="108" t="s">
        <v>99</v>
      </c>
      <c r="Z562" s="108" t="s">
        <v>99</v>
      </c>
      <c r="AA562" s="108" t="s">
        <v>99</v>
      </c>
      <c r="AB562" s="108" t="s">
        <v>99</v>
      </c>
      <c r="AC562" s="108" t="s">
        <v>99</v>
      </c>
      <c r="AD562" s="108" t="s">
        <v>99</v>
      </c>
      <c r="AE562" s="108">
        <v>0.15225000000000002</v>
      </c>
      <c r="AF562" s="108">
        <v>0.15225000000000002</v>
      </c>
      <c r="AG562" s="108">
        <v>0.15225000000000002</v>
      </c>
      <c r="AH562" s="108">
        <v>0.15225000000000002</v>
      </c>
      <c r="AI562" s="108">
        <v>0.15225000000000002</v>
      </c>
      <c r="AJ562" s="108">
        <v>0.15225000000000002</v>
      </c>
      <c r="AK562" s="108">
        <v>0.15225000000000002</v>
      </c>
      <c r="AL562" s="108">
        <v>0.15225000000000002</v>
      </c>
      <c r="AM562" s="108">
        <v>0.15225000000000002</v>
      </c>
      <c r="AN562" s="108">
        <v>0.15225000000000002</v>
      </c>
      <c r="AO562" s="108">
        <v>0.15225000000000002</v>
      </c>
      <c r="AP562" s="108">
        <v>0.15225000000000002</v>
      </c>
      <c r="AQ562" s="108">
        <v>0.15225000000000002</v>
      </c>
      <c r="AR562" s="108">
        <v>0.15225000000000002</v>
      </c>
      <c r="AS562" s="108">
        <v>0.15225000000000002</v>
      </c>
      <c r="AT562" s="108">
        <v>0.15225000000000002</v>
      </c>
      <c r="AU562" s="108">
        <v>0.15225000000000002</v>
      </c>
      <c r="AV562" s="108">
        <v>0.15225000000000002</v>
      </c>
      <c r="AW562" s="108">
        <v>0.15225000000000002</v>
      </c>
      <c r="AX562" s="110">
        <v>0.15225000000000002</v>
      </c>
    </row>
    <row r="563" spans="1:50">
      <c r="A563" s="212"/>
      <c r="B563" s="215"/>
      <c r="C563" s="217" t="s">
        <v>43</v>
      </c>
      <c r="D563" s="52" t="s">
        <v>24</v>
      </c>
      <c r="E563" s="86" t="str">
        <f>A545&amp;"/"&amp;B553&amp;"/"&amp;C563&amp;"/"&amp;D563</f>
        <v>Diesel oil fired power plants/Gas turbine /CHP with CCS/L</v>
      </c>
      <c r="F563" s="61" t="str">
        <f>A545</f>
        <v>Diesel oil fired power plants</v>
      </c>
      <c r="G563" s="61" t="str">
        <f>B553</f>
        <v xml:space="preserve">Gas turbine </v>
      </c>
      <c r="H563" s="61" t="str">
        <f>C563</f>
        <v>CHP with CCS</v>
      </c>
      <c r="I563" s="84" t="str">
        <f t="shared" si="69"/>
        <v>L</v>
      </c>
      <c r="J563" s="61" t="s">
        <v>99</v>
      </c>
      <c r="K563" s="61" t="s">
        <v>99</v>
      </c>
      <c r="L563" s="61" t="s">
        <v>99</v>
      </c>
      <c r="M563" s="61" t="s">
        <v>99</v>
      </c>
      <c r="N563" s="61" t="s">
        <v>99</v>
      </c>
      <c r="O563" s="61" t="s">
        <v>99</v>
      </c>
      <c r="P563" s="61" t="s">
        <v>99</v>
      </c>
      <c r="Q563" s="61" t="s">
        <v>99</v>
      </c>
      <c r="R563" s="61" t="s">
        <v>99</v>
      </c>
      <c r="S563" s="61" t="s">
        <v>99</v>
      </c>
      <c r="T563" s="61" t="s">
        <v>99</v>
      </c>
      <c r="U563" s="61" t="s">
        <v>99</v>
      </c>
      <c r="V563" s="61" t="s">
        <v>99</v>
      </c>
      <c r="W563" s="61" t="s">
        <v>99</v>
      </c>
      <c r="X563" s="61" t="s">
        <v>99</v>
      </c>
      <c r="Y563" s="61" t="s">
        <v>99</v>
      </c>
      <c r="Z563" s="61" t="s">
        <v>99</v>
      </c>
      <c r="AA563" s="61" t="s">
        <v>99</v>
      </c>
      <c r="AB563" s="61" t="s">
        <v>99</v>
      </c>
      <c r="AC563" s="61" t="s">
        <v>99</v>
      </c>
      <c r="AD563" s="61" t="s">
        <v>99</v>
      </c>
      <c r="AE563" s="61">
        <v>0.15950000000000003</v>
      </c>
      <c r="AF563" s="61">
        <v>0.15950000000000003</v>
      </c>
      <c r="AG563" s="61">
        <v>0.15950000000000003</v>
      </c>
      <c r="AH563" s="61">
        <v>0.15950000000000003</v>
      </c>
      <c r="AI563" s="61">
        <v>0.15950000000000003</v>
      </c>
      <c r="AJ563" s="61">
        <v>0.15950000000000003</v>
      </c>
      <c r="AK563" s="61">
        <v>0.15950000000000003</v>
      </c>
      <c r="AL563" s="61">
        <v>0.15950000000000003</v>
      </c>
      <c r="AM563" s="61">
        <v>0.15950000000000003</v>
      </c>
      <c r="AN563" s="61">
        <v>0.15950000000000003</v>
      </c>
      <c r="AO563" s="61">
        <v>0.15950000000000003</v>
      </c>
      <c r="AP563" s="61">
        <v>0.15950000000000003</v>
      </c>
      <c r="AQ563" s="61">
        <v>0.15950000000000003</v>
      </c>
      <c r="AR563" s="61">
        <v>0.15950000000000003</v>
      </c>
      <c r="AS563" s="61">
        <v>0.15950000000000003</v>
      </c>
      <c r="AT563" s="61">
        <v>0.15950000000000003</v>
      </c>
      <c r="AU563" s="61">
        <v>0.15950000000000003</v>
      </c>
      <c r="AV563" s="61">
        <v>0.15950000000000003</v>
      </c>
      <c r="AW563" s="61">
        <v>0.15950000000000003</v>
      </c>
      <c r="AX563" s="53">
        <v>0.15950000000000003</v>
      </c>
    </row>
    <row r="564" spans="1:50">
      <c r="A564" s="212"/>
      <c r="B564" s="218"/>
      <c r="C564" s="210"/>
      <c r="D564" s="93" t="s">
        <v>25</v>
      </c>
      <c r="E564" s="73" t="str">
        <f>A545&amp;"/"&amp;B553&amp;"/"&amp;C563&amp;"/"&amp;D564</f>
        <v>Diesel oil fired power plants/Gas turbine /CHP with CCS/M</v>
      </c>
      <c r="F564" s="91" t="str">
        <f>A545</f>
        <v>Diesel oil fired power plants</v>
      </c>
      <c r="G564" s="91" t="str">
        <f>B553</f>
        <v xml:space="preserve">Gas turbine </v>
      </c>
      <c r="H564" s="91" t="str">
        <f>C563</f>
        <v>CHP with CCS</v>
      </c>
      <c r="I564" s="70" t="str">
        <f t="shared" si="69"/>
        <v>M</v>
      </c>
      <c r="J564" s="91" t="s">
        <v>99</v>
      </c>
      <c r="K564" s="91" t="s">
        <v>99</v>
      </c>
      <c r="L564" s="91" t="s">
        <v>99</v>
      </c>
      <c r="M564" s="91" t="s">
        <v>99</v>
      </c>
      <c r="N564" s="91" t="s">
        <v>99</v>
      </c>
      <c r="O564" s="91" t="s">
        <v>99</v>
      </c>
      <c r="P564" s="91" t="s">
        <v>99</v>
      </c>
      <c r="Q564" s="91" t="s">
        <v>99</v>
      </c>
      <c r="R564" s="91" t="s">
        <v>99</v>
      </c>
      <c r="S564" s="91" t="s">
        <v>99</v>
      </c>
      <c r="T564" s="91" t="s">
        <v>99</v>
      </c>
      <c r="U564" s="91" t="s">
        <v>99</v>
      </c>
      <c r="V564" s="91" t="s">
        <v>99</v>
      </c>
      <c r="W564" s="91" t="s">
        <v>99</v>
      </c>
      <c r="X564" s="91" t="s">
        <v>99</v>
      </c>
      <c r="Y564" s="91" t="s">
        <v>99</v>
      </c>
      <c r="Z564" s="91" t="s">
        <v>99</v>
      </c>
      <c r="AA564" s="91" t="s">
        <v>99</v>
      </c>
      <c r="AB564" s="91" t="s">
        <v>99</v>
      </c>
      <c r="AC564" s="91" t="s">
        <v>99</v>
      </c>
      <c r="AD564" s="91" t="s">
        <v>99</v>
      </c>
      <c r="AE564" s="91">
        <v>0.16747500000000004</v>
      </c>
      <c r="AF564" s="91">
        <v>0.16747500000000004</v>
      </c>
      <c r="AG564" s="91">
        <v>0.16747500000000004</v>
      </c>
      <c r="AH564" s="91">
        <v>0.16747500000000004</v>
      </c>
      <c r="AI564" s="91">
        <v>0.16747500000000004</v>
      </c>
      <c r="AJ564" s="91">
        <v>0.16747500000000004</v>
      </c>
      <c r="AK564" s="91">
        <v>0.16747500000000004</v>
      </c>
      <c r="AL564" s="91">
        <v>0.16747500000000004</v>
      </c>
      <c r="AM564" s="91">
        <v>0.16747500000000004</v>
      </c>
      <c r="AN564" s="91">
        <v>0.16747500000000004</v>
      </c>
      <c r="AO564" s="91">
        <v>0.16747500000000004</v>
      </c>
      <c r="AP564" s="91">
        <v>0.16747500000000004</v>
      </c>
      <c r="AQ564" s="91">
        <v>0.16747500000000004</v>
      </c>
      <c r="AR564" s="91">
        <v>0.16747500000000004</v>
      </c>
      <c r="AS564" s="91">
        <v>0.16747500000000004</v>
      </c>
      <c r="AT564" s="91">
        <v>0.16747500000000004</v>
      </c>
      <c r="AU564" s="91">
        <v>0.16747500000000004</v>
      </c>
      <c r="AV564" s="91">
        <v>0.16747500000000004</v>
      </c>
      <c r="AW564" s="91">
        <v>0.16747500000000004</v>
      </c>
      <c r="AX564" s="89">
        <v>0.16747500000000004</v>
      </c>
    </row>
    <row r="565" spans="1:50">
      <c r="A565" s="212"/>
      <c r="B565" s="214" t="s">
        <v>46</v>
      </c>
      <c r="C565" s="209" t="s">
        <v>36</v>
      </c>
      <c r="D565" s="67" t="s">
        <v>24</v>
      </c>
      <c r="E565" s="87" t="str">
        <f>A545&amp;"/"&amp;B565&amp;"/"&amp;C565&amp;"/"&amp;D565</f>
        <v>Diesel oil fired power plants/Steam turbine/Electricity only/L</v>
      </c>
      <c r="F565" s="55" t="str">
        <f>A545</f>
        <v>Diesel oil fired power plants</v>
      </c>
      <c r="G565" s="55" t="str">
        <f>B565</f>
        <v>Steam turbine</v>
      </c>
      <c r="H565" s="55" t="str">
        <f>C565</f>
        <v>Electricity only</v>
      </c>
      <c r="I565" s="85" t="str">
        <f t="shared" si="69"/>
        <v>L</v>
      </c>
      <c r="J565" s="55">
        <v>4.7E-2</v>
      </c>
      <c r="K565" s="55">
        <v>4.7E-2</v>
      </c>
      <c r="L565" s="55">
        <v>4.7E-2</v>
      </c>
      <c r="M565" s="55">
        <v>4.7E-2</v>
      </c>
      <c r="N565" s="55">
        <v>4.7E-2</v>
      </c>
      <c r="O565" s="55">
        <v>4.7E-2</v>
      </c>
      <c r="P565" s="55">
        <v>4.7E-2</v>
      </c>
      <c r="Q565" s="55">
        <v>4.7E-2</v>
      </c>
      <c r="R565" s="55">
        <v>4.7E-2</v>
      </c>
      <c r="S565" s="55">
        <v>4.7E-2</v>
      </c>
      <c r="T565" s="55">
        <v>4.7E-2</v>
      </c>
      <c r="U565" s="55">
        <v>4.7E-2</v>
      </c>
      <c r="V565" s="55">
        <v>4.7E-2</v>
      </c>
      <c r="W565" s="55">
        <v>4.7E-2</v>
      </c>
      <c r="X565" s="55">
        <v>4.7E-2</v>
      </c>
      <c r="Y565" s="55">
        <v>4.7E-2</v>
      </c>
      <c r="Z565" s="55">
        <v>4.7E-2</v>
      </c>
      <c r="AA565" s="55">
        <v>4.7E-2</v>
      </c>
      <c r="AB565" s="55">
        <v>4.7E-2</v>
      </c>
      <c r="AC565" s="55">
        <v>4.7E-2</v>
      </c>
      <c r="AD565" s="55">
        <v>4.7E-2</v>
      </c>
      <c r="AE565" s="55">
        <v>4.7E-2</v>
      </c>
      <c r="AF565" s="55">
        <v>4.7E-2</v>
      </c>
      <c r="AG565" s="55">
        <v>4.7E-2</v>
      </c>
      <c r="AH565" s="55">
        <v>4.7E-2</v>
      </c>
      <c r="AI565" s="55">
        <v>4.7E-2</v>
      </c>
      <c r="AJ565" s="55">
        <v>4.7E-2</v>
      </c>
      <c r="AK565" s="55">
        <v>4.7E-2</v>
      </c>
      <c r="AL565" s="55">
        <v>4.7E-2</v>
      </c>
      <c r="AM565" s="55">
        <v>4.7E-2</v>
      </c>
      <c r="AN565" s="55">
        <v>4.7E-2</v>
      </c>
      <c r="AO565" s="55">
        <v>4.7E-2</v>
      </c>
      <c r="AP565" s="55">
        <v>4.7E-2</v>
      </c>
      <c r="AQ565" s="55">
        <v>4.7E-2</v>
      </c>
      <c r="AR565" s="55">
        <v>4.7E-2</v>
      </c>
      <c r="AS565" s="55">
        <v>4.7E-2</v>
      </c>
      <c r="AT565" s="55">
        <v>4.7E-2</v>
      </c>
      <c r="AU565" s="55">
        <v>4.7E-2</v>
      </c>
      <c r="AV565" s="55">
        <v>4.7E-2</v>
      </c>
      <c r="AW565" s="55">
        <v>4.7E-2</v>
      </c>
      <c r="AX565" s="64">
        <v>4.7E-2</v>
      </c>
    </row>
    <row r="566" spans="1:50">
      <c r="A566" s="212"/>
      <c r="B566" s="215"/>
      <c r="C566" s="206"/>
      <c r="D566" s="52" t="s">
        <v>25</v>
      </c>
      <c r="E566" s="86" t="str">
        <f>A545&amp;"/"&amp;B565&amp;"/"&amp;C565&amp;"/"&amp;D566</f>
        <v>Diesel oil fired power plants/Steam turbine/Electricity only/M</v>
      </c>
      <c r="F566" s="61" t="str">
        <f>A545</f>
        <v>Diesel oil fired power plants</v>
      </c>
      <c r="G566" s="61" t="str">
        <f>B565</f>
        <v>Steam turbine</v>
      </c>
      <c r="H566" s="61" t="str">
        <f>C565</f>
        <v>Electricity only</v>
      </c>
      <c r="I566" s="84" t="str">
        <f t="shared" si="69"/>
        <v>M</v>
      </c>
      <c r="J566" s="61">
        <v>4.9350000000000005E-2</v>
      </c>
      <c r="K566" s="61">
        <v>4.9350000000000005E-2</v>
      </c>
      <c r="L566" s="61">
        <v>4.9350000000000005E-2</v>
      </c>
      <c r="M566" s="61">
        <v>4.9350000000000005E-2</v>
      </c>
      <c r="N566" s="61">
        <v>4.9350000000000005E-2</v>
      </c>
      <c r="O566" s="61">
        <v>4.9350000000000005E-2</v>
      </c>
      <c r="P566" s="61">
        <v>4.9350000000000005E-2</v>
      </c>
      <c r="Q566" s="61">
        <v>4.9350000000000005E-2</v>
      </c>
      <c r="R566" s="61">
        <v>4.9350000000000005E-2</v>
      </c>
      <c r="S566" s="61">
        <v>4.9350000000000005E-2</v>
      </c>
      <c r="T566" s="61">
        <v>4.9350000000000005E-2</v>
      </c>
      <c r="U566" s="61">
        <v>4.9350000000000005E-2</v>
      </c>
      <c r="V566" s="61">
        <v>4.9350000000000005E-2</v>
      </c>
      <c r="W566" s="61">
        <v>4.9350000000000005E-2</v>
      </c>
      <c r="X566" s="61">
        <v>4.9350000000000005E-2</v>
      </c>
      <c r="Y566" s="61">
        <v>4.9350000000000005E-2</v>
      </c>
      <c r="Z566" s="61">
        <v>4.9350000000000005E-2</v>
      </c>
      <c r="AA566" s="61">
        <v>4.9350000000000005E-2</v>
      </c>
      <c r="AB566" s="61">
        <v>4.9350000000000005E-2</v>
      </c>
      <c r="AC566" s="61">
        <v>4.9350000000000005E-2</v>
      </c>
      <c r="AD566" s="61">
        <v>4.9350000000000005E-2</v>
      </c>
      <c r="AE566" s="61">
        <v>4.9350000000000005E-2</v>
      </c>
      <c r="AF566" s="61">
        <v>4.9350000000000005E-2</v>
      </c>
      <c r="AG566" s="61">
        <v>4.9350000000000005E-2</v>
      </c>
      <c r="AH566" s="61">
        <v>4.9350000000000005E-2</v>
      </c>
      <c r="AI566" s="61">
        <v>4.9350000000000005E-2</v>
      </c>
      <c r="AJ566" s="61">
        <v>4.9350000000000005E-2</v>
      </c>
      <c r="AK566" s="61">
        <v>4.9350000000000005E-2</v>
      </c>
      <c r="AL566" s="61">
        <v>4.9350000000000005E-2</v>
      </c>
      <c r="AM566" s="61">
        <v>4.9350000000000005E-2</v>
      </c>
      <c r="AN566" s="61">
        <v>4.9350000000000005E-2</v>
      </c>
      <c r="AO566" s="61">
        <v>4.9350000000000005E-2</v>
      </c>
      <c r="AP566" s="61">
        <v>4.9350000000000005E-2</v>
      </c>
      <c r="AQ566" s="61">
        <v>4.9350000000000005E-2</v>
      </c>
      <c r="AR566" s="61">
        <v>4.9350000000000005E-2</v>
      </c>
      <c r="AS566" s="61">
        <v>4.9350000000000005E-2</v>
      </c>
      <c r="AT566" s="61">
        <v>4.9350000000000005E-2</v>
      </c>
      <c r="AU566" s="61">
        <v>4.9350000000000005E-2</v>
      </c>
      <c r="AV566" s="61">
        <v>4.9350000000000005E-2</v>
      </c>
      <c r="AW566" s="61">
        <v>4.9350000000000005E-2</v>
      </c>
      <c r="AX566" s="53">
        <v>4.9350000000000005E-2</v>
      </c>
    </row>
    <row r="567" spans="1:50">
      <c r="A567" s="212"/>
      <c r="B567" s="215"/>
      <c r="C567" s="216"/>
      <c r="D567" s="52" t="s">
        <v>38</v>
      </c>
      <c r="E567" s="86" t="str">
        <f>A545&amp;"/"&amp;B565&amp;"/"&amp;C565&amp;"/"&amp;D567</f>
        <v>Diesel oil fired power plants/Steam turbine/Electricity only/S</v>
      </c>
      <c r="F567" s="61" t="str">
        <f>A545</f>
        <v>Diesel oil fired power plants</v>
      </c>
      <c r="G567" s="61" t="str">
        <f>B565</f>
        <v>Steam turbine</v>
      </c>
      <c r="H567" s="61" t="str">
        <f>C565</f>
        <v>Electricity only</v>
      </c>
      <c r="I567" s="84" t="str">
        <f t="shared" si="69"/>
        <v>S</v>
      </c>
      <c r="J567" s="61">
        <v>5.1817500000000009E-2</v>
      </c>
      <c r="K567" s="61">
        <v>5.1817500000000009E-2</v>
      </c>
      <c r="L567" s="61">
        <v>5.1817500000000009E-2</v>
      </c>
      <c r="M567" s="61">
        <v>5.1817500000000009E-2</v>
      </c>
      <c r="N567" s="61">
        <v>5.1817500000000009E-2</v>
      </c>
      <c r="O567" s="61">
        <v>5.1817500000000009E-2</v>
      </c>
      <c r="P567" s="61">
        <v>5.1817500000000009E-2</v>
      </c>
      <c r="Q567" s="61">
        <v>5.1817500000000009E-2</v>
      </c>
      <c r="R567" s="61">
        <v>5.1817500000000009E-2</v>
      </c>
      <c r="S567" s="61">
        <v>5.1817500000000009E-2</v>
      </c>
      <c r="T567" s="61">
        <v>5.1817500000000009E-2</v>
      </c>
      <c r="U567" s="61">
        <v>5.1817500000000009E-2</v>
      </c>
      <c r="V567" s="61">
        <v>5.1817500000000009E-2</v>
      </c>
      <c r="W567" s="61">
        <v>5.1817500000000009E-2</v>
      </c>
      <c r="X567" s="61">
        <v>5.1817500000000009E-2</v>
      </c>
      <c r="Y567" s="61">
        <v>5.1817500000000009E-2</v>
      </c>
      <c r="Z567" s="61">
        <v>5.1817500000000009E-2</v>
      </c>
      <c r="AA567" s="61">
        <v>5.1817500000000009E-2</v>
      </c>
      <c r="AB567" s="61">
        <v>5.1817500000000009E-2</v>
      </c>
      <c r="AC567" s="61">
        <v>5.1817500000000009E-2</v>
      </c>
      <c r="AD567" s="61">
        <v>5.1817500000000009E-2</v>
      </c>
      <c r="AE567" s="61">
        <v>5.1817500000000009E-2</v>
      </c>
      <c r="AF567" s="61">
        <v>5.1817500000000009E-2</v>
      </c>
      <c r="AG567" s="61">
        <v>5.1817500000000009E-2</v>
      </c>
      <c r="AH567" s="61">
        <v>5.1817500000000009E-2</v>
      </c>
      <c r="AI567" s="61">
        <v>5.1817500000000009E-2</v>
      </c>
      <c r="AJ567" s="61">
        <v>5.1817500000000009E-2</v>
      </c>
      <c r="AK567" s="61">
        <v>5.1817500000000009E-2</v>
      </c>
      <c r="AL567" s="61">
        <v>5.1817500000000009E-2</v>
      </c>
      <c r="AM567" s="61">
        <v>5.1817500000000009E-2</v>
      </c>
      <c r="AN567" s="61">
        <v>5.1817500000000009E-2</v>
      </c>
      <c r="AO567" s="61">
        <v>5.1817500000000009E-2</v>
      </c>
      <c r="AP567" s="61">
        <v>5.1817500000000009E-2</v>
      </c>
      <c r="AQ567" s="61">
        <v>5.1817500000000009E-2</v>
      </c>
      <c r="AR567" s="61">
        <v>5.1817500000000009E-2</v>
      </c>
      <c r="AS567" s="61">
        <v>5.1817500000000009E-2</v>
      </c>
      <c r="AT567" s="61">
        <v>5.1817500000000009E-2</v>
      </c>
      <c r="AU567" s="61">
        <v>5.1817500000000009E-2</v>
      </c>
      <c r="AV567" s="61">
        <v>5.1817500000000009E-2</v>
      </c>
      <c r="AW567" s="61">
        <v>5.1817500000000009E-2</v>
      </c>
      <c r="AX567" s="53">
        <v>5.1817500000000009E-2</v>
      </c>
    </row>
    <row r="568" spans="1:50">
      <c r="A568" s="212"/>
      <c r="B568" s="215"/>
      <c r="C568" s="217" t="s">
        <v>26</v>
      </c>
      <c r="D568" s="83" t="s">
        <v>24</v>
      </c>
      <c r="E568" s="56" t="str">
        <f>A545&amp;"/"&amp;B565&amp;"/"&amp;C568&amp;"/"&amp;D568</f>
        <v>Diesel oil fired power plants/Steam turbine/CHP/L</v>
      </c>
      <c r="F568" s="103" t="str">
        <f>A545</f>
        <v>Diesel oil fired power plants</v>
      </c>
      <c r="G568" s="103" t="str">
        <f>B565</f>
        <v>Steam turbine</v>
      </c>
      <c r="H568" s="103" t="str">
        <f>C568</f>
        <v>CHP</v>
      </c>
      <c r="I568" s="104" t="str">
        <f t="shared" si="69"/>
        <v>L</v>
      </c>
      <c r="J568" s="103">
        <v>5.1700000000000003E-2</v>
      </c>
      <c r="K568" s="103">
        <v>5.1700000000000003E-2</v>
      </c>
      <c r="L568" s="103">
        <v>5.1700000000000003E-2</v>
      </c>
      <c r="M568" s="103">
        <v>5.1700000000000003E-2</v>
      </c>
      <c r="N568" s="103">
        <v>5.1700000000000003E-2</v>
      </c>
      <c r="O568" s="103">
        <v>5.1700000000000003E-2</v>
      </c>
      <c r="P568" s="103">
        <v>5.1700000000000003E-2</v>
      </c>
      <c r="Q568" s="103">
        <v>5.1700000000000003E-2</v>
      </c>
      <c r="R568" s="103">
        <v>5.1700000000000003E-2</v>
      </c>
      <c r="S568" s="103">
        <v>5.1700000000000003E-2</v>
      </c>
      <c r="T568" s="103">
        <v>5.1700000000000003E-2</v>
      </c>
      <c r="U568" s="103">
        <v>5.1700000000000003E-2</v>
      </c>
      <c r="V568" s="103">
        <v>5.1700000000000003E-2</v>
      </c>
      <c r="W568" s="103">
        <v>5.1700000000000003E-2</v>
      </c>
      <c r="X568" s="103">
        <v>5.1700000000000003E-2</v>
      </c>
      <c r="Y568" s="103">
        <v>5.1700000000000003E-2</v>
      </c>
      <c r="Z568" s="103">
        <v>5.1700000000000003E-2</v>
      </c>
      <c r="AA568" s="103">
        <v>5.1700000000000003E-2</v>
      </c>
      <c r="AB568" s="103">
        <v>5.1700000000000003E-2</v>
      </c>
      <c r="AC568" s="103">
        <v>5.1700000000000003E-2</v>
      </c>
      <c r="AD568" s="103">
        <v>5.1700000000000003E-2</v>
      </c>
      <c r="AE568" s="103">
        <v>5.1700000000000003E-2</v>
      </c>
      <c r="AF568" s="103">
        <v>5.1700000000000003E-2</v>
      </c>
      <c r="AG568" s="103">
        <v>5.1700000000000003E-2</v>
      </c>
      <c r="AH568" s="103">
        <v>5.1700000000000003E-2</v>
      </c>
      <c r="AI568" s="103">
        <v>5.1700000000000003E-2</v>
      </c>
      <c r="AJ568" s="103">
        <v>5.1700000000000003E-2</v>
      </c>
      <c r="AK568" s="103">
        <v>5.1700000000000003E-2</v>
      </c>
      <c r="AL568" s="103">
        <v>5.1700000000000003E-2</v>
      </c>
      <c r="AM568" s="103">
        <v>5.1700000000000003E-2</v>
      </c>
      <c r="AN568" s="103">
        <v>5.1700000000000003E-2</v>
      </c>
      <c r="AO568" s="103">
        <v>5.1700000000000003E-2</v>
      </c>
      <c r="AP568" s="103">
        <v>5.1700000000000003E-2</v>
      </c>
      <c r="AQ568" s="103">
        <v>5.1700000000000003E-2</v>
      </c>
      <c r="AR568" s="103">
        <v>5.1700000000000003E-2</v>
      </c>
      <c r="AS568" s="103">
        <v>5.1700000000000003E-2</v>
      </c>
      <c r="AT568" s="103">
        <v>5.1700000000000003E-2</v>
      </c>
      <c r="AU568" s="103">
        <v>5.1700000000000003E-2</v>
      </c>
      <c r="AV568" s="103">
        <v>5.1700000000000003E-2</v>
      </c>
      <c r="AW568" s="103">
        <v>5.1700000000000003E-2</v>
      </c>
      <c r="AX568" s="105">
        <v>5.1700000000000003E-2</v>
      </c>
    </row>
    <row r="569" spans="1:50">
      <c r="A569" s="212"/>
      <c r="B569" s="215"/>
      <c r="C569" s="206"/>
      <c r="D569" s="52" t="s">
        <v>25</v>
      </c>
      <c r="E569" s="86" t="str">
        <f>A545&amp;"/"&amp;B565&amp;"/"&amp;C568&amp;"/"&amp;D569</f>
        <v>Diesel oil fired power plants/Steam turbine/CHP/M</v>
      </c>
      <c r="F569" s="61" t="str">
        <f>A545</f>
        <v>Diesel oil fired power plants</v>
      </c>
      <c r="G569" s="61" t="str">
        <f>B565</f>
        <v>Steam turbine</v>
      </c>
      <c r="H569" s="61" t="str">
        <f>C568</f>
        <v>CHP</v>
      </c>
      <c r="I569" s="84" t="str">
        <f t="shared" si="69"/>
        <v>M</v>
      </c>
      <c r="J569" s="61">
        <v>5.4285000000000007E-2</v>
      </c>
      <c r="K569" s="61">
        <v>5.4285000000000007E-2</v>
      </c>
      <c r="L569" s="61">
        <v>5.4285000000000007E-2</v>
      </c>
      <c r="M569" s="61">
        <v>5.4285000000000007E-2</v>
      </c>
      <c r="N569" s="61">
        <v>5.4285000000000007E-2</v>
      </c>
      <c r="O569" s="61">
        <v>5.4285000000000007E-2</v>
      </c>
      <c r="P569" s="61">
        <v>5.4285000000000007E-2</v>
      </c>
      <c r="Q569" s="61">
        <v>5.4285000000000007E-2</v>
      </c>
      <c r="R569" s="61">
        <v>5.4285000000000007E-2</v>
      </c>
      <c r="S569" s="61">
        <v>5.4285000000000007E-2</v>
      </c>
      <c r="T569" s="61">
        <v>5.4285000000000007E-2</v>
      </c>
      <c r="U569" s="61">
        <v>5.4285000000000007E-2</v>
      </c>
      <c r="V569" s="61">
        <v>5.4285000000000007E-2</v>
      </c>
      <c r="W569" s="61">
        <v>5.4285000000000007E-2</v>
      </c>
      <c r="X569" s="61">
        <v>5.4285000000000007E-2</v>
      </c>
      <c r="Y569" s="61">
        <v>5.4285000000000007E-2</v>
      </c>
      <c r="Z569" s="61">
        <v>5.4285000000000007E-2</v>
      </c>
      <c r="AA569" s="61">
        <v>5.4285000000000007E-2</v>
      </c>
      <c r="AB569" s="61">
        <v>5.4285000000000007E-2</v>
      </c>
      <c r="AC569" s="61">
        <v>5.4285000000000007E-2</v>
      </c>
      <c r="AD569" s="61">
        <v>5.4285000000000007E-2</v>
      </c>
      <c r="AE569" s="61">
        <v>5.4285000000000007E-2</v>
      </c>
      <c r="AF569" s="61">
        <v>5.4285000000000007E-2</v>
      </c>
      <c r="AG569" s="61">
        <v>5.4285000000000007E-2</v>
      </c>
      <c r="AH569" s="61">
        <v>5.4285000000000007E-2</v>
      </c>
      <c r="AI569" s="61">
        <v>5.4285000000000007E-2</v>
      </c>
      <c r="AJ569" s="61">
        <v>5.4285000000000007E-2</v>
      </c>
      <c r="AK569" s="61">
        <v>5.4285000000000007E-2</v>
      </c>
      <c r="AL569" s="61">
        <v>5.4285000000000007E-2</v>
      </c>
      <c r="AM569" s="61">
        <v>5.4285000000000007E-2</v>
      </c>
      <c r="AN569" s="61">
        <v>5.4285000000000007E-2</v>
      </c>
      <c r="AO569" s="61">
        <v>5.4285000000000007E-2</v>
      </c>
      <c r="AP569" s="61">
        <v>5.4285000000000007E-2</v>
      </c>
      <c r="AQ569" s="61">
        <v>5.4285000000000007E-2</v>
      </c>
      <c r="AR569" s="61">
        <v>5.4285000000000007E-2</v>
      </c>
      <c r="AS569" s="61">
        <v>5.4285000000000007E-2</v>
      </c>
      <c r="AT569" s="61">
        <v>5.4285000000000007E-2</v>
      </c>
      <c r="AU569" s="61">
        <v>5.4285000000000007E-2</v>
      </c>
      <c r="AV569" s="61">
        <v>5.4285000000000007E-2</v>
      </c>
      <c r="AW569" s="61">
        <v>5.4285000000000007E-2</v>
      </c>
      <c r="AX569" s="53">
        <v>5.4285000000000007E-2</v>
      </c>
    </row>
    <row r="570" spans="1:50">
      <c r="A570" s="212"/>
      <c r="B570" s="215"/>
      <c r="C570" s="216"/>
      <c r="D570" s="106" t="s">
        <v>38</v>
      </c>
      <c r="E570" s="107" t="str">
        <f>A545&amp;"/"&amp;B565&amp;"/"&amp;C568&amp;"/"&amp;D570</f>
        <v>Diesel oil fired power plants/Steam turbine/CHP/S</v>
      </c>
      <c r="F570" s="108" t="str">
        <f>A545</f>
        <v>Diesel oil fired power plants</v>
      </c>
      <c r="G570" s="108" t="str">
        <f>B565</f>
        <v>Steam turbine</v>
      </c>
      <c r="H570" s="108" t="str">
        <f>C568</f>
        <v>CHP</v>
      </c>
      <c r="I570" s="109" t="str">
        <f t="shared" si="69"/>
        <v>S</v>
      </c>
      <c r="J570" s="108">
        <v>5.6999250000000015E-2</v>
      </c>
      <c r="K570" s="108">
        <v>5.6999250000000015E-2</v>
      </c>
      <c r="L570" s="108">
        <v>5.6999250000000015E-2</v>
      </c>
      <c r="M570" s="108">
        <v>5.6999250000000015E-2</v>
      </c>
      <c r="N570" s="108">
        <v>5.6999250000000015E-2</v>
      </c>
      <c r="O570" s="108">
        <v>5.6999250000000015E-2</v>
      </c>
      <c r="P570" s="108">
        <v>5.6999250000000015E-2</v>
      </c>
      <c r="Q570" s="108">
        <v>5.6999250000000015E-2</v>
      </c>
      <c r="R570" s="108">
        <v>5.6999250000000015E-2</v>
      </c>
      <c r="S570" s="108">
        <v>5.6999250000000015E-2</v>
      </c>
      <c r="T570" s="108">
        <v>5.6999250000000015E-2</v>
      </c>
      <c r="U570" s="108">
        <v>5.6999250000000015E-2</v>
      </c>
      <c r="V570" s="108">
        <v>5.6999250000000015E-2</v>
      </c>
      <c r="W570" s="108">
        <v>5.6999250000000015E-2</v>
      </c>
      <c r="X570" s="108">
        <v>5.6999250000000015E-2</v>
      </c>
      <c r="Y570" s="108">
        <v>5.6999250000000015E-2</v>
      </c>
      <c r="Z570" s="108">
        <v>5.6999250000000015E-2</v>
      </c>
      <c r="AA570" s="108">
        <v>5.6999250000000015E-2</v>
      </c>
      <c r="AB570" s="108">
        <v>5.6999250000000015E-2</v>
      </c>
      <c r="AC570" s="108">
        <v>5.6999250000000015E-2</v>
      </c>
      <c r="AD570" s="108">
        <v>5.6999250000000015E-2</v>
      </c>
      <c r="AE570" s="108">
        <v>5.6999250000000015E-2</v>
      </c>
      <c r="AF570" s="108">
        <v>5.6999250000000015E-2</v>
      </c>
      <c r="AG570" s="108">
        <v>5.6999250000000015E-2</v>
      </c>
      <c r="AH570" s="108">
        <v>5.6999250000000015E-2</v>
      </c>
      <c r="AI570" s="108">
        <v>5.6999250000000015E-2</v>
      </c>
      <c r="AJ570" s="108">
        <v>5.6999250000000015E-2</v>
      </c>
      <c r="AK570" s="108">
        <v>5.6999250000000015E-2</v>
      </c>
      <c r="AL570" s="108">
        <v>5.6999250000000015E-2</v>
      </c>
      <c r="AM570" s="108">
        <v>5.6999250000000015E-2</v>
      </c>
      <c r="AN570" s="108">
        <v>5.6999250000000015E-2</v>
      </c>
      <c r="AO570" s="108">
        <v>5.6999250000000015E-2</v>
      </c>
      <c r="AP570" s="108">
        <v>5.6999250000000015E-2</v>
      </c>
      <c r="AQ570" s="108">
        <v>5.6999250000000015E-2</v>
      </c>
      <c r="AR570" s="108">
        <v>5.6999250000000015E-2</v>
      </c>
      <c r="AS570" s="108">
        <v>5.6999250000000015E-2</v>
      </c>
      <c r="AT570" s="108">
        <v>5.6999250000000015E-2</v>
      </c>
      <c r="AU570" s="108">
        <v>5.6999250000000015E-2</v>
      </c>
      <c r="AV570" s="108">
        <v>5.6999250000000015E-2</v>
      </c>
      <c r="AW570" s="108">
        <v>5.6999250000000015E-2</v>
      </c>
      <c r="AX570" s="110">
        <v>5.6999250000000015E-2</v>
      </c>
    </row>
    <row r="571" spans="1:50">
      <c r="A571" s="212"/>
      <c r="B571" s="215"/>
      <c r="C571" s="217" t="s">
        <v>42</v>
      </c>
      <c r="D571" s="83" t="s">
        <v>24</v>
      </c>
      <c r="E571" s="56" t="str">
        <f>A545&amp;"/"&amp;B565&amp;"/"&amp;C571&amp;"/"&amp;D571</f>
        <v>Diesel oil fired power plants/Steam turbine/Electricity only with CCS/L</v>
      </c>
      <c r="F571" s="103" t="str">
        <f>A545</f>
        <v>Diesel oil fired power plants</v>
      </c>
      <c r="G571" s="103" t="str">
        <f>B565</f>
        <v>Steam turbine</v>
      </c>
      <c r="H571" s="103" t="str">
        <f>C571</f>
        <v>Electricity only with CCS</v>
      </c>
      <c r="I571" s="104" t="str">
        <f t="shared" si="69"/>
        <v>L</v>
      </c>
      <c r="J571" s="103" t="s">
        <v>99</v>
      </c>
      <c r="K571" s="103" t="s">
        <v>99</v>
      </c>
      <c r="L571" s="103" t="s">
        <v>99</v>
      </c>
      <c r="M571" s="103" t="s">
        <v>99</v>
      </c>
      <c r="N571" s="103" t="s">
        <v>99</v>
      </c>
      <c r="O571" s="103" t="s">
        <v>99</v>
      </c>
      <c r="P571" s="103" t="s">
        <v>99</v>
      </c>
      <c r="Q571" s="103" t="s">
        <v>99</v>
      </c>
      <c r="R571" s="103" t="s">
        <v>99</v>
      </c>
      <c r="S571" s="103" t="s">
        <v>99</v>
      </c>
      <c r="T571" s="103" t="s">
        <v>99</v>
      </c>
      <c r="U571" s="103" t="s">
        <v>99</v>
      </c>
      <c r="V571" s="103" t="s">
        <v>99</v>
      </c>
      <c r="W571" s="103" t="s">
        <v>99</v>
      </c>
      <c r="X571" s="103" t="s">
        <v>99</v>
      </c>
      <c r="Y571" s="103" t="s">
        <v>99</v>
      </c>
      <c r="Z571" s="103" t="s">
        <v>99</v>
      </c>
      <c r="AA571" s="103" t="s">
        <v>99</v>
      </c>
      <c r="AB571" s="103" t="s">
        <v>99</v>
      </c>
      <c r="AC571" s="103" t="s">
        <v>99</v>
      </c>
      <c r="AD571" s="103" t="s">
        <v>99</v>
      </c>
      <c r="AE571" s="103">
        <v>0.27024999999999999</v>
      </c>
      <c r="AF571" s="103">
        <v>0.27024999999999999</v>
      </c>
      <c r="AG571" s="103">
        <v>0.27024999999999999</v>
      </c>
      <c r="AH571" s="103">
        <v>0.27024999999999999</v>
      </c>
      <c r="AI571" s="103">
        <v>0.27024999999999999</v>
      </c>
      <c r="AJ571" s="103">
        <v>0.27024999999999999</v>
      </c>
      <c r="AK571" s="103">
        <v>0.27024999999999999</v>
      </c>
      <c r="AL571" s="103">
        <v>0.27024999999999999</v>
      </c>
      <c r="AM571" s="103">
        <v>0.27024999999999999</v>
      </c>
      <c r="AN571" s="103">
        <v>0.27024999999999999</v>
      </c>
      <c r="AO571" s="103">
        <v>0.27024999999999999</v>
      </c>
      <c r="AP571" s="103">
        <v>0.27024999999999999</v>
      </c>
      <c r="AQ571" s="103">
        <v>0.27024999999999999</v>
      </c>
      <c r="AR571" s="103">
        <v>0.27024999999999999</v>
      </c>
      <c r="AS571" s="103">
        <v>0.27024999999999999</v>
      </c>
      <c r="AT571" s="103">
        <v>0.27024999999999999</v>
      </c>
      <c r="AU571" s="103">
        <v>0.27024999999999999</v>
      </c>
      <c r="AV571" s="103">
        <v>0.27024999999999999</v>
      </c>
      <c r="AW571" s="103">
        <v>0.27024999999999999</v>
      </c>
      <c r="AX571" s="105">
        <v>0.27024999999999999</v>
      </c>
    </row>
    <row r="572" spans="1:50">
      <c r="A572" s="212"/>
      <c r="B572" s="215"/>
      <c r="C572" s="216"/>
      <c r="D572" s="106" t="s">
        <v>25</v>
      </c>
      <c r="E572" s="107" t="str">
        <f>A545&amp;"/"&amp;B565&amp;"/"&amp;C571&amp;"/"&amp;D572</f>
        <v>Diesel oil fired power plants/Steam turbine/Electricity only with CCS/M</v>
      </c>
      <c r="F572" s="108" t="str">
        <f>A545</f>
        <v>Diesel oil fired power plants</v>
      </c>
      <c r="G572" s="108" t="str">
        <f>B565</f>
        <v>Steam turbine</v>
      </c>
      <c r="H572" s="108" t="str">
        <f>C571</f>
        <v>Electricity only with CCS</v>
      </c>
      <c r="I572" s="109" t="str">
        <f t="shared" si="69"/>
        <v>M</v>
      </c>
      <c r="J572" s="108" t="s">
        <v>99</v>
      </c>
      <c r="K572" s="108" t="s">
        <v>99</v>
      </c>
      <c r="L572" s="108" t="s">
        <v>99</v>
      </c>
      <c r="M572" s="108" t="s">
        <v>99</v>
      </c>
      <c r="N572" s="108" t="s">
        <v>99</v>
      </c>
      <c r="O572" s="108" t="s">
        <v>99</v>
      </c>
      <c r="P572" s="108" t="s">
        <v>99</v>
      </c>
      <c r="Q572" s="108" t="s">
        <v>99</v>
      </c>
      <c r="R572" s="108" t="s">
        <v>99</v>
      </c>
      <c r="S572" s="108" t="s">
        <v>99</v>
      </c>
      <c r="T572" s="108" t="s">
        <v>99</v>
      </c>
      <c r="U572" s="108" t="s">
        <v>99</v>
      </c>
      <c r="V572" s="108" t="s">
        <v>99</v>
      </c>
      <c r="W572" s="108" t="s">
        <v>99</v>
      </c>
      <c r="X572" s="108" t="s">
        <v>99</v>
      </c>
      <c r="Y572" s="108" t="s">
        <v>99</v>
      </c>
      <c r="Z572" s="108" t="s">
        <v>99</v>
      </c>
      <c r="AA572" s="108" t="s">
        <v>99</v>
      </c>
      <c r="AB572" s="108" t="s">
        <v>99</v>
      </c>
      <c r="AC572" s="108" t="s">
        <v>99</v>
      </c>
      <c r="AD572" s="108" t="s">
        <v>99</v>
      </c>
      <c r="AE572" s="108">
        <v>0.28376250000000003</v>
      </c>
      <c r="AF572" s="108">
        <v>0.28376250000000003</v>
      </c>
      <c r="AG572" s="108">
        <v>0.28376250000000003</v>
      </c>
      <c r="AH572" s="108">
        <v>0.28376250000000003</v>
      </c>
      <c r="AI572" s="108">
        <v>0.28376250000000003</v>
      </c>
      <c r="AJ572" s="108">
        <v>0.28376250000000003</v>
      </c>
      <c r="AK572" s="108">
        <v>0.28376250000000003</v>
      </c>
      <c r="AL572" s="108">
        <v>0.28376250000000003</v>
      </c>
      <c r="AM572" s="108">
        <v>0.28376250000000003</v>
      </c>
      <c r="AN572" s="108">
        <v>0.28376250000000003</v>
      </c>
      <c r="AO572" s="108">
        <v>0.28376250000000003</v>
      </c>
      <c r="AP572" s="108">
        <v>0.28376250000000003</v>
      </c>
      <c r="AQ572" s="108">
        <v>0.28376250000000003</v>
      </c>
      <c r="AR572" s="108">
        <v>0.28376250000000003</v>
      </c>
      <c r="AS572" s="108">
        <v>0.28376250000000003</v>
      </c>
      <c r="AT572" s="108">
        <v>0.28376250000000003</v>
      </c>
      <c r="AU572" s="108">
        <v>0.28376250000000003</v>
      </c>
      <c r="AV572" s="108">
        <v>0.28376250000000003</v>
      </c>
      <c r="AW572" s="108">
        <v>0.28376250000000003</v>
      </c>
      <c r="AX572" s="110">
        <v>0.28376250000000003</v>
      </c>
    </row>
    <row r="573" spans="1:50">
      <c r="A573" s="212"/>
      <c r="B573" s="215"/>
      <c r="C573" s="217" t="s">
        <v>43</v>
      </c>
      <c r="D573" s="52" t="s">
        <v>24</v>
      </c>
      <c r="E573" s="86" t="str">
        <f>A545&amp;"/"&amp;B565&amp;"/"&amp;C573&amp;"/"&amp;D573</f>
        <v>Diesel oil fired power plants/Steam turbine/CHP with CCS/L</v>
      </c>
      <c r="F573" s="61" t="str">
        <f>A545</f>
        <v>Diesel oil fired power plants</v>
      </c>
      <c r="G573" s="61" t="str">
        <f>B565</f>
        <v>Steam turbine</v>
      </c>
      <c r="H573" s="61" t="str">
        <f>C573</f>
        <v>CHP with CCS</v>
      </c>
      <c r="I573" s="84" t="str">
        <f t="shared" si="69"/>
        <v>L</v>
      </c>
      <c r="J573" s="61" t="s">
        <v>99</v>
      </c>
      <c r="K573" s="61" t="s">
        <v>99</v>
      </c>
      <c r="L573" s="61" t="s">
        <v>99</v>
      </c>
      <c r="M573" s="61" t="s">
        <v>99</v>
      </c>
      <c r="N573" s="61" t="s">
        <v>99</v>
      </c>
      <c r="O573" s="61" t="s">
        <v>99</v>
      </c>
      <c r="P573" s="61" t="s">
        <v>99</v>
      </c>
      <c r="Q573" s="61" t="s">
        <v>99</v>
      </c>
      <c r="R573" s="61" t="s">
        <v>99</v>
      </c>
      <c r="S573" s="61" t="s">
        <v>99</v>
      </c>
      <c r="T573" s="61" t="s">
        <v>99</v>
      </c>
      <c r="U573" s="61" t="s">
        <v>99</v>
      </c>
      <c r="V573" s="61" t="s">
        <v>99</v>
      </c>
      <c r="W573" s="61" t="s">
        <v>99</v>
      </c>
      <c r="X573" s="61" t="s">
        <v>99</v>
      </c>
      <c r="Y573" s="61" t="s">
        <v>99</v>
      </c>
      <c r="Z573" s="61" t="s">
        <v>99</v>
      </c>
      <c r="AA573" s="61" t="s">
        <v>99</v>
      </c>
      <c r="AB573" s="61" t="s">
        <v>99</v>
      </c>
      <c r="AC573" s="61" t="s">
        <v>99</v>
      </c>
      <c r="AD573" s="61" t="s">
        <v>99</v>
      </c>
      <c r="AE573" s="61">
        <v>0.29727500000000001</v>
      </c>
      <c r="AF573" s="61">
        <v>0.29727500000000001</v>
      </c>
      <c r="AG573" s="61">
        <v>0.29727500000000001</v>
      </c>
      <c r="AH573" s="61">
        <v>0.29727500000000001</v>
      </c>
      <c r="AI573" s="61">
        <v>0.29727500000000001</v>
      </c>
      <c r="AJ573" s="61">
        <v>0.29727500000000001</v>
      </c>
      <c r="AK573" s="61">
        <v>0.29727500000000001</v>
      </c>
      <c r="AL573" s="61">
        <v>0.29727500000000001</v>
      </c>
      <c r="AM573" s="61">
        <v>0.29727500000000001</v>
      </c>
      <c r="AN573" s="61">
        <v>0.29727500000000001</v>
      </c>
      <c r="AO573" s="61">
        <v>0.29727500000000001</v>
      </c>
      <c r="AP573" s="61">
        <v>0.29727500000000001</v>
      </c>
      <c r="AQ573" s="61">
        <v>0.29727500000000001</v>
      </c>
      <c r="AR573" s="61">
        <v>0.29727500000000001</v>
      </c>
      <c r="AS573" s="61">
        <v>0.29727500000000001</v>
      </c>
      <c r="AT573" s="61">
        <v>0.29727500000000001</v>
      </c>
      <c r="AU573" s="61">
        <v>0.29727500000000001</v>
      </c>
      <c r="AV573" s="61">
        <v>0.29727500000000001</v>
      </c>
      <c r="AW573" s="61">
        <v>0.29727500000000001</v>
      </c>
      <c r="AX573" s="53">
        <v>0.29727500000000001</v>
      </c>
    </row>
    <row r="574" spans="1:50">
      <c r="A574" s="212"/>
      <c r="B574" s="218"/>
      <c r="C574" s="210"/>
      <c r="D574" s="93" t="s">
        <v>25</v>
      </c>
      <c r="E574" s="73" t="str">
        <f>A545&amp;"/"&amp;B565&amp;"/"&amp;C573&amp;"/"&amp;D574</f>
        <v>Diesel oil fired power plants/Steam turbine/CHP with CCS/M</v>
      </c>
      <c r="F574" s="91" t="str">
        <f>A545</f>
        <v>Diesel oil fired power plants</v>
      </c>
      <c r="G574" s="91" t="str">
        <f>B565</f>
        <v>Steam turbine</v>
      </c>
      <c r="H574" s="91" t="str">
        <f>C573</f>
        <v>CHP with CCS</v>
      </c>
      <c r="I574" s="70" t="str">
        <f t="shared" si="69"/>
        <v>M</v>
      </c>
      <c r="J574" s="91" t="s">
        <v>99</v>
      </c>
      <c r="K574" s="91" t="s">
        <v>99</v>
      </c>
      <c r="L574" s="91" t="s">
        <v>99</v>
      </c>
      <c r="M574" s="91" t="s">
        <v>99</v>
      </c>
      <c r="N574" s="91" t="s">
        <v>99</v>
      </c>
      <c r="O574" s="91" t="s">
        <v>99</v>
      </c>
      <c r="P574" s="91" t="s">
        <v>99</v>
      </c>
      <c r="Q574" s="91" t="s">
        <v>99</v>
      </c>
      <c r="R574" s="91" t="s">
        <v>99</v>
      </c>
      <c r="S574" s="91" t="s">
        <v>99</v>
      </c>
      <c r="T574" s="91" t="s">
        <v>99</v>
      </c>
      <c r="U574" s="91" t="s">
        <v>99</v>
      </c>
      <c r="V574" s="91" t="s">
        <v>99</v>
      </c>
      <c r="W574" s="91" t="s">
        <v>99</v>
      </c>
      <c r="X574" s="91" t="s">
        <v>99</v>
      </c>
      <c r="Y574" s="91" t="s">
        <v>99</v>
      </c>
      <c r="Z574" s="91" t="s">
        <v>99</v>
      </c>
      <c r="AA574" s="91" t="s">
        <v>99</v>
      </c>
      <c r="AB574" s="91" t="s">
        <v>99</v>
      </c>
      <c r="AC574" s="91" t="s">
        <v>99</v>
      </c>
      <c r="AD574" s="91" t="s">
        <v>99</v>
      </c>
      <c r="AE574" s="91">
        <v>0.31213875000000008</v>
      </c>
      <c r="AF574" s="91">
        <v>0.31213875000000008</v>
      </c>
      <c r="AG574" s="91">
        <v>0.31213875000000008</v>
      </c>
      <c r="AH574" s="91">
        <v>0.31213875000000008</v>
      </c>
      <c r="AI574" s="91">
        <v>0.31213875000000008</v>
      </c>
      <c r="AJ574" s="91">
        <v>0.31213875000000008</v>
      </c>
      <c r="AK574" s="91">
        <v>0.31213875000000008</v>
      </c>
      <c r="AL574" s="91">
        <v>0.31213875000000008</v>
      </c>
      <c r="AM574" s="91">
        <v>0.31213875000000008</v>
      </c>
      <c r="AN574" s="91">
        <v>0.31213875000000008</v>
      </c>
      <c r="AO574" s="91">
        <v>0.31213875000000008</v>
      </c>
      <c r="AP574" s="91">
        <v>0.31213875000000008</v>
      </c>
      <c r="AQ574" s="91">
        <v>0.31213875000000008</v>
      </c>
      <c r="AR574" s="91">
        <v>0.31213875000000008</v>
      </c>
      <c r="AS574" s="91">
        <v>0.31213875000000008</v>
      </c>
      <c r="AT574" s="91">
        <v>0.31213875000000008</v>
      </c>
      <c r="AU574" s="91">
        <v>0.31213875000000008</v>
      </c>
      <c r="AV574" s="91">
        <v>0.31213875000000008</v>
      </c>
      <c r="AW574" s="91">
        <v>0.31213875000000008</v>
      </c>
      <c r="AX574" s="89">
        <v>0.31213875000000008</v>
      </c>
    </row>
    <row r="575" spans="1:50">
      <c r="A575" s="212"/>
      <c r="B575" s="214" t="s">
        <v>52</v>
      </c>
      <c r="C575" s="209" t="s">
        <v>36</v>
      </c>
      <c r="D575" s="67" t="s">
        <v>38</v>
      </c>
      <c r="E575" s="87" t="str">
        <f>A545&amp;"/"&amp;B575&amp;"/"&amp;C575&amp;"/"&amp;D575</f>
        <v>Diesel oil fired power plants/Internal combustion engine/Electricity only/S</v>
      </c>
      <c r="F575" s="55" t="str">
        <f>A545</f>
        <v>Diesel oil fired power plants</v>
      </c>
      <c r="G575" s="55" t="str">
        <f>B575</f>
        <v>Internal combustion engine</v>
      </c>
      <c r="H575" s="55" t="str">
        <f>C575</f>
        <v>Electricity only</v>
      </c>
      <c r="I575" s="85" t="str">
        <f t="shared" si="69"/>
        <v>S</v>
      </c>
      <c r="J575" s="55">
        <v>2.5999999999999999E-2</v>
      </c>
      <c r="K575" s="55">
        <v>2.5999999999999999E-2</v>
      </c>
      <c r="L575" s="55">
        <v>2.5999999999999999E-2</v>
      </c>
      <c r="M575" s="55">
        <v>2.5999999999999999E-2</v>
      </c>
      <c r="N575" s="55">
        <v>2.5999999999999999E-2</v>
      </c>
      <c r="O575" s="55">
        <v>2.5999999999999999E-2</v>
      </c>
      <c r="P575" s="55">
        <v>2.5999999999999999E-2</v>
      </c>
      <c r="Q575" s="55">
        <v>2.5999999999999999E-2</v>
      </c>
      <c r="R575" s="55">
        <v>2.5999999999999999E-2</v>
      </c>
      <c r="S575" s="55">
        <v>2.5999999999999999E-2</v>
      </c>
      <c r="T575" s="55">
        <v>2.5999999999999999E-2</v>
      </c>
      <c r="U575" s="55">
        <v>2.5999999999999999E-2</v>
      </c>
      <c r="V575" s="55">
        <v>2.5999999999999999E-2</v>
      </c>
      <c r="W575" s="55">
        <v>2.5999999999999999E-2</v>
      </c>
      <c r="X575" s="55">
        <v>2.5999999999999999E-2</v>
      </c>
      <c r="Y575" s="55">
        <v>2.5999999999999999E-2</v>
      </c>
      <c r="Z575" s="55">
        <v>2.5999999999999999E-2</v>
      </c>
      <c r="AA575" s="55">
        <v>2.5999999999999999E-2</v>
      </c>
      <c r="AB575" s="55">
        <v>2.5999999999999999E-2</v>
      </c>
      <c r="AC575" s="55">
        <v>2.5999999999999999E-2</v>
      </c>
      <c r="AD575" s="55">
        <v>2.5999999999999999E-2</v>
      </c>
      <c r="AE575" s="55">
        <v>2.5999999999999999E-2</v>
      </c>
      <c r="AF575" s="55">
        <v>2.5999999999999999E-2</v>
      </c>
      <c r="AG575" s="55">
        <v>2.5999999999999999E-2</v>
      </c>
      <c r="AH575" s="55">
        <v>2.5999999999999999E-2</v>
      </c>
      <c r="AI575" s="55">
        <v>2.5999999999999999E-2</v>
      </c>
      <c r="AJ575" s="55">
        <v>2.5999999999999999E-2</v>
      </c>
      <c r="AK575" s="55">
        <v>2.5999999999999999E-2</v>
      </c>
      <c r="AL575" s="55">
        <v>2.5999999999999999E-2</v>
      </c>
      <c r="AM575" s="55">
        <v>2.5999999999999999E-2</v>
      </c>
      <c r="AN575" s="55">
        <v>2.5999999999999999E-2</v>
      </c>
      <c r="AO575" s="55">
        <v>2.5999999999999999E-2</v>
      </c>
      <c r="AP575" s="55">
        <v>2.5999999999999999E-2</v>
      </c>
      <c r="AQ575" s="55">
        <v>2.5999999999999999E-2</v>
      </c>
      <c r="AR575" s="55">
        <v>2.5999999999999999E-2</v>
      </c>
      <c r="AS575" s="55">
        <v>2.5999999999999999E-2</v>
      </c>
      <c r="AT575" s="55">
        <v>2.5999999999999999E-2</v>
      </c>
      <c r="AU575" s="55">
        <v>2.5999999999999999E-2</v>
      </c>
      <c r="AV575" s="55">
        <v>2.5999999999999999E-2</v>
      </c>
      <c r="AW575" s="55">
        <v>2.5999999999999999E-2</v>
      </c>
      <c r="AX575" s="64">
        <v>2.5999999999999999E-2</v>
      </c>
    </row>
    <row r="576" spans="1:50">
      <c r="A576" s="212"/>
      <c r="B576" s="215"/>
      <c r="C576" s="216"/>
      <c r="D576" s="106" t="s">
        <v>47</v>
      </c>
      <c r="E576" s="86" t="str">
        <f>A545&amp;"/"&amp;B575&amp;"/"&amp;C575&amp;"/"&amp;D576</f>
        <v>Diesel oil fired power plants/Internal combustion engine/Electricity only/XS</v>
      </c>
      <c r="F576" s="61" t="str">
        <f>A545</f>
        <v>Diesel oil fired power plants</v>
      </c>
      <c r="G576" s="61" t="str">
        <f>B575</f>
        <v>Internal combustion engine</v>
      </c>
      <c r="H576" s="61" t="str">
        <f>C575</f>
        <v>Electricity only</v>
      </c>
      <c r="I576" s="84" t="str">
        <f t="shared" si="69"/>
        <v>XS</v>
      </c>
      <c r="J576" s="61">
        <v>2.7300000000000001E-2</v>
      </c>
      <c r="K576" s="61">
        <v>2.7300000000000001E-2</v>
      </c>
      <c r="L576" s="61">
        <v>2.7300000000000001E-2</v>
      </c>
      <c r="M576" s="61">
        <v>2.7300000000000001E-2</v>
      </c>
      <c r="N576" s="61">
        <v>2.7300000000000001E-2</v>
      </c>
      <c r="O576" s="61">
        <v>2.7300000000000001E-2</v>
      </c>
      <c r="P576" s="61">
        <v>2.7300000000000001E-2</v>
      </c>
      <c r="Q576" s="61">
        <v>2.7300000000000001E-2</v>
      </c>
      <c r="R576" s="61">
        <v>2.7300000000000001E-2</v>
      </c>
      <c r="S576" s="61">
        <v>2.7300000000000001E-2</v>
      </c>
      <c r="T576" s="61">
        <v>2.7300000000000001E-2</v>
      </c>
      <c r="U576" s="61">
        <v>2.7300000000000001E-2</v>
      </c>
      <c r="V576" s="61">
        <v>2.7300000000000001E-2</v>
      </c>
      <c r="W576" s="61">
        <v>2.7300000000000001E-2</v>
      </c>
      <c r="X576" s="61">
        <v>2.7300000000000001E-2</v>
      </c>
      <c r="Y576" s="61">
        <v>2.7300000000000001E-2</v>
      </c>
      <c r="Z576" s="61">
        <v>2.7300000000000001E-2</v>
      </c>
      <c r="AA576" s="61">
        <v>2.7300000000000001E-2</v>
      </c>
      <c r="AB576" s="61">
        <v>2.7300000000000001E-2</v>
      </c>
      <c r="AC576" s="61">
        <v>2.7300000000000001E-2</v>
      </c>
      <c r="AD576" s="61">
        <v>2.7300000000000001E-2</v>
      </c>
      <c r="AE576" s="61">
        <v>2.7300000000000001E-2</v>
      </c>
      <c r="AF576" s="61">
        <v>2.7300000000000001E-2</v>
      </c>
      <c r="AG576" s="61">
        <v>2.7300000000000001E-2</v>
      </c>
      <c r="AH576" s="61">
        <v>2.7300000000000001E-2</v>
      </c>
      <c r="AI576" s="61">
        <v>2.7300000000000001E-2</v>
      </c>
      <c r="AJ576" s="61">
        <v>2.7300000000000001E-2</v>
      </c>
      <c r="AK576" s="61">
        <v>2.7300000000000001E-2</v>
      </c>
      <c r="AL576" s="61">
        <v>2.7300000000000001E-2</v>
      </c>
      <c r="AM576" s="61">
        <v>2.7300000000000001E-2</v>
      </c>
      <c r="AN576" s="61">
        <v>2.7300000000000001E-2</v>
      </c>
      <c r="AO576" s="61">
        <v>2.7300000000000001E-2</v>
      </c>
      <c r="AP576" s="61">
        <v>2.7300000000000001E-2</v>
      </c>
      <c r="AQ576" s="61">
        <v>2.7300000000000001E-2</v>
      </c>
      <c r="AR576" s="61">
        <v>2.7300000000000001E-2</v>
      </c>
      <c r="AS576" s="61">
        <v>2.7300000000000001E-2</v>
      </c>
      <c r="AT576" s="61">
        <v>2.7300000000000001E-2</v>
      </c>
      <c r="AU576" s="61">
        <v>2.7300000000000001E-2</v>
      </c>
      <c r="AV576" s="61">
        <v>2.7300000000000001E-2</v>
      </c>
      <c r="AW576" s="61">
        <v>2.7300000000000001E-2</v>
      </c>
      <c r="AX576" s="53">
        <v>2.7300000000000001E-2</v>
      </c>
    </row>
    <row r="577" spans="1:50">
      <c r="A577" s="212"/>
      <c r="B577" s="215"/>
      <c r="C577" s="206" t="s">
        <v>26</v>
      </c>
      <c r="D577" s="52" t="s">
        <v>38</v>
      </c>
      <c r="E577" s="56" t="str">
        <f>A545&amp;"/"&amp;B575&amp;"/"&amp;C577&amp;"/"&amp;D577</f>
        <v>Diesel oil fired power plants/Internal combustion engine/CHP/S</v>
      </c>
      <c r="F577" s="103" t="str">
        <f>A545</f>
        <v>Diesel oil fired power plants</v>
      </c>
      <c r="G577" s="103" t="str">
        <f>B575</f>
        <v>Internal combustion engine</v>
      </c>
      <c r="H577" s="103" t="str">
        <f>C577</f>
        <v>CHP</v>
      </c>
      <c r="I577" s="104" t="str">
        <f t="shared" si="69"/>
        <v>S</v>
      </c>
      <c r="J577" s="103">
        <v>2.86E-2</v>
      </c>
      <c r="K577" s="103">
        <v>2.86E-2</v>
      </c>
      <c r="L577" s="103">
        <v>2.86E-2</v>
      </c>
      <c r="M577" s="103">
        <v>2.86E-2</v>
      </c>
      <c r="N577" s="103">
        <v>2.86E-2</v>
      </c>
      <c r="O577" s="103">
        <v>2.86E-2</v>
      </c>
      <c r="P577" s="103">
        <v>2.86E-2</v>
      </c>
      <c r="Q577" s="103">
        <v>2.86E-2</v>
      </c>
      <c r="R577" s="103">
        <v>2.86E-2</v>
      </c>
      <c r="S577" s="103">
        <v>2.86E-2</v>
      </c>
      <c r="T577" s="103">
        <v>2.86E-2</v>
      </c>
      <c r="U577" s="103">
        <v>2.86E-2</v>
      </c>
      <c r="V577" s="103">
        <v>2.86E-2</v>
      </c>
      <c r="W577" s="103">
        <v>2.86E-2</v>
      </c>
      <c r="X577" s="103">
        <v>2.86E-2</v>
      </c>
      <c r="Y577" s="103">
        <v>2.86E-2</v>
      </c>
      <c r="Z577" s="103">
        <v>2.86E-2</v>
      </c>
      <c r="AA577" s="103">
        <v>2.86E-2</v>
      </c>
      <c r="AB577" s="103">
        <v>2.86E-2</v>
      </c>
      <c r="AC577" s="103">
        <v>2.86E-2</v>
      </c>
      <c r="AD577" s="103">
        <v>2.86E-2</v>
      </c>
      <c r="AE577" s="103">
        <v>2.86E-2</v>
      </c>
      <c r="AF577" s="103">
        <v>2.86E-2</v>
      </c>
      <c r="AG577" s="103">
        <v>2.86E-2</v>
      </c>
      <c r="AH577" s="103">
        <v>2.86E-2</v>
      </c>
      <c r="AI577" s="103">
        <v>2.86E-2</v>
      </c>
      <c r="AJ577" s="103">
        <v>2.86E-2</v>
      </c>
      <c r="AK577" s="103">
        <v>2.86E-2</v>
      </c>
      <c r="AL577" s="103">
        <v>2.86E-2</v>
      </c>
      <c r="AM577" s="103">
        <v>2.86E-2</v>
      </c>
      <c r="AN577" s="103">
        <v>2.86E-2</v>
      </c>
      <c r="AO577" s="103">
        <v>2.86E-2</v>
      </c>
      <c r="AP577" s="103">
        <v>2.86E-2</v>
      </c>
      <c r="AQ577" s="103">
        <v>2.86E-2</v>
      </c>
      <c r="AR577" s="103">
        <v>2.86E-2</v>
      </c>
      <c r="AS577" s="103">
        <v>2.86E-2</v>
      </c>
      <c r="AT577" s="103">
        <v>2.86E-2</v>
      </c>
      <c r="AU577" s="103">
        <v>2.86E-2</v>
      </c>
      <c r="AV577" s="103">
        <v>2.86E-2</v>
      </c>
      <c r="AW577" s="103">
        <v>2.86E-2</v>
      </c>
      <c r="AX577" s="105">
        <v>2.86E-2</v>
      </c>
    </row>
    <row r="578" spans="1:50">
      <c r="A578" s="213"/>
      <c r="B578" s="218"/>
      <c r="C578" s="210"/>
      <c r="D578" s="93" t="s">
        <v>47</v>
      </c>
      <c r="E578" s="73" t="str">
        <f>A545&amp;"/"&amp;B575&amp;"/"&amp;C577&amp;"/"&amp;D578</f>
        <v>Diesel oil fired power plants/Internal combustion engine/CHP/XS</v>
      </c>
      <c r="F578" s="91" t="str">
        <f>A545</f>
        <v>Diesel oil fired power plants</v>
      </c>
      <c r="G578" s="91" t="str">
        <f>B575</f>
        <v>Internal combustion engine</v>
      </c>
      <c r="H578" s="91" t="str">
        <f>C577</f>
        <v>CHP</v>
      </c>
      <c r="I578" s="70" t="str">
        <f t="shared" si="69"/>
        <v>XS</v>
      </c>
      <c r="J578" s="91">
        <v>3.0030000000000005E-2</v>
      </c>
      <c r="K578" s="91">
        <v>3.0030000000000005E-2</v>
      </c>
      <c r="L578" s="91">
        <v>3.0030000000000005E-2</v>
      </c>
      <c r="M578" s="91">
        <v>3.0030000000000005E-2</v>
      </c>
      <c r="N578" s="91">
        <v>3.0030000000000005E-2</v>
      </c>
      <c r="O578" s="91">
        <v>3.0030000000000005E-2</v>
      </c>
      <c r="P578" s="91">
        <v>3.0030000000000005E-2</v>
      </c>
      <c r="Q578" s="91">
        <v>3.0030000000000005E-2</v>
      </c>
      <c r="R578" s="91">
        <v>3.0030000000000005E-2</v>
      </c>
      <c r="S578" s="91">
        <v>3.0030000000000005E-2</v>
      </c>
      <c r="T578" s="91">
        <v>3.0030000000000005E-2</v>
      </c>
      <c r="U578" s="91">
        <v>3.0030000000000005E-2</v>
      </c>
      <c r="V578" s="91">
        <v>3.0030000000000005E-2</v>
      </c>
      <c r="W578" s="91">
        <v>3.0030000000000005E-2</v>
      </c>
      <c r="X578" s="91">
        <v>3.0030000000000005E-2</v>
      </c>
      <c r="Y578" s="91">
        <v>3.0030000000000005E-2</v>
      </c>
      <c r="Z578" s="91">
        <v>3.0030000000000005E-2</v>
      </c>
      <c r="AA578" s="91">
        <v>3.0030000000000005E-2</v>
      </c>
      <c r="AB578" s="91">
        <v>3.0030000000000005E-2</v>
      </c>
      <c r="AC578" s="91">
        <v>3.0030000000000005E-2</v>
      </c>
      <c r="AD578" s="91">
        <v>3.0030000000000005E-2</v>
      </c>
      <c r="AE578" s="91">
        <v>3.0030000000000005E-2</v>
      </c>
      <c r="AF578" s="91">
        <v>3.0030000000000005E-2</v>
      </c>
      <c r="AG578" s="91">
        <v>3.0030000000000005E-2</v>
      </c>
      <c r="AH578" s="91">
        <v>3.0030000000000005E-2</v>
      </c>
      <c r="AI578" s="91">
        <v>3.0030000000000005E-2</v>
      </c>
      <c r="AJ578" s="91">
        <v>3.0030000000000005E-2</v>
      </c>
      <c r="AK578" s="91">
        <v>3.0030000000000005E-2</v>
      </c>
      <c r="AL578" s="91">
        <v>3.0030000000000005E-2</v>
      </c>
      <c r="AM578" s="91">
        <v>3.0030000000000005E-2</v>
      </c>
      <c r="AN578" s="91">
        <v>3.0030000000000005E-2</v>
      </c>
      <c r="AO578" s="91">
        <v>3.0030000000000005E-2</v>
      </c>
      <c r="AP578" s="91">
        <v>3.0030000000000005E-2</v>
      </c>
      <c r="AQ578" s="91">
        <v>3.0030000000000005E-2</v>
      </c>
      <c r="AR578" s="91">
        <v>3.0030000000000005E-2</v>
      </c>
      <c r="AS578" s="91">
        <v>3.0030000000000005E-2</v>
      </c>
      <c r="AT578" s="91">
        <v>3.0030000000000005E-2</v>
      </c>
      <c r="AU578" s="91">
        <v>3.0030000000000005E-2</v>
      </c>
      <c r="AV578" s="91">
        <v>3.0030000000000005E-2</v>
      </c>
      <c r="AW578" s="91">
        <v>3.0030000000000005E-2</v>
      </c>
      <c r="AX578" s="89">
        <v>3.0030000000000005E-2</v>
      </c>
    </row>
    <row r="579" spans="1:50">
      <c r="A579" s="211" t="s">
        <v>56</v>
      </c>
      <c r="B579" s="214" t="s">
        <v>41</v>
      </c>
      <c r="C579" s="209" t="s">
        <v>36</v>
      </c>
      <c r="D579" s="67" t="s">
        <v>24</v>
      </c>
      <c r="E579" s="87" t="str">
        <f>A579&amp;"/"&amp;B579&amp;"/"&amp;C579&amp;"/"&amp;D579</f>
        <v>Fuel oil fired power plants/Integrated gasification combined cycle/Electricity only/L</v>
      </c>
      <c r="F579" s="55" t="str">
        <f>A579</f>
        <v>Fuel oil fired power plants</v>
      </c>
      <c r="G579" s="55" t="str">
        <f>B579</f>
        <v>Integrated gasification combined cycle</v>
      </c>
      <c r="H579" s="55" t="str">
        <f>C579</f>
        <v>Electricity only</v>
      </c>
      <c r="I579" s="85" t="str">
        <f t="shared" si="69"/>
        <v>L</v>
      </c>
      <c r="J579" s="55">
        <v>5.8999999999999997E-2</v>
      </c>
      <c r="K579" s="55">
        <v>5.8999999999999997E-2</v>
      </c>
      <c r="L579" s="55">
        <v>5.8999999999999997E-2</v>
      </c>
      <c r="M579" s="55">
        <v>5.8999999999999997E-2</v>
      </c>
      <c r="N579" s="55">
        <v>5.8999999999999997E-2</v>
      </c>
      <c r="O579" s="55">
        <v>5.8999999999999997E-2</v>
      </c>
      <c r="P579" s="55">
        <v>5.8999999999999997E-2</v>
      </c>
      <c r="Q579" s="55">
        <v>5.8999999999999997E-2</v>
      </c>
      <c r="R579" s="55">
        <v>5.8999999999999997E-2</v>
      </c>
      <c r="S579" s="55">
        <v>5.8999999999999997E-2</v>
      </c>
      <c r="T579" s="55">
        <v>5.8999999999999997E-2</v>
      </c>
      <c r="U579" s="55">
        <v>5.8999999999999997E-2</v>
      </c>
      <c r="V579" s="55">
        <v>5.8999999999999997E-2</v>
      </c>
      <c r="W579" s="55">
        <v>5.8999999999999997E-2</v>
      </c>
      <c r="X579" s="55">
        <v>5.8999999999999997E-2</v>
      </c>
      <c r="Y579" s="55">
        <v>5.8999999999999997E-2</v>
      </c>
      <c r="Z579" s="55">
        <v>5.8999999999999997E-2</v>
      </c>
      <c r="AA579" s="55">
        <v>5.8999999999999997E-2</v>
      </c>
      <c r="AB579" s="55">
        <v>5.8999999999999997E-2</v>
      </c>
      <c r="AC579" s="55">
        <v>5.8999999999999997E-2</v>
      </c>
      <c r="AD579" s="55">
        <v>5.8999999999999997E-2</v>
      </c>
      <c r="AE579" s="55">
        <v>5.8999999999999997E-2</v>
      </c>
      <c r="AF579" s="55">
        <v>5.8999999999999997E-2</v>
      </c>
      <c r="AG579" s="55">
        <v>5.8999999999999997E-2</v>
      </c>
      <c r="AH579" s="55">
        <v>5.8999999999999997E-2</v>
      </c>
      <c r="AI579" s="55">
        <v>5.8999999999999997E-2</v>
      </c>
      <c r="AJ579" s="55">
        <v>5.8999999999999997E-2</v>
      </c>
      <c r="AK579" s="55">
        <v>5.8999999999999997E-2</v>
      </c>
      <c r="AL579" s="55">
        <v>5.8999999999999997E-2</v>
      </c>
      <c r="AM579" s="55">
        <v>5.8999999999999997E-2</v>
      </c>
      <c r="AN579" s="55">
        <v>5.8999999999999997E-2</v>
      </c>
      <c r="AO579" s="55">
        <v>5.8999999999999997E-2</v>
      </c>
      <c r="AP579" s="55">
        <v>5.8999999999999997E-2</v>
      </c>
      <c r="AQ579" s="55">
        <v>5.8999999999999997E-2</v>
      </c>
      <c r="AR579" s="55">
        <v>5.8999999999999997E-2</v>
      </c>
      <c r="AS579" s="55">
        <v>5.8999999999999997E-2</v>
      </c>
      <c r="AT579" s="55">
        <v>5.8999999999999997E-2</v>
      </c>
      <c r="AU579" s="55">
        <v>5.8999999999999997E-2</v>
      </c>
      <c r="AV579" s="55">
        <v>5.8999999999999997E-2</v>
      </c>
      <c r="AW579" s="55">
        <v>5.8999999999999997E-2</v>
      </c>
      <c r="AX579" s="64">
        <v>5.8999999999999997E-2</v>
      </c>
    </row>
    <row r="580" spans="1:50">
      <c r="A580" s="212"/>
      <c r="B580" s="215"/>
      <c r="C580" s="216"/>
      <c r="D580" s="52" t="s">
        <v>25</v>
      </c>
      <c r="E580" s="86" t="str">
        <f>A579&amp;"/"&amp;B579&amp;"/"&amp;C579&amp;"/"&amp;D580</f>
        <v>Fuel oil fired power plants/Integrated gasification combined cycle/Electricity only/M</v>
      </c>
      <c r="F580" s="61" t="str">
        <f>A579</f>
        <v>Fuel oil fired power plants</v>
      </c>
      <c r="G580" s="61" t="str">
        <f>B579</f>
        <v>Integrated gasification combined cycle</v>
      </c>
      <c r="H580" s="61" t="str">
        <f>C579</f>
        <v>Electricity only</v>
      </c>
      <c r="I580" s="84" t="str">
        <f t="shared" si="69"/>
        <v>M</v>
      </c>
      <c r="J580" s="61">
        <v>6.1949999999999998E-2</v>
      </c>
      <c r="K580" s="61">
        <v>6.1949999999999998E-2</v>
      </c>
      <c r="L580" s="61">
        <v>6.1949999999999998E-2</v>
      </c>
      <c r="M580" s="61">
        <v>6.1949999999999998E-2</v>
      </c>
      <c r="N580" s="61">
        <v>6.1949999999999998E-2</v>
      </c>
      <c r="O580" s="61">
        <v>6.1949999999999998E-2</v>
      </c>
      <c r="P580" s="61">
        <v>6.1949999999999998E-2</v>
      </c>
      <c r="Q580" s="61">
        <v>6.1949999999999998E-2</v>
      </c>
      <c r="R580" s="61">
        <v>6.1949999999999998E-2</v>
      </c>
      <c r="S580" s="61">
        <v>6.1949999999999998E-2</v>
      </c>
      <c r="T580" s="61">
        <v>6.1949999999999998E-2</v>
      </c>
      <c r="U580" s="61">
        <v>6.1949999999999998E-2</v>
      </c>
      <c r="V580" s="61">
        <v>6.1949999999999998E-2</v>
      </c>
      <c r="W580" s="61">
        <v>6.1949999999999998E-2</v>
      </c>
      <c r="X580" s="61">
        <v>6.1949999999999998E-2</v>
      </c>
      <c r="Y580" s="61">
        <v>6.1949999999999998E-2</v>
      </c>
      <c r="Z580" s="61">
        <v>6.1949999999999998E-2</v>
      </c>
      <c r="AA580" s="61">
        <v>6.1949999999999998E-2</v>
      </c>
      <c r="AB580" s="61">
        <v>6.1949999999999998E-2</v>
      </c>
      <c r="AC580" s="61">
        <v>6.1949999999999998E-2</v>
      </c>
      <c r="AD580" s="61">
        <v>6.1949999999999998E-2</v>
      </c>
      <c r="AE580" s="61">
        <v>6.1949999999999998E-2</v>
      </c>
      <c r="AF580" s="61">
        <v>6.1949999999999998E-2</v>
      </c>
      <c r="AG580" s="61">
        <v>6.1949999999999998E-2</v>
      </c>
      <c r="AH580" s="61">
        <v>6.1949999999999998E-2</v>
      </c>
      <c r="AI580" s="61">
        <v>6.1949999999999998E-2</v>
      </c>
      <c r="AJ580" s="61">
        <v>6.1949999999999998E-2</v>
      </c>
      <c r="AK580" s="61">
        <v>6.1949999999999998E-2</v>
      </c>
      <c r="AL580" s="61">
        <v>6.1949999999999998E-2</v>
      </c>
      <c r="AM580" s="61">
        <v>6.1949999999999998E-2</v>
      </c>
      <c r="AN580" s="61">
        <v>6.1949999999999998E-2</v>
      </c>
      <c r="AO580" s="61">
        <v>6.1949999999999998E-2</v>
      </c>
      <c r="AP580" s="61">
        <v>6.1949999999999998E-2</v>
      </c>
      <c r="AQ580" s="61">
        <v>6.1949999999999998E-2</v>
      </c>
      <c r="AR580" s="61">
        <v>6.1949999999999998E-2</v>
      </c>
      <c r="AS580" s="61">
        <v>6.1949999999999998E-2</v>
      </c>
      <c r="AT580" s="61">
        <v>6.1949999999999998E-2</v>
      </c>
      <c r="AU580" s="61">
        <v>6.1949999999999998E-2</v>
      </c>
      <c r="AV580" s="61">
        <v>6.1949999999999998E-2</v>
      </c>
      <c r="AW580" s="61">
        <v>6.1949999999999998E-2</v>
      </c>
      <c r="AX580" s="53">
        <v>6.1949999999999998E-2</v>
      </c>
    </row>
    <row r="581" spans="1:50">
      <c r="A581" s="212"/>
      <c r="B581" s="215"/>
      <c r="C581" s="217" t="s">
        <v>26</v>
      </c>
      <c r="D581" s="83" t="s">
        <v>24</v>
      </c>
      <c r="E581" s="56" t="str">
        <f>A579&amp;"/"&amp;B579&amp;"/"&amp;C581&amp;"/"&amp;D581</f>
        <v>Fuel oil fired power plants/Integrated gasification combined cycle/CHP/L</v>
      </c>
      <c r="F581" s="103" t="str">
        <f>A579</f>
        <v>Fuel oil fired power plants</v>
      </c>
      <c r="G581" s="103" t="str">
        <f>B579</f>
        <v>Integrated gasification combined cycle</v>
      </c>
      <c r="H581" s="103" t="str">
        <f>C581</f>
        <v>CHP</v>
      </c>
      <c r="I581" s="104" t="str">
        <f t="shared" si="69"/>
        <v>L</v>
      </c>
      <c r="J581" s="103">
        <v>6.4899999999999999E-2</v>
      </c>
      <c r="K581" s="103">
        <v>6.4899999999999999E-2</v>
      </c>
      <c r="L581" s="103">
        <v>6.4899999999999999E-2</v>
      </c>
      <c r="M581" s="103">
        <v>6.4899999999999999E-2</v>
      </c>
      <c r="N581" s="103">
        <v>6.4899999999999999E-2</v>
      </c>
      <c r="O581" s="103">
        <v>6.4899999999999999E-2</v>
      </c>
      <c r="P581" s="103">
        <v>6.4899999999999999E-2</v>
      </c>
      <c r="Q581" s="103">
        <v>6.4899999999999999E-2</v>
      </c>
      <c r="R581" s="103">
        <v>6.4899999999999999E-2</v>
      </c>
      <c r="S581" s="103">
        <v>6.4899999999999999E-2</v>
      </c>
      <c r="T581" s="103">
        <v>6.4899999999999999E-2</v>
      </c>
      <c r="U581" s="103">
        <v>6.4899999999999999E-2</v>
      </c>
      <c r="V581" s="103">
        <v>6.4899999999999999E-2</v>
      </c>
      <c r="W581" s="103">
        <v>6.4899999999999999E-2</v>
      </c>
      <c r="X581" s="103">
        <v>6.4899999999999999E-2</v>
      </c>
      <c r="Y581" s="103">
        <v>6.4899999999999999E-2</v>
      </c>
      <c r="Z581" s="103">
        <v>6.4899999999999999E-2</v>
      </c>
      <c r="AA581" s="103">
        <v>6.4899999999999999E-2</v>
      </c>
      <c r="AB581" s="103">
        <v>6.4899999999999999E-2</v>
      </c>
      <c r="AC581" s="103">
        <v>6.4899999999999999E-2</v>
      </c>
      <c r="AD581" s="103">
        <v>6.4899999999999999E-2</v>
      </c>
      <c r="AE581" s="103">
        <v>6.4899999999999999E-2</v>
      </c>
      <c r="AF581" s="103">
        <v>6.4899999999999999E-2</v>
      </c>
      <c r="AG581" s="103">
        <v>6.4899999999999999E-2</v>
      </c>
      <c r="AH581" s="103">
        <v>6.4899999999999999E-2</v>
      </c>
      <c r="AI581" s="103">
        <v>6.4899999999999999E-2</v>
      </c>
      <c r="AJ581" s="103">
        <v>6.4899999999999999E-2</v>
      </c>
      <c r="AK581" s="103">
        <v>6.4899999999999999E-2</v>
      </c>
      <c r="AL581" s="103">
        <v>6.4899999999999999E-2</v>
      </c>
      <c r="AM581" s="103">
        <v>6.4899999999999999E-2</v>
      </c>
      <c r="AN581" s="103">
        <v>6.4899999999999999E-2</v>
      </c>
      <c r="AO581" s="103">
        <v>6.4899999999999999E-2</v>
      </c>
      <c r="AP581" s="103">
        <v>6.4899999999999999E-2</v>
      </c>
      <c r="AQ581" s="103">
        <v>6.4899999999999999E-2</v>
      </c>
      <c r="AR581" s="103">
        <v>6.4899999999999999E-2</v>
      </c>
      <c r="AS581" s="103">
        <v>6.4899999999999999E-2</v>
      </c>
      <c r="AT581" s="103">
        <v>6.4899999999999999E-2</v>
      </c>
      <c r="AU581" s="103">
        <v>6.4899999999999999E-2</v>
      </c>
      <c r="AV581" s="103">
        <v>6.4899999999999999E-2</v>
      </c>
      <c r="AW581" s="103">
        <v>6.4899999999999999E-2</v>
      </c>
      <c r="AX581" s="105">
        <v>6.4899999999999999E-2</v>
      </c>
    </row>
    <row r="582" spans="1:50">
      <c r="A582" s="212"/>
      <c r="B582" s="215"/>
      <c r="C582" s="216"/>
      <c r="D582" s="106" t="s">
        <v>25</v>
      </c>
      <c r="E582" s="107" t="str">
        <f>A579&amp;"/"&amp;B579&amp;"/"&amp;C581&amp;"/"&amp;D582</f>
        <v>Fuel oil fired power plants/Integrated gasification combined cycle/CHP/M</v>
      </c>
      <c r="F582" s="108" t="str">
        <f>A579</f>
        <v>Fuel oil fired power plants</v>
      </c>
      <c r="G582" s="108" t="str">
        <f>B579</f>
        <v>Integrated gasification combined cycle</v>
      </c>
      <c r="H582" s="108" t="str">
        <f>C581</f>
        <v>CHP</v>
      </c>
      <c r="I582" s="109" t="str">
        <f t="shared" si="69"/>
        <v>M</v>
      </c>
      <c r="J582" s="108">
        <v>6.8144999999999997E-2</v>
      </c>
      <c r="K582" s="108">
        <v>6.8144999999999997E-2</v>
      </c>
      <c r="L582" s="108">
        <v>6.8144999999999997E-2</v>
      </c>
      <c r="M582" s="108">
        <v>6.8144999999999997E-2</v>
      </c>
      <c r="N582" s="108">
        <v>6.8144999999999997E-2</v>
      </c>
      <c r="O582" s="108">
        <v>6.8144999999999997E-2</v>
      </c>
      <c r="P582" s="108">
        <v>6.8144999999999997E-2</v>
      </c>
      <c r="Q582" s="108">
        <v>6.8144999999999997E-2</v>
      </c>
      <c r="R582" s="108">
        <v>6.8144999999999997E-2</v>
      </c>
      <c r="S582" s="108">
        <v>6.8144999999999997E-2</v>
      </c>
      <c r="T582" s="108">
        <v>6.8144999999999997E-2</v>
      </c>
      <c r="U582" s="108">
        <v>6.8144999999999997E-2</v>
      </c>
      <c r="V582" s="108">
        <v>6.8144999999999997E-2</v>
      </c>
      <c r="W582" s="108">
        <v>6.8144999999999997E-2</v>
      </c>
      <c r="X582" s="108">
        <v>6.8144999999999997E-2</v>
      </c>
      <c r="Y582" s="108">
        <v>6.8144999999999997E-2</v>
      </c>
      <c r="Z582" s="108">
        <v>6.8144999999999997E-2</v>
      </c>
      <c r="AA582" s="108">
        <v>6.8144999999999997E-2</v>
      </c>
      <c r="AB582" s="108">
        <v>6.8144999999999997E-2</v>
      </c>
      <c r="AC582" s="108">
        <v>6.8144999999999997E-2</v>
      </c>
      <c r="AD582" s="108">
        <v>6.8144999999999997E-2</v>
      </c>
      <c r="AE582" s="108">
        <v>6.8144999999999997E-2</v>
      </c>
      <c r="AF582" s="108">
        <v>6.8144999999999997E-2</v>
      </c>
      <c r="AG582" s="108">
        <v>6.8144999999999997E-2</v>
      </c>
      <c r="AH582" s="108">
        <v>6.8144999999999997E-2</v>
      </c>
      <c r="AI582" s="108">
        <v>6.8144999999999997E-2</v>
      </c>
      <c r="AJ582" s="108">
        <v>6.8144999999999997E-2</v>
      </c>
      <c r="AK582" s="108">
        <v>6.8144999999999997E-2</v>
      </c>
      <c r="AL582" s="108">
        <v>6.8144999999999997E-2</v>
      </c>
      <c r="AM582" s="108">
        <v>6.8144999999999997E-2</v>
      </c>
      <c r="AN582" s="108">
        <v>6.8144999999999997E-2</v>
      </c>
      <c r="AO582" s="108">
        <v>6.8144999999999997E-2</v>
      </c>
      <c r="AP582" s="108">
        <v>6.8144999999999997E-2</v>
      </c>
      <c r="AQ582" s="108">
        <v>6.8144999999999997E-2</v>
      </c>
      <c r="AR582" s="108">
        <v>6.8144999999999997E-2</v>
      </c>
      <c r="AS582" s="108">
        <v>6.8144999999999997E-2</v>
      </c>
      <c r="AT582" s="108">
        <v>6.8144999999999997E-2</v>
      </c>
      <c r="AU582" s="108">
        <v>6.8144999999999997E-2</v>
      </c>
      <c r="AV582" s="108">
        <v>6.8144999999999997E-2</v>
      </c>
      <c r="AW582" s="108">
        <v>6.8144999999999997E-2</v>
      </c>
      <c r="AX582" s="110">
        <v>6.8144999999999997E-2</v>
      </c>
    </row>
    <row r="583" spans="1:50">
      <c r="A583" s="212"/>
      <c r="B583" s="215"/>
      <c r="C583" s="217" t="s">
        <v>42</v>
      </c>
      <c r="D583" s="83" t="s">
        <v>24</v>
      </c>
      <c r="E583" s="56" t="str">
        <f>A579&amp;"/"&amp;B579&amp;"/"&amp;C583&amp;"/"&amp;D583</f>
        <v>Fuel oil fired power plants/Integrated gasification combined cycle/Electricity only with CCS/L</v>
      </c>
      <c r="F583" s="103" t="str">
        <f>A579</f>
        <v>Fuel oil fired power plants</v>
      </c>
      <c r="G583" s="103" t="str">
        <f>B579</f>
        <v>Integrated gasification combined cycle</v>
      </c>
      <c r="H583" s="103" t="str">
        <f>C583</f>
        <v>Electricity only with CCS</v>
      </c>
      <c r="I583" s="104" t="str">
        <f t="shared" si="69"/>
        <v>L</v>
      </c>
      <c r="J583" s="103" t="s">
        <v>99</v>
      </c>
      <c r="K583" s="103" t="s">
        <v>99</v>
      </c>
      <c r="L583" s="103" t="s">
        <v>99</v>
      </c>
      <c r="M583" s="103" t="s">
        <v>99</v>
      </c>
      <c r="N583" s="103" t="s">
        <v>99</v>
      </c>
      <c r="O583" s="103" t="s">
        <v>99</v>
      </c>
      <c r="P583" s="103" t="s">
        <v>99</v>
      </c>
      <c r="Q583" s="103" t="s">
        <v>99</v>
      </c>
      <c r="R583" s="103" t="s">
        <v>99</v>
      </c>
      <c r="S583" s="103" t="s">
        <v>99</v>
      </c>
      <c r="T583" s="103" t="s">
        <v>99</v>
      </c>
      <c r="U583" s="103" t="s">
        <v>99</v>
      </c>
      <c r="V583" s="103" t="s">
        <v>99</v>
      </c>
      <c r="W583" s="103" t="s">
        <v>99</v>
      </c>
      <c r="X583" s="103" t="s">
        <v>99</v>
      </c>
      <c r="Y583" s="103" t="s">
        <v>99</v>
      </c>
      <c r="Z583" s="103" t="s">
        <v>99</v>
      </c>
      <c r="AA583" s="103" t="s">
        <v>99</v>
      </c>
      <c r="AB583" s="103" t="s">
        <v>99</v>
      </c>
      <c r="AC583" s="103" t="s">
        <v>99</v>
      </c>
      <c r="AD583" s="103" t="s">
        <v>99</v>
      </c>
      <c r="AE583" s="103">
        <v>0.19174999999999998</v>
      </c>
      <c r="AF583" s="103">
        <v>0.19174999999999998</v>
      </c>
      <c r="AG583" s="103">
        <v>0.19174999999999998</v>
      </c>
      <c r="AH583" s="103">
        <v>0.19174999999999998</v>
      </c>
      <c r="AI583" s="103">
        <v>0.19174999999999998</v>
      </c>
      <c r="AJ583" s="103">
        <v>0.19174999999999998</v>
      </c>
      <c r="AK583" s="103">
        <v>0.19174999999999998</v>
      </c>
      <c r="AL583" s="103">
        <v>0.19174999999999998</v>
      </c>
      <c r="AM583" s="103">
        <v>0.19174999999999998</v>
      </c>
      <c r="AN583" s="103">
        <v>0.19174999999999998</v>
      </c>
      <c r="AO583" s="103">
        <v>0.19174999999999998</v>
      </c>
      <c r="AP583" s="103">
        <v>0.19174999999999998</v>
      </c>
      <c r="AQ583" s="103">
        <v>0.19174999999999998</v>
      </c>
      <c r="AR583" s="103">
        <v>0.19174999999999998</v>
      </c>
      <c r="AS583" s="103">
        <v>0.19174999999999998</v>
      </c>
      <c r="AT583" s="103">
        <v>0.19174999999999998</v>
      </c>
      <c r="AU583" s="103">
        <v>0.19174999999999998</v>
      </c>
      <c r="AV583" s="103">
        <v>0.19174999999999998</v>
      </c>
      <c r="AW583" s="103">
        <v>0.19174999999999998</v>
      </c>
      <c r="AX583" s="105">
        <v>0.19174999999999998</v>
      </c>
    </row>
    <row r="584" spans="1:50">
      <c r="A584" s="212"/>
      <c r="B584" s="215"/>
      <c r="C584" s="216"/>
      <c r="D584" s="106" t="s">
        <v>25</v>
      </c>
      <c r="E584" s="107" t="str">
        <f>A579&amp;"/"&amp;B579&amp;"/"&amp;C583&amp;"/"&amp;D584</f>
        <v>Fuel oil fired power plants/Integrated gasification combined cycle/Electricity only with CCS/M</v>
      </c>
      <c r="F584" s="108" t="str">
        <f>A579</f>
        <v>Fuel oil fired power plants</v>
      </c>
      <c r="G584" s="108" t="str">
        <f>B579</f>
        <v>Integrated gasification combined cycle</v>
      </c>
      <c r="H584" s="108" t="str">
        <f>C583</f>
        <v>Electricity only with CCS</v>
      </c>
      <c r="I584" s="109" t="str">
        <f t="shared" si="69"/>
        <v>M</v>
      </c>
      <c r="J584" s="108" t="s">
        <v>99</v>
      </c>
      <c r="K584" s="108" t="s">
        <v>99</v>
      </c>
      <c r="L584" s="108" t="s">
        <v>99</v>
      </c>
      <c r="M584" s="108" t="s">
        <v>99</v>
      </c>
      <c r="N584" s="108" t="s">
        <v>99</v>
      </c>
      <c r="O584" s="108" t="s">
        <v>99</v>
      </c>
      <c r="P584" s="108" t="s">
        <v>99</v>
      </c>
      <c r="Q584" s="108" t="s">
        <v>99</v>
      </c>
      <c r="R584" s="108" t="s">
        <v>99</v>
      </c>
      <c r="S584" s="108" t="s">
        <v>99</v>
      </c>
      <c r="T584" s="108" t="s">
        <v>99</v>
      </c>
      <c r="U584" s="108" t="s">
        <v>99</v>
      </c>
      <c r="V584" s="108" t="s">
        <v>99</v>
      </c>
      <c r="W584" s="108" t="s">
        <v>99</v>
      </c>
      <c r="X584" s="108" t="s">
        <v>99</v>
      </c>
      <c r="Y584" s="108" t="s">
        <v>99</v>
      </c>
      <c r="Z584" s="108" t="s">
        <v>99</v>
      </c>
      <c r="AA584" s="108" t="s">
        <v>99</v>
      </c>
      <c r="AB584" s="108" t="s">
        <v>99</v>
      </c>
      <c r="AC584" s="108" t="s">
        <v>99</v>
      </c>
      <c r="AD584" s="108" t="s">
        <v>99</v>
      </c>
      <c r="AE584" s="108">
        <v>0.20133749999999997</v>
      </c>
      <c r="AF584" s="108">
        <v>0.20133749999999997</v>
      </c>
      <c r="AG584" s="108">
        <v>0.20133749999999997</v>
      </c>
      <c r="AH584" s="108">
        <v>0.20133749999999997</v>
      </c>
      <c r="AI584" s="108">
        <v>0.20133749999999997</v>
      </c>
      <c r="AJ584" s="108">
        <v>0.20133749999999997</v>
      </c>
      <c r="AK584" s="108">
        <v>0.20133749999999997</v>
      </c>
      <c r="AL584" s="108">
        <v>0.20133749999999997</v>
      </c>
      <c r="AM584" s="108">
        <v>0.20133749999999997</v>
      </c>
      <c r="AN584" s="108">
        <v>0.20133749999999997</v>
      </c>
      <c r="AO584" s="108">
        <v>0.20133749999999997</v>
      </c>
      <c r="AP584" s="108">
        <v>0.20133749999999997</v>
      </c>
      <c r="AQ584" s="108">
        <v>0.20133749999999997</v>
      </c>
      <c r="AR584" s="108">
        <v>0.20133749999999997</v>
      </c>
      <c r="AS584" s="108">
        <v>0.20133749999999997</v>
      </c>
      <c r="AT584" s="108">
        <v>0.20133749999999997</v>
      </c>
      <c r="AU584" s="108">
        <v>0.20133749999999997</v>
      </c>
      <c r="AV584" s="108">
        <v>0.20133749999999997</v>
      </c>
      <c r="AW584" s="108">
        <v>0.20133749999999997</v>
      </c>
      <c r="AX584" s="110">
        <v>0.20133749999999997</v>
      </c>
    </row>
    <row r="585" spans="1:50">
      <c r="A585" s="212"/>
      <c r="B585" s="215"/>
      <c r="C585" s="217" t="s">
        <v>43</v>
      </c>
      <c r="D585" s="52" t="s">
        <v>24</v>
      </c>
      <c r="E585" s="86" t="str">
        <f>A579&amp;"/"&amp;B579&amp;"/"&amp;C585&amp;"/"&amp;D585</f>
        <v>Fuel oil fired power plants/Integrated gasification combined cycle/CHP with CCS/L</v>
      </c>
      <c r="F585" s="61" t="str">
        <f>A579</f>
        <v>Fuel oil fired power plants</v>
      </c>
      <c r="G585" s="61" t="str">
        <f>B579</f>
        <v>Integrated gasification combined cycle</v>
      </c>
      <c r="H585" s="61" t="str">
        <f>C585</f>
        <v>CHP with CCS</v>
      </c>
      <c r="I585" s="84" t="str">
        <f t="shared" si="69"/>
        <v>L</v>
      </c>
      <c r="J585" s="61" t="s">
        <v>99</v>
      </c>
      <c r="K585" s="61" t="s">
        <v>99</v>
      </c>
      <c r="L585" s="61" t="s">
        <v>99</v>
      </c>
      <c r="M585" s="61" t="s">
        <v>99</v>
      </c>
      <c r="N585" s="61" t="s">
        <v>99</v>
      </c>
      <c r="O585" s="61" t="s">
        <v>99</v>
      </c>
      <c r="P585" s="61" t="s">
        <v>99</v>
      </c>
      <c r="Q585" s="61" t="s">
        <v>99</v>
      </c>
      <c r="R585" s="61" t="s">
        <v>99</v>
      </c>
      <c r="S585" s="61" t="s">
        <v>99</v>
      </c>
      <c r="T585" s="61" t="s">
        <v>99</v>
      </c>
      <c r="U585" s="61" t="s">
        <v>99</v>
      </c>
      <c r="V585" s="61" t="s">
        <v>99</v>
      </c>
      <c r="W585" s="61" t="s">
        <v>99</v>
      </c>
      <c r="X585" s="61" t="s">
        <v>99</v>
      </c>
      <c r="Y585" s="61" t="s">
        <v>99</v>
      </c>
      <c r="Z585" s="61" t="s">
        <v>99</v>
      </c>
      <c r="AA585" s="61" t="s">
        <v>99</v>
      </c>
      <c r="AB585" s="61" t="s">
        <v>99</v>
      </c>
      <c r="AC585" s="61" t="s">
        <v>99</v>
      </c>
      <c r="AD585" s="61" t="s">
        <v>99</v>
      </c>
      <c r="AE585" s="61">
        <v>0.210925</v>
      </c>
      <c r="AF585" s="61">
        <v>0.210925</v>
      </c>
      <c r="AG585" s="61">
        <v>0.210925</v>
      </c>
      <c r="AH585" s="61">
        <v>0.210925</v>
      </c>
      <c r="AI585" s="61">
        <v>0.210925</v>
      </c>
      <c r="AJ585" s="61">
        <v>0.210925</v>
      </c>
      <c r="AK585" s="61">
        <v>0.210925</v>
      </c>
      <c r="AL585" s="61">
        <v>0.210925</v>
      </c>
      <c r="AM585" s="61">
        <v>0.210925</v>
      </c>
      <c r="AN585" s="61">
        <v>0.210925</v>
      </c>
      <c r="AO585" s="61">
        <v>0.210925</v>
      </c>
      <c r="AP585" s="61">
        <v>0.210925</v>
      </c>
      <c r="AQ585" s="61">
        <v>0.210925</v>
      </c>
      <c r="AR585" s="61">
        <v>0.210925</v>
      </c>
      <c r="AS585" s="61">
        <v>0.210925</v>
      </c>
      <c r="AT585" s="61">
        <v>0.210925</v>
      </c>
      <c r="AU585" s="61">
        <v>0.210925</v>
      </c>
      <c r="AV585" s="61">
        <v>0.210925</v>
      </c>
      <c r="AW585" s="61">
        <v>0.210925</v>
      </c>
      <c r="AX585" s="53">
        <v>0.210925</v>
      </c>
    </row>
    <row r="586" spans="1:50">
      <c r="A586" s="212"/>
      <c r="B586" s="218"/>
      <c r="C586" s="210"/>
      <c r="D586" s="93" t="s">
        <v>25</v>
      </c>
      <c r="E586" s="73" t="str">
        <f>A579&amp;"/"&amp;B579&amp;"/"&amp;C585&amp;"/"&amp;D586</f>
        <v>Fuel oil fired power plants/Integrated gasification combined cycle/CHP with CCS/M</v>
      </c>
      <c r="F586" s="91" t="str">
        <f>A579</f>
        <v>Fuel oil fired power plants</v>
      </c>
      <c r="G586" s="91" t="str">
        <f>B579</f>
        <v>Integrated gasification combined cycle</v>
      </c>
      <c r="H586" s="91" t="str">
        <f>C585</f>
        <v>CHP with CCS</v>
      </c>
      <c r="I586" s="70" t="str">
        <f t="shared" si="69"/>
        <v>M</v>
      </c>
      <c r="J586" s="91" t="s">
        <v>99</v>
      </c>
      <c r="K586" s="91" t="s">
        <v>99</v>
      </c>
      <c r="L586" s="91" t="s">
        <v>99</v>
      </c>
      <c r="M586" s="91" t="s">
        <v>99</v>
      </c>
      <c r="N586" s="91" t="s">
        <v>99</v>
      </c>
      <c r="O586" s="91" t="s">
        <v>99</v>
      </c>
      <c r="P586" s="91" t="s">
        <v>99</v>
      </c>
      <c r="Q586" s="91" t="s">
        <v>99</v>
      </c>
      <c r="R586" s="91" t="s">
        <v>99</v>
      </c>
      <c r="S586" s="91" t="s">
        <v>99</v>
      </c>
      <c r="T586" s="91" t="s">
        <v>99</v>
      </c>
      <c r="U586" s="91" t="s">
        <v>99</v>
      </c>
      <c r="V586" s="91" t="s">
        <v>99</v>
      </c>
      <c r="W586" s="91" t="s">
        <v>99</v>
      </c>
      <c r="X586" s="91" t="s">
        <v>99</v>
      </c>
      <c r="Y586" s="91" t="s">
        <v>99</v>
      </c>
      <c r="Z586" s="91" t="s">
        <v>99</v>
      </c>
      <c r="AA586" s="91" t="s">
        <v>99</v>
      </c>
      <c r="AB586" s="91" t="s">
        <v>99</v>
      </c>
      <c r="AC586" s="91" t="s">
        <v>99</v>
      </c>
      <c r="AD586" s="91" t="s">
        <v>99</v>
      </c>
      <c r="AE586" s="91">
        <v>0.22147124999999998</v>
      </c>
      <c r="AF586" s="91">
        <v>0.22147124999999998</v>
      </c>
      <c r="AG586" s="91">
        <v>0.22147124999999998</v>
      </c>
      <c r="AH586" s="91">
        <v>0.22147124999999998</v>
      </c>
      <c r="AI586" s="91">
        <v>0.22147124999999998</v>
      </c>
      <c r="AJ586" s="91">
        <v>0.22147124999999998</v>
      </c>
      <c r="AK586" s="91">
        <v>0.22147124999999998</v>
      </c>
      <c r="AL586" s="91">
        <v>0.22147124999999998</v>
      </c>
      <c r="AM586" s="91">
        <v>0.22147124999999998</v>
      </c>
      <c r="AN586" s="91">
        <v>0.22147124999999998</v>
      </c>
      <c r="AO586" s="91">
        <v>0.22147124999999998</v>
      </c>
      <c r="AP586" s="91">
        <v>0.22147124999999998</v>
      </c>
      <c r="AQ586" s="91">
        <v>0.22147124999999998</v>
      </c>
      <c r="AR586" s="91">
        <v>0.22147124999999998</v>
      </c>
      <c r="AS586" s="91">
        <v>0.22147124999999998</v>
      </c>
      <c r="AT586" s="91">
        <v>0.22147124999999998</v>
      </c>
      <c r="AU586" s="91">
        <v>0.22147124999999998</v>
      </c>
      <c r="AV586" s="91">
        <v>0.22147124999999998</v>
      </c>
      <c r="AW586" s="91">
        <v>0.22147124999999998</v>
      </c>
      <c r="AX586" s="89">
        <v>0.22147124999999998</v>
      </c>
    </row>
    <row r="587" spans="1:50">
      <c r="A587" s="212"/>
      <c r="B587" s="214" t="s">
        <v>44</v>
      </c>
      <c r="C587" s="209" t="s">
        <v>36</v>
      </c>
      <c r="D587" s="67" t="s">
        <v>24</v>
      </c>
      <c r="E587" s="87" t="str">
        <f>A579&amp;"/"&amp;B587&amp;"/"&amp;C587&amp;"/"&amp;D587</f>
        <v>Fuel oil fired power plants/Supercritical steam turbine/Electricity only/L</v>
      </c>
      <c r="F587" s="55" t="str">
        <f>A579</f>
        <v>Fuel oil fired power plants</v>
      </c>
      <c r="G587" s="55" t="str">
        <f>B587</f>
        <v>Supercritical steam turbine</v>
      </c>
      <c r="H587" s="55" t="str">
        <f>C587</f>
        <v>Electricity only</v>
      </c>
      <c r="I587" s="85" t="str">
        <f t="shared" si="69"/>
        <v>L</v>
      </c>
      <c r="J587" s="55">
        <v>5.0999999999999997E-2</v>
      </c>
      <c r="K587" s="55">
        <v>5.0999999999999997E-2</v>
      </c>
      <c r="L587" s="55">
        <v>5.0999999999999997E-2</v>
      </c>
      <c r="M587" s="55">
        <v>5.0999999999999997E-2</v>
      </c>
      <c r="N587" s="55">
        <v>5.0999999999999997E-2</v>
      </c>
      <c r="O587" s="55">
        <v>5.0999999999999997E-2</v>
      </c>
      <c r="P587" s="55">
        <v>5.0999999999999997E-2</v>
      </c>
      <c r="Q587" s="55">
        <v>5.0999999999999997E-2</v>
      </c>
      <c r="R587" s="55">
        <v>5.0999999999999997E-2</v>
      </c>
      <c r="S587" s="55">
        <v>5.0999999999999997E-2</v>
      </c>
      <c r="T587" s="55">
        <v>5.0999999999999997E-2</v>
      </c>
      <c r="U587" s="55">
        <v>5.0999999999999997E-2</v>
      </c>
      <c r="V587" s="55">
        <v>5.0999999999999997E-2</v>
      </c>
      <c r="W587" s="55">
        <v>5.0999999999999997E-2</v>
      </c>
      <c r="X587" s="55">
        <v>5.0999999999999997E-2</v>
      </c>
      <c r="Y587" s="55">
        <v>5.0999999999999997E-2</v>
      </c>
      <c r="Z587" s="55">
        <v>5.0999999999999997E-2</v>
      </c>
      <c r="AA587" s="55">
        <v>5.0999999999999997E-2</v>
      </c>
      <c r="AB587" s="55">
        <v>5.0999999999999997E-2</v>
      </c>
      <c r="AC587" s="55">
        <v>5.0999999999999997E-2</v>
      </c>
      <c r="AD587" s="55">
        <v>5.0999999999999997E-2</v>
      </c>
      <c r="AE587" s="55">
        <v>5.0999999999999997E-2</v>
      </c>
      <c r="AF587" s="55">
        <v>5.0999999999999997E-2</v>
      </c>
      <c r="AG587" s="55">
        <v>5.0999999999999997E-2</v>
      </c>
      <c r="AH587" s="55">
        <v>5.0999999999999997E-2</v>
      </c>
      <c r="AI587" s="55">
        <v>5.0999999999999997E-2</v>
      </c>
      <c r="AJ587" s="55">
        <v>5.0999999999999997E-2</v>
      </c>
      <c r="AK587" s="55">
        <v>5.0999999999999997E-2</v>
      </c>
      <c r="AL587" s="55">
        <v>5.0999999999999997E-2</v>
      </c>
      <c r="AM587" s="55">
        <v>5.0999999999999997E-2</v>
      </c>
      <c r="AN587" s="55">
        <v>5.0999999999999997E-2</v>
      </c>
      <c r="AO587" s="55">
        <v>5.0999999999999997E-2</v>
      </c>
      <c r="AP587" s="55">
        <v>5.0999999999999997E-2</v>
      </c>
      <c r="AQ587" s="55">
        <v>5.0999999999999997E-2</v>
      </c>
      <c r="AR587" s="55">
        <v>5.0999999999999997E-2</v>
      </c>
      <c r="AS587" s="55">
        <v>5.0999999999999997E-2</v>
      </c>
      <c r="AT587" s="55">
        <v>5.0999999999999997E-2</v>
      </c>
      <c r="AU587" s="55">
        <v>5.0999999999999997E-2</v>
      </c>
      <c r="AV587" s="55">
        <v>5.0999999999999997E-2</v>
      </c>
      <c r="AW587" s="55">
        <v>5.0999999999999997E-2</v>
      </c>
      <c r="AX587" s="64">
        <v>5.0999999999999997E-2</v>
      </c>
    </row>
    <row r="588" spans="1:50">
      <c r="A588" s="212"/>
      <c r="B588" s="215"/>
      <c r="C588" s="216"/>
      <c r="D588" s="52" t="s">
        <v>25</v>
      </c>
      <c r="E588" s="86" t="str">
        <f>A579&amp;"/"&amp;B587&amp;"/"&amp;C587&amp;"/"&amp;D588</f>
        <v>Fuel oil fired power plants/Supercritical steam turbine/Electricity only/M</v>
      </c>
      <c r="F588" s="61" t="str">
        <f>A579</f>
        <v>Fuel oil fired power plants</v>
      </c>
      <c r="G588" s="61" t="str">
        <f>B587</f>
        <v>Supercritical steam turbine</v>
      </c>
      <c r="H588" s="61" t="str">
        <f>C587</f>
        <v>Electricity only</v>
      </c>
      <c r="I588" s="84" t="str">
        <f t="shared" si="69"/>
        <v>M</v>
      </c>
      <c r="J588" s="61">
        <v>5.355E-2</v>
      </c>
      <c r="K588" s="61">
        <v>5.355E-2</v>
      </c>
      <c r="L588" s="61">
        <v>5.355E-2</v>
      </c>
      <c r="M588" s="61">
        <v>5.355E-2</v>
      </c>
      <c r="N588" s="61">
        <v>5.355E-2</v>
      </c>
      <c r="O588" s="61">
        <v>5.355E-2</v>
      </c>
      <c r="P588" s="61">
        <v>5.355E-2</v>
      </c>
      <c r="Q588" s="61">
        <v>5.355E-2</v>
      </c>
      <c r="R588" s="61">
        <v>5.355E-2</v>
      </c>
      <c r="S588" s="61">
        <v>5.355E-2</v>
      </c>
      <c r="T588" s="61">
        <v>5.355E-2</v>
      </c>
      <c r="U588" s="61">
        <v>5.355E-2</v>
      </c>
      <c r="V588" s="61">
        <v>5.355E-2</v>
      </c>
      <c r="W588" s="61">
        <v>5.355E-2</v>
      </c>
      <c r="X588" s="61">
        <v>5.355E-2</v>
      </c>
      <c r="Y588" s="61">
        <v>5.355E-2</v>
      </c>
      <c r="Z588" s="61">
        <v>5.355E-2</v>
      </c>
      <c r="AA588" s="61">
        <v>5.355E-2</v>
      </c>
      <c r="AB588" s="61">
        <v>5.355E-2</v>
      </c>
      <c r="AC588" s="61">
        <v>5.355E-2</v>
      </c>
      <c r="AD588" s="61">
        <v>5.355E-2</v>
      </c>
      <c r="AE588" s="61">
        <v>5.355E-2</v>
      </c>
      <c r="AF588" s="61">
        <v>5.355E-2</v>
      </c>
      <c r="AG588" s="61">
        <v>5.355E-2</v>
      </c>
      <c r="AH588" s="61">
        <v>5.355E-2</v>
      </c>
      <c r="AI588" s="61">
        <v>5.355E-2</v>
      </c>
      <c r="AJ588" s="61">
        <v>5.355E-2</v>
      </c>
      <c r="AK588" s="61">
        <v>5.355E-2</v>
      </c>
      <c r="AL588" s="61">
        <v>5.355E-2</v>
      </c>
      <c r="AM588" s="61">
        <v>5.355E-2</v>
      </c>
      <c r="AN588" s="61">
        <v>5.355E-2</v>
      </c>
      <c r="AO588" s="61">
        <v>5.355E-2</v>
      </c>
      <c r="AP588" s="61">
        <v>5.355E-2</v>
      </c>
      <c r="AQ588" s="61">
        <v>5.355E-2</v>
      </c>
      <c r="AR588" s="61">
        <v>5.355E-2</v>
      </c>
      <c r="AS588" s="61">
        <v>5.355E-2</v>
      </c>
      <c r="AT588" s="61">
        <v>5.355E-2</v>
      </c>
      <c r="AU588" s="61">
        <v>5.355E-2</v>
      </c>
      <c r="AV588" s="61">
        <v>5.355E-2</v>
      </c>
      <c r="AW588" s="61">
        <v>5.355E-2</v>
      </c>
      <c r="AX588" s="53">
        <v>5.355E-2</v>
      </c>
    </row>
    <row r="589" spans="1:50">
      <c r="A589" s="212"/>
      <c r="B589" s="215"/>
      <c r="C589" s="217" t="s">
        <v>26</v>
      </c>
      <c r="D589" s="83" t="s">
        <v>24</v>
      </c>
      <c r="E589" s="56" t="str">
        <f>A579&amp;"/"&amp;B587&amp;"/"&amp;C589&amp;"/"&amp;D589</f>
        <v>Fuel oil fired power plants/Supercritical steam turbine/CHP/L</v>
      </c>
      <c r="F589" s="103" t="str">
        <f>A579</f>
        <v>Fuel oil fired power plants</v>
      </c>
      <c r="G589" s="103" t="str">
        <f>B587</f>
        <v>Supercritical steam turbine</v>
      </c>
      <c r="H589" s="103" t="str">
        <f>C589</f>
        <v>CHP</v>
      </c>
      <c r="I589" s="104" t="str">
        <f t="shared" si="69"/>
        <v>L</v>
      </c>
      <c r="J589" s="103">
        <v>5.6100000000000004E-2</v>
      </c>
      <c r="K589" s="103">
        <v>5.6100000000000004E-2</v>
      </c>
      <c r="L589" s="103">
        <v>5.6100000000000004E-2</v>
      </c>
      <c r="M589" s="103">
        <v>5.6100000000000004E-2</v>
      </c>
      <c r="N589" s="103">
        <v>5.6100000000000004E-2</v>
      </c>
      <c r="O589" s="103">
        <v>5.6100000000000004E-2</v>
      </c>
      <c r="P589" s="103">
        <v>5.6100000000000004E-2</v>
      </c>
      <c r="Q589" s="103">
        <v>5.6100000000000004E-2</v>
      </c>
      <c r="R589" s="103">
        <v>5.6100000000000004E-2</v>
      </c>
      <c r="S589" s="103">
        <v>5.6100000000000004E-2</v>
      </c>
      <c r="T589" s="103">
        <v>5.6100000000000004E-2</v>
      </c>
      <c r="U589" s="103">
        <v>5.6100000000000004E-2</v>
      </c>
      <c r="V589" s="103">
        <v>5.6100000000000004E-2</v>
      </c>
      <c r="W589" s="103">
        <v>5.6100000000000004E-2</v>
      </c>
      <c r="X589" s="103">
        <v>5.6100000000000004E-2</v>
      </c>
      <c r="Y589" s="103">
        <v>5.6100000000000004E-2</v>
      </c>
      <c r="Z589" s="103">
        <v>5.6100000000000004E-2</v>
      </c>
      <c r="AA589" s="103">
        <v>5.6100000000000004E-2</v>
      </c>
      <c r="AB589" s="103">
        <v>5.6100000000000004E-2</v>
      </c>
      <c r="AC589" s="103">
        <v>5.6100000000000004E-2</v>
      </c>
      <c r="AD589" s="103">
        <v>5.6100000000000004E-2</v>
      </c>
      <c r="AE589" s="103">
        <v>5.6100000000000004E-2</v>
      </c>
      <c r="AF589" s="103">
        <v>5.6100000000000004E-2</v>
      </c>
      <c r="AG589" s="103">
        <v>5.6100000000000004E-2</v>
      </c>
      <c r="AH589" s="103">
        <v>5.6100000000000004E-2</v>
      </c>
      <c r="AI589" s="103">
        <v>5.6100000000000004E-2</v>
      </c>
      <c r="AJ589" s="103">
        <v>5.6100000000000004E-2</v>
      </c>
      <c r="AK589" s="103">
        <v>5.6100000000000004E-2</v>
      </c>
      <c r="AL589" s="103">
        <v>5.6100000000000004E-2</v>
      </c>
      <c r="AM589" s="103">
        <v>5.6100000000000004E-2</v>
      </c>
      <c r="AN589" s="103">
        <v>5.6100000000000004E-2</v>
      </c>
      <c r="AO589" s="103">
        <v>5.6100000000000004E-2</v>
      </c>
      <c r="AP589" s="103">
        <v>5.6100000000000004E-2</v>
      </c>
      <c r="AQ589" s="103">
        <v>5.6100000000000004E-2</v>
      </c>
      <c r="AR589" s="103">
        <v>5.6100000000000004E-2</v>
      </c>
      <c r="AS589" s="103">
        <v>5.6100000000000004E-2</v>
      </c>
      <c r="AT589" s="103">
        <v>5.6100000000000004E-2</v>
      </c>
      <c r="AU589" s="103">
        <v>5.6100000000000004E-2</v>
      </c>
      <c r="AV589" s="103">
        <v>5.6100000000000004E-2</v>
      </c>
      <c r="AW589" s="103">
        <v>5.6100000000000004E-2</v>
      </c>
      <c r="AX589" s="105">
        <v>5.6100000000000004E-2</v>
      </c>
    </row>
    <row r="590" spans="1:50">
      <c r="A590" s="212"/>
      <c r="B590" s="215"/>
      <c r="C590" s="216"/>
      <c r="D590" s="106" t="s">
        <v>25</v>
      </c>
      <c r="E590" s="107" t="str">
        <f>A579&amp;"/"&amp;B587&amp;"/"&amp;C589&amp;"/"&amp;D590</f>
        <v>Fuel oil fired power plants/Supercritical steam turbine/CHP/M</v>
      </c>
      <c r="F590" s="108" t="str">
        <f>A579</f>
        <v>Fuel oil fired power plants</v>
      </c>
      <c r="G590" s="108" t="str">
        <f>B587</f>
        <v>Supercritical steam turbine</v>
      </c>
      <c r="H590" s="108" t="str">
        <f>C589</f>
        <v>CHP</v>
      </c>
      <c r="I590" s="109" t="str">
        <f t="shared" si="69"/>
        <v>M</v>
      </c>
      <c r="J590" s="108">
        <v>5.8905000000000006E-2</v>
      </c>
      <c r="K590" s="108">
        <v>5.8905000000000006E-2</v>
      </c>
      <c r="L590" s="108">
        <v>5.8905000000000006E-2</v>
      </c>
      <c r="M590" s="108">
        <v>5.8905000000000006E-2</v>
      </c>
      <c r="N590" s="108">
        <v>5.8905000000000006E-2</v>
      </c>
      <c r="O590" s="108">
        <v>5.8905000000000006E-2</v>
      </c>
      <c r="P590" s="108">
        <v>5.8905000000000006E-2</v>
      </c>
      <c r="Q590" s="108">
        <v>5.8905000000000006E-2</v>
      </c>
      <c r="R590" s="108">
        <v>5.8905000000000006E-2</v>
      </c>
      <c r="S590" s="108">
        <v>5.8905000000000006E-2</v>
      </c>
      <c r="T590" s="108">
        <v>5.8905000000000006E-2</v>
      </c>
      <c r="U590" s="108">
        <v>5.8905000000000006E-2</v>
      </c>
      <c r="V590" s="108">
        <v>5.8905000000000006E-2</v>
      </c>
      <c r="W590" s="108">
        <v>5.8905000000000006E-2</v>
      </c>
      <c r="X590" s="108">
        <v>5.8905000000000006E-2</v>
      </c>
      <c r="Y590" s="108">
        <v>5.8905000000000006E-2</v>
      </c>
      <c r="Z590" s="108">
        <v>5.8905000000000006E-2</v>
      </c>
      <c r="AA590" s="108">
        <v>5.8905000000000006E-2</v>
      </c>
      <c r="AB590" s="108">
        <v>5.8905000000000006E-2</v>
      </c>
      <c r="AC590" s="108">
        <v>5.8905000000000006E-2</v>
      </c>
      <c r="AD590" s="108">
        <v>5.8905000000000006E-2</v>
      </c>
      <c r="AE590" s="108">
        <v>5.8905000000000006E-2</v>
      </c>
      <c r="AF590" s="108">
        <v>5.8905000000000006E-2</v>
      </c>
      <c r="AG590" s="108">
        <v>5.8905000000000006E-2</v>
      </c>
      <c r="AH590" s="108">
        <v>5.8905000000000006E-2</v>
      </c>
      <c r="AI590" s="108">
        <v>5.8905000000000006E-2</v>
      </c>
      <c r="AJ590" s="108">
        <v>5.8905000000000006E-2</v>
      </c>
      <c r="AK590" s="108">
        <v>5.8905000000000006E-2</v>
      </c>
      <c r="AL590" s="108">
        <v>5.8905000000000006E-2</v>
      </c>
      <c r="AM590" s="108">
        <v>5.8905000000000006E-2</v>
      </c>
      <c r="AN590" s="108">
        <v>5.8905000000000006E-2</v>
      </c>
      <c r="AO590" s="108">
        <v>5.8905000000000006E-2</v>
      </c>
      <c r="AP590" s="108">
        <v>5.8905000000000006E-2</v>
      </c>
      <c r="AQ590" s="108">
        <v>5.8905000000000006E-2</v>
      </c>
      <c r="AR590" s="108">
        <v>5.8905000000000006E-2</v>
      </c>
      <c r="AS590" s="108">
        <v>5.8905000000000006E-2</v>
      </c>
      <c r="AT590" s="108">
        <v>5.8905000000000006E-2</v>
      </c>
      <c r="AU590" s="108">
        <v>5.8905000000000006E-2</v>
      </c>
      <c r="AV590" s="108">
        <v>5.8905000000000006E-2</v>
      </c>
      <c r="AW590" s="108">
        <v>5.8905000000000006E-2</v>
      </c>
      <c r="AX590" s="110">
        <v>5.8905000000000006E-2</v>
      </c>
    </row>
    <row r="591" spans="1:50">
      <c r="A591" s="212"/>
      <c r="B591" s="215"/>
      <c r="C591" s="217" t="s">
        <v>42</v>
      </c>
      <c r="D591" s="83" t="s">
        <v>24</v>
      </c>
      <c r="E591" s="56" t="str">
        <f>A579&amp;"/"&amp;B587&amp;"/"&amp;C591&amp;"/"&amp;D591</f>
        <v>Fuel oil fired power plants/Supercritical steam turbine/Electricity only with CCS/L</v>
      </c>
      <c r="F591" s="103" t="str">
        <f>A579</f>
        <v>Fuel oil fired power plants</v>
      </c>
      <c r="G591" s="103" t="str">
        <f>B587</f>
        <v>Supercritical steam turbine</v>
      </c>
      <c r="H591" s="103" t="str">
        <f>C591</f>
        <v>Electricity only with CCS</v>
      </c>
      <c r="I591" s="104" t="str">
        <f t="shared" si="69"/>
        <v>L</v>
      </c>
      <c r="J591" s="103" t="s">
        <v>99</v>
      </c>
      <c r="K591" s="103" t="s">
        <v>99</v>
      </c>
      <c r="L591" s="103" t="s">
        <v>99</v>
      </c>
      <c r="M591" s="103" t="s">
        <v>99</v>
      </c>
      <c r="N591" s="103" t="s">
        <v>99</v>
      </c>
      <c r="O591" s="103" t="s">
        <v>99</v>
      </c>
      <c r="P591" s="103" t="s">
        <v>99</v>
      </c>
      <c r="Q591" s="103" t="s">
        <v>99</v>
      </c>
      <c r="R591" s="103" t="s">
        <v>99</v>
      </c>
      <c r="S591" s="103" t="s">
        <v>99</v>
      </c>
      <c r="T591" s="103" t="s">
        <v>99</v>
      </c>
      <c r="U591" s="103" t="s">
        <v>99</v>
      </c>
      <c r="V591" s="103" t="s">
        <v>99</v>
      </c>
      <c r="W591" s="103" t="s">
        <v>99</v>
      </c>
      <c r="X591" s="103" t="s">
        <v>99</v>
      </c>
      <c r="Y591" s="103" t="s">
        <v>99</v>
      </c>
      <c r="Z591" s="103" t="s">
        <v>99</v>
      </c>
      <c r="AA591" s="103" t="s">
        <v>99</v>
      </c>
      <c r="AB591" s="103" t="s">
        <v>99</v>
      </c>
      <c r="AC591" s="103" t="s">
        <v>99</v>
      </c>
      <c r="AD591" s="103" t="s">
        <v>99</v>
      </c>
      <c r="AE591" s="103">
        <v>0.19635</v>
      </c>
      <c r="AF591" s="103">
        <v>0.19635</v>
      </c>
      <c r="AG591" s="103">
        <v>0.19635</v>
      </c>
      <c r="AH591" s="103">
        <v>0.19635</v>
      </c>
      <c r="AI591" s="103">
        <v>0.19635</v>
      </c>
      <c r="AJ591" s="103">
        <v>0.19635</v>
      </c>
      <c r="AK591" s="103">
        <v>0.19635</v>
      </c>
      <c r="AL591" s="103">
        <v>0.19635</v>
      </c>
      <c r="AM591" s="103">
        <v>0.19635</v>
      </c>
      <c r="AN591" s="103">
        <v>0.19635</v>
      </c>
      <c r="AO591" s="103">
        <v>0.19635</v>
      </c>
      <c r="AP591" s="103">
        <v>0.19635</v>
      </c>
      <c r="AQ591" s="103">
        <v>0.19635</v>
      </c>
      <c r="AR591" s="103">
        <v>0.19635</v>
      </c>
      <c r="AS591" s="103">
        <v>0.19635</v>
      </c>
      <c r="AT591" s="103">
        <v>0.19635</v>
      </c>
      <c r="AU591" s="103">
        <v>0.19635</v>
      </c>
      <c r="AV591" s="103">
        <v>0.19635</v>
      </c>
      <c r="AW591" s="103">
        <v>0.19635</v>
      </c>
      <c r="AX591" s="105">
        <v>0.19635</v>
      </c>
    </row>
    <row r="592" spans="1:50">
      <c r="A592" s="212"/>
      <c r="B592" s="215"/>
      <c r="C592" s="216"/>
      <c r="D592" s="106" t="s">
        <v>25</v>
      </c>
      <c r="E592" s="107" t="str">
        <f>A579&amp;"/"&amp;B587&amp;"/"&amp;C591&amp;"/"&amp;D592</f>
        <v>Fuel oil fired power plants/Supercritical steam turbine/Electricity only with CCS/M</v>
      </c>
      <c r="F592" s="108" t="str">
        <f>A579</f>
        <v>Fuel oil fired power plants</v>
      </c>
      <c r="G592" s="108" t="str">
        <f>B587</f>
        <v>Supercritical steam turbine</v>
      </c>
      <c r="H592" s="108" t="str">
        <f>C591</f>
        <v>Electricity only with CCS</v>
      </c>
      <c r="I592" s="109" t="str">
        <f t="shared" si="69"/>
        <v>M</v>
      </c>
      <c r="J592" s="108" t="s">
        <v>99</v>
      </c>
      <c r="K592" s="108" t="s">
        <v>99</v>
      </c>
      <c r="L592" s="108" t="s">
        <v>99</v>
      </c>
      <c r="M592" s="108" t="s">
        <v>99</v>
      </c>
      <c r="N592" s="108" t="s">
        <v>99</v>
      </c>
      <c r="O592" s="108" t="s">
        <v>99</v>
      </c>
      <c r="P592" s="108" t="s">
        <v>99</v>
      </c>
      <c r="Q592" s="108" t="s">
        <v>99</v>
      </c>
      <c r="R592" s="108" t="s">
        <v>99</v>
      </c>
      <c r="S592" s="108" t="s">
        <v>99</v>
      </c>
      <c r="T592" s="108" t="s">
        <v>99</v>
      </c>
      <c r="U592" s="108" t="s">
        <v>99</v>
      </c>
      <c r="V592" s="108" t="s">
        <v>99</v>
      </c>
      <c r="W592" s="108" t="s">
        <v>99</v>
      </c>
      <c r="X592" s="108" t="s">
        <v>99</v>
      </c>
      <c r="Y592" s="108" t="s">
        <v>99</v>
      </c>
      <c r="Z592" s="108" t="s">
        <v>99</v>
      </c>
      <c r="AA592" s="108" t="s">
        <v>99</v>
      </c>
      <c r="AB592" s="108" t="s">
        <v>99</v>
      </c>
      <c r="AC592" s="108" t="s">
        <v>99</v>
      </c>
      <c r="AD592" s="108" t="s">
        <v>99</v>
      </c>
      <c r="AE592" s="108">
        <v>0.2061675</v>
      </c>
      <c r="AF592" s="108">
        <v>0.2061675</v>
      </c>
      <c r="AG592" s="108">
        <v>0.2061675</v>
      </c>
      <c r="AH592" s="108">
        <v>0.2061675</v>
      </c>
      <c r="AI592" s="108">
        <v>0.2061675</v>
      </c>
      <c r="AJ592" s="108">
        <v>0.2061675</v>
      </c>
      <c r="AK592" s="108">
        <v>0.2061675</v>
      </c>
      <c r="AL592" s="108">
        <v>0.2061675</v>
      </c>
      <c r="AM592" s="108">
        <v>0.2061675</v>
      </c>
      <c r="AN592" s="108">
        <v>0.2061675</v>
      </c>
      <c r="AO592" s="108">
        <v>0.2061675</v>
      </c>
      <c r="AP592" s="108">
        <v>0.2061675</v>
      </c>
      <c r="AQ592" s="108">
        <v>0.2061675</v>
      </c>
      <c r="AR592" s="108">
        <v>0.2061675</v>
      </c>
      <c r="AS592" s="108">
        <v>0.2061675</v>
      </c>
      <c r="AT592" s="108">
        <v>0.2061675</v>
      </c>
      <c r="AU592" s="108">
        <v>0.2061675</v>
      </c>
      <c r="AV592" s="108">
        <v>0.2061675</v>
      </c>
      <c r="AW592" s="108">
        <v>0.2061675</v>
      </c>
      <c r="AX592" s="110">
        <v>0.2061675</v>
      </c>
    </row>
    <row r="593" spans="1:50">
      <c r="A593" s="212"/>
      <c r="B593" s="215"/>
      <c r="C593" s="217" t="s">
        <v>43</v>
      </c>
      <c r="D593" s="52" t="s">
        <v>24</v>
      </c>
      <c r="E593" s="86" t="str">
        <f>A579&amp;"/"&amp;B587&amp;"/"&amp;C593&amp;"/"&amp;D593</f>
        <v>Fuel oil fired power plants/Supercritical steam turbine/CHP with CCS/L</v>
      </c>
      <c r="F593" s="61" t="str">
        <f>A579</f>
        <v>Fuel oil fired power plants</v>
      </c>
      <c r="G593" s="61" t="str">
        <f>B587</f>
        <v>Supercritical steam turbine</v>
      </c>
      <c r="H593" s="61" t="str">
        <f>C593</f>
        <v>CHP with CCS</v>
      </c>
      <c r="I593" s="84" t="str">
        <f t="shared" si="69"/>
        <v>L</v>
      </c>
      <c r="J593" s="61" t="s">
        <v>99</v>
      </c>
      <c r="K593" s="61" t="s">
        <v>99</v>
      </c>
      <c r="L593" s="61" t="s">
        <v>99</v>
      </c>
      <c r="M593" s="61" t="s">
        <v>99</v>
      </c>
      <c r="N593" s="61" t="s">
        <v>99</v>
      </c>
      <c r="O593" s="61" t="s">
        <v>99</v>
      </c>
      <c r="P593" s="61" t="s">
        <v>99</v>
      </c>
      <c r="Q593" s="61" t="s">
        <v>99</v>
      </c>
      <c r="R593" s="61" t="s">
        <v>99</v>
      </c>
      <c r="S593" s="61" t="s">
        <v>99</v>
      </c>
      <c r="T593" s="61" t="s">
        <v>99</v>
      </c>
      <c r="U593" s="61" t="s">
        <v>99</v>
      </c>
      <c r="V593" s="61" t="s">
        <v>99</v>
      </c>
      <c r="W593" s="61" t="s">
        <v>99</v>
      </c>
      <c r="X593" s="61" t="s">
        <v>99</v>
      </c>
      <c r="Y593" s="61" t="s">
        <v>99</v>
      </c>
      <c r="Z593" s="61" t="s">
        <v>99</v>
      </c>
      <c r="AA593" s="61" t="s">
        <v>99</v>
      </c>
      <c r="AB593" s="61" t="s">
        <v>99</v>
      </c>
      <c r="AC593" s="61" t="s">
        <v>99</v>
      </c>
      <c r="AD593" s="61" t="s">
        <v>99</v>
      </c>
      <c r="AE593" s="61">
        <v>0.21598500000000001</v>
      </c>
      <c r="AF593" s="61">
        <v>0.21598500000000001</v>
      </c>
      <c r="AG593" s="61">
        <v>0.21598500000000001</v>
      </c>
      <c r="AH593" s="61">
        <v>0.21598500000000001</v>
      </c>
      <c r="AI593" s="61">
        <v>0.21598500000000001</v>
      </c>
      <c r="AJ593" s="61">
        <v>0.21598500000000001</v>
      </c>
      <c r="AK593" s="61">
        <v>0.21598500000000001</v>
      </c>
      <c r="AL593" s="61">
        <v>0.21598500000000001</v>
      </c>
      <c r="AM593" s="61">
        <v>0.21598500000000001</v>
      </c>
      <c r="AN593" s="61">
        <v>0.21598500000000001</v>
      </c>
      <c r="AO593" s="61">
        <v>0.21598500000000001</v>
      </c>
      <c r="AP593" s="61">
        <v>0.21598500000000001</v>
      </c>
      <c r="AQ593" s="61">
        <v>0.21598500000000001</v>
      </c>
      <c r="AR593" s="61">
        <v>0.21598500000000001</v>
      </c>
      <c r="AS593" s="61">
        <v>0.21598500000000001</v>
      </c>
      <c r="AT593" s="61">
        <v>0.21598500000000001</v>
      </c>
      <c r="AU593" s="61">
        <v>0.21598500000000001</v>
      </c>
      <c r="AV593" s="61">
        <v>0.21598500000000001</v>
      </c>
      <c r="AW593" s="61">
        <v>0.21598500000000001</v>
      </c>
      <c r="AX593" s="53">
        <v>0.21598500000000001</v>
      </c>
    </row>
    <row r="594" spans="1:50">
      <c r="A594" s="212"/>
      <c r="B594" s="218"/>
      <c r="C594" s="210"/>
      <c r="D594" s="93" t="s">
        <v>25</v>
      </c>
      <c r="E594" s="73" t="str">
        <f>A579&amp;"/"&amp;B587&amp;"/"&amp;C593&amp;"/"&amp;D594</f>
        <v>Fuel oil fired power plants/Supercritical steam turbine/CHP with CCS/M</v>
      </c>
      <c r="F594" s="91" t="str">
        <f>A579</f>
        <v>Fuel oil fired power plants</v>
      </c>
      <c r="G594" s="91" t="str">
        <f>B587</f>
        <v>Supercritical steam turbine</v>
      </c>
      <c r="H594" s="91" t="str">
        <f>C593</f>
        <v>CHP with CCS</v>
      </c>
      <c r="I594" s="70" t="str">
        <f t="shared" si="69"/>
        <v>M</v>
      </c>
      <c r="J594" s="91" t="s">
        <v>99</v>
      </c>
      <c r="K594" s="91" t="s">
        <v>99</v>
      </c>
      <c r="L594" s="91" t="s">
        <v>99</v>
      </c>
      <c r="M594" s="91" t="s">
        <v>99</v>
      </c>
      <c r="N594" s="91" t="s">
        <v>99</v>
      </c>
      <c r="O594" s="91" t="s">
        <v>99</v>
      </c>
      <c r="P594" s="91" t="s">
        <v>99</v>
      </c>
      <c r="Q594" s="91" t="s">
        <v>99</v>
      </c>
      <c r="R594" s="91" t="s">
        <v>99</v>
      </c>
      <c r="S594" s="91" t="s">
        <v>99</v>
      </c>
      <c r="T594" s="91" t="s">
        <v>99</v>
      </c>
      <c r="U594" s="91" t="s">
        <v>99</v>
      </c>
      <c r="V594" s="91" t="s">
        <v>99</v>
      </c>
      <c r="W594" s="91" t="s">
        <v>99</v>
      </c>
      <c r="X594" s="91" t="s">
        <v>99</v>
      </c>
      <c r="Y594" s="91" t="s">
        <v>99</v>
      </c>
      <c r="Z594" s="91" t="s">
        <v>99</v>
      </c>
      <c r="AA594" s="91" t="s">
        <v>99</v>
      </c>
      <c r="AB594" s="91" t="s">
        <v>99</v>
      </c>
      <c r="AC594" s="91" t="s">
        <v>99</v>
      </c>
      <c r="AD594" s="91" t="s">
        <v>99</v>
      </c>
      <c r="AE594" s="91">
        <v>0.22678425000000002</v>
      </c>
      <c r="AF594" s="91">
        <v>0.22678425000000002</v>
      </c>
      <c r="AG594" s="91">
        <v>0.22678425000000002</v>
      </c>
      <c r="AH594" s="91">
        <v>0.22678425000000002</v>
      </c>
      <c r="AI594" s="91">
        <v>0.22678425000000002</v>
      </c>
      <c r="AJ594" s="91">
        <v>0.22678425000000002</v>
      </c>
      <c r="AK594" s="91">
        <v>0.22678425000000002</v>
      </c>
      <c r="AL594" s="91">
        <v>0.22678425000000002</v>
      </c>
      <c r="AM594" s="91">
        <v>0.22678425000000002</v>
      </c>
      <c r="AN594" s="91">
        <v>0.22678425000000002</v>
      </c>
      <c r="AO594" s="91">
        <v>0.22678425000000002</v>
      </c>
      <c r="AP594" s="91">
        <v>0.22678425000000002</v>
      </c>
      <c r="AQ594" s="91">
        <v>0.22678425000000002</v>
      </c>
      <c r="AR594" s="91">
        <v>0.22678425000000002</v>
      </c>
      <c r="AS594" s="91">
        <v>0.22678425000000002</v>
      </c>
      <c r="AT594" s="91">
        <v>0.22678425000000002</v>
      </c>
      <c r="AU594" s="91">
        <v>0.22678425000000002</v>
      </c>
      <c r="AV594" s="91">
        <v>0.22678425000000002</v>
      </c>
      <c r="AW594" s="91">
        <v>0.22678425000000002</v>
      </c>
      <c r="AX594" s="89">
        <v>0.22678425000000002</v>
      </c>
    </row>
    <row r="595" spans="1:50">
      <c r="A595" s="212"/>
      <c r="B595" s="214" t="s">
        <v>46</v>
      </c>
      <c r="C595" s="209" t="s">
        <v>36</v>
      </c>
      <c r="D595" s="67" t="s">
        <v>24</v>
      </c>
      <c r="E595" s="87" t="str">
        <f>A579&amp;"/"&amp;B595&amp;"/"&amp;C595&amp;"/"&amp;D595</f>
        <v>Fuel oil fired power plants/Steam turbine/Electricity only/L</v>
      </c>
      <c r="F595" s="55" t="str">
        <f>A579</f>
        <v>Fuel oil fired power plants</v>
      </c>
      <c r="G595" s="55" t="str">
        <f>B595</f>
        <v>Steam turbine</v>
      </c>
      <c r="H595" s="55" t="str">
        <f>C595</f>
        <v>Electricity only</v>
      </c>
      <c r="I595" s="85" t="str">
        <f t="shared" si="69"/>
        <v>L</v>
      </c>
      <c r="J595" s="55">
        <v>4.8000000000000001E-2</v>
      </c>
      <c r="K595" s="55">
        <v>4.8000000000000001E-2</v>
      </c>
      <c r="L595" s="55">
        <v>4.8000000000000001E-2</v>
      </c>
      <c r="M595" s="55">
        <v>4.8000000000000001E-2</v>
      </c>
      <c r="N595" s="55">
        <v>4.8000000000000001E-2</v>
      </c>
      <c r="O595" s="55">
        <v>4.8000000000000001E-2</v>
      </c>
      <c r="P595" s="55">
        <v>4.8000000000000001E-2</v>
      </c>
      <c r="Q595" s="55">
        <v>4.8000000000000001E-2</v>
      </c>
      <c r="R595" s="55">
        <v>4.8000000000000001E-2</v>
      </c>
      <c r="S595" s="55">
        <v>4.8000000000000001E-2</v>
      </c>
      <c r="T595" s="55">
        <v>4.8000000000000001E-2</v>
      </c>
      <c r="U595" s="55">
        <v>4.8000000000000001E-2</v>
      </c>
      <c r="V595" s="55">
        <v>4.8000000000000001E-2</v>
      </c>
      <c r="W595" s="55">
        <v>4.8000000000000001E-2</v>
      </c>
      <c r="X595" s="55">
        <v>4.8000000000000001E-2</v>
      </c>
      <c r="Y595" s="55">
        <v>4.8000000000000001E-2</v>
      </c>
      <c r="Z595" s="55">
        <v>4.8000000000000001E-2</v>
      </c>
      <c r="AA595" s="55">
        <v>4.8000000000000001E-2</v>
      </c>
      <c r="AB595" s="55">
        <v>4.8000000000000001E-2</v>
      </c>
      <c r="AC595" s="55">
        <v>4.8000000000000001E-2</v>
      </c>
      <c r="AD595" s="55">
        <v>4.8000000000000001E-2</v>
      </c>
      <c r="AE595" s="55">
        <v>4.8000000000000001E-2</v>
      </c>
      <c r="AF595" s="55">
        <v>4.8000000000000001E-2</v>
      </c>
      <c r="AG595" s="55">
        <v>4.8000000000000001E-2</v>
      </c>
      <c r="AH595" s="55">
        <v>4.8000000000000001E-2</v>
      </c>
      <c r="AI595" s="55">
        <v>4.8000000000000001E-2</v>
      </c>
      <c r="AJ595" s="55">
        <v>4.8000000000000001E-2</v>
      </c>
      <c r="AK595" s="55">
        <v>4.8000000000000001E-2</v>
      </c>
      <c r="AL595" s="55">
        <v>4.8000000000000001E-2</v>
      </c>
      <c r="AM595" s="55">
        <v>4.8000000000000001E-2</v>
      </c>
      <c r="AN595" s="55">
        <v>4.8000000000000001E-2</v>
      </c>
      <c r="AO595" s="55">
        <v>4.8000000000000001E-2</v>
      </c>
      <c r="AP595" s="55">
        <v>4.8000000000000001E-2</v>
      </c>
      <c r="AQ595" s="55">
        <v>4.8000000000000001E-2</v>
      </c>
      <c r="AR595" s="55">
        <v>4.8000000000000001E-2</v>
      </c>
      <c r="AS595" s="55">
        <v>4.8000000000000001E-2</v>
      </c>
      <c r="AT595" s="55">
        <v>4.8000000000000001E-2</v>
      </c>
      <c r="AU595" s="55">
        <v>4.8000000000000001E-2</v>
      </c>
      <c r="AV595" s="55">
        <v>4.8000000000000001E-2</v>
      </c>
      <c r="AW595" s="55">
        <v>4.8000000000000001E-2</v>
      </c>
      <c r="AX595" s="64">
        <v>4.8000000000000001E-2</v>
      </c>
    </row>
    <row r="596" spans="1:50">
      <c r="A596" s="212"/>
      <c r="B596" s="215"/>
      <c r="C596" s="206"/>
      <c r="D596" s="52" t="s">
        <v>25</v>
      </c>
      <c r="E596" s="86" t="str">
        <f>A579&amp;"/"&amp;B595&amp;"/"&amp;C595&amp;"/"&amp;D596</f>
        <v>Fuel oil fired power plants/Steam turbine/Electricity only/M</v>
      </c>
      <c r="F596" s="61" t="str">
        <f>A579</f>
        <v>Fuel oil fired power plants</v>
      </c>
      <c r="G596" s="61" t="str">
        <f>B595</f>
        <v>Steam turbine</v>
      </c>
      <c r="H596" s="61" t="str">
        <f>C595</f>
        <v>Electricity only</v>
      </c>
      <c r="I596" s="84" t="str">
        <f t="shared" si="69"/>
        <v>M</v>
      </c>
      <c r="J596" s="61">
        <v>5.04E-2</v>
      </c>
      <c r="K596" s="61">
        <v>5.04E-2</v>
      </c>
      <c r="L596" s="61">
        <v>5.04E-2</v>
      </c>
      <c r="M596" s="61">
        <v>5.04E-2</v>
      </c>
      <c r="N596" s="61">
        <v>5.04E-2</v>
      </c>
      <c r="O596" s="61">
        <v>5.04E-2</v>
      </c>
      <c r="P596" s="61">
        <v>5.04E-2</v>
      </c>
      <c r="Q596" s="61">
        <v>5.04E-2</v>
      </c>
      <c r="R596" s="61">
        <v>5.04E-2</v>
      </c>
      <c r="S596" s="61">
        <v>5.04E-2</v>
      </c>
      <c r="T596" s="61">
        <v>5.04E-2</v>
      </c>
      <c r="U596" s="61">
        <v>5.04E-2</v>
      </c>
      <c r="V596" s="61">
        <v>5.04E-2</v>
      </c>
      <c r="W596" s="61">
        <v>5.04E-2</v>
      </c>
      <c r="X596" s="61">
        <v>5.04E-2</v>
      </c>
      <c r="Y596" s="61">
        <v>5.04E-2</v>
      </c>
      <c r="Z596" s="61">
        <v>5.04E-2</v>
      </c>
      <c r="AA596" s="61">
        <v>5.04E-2</v>
      </c>
      <c r="AB596" s="61">
        <v>5.04E-2</v>
      </c>
      <c r="AC596" s="61">
        <v>5.04E-2</v>
      </c>
      <c r="AD596" s="61">
        <v>5.04E-2</v>
      </c>
      <c r="AE596" s="61">
        <v>5.04E-2</v>
      </c>
      <c r="AF596" s="61">
        <v>5.04E-2</v>
      </c>
      <c r="AG596" s="61">
        <v>5.04E-2</v>
      </c>
      <c r="AH596" s="61">
        <v>5.04E-2</v>
      </c>
      <c r="AI596" s="61">
        <v>5.04E-2</v>
      </c>
      <c r="AJ596" s="61">
        <v>5.04E-2</v>
      </c>
      <c r="AK596" s="61">
        <v>5.04E-2</v>
      </c>
      <c r="AL596" s="61">
        <v>5.04E-2</v>
      </c>
      <c r="AM596" s="61">
        <v>5.04E-2</v>
      </c>
      <c r="AN596" s="61">
        <v>5.04E-2</v>
      </c>
      <c r="AO596" s="61">
        <v>5.04E-2</v>
      </c>
      <c r="AP596" s="61">
        <v>5.04E-2</v>
      </c>
      <c r="AQ596" s="61">
        <v>5.04E-2</v>
      </c>
      <c r="AR596" s="61">
        <v>5.04E-2</v>
      </c>
      <c r="AS596" s="61">
        <v>5.04E-2</v>
      </c>
      <c r="AT596" s="61">
        <v>5.04E-2</v>
      </c>
      <c r="AU596" s="61">
        <v>5.04E-2</v>
      </c>
      <c r="AV596" s="61">
        <v>5.04E-2</v>
      </c>
      <c r="AW596" s="61">
        <v>5.04E-2</v>
      </c>
      <c r="AX596" s="53">
        <v>5.04E-2</v>
      </c>
    </row>
    <row r="597" spans="1:50">
      <c r="A597" s="212"/>
      <c r="B597" s="215"/>
      <c r="C597" s="206"/>
      <c r="D597" s="52" t="s">
        <v>38</v>
      </c>
      <c r="E597" s="86" t="str">
        <f>A579&amp;"/"&amp;B595&amp;"/"&amp;C595&amp;"/"&amp;D597</f>
        <v>Fuel oil fired power plants/Steam turbine/Electricity only/S</v>
      </c>
      <c r="F597" s="61" t="str">
        <f>A579</f>
        <v>Fuel oil fired power plants</v>
      </c>
      <c r="G597" s="61" t="str">
        <f>B595</f>
        <v>Steam turbine</v>
      </c>
      <c r="H597" s="61" t="str">
        <f>C595</f>
        <v>Electricity only</v>
      </c>
      <c r="I597" s="84" t="str">
        <f t="shared" si="69"/>
        <v>S</v>
      </c>
      <c r="J597" s="61">
        <v>5.2920000000000002E-2</v>
      </c>
      <c r="K597" s="61">
        <v>5.2920000000000002E-2</v>
      </c>
      <c r="L597" s="61">
        <v>5.2920000000000002E-2</v>
      </c>
      <c r="M597" s="61">
        <v>5.2920000000000002E-2</v>
      </c>
      <c r="N597" s="61">
        <v>5.2920000000000002E-2</v>
      </c>
      <c r="O597" s="61">
        <v>5.2920000000000002E-2</v>
      </c>
      <c r="P597" s="61">
        <v>5.2920000000000002E-2</v>
      </c>
      <c r="Q597" s="61">
        <v>5.2920000000000002E-2</v>
      </c>
      <c r="R597" s="61">
        <v>5.2920000000000002E-2</v>
      </c>
      <c r="S597" s="61">
        <v>5.2920000000000002E-2</v>
      </c>
      <c r="T597" s="61">
        <v>5.2920000000000002E-2</v>
      </c>
      <c r="U597" s="61">
        <v>5.2920000000000002E-2</v>
      </c>
      <c r="V597" s="61">
        <v>5.2920000000000002E-2</v>
      </c>
      <c r="W597" s="61">
        <v>5.2920000000000002E-2</v>
      </c>
      <c r="X597" s="61">
        <v>5.2920000000000002E-2</v>
      </c>
      <c r="Y597" s="61">
        <v>5.2920000000000002E-2</v>
      </c>
      <c r="Z597" s="61">
        <v>5.2920000000000002E-2</v>
      </c>
      <c r="AA597" s="61">
        <v>5.2920000000000002E-2</v>
      </c>
      <c r="AB597" s="61">
        <v>5.2920000000000002E-2</v>
      </c>
      <c r="AC597" s="61">
        <v>5.2920000000000002E-2</v>
      </c>
      <c r="AD597" s="61">
        <v>5.2920000000000002E-2</v>
      </c>
      <c r="AE597" s="61">
        <v>5.2920000000000002E-2</v>
      </c>
      <c r="AF597" s="61">
        <v>5.2920000000000002E-2</v>
      </c>
      <c r="AG597" s="61">
        <v>5.2920000000000002E-2</v>
      </c>
      <c r="AH597" s="61">
        <v>5.2920000000000002E-2</v>
      </c>
      <c r="AI597" s="61">
        <v>5.2920000000000002E-2</v>
      </c>
      <c r="AJ597" s="61">
        <v>5.2920000000000002E-2</v>
      </c>
      <c r="AK597" s="61">
        <v>5.2920000000000002E-2</v>
      </c>
      <c r="AL597" s="61">
        <v>5.2920000000000002E-2</v>
      </c>
      <c r="AM597" s="61">
        <v>5.2920000000000002E-2</v>
      </c>
      <c r="AN597" s="61">
        <v>5.2920000000000002E-2</v>
      </c>
      <c r="AO597" s="61">
        <v>5.2920000000000002E-2</v>
      </c>
      <c r="AP597" s="61">
        <v>5.2920000000000002E-2</v>
      </c>
      <c r="AQ597" s="61">
        <v>5.2920000000000002E-2</v>
      </c>
      <c r="AR597" s="61">
        <v>5.2920000000000002E-2</v>
      </c>
      <c r="AS597" s="61">
        <v>5.2920000000000002E-2</v>
      </c>
      <c r="AT597" s="61">
        <v>5.2920000000000002E-2</v>
      </c>
      <c r="AU597" s="61">
        <v>5.2920000000000002E-2</v>
      </c>
      <c r="AV597" s="61">
        <v>5.2920000000000002E-2</v>
      </c>
      <c r="AW597" s="61">
        <v>5.2920000000000002E-2</v>
      </c>
      <c r="AX597" s="53">
        <v>5.2920000000000002E-2</v>
      </c>
    </row>
    <row r="598" spans="1:50">
      <c r="A598" s="212"/>
      <c r="B598" s="215"/>
      <c r="C598" s="216"/>
      <c r="D598" s="52" t="s">
        <v>47</v>
      </c>
      <c r="E598" s="86" t="str">
        <f>A579&amp;"/"&amp;B595&amp;"/"&amp;C595&amp;"/"&amp;D598</f>
        <v>Fuel oil fired power plants/Steam turbine/Electricity only/XS</v>
      </c>
      <c r="F598" s="61" t="str">
        <f>A579</f>
        <v>Fuel oil fired power plants</v>
      </c>
      <c r="G598" s="61" t="str">
        <f>B595</f>
        <v>Steam turbine</v>
      </c>
      <c r="H598" s="61" t="str">
        <f>C595</f>
        <v>Electricity only</v>
      </c>
      <c r="I598" s="84" t="str">
        <f t="shared" si="69"/>
        <v>XS</v>
      </c>
      <c r="J598" s="61">
        <v>5.5566000000000004E-2</v>
      </c>
      <c r="K598" s="61">
        <v>5.5566000000000004E-2</v>
      </c>
      <c r="L598" s="61">
        <v>5.5566000000000004E-2</v>
      </c>
      <c r="M598" s="61">
        <v>5.5566000000000004E-2</v>
      </c>
      <c r="N598" s="61">
        <v>5.5566000000000004E-2</v>
      </c>
      <c r="O598" s="61">
        <v>5.5566000000000004E-2</v>
      </c>
      <c r="P598" s="61">
        <v>5.5566000000000004E-2</v>
      </c>
      <c r="Q598" s="61">
        <v>5.5566000000000004E-2</v>
      </c>
      <c r="R598" s="61">
        <v>5.5566000000000004E-2</v>
      </c>
      <c r="S598" s="61">
        <v>5.5566000000000004E-2</v>
      </c>
      <c r="T598" s="61">
        <v>5.5566000000000004E-2</v>
      </c>
      <c r="U598" s="61">
        <v>5.5566000000000004E-2</v>
      </c>
      <c r="V598" s="61">
        <v>5.5566000000000004E-2</v>
      </c>
      <c r="W598" s="61">
        <v>5.5566000000000004E-2</v>
      </c>
      <c r="X598" s="61">
        <v>5.5566000000000004E-2</v>
      </c>
      <c r="Y598" s="61">
        <v>5.5566000000000004E-2</v>
      </c>
      <c r="Z598" s="61">
        <v>5.5566000000000004E-2</v>
      </c>
      <c r="AA598" s="61">
        <v>5.5566000000000004E-2</v>
      </c>
      <c r="AB598" s="61">
        <v>5.5566000000000004E-2</v>
      </c>
      <c r="AC598" s="61">
        <v>5.5566000000000004E-2</v>
      </c>
      <c r="AD598" s="61">
        <v>5.5566000000000004E-2</v>
      </c>
      <c r="AE598" s="61">
        <v>5.5566000000000004E-2</v>
      </c>
      <c r="AF598" s="61">
        <v>5.5566000000000004E-2</v>
      </c>
      <c r="AG598" s="61">
        <v>5.5566000000000004E-2</v>
      </c>
      <c r="AH598" s="61">
        <v>5.5566000000000004E-2</v>
      </c>
      <c r="AI598" s="61">
        <v>5.5566000000000004E-2</v>
      </c>
      <c r="AJ598" s="61">
        <v>5.5566000000000004E-2</v>
      </c>
      <c r="AK598" s="61">
        <v>5.5566000000000004E-2</v>
      </c>
      <c r="AL598" s="61">
        <v>5.5566000000000004E-2</v>
      </c>
      <c r="AM598" s="61">
        <v>5.5566000000000004E-2</v>
      </c>
      <c r="AN598" s="61">
        <v>5.5566000000000004E-2</v>
      </c>
      <c r="AO598" s="61">
        <v>5.5566000000000004E-2</v>
      </c>
      <c r="AP598" s="61">
        <v>5.5566000000000004E-2</v>
      </c>
      <c r="AQ598" s="61">
        <v>5.5566000000000004E-2</v>
      </c>
      <c r="AR598" s="61">
        <v>5.5566000000000004E-2</v>
      </c>
      <c r="AS598" s="61">
        <v>5.5566000000000004E-2</v>
      </c>
      <c r="AT598" s="61">
        <v>5.5566000000000004E-2</v>
      </c>
      <c r="AU598" s="61">
        <v>5.5566000000000004E-2</v>
      </c>
      <c r="AV598" s="61">
        <v>5.5566000000000004E-2</v>
      </c>
      <c r="AW598" s="61">
        <v>5.5566000000000004E-2</v>
      </c>
      <c r="AX598" s="53">
        <v>5.5566000000000004E-2</v>
      </c>
    </row>
    <row r="599" spans="1:50">
      <c r="A599" s="212"/>
      <c r="B599" s="215"/>
      <c r="C599" s="217" t="s">
        <v>26</v>
      </c>
      <c r="D599" s="83" t="s">
        <v>24</v>
      </c>
      <c r="E599" s="56" t="str">
        <f>A579&amp;"/"&amp;B595&amp;"/"&amp;C599&amp;"/"&amp;D599</f>
        <v>Fuel oil fired power plants/Steam turbine/CHP/L</v>
      </c>
      <c r="F599" s="103" t="str">
        <f>A579</f>
        <v>Fuel oil fired power plants</v>
      </c>
      <c r="G599" s="103" t="str">
        <f>B595</f>
        <v>Steam turbine</v>
      </c>
      <c r="H599" s="103" t="str">
        <f>C599</f>
        <v>CHP</v>
      </c>
      <c r="I599" s="104" t="str">
        <f t="shared" ref="I599:I662" si="70">D599</f>
        <v>L</v>
      </c>
      <c r="J599" s="103">
        <v>5.2800000000000007E-2</v>
      </c>
      <c r="K599" s="103">
        <v>5.2800000000000007E-2</v>
      </c>
      <c r="L599" s="103">
        <v>5.2800000000000007E-2</v>
      </c>
      <c r="M599" s="103">
        <v>5.2800000000000007E-2</v>
      </c>
      <c r="N599" s="103">
        <v>5.2800000000000007E-2</v>
      </c>
      <c r="O599" s="103">
        <v>5.2800000000000007E-2</v>
      </c>
      <c r="P599" s="103">
        <v>5.2800000000000007E-2</v>
      </c>
      <c r="Q599" s="103">
        <v>5.2800000000000007E-2</v>
      </c>
      <c r="R599" s="103">
        <v>5.2800000000000007E-2</v>
      </c>
      <c r="S599" s="103">
        <v>5.2800000000000007E-2</v>
      </c>
      <c r="T599" s="103">
        <v>5.2800000000000007E-2</v>
      </c>
      <c r="U599" s="103">
        <v>5.2800000000000007E-2</v>
      </c>
      <c r="V599" s="103">
        <v>5.2800000000000007E-2</v>
      </c>
      <c r="W599" s="103">
        <v>5.2800000000000007E-2</v>
      </c>
      <c r="X599" s="103">
        <v>5.2800000000000007E-2</v>
      </c>
      <c r="Y599" s="103">
        <v>5.2800000000000007E-2</v>
      </c>
      <c r="Z599" s="103">
        <v>5.2800000000000007E-2</v>
      </c>
      <c r="AA599" s="103">
        <v>5.2800000000000007E-2</v>
      </c>
      <c r="AB599" s="103">
        <v>5.2800000000000007E-2</v>
      </c>
      <c r="AC599" s="103">
        <v>5.2800000000000007E-2</v>
      </c>
      <c r="AD599" s="103">
        <v>5.2800000000000007E-2</v>
      </c>
      <c r="AE599" s="103">
        <v>5.2800000000000007E-2</v>
      </c>
      <c r="AF599" s="103">
        <v>5.2800000000000007E-2</v>
      </c>
      <c r="AG599" s="103">
        <v>5.2800000000000007E-2</v>
      </c>
      <c r="AH599" s="103">
        <v>5.2800000000000007E-2</v>
      </c>
      <c r="AI599" s="103">
        <v>5.2800000000000007E-2</v>
      </c>
      <c r="AJ599" s="103">
        <v>5.2800000000000007E-2</v>
      </c>
      <c r="AK599" s="103">
        <v>5.2800000000000007E-2</v>
      </c>
      <c r="AL599" s="103">
        <v>5.2800000000000007E-2</v>
      </c>
      <c r="AM599" s="103">
        <v>5.2800000000000007E-2</v>
      </c>
      <c r="AN599" s="103">
        <v>5.2800000000000007E-2</v>
      </c>
      <c r="AO599" s="103">
        <v>5.2800000000000007E-2</v>
      </c>
      <c r="AP599" s="103">
        <v>5.2800000000000007E-2</v>
      </c>
      <c r="AQ599" s="103">
        <v>5.2800000000000007E-2</v>
      </c>
      <c r="AR599" s="103">
        <v>5.2800000000000007E-2</v>
      </c>
      <c r="AS599" s="103">
        <v>5.2800000000000007E-2</v>
      </c>
      <c r="AT599" s="103">
        <v>5.2800000000000007E-2</v>
      </c>
      <c r="AU599" s="103">
        <v>5.2800000000000007E-2</v>
      </c>
      <c r="AV599" s="103">
        <v>5.2800000000000007E-2</v>
      </c>
      <c r="AW599" s="103">
        <v>5.2800000000000007E-2</v>
      </c>
      <c r="AX599" s="105">
        <v>5.2800000000000007E-2</v>
      </c>
    </row>
    <row r="600" spans="1:50">
      <c r="A600" s="212"/>
      <c r="B600" s="215"/>
      <c r="C600" s="206"/>
      <c r="D600" s="52" t="s">
        <v>25</v>
      </c>
      <c r="E600" s="86" t="str">
        <f>A579&amp;"/"&amp;B595&amp;"/"&amp;C599&amp;"/"&amp;D600</f>
        <v>Fuel oil fired power plants/Steam turbine/CHP/M</v>
      </c>
      <c r="F600" s="61" t="str">
        <f>A579</f>
        <v>Fuel oil fired power plants</v>
      </c>
      <c r="G600" s="61" t="str">
        <f>B595</f>
        <v>Steam turbine</v>
      </c>
      <c r="H600" s="61" t="str">
        <f>C599</f>
        <v>CHP</v>
      </c>
      <c r="I600" s="84" t="str">
        <f t="shared" si="70"/>
        <v>M</v>
      </c>
      <c r="J600" s="61">
        <v>5.5440000000000003E-2</v>
      </c>
      <c r="K600" s="61">
        <v>5.5440000000000003E-2</v>
      </c>
      <c r="L600" s="61">
        <v>5.5440000000000003E-2</v>
      </c>
      <c r="M600" s="61">
        <v>5.5440000000000003E-2</v>
      </c>
      <c r="N600" s="61">
        <v>5.5440000000000003E-2</v>
      </c>
      <c r="O600" s="61">
        <v>5.5440000000000003E-2</v>
      </c>
      <c r="P600" s="61">
        <v>5.5440000000000003E-2</v>
      </c>
      <c r="Q600" s="61">
        <v>5.5440000000000003E-2</v>
      </c>
      <c r="R600" s="61">
        <v>5.5440000000000003E-2</v>
      </c>
      <c r="S600" s="61">
        <v>5.5440000000000003E-2</v>
      </c>
      <c r="T600" s="61">
        <v>5.5440000000000003E-2</v>
      </c>
      <c r="U600" s="61">
        <v>5.5440000000000003E-2</v>
      </c>
      <c r="V600" s="61">
        <v>5.5440000000000003E-2</v>
      </c>
      <c r="W600" s="61">
        <v>5.5440000000000003E-2</v>
      </c>
      <c r="X600" s="61">
        <v>5.5440000000000003E-2</v>
      </c>
      <c r="Y600" s="61">
        <v>5.5440000000000003E-2</v>
      </c>
      <c r="Z600" s="61">
        <v>5.5440000000000003E-2</v>
      </c>
      <c r="AA600" s="61">
        <v>5.5440000000000003E-2</v>
      </c>
      <c r="AB600" s="61">
        <v>5.5440000000000003E-2</v>
      </c>
      <c r="AC600" s="61">
        <v>5.5440000000000003E-2</v>
      </c>
      <c r="AD600" s="61">
        <v>5.5440000000000003E-2</v>
      </c>
      <c r="AE600" s="61">
        <v>5.5440000000000003E-2</v>
      </c>
      <c r="AF600" s="61">
        <v>5.5440000000000003E-2</v>
      </c>
      <c r="AG600" s="61">
        <v>5.5440000000000003E-2</v>
      </c>
      <c r="AH600" s="61">
        <v>5.5440000000000003E-2</v>
      </c>
      <c r="AI600" s="61">
        <v>5.5440000000000003E-2</v>
      </c>
      <c r="AJ600" s="61">
        <v>5.5440000000000003E-2</v>
      </c>
      <c r="AK600" s="61">
        <v>5.5440000000000003E-2</v>
      </c>
      <c r="AL600" s="61">
        <v>5.5440000000000003E-2</v>
      </c>
      <c r="AM600" s="61">
        <v>5.5440000000000003E-2</v>
      </c>
      <c r="AN600" s="61">
        <v>5.5440000000000003E-2</v>
      </c>
      <c r="AO600" s="61">
        <v>5.5440000000000003E-2</v>
      </c>
      <c r="AP600" s="61">
        <v>5.5440000000000003E-2</v>
      </c>
      <c r="AQ600" s="61">
        <v>5.5440000000000003E-2</v>
      </c>
      <c r="AR600" s="61">
        <v>5.5440000000000003E-2</v>
      </c>
      <c r="AS600" s="61">
        <v>5.5440000000000003E-2</v>
      </c>
      <c r="AT600" s="61">
        <v>5.5440000000000003E-2</v>
      </c>
      <c r="AU600" s="61">
        <v>5.5440000000000003E-2</v>
      </c>
      <c r="AV600" s="61">
        <v>5.5440000000000003E-2</v>
      </c>
      <c r="AW600" s="61">
        <v>5.5440000000000003E-2</v>
      </c>
      <c r="AX600" s="53">
        <v>5.5440000000000003E-2</v>
      </c>
    </row>
    <row r="601" spans="1:50">
      <c r="A601" s="212"/>
      <c r="B601" s="215"/>
      <c r="C601" s="206"/>
      <c r="D601" s="52" t="s">
        <v>38</v>
      </c>
      <c r="E601" s="86" t="str">
        <f>A579&amp;"/"&amp;B595&amp;"/"&amp;C599&amp;"/"&amp;D601</f>
        <v>Fuel oil fired power plants/Steam turbine/CHP/S</v>
      </c>
      <c r="F601" s="61" t="str">
        <f>A579</f>
        <v>Fuel oil fired power plants</v>
      </c>
      <c r="G601" s="61" t="str">
        <f>B595</f>
        <v>Steam turbine</v>
      </c>
      <c r="H601" s="61" t="str">
        <f>C599</f>
        <v>CHP</v>
      </c>
      <c r="I601" s="84" t="str">
        <f t="shared" si="70"/>
        <v>S</v>
      </c>
      <c r="J601" s="61">
        <v>5.8212000000000007E-2</v>
      </c>
      <c r="K601" s="61">
        <v>5.8212000000000007E-2</v>
      </c>
      <c r="L601" s="61">
        <v>5.8212000000000007E-2</v>
      </c>
      <c r="M601" s="61">
        <v>5.8212000000000007E-2</v>
      </c>
      <c r="N601" s="61">
        <v>5.8212000000000007E-2</v>
      </c>
      <c r="O601" s="61">
        <v>5.8212000000000007E-2</v>
      </c>
      <c r="P601" s="61">
        <v>5.8212000000000007E-2</v>
      </c>
      <c r="Q601" s="61">
        <v>5.8212000000000007E-2</v>
      </c>
      <c r="R601" s="61">
        <v>5.8212000000000007E-2</v>
      </c>
      <c r="S601" s="61">
        <v>5.8212000000000007E-2</v>
      </c>
      <c r="T601" s="61">
        <v>5.8212000000000007E-2</v>
      </c>
      <c r="U601" s="61">
        <v>5.8212000000000007E-2</v>
      </c>
      <c r="V601" s="61">
        <v>5.8212000000000007E-2</v>
      </c>
      <c r="W601" s="61">
        <v>5.8212000000000007E-2</v>
      </c>
      <c r="X601" s="61">
        <v>5.8212000000000007E-2</v>
      </c>
      <c r="Y601" s="61">
        <v>5.8212000000000007E-2</v>
      </c>
      <c r="Z601" s="61">
        <v>5.8212000000000007E-2</v>
      </c>
      <c r="AA601" s="61">
        <v>5.8212000000000007E-2</v>
      </c>
      <c r="AB601" s="61">
        <v>5.8212000000000007E-2</v>
      </c>
      <c r="AC601" s="61">
        <v>5.8212000000000007E-2</v>
      </c>
      <c r="AD601" s="61">
        <v>5.8212000000000007E-2</v>
      </c>
      <c r="AE601" s="61">
        <v>5.8212000000000007E-2</v>
      </c>
      <c r="AF601" s="61">
        <v>5.8212000000000007E-2</v>
      </c>
      <c r="AG601" s="61">
        <v>5.8212000000000007E-2</v>
      </c>
      <c r="AH601" s="61">
        <v>5.8212000000000007E-2</v>
      </c>
      <c r="AI601" s="61">
        <v>5.8212000000000007E-2</v>
      </c>
      <c r="AJ601" s="61">
        <v>5.8212000000000007E-2</v>
      </c>
      <c r="AK601" s="61">
        <v>5.8212000000000007E-2</v>
      </c>
      <c r="AL601" s="61">
        <v>5.8212000000000007E-2</v>
      </c>
      <c r="AM601" s="61">
        <v>5.8212000000000007E-2</v>
      </c>
      <c r="AN601" s="61">
        <v>5.8212000000000007E-2</v>
      </c>
      <c r="AO601" s="61">
        <v>5.8212000000000007E-2</v>
      </c>
      <c r="AP601" s="61">
        <v>5.8212000000000007E-2</v>
      </c>
      <c r="AQ601" s="61">
        <v>5.8212000000000007E-2</v>
      </c>
      <c r="AR601" s="61">
        <v>5.8212000000000007E-2</v>
      </c>
      <c r="AS601" s="61">
        <v>5.8212000000000007E-2</v>
      </c>
      <c r="AT601" s="61">
        <v>5.8212000000000007E-2</v>
      </c>
      <c r="AU601" s="61">
        <v>5.8212000000000007E-2</v>
      </c>
      <c r="AV601" s="61">
        <v>5.8212000000000007E-2</v>
      </c>
      <c r="AW601" s="61">
        <v>5.8212000000000007E-2</v>
      </c>
      <c r="AX601" s="53">
        <v>5.8212000000000007E-2</v>
      </c>
    </row>
    <row r="602" spans="1:50">
      <c r="A602" s="212"/>
      <c r="B602" s="215"/>
      <c r="C602" s="216"/>
      <c r="D602" s="106" t="s">
        <v>47</v>
      </c>
      <c r="E602" s="107" t="str">
        <f>A579&amp;"/"&amp;B595&amp;"/"&amp;C599&amp;"/"&amp;D602</f>
        <v>Fuel oil fired power plants/Steam turbine/CHP/XS</v>
      </c>
      <c r="F602" s="108" t="str">
        <f>A579</f>
        <v>Fuel oil fired power plants</v>
      </c>
      <c r="G602" s="108" t="str">
        <f>B595</f>
        <v>Steam turbine</v>
      </c>
      <c r="H602" s="108" t="str">
        <f>C599</f>
        <v>CHP</v>
      </c>
      <c r="I602" s="109" t="str">
        <f t="shared" si="70"/>
        <v>XS</v>
      </c>
      <c r="J602" s="108">
        <v>6.1122600000000013E-2</v>
      </c>
      <c r="K602" s="108">
        <v>6.1122600000000013E-2</v>
      </c>
      <c r="L602" s="108">
        <v>6.1122600000000013E-2</v>
      </c>
      <c r="M602" s="108">
        <v>6.1122600000000013E-2</v>
      </c>
      <c r="N602" s="108">
        <v>6.1122600000000013E-2</v>
      </c>
      <c r="O602" s="108">
        <v>6.1122600000000013E-2</v>
      </c>
      <c r="P602" s="108">
        <v>6.1122600000000013E-2</v>
      </c>
      <c r="Q602" s="108">
        <v>6.1122600000000013E-2</v>
      </c>
      <c r="R602" s="108">
        <v>6.1122600000000013E-2</v>
      </c>
      <c r="S602" s="108">
        <v>6.1122600000000013E-2</v>
      </c>
      <c r="T602" s="108">
        <v>6.1122600000000013E-2</v>
      </c>
      <c r="U602" s="108">
        <v>6.1122600000000013E-2</v>
      </c>
      <c r="V602" s="108">
        <v>6.1122600000000013E-2</v>
      </c>
      <c r="W602" s="108">
        <v>6.1122600000000013E-2</v>
      </c>
      <c r="X602" s="108">
        <v>6.1122600000000013E-2</v>
      </c>
      <c r="Y602" s="108">
        <v>6.1122600000000013E-2</v>
      </c>
      <c r="Z602" s="108">
        <v>6.1122600000000013E-2</v>
      </c>
      <c r="AA602" s="108">
        <v>6.1122600000000013E-2</v>
      </c>
      <c r="AB602" s="108">
        <v>6.1122600000000013E-2</v>
      </c>
      <c r="AC602" s="108">
        <v>6.1122600000000013E-2</v>
      </c>
      <c r="AD602" s="108">
        <v>6.1122600000000013E-2</v>
      </c>
      <c r="AE602" s="108">
        <v>6.1122600000000013E-2</v>
      </c>
      <c r="AF602" s="108">
        <v>6.1122600000000013E-2</v>
      </c>
      <c r="AG602" s="108">
        <v>6.1122600000000013E-2</v>
      </c>
      <c r="AH602" s="108">
        <v>6.1122600000000013E-2</v>
      </c>
      <c r="AI602" s="108">
        <v>6.1122600000000013E-2</v>
      </c>
      <c r="AJ602" s="108">
        <v>6.1122600000000013E-2</v>
      </c>
      <c r="AK602" s="108">
        <v>6.1122600000000013E-2</v>
      </c>
      <c r="AL602" s="108">
        <v>6.1122600000000013E-2</v>
      </c>
      <c r="AM602" s="108">
        <v>6.1122600000000013E-2</v>
      </c>
      <c r="AN602" s="108">
        <v>6.1122600000000013E-2</v>
      </c>
      <c r="AO602" s="108">
        <v>6.1122600000000013E-2</v>
      </c>
      <c r="AP602" s="108">
        <v>6.1122600000000013E-2</v>
      </c>
      <c r="AQ602" s="108">
        <v>6.1122600000000013E-2</v>
      </c>
      <c r="AR602" s="108">
        <v>6.1122600000000013E-2</v>
      </c>
      <c r="AS602" s="108">
        <v>6.1122600000000013E-2</v>
      </c>
      <c r="AT602" s="108">
        <v>6.1122600000000013E-2</v>
      </c>
      <c r="AU602" s="108">
        <v>6.1122600000000013E-2</v>
      </c>
      <c r="AV602" s="108">
        <v>6.1122600000000013E-2</v>
      </c>
      <c r="AW602" s="108">
        <v>6.1122600000000013E-2</v>
      </c>
      <c r="AX602" s="110">
        <v>6.1122600000000013E-2</v>
      </c>
    </row>
    <row r="603" spans="1:50">
      <c r="A603" s="212"/>
      <c r="B603" s="215"/>
      <c r="C603" s="217" t="s">
        <v>42</v>
      </c>
      <c r="D603" s="83" t="s">
        <v>24</v>
      </c>
      <c r="E603" s="56" t="str">
        <f>A579&amp;"/"&amp;B595&amp;"/"&amp;C603&amp;"/"&amp;D603</f>
        <v>Fuel oil fired power plants/Steam turbine/Electricity only with CCS/L</v>
      </c>
      <c r="F603" s="103" t="str">
        <f>A579</f>
        <v>Fuel oil fired power plants</v>
      </c>
      <c r="G603" s="103" t="str">
        <f>B595</f>
        <v>Steam turbine</v>
      </c>
      <c r="H603" s="103" t="str">
        <f>C603</f>
        <v>Electricity only with CCS</v>
      </c>
      <c r="I603" s="104" t="str">
        <f t="shared" si="70"/>
        <v>L</v>
      </c>
      <c r="J603" s="103" t="s">
        <v>99</v>
      </c>
      <c r="K603" s="103" t="s">
        <v>99</v>
      </c>
      <c r="L603" s="103" t="s">
        <v>99</v>
      </c>
      <c r="M603" s="103" t="s">
        <v>99</v>
      </c>
      <c r="N603" s="103" t="s">
        <v>99</v>
      </c>
      <c r="O603" s="103" t="s">
        <v>99</v>
      </c>
      <c r="P603" s="103" t="s">
        <v>99</v>
      </c>
      <c r="Q603" s="103" t="s">
        <v>99</v>
      </c>
      <c r="R603" s="103" t="s">
        <v>99</v>
      </c>
      <c r="S603" s="103" t="s">
        <v>99</v>
      </c>
      <c r="T603" s="103" t="s">
        <v>99</v>
      </c>
      <c r="U603" s="103" t="s">
        <v>99</v>
      </c>
      <c r="V603" s="103" t="s">
        <v>99</v>
      </c>
      <c r="W603" s="103" t="s">
        <v>99</v>
      </c>
      <c r="X603" s="103" t="s">
        <v>99</v>
      </c>
      <c r="Y603" s="103" t="s">
        <v>99</v>
      </c>
      <c r="Z603" s="103" t="s">
        <v>99</v>
      </c>
      <c r="AA603" s="103" t="s">
        <v>99</v>
      </c>
      <c r="AB603" s="103" t="s">
        <v>99</v>
      </c>
      <c r="AC603" s="103" t="s">
        <v>99</v>
      </c>
      <c r="AD603" s="103" t="s">
        <v>99</v>
      </c>
      <c r="AE603" s="103">
        <v>0.24</v>
      </c>
      <c r="AF603" s="103">
        <v>0.24</v>
      </c>
      <c r="AG603" s="103">
        <v>0.24</v>
      </c>
      <c r="AH603" s="103">
        <v>0.24</v>
      </c>
      <c r="AI603" s="103">
        <v>0.24</v>
      </c>
      <c r="AJ603" s="103">
        <v>0.24</v>
      </c>
      <c r="AK603" s="103">
        <v>0.24</v>
      </c>
      <c r="AL603" s="103">
        <v>0.24</v>
      </c>
      <c r="AM603" s="103">
        <v>0.24</v>
      </c>
      <c r="AN603" s="103">
        <v>0.24</v>
      </c>
      <c r="AO603" s="103">
        <v>0.24</v>
      </c>
      <c r="AP603" s="103">
        <v>0.24</v>
      </c>
      <c r="AQ603" s="103">
        <v>0.24</v>
      </c>
      <c r="AR603" s="103">
        <v>0.24</v>
      </c>
      <c r="AS603" s="103">
        <v>0.24</v>
      </c>
      <c r="AT603" s="103">
        <v>0.24</v>
      </c>
      <c r="AU603" s="103">
        <v>0.24</v>
      </c>
      <c r="AV603" s="103">
        <v>0.24</v>
      </c>
      <c r="AW603" s="103">
        <v>0.24</v>
      </c>
      <c r="AX603" s="105">
        <v>0.24</v>
      </c>
    </row>
    <row r="604" spans="1:50">
      <c r="A604" s="212"/>
      <c r="B604" s="215"/>
      <c r="C604" s="216"/>
      <c r="D604" s="106" t="s">
        <v>25</v>
      </c>
      <c r="E604" s="107" t="str">
        <f>A579&amp;"/"&amp;B595&amp;"/"&amp;C603&amp;"/"&amp;D604</f>
        <v>Fuel oil fired power plants/Steam turbine/Electricity only with CCS/M</v>
      </c>
      <c r="F604" s="108" t="str">
        <f>A579</f>
        <v>Fuel oil fired power plants</v>
      </c>
      <c r="G604" s="108" t="str">
        <f>B595</f>
        <v>Steam turbine</v>
      </c>
      <c r="H604" s="108" t="str">
        <f>C603</f>
        <v>Electricity only with CCS</v>
      </c>
      <c r="I604" s="109" t="str">
        <f t="shared" si="70"/>
        <v>M</v>
      </c>
      <c r="J604" s="108" t="s">
        <v>99</v>
      </c>
      <c r="K604" s="108" t="s">
        <v>99</v>
      </c>
      <c r="L604" s="108" t="s">
        <v>99</v>
      </c>
      <c r="M604" s="108" t="s">
        <v>99</v>
      </c>
      <c r="N604" s="108" t="s">
        <v>99</v>
      </c>
      <c r="O604" s="108" t="s">
        <v>99</v>
      </c>
      <c r="P604" s="108" t="s">
        <v>99</v>
      </c>
      <c r="Q604" s="108" t="s">
        <v>99</v>
      </c>
      <c r="R604" s="108" t="s">
        <v>99</v>
      </c>
      <c r="S604" s="108" t="s">
        <v>99</v>
      </c>
      <c r="T604" s="108" t="s">
        <v>99</v>
      </c>
      <c r="U604" s="108" t="s">
        <v>99</v>
      </c>
      <c r="V604" s="108" t="s">
        <v>99</v>
      </c>
      <c r="W604" s="108" t="s">
        <v>99</v>
      </c>
      <c r="X604" s="108" t="s">
        <v>99</v>
      </c>
      <c r="Y604" s="108" t="s">
        <v>99</v>
      </c>
      <c r="Z604" s="108" t="s">
        <v>99</v>
      </c>
      <c r="AA604" s="108" t="s">
        <v>99</v>
      </c>
      <c r="AB604" s="108" t="s">
        <v>99</v>
      </c>
      <c r="AC604" s="108" t="s">
        <v>99</v>
      </c>
      <c r="AD604" s="108" t="s">
        <v>99</v>
      </c>
      <c r="AE604" s="108">
        <v>0.252</v>
      </c>
      <c r="AF604" s="108">
        <v>0.252</v>
      </c>
      <c r="AG604" s="108">
        <v>0.252</v>
      </c>
      <c r="AH604" s="108">
        <v>0.252</v>
      </c>
      <c r="AI604" s="108">
        <v>0.252</v>
      </c>
      <c r="AJ604" s="108">
        <v>0.252</v>
      </c>
      <c r="AK604" s="108">
        <v>0.252</v>
      </c>
      <c r="AL604" s="108">
        <v>0.252</v>
      </c>
      <c r="AM604" s="108">
        <v>0.252</v>
      </c>
      <c r="AN604" s="108">
        <v>0.252</v>
      </c>
      <c r="AO604" s="108">
        <v>0.252</v>
      </c>
      <c r="AP604" s="108">
        <v>0.252</v>
      </c>
      <c r="AQ604" s="108">
        <v>0.252</v>
      </c>
      <c r="AR604" s="108">
        <v>0.252</v>
      </c>
      <c r="AS604" s="108">
        <v>0.252</v>
      </c>
      <c r="AT604" s="108">
        <v>0.252</v>
      </c>
      <c r="AU604" s="108">
        <v>0.252</v>
      </c>
      <c r="AV604" s="108">
        <v>0.252</v>
      </c>
      <c r="AW604" s="108">
        <v>0.252</v>
      </c>
      <c r="AX604" s="110">
        <v>0.252</v>
      </c>
    </row>
    <row r="605" spans="1:50">
      <c r="A605" s="212"/>
      <c r="B605" s="215"/>
      <c r="C605" s="217" t="s">
        <v>43</v>
      </c>
      <c r="D605" s="52" t="s">
        <v>24</v>
      </c>
      <c r="E605" s="86" t="str">
        <f>A579&amp;"/"&amp;B595&amp;"/"&amp;C605&amp;"/"&amp;D605</f>
        <v>Fuel oil fired power plants/Steam turbine/CHP with CCS/L</v>
      </c>
      <c r="F605" s="61" t="str">
        <f>A579</f>
        <v>Fuel oil fired power plants</v>
      </c>
      <c r="G605" s="61" t="str">
        <f>B595</f>
        <v>Steam turbine</v>
      </c>
      <c r="H605" s="61" t="str">
        <f>C605</f>
        <v>CHP with CCS</v>
      </c>
      <c r="I605" s="84" t="str">
        <f t="shared" si="70"/>
        <v>L</v>
      </c>
      <c r="J605" s="61" t="s">
        <v>99</v>
      </c>
      <c r="K605" s="61" t="s">
        <v>99</v>
      </c>
      <c r="L605" s="61" t="s">
        <v>99</v>
      </c>
      <c r="M605" s="61" t="s">
        <v>99</v>
      </c>
      <c r="N605" s="61" t="s">
        <v>99</v>
      </c>
      <c r="O605" s="61" t="s">
        <v>99</v>
      </c>
      <c r="P605" s="61" t="s">
        <v>99</v>
      </c>
      <c r="Q605" s="61" t="s">
        <v>99</v>
      </c>
      <c r="R605" s="61" t="s">
        <v>99</v>
      </c>
      <c r="S605" s="61" t="s">
        <v>99</v>
      </c>
      <c r="T605" s="61" t="s">
        <v>99</v>
      </c>
      <c r="U605" s="61" t="s">
        <v>99</v>
      </c>
      <c r="V605" s="61" t="s">
        <v>99</v>
      </c>
      <c r="W605" s="61" t="s">
        <v>99</v>
      </c>
      <c r="X605" s="61" t="s">
        <v>99</v>
      </c>
      <c r="Y605" s="61" t="s">
        <v>99</v>
      </c>
      <c r="Z605" s="61" t="s">
        <v>99</v>
      </c>
      <c r="AA605" s="61" t="s">
        <v>99</v>
      </c>
      <c r="AB605" s="61" t="s">
        <v>99</v>
      </c>
      <c r="AC605" s="61" t="s">
        <v>99</v>
      </c>
      <c r="AD605" s="61" t="s">
        <v>99</v>
      </c>
      <c r="AE605" s="61">
        <v>0.26400000000000001</v>
      </c>
      <c r="AF605" s="61">
        <v>0.26400000000000001</v>
      </c>
      <c r="AG605" s="61">
        <v>0.26400000000000001</v>
      </c>
      <c r="AH605" s="61">
        <v>0.26400000000000001</v>
      </c>
      <c r="AI605" s="61">
        <v>0.26400000000000001</v>
      </c>
      <c r="AJ605" s="61">
        <v>0.26400000000000001</v>
      </c>
      <c r="AK605" s="61">
        <v>0.26400000000000001</v>
      </c>
      <c r="AL605" s="61">
        <v>0.26400000000000001</v>
      </c>
      <c r="AM605" s="61">
        <v>0.26400000000000001</v>
      </c>
      <c r="AN605" s="61">
        <v>0.26400000000000001</v>
      </c>
      <c r="AO605" s="61">
        <v>0.26400000000000001</v>
      </c>
      <c r="AP605" s="61">
        <v>0.26400000000000001</v>
      </c>
      <c r="AQ605" s="61">
        <v>0.26400000000000001</v>
      </c>
      <c r="AR605" s="61">
        <v>0.26400000000000001</v>
      </c>
      <c r="AS605" s="61">
        <v>0.26400000000000001</v>
      </c>
      <c r="AT605" s="61">
        <v>0.26400000000000001</v>
      </c>
      <c r="AU605" s="61">
        <v>0.26400000000000001</v>
      </c>
      <c r="AV605" s="61">
        <v>0.26400000000000001</v>
      </c>
      <c r="AW605" s="61">
        <v>0.26400000000000001</v>
      </c>
      <c r="AX605" s="53">
        <v>0.26400000000000001</v>
      </c>
    </row>
    <row r="606" spans="1:50">
      <c r="A606" s="213"/>
      <c r="B606" s="218"/>
      <c r="C606" s="210"/>
      <c r="D606" s="93" t="s">
        <v>25</v>
      </c>
      <c r="E606" s="73" t="str">
        <f>A579&amp;"/"&amp;B595&amp;"/"&amp;C605&amp;"/"&amp;D606</f>
        <v>Fuel oil fired power plants/Steam turbine/CHP with CCS/M</v>
      </c>
      <c r="F606" s="91" t="str">
        <f>A579</f>
        <v>Fuel oil fired power plants</v>
      </c>
      <c r="G606" s="91" t="str">
        <f>B595</f>
        <v>Steam turbine</v>
      </c>
      <c r="H606" s="91" t="str">
        <f>C605</f>
        <v>CHP with CCS</v>
      </c>
      <c r="I606" s="70" t="str">
        <f t="shared" si="70"/>
        <v>M</v>
      </c>
      <c r="J606" s="91" t="s">
        <v>99</v>
      </c>
      <c r="K606" s="91" t="s">
        <v>99</v>
      </c>
      <c r="L606" s="91" t="s">
        <v>99</v>
      </c>
      <c r="M606" s="91" t="s">
        <v>99</v>
      </c>
      <c r="N606" s="91" t="s">
        <v>99</v>
      </c>
      <c r="O606" s="91" t="s">
        <v>99</v>
      </c>
      <c r="P606" s="91" t="s">
        <v>99</v>
      </c>
      <c r="Q606" s="91" t="s">
        <v>99</v>
      </c>
      <c r="R606" s="91" t="s">
        <v>99</v>
      </c>
      <c r="S606" s="91" t="s">
        <v>99</v>
      </c>
      <c r="T606" s="91" t="s">
        <v>99</v>
      </c>
      <c r="U606" s="91" t="s">
        <v>99</v>
      </c>
      <c r="V606" s="91" t="s">
        <v>99</v>
      </c>
      <c r="W606" s="91" t="s">
        <v>99</v>
      </c>
      <c r="X606" s="91" t="s">
        <v>99</v>
      </c>
      <c r="Y606" s="91" t="s">
        <v>99</v>
      </c>
      <c r="Z606" s="91" t="s">
        <v>99</v>
      </c>
      <c r="AA606" s="91" t="s">
        <v>99</v>
      </c>
      <c r="AB606" s="91" t="s">
        <v>99</v>
      </c>
      <c r="AC606" s="91" t="s">
        <v>99</v>
      </c>
      <c r="AD606" s="91" t="s">
        <v>99</v>
      </c>
      <c r="AE606" s="91">
        <v>0.2772</v>
      </c>
      <c r="AF606" s="91">
        <v>0.2772</v>
      </c>
      <c r="AG606" s="91">
        <v>0.2772</v>
      </c>
      <c r="AH606" s="91">
        <v>0.2772</v>
      </c>
      <c r="AI606" s="91">
        <v>0.2772</v>
      </c>
      <c r="AJ606" s="91">
        <v>0.2772</v>
      </c>
      <c r="AK606" s="91">
        <v>0.2772</v>
      </c>
      <c r="AL606" s="91">
        <v>0.2772</v>
      </c>
      <c r="AM606" s="91">
        <v>0.2772</v>
      </c>
      <c r="AN606" s="91">
        <v>0.2772</v>
      </c>
      <c r="AO606" s="91">
        <v>0.2772</v>
      </c>
      <c r="AP606" s="91">
        <v>0.2772</v>
      </c>
      <c r="AQ606" s="91">
        <v>0.2772</v>
      </c>
      <c r="AR606" s="91">
        <v>0.2772</v>
      </c>
      <c r="AS606" s="91">
        <v>0.2772</v>
      </c>
      <c r="AT606" s="91">
        <v>0.2772</v>
      </c>
      <c r="AU606" s="91">
        <v>0.2772</v>
      </c>
      <c r="AV606" s="91">
        <v>0.2772</v>
      </c>
      <c r="AW606" s="91">
        <v>0.2772</v>
      </c>
      <c r="AX606" s="89">
        <v>0.2772</v>
      </c>
    </row>
    <row r="607" spans="1:50">
      <c r="A607" s="211" t="s">
        <v>57</v>
      </c>
      <c r="B607" s="214" t="s">
        <v>41</v>
      </c>
      <c r="C607" s="209" t="s">
        <v>36</v>
      </c>
      <c r="D607" s="67" t="s">
        <v>24</v>
      </c>
      <c r="E607" s="87" t="str">
        <f>A607&amp;"/"&amp;B607&amp;"/"&amp;C607&amp;"/"&amp;D607</f>
        <v>Biomass and waste fired power plants/Integrated gasification combined cycle/Electricity only/L</v>
      </c>
      <c r="F607" s="55" t="str">
        <f>A607</f>
        <v>Biomass and waste fired power plants</v>
      </c>
      <c r="G607" s="55" t="str">
        <f>B607</f>
        <v>Integrated gasification combined cycle</v>
      </c>
      <c r="H607" s="55" t="str">
        <f>C607</f>
        <v>Electricity only</v>
      </c>
      <c r="I607" s="85" t="str">
        <f t="shared" si="70"/>
        <v>L</v>
      </c>
      <c r="J607" s="55">
        <v>6.2E-2</v>
      </c>
      <c r="K607" s="55">
        <v>6.2E-2</v>
      </c>
      <c r="L607" s="55">
        <v>6.2E-2</v>
      </c>
      <c r="M607" s="55">
        <v>6.2E-2</v>
      </c>
      <c r="N607" s="55">
        <v>6.2E-2</v>
      </c>
      <c r="O607" s="55">
        <v>6.2E-2</v>
      </c>
      <c r="P607" s="55">
        <v>6.2E-2</v>
      </c>
      <c r="Q607" s="55">
        <v>6.2E-2</v>
      </c>
      <c r="R607" s="55">
        <v>6.2E-2</v>
      </c>
      <c r="S607" s="55">
        <v>6.2E-2</v>
      </c>
      <c r="T607" s="55">
        <v>6.2E-2</v>
      </c>
      <c r="U607" s="55">
        <v>6.2E-2</v>
      </c>
      <c r="V607" s="55">
        <v>6.2E-2</v>
      </c>
      <c r="W607" s="55">
        <v>6.2E-2</v>
      </c>
      <c r="X607" s="55">
        <v>6.2E-2</v>
      </c>
      <c r="Y607" s="55">
        <v>6.2E-2</v>
      </c>
      <c r="Z607" s="55">
        <v>6.2E-2</v>
      </c>
      <c r="AA607" s="55">
        <v>6.2E-2</v>
      </c>
      <c r="AB607" s="55">
        <v>6.2E-2</v>
      </c>
      <c r="AC607" s="55">
        <v>6.2E-2</v>
      </c>
      <c r="AD607" s="55">
        <v>6.2E-2</v>
      </c>
      <c r="AE607" s="55">
        <v>6.2E-2</v>
      </c>
      <c r="AF607" s="55">
        <v>6.2E-2</v>
      </c>
      <c r="AG607" s="55">
        <v>6.2E-2</v>
      </c>
      <c r="AH607" s="55">
        <v>6.2E-2</v>
      </c>
      <c r="AI607" s="55">
        <v>6.2E-2</v>
      </c>
      <c r="AJ607" s="55">
        <v>6.2E-2</v>
      </c>
      <c r="AK607" s="55">
        <v>6.2E-2</v>
      </c>
      <c r="AL607" s="55">
        <v>6.2E-2</v>
      </c>
      <c r="AM607" s="55">
        <v>6.2E-2</v>
      </c>
      <c r="AN607" s="55">
        <v>6.2E-2</v>
      </c>
      <c r="AO607" s="55">
        <v>6.2E-2</v>
      </c>
      <c r="AP607" s="55">
        <v>6.2E-2</v>
      </c>
      <c r="AQ607" s="55">
        <v>6.2E-2</v>
      </c>
      <c r="AR607" s="55">
        <v>6.2E-2</v>
      </c>
      <c r="AS607" s="55">
        <v>6.2E-2</v>
      </c>
      <c r="AT607" s="55">
        <v>6.2E-2</v>
      </c>
      <c r="AU607" s="55">
        <v>6.2E-2</v>
      </c>
      <c r="AV607" s="55">
        <v>6.2E-2</v>
      </c>
      <c r="AW607" s="55">
        <v>6.2E-2</v>
      </c>
      <c r="AX607" s="64">
        <v>6.2E-2</v>
      </c>
    </row>
    <row r="608" spans="1:50">
      <c r="A608" s="212"/>
      <c r="B608" s="215"/>
      <c r="C608" s="216"/>
      <c r="D608" s="52" t="s">
        <v>25</v>
      </c>
      <c r="E608" s="86" t="str">
        <f>A607&amp;"/"&amp;B607&amp;"/"&amp;C607&amp;"/"&amp;D608</f>
        <v>Biomass and waste fired power plants/Integrated gasification combined cycle/Electricity only/M</v>
      </c>
      <c r="F608" s="61" t="str">
        <f>A607</f>
        <v>Biomass and waste fired power plants</v>
      </c>
      <c r="G608" s="61" t="str">
        <f>B607</f>
        <v>Integrated gasification combined cycle</v>
      </c>
      <c r="H608" s="61" t="str">
        <f>C607</f>
        <v>Electricity only</v>
      </c>
      <c r="I608" s="84" t="str">
        <f t="shared" si="70"/>
        <v>M</v>
      </c>
      <c r="J608" s="61">
        <v>6.5100000000000005E-2</v>
      </c>
      <c r="K608" s="61">
        <v>6.5100000000000005E-2</v>
      </c>
      <c r="L608" s="61">
        <v>6.5100000000000005E-2</v>
      </c>
      <c r="M608" s="61">
        <v>6.5100000000000005E-2</v>
      </c>
      <c r="N608" s="61">
        <v>6.5100000000000005E-2</v>
      </c>
      <c r="O608" s="61">
        <v>6.5100000000000005E-2</v>
      </c>
      <c r="P608" s="61">
        <v>6.5100000000000005E-2</v>
      </c>
      <c r="Q608" s="61">
        <v>6.5100000000000005E-2</v>
      </c>
      <c r="R608" s="61">
        <v>6.5100000000000005E-2</v>
      </c>
      <c r="S608" s="61">
        <v>6.5100000000000005E-2</v>
      </c>
      <c r="T608" s="61">
        <v>6.5100000000000005E-2</v>
      </c>
      <c r="U608" s="61">
        <v>6.5100000000000005E-2</v>
      </c>
      <c r="V608" s="61">
        <v>6.5100000000000005E-2</v>
      </c>
      <c r="W608" s="61">
        <v>6.5100000000000005E-2</v>
      </c>
      <c r="X608" s="61">
        <v>6.5100000000000005E-2</v>
      </c>
      <c r="Y608" s="61">
        <v>6.5100000000000005E-2</v>
      </c>
      <c r="Z608" s="61">
        <v>6.5100000000000005E-2</v>
      </c>
      <c r="AA608" s="61">
        <v>6.5100000000000005E-2</v>
      </c>
      <c r="AB608" s="61">
        <v>6.5100000000000005E-2</v>
      </c>
      <c r="AC608" s="61">
        <v>6.5100000000000005E-2</v>
      </c>
      <c r="AD608" s="61">
        <v>6.5100000000000005E-2</v>
      </c>
      <c r="AE608" s="61">
        <v>6.5100000000000005E-2</v>
      </c>
      <c r="AF608" s="61">
        <v>6.5100000000000005E-2</v>
      </c>
      <c r="AG608" s="61">
        <v>6.5100000000000005E-2</v>
      </c>
      <c r="AH608" s="61">
        <v>6.5100000000000005E-2</v>
      </c>
      <c r="AI608" s="61">
        <v>6.5100000000000005E-2</v>
      </c>
      <c r="AJ608" s="61">
        <v>6.5100000000000005E-2</v>
      </c>
      <c r="AK608" s="61">
        <v>6.5100000000000005E-2</v>
      </c>
      <c r="AL608" s="61">
        <v>6.5100000000000005E-2</v>
      </c>
      <c r="AM608" s="61">
        <v>6.5100000000000005E-2</v>
      </c>
      <c r="AN608" s="61">
        <v>6.5100000000000005E-2</v>
      </c>
      <c r="AO608" s="61">
        <v>6.5100000000000005E-2</v>
      </c>
      <c r="AP608" s="61">
        <v>6.5100000000000005E-2</v>
      </c>
      <c r="AQ608" s="61">
        <v>6.5100000000000005E-2</v>
      </c>
      <c r="AR608" s="61">
        <v>6.5100000000000005E-2</v>
      </c>
      <c r="AS608" s="61">
        <v>6.5100000000000005E-2</v>
      </c>
      <c r="AT608" s="61">
        <v>6.5100000000000005E-2</v>
      </c>
      <c r="AU608" s="61">
        <v>6.5100000000000005E-2</v>
      </c>
      <c r="AV608" s="61">
        <v>6.5100000000000005E-2</v>
      </c>
      <c r="AW608" s="61">
        <v>6.5100000000000005E-2</v>
      </c>
      <c r="AX608" s="53">
        <v>6.5100000000000005E-2</v>
      </c>
    </row>
    <row r="609" spans="1:50">
      <c r="A609" s="212"/>
      <c r="B609" s="215"/>
      <c r="C609" s="217" t="s">
        <v>26</v>
      </c>
      <c r="D609" s="83" t="s">
        <v>24</v>
      </c>
      <c r="E609" s="56" t="str">
        <f>A607&amp;"/"&amp;B607&amp;"/"&amp;C609&amp;"/"&amp;D609</f>
        <v>Biomass and waste fired power plants/Integrated gasification combined cycle/CHP/L</v>
      </c>
      <c r="F609" s="103" t="str">
        <f>A607</f>
        <v>Biomass and waste fired power plants</v>
      </c>
      <c r="G609" s="103" t="str">
        <f>B607</f>
        <v>Integrated gasification combined cycle</v>
      </c>
      <c r="H609" s="103" t="str">
        <f>C609</f>
        <v>CHP</v>
      </c>
      <c r="I609" s="104" t="str">
        <f t="shared" si="70"/>
        <v>L</v>
      </c>
      <c r="J609" s="103">
        <v>6.8200000000000011E-2</v>
      </c>
      <c r="K609" s="103">
        <v>6.8200000000000011E-2</v>
      </c>
      <c r="L609" s="103">
        <v>6.8200000000000011E-2</v>
      </c>
      <c r="M609" s="103">
        <v>6.8200000000000011E-2</v>
      </c>
      <c r="N609" s="103">
        <v>6.8200000000000011E-2</v>
      </c>
      <c r="O609" s="103">
        <v>6.8200000000000011E-2</v>
      </c>
      <c r="P609" s="103">
        <v>6.8200000000000011E-2</v>
      </c>
      <c r="Q609" s="103">
        <v>6.8200000000000011E-2</v>
      </c>
      <c r="R609" s="103">
        <v>6.8200000000000011E-2</v>
      </c>
      <c r="S609" s="103">
        <v>6.8200000000000011E-2</v>
      </c>
      <c r="T609" s="103">
        <v>6.8200000000000011E-2</v>
      </c>
      <c r="U609" s="103">
        <v>6.8200000000000011E-2</v>
      </c>
      <c r="V609" s="103">
        <v>6.8200000000000011E-2</v>
      </c>
      <c r="W609" s="103">
        <v>6.8200000000000011E-2</v>
      </c>
      <c r="X609" s="103">
        <v>6.8200000000000011E-2</v>
      </c>
      <c r="Y609" s="103">
        <v>6.8200000000000011E-2</v>
      </c>
      <c r="Z609" s="103">
        <v>6.8200000000000011E-2</v>
      </c>
      <c r="AA609" s="103">
        <v>6.8200000000000011E-2</v>
      </c>
      <c r="AB609" s="103">
        <v>6.8200000000000011E-2</v>
      </c>
      <c r="AC609" s="103">
        <v>6.8200000000000011E-2</v>
      </c>
      <c r="AD609" s="103">
        <v>6.8200000000000011E-2</v>
      </c>
      <c r="AE609" s="103">
        <v>6.8200000000000011E-2</v>
      </c>
      <c r="AF609" s="103">
        <v>6.8200000000000011E-2</v>
      </c>
      <c r="AG609" s="103">
        <v>6.8200000000000011E-2</v>
      </c>
      <c r="AH609" s="103">
        <v>6.8200000000000011E-2</v>
      </c>
      <c r="AI609" s="103">
        <v>6.8200000000000011E-2</v>
      </c>
      <c r="AJ609" s="103">
        <v>6.8200000000000011E-2</v>
      </c>
      <c r="AK609" s="103">
        <v>6.8200000000000011E-2</v>
      </c>
      <c r="AL609" s="103">
        <v>6.8200000000000011E-2</v>
      </c>
      <c r="AM609" s="103">
        <v>6.8200000000000011E-2</v>
      </c>
      <c r="AN609" s="103">
        <v>6.8200000000000011E-2</v>
      </c>
      <c r="AO609" s="103">
        <v>6.8200000000000011E-2</v>
      </c>
      <c r="AP609" s="103">
        <v>6.8200000000000011E-2</v>
      </c>
      <c r="AQ609" s="103">
        <v>6.8200000000000011E-2</v>
      </c>
      <c r="AR609" s="103">
        <v>6.8200000000000011E-2</v>
      </c>
      <c r="AS609" s="103">
        <v>6.8200000000000011E-2</v>
      </c>
      <c r="AT609" s="103">
        <v>6.8200000000000011E-2</v>
      </c>
      <c r="AU609" s="103">
        <v>6.8200000000000011E-2</v>
      </c>
      <c r="AV609" s="103">
        <v>6.8200000000000011E-2</v>
      </c>
      <c r="AW609" s="103">
        <v>6.8200000000000011E-2</v>
      </c>
      <c r="AX609" s="105">
        <v>6.8200000000000011E-2</v>
      </c>
    </row>
    <row r="610" spans="1:50">
      <c r="A610" s="212"/>
      <c r="B610" s="215"/>
      <c r="C610" s="216"/>
      <c r="D610" s="106" t="s">
        <v>25</v>
      </c>
      <c r="E610" s="107" t="str">
        <f>A607&amp;"/"&amp;B607&amp;"/"&amp;C609&amp;"/"&amp;D610</f>
        <v>Biomass and waste fired power plants/Integrated gasification combined cycle/CHP/M</v>
      </c>
      <c r="F610" s="108" t="str">
        <f>A607</f>
        <v>Biomass and waste fired power plants</v>
      </c>
      <c r="G610" s="108" t="str">
        <f>B607</f>
        <v>Integrated gasification combined cycle</v>
      </c>
      <c r="H610" s="108" t="str">
        <f>C609</f>
        <v>CHP</v>
      </c>
      <c r="I610" s="109" t="str">
        <f t="shared" si="70"/>
        <v>M</v>
      </c>
      <c r="J610" s="108">
        <v>7.1610000000000007E-2</v>
      </c>
      <c r="K610" s="108">
        <v>7.1610000000000007E-2</v>
      </c>
      <c r="L610" s="108">
        <v>7.1610000000000007E-2</v>
      </c>
      <c r="M610" s="108">
        <v>7.1610000000000007E-2</v>
      </c>
      <c r="N610" s="108">
        <v>7.1610000000000007E-2</v>
      </c>
      <c r="O610" s="108">
        <v>7.1610000000000007E-2</v>
      </c>
      <c r="P610" s="108">
        <v>7.1610000000000007E-2</v>
      </c>
      <c r="Q610" s="108">
        <v>7.1610000000000007E-2</v>
      </c>
      <c r="R610" s="108">
        <v>7.1610000000000007E-2</v>
      </c>
      <c r="S610" s="108">
        <v>7.1610000000000007E-2</v>
      </c>
      <c r="T610" s="108">
        <v>7.1610000000000007E-2</v>
      </c>
      <c r="U610" s="108">
        <v>7.1610000000000007E-2</v>
      </c>
      <c r="V610" s="108">
        <v>7.1610000000000007E-2</v>
      </c>
      <c r="W610" s="108">
        <v>7.1610000000000007E-2</v>
      </c>
      <c r="X610" s="108">
        <v>7.1610000000000007E-2</v>
      </c>
      <c r="Y610" s="108">
        <v>7.1610000000000007E-2</v>
      </c>
      <c r="Z610" s="108">
        <v>7.1610000000000007E-2</v>
      </c>
      <c r="AA610" s="108">
        <v>7.1610000000000007E-2</v>
      </c>
      <c r="AB610" s="108">
        <v>7.1610000000000007E-2</v>
      </c>
      <c r="AC610" s="108">
        <v>7.1610000000000007E-2</v>
      </c>
      <c r="AD610" s="108">
        <v>7.1610000000000007E-2</v>
      </c>
      <c r="AE610" s="108">
        <v>7.1610000000000007E-2</v>
      </c>
      <c r="AF610" s="108">
        <v>7.1610000000000007E-2</v>
      </c>
      <c r="AG610" s="108">
        <v>7.1610000000000007E-2</v>
      </c>
      <c r="AH610" s="108">
        <v>7.1610000000000007E-2</v>
      </c>
      <c r="AI610" s="108">
        <v>7.1610000000000007E-2</v>
      </c>
      <c r="AJ610" s="108">
        <v>7.1610000000000007E-2</v>
      </c>
      <c r="AK610" s="108">
        <v>7.1610000000000007E-2</v>
      </c>
      <c r="AL610" s="108">
        <v>7.1610000000000007E-2</v>
      </c>
      <c r="AM610" s="108">
        <v>7.1610000000000007E-2</v>
      </c>
      <c r="AN610" s="108">
        <v>7.1610000000000007E-2</v>
      </c>
      <c r="AO610" s="108">
        <v>7.1610000000000007E-2</v>
      </c>
      <c r="AP610" s="108">
        <v>7.1610000000000007E-2</v>
      </c>
      <c r="AQ610" s="108">
        <v>7.1610000000000007E-2</v>
      </c>
      <c r="AR610" s="108">
        <v>7.1610000000000007E-2</v>
      </c>
      <c r="AS610" s="108">
        <v>7.1610000000000007E-2</v>
      </c>
      <c r="AT610" s="108">
        <v>7.1610000000000007E-2</v>
      </c>
      <c r="AU610" s="108">
        <v>7.1610000000000007E-2</v>
      </c>
      <c r="AV610" s="108">
        <v>7.1610000000000007E-2</v>
      </c>
      <c r="AW610" s="108">
        <v>7.1610000000000007E-2</v>
      </c>
      <c r="AX610" s="110">
        <v>7.1610000000000007E-2</v>
      </c>
    </row>
    <row r="611" spans="1:50">
      <c r="A611" s="212"/>
      <c r="B611" s="215"/>
      <c r="C611" s="217" t="s">
        <v>42</v>
      </c>
      <c r="D611" s="83" t="s">
        <v>24</v>
      </c>
      <c r="E611" s="56" t="str">
        <f>A607&amp;"/"&amp;B607&amp;"/"&amp;C611&amp;"/"&amp;D611</f>
        <v>Biomass and waste fired power plants/Integrated gasification combined cycle/Electricity only with CCS/L</v>
      </c>
      <c r="F611" s="103" t="str">
        <f>A607</f>
        <v>Biomass and waste fired power plants</v>
      </c>
      <c r="G611" s="103" t="str">
        <f>B607</f>
        <v>Integrated gasification combined cycle</v>
      </c>
      <c r="H611" s="103" t="str">
        <f>C611</f>
        <v>Electricity only with CCS</v>
      </c>
      <c r="I611" s="104" t="str">
        <f t="shared" si="70"/>
        <v>L</v>
      </c>
      <c r="J611" s="103" t="s">
        <v>99</v>
      </c>
      <c r="K611" s="103" t="s">
        <v>99</v>
      </c>
      <c r="L611" s="103" t="s">
        <v>99</v>
      </c>
      <c r="M611" s="103" t="s">
        <v>99</v>
      </c>
      <c r="N611" s="103" t="s">
        <v>99</v>
      </c>
      <c r="O611" s="103" t="s">
        <v>99</v>
      </c>
      <c r="P611" s="103" t="s">
        <v>99</v>
      </c>
      <c r="Q611" s="103" t="s">
        <v>99</v>
      </c>
      <c r="R611" s="103" t="s">
        <v>99</v>
      </c>
      <c r="S611" s="103" t="s">
        <v>99</v>
      </c>
      <c r="T611" s="103" t="s">
        <v>99</v>
      </c>
      <c r="U611" s="103" t="s">
        <v>99</v>
      </c>
      <c r="V611" s="103" t="s">
        <v>99</v>
      </c>
      <c r="W611" s="103" t="s">
        <v>99</v>
      </c>
      <c r="X611" s="103" t="s">
        <v>99</v>
      </c>
      <c r="Y611" s="103" t="s">
        <v>99</v>
      </c>
      <c r="Z611" s="103" t="s">
        <v>99</v>
      </c>
      <c r="AA611" s="103" t="s">
        <v>99</v>
      </c>
      <c r="AB611" s="103" t="s">
        <v>99</v>
      </c>
      <c r="AC611" s="103" t="s">
        <v>99</v>
      </c>
      <c r="AD611" s="103" t="s">
        <v>99</v>
      </c>
      <c r="AE611" s="103">
        <v>0.217</v>
      </c>
      <c r="AF611" s="103">
        <v>0.217</v>
      </c>
      <c r="AG611" s="103">
        <v>0.217</v>
      </c>
      <c r="AH611" s="103">
        <v>0.217</v>
      </c>
      <c r="AI611" s="103">
        <v>0.217</v>
      </c>
      <c r="AJ611" s="103">
        <v>0.217</v>
      </c>
      <c r="AK611" s="103">
        <v>0.217</v>
      </c>
      <c r="AL611" s="103">
        <v>0.217</v>
      </c>
      <c r="AM611" s="103">
        <v>0.217</v>
      </c>
      <c r="AN611" s="103">
        <v>0.217</v>
      </c>
      <c r="AO611" s="103">
        <v>0.217</v>
      </c>
      <c r="AP611" s="103">
        <v>0.217</v>
      </c>
      <c r="AQ611" s="103">
        <v>0.217</v>
      </c>
      <c r="AR611" s="103">
        <v>0.217</v>
      </c>
      <c r="AS611" s="103">
        <v>0.217</v>
      </c>
      <c r="AT611" s="103">
        <v>0.217</v>
      </c>
      <c r="AU611" s="103">
        <v>0.217</v>
      </c>
      <c r="AV611" s="103">
        <v>0.217</v>
      </c>
      <c r="AW611" s="103">
        <v>0.217</v>
      </c>
      <c r="AX611" s="105">
        <v>0.217</v>
      </c>
    </row>
    <row r="612" spans="1:50">
      <c r="A612" s="212"/>
      <c r="B612" s="215"/>
      <c r="C612" s="216"/>
      <c r="D612" s="106" t="s">
        <v>25</v>
      </c>
      <c r="E612" s="107" t="str">
        <f>A607&amp;"/"&amp;B607&amp;"/"&amp;C611&amp;"/"&amp;D612</f>
        <v>Biomass and waste fired power plants/Integrated gasification combined cycle/Electricity only with CCS/M</v>
      </c>
      <c r="F612" s="108" t="str">
        <f>A607</f>
        <v>Biomass and waste fired power plants</v>
      </c>
      <c r="G612" s="108" t="str">
        <f>B607</f>
        <v>Integrated gasification combined cycle</v>
      </c>
      <c r="H612" s="108" t="str">
        <f>C611</f>
        <v>Electricity only with CCS</v>
      </c>
      <c r="I612" s="109" t="str">
        <f t="shared" si="70"/>
        <v>M</v>
      </c>
      <c r="J612" s="108" t="s">
        <v>99</v>
      </c>
      <c r="K612" s="108" t="s">
        <v>99</v>
      </c>
      <c r="L612" s="108" t="s">
        <v>99</v>
      </c>
      <c r="M612" s="108" t="s">
        <v>99</v>
      </c>
      <c r="N612" s="108" t="s">
        <v>99</v>
      </c>
      <c r="O612" s="108" t="s">
        <v>99</v>
      </c>
      <c r="P612" s="108" t="s">
        <v>99</v>
      </c>
      <c r="Q612" s="108" t="s">
        <v>99</v>
      </c>
      <c r="R612" s="108" t="s">
        <v>99</v>
      </c>
      <c r="S612" s="108" t="s">
        <v>99</v>
      </c>
      <c r="T612" s="108" t="s">
        <v>99</v>
      </c>
      <c r="U612" s="108" t="s">
        <v>99</v>
      </c>
      <c r="V612" s="108" t="s">
        <v>99</v>
      </c>
      <c r="W612" s="108" t="s">
        <v>99</v>
      </c>
      <c r="X612" s="108" t="s">
        <v>99</v>
      </c>
      <c r="Y612" s="108" t="s">
        <v>99</v>
      </c>
      <c r="Z612" s="108" t="s">
        <v>99</v>
      </c>
      <c r="AA612" s="108" t="s">
        <v>99</v>
      </c>
      <c r="AB612" s="108" t="s">
        <v>99</v>
      </c>
      <c r="AC612" s="108" t="s">
        <v>99</v>
      </c>
      <c r="AD612" s="108" t="s">
        <v>99</v>
      </c>
      <c r="AE612" s="108">
        <v>0.22785</v>
      </c>
      <c r="AF612" s="108">
        <v>0.22785</v>
      </c>
      <c r="AG612" s="108">
        <v>0.22785</v>
      </c>
      <c r="AH612" s="108">
        <v>0.22785</v>
      </c>
      <c r="AI612" s="108">
        <v>0.22785</v>
      </c>
      <c r="AJ612" s="108">
        <v>0.22785</v>
      </c>
      <c r="AK612" s="108">
        <v>0.22785</v>
      </c>
      <c r="AL612" s="108">
        <v>0.22785</v>
      </c>
      <c r="AM612" s="108">
        <v>0.22785</v>
      </c>
      <c r="AN612" s="108">
        <v>0.22785</v>
      </c>
      <c r="AO612" s="108">
        <v>0.22785</v>
      </c>
      <c r="AP612" s="108">
        <v>0.22785</v>
      </c>
      <c r="AQ612" s="108">
        <v>0.22785</v>
      </c>
      <c r="AR612" s="108">
        <v>0.22785</v>
      </c>
      <c r="AS612" s="108">
        <v>0.22785</v>
      </c>
      <c r="AT612" s="108">
        <v>0.22785</v>
      </c>
      <c r="AU612" s="108">
        <v>0.22785</v>
      </c>
      <c r="AV612" s="108">
        <v>0.22785</v>
      </c>
      <c r="AW612" s="108">
        <v>0.22785</v>
      </c>
      <c r="AX612" s="110">
        <v>0.22785</v>
      </c>
    </row>
    <row r="613" spans="1:50">
      <c r="A613" s="212"/>
      <c r="B613" s="215"/>
      <c r="C613" s="217" t="s">
        <v>43</v>
      </c>
      <c r="D613" s="52" t="s">
        <v>24</v>
      </c>
      <c r="E613" s="86" t="str">
        <f>A607&amp;"/"&amp;B607&amp;"/"&amp;C613&amp;"/"&amp;D613</f>
        <v>Biomass and waste fired power plants/Integrated gasification combined cycle/CHP with CCS/L</v>
      </c>
      <c r="F613" s="61" t="str">
        <f>A607</f>
        <v>Biomass and waste fired power plants</v>
      </c>
      <c r="G613" s="61" t="str">
        <f>B607</f>
        <v>Integrated gasification combined cycle</v>
      </c>
      <c r="H613" s="61" t="str">
        <f>C613</f>
        <v>CHP with CCS</v>
      </c>
      <c r="I613" s="84" t="str">
        <f t="shared" si="70"/>
        <v>L</v>
      </c>
      <c r="J613" s="61" t="s">
        <v>99</v>
      </c>
      <c r="K613" s="61" t="s">
        <v>99</v>
      </c>
      <c r="L613" s="61" t="s">
        <v>99</v>
      </c>
      <c r="M613" s="61" t="s">
        <v>99</v>
      </c>
      <c r="N613" s="61" t="s">
        <v>99</v>
      </c>
      <c r="O613" s="61" t="s">
        <v>99</v>
      </c>
      <c r="P613" s="61" t="s">
        <v>99</v>
      </c>
      <c r="Q613" s="61" t="s">
        <v>99</v>
      </c>
      <c r="R613" s="61" t="s">
        <v>99</v>
      </c>
      <c r="S613" s="61" t="s">
        <v>99</v>
      </c>
      <c r="T613" s="61" t="s">
        <v>99</v>
      </c>
      <c r="U613" s="61" t="s">
        <v>99</v>
      </c>
      <c r="V613" s="61" t="s">
        <v>99</v>
      </c>
      <c r="W613" s="61" t="s">
        <v>99</v>
      </c>
      <c r="X613" s="61" t="s">
        <v>99</v>
      </c>
      <c r="Y613" s="61" t="s">
        <v>99</v>
      </c>
      <c r="Z613" s="61" t="s">
        <v>99</v>
      </c>
      <c r="AA613" s="61" t="s">
        <v>99</v>
      </c>
      <c r="AB613" s="61" t="s">
        <v>99</v>
      </c>
      <c r="AC613" s="61" t="s">
        <v>99</v>
      </c>
      <c r="AD613" s="61" t="s">
        <v>99</v>
      </c>
      <c r="AE613" s="61">
        <v>0.23870000000000002</v>
      </c>
      <c r="AF613" s="61">
        <v>0.23870000000000002</v>
      </c>
      <c r="AG613" s="61">
        <v>0.23870000000000002</v>
      </c>
      <c r="AH613" s="61">
        <v>0.23870000000000002</v>
      </c>
      <c r="AI613" s="61">
        <v>0.23870000000000002</v>
      </c>
      <c r="AJ613" s="61">
        <v>0.23870000000000002</v>
      </c>
      <c r="AK613" s="61">
        <v>0.23870000000000002</v>
      </c>
      <c r="AL613" s="61">
        <v>0.23870000000000002</v>
      </c>
      <c r="AM613" s="61">
        <v>0.23870000000000002</v>
      </c>
      <c r="AN613" s="61">
        <v>0.23870000000000002</v>
      </c>
      <c r="AO613" s="61">
        <v>0.23870000000000002</v>
      </c>
      <c r="AP613" s="61">
        <v>0.23870000000000002</v>
      </c>
      <c r="AQ613" s="61">
        <v>0.23870000000000002</v>
      </c>
      <c r="AR613" s="61">
        <v>0.23870000000000002</v>
      </c>
      <c r="AS613" s="61">
        <v>0.23870000000000002</v>
      </c>
      <c r="AT613" s="61">
        <v>0.23870000000000002</v>
      </c>
      <c r="AU613" s="61">
        <v>0.23870000000000002</v>
      </c>
      <c r="AV613" s="61">
        <v>0.23870000000000002</v>
      </c>
      <c r="AW613" s="61">
        <v>0.23870000000000002</v>
      </c>
      <c r="AX613" s="53">
        <v>0.23870000000000002</v>
      </c>
    </row>
    <row r="614" spans="1:50">
      <c r="A614" s="212"/>
      <c r="B614" s="218"/>
      <c r="C614" s="210"/>
      <c r="D614" s="93" t="s">
        <v>25</v>
      </c>
      <c r="E614" s="73" t="str">
        <f>A607&amp;"/"&amp;B607&amp;"/"&amp;C613&amp;"/"&amp;D614</f>
        <v>Biomass and waste fired power plants/Integrated gasification combined cycle/CHP with CCS/M</v>
      </c>
      <c r="F614" s="91" t="str">
        <f>A607</f>
        <v>Biomass and waste fired power plants</v>
      </c>
      <c r="G614" s="91" t="str">
        <f>B607</f>
        <v>Integrated gasification combined cycle</v>
      </c>
      <c r="H614" s="91" t="str">
        <f>C613</f>
        <v>CHP with CCS</v>
      </c>
      <c r="I614" s="70" t="str">
        <f t="shared" si="70"/>
        <v>M</v>
      </c>
      <c r="J614" s="91" t="s">
        <v>99</v>
      </c>
      <c r="K614" s="91" t="s">
        <v>99</v>
      </c>
      <c r="L614" s="91" t="s">
        <v>99</v>
      </c>
      <c r="M614" s="91" t="s">
        <v>99</v>
      </c>
      <c r="N614" s="91" t="s">
        <v>99</v>
      </c>
      <c r="O614" s="91" t="s">
        <v>99</v>
      </c>
      <c r="P614" s="91" t="s">
        <v>99</v>
      </c>
      <c r="Q614" s="91" t="s">
        <v>99</v>
      </c>
      <c r="R614" s="91" t="s">
        <v>99</v>
      </c>
      <c r="S614" s="91" t="s">
        <v>99</v>
      </c>
      <c r="T614" s="91" t="s">
        <v>99</v>
      </c>
      <c r="U614" s="91" t="s">
        <v>99</v>
      </c>
      <c r="V614" s="91" t="s">
        <v>99</v>
      </c>
      <c r="W614" s="91" t="s">
        <v>99</v>
      </c>
      <c r="X614" s="91" t="s">
        <v>99</v>
      </c>
      <c r="Y614" s="91" t="s">
        <v>99</v>
      </c>
      <c r="Z614" s="91" t="s">
        <v>99</v>
      </c>
      <c r="AA614" s="91" t="s">
        <v>99</v>
      </c>
      <c r="AB614" s="91" t="s">
        <v>99</v>
      </c>
      <c r="AC614" s="91" t="s">
        <v>99</v>
      </c>
      <c r="AD614" s="91" t="s">
        <v>99</v>
      </c>
      <c r="AE614" s="91">
        <v>0.250635</v>
      </c>
      <c r="AF614" s="91">
        <v>0.250635</v>
      </c>
      <c r="AG614" s="91">
        <v>0.250635</v>
      </c>
      <c r="AH614" s="91">
        <v>0.250635</v>
      </c>
      <c r="AI614" s="91">
        <v>0.250635</v>
      </c>
      <c r="AJ614" s="91">
        <v>0.250635</v>
      </c>
      <c r="AK614" s="91">
        <v>0.250635</v>
      </c>
      <c r="AL614" s="91">
        <v>0.250635</v>
      </c>
      <c r="AM614" s="91">
        <v>0.250635</v>
      </c>
      <c r="AN614" s="91">
        <v>0.250635</v>
      </c>
      <c r="AO614" s="91">
        <v>0.250635</v>
      </c>
      <c r="AP614" s="91">
        <v>0.250635</v>
      </c>
      <c r="AQ614" s="91">
        <v>0.250635</v>
      </c>
      <c r="AR614" s="91">
        <v>0.250635</v>
      </c>
      <c r="AS614" s="91">
        <v>0.250635</v>
      </c>
      <c r="AT614" s="91">
        <v>0.250635</v>
      </c>
      <c r="AU614" s="91">
        <v>0.250635</v>
      </c>
      <c r="AV614" s="91">
        <v>0.250635</v>
      </c>
      <c r="AW614" s="91">
        <v>0.250635</v>
      </c>
      <c r="AX614" s="89">
        <v>0.250635</v>
      </c>
    </row>
    <row r="615" spans="1:50">
      <c r="A615" s="212"/>
      <c r="B615" s="214" t="s">
        <v>45</v>
      </c>
      <c r="C615" s="209" t="s">
        <v>36</v>
      </c>
      <c r="D615" s="67" t="s">
        <v>24</v>
      </c>
      <c r="E615" s="87" t="str">
        <f>A607&amp;"/"&amp;B615&amp;"/"&amp;C615&amp;"/"&amp;D615</f>
        <v>Biomass and waste fired power plants/Fluidized bed combustion/Electricity only/L</v>
      </c>
      <c r="F615" s="55" t="str">
        <f>A607</f>
        <v>Biomass and waste fired power plants</v>
      </c>
      <c r="G615" s="55" t="str">
        <f>B615</f>
        <v>Fluidized bed combustion</v>
      </c>
      <c r="H615" s="55" t="str">
        <f>C615</f>
        <v>Electricity only</v>
      </c>
      <c r="I615" s="85" t="str">
        <f t="shared" si="70"/>
        <v>L</v>
      </c>
      <c r="J615" s="55">
        <v>6.8000000000000005E-2</v>
      </c>
      <c r="K615" s="55">
        <v>6.8000000000000005E-2</v>
      </c>
      <c r="L615" s="55">
        <v>6.8000000000000005E-2</v>
      </c>
      <c r="M615" s="55">
        <v>6.8000000000000005E-2</v>
      </c>
      <c r="N615" s="55">
        <v>6.8000000000000005E-2</v>
      </c>
      <c r="O615" s="55">
        <v>6.8000000000000005E-2</v>
      </c>
      <c r="P615" s="55">
        <v>6.8000000000000005E-2</v>
      </c>
      <c r="Q615" s="55">
        <v>6.8000000000000005E-2</v>
      </c>
      <c r="R615" s="55">
        <v>6.8000000000000005E-2</v>
      </c>
      <c r="S615" s="55">
        <v>6.8000000000000005E-2</v>
      </c>
      <c r="T615" s="55">
        <v>6.8000000000000005E-2</v>
      </c>
      <c r="U615" s="55">
        <v>6.8000000000000005E-2</v>
      </c>
      <c r="V615" s="55">
        <v>6.8000000000000005E-2</v>
      </c>
      <c r="W615" s="55">
        <v>6.8000000000000005E-2</v>
      </c>
      <c r="X615" s="55">
        <v>6.8000000000000005E-2</v>
      </c>
      <c r="Y615" s="55">
        <v>6.8000000000000005E-2</v>
      </c>
      <c r="Z615" s="55">
        <v>6.8000000000000005E-2</v>
      </c>
      <c r="AA615" s="55">
        <v>6.8000000000000005E-2</v>
      </c>
      <c r="AB615" s="55">
        <v>6.8000000000000005E-2</v>
      </c>
      <c r="AC615" s="55">
        <v>6.8000000000000005E-2</v>
      </c>
      <c r="AD615" s="55">
        <v>6.8000000000000005E-2</v>
      </c>
      <c r="AE615" s="55">
        <v>6.8000000000000005E-2</v>
      </c>
      <c r="AF615" s="55">
        <v>6.8000000000000005E-2</v>
      </c>
      <c r="AG615" s="55">
        <v>6.8000000000000005E-2</v>
      </c>
      <c r="AH615" s="55">
        <v>6.8000000000000005E-2</v>
      </c>
      <c r="AI615" s="55">
        <v>6.8000000000000005E-2</v>
      </c>
      <c r="AJ615" s="55">
        <v>6.8000000000000005E-2</v>
      </c>
      <c r="AK615" s="55">
        <v>6.8000000000000005E-2</v>
      </c>
      <c r="AL615" s="55">
        <v>6.8000000000000005E-2</v>
      </c>
      <c r="AM615" s="55">
        <v>6.8000000000000005E-2</v>
      </c>
      <c r="AN615" s="55">
        <v>6.8000000000000005E-2</v>
      </c>
      <c r="AO615" s="55">
        <v>6.8000000000000005E-2</v>
      </c>
      <c r="AP615" s="55">
        <v>6.8000000000000005E-2</v>
      </c>
      <c r="AQ615" s="55">
        <v>6.8000000000000005E-2</v>
      </c>
      <c r="AR615" s="55">
        <v>6.8000000000000005E-2</v>
      </c>
      <c r="AS615" s="55">
        <v>6.8000000000000005E-2</v>
      </c>
      <c r="AT615" s="55">
        <v>6.8000000000000005E-2</v>
      </c>
      <c r="AU615" s="55">
        <v>6.8000000000000005E-2</v>
      </c>
      <c r="AV615" s="55">
        <v>6.8000000000000005E-2</v>
      </c>
      <c r="AW615" s="55">
        <v>6.8000000000000005E-2</v>
      </c>
      <c r="AX615" s="64">
        <v>6.8000000000000005E-2</v>
      </c>
    </row>
    <row r="616" spans="1:50">
      <c r="A616" s="212"/>
      <c r="B616" s="215"/>
      <c r="C616" s="206"/>
      <c r="D616" s="52" t="s">
        <v>25</v>
      </c>
      <c r="E616" s="86" t="str">
        <f>A607&amp;"/"&amp;B615&amp;"/"&amp;C615&amp;"/"&amp;D616</f>
        <v>Biomass and waste fired power plants/Fluidized bed combustion/Electricity only/M</v>
      </c>
      <c r="F616" s="61" t="str">
        <f>A607</f>
        <v>Biomass and waste fired power plants</v>
      </c>
      <c r="G616" s="61" t="str">
        <f>B615</f>
        <v>Fluidized bed combustion</v>
      </c>
      <c r="H616" s="61" t="str">
        <f>C615</f>
        <v>Electricity only</v>
      </c>
      <c r="I616" s="84" t="str">
        <f t="shared" si="70"/>
        <v>M</v>
      </c>
      <c r="J616" s="61">
        <v>7.1400000000000005E-2</v>
      </c>
      <c r="K616" s="61">
        <v>7.1400000000000005E-2</v>
      </c>
      <c r="L616" s="61">
        <v>7.1400000000000005E-2</v>
      </c>
      <c r="M616" s="61">
        <v>7.1400000000000005E-2</v>
      </c>
      <c r="N616" s="61">
        <v>7.1400000000000005E-2</v>
      </c>
      <c r="O616" s="61">
        <v>7.1400000000000005E-2</v>
      </c>
      <c r="P616" s="61">
        <v>7.1400000000000005E-2</v>
      </c>
      <c r="Q616" s="61">
        <v>7.1400000000000005E-2</v>
      </c>
      <c r="R616" s="61">
        <v>7.1400000000000005E-2</v>
      </c>
      <c r="S616" s="61">
        <v>7.1400000000000005E-2</v>
      </c>
      <c r="T616" s="61">
        <v>7.1400000000000005E-2</v>
      </c>
      <c r="U616" s="61">
        <v>7.1400000000000005E-2</v>
      </c>
      <c r="V616" s="61">
        <v>7.1400000000000005E-2</v>
      </c>
      <c r="W616" s="61">
        <v>7.1400000000000005E-2</v>
      </c>
      <c r="X616" s="61">
        <v>7.1400000000000005E-2</v>
      </c>
      <c r="Y616" s="61">
        <v>7.1400000000000005E-2</v>
      </c>
      <c r="Z616" s="61">
        <v>7.1400000000000005E-2</v>
      </c>
      <c r="AA616" s="61">
        <v>7.1400000000000005E-2</v>
      </c>
      <c r="AB616" s="61">
        <v>7.1400000000000005E-2</v>
      </c>
      <c r="AC616" s="61">
        <v>7.1400000000000005E-2</v>
      </c>
      <c r="AD616" s="61">
        <v>7.1400000000000005E-2</v>
      </c>
      <c r="AE616" s="61">
        <v>7.1400000000000005E-2</v>
      </c>
      <c r="AF616" s="61">
        <v>7.1400000000000005E-2</v>
      </c>
      <c r="AG616" s="61">
        <v>7.1400000000000005E-2</v>
      </c>
      <c r="AH616" s="61">
        <v>7.1400000000000005E-2</v>
      </c>
      <c r="AI616" s="61">
        <v>7.1400000000000005E-2</v>
      </c>
      <c r="AJ616" s="61">
        <v>7.1400000000000005E-2</v>
      </c>
      <c r="AK616" s="61">
        <v>7.1400000000000005E-2</v>
      </c>
      <c r="AL616" s="61">
        <v>7.1400000000000005E-2</v>
      </c>
      <c r="AM616" s="61">
        <v>7.1400000000000005E-2</v>
      </c>
      <c r="AN616" s="61">
        <v>7.1400000000000005E-2</v>
      </c>
      <c r="AO616" s="61">
        <v>7.1400000000000005E-2</v>
      </c>
      <c r="AP616" s="61">
        <v>7.1400000000000005E-2</v>
      </c>
      <c r="AQ616" s="61">
        <v>7.1400000000000005E-2</v>
      </c>
      <c r="AR616" s="61">
        <v>7.1400000000000005E-2</v>
      </c>
      <c r="AS616" s="61">
        <v>7.1400000000000005E-2</v>
      </c>
      <c r="AT616" s="61">
        <v>7.1400000000000005E-2</v>
      </c>
      <c r="AU616" s="61">
        <v>7.1400000000000005E-2</v>
      </c>
      <c r="AV616" s="61">
        <v>7.1400000000000005E-2</v>
      </c>
      <c r="AW616" s="61">
        <v>7.1400000000000005E-2</v>
      </c>
      <c r="AX616" s="53">
        <v>7.1400000000000005E-2</v>
      </c>
    </row>
    <row r="617" spans="1:50">
      <c r="A617" s="212"/>
      <c r="B617" s="215"/>
      <c r="C617" s="206"/>
      <c r="D617" s="52" t="s">
        <v>38</v>
      </c>
      <c r="E617" s="86" t="str">
        <f>A607&amp;"/"&amp;B615&amp;"/"&amp;C615&amp;"/"&amp;D617</f>
        <v>Biomass and waste fired power plants/Fluidized bed combustion/Electricity only/S</v>
      </c>
      <c r="F617" s="61" t="str">
        <f>A607</f>
        <v>Biomass and waste fired power plants</v>
      </c>
      <c r="G617" s="61" t="str">
        <f>B615</f>
        <v>Fluidized bed combustion</v>
      </c>
      <c r="H617" s="61" t="str">
        <f>C615</f>
        <v>Electricity only</v>
      </c>
      <c r="I617" s="84" t="str">
        <f t="shared" si="70"/>
        <v>S</v>
      </c>
      <c r="J617" s="61">
        <v>7.4970000000000009E-2</v>
      </c>
      <c r="K617" s="61">
        <v>7.4970000000000009E-2</v>
      </c>
      <c r="L617" s="61">
        <v>7.4970000000000009E-2</v>
      </c>
      <c r="M617" s="61">
        <v>7.4970000000000009E-2</v>
      </c>
      <c r="N617" s="61">
        <v>7.4970000000000009E-2</v>
      </c>
      <c r="O617" s="61">
        <v>7.4970000000000009E-2</v>
      </c>
      <c r="P617" s="61">
        <v>7.4970000000000009E-2</v>
      </c>
      <c r="Q617" s="61">
        <v>7.4970000000000009E-2</v>
      </c>
      <c r="R617" s="61">
        <v>7.4970000000000009E-2</v>
      </c>
      <c r="S617" s="61">
        <v>7.4970000000000009E-2</v>
      </c>
      <c r="T617" s="61">
        <v>7.4970000000000009E-2</v>
      </c>
      <c r="U617" s="61">
        <v>7.4970000000000009E-2</v>
      </c>
      <c r="V617" s="61">
        <v>7.4970000000000009E-2</v>
      </c>
      <c r="W617" s="61">
        <v>7.4970000000000009E-2</v>
      </c>
      <c r="X617" s="61">
        <v>7.4970000000000009E-2</v>
      </c>
      <c r="Y617" s="61">
        <v>7.4970000000000009E-2</v>
      </c>
      <c r="Z617" s="61">
        <v>7.4970000000000009E-2</v>
      </c>
      <c r="AA617" s="61">
        <v>7.4970000000000009E-2</v>
      </c>
      <c r="AB617" s="61">
        <v>7.4970000000000009E-2</v>
      </c>
      <c r="AC617" s="61">
        <v>7.4970000000000009E-2</v>
      </c>
      <c r="AD617" s="61">
        <v>7.4970000000000009E-2</v>
      </c>
      <c r="AE617" s="61">
        <v>7.4970000000000009E-2</v>
      </c>
      <c r="AF617" s="61">
        <v>7.4970000000000009E-2</v>
      </c>
      <c r="AG617" s="61">
        <v>7.4970000000000009E-2</v>
      </c>
      <c r="AH617" s="61">
        <v>7.4970000000000009E-2</v>
      </c>
      <c r="AI617" s="61">
        <v>7.4970000000000009E-2</v>
      </c>
      <c r="AJ617" s="61">
        <v>7.4970000000000009E-2</v>
      </c>
      <c r="AK617" s="61">
        <v>7.4970000000000009E-2</v>
      </c>
      <c r="AL617" s="61">
        <v>7.4970000000000009E-2</v>
      </c>
      <c r="AM617" s="61">
        <v>7.4970000000000009E-2</v>
      </c>
      <c r="AN617" s="61">
        <v>7.4970000000000009E-2</v>
      </c>
      <c r="AO617" s="61">
        <v>7.4970000000000009E-2</v>
      </c>
      <c r="AP617" s="61">
        <v>7.4970000000000009E-2</v>
      </c>
      <c r="AQ617" s="61">
        <v>7.4970000000000009E-2</v>
      </c>
      <c r="AR617" s="61">
        <v>7.4970000000000009E-2</v>
      </c>
      <c r="AS617" s="61">
        <v>7.4970000000000009E-2</v>
      </c>
      <c r="AT617" s="61">
        <v>7.4970000000000009E-2</v>
      </c>
      <c r="AU617" s="61">
        <v>7.4970000000000009E-2</v>
      </c>
      <c r="AV617" s="61">
        <v>7.4970000000000009E-2</v>
      </c>
      <c r="AW617" s="61">
        <v>7.4970000000000009E-2</v>
      </c>
      <c r="AX617" s="53">
        <v>7.4970000000000009E-2</v>
      </c>
    </row>
    <row r="618" spans="1:50">
      <c r="A618" s="212"/>
      <c r="B618" s="215"/>
      <c r="C618" s="216"/>
      <c r="D618" s="52" t="s">
        <v>47</v>
      </c>
      <c r="E618" s="86" t="str">
        <f>A607&amp;"/"&amp;B615&amp;"/"&amp;C615&amp;"/"&amp;D618</f>
        <v>Biomass and waste fired power plants/Fluidized bed combustion/Electricity only/XS</v>
      </c>
      <c r="F618" s="61" t="str">
        <f>A607</f>
        <v>Biomass and waste fired power plants</v>
      </c>
      <c r="G618" s="61" t="str">
        <f>B615</f>
        <v>Fluidized bed combustion</v>
      </c>
      <c r="H618" s="61" t="str">
        <f>C615</f>
        <v>Electricity only</v>
      </c>
      <c r="I618" s="84" t="str">
        <f t="shared" si="70"/>
        <v>XS</v>
      </c>
      <c r="J618" s="61">
        <v>7.8718500000000011E-2</v>
      </c>
      <c r="K618" s="61">
        <v>7.8718500000000011E-2</v>
      </c>
      <c r="L618" s="61">
        <v>7.8718500000000011E-2</v>
      </c>
      <c r="M618" s="61">
        <v>7.8718500000000011E-2</v>
      </c>
      <c r="N618" s="61">
        <v>7.8718500000000011E-2</v>
      </c>
      <c r="O618" s="61">
        <v>7.8718500000000011E-2</v>
      </c>
      <c r="P618" s="61">
        <v>7.8718500000000011E-2</v>
      </c>
      <c r="Q618" s="61">
        <v>7.8718500000000011E-2</v>
      </c>
      <c r="R618" s="61">
        <v>7.8718500000000011E-2</v>
      </c>
      <c r="S618" s="61">
        <v>7.8718500000000011E-2</v>
      </c>
      <c r="T618" s="61">
        <v>7.8718500000000011E-2</v>
      </c>
      <c r="U618" s="61">
        <v>7.8718500000000011E-2</v>
      </c>
      <c r="V618" s="61">
        <v>7.8718500000000011E-2</v>
      </c>
      <c r="W618" s="61">
        <v>7.8718500000000011E-2</v>
      </c>
      <c r="X618" s="61">
        <v>7.8718500000000011E-2</v>
      </c>
      <c r="Y618" s="61">
        <v>7.8718500000000011E-2</v>
      </c>
      <c r="Z618" s="61">
        <v>7.8718500000000011E-2</v>
      </c>
      <c r="AA618" s="61">
        <v>7.8718500000000011E-2</v>
      </c>
      <c r="AB618" s="61">
        <v>7.8718500000000011E-2</v>
      </c>
      <c r="AC618" s="61">
        <v>7.8718500000000011E-2</v>
      </c>
      <c r="AD618" s="61">
        <v>7.8718500000000011E-2</v>
      </c>
      <c r="AE618" s="61">
        <v>7.8718500000000011E-2</v>
      </c>
      <c r="AF618" s="61">
        <v>7.8718500000000011E-2</v>
      </c>
      <c r="AG618" s="61">
        <v>7.8718500000000011E-2</v>
      </c>
      <c r="AH618" s="61">
        <v>7.8718500000000011E-2</v>
      </c>
      <c r="AI618" s="61">
        <v>7.8718500000000011E-2</v>
      </c>
      <c r="AJ618" s="61">
        <v>7.8718500000000011E-2</v>
      </c>
      <c r="AK618" s="61">
        <v>7.8718500000000011E-2</v>
      </c>
      <c r="AL618" s="61">
        <v>7.8718500000000011E-2</v>
      </c>
      <c r="AM618" s="61">
        <v>7.8718500000000011E-2</v>
      </c>
      <c r="AN618" s="61">
        <v>7.8718500000000011E-2</v>
      </c>
      <c r="AO618" s="61">
        <v>7.8718500000000011E-2</v>
      </c>
      <c r="AP618" s="61">
        <v>7.8718500000000011E-2</v>
      </c>
      <c r="AQ618" s="61">
        <v>7.8718500000000011E-2</v>
      </c>
      <c r="AR618" s="61">
        <v>7.8718500000000011E-2</v>
      </c>
      <c r="AS618" s="61">
        <v>7.8718500000000011E-2</v>
      </c>
      <c r="AT618" s="61">
        <v>7.8718500000000011E-2</v>
      </c>
      <c r="AU618" s="61">
        <v>7.8718500000000011E-2</v>
      </c>
      <c r="AV618" s="61">
        <v>7.8718500000000011E-2</v>
      </c>
      <c r="AW618" s="61">
        <v>7.8718500000000011E-2</v>
      </c>
      <c r="AX618" s="53">
        <v>7.8718500000000011E-2</v>
      </c>
    </row>
    <row r="619" spans="1:50">
      <c r="A619" s="212"/>
      <c r="B619" s="215"/>
      <c r="C619" s="217" t="s">
        <v>26</v>
      </c>
      <c r="D619" s="83" t="s">
        <v>24</v>
      </c>
      <c r="E619" s="56" t="str">
        <f>A607&amp;"/"&amp;B615&amp;"/"&amp;C619&amp;"/"&amp;D619</f>
        <v>Biomass and waste fired power plants/Fluidized bed combustion/CHP/L</v>
      </c>
      <c r="F619" s="103" t="str">
        <f>A607</f>
        <v>Biomass and waste fired power plants</v>
      </c>
      <c r="G619" s="103" t="str">
        <f>B615</f>
        <v>Fluidized bed combustion</v>
      </c>
      <c r="H619" s="103" t="str">
        <f>C619</f>
        <v>CHP</v>
      </c>
      <c r="I619" s="104" t="str">
        <f t="shared" si="70"/>
        <v>L</v>
      </c>
      <c r="J619" s="103">
        <v>7.4800000000000005E-2</v>
      </c>
      <c r="K619" s="103">
        <v>7.4800000000000005E-2</v>
      </c>
      <c r="L619" s="103">
        <v>7.4800000000000005E-2</v>
      </c>
      <c r="M619" s="103">
        <v>7.4800000000000005E-2</v>
      </c>
      <c r="N619" s="103">
        <v>7.4800000000000005E-2</v>
      </c>
      <c r="O619" s="103">
        <v>7.4800000000000005E-2</v>
      </c>
      <c r="P619" s="103">
        <v>7.4800000000000005E-2</v>
      </c>
      <c r="Q619" s="103">
        <v>7.4800000000000005E-2</v>
      </c>
      <c r="R619" s="103">
        <v>7.4800000000000005E-2</v>
      </c>
      <c r="S619" s="103">
        <v>7.4800000000000005E-2</v>
      </c>
      <c r="T619" s="103">
        <v>7.4800000000000005E-2</v>
      </c>
      <c r="U619" s="103">
        <v>7.4800000000000005E-2</v>
      </c>
      <c r="V619" s="103">
        <v>7.4800000000000005E-2</v>
      </c>
      <c r="W619" s="103">
        <v>7.4800000000000005E-2</v>
      </c>
      <c r="X619" s="103">
        <v>7.4800000000000005E-2</v>
      </c>
      <c r="Y619" s="103">
        <v>7.4800000000000005E-2</v>
      </c>
      <c r="Z619" s="103">
        <v>7.4800000000000005E-2</v>
      </c>
      <c r="AA619" s="103">
        <v>7.4800000000000005E-2</v>
      </c>
      <c r="AB619" s="103">
        <v>7.4800000000000005E-2</v>
      </c>
      <c r="AC619" s="103">
        <v>7.4800000000000005E-2</v>
      </c>
      <c r="AD619" s="103">
        <v>7.4800000000000005E-2</v>
      </c>
      <c r="AE619" s="103">
        <v>7.4800000000000005E-2</v>
      </c>
      <c r="AF619" s="103">
        <v>7.4800000000000005E-2</v>
      </c>
      <c r="AG619" s="103">
        <v>7.4800000000000005E-2</v>
      </c>
      <c r="AH619" s="103">
        <v>7.4800000000000005E-2</v>
      </c>
      <c r="AI619" s="103">
        <v>7.4800000000000005E-2</v>
      </c>
      <c r="AJ619" s="103">
        <v>7.4800000000000005E-2</v>
      </c>
      <c r="AK619" s="103">
        <v>7.4800000000000005E-2</v>
      </c>
      <c r="AL619" s="103">
        <v>7.4800000000000005E-2</v>
      </c>
      <c r="AM619" s="103">
        <v>7.4800000000000005E-2</v>
      </c>
      <c r="AN619" s="103">
        <v>7.4800000000000005E-2</v>
      </c>
      <c r="AO619" s="103">
        <v>7.4800000000000005E-2</v>
      </c>
      <c r="AP619" s="103">
        <v>7.4800000000000005E-2</v>
      </c>
      <c r="AQ619" s="103">
        <v>7.4800000000000005E-2</v>
      </c>
      <c r="AR619" s="103">
        <v>7.4800000000000005E-2</v>
      </c>
      <c r="AS619" s="103">
        <v>7.4800000000000005E-2</v>
      </c>
      <c r="AT619" s="103">
        <v>7.4800000000000005E-2</v>
      </c>
      <c r="AU619" s="103">
        <v>7.4800000000000005E-2</v>
      </c>
      <c r="AV619" s="103">
        <v>7.4800000000000005E-2</v>
      </c>
      <c r="AW619" s="103">
        <v>7.4800000000000005E-2</v>
      </c>
      <c r="AX619" s="105">
        <v>7.4800000000000005E-2</v>
      </c>
    </row>
    <row r="620" spans="1:50">
      <c r="A620" s="212"/>
      <c r="B620" s="215"/>
      <c r="C620" s="206"/>
      <c r="D620" s="52" t="s">
        <v>25</v>
      </c>
      <c r="E620" s="86" t="str">
        <f>A607&amp;"/"&amp;B615&amp;"/"&amp;C619&amp;"/"&amp;D620</f>
        <v>Biomass and waste fired power plants/Fluidized bed combustion/CHP/M</v>
      </c>
      <c r="F620" s="61" t="str">
        <f>A607</f>
        <v>Biomass and waste fired power plants</v>
      </c>
      <c r="G620" s="61" t="str">
        <f>B615</f>
        <v>Fluidized bed combustion</v>
      </c>
      <c r="H620" s="61" t="str">
        <f>C619</f>
        <v>CHP</v>
      </c>
      <c r="I620" s="84" t="str">
        <f t="shared" si="70"/>
        <v>M</v>
      </c>
      <c r="J620" s="61">
        <v>7.8540000000000013E-2</v>
      </c>
      <c r="K620" s="61">
        <v>7.8540000000000013E-2</v>
      </c>
      <c r="L620" s="61">
        <v>7.8540000000000013E-2</v>
      </c>
      <c r="M620" s="61">
        <v>7.8540000000000013E-2</v>
      </c>
      <c r="N620" s="61">
        <v>7.8540000000000013E-2</v>
      </c>
      <c r="O620" s="61">
        <v>7.8540000000000013E-2</v>
      </c>
      <c r="P620" s="61">
        <v>7.8540000000000013E-2</v>
      </c>
      <c r="Q620" s="61">
        <v>7.8540000000000013E-2</v>
      </c>
      <c r="R620" s="61">
        <v>7.8540000000000013E-2</v>
      </c>
      <c r="S620" s="61">
        <v>7.8540000000000013E-2</v>
      </c>
      <c r="T620" s="61">
        <v>7.8540000000000013E-2</v>
      </c>
      <c r="U620" s="61">
        <v>7.8540000000000013E-2</v>
      </c>
      <c r="V620" s="61">
        <v>7.8540000000000013E-2</v>
      </c>
      <c r="W620" s="61">
        <v>7.8540000000000013E-2</v>
      </c>
      <c r="X620" s="61">
        <v>7.8540000000000013E-2</v>
      </c>
      <c r="Y620" s="61">
        <v>7.8540000000000013E-2</v>
      </c>
      <c r="Z620" s="61">
        <v>7.8540000000000013E-2</v>
      </c>
      <c r="AA620" s="61">
        <v>7.8540000000000013E-2</v>
      </c>
      <c r="AB620" s="61">
        <v>7.8540000000000013E-2</v>
      </c>
      <c r="AC620" s="61">
        <v>7.8540000000000013E-2</v>
      </c>
      <c r="AD620" s="61">
        <v>7.8540000000000013E-2</v>
      </c>
      <c r="AE620" s="61">
        <v>7.8540000000000013E-2</v>
      </c>
      <c r="AF620" s="61">
        <v>7.8540000000000013E-2</v>
      </c>
      <c r="AG620" s="61">
        <v>7.8540000000000013E-2</v>
      </c>
      <c r="AH620" s="61">
        <v>7.8540000000000013E-2</v>
      </c>
      <c r="AI620" s="61">
        <v>7.8540000000000013E-2</v>
      </c>
      <c r="AJ620" s="61">
        <v>7.8540000000000013E-2</v>
      </c>
      <c r="AK620" s="61">
        <v>7.8540000000000013E-2</v>
      </c>
      <c r="AL620" s="61">
        <v>7.8540000000000013E-2</v>
      </c>
      <c r="AM620" s="61">
        <v>7.8540000000000013E-2</v>
      </c>
      <c r="AN620" s="61">
        <v>7.8540000000000013E-2</v>
      </c>
      <c r="AO620" s="61">
        <v>7.8540000000000013E-2</v>
      </c>
      <c r="AP620" s="61">
        <v>7.8540000000000013E-2</v>
      </c>
      <c r="AQ620" s="61">
        <v>7.8540000000000013E-2</v>
      </c>
      <c r="AR620" s="61">
        <v>7.8540000000000013E-2</v>
      </c>
      <c r="AS620" s="61">
        <v>7.8540000000000013E-2</v>
      </c>
      <c r="AT620" s="61">
        <v>7.8540000000000013E-2</v>
      </c>
      <c r="AU620" s="61">
        <v>7.8540000000000013E-2</v>
      </c>
      <c r="AV620" s="61">
        <v>7.8540000000000013E-2</v>
      </c>
      <c r="AW620" s="61">
        <v>7.8540000000000013E-2</v>
      </c>
      <c r="AX620" s="53">
        <v>7.8540000000000013E-2</v>
      </c>
    </row>
    <row r="621" spans="1:50">
      <c r="A621" s="212"/>
      <c r="B621" s="215"/>
      <c r="C621" s="206"/>
      <c r="D621" s="52" t="s">
        <v>38</v>
      </c>
      <c r="E621" s="86" t="str">
        <f>A607&amp;"/"&amp;B615&amp;"/"&amp;C619&amp;"/"&amp;D621</f>
        <v>Biomass and waste fired power plants/Fluidized bed combustion/CHP/S</v>
      </c>
      <c r="F621" s="61" t="str">
        <f>A607</f>
        <v>Biomass and waste fired power plants</v>
      </c>
      <c r="G621" s="61" t="str">
        <f>B615</f>
        <v>Fluidized bed combustion</v>
      </c>
      <c r="H621" s="61" t="str">
        <f>C619</f>
        <v>CHP</v>
      </c>
      <c r="I621" s="84" t="str">
        <f t="shared" si="70"/>
        <v>S</v>
      </c>
      <c r="J621" s="61">
        <v>8.2467000000000013E-2</v>
      </c>
      <c r="K621" s="61">
        <v>8.2467000000000013E-2</v>
      </c>
      <c r="L621" s="61">
        <v>8.2467000000000013E-2</v>
      </c>
      <c r="M621" s="61">
        <v>8.2467000000000013E-2</v>
      </c>
      <c r="N621" s="61">
        <v>8.2467000000000013E-2</v>
      </c>
      <c r="O621" s="61">
        <v>8.2467000000000013E-2</v>
      </c>
      <c r="P621" s="61">
        <v>8.2467000000000013E-2</v>
      </c>
      <c r="Q621" s="61">
        <v>8.2467000000000013E-2</v>
      </c>
      <c r="R621" s="61">
        <v>8.2467000000000013E-2</v>
      </c>
      <c r="S621" s="61">
        <v>8.2467000000000013E-2</v>
      </c>
      <c r="T621" s="61">
        <v>8.2467000000000013E-2</v>
      </c>
      <c r="U621" s="61">
        <v>8.2467000000000013E-2</v>
      </c>
      <c r="V621" s="61">
        <v>8.2467000000000013E-2</v>
      </c>
      <c r="W621" s="61">
        <v>8.2467000000000013E-2</v>
      </c>
      <c r="X621" s="61">
        <v>8.2467000000000013E-2</v>
      </c>
      <c r="Y621" s="61">
        <v>8.2467000000000013E-2</v>
      </c>
      <c r="Z621" s="61">
        <v>8.2467000000000013E-2</v>
      </c>
      <c r="AA621" s="61">
        <v>8.2467000000000013E-2</v>
      </c>
      <c r="AB621" s="61">
        <v>8.2467000000000013E-2</v>
      </c>
      <c r="AC621" s="61">
        <v>8.2467000000000013E-2</v>
      </c>
      <c r="AD621" s="61">
        <v>8.2467000000000013E-2</v>
      </c>
      <c r="AE621" s="61">
        <v>8.2467000000000013E-2</v>
      </c>
      <c r="AF621" s="61">
        <v>8.2467000000000013E-2</v>
      </c>
      <c r="AG621" s="61">
        <v>8.2467000000000013E-2</v>
      </c>
      <c r="AH621" s="61">
        <v>8.2467000000000013E-2</v>
      </c>
      <c r="AI621" s="61">
        <v>8.2467000000000013E-2</v>
      </c>
      <c r="AJ621" s="61">
        <v>8.2467000000000013E-2</v>
      </c>
      <c r="AK621" s="61">
        <v>8.2467000000000013E-2</v>
      </c>
      <c r="AL621" s="61">
        <v>8.2467000000000013E-2</v>
      </c>
      <c r="AM621" s="61">
        <v>8.2467000000000013E-2</v>
      </c>
      <c r="AN621" s="61">
        <v>8.2467000000000013E-2</v>
      </c>
      <c r="AO621" s="61">
        <v>8.2467000000000013E-2</v>
      </c>
      <c r="AP621" s="61">
        <v>8.2467000000000013E-2</v>
      </c>
      <c r="AQ621" s="61">
        <v>8.2467000000000013E-2</v>
      </c>
      <c r="AR621" s="61">
        <v>8.2467000000000013E-2</v>
      </c>
      <c r="AS621" s="61">
        <v>8.2467000000000013E-2</v>
      </c>
      <c r="AT621" s="61">
        <v>8.2467000000000013E-2</v>
      </c>
      <c r="AU621" s="61">
        <v>8.2467000000000013E-2</v>
      </c>
      <c r="AV621" s="61">
        <v>8.2467000000000013E-2</v>
      </c>
      <c r="AW621" s="61">
        <v>8.2467000000000013E-2</v>
      </c>
      <c r="AX621" s="53">
        <v>8.2467000000000013E-2</v>
      </c>
    </row>
    <row r="622" spans="1:50">
      <c r="A622" s="212"/>
      <c r="B622" s="215"/>
      <c r="C622" s="216"/>
      <c r="D622" s="106" t="s">
        <v>47</v>
      </c>
      <c r="E622" s="107" t="str">
        <f>A607&amp;"/"&amp;B615&amp;"/"&amp;C619&amp;"/"&amp;D622</f>
        <v>Biomass and waste fired power plants/Fluidized bed combustion/CHP/XS</v>
      </c>
      <c r="F622" s="108" t="str">
        <f>A607</f>
        <v>Biomass and waste fired power plants</v>
      </c>
      <c r="G622" s="108" t="str">
        <f>B615</f>
        <v>Fluidized bed combustion</v>
      </c>
      <c r="H622" s="108" t="str">
        <f>C619</f>
        <v>CHP</v>
      </c>
      <c r="I622" s="109" t="str">
        <f t="shared" si="70"/>
        <v>XS</v>
      </c>
      <c r="J622" s="108">
        <v>8.6590350000000024E-2</v>
      </c>
      <c r="K622" s="108">
        <v>8.6590350000000024E-2</v>
      </c>
      <c r="L622" s="108">
        <v>8.6590350000000024E-2</v>
      </c>
      <c r="M622" s="108">
        <v>8.6590350000000024E-2</v>
      </c>
      <c r="N622" s="108">
        <v>8.6590350000000024E-2</v>
      </c>
      <c r="O622" s="108">
        <v>8.6590350000000024E-2</v>
      </c>
      <c r="P622" s="108">
        <v>8.6590350000000024E-2</v>
      </c>
      <c r="Q622" s="108">
        <v>8.6590350000000024E-2</v>
      </c>
      <c r="R622" s="108">
        <v>8.6590350000000024E-2</v>
      </c>
      <c r="S622" s="108">
        <v>8.6590350000000024E-2</v>
      </c>
      <c r="T622" s="108">
        <v>8.6590350000000024E-2</v>
      </c>
      <c r="U622" s="108">
        <v>8.6590350000000024E-2</v>
      </c>
      <c r="V622" s="108">
        <v>8.6590350000000024E-2</v>
      </c>
      <c r="W622" s="108">
        <v>8.6590350000000024E-2</v>
      </c>
      <c r="X622" s="108">
        <v>8.6590350000000024E-2</v>
      </c>
      <c r="Y622" s="108">
        <v>8.6590350000000024E-2</v>
      </c>
      <c r="Z622" s="108">
        <v>8.6590350000000024E-2</v>
      </c>
      <c r="AA622" s="108">
        <v>8.6590350000000024E-2</v>
      </c>
      <c r="AB622" s="108">
        <v>8.6590350000000024E-2</v>
      </c>
      <c r="AC622" s="108">
        <v>8.6590350000000024E-2</v>
      </c>
      <c r="AD622" s="108">
        <v>8.6590350000000024E-2</v>
      </c>
      <c r="AE622" s="108">
        <v>8.6590350000000024E-2</v>
      </c>
      <c r="AF622" s="108">
        <v>8.6590350000000024E-2</v>
      </c>
      <c r="AG622" s="108">
        <v>8.6590350000000024E-2</v>
      </c>
      <c r="AH622" s="108">
        <v>8.6590350000000024E-2</v>
      </c>
      <c r="AI622" s="108">
        <v>8.6590350000000024E-2</v>
      </c>
      <c r="AJ622" s="108">
        <v>8.6590350000000024E-2</v>
      </c>
      <c r="AK622" s="108">
        <v>8.6590350000000024E-2</v>
      </c>
      <c r="AL622" s="108">
        <v>8.6590350000000024E-2</v>
      </c>
      <c r="AM622" s="108">
        <v>8.6590350000000024E-2</v>
      </c>
      <c r="AN622" s="108">
        <v>8.6590350000000024E-2</v>
      </c>
      <c r="AO622" s="108">
        <v>8.6590350000000024E-2</v>
      </c>
      <c r="AP622" s="108">
        <v>8.6590350000000024E-2</v>
      </c>
      <c r="AQ622" s="108">
        <v>8.6590350000000024E-2</v>
      </c>
      <c r="AR622" s="108">
        <v>8.6590350000000024E-2</v>
      </c>
      <c r="AS622" s="108">
        <v>8.6590350000000024E-2</v>
      </c>
      <c r="AT622" s="108">
        <v>8.6590350000000024E-2</v>
      </c>
      <c r="AU622" s="108">
        <v>8.6590350000000024E-2</v>
      </c>
      <c r="AV622" s="108">
        <v>8.6590350000000024E-2</v>
      </c>
      <c r="AW622" s="108">
        <v>8.6590350000000024E-2</v>
      </c>
      <c r="AX622" s="110">
        <v>8.6590350000000024E-2</v>
      </c>
    </row>
    <row r="623" spans="1:50">
      <c r="A623" s="212"/>
      <c r="B623" s="215"/>
      <c r="C623" s="217" t="s">
        <v>42</v>
      </c>
      <c r="D623" s="83" t="s">
        <v>24</v>
      </c>
      <c r="E623" s="56" t="str">
        <f>A607&amp;"/"&amp;B615&amp;"/"&amp;C623&amp;"/"&amp;D623</f>
        <v>Biomass and waste fired power plants/Fluidized bed combustion/Electricity only with CCS/L</v>
      </c>
      <c r="F623" s="103" t="str">
        <f>A607</f>
        <v>Biomass and waste fired power plants</v>
      </c>
      <c r="G623" s="103" t="str">
        <f>B615</f>
        <v>Fluidized bed combustion</v>
      </c>
      <c r="H623" s="103" t="str">
        <f>C623</f>
        <v>Electricity only with CCS</v>
      </c>
      <c r="I623" s="104" t="str">
        <f t="shared" si="70"/>
        <v>L</v>
      </c>
      <c r="J623" s="103" t="s">
        <v>99</v>
      </c>
      <c r="K623" s="103" t="s">
        <v>99</v>
      </c>
      <c r="L623" s="103" t="s">
        <v>99</v>
      </c>
      <c r="M623" s="103" t="s">
        <v>99</v>
      </c>
      <c r="N623" s="103" t="s">
        <v>99</v>
      </c>
      <c r="O623" s="103" t="s">
        <v>99</v>
      </c>
      <c r="P623" s="103" t="s">
        <v>99</v>
      </c>
      <c r="Q623" s="103" t="s">
        <v>99</v>
      </c>
      <c r="R623" s="103" t="s">
        <v>99</v>
      </c>
      <c r="S623" s="103" t="s">
        <v>99</v>
      </c>
      <c r="T623" s="103" t="s">
        <v>99</v>
      </c>
      <c r="U623" s="103" t="s">
        <v>99</v>
      </c>
      <c r="V623" s="103" t="s">
        <v>99</v>
      </c>
      <c r="W623" s="103" t="s">
        <v>99</v>
      </c>
      <c r="X623" s="103" t="s">
        <v>99</v>
      </c>
      <c r="Y623" s="103" t="s">
        <v>99</v>
      </c>
      <c r="Z623" s="103" t="s">
        <v>99</v>
      </c>
      <c r="AA623" s="103" t="s">
        <v>99</v>
      </c>
      <c r="AB623" s="103" t="s">
        <v>99</v>
      </c>
      <c r="AC623" s="103" t="s">
        <v>99</v>
      </c>
      <c r="AD623" s="103" t="s">
        <v>99</v>
      </c>
      <c r="AE623" s="103">
        <v>0.255</v>
      </c>
      <c r="AF623" s="103">
        <v>0.255</v>
      </c>
      <c r="AG623" s="103">
        <v>0.255</v>
      </c>
      <c r="AH623" s="103">
        <v>0.255</v>
      </c>
      <c r="AI623" s="103">
        <v>0.255</v>
      </c>
      <c r="AJ623" s="103">
        <v>0.255</v>
      </c>
      <c r="AK623" s="103">
        <v>0.255</v>
      </c>
      <c r="AL623" s="103">
        <v>0.255</v>
      </c>
      <c r="AM623" s="103">
        <v>0.255</v>
      </c>
      <c r="AN623" s="103">
        <v>0.255</v>
      </c>
      <c r="AO623" s="103">
        <v>0.255</v>
      </c>
      <c r="AP623" s="103">
        <v>0.255</v>
      </c>
      <c r="AQ623" s="103">
        <v>0.255</v>
      </c>
      <c r="AR623" s="103">
        <v>0.255</v>
      </c>
      <c r="AS623" s="103">
        <v>0.255</v>
      </c>
      <c r="AT623" s="103">
        <v>0.255</v>
      </c>
      <c r="AU623" s="103">
        <v>0.255</v>
      </c>
      <c r="AV623" s="103">
        <v>0.255</v>
      </c>
      <c r="AW623" s="103">
        <v>0.255</v>
      </c>
      <c r="AX623" s="105">
        <v>0.255</v>
      </c>
    </row>
    <row r="624" spans="1:50">
      <c r="A624" s="212"/>
      <c r="B624" s="215"/>
      <c r="C624" s="216"/>
      <c r="D624" s="106" t="s">
        <v>25</v>
      </c>
      <c r="E624" s="107" t="str">
        <f>A607&amp;"/"&amp;B615&amp;"/"&amp;C623&amp;"/"&amp;D624</f>
        <v>Biomass and waste fired power plants/Fluidized bed combustion/Electricity only with CCS/M</v>
      </c>
      <c r="F624" s="108" t="str">
        <f>A607</f>
        <v>Biomass and waste fired power plants</v>
      </c>
      <c r="G624" s="108" t="str">
        <f>B615</f>
        <v>Fluidized bed combustion</v>
      </c>
      <c r="H624" s="108" t="str">
        <f>C623</f>
        <v>Electricity only with CCS</v>
      </c>
      <c r="I624" s="109" t="str">
        <f t="shared" si="70"/>
        <v>M</v>
      </c>
      <c r="J624" s="108" t="s">
        <v>99</v>
      </c>
      <c r="K624" s="108" t="s">
        <v>99</v>
      </c>
      <c r="L624" s="108" t="s">
        <v>99</v>
      </c>
      <c r="M624" s="108" t="s">
        <v>99</v>
      </c>
      <c r="N624" s="108" t="s">
        <v>99</v>
      </c>
      <c r="O624" s="108" t="s">
        <v>99</v>
      </c>
      <c r="P624" s="108" t="s">
        <v>99</v>
      </c>
      <c r="Q624" s="108" t="s">
        <v>99</v>
      </c>
      <c r="R624" s="108" t="s">
        <v>99</v>
      </c>
      <c r="S624" s="108" t="s">
        <v>99</v>
      </c>
      <c r="T624" s="108" t="s">
        <v>99</v>
      </c>
      <c r="U624" s="108" t="s">
        <v>99</v>
      </c>
      <c r="V624" s="108" t="s">
        <v>99</v>
      </c>
      <c r="W624" s="108" t="s">
        <v>99</v>
      </c>
      <c r="X624" s="108" t="s">
        <v>99</v>
      </c>
      <c r="Y624" s="108" t="s">
        <v>99</v>
      </c>
      <c r="Z624" s="108" t="s">
        <v>99</v>
      </c>
      <c r="AA624" s="108" t="s">
        <v>99</v>
      </c>
      <c r="AB624" s="108" t="s">
        <v>99</v>
      </c>
      <c r="AC624" s="108" t="s">
        <v>99</v>
      </c>
      <c r="AD624" s="108" t="s">
        <v>99</v>
      </c>
      <c r="AE624" s="108">
        <v>0.26775000000000004</v>
      </c>
      <c r="AF624" s="108">
        <v>0.26775000000000004</v>
      </c>
      <c r="AG624" s="108">
        <v>0.26775000000000004</v>
      </c>
      <c r="AH624" s="108">
        <v>0.26775000000000004</v>
      </c>
      <c r="AI624" s="108">
        <v>0.26775000000000004</v>
      </c>
      <c r="AJ624" s="108">
        <v>0.26775000000000004</v>
      </c>
      <c r="AK624" s="108">
        <v>0.26775000000000004</v>
      </c>
      <c r="AL624" s="108">
        <v>0.26775000000000004</v>
      </c>
      <c r="AM624" s="108">
        <v>0.26775000000000004</v>
      </c>
      <c r="AN624" s="108">
        <v>0.26775000000000004</v>
      </c>
      <c r="AO624" s="108">
        <v>0.26775000000000004</v>
      </c>
      <c r="AP624" s="108">
        <v>0.26775000000000004</v>
      </c>
      <c r="AQ624" s="108">
        <v>0.26775000000000004</v>
      </c>
      <c r="AR624" s="108">
        <v>0.26775000000000004</v>
      </c>
      <c r="AS624" s="108">
        <v>0.26775000000000004</v>
      </c>
      <c r="AT624" s="108">
        <v>0.26775000000000004</v>
      </c>
      <c r="AU624" s="108">
        <v>0.26775000000000004</v>
      </c>
      <c r="AV624" s="108">
        <v>0.26775000000000004</v>
      </c>
      <c r="AW624" s="108">
        <v>0.26775000000000004</v>
      </c>
      <c r="AX624" s="110">
        <v>0.26775000000000004</v>
      </c>
    </row>
    <row r="625" spans="1:50">
      <c r="A625" s="212"/>
      <c r="B625" s="215"/>
      <c r="C625" s="217" t="s">
        <v>43</v>
      </c>
      <c r="D625" s="52" t="s">
        <v>24</v>
      </c>
      <c r="E625" s="86" t="str">
        <f>A607&amp;"/"&amp;B615&amp;"/"&amp;C625&amp;"/"&amp;D625</f>
        <v>Biomass and waste fired power plants/Fluidized bed combustion/CHP with CCS/L</v>
      </c>
      <c r="F625" s="61" t="str">
        <f>A607</f>
        <v>Biomass and waste fired power plants</v>
      </c>
      <c r="G625" s="61" t="str">
        <f>B615</f>
        <v>Fluidized bed combustion</v>
      </c>
      <c r="H625" s="61" t="str">
        <f>C625</f>
        <v>CHP with CCS</v>
      </c>
      <c r="I625" s="84" t="str">
        <f t="shared" si="70"/>
        <v>L</v>
      </c>
      <c r="J625" s="61" t="s">
        <v>99</v>
      </c>
      <c r="K625" s="61" t="s">
        <v>99</v>
      </c>
      <c r="L625" s="61" t="s">
        <v>99</v>
      </c>
      <c r="M625" s="61" t="s">
        <v>99</v>
      </c>
      <c r="N625" s="61" t="s">
        <v>99</v>
      </c>
      <c r="O625" s="61" t="s">
        <v>99</v>
      </c>
      <c r="P625" s="61" t="s">
        <v>99</v>
      </c>
      <c r="Q625" s="61" t="s">
        <v>99</v>
      </c>
      <c r="R625" s="61" t="s">
        <v>99</v>
      </c>
      <c r="S625" s="61" t="s">
        <v>99</v>
      </c>
      <c r="T625" s="61" t="s">
        <v>99</v>
      </c>
      <c r="U625" s="61" t="s">
        <v>99</v>
      </c>
      <c r="V625" s="61" t="s">
        <v>99</v>
      </c>
      <c r="W625" s="61" t="s">
        <v>99</v>
      </c>
      <c r="X625" s="61" t="s">
        <v>99</v>
      </c>
      <c r="Y625" s="61" t="s">
        <v>99</v>
      </c>
      <c r="Z625" s="61" t="s">
        <v>99</v>
      </c>
      <c r="AA625" s="61" t="s">
        <v>99</v>
      </c>
      <c r="AB625" s="61" t="s">
        <v>99</v>
      </c>
      <c r="AC625" s="61" t="s">
        <v>99</v>
      </c>
      <c r="AD625" s="61" t="s">
        <v>99</v>
      </c>
      <c r="AE625" s="61">
        <v>0.28050000000000003</v>
      </c>
      <c r="AF625" s="61">
        <v>0.28050000000000003</v>
      </c>
      <c r="AG625" s="61">
        <v>0.28050000000000003</v>
      </c>
      <c r="AH625" s="61">
        <v>0.28050000000000003</v>
      </c>
      <c r="AI625" s="61">
        <v>0.28050000000000003</v>
      </c>
      <c r="AJ625" s="61">
        <v>0.28050000000000003</v>
      </c>
      <c r="AK625" s="61">
        <v>0.28050000000000003</v>
      </c>
      <c r="AL625" s="61">
        <v>0.28050000000000003</v>
      </c>
      <c r="AM625" s="61">
        <v>0.28050000000000003</v>
      </c>
      <c r="AN625" s="61">
        <v>0.28050000000000003</v>
      </c>
      <c r="AO625" s="61">
        <v>0.28050000000000003</v>
      </c>
      <c r="AP625" s="61">
        <v>0.28050000000000003</v>
      </c>
      <c r="AQ625" s="61">
        <v>0.28050000000000003</v>
      </c>
      <c r="AR625" s="61">
        <v>0.28050000000000003</v>
      </c>
      <c r="AS625" s="61">
        <v>0.28050000000000003</v>
      </c>
      <c r="AT625" s="61">
        <v>0.28050000000000003</v>
      </c>
      <c r="AU625" s="61">
        <v>0.28050000000000003</v>
      </c>
      <c r="AV625" s="61">
        <v>0.28050000000000003</v>
      </c>
      <c r="AW625" s="61">
        <v>0.28050000000000003</v>
      </c>
      <c r="AX625" s="53">
        <v>0.28050000000000003</v>
      </c>
    </row>
    <row r="626" spans="1:50">
      <c r="A626" s="212"/>
      <c r="B626" s="218"/>
      <c r="C626" s="210"/>
      <c r="D626" s="93" t="s">
        <v>25</v>
      </c>
      <c r="E626" s="73" t="str">
        <f>A607&amp;"/"&amp;B615&amp;"/"&amp;C625&amp;"/"&amp;D626</f>
        <v>Biomass and waste fired power plants/Fluidized bed combustion/CHP with CCS/M</v>
      </c>
      <c r="F626" s="91" t="str">
        <f>A607</f>
        <v>Biomass and waste fired power plants</v>
      </c>
      <c r="G626" s="91" t="str">
        <f>B615</f>
        <v>Fluidized bed combustion</v>
      </c>
      <c r="H626" s="91" t="str">
        <f>C625</f>
        <v>CHP with CCS</v>
      </c>
      <c r="I626" s="70" t="str">
        <f t="shared" si="70"/>
        <v>M</v>
      </c>
      <c r="J626" s="91" t="s">
        <v>99</v>
      </c>
      <c r="K626" s="91" t="s">
        <v>99</v>
      </c>
      <c r="L626" s="91" t="s">
        <v>99</v>
      </c>
      <c r="M626" s="91" t="s">
        <v>99</v>
      </c>
      <c r="N626" s="91" t="s">
        <v>99</v>
      </c>
      <c r="O626" s="91" t="s">
        <v>99</v>
      </c>
      <c r="P626" s="91" t="s">
        <v>99</v>
      </c>
      <c r="Q626" s="91" t="s">
        <v>99</v>
      </c>
      <c r="R626" s="91" t="s">
        <v>99</v>
      </c>
      <c r="S626" s="91" t="s">
        <v>99</v>
      </c>
      <c r="T626" s="91" t="s">
        <v>99</v>
      </c>
      <c r="U626" s="91" t="s">
        <v>99</v>
      </c>
      <c r="V626" s="91" t="s">
        <v>99</v>
      </c>
      <c r="W626" s="91" t="s">
        <v>99</v>
      </c>
      <c r="X626" s="91" t="s">
        <v>99</v>
      </c>
      <c r="Y626" s="91" t="s">
        <v>99</v>
      </c>
      <c r="Z626" s="91" t="s">
        <v>99</v>
      </c>
      <c r="AA626" s="91" t="s">
        <v>99</v>
      </c>
      <c r="AB626" s="91" t="s">
        <v>99</v>
      </c>
      <c r="AC626" s="91" t="s">
        <v>99</v>
      </c>
      <c r="AD626" s="91" t="s">
        <v>99</v>
      </c>
      <c r="AE626" s="91">
        <v>0.29452500000000009</v>
      </c>
      <c r="AF626" s="91">
        <v>0.29452500000000009</v>
      </c>
      <c r="AG626" s="91">
        <v>0.29452500000000009</v>
      </c>
      <c r="AH626" s="91">
        <v>0.29452500000000009</v>
      </c>
      <c r="AI626" s="91">
        <v>0.29452500000000009</v>
      </c>
      <c r="AJ626" s="91">
        <v>0.29452500000000009</v>
      </c>
      <c r="AK626" s="91">
        <v>0.29452500000000009</v>
      </c>
      <c r="AL626" s="91">
        <v>0.29452500000000009</v>
      </c>
      <c r="AM626" s="91">
        <v>0.29452500000000009</v>
      </c>
      <c r="AN626" s="91">
        <v>0.29452500000000009</v>
      </c>
      <c r="AO626" s="91">
        <v>0.29452500000000009</v>
      </c>
      <c r="AP626" s="91">
        <v>0.29452500000000009</v>
      </c>
      <c r="AQ626" s="91">
        <v>0.29452500000000009</v>
      </c>
      <c r="AR626" s="91">
        <v>0.29452500000000009</v>
      </c>
      <c r="AS626" s="91">
        <v>0.29452500000000009</v>
      </c>
      <c r="AT626" s="91">
        <v>0.29452500000000009</v>
      </c>
      <c r="AU626" s="91">
        <v>0.29452500000000009</v>
      </c>
      <c r="AV626" s="91">
        <v>0.29452500000000009</v>
      </c>
      <c r="AW626" s="91">
        <v>0.29452500000000009</v>
      </c>
      <c r="AX626" s="89">
        <v>0.29452500000000009</v>
      </c>
    </row>
    <row r="627" spans="1:50">
      <c r="A627" s="212"/>
      <c r="B627" s="214" t="s">
        <v>46</v>
      </c>
      <c r="C627" s="209" t="s">
        <v>36</v>
      </c>
      <c r="D627" s="67" t="s">
        <v>24</v>
      </c>
      <c r="E627" s="87" t="str">
        <f>A607&amp;"/"&amp;B627&amp;"/"&amp;C627&amp;"/"&amp;D627</f>
        <v>Biomass and waste fired power plants/Steam turbine/Electricity only/L</v>
      </c>
      <c r="F627" s="55" t="str">
        <f>A607</f>
        <v>Biomass and waste fired power plants</v>
      </c>
      <c r="G627" s="55" t="str">
        <f>B627</f>
        <v>Steam turbine</v>
      </c>
      <c r="H627" s="55" t="str">
        <f>C627</f>
        <v>Electricity only</v>
      </c>
      <c r="I627" s="85" t="str">
        <f t="shared" si="70"/>
        <v>L</v>
      </c>
      <c r="J627" s="55">
        <v>7.0000000000000007E-2</v>
      </c>
      <c r="K627" s="55">
        <v>7.0000000000000007E-2</v>
      </c>
      <c r="L627" s="55">
        <v>7.0000000000000007E-2</v>
      </c>
      <c r="M627" s="55">
        <v>7.0000000000000007E-2</v>
      </c>
      <c r="N627" s="55">
        <v>7.0000000000000007E-2</v>
      </c>
      <c r="O627" s="55">
        <v>7.0000000000000007E-2</v>
      </c>
      <c r="P627" s="55">
        <v>7.0000000000000007E-2</v>
      </c>
      <c r="Q627" s="55">
        <v>7.0000000000000007E-2</v>
      </c>
      <c r="R627" s="55">
        <v>7.0000000000000007E-2</v>
      </c>
      <c r="S627" s="55">
        <v>7.0000000000000007E-2</v>
      </c>
      <c r="T627" s="55">
        <v>7.0000000000000007E-2</v>
      </c>
      <c r="U627" s="55">
        <v>7.0000000000000007E-2</v>
      </c>
      <c r="V627" s="55">
        <v>7.0000000000000007E-2</v>
      </c>
      <c r="W627" s="55">
        <v>7.0000000000000007E-2</v>
      </c>
      <c r="X627" s="55">
        <v>7.0000000000000007E-2</v>
      </c>
      <c r="Y627" s="55">
        <v>7.0000000000000007E-2</v>
      </c>
      <c r="Z627" s="55">
        <v>7.0000000000000007E-2</v>
      </c>
      <c r="AA627" s="55">
        <v>7.0000000000000007E-2</v>
      </c>
      <c r="AB627" s="55">
        <v>7.0000000000000007E-2</v>
      </c>
      <c r="AC627" s="55">
        <v>7.0000000000000007E-2</v>
      </c>
      <c r="AD627" s="55">
        <v>7.0000000000000007E-2</v>
      </c>
      <c r="AE627" s="55">
        <v>7.0000000000000007E-2</v>
      </c>
      <c r="AF627" s="55">
        <v>7.0000000000000007E-2</v>
      </c>
      <c r="AG627" s="55">
        <v>7.0000000000000007E-2</v>
      </c>
      <c r="AH627" s="55">
        <v>7.0000000000000007E-2</v>
      </c>
      <c r="AI627" s="55">
        <v>7.0000000000000007E-2</v>
      </c>
      <c r="AJ627" s="55">
        <v>7.0000000000000007E-2</v>
      </c>
      <c r="AK627" s="55">
        <v>7.0000000000000007E-2</v>
      </c>
      <c r="AL627" s="55">
        <v>7.0000000000000007E-2</v>
      </c>
      <c r="AM627" s="55">
        <v>7.0000000000000007E-2</v>
      </c>
      <c r="AN627" s="55">
        <v>7.0000000000000007E-2</v>
      </c>
      <c r="AO627" s="55">
        <v>7.0000000000000007E-2</v>
      </c>
      <c r="AP627" s="55">
        <v>7.0000000000000007E-2</v>
      </c>
      <c r="AQ627" s="55">
        <v>7.0000000000000007E-2</v>
      </c>
      <c r="AR627" s="55">
        <v>7.0000000000000007E-2</v>
      </c>
      <c r="AS627" s="55">
        <v>7.0000000000000007E-2</v>
      </c>
      <c r="AT627" s="55">
        <v>7.0000000000000007E-2</v>
      </c>
      <c r="AU627" s="55">
        <v>7.0000000000000007E-2</v>
      </c>
      <c r="AV627" s="55">
        <v>7.0000000000000007E-2</v>
      </c>
      <c r="AW627" s="55">
        <v>7.0000000000000007E-2</v>
      </c>
      <c r="AX627" s="64">
        <v>7.0000000000000007E-2</v>
      </c>
    </row>
    <row r="628" spans="1:50">
      <c r="A628" s="212"/>
      <c r="B628" s="215"/>
      <c r="C628" s="206"/>
      <c r="D628" s="52" t="s">
        <v>25</v>
      </c>
      <c r="E628" s="86" t="str">
        <f>A607&amp;"/"&amp;B627&amp;"/"&amp;C627&amp;"/"&amp;D628</f>
        <v>Biomass and waste fired power plants/Steam turbine/Electricity only/M</v>
      </c>
      <c r="F628" s="61" t="str">
        <f>A607</f>
        <v>Biomass and waste fired power plants</v>
      </c>
      <c r="G628" s="61" t="str">
        <f>B627</f>
        <v>Steam turbine</v>
      </c>
      <c r="H628" s="61" t="str">
        <f>C627</f>
        <v>Electricity only</v>
      </c>
      <c r="I628" s="84" t="str">
        <f t="shared" si="70"/>
        <v>M</v>
      </c>
      <c r="J628" s="61">
        <v>7.350000000000001E-2</v>
      </c>
      <c r="K628" s="61">
        <v>7.350000000000001E-2</v>
      </c>
      <c r="L628" s="61">
        <v>7.350000000000001E-2</v>
      </c>
      <c r="M628" s="61">
        <v>7.350000000000001E-2</v>
      </c>
      <c r="N628" s="61">
        <v>7.350000000000001E-2</v>
      </c>
      <c r="O628" s="61">
        <v>7.350000000000001E-2</v>
      </c>
      <c r="P628" s="61">
        <v>7.350000000000001E-2</v>
      </c>
      <c r="Q628" s="61">
        <v>7.350000000000001E-2</v>
      </c>
      <c r="R628" s="61">
        <v>7.350000000000001E-2</v>
      </c>
      <c r="S628" s="61">
        <v>7.350000000000001E-2</v>
      </c>
      <c r="T628" s="61">
        <v>7.350000000000001E-2</v>
      </c>
      <c r="U628" s="61">
        <v>7.350000000000001E-2</v>
      </c>
      <c r="V628" s="61">
        <v>7.350000000000001E-2</v>
      </c>
      <c r="W628" s="61">
        <v>7.350000000000001E-2</v>
      </c>
      <c r="X628" s="61">
        <v>7.350000000000001E-2</v>
      </c>
      <c r="Y628" s="61">
        <v>7.350000000000001E-2</v>
      </c>
      <c r="Z628" s="61">
        <v>7.350000000000001E-2</v>
      </c>
      <c r="AA628" s="61">
        <v>7.350000000000001E-2</v>
      </c>
      <c r="AB628" s="61">
        <v>7.350000000000001E-2</v>
      </c>
      <c r="AC628" s="61">
        <v>7.350000000000001E-2</v>
      </c>
      <c r="AD628" s="61">
        <v>7.350000000000001E-2</v>
      </c>
      <c r="AE628" s="61">
        <v>7.350000000000001E-2</v>
      </c>
      <c r="AF628" s="61">
        <v>7.350000000000001E-2</v>
      </c>
      <c r="AG628" s="61">
        <v>7.350000000000001E-2</v>
      </c>
      <c r="AH628" s="61">
        <v>7.350000000000001E-2</v>
      </c>
      <c r="AI628" s="61">
        <v>7.350000000000001E-2</v>
      </c>
      <c r="AJ628" s="61">
        <v>7.350000000000001E-2</v>
      </c>
      <c r="AK628" s="61">
        <v>7.350000000000001E-2</v>
      </c>
      <c r="AL628" s="61">
        <v>7.350000000000001E-2</v>
      </c>
      <c r="AM628" s="61">
        <v>7.350000000000001E-2</v>
      </c>
      <c r="AN628" s="61">
        <v>7.350000000000001E-2</v>
      </c>
      <c r="AO628" s="61">
        <v>7.350000000000001E-2</v>
      </c>
      <c r="AP628" s="61">
        <v>7.350000000000001E-2</v>
      </c>
      <c r="AQ628" s="61">
        <v>7.350000000000001E-2</v>
      </c>
      <c r="AR628" s="61">
        <v>7.350000000000001E-2</v>
      </c>
      <c r="AS628" s="61">
        <v>7.350000000000001E-2</v>
      </c>
      <c r="AT628" s="61">
        <v>7.350000000000001E-2</v>
      </c>
      <c r="AU628" s="61">
        <v>7.350000000000001E-2</v>
      </c>
      <c r="AV628" s="61">
        <v>7.350000000000001E-2</v>
      </c>
      <c r="AW628" s="61">
        <v>7.350000000000001E-2</v>
      </c>
      <c r="AX628" s="53">
        <v>7.350000000000001E-2</v>
      </c>
    </row>
    <row r="629" spans="1:50">
      <c r="A629" s="212"/>
      <c r="B629" s="215"/>
      <c r="C629" s="206"/>
      <c r="D629" s="52" t="s">
        <v>38</v>
      </c>
      <c r="E629" s="86" t="str">
        <f>A607&amp;"/"&amp;B627&amp;"/"&amp;C627&amp;"/"&amp;D629</f>
        <v>Biomass and waste fired power plants/Steam turbine/Electricity only/S</v>
      </c>
      <c r="F629" s="61" t="str">
        <f>A607</f>
        <v>Biomass and waste fired power plants</v>
      </c>
      <c r="G629" s="61" t="str">
        <f>B627</f>
        <v>Steam turbine</v>
      </c>
      <c r="H629" s="61" t="str">
        <f>C627</f>
        <v>Electricity only</v>
      </c>
      <c r="I629" s="84" t="str">
        <f t="shared" si="70"/>
        <v>S</v>
      </c>
      <c r="J629" s="61">
        <v>7.7175000000000007E-2</v>
      </c>
      <c r="K629" s="61">
        <v>7.7175000000000007E-2</v>
      </c>
      <c r="L629" s="61">
        <v>7.7175000000000007E-2</v>
      </c>
      <c r="M629" s="61">
        <v>7.7175000000000007E-2</v>
      </c>
      <c r="N629" s="61">
        <v>7.7175000000000007E-2</v>
      </c>
      <c r="O629" s="61">
        <v>7.7175000000000007E-2</v>
      </c>
      <c r="P629" s="61">
        <v>7.7175000000000007E-2</v>
      </c>
      <c r="Q629" s="61">
        <v>7.7175000000000007E-2</v>
      </c>
      <c r="R629" s="61">
        <v>7.7175000000000007E-2</v>
      </c>
      <c r="S629" s="61">
        <v>7.7175000000000007E-2</v>
      </c>
      <c r="T629" s="61">
        <v>7.7175000000000007E-2</v>
      </c>
      <c r="U629" s="61">
        <v>7.7175000000000007E-2</v>
      </c>
      <c r="V629" s="61">
        <v>7.7175000000000007E-2</v>
      </c>
      <c r="W629" s="61">
        <v>7.7175000000000007E-2</v>
      </c>
      <c r="X629" s="61">
        <v>7.7175000000000007E-2</v>
      </c>
      <c r="Y629" s="61">
        <v>7.7175000000000007E-2</v>
      </c>
      <c r="Z629" s="61">
        <v>7.7175000000000007E-2</v>
      </c>
      <c r="AA629" s="61">
        <v>7.7175000000000007E-2</v>
      </c>
      <c r="AB629" s="61">
        <v>7.7175000000000007E-2</v>
      </c>
      <c r="AC629" s="61">
        <v>7.7175000000000007E-2</v>
      </c>
      <c r="AD629" s="61">
        <v>7.7175000000000007E-2</v>
      </c>
      <c r="AE629" s="61">
        <v>7.7175000000000007E-2</v>
      </c>
      <c r="AF629" s="61">
        <v>7.7175000000000007E-2</v>
      </c>
      <c r="AG629" s="61">
        <v>7.7175000000000007E-2</v>
      </c>
      <c r="AH629" s="61">
        <v>7.7175000000000007E-2</v>
      </c>
      <c r="AI629" s="61">
        <v>7.7175000000000007E-2</v>
      </c>
      <c r="AJ629" s="61">
        <v>7.7175000000000007E-2</v>
      </c>
      <c r="AK629" s="61">
        <v>7.7175000000000007E-2</v>
      </c>
      <c r="AL629" s="61">
        <v>7.7175000000000007E-2</v>
      </c>
      <c r="AM629" s="61">
        <v>7.7175000000000007E-2</v>
      </c>
      <c r="AN629" s="61">
        <v>7.7175000000000007E-2</v>
      </c>
      <c r="AO629" s="61">
        <v>7.7175000000000007E-2</v>
      </c>
      <c r="AP629" s="61">
        <v>7.7175000000000007E-2</v>
      </c>
      <c r="AQ629" s="61">
        <v>7.7175000000000007E-2</v>
      </c>
      <c r="AR629" s="61">
        <v>7.7175000000000007E-2</v>
      </c>
      <c r="AS629" s="61">
        <v>7.7175000000000007E-2</v>
      </c>
      <c r="AT629" s="61">
        <v>7.7175000000000007E-2</v>
      </c>
      <c r="AU629" s="61">
        <v>7.7175000000000007E-2</v>
      </c>
      <c r="AV629" s="61">
        <v>7.7175000000000007E-2</v>
      </c>
      <c r="AW629" s="61">
        <v>7.7175000000000007E-2</v>
      </c>
      <c r="AX629" s="53">
        <v>7.7175000000000007E-2</v>
      </c>
    </row>
    <row r="630" spans="1:50">
      <c r="A630" s="212"/>
      <c r="B630" s="215"/>
      <c r="C630" s="216"/>
      <c r="D630" s="52" t="s">
        <v>47</v>
      </c>
      <c r="E630" s="86" t="str">
        <f>A607&amp;"/"&amp;B627&amp;"/"&amp;C627&amp;"/"&amp;D630</f>
        <v>Biomass and waste fired power plants/Steam turbine/Electricity only/XS</v>
      </c>
      <c r="F630" s="61" t="str">
        <f>A607</f>
        <v>Biomass and waste fired power plants</v>
      </c>
      <c r="G630" s="61" t="str">
        <f>B627</f>
        <v>Steam turbine</v>
      </c>
      <c r="H630" s="61" t="str">
        <f>C627</f>
        <v>Electricity only</v>
      </c>
      <c r="I630" s="84" t="str">
        <f t="shared" si="70"/>
        <v>XS</v>
      </c>
      <c r="J630" s="61">
        <v>8.1033750000000015E-2</v>
      </c>
      <c r="K630" s="61">
        <v>8.1033750000000015E-2</v>
      </c>
      <c r="L630" s="61">
        <v>8.1033750000000015E-2</v>
      </c>
      <c r="M630" s="61">
        <v>8.1033750000000015E-2</v>
      </c>
      <c r="N630" s="61">
        <v>8.1033750000000015E-2</v>
      </c>
      <c r="O630" s="61">
        <v>8.1033750000000015E-2</v>
      </c>
      <c r="P630" s="61">
        <v>8.1033750000000015E-2</v>
      </c>
      <c r="Q630" s="61">
        <v>8.1033750000000015E-2</v>
      </c>
      <c r="R630" s="61">
        <v>8.1033750000000015E-2</v>
      </c>
      <c r="S630" s="61">
        <v>8.1033750000000015E-2</v>
      </c>
      <c r="T630" s="61">
        <v>8.1033750000000015E-2</v>
      </c>
      <c r="U630" s="61">
        <v>8.1033750000000015E-2</v>
      </c>
      <c r="V630" s="61">
        <v>8.1033750000000015E-2</v>
      </c>
      <c r="W630" s="61">
        <v>8.1033750000000015E-2</v>
      </c>
      <c r="X630" s="61">
        <v>8.1033750000000015E-2</v>
      </c>
      <c r="Y630" s="61">
        <v>8.1033750000000015E-2</v>
      </c>
      <c r="Z630" s="61">
        <v>8.1033750000000015E-2</v>
      </c>
      <c r="AA630" s="61">
        <v>8.1033750000000015E-2</v>
      </c>
      <c r="AB630" s="61">
        <v>8.1033750000000015E-2</v>
      </c>
      <c r="AC630" s="61">
        <v>8.1033750000000015E-2</v>
      </c>
      <c r="AD630" s="61">
        <v>8.1033750000000015E-2</v>
      </c>
      <c r="AE630" s="61">
        <v>8.1033750000000015E-2</v>
      </c>
      <c r="AF630" s="61">
        <v>8.1033750000000015E-2</v>
      </c>
      <c r="AG630" s="61">
        <v>8.1033750000000015E-2</v>
      </c>
      <c r="AH630" s="61">
        <v>8.1033750000000015E-2</v>
      </c>
      <c r="AI630" s="61">
        <v>8.1033750000000015E-2</v>
      </c>
      <c r="AJ630" s="61">
        <v>8.1033750000000015E-2</v>
      </c>
      <c r="AK630" s="61">
        <v>8.1033750000000015E-2</v>
      </c>
      <c r="AL630" s="61">
        <v>8.1033750000000015E-2</v>
      </c>
      <c r="AM630" s="61">
        <v>8.1033750000000015E-2</v>
      </c>
      <c r="AN630" s="61">
        <v>8.1033750000000015E-2</v>
      </c>
      <c r="AO630" s="61">
        <v>8.1033750000000015E-2</v>
      </c>
      <c r="AP630" s="61">
        <v>8.1033750000000015E-2</v>
      </c>
      <c r="AQ630" s="61">
        <v>8.1033750000000015E-2</v>
      </c>
      <c r="AR630" s="61">
        <v>8.1033750000000015E-2</v>
      </c>
      <c r="AS630" s="61">
        <v>8.1033750000000015E-2</v>
      </c>
      <c r="AT630" s="61">
        <v>8.1033750000000015E-2</v>
      </c>
      <c r="AU630" s="61">
        <v>8.1033750000000015E-2</v>
      </c>
      <c r="AV630" s="61">
        <v>8.1033750000000015E-2</v>
      </c>
      <c r="AW630" s="61">
        <v>8.1033750000000015E-2</v>
      </c>
      <c r="AX630" s="53">
        <v>8.1033750000000015E-2</v>
      </c>
    </row>
    <row r="631" spans="1:50">
      <c r="A631" s="212"/>
      <c r="B631" s="215"/>
      <c r="C631" s="217" t="s">
        <v>26</v>
      </c>
      <c r="D631" s="83" t="s">
        <v>24</v>
      </c>
      <c r="E631" s="56" t="str">
        <f>A607&amp;"/"&amp;B627&amp;"/"&amp;C631&amp;"/"&amp;D631</f>
        <v>Biomass and waste fired power plants/Steam turbine/CHP/L</v>
      </c>
      <c r="F631" s="103" t="str">
        <f>A607</f>
        <v>Biomass and waste fired power plants</v>
      </c>
      <c r="G631" s="103" t="str">
        <f>B627</f>
        <v>Steam turbine</v>
      </c>
      <c r="H631" s="103" t="str">
        <f>C631</f>
        <v>CHP</v>
      </c>
      <c r="I631" s="104" t="str">
        <f t="shared" si="70"/>
        <v>L</v>
      </c>
      <c r="J631" s="103">
        <v>7.7000000000000013E-2</v>
      </c>
      <c r="K631" s="103">
        <v>7.7000000000000013E-2</v>
      </c>
      <c r="L631" s="103">
        <v>7.7000000000000013E-2</v>
      </c>
      <c r="M631" s="103">
        <v>7.7000000000000013E-2</v>
      </c>
      <c r="N631" s="103">
        <v>7.7000000000000013E-2</v>
      </c>
      <c r="O631" s="103">
        <v>7.7000000000000013E-2</v>
      </c>
      <c r="P631" s="103">
        <v>7.7000000000000013E-2</v>
      </c>
      <c r="Q631" s="103">
        <v>7.7000000000000013E-2</v>
      </c>
      <c r="R631" s="103">
        <v>7.7000000000000013E-2</v>
      </c>
      <c r="S631" s="103">
        <v>7.7000000000000013E-2</v>
      </c>
      <c r="T631" s="103">
        <v>7.7000000000000013E-2</v>
      </c>
      <c r="U631" s="103">
        <v>7.7000000000000013E-2</v>
      </c>
      <c r="V631" s="103">
        <v>7.7000000000000013E-2</v>
      </c>
      <c r="W631" s="103">
        <v>7.7000000000000013E-2</v>
      </c>
      <c r="X631" s="103">
        <v>7.7000000000000013E-2</v>
      </c>
      <c r="Y631" s="103">
        <v>7.7000000000000013E-2</v>
      </c>
      <c r="Z631" s="103">
        <v>7.7000000000000013E-2</v>
      </c>
      <c r="AA631" s="103">
        <v>7.7000000000000013E-2</v>
      </c>
      <c r="AB631" s="103">
        <v>7.7000000000000013E-2</v>
      </c>
      <c r="AC631" s="103">
        <v>7.7000000000000013E-2</v>
      </c>
      <c r="AD631" s="103">
        <v>7.7000000000000013E-2</v>
      </c>
      <c r="AE631" s="103">
        <v>7.7000000000000013E-2</v>
      </c>
      <c r="AF631" s="103">
        <v>7.7000000000000013E-2</v>
      </c>
      <c r="AG631" s="103">
        <v>7.7000000000000013E-2</v>
      </c>
      <c r="AH631" s="103">
        <v>7.7000000000000013E-2</v>
      </c>
      <c r="AI631" s="103">
        <v>7.7000000000000013E-2</v>
      </c>
      <c r="AJ631" s="103">
        <v>7.7000000000000013E-2</v>
      </c>
      <c r="AK631" s="103">
        <v>7.7000000000000013E-2</v>
      </c>
      <c r="AL631" s="103">
        <v>7.7000000000000013E-2</v>
      </c>
      <c r="AM631" s="103">
        <v>7.7000000000000013E-2</v>
      </c>
      <c r="AN631" s="103">
        <v>7.7000000000000013E-2</v>
      </c>
      <c r="AO631" s="103">
        <v>7.7000000000000013E-2</v>
      </c>
      <c r="AP631" s="103">
        <v>7.7000000000000013E-2</v>
      </c>
      <c r="AQ631" s="103">
        <v>7.7000000000000013E-2</v>
      </c>
      <c r="AR631" s="103">
        <v>7.7000000000000013E-2</v>
      </c>
      <c r="AS631" s="103">
        <v>7.7000000000000013E-2</v>
      </c>
      <c r="AT631" s="103">
        <v>7.7000000000000013E-2</v>
      </c>
      <c r="AU631" s="103">
        <v>7.7000000000000013E-2</v>
      </c>
      <c r="AV631" s="103">
        <v>7.7000000000000013E-2</v>
      </c>
      <c r="AW631" s="103">
        <v>7.7000000000000013E-2</v>
      </c>
      <c r="AX631" s="105">
        <v>7.7000000000000013E-2</v>
      </c>
    </row>
    <row r="632" spans="1:50">
      <c r="A632" s="212"/>
      <c r="B632" s="215"/>
      <c r="C632" s="206"/>
      <c r="D632" s="52" t="s">
        <v>25</v>
      </c>
      <c r="E632" s="86" t="str">
        <f>A607&amp;"/"&amp;B627&amp;"/"&amp;C631&amp;"/"&amp;D632</f>
        <v>Biomass and waste fired power plants/Steam turbine/CHP/M</v>
      </c>
      <c r="F632" s="61" t="str">
        <f>A607</f>
        <v>Biomass and waste fired power plants</v>
      </c>
      <c r="G632" s="61" t="str">
        <f>B627</f>
        <v>Steam turbine</v>
      </c>
      <c r="H632" s="61" t="str">
        <f>C631</f>
        <v>CHP</v>
      </c>
      <c r="I632" s="84" t="str">
        <f t="shared" si="70"/>
        <v>M</v>
      </c>
      <c r="J632" s="61">
        <v>8.0850000000000019E-2</v>
      </c>
      <c r="K632" s="61">
        <v>8.0850000000000019E-2</v>
      </c>
      <c r="L632" s="61">
        <v>8.0850000000000019E-2</v>
      </c>
      <c r="M632" s="61">
        <v>8.0850000000000019E-2</v>
      </c>
      <c r="N632" s="61">
        <v>8.0850000000000019E-2</v>
      </c>
      <c r="O632" s="61">
        <v>8.0850000000000019E-2</v>
      </c>
      <c r="P632" s="61">
        <v>8.0850000000000019E-2</v>
      </c>
      <c r="Q632" s="61">
        <v>8.0850000000000019E-2</v>
      </c>
      <c r="R632" s="61">
        <v>8.0850000000000019E-2</v>
      </c>
      <c r="S632" s="61">
        <v>8.0850000000000019E-2</v>
      </c>
      <c r="T632" s="61">
        <v>8.0850000000000019E-2</v>
      </c>
      <c r="U632" s="61">
        <v>8.0850000000000019E-2</v>
      </c>
      <c r="V632" s="61">
        <v>8.0850000000000019E-2</v>
      </c>
      <c r="W632" s="61">
        <v>8.0850000000000019E-2</v>
      </c>
      <c r="X632" s="61">
        <v>8.0850000000000019E-2</v>
      </c>
      <c r="Y632" s="61">
        <v>8.0850000000000019E-2</v>
      </c>
      <c r="Z632" s="61">
        <v>8.0850000000000019E-2</v>
      </c>
      <c r="AA632" s="61">
        <v>8.0850000000000019E-2</v>
      </c>
      <c r="AB632" s="61">
        <v>8.0850000000000019E-2</v>
      </c>
      <c r="AC632" s="61">
        <v>8.0850000000000019E-2</v>
      </c>
      <c r="AD632" s="61">
        <v>8.0850000000000019E-2</v>
      </c>
      <c r="AE632" s="61">
        <v>8.0850000000000019E-2</v>
      </c>
      <c r="AF632" s="61">
        <v>8.0850000000000019E-2</v>
      </c>
      <c r="AG632" s="61">
        <v>8.0850000000000019E-2</v>
      </c>
      <c r="AH632" s="61">
        <v>8.0850000000000019E-2</v>
      </c>
      <c r="AI632" s="61">
        <v>8.0850000000000019E-2</v>
      </c>
      <c r="AJ632" s="61">
        <v>8.0850000000000019E-2</v>
      </c>
      <c r="AK632" s="61">
        <v>8.0850000000000019E-2</v>
      </c>
      <c r="AL632" s="61">
        <v>8.0850000000000019E-2</v>
      </c>
      <c r="AM632" s="61">
        <v>8.0850000000000019E-2</v>
      </c>
      <c r="AN632" s="61">
        <v>8.0850000000000019E-2</v>
      </c>
      <c r="AO632" s="61">
        <v>8.0850000000000019E-2</v>
      </c>
      <c r="AP632" s="61">
        <v>8.0850000000000019E-2</v>
      </c>
      <c r="AQ632" s="61">
        <v>8.0850000000000019E-2</v>
      </c>
      <c r="AR632" s="61">
        <v>8.0850000000000019E-2</v>
      </c>
      <c r="AS632" s="61">
        <v>8.0850000000000019E-2</v>
      </c>
      <c r="AT632" s="61">
        <v>8.0850000000000019E-2</v>
      </c>
      <c r="AU632" s="61">
        <v>8.0850000000000019E-2</v>
      </c>
      <c r="AV632" s="61">
        <v>8.0850000000000019E-2</v>
      </c>
      <c r="AW632" s="61">
        <v>8.0850000000000019E-2</v>
      </c>
      <c r="AX632" s="53">
        <v>8.0850000000000019E-2</v>
      </c>
    </row>
    <row r="633" spans="1:50">
      <c r="A633" s="212"/>
      <c r="B633" s="215"/>
      <c r="C633" s="206"/>
      <c r="D633" s="52" t="s">
        <v>38</v>
      </c>
      <c r="E633" s="86" t="str">
        <f>A607&amp;"/"&amp;B627&amp;"/"&amp;C631&amp;"/"&amp;D633</f>
        <v>Biomass and waste fired power plants/Steam turbine/CHP/S</v>
      </c>
      <c r="F633" s="61" t="str">
        <f>A607</f>
        <v>Biomass and waste fired power plants</v>
      </c>
      <c r="G633" s="61" t="str">
        <f>B627</f>
        <v>Steam turbine</v>
      </c>
      <c r="H633" s="61" t="str">
        <f>C631</f>
        <v>CHP</v>
      </c>
      <c r="I633" s="84" t="str">
        <f t="shared" si="70"/>
        <v>S</v>
      </c>
      <c r="J633" s="61">
        <v>8.489250000000001E-2</v>
      </c>
      <c r="K633" s="61">
        <v>8.489250000000001E-2</v>
      </c>
      <c r="L633" s="61">
        <v>8.489250000000001E-2</v>
      </c>
      <c r="M633" s="61">
        <v>8.489250000000001E-2</v>
      </c>
      <c r="N633" s="61">
        <v>8.489250000000001E-2</v>
      </c>
      <c r="O633" s="61">
        <v>8.489250000000001E-2</v>
      </c>
      <c r="P633" s="61">
        <v>8.489250000000001E-2</v>
      </c>
      <c r="Q633" s="61">
        <v>8.489250000000001E-2</v>
      </c>
      <c r="R633" s="61">
        <v>8.489250000000001E-2</v>
      </c>
      <c r="S633" s="61">
        <v>8.489250000000001E-2</v>
      </c>
      <c r="T633" s="61">
        <v>8.489250000000001E-2</v>
      </c>
      <c r="U633" s="61">
        <v>8.489250000000001E-2</v>
      </c>
      <c r="V633" s="61">
        <v>8.489250000000001E-2</v>
      </c>
      <c r="W633" s="61">
        <v>8.489250000000001E-2</v>
      </c>
      <c r="X633" s="61">
        <v>8.489250000000001E-2</v>
      </c>
      <c r="Y633" s="61">
        <v>8.489250000000001E-2</v>
      </c>
      <c r="Z633" s="61">
        <v>8.489250000000001E-2</v>
      </c>
      <c r="AA633" s="61">
        <v>8.489250000000001E-2</v>
      </c>
      <c r="AB633" s="61">
        <v>8.489250000000001E-2</v>
      </c>
      <c r="AC633" s="61">
        <v>8.489250000000001E-2</v>
      </c>
      <c r="AD633" s="61">
        <v>8.489250000000001E-2</v>
      </c>
      <c r="AE633" s="61">
        <v>8.489250000000001E-2</v>
      </c>
      <c r="AF633" s="61">
        <v>8.489250000000001E-2</v>
      </c>
      <c r="AG633" s="61">
        <v>8.489250000000001E-2</v>
      </c>
      <c r="AH633" s="61">
        <v>8.489250000000001E-2</v>
      </c>
      <c r="AI633" s="61">
        <v>8.489250000000001E-2</v>
      </c>
      <c r="AJ633" s="61">
        <v>8.489250000000001E-2</v>
      </c>
      <c r="AK633" s="61">
        <v>8.489250000000001E-2</v>
      </c>
      <c r="AL633" s="61">
        <v>8.489250000000001E-2</v>
      </c>
      <c r="AM633" s="61">
        <v>8.489250000000001E-2</v>
      </c>
      <c r="AN633" s="61">
        <v>8.489250000000001E-2</v>
      </c>
      <c r="AO633" s="61">
        <v>8.489250000000001E-2</v>
      </c>
      <c r="AP633" s="61">
        <v>8.489250000000001E-2</v>
      </c>
      <c r="AQ633" s="61">
        <v>8.489250000000001E-2</v>
      </c>
      <c r="AR633" s="61">
        <v>8.489250000000001E-2</v>
      </c>
      <c r="AS633" s="61">
        <v>8.489250000000001E-2</v>
      </c>
      <c r="AT633" s="61">
        <v>8.489250000000001E-2</v>
      </c>
      <c r="AU633" s="61">
        <v>8.489250000000001E-2</v>
      </c>
      <c r="AV633" s="61">
        <v>8.489250000000001E-2</v>
      </c>
      <c r="AW633" s="61">
        <v>8.489250000000001E-2</v>
      </c>
      <c r="AX633" s="53">
        <v>8.489250000000001E-2</v>
      </c>
    </row>
    <row r="634" spans="1:50">
      <c r="A634" s="212"/>
      <c r="B634" s="215"/>
      <c r="C634" s="216"/>
      <c r="D634" s="106" t="s">
        <v>47</v>
      </c>
      <c r="E634" s="107" t="str">
        <f>A607&amp;"/"&amp;B627&amp;"/"&amp;C631&amp;"/"&amp;D634</f>
        <v>Biomass and waste fired power plants/Steam turbine/CHP/XS</v>
      </c>
      <c r="F634" s="108" t="str">
        <f>A607</f>
        <v>Biomass and waste fired power plants</v>
      </c>
      <c r="G634" s="108" t="str">
        <f>B627</f>
        <v>Steam turbine</v>
      </c>
      <c r="H634" s="108" t="str">
        <f>C631</f>
        <v>CHP</v>
      </c>
      <c r="I634" s="109" t="str">
        <f t="shared" si="70"/>
        <v>XS</v>
      </c>
      <c r="J634" s="108">
        <v>8.9137125000000025E-2</v>
      </c>
      <c r="K634" s="108">
        <v>8.9137125000000025E-2</v>
      </c>
      <c r="L634" s="108">
        <v>8.9137125000000025E-2</v>
      </c>
      <c r="M634" s="108">
        <v>8.9137125000000025E-2</v>
      </c>
      <c r="N634" s="108">
        <v>8.9137125000000025E-2</v>
      </c>
      <c r="O634" s="108">
        <v>8.9137125000000025E-2</v>
      </c>
      <c r="P634" s="108">
        <v>8.9137125000000025E-2</v>
      </c>
      <c r="Q634" s="108">
        <v>8.9137125000000025E-2</v>
      </c>
      <c r="R634" s="108">
        <v>8.9137125000000025E-2</v>
      </c>
      <c r="S634" s="108">
        <v>8.9137125000000025E-2</v>
      </c>
      <c r="T634" s="108">
        <v>8.9137125000000025E-2</v>
      </c>
      <c r="U634" s="108">
        <v>8.9137125000000025E-2</v>
      </c>
      <c r="V634" s="108">
        <v>8.9137125000000025E-2</v>
      </c>
      <c r="W634" s="108">
        <v>8.9137125000000025E-2</v>
      </c>
      <c r="X634" s="108">
        <v>8.9137125000000025E-2</v>
      </c>
      <c r="Y634" s="108">
        <v>8.9137125000000025E-2</v>
      </c>
      <c r="Z634" s="108">
        <v>8.9137125000000025E-2</v>
      </c>
      <c r="AA634" s="108">
        <v>8.9137125000000025E-2</v>
      </c>
      <c r="AB634" s="108">
        <v>8.9137125000000025E-2</v>
      </c>
      <c r="AC634" s="108">
        <v>8.9137125000000025E-2</v>
      </c>
      <c r="AD634" s="108">
        <v>8.9137125000000025E-2</v>
      </c>
      <c r="AE634" s="108">
        <v>8.9137125000000025E-2</v>
      </c>
      <c r="AF634" s="108">
        <v>8.9137125000000025E-2</v>
      </c>
      <c r="AG634" s="108">
        <v>8.9137125000000025E-2</v>
      </c>
      <c r="AH634" s="108">
        <v>8.9137125000000025E-2</v>
      </c>
      <c r="AI634" s="108">
        <v>8.9137125000000025E-2</v>
      </c>
      <c r="AJ634" s="108">
        <v>8.9137125000000025E-2</v>
      </c>
      <c r="AK634" s="108">
        <v>8.9137125000000025E-2</v>
      </c>
      <c r="AL634" s="108">
        <v>8.9137125000000025E-2</v>
      </c>
      <c r="AM634" s="108">
        <v>8.9137125000000025E-2</v>
      </c>
      <c r="AN634" s="108">
        <v>8.9137125000000025E-2</v>
      </c>
      <c r="AO634" s="108">
        <v>8.9137125000000025E-2</v>
      </c>
      <c r="AP634" s="108">
        <v>8.9137125000000025E-2</v>
      </c>
      <c r="AQ634" s="108">
        <v>8.9137125000000025E-2</v>
      </c>
      <c r="AR634" s="108">
        <v>8.9137125000000025E-2</v>
      </c>
      <c r="AS634" s="108">
        <v>8.9137125000000025E-2</v>
      </c>
      <c r="AT634" s="108">
        <v>8.9137125000000025E-2</v>
      </c>
      <c r="AU634" s="108">
        <v>8.9137125000000025E-2</v>
      </c>
      <c r="AV634" s="108">
        <v>8.9137125000000025E-2</v>
      </c>
      <c r="AW634" s="108">
        <v>8.9137125000000025E-2</v>
      </c>
      <c r="AX634" s="110">
        <v>8.9137125000000025E-2</v>
      </c>
    </row>
    <row r="635" spans="1:50">
      <c r="A635" s="212"/>
      <c r="B635" s="215"/>
      <c r="C635" s="217" t="s">
        <v>42</v>
      </c>
      <c r="D635" s="83" t="s">
        <v>24</v>
      </c>
      <c r="E635" s="56" t="str">
        <f>A607&amp;"/"&amp;B627&amp;"/"&amp;C635&amp;"/"&amp;D635</f>
        <v>Biomass and waste fired power plants/Steam turbine/Electricity only with CCS/L</v>
      </c>
      <c r="F635" s="103" t="str">
        <f>A607</f>
        <v>Biomass and waste fired power plants</v>
      </c>
      <c r="G635" s="103" t="str">
        <f>B627</f>
        <v>Steam turbine</v>
      </c>
      <c r="H635" s="103" t="str">
        <f>C635</f>
        <v>Electricity only with CCS</v>
      </c>
      <c r="I635" s="104" t="str">
        <f t="shared" si="70"/>
        <v>L</v>
      </c>
      <c r="J635" s="103" t="s">
        <v>99</v>
      </c>
      <c r="K635" s="103" t="s">
        <v>99</v>
      </c>
      <c r="L635" s="103" t="s">
        <v>99</v>
      </c>
      <c r="M635" s="103" t="s">
        <v>99</v>
      </c>
      <c r="N635" s="103" t="s">
        <v>99</v>
      </c>
      <c r="O635" s="103" t="s">
        <v>99</v>
      </c>
      <c r="P635" s="103" t="s">
        <v>99</v>
      </c>
      <c r="Q635" s="103" t="s">
        <v>99</v>
      </c>
      <c r="R635" s="103" t="s">
        <v>99</v>
      </c>
      <c r="S635" s="103" t="s">
        <v>99</v>
      </c>
      <c r="T635" s="103" t="s">
        <v>99</v>
      </c>
      <c r="U635" s="103" t="s">
        <v>99</v>
      </c>
      <c r="V635" s="103" t="s">
        <v>99</v>
      </c>
      <c r="W635" s="103" t="s">
        <v>99</v>
      </c>
      <c r="X635" s="103" t="s">
        <v>99</v>
      </c>
      <c r="Y635" s="103" t="s">
        <v>99</v>
      </c>
      <c r="Z635" s="103" t="s">
        <v>99</v>
      </c>
      <c r="AA635" s="103" t="s">
        <v>99</v>
      </c>
      <c r="AB635" s="103" t="s">
        <v>99</v>
      </c>
      <c r="AC635" s="103" t="s">
        <v>99</v>
      </c>
      <c r="AD635" s="103" t="s">
        <v>99</v>
      </c>
      <c r="AE635" s="103">
        <v>0.26250000000000001</v>
      </c>
      <c r="AF635" s="103">
        <v>0.26250000000000001</v>
      </c>
      <c r="AG635" s="103">
        <v>0.26250000000000001</v>
      </c>
      <c r="AH635" s="103">
        <v>0.26250000000000001</v>
      </c>
      <c r="AI635" s="103">
        <v>0.26250000000000001</v>
      </c>
      <c r="AJ635" s="103">
        <v>0.26250000000000001</v>
      </c>
      <c r="AK635" s="103">
        <v>0.26250000000000001</v>
      </c>
      <c r="AL635" s="103">
        <v>0.26250000000000001</v>
      </c>
      <c r="AM635" s="103">
        <v>0.26250000000000001</v>
      </c>
      <c r="AN635" s="103">
        <v>0.26250000000000001</v>
      </c>
      <c r="AO635" s="103">
        <v>0.26250000000000001</v>
      </c>
      <c r="AP635" s="103">
        <v>0.26250000000000001</v>
      </c>
      <c r="AQ635" s="103">
        <v>0.26250000000000001</v>
      </c>
      <c r="AR635" s="103">
        <v>0.26250000000000001</v>
      </c>
      <c r="AS635" s="103">
        <v>0.26250000000000001</v>
      </c>
      <c r="AT635" s="103">
        <v>0.26250000000000001</v>
      </c>
      <c r="AU635" s="103">
        <v>0.26250000000000001</v>
      </c>
      <c r="AV635" s="103">
        <v>0.26250000000000001</v>
      </c>
      <c r="AW635" s="103">
        <v>0.26250000000000001</v>
      </c>
      <c r="AX635" s="105">
        <v>0.26250000000000001</v>
      </c>
    </row>
    <row r="636" spans="1:50">
      <c r="A636" s="212"/>
      <c r="B636" s="215"/>
      <c r="C636" s="216"/>
      <c r="D636" s="106" t="s">
        <v>25</v>
      </c>
      <c r="E636" s="107" t="str">
        <f>A607&amp;"/"&amp;B627&amp;"/"&amp;C635&amp;"/"&amp;D636</f>
        <v>Biomass and waste fired power plants/Steam turbine/Electricity only with CCS/M</v>
      </c>
      <c r="F636" s="108" t="str">
        <f>A607</f>
        <v>Biomass and waste fired power plants</v>
      </c>
      <c r="G636" s="108" t="str">
        <f>B627</f>
        <v>Steam turbine</v>
      </c>
      <c r="H636" s="108" t="str">
        <f>C635</f>
        <v>Electricity only with CCS</v>
      </c>
      <c r="I636" s="109" t="str">
        <f t="shared" si="70"/>
        <v>M</v>
      </c>
      <c r="J636" s="108" t="s">
        <v>99</v>
      </c>
      <c r="K636" s="108" t="s">
        <v>99</v>
      </c>
      <c r="L636" s="108" t="s">
        <v>99</v>
      </c>
      <c r="M636" s="108" t="s">
        <v>99</v>
      </c>
      <c r="N636" s="108" t="s">
        <v>99</v>
      </c>
      <c r="O636" s="108" t="s">
        <v>99</v>
      </c>
      <c r="P636" s="108" t="s">
        <v>99</v>
      </c>
      <c r="Q636" s="108" t="s">
        <v>99</v>
      </c>
      <c r="R636" s="108" t="s">
        <v>99</v>
      </c>
      <c r="S636" s="108" t="s">
        <v>99</v>
      </c>
      <c r="T636" s="108" t="s">
        <v>99</v>
      </c>
      <c r="U636" s="108" t="s">
        <v>99</v>
      </c>
      <c r="V636" s="108" t="s">
        <v>99</v>
      </c>
      <c r="W636" s="108" t="s">
        <v>99</v>
      </c>
      <c r="X636" s="108" t="s">
        <v>99</v>
      </c>
      <c r="Y636" s="108" t="s">
        <v>99</v>
      </c>
      <c r="Z636" s="108" t="s">
        <v>99</v>
      </c>
      <c r="AA636" s="108" t="s">
        <v>99</v>
      </c>
      <c r="AB636" s="108" t="s">
        <v>99</v>
      </c>
      <c r="AC636" s="108" t="s">
        <v>99</v>
      </c>
      <c r="AD636" s="108" t="s">
        <v>99</v>
      </c>
      <c r="AE636" s="108">
        <v>0.27562500000000001</v>
      </c>
      <c r="AF636" s="108">
        <v>0.27562500000000001</v>
      </c>
      <c r="AG636" s="108">
        <v>0.27562500000000001</v>
      </c>
      <c r="AH636" s="108">
        <v>0.27562500000000001</v>
      </c>
      <c r="AI636" s="108">
        <v>0.27562500000000001</v>
      </c>
      <c r="AJ636" s="108">
        <v>0.27562500000000001</v>
      </c>
      <c r="AK636" s="108">
        <v>0.27562500000000001</v>
      </c>
      <c r="AL636" s="108">
        <v>0.27562500000000001</v>
      </c>
      <c r="AM636" s="108">
        <v>0.27562500000000001</v>
      </c>
      <c r="AN636" s="108">
        <v>0.27562500000000001</v>
      </c>
      <c r="AO636" s="108">
        <v>0.27562500000000001</v>
      </c>
      <c r="AP636" s="108">
        <v>0.27562500000000001</v>
      </c>
      <c r="AQ636" s="108">
        <v>0.27562500000000001</v>
      </c>
      <c r="AR636" s="108">
        <v>0.27562500000000001</v>
      </c>
      <c r="AS636" s="108">
        <v>0.27562500000000001</v>
      </c>
      <c r="AT636" s="108">
        <v>0.27562500000000001</v>
      </c>
      <c r="AU636" s="108">
        <v>0.27562500000000001</v>
      </c>
      <c r="AV636" s="108">
        <v>0.27562500000000001</v>
      </c>
      <c r="AW636" s="108">
        <v>0.27562500000000001</v>
      </c>
      <c r="AX636" s="110">
        <v>0.27562500000000001</v>
      </c>
    </row>
    <row r="637" spans="1:50">
      <c r="A637" s="212"/>
      <c r="B637" s="215"/>
      <c r="C637" s="217" t="s">
        <v>43</v>
      </c>
      <c r="D637" s="52" t="s">
        <v>24</v>
      </c>
      <c r="E637" s="86" t="str">
        <f>A607&amp;"/"&amp;B627&amp;"/"&amp;C637&amp;"/"&amp;D637</f>
        <v>Biomass and waste fired power plants/Steam turbine/CHP with CCS/L</v>
      </c>
      <c r="F637" s="61" t="str">
        <f>A607</f>
        <v>Biomass and waste fired power plants</v>
      </c>
      <c r="G637" s="61" t="str">
        <f>B627</f>
        <v>Steam turbine</v>
      </c>
      <c r="H637" s="61" t="str">
        <f>C637</f>
        <v>CHP with CCS</v>
      </c>
      <c r="I637" s="84" t="str">
        <f t="shared" si="70"/>
        <v>L</v>
      </c>
      <c r="J637" s="61" t="s">
        <v>99</v>
      </c>
      <c r="K637" s="61" t="s">
        <v>99</v>
      </c>
      <c r="L637" s="61" t="s">
        <v>99</v>
      </c>
      <c r="M637" s="61" t="s">
        <v>99</v>
      </c>
      <c r="N637" s="61" t="s">
        <v>99</v>
      </c>
      <c r="O637" s="61" t="s">
        <v>99</v>
      </c>
      <c r="P637" s="61" t="s">
        <v>99</v>
      </c>
      <c r="Q637" s="61" t="s">
        <v>99</v>
      </c>
      <c r="R637" s="61" t="s">
        <v>99</v>
      </c>
      <c r="S637" s="61" t="s">
        <v>99</v>
      </c>
      <c r="T637" s="61" t="s">
        <v>99</v>
      </c>
      <c r="U637" s="61" t="s">
        <v>99</v>
      </c>
      <c r="V637" s="61" t="s">
        <v>99</v>
      </c>
      <c r="W637" s="61" t="s">
        <v>99</v>
      </c>
      <c r="X637" s="61" t="s">
        <v>99</v>
      </c>
      <c r="Y637" s="61" t="s">
        <v>99</v>
      </c>
      <c r="Z637" s="61" t="s">
        <v>99</v>
      </c>
      <c r="AA637" s="61" t="s">
        <v>99</v>
      </c>
      <c r="AB637" s="61" t="s">
        <v>99</v>
      </c>
      <c r="AC637" s="61" t="s">
        <v>99</v>
      </c>
      <c r="AD637" s="61" t="s">
        <v>99</v>
      </c>
      <c r="AE637" s="61">
        <v>0.28875000000000006</v>
      </c>
      <c r="AF637" s="61">
        <v>0.28875000000000006</v>
      </c>
      <c r="AG637" s="61">
        <v>0.28875000000000006</v>
      </c>
      <c r="AH637" s="61">
        <v>0.28875000000000006</v>
      </c>
      <c r="AI637" s="61">
        <v>0.28875000000000006</v>
      </c>
      <c r="AJ637" s="61">
        <v>0.28875000000000006</v>
      </c>
      <c r="AK637" s="61">
        <v>0.28875000000000006</v>
      </c>
      <c r="AL637" s="61">
        <v>0.28875000000000006</v>
      </c>
      <c r="AM637" s="61">
        <v>0.28875000000000006</v>
      </c>
      <c r="AN637" s="61">
        <v>0.28875000000000006</v>
      </c>
      <c r="AO637" s="61">
        <v>0.28875000000000006</v>
      </c>
      <c r="AP637" s="61">
        <v>0.28875000000000006</v>
      </c>
      <c r="AQ637" s="61">
        <v>0.28875000000000006</v>
      </c>
      <c r="AR637" s="61">
        <v>0.28875000000000006</v>
      </c>
      <c r="AS637" s="61">
        <v>0.28875000000000006</v>
      </c>
      <c r="AT637" s="61">
        <v>0.28875000000000006</v>
      </c>
      <c r="AU637" s="61">
        <v>0.28875000000000006</v>
      </c>
      <c r="AV637" s="61">
        <v>0.28875000000000006</v>
      </c>
      <c r="AW637" s="61">
        <v>0.28875000000000006</v>
      </c>
      <c r="AX637" s="53">
        <v>0.28875000000000006</v>
      </c>
    </row>
    <row r="638" spans="1:50">
      <c r="A638" s="213"/>
      <c r="B638" s="218"/>
      <c r="C638" s="210"/>
      <c r="D638" s="93" t="s">
        <v>25</v>
      </c>
      <c r="E638" s="73" t="str">
        <f>A607&amp;"/"&amp;B627&amp;"/"&amp;C637&amp;"/"&amp;D638</f>
        <v>Biomass and waste fired power plants/Steam turbine/CHP with CCS/M</v>
      </c>
      <c r="F638" s="91" t="str">
        <f>A607</f>
        <v>Biomass and waste fired power plants</v>
      </c>
      <c r="G638" s="91" t="str">
        <f>B627</f>
        <v>Steam turbine</v>
      </c>
      <c r="H638" s="91" t="str">
        <f>C637</f>
        <v>CHP with CCS</v>
      </c>
      <c r="I638" s="70" t="str">
        <f t="shared" si="70"/>
        <v>M</v>
      </c>
      <c r="J638" s="91" t="s">
        <v>99</v>
      </c>
      <c r="K638" s="91" t="s">
        <v>99</v>
      </c>
      <c r="L638" s="91" t="s">
        <v>99</v>
      </c>
      <c r="M638" s="91" t="s">
        <v>99</v>
      </c>
      <c r="N638" s="91" t="s">
        <v>99</v>
      </c>
      <c r="O638" s="91" t="s">
        <v>99</v>
      </c>
      <c r="P638" s="91" t="s">
        <v>99</v>
      </c>
      <c r="Q638" s="91" t="s">
        <v>99</v>
      </c>
      <c r="R638" s="91" t="s">
        <v>99</v>
      </c>
      <c r="S638" s="91" t="s">
        <v>99</v>
      </c>
      <c r="T638" s="91" t="s">
        <v>99</v>
      </c>
      <c r="U638" s="91" t="s">
        <v>99</v>
      </c>
      <c r="V638" s="91" t="s">
        <v>99</v>
      </c>
      <c r="W638" s="91" t="s">
        <v>99</v>
      </c>
      <c r="X638" s="91" t="s">
        <v>99</v>
      </c>
      <c r="Y638" s="91" t="s">
        <v>99</v>
      </c>
      <c r="Z638" s="91" t="s">
        <v>99</v>
      </c>
      <c r="AA638" s="91" t="s">
        <v>99</v>
      </c>
      <c r="AB638" s="91" t="s">
        <v>99</v>
      </c>
      <c r="AC638" s="91" t="s">
        <v>99</v>
      </c>
      <c r="AD638" s="91" t="s">
        <v>99</v>
      </c>
      <c r="AE638" s="91">
        <v>0.30318750000000005</v>
      </c>
      <c r="AF638" s="91">
        <v>0.30318750000000005</v>
      </c>
      <c r="AG638" s="91">
        <v>0.30318750000000005</v>
      </c>
      <c r="AH638" s="91">
        <v>0.30318750000000005</v>
      </c>
      <c r="AI638" s="91">
        <v>0.30318750000000005</v>
      </c>
      <c r="AJ638" s="91">
        <v>0.30318750000000005</v>
      </c>
      <c r="AK638" s="91">
        <v>0.30318750000000005</v>
      </c>
      <c r="AL638" s="91">
        <v>0.30318750000000005</v>
      </c>
      <c r="AM638" s="91">
        <v>0.30318750000000005</v>
      </c>
      <c r="AN638" s="91">
        <v>0.30318750000000005</v>
      </c>
      <c r="AO638" s="91">
        <v>0.30318750000000005</v>
      </c>
      <c r="AP638" s="91">
        <v>0.30318750000000005</v>
      </c>
      <c r="AQ638" s="91">
        <v>0.30318750000000005</v>
      </c>
      <c r="AR638" s="91">
        <v>0.30318750000000005</v>
      </c>
      <c r="AS638" s="91">
        <v>0.30318750000000005</v>
      </c>
      <c r="AT638" s="91">
        <v>0.30318750000000005</v>
      </c>
      <c r="AU638" s="91">
        <v>0.30318750000000005</v>
      </c>
      <c r="AV638" s="91">
        <v>0.30318750000000005</v>
      </c>
      <c r="AW638" s="91">
        <v>0.30318750000000005</v>
      </c>
      <c r="AX638" s="89">
        <v>0.30318750000000005</v>
      </c>
    </row>
    <row r="639" spans="1:50">
      <c r="A639" s="211" t="s">
        <v>58</v>
      </c>
      <c r="B639" s="214" t="s">
        <v>59</v>
      </c>
      <c r="C639" s="209" t="s">
        <v>36</v>
      </c>
      <c r="D639" s="67" t="s">
        <v>25</v>
      </c>
      <c r="E639" s="87" t="str">
        <f>A639&amp;"/"&amp;B639&amp;"/"&amp;C639&amp;"/"&amp;D639</f>
        <v>Fuel cells/Natural gas fuel cell power plant/Electricity only/M</v>
      </c>
      <c r="F639" s="55" t="str">
        <f>A639</f>
        <v>Fuel cells</v>
      </c>
      <c r="G639" s="55" t="str">
        <f>B639</f>
        <v>Natural gas fuel cell power plant</v>
      </c>
      <c r="H639" s="55" t="str">
        <f>C639</f>
        <v>Electricity only</v>
      </c>
      <c r="I639" s="85" t="str">
        <f t="shared" si="70"/>
        <v>M</v>
      </c>
      <c r="J639" s="55" t="s">
        <v>99</v>
      </c>
      <c r="K639" s="55" t="s">
        <v>99</v>
      </c>
      <c r="L639" s="55" t="s">
        <v>99</v>
      </c>
      <c r="M639" s="55" t="s">
        <v>99</v>
      </c>
      <c r="N639" s="55" t="s">
        <v>99</v>
      </c>
      <c r="O639" s="55" t="s">
        <v>99</v>
      </c>
      <c r="P639" s="55" t="s">
        <v>99</v>
      </c>
      <c r="Q639" s="55" t="s">
        <v>99</v>
      </c>
      <c r="R639" s="55" t="s">
        <v>99</v>
      </c>
      <c r="S639" s="55" t="s">
        <v>99</v>
      </c>
      <c r="T639" s="55" t="s">
        <v>99</v>
      </c>
      <c r="U639" s="55" t="s">
        <v>99</v>
      </c>
      <c r="V639" s="55" t="s">
        <v>99</v>
      </c>
      <c r="W639" s="55" t="s">
        <v>99</v>
      </c>
      <c r="X639" s="55" t="s">
        <v>99</v>
      </c>
      <c r="Y639" s="55" t="s">
        <v>99</v>
      </c>
      <c r="Z639" s="55" t="s">
        <v>99</v>
      </c>
      <c r="AA639" s="55" t="s">
        <v>99</v>
      </c>
      <c r="AB639" s="55" t="s">
        <v>99</v>
      </c>
      <c r="AC639" s="55" t="s">
        <v>99</v>
      </c>
      <c r="AD639" s="55" t="s">
        <v>99</v>
      </c>
      <c r="AE639" s="55">
        <v>0.153</v>
      </c>
      <c r="AF639" s="55">
        <v>0.153</v>
      </c>
      <c r="AG639" s="55">
        <v>0.153</v>
      </c>
      <c r="AH639" s="55">
        <v>0.153</v>
      </c>
      <c r="AI639" s="55">
        <v>0.153</v>
      </c>
      <c r="AJ639" s="55">
        <v>0.153</v>
      </c>
      <c r="AK639" s="55">
        <v>0.153</v>
      </c>
      <c r="AL639" s="55">
        <v>0.153</v>
      </c>
      <c r="AM639" s="55">
        <v>0.153</v>
      </c>
      <c r="AN639" s="55">
        <v>0.153</v>
      </c>
      <c r="AO639" s="55">
        <v>0.153</v>
      </c>
      <c r="AP639" s="55">
        <v>0.153</v>
      </c>
      <c r="AQ639" s="55">
        <v>0.153</v>
      </c>
      <c r="AR639" s="55">
        <v>0.153</v>
      </c>
      <c r="AS639" s="55">
        <v>0.153</v>
      </c>
      <c r="AT639" s="55">
        <v>0.153</v>
      </c>
      <c r="AU639" s="55">
        <v>0.153</v>
      </c>
      <c r="AV639" s="55">
        <v>0.153</v>
      </c>
      <c r="AW639" s="55">
        <v>0.153</v>
      </c>
      <c r="AX639" s="64">
        <v>0.153</v>
      </c>
    </row>
    <row r="640" spans="1:50">
      <c r="A640" s="212"/>
      <c r="B640" s="215"/>
      <c r="C640" s="206"/>
      <c r="D640" s="52" t="s">
        <v>38</v>
      </c>
      <c r="E640" s="86" t="str">
        <f>A639&amp;"/"&amp;B639&amp;"/"&amp;C639&amp;"/"&amp;D640</f>
        <v>Fuel cells/Natural gas fuel cell power plant/Electricity only/S</v>
      </c>
      <c r="F640" s="61" t="str">
        <f>A639</f>
        <v>Fuel cells</v>
      </c>
      <c r="G640" s="61" t="str">
        <f>B639</f>
        <v>Natural gas fuel cell power plant</v>
      </c>
      <c r="H640" s="61" t="str">
        <f>C639</f>
        <v>Electricity only</v>
      </c>
      <c r="I640" s="84" t="str">
        <f t="shared" si="70"/>
        <v>S</v>
      </c>
      <c r="J640" s="61" t="s">
        <v>99</v>
      </c>
      <c r="K640" s="61" t="s">
        <v>99</v>
      </c>
      <c r="L640" s="61" t="s">
        <v>99</v>
      </c>
      <c r="M640" s="61" t="s">
        <v>99</v>
      </c>
      <c r="N640" s="61" t="s">
        <v>99</v>
      </c>
      <c r="O640" s="61" t="s">
        <v>99</v>
      </c>
      <c r="P640" s="61" t="s">
        <v>99</v>
      </c>
      <c r="Q640" s="61" t="s">
        <v>99</v>
      </c>
      <c r="R640" s="61" t="s">
        <v>99</v>
      </c>
      <c r="S640" s="61" t="s">
        <v>99</v>
      </c>
      <c r="T640" s="61" t="s">
        <v>99</v>
      </c>
      <c r="U640" s="61" t="s">
        <v>99</v>
      </c>
      <c r="V640" s="61" t="s">
        <v>99</v>
      </c>
      <c r="W640" s="61" t="s">
        <v>99</v>
      </c>
      <c r="X640" s="61" t="s">
        <v>99</v>
      </c>
      <c r="Y640" s="61" t="s">
        <v>99</v>
      </c>
      <c r="Z640" s="61" t="s">
        <v>99</v>
      </c>
      <c r="AA640" s="61" t="s">
        <v>99</v>
      </c>
      <c r="AB640" s="61" t="s">
        <v>99</v>
      </c>
      <c r="AC640" s="61">
        <v>0.16065000000000002</v>
      </c>
      <c r="AD640" s="61">
        <v>0.16065000000000002</v>
      </c>
      <c r="AE640" s="61">
        <v>0.16065000000000002</v>
      </c>
      <c r="AF640" s="61">
        <v>0.16065000000000002</v>
      </c>
      <c r="AG640" s="61">
        <v>0.16065000000000002</v>
      </c>
      <c r="AH640" s="61">
        <v>0.16065000000000002</v>
      </c>
      <c r="AI640" s="61">
        <v>0.16065000000000002</v>
      </c>
      <c r="AJ640" s="61">
        <v>0.16065000000000002</v>
      </c>
      <c r="AK640" s="61">
        <v>0.16065000000000002</v>
      </c>
      <c r="AL640" s="61">
        <v>0.16065000000000002</v>
      </c>
      <c r="AM640" s="61">
        <v>0.16065000000000002</v>
      </c>
      <c r="AN640" s="61">
        <v>0.16065000000000002</v>
      </c>
      <c r="AO640" s="61">
        <v>0.16065000000000002</v>
      </c>
      <c r="AP640" s="61">
        <v>0.16065000000000002</v>
      </c>
      <c r="AQ640" s="61">
        <v>0.16065000000000002</v>
      </c>
      <c r="AR640" s="61">
        <v>0.16065000000000002</v>
      </c>
      <c r="AS640" s="61">
        <v>0.16065000000000002</v>
      </c>
      <c r="AT640" s="61">
        <v>0.16065000000000002</v>
      </c>
      <c r="AU640" s="61">
        <v>0.16065000000000002</v>
      </c>
      <c r="AV640" s="61">
        <v>0.16065000000000002</v>
      </c>
      <c r="AW640" s="61">
        <v>0.16065000000000002</v>
      </c>
      <c r="AX640" s="53">
        <v>0.16065000000000002</v>
      </c>
    </row>
    <row r="641" spans="1:50">
      <c r="A641" s="212"/>
      <c r="B641" s="224"/>
      <c r="C641" s="216"/>
      <c r="D641" s="106" t="s">
        <v>47</v>
      </c>
      <c r="E641" s="107" t="str">
        <f>A639&amp;"/"&amp;B639&amp;"/"&amp;C639&amp;"/"&amp;D641</f>
        <v>Fuel cells/Natural gas fuel cell power plant/Electricity only/XS</v>
      </c>
      <c r="F641" s="108" t="str">
        <f>A639</f>
        <v>Fuel cells</v>
      </c>
      <c r="G641" s="108" t="str">
        <f>B639</f>
        <v>Natural gas fuel cell power plant</v>
      </c>
      <c r="H641" s="108" t="str">
        <f>C639</f>
        <v>Electricity only</v>
      </c>
      <c r="I641" s="109" t="str">
        <f t="shared" si="70"/>
        <v>XS</v>
      </c>
      <c r="J641" s="108" t="s">
        <v>99</v>
      </c>
      <c r="K641" s="108" t="s">
        <v>99</v>
      </c>
      <c r="L641" s="108" t="s">
        <v>99</v>
      </c>
      <c r="M641" s="108" t="s">
        <v>99</v>
      </c>
      <c r="N641" s="108" t="s">
        <v>99</v>
      </c>
      <c r="O641" s="108" t="s">
        <v>99</v>
      </c>
      <c r="P641" s="108" t="s">
        <v>99</v>
      </c>
      <c r="Q641" s="108" t="s">
        <v>99</v>
      </c>
      <c r="R641" s="108" t="s">
        <v>99</v>
      </c>
      <c r="S641" s="108" t="s">
        <v>99</v>
      </c>
      <c r="T641" s="108" t="s">
        <v>99</v>
      </c>
      <c r="U641" s="108" t="s">
        <v>99</v>
      </c>
      <c r="V641" s="108" t="s">
        <v>99</v>
      </c>
      <c r="W641" s="108" t="s">
        <v>99</v>
      </c>
      <c r="X641" s="108" t="s">
        <v>99</v>
      </c>
      <c r="Y641" s="108" t="s">
        <v>99</v>
      </c>
      <c r="Z641" s="108">
        <v>0.16868250000000001</v>
      </c>
      <c r="AA641" s="108">
        <v>0.16868250000000001</v>
      </c>
      <c r="AB641" s="108">
        <v>0.16868250000000001</v>
      </c>
      <c r="AC641" s="108">
        <v>0.16868250000000001</v>
      </c>
      <c r="AD641" s="108">
        <v>0.16868250000000001</v>
      </c>
      <c r="AE641" s="108">
        <v>0.16868250000000001</v>
      </c>
      <c r="AF641" s="108">
        <v>0.16868250000000001</v>
      </c>
      <c r="AG641" s="108">
        <v>0.16868250000000001</v>
      </c>
      <c r="AH641" s="108">
        <v>0.16868250000000001</v>
      </c>
      <c r="AI641" s="108">
        <v>0.16868250000000001</v>
      </c>
      <c r="AJ641" s="108">
        <v>0.16868250000000001</v>
      </c>
      <c r="AK641" s="108">
        <v>0.16868250000000001</v>
      </c>
      <c r="AL641" s="108">
        <v>0.16868250000000001</v>
      </c>
      <c r="AM641" s="108">
        <v>0.16868250000000001</v>
      </c>
      <c r="AN641" s="108">
        <v>0.16868250000000001</v>
      </c>
      <c r="AO641" s="108">
        <v>0.16868250000000001</v>
      </c>
      <c r="AP641" s="108">
        <v>0.16868250000000001</v>
      </c>
      <c r="AQ641" s="108">
        <v>0.16868250000000001</v>
      </c>
      <c r="AR641" s="108">
        <v>0.16868250000000001</v>
      </c>
      <c r="AS641" s="108">
        <v>0.16868250000000001</v>
      </c>
      <c r="AT641" s="108">
        <v>0.16868250000000001</v>
      </c>
      <c r="AU641" s="108">
        <v>0.16868250000000001</v>
      </c>
      <c r="AV641" s="108">
        <v>0.16868250000000001</v>
      </c>
      <c r="AW641" s="108">
        <v>0.16868250000000001</v>
      </c>
      <c r="AX641" s="110">
        <v>0.16868250000000001</v>
      </c>
    </row>
    <row r="642" spans="1:50">
      <c r="A642" s="212"/>
      <c r="B642" s="215" t="s">
        <v>60</v>
      </c>
      <c r="C642" s="206" t="s">
        <v>36</v>
      </c>
      <c r="D642" s="52" t="s">
        <v>25</v>
      </c>
      <c r="E642" s="86" t="str">
        <f>A639&amp;"/"&amp;B642&amp;"/"&amp;C642&amp;"/"&amp;D642</f>
        <v>Fuel cells/Hydrogen fuel cell power plant/Electricity only/M</v>
      </c>
      <c r="F642" s="61" t="str">
        <f>A639</f>
        <v>Fuel cells</v>
      </c>
      <c r="G642" s="61" t="str">
        <f>B642</f>
        <v>Hydrogen fuel cell power plant</v>
      </c>
      <c r="H642" s="61" t="str">
        <f>C642</f>
        <v>Electricity only</v>
      </c>
      <c r="I642" s="84" t="str">
        <f t="shared" si="70"/>
        <v>M</v>
      </c>
      <c r="J642" s="61" t="s">
        <v>99</v>
      </c>
      <c r="K642" s="61" t="s">
        <v>99</v>
      </c>
      <c r="L642" s="61" t="s">
        <v>99</v>
      </c>
      <c r="M642" s="61" t="s">
        <v>99</v>
      </c>
      <c r="N642" s="61" t="s">
        <v>99</v>
      </c>
      <c r="O642" s="61" t="s">
        <v>99</v>
      </c>
      <c r="P642" s="61" t="s">
        <v>99</v>
      </c>
      <c r="Q642" s="61" t="s">
        <v>99</v>
      </c>
      <c r="R642" s="61" t="s">
        <v>99</v>
      </c>
      <c r="S642" s="61" t="s">
        <v>99</v>
      </c>
      <c r="T642" s="61" t="s">
        <v>99</v>
      </c>
      <c r="U642" s="61" t="s">
        <v>99</v>
      </c>
      <c r="V642" s="61" t="s">
        <v>99</v>
      </c>
      <c r="W642" s="61" t="s">
        <v>99</v>
      </c>
      <c r="X642" s="61" t="s">
        <v>99</v>
      </c>
      <c r="Y642" s="61" t="s">
        <v>99</v>
      </c>
      <c r="Z642" s="61" t="s">
        <v>99</v>
      </c>
      <c r="AA642" s="61" t="s">
        <v>99</v>
      </c>
      <c r="AB642" s="61" t="s">
        <v>99</v>
      </c>
      <c r="AC642" s="61" t="s">
        <v>99</v>
      </c>
      <c r="AD642" s="61" t="s">
        <v>99</v>
      </c>
      <c r="AE642" s="61" t="s">
        <v>99</v>
      </c>
      <c r="AF642" s="61" t="s">
        <v>99</v>
      </c>
      <c r="AG642" s="61">
        <v>3.6999999999999998E-2</v>
      </c>
      <c r="AH642" s="61">
        <v>3.6999999999999998E-2</v>
      </c>
      <c r="AI642" s="61">
        <v>3.6999999999999998E-2</v>
      </c>
      <c r="AJ642" s="61">
        <v>3.6999999999999998E-2</v>
      </c>
      <c r="AK642" s="61">
        <v>3.6999999999999998E-2</v>
      </c>
      <c r="AL642" s="61">
        <v>3.6999999999999998E-2</v>
      </c>
      <c r="AM642" s="61">
        <v>3.6999999999999998E-2</v>
      </c>
      <c r="AN642" s="61">
        <v>3.6999999999999998E-2</v>
      </c>
      <c r="AO642" s="61">
        <v>3.6999999999999998E-2</v>
      </c>
      <c r="AP642" s="61">
        <v>3.6999999999999998E-2</v>
      </c>
      <c r="AQ642" s="61">
        <v>3.6999999999999998E-2</v>
      </c>
      <c r="AR642" s="61">
        <v>3.6999999999999998E-2</v>
      </c>
      <c r="AS642" s="61">
        <v>3.6999999999999998E-2</v>
      </c>
      <c r="AT642" s="61">
        <v>3.6999999999999998E-2</v>
      </c>
      <c r="AU642" s="61">
        <v>3.6999999999999998E-2</v>
      </c>
      <c r="AV642" s="61">
        <v>3.6999999999999998E-2</v>
      </c>
      <c r="AW642" s="61">
        <v>3.6999999999999998E-2</v>
      </c>
      <c r="AX642" s="53">
        <v>3.6999999999999998E-2</v>
      </c>
    </row>
    <row r="643" spans="1:50">
      <c r="A643" s="212"/>
      <c r="B643" s="215"/>
      <c r="C643" s="206"/>
      <c r="D643" s="52" t="s">
        <v>38</v>
      </c>
      <c r="E643" s="86" t="str">
        <f>A639&amp;"/"&amp;B642&amp;"/"&amp;C642&amp;"/"&amp;D643</f>
        <v>Fuel cells/Hydrogen fuel cell power plant/Electricity only/S</v>
      </c>
      <c r="F643" s="61" t="str">
        <f>A639</f>
        <v>Fuel cells</v>
      </c>
      <c r="G643" s="61" t="str">
        <f>B642</f>
        <v>Hydrogen fuel cell power plant</v>
      </c>
      <c r="H643" s="61" t="str">
        <f>C642</f>
        <v>Electricity only</v>
      </c>
      <c r="I643" s="84" t="str">
        <f t="shared" si="70"/>
        <v>S</v>
      </c>
      <c r="J643" s="61" t="s">
        <v>99</v>
      </c>
      <c r="K643" s="61" t="s">
        <v>99</v>
      </c>
      <c r="L643" s="61" t="s">
        <v>99</v>
      </c>
      <c r="M643" s="61" t="s">
        <v>99</v>
      </c>
      <c r="N643" s="61" t="s">
        <v>99</v>
      </c>
      <c r="O643" s="61" t="s">
        <v>99</v>
      </c>
      <c r="P643" s="61" t="s">
        <v>99</v>
      </c>
      <c r="Q643" s="61" t="s">
        <v>99</v>
      </c>
      <c r="R643" s="61" t="s">
        <v>99</v>
      </c>
      <c r="S643" s="61" t="s">
        <v>99</v>
      </c>
      <c r="T643" s="61" t="s">
        <v>99</v>
      </c>
      <c r="U643" s="61" t="s">
        <v>99</v>
      </c>
      <c r="V643" s="61" t="s">
        <v>99</v>
      </c>
      <c r="W643" s="61" t="s">
        <v>99</v>
      </c>
      <c r="X643" s="61" t="s">
        <v>99</v>
      </c>
      <c r="Y643" s="61" t="s">
        <v>99</v>
      </c>
      <c r="Z643" s="61" t="s">
        <v>99</v>
      </c>
      <c r="AA643" s="61" t="s">
        <v>99</v>
      </c>
      <c r="AB643" s="61" t="s">
        <v>99</v>
      </c>
      <c r="AC643" s="61" t="s">
        <v>99</v>
      </c>
      <c r="AD643" s="61" t="s">
        <v>99</v>
      </c>
      <c r="AE643" s="61">
        <v>3.8850000000000003E-2</v>
      </c>
      <c r="AF643" s="61">
        <v>3.8850000000000003E-2</v>
      </c>
      <c r="AG643" s="61">
        <v>3.8850000000000003E-2</v>
      </c>
      <c r="AH643" s="61">
        <v>3.8850000000000003E-2</v>
      </c>
      <c r="AI643" s="61">
        <v>3.8850000000000003E-2</v>
      </c>
      <c r="AJ643" s="61">
        <v>3.8850000000000003E-2</v>
      </c>
      <c r="AK643" s="61">
        <v>3.8850000000000003E-2</v>
      </c>
      <c r="AL643" s="61">
        <v>3.8850000000000003E-2</v>
      </c>
      <c r="AM643" s="61">
        <v>3.8850000000000003E-2</v>
      </c>
      <c r="AN643" s="61">
        <v>3.8850000000000003E-2</v>
      </c>
      <c r="AO643" s="61">
        <v>3.8850000000000003E-2</v>
      </c>
      <c r="AP643" s="61">
        <v>3.8850000000000003E-2</v>
      </c>
      <c r="AQ643" s="61">
        <v>3.8850000000000003E-2</v>
      </c>
      <c r="AR643" s="61">
        <v>3.8850000000000003E-2</v>
      </c>
      <c r="AS643" s="61">
        <v>3.8850000000000003E-2</v>
      </c>
      <c r="AT643" s="61">
        <v>3.8850000000000003E-2</v>
      </c>
      <c r="AU643" s="61">
        <v>3.8850000000000003E-2</v>
      </c>
      <c r="AV643" s="61">
        <v>3.8850000000000003E-2</v>
      </c>
      <c r="AW643" s="61">
        <v>3.8850000000000003E-2</v>
      </c>
      <c r="AX643" s="53">
        <v>3.8850000000000003E-2</v>
      </c>
    </row>
    <row r="644" spans="1:50">
      <c r="A644" s="213"/>
      <c r="B644" s="218"/>
      <c r="C644" s="210"/>
      <c r="D644" s="93" t="s">
        <v>47</v>
      </c>
      <c r="E644" s="86" t="str">
        <f>A639&amp;"/"&amp;B642&amp;"/"&amp;C642&amp;"/"&amp;D644</f>
        <v>Fuel cells/Hydrogen fuel cell power plant/Electricity only/XS</v>
      </c>
      <c r="F644" s="61" t="str">
        <f>A639</f>
        <v>Fuel cells</v>
      </c>
      <c r="G644" s="61" t="str">
        <f>B642</f>
        <v>Hydrogen fuel cell power plant</v>
      </c>
      <c r="H644" s="61" t="str">
        <f>C642</f>
        <v>Electricity only</v>
      </c>
      <c r="I644" s="84" t="str">
        <f t="shared" si="70"/>
        <v>XS</v>
      </c>
      <c r="J644" s="61" t="s">
        <v>99</v>
      </c>
      <c r="K644" s="61" t="s">
        <v>99</v>
      </c>
      <c r="L644" s="61" t="s">
        <v>99</v>
      </c>
      <c r="M644" s="61" t="s">
        <v>99</v>
      </c>
      <c r="N644" s="61" t="s">
        <v>99</v>
      </c>
      <c r="O644" s="61" t="s">
        <v>99</v>
      </c>
      <c r="P644" s="61" t="s">
        <v>99</v>
      </c>
      <c r="Q644" s="61" t="s">
        <v>99</v>
      </c>
      <c r="R644" s="61" t="s">
        <v>99</v>
      </c>
      <c r="S644" s="61" t="s">
        <v>99</v>
      </c>
      <c r="T644" s="61" t="s">
        <v>99</v>
      </c>
      <c r="U644" s="61" t="s">
        <v>99</v>
      </c>
      <c r="V644" s="61" t="s">
        <v>99</v>
      </c>
      <c r="W644" s="61" t="s">
        <v>99</v>
      </c>
      <c r="X644" s="61" t="s">
        <v>99</v>
      </c>
      <c r="Y644" s="61" t="s">
        <v>99</v>
      </c>
      <c r="Z644" s="61" t="s">
        <v>99</v>
      </c>
      <c r="AA644" s="61" t="s">
        <v>99</v>
      </c>
      <c r="AB644" s="61">
        <v>4.0792500000000002E-2</v>
      </c>
      <c r="AC644" s="61">
        <v>4.0792500000000002E-2</v>
      </c>
      <c r="AD644" s="61">
        <v>4.0792500000000002E-2</v>
      </c>
      <c r="AE644" s="61">
        <v>4.0792500000000002E-2</v>
      </c>
      <c r="AF644" s="61">
        <v>4.0792500000000002E-2</v>
      </c>
      <c r="AG644" s="61">
        <v>4.0792500000000002E-2</v>
      </c>
      <c r="AH644" s="61">
        <v>4.0792500000000002E-2</v>
      </c>
      <c r="AI644" s="61">
        <v>4.0792500000000002E-2</v>
      </c>
      <c r="AJ644" s="61">
        <v>4.0792500000000002E-2</v>
      </c>
      <c r="AK644" s="61">
        <v>4.0792500000000002E-2</v>
      </c>
      <c r="AL644" s="61">
        <v>4.0792500000000002E-2</v>
      </c>
      <c r="AM644" s="61">
        <v>4.0792500000000002E-2</v>
      </c>
      <c r="AN644" s="61">
        <v>4.0792500000000002E-2</v>
      </c>
      <c r="AO644" s="61">
        <v>4.0792500000000002E-2</v>
      </c>
      <c r="AP644" s="61">
        <v>4.0792500000000002E-2</v>
      </c>
      <c r="AQ644" s="61">
        <v>4.0792500000000002E-2</v>
      </c>
      <c r="AR644" s="61">
        <v>4.0792500000000002E-2</v>
      </c>
      <c r="AS644" s="61">
        <v>4.0792500000000002E-2</v>
      </c>
      <c r="AT644" s="61">
        <v>4.0792500000000002E-2</v>
      </c>
      <c r="AU644" s="61">
        <v>4.0792500000000002E-2</v>
      </c>
      <c r="AV644" s="61">
        <v>4.0792500000000002E-2</v>
      </c>
      <c r="AW644" s="61">
        <v>4.0792500000000002E-2</v>
      </c>
      <c r="AX644" s="53">
        <v>4.0792500000000002E-2</v>
      </c>
    </row>
    <row r="645" spans="1:50">
      <c r="A645" s="211" t="s">
        <v>61</v>
      </c>
      <c r="B645" s="214" t="s">
        <v>62</v>
      </c>
      <c r="C645" s="209" t="s">
        <v>36</v>
      </c>
      <c r="D645" s="67" t="s">
        <v>24</v>
      </c>
      <c r="E645" s="87" t="str">
        <f>A645&amp;"/"&amp;B645&amp;"/"&amp;C645&amp;"/"&amp;D645</f>
        <v>Wind power plants/Onshore/Electricity only/L</v>
      </c>
      <c r="F645" s="55" t="str">
        <f>A645</f>
        <v>Wind power plants</v>
      </c>
      <c r="G645" s="55" t="str">
        <f>B645</f>
        <v>Onshore</v>
      </c>
      <c r="H645" s="55" t="str">
        <f>C645</f>
        <v>Electricity only</v>
      </c>
      <c r="I645" s="85" t="str">
        <f t="shared" si="70"/>
        <v>L</v>
      </c>
      <c r="J645" s="55">
        <v>0</v>
      </c>
      <c r="K645" s="55">
        <v>0</v>
      </c>
      <c r="L645" s="55">
        <v>0</v>
      </c>
      <c r="M645" s="55">
        <v>0</v>
      </c>
      <c r="N645" s="55">
        <v>0</v>
      </c>
      <c r="O645" s="55">
        <v>0</v>
      </c>
      <c r="P645" s="55">
        <v>0</v>
      </c>
      <c r="Q645" s="55">
        <v>0</v>
      </c>
      <c r="R645" s="55">
        <v>0</v>
      </c>
      <c r="S645" s="55">
        <v>0</v>
      </c>
      <c r="T645" s="55">
        <v>0</v>
      </c>
      <c r="U645" s="55">
        <v>0</v>
      </c>
      <c r="V645" s="55">
        <v>0</v>
      </c>
      <c r="W645" s="55">
        <v>0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>
        <v>0</v>
      </c>
      <c r="AE645" s="55">
        <v>0</v>
      </c>
      <c r="AF645" s="55">
        <v>0</v>
      </c>
      <c r="AG645" s="55">
        <v>0</v>
      </c>
      <c r="AH645" s="55">
        <v>0</v>
      </c>
      <c r="AI645" s="55">
        <v>0</v>
      </c>
      <c r="AJ645" s="55">
        <v>0</v>
      </c>
      <c r="AK645" s="55">
        <v>0</v>
      </c>
      <c r="AL645" s="55">
        <v>0</v>
      </c>
      <c r="AM645" s="55">
        <v>0</v>
      </c>
      <c r="AN645" s="55">
        <v>0</v>
      </c>
      <c r="AO645" s="55">
        <v>0</v>
      </c>
      <c r="AP645" s="55">
        <v>0</v>
      </c>
      <c r="AQ645" s="55">
        <v>0</v>
      </c>
      <c r="AR645" s="55">
        <v>0</v>
      </c>
      <c r="AS645" s="55">
        <v>0</v>
      </c>
      <c r="AT645" s="55">
        <v>0</v>
      </c>
      <c r="AU645" s="55">
        <v>0</v>
      </c>
      <c r="AV645" s="55">
        <v>0</v>
      </c>
      <c r="AW645" s="55">
        <v>0</v>
      </c>
      <c r="AX645" s="64">
        <v>0</v>
      </c>
    </row>
    <row r="646" spans="1:50">
      <c r="A646" s="212"/>
      <c r="B646" s="215"/>
      <c r="C646" s="206"/>
      <c r="D646" s="52" t="s">
        <v>25</v>
      </c>
      <c r="E646" s="86" t="str">
        <f>A645&amp;"/"&amp;B645&amp;"/"&amp;C645&amp;"/"&amp;D646</f>
        <v>Wind power plants/Onshore/Electricity only/M</v>
      </c>
      <c r="F646" s="61" t="str">
        <f>A645</f>
        <v>Wind power plants</v>
      </c>
      <c r="G646" s="61" t="str">
        <f>B645</f>
        <v>Onshore</v>
      </c>
      <c r="H646" s="61" t="str">
        <f>C645</f>
        <v>Electricity only</v>
      </c>
      <c r="I646" s="84" t="str">
        <f t="shared" si="70"/>
        <v>M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1">
        <v>0</v>
      </c>
      <c r="R646" s="61">
        <v>0</v>
      </c>
      <c r="S646" s="61">
        <v>0</v>
      </c>
      <c r="T646" s="61">
        <v>0</v>
      </c>
      <c r="U646" s="61">
        <v>0</v>
      </c>
      <c r="V646" s="61">
        <v>0</v>
      </c>
      <c r="W646" s="61">
        <v>0</v>
      </c>
      <c r="X646" s="61">
        <v>0</v>
      </c>
      <c r="Y646" s="61">
        <v>0</v>
      </c>
      <c r="Z646" s="61">
        <v>0</v>
      </c>
      <c r="AA646" s="61">
        <v>0</v>
      </c>
      <c r="AB646" s="61">
        <v>0</v>
      </c>
      <c r="AC646" s="61">
        <v>0</v>
      </c>
      <c r="AD646" s="61">
        <v>0</v>
      </c>
      <c r="AE646" s="61">
        <v>0</v>
      </c>
      <c r="AF646" s="61">
        <v>0</v>
      </c>
      <c r="AG646" s="61">
        <v>0</v>
      </c>
      <c r="AH646" s="61">
        <v>0</v>
      </c>
      <c r="AI646" s="61">
        <v>0</v>
      </c>
      <c r="AJ646" s="61">
        <v>0</v>
      </c>
      <c r="AK646" s="61">
        <v>0</v>
      </c>
      <c r="AL646" s="61">
        <v>0</v>
      </c>
      <c r="AM646" s="61">
        <v>0</v>
      </c>
      <c r="AN646" s="61">
        <v>0</v>
      </c>
      <c r="AO646" s="61">
        <v>0</v>
      </c>
      <c r="AP646" s="61">
        <v>0</v>
      </c>
      <c r="AQ646" s="61">
        <v>0</v>
      </c>
      <c r="AR646" s="61">
        <v>0</v>
      </c>
      <c r="AS646" s="61">
        <v>0</v>
      </c>
      <c r="AT646" s="61">
        <v>0</v>
      </c>
      <c r="AU646" s="61">
        <v>0</v>
      </c>
      <c r="AV646" s="61">
        <v>0</v>
      </c>
      <c r="AW646" s="61">
        <v>0</v>
      </c>
      <c r="AX646" s="53">
        <v>0</v>
      </c>
    </row>
    <row r="647" spans="1:50">
      <c r="A647" s="212"/>
      <c r="B647" s="215"/>
      <c r="C647" s="206"/>
      <c r="D647" s="52" t="s">
        <v>38</v>
      </c>
      <c r="E647" s="86" t="str">
        <f>A645&amp;"/"&amp;B645&amp;"/"&amp;C645&amp;"/"&amp;D647</f>
        <v>Wind power plants/Onshore/Electricity only/S</v>
      </c>
      <c r="F647" s="61" t="str">
        <f>A645</f>
        <v>Wind power plants</v>
      </c>
      <c r="G647" s="61" t="str">
        <f>B645</f>
        <v>Onshore</v>
      </c>
      <c r="H647" s="61" t="str">
        <f>C645</f>
        <v>Electricity only</v>
      </c>
      <c r="I647" s="84" t="str">
        <f t="shared" si="70"/>
        <v>S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1">
        <v>0</v>
      </c>
      <c r="R647" s="61">
        <v>0</v>
      </c>
      <c r="S647" s="61">
        <v>0</v>
      </c>
      <c r="T647" s="61">
        <v>0</v>
      </c>
      <c r="U647" s="61">
        <v>0</v>
      </c>
      <c r="V647" s="61">
        <v>0</v>
      </c>
      <c r="W647" s="61">
        <v>0</v>
      </c>
      <c r="X647" s="61">
        <v>0</v>
      </c>
      <c r="Y647" s="61">
        <v>0</v>
      </c>
      <c r="Z647" s="61">
        <v>0</v>
      </c>
      <c r="AA647" s="61">
        <v>0</v>
      </c>
      <c r="AB647" s="61">
        <v>0</v>
      </c>
      <c r="AC647" s="61">
        <v>0</v>
      </c>
      <c r="AD647" s="61">
        <v>0</v>
      </c>
      <c r="AE647" s="61">
        <v>0</v>
      </c>
      <c r="AF647" s="61">
        <v>0</v>
      </c>
      <c r="AG647" s="61">
        <v>0</v>
      </c>
      <c r="AH647" s="61">
        <v>0</v>
      </c>
      <c r="AI647" s="61">
        <v>0</v>
      </c>
      <c r="AJ647" s="61">
        <v>0</v>
      </c>
      <c r="AK647" s="61">
        <v>0</v>
      </c>
      <c r="AL647" s="61">
        <v>0</v>
      </c>
      <c r="AM647" s="61">
        <v>0</v>
      </c>
      <c r="AN647" s="61">
        <v>0</v>
      </c>
      <c r="AO647" s="61">
        <v>0</v>
      </c>
      <c r="AP647" s="61">
        <v>0</v>
      </c>
      <c r="AQ647" s="61">
        <v>0</v>
      </c>
      <c r="AR647" s="61">
        <v>0</v>
      </c>
      <c r="AS647" s="61">
        <v>0</v>
      </c>
      <c r="AT647" s="61">
        <v>0</v>
      </c>
      <c r="AU647" s="61">
        <v>0</v>
      </c>
      <c r="AV647" s="61">
        <v>0</v>
      </c>
      <c r="AW647" s="61">
        <v>0</v>
      </c>
      <c r="AX647" s="53">
        <v>0</v>
      </c>
    </row>
    <row r="648" spans="1:50">
      <c r="A648" s="212"/>
      <c r="B648" s="224"/>
      <c r="C648" s="216"/>
      <c r="D648" s="106" t="s">
        <v>47</v>
      </c>
      <c r="E648" s="107" t="str">
        <f>A645&amp;"/"&amp;B645&amp;"/"&amp;C645&amp;"/"&amp;D648</f>
        <v>Wind power plants/Onshore/Electricity only/XS</v>
      </c>
      <c r="F648" s="108" t="str">
        <f>A645</f>
        <v>Wind power plants</v>
      </c>
      <c r="G648" s="108" t="str">
        <f>B645</f>
        <v>Onshore</v>
      </c>
      <c r="H648" s="108" t="str">
        <f>C645</f>
        <v>Electricity only</v>
      </c>
      <c r="I648" s="109" t="str">
        <f t="shared" si="70"/>
        <v>XS</v>
      </c>
      <c r="J648" s="108">
        <v>0</v>
      </c>
      <c r="K648" s="108">
        <v>0</v>
      </c>
      <c r="L648" s="108">
        <v>0</v>
      </c>
      <c r="M648" s="108">
        <v>0</v>
      </c>
      <c r="N648" s="108">
        <v>0</v>
      </c>
      <c r="O648" s="108">
        <v>0</v>
      </c>
      <c r="P648" s="108">
        <v>0</v>
      </c>
      <c r="Q648" s="108">
        <v>0</v>
      </c>
      <c r="R648" s="108">
        <v>0</v>
      </c>
      <c r="S648" s="108">
        <v>0</v>
      </c>
      <c r="T648" s="108">
        <v>0</v>
      </c>
      <c r="U648" s="108">
        <v>0</v>
      </c>
      <c r="V648" s="108">
        <v>0</v>
      </c>
      <c r="W648" s="108">
        <v>0</v>
      </c>
      <c r="X648" s="108">
        <v>0</v>
      </c>
      <c r="Y648" s="108">
        <v>0</v>
      </c>
      <c r="Z648" s="108">
        <v>0</v>
      </c>
      <c r="AA648" s="108">
        <v>0</v>
      </c>
      <c r="AB648" s="108">
        <v>0</v>
      </c>
      <c r="AC648" s="108">
        <v>0</v>
      </c>
      <c r="AD648" s="108">
        <v>0</v>
      </c>
      <c r="AE648" s="108">
        <v>0</v>
      </c>
      <c r="AF648" s="108">
        <v>0</v>
      </c>
      <c r="AG648" s="108">
        <v>0</v>
      </c>
      <c r="AH648" s="108">
        <v>0</v>
      </c>
      <c r="AI648" s="108">
        <v>0</v>
      </c>
      <c r="AJ648" s="108">
        <v>0</v>
      </c>
      <c r="AK648" s="108">
        <v>0</v>
      </c>
      <c r="AL648" s="108">
        <v>0</v>
      </c>
      <c r="AM648" s="108">
        <v>0</v>
      </c>
      <c r="AN648" s="108">
        <v>0</v>
      </c>
      <c r="AO648" s="108">
        <v>0</v>
      </c>
      <c r="AP648" s="108">
        <v>0</v>
      </c>
      <c r="AQ648" s="108">
        <v>0</v>
      </c>
      <c r="AR648" s="108">
        <v>0</v>
      </c>
      <c r="AS648" s="108">
        <v>0</v>
      </c>
      <c r="AT648" s="108">
        <v>0</v>
      </c>
      <c r="AU648" s="108">
        <v>0</v>
      </c>
      <c r="AV648" s="108">
        <v>0</v>
      </c>
      <c r="AW648" s="108">
        <v>0</v>
      </c>
      <c r="AX648" s="110">
        <v>0</v>
      </c>
    </row>
    <row r="649" spans="1:50">
      <c r="A649" s="212"/>
      <c r="B649" s="215" t="s">
        <v>63</v>
      </c>
      <c r="C649" s="217" t="s">
        <v>36</v>
      </c>
      <c r="D649" s="52" t="s">
        <v>24</v>
      </c>
      <c r="E649" s="86" t="str">
        <f>A645&amp;"/"&amp;B649&amp;"/"&amp;C649&amp;"/"&amp;D649</f>
        <v>Wind power plants/Offshore/Electricity only/L</v>
      </c>
      <c r="F649" s="61" t="str">
        <f>A645</f>
        <v>Wind power plants</v>
      </c>
      <c r="G649" s="61" t="str">
        <f>B649</f>
        <v>Offshore</v>
      </c>
      <c r="H649" s="61" t="str">
        <f>C649</f>
        <v>Electricity only</v>
      </c>
      <c r="I649" s="84" t="str">
        <f t="shared" si="70"/>
        <v>L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1">
        <v>0</v>
      </c>
      <c r="R649" s="61">
        <v>0</v>
      </c>
      <c r="S649" s="61">
        <v>0</v>
      </c>
      <c r="T649" s="61">
        <v>0</v>
      </c>
      <c r="U649" s="61">
        <v>0</v>
      </c>
      <c r="V649" s="61">
        <v>0</v>
      </c>
      <c r="W649" s="61">
        <v>0</v>
      </c>
      <c r="X649" s="61">
        <v>0</v>
      </c>
      <c r="Y649" s="61">
        <v>0</v>
      </c>
      <c r="Z649" s="61">
        <v>0</v>
      </c>
      <c r="AA649" s="61">
        <v>0</v>
      </c>
      <c r="AB649" s="61">
        <v>0</v>
      </c>
      <c r="AC649" s="61">
        <v>0</v>
      </c>
      <c r="AD649" s="61">
        <v>0</v>
      </c>
      <c r="AE649" s="61">
        <v>0</v>
      </c>
      <c r="AF649" s="61">
        <v>0</v>
      </c>
      <c r="AG649" s="61">
        <v>0</v>
      </c>
      <c r="AH649" s="61">
        <v>0</v>
      </c>
      <c r="AI649" s="61">
        <v>0</v>
      </c>
      <c r="AJ649" s="61">
        <v>0</v>
      </c>
      <c r="AK649" s="61">
        <v>0</v>
      </c>
      <c r="AL649" s="61">
        <v>0</v>
      </c>
      <c r="AM649" s="61">
        <v>0</v>
      </c>
      <c r="AN649" s="61">
        <v>0</v>
      </c>
      <c r="AO649" s="61">
        <v>0</v>
      </c>
      <c r="AP649" s="61">
        <v>0</v>
      </c>
      <c r="AQ649" s="61">
        <v>0</v>
      </c>
      <c r="AR649" s="61">
        <v>0</v>
      </c>
      <c r="AS649" s="61">
        <v>0</v>
      </c>
      <c r="AT649" s="61">
        <v>0</v>
      </c>
      <c r="AU649" s="61">
        <v>0</v>
      </c>
      <c r="AV649" s="61">
        <v>0</v>
      </c>
      <c r="AW649" s="61">
        <v>0</v>
      </c>
      <c r="AX649" s="53">
        <v>0</v>
      </c>
    </row>
    <row r="650" spans="1:50">
      <c r="A650" s="212"/>
      <c r="B650" s="215"/>
      <c r="C650" s="206"/>
      <c r="D650" s="52" t="s">
        <v>25</v>
      </c>
      <c r="E650" s="86" t="str">
        <f>A645&amp;"/"&amp;B649&amp;"/"&amp;C649&amp;"/"&amp;D650</f>
        <v>Wind power plants/Offshore/Electricity only/M</v>
      </c>
      <c r="F650" s="61" t="str">
        <f>A645</f>
        <v>Wind power plants</v>
      </c>
      <c r="G650" s="61" t="str">
        <f>B649</f>
        <v>Offshore</v>
      </c>
      <c r="H650" s="61" t="str">
        <f>C649</f>
        <v>Electricity only</v>
      </c>
      <c r="I650" s="84" t="str">
        <f t="shared" si="70"/>
        <v>M</v>
      </c>
      <c r="J650" s="61">
        <v>0</v>
      </c>
      <c r="K650" s="61">
        <v>0</v>
      </c>
      <c r="L650" s="61">
        <v>0</v>
      </c>
      <c r="M650" s="61">
        <v>0</v>
      </c>
      <c r="N650" s="61">
        <v>0</v>
      </c>
      <c r="O650" s="61">
        <v>0</v>
      </c>
      <c r="P650" s="61">
        <v>0</v>
      </c>
      <c r="Q650" s="61">
        <v>0</v>
      </c>
      <c r="R650" s="61">
        <v>0</v>
      </c>
      <c r="S650" s="61">
        <v>0</v>
      </c>
      <c r="T650" s="61">
        <v>0</v>
      </c>
      <c r="U650" s="61">
        <v>0</v>
      </c>
      <c r="V650" s="61">
        <v>0</v>
      </c>
      <c r="W650" s="61">
        <v>0</v>
      </c>
      <c r="X650" s="61">
        <v>0</v>
      </c>
      <c r="Y650" s="61">
        <v>0</v>
      </c>
      <c r="Z650" s="61">
        <v>0</v>
      </c>
      <c r="AA650" s="61">
        <v>0</v>
      </c>
      <c r="AB650" s="61">
        <v>0</v>
      </c>
      <c r="AC650" s="61">
        <v>0</v>
      </c>
      <c r="AD650" s="61">
        <v>0</v>
      </c>
      <c r="AE650" s="61">
        <v>0</v>
      </c>
      <c r="AF650" s="61">
        <v>0</v>
      </c>
      <c r="AG650" s="61">
        <v>0</v>
      </c>
      <c r="AH650" s="61">
        <v>0</v>
      </c>
      <c r="AI650" s="61">
        <v>0</v>
      </c>
      <c r="AJ650" s="61">
        <v>0</v>
      </c>
      <c r="AK650" s="61">
        <v>0</v>
      </c>
      <c r="AL650" s="61">
        <v>0</v>
      </c>
      <c r="AM650" s="61">
        <v>0</v>
      </c>
      <c r="AN650" s="61">
        <v>0</v>
      </c>
      <c r="AO650" s="61">
        <v>0</v>
      </c>
      <c r="AP650" s="61">
        <v>0</v>
      </c>
      <c r="AQ650" s="61">
        <v>0</v>
      </c>
      <c r="AR650" s="61">
        <v>0</v>
      </c>
      <c r="AS650" s="61">
        <v>0</v>
      </c>
      <c r="AT650" s="61">
        <v>0</v>
      </c>
      <c r="AU650" s="61">
        <v>0</v>
      </c>
      <c r="AV650" s="61">
        <v>0</v>
      </c>
      <c r="AW650" s="61">
        <v>0</v>
      </c>
      <c r="AX650" s="53">
        <v>0</v>
      </c>
    </row>
    <row r="651" spans="1:50">
      <c r="A651" s="212"/>
      <c r="B651" s="215"/>
      <c r="C651" s="206"/>
      <c r="D651" s="52" t="s">
        <v>38</v>
      </c>
      <c r="E651" s="86" t="str">
        <f>A645&amp;"/"&amp;B649&amp;"/"&amp;C649&amp;"/"&amp;D651</f>
        <v>Wind power plants/Offshore/Electricity only/S</v>
      </c>
      <c r="F651" s="61" t="str">
        <f>A645</f>
        <v>Wind power plants</v>
      </c>
      <c r="G651" s="61" t="str">
        <f>B649</f>
        <v>Offshore</v>
      </c>
      <c r="H651" s="61" t="str">
        <f>C649</f>
        <v>Electricity only</v>
      </c>
      <c r="I651" s="84" t="str">
        <f t="shared" si="70"/>
        <v>S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1">
        <v>0</v>
      </c>
      <c r="R651" s="61">
        <v>0</v>
      </c>
      <c r="S651" s="61">
        <v>0</v>
      </c>
      <c r="T651" s="61">
        <v>0</v>
      </c>
      <c r="U651" s="61">
        <v>0</v>
      </c>
      <c r="V651" s="61">
        <v>0</v>
      </c>
      <c r="W651" s="61">
        <v>0</v>
      </c>
      <c r="X651" s="61">
        <v>0</v>
      </c>
      <c r="Y651" s="61">
        <v>0</v>
      </c>
      <c r="Z651" s="61">
        <v>0</v>
      </c>
      <c r="AA651" s="61">
        <v>0</v>
      </c>
      <c r="AB651" s="61">
        <v>0</v>
      </c>
      <c r="AC651" s="61">
        <v>0</v>
      </c>
      <c r="AD651" s="61">
        <v>0</v>
      </c>
      <c r="AE651" s="61">
        <v>0</v>
      </c>
      <c r="AF651" s="61">
        <v>0</v>
      </c>
      <c r="AG651" s="61">
        <v>0</v>
      </c>
      <c r="AH651" s="61">
        <v>0</v>
      </c>
      <c r="AI651" s="61">
        <v>0</v>
      </c>
      <c r="AJ651" s="61">
        <v>0</v>
      </c>
      <c r="AK651" s="61">
        <v>0</v>
      </c>
      <c r="AL651" s="61">
        <v>0</v>
      </c>
      <c r="AM651" s="61">
        <v>0</v>
      </c>
      <c r="AN651" s="61">
        <v>0</v>
      </c>
      <c r="AO651" s="61">
        <v>0</v>
      </c>
      <c r="AP651" s="61">
        <v>0</v>
      </c>
      <c r="AQ651" s="61">
        <v>0</v>
      </c>
      <c r="AR651" s="61">
        <v>0</v>
      </c>
      <c r="AS651" s="61">
        <v>0</v>
      </c>
      <c r="AT651" s="61">
        <v>0</v>
      </c>
      <c r="AU651" s="61">
        <v>0</v>
      </c>
      <c r="AV651" s="61">
        <v>0</v>
      </c>
      <c r="AW651" s="61">
        <v>0</v>
      </c>
      <c r="AX651" s="53">
        <v>0</v>
      </c>
    </row>
    <row r="652" spans="1:50">
      <c r="A652" s="213"/>
      <c r="B652" s="218"/>
      <c r="C652" s="210"/>
      <c r="D652" s="93" t="s">
        <v>47</v>
      </c>
      <c r="E652" s="73" t="str">
        <f>A645&amp;"/"&amp;B649&amp;"/"&amp;C649&amp;"/"&amp;D652</f>
        <v>Wind power plants/Offshore/Electricity only/XS</v>
      </c>
      <c r="F652" s="91" t="str">
        <f>A645</f>
        <v>Wind power plants</v>
      </c>
      <c r="G652" s="91" t="str">
        <f>B649</f>
        <v>Offshore</v>
      </c>
      <c r="H652" s="91" t="str">
        <f>C649</f>
        <v>Electricity only</v>
      </c>
      <c r="I652" s="70" t="str">
        <f t="shared" si="70"/>
        <v>XS</v>
      </c>
      <c r="J652" s="91">
        <v>0</v>
      </c>
      <c r="K652" s="91">
        <v>0</v>
      </c>
      <c r="L652" s="91">
        <v>0</v>
      </c>
      <c r="M652" s="91">
        <v>0</v>
      </c>
      <c r="N652" s="91">
        <v>0</v>
      </c>
      <c r="O652" s="91">
        <v>0</v>
      </c>
      <c r="P652" s="91">
        <v>0</v>
      </c>
      <c r="Q652" s="91">
        <v>0</v>
      </c>
      <c r="R652" s="91">
        <v>0</v>
      </c>
      <c r="S652" s="91">
        <v>0</v>
      </c>
      <c r="T652" s="91">
        <v>0</v>
      </c>
      <c r="U652" s="91">
        <v>0</v>
      </c>
      <c r="V652" s="91">
        <v>0</v>
      </c>
      <c r="W652" s="91">
        <v>0</v>
      </c>
      <c r="X652" s="91">
        <v>0</v>
      </c>
      <c r="Y652" s="91">
        <v>0</v>
      </c>
      <c r="Z652" s="91">
        <v>0</v>
      </c>
      <c r="AA652" s="91">
        <v>0</v>
      </c>
      <c r="AB652" s="91">
        <v>0</v>
      </c>
      <c r="AC652" s="91">
        <v>0</v>
      </c>
      <c r="AD652" s="91">
        <v>0</v>
      </c>
      <c r="AE652" s="91">
        <v>0</v>
      </c>
      <c r="AF652" s="91">
        <v>0</v>
      </c>
      <c r="AG652" s="91">
        <v>0</v>
      </c>
      <c r="AH652" s="91">
        <v>0</v>
      </c>
      <c r="AI652" s="91">
        <v>0</v>
      </c>
      <c r="AJ652" s="91">
        <v>0</v>
      </c>
      <c r="AK652" s="91">
        <v>0</v>
      </c>
      <c r="AL652" s="91">
        <v>0</v>
      </c>
      <c r="AM652" s="91">
        <v>0</v>
      </c>
      <c r="AN652" s="91">
        <v>0</v>
      </c>
      <c r="AO652" s="91">
        <v>0</v>
      </c>
      <c r="AP652" s="91">
        <v>0</v>
      </c>
      <c r="AQ652" s="91">
        <v>0</v>
      </c>
      <c r="AR652" s="91">
        <v>0</v>
      </c>
      <c r="AS652" s="91">
        <v>0</v>
      </c>
      <c r="AT652" s="91">
        <v>0</v>
      </c>
      <c r="AU652" s="91">
        <v>0</v>
      </c>
      <c r="AV652" s="91">
        <v>0</v>
      </c>
      <c r="AW652" s="91">
        <v>0</v>
      </c>
      <c r="AX652" s="89">
        <v>0</v>
      </c>
    </row>
    <row r="653" spans="1:50">
      <c r="A653" s="211" t="s">
        <v>64</v>
      </c>
      <c r="B653" s="214" t="s">
        <v>64</v>
      </c>
      <c r="C653" s="209" t="s">
        <v>36</v>
      </c>
      <c r="D653" s="67" t="s">
        <v>24</v>
      </c>
      <c r="E653" s="87" t="str">
        <f>A653&amp;"/"&amp;B653&amp;"/"&amp;C653&amp;"/"&amp;D653</f>
        <v>Solar PV power plants/Solar PV power plants/Electricity only/L</v>
      </c>
      <c r="F653" s="55" t="str">
        <f>A653</f>
        <v>Solar PV power plants</v>
      </c>
      <c r="G653" s="55" t="str">
        <f>B653</f>
        <v>Solar PV power plants</v>
      </c>
      <c r="H653" s="55" t="str">
        <f>C653</f>
        <v>Electricity only</v>
      </c>
      <c r="I653" s="85" t="str">
        <f t="shared" si="70"/>
        <v>L</v>
      </c>
      <c r="J653" s="55">
        <v>0</v>
      </c>
      <c r="K653" s="55">
        <v>0</v>
      </c>
      <c r="L653" s="55">
        <v>0</v>
      </c>
      <c r="M653" s="55">
        <v>0</v>
      </c>
      <c r="N653" s="55">
        <v>0</v>
      </c>
      <c r="O653" s="55">
        <v>0</v>
      </c>
      <c r="P653" s="55">
        <v>0</v>
      </c>
      <c r="Q653" s="55">
        <v>0</v>
      </c>
      <c r="R653" s="55">
        <v>0</v>
      </c>
      <c r="S653" s="55">
        <v>0</v>
      </c>
      <c r="T653" s="55">
        <v>0</v>
      </c>
      <c r="U653" s="55">
        <v>0</v>
      </c>
      <c r="V653" s="55">
        <v>0</v>
      </c>
      <c r="W653" s="55">
        <v>0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>
        <v>0</v>
      </c>
      <c r="AE653" s="55">
        <v>0</v>
      </c>
      <c r="AF653" s="55">
        <v>0</v>
      </c>
      <c r="AG653" s="55">
        <v>0</v>
      </c>
      <c r="AH653" s="55">
        <v>0</v>
      </c>
      <c r="AI653" s="55">
        <v>0</v>
      </c>
      <c r="AJ653" s="55">
        <v>0</v>
      </c>
      <c r="AK653" s="55">
        <v>0</v>
      </c>
      <c r="AL653" s="55">
        <v>0</v>
      </c>
      <c r="AM653" s="55">
        <v>0</v>
      </c>
      <c r="AN653" s="55">
        <v>0</v>
      </c>
      <c r="AO653" s="55">
        <v>0</v>
      </c>
      <c r="AP653" s="55">
        <v>0</v>
      </c>
      <c r="AQ653" s="55">
        <v>0</v>
      </c>
      <c r="AR653" s="55">
        <v>0</v>
      </c>
      <c r="AS653" s="55">
        <v>0</v>
      </c>
      <c r="AT653" s="55">
        <v>0</v>
      </c>
      <c r="AU653" s="55">
        <v>0</v>
      </c>
      <c r="AV653" s="55">
        <v>0</v>
      </c>
      <c r="AW653" s="55">
        <v>0</v>
      </c>
      <c r="AX653" s="64">
        <v>0</v>
      </c>
    </row>
    <row r="654" spans="1:50">
      <c r="A654" s="212"/>
      <c r="B654" s="215"/>
      <c r="C654" s="206"/>
      <c r="D654" s="52" t="s">
        <v>25</v>
      </c>
      <c r="E654" s="86" t="str">
        <f>A653&amp;"/"&amp;B653&amp;"/"&amp;C653&amp;"/"&amp;D654</f>
        <v>Solar PV power plants/Solar PV power plants/Electricity only/M</v>
      </c>
      <c r="F654" s="61" t="str">
        <f>A653</f>
        <v>Solar PV power plants</v>
      </c>
      <c r="G654" s="61" t="str">
        <f>B653</f>
        <v>Solar PV power plants</v>
      </c>
      <c r="H654" s="61" t="str">
        <f>C653</f>
        <v>Electricity only</v>
      </c>
      <c r="I654" s="84" t="str">
        <f t="shared" si="70"/>
        <v>M</v>
      </c>
      <c r="J654" s="61">
        <v>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1">
        <v>0</v>
      </c>
      <c r="R654" s="61">
        <v>0</v>
      </c>
      <c r="S654" s="61">
        <v>0</v>
      </c>
      <c r="T654" s="61">
        <v>0</v>
      </c>
      <c r="U654" s="61">
        <v>0</v>
      </c>
      <c r="V654" s="61">
        <v>0</v>
      </c>
      <c r="W654" s="61">
        <v>0</v>
      </c>
      <c r="X654" s="61">
        <v>0</v>
      </c>
      <c r="Y654" s="61">
        <v>0</v>
      </c>
      <c r="Z654" s="61">
        <v>0</v>
      </c>
      <c r="AA654" s="61">
        <v>0</v>
      </c>
      <c r="AB654" s="61">
        <v>0</v>
      </c>
      <c r="AC654" s="61">
        <v>0</v>
      </c>
      <c r="AD654" s="61">
        <v>0</v>
      </c>
      <c r="AE654" s="61">
        <v>0</v>
      </c>
      <c r="AF654" s="61">
        <v>0</v>
      </c>
      <c r="AG654" s="61">
        <v>0</v>
      </c>
      <c r="AH654" s="61">
        <v>0</v>
      </c>
      <c r="AI654" s="61">
        <v>0</v>
      </c>
      <c r="AJ654" s="61">
        <v>0</v>
      </c>
      <c r="AK654" s="61">
        <v>0</v>
      </c>
      <c r="AL654" s="61">
        <v>0</v>
      </c>
      <c r="AM654" s="61">
        <v>0</v>
      </c>
      <c r="AN654" s="61">
        <v>0</v>
      </c>
      <c r="AO654" s="61">
        <v>0</v>
      </c>
      <c r="AP654" s="61">
        <v>0</v>
      </c>
      <c r="AQ654" s="61">
        <v>0</v>
      </c>
      <c r="AR654" s="61">
        <v>0</v>
      </c>
      <c r="AS654" s="61">
        <v>0</v>
      </c>
      <c r="AT654" s="61">
        <v>0</v>
      </c>
      <c r="AU654" s="61">
        <v>0</v>
      </c>
      <c r="AV654" s="61">
        <v>0</v>
      </c>
      <c r="AW654" s="61">
        <v>0</v>
      </c>
      <c r="AX654" s="53">
        <v>0</v>
      </c>
    </row>
    <row r="655" spans="1:50">
      <c r="A655" s="212"/>
      <c r="B655" s="215"/>
      <c r="C655" s="206"/>
      <c r="D655" s="52" t="s">
        <v>38</v>
      </c>
      <c r="E655" s="86" t="str">
        <f>A653&amp;"/"&amp;B653&amp;"/"&amp;C653&amp;"/"&amp;D655</f>
        <v>Solar PV power plants/Solar PV power plants/Electricity only/S</v>
      </c>
      <c r="F655" s="61" t="str">
        <f>A653</f>
        <v>Solar PV power plants</v>
      </c>
      <c r="G655" s="61" t="str">
        <f>B653</f>
        <v>Solar PV power plants</v>
      </c>
      <c r="H655" s="61" t="str">
        <f>C653</f>
        <v>Electricity only</v>
      </c>
      <c r="I655" s="84" t="str">
        <f t="shared" si="70"/>
        <v>S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1">
        <v>0</v>
      </c>
      <c r="R655" s="61">
        <v>0</v>
      </c>
      <c r="S655" s="61">
        <v>0</v>
      </c>
      <c r="T655" s="61">
        <v>0</v>
      </c>
      <c r="U655" s="61">
        <v>0</v>
      </c>
      <c r="V655" s="61">
        <v>0</v>
      </c>
      <c r="W655" s="61">
        <v>0</v>
      </c>
      <c r="X655" s="61">
        <v>0</v>
      </c>
      <c r="Y655" s="61">
        <v>0</v>
      </c>
      <c r="Z655" s="61">
        <v>0</v>
      </c>
      <c r="AA655" s="61">
        <v>0</v>
      </c>
      <c r="AB655" s="61">
        <v>0</v>
      </c>
      <c r="AC655" s="61">
        <v>0</v>
      </c>
      <c r="AD655" s="61">
        <v>0</v>
      </c>
      <c r="AE655" s="61">
        <v>0</v>
      </c>
      <c r="AF655" s="61">
        <v>0</v>
      </c>
      <c r="AG655" s="61">
        <v>0</v>
      </c>
      <c r="AH655" s="61">
        <v>0</v>
      </c>
      <c r="AI655" s="61">
        <v>0</v>
      </c>
      <c r="AJ655" s="61">
        <v>0</v>
      </c>
      <c r="AK655" s="61">
        <v>0</v>
      </c>
      <c r="AL655" s="61">
        <v>0</v>
      </c>
      <c r="AM655" s="61">
        <v>0</v>
      </c>
      <c r="AN655" s="61">
        <v>0</v>
      </c>
      <c r="AO655" s="61">
        <v>0</v>
      </c>
      <c r="AP655" s="61">
        <v>0</v>
      </c>
      <c r="AQ655" s="61">
        <v>0</v>
      </c>
      <c r="AR655" s="61">
        <v>0</v>
      </c>
      <c r="AS655" s="61">
        <v>0</v>
      </c>
      <c r="AT655" s="61">
        <v>0</v>
      </c>
      <c r="AU655" s="61">
        <v>0</v>
      </c>
      <c r="AV655" s="61">
        <v>0</v>
      </c>
      <c r="AW655" s="61">
        <v>0</v>
      </c>
      <c r="AX655" s="53">
        <v>0</v>
      </c>
    </row>
    <row r="656" spans="1:50">
      <c r="A656" s="213"/>
      <c r="B656" s="218"/>
      <c r="C656" s="210"/>
      <c r="D656" s="93" t="s">
        <v>47</v>
      </c>
      <c r="E656" s="73" t="str">
        <f>A653&amp;"/"&amp;B653&amp;"/"&amp;C653&amp;"/"&amp;D656</f>
        <v>Solar PV power plants/Solar PV power plants/Electricity only/XS</v>
      </c>
      <c r="F656" s="91" t="str">
        <f>A653</f>
        <v>Solar PV power plants</v>
      </c>
      <c r="G656" s="91" t="str">
        <f>B653</f>
        <v>Solar PV power plants</v>
      </c>
      <c r="H656" s="91" t="str">
        <f>C653</f>
        <v>Electricity only</v>
      </c>
      <c r="I656" s="70" t="str">
        <f t="shared" si="70"/>
        <v>XS</v>
      </c>
      <c r="J656" s="91">
        <v>0</v>
      </c>
      <c r="K656" s="91">
        <v>0</v>
      </c>
      <c r="L656" s="91">
        <v>0</v>
      </c>
      <c r="M656" s="91">
        <v>0</v>
      </c>
      <c r="N656" s="91">
        <v>0</v>
      </c>
      <c r="O656" s="91">
        <v>0</v>
      </c>
      <c r="P656" s="91">
        <v>0</v>
      </c>
      <c r="Q656" s="91">
        <v>0</v>
      </c>
      <c r="R656" s="91">
        <v>0</v>
      </c>
      <c r="S656" s="91">
        <v>0</v>
      </c>
      <c r="T656" s="91">
        <v>0</v>
      </c>
      <c r="U656" s="91">
        <v>0</v>
      </c>
      <c r="V656" s="91">
        <v>0</v>
      </c>
      <c r="W656" s="91">
        <v>0</v>
      </c>
      <c r="X656" s="91">
        <v>0</v>
      </c>
      <c r="Y656" s="91">
        <v>0</v>
      </c>
      <c r="Z656" s="91">
        <v>0</v>
      </c>
      <c r="AA656" s="91">
        <v>0</v>
      </c>
      <c r="AB656" s="91">
        <v>0</v>
      </c>
      <c r="AC656" s="91">
        <v>0</v>
      </c>
      <c r="AD656" s="91">
        <v>0</v>
      </c>
      <c r="AE656" s="91">
        <v>0</v>
      </c>
      <c r="AF656" s="91">
        <v>0</v>
      </c>
      <c r="AG656" s="91">
        <v>0</v>
      </c>
      <c r="AH656" s="91">
        <v>0</v>
      </c>
      <c r="AI656" s="91">
        <v>0</v>
      </c>
      <c r="AJ656" s="91">
        <v>0</v>
      </c>
      <c r="AK656" s="91">
        <v>0</v>
      </c>
      <c r="AL656" s="91">
        <v>0</v>
      </c>
      <c r="AM656" s="91">
        <v>0</v>
      </c>
      <c r="AN656" s="91">
        <v>0</v>
      </c>
      <c r="AO656" s="91">
        <v>0</v>
      </c>
      <c r="AP656" s="91">
        <v>0</v>
      </c>
      <c r="AQ656" s="91">
        <v>0</v>
      </c>
      <c r="AR656" s="91">
        <v>0</v>
      </c>
      <c r="AS656" s="91">
        <v>0</v>
      </c>
      <c r="AT656" s="91">
        <v>0</v>
      </c>
      <c r="AU656" s="91">
        <v>0</v>
      </c>
      <c r="AV656" s="91">
        <v>0</v>
      </c>
      <c r="AW656" s="91">
        <v>0</v>
      </c>
      <c r="AX656" s="89">
        <v>0</v>
      </c>
    </row>
    <row r="657" spans="1:50">
      <c r="A657" s="211" t="s">
        <v>65</v>
      </c>
      <c r="B657" s="214" t="s">
        <v>65</v>
      </c>
      <c r="C657" s="209" t="s">
        <v>36</v>
      </c>
      <c r="D657" s="67" t="s">
        <v>24</v>
      </c>
      <c r="E657" s="87" t="str">
        <f>A657&amp;"/"&amp;B657&amp;"/"&amp;C657&amp;"/"&amp;D657</f>
        <v>Solar thermal power plants/Solar thermal power plants/Electricity only/L</v>
      </c>
      <c r="F657" s="55" t="str">
        <f>A657</f>
        <v>Solar thermal power plants</v>
      </c>
      <c r="G657" s="55" t="str">
        <f>B657</f>
        <v>Solar thermal power plants</v>
      </c>
      <c r="H657" s="55" t="str">
        <f>C657</f>
        <v>Electricity only</v>
      </c>
      <c r="I657" s="85" t="str">
        <f t="shared" si="70"/>
        <v>L</v>
      </c>
      <c r="J657" s="55">
        <v>0</v>
      </c>
      <c r="K657" s="55">
        <v>0</v>
      </c>
      <c r="L657" s="55">
        <v>0</v>
      </c>
      <c r="M657" s="55">
        <v>0</v>
      </c>
      <c r="N657" s="55">
        <v>0</v>
      </c>
      <c r="O657" s="55">
        <v>0</v>
      </c>
      <c r="P657" s="55">
        <v>0</v>
      </c>
      <c r="Q657" s="55">
        <v>0</v>
      </c>
      <c r="R657" s="55">
        <v>0</v>
      </c>
      <c r="S657" s="55">
        <v>0</v>
      </c>
      <c r="T657" s="55">
        <v>0</v>
      </c>
      <c r="U657" s="55">
        <v>0</v>
      </c>
      <c r="V657" s="55">
        <v>0</v>
      </c>
      <c r="W657" s="55">
        <v>0</v>
      </c>
      <c r="X657" s="55">
        <v>0</v>
      </c>
      <c r="Y657" s="55">
        <v>0</v>
      </c>
      <c r="Z657" s="55">
        <v>0</v>
      </c>
      <c r="AA657" s="55">
        <v>0</v>
      </c>
      <c r="AB657" s="55">
        <v>0</v>
      </c>
      <c r="AC657" s="55">
        <v>0</v>
      </c>
      <c r="AD657" s="55">
        <v>0</v>
      </c>
      <c r="AE657" s="55">
        <v>0</v>
      </c>
      <c r="AF657" s="55">
        <v>0</v>
      </c>
      <c r="AG657" s="55">
        <v>0</v>
      </c>
      <c r="AH657" s="55">
        <v>0</v>
      </c>
      <c r="AI657" s="55">
        <v>0</v>
      </c>
      <c r="AJ657" s="55">
        <v>0</v>
      </c>
      <c r="AK657" s="55">
        <v>0</v>
      </c>
      <c r="AL657" s="55">
        <v>0</v>
      </c>
      <c r="AM657" s="55">
        <v>0</v>
      </c>
      <c r="AN657" s="55">
        <v>0</v>
      </c>
      <c r="AO657" s="55">
        <v>0</v>
      </c>
      <c r="AP657" s="55">
        <v>0</v>
      </c>
      <c r="AQ657" s="55">
        <v>0</v>
      </c>
      <c r="AR657" s="55">
        <v>0</v>
      </c>
      <c r="AS657" s="55">
        <v>0</v>
      </c>
      <c r="AT657" s="55">
        <v>0</v>
      </c>
      <c r="AU657" s="55">
        <v>0</v>
      </c>
      <c r="AV657" s="55">
        <v>0</v>
      </c>
      <c r="AW657" s="55">
        <v>0</v>
      </c>
      <c r="AX657" s="64">
        <v>0</v>
      </c>
    </row>
    <row r="658" spans="1:50">
      <c r="A658" s="212"/>
      <c r="B658" s="215"/>
      <c r="C658" s="206"/>
      <c r="D658" s="52" t="s">
        <v>25</v>
      </c>
      <c r="E658" s="86" t="str">
        <f>A657&amp;"/"&amp;B657&amp;"/"&amp;C657&amp;"/"&amp;D658</f>
        <v>Solar thermal power plants/Solar thermal power plants/Electricity only/M</v>
      </c>
      <c r="F658" s="61" t="str">
        <f>A657</f>
        <v>Solar thermal power plants</v>
      </c>
      <c r="G658" s="61" t="str">
        <f>B657</f>
        <v>Solar thermal power plants</v>
      </c>
      <c r="H658" s="61" t="str">
        <f>C657</f>
        <v>Electricity only</v>
      </c>
      <c r="I658" s="84" t="str">
        <f t="shared" si="70"/>
        <v>M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1">
        <v>0</v>
      </c>
      <c r="R658" s="61">
        <v>0</v>
      </c>
      <c r="S658" s="61">
        <v>0</v>
      </c>
      <c r="T658" s="61">
        <v>0</v>
      </c>
      <c r="U658" s="61">
        <v>0</v>
      </c>
      <c r="V658" s="61">
        <v>0</v>
      </c>
      <c r="W658" s="61">
        <v>0</v>
      </c>
      <c r="X658" s="61">
        <v>0</v>
      </c>
      <c r="Y658" s="61">
        <v>0</v>
      </c>
      <c r="Z658" s="61">
        <v>0</v>
      </c>
      <c r="AA658" s="61">
        <v>0</v>
      </c>
      <c r="AB658" s="61">
        <v>0</v>
      </c>
      <c r="AC658" s="61">
        <v>0</v>
      </c>
      <c r="AD658" s="61">
        <v>0</v>
      </c>
      <c r="AE658" s="61">
        <v>0</v>
      </c>
      <c r="AF658" s="61">
        <v>0</v>
      </c>
      <c r="AG658" s="61">
        <v>0</v>
      </c>
      <c r="AH658" s="61">
        <v>0</v>
      </c>
      <c r="AI658" s="61">
        <v>0</v>
      </c>
      <c r="AJ658" s="61">
        <v>0</v>
      </c>
      <c r="AK658" s="61">
        <v>0</v>
      </c>
      <c r="AL658" s="61">
        <v>0</v>
      </c>
      <c r="AM658" s="61">
        <v>0</v>
      </c>
      <c r="AN658" s="61">
        <v>0</v>
      </c>
      <c r="AO658" s="61">
        <v>0</v>
      </c>
      <c r="AP658" s="61">
        <v>0</v>
      </c>
      <c r="AQ658" s="61">
        <v>0</v>
      </c>
      <c r="AR658" s="61">
        <v>0</v>
      </c>
      <c r="AS658" s="61">
        <v>0</v>
      </c>
      <c r="AT658" s="61">
        <v>0</v>
      </c>
      <c r="AU658" s="61">
        <v>0</v>
      </c>
      <c r="AV658" s="61">
        <v>0</v>
      </c>
      <c r="AW658" s="61">
        <v>0</v>
      </c>
      <c r="AX658" s="53">
        <v>0</v>
      </c>
    </row>
    <row r="659" spans="1:50">
      <c r="A659" s="212"/>
      <c r="B659" s="215"/>
      <c r="C659" s="206"/>
      <c r="D659" s="52" t="s">
        <v>38</v>
      </c>
      <c r="E659" s="86" t="str">
        <f>A657&amp;"/"&amp;B657&amp;"/"&amp;C657&amp;"/"&amp;D659</f>
        <v>Solar thermal power plants/Solar thermal power plants/Electricity only/S</v>
      </c>
      <c r="F659" s="61" t="str">
        <f>A657</f>
        <v>Solar thermal power plants</v>
      </c>
      <c r="G659" s="61" t="str">
        <f>B657</f>
        <v>Solar thermal power plants</v>
      </c>
      <c r="H659" s="61" t="str">
        <f>C657</f>
        <v>Electricity only</v>
      </c>
      <c r="I659" s="84" t="str">
        <f t="shared" si="70"/>
        <v>S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1">
        <v>0</v>
      </c>
      <c r="R659" s="61">
        <v>0</v>
      </c>
      <c r="S659" s="61">
        <v>0</v>
      </c>
      <c r="T659" s="61">
        <v>0</v>
      </c>
      <c r="U659" s="61">
        <v>0</v>
      </c>
      <c r="V659" s="61">
        <v>0</v>
      </c>
      <c r="W659" s="61">
        <v>0</v>
      </c>
      <c r="X659" s="61">
        <v>0</v>
      </c>
      <c r="Y659" s="61">
        <v>0</v>
      </c>
      <c r="Z659" s="61">
        <v>0</v>
      </c>
      <c r="AA659" s="61">
        <v>0</v>
      </c>
      <c r="AB659" s="61">
        <v>0</v>
      </c>
      <c r="AC659" s="61">
        <v>0</v>
      </c>
      <c r="AD659" s="61">
        <v>0</v>
      </c>
      <c r="AE659" s="61">
        <v>0</v>
      </c>
      <c r="AF659" s="61">
        <v>0</v>
      </c>
      <c r="AG659" s="61">
        <v>0</v>
      </c>
      <c r="AH659" s="61">
        <v>0</v>
      </c>
      <c r="AI659" s="61">
        <v>0</v>
      </c>
      <c r="AJ659" s="61">
        <v>0</v>
      </c>
      <c r="AK659" s="61">
        <v>0</v>
      </c>
      <c r="AL659" s="61">
        <v>0</v>
      </c>
      <c r="AM659" s="61">
        <v>0</v>
      </c>
      <c r="AN659" s="61">
        <v>0</v>
      </c>
      <c r="AO659" s="61">
        <v>0</v>
      </c>
      <c r="AP659" s="61">
        <v>0</v>
      </c>
      <c r="AQ659" s="61">
        <v>0</v>
      </c>
      <c r="AR659" s="61">
        <v>0</v>
      </c>
      <c r="AS659" s="61">
        <v>0</v>
      </c>
      <c r="AT659" s="61">
        <v>0</v>
      </c>
      <c r="AU659" s="61">
        <v>0</v>
      </c>
      <c r="AV659" s="61">
        <v>0</v>
      </c>
      <c r="AW659" s="61">
        <v>0</v>
      </c>
      <c r="AX659" s="53">
        <v>0</v>
      </c>
    </row>
    <row r="660" spans="1:50">
      <c r="A660" s="213"/>
      <c r="B660" s="218"/>
      <c r="C660" s="210"/>
      <c r="D660" s="93" t="s">
        <v>47</v>
      </c>
      <c r="E660" s="73" t="str">
        <f>A657&amp;"/"&amp;B657&amp;"/"&amp;C657&amp;"/"&amp;D660</f>
        <v>Solar thermal power plants/Solar thermal power plants/Electricity only/XS</v>
      </c>
      <c r="F660" s="91" t="str">
        <f>A657</f>
        <v>Solar thermal power plants</v>
      </c>
      <c r="G660" s="91" t="str">
        <f>B657</f>
        <v>Solar thermal power plants</v>
      </c>
      <c r="H660" s="91" t="str">
        <f>C657</f>
        <v>Electricity only</v>
      </c>
      <c r="I660" s="70" t="str">
        <f t="shared" si="70"/>
        <v>XS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s="91">
        <v>0</v>
      </c>
      <c r="R660" s="91">
        <v>0</v>
      </c>
      <c r="S660" s="91">
        <v>0</v>
      </c>
      <c r="T660" s="91">
        <v>0</v>
      </c>
      <c r="U660" s="91">
        <v>0</v>
      </c>
      <c r="V660" s="91">
        <v>0</v>
      </c>
      <c r="W660" s="91">
        <v>0</v>
      </c>
      <c r="X660" s="91">
        <v>0</v>
      </c>
      <c r="Y660" s="91">
        <v>0</v>
      </c>
      <c r="Z660" s="91">
        <v>0</v>
      </c>
      <c r="AA660" s="91">
        <v>0</v>
      </c>
      <c r="AB660" s="91">
        <v>0</v>
      </c>
      <c r="AC660" s="91">
        <v>0</v>
      </c>
      <c r="AD660" s="91">
        <v>0</v>
      </c>
      <c r="AE660" s="91">
        <v>0</v>
      </c>
      <c r="AF660" s="91">
        <v>0</v>
      </c>
      <c r="AG660" s="91">
        <v>0</v>
      </c>
      <c r="AH660" s="91">
        <v>0</v>
      </c>
      <c r="AI660" s="91">
        <v>0</v>
      </c>
      <c r="AJ660" s="91">
        <v>0</v>
      </c>
      <c r="AK660" s="91">
        <v>0</v>
      </c>
      <c r="AL660" s="91">
        <v>0</v>
      </c>
      <c r="AM660" s="91">
        <v>0</v>
      </c>
      <c r="AN660" s="91">
        <v>0</v>
      </c>
      <c r="AO660" s="91">
        <v>0</v>
      </c>
      <c r="AP660" s="91">
        <v>0</v>
      </c>
      <c r="AQ660" s="91">
        <v>0</v>
      </c>
      <c r="AR660" s="91">
        <v>0</v>
      </c>
      <c r="AS660" s="91">
        <v>0</v>
      </c>
      <c r="AT660" s="91">
        <v>0</v>
      </c>
      <c r="AU660" s="91">
        <v>0</v>
      </c>
      <c r="AV660" s="91">
        <v>0</v>
      </c>
      <c r="AW660" s="91">
        <v>0</v>
      </c>
      <c r="AX660" s="89">
        <v>0</v>
      </c>
    </row>
    <row r="661" spans="1:50">
      <c r="A661" s="211" t="s">
        <v>66</v>
      </c>
      <c r="B661" s="214" t="s">
        <v>66</v>
      </c>
      <c r="C661" s="209" t="s">
        <v>36</v>
      </c>
      <c r="D661" s="67" t="s">
        <v>24</v>
      </c>
      <c r="E661" s="87" t="str">
        <f>A661&amp;"/"&amp;B661&amp;"/"&amp;C661&amp;"/"&amp;D661</f>
        <v>Geothermal power plants/Geothermal power plants/Electricity only/L</v>
      </c>
      <c r="F661" s="55" t="str">
        <f>A661</f>
        <v>Geothermal power plants</v>
      </c>
      <c r="G661" s="55" t="str">
        <f>B661</f>
        <v>Geothermal power plants</v>
      </c>
      <c r="H661" s="55" t="str">
        <f>C661</f>
        <v>Electricity only</v>
      </c>
      <c r="I661" s="85" t="str">
        <f t="shared" si="70"/>
        <v>L</v>
      </c>
      <c r="J661" s="55">
        <v>0.05</v>
      </c>
      <c r="K661" s="55">
        <v>0.05</v>
      </c>
      <c r="L661" s="55">
        <v>0.05</v>
      </c>
      <c r="M661" s="55">
        <v>0.05</v>
      </c>
      <c r="N661" s="55">
        <v>0.05</v>
      </c>
      <c r="O661" s="55">
        <v>0.05</v>
      </c>
      <c r="P661" s="55">
        <v>0.05</v>
      </c>
      <c r="Q661" s="55">
        <v>0.05</v>
      </c>
      <c r="R661" s="55">
        <v>0.05</v>
      </c>
      <c r="S661" s="55">
        <v>0.05</v>
      </c>
      <c r="T661" s="55">
        <v>0.05</v>
      </c>
      <c r="U661" s="55">
        <v>0.05</v>
      </c>
      <c r="V661" s="55">
        <v>0.05</v>
      </c>
      <c r="W661" s="55">
        <v>0.05</v>
      </c>
      <c r="X661" s="55">
        <v>0.05</v>
      </c>
      <c r="Y661" s="55">
        <v>0.05</v>
      </c>
      <c r="Z661" s="55">
        <v>0.05</v>
      </c>
      <c r="AA661" s="55">
        <v>0.05</v>
      </c>
      <c r="AB661" s="55">
        <v>0.05</v>
      </c>
      <c r="AC661" s="55">
        <v>0.05</v>
      </c>
      <c r="AD661" s="55">
        <v>0.05</v>
      </c>
      <c r="AE661" s="55">
        <v>0.05</v>
      </c>
      <c r="AF661" s="55">
        <v>0.05</v>
      </c>
      <c r="AG661" s="55">
        <v>0.05</v>
      </c>
      <c r="AH661" s="55">
        <v>0.05</v>
      </c>
      <c r="AI661" s="55">
        <v>0.05</v>
      </c>
      <c r="AJ661" s="55">
        <v>0.05</v>
      </c>
      <c r="AK661" s="55">
        <v>0.05</v>
      </c>
      <c r="AL661" s="55">
        <v>0.05</v>
      </c>
      <c r="AM661" s="55">
        <v>0.05</v>
      </c>
      <c r="AN661" s="55">
        <v>0.05</v>
      </c>
      <c r="AO661" s="55">
        <v>0.05</v>
      </c>
      <c r="AP661" s="55">
        <v>0.05</v>
      </c>
      <c r="AQ661" s="55">
        <v>0.05</v>
      </c>
      <c r="AR661" s="55">
        <v>0.05</v>
      </c>
      <c r="AS661" s="55">
        <v>0.05</v>
      </c>
      <c r="AT661" s="55">
        <v>0.05</v>
      </c>
      <c r="AU661" s="55">
        <v>0.05</v>
      </c>
      <c r="AV661" s="55">
        <v>0.05</v>
      </c>
      <c r="AW661" s="55">
        <v>0.05</v>
      </c>
      <c r="AX661" s="64">
        <v>0.05</v>
      </c>
    </row>
    <row r="662" spans="1:50">
      <c r="A662" s="212"/>
      <c r="B662" s="215"/>
      <c r="C662" s="206"/>
      <c r="D662" s="52" t="s">
        <v>25</v>
      </c>
      <c r="E662" s="86" t="str">
        <f>A661&amp;"/"&amp;B661&amp;"/"&amp;C661&amp;"/"&amp;D662</f>
        <v>Geothermal power plants/Geothermal power plants/Electricity only/M</v>
      </c>
      <c r="F662" s="61" t="str">
        <f>A661</f>
        <v>Geothermal power plants</v>
      </c>
      <c r="G662" s="61" t="str">
        <f>B661</f>
        <v>Geothermal power plants</v>
      </c>
      <c r="H662" s="61" t="str">
        <f>C661</f>
        <v>Electricity only</v>
      </c>
      <c r="I662" s="84" t="str">
        <f t="shared" si="70"/>
        <v>M</v>
      </c>
      <c r="J662" s="61">
        <v>6.5000000000000002E-2</v>
      </c>
      <c r="K662" s="61">
        <v>6.5000000000000002E-2</v>
      </c>
      <c r="L662" s="61">
        <v>6.5000000000000002E-2</v>
      </c>
      <c r="M662" s="61">
        <v>6.5000000000000002E-2</v>
      </c>
      <c r="N662" s="61">
        <v>6.5000000000000002E-2</v>
      </c>
      <c r="O662" s="61">
        <v>6.5000000000000002E-2</v>
      </c>
      <c r="P662" s="61">
        <v>6.5000000000000002E-2</v>
      </c>
      <c r="Q662" s="61">
        <v>6.5000000000000002E-2</v>
      </c>
      <c r="R662" s="61">
        <v>6.5000000000000002E-2</v>
      </c>
      <c r="S662" s="61">
        <v>6.5000000000000002E-2</v>
      </c>
      <c r="T662" s="61">
        <v>6.5000000000000002E-2</v>
      </c>
      <c r="U662" s="61">
        <v>6.5000000000000002E-2</v>
      </c>
      <c r="V662" s="61">
        <v>6.5000000000000002E-2</v>
      </c>
      <c r="W662" s="61">
        <v>6.5000000000000002E-2</v>
      </c>
      <c r="X662" s="61">
        <v>6.5000000000000002E-2</v>
      </c>
      <c r="Y662" s="61">
        <v>6.5000000000000002E-2</v>
      </c>
      <c r="Z662" s="61">
        <v>6.5000000000000002E-2</v>
      </c>
      <c r="AA662" s="61">
        <v>6.5000000000000002E-2</v>
      </c>
      <c r="AB662" s="61">
        <v>6.5000000000000002E-2</v>
      </c>
      <c r="AC662" s="61">
        <v>6.5000000000000002E-2</v>
      </c>
      <c r="AD662" s="61">
        <v>6.5000000000000002E-2</v>
      </c>
      <c r="AE662" s="61">
        <v>6.5000000000000002E-2</v>
      </c>
      <c r="AF662" s="61">
        <v>6.5000000000000002E-2</v>
      </c>
      <c r="AG662" s="61">
        <v>6.5000000000000002E-2</v>
      </c>
      <c r="AH662" s="61">
        <v>6.5000000000000002E-2</v>
      </c>
      <c r="AI662" s="61">
        <v>6.5000000000000002E-2</v>
      </c>
      <c r="AJ662" s="61">
        <v>6.5000000000000002E-2</v>
      </c>
      <c r="AK662" s="61">
        <v>6.5000000000000002E-2</v>
      </c>
      <c r="AL662" s="61">
        <v>6.5000000000000002E-2</v>
      </c>
      <c r="AM662" s="61">
        <v>6.5000000000000002E-2</v>
      </c>
      <c r="AN662" s="61">
        <v>6.5000000000000002E-2</v>
      </c>
      <c r="AO662" s="61">
        <v>6.5000000000000002E-2</v>
      </c>
      <c r="AP662" s="61">
        <v>6.5000000000000002E-2</v>
      </c>
      <c r="AQ662" s="61">
        <v>6.5000000000000002E-2</v>
      </c>
      <c r="AR662" s="61">
        <v>6.5000000000000002E-2</v>
      </c>
      <c r="AS662" s="61">
        <v>6.5000000000000002E-2</v>
      </c>
      <c r="AT662" s="61">
        <v>6.5000000000000002E-2</v>
      </c>
      <c r="AU662" s="61">
        <v>6.5000000000000002E-2</v>
      </c>
      <c r="AV662" s="61">
        <v>6.5000000000000002E-2</v>
      </c>
      <c r="AW662" s="61">
        <v>6.5000000000000002E-2</v>
      </c>
      <c r="AX662" s="53">
        <v>6.5000000000000002E-2</v>
      </c>
    </row>
    <row r="663" spans="1:50">
      <c r="A663" s="213"/>
      <c r="B663" s="218"/>
      <c r="C663" s="210"/>
      <c r="D663" s="93" t="s">
        <v>38</v>
      </c>
      <c r="E663" s="73" t="str">
        <f>A661&amp;"/"&amp;B661&amp;"/"&amp;C661&amp;"/"&amp;D663</f>
        <v>Geothermal power plants/Geothermal power plants/Electricity only/S</v>
      </c>
      <c r="F663" s="91" t="str">
        <f>A661</f>
        <v>Geothermal power plants</v>
      </c>
      <c r="G663" s="91" t="str">
        <f>B661</f>
        <v>Geothermal power plants</v>
      </c>
      <c r="H663" s="91" t="str">
        <f>C661</f>
        <v>Electricity only</v>
      </c>
      <c r="I663" s="70" t="str">
        <f t="shared" ref="I663:I677" si="71">D663</f>
        <v>S</v>
      </c>
      <c r="J663" s="91">
        <v>0.09</v>
      </c>
      <c r="K663" s="91">
        <v>0.09</v>
      </c>
      <c r="L663" s="91">
        <v>0.09</v>
      </c>
      <c r="M663" s="91">
        <v>0.09</v>
      </c>
      <c r="N663" s="91">
        <v>0.09</v>
      </c>
      <c r="O663" s="91">
        <v>0.09</v>
      </c>
      <c r="P663" s="91">
        <v>0.09</v>
      </c>
      <c r="Q663" s="91">
        <v>0.09</v>
      </c>
      <c r="R663" s="91">
        <v>0.09</v>
      </c>
      <c r="S663" s="91">
        <v>0.09</v>
      </c>
      <c r="T663" s="91">
        <v>0.09</v>
      </c>
      <c r="U663" s="91">
        <v>0.09</v>
      </c>
      <c r="V663" s="91">
        <v>0.09</v>
      </c>
      <c r="W663" s="91">
        <v>0.09</v>
      </c>
      <c r="X663" s="91">
        <v>0.09</v>
      </c>
      <c r="Y663" s="91">
        <v>0.09</v>
      </c>
      <c r="Z663" s="91">
        <v>0.09</v>
      </c>
      <c r="AA663" s="91">
        <v>0.09</v>
      </c>
      <c r="AB663" s="91">
        <v>0.09</v>
      </c>
      <c r="AC663" s="91">
        <v>0.09</v>
      </c>
      <c r="AD663" s="91">
        <v>0.09</v>
      </c>
      <c r="AE663" s="91">
        <v>0.09</v>
      </c>
      <c r="AF663" s="91">
        <v>0.09</v>
      </c>
      <c r="AG663" s="91">
        <v>0.09</v>
      </c>
      <c r="AH663" s="91">
        <v>0.09</v>
      </c>
      <c r="AI663" s="91">
        <v>0.09</v>
      </c>
      <c r="AJ663" s="91">
        <v>0.09</v>
      </c>
      <c r="AK663" s="91">
        <v>0.09</v>
      </c>
      <c r="AL663" s="91">
        <v>0.09</v>
      </c>
      <c r="AM663" s="91">
        <v>0.09</v>
      </c>
      <c r="AN663" s="91">
        <v>0.09</v>
      </c>
      <c r="AO663" s="91">
        <v>0.09</v>
      </c>
      <c r="AP663" s="91">
        <v>0.09</v>
      </c>
      <c r="AQ663" s="91">
        <v>0.09</v>
      </c>
      <c r="AR663" s="91">
        <v>0.09</v>
      </c>
      <c r="AS663" s="91">
        <v>0.09</v>
      </c>
      <c r="AT663" s="91">
        <v>0.09</v>
      </c>
      <c r="AU663" s="91">
        <v>0.09</v>
      </c>
      <c r="AV663" s="91">
        <v>0.09</v>
      </c>
      <c r="AW663" s="91">
        <v>0.09</v>
      </c>
      <c r="AX663" s="89">
        <v>0.09</v>
      </c>
    </row>
    <row r="664" spans="1:50">
      <c r="A664" s="211" t="s">
        <v>67</v>
      </c>
      <c r="B664" s="14" t="s">
        <v>68</v>
      </c>
      <c r="C664" s="15" t="s">
        <v>36</v>
      </c>
      <c r="D664" s="111" t="s">
        <v>25</v>
      </c>
      <c r="E664" s="112" t="str">
        <f>A664&amp;"/"&amp;B664&amp;"/"&amp;C664&amp;"/"&amp;D664</f>
        <v>Tide, wave and ocean power plants/Tidal/Electricity only/M</v>
      </c>
      <c r="F664" s="113" t="str">
        <f>A664</f>
        <v>Tide, wave and ocean power plants</v>
      </c>
      <c r="G664" s="113" t="str">
        <f>B664</f>
        <v>Tidal</v>
      </c>
      <c r="H664" s="113" t="str">
        <f>C664</f>
        <v>Electricity only</v>
      </c>
      <c r="I664" s="114" t="str">
        <f t="shared" si="71"/>
        <v>M</v>
      </c>
      <c r="J664" s="113">
        <v>0</v>
      </c>
      <c r="K664" s="113">
        <v>0</v>
      </c>
      <c r="L664" s="113">
        <v>0</v>
      </c>
      <c r="M664" s="113">
        <v>0</v>
      </c>
      <c r="N664" s="113">
        <v>0</v>
      </c>
      <c r="O664" s="113">
        <v>0</v>
      </c>
      <c r="P664" s="113">
        <v>0</v>
      </c>
      <c r="Q664" s="113">
        <v>0</v>
      </c>
      <c r="R664" s="113">
        <v>0</v>
      </c>
      <c r="S664" s="113">
        <v>0</v>
      </c>
      <c r="T664" s="113">
        <v>0</v>
      </c>
      <c r="U664" s="113">
        <v>0</v>
      </c>
      <c r="V664" s="113">
        <v>0</v>
      </c>
      <c r="W664" s="113">
        <v>0</v>
      </c>
      <c r="X664" s="113">
        <v>0</v>
      </c>
      <c r="Y664" s="113">
        <v>0</v>
      </c>
      <c r="Z664" s="113">
        <v>0</v>
      </c>
      <c r="AA664" s="113">
        <v>0</v>
      </c>
      <c r="AB664" s="113">
        <v>0</v>
      </c>
      <c r="AC664" s="113">
        <v>0</v>
      </c>
      <c r="AD664" s="113">
        <v>0</v>
      </c>
      <c r="AE664" s="113">
        <v>0</v>
      </c>
      <c r="AF664" s="113">
        <v>0</v>
      </c>
      <c r="AG664" s="113">
        <v>0</v>
      </c>
      <c r="AH664" s="113">
        <v>0</v>
      </c>
      <c r="AI664" s="113">
        <v>0</v>
      </c>
      <c r="AJ664" s="113">
        <v>0</v>
      </c>
      <c r="AK664" s="113">
        <v>0</v>
      </c>
      <c r="AL664" s="113">
        <v>0</v>
      </c>
      <c r="AM664" s="113">
        <v>0</v>
      </c>
      <c r="AN664" s="113">
        <v>0</v>
      </c>
      <c r="AO664" s="113">
        <v>0</v>
      </c>
      <c r="AP664" s="113">
        <v>0</v>
      </c>
      <c r="AQ664" s="113">
        <v>0</v>
      </c>
      <c r="AR664" s="113">
        <v>0</v>
      </c>
      <c r="AS664" s="113">
        <v>0</v>
      </c>
      <c r="AT664" s="113">
        <v>0</v>
      </c>
      <c r="AU664" s="113">
        <v>0</v>
      </c>
      <c r="AV664" s="113">
        <v>0</v>
      </c>
      <c r="AW664" s="113">
        <v>0</v>
      </c>
      <c r="AX664" s="115">
        <v>0</v>
      </c>
    </row>
    <row r="665" spans="1:50">
      <c r="A665" s="213"/>
      <c r="B665" s="16" t="s">
        <v>69</v>
      </c>
      <c r="C665" s="17" t="s">
        <v>36</v>
      </c>
      <c r="D665" s="93" t="s">
        <v>25</v>
      </c>
      <c r="E665" s="73" t="str">
        <f>A664&amp;"/"&amp;B665&amp;"/"&amp;C665&amp;"/"&amp;D665</f>
        <v>Tide, wave and ocean power plants/Wave/Electricity only/M</v>
      </c>
      <c r="F665" s="91" t="str">
        <f>A664</f>
        <v>Tide, wave and ocean power plants</v>
      </c>
      <c r="G665" s="91" t="str">
        <f>B665</f>
        <v>Wave</v>
      </c>
      <c r="H665" s="91" t="str">
        <f>C665</f>
        <v>Electricity only</v>
      </c>
      <c r="I665" s="70" t="str">
        <f t="shared" si="71"/>
        <v>M</v>
      </c>
      <c r="J665" s="91">
        <v>0</v>
      </c>
      <c r="K665" s="91">
        <v>0</v>
      </c>
      <c r="L665" s="91">
        <v>0</v>
      </c>
      <c r="M665" s="91">
        <v>0</v>
      </c>
      <c r="N665" s="91">
        <v>0</v>
      </c>
      <c r="O665" s="91">
        <v>0</v>
      </c>
      <c r="P665" s="91">
        <v>0</v>
      </c>
      <c r="Q665" s="91">
        <v>0</v>
      </c>
      <c r="R665" s="91">
        <v>0</v>
      </c>
      <c r="S665" s="91">
        <v>0</v>
      </c>
      <c r="T665" s="91">
        <v>0</v>
      </c>
      <c r="U665" s="91">
        <v>0</v>
      </c>
      <c r="V665" s="91">
        <v>0</v>
      </c>
      <c r="W665" s="91">
        <v>0</v>
      </c>
      <c r="X665" s="91">
        <v>0</v>
      </c>
      <c r="Y665" s="91">
        <v>0</v>
      </c>
      <c r="Z665" s="91">
        <v>0</v>
      </c>
      <c r="AA665" s="91">
        <v>0</v>
      </c>
      <c r="AB665" s="91">
        <v>0</v>
      </c>
      <c r="AC665" s="91">
        <v>0</v>
      </c>
      <c r="AD665" s="91">
        <v>0</v>
      </c>
      <c r="AE665" s="91">
        <v>0</v>
      </c>
      <c r="AF665" s="91">
        <v>0</v>
      </c>
      <c r="AG665" s="91">
        <v>0</v>
      </c>
      <c r="AH665" s="91">
        <v>0</v>
      </c>
      <c r="AI665" s="91">
        <v>0</v>
      </c>
      <c r="AJ665" s="91">
        <v>0</v>
      </c>
      <c r="AK665" s="91">
        <v>0</v>
      </c>
      <c r="AL665" s="91">
        <v>0</v>
      </c>
      <c r="AM665" s="91">
        <v>0</v>
      </c>
      <c r="AN665" s="91">
        <v>0</v>
      </c>
      <c r="AO665" s="91">
        <v>0</v>
      </c>
      <c r="AP665" s="91">
        <v>0</v>
      </c>
      <c r="AQ665" s="91">
        <v>0</v>
      </c>
      <c r="AR665" s="91">
        <v>0</v>
      </c>
      <c r="AS665" s="91">
        <v>0</v>
      </c>
      <c r="AT665" s="91">
        <v>0</v>
      </c>
      <c r="AU665" s="91">
        <v>0</v>
      </c>
      <c r="AV665" s="91">
        <v>0</v>
      </c>
      <c r="AW665" s="91">
        <v>0</v>
      </c>
      <c r="AX665" s="89">
        <v>0</v>
      </c>
    </row>
    <row r="666" spans="1:50">
      <c r="A666" s="211" t="s">
        <v>70</v>
      </c>
      <c r="B666" s="214" t="s">
        <v>71</v>
      </c>
      <c r="C666" s="209" t="s">
        <v>36</v>
      </c>
      <c r="D666" s="67" t="s">
        <v>24</v>
      </c>
      <c r="E666" s="87" t="str">
        <f>A666&amp;"/"&amp;B666&amp;"/"&amp;C666&amp;"/"&amp;D666</f>
        <v>Hydro plants/Run-of-river/Electricity only/L</v>
      </c>
      <c r="F666" s="55" t="str">
        <f>A666</f>
        <v>Hydro plants</v>
      </c>
      <c r="G666" s="55" t="str">
        <f>B666</f>
        <v>Run-of-river</v>
      </c>
      <c r="H666" s="55" t="str">
        <f>C666</f>
        <v>Electricity only</v>
      </c>
      <c r="I666" s="85" t="str">
        <f t="shared" si="71"/>
        <v>L</v>
      </c>
      <c r="J666" s="55">
        <v>0</v>
      </c>
      <c r="K666" s="55">
        <v>0</v>
      </c>
      <c r="L666" s="55">
        <v>0</v>
      </c>
      <c r="M666" s="55">
        <v>0</v>
      </c>
      <c r="N666" s="55">
        <v>0</v>
      </c>
      <c r="O666" s="55">
        <v>0</v>
      </c>
      <c r="P666" s="55">
        <v>0</v>
      </c>
      <c r="Q666" s="55">
        <v>0</v>
      </c>
      <c r="R666" s="55">
        <v>0</v>
      </c>
      <c r="S666" s="55">
        <v>0</v>
      </c>
      <c r="T666" s="55">
        <v>0</v>
      </c>
      <c r="U666" s="55">
        <v>0</v>
      </c>
      <c r="V666" s="55">
        <v>0</v>
      </c>
      <c r="W666" s="55">
        <v>0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>
        <v>0</v>
      </c>
      <c r="AE666" s="55">
        <v>0</v>
      </c>
      <c r="AF666" s="55">
        <v>0</v>
      </c>
      <c r="AG666" s="55">
        <v>0</v>
      </c>
      <c r="AH666" s="55">
        <v>0</v>
      </c>
      <c r="AI666" s="55">
        <v>0</v>
      </c>
      <c r="AJ666" s="55">
        <v>0</v>
      </c>
      <c r="AK666" s="55">
        <v>0</v>
      </c>
      <c r="AL666" s="55">
        <v>0</v>
      </c>
      <c r="AM666" s="55">
        <v>0</v>
      </c>
      <c r="AN666" s="55">
        <v>0</v>
      </c>
      <c r="AO666" s="55">
        <v>0</v>
      </c>
      <c r="AP666" s="55">
        <v>0</v>
      </c>
      <c r="AQ666" s="55">
        <v>0</v>
      </c>
      <c r="AR666" s="55">
        <v>0</v>
      </c>
      <c r="AS666" s="55">
        <v>0</v>
      </c>
      <c r="AT666" s="55">
        <v>0</v>
      </c>
      <c r="AU666" s="55">
        <v>0</v>
      </c>
      <c r="AV666" s="55">
        <v>0</v>
      </c>
      <c r="AW666" s="55">
        <v>0</v>
      </c>
      <c r="AX666" s="64">
        <v>0</v>
      </c>
    </row>
    <row r="667" spans="1:50">
      <c r="A667" s="212"/>
      <c r="B667" s="215"/>
      <c r="C667" s="206"/>
      <c r="D667" s="52" t="s">
        <v>25</v>
      </c>
      <c r="E667" s="86" t="str">
        <f>A666&amp;"/"&amp;B666&amp;"/"&amp;C666&amp;"/"&amp;D667</f>
        <v>Hydro plants/Run-of-river/Electricity only/M</v>
      </c>
      <c r="F667" s="61" t="str">
        <f>A666</f>
        <v>Hydro plants</v>
      </c>
      <c r="G667" s="61" t="str">
        <f>B666</f>
        <v>Run-of-river</v>
      </c>
      <c r="H667" s="61" t="str">
        <f>C666</f>
        <v>Electricity only</v>
      </c>
      <c r="I667" s="84" t="str">
        <f t="shared" si="71"/>
        <v>M</v>
      </c>
      <c r="J667" s="61">
        <v>0</v>
      </c>
      <c r="K667" s="61">
        <v>0</v>
      </c>
      <c r="L667" s="61">
        <v>0</v>
      </c>
      <c r="M667" s="61">
        <v>0</v>
      </c>
      <c r="N667" s="61">
        <v>0</v>
      </c>
      <c r="O667" s="61">
        <v>0</v>
      </c>
      <c r="P667" s="61">
        <v>0</v>
      </c>
      <c r="Q667" s="61">
        <v>0</v>
      </c>
      <c r="R667" s="61">
        <v>0</v>
      </c>
      <c r="S667" s="61">
        <v>0</v>
      </c>
      <c r="T667" s="61">
        <v>0</v>
      </c>
      <c r="U667" s="61">
        <v>0</v>
      </c>
      <c r="V667" s="61">
        <v>0</v>
      </c>
      <c r="W667" s="61">
        <v>0</v>
      </c>
      <c r="X667" s="61">
        <v>0</v>
      </c>
      <c r="Y667" s="61">
        <v>0</v>
      </c>
      <c r="Z667" s="61">
        <v>0</v>
      </c>
      <c r="AA667" s="61">
        <v>0</v>
      </c>
      <c r="AB667" s="61">
        <v>0</v>
      </c>
      <c r="AC667" s="61">
        <v>0</v>
      </c>
      <c r="AD667" s="61">
        <v>0</v>
      </c>
      <c r="AE667" s="61">
        <v>0</v>
      </c>
      <c r="AF667" s="61">
        <v>0</v>
      </c>
      <c r="AG667" s="61">
        <v>0</v>
      </c>
      <c r="AH667" s="61">
        <v>0</v>
      </c>
      <c r="AI667" s="61">
        <v>0</v>
      </c>
      <c r="AJ667" s="61">
        <v>0</v>
      </c>
      <c r="AK667" s="61">
        <v>0</v>
      </c>
      <c r="AL667" s="61">
        <v>0</v>
      </c>
      <c r="AM667" s="61">
        <v>0</v>
      </c>
      <c r="AN667" s="61">
        <v>0</v>
      </c>
      <c r="AO667" s="61">
        <v>0</v>
      </c>
      <c r="AP667" s="61">
        <v>0</v>
      </c>
      <c r="AQ667" s="61">
        <v>0</v>
      </c>
      <c r="AR667" s="61">
        <v>0</v>
      </c>
      <c r="AS667" s="61">
        <v>0</v>
      </c>
      <c r="AT667" s="61">
        <v>0</v>
      </c>
      <c r="AU667" s="61">
        <v>0</v>
      </c>
      <c r="AV667" s="61">
        <v>0</v>
      </c>
      <c r="AW667" s="61">
        <v>0</v>
      </c>
      <c r="AX667" s="53">
        <v>0</v>
      </c>
    </row>
    <row r="668" spans="1:50">
      <c r="A668" s="212"/>
      <c r="B668" s="215"/>
      <c r="C668" s="206"/>
      <c r="D668" s="52" t="s">
        <v>38</v>
      </c>
      <c r="E668" s="86" t="str">
        <f>A666&amp;"/"&amp;B666&amp;"/"&amp;C666&amp;"/"&amp;D668</f>
        <v>Hydro plants/Run-of-river/Electricity only/S</v>
      </c>
      <c r="F668" s="61" t="str">
        <f>A666</f>
        <v>Hydro plants</v>
      </c>
      <c r="G668" s="61" t="str">
        <f>B666</f>
        <v>Run-of-river</v>
      </c>
      <c r="H668" s="61" t="str">
        <f>C666</f>
        <v>Electricity only</v>
      </c>
      <c r="I668" s="84" t="str">
        <f t="shared" si="71"/>
        <v>S</v>
      </c>
      <c r="J668" s="61">
        <v>0</v>
      </c>
      <c r="K668" s="61">
        <v>0</v>
      </c>
      <c r="L668" s="61">
        <v>0</v>
      </c>
      <c r="M668" s="61">
        <v>0</v>
      </c>
      <c r="N668" s="61">
        <v>0</v>
      </c>
      <c r="O668" s="61">
        <v>0</v>
      </c>
      <c r="P668" s="61">
        <v>0</v>
      </c>
      <c r="Q668" s="61">
        <v>0</v>
      </c>
      <c r="R668" s="61">
        <v>0</v>
      </c>
      <c r="S668" s="61">
        <v>0</v>
      </c>
      <c r="T668" s="61">
        <v>0</v>
      </c>
      <c r="U668" s="61">
        <v>0</v>
      </c>
      <c r="V668" s="61">
        <v>0</v>
      </c>
      <c r="W668" s="61">
        <v>0</v>
      </c>
      <c r="X668" s="61">
        <v>0</v>
      </c>
      <c r="Y668" s="61">
        <v>0</v>
      </c>
      <c r="Z668" s="61">
        <v>0</v>
      </c>
      <c r="AA668" s="61">
        <v>0</v>
      </c>
      <c r="AB668" s="61">
        <v>0</v>
      </c>
      <c r="AC668" s="61">
        <v>0</v>
      </c>
      <c r="AD668" s="61">
        <v>0</v>
      </c>
      <c r="AE668" s="61">
        <v>0</v>
      </c>
      <c r="AF668" s="61">
        <v>0</v>
      </c>
      <c r="AG668" s="61">
        <v>0</v>
      </c>
      <c r="AH668" s="61">
        <v>0</v>
      </c>
      <c r="AI668" s="61">
        <v>0</v>
      </c>
      <c r="AJ668" s="61">
        <v>0</v>
      </c>
      <c r="AK668" s="61">
        <v>0</v>
      </c>
      <c r="AL668" s="61">
        <v>0</v>
      </c>
      <c r="AM668" s="61">
        <v>0</v>
      </c>
      <c r="AN668" s="61">
        <v>0</v>
      </c>
      <c r="AO668" s="61">
        <v>0</v>
      </c>
      <c r="AP668" s="61">
        <v>0</v>
      </c>
      <c r="AQ668" s="61">
        <v>0</v>
      </c>
      <c r="AR668" s="61">
        <v>0</v>
      </c>
      <c r="AS668" s="61">
        <v>0</v>
      </c>
      <c r="AT668" s="61">
        <v>0</v>
      </c>
      <c r="AU668" s="61">
        <v>0</v>
      </c>
      <c r="AV668" s="61">
        <v>0</v>
      </c>
      <c r="AW668" s="61">
        <v>0</v>
      </c>
      <c r="AX668" s="53">
        <v>0</v>
      </c>
    </row>
    <row r="669" spans="1:50">
      <c r="A669" s="212"/>
      <c r="B669" s="224"/>
      <c r="C669" s="216"/>
      <c r="D669" s="106" t="s">
        <v>47</v>
      </c>
      <c r="E669" s="107" t="str">
        <f>A666&amp;"/"&amp;B666&amp;"/"&amp;C666&amp;"/"&amp;D669</f>
        <v>Hydro plants/Run-of-river/Electricity only/XS</v>
      </c>
      <c r="F669" s="108" t="str">
        <f>A666</f>
        <v>Hydro plants</v>
      </c>
      <c r="G669" s="108" t="str">
        <f>B666</f>
        <v>Run-of-river</v>
      </c>
      <c r="H669" s="108" t="str">
        <f>C666</f>
        <v>Electricity only</v>
      </c>
      <c r="I669" s="109" t="str">
        <f t="shared" si="71"/>
        <v>XS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0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  <c r="X669" s="108">
        <v>0</v>
      </c>
      <c r="Y669" s="108">
        <v>0</v>
      </c>
      <c r="Z669" s="108">
        <v>0</v>
      </c>
      <c r="AA669" s="108">
        <v>0</v>
      </c>
      <c r="AB669" s="108">
        <v>0</v>
      </c>
      <c r="AC669" s="108">
        <v>0</v>
      </c>
      <c r="AD669" s="108">
        <v>0</v>
      </c>
      <c r="AE669" s="108">
        <v>0</v>
      </c>
      <c r="AF669" s="108">
        <v>0</v>
      </c>
      <c r="AG669" s="108">
        <v>0</v>
      </c>
      <c r="AH669" s="108">
        <v>0</v>
      </c>
      <c r="AI669" s="108">
        <v>0</v>
      </c>
      <c r="AJ669" s="108">
        <v>0</v>
      </c>
      <c r="AK669" s="108">
        <v>0</v>
      </c>
      <c r="AL669" s="108">
        <v>0</v>
      </c>
      <c r="AM669" s="108">
        <v>0</v>
      </c>
      <c r="AN669" s="108">
        <v>0</v>
      </c>
      <c r="AO669" s="108">
        <v>0</v>
      </c>
      <c r="AP669" s="108">
        <v>0</v>
      </c>
      <c r="AQ669" s="108">
        <v>0</v>
      </c>
      <c r="AR669" s="108">
        <v>0</v>
      </c>
      <c r="AS669" s="108">
        <v>0</v>
      </c>
      <c r="AT669" s="108">
        <v>0</v>
      </c>
      <c r="AU669" s="108">
        <v>0</v>
      </c>
      <c r="AV669" s="108">
        <v>0</v>
      </c>
      <c r="AW669" s="108">
        <v>0</v>
      </c>
      <c r="AX669" s="110">
        <v>0</v>
      </c>
    </row>
    <row r="670" spans="1:50">
      <c r="A670" s="212"/>
      <c r="B670" s="215" t="s">
        <v>72</v>
      </c>
      <c r="C670" s="206" t="s">
        <v>36</v>
      </c>
      <c r="D670" s="52" t="s">
        <v>24</v>
      </c>
      <c r="E670" s="86" t="str">
        <f>A666&amp;"/"&amp;B670&amp;"/"&amp;C670&amp;"/"&amp;D670</f>
        <v>Hydro plants/Reservoirs (dams)/Electricity only/L</v>
      </c>
      <c r="F670" s="61" t="str">
        <f>A666</f>
        <v>Hydro plants</v>
      </c>
      <c r="G670" s="61" t="str">
        <f>B670</f>
        <v>Reservoirs (dams)</v>
      </c>
      <c r="H670" s="61" t="str">
        <f>C670</f>
        <v>Electricity only</v>
      </c>
      <c r="I670" s="84" t="str">
        <f t="shared" si="71"/>
        <v>L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1">
        <v>0</v>
      </c>
      <c r="R670" s="61">
        <v>0</v>
      </c>
      <c r="S670" s="61">
        <v>0</v>
      </c>
      <c r="T670" s="61">
        <v>0</v>
      </c>
      <c r="U670" s="61">
        <v>0</v>
      </c>
      <c r="V670" s="61">
        <v>0</v>
      </c>
      <c r="W670" s="61">
        <v>0</v>
      </c>
      <c r="X670" s="61">
        <v>0</v>
      </c>
      <c r="Y670" s="61">
        <v>0</v>
      </c>
      <c r="Z670" s="61">
        <v>0</v>
      </c>
      <c r="AA670" s="61">
        <v>0</v>
      </c>
      <c r="AB670" s="61">
        <v>0</v>
      </c>
      <c r="AC670" s="61">
        <v>0</v>
      </c>
      <c r="AD670" s="61">
        <v>0</v>
      </c>
      <c r="AE670" s="61">
        <v>0</v>
      </c>
      <c r="AF670" s="61">
        <v>0</v>
      </c>
      <c r="AG670" s="61">
        <v>0</v>
      </c>
      <c r="AH670" s="61">
        <v>0</v>
      </c>
      <c r="AI670" s="61">
        <v>0</v>
      </c>
      <c r="AJ670" s="61">
        <v>0</v>
      </c>
      <c r="AK670" s="61">
        <v>0</v>
      </c>
      <c r="AL670" s="61">
        <v>0</v>
      </c>
      <c r="AM670" s="61">
        <v>0</v>
      </c>
      <c r="AN670" s="61">
        <v>0</v>
      </c>
      <c r="AO670" s="61">
        <v>0</v>
      </c>
      <c r="AP670" s="61">
        <v>0</v>
      </c>
      <c r="AQ670" s="61">
        <v>0</v>
      </c>
      <c r="AR670" s="61">
        <v>0</v>
      </c>
      <c r="AS670" s="61">
        <v>0</v>
      </c>
      <c r="AT670" s="61">
        <v>0</v>
      </c>
      <c r="AU670" s="61">
        <v>0</v>
      </c>
      <c r="AV670" s="61">
        <v>0</v>
      </c>
      <c r="AW670" s="61">
        <v>0</v>
      </c>
      <c r="AX670" s="53">
        <v>0</v>
      </c>
    </row>
    <row r="671" spans="1:50">
      <c r="A671" s="212"/>
      <c r="B671" s="215"/>
      <c r="C671" s="206"/>
      <c r="D671" s="52" t="s">
        <v>25</v>
      </c>
      <c r="E671" s="86" t="str">
        <f>A666&amp;"/"&amp;B670&amp;"/"&amp;C670&amp;"/"&amp;D671</f>
        <v>Hydro plants/Reservoirs (dams)/Electricity only/M</v>
      </c>
      <c r="F671" s="61" t="str">
        <f>A666</f>
        <v>Hydro plants</v>
      </c>
      <c r="G671" s="61" t="str">
        <f>B670</f>
        <v>Reservoirs (dams)</v>
      </c>
      <c r="H671" s="61" t="str">
        <f>C670</f>
        <v>Electricity only</v>
      </c>
      <c r="I671" s="84" t="str">
        <f t="shared" si="71"/>
        <v>M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1">
        <v>0</v>
      </c>
      <c r="R671" s="61">
        <v>0</v>
      </c>
      <c r="S671" s="61">
        <v>0</v>
      </c>
      <c r="T671" s="61">
        <v>0</v>
      </c>
      <c r="U671" s="61">
        <v>0</v>
      </c>
      <c r="V671" s="61">
        <v>0</v>
      </c>
      <c r="W671" s="61">
        <v>0</v>
      </c>
      <c r="X671" s="61">
        <v>0</v>
      </c>
      <c r="Y671" s="61">
        <v>0</v>
      </c>
      <c r="Z671" s="61">
        <v>0</v>
      </c>
      <c r="AA671" s="61">
        <v>0</v>
      </c>
      <c r="AB671" s="61">
        <v>0</v>
      </c>
      <c r="AC671" s="61">
        <v>0</v>
      </c>
      <c r="AD671" s="61">
        <v>0</v>
      </c>
      <c r="AE671" s="61">
        <v>0</v>
      </c>
      <c r="AF671" s="61">
        <v>0</v>
      </c>
      <c r="AG671" s="61">
        <v>0</v>
      </c>
      <c r="AH671" s="61">
        <v>0</v>
      </c>
      <c r="AI671" s="61">
        <v>0</v>
      </c>
      <c r="AJ671" s="61">
        <v>0</v>
      </c>
      <c r="AK671" s="61">
        <v>0</v>
      </c>
      <c r="AL671" s="61">
        <v>0</v>
      </c>
      <c r="AM671" s="61">
        <v>0</v>
      </c>
      <c r="AN671" s="61">
        <v>0</v>
      </c>
      <c r="AO671" s="61">
        <v>0</v>
      </c>
      <c r="AP671" s="61">
        <v>0</v>
      </c>
      <c r="AQ671" s="61">
        <v>0</v>
      </c>
      <c r="AR671" s="61">
        <v>0</v>
      </c>
      <c r="AS671" s="61">
        <v>0</v>
      </c>
      <c r="AT671" s="61">
        <v>0</v>
      </c>
      <c r="AU671" s="61">
        <v>0</v>
      </c>
      <c r="AV671" s="61">
        <v>0</v>
      </c>
      <c r="AW671" s="61">
        <v>0</v>
      </c>
      <c r="AX671" s="53">
        <v>0</v>
      </c>
    </row>
    <row r="672" spans="1:50">
      <c r="A672" s="212"/>
      <c r="B672" s="215"/>
      <c r="C672" s="206"/>
      <c r="D672" s="52" t="s">
        <v>38</v>
      </c>
      <c r="E672" s="86" t="str">
        <f>A666&amp;"/"&amp;B670&amp;"/"&amp;C670&amp;"/"&amp;D672</f>
        <v>Hydro plants/Reservoirs (dams)/Electricity only/S</v>
      </c>
      <c r="F672" s="61" t="str">
        <f>A666</f>
        <v>Hydro plants</v>
      </c>
      <c r="G672" s="61" t="str">
        <f>B670</f>
        <v>Reservoirs (dams)</v>
      </c>
      <c r="H672" s="61" t="str">
        <f>C670</f>
        <v>Electricity only</v>
      </c>
      <c r="I672" s="84" t="str">
        <f t="shared" si="71"/>
        <v>S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1">
        <v>0</v>
      </c>
      <c r="R672" s="61">
        <v>0</v>
      </c>
      <c r="S672" s="61">
        <v>0</v>
      </c>
      <c r="T672" s="61">
        <v>0</v>
      </c>
      <c r="U672" s="61">
        <v>0</v>
      </c>
      <c r="V672" s="61">
        <v>0</v>
      </c>
      <c r="W672" s="61">
        <v>0</v>
      </c>
      <c r="X672" s="61">
        <v>0</v>
      </c>
      <c r="Y672" s="61">
        <v>0</v>
      </c>
      <c r="Z672" s="61">
        <v>0</v>
      </c>
      <c r="AA672" s="61">
        <v>0</v>
      </c>
      <c r="AB672" s="61">
        <v>0</v>
      </c>
      <c r="AC672" s="61">
        <v>0</v>
      </c>
      <c r="AD672" s="61">
        <v>0</v>
      </c>
      <c r="AE672" s="61">
        <v>0</v>
      </c>
      <c r="AF672" s="61">
        <v>0</v>
      </c>
      <c r="AG672" s="61">
        <v>0</v>
      </c>
      <c r="AH672" s="61">
        <v>0</v>
      </c>
      <c r="AI672" s="61">
        <v>0</v>
      </c>
      <c r="AJ672" s="61">
        <v>0</v>
      </c>
      <c r="AK672" s="61">
        <v>0</v>
      </c>
      <c r="AL672" s="61">
        <v>0</v>
      </c>
      <c r="AM672" s="61">
        <v>0</v>
      </c>
      <c r="AN672" s="61">
        <v>0</v>
      </c>
      <c r="AO672" s="61">
        <v>0</v>
      </c>
      <c r="AP672" s="61">
        <v>0</v>
      </c>
      <c r="AQ672" s="61">
        <v>0</v>
      </c>
      <c r="AR672" s="61">
        <v>0</v>
      </c>
      <c r="AS672" s="61">
        <v>0</v>
      </c>
      <c r="AT672" s="61">
        <v>0</v>
      </c>
      <c r="AU672" s="61">
        <v>0</v>
      </c>
      <c r="AV672" s="61">
        <v>0</v>
      </c>
      <c r="AW672" s="61">
        <v>0</v>
      </c>
      <c r="AX672" s="53">
        <v>0</v>
      </c>
    </row>
    <row r="673" spans="1:50">
      <c r="A673" s="213"/>
      <c r="B673" s="218"/>
      <c r="C673" s="210"/>
      <c r="D673" s="93" t="s">
        <v>47</v>
      </c>
      <c r="E673" s="73" t="str">
        <f>A666&amp;"/"&amp;B670&amp;"/"&amp;C670&amp;"/"&amp;D673</f>
        <v>Hydro plants/Reservoirs (dams)/Electricity only/XS</v>
      </c>
      <c r="F673" s="91" t="str">
        <f>A666</f>
        <v>Hydro plants</v>
      </c>
      <c r="G673" s="91" t="str">
        <f>B670</f>
        <v>Reservoirs (dams)</v>
      </c>
      <c r="H673" s="91" t="str">
        <f>C670</f>
        <v>Electricity only</v>
      </c>
      <c r="I673" s="70" t="str">
        <f t="shared" si="71"/>
        <v>XS</v>
      </c>
      <c r="J673" s="91">
        <v>0</v>
      </c>
      <c r="K673" s="91">
        <v>0</v>
      </c>
      <c r="L673" s="91">
        <v>0</v>
      </c>
      <c r="M673" s="91">
        <v>0</v>
      </c>
      <c r="N673" s="91">
        <v>0</v>
      </c>
      <c r="O673" s="91">
        <v>0</v>
      </c>
      <c r="P673" s="91">
        <v>0</v>
      </c>
      <c r="Q673" s="91">
        <v>0</v>
      </c>
      <c r="R673" s="91">
        <v>0</v>
      </c>
      <c r="S673" s="91">
        <v>0</v>
      </c>
      <c r="T673" s="91">
        <v>0</v>
      </c>
      <c r="U673" s="91">
        <v>0</v>
      </c>
      <c r="V673" s="91">
        <v>0</v>
      </c>
      <c r="W673" s="91">
        <v>0</v>
      </c>
      <c r="X673" s="91">
        <v>0</v>
      </c>
      <c r="Y673" s="91">
        <v>0</v>
      </c>
      <c r="Z673" s="91">
        <v>0</v>
      </c>
      <c r="AA673" s="91">
        <v>0</v>
      </c>
      <c r="AB673" s="91">
        <v>0</v>
      </c>
      <c r="AC673" s="91">
        <v>0</v>
      </c>
      <c r="AD673" s="91">
        <v>0</v>
      </c>
      <c r="AE673" s="91">
        <v>0</v>
      </c>
      <c r="AF673" s="91">
        <v>0</v>
      </c>
      <c r="AG673" s="91">
        <v>0</v>
      </c>
      <c r="AH673" s="91">
        <v>0</v>
      </c>
      <c r="AI673" s="91">
        <v>0</v>
      </c>
      <c r="AJ673" s="91">
        <v>0</v>
      </c>
      <c r="AK673" s="91">
        <v>0</v>
      </c>
      <c r="AL673" s="91">
        <v>0</v>
      </c>
      <c r="AM673" s="91">
        <v>0</v>
      </c>
      <c r="AN673" s="91">
        <v>0</v>
      </c>
      <c r="AO673" s="91">
        <v>0</v>
      </c>
      <c r="AP673" s="91">
        <v>0</v>
      </c>
      <c r="AQ673" s="91">
        <v>0</v>
      </c>
      <c r="AR673" s="91">
        <v>0</v>
      </c>
      <c r="AS673" s="91">
        <v>0</v>
      </c>
      <c r="AT673" s="91">
        <v>0</v>
      </c>
      <c r="AU673" s="91">
        <v>0</v>
      </c>
      <c r="AV673" s="91">
        <v>0</v>
      </c>
      <c r="AW673" s="91">
        <v>0</v>
      </c>
      <c r="AX673" s="89">
        <v>0</v>
      </c>
    </row>
    <row r="674" spans="1:50">
      <c r="A674" s="212" t="s">
        <v>73</v>
      </c>
      <c r="B674" s="215" t="s">
        <v>73</v>
      </c>
      <c r="C674" s="209" t="s">
        <v>36</v>
      </c>
      <c r="D674" s="52" t="s">
        <v>24</v>
      </c>
      <c r="E674" s="86" t="str">
        <f>A674&amp;"/"&amp;B674&amp;"/"&amp;C674&amp;"/"&amp;D674</f>
        <v>Pump storage/Pump storage/Electricity only/L</v>
      </c>
      <c r="F674" s="61" t="str">
        <f>A674</f>
        <v>Pump storage</v>
      </c>
      <c r="G674" s="61" t="str">
        <f>B674</f>
        <v>Pump storage</v>
      </c>
      <c r="H674" s="61" t="str">
        <f>C674</f>
        <v>Electricity only</v>
      </c>
      <c r="I674" s="84" t="str">
        <f t="shared" si="71"/>
        <v>L</v>
      </c>
      <c r="J674" s="61">
        <v>0</v>
      </c>
      <c r="K674" s="61">
        <v>0</v>
      </c>
      <c r="L674" s="61">
        <v>0</v>
      </c>
      <c r="M674" s="61">
        <v>0</v>
      </c>
      <c r="N674" s="61">
        <v>0</v>
      </c>
      <c r="O674" s="61">
        <v>0</v>
      </c>
      <c r="P674" s="61">
        <v>0</v>
      </c>
      <c r="Q674" s="61">
        <v>0</v>
      </c>
      <c r="R674" s="61">
        <v>0</v>
      </c>
      <c r="S674" s="61">
        <v>0</v>
      </c>
      <c r="T674" s="61">
        <v>0</v>
      </c>
      <c r="U674" s="61">
        <v>0</v>
      </c>
      <c r="V674" s="61">
        <v>0</v>
      </c>
      <c r="W674" s="61">
        <v>0</v>
      </c>
      <c r="X674" s="61">
        <v>0</v>
      </c>
      <c r="Y674" s="61">
        <v>0</v>
      </c>
      <c r="Z674" s="61">
        <v>0</v>
      </c>
      <c r="AA674" s="61">
        <v>0</v>
      </c>
      <c r="AB674" s="61">
        <v>0</v>
      </c>
      <c r="AC674" s="61">
        <v>0</v>
      </c>
      <c r="AD674" s="61">
        <v>0</v>
      </c>
      <c r="AE674" s="61">
        <v>0</v>
      </c>
      <c r="AF674" s="61">
        <v>0</v>
      </c>
      <c r="AG674" s="61">
        <v>0</v>
      </c>
      <c r="AH674" s="61">
        <v>0</v>
      </c>
      <c r="AI674" s="61">
        <v>0</v>
      </c>
      <c r="AJ674" s="61">
        <v>0</v>
      </c>
      <c r="AK674" s="61">
        <v>0</v>
      </c>
      <c r="AL674" s="61">
        <v>0</v>
      </c>
      <c r="AM674" s="61">
        <v>0</v>
      </c>
      <c r="AN674" s="61">
        <v>0</v>
      </c>
      <c r="AO674" s="61">
        <v>0</v>
      </c>
      <c r="AP674" s="61">
        <v>0</v>
      </c>
      <c r="AQ674" s="61">
        <v>0</v>
      </c>
      <c r="AR674" s="61">
        <v>0</v>
      </c>
      <c r="AS674" s="61">
        <v>0</v>
      </c>
      <c r="AT674" s="61">
        <v>0</v>
      </c>
      <c r="AU674" s="61">
        <v>0</v>
      </c>
      <c r="AV674" s="61">
        <v>0</v>
      </c>
      <c r="AW674" s="61">
        <v>0</v>
      </c>
      <c r="AX674" s="53">
        <v>0</v>
      </c>
    </row>
    <row r="675" spans="1:50">
      <c r="A675" s="212"/>
      <c r="B675" s="215"/>
      <c r="C675" s="206"/>
      <c r="D675" s="52" t="s">
        <v>25</v>
      </c>
      <c r="E675" s="86" t="str">
        <f>A674&amp;"/"&amp;B674&amp;"/"&amp;C674&amp;"/"&amp;D675</f>
        <v>Pump storage/Pump storage/Electricity only/M</v>
      </c>
      <c r="F675" s="61" t="str">
        <f>A674</f>
        <v>Pump storage</v>
      </c>
      <c r="G675" s="61" t="str">
        <f>B674</f>
        <v>Pump storage</v>
      </c>
      <c r="H675" s="61" t="str">
        <f>C674</f>
        <v>Electricity only</v>
      </c>
      <c r="I675" s="84" t="str">
        <f t="shared" si="71"/>
        <v>M</v>
      </c>
      <c r="J675" s="61">
        <v>0</v>
      </c>
      <c r="K675" s="61">
        <v>0</v>
      </c>
      <c r="L675" s="61">
        <v>0</v>
      </c>
      <c r="M675" s="61">
        <v>0</v>
      </c>
      <c r="N675" s="61">
        <v>0</v>
      </c>
      <c r="O675" s="61">
        <v>0</v>
      </c>
      <c r="P675" s="61">
        <v>0</v>
      </c>
      <c r="Q675" s="61">
        <v>0</v>
      </c>
      <c r="R675" s="61">
        <v>0</v>
      </c>
      <c r="S675" s="61">
        <v>0</v>
      </c>
      <c r="T675" s="61">
        <v>0</v>
      </c>
      <c r="U675" s="61">
        <v>0</v>
      </c>
      <c r="V675" s="61">
        <v>0</v>
      </c>
      <c r="W675" s="61">
        <v>0</v>
      </c>
      <c r="X675" s="61">
        <v>0</v>
      </c>
      <c r="Y675" s="61">
        <v>0</v>
      </c>
      <c r="Z675" s="61">
        <v>0</v>
      </c>
      <c r="AA675" s="61">
        <v>0</v>
      </c>
      <c r="AB675" s="61">
        <v>0</v>
      </c>
      <c r="AC675" s="61">
        <v>0</v>
      </c>
      <c r="AD675" s="61">
        <v>0</v>
      </c>
      <c r="AE675" s="61">
        <v>0</v>
      </c>
      <c r="AF675" s="61">
        <v>0</v>
      </c>
      <c r="AG675" s="61">
        <v>0</v>
      </c>
      <c r="AH675" s="61">
        <v>0</v>
      </c>
      <c r="AI675" s="61">
        <v>0</v>
      </c>
      <c r="AJ675" s="61">
        <v>0</v>
      </c>
      <c r="AK675" s="61">
        <v>0</v>
      </c>
      <c r="AL675" s="61">
        <v>0</v>
      </c>
      <c r="AM675" s="61">
        <v>0</v>
      </c>
      <c r="AN675" s="61">
        <v>0</v>
      </c>
      <c r="AO675" s="61">
        <v>0</v>
      </c>
      <c r="AP675" s="61">
        <v>0</v>
      </c>
      <c r="AQ675" s="61">
        <v>0</v>
      </c>
      <c r="AR675" s="61">
        <v>0</v>
      </c>
      <c r="AS675" s="61">
        <v>0</v>
      </c>
      <c r="AT675" s="61">
        <v>0</v>
      </c>
      <c r="AU675" s="61">
        <v>0</v>
      </c>
      <c r="AV675" s="61">
        <v>0</v>
      </c>
      <c r="AW675" s="61">
        <v>0</v>
      </c>
      <c r="AX675" s="53">
        <v>0</v>
      </c>
    </row>
    <row r="676" spans="1:50">
      <c r="A676" s="212"/>
      <c r="B676" s="215"/>
      <c r="C676" s="206"/>
      <c r="D676" s="52" t="s">
        <v>38</v>
      </c>
      <c r="E676" s="86" t="str">
        <f>A674&amp;"/"&amp;B674&amp;"/"&amp;C674&amp;"/"&amp;D676</f>
        <v>Pump storage/Pump storage/Electricity only/S</v>
      </c>
      <c r="F676" s="61" t="str">
        <f>A674</f>
        <v>Pump storage</v>
      </c>
      <c r="G676" s="61" t="str">
        <f>B674</f>
        <v>Pump storage</v>
      </c>
      <c r="H676" s="61" t="str">
        <f>C674</f>
        <v>Electricity only</v>
      </c>
      <c r="I676" s="84" t="str">
        <f t="shared" si="71"/>
        <v>S</v>
      </c>
      <c r="J676" s="61">
        <v>0</v>
      </c>
      <c r="K676" s="61">
        <v>0</v>
      </c>
      <c r="L676" s="61">
        <v>0</v>
      </c>
      <c r="M676" s="61">
        <v>0</v>
      </c>
      <c r="N676" s="61">
        <v>0</v>
      </c>
      <c r="O676" s="61">
        <v>0</v>
      </c>
      <c r="P676" s="61">
        <v>0</v>
      </c>
      <c r="Q676" s="61">
        <v>0</v>
      </c>
      <c r="R676" s="61">
        <v>0</v>
      </c>
      <c r="S676" s="61">
        <v>0</v>
      </c>
      <c r="T676" s="61">
        <v>0</v>
      </c>
      <c r="U676" s="61">
        <v>0</v>
      </c>
      <c r="V676" s="61">
        <v>0</v>
      </c>
      <c r="W676" s="61">
        <v>0</v>
      </c>
      <c r="X676" s="61">
        <v>0</v>
      </c>
      <c r="Y676" s="61">
        <v>0</v>
      </c>
      <c r="Z676" s="61">
        <v>0</v>
      </c>
      <c r="AA676" s="61">
        <v>0</v>
      </c>
      <c r="AB676" s="61">
        <v>0</v>
      </c>
      <c r="AC676" s="61">
        <v>0</v>
      </c>
      <c r="AD676" s="61">
        <v>0</v>
      </c>
      <c r="AE676" s="61">
        <v>0</v>
      </c>
      <c r="AF676" s="61">
        <v>0</v>
      </c>
      <c r="AG676" s="61">
        <v>0</v>
      </c>
      <c r="AH676" s="61">
        <v>0</v>
      </c>
      <c r="AI676" s="61">
        <v>0</v>
      </c>
      <c r="AJ676" s="61">
        <v>0</v>
      </c>
      <c r="AK676" s="61">
        <v>0</v>
      </c>
      <c r="AL676" s="61">
        <v>0</v>
      </c>
      <c r="AM676" s="61">
        <v>0</v>
      </c>
      <c r="AN676" s="61">
        <v>0</v>
      </c>
      <c r="AO676" s="61">
        <v>0</v>
      </c>
      <c r="AP676" s="61">
        <v>0</v>
      </c>
      <c r="AQ676" s="61">
        <v>0</v>
      </c>
      <c r="AR676" s="61">
        <v>0</v>
      </c>
      <c r="AS676" s="61">
        <v>0</v>
      </c>
      <c r="AT676" s="61">
        <v>0</v>
      </c>
      <c r="AU676" s="61">
        <v>0</v>
      </c>
      <c r="AV676" s="61">
        <v>0</v>
      </c>
      <c r="AW676" s="61">
        <v>0</v>
      </c>
      <c r="AX676" s="53">
        <v>0</v>
      </c>
    </row>
    <row r="677" spans="1:50" ht="11" thickBot="1">
      <c r="A677" s="228"/>
      <c r="B677" s="229"/>
      <c r="C677" s="230"/>
      <c r="D677" s="116" t="s">
        <v>47</v>
      </c>
      <c r="E677" s="117" t="str">
        <f>A674&amp;"/"&amp;B674&amp;"/"&amp;C674&amp;"/"&amp;D677</f>
        <v>Pump storage/Pump storage/Electricity only/XS</v>
      </c>
      <c r="F677" s="118" t="str">
        <f>A674</f>
        <v>Pump storage</v>
      </c>
      <c r="G677" s="118" t="str">
        <f>B674</f>
        <v>Pump storage</v>
      </c>
      <c r="H677" s="118" t="str">
        <f>C674</f>
        <v>Electricity only</v>
      </c>
      <c r="I677" s="119" t="str">
        <f t="shared" si="71"/>
        <v>XS</v>
      </c>
      <c r="J677" s="118">
        <v>0</v>
      </c>
      <c r="K677" s="118">
        <v>0</v>
      </c>
      <c r="L677" s="118">
        <v>0</v>
      </c>
      <c r="M677" s="118">
        <v>0</v>
      </c>
      <c r="N677" s="118">
        <v>0</v>
      </c>
      <c r="O677" s="118">
        <v>0</v>
      </c>
      <c r="P677" s="118">
        <v>0</v>
      </c>
      <c r="Q677" s="118">
        <v>0</v>
      </c>
      <c r="R677" s="118">
        <v>0</v>
      </c>
      <c r="S677" s="118">
        <v>0</v>
      </c>
      <c r="T677" s="118">
        <v>0</v>
      </c>
      <c r="U677" s="118">
        <v>0</v>
      </c>
      <c r="V677" s="118">
        <v>0</v>
      </c>
      <c r="W677" s="118">
        <v>0</v>
      </c>
      <c r="X677" s="118">
        <v>0</v>
      </c>
      <c r="Y677" s="118">
        <v>0</v>
      </c>
      <c r="Z677" s="118">
        <v>0</v>
      </c>
      <c r="AA677" s="118">
        <v>0</v>
      </c>
      <c r="AB677" s="118">
        <v>0</v>
      </c>
      <c r="AC677" s="118">
        <v>0</v>
      </c>
      <c r="AD677" s="118">
        <v>0</v>
      </c>
      <c r="AE677" s="118">
        <v>0</v>
      </c>
      <c r="AF677" s="118">
        <v>0</v>
      </c>
      <c r="AG677" s="118">
        <v>0</v>
      </c>
      <c r="AH677" s="118">
        <v>0</v>
      </c>
      <c r="AI677" s="118">
        <v>0</v>
      </c>
      <c r="AJ677" s="118">
        <v>0</v>
      </c>
      <c r="AK677" s="118">
        <v>0</v>
      </c>
      <c r="AL677" s="118">
        <v>0</v>
      </c>
      <c r="AM677" s="118">
        <v>0</v>
      </c>
      <c r="AN677" s="118">
        <v>0</v>
      </c>
      <c r="AO677" s="118">
        <v>0</v>
      </c>
      <c r="AP677" s="118">
        <v>0</v>
      </c>
      <c r="AQ677" s="118">
        <v>0</v>
      </c>
      <c r="AR677" s="118">
        <v>0</v>
      </c>
      <c r="AS677" s="118">
        <v>0</v>
      </c>
      <c r="AT677" s="118">
        <v>0</v>
      </c>
      <c r="AU677" s="118">
        <v>0</v>
      </c>
      <c r="AV677" s="118">
        <v>0</v>
      </c>
      <c r="AW677" s="118">
        <v>0</v>
      </c>
      <c r="AX677" s="120">
        <v>0</v>
      </c>
    </row>
    <row r="683" spans="1:50" ht="11" thickBot="1"/>
    <row r="684" spans="1:50">
      <c r="A684" s="199" t="s">
        <v>27</v>
      </c>
      <c r="B684" s="201" t="s">
        <v>28</v>
      </c>
      <c r="C684" s="201" t="s">
        <v>29</v>
      </c>
      <c r="D684" s="201" t="s">
        <v>30</v>
      </c>
      <c r="E684" s="10"/>
      <c r="F684" s="10"/>
      <c r="G684" s="10"/>
      <c r="H684" s="10"/>
      <c r="I684" s="10"/>
      <c r="J684" s="90" t="s">
        <v>31</v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2"/>
    </row>
    <row r="685" spans="1:50" ht="11" thickBot="1">
      <c r="A685" s="200"/>
      <c r="B685" s="202"/>
      <c r="C685" s="202"/>
      <c r="D685" s="202"/>
      <c r="E685" s="13"/>
      <c r="F685" s="13"/>
      <c r="G685" s="13"/>
      <c r="H685" s="13"/>
      <c r="I685" s="13"/>
      <c r="J685" s="68">
        <v>2010</v>
      </c>
      <c r="K685" s="68">
        <v>2011</v>
      </c>
      <c r="L685" s="68">
        <v>2012</v>
      </c>
      <c r="M685" s="68">
        <v>2013</v>
      </c>
      <c r="N685" s="68">
        <v>2014</v>
      </c>
      <c r="O685" s="68">
        <v>2015</v>
      </c>
      <c r="P685" s="68">
        <v>2016</v>
      </c>
      <c r="Q685" s="68">
        <v>2017</v>
      </c>
      <c r="R685" s="68">
        <v>2018</v>
      </c>
      <c r="S685" s="68">
        <v>2019</v>
      </c>
      <c r="T685" s="68">
        <v>2020</v>
      </c>
      <c r="U685" s="68">
        <v>2021</v>
      </c>
      <c r="V685" s="68">
        <v>2022</v>
      </c>
      <c r="W685" s="68">
        <v>2023</v>
      </c>
      <c r="X685" s="68">
        <v>2024</v>
      </c>
      <c r="Y685" s="68">
        <v>2025</v>
      </c>
      <c r="Z685" s="68">
        <v>2026</v>
      </c>
      <c r="AA685" s="68">
        <v>2027</v>
      </c>
      <c r="AB685" s="68">
        <v>2028</v>
      </c>
      <c r="AC685" s="68">
        <v>2029</v>
      </c>
      <c r="AD685" s="68">
        <v>2030</v>
      </c>
      <c r="AE685" s="68">
        <v>2031</v>
      </c>
      <c r="AF685" s="68">
        <v>2032</v>
      </c>
      <c r="AG685" s="68">
        <v>2033</v>
      </c>
      <c r="AH685" s="68">
        <v>2034</v>
      </c>
      <c r="AI685" s="68">
        <v>2035</v>
      </c>
      <c r="AJ685" s="68">
        <v>2036</v>
      </c>
      <c r="AK685" s="68">
        <v>2037</v>
      </c>
      <c r="AL685" s="68">
        <v>2038</v>
      </c>
      <c r="AM685" s="68">
        <v>2039</v>
      </c>
      <c r="AN685" s="68">
        <v>2040</v>
      </c>
      <c r="AO685" s="68">
        <v>2041</v>
      </c>
      <c r="AP685" s="68">
        <v>2042</v>
      </c>
      <c r="AQ685" s="68">
        <v>2043</v>
      </c>
      <c r="AR685" s="68">
        <v>2044</v>
      </c>
      <c r="AS685" s="68">
        <v>2045</v>
      </c>
      <c r="AT685" s="68">
        <v>2046</v>
      </c>
      <c r="AU685" s="68">
        <v>2047</v>
      </c>
      <c r="AV685" s="68">
        <v>2048</v>
      </c>
      <c r="AW685" s="68">
        <v>2049</v>
      </c>
      <c r="AX685" s="88">
        <v>2050</v>
      </c>
    </row>
    <row r="686" spans="1:50">
      <c r="A686" s="203" t="s">
        <v>34</v>
      </c>
      <c r="B686" s="205" t="s">
        <v>35</v>
      </c>
      <c r="C686" s="206" t="s">
        <v>36</v>
      </c>
      <c r="D686" s="52" t="s">
        <v>24</v>
      </c>
      <c r="E686" s="86" t="str">
        <f>A686&amp;"/"&amp;B686&amp;"/"&amp;C686&amp;"/"&amp;D686</f>
        <v>Nuclear power plants/Nuclear - current/Electricity only/L</v>
      </c>
      <c r="F686" s="61" t="str">
        <f>A686</f>
        <v>Nuclear power plants</v>
      </c>
      <c r="G686" s="61" t="str">
        <f>B686</f>
        <v>Nuclear - current</v>
      </c>
      <c r="H686" s="61" t="str">
        <f>C686</f>
        <v>Electricity only</v>
      </c>
      <c r="I686" s="84" t="str">
        <f>D686</f>
        <v>L</v>
      </c>
      <c r="J686" s="61">
        <v>0.92</v>
      </c>
      <c r="K686" s="61">
        <v>0.92</v>
      </c>
      <c r="L686" s="61">
        <v>0.92</v>
      </c>
      <c r="M686" s="61">
        <v>0.92</v>
      </c>
      <c r="N686" s="61">
        <v>0.92</v>
      </c>
      <c r="O686" s="61">
        <v>0.92</v>
      </c>
      <c r="P686" s="61">
        <v>0.92</v>
      </c>
      <c r="Q686" s="61">
        <v>0.92</v>
      </c>
      <c r="R686" s="61">
        <v>0.92</v>
      </c>
      <c r="S686" s="61">
        <v>0.92</v>
      </c>
      <c r="T686" s="61">
        <v>0.92</v>
      </c>
      <c r="U686" s="61">
        <v>0.92</v>
      </c>
      <c r="V686" s="61">
        <v>0.92</v>
      </c>
      <c r="W686" s="61">
        <v>0.92</v>
      </c>
      <c r="X686" s="61">
        <v>0.92</v>
      </c>
      <c r="Y686" s="61">
        <v>0.92</v>
      </c>
      <c r="Z686" s="61">
        <v>0.92</v>
      </c>
      <c r="AA686" s="61">
        <v>0.92</v>
      </c>
      <c r="AB686" s="61">
        <v>0.92</v>
      </c>
      <c r="AC686" s="61">
        <v>0.92</v>
      </c>
      <c r="AD686" s="61">
        <v>0.92</v>
      </c>
      <c r="AE686" s="61">
        <v>0.92</v>
      </c>
      <c r="AF686" s="61">
        <v>0.92</v>
      </c>
      <c r="AG686" s="61">
        <v>0.92</v>
      </c>
      <c r="AH686" s="61">
        <v>0.92</v>
      </c>
      <c r="AI686" s="61">
        <v>0.92</v>
      </c>
      <c r="AJ686" s="61">
        <v>0.92</v>
      </c>
      <c r="AK686" s="61">
        <v>0.92</v>
      </c>
      <c r="AL686" s="61">
        <v>0.92</v>
      </c>
      <c r="AM686" s="61">
        <v>0.92</v>
      </c>
      <c r="AN686" s="61">
        <v>0.92</v>
      </c>
      <c r="AO686" s="61">
        <v>0.92</v>
      </c>
      <c r="AP686" s="61">
        <v>0.92</v>
      </c>
      <c r="AQ686" s="61">
        <v>0.92</v>
      </c>
      <c r="AR686" s="61">
        <v>0.92</v>
      </c>
      <c r="AS686" s="61">
        <v>0.92</v>
      </c>
      <c r="AT686" s="61">
        <v>0.92</v>
      </c>
      <c r="AU686" s="61">
        <v>0.92</v>
      </c>
      <c r="AV686" s="61">
        <v>0.92</v>
      </c>
      <c r="AW686" s="61">
        <v>0.92</v>
      </c>
      <c r="AX686" s="53">
        <v>0.92</v>
      </c>
    </row>
    <row r="687" spans="1:50">
      <c r="A687" s="203"/>
      <c r="B687" s="205"/>
      <c r="C687" s="206"/>
      <c r="D687" s="93" t="s">
        <v>25</v>
      </c>
      <c r="E687" s="73" t="str">
        <f>A686&amp;"/"&amp;B686&amp;"/"&amp;C686&amp;"/"&amp;D687</f>
        <v>Nuclear power plants/Nuclear - current/Electricity only/M</v>
      </c>
      <c r="F687" s="91" t="str">
        <f>A686</f>
        <v>Nuclear power plants</v>
      </c>
      <c r="G687" s="91" t="str">
        <f>B686</f>
        <v>Nuclear - current</v>
      </c>
      <c r="H687" s="91" t="str">
        <f>C686</f>
        <v>Electricity only</v>
      </c>
      <c r="I687" s="70" t="str">
        <f t="shared" ref="I687:I750" si="72">D687</f>
        <v>M</v>
      </c>
      <c r="J687" s="91">
        <v>0.92</v>
      </c>
      <c r="K687" s="91">
        <v>0.92</v>
      </c>
      <c r="L687" s="91">
        <v>0.92</v>
      </c>
      <c r="M687" s="91">
        <v>0.92</v>
      </c>
      <c r="N687" s="91">
        <v>0.92</v>
      </c>
      <c r="O687" s="91">
        <v>0.92</v>
      </c>
      <c r="P687" s="91">
        <v>0.92</v>
      </c>
      <c r="Q687" s="91">
        <v>0.92</v>
      </c>
      <c r="R687" s="91">
        <v>0.92</v>
      </c>
      <c r="S687" s="91">
        <v>0.92</v>
      </c>
      <c r="T687" s="91">
        <v>0.92</v>
      </c>
      <c r="U687" s="91">
        <v>0.92</v>
      </c>
      <c r="V687" s="91">
        <v>0.92</v>
      </c>
      <c r="W687" s="91">
        <v>0.92</v>
      </c>
      <c r="X687" s="91">
        <v>0.92</v>
      </c>
      <c r="Y687" s="91">
        <v>0.92</v>
      </c>
      <c r="Z687" s="91">
        <v>0.92</v>
      </c>
      <c r="AA687" s="91">
        <v>0.92</v>
      </c>
      <c r="AB687" s="91">
        <v>0.92</v>
      </c>
      <c r="AC687" s="91">
        <v>0.92</v>
      </c>
      <c r="AD687" s="91">
        <v>0.92</v>
      </c>
      <c r="AE687" s="91">
        <v>0.92</v>
      </c>
      <c r="AF687" s="91">
        <v>0.92</v>
      </c>
      <c r="AG687" s="91">
        <v>0.92</v>
      </c>
      <c r="AH687" s="91">
        <v>0.92</v>
      </c>
      <c r="AI687" s="91">
        <v>0.92</v>
      </c>
      <c r="AJ687" s="91">
        <v>0.92</v>
      </c>
      <c r="AK687" s="91">
        <v>0.92</v>
      </c>
      <c r="AL687" s="91">
        <v>0.92</v>
      </c>
      <c r="AM687" s="91">
        <v>0.92</v>
      </c>
      <c r="AN687" s="91">
        <v>0.92</v>
      </c>
      <c r="AO687" s="91">
        <v>0.92</v>
      </c>
      <c r="AP687" s="91">
        <v>0.92</v>
      </c>
      <c r="AQ687" s="91">
        <v>0.92</v>
      </c>
      <c r="AR687" s="91">
        <v>0.92</v>
      </c>
      <c r="AS687" s="91">
        <v>0.92</v>
      </c>
      <c r="AT687" s="91">
        <v>0.92</v>
      </c>
      <c r="AU687" s="91">
        <v>0.92</v>
      </c>
      <c r="AV687" s="91">
        <v>0.92</v>
      </c>
      <c r="AW687" s="91">
        <v>0.92</v>
      </c>
      <c r="AX687" s="89">
        <v>0.92</v>
      </c>
    </row>
    <row r="688" spans="1:50">
      <c r="A688" s="203"/>
      <c r="B688" s="207" t="s">
        <v>37</v>
      </c>
      <c r="C688" s="209" t="s">
        <v>36</v>
      </c>
      <c r="D688" s="52" t="s">
        <v>24</v>
      </c>
      <c r="E688" s="86" t="str">
        <f>A686&amp;"/"&amp;B688&amp;"/"&amp;C688&amp;"/"&amp;D688</f>
        <v>Nuclear power plants/Nuclear III/Electricity only/L</v>
      </c>
      <c r="F688" s="61" t="str">
        <f>A686</f>
        <v>Nuclear power plants</v>
      </c>
      <c r="G688" s="61" t="str">
        <f>B688</f>
        <v>Nuclear III</v>
      </c>
      <c r="H688" s="61" t="str">
        <f>C688</f>
        <v>Electricity only</v>
      </c>
      <c r="I688" s="84" t="str">
        <f t="shared" si="72"/>
        <v>L</v>
      </c>
      <c r="J688" s="61">
        <v>0.94</v>
      </c>
      <c r="K688" s="61">
        <v>0.94</v>
      </c>
      <c r="L688" s="61">
        <v>0.94</v>
      </c>
      <c r="M688" s="61">
        <v>0.94</v>
      </c>
      <c r="N688" s="61">
        <v>0.94</v>
      </c>
      <c r="O688" s="61">
        <v>0.94</v>
      </c>
      <c r="P688" s="61">
        <v>0.94</v>
      </c>
      <c r="Q688" s="61">
        <v>0.94</v>
      </c>
      <c r="R688" s="61">
        <v>0.94</v>
      </c>
      <c r="S688" s="61">
        <v>0.94</v>
      </c>
      <c r="T688" s="61">
        <v>0.94</v>
      </c>
      <c r="U688" s="61">
        <v>0.94</v>
      </c>
      <c r="V688" s="61">
        <v>0.94</v>
      </c>
      <c r="W688" s="61">
        <v>0.94</v>
      </c>
      <c r="X688" s="61">
        <v>0.94</v>
      </c>
      <c r="Y688" s="61">
        <v>0.94</v>
      </c>
      <c r="Z688" s="61">
        <v>0.94</v>
      </c>
      <c r="AA688" s="61">
        <v>0.94</v>
      </c>
      <c r="AB688" s="61">
        <v>0.94</v>
      </c>
      <c r="AC688" s="61">
        <v>0.94</v>
      </c>
      <c r="AD688" s="61">
        <v>0.94</v>
      </c>
      <c r="AE688" s="61">
        <v>0.94</v>
      </c>
      <c r="AF688" s="61">
        <v>0.94</v>
      </c>
      <c r="AG688" s="61">
        <v>0.94</v>
      </c>
      <c r="AH688" s="61">
        <v>0.94</v>
      </c>
      <c r="AI688" s="61">
        <v>0.94</v>
      </c>
      <c r="AJ688" s="61">
        <v>0.94</v>
      </c>
      <c r="AK688" s="61">
        <v>0.94</v>
      </c>
      <c r="AL688" s="61">
        <v>0.94</v>
      </c>
      <c r="AM688" s="61">
        <v>0.94</v>
      </c>
      <c r="AN688" s="61">
        <v>0.94</v>
      </c>
      <c r="AO688" s="61">
        <v>0.94</v>
      </c>
      <c r="AP688" s="61">
        <v>0.94</v>
      </c>
      <c r="AQ688" s="61">
        <v>0.94</v>
      </c>
      <c r="AR688" s="61">
        <v>0.94</v>
      </c>
      <c r="AS688" s="61">
        <v>0.94</v>
      </c>
      <c r="AT688" s="61">
        <v>0.94</v>
      </c>
      <c r="AU688" s="61">
        <v>0.94</v>
      </c>
      <c r="AV688" s="61">
        <v>0.94</v>
      </c>
      <c r="AW688" s="61">
        <v>0.94</v>
      </c>
      <c r="AX688" s="53">
        <v>0.94</v>
      </c>
    </row>
    <row r="689" spans="1:50">
      <c r="A689" s="203"/>
      <c r="B689" s="205"/>
      <c r="C689" s="206"/>
      <c r="D689" s="52" t="s">
        <v>25</v>
      </c>
      <c r="E689" s="86" t="str">
        <f>A686&amp;"/"&amp;B688&amp;"/"&amp;C688&amp;"/"&amp;D689</f>
        <v>Nuclear power plants/Nuclear III/Electricity only/M</v>
      </c>
      <c r="F689" s="61" t="str">
        <f>A686</f>
        <v>Nuclear power plants</v>
      </c>
      <c r="G689" s="61" t="str">
        <f>B688</f>
        <v>Nuclear III</v>
      </c>
      <c r="H689" s="61" t="str">
        <f>C688</f>
        <v>Electricity only</v>
      </c>
      <c r="I689" s="84" t="str">
        <f t="shared" si="72"/>
        <v>M</v>
      </c>
      <c r="J689" s="61">
        <v>0.94</v>
      </c>
      <c r="K689" s="61">
        <v>0.94</v>
      </c>
      <c r="L689" s="61">
        <v>0.94</v>
      </c>
      <c r="M689" s="61">
        <v>0.94</v>
      </c>
      <c r="N689" s="61">
        <v>0.94</v>
      </c>
      <c r="O689" s="61">
        <v>0.94</v>
      </c>
      <c r="P689" s="61">
        <v>0.94</v>
      </c>
      <c r="Q689" s="61">
        <v>0.94</v>
      </c>
      <c r="R689" s="61">
        <v>0.94</v>
      </c>
      <c r="S689" s="61">
        <v>0.94</v>
      </c>
      <c r="T689" s="61">
        <v>0.94</v>
      </c>
      <c r="U689" s="61">
        <v>0.94</v>
      </c>
      <c r="V689" s="61">
        <v>0.94</v>
      </c>
      <c r="W689" s="61">
        <v>0.94</v>
      </c>
      <c r="X689" s="61">
        <v>0.94</v>
      </c>
      <c r="Y689" s="61">
        <v>0.94</v>
      </c>
      <c r="Z689" s="61">
        <v>0.94</v>
      </c>
      <c r="AA689" s="61">
        <v>0.94</v>
      </c>
      <c r="AB689" s="61">
        <v>0.94</v>
      </c>
      <c r="AC689" s="61">
        <v>0.94</v>
      </c>
      <c r="AD689" s="61">
        <v>0.94</v>
      </c>
      <c r="AE689" s="61">
        <v>0.94</v>
      </c>
      <c r="AF689" s="61">
        <v>0.94</v>
      </c>
      <c r="AG689" s="61">
        <v>0.94</v>
      </c>
      <c r="AH689" s="61">
        <v>0.94</v>
      </c>
      <c r="AI689" s="61">
        <v>0.94</v>
      </c>
      <c r="AJ689" s="61">
        <v>0.94</v>
      </c>
      <c r="AK689" s="61">
        <v>0.94</v>
      </c>
      <c r="AL689" s="61">
        <v>0.94</v>
      </c>
      <c r="AM689" s="61">
        <v>0.94</v>
      </c>
      <c r="AN689" s="61">
        <v>0.94</v>
      </c>
      <c r="AO689" s="61">
        <v>0.94</v>
      </c>
      <c r="AP689" s="61">
        <v>0.94</v>
      </c>
      <c r="AQ689" s="61">
        <v>0.94</v>
      </c>
      <c r="AR689" s="61">
        <v>0.94</v>
      </c>
      <c r="AS689" s="61">
        <v>0.94</v>
      </c>
      <c r="AT689" s="61">
        <v>0.94</v>
      </c>
      <c r="AU689" s="61">
        <v>0.94</v>
      </c>
      <c r="AV689" s="61">
        <v>0.94</v>
      </c>
      <c r="AW689" s="61">
        <v>0.94</v>
      </c>
      <c r="AX689" s="53">
        <v>0.94</v>
      </c>
    </row>
    <row r="690" spans="1:50">
      <c r="A690" s="203"/>
      <c r="B690" s="208"/>
      <c r="C690" s="210"/>
      <c r="D690" s="93" t="s">
        <v>38</v>
      </c>
      <c r="E690" s="73" t="str">
        <f>A686&amp;"/"&amp;B688&amp;"/"&amp;C688&amp;"/"&amp;D690</f>
        <v>Nuclear power plants/Nuclear III/Electricity only/S</v>
      </c>
      <c r="F690" s="91" t="str">
        <f>A686</f>
        <v>Nuclear power plants</v>
      </c>
      <c r="G690" s="91" t="str">
        <f>B688</f>
        <v>Nuclear III</v>
      </c>
      <c r="H690" s="91" t="str">
        <f>C688</f>
        <v>Electricity only</v>
      </c>
      <c r="I690" s="70" t="str">
        <f t="shared" si="72"/>
        <v>S</v>
      </c>
      <c r="J690" s="91" t="s">
        <v>99</v>
      </c>
      <c r="K690" s="91" t="s">
        <v>99</v>
      </c>
      <c r="L690" s="91" t="s">
        <v>99</v>
      </c>
      <c r="M690" s="91" t="s">
        <v>99</v>
      </c>
      <c r="N690" s="91" t="s">
        <v>99</v>
      </c>
      <c r="O690" s="91" t="s">
        <v>99</v>
      </c>
      <c r="P690" s="91" t="s">
        <v>99</v>
      </c>
      <c r="Q690" s="91" t="s">
        <v>99</v>
      </c>
      <c r="R690" s="91" t="s">
        <v>99</v>
      </c>
      <c r="S690" s="91" t="s">
        <v>99</v>
      </c>
      <c r="T690" s="91" t="s">
        <v>99</v>
      </c>
      <c r="U690" s="91" t="s">
        <v>99</v>
      </c>
      <c r="V690" s="91" t="s">
        <v>99</v>
      </c>
      <c r="W690" s="91" t="s">
        <v>99</v>
      </c>
      <c r="X690" s="91" t="s">
        <v>99</v>
      </c>
      <c r="Y690" s="91">
        <v>0.94</v>
      </c>
      <c r="Z690" s="91">
        <v>0.94</v>
      </c>
      <c r="AA690" s="91">
        <v>0.94</v>
      </c>
      <c r="AB690" s="91">
        <v>0.94</v>
      </c>
      <c r="AC690" s="91">
        <v>0.94</v>
      </c>
      <c r="AD690" s="91">
        <v>0.94</v>
      </c>
      <c r="AE690" s="91">
        <v>0.94</v>
      </c>
      <c r="AF690" s="91">
        <v>0.94</v>
      </c>
      <c r="AG690" s="91">
        <v>0.94</v>
      </c>
      <c r="AH690" s="91">
        <v>0.94</v>
      </c>
      <c r="AI690" s="91">
        <v>0.94</v>
      </c>
      <c r="AJ690" s="91">
        <v>0.94</v>
      </c>
      <c r="AK690" s="91">
        <v>0.94</v>
      </c>
      <c r="AL690" s="91">
        <v>0.94</v>
      </c>
      <c r="AM690" s="91">
        <v>0.94</v>
      </c>
      <c r="AN690" s="91">
        <v>0.94</v>
      </c>
      <c r="AO690" s="91">
        <v>0.94</v>
      </c>
      <c r="AP690" s="91">
        <v>0.94</v>
      </c>
      <c r="AQ690" s="91">
        <v>0.94</v>
      </c>
      <c r="AR690" s="91">
        <v>0.94</v>
      </c>
      <c r="AS690" s="91">
        <v>0.94</v>
      </c>
      <c r="AT690" s="91">
        <v>0.94</v>
      </c>
      <c r="AU690" s="91">
        <v>0.94</v>
      </c>
      <c r="AV690" s="91">
        <v>0.94</v>
      </c>
      <c r="AW690" s="91">
        <v>0.94</v>
      </c>
      <c r="AX690" s="89">
        <v>0.94</v>
      </c>
    </row>
    <row r="691" spans="1:50">
      <c r="A691" s="203"/>
      <c r="B691" s="205" t="s">
        <v>39</v>
      </c>
      <c r="C691" s="219" t="s">
        <v>36</v>
      </c>
      <c r="D691" s="52" t="s">
        <v>24</v>
      </c>
      <c r="E691" s="86" t="str">
        <f>A686&amp;"/"&amp;B691&amp;"/"&amp;C691&amp;"/"&amp;D691</f>
        <v>Nuclear power plants/Nuclear IV/Electricity only/L</v>
      </c>
      <c r="F691" s="61" t="str">
        <f>A686</f>
        <v>Nuclear power plants</v>
      </c>
      <c r="G691" s="61" t="str">
        <f>B691</f>
        <v>Nuclear IV</v>
      </c>
      <c r="H691" s="61" t="str">
        <f>C691</f>
        <v>Electricity only</v>
      </c>
      <c r="I691" s="84" t="str">
        <f t="shared" si="72"/>
        <v>L</v>
      </c>
      <c r="J691" s="61" t="s">
        <v>99</v>
      </c>
      <c r="K691" s="61" t="s">
        <v>99</v>
      </c>
      <c r="L691" s="61" t="s">
        <v>99</v>
      </c>
      <c r="M691" s="61" t="s">
        <v>99</v>
      </c>
      <c r="N691" s="61" t="s">
        <v>99</v>
      </c>
      <c r="O691" s="61" t="s">
        <v>99</v>
      </c>
      <c r="P691" s="61" t="s">
        <v>99</v>
      </c>
      <c r="Q691" s="61" t="s">
        <v>99</v>
      </c>
      <c r="R691" s="61" t="s">
        <v>99</v>
      </c>
      <c r="S691" s="61" t="s">
        <v>99</v>
      </c>
      <c r="T691" s="61" t="s">
        <v>99</v>
      </c>
      <c r="U691" s="61" t="s">
        <v>99</v>
      </c>
      <c r="V691" s="61" t="s">
        <v>99</v>
      </c>
      <c r="W691" s="61" t="s">
        <v>99</v>
      </c>
      <c r="X691" s="61" t="s">
        <v>99</v>
      </c>
      <c r="Y691" s="61" t="s">
        <v>99</v>
      </c>
      <c r="Z691" s="61" t="s">
        <v>99</v>
      </c>
      <c r="AA691" s="61" t="s">
        <v>99</v>
      </c>
      <c r="AB691" s="61" t="s">
        <v>99</v>
      </c>
      <c r="AC691" s="61" t="s">
        <v>99</v>
      </c>
      <c r="AD691" s="61" t="s">
        <v>99</v>
      </c>
      <c r="AE691" s="61" t="s">
        <v>99</v>
      </c>
      <c r="AF691" s="61" t="s">
        <v>99</v>
      </c>
      <c r="AG691" s="61" t="s">
        <v>99</v>
      </c>
      <c r="AH691" s="61" t="s">
        <v>99</v>
      </c>
      <c r="AI691" s="61">
        <v>0.95</v>
      </c>
      <c r="AJ691" s="61">
        <v>0.95</v>
      </c>
      <c r="AK691" s="61">
        <v>0.95</v>
      </c>
      <c r="AL691" s="61">
        <v>0.95</v>
      </c>
      <c r="AM691" s="61">
        <v>0.95</v>
      </c>
      <c r="AN691" s="61">
        <v>0.95</v>
      </c>
      <c r="AO691" s="61">
        <v>0.95</v>
      </c>
      <c r="AP691" s="61">
        <v>0.95</v>
      </c>
      <c r="AQ691" s="61">
        <v>0.95</v>
      </c>
      <c r="AR691" s="61">
        <v>0.95</v>
      </c>
      <c r="AS691" s="61">
        <v>0.95</v>
      </c>
      <c r="AT691" s="61">
        <v>0.95</v>
      </c>
      <c r="AU691" s="61">
        <v>0.95</v>
      </c>
      <c r="AV691" s="61">
        <v>0.95</v>
      </c>
      <c r="AW691" s="61">
        <v>0.95</v>
      </c>
      <c r="AX691" s="53">
        <v>0.95</v>
      </c>
    </row>
    <row r="692" spans="1:50">
      <c r="A692" s="204"/>
      <c r="B692" s="208"/>
      <c r="C692" s="220"/>
      <c r="D692" s="93" t="s">
        <v>25</v>
      </c>
      <c r="E692" s="86" t="str">
        <f>A686&amp;"/"&amp;B691&amp;"/"&amp;C691&amp;"/"&amp;D692</f>
        <v>Nuclear power plants/Nuclear IV/Electricity only/M</v>
      </c>
      <c r="F692" s="61" t="str">
        <f>A686</f>
        <v>Nuclear power plants</v>
      </c>
      <c r="G692" s="61" t="str">
        <f>B691</f>
        <v>Nuclear IV</v>
      </c>
      <c r="H692" s="61" t="str">
        <f>C691</f>
        <v>Electricity only</v>
      </c>
      <c r="I692" s="84" t="str">
        <f t="shared" si="72"/>
        <v>M</v>
      </c>
      <c r="J692" s="61" t="s">
        <v>99</v>
      </c>
      <c r="K692" s="61" t="s">
        <v>99</v>
      </c>
      <c r="L692" s="61" t="s">
        <v>99</v>
      </c>
      <c r="M692" s="61" t="s">
        <v>99</v>
      </c>
      <c r="N692" s="61" t="s">
        <v>99</v>
      </c>
      <c r="O692" s="61" t="s">
        <v>99</v>
      </c>
      <c r="P692" s="61" t="s">
        <v>99</v>
      </c>
      <c r="Q692" s="61" t="s">
        <v>99</v>
      </c>
      <c r="R692" s="61" t="s">
        <v>99</v>
      </c>
      <c r="S692" s="61" t="s">
        <v>99</v>
      </c>
      <c r="T692" s="61" t="s">
        <v>99</v>
      </c>
      <c r="U692" s="61" t="s">
        <v>99</v>
      </c>
      <c r="V692" s="61" t="s">
        <v>99</v>
      </c>
      <c r="W692" s="61" t="s">
        <v>99</v>
      </c>
      <c r="X692" s="61" t="s">
        <v>99</v>
      </c>
      <c r="Y692" s="61" t="s">
        <v>99</v>
      </c>
      <c r="Z692" s="61" t="s">
        <v>99</v>
      </c>
      <c r="AA692" s="61" t="s">
        <v>99</v>
      </c>
      <c r="AB692" s="61" t="s">
        <v>99</v>
      </c>
      <c r="AC692" s="61" t="s">
        <v>99</v>
      </c>
      <c r="AD692" s="61" t="s">
        <v>99</v>
      </c>
      <c r="AE692" s="61" t="s">
        <v>99</v>
      </c>
      <c r="AF692" s="61" t="s">
        <v>99</v>
      </c>
      <c r="AG692" s="61" t="s">
        <v>99</v>
      </c>
      <c r="AH692" s="61" t="s">
        <v>99</v>
      </c>
      <c r="AI692" s="61">
        <v>0.95</v>
      </c>
      <c r="AJ692" s="61">
        <v>0.95</v>
      </c>
      <c r="AK692" s="61">
        <v>0.95</v>
      </c>
      <c r="AL692" s="61">
        <v>0.95</v>
      </c>
      <c r="AM692" s="61">
        <v>0.95</v>
      </c>
      <c r="AN692" s="61">
        <v>0.95</v>
      </c>
      <c r="AO692" s="61">
        <v>0.95</v>
      </c>
      <c r="AP692" s="61">
        <v>0.95</v>
      </c>
      <c r="AQ692" s="61">
        <v>0.95</v>
      </c>
      <c r="AR692" s="61">
        <v>0.95</v>
      </c>
      <c r="AS692" s="61">
        <v>0.95</v>
      </c>
      <c r="AT692" s="61">
        <v>0.95</v>
      </c>
      <c r="AU692" s="61">
        <v>0.95</v>
      </c>
      <c r="AV692" s="61">
        <v>0.95</v>
      </c>
      <c r="AW692" s="61">
        <v>0.95</v>
      </c>
      <c r="AX692" s="53">
        <v>0.95</v>
      </c>
    </row>
    <row r="693" spans="1:50">
      <c r="A693" s="211" t="s">
        <v>40</v>
      </c>
      <c r="B693" s="214" t="s">
        <v>41</v>
      </c>
      <c r="C693" s="209" t="s">
        <v>36</v>
      </c>
      <c r="D693" s="67" t="s">
        <v>24</v>
      </c>
      <c r="E693" s="87" t="str">
        <f>A693&amp;"/"&amp;B693&amp;"/"&amp;C693&amp;"/"&amp;D693</f>
        <v>Coal fired power plants/Integrated gasification combined cycle/Electricity only/L</v>
      </c>
      <c r="F693" s="55" t="str">
        <f>A693</f>
        <v>Coal fired power plants</v>
      </c>
      <c r="G693" s="55" t="str">
        <f>B693</f>
        <v>Integrated gasification combined cycle</v>
      </c>
      <c r="H693" s="55" t="str">
        <f>C693</f>
        <v>Electricity only</v>
      </c>
      <c r="I693" s="85" t="str">
        <f t="shared" si="72"/>
        <v>L</v>
      </c>
      <c r="J693" s="55">
        <v>0.9</v>
      </c>
      <c r="K693" s="55">
        <v>0.9</v>
      </c>
      <c r="L693" s="55">
        <v>0.9</v>
      </c>
      <c r="M693" s="55">
        <v>0.9</v>
      </c>
      <c r="N693" s="55">
        <v>0.9</v>
      </c>
      <c r="O693" s="55">
        <v>0.9</v>
      </c>
      <c r="P693" s="55">
        <v>0.9</v>
      </c>
      <c r="Q693" s="55">
        <v>0.9</v>
      </c>
      <c r="R693" s="55">
        <v>0.9</v>
      </c>
      <c r="S693" s="55">
        <v>0.9</v>
      </c>
      <c r="T693" s="55">
        <v>0.9</v>
      </c>
      <c r="U693" s="55">
        <v>0.9</v>
      </c>
      <c r="V693" s="55">
        <v>0.9</v>
      </c>
      <c r="W693" s="55">
        <v>0.9</v>
      </c>
      <c r="X693" s="55">
        <v>0.9</v>
      </c>
      <c r="Y693" s="55">
        <v>0.9</v>
      </c>
      <c r="Z693" s="55">
        <v>0.9</v>
      </c>
      <c r="AA693" s="55">
        <v>0.9</v>
      </c>
      <c r="AB693" s="55">
        <v>0.9</v>
      </c>
      <c r="AC693" s="55">
        <v>0.9</v>
      </c>
      <c r="AD693" s="55">
        <v>0.9</v>
      </c>
      <c r="AE693" s="55">
        <v>0.9</v>
      </c>
      <c r="AF693" s="55">
        <v>0.9</v>
      </c>
      <c r="AG693" s="55">
        <v>0.9</v>
      </c>
      <c r="AH693" s="55">
        <v>0.9</v>
      </c>
      <c r="AI693" s="55">
        <v>0.9</v>
      </c>
      <c r="AJ693" s="55">
        <v>0.9</v>
      </c>
      <c r="AK693" s="55">
        <v>0.9</v>
      </c>
      <c r="AL693" s="55">
        <v>0.9</v>
      </c>
      <c r="AM693" s="55">
        <v>0.9</v>
      </c>
      <c r="AN693" s="55">
        <v>0.9</v>
      </c>
      <c r="AO693" s="55">
        <v>0.9</v>
      </c>
      <c r="AP693" s="55">
        <v>0.9</v>
      </c>
      <c r="AQ693" s="55">
        <v>0.9</v>
      </c>
      <c r="AR693" s="55">
        <v>0.9</v>
      </c>
      <c r="AS693" s="55">
        <v>0.9</v>
      </c>
      <c r="AT693" s="55">
        <v>0.9</v>
      </c>
      <c r="AU693" s="55">
        <v>0.9</v>
      </c>
      <c r="AV693" s="55">
        <v>0.9</v>
      </c>
      <c r="AW693" s="55">
        <v>0.9</v>
      </c>
      <c r="AX693" s="64">
        <v>0.9</v>
      </c>
    </row>
    <row r="694" spans="1:50">
      <c r="A694" s="212"/>
      <c r="B694" s="215"/>
      <c r="C694" s="216"/>
      <c r="D694" s="52" t="s">
        <v>25</v>
      </c>
      <c r="E694" s="86" t="str">
        <f>A693&amp;"/"&amp;B693&amp;"/"&amp;C693&amp;"/"&amp;D694</f>
        <v>Coal fired power plants/Integrated gasification combined cycle/Electricity only/M</v>
      </c>
      <c r="F694" s="61" t="str">
        <f>A693</f>
        <v>Coal fired power plants</v>
      </c>
      <c r="G694" s="61" t="str">
        <f>B693</f>
        <v>Integrated gasification combined cycle</v>
      </c>
      <c r="H694" s="61" t="str">
        <f>C693</f>
        <v>Electricity only</v>
      </c>
      <c r="I694" s="84" t="str">
        <f t="shared" si="72"/>
        <v>M</v>
      </c>
      <c r="J694" s="61">
        <v>0.9</v>
      </c>
      <c r="K694" s="61">
        <v>0.9</v>
      </c>
      <c r="L694" s="61">
        <v>0.9</v>
      </c>
      <c r="M694" s="61">
        <v>0.9</v>
      </c>
      <c r="N694" s="61">
        <v>0.9</v>
      </c>
      <c r="O694" s="61">
        <v>0.9</v>
      </c>
      <c r="P694" s="61">
        <v>0.9</v>
      </c>
      <c r="Q694" s="61">
        <v>0.9</v>
      </c>
      <c r="R694" s="61">
        <v>0.9</v>
      </c>
      <c r="S694" s="61">
        <v>0.9</v>
      </c>
      <c r="T694" s="61">
        <v>0.9</v>
      </c>
      <c r="U694" s="61">
        <v>0.9</v>
      </c>
      <c r="V694" s="61">
        <v>0.9</v>
      </c>
      <c r="W694" s="61">
        <v>0.9</v>
      </c>
      <c r="X694" s="61">
        <v>0.9</v>
      </c>
      <c r="Y694" s="61">
        <v>0.9</v>
      </c>
      <c r="Z694" s="61">
        <v>0.9</v>
      </c>
      <c r="AA694" s="61">
        <v>0.9</v>
      </c>
      <c r="AB694" s="61">
        <v>0.9</v>
      </c>
      <c r="AC694" s="61">
        <v>0.9</v>
      </c>
      <c r="AD694" s="61">
        <v>0.9</v>
      </c>
      <c r="AE694" s="61">
        <v>0.9</v>
      </c>
      <c r="AF694" s="61">
        <v>0.9</v>
      </c>
      <c r="AG694" s="61">
        <v>0.9</v>
      </c>
      <c r="AH694" s="61">
        <v>0.9</v>
      </c>
      <c r="AI694" s="61">
        <v>0.9</v>
      </c>
      <c r="AJ694" s="61">
        <v>0.9</v>
      </c>
      <c r="AK694" s="61">
        <v>0.9</v>
      </c>
      <c r="AL694" s="61">
        <v>0.9</v>
      </c>
      <c r="AM694" s="61">
        <v>0.9</v>
      </c>
      <c r="AN694" s="61">
        <v>0.9</v>
      </c>
      <c r="AO694" s="61">
        <v>0.9</v>
      </c>
      <c r="AP694" s="61">
        <v>0.9</v>
      </c>
      <c r="AQ694" s="61">
        <v>0.9</v>
      </c>
      <c r="AR694" s="61">
        <v>0.9</v>
      </c>
      <c r="AS694" s="61">
        <v>0.9</v>
      </c>
      <c r="AT694" s="61">
        <v>0.9</v>
      </c>
      <c r="AU694" s="61">
        <v>0.9</v>
      </c>
      <c r="AV694" s="61">
        <v>0.9</v>
      </c>
      <c r="AW694" s="61">
        <v>0.9</v>
      </c>
      <c r="AX694" s="53">
        <v>0.9</v>
      </c>
    </row>
    <row r="695" spans="1:50">
      <c r="A695" s="212"/>
      <c r="B695" s="215"/>
      <c r="C695" s="217" t="s">
        <v>26</v>
      </c>
      <c r="D695" s="83" t="s">
        <v>24</v>
      </c>
      <c r="E695" s="56" t="str">
        <f>A693&amp;"/"&amp;B693&amp;"/"&amp;C695&amp;"/"&amp;D695</f>
        <v>Coal fired power plants/Integrated gasification combined cycle/CHP/L</v>
      </c>
      <c r="F695" s="103" t="str">
        <f>A693</f>
        <v>Coal fired power plants</v>
      </c>
      <c r="G695" s="103" t="str">
        <f>B693</f>
        <v>Integrated gasification combined cycle</v>
      </c>
      <c r="H695" s="103" t="str">
        <f>C695</f>
        <v>CHP</v>
      </c>
      <c r="I695" s="104" t="str">
        <f t="shared" si="72"/>
        <v>L</v>
      </c>
      <c r="J695" s="103">
        <v>0.9</v>
      </c>
      <c r="K695" s="103">
        <v>0.9</v>
      </c>
      <c r="L695" s="103">
        <v>0.9</v>
      </c>
      <c r="M695" s="103">
        <v>0.9</v>
      </c>
      <c r="N695" s="103">
        <v>0.9</v>
      </c>
      <c r="O695" s="103">
        <v>0.9</v>
      </c>
      <c r="P695" s="103">
        <v>0.9</v>
      </c>
      <c r="Q695" s="103">
        <v>0.9</v>
      </c>
      <c r="R695" s="103">
        <v>0.9</v>
      </c>
      <c r="S695" s="103">
        <v>0.9</v>
      </c>
      <c r="T695" s="103">
        <v>0.9</v>
      </c>
      <c r="U695" s="103">
        <v>0.9</v>
      </c>
      <c r="V695" s="103">
        <v>0.9</v>
      </c>
      <c r="W695" s="103">
        <v>0.9</v>
      </c>
      <c r="X695" s="103">
        <v>0.9</v>
      </c>
      <c r="Y695" s="103">
        <v>0.9</v>
      </c>
      <c r="Z695" s="103">
        <v>0.9</v>
      </c>
      <c r="AA695" s="103">
        <v>0.9</v>
      </c>
      <c r="AB695" s="103">
        <v>0.9</v>
      </c>
      <c r="AC695" s="103">
        <v>0.9</v>
      </c>
      <c r="AD695" s="103">
        <v>0.9</v>
      </c>
      <c r="AE695" s="103">
        <v>0.9</v>
      </c>
      <c r="AF695" s="103">
        <v>0.9</v>
      </c>
      <c r="AG695" s="103">
        <v>0.9</v>
      </c>
      <c r="AH695" s="103">
        <v>0.9</v>
      </c>
      <c r="AI695" s="103">
        <v>0.9</v>
      </c>
      <c r="AJ695" s="103">
        <v>0.9</v>
      </c>
      <c r="AK695" s="103">
        <v>0.9</v>
      </c>
      <c r="AL695" s="103">
        <v>0.9</v>
      </c>
      <c r="AM695" s="103">
        <v>0.9</v>
      </c>
      <c r="AN695" s="103">
        <v>0.9</v>
      </c>
      <c r="AO695" s="103">
        <v>0.9</v>
      </c>
      <c r="AP695" s="103">
        <v>0.9</v>
      </c>
      <c r="AQ695" s="103">
        <v>0.9</v>
      </c>
      <c r="AR695" s="103">
        <v>0.9</v>
      </c>
      <c r="AS695" s="103">
        <v>0.9</v>
      </c>
      <c r="AT695" s="103">
        <v>0.9</v>
      </c>
      <c r="AU695" s="103">
        <v>0.9</v>
      </c>
      <c r="AV695" s="103">
        <v>0.9</v>
      </c>
      <c r="AW695" s="103">
        <v>0.9</v>
      </c>
      <c r="AX695" s="105">
        <v>0.9</v>
      </c>
    </row>
    <row r="696" spans="1:50">
      <c r="A696" s="212"/>
      <c r="B696" s="215"/>
      <c r="C696" s="216"/>
      <c r="D696" s="106" t="s">
        <v>25</v>
      </c>
      <c r="E696" s="107" t="str">
        <f>A693&amp;"/"&amp;B693&amp;"/"&amp;C695&amp;"/"&amp;D696</f>
        <v>Coal fired power plants/Integrated gasification combined cycle/CHP/M</v>
      </c>
      <c r="F696" s="108" t="str">
        <f>A693</f>
        <v>Coal fired power plants</v>
      </c>
      <c r="G696" s="108" t="str">
        <f>B693</f>
        <v>Integrated gasification combined cycle</v>
      </c>
      <c r="H696" s="108" t="str">
        <f>C695</f>
        <v>CHP</v>
      </c>
      <c r="I696" s="109" t="str">
        <f t="shared" si="72"/>
        <v>M</v>
      </c>
      <c r="J696" s="108">
        <v>0.9</v>
      </c>
      <c r="K696" s="108">
        <v>0.9</v>
      </c>
      <c r="L696" s="108">
        <v>0.9</v>
      </c>
      <c r="M696" s="108">
        <v>0.9</v>
      </c>
      <c r="N696" s="108">
        <v>0.9</v>
      </c>
      <c r="O696" s="108">
        <v>0.9</v>
      </c>
      <c r="P696" s="108">
        <v>0.9</v>
      </c>
      <c r="Q696" s="108">
        <v>0.9</v>
      </c>
      <c r="R696" s="108">
        <v>0.9</v>
      </c>
      <c r="S696" s="108">
        <v>0.9</v>
      </c>
      <c r="T696" s="108">
        <v>0.9</v>
      </c>
      <c r="U696" s="108">
        <v>0.9</v>
      </c>
      <c r="V696" s="108">
        <v>0.9</v>
      </c>
      <c r="W696" s="108">
        <v>0.9</v>
      </c>
      <c r="X696" s="108">
        <v>0.9</v>
      </c>
      <c r="Y696" s="108">
        <v>0.9</v>
      </c>
      <c r="Z696" s="108">
        <v>0.9</v>
      </c>
      <c r="AA696" s="108">
        <v>0.9</v>
      </c>
      <c r="AB696" s="108">
        <v>0.9</v>
      </c>
      <c r="AC696" s="108">
        <v>0.9</v>
      </c>
      <c r="AD696" s="108">
        <v>0.9</v>
      </c>
      <c r="AE696" s="108">
        <v>0.9</v>
      </c>
      <c r="AF696" s="108">
        <v>0.9</v>
      </c>
      <c r="AG696" s="108">
        <v>0.9</v>
      </c>
      <c r="AH696" s="108">
        <v>0.9</v>
      </c>
      <c r="AI696" s="108">
        <v>0.9</v>
      </c>
      <c r="AJ696" s="108">
        <v>0.9</v>
      </c>
      <c r="AK696" s="108">
        <v>0.9</v>
      </c>
      <c r="AL696" s="108">
        <v>0.9</v>
      </c>
      <c r="AM696" s="108">
        <v>0.9</v>
      </c>
      <c r="AN696" s="108">
        <v>0.9</v>
      </c>
      <c r="AO696" s="108">
        <v>0.9</v>
      </c>
      <c r="AP696" s="108">
        <v>0.9</v>
      </c>
      <c r="AQ696" s="108">
        <v>0.9</v>
      </c>
      <c r="AR696" s="108">
        <v>0.9</v>
      </c>
      <c r="AS696" s="108">
        <v>0.9</v>
      </c>
      <c r="AT696" s="108">
        <v>0.9</v>
      </c>
      <c r="AU696" s="108">
        <v>0.9</v>
      </c>
      <c r="AV696" s="108">
        <v>0.9</v>
      </c>
      <c r="AW696" s="108">
        <v>0.9</v>
      </c>
      <c r="AX696" s="110">
        <v>0.9</v>
      </c>
    </row>
    <row r="697" spans="1:50">
      <c r="A697" s="212"/>
      <c r="B697" s="215"/>
      <c r="C697" s="217" t="s">
        <v>42</v>
      </c>
      <c r="D697" s="83" t="s">
        <v>24</v>
      </c>
      <c r="E697" s="56" t="str">
        <f>A693&amp;"/"&amp;B693&amp;"/"&amp;C697&amp;"/"&amp;D697</f>
        <v>Coal fired power plants/Integrated gasification combined cycle/Electricity only with CCS/L</v>
      </c>
      <c r="F697" s="103" t="str">
        <f>A693</f>
        <v>Coal fired power plants</v>
      </c>
      <c r="G697" s="103" t="str">
        <f>B693</f>
        <v>Integrated gasification combined cycle</v>
      </c>
      <c r="H697" s="103" t="str">
        <f>C697</f>
        <v>Electricity only with CCS</v>
      </c>
      <c r="I697" s="104" t="str">
        <f t="shared" si="72"/>
        <v>L</v>
      </c>
      <c r="J697" s="103" t="s">
        <v>99</v>
      </c>
      <c r="K697" s="103" t="s">
        <v>99</v>
      </c>
      <c r="L697" s="103" t="s">
        <v>99</v>
      </c>
      <c r="M697" s="103" t="s">
        <v>99</v>
      </c>
      <c r="N697" s="103" t="s">
        <v>99</v>
      </c>
      <c r="O697" s="103" t="s">
        <v>99</v>
      </c>
      <c r="P697" s="103" t="s">
        <v>99</v>
      </c>
      <c r="Q697" s="103" t="s">
        <v>99</v>
      </c>
      <c r="R697" s="103" t="s">
        <v>99</v>
      </c>
      <c r="S697" s="103" t="s">
        <v>99</v>
      </c>
      <c r="T697" s="103" t="s">
        <v>99</v>
      </c>
      <c r="U697" s="103" t="s">
        <v>99</v>
      </c>
      <c r="V697" s="103" t="s">
        <v>99</v>
      </c>
      <c r="W697" s="103" t="s">
        <v>99</v>
      </c>
      <c r="X697" s="103" t="s">
        <v>99</v>
      </c>
      <c r="Y697" s="103" t="s">
        <v>99</v>
      </c>
      <c r="Z697" s="103" t="s">
        <v>99</v>
      </c>
      <c r="AA697" s="103" t="s">
        <v>99</v>
      </c>
      <c r="AB697" s="103" t="s">
        <v>99</v>
      </c>
      <c r="AC697" s="103" t="s">
        <v>99</v>
      </c>
      <c r="AD697" s="103" t="s">
        <v>99</v>
      </c>
      <c r="AE697" s="103">
        <v>0.9</v>
      </c>
      <c r="AF697" s="103">
        <v>0.9</v>
      </c>
      <c r="AG697" s="103">
        <v>0.9</v>
      </c>
      <c r="AH697" s="103">
        <v>0.9</v>
      </c>
      <c r="AI697" s="103">
        <v>0.9</v>
      </c>
      <c r="AJ697" s="103">
        <v>0.9</v>
      </c>
      <c r="AK697" s="103">
        <v>0.9</v>
      </c>
      <c r="AL697" s="103">
        <v>0.9</v>
      </c>
      <c r="AM697" s="103">
        <v>0.9</v>
      </c>
      <c r="AN697" s="103">
        <v>0.9</v>
      </c>
      <c r="AO697" s="103">
        <v>0.9</v>
      </c>
      <c r="AP697" s="103">
        <v>0.9</v>
      </c>
      <c r="AQ697" s="103">
        <v>0.9</v>
      </c>
      <c r="AR697" s="103">
        <v>0.9</v>
      </c>
      <c r="AS697" s="103">
        <v>0.9</v>
      </c>
      <c r="AT697" s="103">
        <v>0.9</v>
      </c>
      <c r="AU697" s="103">
        <v>0.9</v>
      </c>
      <c r="AV697" s="103">
        <v>0.9</v>
      </c>
      <c r="AW697" s="103">
        <v>0.9</v>
      </c>
      <c r="AX697" s="105">
        <v>0.9</v>
      </c>
    </row>
    <row r="698" spans="1:50">
      <c r="A698" s="212"/>
      <c r="B698" s="215"/>
      <c r="C698" s="216"/>
      <c r="D698" s="106" t="s">
        <v>25</v>
      </c>
      <c r="E698" s="107" t="str">
        <f>A693&amp;"/"&amp;B693&amp;"/"&amp;C697&amp;"/"&amp;D698</f>
        <v>Coal fired power plants/Integrated gasification combined cycle/Electricity only with CCS/M</v>
      </c>
      <c r="F698" s="108" t="str">
        <f>A693</f>
        <v>Coal fired power plants</v>
      </c>
      <c r="G698" s="108" t="str">
        <f>B693</f>
        <v>Integrated gasification combined cycle</v>
      </c>
      <c r="H698" s="108" t="str">
        <f>C697</f>
        <v>Electricity only with CCS</v>
      </c>
      <c r="I698" s="109" t="str">
        <f t="shared" si="72"/>
        <v>M</v>
      </c>
      <c r="J698" s="108" t="s">
        <v>99</v>
      </c>
      <c r="K698" s="108" t="s">
        <v>99</v>
      </c>
      <c r="L698" s="108" t="s">
        <v>99</v>
      </c>
      <c r="M698" s="108" t="s">
        <v>99</v>
      </c>
      <c r="N698" s="108" t="s">
        <v>99</v>
      </c>
      <c r="O698" s="108" t="s">
        <v>99</v>
      </c>
      <c r="P698" s="108" t="s">
        <v>99</v>
      </c>
      <c r="Q698" s="108" t="s">
        <v>99</v>
      </c>
      <c r="R698" s="108" t="s">
        <v>99</v>
      </c>
      <c r="S698" s="108" t="s">
        <v>99</v>
      </c>
      <c r="T698" s="108" t="s">
        <v>99</v>
      </c>
      <c r="U698" s="108" t="s">
        <v>99</v>
      </c>
      <c r="V698" s="108" t="s">
        <v>99</v>
      </c>
      <c r="W698" s="108" t="s">
        <v>99</v>
      </c>
      <c r="X698" s="108" t="s">
        <v>99</v>
      </c>
      <c r="Y698" s="108" t="s">
        <v>99</v>
      </c>
      <c r="Z698" s="108" t="s">
        <v>99</v>
      </c>
      <c r="AA698" s="108" t="s">
        <v>99</v>
      </c>
      <c r="AB698" s="108" t="s">
        <v>99</v>
      </c>
      <c r="AC698" s="108" t="s">
        <v>99</v>
      </c>
      <c r="AD698" s="108" t="s">
        <v>99</v>
      </c>
      <c r="AE698" s="108">
        <v>0.9</v>
      </c>
      <c r="AF698" s="108">
        <v>0.9</v>
      </c>
      <c r="AG698" s="108">
        <v>0.9</v>
      </c>
      <c r="AH698" s="108">
        <v>0.9</v>
      </c>
      <c r="AI698" s="108">
        <v>0.9</v>
      </c>
      <c r="AJ698" s="108">
        <v>0.9</v>
      </c>
      <c r="AK698" s="108">
        <v>0.9</v>
      </c>
      <c r="AL698" s="108">
        <v>0.9</v>
      </c>
      <c r="AM698" s="108">
        <v>0.9</v>
      </c>
      <c r="AN698" s="108">
        <v>0.9</v>
      </c>
      <c r="AO698" s="108">
        <v>0.9</v>
      </c>
      <c r="AP698" s="108">
        <v>0.9</v>
      </c>
      <c r="AQ698" s="108">
        <v>0.9</v>
      </c>
      <c r="AR698" s="108">
        <v>0.9</v>
      </c>
      <c r="AS698" s="108">
        <v>0.9</v>
      </c>
      <c r="AT698" s="108">
        <v>0.9</v>
      </c>
      <c r="AU698" s="108">
        <v>0.9</v>
      </c>
      <c r="AV698" s="108">
        <v>0.9</v>
      </c>
      <c r="AW698" s="108">
        <v>0.9</v>
      </c>
      <c r="AX698" s="110">
        <v>0.9</v>
      </c>
    </row>
    <row r="699" spans="1:50">
      <c r="A699" s="212"/>
      <c r="B699" s="215"/>
      <c r="C699" s="217" t="s">
        <v>43</v>
      </c>
      <c r="D699" s="52" t="s">
        <v>24</v>
      </c>
      <c r="E699" s="86" t="str">
        <f>A693&amp;"/"&amp;B693&amp;"/"&amp;C699&amp;"/"&amp;D699</f>
        <v>Coal fired power plants/Integrated gasification combined cycle/CHP with CCS/L</v>
      </c>
      <c r="F699" s="61" t="str">
        <f>A693</f>
        <v>Coal fired power plants</v>
      </c>
      <c r="G699" s="61" t="str">
        <f>B693</f>
        <v>Integrated gasification combined cycle</v>
      </c>
      <c r="H699" s="61" t="str">
        <f>C699</f>
        <v>CHP with CCS</v>
      </c>
      <c r="I699" s="84" t="str">
        <f t="shared" si="72"/>
        <v>L</v>
      </c>
      <c r="J699" s="61" t="s">
        <v>99</v>
      </c>
      <c r="K699" s="61" t="s">
        <v>99</v>
      </c>
      <c r="L699" s="61" t="s">
        <v>99</v>
      </c>
      <c r="M699" s="61" t="s">
        <v>99</v>
      </c>
      <c r="N699" s="61" t="s">
        <v>99</v>
      </c>
      <c r="O699" s="61" t="s">
        <v>99</v>
      </c>
      <c r="P699" s="61" t="s">
        <v>99</v>
      </c>
      <c r="Q699" s="61" t="s">
        <v>99</v>
      </c>
      <c r="R699" s="61" t="s">
        <v>99</v>
      </c>
      <c r="S699" s="61" t="s">
        <v>99</v>
      </c>
      <c r="T699" s="61" t="s">
        <v>99</v>
      </c>
      <c r="U699" s="61" t="s">
        <v>99</v>
      </c>
      <c r="V699" s="61" t="s">
        <v>99</v>
      </c>
      <c r="W699" s="61" t="s">
        <v>99</v>
      </c>
      <c r="X699" s="61" t="s">
        <v>99</v>
      </c>
      <c r="Y699" s="61" t="s">
        <v>99</v>
      </c>
      <c r="Z699" s="61" t="s">
        <v>99</v>
      </c>
      <c r="AA699" s="61" t="s">
        <v>99</v>
      </c>
      <c r="AB699" s="61" t="s">
        <v>99</v>
      </c>
      <c r="AC699" s="61" t="s">
        <v>99</v>
      </c>
      <c r="AD699" s="61" t="s">
        <v>99</v>
      </c>
      <c r="AE699" s="61">
        <v>0.9</v>
      </c>
      <c r="AF699" s="61">
        <v>0.9</v>
      </c>
      <c r="AG699" s="61">
        <v>0.9</v>
      </c>
      <c r="AH699" s="61">
        <v>0.9</v>
      </c>
      <c r="AI699" s="61">
        <v>0.9</v>
      </c>
      <c r="AJ699" s="61">
        <v>0.9</v>
      </c>
      <c r="AK699" s="61">
        <v>0.9</v>
      </c>
      <c r="AL699" s="61">
        <v>0.9</v>
      </c>
      <c r="AM699" s="61">
        <v>0.9</v>
      </c>
      <c r="AN699" s="61">
        <v>0.9</v>
      </c>
      <c r="AO699" s="61">
        <v>0.9</v>
      </c>
      <c r="AP699" s="61">
        <v>0.9</v>
      </c>
      <c r="AQ699" s="61">
        <v>0.9</v>
      </c>
      <c r="AR699" s="61">
        <v>0.9</v>
      </c>
      <c r="AS699" s="61">
        <v>0.9</v>
      </c>
      <c r="AT699" s="61">
        <v>0.9</v>
      </c>
      <c r="AU699" s="61">
        <v>0.9</v>
      </c>
      <c r="AV699" s="61">
        <v>0.9</v>
      </c>
      <c r="AW699" s="61">
        <v>0.9</v>
      </c>
      <c r="AX699" s="53">
        <v>0.9</v>
      </c>
    </row>
    <row r="700" spans="1:50">
      <c r="A700" s="212"/>
      <c r="B700" s="218"/>
      <c r="C700" s="210"/>
      <c r="D700" s="93" t="s">
        <v>25</v>
      </c>
      <c r="E700" s="73" t="str">
        <f>A693&amp;"/"&amp;B693&amp;"/"&amp;C699&amp;"/"&amp;D700</f>
        <v>Coal fired power plants/Integrated gasification combined cycle/CHP with CCS/M</v>
      </c>
      <c r="F700" s="91" t="str">
        <f>A693</f>
        <v>Coal fired power plants</v>
      </c>
      <c r="G700" s="91" t="str">
        <f>B693</f>
        <v>Integrated gasification combined cycle</v>
      </c>
      <c r="H700" s="91" t="str">
        <f>C699</f>
        <v>CHP with CCS</v>
      </c>
      <c r="I700" s="70" t="str">
        <f t="shared" si="72"/>
        <v>M</v>
      </c>
      <c r="J700" s="91" t="s">
        <v>99</v>
      </c>
      <c r="K700" s="91" t="s">
        <v>99</v>
      </c>
      <c r="L700" s="91" t="s">
        <v>99</v>
      </c>
      <c r="M700" s="91" t="s">
        <v>99</v>
      </c>
      <c r="N700" s="91" t="s">
        <v>99</v>
      </c>
      <c r="O700" s="91" t="s">
        <v>99</v>
      </c>
      <c r="P700" s="91" t="s">
        <v>99</v>
      </c>
      <c r="Q700" s="91" t="s">
        <v>99</v>
      </c>
      <c r="R700" s="91" t="s">
        <v>99</v>
      </c>
      <c r="S700" s="91" t="s">
        <v>99</v>
      </c>
      <c r="T700" s="91" t="s">
        <v>99</v>
      </c>
      <c r="U700" s="91" t="s">
        <v>99</v>
      </c>
      <c r="V700" s="91" t="s">
        <v>99</v>
      </c>
      <c r="W700" s="91" t="s">
        <v>99</v>
      </c>
      <c r="X700" s="91" t="s">
        <v>99</v>
      </c>
      <c r="Y700" s="91" t="s">
        <v>99</v>
      </c>
      <c r="Z700" s="91" t="s">
        <v>99</v>
      </c>
      <c r="AA700" s="91" t="s">
        <v>99</v>
      </c>
      <c r="AB700" s="91" t="s">
        <v>99</v>
      </c>
      <c r="AC700" s="91" t="s">
        <v>99</v>
      </c>
      <c r="AD700" s="91" t="s">
        <v>99</v>
      </c>
      <c r="AE700" s="91">
        <v>0.9</v>
      </c>
      <c r="AF700" s="91">
        <v>0.9</v>
      </c>
      <c r="AG700" s="91">
        <v>0.9</v>
      </c>
      <c r="AH700" s="91">
        <v>0.9</v>
      </c>
      <c r="AI700" s="91">
        <v>0.9</v>
      </c>
      <c r="AJ700" s="91">
        <v>0.9</v>
      </c>
      <c r="AK700" s="91">
        <v>0.9</v>
      </c>
      <c r="AL700" s="91">
        <v>0.9</v>
      </c>
      <c r="AM700" s="91">
        <v>0.9</v>
      </c>
      <c r="AN700" s="91">
        <v>0.9</v>
      </c>
      <c r="AO700" s="91">
        <v>0.9</v>
      </c>
      <c r="AP700" s="91">
        <v>0.9</v>
      </c>
      <c r="AQ700" s="91">
        <v>0.9</v>
      </c>
      <c r="AR700" s="91">
        <v>0.9</v>
      </c>
      <c r="AS700" s="91">
        <v>0.9</v>
      </c>
      <c r="AT700" s="91">
        <v>0.9</v>
      </c>
      <c r="AU700" s="91">
        <v>0.9</v>
      </c>
      <c r="AV700" s="91">
        <v>0.9</v>
      </c>
      <c r="AW700" s="91">
        <v>0.9</v>
      </c>
      <c r="AX700" s="89">
        <v>0.9</v>
      </c>
    </row>
    <row r="701" spans="1:50">
      <c r="A701" s="212"/>
      <c r="B701" s="214" t="s">
        <v>44</v>
      </c>
      <c r="C701" s="209" t="s">
        <v>36</v>
      </c>
      <c r="D701" s="67" t="s">
        <v>24</v>
      </c>
      <c r="E701" s="87" t="str">
        <f>A693&amp;"/"&amp;B701&amp;"/"&amp;C701&amp;"/"&amp;D701</f>
        <v>Coal fired power plants/Supercritical steam turbine/Electricity only/L</v>
      </c>
      <c r="F701" s="55" t="str">
        <f>A693</f>
        <v>Coal fired power plants</v>
      </c>
      <c r="G701" s="55" t="str">
        <f>B701</f>
        <v>Supercritical steam turbine</v>
      </c>
      <c r="H701" s="55" t="str">
        <f>C701</f>
        <v>Electricity only</v>
      </c>
      <c r="I701" s="85" t="str">
        <f t="shared" si="72"/>
        <v>L</v>
      </c>
      <c r="J701" s="55">
        <v>0.91</v>
      </c>
      <c r="K701" s="55">
        <v>0.91</v>
      </c>
      <c r="L701" s="55">
        <v>0.91</v>
      </c>
      <c r="M701" s="55">
        <v>0.91</v>
      </c>
      <c r="N701" s="55">
        <v>0.91</v>
      </c>
      <c r="O701" s="55">
        <v>0.91</v>
      </c>
      <c r="P701" s="55">
        <v>0.91</v>
      </c>
      <c r="Q701" s="55">
        <v>0.91</v>
      </c>
      <c r="R701" s="55">
        <v>0.91</v>
      </c>
      <c r="S701" s="55">
        <v>0.91</v>
      </c>
      <c r="T701" s="55">
        <v>0.91</v>
      </c>
      <c r="U701" s="55">
        <v>0.91</v>
      </c>
      <c r="V701" s="55">
        <v>0.91</v>
      </c>
      <c r="W701" s="55">
        <v>0.91</v>
      </c>
      <c r="X701" s="55">
        <v>0.91</v>
      </c>
      <c r="Y701" s="55">
        <v>0.91</v>
      </c>
      <c r="Z701" s="55">
        <v>0.91</v>
      </c>
      <c r="AA701" s="55">
        <v>0.91</v>
      </c>
      <c r="AB701" s="55">
        <v>0.91</v>
      </c>
      <c r="AC701" s="55">
        <v>0.91</v>
      </c>
      <c r="AD701" s="55">
        <v>0.91</v>
      </c>
      <c r="AE701" s="55">
        <v>0.91</v>
      </c>
      <c r="AF701" s="55">
        <v>0.91</v>
      </c>
      <c r="AG701" s="55">
        <v>0.91</v>
      </c>
      <c r="AH701" s="55">
        <v>0.91</v>
      </c>
      <c r="AI701" s="55">
        <v>0.91</v>
      </c>
      <c r="AJ701" s="55">
        <v>0.91</v>
      </c>
      <c r="AK701" s="55">
        <v>0.91</v>
      </c>
      <c r="AL701" s="55">
        <v>0.91</v>
      </c>
      <c r="AM701" s="55">
        <v>0.91</v>
      </c>
      <c r="AN701" s="55">
        <v>0.91</v>
      </c>
      <c r="AO701" s="55">
        <v>0.91</v>
      </c>
      <c r="AP701" s="55">
        <v>0.91</v>
      </c>
      <c r="AQ701" s="55">
        <v>0.91</v>
      </c>
      <c r="AR701" s="55">
        <v>0.91</v>
      </c>
      <c r="AS701" s="55">
        <v>0.91</v>
      </c>
      <c r="AT701" s="55">
        <v>0.91</v>
      </c>
      <c r="AU701" s="55">
        <v>0.91</v>
      </c>
      <c r="AV701" s="55">
        <v>0.91</v>
      </c>
      <c r="AW701" s="55">
        <v>0.91</v>
      </c>
      <c r="AX701" s="64">
        <v>0.91</v>
      </c>
    </row>
    <row r="702" spans="1:50">
      <c r="A702" s="212"/>
      <c r="B702" s="215"/>
      <c r="C702" s="216"/>
      <c r="D702" s="52" t="s">
        <v>25</v>
      </c>
      <c r="E702" s="86" t="str">
        <f>A693&amp;"/"&amp;B701&amp;"/"&amp;C701&amp;"/"&amp;D702</f>
        <v>Coal fired power plants/Supercritical steam turbine/Electricity only/M</v>
      </c>
      <c r="F702" s="61" t="str">
        <f>A693</f>
        <v>Coal fired power plants</v>
      </c>
      <c r="G702" s="61" t="str">
        <f>B701</f>
        <v>Supercritical steam turbine</v>
      </c>
      <c r="H702" s="61" t="str">
        <f>C701</f>
        <v>Electricity only</v>
      </c>
      <c r="I702" s="84" t="str">
        <f t="shared" si="72"/>
        <v>M</v>
      </c>
      <c r="J702" s="61">
        <v>0.91</v>
      </c>
      <c r="K702" s="61">
        <v>0.91</v>
      </c>
      <c r="L702" s="61">
        <v>0.91</v>
      </c>
      <c r="M702" s="61">
        <v>0.91</v>
      </c>
      <c r="N702" s="61">
        <v>0.91</v>
      </c>
      <c r="O702" s="61">
        <v>0.91</v>
      </c>
      <c r="P702" s="61">
        <v>0.91</v>
      </c>
      <c r="Q702" s="61">
        <v>0.91</v>
      </c>
      <c r="R702" s="61">
        <v>0.91</v>
      </c>
      <c r="S702" s="61">
        <v>0.91</v>
      </c>
      <c r="T702" s="61">
        <v>0.91</v>
      </c>
      <c r="U702" s="61">
        <v>0.91</v>
      </c>
      <c r="V702" s="61">
        <v>0.91</v>
      </c>
      <c r="W702" s="61">
        <v>0.91</v>
      </c>
      <c r="X702" s="61">
        <v>0.91</v>
      </c>
      <c r="Y702" s="61">
        <v>0.91</v>
      </c>
      <c r="Z702" s="61">
        <v>0.91</v>
      </c>
      <c r="AA702" s="61">
        <v>0.91</v>
      </c>
      <c r="AB702" s="61">
        <v>0.91</v>
      </c>
      <c r="AC702" s="61">
        <v>0.91</v>
      </c>
      <c r="AD702" s="61">
        <v>0.91</v>
      </c>
      <c r="AE702" s="61">
        <v>0.91</v>
      </c>
      <c r="AF702" s="61">
        <v>0.91</v>
      </c>
      <c r="AG702" s="61">
        <v>0.91</v>
      </c>
      <c r="AH702" s="61">
        <v>0.91</v>
      </c>
      <c r="AI702" s="61">
        <v>0.91</v>
      </c>
      <c r="AJ702" s="61">
        <v>0.91</v>
      </c>
      <c r="AK702" s="61">
        <v>0.91</v>
      </c>
      <c r="AL702" s="61">
        <v>0.91</v>
      </c>
      <c r="AM702" s="61">
        <v>0.91</v>
      </c>
      <c r="AN702" s="61">
        <v>0.91</v>
      </c>
      <c r="AO702" s="61">
        <v>0.91</v>
      </c>
      <c r="AP702" s="61">
        <v>0.91</v>
      </c>
      <c r="AQ702" s="61">
        <v>0.91</v>
      </c>
      <c r="AR702" s="61">
        <v>0.91</v>
      </c>
      <c r="AS702" s="61">
        <v>0.91</v>
      </c>
      <c r="AT702" s="61">
        <v>0.91</v>
      </c>
      <c r="AU702" s="61">
        <v>0.91</v>
      </c>
      <c r="AV702" s="61">
        <v>0.91</v>
      </c>
      <c r="AW702" s="61">
        <v>0.91</v>
      </c>
      <c r="AX702" s="53">
        <v>0.91</v>
      </c>
    </row>
    <row r="703" spans="1:50">
      <c r="A703" s="212"/>
      <c r="B703" s="215"/>
      <c r="C703" s="217" t="s">
        <v>26</v>
      </c>
      <c r="D703" s="83" t="s">
        <v>24</v>
      </c>
      <c r="E703" s="56" t="str">
        <f>A693&amp;"/"&amp;B701&amp;"/"&amp;C703&amp;"/"&amp;D703</f>
        <v>Coal fired power plants/Supercritical steam turbine/CHP/L</v>
      </c>
      <c r="F703" s="103" t="str">
        <f>A693</f>
        <v>Coal fired power plants</v>
      </c>
      <c r="G703" s="103" t="str">
        <f>B701</f>
        <v>Supercritical steam turbine</v>
      </c>
      <c r="H703" s="103" t="str">
        <f>C703</f>
        <v>CHP</v>
      </c>
      <c r="I703" s="104" t="str">
        <f t="shared" si="72"/>
        <v>L</v>
      </c>
      <c r="J703" s="103">
        <v>0.91</v>
      </c>
      <c r="K703" s="103">
        <v>0.91</v>
      </c>
      <c r="L703" s="103">
        <v>0.91</v>
      </c>
      <c r="M703" s="103">
        <v>0.91</v>
      </c>
      <c r="N703" s="103">
        <v>0.91</v>
      </c>
      <c r="O703" s="103">
        <v>0.91</v>
      </c>
      <c r="P703" s="103">
        <v>0.91</v>
      </c>
      <c r="Q703" s="103">
        <v>0.91</v>
      </c>
      <c r="R703" s="103">
        <v>0.91</v>
      </c>
      <c r="S703" s="103">
        <v>0.91</v>
      </c>
      <c r="T703" s="103">
        <v>0.91</v>
      </c>
      <c r="U703" s="103">
        <v>0.91</v>
      </c>
      <c r="V703" s="103">
        <v>0.91</v>
      </c>
      <c r="W703" s="103">
        <v>0.91</v>
      </c>
      <c r="X703" s="103">
        <v>0.91</v>
      </c>
      <c r="Y703" s="103">
        <v>0.91</v>
      </c>
      <c r="Z703" s="103">
        <v>0.91</v>
      </c>
      <c r="AA703" s="103">
        <v>0.91</v>
      </c>
      <c r="AB703" s="103">
        <v>0.91</v>
      </c>
      <c r="AC703" s="103">
        <v>0.91</v>
      </c>
      <c r="AD703" s="103">
        <v>0.91</v>
      </c>
      <c r="AE703" s="103">
        <v>0.91</v>
      </c>
      <c r="AF703" s="103">
        <v>0.91</v>
      </c>
      <c r="AG703" s="103">
        <v>0.91</v>
      </c>
      <c r="AH703" s="103">
        <v>0.91</v>
      </c>
      <c r="AI703" s="103">
        <v>0.91</v>
      </c>
      <c r="AJ703" s="103">
        <v>0.91</v>
      </c>
      <c r="AK703" s="103">
        <v>0.91</v>
      </c>
      <c r="AL703" s="103">
        <v>0.91</v>
      </c>
      <c r="AM703" s="103">
        <v>0.91</v>
      </c>
      <c r="AN703" s="103">
        <v>0.91</v>
      </c>
      <c r="AO703" s="103">
        <v>0.91</v>
      </c>
      <c r="AP703" s="103">
        <v>0.91</v>
      </c>
      <c r="AQ703" s="103">
        <v>0.91</v>
      </c>
      <c r="AR703" s="103">
        <v>0.91</v>
      </c>
      <c r="AS703" s="103">
        <v>0.91</v>
      </c>
      <c r="AT703" s="103">
        <v>0.91</v>
      </c>
      <c r="AU703" s="103">
        <v>0.91</v>
      </c>
      <c r="AV703" s="103">
        <v>0.91</v>
      </c>
      <c r="AW703" s="103">
        <v>0.91</v>
      </c>
      <c r="AX703" s="105">
        <v>0.91</v>
      </c>
    </row>
    <row r="704" spans="1:50">
      <c r="A704" s="212"/>
      <c r="B704" s="215"/>
      <c r="C704" s="216"/>
      <c r="D704" s="106" t="s">
        <v>25</v>
      </c>
      <c r="E704" s="107" t="str">
        <f>A693&amp;"/"&amp;B701&amp;"/"&amp;C703&amp;"/"&amp;D704</f>
        <v>Coal fired power plants/Supercritical steam turbine/CHP/M</v>
      </c>
      <c r="F704" s="108" t="str">
        <f>A693</f>
        <v>Coal fired power plants</v>
      </c>
      <c r="G704" s="108" t="str">
        <f>B701</f>
        <v>Supercritical steam turbine</v>
      </c>
      <c r="H704" s="108" t="str">
        <f>C703</f>
        <v>CHP</v>
      </c>
      <c r="I704" s="109" t="str">
        <f t="shared" si="72"/>
        <v>M</v>
      </c>
      <c r="J704" s="108">
        <v>0.91</v>
      </c>
      <c r="K704" s="108">
        <v>0.91</v>
      </c>
      <c r="L704" s="108">
        <v>0.91</v>
      </c>
      <c r="M704" s="108">
        <v>0.91</v>
      </c>
      <c r="N704" s="108">
        <v>0.91</v>
      </c>
      <c r="O704" s="108">
        <v>0.91</v>
      </c>
      <c r="P704" s="108">
        <v>0.91</v>
      </c>
      <c r="Q704" s="108">
        <v>0.91</v>
      </c>
      <c r="R704" s="108">
        <v>0.91</v>
      </c>
      <c r="S704" s="108">
        <v>0.91</v>
      </c>
      <c r="T704" s="108">
        <v>0.91</v>
      </c>
      <c r="U704" s="108">
        <v>0.91</v>
      </c>
      <c r="V704" s="108">
        <v>0.91</v>
      </c>
      <c r="W704" s="108">
        <v>0.91</v>
      </c>
      <c r="X704" s="108">
        <v>0.91</v>
      </c>
      <c r="Y704" s="108">
        <v>0.91</v>
      </c>
      <c r="Z704" s="108">
        <v>0.91</v>
      </c>
      <c r="AA704" s="108">
        <v>0.91</v>
      </c>
      <c r="AB704" s="108">
        <v>0.91</v>
      </c>
      <c r="AC704" s="108">
        <v>0.91</v>
      </c>
      <c r="AD704" s="108">
        <v>0.91</v>
      </c>
      <c r="AE704" s="108">
        <v>0.91</v>
      </c>
      <c r="AF704" s="108">
        <v>0.91</v>
      </c>
      <c r="AG704" s="108">
        <v>0.91</v>
      </c>
      <c r="AH704" s="108">
        <v>0.91</v>
      </c>
      <c r="AI704" s="108">
        <v>0.91</v>
      </c>
      <c r="AJ704" s="108">
        <v>0.91</v>
      </c>
      <c r="AK704" s="108">
        <v>0.91</v>
      </c>
      <c r="AL704" s="108">
        <v>0.91</v>
      </c>
      <c r="AM704" s="108">
        <v>0.91</v>
      </c>
      <c r="AN704" s="108">
        <v>0.91</v>
      </c>
      <c r="AO704" s="108">
        <v>0.91</v>
      </c>
      <c r="AP704" s="108">
        <v>0.91</v>
      </c>
      <c r="AQ704" s="108">
        <v>0.91</v>
      </c>
      <c r="AR704" s="108">
        <v>0.91</v>
      </c>
      <c r="AS704" s="108">
        <v>0.91</v>
      </c>
      <c r="AT704" s="108">
        <v>0.91</v>
      </c>
      <c r="AU704" s="108">
        <v>0.91</v>
      </c>
      <c r="AV704" s="108">
        <v>0.91</v>
      </c>
      <c r="AW704" s="108">
        <v>0.91</v>
      </c>
      <c r="AX704" s="110">
        <v>0.91</v>
      </c>
    </row>
    <row r="705" spans="1:50">
      <c r="A705" s="212"/>
      <c r="B705" s="215"/>
      <c r="C705" s="217" t="s">
        <v>42</v>
      </c>
      <c r="D705" s="83" t="s">
        <v>24</v>
      </c>
      <c r="E705" s="56" t="str">
        <f>A693&amp;"/"&amp;B701&amp;"/"&amp;C705&amp;"/"&amp;D705</f>
        <v>Coal fired power plants/Supercritical steam turbine/Electricity only with CCS/L</v>
      </c>
      <c r="F705" s="103" t="str">
        <f>A693</f>
        <v>Coal fired power plants</v>
      </c>
      <c r="G705" s="103" t="str">
        <f>B701</f>
        <v>Supercritical steam turbine</v>
      </c>
      <c r="H705" s="103" t="str">
        <f>C705</f>
        <v>Electricity only with CCS</v>
      </c>
      <c r="I705" s="104" t="str">
        <f t="shared" si="72"/>
        <v>L</v>
      </c>
      <c r="J705" s="103" t="s">
        <v>99</v>
      </c>
      <c r="K705" s="103" t="s">
        <v>99</v>
      </c>
      <c r="L705" s="103" t="s">
        <v>99</v>
      </c>
      <c r="M705" s="103" t="s">
        <v>99</v>
      </c>
      <c r="N705" s="103" t="s">
        <v>99</v>
      </c>
      <c r="O705" s="103" t="s">
        <v>99</v>
      </c>
      <c r="P705" s="103" t="s">
        <v>99</v>
      </c>
      <c r="Q705" s="103" t="s">
        <v>99</v>
      </c>
      <c r="R705" s="103" t="s">
        <v>99</v>
      </c>
      <c r="S705" s="103" t="s">
        <v>99</v>
      </c>
      <c r="T705" s="103" t="s">
        <v>99</v>
      </c>
      <c r="U705" s="103" t="s">
        <v>99</v>
      </c>
      <c r="V705" s="103" t="s">
        <v>99</v>
      </c>
      <c r="W705" s="103" t="s">
        <v>99</v>
      </c>
      <c r="X705" s="103" t="s">
        <v>99</v>
      </c>
      <c r="Y705" s="103" t="s">
        <v>99</v>
      </c>
      <c r="Z705" s="103" t="s">
        <v>99</v>
      </c>
      <c r="AA705" s="103" t="s">
        <v>99</v>
      </c>
      <c r="AB705" s="103" t="s">
        <v>99</v>
      </c>
      <c r="AC705" s="103" t="s">
        <v>99</v>
      </c>
      <c r="AD705" s="103" t="s">
        <v>99</v>
      </c>
      <c r="AE705" s="103">
        <v>0.91</v>
      </c>
      <c r="AF705" s="103">
        <v>0.91</v>
      </c>
      <c r="AG705" s="103">
        <v>0.91</v>
      </c>
      <c r="AH705" s="103">
        <v>0.91</v>
      </c>
      <c r="AI705" s="103">
        <v>0.91</v>
      </c>
      <c r="AJ705" s="103">
        <v>0.91</v>
      </c>
      <c r="AK705" s="103">
        <v>0.91</v>
      </c>
      <c r="AL705" s="103">
        <v>0.91</v>
      </c>
      <c r="AM705" s="103">
        <v>0.91</v>
      </c>
      <c r="AN705" s="103">
        <v>0.91</v>
      </c>
      <c r="AO705" s="103">
        <v>0.91</v>
      </c>
      <c r="AP705" s="103">
        <v>0.91</v>
      </c>
      <c r="AQ705" s="103">
        <v>0.91</v>
      </c>
      <c r="AR705" s="103">
        <v>0.91</v>
      </c>
      <c r="AS705" s="103">
        <v>0.91</v>
      </c>
      <c r="AT705" s="103">
        <v>0.91</v>
      </c>
      <c r="AU705" s="103">
        <v>0.91</v>
      </c>
      <c r="AV705" s="103">
        <v>0.91</v>
      </c>
      <c r="AW705" s="103">
        <v>0.91</v>
      </c>
      <c r="AX705" s="105">
        <v>0.91</v>
      </c>
    </row>
    <row r="706" spans="1:50">
      <c r="A706" s="212"/>
      <c r="B706" s="215"/>
      <c r="C706" s="216"/>
      <c r="D706" s="106" t="s">
        <v>25</v>
      </c>
      <c r="E706" s="107" t="str">
        <f>A693&amp;"/"&amp;B701&amp;"/"&amp;C705&amp;"/"&amp;D706</f>
        <v>Coal fired power plants/Supercritical steam turbine/Electricity only with CCS/M</v>
      </c>
      <c r="F706" s="108" t="str">
        <f>A693</f>
        <v>Coal fired power plants</v>
      </c>
      <c r="G706" s="108" t="str">
        <f>B701</f>
        <v>Supercritical steam turbine</v>
      </c>
      <c r="H706" s="108" t="str">
        <f>C705</f>
        <v>Electricity only with CCS</v>
      </c>
      <c r="I706" s="109" t="str">
        <f t="shared" si="72"/>
        <v>M</v>
      </c>
      <c r="J706" s="108" t="s">
        <v>99</v>
      </c>
      <c r="K706" s="108" t="s">
        <v>99</v>
      </c>
      <c r="L706" s="108" t="s">
        <v>99</v>
      </c>
      <c r="M706" s="108" t="s">
        <v>99</v>
      </c>
      <c r="N706" s="108" t="s">
        <v>99</v>
      </c>
      <c r="O706" s="108" t="s">
        <v>99</v>
      </c>
      <c r="P706" s="108" t="s">
        <v>99</v>
      </c>
      <c r="Q706" s="108" t="s">
        <v>99</v>
      </c>
      <c r="R706" s="108" t="s">
        <v>99</v>
      </c>
      <c r="S706" s="108" t="s">
        <v>99</v>
      </c>
      <c r="T706" s="108" t="s">
        <v>99</v>
      </c>
      <c r="U706" s="108" t="s">
        <v>99</v>
      </c>
      <c r="V706" s="108" t="s">
        <v>99</v>
      </c>
      <c r="W706" s="108" t="s">
        <v>99</v>
      </c>
      <c r="X706" s="108" t="s">
        <v>99</v>
      </c>
      <c r="Y706" s="108" t="s">
        <v>99</v>
      </c>
      <c r="Z706" s="108" t="s">
        <v>99</v>
      </c>
      <c r="AA706" s="108" t="s">
        <v>99</v>
      </c>
      <c r="AB706" s="108" t="s">
        <v>99</v>
      </c>
      <c r="AC706" s="108" t="s">
        <v>99</v>
      </c>
      <c r="AD706" s="108" t="s">
        <v>99</v>
      </c>
      <c r="AE706" s="108">
        <v>0.91</v>
      </c>
      <c r="AF706" s="108">
        <v>0.91</v>
      </c>
      <c r="AG706" s="108">
        <v>0.91</v>
      </c>
      <c r="AH706" s="108">
        <v>0.91</v>
      </c>
      <c r="AI706" s="108">
        <v>0.91</v>
      </c>
      <c r="AJ706" s="108">
        <v>0.91</v>
      </c>
      <c r="AK706" s="108">
        <v>0.91</v>
      </c>
      <c r="AL706" s="108">
        <v>0.91</v>
      </c>
      <c r="AM706" s="108">
        <v>0.91</v>
      </c>
      <c r="AN706" s="108">
        <v>0.91</v>
      </c>
      <c r="AO706" s="108">
        <v>0.91</v>
      </c>
      <c r="AP706" s="108">
        <v>0.91</v>
      </c>
      <c r="AQ706" s="108">
        <v>0.91</v>
      </c>
      <c r="AR706" s="108">
        <v>0.91</v>
      </c>
      <c r="AS706" s="108">
        <v>0.91</v>
      </c>
      <c r="AT706" s="108">
        <v>0.91</v>
      </c>
      <c r="AU706" s="108">
        <v>0.91</v>
      </c>
      <c r="AV706" s="108">
        <v>0.91</v>
      </c>
      <c r="AW706" s="108">
        <v>0.91</v>
      </c>
      <c r="AX706" s="110">
        <v>0.91</v>
      </c>
    </row>
    <row r="707" spans="1:50">
      <c r="A707" s="212"/>
      <c r="B707" s="215"/>
      <c r="C707" s="217" t="s">
        <v>43</v>
      </c>
      <c r="D707" s="52" t="s">
        <v>24</v>
      </c>
      <c r="E707" s="86" t="str">
        <f>A693&amp;"/"&amp;B701&amp;"/"&amp;C707&amp;"/"&amp;D707</f>
        <v>Coal fired power plants/Supercritical steam turbine/CHP with CCS/L</v>
      </c>
      <c r="F707" s="61" t="str">
        <f>A693</f>
        <v>Coal fired power plants</v>
      </c>
      <c r="G707" s="61" t="str">
        <f>B701</f>
        <v>Supercritical steam turbine</v>
      </c>
      <c r="H707" s="61" t="str">
        <f>C707</f>
        <v>CHP with CCS</v>
      </c>
      <c r="I707" s="84" t="str">
        <f t="shared" si="72"/>
        <v>L</v>
      </c>
      <c r="J707" s="61" t="s">
        <v>99</v>
      </c>
      <c r="K707" s="61" t="s">
        <v>99</v>
      </c>
      <c r="L707" s="61" t="s">
        <v>99</v>
      </c>
      <c r="M707" s="61" t="s">
        <v>99</v>
      </c>
      <c r="N707" s="61" t="s">
        <v>99</v>
      </c>
      <c r="O707" s="61" t="s">
        <v>99</v>
      </c>
      <c r="P707" s="61" t="s">
        <v>99</v>
      </c>
      <c r="Q707" s="61" t="s">
        <v>99</v>
      </c>
      <c r="R707" s="61" t="s">
        <v>99</v>
      </c>
      <c r="S707" s="61" t="s">
        <v>99</v>
      </c>
      <c r="T707" s="61" t="s">
        <v>99</v>
      </c>
      <c r="U707" s="61" t="s">
        <v>99</v>
      </c>
      <c r="V707" s="61" t="s">
        <v>99</v>
      </c>
      <c r="W707" s="61" t="s">
        <v>99</v>
      </c>
      <c r="X707" s="61" t="s">
        <v>99</v>
      </c>
      <c r="Y707" s="61" t="s">
        <v>99</v>
      </c>
      <c r="Z707" s="61" t="s">
        <v>99</v>
      </c>
      <c r="AA707" s="61" t="s">
        <v>99</v>
      </c>
      <c r="AB707" s="61" t="s">
        <v>99</v>
      </c>
      <c r="AC707" s="61" t="s">
        <v>99</v>
      </c>
      <c r="AD707" s="61" t="s">
        <v>99</v>
      </c>
      <c r="AE707" s="61">
        <v>0.91</v>
      </c>
      <c r="AF707" s="61">
        <v>0.91</v>
      </c>
      <c r="AG707" s="61">
        <v>0.91</v>
      </c>
      <c r="AH707" s="61">
        <v>0.91</v>
      </c>
      <c r="AI707" s="61">
        <v>0.91</v>
      </c>
      <c r="AJ707" s="61">
        <v>0.91</v>
      </c>
      <c r="AK707" s="61">
        <v>0.91</v>
      </c>
      <c r="AL707" s="61">
        <v>0.91</v>
      </c>
      <c r="AM707" s="61">
        <v>0.91</v>
      </c>
      <c r="AN707" s="61">
        <v>0.91</v>
      </c>
      <c r="AO707" s="61">
        <v>0.91</v>
      </c>
      <c r="AP707" s="61">
        <v>0.91</v>
      </c>
      <c r="AQ707" s="61">
        <v>0.91</v>
      </c>
      <c r="AR707" s="61">
        <v>0.91</v>
      </c>
      <c r="AS707" s="61">
        <v>0.91</v>
      </c>
      <c r="AT707" s="61">
        <v>0.91</v>
      </c>
      <c r="AU707" s="61">
        <v>0.91</v>
      </c>
      <c r="AV707" s="61">
        <v>0.91</v>
      </c>
      <c r="AW707" s="61">
        <v>0.91</v>
      </c>
      <c r="AX707" s="53">
        <v>0.91</v>
      </c>
    </row>
    <row r="708" spans="1:50">
      <c r="A708" s="212"/>
      <c r="B708" s="218"/>
      <c r="C708" s="210"/>
      <c r="D708" s="93" t="s">
        <v>25</v>
      </c>
      <c r="E708" s="73" t="str">
        <f>A693&amp;"/"&amp;B701&amp;"/"&amp;C707&amp;"/"&amp;D708</f>
        <v>Coal fired power plants/Supercritical steam turbine/CHP with CCS/M</v>
      </c>
      <c r="F708" s="91" t="str">
        <f>A693</f>
        <v>Coal fired power plants</v>
      </c>
      <c r="G708" s="91" t="str">
        <f>B701</f>
        <v>Supercritical steam turbine</v>
      </c>
      <c r="H708" s="91" t="str">
        <f>C707</f>
        <v>CHP with CCS</v>
      </c>
      <c r="I708" s="70" t="str">
        <f t="shared" si="72"/>
        <v>M</v>
      </c>
      <c r="J708" s="91" t="s">
        <v>99</v>
      </c>
      <c r="K708" s="91" t="s">
        <v>99</v>
      </c>
      <c r="L708" s="91" t="s">
        <v>99</v>
      </c>
      <c r="M708" s="91" t="s">
        <v>99</v>
      </c>
      <c r="N708" s="91" t="s">
        <v>99</v>
      </c>
      <c r="O708" s="91" t="s">
        <v>99</v>
      </c>
      <c r="P708" s="91" t="s">
        <v>99</v>
      </c>
      <c r="Q708" s="91" t="s">
        <v>99</v>
      </c>
      <c r="R708" s="91" t="s">
        <v>99</v>
      </c>
      <c r="S708" s="91" t="s">
        <v>99</v>
      </c>
      <c r="T708" s="91" t="s">
        <v>99</v>
      </c>
      <c r="U708" s="91" t="s">
        <v>99</v>
      </c>
      <c r="V708" s="91" t="s">
        <v>99</v>
      </c>
      <c r="W708" s="91" t="s">
        <v>99</v>
      </c>
      <c r="X708" s="91" t="s">
        <v>99</v>
      </c>
      <c r="Y708" s="91" t="s">
        <v>99</v>
      </c>
      <c r="Z708" s="91" t="s">
        <v>99</v>
      </c>
      <c r="AA708" s="91" t="s">
        <v>99</v>
      </c>
      <c r="AB708" s="91" t="s">
        <v>99</v>
      </c>
      <c r="AC708" s="91" t="s">
        <v>99</v>
      </c>
      <c r="AD708" s="91" t="s">
        <v>99</v>
      </c>
      <c r="AE708" s="91">
        <v>0.91</v>
      </c>
      <c r="AF708" s="91">
        <v>0.91</v>
      </c>
      <c r="AG708" s="91">
        <v>0.91</v>
      </c>
      <c r="AH708" s="91">
        <v>0.91</v>
      </c>
      <c r="AI708" s="91">
        <v>0.91</v>
      </c>
      <c r="AJ708" s="91">
        <v>0.91</v>
      </c>
      <c r="AK708" s="91">
        <v>0.91</v>
      </c>
      <c r="AL708" s="91">
        <v>0.91</v>
      </c>
      <c r="AM708" s="91">
        <v>0.91</v>
      </c>
      <c r="AN708" s="91">
        <v>0.91</v>
      </c>
      <c r="AO708" s="91">
        <v>0.91</v>
      </c>
      <c r="AP708" s="91">
        <v>0.91</v>
      </c>
      <c r="AQ708" s="91">
        <v>0.91</v>
      </c>
      <c r="AR708" s="91">
        <v>0.91</v>
      </c>
      <c r="AS708" s="91">
        <v>0.91</v>
      </c>
      <c r="AT708" s="91">
        <v>0.91</v>
      </c>
      <c r="AU708" s="91">
        <v>0.91</v>
      </c>
      <c r="AV708" s="91">
        <v>0.91</v>
      </c>
      <c r="AW708" s="91">
        <v>0.91</v>
      </c>
      <c r="AX708" s="89">
        <v>0.91</v>
      </c>
    </row>
    <row r="709" spans="1:50">
      <c r="A709" s="212"/>
      <c r="B709" s="214" t="s">
        <v>45</v>
      </c>
      <c r="C709" s="209" t="s">
        <v>36</v>
      </c>
      <c r="D709" s="67" t="s">
        <v>24</v>
      </c>
      <c r="E709" s="87" t="str">
        <f>A693&amp;"/"&amp;B709&amp;"/"&amp;C709&amp;"/"&amp;D709</f>
        <v>Coal fired power plants/Fluidized bed combustion/Electricity only/L</v>
      </c>
      <c r="F709" s="55" t="str">
        <f>A693</f>
        <v>Coal fired power plants</v>
      </c>
      <c r="G709" s="55" t="str">
        <f>B709</f>
        <v>Fluidized bed combustion</v>
      </c>
      <c r="H709" s="55" t="str">
        <f>C709</f>
        <v>Electricity only</v>
      </c>
      <c r="I709" s="85" t="str">
        <f t="shared" si="72"/>
        <v>L</v>
      </c>
      <c r="J709" s="55">
        <v>0.88</v>
      </c>
      <c r="K709" s="55">
        <v>0.88</v>
      </c>
      <c r="L709" s="55">
        <v>0.88</v>
      </c>
      <c r="M709" s="55">
        <v>0.88</v>
      </c>
      <c r="N709" s="55">
        <v>0.88</v>
      </c>
      <c r="O709" s="55">
        <v>0.88</v>
      </c>
      <c r="P709" s="55">
        <v>0.88</v>
      </c>
      <c r="Q709" s="55">
        <v>0.88</v>
      </c>
      <c r="R709" s="55">
        <v>0.88</v>
      </c>
      <c r="S709" s="55">
        <v>0.88</v>
      </c>
      <c r="T709" s="55">
        <v>0.88</v>
      </c>
      <c r="U709" s="55">
        <v>0.88</v>
      </c>
      <c r="V709" s="55">
        <v>0.88</v>
      </c>
      <c r="W709" s="55">
        <v>0.88</v>
      </c>
      <c r="X709" s="55">
        <v>0.88</v>
      </c>
      <c r="Y709" s="55">
        <v>0.88</v>
      </c>
      <c r="Z709" s="55">
        <v>0.88</v>
      </c>
      <c r="AA709" s="55">
        <v>0.88</v>
      </c>
      <c r="AB709" s="55">
        <v>0.88</v>
      </c>
      <c r="AC709" s="55">
        <v>0.88</v>
      </c>
      <c r="AD709" s="55">
        <v>0.88</v>
      </c>
      <c r="AE709" s="55">
        <v>0.88</v>
      </c>
      <c r="AF709" s="55">
        <v>0.88</v>
      </c>
      <c r="AG709" s="55">
        <v>0.88</v>
      </c>
      <c r="AH709" s="55">
        <v>0.88</v>
      </c>
      <c r="AI709" s="55">
        <v>0.88</v>
      </c>
      <c r="AJ709" s="55">
        <v>0.88</v>
      </c>
      <c r="AK709" s="55">
        <v>0.88</v>
      </c>
      <c r="AL709" s="55">
        <v>0.88</v>
      </c>
      <c r="AM709" s="55">
        <v>0.88</v>
      </c>
      <c r="AN709" s="55">
        <v>0.88</v>
      </c>
      <c r="AO709" s="55">
        <v>0.88</v>
      </c>
      <c r="AP709" s="55">
        <v>0.88</v>
      </c>
      <c r="AQ709" s="55">
        <v>0.88</v>
      </c>
      <c r="AR709" s="55">
        <v>0.88</v>
      </c>
      <c r="AS709" s="55">
        <v>0.88</v>
      </c>
      <c r="AT709" s="55">
        <v>0.88</v>
      </c>
      <c r="AU709" s="55">
        <v>0.88</v>
      </c>
      <c r="AV709" s="55">
        <v>0.88</v>
      </c>
      <c r="AW709" s="55">
        <v>0.88</v>
      </c>
      <c r="AX709" s="64">
        <v>0.88</v>
      </c>
    </row>
    <row r="710" spans="1:50">
      <c r="A710" s="212"/>
      <c r="B710" s="215"/>
      <c r="C710" s="206"/>
      <c r="D710" s="52" t="s">
        <v>25</v>
      </c>
      <c r="E710" s="86" t="str">
        <f>A693&amp;"/"&amp;B709&amp;"/"&amp;C709&amp;"/"&amp;D710</f>
        <v>Coal fired power plants/Fluidized bed combustion/Electricity only/M</v>
      </c>
      <c r="F710" s="61" t="str">
        <f>A693</f>
        <v>Coal fired power plants</v>
      </c>
      <c r="G710" s="61" t="str">
        <f>B709</f>
        <v>Fluidized bed combustion</v>
      </c>
      <c r="H710" s="61" t="str">
        <f>C709</f>
        <v>Electricity only</v>
      </c>
      <c r="I710" s="84" t="str">
        <f t="shared" si="72"/>
        <v>M</v>
      </c>
      <c r="J710" s="61">
        <v>0.88</v>
      </c>
      <c r="K710" s="61">
        <v>0.88</v>
      </c>
      <c r="L710" s="61">
        <v>0.88</v>
      </c>
      <c r="M710" s="61">
        <v>0.88</v>
      </c>
      <c r="N710" s="61">
        <v>0.88</v>
      </c>
      <c r="O710" s="61">
        <v>0.88</v>
      </c>
      <c r="P710" s="61">
        <v>0.88</v>
      </c>
      <c r="Q710" s="61">
        <v>0.88</v>
      </c>
      <c r="R710" s="61">
        <v>0.88</v>
      </c>
      <c r="S710" s="61">
        <v>0.88</v>
      </c>
      <c r="T710" s="61">
        <v>0.88</v>
      </c>
      <c r="U710" s="61">
        <v>0.88</v>
      </c>
      <c r="V710" s="61">
        <v>0.88</v>
      </c>
      <c r="W710" s="61">
        <v>0.88</v>
      </c>
      <c r="X710" s="61">
        <v>0.88</v>
      </c>
      <c r="Y710" s="61">
        <v>0.88</v>
      </c>
      <c r="Z710" s="61">
        <v>0.88</v>
      </c>
      <c r="AA710" s="61">
        <v>0.88</v>
      </c>
      <c r="AB710" s="61">
        <v>0.88</v>
      </c>
      <c r="AC710" s="61">
        <v>0.88</v>
      </c>
      <c r="AD710" s="61">
        <v>0.88</v>
      </c>
      <c r="AE710" s="61">
        <v>0.88</v>
      </c>
      <c r="AF710" s="61">
        <v>0.88</v>
      </c>
      <c r="AG710" s="61">
        <v>0.88</v>
      </c>
      <c r="AH710" s="61">
        <v>0.88</v>
      </c>
      <c r="AI710" s="61">
        <v>0.88</v>
      </c>
      <c r="AJ710" s="61">
        <v>0.88</v>
      </c>
      <c r="AK710" s="61">
        <v>0.88</v>
      </c>
      <c r="AL710" s="61">
        <v>0.88</v>
      </c>
      <c r="AM710" s="61">
        <v>0.88</v>
      </c>
      <c r="AN710" s="61">
        <v>0.88</v>
      </c>
      <c r="AO710" s="61">
        <v>0.88</v>
      </c>
      <c r="AP710" s="61">
        <v>0.88</v>
      </c>
      <c r="AQ710" s="61">
        <v>0.88</v>
      </c>
      <c r="AR710" s="61">
        <v>0.88</v>
      </c>
      <c r="AS710" s="61">
        <v>0.88</v>
      </c>
      <c r="AT710" s="61">
        <v>0.88</v>
      </c>
      <c r="AU710" s="61">
        <v>0.88</v>
      </c>
      <c r="AV710" s="61">
        <v>0.88</v>
      </c>
      <c r="AW710" s="61">
        <v>0.88</v>
      </c>
      <c r="AX710" s="53">
        <v>0.88</v>
      </c>
    </row>
    <row r="711" spans="1:50">
      <c r="A711" s="212"/>
      <c r="B711" s="215"/>
      <c r="C711" s="216"/>
      <c r="D711" s="52" t="s">
        <v>38</v>
      </c>
      <c r="E711" s="86" t="str">
        <f>A693&amp;"/"&amp;B709&amp;"/"&amp;C709&amp;"/"&amp;D711</f>
        <v>Coal fired power plants/Fluidized bed combustion/Electricity only/S</v>
      </c>
      <c r="F711" s="61" t="str">
        <f>A693</f>
        <v>Coal fired power plants</v>
      </c>
      <c r="G711" s="61" t="str">
        <f>B709</f>
        <v>Fluidized bed combustion</v>
      </c>
      <c r="H711" s="61" t="str">
        <f>C709</f>
        <v>Electricity only</v>
      </c>
      <c r="I711" s="84" t="str">
        <f t="shared" si="72"/>
        <v>S</v>
      </c>
      <c r="J711" s="61">
        <v>0.88</v>
      </c>
      <c r="K711" s="61">
        <v>0.88</v>
      </c>
      <c r="L711" s="61">
        <v>0.88</v>
      </c>
      <c r="M711" s="61">
        <v>0.88</v>
      </c>
      <c r="N711" s="61">
        <v>0.88</v>
      </c>
      <c r="O711" s="61">
        <v>0.88</v>
      </c>
      <c r="P711" s="61">
        <v>0.88</v>
      </c>
      <c r="Q711" s="61">
        <v>0.88</v>
      </c>
      <c r="R711" s="61">
        <v>0.88</v>
      </c>
      <c r="S711" s="61">
        <v>0.88</v>
      </c>
      <c r="T711" s="61">
        <v>0.88</v>
      </c>
      <c r="U711" s="61">
        <v>0.88</v>
      </c>
      <c r="V711" s="61">
        <v>0.88</v>
      </c>
      <c r="W711" s="61">
        <v>0.88</v>
      </c>
      <c r="X711" s="61">
        <v>0.88</v>
      </c>
      <c r="Y711" s="61">
        <v>0.88</v>
      </c>
      <c r="Z711" s="61">
        <v>0.88</v>
      </c>
      <c r="AA711" s="61">
        <v>0.88</v>
      </c>
      <c r="AB711" s="61">
        <v>0.88</v>
      </c>
      <c r="AC711" s="61">
        <v>0.88</v>
      </c>
      <c r="AD711" s="61">
        <v>0.88</v>
      </c>
      <c r="AE711" s="61">
        <v>0.88</v>
      </c>
      <c r="AF711" s="61">
        <v>0.88</v>
      </c>
      <c r="AG711" s="61">
        <v>0.88</v>
      </c>
      <c r="AH711" s="61">
        <v>0.88</v>
      </c>
      <c r="AI711" s="61">
        <v>0.88</v>
      </c>
      <c r="AJ711" s="61">
        <v>0.88</v>
      </c>
      <c r="AK711" s="61">
        <v>0.88</v>
      </c>
      <c r="AL711" s="61">
        <v>0.88</v>
      </c>
      <c r="AM711" s="61">
        <v>0.88</v>
      </c>
      <c r="AN711" s="61">
        <v>0.88</v>
      </c>
      <c r="AO711" s="61">
        <v>0.88</v>
      </c>
      <c r="AP711" s="61">
        <v>0.88</v>
      </c>
      <c r="AQ711" s="61">
        <v>0.88</v>
      </c>
      <c r="AR711" s="61">
        <v>0.88</v>
      </c>
      <c r="AS711" s="61">
        <v>0.88</v>
      </c>
      <c r="AT711" s="61">
        <v>0.88</v>
      </c>
      <c r="AU711" s="61">
        <v>0.88</v>
      </c>
      <c r="AV711" s="61">
        <v>0.88</v>
      </c>
      <c r="AW711" s="61">
        <v>0.88</v>
      </c>
      <c r="AX711" s="53">
        <v>0.88</v>
      </c>
    </row>
    <row r="712" spans="1:50">
      <c r="A712" s="212"/>
      <c r="B712" s="215"/>
      <c r="C712" s="217" t="s">
        <v>26</v>
      </c>
      <c r="D712" s="83" t="s">
        <v>24</v>
      </c>
      <c r="E712" s="56" t="str">
        <f>A693&amp;"/"&amp;B709&amp;"/"&amp;C712&amp;"/"&amp;D712</f>
        <v>Coal fired power plants/Fluidized bed combustion/CHP/L</v>
      </c>
      <c r="F712" s="103" t="str">
        <f>A693</f>
        <v>Coal fired power plants</v>
      </c>
      <c r="G712" s="103" t="str">
        <f>B709</f>
        <v>Fluidized bed combustion</v>
      </c>
      <c r="H712" s="103" t="str">
        <f>C712</f>
        <v>CHP</v>
      </c>
      <c r="I712" s="104" t="str">
        <f t="shared" si="72"/>
        <v>L</v>
      </c>
      <c r="J712" s="103">
        <v>0.88</v>
      </c>
      <c r="K712" s="103">
        <v>0.88</v>
      </c>
      <c r="L712" s="103">
        <v>0.88</v>
      </c>
      <c r="M712" s="103">
        <v>0.88</v>
      </c>
      <c r="N712" s="103">
        <v>0.88</v>
      </c>
      <c r="O712" s="103">
        <v>0.88</v>
      </c>
      <c r="P712" s="103">
        <v>0.88</v>
      </c>
      <c r="Q712" s="103">
        <v>0.88</v>
      </c>
      <c r="R712" s="103">
        <v>0.88</v>
      </c>
      <c r="S712" s="103">
        <v>0.88</v>
      </c>
      <c r="T712" s="103">
        <v>0.88</v>
      </c>
      <c r="U712" s="103">
        <v>0.88</v>
      </c>
      <c r="V712" s="103">
        <v>0.88</v>
      </c>
      <c r="W712" s="103">
        <v>0.88</v>
      </c>
      <c r="X712" s="103">
        <v>0.88</v>
      </c>
      <c r="Y712" s="103">
        <v>0.88</v>
      </c>
      <c r="Z712" s="103">
        <v>0.88</v>
      </c>
      <c r="AA712" s="103">
        <v>0.88</v>
      </c>
      <c r="AB712" s="103">
        <v>0.88</v>
      </c>
      <c r="AC712" s="103">
        <v>0.88</v>
      </c>
      <c r="AD712" s="103">
        <v>0.88</v>
      </c>
      <c r="AE712" s="103">
        <v>0.88</v>
      </c>
      <c r="AF712" s="103">
        <v>0.88</v>
      </c>
      <c r="AG712" s="103">
        <v>0.88</v>
      </c>
      <c r="AH712" s="103">
        <v>0.88</v>
      </c>
      <c r="AI712" s="103">
        <v>0.88</v>
      </c>
      <c r="AJ712" s="103">
        <v>0.88</v>
      </c>
      <c r="AK712" s="103">
        <v>0.88</v>
      </c>
      <c r="AL712" s="103">
        <v>0.88</v>
      </c>
      <c r="AM712" s="103">
        <v>0.88</v>
      </c>
      <c r="AN712" s="103">
        <v>0.88</v>
      </c>
      <c r="AO712" s="103">
        <v>0.88</v>
      </c>
      <c r="AP712" s="103">
        <v>0.88</v>
      </c>
      <c r="AQ712" s="103">
        <v>0.88</v>
      </c>
      <c r="AR712" s="103">
        <v>0.88</v>
      </c>
      <c r="AS712" s="103">
        <v>0.88</v>
      </c>
      <c r="AT712" s="103">
        <v>0.88</v>
      </c>
      <c r="AU712" s="103">
        <v>0.88</v>
      </c>
      <c r="AV712" s="103">
        <v>0.88</v>
      </c>
      <c r="AW712" s="103">
        <v>0.88</v>
      </c>
      <c r="AX712" s="105">
        <v>0.88</v>
      </c>
    </row>
    <row r="713" spans="1:50">
      <c r="A713" s="212"/>
      <c r="B713" s="215"/>
      <c r="C713" s="206"/>
      <c r="D713" s="52" t="s">
        <v>25</v>
      </c>
      <c r="E713" s="86" t="str">
        <f>A693&amp;"/"&amp;B709&amp;"/"&amp;C712&amp;"/"&amp;D713</f>
        <v>Coal fired power plants/Fluidized bed combustion/CHP/M</v>
      </c>
      <c r="F713" s="61" t="str">
        <f>A693</f>
        <v>Coal fired power plants</v>
      </c>
      <c r="G713" s="61" t="str">
        <f>B709</f>
        <v>Fluidized bed combustion</v>
      </c>
      <c r="H713" s="61" t="str">
        <f>C712</f>
        <v>CHP</v>
      </c>
      <c r="I713" s="84" t="str">
        <f t="shared" si="72"/>
        <v>M</v>
      </c>
      <c r="J713" s="61">
        <v>0.88</v>
      </c>
      <c r="K713" s="61">
        <v>0.88</v>
      </c>
      <c r="L713" s="61">
        <v>0.88</v>
      </c>
      <c r="M713" s="61">
        <v>0.88</v>
      </c>
      <c r="N713" s="61">
        <v>0.88</v>
      </c>
      <c r="O713" s="61">
        <v>0.88</v>
      </c>
      <c r="P713" s="61">
        <v>0.88</v>
      </c>
      <c r="Q713" s="61">
        <v>0.88</v>
      </c>
      <c r="R713" s="61">
        <v>0.88</v>
      </c>
      <c r="S713" s="61">
        <v>0.88</v>
      </c>
      <c r="T713" s="61">
        <v>0.88</v>
      </c>
      <c r="U713" s="61">
        <v>0.88</v>
      </c>
      <c r="V713" s="61">
        <v>0.88</v>
      </c>
      <c r="W713" s="61">
        <v>0.88</v>
      </c>
      <c r="X713" s="61">
        <v>0.88</v>
      </c>
      <c r="Y713" s="61">
        <v>0.88</v>
      </c>
      <c r="Z713" s="61">
        <v>0.88</v>
      </c>
      <c r="AA713" s="61">
        <v>0.88</v>
      </c>
      <c r="AB713" s="61">
        <v>0.88</v>
      </c>
      <c r="AC713" s="61">
        <v>0.88</v>
      </c>
      <c r="AD713" s="61">
        <v>0.88</v>
      </c>
      <c r="AE713" s="61">
        <v>0.88</v>
      </c>
      <c r="AF713" s="61">
        <v>0.88</v>
      </c>
      <c r="AG713" s="61">
        <v>0.88</v>
      </c>
      <c r="AH713" s="61">
        <v>0.88</v>
      </c>
      <c r="AI713" s="61">
        <v>0.88</v>
      </c>
      <c r="AJ713" s="61">
        <v>0.88</v>
      </c>
      <c r="AK713" s="61">
        <v>0.88</v>
      </c>
      <c r="AL713" s="61">
        <v>0.88</v>
      </c>
      <c r="AM713" s="61">
        <v>0.88</v>
      </c>
      <c r="AN713" s="61">
        <v>0.88</v>
      </c>
      <c r="AO713" s="61">
        <v>0.88</v>
      </c>
      <c r="AP713" s="61">
        <v>0.88</v>
      </c>
      <c r="AQ713" s="61">
        <v>0.88</v>
      </c>
      <c r="AR713" s="61">
        <v>0.88</v>
      </c>
      <c r="AS713" s="61">
        <v>0.88</v>
      </c>
      <c r="AT713" s="61">
        <v>0.88</v>
      </c>
      <c r="AU713" s="61">
        <v>0.88</v>
      </c>
      <c r="AV713" s="61">
        <v>0.88</v>
      </c>
      <c r="AW713" s="61">
        <v>0.88</v>
      </c>
      <c r="AX713" s="53">
        <v>0.88</v>
      </c>
    </row>
    <row r="714" spans="1:50">
      <c r="A714" s="212"/>
      <c r="B714" s="215"/>
      <c r="C714" s="216"/>
      <c r="D714" s="106" t="s">
        <v>38</v>
      </c>
      <c r="E714" s="107" t="str">
        <f>A693&amp;"/"&amp;B709&amp;"/"&amp;C712&amp;"/"&amp;D714</f>
        <v>Coal fired power plants/Fluidized bed combustion/CHP/S</v>
      </c>
      <c r="F714" s="108" t="str">
        <f>A693</f>
        <v>Coal fired power plants</v>
      </c>
      <c r="G714" s="108" t="str">
        <f>B709</f>
        <v>Fluidized bed combustion</v>
      </c>
      <c r="H714" s="108" t="str">
        <f>C712</f>
        <v>CHP</v>
      </c>
      <c r="I714" s="109" t="str">
        <f t="shared" si="72"/>
        <v>S</v>
      </c>
      <c r="J714" s="108">
        <v>0.88</v>
      </c>
      <c r="K714" s="108">
        <v>0.88</v>
      </c>
      <c r="L714" s="108">
        <v>0.88</v>
      </c>
      <c r="M714" s="108">
        <v>0.88</v>
      </c>
      <c r="N714" s="108">
        <v>0.88</v>
      </c>
      <c r="O714" s="108">
        <v>0.88</v>
      </c>
      <c r="P714" s="108">
        <v>0.88</v>
      </c>
      <c r="Q714" s="108">
        <v>0.88</v>
      </c>
      <c r="R714" s="108">
        <v>0.88</v>
      </c>
      <c r="S714" s="108">
        <v>0.88</v>
      </c>
      <c r="T714" s="108">
        <v>0.88</v>
      </c>
      <c r="U714" s="108">
        <v>0.88</v>
      </c>
      <c r="V714" s="108">
        <v>0.88</v>
      </c>
      <c r="W714" s="108">
        <v>0.88</v>
      </c>
      <c r="X714" s="108">
        <v>0.88</v>
      </c>
      <c r="Y714" s="108">
        <v>0.88</v>
      </c>
      <c r="Z714" s="108">
        <v>0.88</v>
      </c>
      <c r="AA714" s="108">
        <v>0.88</v>
      </c>
      <c r="AB714" s="108">
        <v>0.88</v>
      </c>
      <c r="AC714" s="108">
        <v>0.88</v>
      </c>
      <c r="AD714" s="108">
        <v>0.88</v>
      </c>
      <c r="AE714" s="108">
        <v>0.88</v>
      </c>
      <c r="AF714" s="108">
        <v>0.88</v>
      </c>
      <c r="AG714" s="108">
        <v>0.88</v>
      </c>
      <c r="AH714" s="108">
        <v>0.88</v>
      </c>
      <c r="AI714" s="108">
        <v>0.88</v>
      </c>
      <c r="AJ714" s="108">
        <v>0.88</v>
      </c>
      <c r="AK714" s="108">
        <v>0.88</v>
      </c>
      <c r="AL714" s="108">
        <v>0.88</v>
      </c>
      <c r="AM714" s="108">
        <v>0.88</v>
      </c>
      <c r="AN714" s="108">
        <v>0.88</v>
      </c>
      <c r="AO714" s="108">
        <v>0.88</v>
      </c>
      <c r="AP714" s="108">
        <v>0.88</v>
      </c>
      <c r="AQ714" s="108">
        <v>0.88</v>
      </c>
      <c r="AR714" s="108">
        <v>0.88</v>
      </c>
      <c r="AS714" s="108">
        <v>0.88</v>
      </c>
      <c r="AT714" s="108">
        <v>0.88</v>
      </c>
      <c r="AU714" s="108">
        <v>0.88</v>
      </c>
      <c r="AV714" s="108">
        <v>0.88</v>
      </c>
      <c r="AW714" s="108">
        <v>0.88</v>
      </c>
      <c r="AX714" s="110">
        <v>0.88</v>
      </c>
    </row>
    <row r="715" spans="1:50">
      <c r="A715" s="212"/>
      <c r="B715" s="215"/>
      <c r="C715" s="217" t="s">
        <v>42</v>
      </c>
      <c r="D715" s="83" t="s">
        <v>24</v>
      </c>
      <c r="E715" s="56" t="str">
        <f>A693&amp;"/"&amp;B709&amp;"/"&amp;C715&amp;"/"&amp;D715</f>
        <v>Coal fired power plants/Fluidized bed combustion/Electricity only with CCS/L</v>
      </c>
      <c r="F715" s="103" t="str">
        <f>A693</f>
        <v>Coal fired power plants</v>
      </c>
      <c r="G715" s="103" t="str">
        <f>B709</f>
        <v>Fluidized bed combustion</v>
      </c>
      <c r="H715" s="103" t="str">
        <f>C715</f>
        <v>Electricity only with CCS</v>
      </c>
      <c r="I715" s="104" t="str">
        <f t="shared" si="72"/>
        <v>L</v>
      </c>
      <c r="J715" s="103" t="s">
        <v>99</v>
      </c>
      <c r="K715" s="103" t="s">
        <v>99</v>
      </c>
      <c r="L715" s="103" t="s">
        <v>99</v>
      </c>
      <c r="M715" s="103" t="s">
        <v>99</v>
      </c>
      <c r="N715" s="103" t="s">
        <v>99</v>
      </c>
      <c r="O715" s="103" t="s">
        <v>99</v>
      </c>
      <c r="P715" s="103" t="s">
        <v>99</v>
      </c>
      <c r="Q715" s="103" t="s">
        <v>99</v>
      </c>
      <c r="R715" s="103" t="s">
        <v>99</v>
      </c>
      <c r="S715" s="103" t="s">
        <v>99</v>
      </c>
      <c r="T715" s="103" t="s">
        <v>99</v>
      </c>
      <c r="U715" s="103" t="s">
        <v>99</v>
      </c>
      <c r="V715" s="103" t="s">
        <v>99</v>
      </c>
      <c r="W715" s="103" t="s">
        <v>99</v>
      </c>
      <c r="X715" s="103" t="s">
        <v>99</v>
      </c>
      <c r="Y715" s="103" t="s">
        <v>99</v>
      </c>
      <c r="Z715" s="103" t="s">
        <v>99</v>
      </c>
      <c r="AA715" s="103" t="s">
        <v>99</v>
      </c>
      <c r="AB715" s="103" t="s">
        <v>99</v>
      </c>
      <c r="AC715" s="103" t="s">
        <v>99</v>
      </c>
      <c r="AD715" s="103" t="s">
        <v>99</v>
      </c>
      <c r="AE715" s="103">
        <v>0.88</v>
      </c>
      <c r="AF715" s="103">
        <v>0.88</v>
      </c>
      <c r="AG715" s="103">
        <v>0.88</v>
      </c>
      <c r="AH715" s="103">
        <v>0.88</v>
      </c>
      <c r="AI715" s="103">
        <v>0.88</v>
      </c>
      <c r="AJ715" s="103">
        <v>0.88</v>
      </c>
      <c r="AK715" s="103">
        <v>0.88</v>
      </c>
      <c r="AL715" s="103">
        <v>0.88</v>
      </c>
      <c r="AM715" s="103">
        <v>0.88</v>
      </c>
      <c r="AN715" s="103">
        <v>0.88</v>
      </c>
      <c r="AO715" s="103">
        <v>0.88</v>
      </c>
      <c r="AP715" s="103">
        <v>0.88</v>
      </c>
      <c r="AQ715" s="103">
        <v>0.88</v>
      </c>
      <c r="AR715" s="103">
        <v>0.88</v>
      </c>
      <c r="AS715" s="103">
        <v>0.88</v>
      </c>
      <c r="AT715" s="103">
        <v>0.88</v>
      </c>
      <c r="AU715" s="103">
        <v>0.88</v>
      </c>
      <c r="AV715" s="103">
        <v>0.88</v>
      </c>
      <c r="AW715" s="103">
        <v>0.88</v>
      </c>
      <c r="AX715" s="105">
        <v>0.88</v>
      </c>
    </row>
    <row r="716" spans="1:50">
      <c r="A716" s="212"/>
      <c r="B716" s="215"/>
      <c r="C716" s="216"/>
      <c r="D716" s="106" t="s">
        <v>25</v>
      </c>
      <c r="E716" s="107" t="str">
        <f>A693&amp;"/"&amp;B709&amp;"/"&amp;C715&amp;"/"&amp;D716</f>
        <v>Coal fired power plants/Fluidized bed combustion/Electricity only with CCS/M</v>
      </c>
      <c r="F716" s="108" t="str">
        <f>A693</f>
        <v>Coal fired power plants</v>
      </c>
      <c r="G716" s="108" t="str">
        <f>B709</f>
        <v>Fluidized bed combustion</v>
      </c>
      <c r="H716" s="108" t="str">
        <f>C715</f>
        <v>Electricity only with CCS</v>
      </c>
      <c r="I716" s="109" t="str">
        <f t="shared" si="72"/>
        <v>M</v>
      </c>
      <c r="J716" s="108" t="s">
        <v>99</v>
      </c>
      <c r="K716" s="108" t="s">
        <v>99</v>
      </c>
      <c r="L716" s="108" t="s">
        <v>99</v>
      </c>
      <c r="M716" s="108" t="s">
        <v>99</v>
      </c>
      <c r="N716" s="108" t="s">
        <v>99</v>
      </c>
      <c r="O716" s="108" t="s">
        <v>99</v>
      </c>
      <c r="P716" s="108" t="s">
        <v>99</v>
      </c>
      <c r="Q716" s="108" t="s">
        <v>99</v>
      </c>
      <c r="R716" s="108" t="s">
        <v>99</v>
      </c>
      <c r="S716" s="108" t="s">
        <v>99</v>
      </c>
      <c r="T716" s="108" t="s">
        <v>99</v>
      </c>
      <c r="U716" s="108" t="s">
        <v>99</v>
      </c>
      <c r="V716" s="108" t="s">
        <v>99</v>
      </c>
      <c r="W716" s="108" t="s">
        <v>99</v>
      </c>
      <c r="X716" s="108" t="s">
        <v>99</v>
      </c>
      <c r="Y716" s="108" t="s">
        <v>99</v>
      </c>
      <c r="Z716" s="108" t="s">
        <v>99</v>
      </c>
      <c r="AA716" s="108" t="s">
        <v>99</v>
      </c>
      <c r="AB716" s="108" t="s">
        <v>99</v>
      </c>
      <c r="AC716" s="108" t="s">
        <v>99</v>
      </c>
      <c r="AD716" s="108" t="s">
        <v>99</v>
      </c>
      <c r="AE716" s="108">
        <v>0.88</v>
      </c>
      <c r="AF716" s="108">
        <v>0.88</v>
      </c>
      <c r="AG716" s="108">
        <v>0.88</v>
      </c>
      <c r="AH716" s="108">
        <v>0.88</v>
      </c>
      <c r="AI716" s="108">
        <v>0.88</v>
      </c>
      <c r="AJ716" s="108">
        <v>0.88</v>
      </c>
      <c r="AK716" s="108">
        <v>0.88</v>
      </c>
      <c r="AL716" s="108">
        <v>0.88</v>
      </c>
      <c r="AM716" s="108">
        <v>0.88</v>
      </c>
      <c r="AN716" s="108">
        <v>0.88</v>
      </c>
      <c r="AO716" s="108">
        <v>0.88</v>
      </c>
      <c r="AP716" s="108">
        <v>0.88</v>
      </c>
      <c r="AQ716" s="108">
        <v>0.88</v>
      </c>
      <c r="AR716" s="108">
        <v>0.88</v>
      </c>
      <c r="AS716" s="108">
        <v>0.88</v>
      </c>
      <c r="AT716" s="108">
        <v>0.88</v>
      </c>
      <c r="AU716" s="108">
        <v>0.88</v>
      </c>
      <c r="AV716" s="108">
        <v>0.88</v>
      </c>
      <c r="AW716" s="108">
        <v>0.88</v>
      </c>
      <c r="AX716" s="110">
        <v>0.88</v>
      </c>
    </row>
    <row r="717" spans="1:50">
      <c r="A717" s="212"/>
      <c r="B717" s="215"/>
      <c r="C717" s="217" t="s">
        <v>43</v>
      </c>
      <c r="D717" s="52" t="s">
        <v>24</v>
      </c>
      <c r="E717" s="86" t="str">
        <f>A693&amp;"/"&amp;B709&amp;"/"&amp;C717&amp;"/"&amp;D717</f>
        <v>Coal fired power plants/Fluidized bed combustion/CHP with CCS/L</v>
      </c>
      <c r="F717" s="61" t="str">
        <f>A693</f>
        <v>Coal fired power plants</v>
      </c>
      <c r="G717" s="61" t="str">
        <f>B709</f>
        <v>Fluidized bed combustion</v>
      </c>
      <c r="H717" s="61" t="str">
        <f>C717</f>
        <v>CHP with CCS</v>
      </c>
      <c r="I717" s="84" t="str">
        <f t="shared" si="72"/>
        <v>L</v>
      </c>
      <c r="J717" s="61" t="s">
        <v>99</v>
      </c>
      <c r="K717" s="61" t="s">
        <v>99</v>
      </c>
      <c r="L717" s="61" t="s">
        <v>99</v>
      </c>
      <c r="M717" s="61" t="s">
        <v>99</v>
      </c>
      <c r="N717" s="61" t="s">
        <v>99</v>
      </c>
      <c r="O717" s="61" t="s">
        <v>99</v>
      </c>
      <c r="P717" s="61" t="s">
        <v>99</v>
      </c>
      <c r="Q717" s="61" t="s">
        <v>99</v>
      </c>
      <c r="R717" s="61" t="s">
        <v>99</v>
      </c>
      <c r="S717" s="61" t="s">
        <v>99</v>
      </c>
      <c r="T717" s="61" t="s">
        <v>99</v>
      </c>
      <c r="U717" s="61" t="s">
        <v>99</v>
      </c>
      <c r="V717" s="61" t="s">
        <v>99</v>
      </c>
      <c r="W717" s="61" t="s">
        <v>99</v>
      </c>
      <c r="X717" s="61" t="s">
        <v>99</v>
      </c>
      <c r="Y717" s="61" t="s">
        <v>99</v>
      </c>
      <c r="Z717" s="61" t="s">
        <v>99</v>
      </c>
      <c r="AA717" s="61" t="s">
        <v>99</v>
      </c>
      <c r="AB717" s="61" t="s">
        <v>99</v>
      </c>
      <c r="AC717" s="61" t="s">
        <v>99</v>
      </c>
      <c r="AD717" s="61" t="s">
        <v>99</v>
      </c>
      <c r="AE717" s="61">
        <v>0.88</v>
      </c>
      <c r="AF717" s="61">
        <v>0.88</v>
      </c>
      <c r="AG717" s="61">
        <v>0.88</v>
      </c>
      <c r="AH717" s="61">
        <v>0.88</v>
      </c>
      <c r="AI717" s="61">
        <v>0.88</v>
      </c>
      <c r="AJ717" s="61">
        <v>0.88</v>
      </c>
      <c r="AK717" s="61">
        <v>0.88</v>
      </c>
      <c r="AL717" s="61">
        <v>0.88</v>
      </c>
      <c r="AM717" s="61">
        <v>0.88</v>
      </c>
      <c r="AN717" s="61">
        <v>0.88</v>
      </c>
      <c r="AO717" s="61">
        <v>0.88</v>
      </c>
      <c r="AP717" s="61">
        <v>0.88</v>
      </c>
      <c r="AQ717" s="61">
        <v>0.88</v>
      </c>
      <c r="AR717" s="61">
        <v>0.88</v>
      </c>
      <c r="AS717" s="61">
        <v>0.88</v>
      </c>
      <c r="AT717" s="61">
        <v>0.88</v>
      </c>
      <c r="AU717" s="61">
        <v>0.88</v>
      </c>
      <c r="AV717" s="61">
        <v>0.88</v>
      </c>
      <c r="AW717" s="61">
        <v>0.88</v>
      </c>
      <c r="AX717" s="53">
        <v>0.88</v>
      </c>
    </row>
    <row r="718" spans="1:50">
      <c r="A718" s="212"/>
      <c r="B718" s="218"/>
      <c r="C718" s="210"/>
      <c r="D718" s="93" t="s">
        <v>25</v>
      </c>
      <c r="E718" s="73" t="str">
        <f>A693&amp;"/"&amp;B709&amp;"/"&amp;C717&amp;"/"&amp;D718</f>
        <v>Coal fired power plants/Fluidized bed combustion/CHP with CCS/M</v>
      </c>
      <c r="F718" s="91" t="str">
        <f>A693</f>
        <v>Coal fired power plants</v>
      </c>
      <c r="G718" s="91" t="str">
        <f>B709</f>
        <v>Fluidized bed combustion</v>
      </c>
      <c r="H718" s="91" t="str">
        <f>C717</f>
        <v>CHP with CCS</v>
      </c>
      <c r="I718" s="70" t="str">
        <f t="shared" si="72"/>
        <v>M</v>
      </c>
      <c r="J718" s="91" t="s">
        <v>99</v>
      </c>
      <c r="K718" s="91" t="s">
        <v>99</v>
      </c>
      <c r="L718" s="91" t="s">
        <v>99</v>
      </c>
      <c r="M718" s="91" t="s">
        <v>99</v>
      </c>
      <c r="N718" s="91" t="s">
        <v>99</v>
      </c>
      <c r="O718" s="91" t="s">
        <v>99</v>
      </c>
      <c r="P718" s="91" t="s">
        <v>99</v>
      </c>
      <c r="Q718" s="91" t="s">
        <v>99</v>
      </c>
      <c r="R718" s="91" t="s">
        <v>99</v>
      </c>
      <c r="S718" s="91" t="s">
        <v>99</v>
      </c>
      <c r="T718" s="91" t="s">
        <v>99</v>
      </c>
      <c r="U718" s="91" t="s">
        <v>99</v>
      </c>
      <c r="V718" s="91" t="s">
        <v>99</v>
      </c>
      <c r="W718" s="91" t="s">
        <v>99</v>
      </c>
      <c r="X718" s="91" t="s">
        <v>99</v>
      </c>
      <c r="Y718" s="91" t="s">
        <v>99</v>
      </c>
      <c r="Z718" s="91" t="s">
        <v>99</v>
      </c>
      <c r="AA718" s="91" t="s">
        <v>99</v>
      </c>
      <c r="AB718" s="91" t="s">
        <v>99</v>
      </c>
      <c r="AC718" s="91" t="s">
        <v>99</v>
      </c>
      <c r="AD718" s="91" t="s">
        <v>99</v>
      </c>
      <c r="AE718" s="91">
        <v>0.88</v>
      </c>
      <c r="AF718" s="91">
        <v>0.88</v>
      </c>
      <c r="AG718" s="91">
        <v>0.88</v>
      </c>
      <c r="AH718" s="91">
        <v>0.88</v>
      </c>
      <c r="AI718" s="91">
        <v>0.88</v>
      </c>
      <c r="AJ718" s="91">
        <v>0.88</v>
      </c>
      <c r="AK718" s="91">
        <v>0.88</v>
      </c>
      <c r="AL718" s="91">
        <v>0.88</v>
      </c>
      <c r="AM718" s="91">
        <v>0.88</v>
      </c>
      <c r="AN718" s="91">
        <v>0.88</v>
      </c>
      <c r="AO718" s="91">
        <v>0.88</v>
      </c>
      <c r="AP718" s="91">
        <v>0.88</v>
      </c>
      <c r="AQ718" s="91">
        <v>0.88</v>
      </c>
      <c r="AR718" s="91">
        <v>0.88</v>
      </c>
      <c r="AS718" s="91">
        <v>0.88</v>
      </c>
      <c r="AT718" s="91">
        <v>0.88</v>
      </c>
      <c r="AU718" s="91">
        <v>0.88</v>
      </c>
      <c r="AV718" s="91">
        <v>0.88</v>
      </c>
      <c r="AW718" s="91">
        <v>0.88</v>
      </c>
      <c r="AX718" s="89">
        <v>0.88</v>
      </c>
    </row>
    <row r="719" spans="1:50">
      <c r="A719" s="212"/>
      <c r="B719" s="214" t="s">
        <v>46</v>
      </c>
      <c r="C719" s="209" t="s">
        <v>36</v>
      </c>
      <c r="D719" s="67" t="s">
        <v>24</v>
      </c>
      <c r="E719" s="87" t="str">
        <f>A693&amp;"/"&amp;B719&amp;"/"&amp;C719&amp;"/"&amp;D719</f>
        <v>Coal fired power plants/Steam turbine/Electricity only/L</v>
      </c>
      <c r="F719" s="55" t="str">
        <f>A693</f>
        <v>Coal fired power plants</v>
      </c>
      <c r="G719" s="55" t="str">
        <f>B719</f>
        <v>Steam turbine</v>
      </c>
      <c r="H719" s="55" t="str">
        <f>C719</f>
        <v>Electricity only</v>
      </c>
      <c r="I719" s="85" t="str">
        <f t="shared" si="72"/>
        <v>L</v>
      </c>
      <c r="J719" s="55">
        <v>0.92</v>
      </c>
      <c r="K719" s="55">
        <v>0.92</v>
      </c>
      <c r="L719" s="55">
        <v>0.92</v>
      </c>
      <c r="M719" s="55">
        <v>0.92</v>
      </c>
      <c r="N719" s="55">
        <v>0.92</v>
      </c>
      <c r="O719" s="55">
        <v>0.92</v>
      </c>
      <c r="P719" s="55">
        <v>0.92</v>
      </c>
      <c r="Q719" s="55">
        <v>0.92</v>
      </c>
      <c r="R719" s="55">
        <v>0.92</v>
      </c>
      <c r="S719" s="55">
        <v>0.92</v>
      </c>
      <c r="T719" s="55">
        <v>0.92</v>
      </c>
      <c r="U719" s="55">
        <v>0.92</v>
      </c>
      <c r="V719" s="55">
        <v>0.92</v>
      </c>
      <c r="W719" s="55">
        <v>0.92</v>
      </c>
      <c r="X719" s="55">
        <v>0.92</v>
      </c>
      <c r="Y719" s="55">
        <v>0.92</v>
      </c>
      <c r="Z719" s="55">
        <v>0.92</v>
      </c>
      <c r="AA719" s="55">
        <v>0.92</v>
      </c>
      <c r="AB719" s="55">
        <v>0.92</v>
      </c>
      <c r="AC719" s="55">
        <v>0.92</v>
      </c>
      <c r="AD719" s="55">
        <v>0.92</v>
      </c>
      <c r="AE719" s="55">
        <v>0.92</v>
      </c>
      <c r="AF719" s="55">
        <v>0.92</v>
      </c>
      <c r="AG719" s="55">
        <v>0.92</v>
      </c>
      <c r="AH719" s="55">
        <v>0.92</v>
      </c>
      <c r="AI719" s="55">
        <v>0.92</v>
      </c>
      <c r="AJ719" s="55">
        <v>0.92</v>
      </c>
      <c r="AK719" s="55">
        <v>0.92</v>
      </c>
      <c r="AL719" s="55">
        <v>0.92</v>
      </c>
      <c r="AM719" s="55">
        <v>0.92</v>
      </c>
      <c r="AN719" s="55">
        <v>0.92</v>
      </c>
      <c r="AO719" s="55">
        <v>0.92</v>
      </c>
      <c r="AP719" s="55">
        <v>0.92</v>
      </c>
      <c r="AQ719" s="55">
        <v>0.92</v>
      </c>
      <c r="AR719" s="55">
        <v>0.92</v>
      </c>
      <c r="AS719" s="55">
        <v>0.92</v>
      </c>
      <c r="AT719" s="55">
        <v>0.92</v>
      </c>
      <c r="AU719" s="55">
        <v>0.92</v>
      </c>
      <c r="AV719" s="55">
        <v>0.92</v>
      </c>
      <c r="AW719" s="55">
        <v>0.92</v>
      </c>
      <c r="AX719" s="64">
        <v>0.92</v>
      </c>
    </row>
    <row r="720" spans="1:50">
      <c r="A720" s="212"/>
      <c r="B720" s="215"/>
      <c r="C720" s="206"/>
      <c r="D720" s="52" t="s">
        <v>25</v>
      </c>
      <c r="E720" s="86" t="str">
        <f>A693&amp;"/"&amp;B719&amp;"/"&amp;C719&amp;"/"&amp;D720</f>
        <v>Coal fired power plants/Steam turbine/Electricity only/M</v>
      </c>
      <c r="F720" s="61" t="str">
        <f>A693</f>
        <v>Coal fired power plants</v>
      </c>
      <c r="G720" s="61" t="str">
        <f>B719</f>
        <v>Steam turbine</v>
      </c>
      <c r="H720" s="61" t="str">
        <f>C719</f>
        <v>Electricity only</v>
      </c>
      <c r="I720" s="84" t="str">
        <f t="shared" si="72"/>
        <v>M</v>
      </c>
      <c r="J720" s="61">
        <v>0.92</v>
      </c>
      <c r="K720" s="61">
        <v>0.92</v>
      </c>
      <c r="L720" s="61">
        <v>0.92</v>
      </c>
      <c r="M720" s="61">
        <v>0.92</v>
      </c>
      <c r="N720" s="61">
        <v>0.92</v>
      </c>
      <c r="O720" s="61">
        <v>0.92</v>
      </c>
      <c r="P720" s="61">
        <v>0.92</v>
      </c>
      <c r="Q720" s="61">
        <v>0.92</v>
      </c>
      <c r="R720" s="61">
        <v>0.92</v>
      </c>
      <c r="S720" s="61">
        <v>0.92</v>
      </c>
      <c r="T720" s="61">
        <v>0.92</v>
      </c>
      <c r="U720" s="61">
        <v>0.92</v>
      </c>
      <c r="V720" s="61">
        <v>0.92</v>
      </c>
      <c r="W720" s="61">
        <v>0.92</v>
      </c>
      <c r="X720" s="61">
        <v>0.92</v>
      </c>
      <c r="Y720" s="61">
        <v>0.92</v>
      </c>
      <c r="Z720" s="61">
        <v>0.92</v>
      </c>
      <c r="AA720" s="61">
        <v>0.92</v>
      </c>
      <c r="AB720" s="61">
        <v>0.92</v>
      </c>
      <c r="AC720" s="61">
        <v>0.92</v>
      </c>
      <c r="AD720" s="61">
        <v>0.92</v>
      </c>
      <c r="AE720" s="61">
        <v>0.92</v>
      </c>
      <c r="AF720" s="61">
        <v>0.92</v>
      </c>
      <c r="AG720" s="61">
        <v>0.92</v>
      </c>
      <c r="AH720" s="61">
        <v>0.92</v>
      </c>
      <c r="AI720" s="61">
        <v>0.92</v>
      </c>
      <c r="AJ720" s="61">
        <v>0.92</v>
      </c>
      <c r="AK720" s="61">
        <v>0.92</v>
      </c>
      <c r="AL720" s="61">
        <v>0.92</v>
      </c>
      <c r="AM720" s="61">
        <v>0.92</v>
      </c>
      <c r="AN720" s="61">
        <v>0.92</v>
      </c>
      <c r="AO720" s="61">
        <v>0.92</v>
      </c>
      <c r="AP720" s="61">
        <v>0.92</v>
      </c>
      <c r="AQ720" s="61">
        <v>0.92</v>
      </c>
      <c r="AR720" s="61">
        <v>0.92</v>
      </c>
      <c r="AS720" s="61">
        <v>0.92</v>
      </c>
      <c r="AT720" s="61">
        <v>0.92</v>
      </c>
      <c r="AU720" s="61">
        <v>0.92</v>
      </c>
      <c r="AV720" s="61">
        <v>0.92</v>
      </c>
      <c r="AW720" s="61">
        <v>0.92</v>
      </c>
      <c r="AX720" s="53">
        <v>0.92</v>
      </c>
    </row>
    <row r="721" spans="1:50">
      <c r="A721" s="212"/>
      <c r="B721" s="215"/>
      <c r="C721" s="206"/>
      <c r="D721" s="52" t="s">
        <v>38</v>
      </c>
      <c r="E721" s="86" t="str">
        <f>A693&amp;"/"&amp;B719&amp;"/"&amp;C719&amp;"/"&amp;D721</f>
        <v>Coal fired power plants/Steam turbine/Electricity only/S</v>
      </c>
      <c r="F721" s="61" t="str">
        <f>A693</f>
        <v>Coal fired power plants</v>
      </c>
      <c r="G721" s="61" t="str">
        <f>B719</f>
        <v>Steam turbine</v>
      </c>
      <c r="H721" s="61" t="str">
        <f>C719</f>
        <v>Electricity only</v>
      </c>
      <c r="I721" s="84" t="str">
        <f t="shared" si="72"/>
        <v>S</v>
      </c>
      <c r="J721" s="61">
        <v>0.92</v>
      </c>
      <c r="K721" s="61">
        <v>0.92</v>
      </c>
      <c r="L721" s="61">
        <v>0.92</v>
      </c>
      <c r="M721" s="61">
        <v>0.92</v>
      </c>
      <c r="N721" s="61">
        <v>0.92</v>
      </c>
      <c r="O721" s="61">
        <v>0.92</v>
      </c>
      <c r="P721" s="61">
        <v>0.92</v>
      </c>
      <c r="Q721" s="61">
        <v>0.92</v>
      </c>
      <c r="R721" s="61">
        <v>0.92</v>
      </c>
      <c r="S721" s="61">
        <v>0.92</v>
      </c>
      <c r="T721" s="61">
        <v>0.92</v>
      </c>
      <c r="U721" s="61">
        <v>0.92</v>
      </c>
      <c r="V721" s="61">
        <v>0.92</v>
      </c>
      <c r="W721" s="61">
        <v>0.92</v>
      </c>
      <c r="X721" s="61">
        <v>0.92</v>
      </c>
      <c r="Y721" s="61">
        <v>0.92</v>
      </c>
      <c r="Z721" s="61">
        <v>0.92</v>
      </c>
      <c r="AA721" s="61">
        <v>0.92</v>
      </c>
      <c r="AB721" s="61">
        <v>0.92</v>
      </c>
      <c r="AC721" s="61">
        <v>0.92</v>
      </c>
      <c r="AD721" s="61">
        <v>0.92</v>
      </c>
      <c r="AE721" s="61">
        <v>0.92</v>
      </c>
      <c r="AF721" s="61">
        <v>0.92</v>
      </c>
      <c r="AG721" s="61">
        <v>0.92</v>
      </c>
      <c r="AH721" s="61">
        <v>0.92</v>
      </c>
      <c r="AI721" s="61">
        <v>0.92</v>
      </c>
      <c r="AJ721" s="61">
        <v>0.92</v>
      </c>
      <c r="AK721" s="61">
        <v>0.92</v>
      </c>
      <c r="AL721" s="61">
        <v>0.92</v>
      </c>
      <c r="AM721" s="61">
        <v>0.92</v>
      </c>
      <c r="AN721" s="61">
        <v>0.92</v>
      </c>
      <c r="AO721" s="61">
        <v>0.92</v>
      </c>
      <c r="AP721" s="61">
        <v>0.92</v>
      </c>
      <c r="AQ721" s="61">
        <v>0.92</v>
      </c>
      <c r="AR721" s="61">
        <v>0.92</v>
      </c>
      <c r="AS721" s="61">
        <v>0.92</v>
      </c>
      <c r="AT721" s="61">
        <v>0.92</v>
      </c>
      <c r="AU721" s="61">
        <v>0.92</v>
      </c>
      <c r="AV721" s="61">
        <v>0.92</v>
      </c>
      <c r="AW721" s="61">
        <v>0.92</v>
      </c>
      <c r="AX721" s="53">
        <v>0.92</v>
      </c>
    </row>
    <row r="722" spans="1:50">
      <c r="A722" s="212"/>
      <c r="B722" s="215"/>
      <c r="C722" s="216"/>
      <c r="D722" s="52" t="s">
        <v>47</v>
      </c>
      <c r="E722" s="86" t="str">
        <f>A693&amp;"/"&amp;B719&amp;"/"&amp;C719&amp;"/"&amp;D722</f>
        <v>Coal fired power plants/Steam turbine/Electricity only/XS</v>
      </c>
      <c r="F722" s="61" t="str">
        <f>A693</f>
        <v>Coal fired power plants</v>
      </c>
      <c r="G722" s="61" t="str">
        <f>B719</f>
        <v>Steam turbine</v>
      </c>
      <c r="H722" s="61" t="str">
        <f>C719</f>
        <v>Electricity only</v>
      </c>
      <c r="I722" s="84" t="str">
        <f t="shared" si="72"/>
        <v>XS</v>
      </c>
      <c r="J722" s="61">
        <v>0.92</v>
      </c>
      <c r="K722" s="61">
        <v>0.92</v>
      </c>
      <c r="L722" s="61">
        <v>0.92</v>
      </c>
      <c r="M722" s="61">
        <v>0.92</v>
      </c>
      <c r="N722" s="61">
        <v>0.92</v>
      </c>
      <c r="O722" s="61">
        <v>0.92</v>
      </c>
      <c r="P722" s="61">
        <v>0.92</v>
      </c>
      <c r="Q722" s="61">
        <v>0.92</v>
      </c>
      <c r="R722" s="61">
        <v>0.92</v>
      </c>
      <c r="S722" s="61">
        <v>0.92</v>
      </c>
      <c r="T722" s="61">
        <v>0.92</v>
      </c>
      <c r="U722" s="61">
        <v>0.92</v>
      </c>
      <c r="V722" s="61">
        <v>0.92</v>
      </c>
      <c r="W722" s="61">
        <v>0.92</v>
      </c>
      <c r="X722" s="61">
        <v>0.92</v>
      </c>
      <c r="Y722" s="61">
        <v>0.92</v>
      </c>
      <c r="Z722" s="61">
        <v>0.92</v>
      </c>
      <c r="AA722" s="61">
        <v>0.92</v>
      </c>
      <c r="AB722" s="61">
        <v>0.92</v>
      </c>
      <c r="AC722" s="61">
        <v>0.92</v>
      </c>
      <c r="AD722" s="61">
        <v>0.92</v>
      </c>
      <c r="AE722" s="61">
        <v>0.92</v>
      </c>
      <c r="AF722" s="61">
        <v>0.92</v>
      </c>
      <c r="AG722" s="61">
        <v>0.92</v>
      </c>
      <c r="AH722" s="61">
        <v>0.92</v>
      </c>
      <c r="AI722" s="61">
        <v>0.92</v>
      </c>
      <c r="AJ722" s="61">
        <v>0.92</v>
      </c>
      <c r="AK722" s="61">
        <v>0.92</v>
      </c>
      <c r="AL722" s="61">
        <v>0.92</v>
      </c>
      <c r="AM722" s="61">
        <v>0.92</v>
      </c>
      <c r="AN722" s="61">
        <v>0.92</v>
      </c>
      <c r="AO722" s="61">
        <v>0.92</v>
      </c>
      <c r="AP722" s="61">
        <v>0.92</v>
      </c>
      <c r="AQ722" s="61">
        <v>0.92</v>
      </c>
      <c r="AR722" s="61">
        <v>0.92</v>
      </c>
      <c r="AS722" s="61">
        <v>0.92</v>
      </c>
      <c r="AT722" s="61">
        <v>0.92</v>
      </c>
      <c r="AU722" s="61">
        <v>0.92</v>
      </c>
      <c r="AV722" s="61">
        <v>0.92</v>
      </c>
      <c r="AW722" s="61">
        <v>0.92</v>
      </c>
      <c r="AX722" s="53">
        <v>0.92</v>
      </c>
    </row>
    <row r="723" spans="1:50">
      <c r="A723" s="212"/>
      <c r="B723" s="215"/>
      <c r="C723" s="217" t="s">
        <v>26</v>
      </c>
      <c r="D723" s="83" t="s">
        <v>24</v>
      </c>
      <c r="E723" s="56" t="str">
        <f>A693&amp;"/"&amp;B719&amp;"/"&amp;C723&amp;"/"&amp;D723</f>
        <v>Coal fired power plants/Steam turbine/CHP/L</v>
      </c>
      <c r="F723" s="103" t="str">
        <f>A693</f>
        <v>Coal fired power plants</v>
      </c>
      <c r="G723" s="103" t="str">
        <f>B719</f>
        <v>Steam turbine</v>
      </c>
      <c r="H723" s="103" t="str">
        <f>C723</f>
        <v>CHP</v>
      </c>
      <c r="I723" s="104" t="str">
        <f t="shared" si="72"/>
        <v>L</v>
      </c>
      <c r="J723" s="103">
        <v>0.92</v>
      </c>
      <c r="K723" s="103">
        <v>0.92</v>
      </c>
      <c r="L723" s="103">
        <v>0.92</v>
      </c>
      <c r="M723" s="103">
        <v>0.92</v>
      </c>
      <c r="N723" s="103">
        <v>0.92</v>
      </c>
      <c r="O723" s="103">
        <v>0.92</v>
      </c>
      <c r="P723" s="103">
        <v>0.92</v>
      </c>
      <c r="Q723" s="103">
        <v>0.92</v>
      </c>
      <c r="R723" s="103">
        <v>0.92</v>
      </c>
      <c r="S723" s="103">
        <v>0.92</v>
      </c>
      <c r="T723" s="103">
        <v>0.92</v>
      </c>
      <c r="U723" s="103">
        <v>0.92</v>
      </c>
      <c r="V723" s="103">
        <v>0.92</v>
      </c>
      <c r="W723" s="103">
        <v>0.92</v>
      </c>
      <c r="X723" s="103">
        <v>0.92</v>
      </c>
      <c r="Y723" s="103">
        <v>0.92</v>
      </c>
      <c r="Z723" s="103">
        <v>0.92</v>
      </c>
      <c r="AA723" s="103">
        <v>0.92</v>
      </c>
      <c r="AB723" s="103">
        <v>0.92</v>
      </c>
      <c r="AC723" s="103">
        <v>0.92</v>
      </c>
      <c r="AD723" s="103">
        <v>0.92</v>
      </c>
      <c r="AE723" s="103">
        <v>0.92</v>
      </c>
      <c r="AF723" s="103">
        <v>0.92</v>
      </c>
      <c r="AG723" s="103">
        <v>0.92</v>
      </c>
      <c r="AH723" s="103">
        <v>0.92</v>
      </c>
      <c r="AI723" s="103">
        <v>0.92</v>
      </c>
      <c r="AJ723" s="103">
        <v>0.92</v>
      </c>
      <c r="AK723" s="103">
        <v>0.92</v>
      </c>
      <c r="AL723" s="103">
        <v>0.92</v>
      </c>
      <c r="AM723" s="103">
        <v>0.92</v>
      </c>
      <c r="AN723" s="103">
        <v>0.92</v>
      </c>
      <c r="AO723" s="103">
        <v>0.92</v>
      </c>
      <c r="AP723" s="103">
        <v>0.92</v>
      </c>
      <c r="AQ723" s="103">
        <v>0.92</v>
      </c>
      <c r="AR723" s="103">
        <v>0.92</v>
      </c>
      <c r="AS723" s="103">
        <v>0.92</v>
      </c>
      <c r="AT723" s="103">
        <v>0.92</v>
      </c>
      <c r="AU723" s="103">
        <v>0.92</v>
      </c>
      <c r="AV723" s="103">
        <v>0.92</v>
      </c>
      <c r="AW723" s="103">
        <v>0.92</v>
      </c>
      <c r="AX723" s="105">
        <v>0.92</v>
      </c>
    </row>
    <row r="724" spans="1:50">
      <c r="A724" s="212"/>
      <c r="B724" s="215"/>
      <c r="C724" s="206"/>
      <c r="D724" s="52" t="s">
        <v>25</v>
      </c>
      <c r="E724" s="86" t="str">
        <f>A693&amp;"/"&amp;B719&amp;"/"&amp;C723&amp;"/"&amp;D724</f>
        <v>Coal fired power plants/Steam turbine/CHP/M</v>
      </c>
      <c r="F724" s="61" t="str">
        <f>A693</f>
        <v>Coal fired power plants</v>
      </c>
      <c r="G724" s="61" t="str">
        <f>B719</f>
        <v>Steam turbine</v>
      </c>
      <c r="H724" s="61" t="str">
        <f>C723</f>
        <v>CHP</v>
      </c>
      <c r="I724" s="84" t="str">
        <f t="shared" si="72"/>
        <v>M</v>
      </c>
      <c r="J724" s="61">
        <v>0.92</v>
      </c>
      <c r="K724" s="61">
        <v>0.92</v>
      </c>
      <c r="L724" s="61">
        <v>0.92</v>
      </c>
      <c r="M724" s="61">
        <v>0.92</v>
      </c>
      <c r="N724" s="61">
        <v>0.92</v>
      </c>
      <c r="O724" s="61">
        <v>0.92</v>
      </c>
      <c r="P724" s="61">
        <v>0.92</v>
      </c>
      <c r="Q724" s="61">
        <v>0.92</v>
      </c>
      <c r="R724" s="61">
        <v>0.92</v>
      </c>
      <c r="S724" s="61">
        <v>0.92</v>
      </c>
      <c r="T724" s="61">
        <v>0.92</v>
      </c>
      <c r="U724" s="61">
        <v>0.92</v>
      </c>
      <c r="V724" s="61">
        <v>0.92</v>
      </c>
      <c r="W724" s="61">
        <v>0.92</v>
      </c>
      <c r="X724" s="61">
        <v>0.92</v>
      </c>
      <c r="Y724" s="61">
        <v>0.92</v>
      </c>
      <c r="Z724" s="61">
        <v>0.92</v>
      </c>
      <c r="AA724" s="61">
        <v>0.92</v>
      </c>
      <c r="AB724" s="61">
        <v>0.92</v>
      </c>
      <c r="AC724" s="61">
        <v>0.92</v>
      </c>
      <c r="AD724" s="61">
        <v>0.92</v>
      </c>
      <c r="AE724" s="61">
        <v>0.92</v>
      </c>
      <c r="AF724" s="61">
        <v>0.92</v>
      </c>
      <c r="AG724" s="61">
        <v>0.92</v>
      </c>
      <c r="AH724" s="61">
        <v>0.92</v>
      </c>
      <c r="AI724" s="61">
        <v>0.92</v>
      </c>
      <c r="AJ724" s="61">
        <v>0.92</v>
      </c>
      <c r="AK724" s="61">
        <v>0.92</v>
      </c>
      <c r="AL724" s="61">
        <v>0.92</v>
      </c>
      <c r="AM724" s="61">
        <v>0.92</v>
      </c>
      <c r="AN724" s="61">
        <v>0.92</v>
      </c>
      <c r="AO724" s="61">
        <v>0.92</v>
      </c>
      <c r="AP724" s="61">
        <v>0.92</v>
      </c>
      <c r="AQ724" s="61">
        <v>0.92</v>
      </c>
      <c r="AR724" s="61">
        <v>0.92</v>
      </c>
      <c r="AS724" s="61">
        <v>0.92</v>
      </c>
      <c r="AT724" s="61">
        <v>0.92</v>
      </c>
      <c r="AU724" s="61">
        <v>0.92</v>
      </c>
      <c r="AV724" s="61">
        <v>0.92</v>
      </c>
      <c r="AW724" s="61">
        <v>0.92</v>
      </c>
      <c r="AX724" s="53">
        <v>0.92</v>
      </c>
    </row>
    <row r="725" spans="1:50">
      <c r="A725" s="212"/>
      <c r="B725" s="215"/>
      <c r="C725" s="206"/>
      <c r="D725" s="52" t="s">
        <v>38</v>
      </c>
      <c r="E725" s="86" t="str">
        <f>A693&amp;"/"&amp;B719&amp;"/"&amp;C723&amp;"/"&amp;D725</f>
        <v>Coal fired power plants/Steam turbine/CHP/S</v>
      </c>
      <c r="F725" s="61" t="str">
        <f>A693</f>
        <v>Coal fired power plants</v>
      </c>
      <c r="G725" s="61" t="str">
        <f>B719</f>
        <v>Steam turbine</v>
      </c>
      <c r="H725" s="61" t="str">
        <f>C723</f>
        <v>CHP</v>
      </c>
      <c r="I725" s="84" t="str">
        <f t="shared" si="72"/>
        <v>S</v>
      </c>
      <c r="J725" s="61">
        <v>0.92</v>
      </c>
      <c r="K725" s="61">
        <v>0.92</v>
      </c>
      <c r="L725" s="61">
        <v>0.92</v>
      </c>
      <c r="M725" s="61">
        <v>0.92</v>
      </c>
      <c r="N725" s="61">
        <v>0.92</v>
      </c>
      <c r="O725" s="61">
        <v>0.92</v>
      </c>
      <c r="P725" s="61">
        <v>0.92</v>
      </c>
      <c r="Q725" s="61">
        <v>0.92</v>
      </c>
      <c r="R725" s="61">
        <v>0.92</v>
      </c>
      <c r="S725" s="61">
        <v>0.92</v>
      </c>
      <c r="T725" s="61">
        <v>0.92</v>
      </c>
      <c r="U725" s="61">
        <v>0.92</v>
      </c>
      <c r="V725" s="61">
        <v>0.92</v>
      </c>
      <c r="W725" s="61">
        <v>0.92</v>
      </c>
      <c r="X725" s="61">
        <v>0.92</v>
      </c>
      <c r="Y725" s="61">
        <v>0.92</v>
      </c>
      <c r="Z725" s="61">
        <v>0.92</v>
      </c>
      <c r="AA725" s="61">
        <v>0.92</v>
      </c>
      <c r="AB725" s="61">
        <v>0.92</v>
      </c>
      <c r="AC725" s="61">
        <v>0.92</v>
      </c>
      <c r="AD725" s="61">
        <v>0.92</v>
      </c>
      <c r="AE725" s="61">
        <v>0.92</v>
      </c>
      <c r="AF725" s="61">
        <v>0.92</v>
      </c>
      <c r="AG725" s="61">
        <v>0.92</v>
      </c>
      <c r="AH725" s="61">
        <v>0.92</v>
      </c>
      <c r="AI725" s="61">
        <v>0.92</v>
      </c>
      <c r="AJ725" s="61">
        <v>0.92</v>
      </c>
      <c r="AK725" s="61">
        <v>0.92</v>
      </c>
      <c r="AL725" s="61">
        <v>0.92</v>
      </c>
      <c r="AM725" s="61">
        <v>0.92</v>
      </c>
      <c r="AN725" s="61">
        <v>0.92</v>
      </c>
      <c r="AO725" s="61">
        <v>0.92</v>
      </c>
      <c r="AP725" s="61">
        <v>0.92</v>
      </c>
      <c r="AQ725" s="61">
        <v>0.92</v>
      </c>
      <c r="AR725" s="61">
        <v>0.92</v>
      </c>
      <c r="AS725" s="61">
        <v>0.92</v>
      </c>
      <c r="AT725" s="61">
        <v>0.92</v>
      </c>
      <c r="AU725" s="61">
        <v>0.92</v>
      </c>
      <c r="AV725" s="61">
        <v>0.92</v>
      </c>
      <c r="AW725" s="61">
        <v>0.92</v>
      </c>
      <c r="AX725" s="53">
        <v>0.92</v>
      </c>
    </row>
    <row r="726" spans="1:50">
      <c r="A726" s="212"/>
      <c r="B726" s="215"/>
      <c r="C726" s="216"/>
      <c r="D726" s="106" t="s">
        <v>47</v>
      </c>
      <c r="E726" s="107" t="str">
        <f>A693&amp;"/"&amp;B719&amp;"/"&amp;C723&amp;"/"&amp;D726</f>
        <v>Coal fired power plants/Steam turbine/CHP/XS</v>
      </c>
      <c r="F726" s="108" t="str">
        <f>A693</f>
        <v>Coal fired power plants</v>
      </c>
      <c r="G726" s="108" t="str">
        <f>B719</f>
        <v>Steam turbine</v>
      </c>
      <c r="H726" s="108" t="str">
        <f>C723</f>
        <v>CHP</v>
      </c>
      <c r="I726" s="109" t="str">
        <f t="shared" si="72"/>
        <v>XS</v>
      </c>
      <c r="J726" s="108">
        <v>0.92</v>
      </c>
      <c r="K726" s="108">
        <v>0.92</v>
      </c>
      <c r="L726" s="108">
        <v>0.92</v>
      </c>
      <c r="M726" s="108">
        <v>0.92</v>
      </c>
      <c r="N726" s="108">
        <v>0.92</v>
      </c>
      <c r="O726" s="108">
        <v>0.92</v>
      </c>
      <c r="P726" s="108">
        <v>0.92</v>
      </c>
      <c r="Q726" s="108">
        <v>0.92</v>
      </c>
      <c r="R726" s="108">
        <v>0.92</v>
      </c>
      <c r="S726" s="108">
        <v>0.92</v>
      </c>
      <c r="T726" s="108">
        <v>0.92</v>
      </c>
      <c r="U726" s="108">
        <v>0.92</v>
      </c>
      <c r="V726" s="108">
        <v>0.92</v>
      </c>
      <c r="W726" s="108">
        <v>0.92</v>
      </c>
      <c r="X726" s="108">
        <v>0.92</v>
      </c>
      <c r="Y726" s="108">
        <v>0.92</v>
      </c>
      <c r="Z726" s="108">
        <v>0.92</v>
      </c>
      <c r="AA726" s="108">
        <v>0.92</v>
      </c>
      <c r="AB726" s="108">
        <v>0.92</v>
      </c>
      <c r="AC726" s="108">
        <v>0.92</v>
      </c>
      <c r="AD726" s="108">
        <v>0.92</v>
      </c>
      <c r="AE726" s="108">
        <v>0.92</v>
      </c>
      <c r="AF726" s="108">
        <v>0.92</v>
      </c>
      <c r="AG726" s="108">
        <v>0.92</v>
      </c>
      <c r="AH726" s="108">
        <v>0.92</v>
      </c>
      <c r="AI726" s="108">
        <v>0.92</v>
      </c>
      <c r="AJ726" s="108">
        <v>0.92</v>
      </c>
      <c r="AK726" s="108">
        <v>0.92</v>
      </c>
      <c r="AL726" s="108">
        <v>0.92</v>
      </c>
      <c r="AM726" s="108">
        <v>0.92</v>
      </c>
      <c r="AN726" s="108">
        <v>0.92</v>
      </c>
      <c r="AO726" s="108">
        <v>0.92</v>
      </c>
      <c r="AP726" s="108">
        <v>0.92</v>
      </c>
      <c r="AQ726" s="108">
        <v>0.92</v>
      </c>
      <c r="AR726" s="108">
        <v>0.92</v>
      </c>
      <c r="AS726" s="108">
        <v>0.92</v>
      </c>
      <c r="AT726" s="108">
        <v>0.92</v>
      </c>
      <c r="AU726" s="108">
        <v>0.92</v>
      </c>
      <c r="AV726" s="108">
        <v>0.92</v>
      </c>
      <c r="AW726" s="108">
        <v>0.92</v>
      </c>
      <c r="AX726" s="110">
        <v>0.92</v>
      </c>
    </row>
    <row r="727" spans="1:50">
      <c r="A727" s="212"/>
      <c r="B727" s="215"/>
      <c r="C727" s="217" t="s">
        <v>42</v>
      </c>
      <c r="D727" s="83" t="s">
        <v>24</v>
      </c>
      <c r="E727" s="56" t="str">
        <f>A693&amp;"/"&amp;B719&amp;"/"&amp;C727&amp;"/"&amp;D727</f>
        <v>Coal fired power plants/Steam turbine/Electricity only with CCS/L</v>
      </c>
      <c r="F727" s="103" t="str">
        <f>A693</f>
        <v>Coal fired power plants</v>
      </c>
      <c r="G727" s="103" t="str">
        <f>B719</f>
        <v>Steam turbine</v>
      </c>
      <c r="H727" s="103" t="str">
        <f>C727</f>
        <v>Electricity only with CCS</v>
      </c>
      <c r="I727" s="104" t="str">
        <f t="shared" si="72"/>
        <v>L</v>
      </c>
      <c r="J727" s="103" t="s">
        <v>99</v>
      </c>
      <c r="K727" s="103" t="s">
        <v>99</v>
      </c>
      <c r="L727" s="103" t="s">
        <v>99</v>
      </c>
      <c r="M727" s="103" t="s">
        <v>99</v>
      </c>
      <c r="N727" s="103" t="s">
        <v>99</v>
      </c>
      <c r="O727" s="103" t="s">
        <v>99</v>
      </c>
      <c r="P727" s="103" t="s">
        <v>99</v>
      </c>
      <c r="Q727" s="103" t="s">
        <v>99</v>
      </c>
      <c r="R727" s="103" t="s">
        <v>99</v>
      </c>
      <c r="S727" s="103" t="s">
        <v>99</v>
      </c>
      <c r="T727" s="103" t="s">
        <v>99</v>
      </c>
      <c r="U727" s="103" t="s">
        <v>99</v>
      </c>
      <c r="V727" s="103" t="s">
        <v>99</v>
      </c>
      <c r="W727" s="103" t="s">
        <v>99</v>
      </c>
      <c r="X727" s="103" t="s">
        <v>99</v>
      </c>
      <c r="Y727" s="103" t="s">
        <v>99</v>
      </c>
      <c r="Z727" s="103" t="s">
        <v>99</v>
      </c>
      <c r="AA727" s="103" t="s">
        <v>99</v>
      </c>
      <c r="AB727" s="103" t="s">
        <v>99</v>
      </c>
      <c r="AC727" s="103" t="s">
        <v>99</v>
      </c>
      <c r="AD727" s="103" t="s">
        <v>99</v>
      </c>
      <c r="AE727" s="103">
        <v>0.92</v>
      </c>
      <c r="AF727" s="103">
        <v>0.92</v>
      </c>
      <c r="AG727" s="103">
        <v>0.92</v>
      </c>
      <c r="AH727" s="103">
        <v>0.92</v>
      </c>
      <c r="AI727" s="103">
        <v>0.92</v>
      </c>
      <c r="AJ727" s="103">
        <v>0.92</v>
      </c>
      <c r="AK727" s="103">
        <v>0.92</v>
      </c>
      <c r="AL727" s="103">
        <v>0.92</v>
      </c>
      <c r="AM727" s="103">
        <v>0.92</v>
      </c>
      <c r="AN727" s="103">
        <v>0.92</v>
      </c>
      <c r="AO727" s="103">
        <v>0.92</v>
      </c>
      <c r="AP727" s="103">
        <v>0.92</v>
      </c>
      <c r="AQ727" s="103">
        <v>0.92</v>
      </c>
      <c r="AR727" s="103">
        <v>0.92</v>
      </c>
      <c r="AS727" s="103">
        <v>0.92</v>
      </c>
      <c r="AT727" s="103">
        <v>0.92</v>
      </c>
      <c r="AU727" s="103">
        <v>0.92</v>
      </c>
      <c r="AV727" s="103">
        <v>0.92</v>
      </c>
      <c r="AW727" s="103">
        <v>0.92</v>
      </c>
      <c r="AX727" s="105">
        <v>0.92</v>
      </c>
    </row>
    <row r="728" spans="1:50">
      <c r="A728" s="212"/>
      <c r="B728" s="215"/>
      <c r="C728" s="216"/>
      <c r="D728" s="106" t="s">
        <v>25</v>
      </c>
      <c r="E728" s="107" t="str">
        <f>A693&amp;"/"&amp;B719&amp;"/"&amp;C727&amp;"/"&amp;D728</f>
        <v>Coal fired power plants/Steam turbine/Electricity only with CCS/M</v>
      </c>
      <c r="F728" s="108" t="str">
        <f>A693</f>
        <v>Coal fired power plants</v>
      </c>
      <c r="G728" s="108" t="str">
        <f>B719</f>
        <v>Steam turbine</v>
      </c>
      <c r="H728" s="108" t="str">
        <f>C727</f>
        <v>Electricity only with CCS</v>
      </c>
      <c r="I728" s="109" t="str">
        <f t="shared" si="72"/>
        <v>M</v>
      </c>
      <c r="J728" s="108" t="s">
        <v>99</v>
      </c>
      <c r="K728" s="108" t="s">
        <v>99</v>
      </c>
      <c r="L728" s="108" t="s">
        <v>99</v>
      </c>
      <c r="M728" s="108" t="s">
        <v>99</v>
      </c>
      <c r="N728" s="108" t="s">
        <v>99</v>
      </c>
      <c r="O728" s="108" t="s">
        <v>99</v>
      </c>
      <c r="P728" s="108" t="s">
        <v>99</v>
      </c>
      <c r="Q728" s="108" t="s">
        <v>99</v>
      </c>
      <c r="R728" s="108" t="s">
        <v>99</v>
      </c>
      <c r="S728" s="108" t="s">
        <v>99</v>
      </c>
      <c r="T728" s="108" t="s">
        <v>99</v>
      </c>
      <c r="U728" s="108" t="s">
        <v>99</v>
      </c>
      <c r="V728" s="108" t="s">
        <v>99</v>
      </c>
      <c r="W728" s="108" t="s">
        <v>99</v>
      </c>
      <c r="X728" s="108" t="s">
        <v>99</v>
      </c>
      <c r="Y728" s="108" t="s">
        <v>99</v>
      </c>
      <c r="Z728" s="108" t="s">
        <v>99</v>
      </c>
      <c r="AA728" s="108" t="s">
        <v>99</v>
      </c>
      <c r="AB728" s="108" t="s">
        <v>99</v>
      </c>
      <c r="AC728" s="108" t="s">
        <v>99</v>
      </c>
      <c r="AD728" s="108" t="s">
        <v>99</v>
      </c>
      <c r="AE728" s="108">
        <v>0.92</v>
      </c>
      <c r="AF728" s="108">
        <v>0.92</v>
      </c>
      <c r="AG728" s="108">
        <v>0.92</v>
      </c>
      <c r="AH728" s="108">
        <v>0.92</v>
      </c>
      <c r="AI728" s="108">
        <v>0.92</v>
      </c>
      <c r="AJ728" s="108">
        <v>0.92</v>
      </c>
      <c r="AK728" s="108">
        <v>0.92</v>
      </c>
      <c r="AL728" s="108">
        <v>0.92</v>
      </c>
      <c r="AM728" s="108">
        <v>0.92</v>
      </c>
      <c r="AN728" s="108">
        <v>0.92</v>
      </c>
      <c r="AO728" s="108">
        <v>0.92</v>
      </c>
      <c r="AP728" s="108">
        <v>0.92</v>
      </c>
      <c r="AQ728" s="108">
        <v>0.92</v>
      </c>
      <c r="AR728" s="108">
        <v>0.92</v>
      </c>
      <c r="AS728" s="108">
        <v>0.92</v>
      </c>
      <c r="AT728" s="108">
        <v>0.92</v>
      </c>
      <c r="AU728" s="108">
        <v>0.92</v>
      </c>
      <c r="AV728" s="108">
        <v>0.92</v>
      </c>
      <c r="AW728" s="108">
        <v>0.92</v>
      </c>
      <c r="AX728" s="110">
        <v>0.92</v>
      </c>
    </row>
    <row r="729" spans="1:50">
      <c r="A729" s="212"/>
      <c r="B729" s="215"/>
      <c r="C729" s="217" t="s">
        <v>43</v>
      </c>
      <c r="D729" s="52" t="s">
        <v>24</v>
      </c>
      <c r="E729" s="86" t="str">
        <f>A693&amp;"/"&amp;B719&amp;"/"&amp;C729&amp;"/"&amp;D729</f>
        <v>Coal fired power plants/Steam turbine/CHP with CCS/L</v>
      </c>
      <c r="F729" s="61" t="str">
        <f>A693</f>
        <v>Coal fired power plants</v>
      </c>
      <c r="G729" s="61" t="str">
        <f>B719</f>
        <v>Steam turbine</v>
      </c>
      <c r="H729" s="61" t="str">
        <f>C729</f>
        <v>CHP with CCS</v>
      </c>
      <c r="I729" s="84" t="str">
        <f t="shared" si="72"/>
        <v>L</v>
      </c>
      <c r="J729" s="61" t="s">
        <v>99</v>
      </c>
      <c r="K729" s="61" t="s">
        <v>99</v>
      </c>
      <c r="L729" s="61" t="s">
        <v>99</v>
      </c>
      <c r="M729" s="61" t="s">
        <v>99</v>
      </c>
      <c r="N729" s="61" t="s">
        <v>99</v>
      </c>
      <c r="O729" s="61" t="s">
        <v>99</v>
      </c>
      <c r="P729" s="61" t="s">
        <v>99</v>
      </c>
      <c r="Q729" s="61" t="s">
        <v>99</v>
      </c>
      <c r="R729" s="61" t="s">
        <v>99</v>
      </c>
      <c r="S729" s="61" t="s">
        <v>99</v>
      </c>
      <c r="T729" s="61" t="s">
        <v>99</v>
      </c>
      <c r="U729" s="61" t="s">
        <v>99</v>
      </c>
      <c r="V729" s="61" t="s">
        <v>99</v>
      </c>
      <c r="W729" s="61" t="s">
        <v>99</v>
      </c>
      <c r="X729" s="61" t="s">
        <v>99</v>
      </c>
      <c r="Y729" s="61" t="s">
        <v>99</v>
      </c>
      <c r="Z729" s="61" t="s">
        <v>99</v>
      </c>
      <c r="AA729" s="61" t="s">
        <v>99</v>
      </c>
      <c r="AB729" s="61" t="s">
        <v>99</v>
      </c>
      <c r="AC729" s="61" t="s">
        <v>99</v>
      </c>
      <c r="AD729" s="61" t="s">
        <v>99</v>
      </c>
      <c r="AE729" s="61">
        <v>0.92</v>
      </c>
      <c r="AF729" s="61">
        <v>0.92</v>
      </c>
      <c r="AG729" s="61">
        <v>0.92</v>
      </c>
      <c r="AH729" s="61">
        <v>0.92</v>
      </c>
      <c r="AI729" s="61">
        <v>0.92</v>
      </c>
      <c r="AJ729" s="61">
        <v>0.92</v>
      </c>
      <c r="AK729" s="61">
        <v>0.92</v>
      </c>
      <c r="AL729" s="61">
        <v>0.92</v>
      </c>
      <c r="AM729" s="61">
        <v>0.92</v>
      </c>
      <c r="AN729" s="61">
        <v>0.92</v>
      </c>
      <c r="AO729" s="61">
        <v>0.92</v>
      </c>
      <c r="AP729" s="61">
        <v>0.92</v>
      </c>
      <c r="AQ729" s="61">
        <v>0.92</v>
      </c>
      <c r="AR729" s="61">
        <v>0.92</v>
      </c>
      <c r="AS729" s="61">
        <v>0.92</v>
      </c>
      <c r="AT729" s="61">
        <v>0.92</v>
      </c>
      <c r="AU729" s="61">
        <v>0.92</v>
      </c>
      <c r="AV729" s="61">
        <v>0.92</v>
      </c>
      <c r="AW729" s="61">
        <v>0.92</v>
      </c>
      <c r="AX729" s="53">
        <v>0.92</v>
      </c>
    </row>
    <row r="730" spans="1:50">
      <c r="A730" s="213"/>
      <c r="B730" s="218"/>
      <c r="C730" s="210"/>
      <c r="D730" s="93" t="s">
        <v>25</v>
      </c>
      <c r="E730" s="73" t="str">
        <f>A693&amp;"/"&amp;B719&amp;"/"&amp;C729&amp;"/"&amp;D730</f>
        <v>Coal fired power plants/Steam turbine/CHP with CCS/M</v>
      </c>
      <c r="F730" s="91" t="str">
        <f>A693</f>
        <v>Coal fired power plants</v>
      </c>
      <c r="G730" s="91" t="str">
        <f>B719</f>
        <v>Steam turbine</v>
      </c>
      <c r="H730" s="91" t="str">
        <f>C729</f>
        <v>CHP with CCS</v>
      </c>
      <c r="I730" s="70" t="str">
        <f t="shared" si="72"/>
        <v>M</v>
      </c>
      <c r="J730" s="91" t="s">
        <v>99</v>
      </c>
      <c r="K730" s="91" t="s">
        <v>99</v>
      </c>
      <c r="L730" s="91" t="s">
        <v>99</v>
      </c>
      <c r="M730" s="91" t="s">
        <v>99</v>
      </c>
      <c r="N730" s="91" t="s">
        <v>99</v>
      </c>
      <c r="O730" s="91" t="s">
        <v>99</v>
      </c>
      <c r="P730" s="91" t="s">
        <v>99</v>
      </c>
      <c r="Q730" s="91" t="s">
        <v>99</v>
      </c>
      <c r="R730" s="91" t="s">
        <v>99</v>
      </c>
      <c r="S730" s="91" t="s">
        <v>99</v>
      </c>
      <c r="T730" s="91" t="s">
        <v>99</v>
      </c>
      <c r="U730" s="91" t="s">
        <v>99</v>
      </c>
      <c r="V730" s="91" t="s">
        <v>99</v>
      </c>
      <c r="W730" s="91" t="s">
        <v>99</v>
      </c>
      <c r="X730" s="91" t="s">
        <v>99</v>
      </c>
      <c r="Y730" s="91" t="s">
        <v>99</v>
      </c>
      <c r="Z730" s="91" t="s">
        <v>99</v>
      </c>
      <c r="AA730" s="91" t="s">
        <v>99</v>
      </c>
      <c r="AB730" s="91" t="s">
        <v>99</v>
      </c>
      <c r="AC730" s="91" t="s">
        <v>99</v>
      </c>
      <c r="AD730" s="91" t="s">
        <v>99</v>
      </c>
      <c r="AE730" s="91">
        <v>0.92</v>
      </c>
      <c r="AF730" s="91">
        <v>0.92</v>
      </c>
      <c r="AG730" s="91">
        <v>0.92</v>
      </c>
      <c r="AH730" s="91">
        <v>0.92</v>
      </c>
      <c r="AI730" s="91">
        <v>0.92</v>
      </c>
      <c r="AJ730" s="91">
        <v>0.92</v>
      </c>
      <c r="AK730" s="91">
        <v>0.92</v>
      </c>
      <c r="AL730" s="91">
        <v>0.92</v>
      </c>
      <c r="AM730" s="91">
        <v>0.92</v>
      </c>
      <c r="AN730" s="91">
        <v>0.92</v>
      </c>
      <c r="AO730" s="91">
        <v>0.92</v>
      </c>
      <c r="AP730" s="91">
        <v>0.92</v>
      </c>
      <c r="AQ730" s="91">
        <v>0.92</v>
      </c>
      <c r="AR730" s="91">
        <v>0.92</v>
      </c>
      <c r="AS730" s="91">
        <v>0.92</v>
      </c>
      <c r="AT730" s="91">
        <v>0.92</v>
      </c>
      <c r="AU730" s="91">
        <v>0.92</v>
      </c>
      <c r="AV730" s="91">
        <v>0.92</v>
      </c>
      <c r="AW730" s="91">
        <v>0.92</v>
      </c>
      <c r="AX730" s="89">
        <v>0.92</v>
      </c>
    </row>
    <row r="731" spans="1:50">
      <c r="A731" s="211" t="s">
        <v>48</v>
      </c>
      <c r="B731" s="214" t="s">
        <v>41</v>
      </c>
      <c r="C731" s="209" t="s">
        <v>36</v>
      </c>
      <c r="D731" s="67" t="s">
        <v>24</v>
      </c>
      <c r="E731" s="87" t="str">
        <f>A731&amp;"/"&amp;B731&amp;"/"&amp;C731&amp;"/"&amp;D731</f>
        <v>Lignite fired power plants/Integrated gasification combined cycle/Electricity only/L</v>
      </c>
      <c r="F731" s="55" t="str">
        <f>A731</f>
        <v>Lignite fired power plants</v>
      </c>
      <c r="G731" s="55" t="str">
        <f>B731</f>
        <v>Integrated gasification combined cycle</v>
      </c>
      <c r="H731" s="55" t="str">
        <f>C731</f>
        <v>Electricity only</v>
      </c>
      <c r="I731" s="85" t="str">
        <f t="shared" si="72"/>
        <v>L</v>
      </c>
      <c r="J731" s="55">
        <v>0.88</v>
      </c>
      <c r="K731" s="55">
        <v>0.88</v>
      </c>
      <c r="L731" s="55">
        <v>0.88</v>
      </c>
      <c r="M731" s="55">
        <v>0.88</v>
      </c>
      <c r="N731" s="55">
        <v>0.88</v>
      </c>
      <c r="O731" s="55">
        <v>0.88</v>
      </c>
      <c r="P731" s="55">
        <v>0.88</v>
      </c>
      <c r="Q731" s="55">
        <v>0.88</v>
      </c>
      <c r="R731" s="55">
        <v>0.88</v>
      </c>
      <c r="S731" s="55">
        <v>0.88</v>
      </c>
      <c r="T731" s="55">
        <v>0.88</v>
      </c>
      <c r="U731" s="55">
        <v>0.88</v>
      </c>
      <c r="V731" s="55">
        <v>0.88</v>
      </c>
      <c r="W731" s="55">
        <v>0.88</v>
      </c>
      <c r="X731" s="55">
        <v>0.88</v>
      </c>
      <c r="Y731" s="55">
        <v>0.88</v>
      </c>
      <c r="Z731" s="55">
        <v>0.88</v>
      </c>
      <c r="AA731" s="55">
        <v>0.88</v>
      </c>
      <c r="AB731" s="55">
        <v>0.88</v>
      </c>
      <c r="AC731" s="55">
        <v>0.88</v>
      </c>
      <c r="AD731" s="55">
        <v>0.88</v>
      </c>
      <c r="AE731" s="55">
        <v>0.88</v>
      </c>
      <c r="AF731" s="55">
        <v>0.88</v>
      </c>
      <c r="AG731" s="55">
        <v>0.88</v>
      </c>
      <c r="AH731" s="55">
        <v>0.88</v>
      </c>
      <c r="AI731" s="55">
        <v>0.88</v>
      </c>
      <c r="AJ731" s="55">
        <v>0.88</v>
      </c>
      <c r="AK731" s="55">
        <v>0.88</v>
      </c>
      <c r="AL731" s="55">
        <v>0.88</v>
      </c>
      <c r="AM731" s="55">
        <v>0.88</v>
      </c>
      <c r="AN731" s="55">
        <v>0.88</v>
      </c>
      <c r="AO731" s="55">
        <v>0.88</v>
      </c>
      <c r="AP731" s="55">
        <v>0.88</v>
      </c>
      <c r="AQ731" s="55">
        <v>0.88</v>
      </c>
      <c r="AR731" s="55">
        <v>0.88</v>
      </c>
      <c r="AS731" s="55">
        <v>0.88</v>
      </c>
      <c r="AT731" s="55">
        <v>0.88</v>
      </c>
      <c r="AU731" s="55">
        <v>0.88</v>
      </c>
      <c r="AV731" s="55">
        <v>0.88</v>
      </c>
      <c r="AW731" s="55">
        <v>0.88</v>
      </c>
      <c r="AX731" s="64">
        <v>0.88</v>
      </c>
    </row>
    <row r="732" spans="1:50">
      <c r="A732" s="212"/>
      <c r="B732" s="215"/>
      <c r="C732" s="216"/>
      <c r="D732" s="52" t="s">
        <v>25</v>
      </c>
      <c r="E732" s="86" t="str">
        <f>A731&amp;"/"&amp;B731&amp;"/"&amp;C731&amp;"/"&amp;D732</f>
        <v>Lignite fired power plants/Integrated gasification combined cycle/Electricity only/M</v>
      </c>
      <c r="F732" s="61" t="str">
        <f>A731</f>
        <v>Lignite fired power plants</v>
      </c>
      <c r="G732" s="61" t="str">
        <f>B731</f>
        <v>Integrated gasification combined cycle</v>
      </c>
      <c r="H732" s="61" t="str">
        <f>C731</f>
        <v>Electricity only</v>
      </c>
      <c r="I732" s="84" t="str">
        <f t="shared" si="72"/>
        <v>M</v>
      </c>
      <c r="J732" s="61">
        <v>0.88</v>
      </c>
      <c r="K732" s="61">
        <v>0.88</v>
      </c>
      <c r="L732" s="61">
        <v>0.88</v>
      </c>
      <c r="M732" s="61">
        <v>0.88</v>
      </c>
      <c r="N732" s="61">
        <v>0.88</v>
      </c>
      <c r="O732" s="61">
        <v>0.88</v>
      </c>
      <c r="P732" s="61">
        <v>0.88</v>
      </c>
      <c r="Q732" s="61">
        <v>0.88</v>
      </c>
      <c r="R732" s="61">
        <v>0.88</v>
      </c>
      <c r="S732" s="61">
        <v>0.88</v>
      </c>
      <c r="T732" s="61">
        <v>0.88</v>
      </c>
      <c r="U732" s="61">
        <v>0.88</v>
      </c>
      <c r="V732" s="61">
        <v>0.88</v>
      </c>
      <c r="W732" s="61">
        <v>0.88</v>
      </c>
      <c r="X732" s="61">
        <v>0.88</v>
      </c>
      <c r="Y732" s="61">
        <v>0.88</v>
      </c>
      <c r="Z732" s="61">
        <v>0.88</v>
      </c>
      <c r="AA732" s="61">
        <v>0.88</v>
      </c>
      <c r="AB732" s="61">
        <v>0.88</v>
      </c>
      <c r="AC732" s="61">
        <v>0.88</v>
      </c>
      <c r="AD732" s="61">
        <v>0.88</v>
      </c>
      <c r="AE732" s="61">
        <v>0.88</v>
      </c>
      <c r="AF732" s="61">
        <v>0.88</v>
      </c>
      <c r="AG732" s="61">
        <v>0.88</v>
      </c>
      <c r="AH732" s="61">
        <v>0.88</v>
      </c>
      <c r="AI732" s="61">
        <v>0.88</v>
      </c>
      <c r="AJ732" s="61">
        <v>0.88</v>
      </c>
      <c r="AK732" s="61">
        <v>0.88</v>
      </c>
      <c r="AL732" s="61">
        <v>0.88</v>
      </c>
      <c r="AM732" s="61">
        <v>0.88</v>
      </c>
      <c r="AN732" s="61">
        <v>0.88</v>
      </c>
      <c r="AO732" s="61">
        <v>0.88</v>
      </c>
      <c r="AP732" s="61">
        <v>0.88</v>
      </c>
      <c r="AQ732" s="61">
        <v>0.88</v>
      </c>
      <c r="AR732" s="61">
        <v>0.88</v>
      </c>
      <c r="AS732" s="61">
        <v>0.88</v>
      </c>
      <c r="AT732" s="61">
        <v>0.88</v>
      </c>
      <c r="AU732" s="61">
        <v>0.88</v>
      </c>
      <c r="AV732" s="61">
        <v>0.88</v>
      </c>
      <c r="AW732" s="61">
        <v>0.88</v>
      </c>
      <c r="AX732" s="53">
        <v>0.88</v>
      </c>
    </row>
    <row r="733" spans="1:50">
      <c r="A733" s="212"/>
      <c r="B733" s="215"/>
      <c r="C733" s="217" t="s">
        <v>26</v>
      </c>
      <c r="D733" s="83" t="s">
        <v>24</v>
      </c>
      <c r="E733" s="56" t="str">
        <f>A731&amp;"/"&amp;B731&amp;"/"&amp;C733&amp;"/"&amp;D733</f>
        <v>Lignite fired power plants/Integrated gasification combined cycle/CHP/L</v>
      </c>
      <c r="F733" s="103" t="str">
        <f>A731</f>
        <v>Lignite fired power plants</v>
      </c>
      <c r="G733" s="103" t="str">
        <f>B731</f>
        <v>Integrated gasification combined cycle</v>
      </c>
      <c r="H733" s="103" t="str">
        <f>C733</f>
        <v>CHP</v>
      </c>
      <c r="I733" s="104" t="str">
        <f t="shared" si="72"/>
        <v>L</v>
      </c>
      <c r="J733" s="103" t="s">
        <v>99</v>
      </c>
      <c r="K733" s="103" t="s">
        <v>99</v>
      </c>
      <c r="L733" s="103" t="s">
        <v>99</v>
      </c>
      <c r="M733" s="103" t="s">
        <v>99</v>
      </c>
      <c r="N733" s="103" t="s">
        <v>99</v>
      </c>
      <c r="O733" s="103" t="s">
        <v>99</v>
      </c>
      <c r="P733" s="103" t="s">
        <v>99</v>
      </c>
      <c r="Q733" s="103" t="s">
        <v>99</v>
      </c>
      <c r="R733" s="103" t="s">
        <v>99</v>
      </c>
      <c r="S733" s="103" t="s">
        <v>99</v>
      </c>
      <c r="T733" s="103">
        <v>0.88</v>
      </c>
      <c r="U733" s="103">
        <v>0.88</v>
      </c>
      <c r="V733" s="103">
        <v>0.88</v>
      </c>
      <c r="W733" s="103">
        <v>0.88</v>
      </c>
      <c r="X733" s="103">
        <v>0.88</v>
      </c>
      <c r="Y733" s="103">
        <v>0.88</v>
      </c>
      <c r="Z733" s="103">
        <v>0.88</v>
      </c>
      <c r="AA733" s="103">
        <v>0.88</v>
      </c>
      <c r="AB733" s="103">
        <v>0.88</v>
      </c>
      <c r="AC733" s="103">
        <v>0.88</v>
      </c>
      <c r="AD733" s="103">
        <v>0.88</v>
      </c>
      <c r="AE733" s="103">
        <v>0.88</v>
      </c>
      <c r="AF733" s="103">
        <v>0.88</v>
      </c>
      <c r="AG733" s="103">
        <v>0.88</v>
      </c>
      <c r="AH733" s="103">
        <v>0.88</v>
      </c>
      <c r="AI733" s="103">
        <v>0.88</v>
      </c>
      <c r="AJ733" s="103">
        <v>0.88</v>
      </c>
      <c r="AK733" s="103">
        <v>0.88</v>
      </c>
      <c r="AL733" s="103">
        <v>0.88</v>
      </c>
      <c r="AM733" s="103">
        <v>0.88</v>
      </c>
      <c r="AN733" s="103">
        <v>0.88</v>
      </c>
      <c r="AO733" s="103">
        <v>0.88</v>
      </c>
      <c r="AP733" s="103">
        <v>0.88</v>
      </c>
      <c r="AQ733" s="103">
        <v>0.88</v>
      </c>
      <c r="AR733" s="103">
        <v>0.88</v>
      </c>
      <c r="AS733" s="103">
        <v>0.88</v>
      </c>
      <c r="AT733" s="103">
        <v>0.88</v>
      </c>
      <c r="AU733" s="103">
        <v>0.88</v>
      </c>
      <c r="AV733" s="103">
        <v>0.88</v>
      </c>
      <c r="AW733" s="103">
        <v>0.88</v>
      </c>
      <c r="AX733" s="105">
        <v>0.88</v>
      </c>
    </row>
    <row r="734" spans="1:50">
      <c r="A734" s="212"/>
      <c r="B734" s="215"/>
      <c r="C734" s="216"/>
      <c r="D734" s="106" t="s">
        <v>25</v>
      </c>
      <c r="E734" s="107" t="str">
        <f>A731&amp;"/"&amp;B731&amp;"/"&amp;C733&amp;"/"&amp;D734</f>
        <v>Lignite fired power plants/Integrated gasification combined cycle/CHP/M</v>
      </c>
      <c r="F734" s="108" t="str">
        <f>A731</f>
        <v>Lignite fired power plants</v>
      </c>
      <c r="G734" s="108" t="str">
        <f>B731</f>
        <v>Integrated gasification combined cycle</v>
      </c>
      <c r="H734" s="108" t="str">
        <f>C733</f>
        <v>CHP</v>
      </c>
      <c r="I734" s="109" t="str">
        <f t="shared" si="72"/>
        <v>M</v>
      </c>
      <c r="J734" s="108" t="s">
        <v>99</v>
      </c>
      <c r="K734" s="108" t="s">
        <v>99</v>
      </c>
      <c r="L734" s="108" t="s">
        <v>99</v>
      </c>
      <c r="M734" s="108" t="s">
        <v>99</v>
      </c>
      <c r="N734" s="108" t="s">
        <v>99</v>
      </c>
      <c r="O734" s="108" t="s">
        <v>99</v>
      </c>
      <c r="P734" s="108" t="s">
        <v>99</v>
      </c>
      <c r="Q734" s="108" t="s">
        <v>99</v>
      </c>
      <c r="R734" s="108" t="s">
        <v>99</v>
      </c>
      <c r="S734" s="108" t="s">
        <v>99</v>
      </c>
      <c r="T734" s="108">
        <v>0.88</v>
      </c>
      <c r="U734" s="108">
        <v>0.88</v>
      </c>
      <c r="V734" s="108">
        <v>0.88</v>
      </c>
      <c r="W734" s="108">
        <v>0.88</v>
      </c>
      <c r="X734" s="108">
        <v>0.88</v>
      </c>
      <c r="Y734" s="108">
        <v>0.88</v>
      </c>
      <c r="Z734" s="108">
        <v>0.88</v>
      </c>
      <c r="AA734" s="108">
        <v>0.88</v>
      </c>
      <c r="AB734" s="108">
        <v>0.88</v>
      </c>
      <c r="AC734" s="108">
        <v>0.88</v>
      </c>
      <c r="AD734" s="108">
        <v>0.88</v>
      </c>
      <c r="AE734" s="108">
        <v>0.88</v>
      </c>
      <c r="AF734" s="108">
        <v>0.88</v>
      </c>
      <c r="AG734" s="108">
        <v>0.88</v>
      </c>
      <c r="AH734" s="108">
        <v>0.88</v>
      </c>
      <c r="AI734" s="108">
        <v>0.88</v>
      </c>
      <c r="AJ734" s="108">
        <v>0.88</v>
      </c>
      <c r="AK734" s="108">
        <v>0.88</v>
      </c>
      <c r="AL734" s="108">
        <v>0.88</v>
      </c>
      <c r="AM734" s="108">
        <v>0.88</v>
      </c>
      <c r="AN734" s="108">
        <v>0.88</v>
      </c>
      <c r="AO734" s="108">
        <v>0.88</v>
      </c>
      <c r="AP734" s="108">
        <v>0.88</v>
      </c>
      <c r="AQ734" s="108">
        <v>0.88</v>
      </c>
      <c r="AR734" s="108">
        <v>0.88</v>
      </c>
      <c r="AS734" s="108">
        <v>0.88</v>
      </c>
      <c r="AT734" s="108">
        <v>0.88</v>
      </c>
      <c r="AU734" s="108">
        <v>0.88</v>
      </c>
      <c r="AV734" s="108">
        <v>0.88</v>
      </c>
      <c r="AW734" s="108">
        <v>0.88</v>
      </c>
      <c r="AX734" s="110">
        <v>0.88</v>
      </c>
    </row>
    <row r="735" spans="1:50">
      <c r="A735" s="212"/>
      <c r="B735" s="215"/>
      <c r="C735" s="217" t="s">
        <v>42</v>
      </c>
      <c r="D735" s="83" t="s">
        <v>24</v>
      </c>
      <c r="E735" s="56" t="str">
        <f>A731&amp;"/"&amp;B731&amp;"/"&amp;C735&amp;"/"&amp;D735</f>
        <v>Lignite fired power plants/Integrated gasification combined cycle/Electricity only with CCS/L</v>
      </c>
      <c r="F735" s="103" t="str">
        <f>A731</f>
        <v>Lignite fired power plants</v>
      </c>
      <c r="G735" s="103" t="str">
        <f>B731</f>
        <v>Integrated gasification combined cycle</v>
      </c>
      <c r="H735" s="103" t="str">
        <f>C735</f>
        <v>Electricity only with CCS</v>
      </c>
      <c r="I735" s="104" t="str">
        <f t="shared" si="72"/>
        <v>L</v>
      </c>
      <c r="J735" s="103" t="s">
        <v>99</v>
      </c>
      <c r="K735" s="103" t="s">
        <v>99</v>
      </c>
      <c r="L735" s="103" t="s">
        <v>99</v>
      </c>
      <c r="M735" s="103" t="s">
        <v>99</v>
      </c>
      <c r="N735" s="103" t="s">
        <v>99</v>
      </c>
      <c r="O735" s="103" t="s">
        <v>99</v>
      </c>
      <c r="P735" s="103" t="s">
        <v>99</v>
      </c>
      <c r="Q735" s="103" t="s">
        <v>99</v>
      </c>
      <c r="R735" s="103" t="s">
        <v>99</v>
      </c>
      <c r="S735" s="103" t="s">
        <v>99</v>
      </c>
      <c r="T735" s="103" t="s">
        <v>99</v>
      </c>
      <c r="U735" s="103" t="s">
        <v>99</v>
      </c>
      <c r="V735" s="103" t="s">
        <v>99</v>
      </c>
      <c r="W735" s="103" t="s">
        <v>99</v>
      </c>
      <c r="X735" s="103" t="s">
        <v>99</v>
      </c>
      <c r="Y735" s="103" t="s">
        <v>99</v>
      </c>
      <c r="Z735" s="103" t="s">
        <v>99</v>
      </c>
      <c r="AA735" s="103" t="s">
        <v>99</v>
      </c>
      <c r="AB735" s="103" t="s">
        <v>99</v>
      </c>
      <c r="AC735" s="103" t="s">
        <v>99</v>
      </c>
      <c r="AD735" s="103" t="s">
        <v>99</v>
      </c>
      <c r="AE735" s="103">
        <v>0.88</v>
      </c>
      <c r="AF735" s="103">
        <v>0.88</v>
      </c>
      <c r="AG735" s="103">
        <v>0.88</v>
      </c>
      <c r="AH735" s="103">
        <v>0.88</v>
      </c>
      <c r="AI735" s="103">
        <v>0.88</v>
      </c>
      <c r="AJ735" s="103">
        <v>0.88</v>
      </c>
      <c r="AK735" s="103">
        <v>0.88</v>
      </c>
      <c r="AL735" s="103">
        <v>0.88</v>
      </c>
      <c r="AM735" s="103">
        <v>0.88</v>
      </c>
      <c r="AN735" s="103">
        <v>0.88</v>
      </c>
      <c r="AO735" s="103">
        <v>0.88</v>
      </c>
      <c r="AP735" s="103">
        <v>0.88</v>
      </c>
      <c r="AQ735" s="103">
        <v>0.88</v>
      </c>
      <c r="AR735" s="103">
        <v>0.88</v>
      </c>
      <c r="AS735" s="103">
        <v>0.88</v>
      </c>
      <c r="AT735" s="103">
        <v>0.88</v>
      </c>
      <c r="AU735" s="103">
        <v>0.88</v>
      </c>
      <c r="AV735" s="103">
        <v>0.88</v>
      </c>
      <c r="AW735" s="103">
        <v>0.88</v>
      </c>
      <c r="AX735" s="105">
        <v>0.88</v>
      </c>
    </row>
    <row r="736" spans="1:50">
      <c r="A736" s="212"/>
      <c r="B736" s="215"/>
      <c r="C736" s="216"/>
      <c r="D736" s="106" t="s">
        <v>25</v>
      </c>
      <c r="E736" s="107" t="str">
        <f>A731&amp;"/"&amp;B731&amp;"/"&amp;C735&amp;"/"&amp;D736</f>
        <v>Lignite fired power plants/Integrated gasification combined cycle/Electricity only with CCS/M</v>
      </c>
      <c r="F736" s="108" t="str">
        <f>A731</f>
        <v>Lignite fired power plants</v>
      </c>
      <c r="G736" s="108" t="str">
        <f>B731</f>
        <v>Integrated gasification combined cycle</v>
      </c>
      <c r="H736" s="108" t="str">
        <f>C735</f>
        <v>Electricity only with CCS</v>
      </c>
      <c r="I736" s="109" t="str">
        <f t="shared" si="72"/>
        <v>M</v>
      </c>
      <c r="J736" s="108" t="s">
        <v>99</v>
      </c>
      <c r="K736" s="108" t="s">
        <v>99</v>
      </c>
      <c r="L736" s="108" t="s">
        <v>99</v>
      </c>
      <c r="M736" s="108" t="s">
        <v>99</v>
      </c>
      <c r="N736" s="108" t="s">
        <v>99</v>
      </c>
      <c r="O736" s="108" t="s">
        <v>99</v>
      </c>
      <c r="P736" s="108" t="s">
        <v>99</v>
      </c>
      <c r="Q736" s="108" t="s">
        <v>99</v>
      </c>
      <c r="R736" s="108" t="s">
        <v>99</v>
      </c>
      <c r="S736" s="108" t="s">
        <v>99</v>
      </c>
      <c r="T736" s="108" t="s">
        <v>99</v>
      </c>
      <c r="U736" s="108" t="s">
        <v>99</v>
      </c>
      <c r="V736" s="108" t="s">
        <v>99</v>
      </c>
      <c r="W736" s="108" t="s">
        <v>99</v>
      </c>
      <c r="X736" s="108" t="s">
        <v>99</v>
      </c>
      <c r="Y736" s="108" t="s">
        <v>99</v>
      </c>
      <c r="Z736" s="108" t="s">
        <v>99</v>
      </c>
      <c r="AA736" s="108" t="s">
        <v>99</v>
      </c>
      <c r="AB736" s="108" t="s">
        <v>99</v>
      </c>
      <c r="AC736" s="108" t="s">
        <v>99</v>
      </c>
      <c r="AD736" s="108" t="s">
        <v>99</v>
      </c>
      <c r="AE736" s="108">
        <v>0.88</v>
      </c>
      <c r="AF736" s="108">
        <v>0.88</v>
      </c>
      <c r="AG736" s="108">
        <v>0.88</v>
      </c>
      <c r="AH736" s="108">
        <v>0.88</v>
      </c>
      <c r="AI736" s="108">
        <v>0.88</v>
      </c>
      <c r="AJ736" s="108">
        <v>0.88</v>
      </c>
      <c r="AK736" s="108">
        <v>0.88</v>
      </c>
      <c r="AL736" s="108">
        <v>0.88</v>
      </c>
      <c r="AM736" s="108">
        <v>0.88</v>
      </c>
      <c r="AN736" s="108">
        <v>0.88</v>
      </c>
      <c r="AO736" s="108">
        <v>0.88</v>
      </c>
      <c r="AP736" s="108">
        <v>0.88</v>
      </c>
      <c r="AQ736" s="108">
        <v>0.88</v>
      </c>
      <c r="AR736" s="108">
        <v>0.88</v>
      </c>
      <c r="AS736" s="108">
        <v>0.88</v>
      </c>
      <c r="AT736" s="108">
        <v>0.88</v>
      </c>
      <c r="AU736" s="108">
        <v>0.88</v>
      </c>
      <c r="AV736" s="108">
        <v>0.88</v>
      </c>
      <c r="AW736" s="108">
        <v>0.88</v>
      </c>
      <c r="AX736" s="110">
        <v>0.88</v>
      </c>
    </row>
    <row r="737" spans="1:50">
      <c r="A737" s="212"/>
      <c r="B737" s="215"/>
      <c r="C737" s="217" t="s">
        <v>43</v>
      </c>
      <c r="D737" s="52" t="s">
        <v>24</v>
      </c>
      <c r="E737" s="86" t="str">
        <f>A731&amp;"/"&amp;B731&amp;"/"&amp;C737&amp;"/"&amp;D737</f>
        <v>Lignite fired power plants/Integrated gasification combined cycle/CHP with CCS/L</v>
      </c>
      <c r="F737" s="61" t="str">
        <f>A731</f>
        <v>Lignite fired power plants</v>
      </c>
      <c r="G737" s="61" t="str">
        <f>B731</f>
        <v>Integrated gasification combined cycle</v>
      </c>
      <c r="H737" s="61" t="str">
        <f>C737</f>
        <v>CHP with CCS</v>
      </c>
      <c r="I737" s="84" t="str">
        <f t="shared" si="72"/>
        <v>L</v>
      </c>
      <c r="J737" s="61" t="s">
        <v>99</v>
      </c>
      <c r="K737" s="61" t="s">
        <v>99</v>
      </c>
      <c r="L737" s="61" t="s">
        <v>99</v>
      </c>
      <c r="M737" s="61" t="s">
        <v>99</v>
      </c>
      <c r="N737" s="61" t="s">
        <v>99</v>
      </c>
      <c r="O737" s="61" t="s">
        <v>99</v>
      </c>
      <c r="P737" s="61" t="s">
        <v>99</v>
      </c>
      <c r="Q737" s="61" t="s">
        <v>99</v>
      </c>
      <c r="R737" s="61" t="s">
        <v>99</v>
      </c>
      <c r="S737" s="61" t="s">
        <v>99</v>
      </c>
      <c r="T737" s="61" t="s">
        <v>99</v>
      </c>
      <c r="U737" s="61" t="s">
        <v>99</v>
      </c>
      <c r="V737" s="61" t="s">
        <v>99</v>
      </c>
      <c r="W737" s="61" t="s">
        <v>99</v>
      </c>
      <c r="X737" s="61" t="s">
        <v>99</v>
      </c>
      <c r="Y737" s="61" t="s">
        <v>99</v>
      </c>
      <c r="Z737" s="61" t="s">
        <v>99</v>
      </c>
      <c r="AA737" s="61" t="s">
        <v>99</v>
      </c>
      <c r="AB737" s="61" t="s">
        <v>99</v>
      </c>
      <c r="AC737" s="61" t="s">
        <v>99</v>
      </c>
      <c r="AD737" s="61" t="s">
        <v>99</v>
      </c>
      <c r="AE737" s="61">
        <v>0.88</v>
      </c>
      <c r="AF737" s="61">
        <v>0.88</v>
      </c>
      <c r="AG737" s="61">
        <v>0.88</v>
      </c>
      <c r="AH737" s="61">
        <v>0.88</v>
      </c>
      <c r="AI737" s="61">
        <v>0.88</v>
      </c>
      <c r="AJ737" s="61">
        <v>0.88</v>
      </c>
      <c r="AK737" s="61">
        <v>0.88</v>
      </c>
      <c r="AL737" s="61">
        <v>0.88</v>
      </c>
      <c r="AM737" s="61">
        <v>0.88</v>
      </c>
      <c r="AN737" s="61">
        <v>0.88</v>
      </c>
      <c r="AO737" s="61">
        <v>0.88</v>
      </c>
      <c r="AP737" s="61">
        <v>0.88</v>
      </c>
      <c r="AQ737" s="61">
        <v>0.88</v>
      </c>
      <c r="AR737" s="61">
        <v>0.88</v>
      </c>
      <c r="AS737" s="61">
        <v>0.88</v>
      </c>
      <c r="AT737" s="61">
        <v>0.88</v>
      </c>
      <c r="AU737" s="61">
        <v>0.88</v>
      </c>
      <c r="AV737" s="61">
        <v>0.88</v>
      </c>
      <c r="AW737" s="61">
        <v>0.88</v>
      </c>
      <c r="AX737" s="53">
        <v>0.88</v>
      </c>
    </row>
    <row r="738" spans="1:50">
      <c r="A738" s="212"/>
      <c r="B738" s="215"/>
      <c r="C738" s="210"/>
      <c r="D738" s="52" t="s">
        <v>25</v>
      </c>
      <c r="E738" s="73" t="str">
        <f>A731&amp;"/"&amp;B731&amp;"/"&amp;C737&amp;"/"&amp;D738</f>
        <v>Lignite fired power plants/Integrated gasification combined cycle/CHP with CCS/M</v>
      </c>
      <c r="F738" s="91" t="str">
        <f>A731</f>
        <v>Lignite fired power plants</v>
      </c>
      <c r="G738" s="91" t="str">
        <f>B731</f>
        <v>Integrated gasification combined cycle</v>
      </c>
      <c r="H738" s="91" t="str">
        <f>C737</f>
        <v>CHP with CCS</v>
      </c>
      <c r="I738" s="70" t="str">
        <f t="shared" si="72"/>
        <v>M</v>
      </c>
      <c r="J738" s="91" t="s">
        <v>99</v>
      </c>
      <c r="K738" s="91" t="s">
        <v>99</v>
      </c>
      <c r="L738" s="91" t="s">
        <v>99</v>
      </c>
      <c r="M738" s="91" t="s">
        <v>99</v>
      </c>
      <c r="N738" s="91" t="s">
        <v>99</v>
      </c>
      <c r="O738" s="91" t="s">
        <v>99</v>
      </c>
      <c r="P738" s="91" t="s">
        <v>99</v>
      </c>
      <c r="Q738" s="91" t="s">
        <v>99</v>
      </c>
      <c r="R738" s="91" t="s">
        <v>99</v>
      </c>
      <c r="S738" s="91" t="s">
        <v>99</v>
      </c>
      <c r="T738" s="91" t="s">
        <v>99</v>
      </c>
      <c r="U738" s="91" t="s">
        <v>99</v>
      </c>
      <c r="V738" s="91" t="s">
        <v>99</v>
      </c>
      <c r="W738" s="91" t="s">
        <v>99</v>
      </c>
      <c r="X738" s="91" t="s">
        <v>99</v>
      </c>
      <c r="Y738" s="91" t="s">
        <v>99</v>
      </c>
      <c r="Z738" s="91" t="s">
        <v>99</v>
      </c>
      <c r="AA738" s="91" t="s">
        <v>99</v>
      </c>
      <c r="AB738" s="91" t="s">
        <v>99</v>
      </c>
      <c r="AC738" s="91" t="s">
        <v>99</v>
      </c>
      <c r="AD738" s="91" t="s">
        <v>99</v>
      </c>
      <c r="AE738" s="91">
        <v>0.88</v>
      </c>
      <c r="AF738" s="91">
        <v>0.88</v>
      </c>
      <c r="AG738" s="91">
        <v>0.88</v>
      </c>
      <c r="AH738" s="91">
        <v>0.88</v>
      </c>
      <c r="AI738" s="91">
        <v>0.88</v>
      </c>
      <c r="AJ738" s="91">
        <v>0.88</v>
      </c>
      <c r="AK738" s="91">
        <v>0.88</v>
      </c>
      <c r="AL738" s="91">
        <v>0.88</v>
      </c>
      <c r="AM738" s="91">
        <v>0.88</v>
      </c>
      <c r="AN738" s="91">
        <v>0.88</v>
      </c>
      <c r="AO738" s="91">
        <v>0.88</v>
      </c>
      <c r="AP738" s="91">
        <v>0.88</v>
      </c>
      <c r="AQ738" s="91">
        <v>0.88</v>
      </c>
      <c r="AR738" s="91">
        <v>0.88</v>
      </c>
      <c r="AS738" s="91">
        <v>0.88</v>
      </c>
      <c r="AT738" s="91">
        <v>0.88</v>
      </c>
      <c r="AU738" s="91">
        <v>0.88</v>
      </c>
      <c r="AV738" s="91">
        <v>0.88</v>
      </c>
      <c r="AW738" s="91">
        <v>0.88</v>
      </c>
      <c r="AX738" s="89">
        <v>0.88</v>
      </c>
    </row>
    <row r="739" spans="1:50">
      <c r="A739" s="212"/>
      <c r="B739" s="214" t="s">
        <v>44</v>
      </c>
      <c r="C739" s="209" t="s">
        <v>36</v>
      </c>
      <c r="D739" s="67" t="s">
        <v>24</v>
      </c>
      <c r="E739" s="87" t="str">
        <f>A731&amp;"/"&amp;B739&amp;"/"&amp;C739&amp;"/"&amp;D739</f>
        <v>Lignite fired power plants/Supercritical steam turbine/Electricity only/L</v>
      </c>
      <c r="F739" s="55" t="str">
        <f>A731</f>
        <v>Lignite fired power plants</v>
      </c>
      <c r="G739" s="55" t="str">
        <f>B739</f>
        <v>Supercritical steam turbine</v>
      </c>
      <c r="H739" s="55" t="str">
        <f>C739</f>
        <v>Electricity only</v>
      </c>
      <c r="I739" s="85" t="str">
        <f t="shared" si="72"/>
        <v>L</v>
      </c>
      <c r="J739" s="55">
        <v>0.89</v>
      </c>
      <c r="K739" s="55">
        <v>0.89</v>
      </c>
      <c r="L739" s="55">
        <v>0.89</v>
      </c>
      <c r="M739" s="55">
        <v>0.89</v>
      </c>
      <c r="N739" s="55">
        <v>0.89</v>
      </c>
      <c r="O739" s="55">
        <v>0.89</v>
      </c>
      <c r="P739" s="55">
        <v>0.89</v>
      </c>
      <c r="Q739" s="55">
        <v>0.89</v>
      </c>
      <c r="R739" s="55">
        <v>0.89</v>
      </c>
      <c r="S739" s="55">
        <v>0.89</v>
      </c>
      <c r="T739" s="55">
        <v>0.89</v>
      </c>
      <c r="U739" s="55">
        <v>0.89</v>
      </c>
      <c r="V739" s="55">
        <v>0.89</v>
      </c>
      <c r="W739" s="55">
        <v>0.89</v>
      </c>
      <c r="X739" s="55">
        <v>0.89</v>
      </c>
      <c r="Y739" s="55">
        <v>0.89</v>
      </c>
      <c r="Z739" s="55">
        <v>0.89</v>
      </c>
      <c r="AA739" s="55">
        <v>0.89</v>
      </c>
      <c r="AB739" s="55">
        <v>0.89</v>
      </c>
      <c r="AC739" s="55">
        <v>0.89</v>
      </c>
      <c r="AD739" s="55">
        <v>0.89</v>
      </c>
      <c r="AE739" s="55">
        <v>0.89</v>
      </c>
      <c r="AF739" s="55">
        <v>0.89</v>
      </c>
      <c r="AG739" s="55">
        <v>0.89</v>
      </c>
      <c r="AH739" s="55">
        <v>0.89</v>
      </c>
      <c r="AI739" s="55">
        <v>0.89</v>
      </c>
      <c r="AJ739" s="55">
        <v>0.89</v>
      </c>
      <c r="AK739" s="55">
        <v>0.89</v>
      </c>
      <c r="AL739" s="55">
        <v>0.89</v>
      </c>
      <c r="AM739" s="55">
        <v>0.89</v>
      </c>
      <c r="AN739" s="55">
        <v>0.89</v>
      </c>
      <c r="AO739" s="55">
        <v>0.89</v>
      </c>
      <c r="AP739" s="55">
        <v>0.89</v>
      </c>
      <c r="AQ739" s="55">
        <v>0.89</v>
      </c>
      <c r="AR739" s="55">
        <v>0.89</v>
      </c>
      <c r="AS739" s="55">
        <v>0.89</v>
      </c>
      <c r="AT739" s="55">
        <v>0.89</v>
      </c>
      <c r="AU739" s="55">
        <v>0.89</v>
      </c>
      <c r="AV739" s="55">
        <v>0.89</v>
      </c>
      <c r="AW739" s="55">
        <v>0.89</v>
      </c>
      <c r="AX739" s="64">
        <v>0.89</v>
      </c>
    </row>
    <row r="740" spans="1:50">
      <c r="A740" s="212"/>
      <c r="B740" s="215"/>
      <c r="C740" s="216"/>
      <c r="D740" s="52" t="s">
        <v>25</v>
      </c>
      <c r="E740" s="86" t="str">
        <f>A731&amp;"/"&amp;B739&amp;"/"&amp;C739&amp;"/"&amp;D740</f>
        <v>Lignite fired power plants/Supercritical steam turbine/Electricity only/M</v>
      </c>
      <c r="F740" s="61" t="str">
        <f>A731</f>
        <v>Lignite fired power plants</v>
      </c>
      <c r="G740" s="61" t="str">
        <f>B739</f>
        <v>Supercritical steam turbine</v>
      </c>
      <c r="H740" s="61" t="str">
        <f>C739</f>
        <v>Electricity only</v>
      </c>
      <c r="I740" s="84" t="str">
        <f t="shared" si="72"/>
        <v>M</v>
      </c>
      <c r="J740" s="61">
        <v>0.89</v>
      </c>
      <c r="K740" s="61">
        <v>0.89</v>
      </c>
      <c r="L740" s="61">
        <v>0.89</v>
      </c>
      <c r="M740" s="61">
        <v>0.89</v>
      </c>
      <c r="N740" s="61">
        <v>0.89</v>
      </c>
      <c r="O740" s="61">
        <v>0.89</v>
      </c>
      <c r="P740" s="61">
        <v>0.89</v>
      </c>
      <c r="Q740" s="61">
        <v>0.89</v>
      </c>
      <c r="R740" s="61">
        <v>0.89</v>
      </c>
      <c r="S740" s="61">
        <v>0.89</v>
      </c>
      <c r="T740" s="61">
        <v>0.89</v>
      </c>
      <c r="U740" s="61">
        <v>0.89</v>
      </c>
      <c r="V740" s="61">
        <v>0.89</v>
      </c>
      <c r="W740" s="61">
        <v>0.89</v>
      </c>
      <c r="X740" s="61">
        <v>0.89</v>
      </c>
      <c r="Y740" s="61">
        <v>0.89</v>
      </c>
      <c r="Z740" s="61">
        <v>0.89</v>
      </c>
      <c r="AA740" s="61">
        <v>0.89</v>
      </c>
      <c r="AB740" s="61">
        <v>0.89</v>
      </c>
      <c r="AC740" s="61">
        <v>0.89</v>
      </c>
      <c r="AD740" s="61">
        <v>0.89</v>
      </c>
      <c r="AE740" s="61">
        <v>0.89</v>
      </c>
      <c r="AF740" s="61">
        <v>0.89</v>
      </c>
      <c r="AG740" s="61">
        <v>0.89</v>
      </c>
      <c r="AH740" s="61">
        <v>0.89</v>
      </c>
      <c r="AI740" s="61">
        <v>0.89</v>
      </c>
      <c r="AJ740" s="61">
        <v>0.89</v>
      </c>
      <c r="AK740" s="61">
        <v>0.89</v>
      </c>
      <c r="AL740" s="61">
        <v>0.89</v>
      </c>
      <c r="AM740" s="61">
        <v>0.89</v>
      </c>
      <c r="AN740" s="61">
        <v>0.89</v>
      </c>
      <c r="AO740" s="61">
        <v>0.89</v>
      </c>
      <c r="AP740" s="61">
        <v>0.89</v>
      </c>
      <c r="AQ740" s="61">
        <v>0.89</v>
      </c>
      <c r="AR740" s="61">
        <v>0.89</v>
      </c>
      <c r="AS740" s="61">
        <v>0.89</v>
      </c>
      <c r="AT740" s="61">
        <v>0.89</v>
      </c>
      <c r="AU740" s="61">
        <v>0.89</v>
      </c>
      <c r="AV740" s="61">
        <v>0.89</v>
      </c>
      <c r="AW740" s="61">
        <v>0.89</v>
      </c>
      <c r="AX740" s="53">
        <v>0.89</v>
      </c>
    </row>
    <row r="741" spans="1:50">
      <c r="A741" s="212"/>
      <c r="B741" s="215"/>
      <c r="C741" s="217" t="s">
        <v>26</v>
      </c>
      <c r="D741" s="83" t="s">
        <v>24</v>
      </c>
      <c r="E741" s="56" t="str">
        <f>A731&amp;"/"&amp;B739&amp;"/"&amp;C741&amp;"/"&amp;D741</f>
        <v>Lignite fired power plants/Supercritical steam turbine/CHP/L</v>
      </c>
      <c r="F741" s="103" t="str">
        <f>A731</f>
        <v>Lignite fired power plants</v>
      </c>
      <c r="G741" s="103" t="str">
        <f>B739</f>
        <v>Supercritical steam turbine</v>
      </c>
      <c r="H741" s="103" t="str">
        <f>C741</f>
        <v>CHP</v>
      </c>
      <c r="I741" s="104" t="str">
        <f t="shared" si="72"/>
        <v>L</v>
      </c>
      <c r="J741" s="103">
        <v>0.89</v>
      </c>
      <c r="K741" s="103">
        <v>0.89</v>
      </c>
      <c r="L741" s="103">
        <v>0.89</v>
      </c>
      <c r="M741" s="103">
        <v>0.89</v>
      </c>
      <c r="N741" s="103">
        <v>0.89</v>
      </c>
      <c r="O741" s="103">
        <v>0.89</v>
      </c>
      <c r="P741" s="103">
        <v>0.89</v>
      </c>
      <c r="Q741" s="103">
        <v>0.89</v>
      </c>
      <c r="R741" s="103">
        <v>0.89</v>
      </c>
      <c r="S741" s="103">
        <v>0.89</v>
      </c>
      <c r="T741" s="103">
        <v>0.89</v>
      </c>
      <c r="U741" s="103">
        <v>0.89</v>
      </c>
      <c r="V741" s="103">
        <v>0.89</v>
      </c>
      <c r="W741" s="103">
        <v>0.89</v>
      </c>
      <c r="X741" s="103">
        <v>0.89</v>
      </c>
      <c r="Y741" s="103">
        <v>0.89</v>
      </c>
      <c r="Z741" s="103">
        <v>0.89</v>
      </c>
      <c r="AA741" s="103">
        <v>0.89</v>
      </c>
      <c r="AB741" s="103">
        <v>0.89</v>
      </c>
      <c r="AC741" s="103">
        <v>0.89</v>
      </c>
      <c r="AD741" s="103">
        <v>0.89</v>
      </c>
      <c r="AE741" s="103">
        <v>0.89</v>
      </c>
      <c r="AF741" s="103">
        <v>0.89</v>
      </c>
      <c r="AG741" s="103">
        <v>0.89</v>
      </c>
      <c r="AH741" s="103">
        <v>0.89</v>
      </c>
      <c r="AI741" s="103">
        <v>0.89</v>
      </c>
      <c r="AJ741" s="103">
        <v>0.89</v>
      </c>
      <c r="AK741" s="103">
        <v>0.89</v>
      </c>
      <c r="AL741" s="103">
        <v>0.89</v>
      </c>
      <c r="AM741" s="103">
        <v>0.89</v>
      </c>
      <c r="AN741" s="103">
        <v>0.89</v>
      </c>
      <c r="AO741" s="103">
        <v>0.89</v>
      </c>
      <c r="AP741" s="103">
        <v>0.89</v>
      </c>
      <c r="AQ741" s="103">
        <v>0.89</v>
      </c>
      <c r="AR741" s="103">
        <v>0.89</v>
      </c>
      <c r="AS741" s="103">
        <v>0.89</v>
      </c>
      <c r="AT741" s="103">
        <v>0.89</v>
      </c>
      <c r="AU741" s="103">
        <v>0.89</v>
      </c>
      <c r="AV741" s="103">
        <v>0.89</v>
      </c>
      <c r="AW741" s="103">
        <v>0.89</v>
      </c>
      <c r="AX741" s="105">
        <v>0.89</v>
      </c>
    </row>
    <row r="742" spans="1:50">
      <c r="A742" s="212"/>
      <c r="B742" s="215"/>
      <c r="C742" s="216"/>
      <c r="D742" s="106" t="s">
        <v>25</v>
      </c>
      <c r="E742" s="107" t="str">
        <f>A731&amp;"/"&amp;B739&amp;"/"&amp;C741&amp;"/"&amp;D742</f>
        <v>Lignite fired power plants/Supercritical steam turbine/CHP/M</v>
      </c>
      <c r="F742" s="108" t="str">
        <f>A731</f>
        <v>Lignite fired power plants</v>
      </c>
      <c r="G742" s="108" t="str">
        <f>B739</f>
        <v>Supercritical steam turbine</v>
      </c>
      <c r="H742" s="108" t="str">
        <f>C741</f>
        <v>CHP</v>
      </c>
      <c r="I742" s="109" t="str">
        <f t="shared" si="72"/>
        <v>M</v>
      </c>
      <c r="J742" s="108">
        <v>0.89</v>
      </c>
      <c r="K742" s="108">
        <v>0.89</v>
      </c>
      <c r="L742" s="108">
        <v>0.89</v>
      </c>
      <c r="M742" s="108">
        <v>0.89</v>
      </c>
      <c r="N742" s="108">
        <v>0.89</v>
      </c>
      <c r="O742" s="108">
        <v>0.89</v>
      </c>
      <c r="P742" s="108">
        <v>0.89</v>
      </c>
      <c r="Q742" s="108">
        <v>0.89</v>
      </c>
      <c r="R742" s="108">
        <v>0.89</v>
      </c>
      <c r="S742" s="108">
        <v>0.89</v>
      </c>
      <c r="T742" s="108">
        <v>0.89</v>
      </c>
      <c r="U742" s="108">
        <v>0.89</v>
      </c>
      <c r="V742" s="108">
        <v>0.89</v>
      </c>
      <c r="W742" s="108">
        <v>0.89</v>
      </c>
      <c r="X742" s="108">
        <v>0.89</v>
      </c>
      <c r="Y742" s="108">
        <v>0.89</v>
      </c>
      <c r="Z742" s="108">
        <v>0.89</v>
      </c>
      <c r="AA742" s="108">
        <v>0.89</v>
      </c>
      <c r="AB742" s="108">
        <v>0.89</v>
      </c>
      <c r="AC742" s="108">
        <v>0.89</v>
      </c>
      <c r="AD742" s="108">
        <v>0.89</v>
      </c>
      <c r="AE742" s="108">
        <v>0.89</v>
      </c>
      <c r="AF742" s="108">
        <v>0.89</v>
      </c>
      <c r="AG742" s="108">
        <v>0.89</v>
      </c>
      <c r="AH742" s="108">
        <v>0.89</v>
      </c>
      <c r="AI742" s="108">
        <v>0.89</v>
      </c>
      <c r="AJ742" s="108">
        <v>0.89</v>
      </c>
      <c r="AK742" s="108">
        <v>0.89</v>
      </c>
      <c r="AL742" s="108">
        <v>0.89</v>
      </c>
      <c r="AM742" s="108">
        <v>0.89</v>
      </c>
      <c r="AN742" s="108">
        <v>0.89</v>
      </c>
      <c r="AO742" s="108">
        <v>0.89</v>
      </c>
      <c r="AP742" s="108">
        <v>0.89</v>
      </c>
      <c r="AQ742" s="108">
        <v>0.89</v>
      </c>
      <c r="AR742" s="108">
        <v>0.89</v>
      </c>
      <c r="AS742" s="108">
        <v>0.89</v>
      </c>
      <c r="AT742" s="108">
        <v>0.89</v>
      </c>
      <c r="AU742" s="108">
        <v>0.89</v>
      </c>
      <c r="AV742" s="108">
        <v>0.89</v>
      </c>
      <c r="AW742" s="108">
        <v>0.89</v>
      </c>
      <c r="AX742" s="110">
        <v>0.89</v>
      </c>
    </row>
    <row r="743" spans="1:50">
      <c r="A743" s="212"/>
      <c r="B743" s="215"/>
      <c r="C743" s="217" t="s">
        <v>42</v>
      </c>
      <c r="D743" s="83" t="s">
        <v>24</v>
      </c>
      <c r="E743" s="56" t="str">
        <f>A731&amp;"/"&amp;B739&amp;"/"&amp;C743&amp;"/"&amp;D743</f>
        <v>Lignite fired power plants/Supercritical steam turbine/Electricity only with CCS/L</v>
      </c>
      <c r="F743" s="103" t="str">
        <f>A731</f>
        <v>Lignite fired power plants</v>
      </c>
      <c r="G743" s="103" t="str">
        <f>B739</f>
        <v>Supercritical steam turbine</v>
      </c>
      <c r="H743" s="103" t="str">
        <f>C743</f>
        <v>Electricity only with CCS</v>
      </c>
      <c r="I743" s="104" t="str">
        <f t="shared" si="72"/>
        <v>L</v>
      </c>
      <c r="J743" s="103" t="s">
        <v>99</v>
      </c>
      <c r="K743" s="103" t="s">
        <v>99</v>
      </c>
      <c r="L743" s="103" t="s">
        <v>99</v>
      </c>
      <c r="M743" s="103" t="s">
        <v>99</v>
      </c>
      <c r="N743" s="103" t="s">
        <v>99</v>
      </c>
      <c r="O743" s="103" t="s">
        <v>99</v>
      </c>
      <c r="P743" s="103" t="s">
        <v>99</v>
      </c>
      <c r="Q743" s="103" t="s">
        <v>99</v>
      </c>
      <c r="R743" s="103" t="s">
        <v>99</v>
      </c>
      <c r="S743" s="103" t="s">
        <v>99</v>
      </c>
      <c r="T743" s="103" t="s">
        <v>99</v>
      </c>
      <c r="U743" s="103" t="s">
        <v>99</v>
      </c>
      <c r="V743" s="103" t="s">
        <v>99</v>
      </c>
      <c r="W743" s="103" t="s">
        <v>99</v>
      </c>
      <c r="X743" s="103" t="s">
        <v>99</v>
      </c>
      <c r="Y743" s="103" t="s">
        <v>99</v>
      </c>
      <c r="Z743" s="103" t="s">
        <v>99</v>
      </c>
      <c r="AA743" s="103" t="s">
        <v>99</v>
      </c>
      <c r="AB743" s="103" t="s">
        <v>99</v>
      </c>
      <c r="AC743" s="103" t="s">
        <v>99</v>
      </c>
      <c r="AD743" s="103" t="s">
        <v>99</v>
      </c>
      <c r="AE743" s="103">
        <v>0.89</v>
      </c>
      <c r="AF743" s="103">
        <v>0.89</v>
      </c>
      <c r="AG743" s="103">
        <v>0.89</v>
      </c>
      <c r="AH743" s="103">
        <v>0.89</v>
      </c>
      <c r="AI743" s="103">
        <v>0.89</v>
      </c>
      <c r="AJ743" s="103">
        <v>0.89</v>
      </c>
      <c r="AK743" s="103">
        <v>0.89</v>
      </c>
      <c r="AL743" s="103">
        <v>0.89</v>
      </c>
      <c r="AM743" s="103">
        <v>0.89</v>
      </c>
      <c r="AN743" s="103">
        <v>0.89</v>
      </c>
      <c r="AO743" s="103">
        <v>0.89</v>
      </c>
      <c r="AP743" s="103">
        <v>0.89</v>
      </c>
      <c r="AQ743" s="103">
        <v>0.89</v>
      </c>
      <c r="AR743" s="103">
        <v>0.89</v>
      </c>
      <c r="AS743" s="103">
        <v>0.89</v>
      </c>
      <c r="AT743" s="103">
        <v>0.89</v>
      </c>
      <c r="AU743" s="103">
        <v>0.89</v>
      </c>
      <c r="AV743" s="103">
        <v>0.89</v>
      </c>
      <c r="AW743" s="103">
        <v>0.89</v>
      </c>
      <c r="AX743" s="105">
        <v>0.89</v>
      </c>
    </row>
    <row r="744" spans="1:50">
      <c r="A744" s="212"/>
      <c r="B744" s="215"/>
      <c r="C744" s="216"/>
      <c r="D744" s="106" t="s">
        <v>25</v>
      </c>
      <c r="E744" s="107" t="str">
        <f>A731&amp;"/"&amp;B739&amp;"/"&amp;C743&amp;"/"&amp;D744</f>
        <v>Lignite fired power plants/Supercritical steam turbine/Electricity only with CCS/M</v>
      </c>
      <c r="F744" s="108" t="str">
        <f>A731</f>
        <v>Lignite fired power plants</v>
      </c>
      <c r="G744" s="108" t="str">
        <f>B739</f>
        <v>Supercritical steam turbine</v>
      </c>
      <c r="H744" s="108" t="str">
        <f>C743</f>
        <v>Electricity only with CCS</v>
      </c>
      <c r="I744" s="109" t="str">
        <f t="shared" si="72"/>
        <v>M</v>
      </c>
      <c r="J744" s="108" t="s">
        <v>99</v>
      </c>
      <c r="K744" s="108" t="s">
        <v>99</v>
      </c>
      <c r="L744" s="108" t="s">
        <v>99</v>
      </c>
      <c r="M744" s="108" t="s">
        <v>99</v>
      </c>
      <c r="N744" s="108" t="s">
        <v>99</v>
      </c>
      <c r="O744" s="108" t="s">
        <v>99</v>
      </c>
      <c r="P744" s="108" t="s">
        <v>99</v>
      </c>
      <c r="Q744" s="108" t="s">
        <v>99</v>
      </c>
      <c r="R744" s="108" t="s">
        <v>99</v>
      </c>
      <c r="S744" s="108" t="s">
        <v>99</v>
      </c>
      <c r="T744" s="108" t="s">
        <v>99</v>
      </c>
      <c r="U744" s="108" t="s">
        <v>99</v>
      </c>
      <c r="V744" s="108" t="s">
        <v>99</v>
      </c>
      <c r="W744" s="108" t="s">
        <v>99</v>
      </c>
      <c r="X744" s="108" t="s">
        <v>99</v>
      </c>
      <c r="Y744" s="108" t="s">
        <v>99</v>
      </c>
      <c r="Z744" s="108" t="s">
        <v>99</v>
      </c>
      <c r="AA744" s="108" t="s">
        <v>99</v>
      </c>
      <c r="AB744" s="108" t="s">
        <v>99</v>
      </c>
      <c r="AC744" s="108" t="s">
        <v>99</v>
      </c>
      <c r="AD744" s="108" t="s">
        <v>99</v>
      </c>
      <c r="AE744" s="108">
        <v>0.89</v>
      </c>
      <c r="AF744" s="108">
        <v>0.89</v>
      </c>
      <c r="AG744" s="108">
        <v>0.89</v>
      </c>
      <c r="AH744" s="108">
        <v>0.89</v>
      </c>
      <c r="AI744" s="108">
        <v>0.89</v>
      </c>
      <c r="AJ744" s="108">
        <v>0.89</v>
      </c>
      <c r="AK744" s="108">
        <v>0.89</v>
      </c>
      <c r="AL744" s="108">
        <v>0.89</v>
      </c>
      <c r="AM744" s="108">
        <v>0.89</v>
      </c>
      <c r="AN744" s="108">
        <v>0.89</v>
      </c>
      <c r="AO744" s="108">
        <v>0.89</v>
      </c>
      <c r="AP744" s="108">
        <v>0.89</v>
      </c>
      <c r="AQ744" s="108">
        <v>0.89</v>
      </c>
      <c r="AR744" s="108">
        <v>0.89</v>
      </c>
      <c r="AS744" s="108">
        <v>0.89</v>
      </c>
      <c r="AT744" s="108">
        <v>0.89</v>
      </c>
      <c r="AU744" s="108">
        <v>0.89</v>
      </c>
      <c r="AV744" s="108">
        <v>0.89</v>
      </c>
      <c r="AW744" s="108">
        <v>0.89</v>
      </c>
      <c r="AX744" s="110">
        <v>0.89</v>
      </c>
    </row>
    <row r="745" spans="1:50">
      <c r="A745" s="212"/>
      <c r="B745" s="215"/>
      <c r="C745" s="217" t="s">
        <v>43</v>
      </c>
      <c r="D745" s="52" t="s">
        <v>24</v>
      </c>
      <c r="E745" s="86" t="str">
        <f>A731&amp;"/"&amp;B739&amp;"/"&amp;C745&amp;"/"&amp;D745</f>
        <v>Lignite fired power plants/Supercritical steam turbine/CHP with CCS/L</v>
      </c>
      <c r="F745" s="61" t="str">
        <f>A731</f>
        <v>Lignite fired power plants</v>
      </c>
      <c r="G745" s="61" t="str">
        <f>B739</f>
        <v>Supercritical steam turbine</v>
      </c>
      <c r="H745" s="61" t="str">
        <f>C745</f>
        <v>CHP with CCS</v>
      </c>
      <c r="I745" s="84" t="str">
        <f t="shared" si="72"/>
        <v>L</v>
      </c>
      <c r="J745" s="61" t="s">
        <v>99</v>
      </c>
      <c r="K745" s="61" t="s">
        <v>99</v>
      </c>
      <c r="L745" s="61" t="s">
        <v>99</v>
      </c>
      <c r="M745" s="61" t="s">
        <v>99</v>
      </c>
      <c r="N745" s="61" t="s">
        <v>99</v>
      </c>
      <c r="O745" s="61" t="s">
        <v>99</v>
      </c>
      <c r="P745" s="61" t="s">
        <v>99</v>
      </c>
      <c r="Q745" s="61" t="s">
        <v>99</v>
      </c>
      <c r="R745" s="61" t="s">
        <v>99</v>
      </c>
      <c r="S745" s="61" t="s">
        <v>99</v>
      </c>
      <c r="T745" s="61" t="s">
        <v>99</v>
      </c>
      <c r="U745" s="61" t="s">
        <v>99</v>
      </c>
      <c r="V745" s="61" t="s">
        <v>99</v>
      </c>
      <c r="W745" s="61" t="s">
        <v>99</v>
      </c>
      <c r="X745" s="61" t="s">
        <v>99</v>
      </c>
      <c r="Y745" s="61" t="s">
        <v>99</v>
      </c>
      <c r="Z745" s="61" t="s">
        <v>99</v>
      </c>
      <c r="AA745" s="61" t="s">
        <v>99</v>
      </c>
      <c r="AB745" s="61" t="s">
        <v>99</v>
      </c>
      <c r="AC745" s="61" t="s">
        <v>99</v>
      </c>
      <c r="AD745" s="61" t="s">
        <v>99</v>
      </c>
      <c r="AE745" s="61">
        <v>0.89</v>
      </c>
      <c r="AF745" s="61">
        <v>0.89</v>
      </c>
      <c r="AG745" s="61">
        <v>0.89</v>
      </c>
      <c r="AH745" s="61">
        <v>0.89</v>
      </c>
      <c r="AI745" s="61">
        <v>0.89</v>
      </c>
      <c r="AJ745" s="61">
        <v>0.89</v>
      </c>
      <c r="AK745" s="61">
        <v>0.89</v>
      </c>
      <c r="AL745" s="61">
        <v>0.89</v>
      </c>
      <c r="AM745" s="61">
        <v>0.89</v>
      </c>
      <c r="AN745" s="61">
        <v>0.89</v>
      </c>
      <c r="AO745" s="61">
        <v>0.89</v>
      </c>
      <c r="AP745" s="61">
        <v>0.89</v>
      </c>
      <c r="AQ745" s="61">
        <v>0.89</v>
      </c>
      <c r="AR745" s="61">
        <v>0.89</v>
      </c>
      <c r="AS745" s="61">
        <v>0.89</v>
      </c>
      <c r="AT745" s="61">
        <v>0.89</v>
      </c>
      <c r="AU745" s="61">
        <v>0.89</v>
      </c>
      <c r="AV745" s="61">
        <v>0.89</v>
      </c>
      <c r="AW745" s="61">
        <v>0.89</v>
      </c>
      <c r="AX745" s="53">
        <v>0.89</v>
      </c>
    </row>
    <row r="746" spans="1:50">
      <c r="A746" s="212"/>
      <c r="B746" s="218"/>
      <c r="C746" s="210"/>
      <c r="D746" s="93" t="s">
        <v>25</v>
      </c>
      <c r="E746" s="73" t="str">
        <f>A731&amp;"/"&amp;B739&amp;"/"&amp;C745&amp;"/"&amp;D746</f>
        <v>Lignite fired power plants/Supercritical steam turbine/CHP with CCS/M</v>
      </c>
      <c r="F746" s="91" t="str">
        <f>A731</f>
        <v>Lignite fired power plants</v>
      </c>
      <c r="G746" s="91" t="str">
        <f>B739</f>
        <v>Supercritical steam turbine</v>
      </c>
      <c r="H746" s="91" t="str">
        <f>C745</f>
        <v>CHP with CCS</v>
      </c>
      <c r="I746" s="70" t="str">
        <f t="shared" si="72"/>
        <v>M</v>
      </c>
      <c r="J746" s="91" t="s">
        <v>99</v>
      </c>
      <c r="K746" s="91" t="s">
        <v>99</v>
      </c>
      <c r="L746" s="91" t="s">
        <v>99</v>
      </c>
      <c r="M746" s="91" t="s">
        <v>99</v>
      </c>
      <c r="N746" s="91" t="s">
        <v>99</v>
      </c>
      <c r="O746" s="91" t="s">
        <v>99</v>
      </c>
      <c r="P746" s="91" t="s">
        <v>99</v>
      </c>
      <c r="Q746" s="91" t="s">
        <v>99</v>
      </c>
      <c r="R746" s="91" t="s">
        <v>99</v>
      </c>
      <c r="S746" s="91" t="s">
        <v>99</v>
      </c>
      <c r="T746" s="91" t="s">
        <v>99</v>
      </c>
      <c r="U746" s="91" t="s">
        <v>99</v>
      </c>
      <c r="V746" s="91" t="s">
        <v>99</v>
      </c>
      <c r="W746" s="91" t="s">
        <v>99</v>
      </c>
      <c r="X746" s="91" t="s">
        <v>99</v>
      </c>
      <c r="Y746" s="91" t="s">
        <v>99</v>
      </c>
      <c r="Z746" s="91" t="s">
        <v>99</v>
      </c>
      <c r="AA746" s="91" t="s">
        <v>99</v>
      </c>
      <c r="AB746" s="91" t="s">
        <v>99</v>
      </c>
      <c r="AC746" s="91" t="s">
        <v>99</v>
      </c>
      <c r="AD746" s="91" t="s">
        <v>99</v>
      </c>
      <c r="AE746" s="91">
        <v>0.89</v>
      </c>
      <c r="AF746" s="91">
        <v>0.89</v>
      </c>
      <c r="AG746" s="91">
        <v>0.89</v>
      </c>
      <c r="AH746" s="91">
        <v>0.89</v>
      </c>
      <c r="AI746" s="91">
        <v>0.89</v>
      </c>
      <c r="AJ746" s="91">
        <v>0.89</v>
      </c>
      <c r="AK746" s="91">
        <v>0.89</v>
      </c>
      <c r="AL746" s="91">
        <v>0.89</v>
      </c>
      <c r="AM746" s="91">
        <v>0.89</v>
      </c>
      <c r="AN746" s="91">
        <v>0.89</v>
      </c>
      <c r="AO746" s="91">
        <v>0.89</v>
      </c>
      <c r="AP746" s="91">
        <v>0.89</v>
      </c>
      <c r="AQ746" s="91">
        <v>0.89</v>
      </c>
      <c r="AR746" s="91">
        <v>0.89</v>
      </c>
      <c r="AS746" s="91">
        <v>0.89</v>
      </c>
      <c r="AT746" s="91">
        <v>0.89</v>
      </c>
      <c r="AU746" s="91">
        <v>0.89</v>
      </c>
      <c r="AV746" s="91">
        <v>0.89</v>
      </c>
      <c r="AW746" s="91">
        <v>0.89</v>
      </c>
      <c r="AX746" s="89">
        <v>0.89</v>
      </c>
    </row>
    <row r="747" spans="1:50">
      <c r="A747" s="212"/>
      <c r="B747" s="214" t="s">
        <v>45</v>
      </c>
      <c r="C747" s="209" t="s">
        <v>36</v>
      </c>
      <c r="D747" s="67" t="s">
        <v>24</v>
      </c>
      <c r="E747" s="87" t="str">
        <f>A731&amp;"/"&amp;B747&amp;"/"&amp;C747&amp;"/"&amp;D747</f>
        <v>Lignite fired power plants/Fluidized bed combustion/Electricity only/L</v>
      </c>
      <c r="F747" s="55" t="str">
        <f>A731</f>
        <v>Lignite fired power plants</v>
      </c>
      <c r="G747" s="55" t="str">
        <f>B747</f>
        <v>Fluidized bed combustion</v>
      </c>
      <c r="H747" s="55" t="str">
        <f>C747</f>
        <v>Electricity only</v>
      </c>
      <c r="I747" s="85" t="str">
        <f t="shared" si="72"/>
        <v>L</v>
      </c>
      <c r="J747" s="55">
        <v>0.87</v>
      </c>
      <c r="K747" s="55">
        <v>0.87</v>
      </c>
      <c r="L747" s="55">
        <v>0.87</v>
      </c>
      <c r="M747" s="55">
        <v>0.87</v>
      </c>
      <c r="N747" s="55">
        <v>0.87</v>
      </c>
      <c r="O747" s="55">
        <v>0.87</v>
      </c>
      <c r="P747" s="55">
        <v>0.87</v>
      </c>
      <c r="Q747" s="55">
        <v>0.87</v>
      </c>
      <c r="R747" s="55">
        <v>0.87</v>
      </c>
      <c r="S747" s="55">
        <v>0.87</v>
      </c>
      <c r="T747" s="55">
        <v>0.87</v>
      </c>
      <c r="U747" s="55">
        <v>0.87</v>
      </c>
      <c r="V747" s="55">
        <v>0.87</v>
      </c>
      <c r="W747" s="55">
        <v>0.87</v>
      </c>
      <c r="X747" s="55">
        <v>0.87</v>
      </c>
      <c r="Y747" s="55">
        <v>0.87</v>
      </c>
      <c r="Z747" s="55">
        <v>0.87</v>
      </c>
      <c r="AA747" s="55">
        <v>0.87</v>
      </c>
      <c r="AB747" s="55">
        <v>0.87</v>
      </c>
      <c r="AC747" s="55">
        <v>0.87</v>
      </c>
      <c r="AD747" s="55">
        <v>0.87</v>
      </c>
      <c r="AE747" s="55">
        <v>0.87</v>
      </c>
      <c r="AF747" s="55">
        <v>0.87</v>
      </c>
      <c r="AG747" s="55">
        <v>0.87</v>
      </c>
      <c r="AH747" s="55">
        <v>0.87</v>
      </c>
      <c r="AI747" s="55">
        <v>0.87</v>
      </c>
      <c r="AJ747" s="55">
        <v>0.87</v>
      </c>
      <c r="AK747" s="55">
        <v>0.87</v>
      </c>
      <c r="AL747" s="55">
        <v>0.87</v>
      </c>
      <c r="AM747" s="55">
        <v>0.87</v>
      </c>
      <c r="AN747" s="55">
        <v>0.87</v>
      </c>
      <c r="AO747" s="55">
        <v>0.87</v>
      </c>
      <c r="AP747" s="55">
        <v>0.87</v>
      </c>
      <c r="AQ747" s="55">
        <v>0.87</v>
      </c>
      <c r="AR747" s="55">
        <v>0.87</v>
      </c>
      <c r="AS747" s="55">
        <v>0.87</v>
      </c>
      <c r="AT747" s="55">
        <v>0.87</v>
      </c>
      <c r="AU747" s="55">
        <v>0.87</v>
      </c>
      <c r="AV747" s="55">
        <v>0.87</v>
      </c>
      <c r="AW747" s="55">
        <v>0.87</v>
      </c>
      <c r="AX747" s="64">
        <v>0.87</v>
      </c>
    </row>
    <row r="748" spans="1:50">
      <c r="A748" s="212"/>
      <c r="B748" s="215"/>
      <c r="C748" s="206"/>
      <c r="D748" s="52" t="s">
        <v>25</v>
      </c>
      <c r="E748" s="86" t="str">
        <f>A731&amp;"/"&amp;B747&amp;"/"&amp;C747&amp;"/"&amp;D748</f>
        <v>Lignite fired power plants/Fluidized bed combustion/Electricity only/M</v>
      </c>
      <c r="F748" s="61" t="str">
        <f>A731</f>
        <v>Lignite fired power plants</v>
      </c>
      <c r="G748" s="61" t="str">
        <f>B747</f>
        <v>Fluidized bed combustion</v>
      </c>
      <c r="H748" s="61" t="str">
        <f>C747</f>
        <v>Electricity only</v>
      </c>
      <c r="I748" s="84" t="str">
        <f t="shared" si="72"/>
        <v>M</v>
      </c>
      <c r="J748" s="61">
        <v>0.87</v>
      </c>
      <c r="K748" s="61">
        <v>0.87</v>
      </c>
      <c r="L748" s="61">
        <v>0.87</v>
      </c>
      <c r="M748" s="61">
        <v>0.87</v>
      </c>
      <c r="N748" s="61">
        <v>0.87</v>
      </c>
      <c r="O748" s="61">
        <v>0.87</v>
      </c>
      <c r="P748" s="61">
        <v>0.87</v>
      </c>
      <c r="Q748" s="61">
        <v>0.87</v>
      </c>
      <c r="R748" s="61">
        <v>0.87</v>
      </c>
      <c r="S748" s="61">
        <v>0.87</v>
      </c>
      <c r="T748" s="61">
        <v>0.87</v>
      </c>
      <c r="U748" s="61">
        <v>0.87</v>
      </c>
      <c r="V748" s="61">
        <v>0.87</v>
      </c>
      <c r="W748" s="61">
        <v>0.87</v>
      </c>
      <c r="X748" s="61">
        <v>0.87</v>
      </c>
      <c r="Y748" s="61">
        <v>0.87</v>
      </c>
      <c r="Z748" s="61">
        <v>0.87</v>
      </c>
      <c r="AA748" s="61">
        <v>0.87</v>
      </c>
      <c r="AB748" s="61">
        <v>0.87</v>
      </c>
      <c r="AC748" s="61">
        <v>0.87</v>
      </c>
      <c r="AD748" s="61">
        <v>0.87</v>
      </c>
      <c r="AE748" s="61">
        <v>0.87</v>
      </c>
      <c r="AF748" s="61">
        <v>0.87</v>
      </c>
      <c r="AG748" s="61">
        <v>0.87</v>
      </c>
      <c r="AH748" s="61">
        <v>0.87</v>
      </c>
      <c r="AI748" s="61">
        <v>0.87</v>
      </c>
      <c r="AJ748" s="61">
        <v>0.87</v>
      </c>
      <c r="AK748" s="61">
        <v>0.87</v>
      </c>
      <c r="AL748" s="61">
        <v>0.87</v>
      </c>
      <c r="AM748" s="61">
        <v>0.87</v>
      </c>
      <c r="AN748" s="61">
        <v>0.87</v>
      </c>
      <c r="AO748" s="61">
        <v>0.87</v>
      </c>
      <c r="AP748" s="61">
        <v>0.87</v>
      </c>
      <c r="AQ748" s="61">
        <v>0.87</v>
      </c>
      <c r="AR748" s="61">
        <v>0.87</v>
      </c>
      <c r="AS748" s="61">
        <v>0.87</v>
      </c>
      <c r="AT748" s="61">
        <v>0.87</v>
      </c>
      <c r="AU748" s="61">
        <v>0.87</v>
      </c>
      <c r="AV748" s="61">
        <v>0.87</v>
      </c>
      <c r="AW748" s="61">
        <v>0.87</v>
      </c>
      <c r="AX748" s="53">
        <v>0.87</v>
      </c>
    </row>
    <row r="749" spans="1:50">
      <c r="A749" s="212"/>
      <c r="B749" s="215"/>
      <c r="C749" s="216"/>
      <c r="D749" s="52" t="s">
        <v>38</v>
      </c>
      <c r="E749" s="86" t="str">
        <f>A731&amp;"/"&amp;B747&amp;"/"&amp;C747&amp;"/"&amp;D749</f>
        <v>Lignite fired power plants/Fluidized bed combustion/Electricity only/S</v>
      </c>
      <c r="F749" s="61" t="str">
        <f>A731</f>
        <v>Lignite fired power plants</v>
      </c>
      <c r="G749" s="61" t="str">
        <f>B747</f>
        <v>Fluidized bed combustion</v>
      </c>
      <c r="H749" s="61" t="str">
        <f>C747</f>
        <v>Electricity only</v>
      </c>
      <c r="I749" s="84" t="str">
        <f t="shared" si="72"/>
        <v>S</v>
      </c>
      <c r="J749" s="61">
        <v>0.87</v>
      </c>
      <c r="K749" s="61">
        <v>0.87</v>
      </c>
      <c r="L749" s="61">
        <v>0.87</v>
      </c>
      <c r="M749" s="61">
        <v>0.87</v>
      </c>
      <c r="N749" s="61">
        <v>0.87</v>
      </c>
      <c r="O749" s="61">
        <v>0.87</v>
      </c>
      <c r="P749" s="61">
        <v>0.87</v>
      </c>
      <c r="Q749" s="61">
        <v>0.87</v>
      </c>
      <c r="R749" s="61">
        <v>0.87</v>
      </c>
      <c r="S749" s="61">
        <v>0.87</v>
      </c>
      <c r="T749" s="61">
        <v>0.87</v>
      </c>
      <c r="U749" s="61">
        <v>0.87</v>
      </c>
      <c r="V749" s="61">
        <v>0.87</v>
      </c>
      <c r="W749" s="61">
        <v>0.87</v>
      </c>
      <c r="X749" s="61">
        <v>0.87</v>
      </c>
      <c r="Y749" s="61">
        <v>0.87</v>
      </c>
      <c r="Z749" s="61">
        <v>0.87</v>
      </c>
      <c r="AA749" s="61">
        <v>0.87</v>
      </c>
      <c r="AB749" s="61">
        <v>0.87</v>
      </c>
      <c r="AC749" s="61">
        <v>0.87</v>
      </c>
      <c r="AD749" s="61">
        <v>0.87</v>
      </c>
      <c r="AE749" s="61">
        <v>0.87</v>
      </c>
      <c r="AF749" s="61">
        <v>0.87</v>
      </c>
      <c r="AG749" s="61">
        <v>0.87</v>
      </c>
      <c r="AH749" s="61">
        <v>0.87</v>
      </c>
      <c r="AI749" s="61">
        <v>0.87</v>
      </c>
      <c r="AJ749" s="61">
        <v>0.87</v>
      </c>
      <c r="AK749" s="61">
        <v>0.87</v>
      </c>
      <c r="AL749" s="61">
        <v>0.87</v>
      </c>
      <c r="AM749" s="61">
        <v>0.87</v>
      </c>
      <c r="AN749" s="61">
        <v>0.87</v>
      </c>
      <c r="AO749" s="61">
        <v>0.87</v>
      </c>
      <c r="AP749" s="61">
        <v>0.87</v>
      </c>
      <c r="AQ749" s="61">
        <v>0.87</v>
      </c>
      <c r="AR749" s="61">
        <v>0.87</v>
      </c>
      <c r="AS749" s="61">
        <v>0.87</v>
      </c>
      <c r="AT749" s="61">
        <v>0.87</v>
      </c>
      <c r="AU749" s="61">
        <v>0.87</v>
      </c>
      <c r="AV749" s="61">
        <v>0.87</v>
      </c>
      <c r="AW749" s="61">
        <v>0.87</v>
      </c>
      <c r="AX749" s="53">
        <v>0.87</v>
      </c>
    </row>
    <row r="750" spans="1:50">
      <c r="A750" s="212"/>
      <c r="B750" s="215"/>
      <c r="C750" s="217" t="s">
        <v>26</v>
      </c>
      <c r="D750" s="83" t="s">
        <v>24</v>
      </c>
      <c r="E750" s="56" t="str">
        <f>A731&amp;"/"&amp;B747&amp;"/"&amp;C750&amp;"/"&amp;D750</f>
        <v>Lignite fired power plants/Fluidized bed combustion/CHP/L</v>
      </c>
      <c r="F750" s="103" t="str">
        <f>A731</f>
        <v>Lignite fired power plants</v>
      </c>
      <c r="G750" s="103" t="str">
        <f>B747</f>
        <v>Fluidized bed combustion</v>
      </c>
      <c r="H750" s="103" t="str">
        <f>C750</f>
        <v>CHP</v>
      </c>
      <c r="I750" s="104" t="str">
        <f t="shared" si="72"/>
        <v>L</v>
      </c>
      <c r="J750" s="103">
        <v>0.87</v>
      </c>
      <c r="K750" s="103">
        <v>0.87</v>
      </c>
      <c r="L750" s="103">
        <v>0.87</v>
      </c>
      <c r="M750" s="103">
        <v>0.87</v>
      </c>
      <c r="N750" s="103">
        <v>0.87</v>
      </c>
      <c r="O750" s="103">
        <v>0.87</v>
      </c>
      <c r="P750" s="103">
        <v>0.87</v>
      </c>
      <c r="Q750" s="103">
        <v>0.87</v>
      </c>
      <c r="R750" s="103">
        <v>0.87</v>
      </c>
      <c r="S750" s="103">
        <v>0.87</v>
      </c>
      <c r="T750" s="103">
        <v>0.87</v>
      </c>
      <c r="U750" s="103">
        <v>0.87</v>
      </c>
      <c r="V750" s="103">
        <v>0.87</v>
      </c>
      <c r="W750" s="103">
        <v>0.87</v>
      </c>
      <c r="X750" s="103">
        <v>0.87</v>
      </c>
      <c r="Y750" s="103">
        <v>0.87</v>
      </c>
      <c r="Z750" s="103">
        <v>0.87</v>
      </c>
      <c r="AA750" s="103">
        <v>0.87</v>
      </c>
      <c r="AB750" s="103">
        <v>0.87</v>
      </c>
      <c r="AC750" s="103">
        <v>0.87</v>
      </c>
      <c r="AD750" s="103">
        <v>0.87</v>
      </c>
      <c r="AE750" s="103">
        <v>0.87</v>
      </c>
      <c r="AF750" s="103">
        <v>0.87</v>
      </c>
      <c r="AG750" s="103">
        <v>0.87</v>
      </c>
      <c r="AH750" s="103">
        <v>0.87</v>
      </c>
      <c r="AI750" s="103">
        <v>0.87</v>
      </c>
      <c r="AJ750" s="103">
        <v>0.87</v>
      </c>
      <c r="AK750" s="103">
        <v>0.87</v>
      </c>
      <c r="AL750" s="103">
        <v>0.87</v>
      </c>
      <c r="AM750" s="103">
        <v>0.87</v>
      </c>
      <c r="AN750" s="103">
        <v>0.87</v>
      </c>
      <c r="AO750" s="103">
        <v>0.87</v>
      </c>
      <c r="AP750" s="103">
        <v>0.87</v>
      </c>
      <c r="AQ750" s="103">
        <v>0.87</v>
      </c>
      <c r="AR750" s="103">
        <v>0.87</v>
      </c>
      <c r="AS750" s="103">
        <v>0.87</v>
      </c>
      <c r="AT750" s="103">
        <v>0.87</v>
      </c>
      <c r="AU750" s="103">
        <v>0.87</v>
      </c>
      <c r="AV750" s="103">
        <v>0.87</v>
      </c>
      <c r="AW750" s="103">
        <v>0.87</v>
      </c>
      <c r="AX750" s="105">
        <v>0.87</v>
      </c>
    </row>
    <row r="751" spans="1:50">
      <c r="A751" s="212"/>
      <c r="B751" s="215"/>
      <c r="C751" s="206"/>
      <c r="D751" s="52" t="s">
        <v>25</v>
      </c>
      <c r="E751" s="86" t="str">
        <f>A731&amp;"/"&amp;B747&amp;"/"&amp;C750&amp;"/"&amp;D751</f>
        <v>Lignite fired power plants/Fluidized bed combustion/CHP/M</v>
      </c>
      <c r="F751" s="61" t="str">
        <f>A731</f>
        <v>Lignite fired power plants</v>
      </c>
      <c r="G751" s="61" t="str">
        <f>B747</f>
        <v>Fluidized bed combustion</v>
      </c>
      <c r="H751" s="61" t="str">
        <f>C750</f>
        <v>CHP</v>
      </c>
      <c r="I751" s="84" t="str">
        <f t="shared" ref="I751:I814" si="73">D751</f>
        <v>M</v>
      </c>
      <c r="J751" s="61">
        <v>0.87</v>
      </c>
      <c r="K751" s="61">
        <v>0.87</v>
      </c>
      <c r="L751" s="61">
        <v>0.87</v>
      </c>
      <c r="M751" s="61">
        <v>0.87</v>
      </c>
      <c r="N751" s="61">
        <v>0.87</v>
      </c>
      <c r="O751" s="61">
        <v>0.87</v>
      </c>
      <c r="P751" s="61">
        <v>0.87</v>
      </c>
      <c r="Q751" s="61">
        <v>0.87</v>
      </c>
      <c r="R751" s="61">
        <v>0.87</v>
      </c>
      <c r="S751" s="61">
        <v>0.87</v>
      </c>
      <c r="T751" s="61">
        <v>0.87</v>
      </c>
      <c r="U751" s="61">
        <v>0.87</v>
      </c>
      <c r="V751" s="61">
        <v>0.87</v>
      </c>
      <c r="W751" s="61">
        <v>0.87</v>
      </c>
      <c r="X751" s="61">
        <v>0.87</v>
      </c>
      <c r="Y751" s="61">
        <v>0.87</v>
      </c>
      <c r="Z751" s="61">
        <v>0.87</v>
      </c>
      <c r="AA751" s="61">
        <v>0.87</v>
      </c>
      <c r="AB751" s="61">
        <v>0.87</v>
      </c>
      <c r="AC751" s="61">
        <v>0.87</v>
      </c>
      <c r="AD751" s="61">
        <v>0.87</v>
      </c>
      <c r="AE751" s="61">
        <v>0.87</v>
      </c>
      <c r="AF751" s="61">
        <v>0.87</v>
      </c>
      <c r="AG751" s="61">
        <v>0.87</v>
      </c>
      <c r="AH751" s="61">
        <v>0.87</v>
      </c>
      <c r="AI751" s="61">
        <v>0.87</v>
      </c>
      <c r="AJ751" s="61">
        <v>0.87</v>
      </c>
      <c r="AK751" s="61">
        <v>0.87</v>
      </c>
      <c r="AL751" s="61">
        <v>0.87</v>
      </c>
      <c r="AM751" s="61">
        <v>0.87</v>
      </c>
      <c r="AN751" s="61">
        <v>0.87</v>
      </c>
      <c r="AO751" s="61">
        <v>0.87</v>
      </c>
      <c r="AP751" s="61">
        <v>0.87</v>
      </c>
      <c r="AQ751" s="61">
        <v>0.87</v>
      </c>
      <c r="AR751" s="61">
        <v>0.87</v>
      </c>
      <c r="AS751" s="61">
        <v>0.87</v>
      </c>
      <c r="AT751" s="61">
        <v>0.87</v>
      </c>
      <c r="AU751" s="61">
        <v>0.87</v>
      </c>
      <c r="AV751" s="61">
        <v>0.87</v>
      </c>
      <c r="AW751" s="61">
        <v>0.87</v>
      </c>
      <c r="AX751" s="53">
        <v>0.87</v>
      </c>
    </row>
    <row r="752" spans="1:50">
      <c r="A752" s="212"/>
      <c r="B752" s="215"/>
      <c r="C752" s="216"/>
      <c r="D752" s="106" t="s">
        <v>38</v>
      </c>
      <c r="E752" s="107" t="str">
        <f>A731&amp;"/"&amp;B747&amp;"/"&amp;C750&amp;"/"&amp;D752</f>
        <v>Lignite fired power plants/Fluidized bed combustion/CHP/S</v>
      </c>
      <c r="F752" s="108" t="str">
        <f>A731</f>
        <v>Lignite fired power plants</v>
      </c>
      <c r="G752" s="108" t="str">
        <f>B747</f>
        <v>Fluidized bed combustion</v>
      </c>
      <c r="H752" s="108" t="str">
        <f>C750</f>
        <v>CHP</v>
      </c>
      <c r="I752" s="109" t="str">
        <f t="shared" si="73"/>
        <v>S</v>
      </c>
      <c r="J752" s="108">
        <v>0.87</v>
      </c>
      <c r="K752" s="108">
        <v>0.87</v>
      </c>
      <c r="L752" s="108">
        <v>0.87</v>
      </c>
      <c r="M752" s="108">
        <v>0.87</v>
      </c>
      <c r="N752" s="108">
        <v>0.87</v>
      </c>
      <c r="O752" s="108">
        <v>0.87</v>
      </c>
      <c r="P752" s="108">
        <v>0.87</v>
      </c>
      <c r="Q752" s="108">
        <v>0.87</v>
      </c>
      <c r="R752" s="108">
        <v>0.87</v>
      </c>
      <c r="S752" s="108">
        <v>0.87</v>
      </c>
      <c r="T752" s="108">
        <v>0.87</v>
      </c>
      <c r="U752" s="108">
        <v>0.87</v>
      </c>
      <c r="V752" s="108">
        <v>0.87</v>
      </c>
      <c r="W752" s="108">
        <v>0.87</v>
      </c>
      <c r="X752" s="108">
        <v>0.87</v>
      </c>
      <c r="Y752" s="108">
        <v>0.87</v>
      </c>
      <c r="Z752" s="108">
        <v>0.87</v>
      </c>
      <c r="AA752" s="108">
        <v>0.87</v>
      </c>
      <c r="AB752" s="108">
        <v>0.87</v>
      </c>
      <c r="AC752" s="108">
        <v>0.87</v>
      </c>
      <c r="AD752" s="108">
        <v>0.87</v>
      </c>
      <c r="AE752" s="108">
        <v>0.87</v>
      </c>
      <c r="AF752" s="108">
        <v>0.87</v>
      </c>
      <c r="AG752" s="108">
        <v>0.87</v>
      </c>
      <c r="AH752" s="108">
        <v>0.87</v>
      </c>
      <c r="AI752" s="108">
        <v>0.87</v>
      </c>
      <c r="AJ752" s="108">
        <v>0.87</v>
      </c>
      <c r="AK752" s="108">
        <v>0.87</v>
      </c>
      <c r="AL752" s="108">
        <v>0.87</v>
      </c>
      <c r="AM752" s="108">
        <v>0.87</v>
      </c>
      <c r="AN752" s="108">
        <v>0.87</v>
      </c>
      <c r="AO752" s="108">
        <v>0.87</v>
      </c>
      <c r="AP752" s="108">
        <v>0.87</v>
      </c>
      <c r="AQ752" s="108">
        <v>0.87</v>
      </c>
      <c r="AR752" s="108">
        <v>0.87</v>
      </c>
      <c r="AS752" s="108">
        <v>0.87</v>
      </c>
      <c r="AT752" s="108">
        <v>0.87</v>
      </c>
      <c r="AU752" s="108">
        <v>0.87</v>
      </c>
      <c r="AV752" s="108">
        <v>0.87</v>
      </c>
      <c r="AW752" s="108">
        <v>0.87</v>
      </c>
      <c r="AX752" s="110">
        <v>0.87</v>
      </c>
    </row>
    <row r="753" spans="1:50">
      <c r="A753" s="212"/>
      <c r="B753" s="215"/>
      <c r="C753" s="217" t="s">
        <v>42</v>
      </c>
      <c r="D753" s="83" t="s">
        <v>24</v>
      </c>
      <c r="E753" s="56" t="str">
        <f>A731&amp;"/"&amp;B747&amp;"/"&amp;C753&amp;"/"&amp;D753</f>
        <v>Lignite fired power plants/Fluidized bed combustion/Electricity only with CCS/L</v>
      </c>
      <c r="F753" s="103" t="str">
        <f>A731</f>
        <v>Lignite fired power plants</v>
      </c>
      <c r="G753" s="103" t="str">
        <f>B747</f>
        <v>Fluidized bed combustion</v>
      </c>
      <c r="H753" s="103" t="str">
        <f>C753</f>
        <v>Electricity only with CCS</v>
      </c>
      <c r="I753" s="104" t="str">
        <f t="shared" si="73"/>
        <v>L</v>
      </c>
      <c r="J753" s="103" t="s">
        <v>99</v>
      </c>
      <c r="K753" s="103" t="s">
        <v>99</v>
      </c>
      <c r="L753" s="103" t="s">
        <v>99</v>
      </c>
      <c r="M753" s="103" t="s">
        <v>99</v>
      </c>
      <c r="N753" s="103" t="s">
        <v>99</v>
      </c>
      <c r="O753" s="103" t="s">
        <v>99</v>
      </c>
      <c r="P753" s="103" t="s">
        <v>99</v>
      </c>
      <c r="Q753" s="103" t="s">
        <v>99</v>
      </c>
      <c r="R753" s="103" t="s">
        <v>99</v>
      </c>
      <c r="S753" s="103" t="s">
        <v>99</v>
      </c>
      <c r="T753" s="103" t="s">
        <v>99</v>
      </c>
      <c r="U753" s="103" t="s">
        <v>99</v>
      </c>
      <c r="V753" s="103" t="s">
        <v>99</v>
      </c>
      <c r="W753" s="103" t="s">
        <v>99</v>
      </c>
      <c r="X753" s="103" t="s">
        <v>99</v>
      </c>
      <c r="Y753" s="103" t="s">
        <v>99</v>
      </c>
      <c r="Z753" s="103" t="s">
        <v>99</v>
      </c>
      <c r="AA753" s="103" t="s">
        <v>99</v>
      </c>
      <c r="AB753" s="103" t="s">
        <v>99</v>
      </c>
      <c r="AC753" s="103" t="s">
        <v>99</v>
      </c>
      <c r="AD753" s="103" t="s">
        <v>99</v>
      </c>
      <c r="AE753" s="103">
        <v>0.87</v>
      </c>
      <c r="AF753" s="103">
        <v>0.87</v>
      </c>
      <c r="AG753" s="103">
        <v>0.87</v>
      </c>
      <c r="AH753" s="103">
        <v>0.87</v>
      </c>
      <c r="AI753" s="103">
        <v>0.87</v>
      </c>
      <c r="AJ753" s="103">
        <v>0.87</v>
      </c>
      <c r="AK753" s="103">
        <v>0.87</v>
      </c>
      <c r="AL753" s="103">
        <v>0.87</v>
      </c>
      <c r="AM753" s="103">
        <v>0.87</v>
      </c>
      <c r="AN753" s="103">
        <v>0.87</v>
      </c>
      <c r="AO753" s="103">
        <v>0.87</v>
      </c>
      <c r="AP753" s="103">
        <v>0.87</v>
      </c>
      <c r="AQ753" s="103">
        <v>0.87</v>
      </c>
      <c r="AR753" s="103">
        <v>0.87</v>
      </c>
      <c r="AS753" s="103">
        <v>0.87</v>
      </c>
      <c r="AT753" s="103">
        <v>0.87</v>
      </c>
      <c r="AU753" s="103">
        <v>0.87</v>
      </c>
      <c r="AV753" s="103">
        <v>0.87</v>
      </c>
      <c r="AW753" s="103">
        <v>0.87</v>
      </c>
      <c r="AX753" s="105">
        <v>0.87</v>
      </c>
    </row>
    <row r="754" spans="1:50">
      <c r="A754" s="212"/>
      <c r="B754" s="215"/>
      <c r="C754" s="216"/>
      <c r="D754" s="106" t="s">
        <v>25</v>
      </c>
      <c r="E754" s="107" t="str">
        <f>A731&amp;"/"&amp;B747&amp;"/"&amp;C753&amp;"/"&amp;D754</f>
        <v>Lignite fired power plants/Fluidized bed combustion/Electricity only with CCS/M</v>
      </c>
      <c r="F754" s="108" t="str">
        <f>A731</f>
        <v>Lignite fired power plants</v>
      </c>
      <c r="G754" s="108" t="str">
        <f>B747</f>
        <v>Fluidized bed combustion</v>
      </c>
      <c r="H754" s="108" t="str">
        <f>C753</f>
        <v>Electricity only with CCS</v>
      </c>
      <c r="I754" s="109" t="str">
        <f t="shared" si="73"/>
        <v>M</v>
      </c>
      <c r="J754" s="108" t="s">
        <v>99</v>
      </c>
      <c r="K754" s="108" t="s">
        <v>99</v>
      </c>
      <c r="L754" s="108" t="s">
        <v>99</v>
      </c>
      <c r="M754" s="108" t="s">
        <v>99</v>
      </c>
      <c r="N754" s="108" t="s">
        <v>99</v>
      </c>
      <c r="O754" s="108" t="s">
        <v>99</v>
      </c>
      <c r="P754" s="108" t="s">
        <v>99</v>
      </c>
      <c r="Q754" s="108" t="s">
        <v>99</v>
      </c>
      <c r="R754" s="108" t="s">
        <v>99</v>
      </c>
      <c r="S754" s="108" t="s">
        <v>99</v>
      </c>
      <c r="T754" s="108" t="s">
        <v>99</v>
      </c>
      <c r="U754" s="108" t="s">
        <v>99</v>
      </c>
      <c r="V754" s="108" t="s">
        <v>99</v>
      </c>
      <c r="W754" s="108" t="s">
        <v>99</v>
      </c>
      <c r="X754" s="108" t="s">
        <v>99</v>
      </c>
      <c r="Y754" s="108" t="s">
        <v>99</v>
      </c>
      <c r="Z754" s="108" t="s">
        <v>99</v>
      </c>
      <c r="AA754" s="108" t="s">
        <v>99</v>
      </c>
      <c r="AB754" s="108" t="s">
        <v>99</v>
      </c>
      <c r="AC754" s="108" t="s">
        <v>99</v>
      </c>
      <c r="AD754" s="108" t="s">
        <v>99</v>
      </c>
      <c r="AE754" s="108">
        <v>0.87</v>
      </c>
      <c r="AF754" s="108">
        <v>0.87</v>
      </c>
      <c r="AG754" s="108">
        <v>0.87</v>
      </c>
      <c r="AH754" s="108">
        <v>0.87</v>
      </c>
      <c r="AI754" s="108">
        <v>0.87</v>
      </c>
      <c r="AJ754" s="108">
        <v>0.87</v>
      </c>
      <c r="AK754" s="108">
        <v>0.87</v>
      </c>
      <c r="AL754" s="108">
        <v>0.87</v>
      </c>
      <c r="AM754" s="108">
        <v>0.87</v>
      </c>
      <c r="AN754" s="108">
        <v>0.87</v>
      </c>
      <c r="AO754" s="108">
        <v>0.87</v>
      </c>
      <c r="AP754" s="108">
        <v>0.87</v>
      </c>
      <c r="AQ754" s="108">
        <v>0.87</v>
      </c>
      <c r="AR754" s="108">
        <v>0.87</v>
      </c>
      <c r="AS754" s="108">
        <v>0.87</v>
      </c>
      <c r="AT754" s="108">
        <v>0.87</v>
      </c>
      <c r="AU754" s="108">
        <v>0.87</v>
      </c>
      <c r="AV754" s="108">
        <v>0.87</v>
      </c>
      <c r="AW754" s="108">
        <v>0.87</v>
      </c>
      <c r="AX754" s="110">
        <v>0.87</v>
      </c>
    </row>
    <row r="755" spans="1:50">
      <c r="A755" s="212"/>
      <c r="B755" s="215"/>
      <c r="C755" s="217" t="s">
        <v>43</v>
      </c>
      <c r="D755" s="52" t="s">
        <v>24</v>
      </c>
      <c r="E755" s="86" t="str">
        <f>A731&amp;"/"&amp;B747&amp;"/"&amp;C755&amp;"/"&amp;D755</f>
        <v>Lignite fired power plants/Fluidized bed combustion/CHP with CCS/L</v>
      </c>
      <c r="F755" s="61" t="str">
        <f>A731</f>
        <v>Lignite fired power plants</v>
      </c>
      <c r="G755" s="61" t="str">
        <f>B747</f>
        <v>Fluidized bed combustion</v>
      </c>
      <c r="H755" s="61" t="str">
        <f>C755</f>
        <v>CHP with CCS</v>
      </c>
      <c r="I755" s="84" t="str">
        <f t="shared" si="73"/>
        <v>L</v>
      </c>
      <c r="J755" s="61" t="s">
        <v>99</v>
      </c>
      <c r="K755" s="61" t="s">
        <v>99</v>
      </c>
      <c r="L755" s="61" t="s">
        <v>99</v>
      </c>
      <c r="M755" s="61" t="s">
        <v>99</v>
      </c>
      <c r="N755" s="61" t="s">
        <v>99</v>
      </c>
      <c r="O755" s="61" t="s">
        <v>99</v>
      </c>
      <c r="P755" s="61" t="s">
        <v>99</v>
      </c>
      <c r="Q755" s="61" t="s">
        <v>99</v>
      </c>
      <c r="R755" s="61" t="s">
        <v>99</v>
      </c>
      <c r="S755" s="61" t="s">
        <v>99</v>
      </c>
      <c r="T755" s="61" t="s">
        <v>99</v>
      </c>
      <c r="U755" s="61" t="s">
        <v>99</v>
      </c>
      <c r="V755" s="61" t="s">
        <v>99</v>
      </c>
      <c r="W755" s="61" t="s">
        <v>99</v>
      </c>
      <c r="X755" s="61" t="s">
        <v>99</v>
      </c>
      <c r="Y755" s="61" t="s">
        <v>99</v>
      </c>
      <c r="Z755" s="61" t="s">
        <v>99</v>
      </c>
      <c r="AA755" s="61" t="s">
        <v>99</v>
      </c>
      <c r="AB755" s="61" t="s">
        <v>99</v>
      </c>
      <c r="AC755" s="61" t="s">
        <v>99</v>
      </c>
      <c r="AD755" s="61" t="s">
        <v>99</v>
      </c>
      <c r="AE755" s="61">
        <v>0.87</v>
      </c>
      <c r="AF755" s="61">
        <v>0.87</v>
      </c>
      <c r="AG755" s="61">
        <v>0.87</v>
      </c>
      <c r="AH755" s="61">
        <v>0.87</v>
      </c>
      <c r="AI755" s="61">
        <v>0.87</v>
      </c>
      <c r="AJ755" s="61">
        <v>0.87</v>
      </c>
      <c r="AK755" s="61">
        <v>0.87</v>
      </c>
      <c r="AL755" s="61">
        <v>0.87</v>
      </c>
      <c r="AM755" s="61">
        <v>0.87</v>
      </c>
      <c r="AN755" s="61">
        <v>0.87</v>
      </c>
      <c r="AO755" s="61">
        <v>0.87</v>
      </c>
      <c r="AP755" s="61">
        <v>0.87</v>
      </c>
      <c r="AQ755" s="61">
        <v>0.87</v>
      </c>
      <c r="AR755" s="61">
        <v>0.87</v>
      </c>
      <c r="AS755" s="61">
        <v>0.87</v>
      </c>
      <c r="AT755" s="61">
        <v>0.87</v>
      </c>
      <c r="AU755" s="61">
        <v>0.87</v>
      </c>
      <c r="AV755" s="61">
        <v>0.87</v>
      </c>
      <c r="AW755" s="61">
        <v>0.87</v>
      </c>
      <c r="AX755" s="53">
        <v>0.87</v>
      </c>
    </row>
    <row r="756" spans="1:50">
      <c r="A756" s="212"/>
      <c r="B756" s="218"/>
      <c r="C756" s="210"/>
      <c r="D756" s="93" t="s">
        <v>25</v>
      </c>
      <c r="E756" s="73" t="str">
        <f>A731&amp;"/"&amp;B747&amp;"/"&amp;C755&amp;"/"&amp;D756</f>
        <v>Lignite fired power plants/Fluidized bed combustion/CHP with CCS/M</v>
      </c>
      <c r="F756" s="91" t="str">
        <f>A731</f>
        <v>Lignite fired power plants</v>
      </c>
      <c r="G756" s="91" t="str">
        <f>B747</f>
        <v>Fluidized bed combustion</v>
      </c>
      <c r="H756" s="91" t="str">
        <f>C755</f>
        <v>CHP with CCS</v>
      </c>
      <c r="I756" s="70" t="str">
        <f t="shared" si="73"/>
        <v>M</v>
      </c>
      <c r="J756" s="91" t="s">
        <v>99</v>
      </c>
      <c r="K756" s="91" t="s">
        <v>99</v>
      </c>
      <c r="L756" s="91" t="s">
        <v>99</v>
      </c>
      <c r="M756" s="91" t="s">
        <v>99</v>
      </c>
      <c r="N756" s="91" t="s">
        <v>99</v>
      </c>
      <c r="O756" s="91" t="s">
        <v>99</v>
      </c>
      <c r="P756" s="91" t="s">
        <v>99</v>
      </c>
      <c r="Q756" s="91" t="s">
        <v>99</v>
      </c>
      <c r="R756" s="91" t="s">
        <v>99</v>
      </c>
      <c r="S756" s="91" t="s">
        <v>99</v>
      </c>
      <c r="T756" s="91" t="s">
        <v>99</v>
      </c>
      <c r="U756" s="91" t="s">
        <v>99</v>
      </c>
      <c r="V756" s="91" t="s">
        <v>99</v>
      </c>
      <c r="W756" s="91" t="s">
        <v>99</v>
      </c>
      <c r="X756" s="91" t="s">
        <v>99</v>
      </c>
      <c r="Y756" s="91" t="s">
        <v>99</v>
      </c>
      <c r="Z756" s="91" t="s">
        <v>99</v>
      </c>
      <c r="AA756" s="91" t="s">
        <v>99</v>
      </c>
      <c r="AB756" s="91" t="s">
        <v>99</v>
      </c>
      <c r="AC756" s="91" t="s">
        <v>99</v>
      </c>
      <c r="AD756" s="91" t="s">
        <v>99</v>
      </c>
      <c r="AE756" s="91">
        <v>0.87</v>
      </c>
      <c r="AF756" s="91">
        <v>0.87</v>
      </c>
      <c r="AG756" s="91">
        <v>0.87</v>
      </c>
      <c r="AH756" s="91">
        <v>0.87</v>
      </c>
      <c r="AI756" s="91">
        <v>0.87</v>
      </c>
      <c r="AJ756" s="91">
        <v>0.87</v>
      </c>
      <c r="AK756" s="91">
        <v>0.87</v>
      </c>
      <c r="AL756" s="91">
        <v>0.87</v>
      </c>
      <c r="AM756" s="91">
        <v>0.87</v>
      </c>
      <c r="AN756" s="91">
        <v>0.87</v>
      </c>
      <c r="AO756" s="91">
        <v>0.87</v>
      </c>
      <c r="AP756" s="91">
        <v>0.87</v>
      </c>
      <c r="AQ756" s="91">
        <v>0.87</v>
      </c>
      <c r="AR756" s="91">
        <v>0.87</v>
      </c>
      <c r="AS756" s="91">
        <v>0.87</v>
      </c>
      <c r="AT756" s="91">
        <v>0.87</v>
      </c>
      <c r="AU756" s="91">
        <v>0.87</v>
      </c>
      <c r="AV756" s="91">
        <v>0.87</v>
      </c>
      <c r="AW756" s="91">
        <v>0.87</v>
      </c>
      <c r="AX756" s="89">
        <v>0.87</v>
      </c>
    </row>
    <row r="757" spans="1:50">
      <c r="A757" s="212"/>
      <c r="B757" s="214" t="s">
        <v>46</v>
      </c>
      <c r="C757" s="209" t="s">
        <v>36</v>
      </c>
      <c r="D757" s="67" t="s">
        <v>24</v>
      </c>
      <c r="E757" s="87" t="str">
        <f>A731&amp;"/"&amp;B757&amp;"/"&amp;C757&amp;"/"&amp;D757</f>
        <v>Lignite fired power plants/Steam turbine/Electricity only/L</v>
      </c>
      <c r="F757" s="55" t="str">
        <f>A731</f>
        <v>Lignite fired power plants</v>
      </c>
      <c r="G757" s="55" t="str">
        <f>B757</f>
        <v>Steam turbine</v>
      </c>
      <c r="H757" s="55" t="str">
        <f>C757</f>
        <v>Electricity only</v>
      </c>
      <c r="I757" s="85" t="str">
        <f t="shared" si="73"/>
        <v>L</v>
      </c>
      <c r="J757" s="55">
        <v>0.9</v>
      </c>
      <c r="K757" s="55">
        <v>0.9</v>
      </c>
      <c r="L757" s="55">
        <v>0.9</v>
      </c>
      <c r="M757" s="55">
        <v>0.9</v>
      </c>
      <c r="N757" s="55">
        <v>0.9</v>
      </c>
      <c r="O757" s="55">
        <v>0.9</v>
      </c>
      <c r="P757" s="55">
        <v>0.9</v>
      </c>
      <c r="Q757" s="55">
        <v>0.9</v>
      </c>
      <c r="R757" s="55">
        <v>0.9</v>
      </c>
      <c r="S757" s="55">
        <v>0.9</v>
      </c>
      <c r="T757" s="55">
        <v>0.9</v>
      </c>
      <c r="U757" s="55">
        <v>0.9</v>
      </c>
      <c r="V757" s="55">
        <v>0.9</v>
      </c>
      <c r="W757" s="55">
        <v>0.9</v>
      </c>
      <c r="X757" s="55">
        <v>0.9</v>
      </c>
      <c r="Y757" s="55">
        <v>0.9</v>
      </c>
      <c r="Z757" s="55">
        <v>0.9</v>
      </c>
      <c r="AA757" s="55">
        <v>0.9</v>
      </c>
      <c r="AB757" s="55">
        <v>0.9</v>
      </c>
      <c r="AC757" s="55">
        <v>0.9</v>
      </c>
      <c r="AD757" s="55">
        <v>0.9</v>
      </c>
      <c r="AE757" s="55">
        <v>0.9</v>
      </c>
      <c r="AF757" s="55">
        <v>0.9</v>
      </c>
      <c r="AG757" s="55">
        <v>0.9</v>
      </c>
      <c r="AH757" s="55">
        <v>0.9</v>
      </c>
      <c r="AI757" s="55">
        <v>0.9</v>
      </c>
      <c r="AJ757" s="55">
        <v>0.9</v>
      </c>
      <c r="AK757" s="55">
        <v>0.9</v>
      </c>
      <c r="AL757" s="55">
        <v>0.9</v>
      </c>
      <c r="AM757" s="55">
        <v>0.9</v>
      </c>
      <c r="AN757" s="55">
        <v>0.9</v>
      </c>
      <c r="AO757" s="55">
        <v>0.9</v>
      </c>
      <c r="AP757" s="55">
        <v>0.9</v>
      </c>
      <c r="AQ757" s="55">
        <v>0.9</v>
      </c>
      <c r="AR757" s="55">
        <v>0.9</v>
      </c>
      <c r="AS757" s="55">
        <v>0.9</v>
      </c>
      <c r="AT757" s="55">
        <v>0.9</v>
      </c>
      <c r="AU757" s="55">
        <v>0.9</v>
      </c>
      <c r="AV757" s="55">
        <v>0.9</v>
      </c>
      <c r="AW757" s="55">
        <v>0.9</v>
      </c>
      <c r="AX757" s="64">
        <v>0.9</v>
      </c>
    </row>
    <row r="758" spans="1:50">
      <c r="A758" s="212"/>
      <c r="B758" s="215"/>
      <c r="C758" s="206"/>
      <c r="D758" s="52" t="s">
        <v>25</v>
      </c>
      <c r="E758" s="86" t="str">
        <f>A731&amp;"/"&amp;B757&amp;"/"&amp;C757&amp;"/"&amp;D758</f>
        <v>Lignite fired power plants/Steam turbine/Electricity only/M</v>
      </c>
      <c r="F758" s="61" t="str">
        <f>A731</f>
        <v>Lignite fired power plants</v>
      </c>
      <c r="G758" s="61" t="str">
        <f>B757</f>
        <v>Steam turbine</v>
      </c>
      <c r="H758" s="61" t="str">
        <f>C757</f>
        <v>Electricity only</v>
      </c>
      <c r="I758" s="84" t="str">
        <f t="shared" si="73"/>
        <v>M</v>
      </c>
      <c r="J758" s="61">
        <v>0.9</v>
      </c>
      <c r="K758" s="61">
        <v>0.9</v>
      </c>
      <c r="L758" s="61">
        <v>0.9</v>
      </c>
      <c r="M758" s="61">
        <v>0.9</v>
      </c>
      <c r="N758" s="61">
        <v>0.9</v>
      </c>
      <c r="O758" s="61">
        <v>0.9</v>
      </c>
      <c r="P758" s="61">
        <v>0.9</v>
      </c>
      <c r="Q758" s="61">
        <v>0.9</v>
      </c>
      <c r="R758" s="61">
        <v>0.9</v>
      </c>
      <c r="S758" s="61">
        <v>0.9</v>
      </c>
      <c r="T758" s="61">
        <v>0.9</v>
      </c>
      <c r="U758" s="61">
        <v>0.9</v>
      </c>
      <c r="V758" s="61">
        <v>0.9</v>
      </c>
      <c r="W758" s="61">
        <v>0.9</v>
      </c>
      <c r="X758" s="61">
        <v>0.9</v>
      </c>
      <c r="Y758" s="61">
        <v>0.9</v>
      </c>
      <c r="Z758" s="61">
        <v>0.9</v>
      </c>
      <c r="AA758" s="61">
        <v>0.9</v>
      </c>
      <c r="AB758" s="61">
        <v>0.9</v>
      </c>
      <c r="AC758" s="61">
        <v>0.9</v>
      </c>
      <c r="AD758" s="61">
        <v>0.9</v>
      </c>
      <c r="AE758" s="61">
        <v>0.9</v>
      </c>
      <c r="AF758" s="61">
        <v>0.9</v>
      </c>
      <c r="AG758" s="61">
        <v>0.9</v>
      </c>
      <c r="AH758" s="61">
        <v>0.9</v>
      </c>
      <c r="AI758" s="61">
        <v>0.9</v>
      </c>
      <c r="AJ758" s="61">
        <v>0.9</v>
      </c>
      <c r="AK758" s="61">
        <v>0.9</v>
      </c>
      <c r="AL758" s="61">
        <v>0.9</v>
      </c>
      <c r="AM758" s="61">
        <v>0.9</v>
      </c>
      <c r="AN758" s="61">
        <v>0.9</v>
      </c>
      <c r="AO758" s="61">
        <v>0.9</v>
      </c>
      <c r="AP758" s="61">
        <v>0.9</v>
      </c>
      <c r="AQ758" s="61">
        <v>0.9</v>
      </c>
      <c r="AR758" s="61">
        <v>0.9</v>
      </c>
      <c r="AS758" s="61">
        <v>0.9</v>
      </c>
      <c r="AT758" s="61">
        <v>0.9</v>
      </c>
      <c r="AU758" s="61">
        <v>0.9</v>
      </c>
      <c r="AV758" s="61">
        <v>0.9</v>
      </c>
      <c r="AW758" s="61">
        <v>0.9</v>
      </c>
      <c r="AX758" s="53">
        <v>0.9</v>
      </c>
    </row>
    <row r="759" spans="1:50">
      <c r="A759" s="212"/>
      <c r="B759" s="215"/>
      <c r="C759" s="206"/>
      <c r="D759" s="52" t="s">
        <v>38</v>
      </c>
      <c r="E759" s="86" t="str">
        <f>A731&amp;"/"&amp;B757&amp;"/"&amp;C757&amp;"/"&amp;D759</f>
        <v>Lignite fired power plants/Steam turbine/Electricity only/S</v>
      </c>
      <c r="F759" s="61" t="str">
        <f>A731</f>
        <v>Lignite fired power plants</v>
      </c>
      <c r="G759" s="61" t="str">
        <f>B757</f>
        <v>Steam turbine</v>
      </c>
      <c r="H759" s="61" t="str">
        <f>C757</f>
        <v>Electricity only</v>
      </c>
      <c r="I759" s="84" t="str">
        <f t="shared" si="73"/>
        <v>S</v>
      </c>
      <c r="J759" s="61">
        <v>0.9</v>
      </c>
      <c r="K759" s="61">
        <v>0.9</v>
      </c>
      <c r="L759" s="61">
        <v>0.9</v>
      </c>
      <c r="M759" s="61">
        <v>0.9</v>
      </c>
      <c r="N759" s="61">
        <v>0.9</v>
      </c>
      <c r="O759" s="61">
        <v>0.9</v>
      </c>
      <c r="P759" s="61">
        <v>0.9</v>
      </c>
      <c r="Q759" s="61">
        <v>0.9</v>
      </c>
      <c r="R759" s="61">
        <v>0.9</v>
      </c>
      <c r="S759" s="61">
        <v>0.9</v>
      </c>
      <c r="T759" s="61">
        <v>0.9</v>
      </c>
      <c r="U759" s="61">
        <v>0.9</v>
      </c>
      <c r="V759" s="61">
        <v>0.9</v>
      </c>
      <c r="W759" s="61">
        <v>0.9</v>
      </c>
      <c r="X759" s="61">
        <v>0.9</v>
      </c>
      <c r="Y759" s="61">
        <v>0.9</v>
      </c>
      <c r="Z759" s="61">
        <v>0.9</v>
      </c>
      <c r="AA759" s="61">
        <v>0.9</v>
      </c>
      <c r="AB759" s="61">
        <v>0.9</v>
      </c>
      <c r="AC759" s="61">
        <v>0.9</v>
      </c>
      <c r="AD759" s="61">
        <v>0.9</v>
      </c>
      <c r="AE759" s="61">
        <v>0.9</v>
      </c>
      <c r="AF759" s="61">
        <v>0.9</v>
      </c>
      <c r="AG759" s="61">
        <v>0.9</v>
      </c>
      <c r="AH759" s="61">
        <v>0.9</v>
      </c>
      <c r="AI759" s="61">
        <v>0.9</v>
      </c>
      <c r="AJ759" s="61">
        <v>0.9</v>
      </c>
      <c r="AK759" s="61">
        <v>0.9</v>
      </c>
      <c r="AL759" s="61">
        <v>0.9</v>
      </c>
      <c r="AM759" s="61">
        <v>0.9</v>
      </c>
      <c r="AN759" s="61">
        <v>0.9</v>
      </c>
      <c r="AO759" s="61">
        <v>0.9</v>
      </c>
      <c r="AP759" s="61">
        <v>0.9</v>
      </c>
      <c r="AQ759" s="61">
        <v>0.9</v>
      </c>
      <c r="AR759" s="61">
        <v>0.9</v>
      </c>
      <c r="AS759" s="61">
        <v>0.9</v>
      </c>
      <c r="AT759" s="61">
        <v>0.9</v>
      </c>
      <c r="AU759" s="61">
        <v>0.9</v>
      </c>
      <c r="AV759" s="61">
        <v>0.9</v>
      </c>
      <c r="AW759" s="61">
        <v>0.9</v>
      </c>
      <c r="AX759" s="53">
        <v>0.9</v>
      </c>
    </row>
    <row r="760" spans="1:50">
      <c r="A760" s="212"/>
      <c r="B760" s="215"/>
      <c r="C760" s="216"/>
      <c r="D760" s="52" t="s">
        <v>47</v>
      </c>
      <c r="E760" s="86" t="str">
        <f>A731&amp;"/"&amp;B757&amp;"/"&amp;C757&amp;"/"&amp;D760</f>
        <v>Lignite fired power plants/Steam turbine/Electricity only/XS</v>
      </c>
      <c r="F760" s="61" t="str">
        <f>A731</f>
        <v>Lignite fired power plants</v>
      </c>
      <c r="G760" s="61" t="str">
        <f>B757</f>
        <v>Steam turbine</v>
      </c>
      <c r="H760" s="61" t="str">
        <f>C757</f>
        <v>Electricity only</v>
      </c>
      <c r="I760" s="84" t="str">
        <f t="shared" si="73"/>
        <v>XS</v>
      </c>
      <c r="J760" s="61">
        <v>0.9</v>
      </c>
      <c r="K760" s="61">
        <v>0.9</v>
      </c>
      <c r="L760" s="61">
        <v>0.9</v>
      </c>
      <c r="M760" s="61">
        <v>0.9</v>
      </c>
      <c r="N760" s="61">
        <v>0.9</v>
      </c>
      <c r="O760" s="61">
        <v>0.9</v>
      </c>
      <c r="P760" s="61">
        <v>0.9</v>
      </c>
      <c r="Q760" s="61">
        <v>0.9</v>
      </c>
      <c r="R760" s="61">
        <v>0.9</v>
      </c>
      <c r="S760" s="61">
        <v>0.9</v>
      </c>
      <c r="T760" s="61">
        <v>0.9</v>
      </c>
      <c r="U760" s="61">
        <v>0.9</v>
      </c>
      <c r="V760" s="61">
        <v>0.9</v>
      </c>
      <c r="W760" s="61">
        <v>0.9</v>
      </c>
      <c r="X760" s="61">
        <v>0.9</v>
      </c>
      <c r="Y760" s="61">
        <v>0.9</v>
      </c>
      <c r="Z760" s="61">
        <v>0.9</v>
      </c>
      <c r="AA760" s="61">
        <v>0.9</v>
      </c>
      <c r="AB760" s="61">
        <v>0.9</v>
      </c>
      <c r="AC760" s="61">
        <v>0.9</v>
      </c>
      <c r="AD760" s="61">
        <v>0.9</v>
      </c>
      <c r="AE760" s="61">
        <v>0.9</v>
      </c>
      <c r="AF760" s="61">
        <v>0.9</v>
      </c>
      <c r="AG760" s="61">
        <v>0.9</v>
      </c>
      <c r="AH760" s="61">
        <v>0.9</v>
      </c>
      <c r="AI760" s="61">
        <v>0.9</v>
      </c>
      <c r="AJ760" s="61">
        <v>0.9</v>
      </c>
      <c r="AK760" s="61">
        <v>0.9</v>
      </c>
      <c r="AL760" s="61">
        <v>0.9</v>
      </c>
      <c r="AM760" s="61">
        <v>0.9</v>
      </c>
      <c r="AN760" s="61">
        <v>0.9</v>
      </c>
      <c r="AO760" s="61">
        <v>0.9</v>
      </c>
      <c r="AP760" s="61">
        <v>0.9</v>
      </c>
      <c r="AQ760" s="61">
        <v>0.9</v>
      </c>
      <c r="AR760" s="61">
        <v>0.9</v>
      </c>
      <c r="AS760" s="61">
        <v>0.9</v>
      </c>
      <c r="AT760" s="61">
        <v>0.9</v>
      </c>
      <c r="AU760" s="61">
        <v>0.9</v>
      </c>
      <c r="AV760" s="61">
        <v>0.9</v>
      </c>
      <c r="AW760" s="61">
        <v>0.9</v>
      </c>
      <c r="AX760" s="53">
        <v>0.9</v>
      </c>
    </row>
    <row r="761" spans="1:50">
      <c r="A761" s="212"/>
      <c r="B761" s="215"/>
      <c r="C761" s="217" t="s">
        <v>26</v>
      </c>
      <c r="D761" s="83" t="s">
        <v>24</v>
      </c>
      <c r="E761" s="56" t="str">
        <f>A731&amp;"/"&amp;B757&amp;"/"&amp;C761&amp;"/"&amp;D761</f>
        <v>Lignite fired power plants/Steam turbine/CHP/L</v>
      </c>
      <c r="F761" s="103" t="str">
        <f>A731</f>
        <v>Lignite fired power plants</v>
      </c>
      <c r="G761" s="103" t="str">
        <f>B757</f>
        <v>Steam turbine</v>
      </c>
      <c r="H761" s="103" t="str">
        <f>C761</f>
        <v>CHP</v>
      </c>
      <c r="I761" s="104" t="str">
        <f t="shared" si="73"/>
        <v>L</v>
      </c>
      <c r="J761" s="103">
        <v>0.9</v>
      </c>
      <c r="K761" s="103">
        <v>0.9</v>
      </c>
      <c r="L761" s="103">
        <v>0.9</v>
      </c>
      <c r="M761" s="103">
        <v>0.9</v>
      </c>
      <c r="N761" s="103">
        <v>0.9</v>
      </c>
      <c r="O761" s="103">
        <v>0.9</v>
      </c>
      <c r="P761" s="103">
        <v>0.9</v>
      </c>
      <c r="Q761" s="103">
        <v>0.9</v>
      </c>
      <c r="R761" s="103">
        <v>0.9</v>
      </c>
      <c r="S761" s="103">
        <v>0.9</v>
      </c>
      <c r="T761" s="103">
        <v>0.9</v>
      </c>
      <c r="U761" s="103">
        <v>0.9</v>
      </c>
      <c r="V761" s="103">
        <v>0.9</v>
      </c>
      <c r="W761" s="103">
        <v>0.9</v>
      </c>
      <c r="X761" s="103">
        <v>0.9</v>
      </c>
      <c r="Y761" s="103">
        <v>0.9</v>
      </c>
      <c r="Z761" s="103">
        <v>0.9</v>
      </c>
      <c r="AA761" s="103">
        <v>0.9</v>
      </c>
      <c r="AB761" s="103">
        <v>0.9</v>
      </c>
      <c r="AC761" s="103">
        <v>0.9</v>
      </c>
      <c r="AD761" s="103">
        <v>0.9</v>
      </c>
      <c r="AE761" s="103">
        <v>0.9</v>
      </c>
      <c r="AF761" s="103">
        <v>0.9</v>
      </c>
      <c r="AG761" s="103">
        <v>0.9</v>
      </c>
      <c r="AH761" s="103">
        <v>0.9</v>
      </c>
      <c r="AI761" s="103">
        <v>0.9</v>
      </c>
      <c r="AJ761" s="103">
        <v>0.9</v>
      </c>
      <c r="AK761" s="103">
        <v>0.9</v>
      </c>
      <c r="AL761" s="103">
        <v>0.9</v>
      </c>
      <c r="AM761" s="103">
        <v>0.9</v>
      </c>
      <c r="AN761" s="103">
        <v>0.9</v>
      </c>
      <c r="AO761" s="103">
        <v>0.9</v>
      </c>
      <c r="AP761" s="103">
        <v>0.9</v>
      </c>
      <c r="AQ761" s="103">
        <v>0.9</v>
      </c>
      <c r="AR761" s="103">
        <v>0.9</v>
      </c>
      <c r="AS761" s="103">
        <v>0.9</v>
      </c>
      <c r="AT761" s="103">
        <v>0.9</v>
      </c>
      <c r="AU761" s="103">
        <v>0.9</v>
      </c>
      <c r="AV761" s="103">
        <v>0.9</v>
      </c>
      <c r="AW761" s="103">
        <v>0.9</v>
      </c>
      <c r="AX761" s="105">
        <v>0.9</v>
      </c>
    </row>
    <row r="762" spans="1:50">
      <c r="A762" s="212"/>
      <c r="B762" s="215"/>
      <c r="C762" s="206"/>
      <c r="D762" s="52" t="s">
        <v>25</v>
      </c>
      <c r="E762" s="86" t="str">
        <f>A731&amp;"/"&amp;B757&amp;"/"&amp;C761&amp;"/"&amp;D762</f>
        <v>Lignite fired power plants/Steam turbine/CHP/M</v>
      </c>
      <c r="F762" s="61" t="str">
        <f>A731</f>
        <v>Lignite fired power plants</v>
      </c>
      <c r="G762" s="61" t="str">
        <f>B757</f>
        <v>Steam turbine</v>
      </c>
      <c r="H762" s="61" t="str">
        <f>C761</f>
        <v>CHP</v>
      </c>
      <c r="I762" s="84" t="str">
        <f t="shared" si="73"/>
        <v>M</v>
      </c>
      <c r="J762" s="61">
        <v>0.9</v>
      </c>
      <c r="K762" s="61">
        <v>0.9</v>
      </c>
      <c r="L762" s="61">
        <v>0.9</v>
      </c>
      <c r="M762" s="61">
        <v>0.9</v>
      </c>
      <c r="N762" s="61">
        <v>0.9</v>
      </c>
      <c r="O762" s="61">
        <v>0.9</v>
      </c>
      <c r="P762" s="61">
        <v>0.9</v>
      </c>
      <c r="Q762" s="61">
        <v>0.9</v>
      </c>
      <c r="R762" s="61">
        <v>0.9</v>
      </c>
      <c r="S762" s="61">
        <v>0.9</v>
      </c>
      <c r="T762" s="61">
        <v>0.9</v>
      </c>
      <c r="U762" s="61">
        <v>0.9</v>
      </c>
      <c r="V762" s="61">
        <v>0.9</v>
      </c>
      <c r="W762" s="61">
        <v>0.9</v>
      </c>
      <c r="X762" s="61">
        <v>0.9</v>
      </c>
      <c r="Y762" s="61">
        <v>0.9</v>
      </c>
      <c r="Z762" s="61">
        <v>0.9</v>
      </c>
      <c r="AA762" s="61">
        <v>0.9</v>
      </c>
      <c r="AB762" s="61">
        <v>0.9</v>
      </c>
      <c r="AC762" s="61">
        <v>0.9</v>
      </c>
      <c r="AD762" s="61">
        <v>0.9</v>
      </c>
      <c r="AE762" s="61">
        <v>0.9</v>
      </c>
      <c r="AF762" s="61">
        <v>0.9</v>
      </c>
      <c r="AG762" s="61">
        <v>0.9</v>
      </c>
      <c r="AH762" s="61">
        <v>0.9</v>
      </c>
      <c r="AI762" s="61">
        <v>0.9</v>
      </c>
      <c r="AJ762" s="61">
        <v>0.9</v>
      </c>
      <c r="AK762" s="61">
        <v>0.9</v>
      </c>
      <c r="AL762" s="61">
        <v>0.9</v>
      </c>
      <c r="AM762" s="61">
        <v>0.9</v>
      </c>
      <c r="AN762" s="61">
        <v>0.9</v>
      </c>
      <c r="AO762" s="61">
        <v>0.9</v>
      </c>
      <c r="AP762" s="61">
        <v>0.9</v>
      </c>
      <c r="AQ762" s="61">
        <v>0.9</v>
      </c>
      <c r="AR762" s="61">
        <v>0.9</v>
      </c>
      <c r="AS762" s="61">
        <v>0.9</v>
      </c>
      <c r="AT762" s="61">
        <v>0.9</v>
      </c>
      <c r="AU762" s="61">
        <v>0.9</v>
      </c>
      <c r="AV762" s="61">
        <v>0.9</v>
      </c>
      <c r="AW762" s="61">
        <v>0.9</v>
      </c>
      <c r="AX762" s="53">
        <v>0.9</v>
      </c>
    </row>
    <row r="763" spans="1:50">
      <c r="A763" s="212"/>
      <c r="B763" s="215"/>
      <c r="C763" s="206"/>
      <c r="D763" s="52" t="s">
        <v>38</v>
      </c>
      <c r="E763" s="86" t="str">
        <f>A731&amp;"/"&amp;B757&amp;"/"&amp;C761&amp;"/"&amp;D763</f>
        <v>Lignite fired power plants/Steam turbine/CHP/S</v>
      </c>
      <c r="F763" s="61" t="str">
        <f>A731</f>
        <v>Lignite fired power plants</v>
      </c>
      <c r="G763" s="61" t="str">
        <f>B757</f>
        <v>Steam turbine</v>
      </c>
      <c r="H763" s="61" t="str">
        <f>C761</f>
        <v>CHP</v>
      </c>
      <c r="I763" s="84" t="str">
        <f t="shared" si="73"/>
        <v>S</v>
      </c>
      <c r="J763" s="61">
        <v>0.9</v>
      </c>
      <c r="K763" s="61">
        <v>0.9</v>
      </c>
      <c r="L763" s="61">
        <v>0.9</v>
      </c>
      <c r="M763" s="61">
        <v>0.9</v>
      </c>
      <c r="N763" s="61">
        <v>0.9</v>
      </c>
      <c r="O763" s="61">
        <v>0.9</v>
      </c>
      <c r="P763" s="61">
        <v>0.9</v>
      </c>
      <c r="Q763" s="61">
        <v>0.9</v>
      </c>
      <c r="R763" s="61">
        <v>0.9</v>
      </c>
      <c r="S763" s="61">
        <v>0.9</v>
      </c>
      <c r="T763" s="61">
        <v>0.9</v>
      </c>
      <c r="U763" s="61">
        <v>0.9</v>
      </c>
      <c r="V763" s="61">
        <v>0.9</v>
      </c>
      <c r="W763" s="61">
        <v>0.9</v>
      </c>
      <c r="X763" s="61">
        <v>0.9</v>
      </c>
      <c r="Y763" s="61">
        <v>0.9</v>
      </c>
      <c r="Z763" s="61">
        <v>0.9</v>
      </c>
      <c r="AA763" s="61">
        <v>0.9</v>
      </c>
      <c r="AB763" s="61">
        <v>0.9</v>
      </c>
      <c r="AC763" s="61">
        <v>0.9</v>
      </c>
      <c r="AD763" s="61">
        <v>0.9</v>
      </c>
      <c r="AE763" s="61">
        <v>0.9</v>
      </c>
      <c r="AF763" s="61">
        <v>0.9</v>
      </c>
      <c r="AG763" s="61">
        <v>0.9</v>
      </c>
      <c r="AH763" s="61">
        <v>0.9</v>
      </c>
      <c r="AI763" s="61">
        <v>0.9</v>
      </c>
      <c r="AJ763" s="61">
        <v>0.9</v>
      </c>
      <c r="AK763" s="61">
        <v>0.9</v>
      </c>
      <c r="AL763" s="61">
        <v>0.9</v>
      </c>
      <c r="AM763" s="61">
        <v>0.9</v>
      </c>
      <c r="AN763" s="61">
        <v>0.9</v>
      </c>
      <c r="AO763" s="61">
        <v>0.9</v>
      </c>
      <c r="AP763" s="61">
        <v>0.9</v>
      </c>
      <c r="AQ763" s="61">
        <v>0.9</v>
      </c>
      <c r="AR763" s="61">
        <v>0.9</v>
      </c>
      <c r="AS763" s="61">
        <v>0.9</v>
      </c>
      <c r="AT763" s="61">
        <v>0.9</v>
      </c>
      <c r="AU763" s="61">
        <v>0.9</v>
      </c>
      <c r="AV763" s="61">
        <v>0.9</v>
      </c>
      <c r="AW763" s="61">
        <v>0.9</v>
      </c>
      <c r="AX763" s="53">
        <v>0.9</v>
      </c>
    </row>
    <row r="764" spans="1:50">
      <c r="A764" s="212"/>
      <c r="B764" s="215"/>
      <c r="C764" s="216"/>
      <c r="D764" s="106" t="s">
        <v>47</v>
      </c>
      <c r="E764" s="107" t="str">
        <f>A731&amp;"/"&amp;B757&amp;"/"&amp;C761&amp;"/"&amp;D764</f>
        <v>Lignite fired power plants/Steam turbine/CHP/XS</v>
      </c>
      <c r="F764" s="108" t="str">
        <f>A731</f>
        <v>Lignite fired power plants</v>
      </c>
      <c r="G764" s="108" t="str">
        <f>B757</f>
        <v>Steam turbine</v>
      </c>
      <c r="H764" s="108" t="str">
        <f>C761</f>
        <v>CHP</v>
      </c>
      <c r="I764" s="109" t="str">
        <f t="shared" si="73"/>
        <v>XS</v>
      </c>
      <c r="J764" s="108">
        <v>0.9</v>
      </c>
      <c r="K764" s="108">
        <v>0.9</v>
      </c>
      <c r="L764" s="108">
        <v>0.9</v>
      </c>
      <c r="M764" s="108">
        <v>0.9</v>
      </c>
      <c r="N764" s="108">
        <v>0.9</v>
      </c>
      <c r="O764" s="108">
        <v>0.9</v>
      </c>
      <c r="P764" s="108">
        <v>0.9</v>
      </c>
      <c r="Q764" s="108">
        <v>0.9</v>
      </c>
      <c r="R764" s="108">
        <v>0.9</v>
      </c>
      <c r="S764" s="108">
        <v>0.9</v>
      </c>
      <c r="T764" s="108">
        <v>0.9</v>
      </c>
      <c r="U764" s="108">
        <v>0.9</v>
      </c>
      <c r="V764" s="108">
        <v>0.9</v>
      </c>
      <c r="W764" s="108">
        <v>0.9</v>
      </c>
      <c r="X764" s="108">
        <v>0.9</v>
      </c>
      <c r="Y764" s="108">
        <v>0.9</v>
      </c>
      <c r="Z764" s="108">
        <v>0.9</v>
      </c>
      <c r="AA764" s="108">
        <v>0.9</v>
      </c>
      <c r="AB764" s="108">
        <v>0.9</v>
      </c>
      <c r="AC764" s="108">
        <v>0.9</v>
      </c>
      <c r="AD764" s="108">
        <v>0.9</v>
      </c>
      <c r="AE764" s="108">
        <v>0.9</v>
      </c>
      <c r="AF764" s="108">
        <v>0.9</v>
      </c>
      <c r="AG764" s="108">
        <v>0.9</v>
      </c>
      <c r="AH764" s="108">
        <v>0.9</v>
      </c>
      <c r="AI764" s="108">
        <v>0.9</v>
      </c>
      <c r="AJ764" s="108">
        <v>0.9</v>
      </c>
      <c r="AK764" s="108">
        <v>0.9</v>
      </c>
      <c r="AL764" s="108">
        <v>0.9</v>
      </c>
      <c r="AM764" s="108">
        <v>0.9</v>
      </c>
      <c r="AN764" s="108">
        <v>0.9</v>
      </c>
      <c r="AO764" s="108">
        <v>0.9</v>
      </c>
      <c r="AP764" s="108">
        <v>0.9</v>
      </c>
      <c r="AQ764" s="108">
        <v>0.9</v>
      </c>
      <c r="AR764" s="108">
        <v>0.9</v>
      </c>
      <c r="AS764" s="108">
        <v>0.9</v>
      </c>
      <c r="AT764" s="108">
        <v>0.9</v>
      </c>
      <c r="AU764" s="108">
        <v>0.9</v>
      </c>
      <c r="AV764" s="108">
        <v>0.9</v>
      </c>
      <c r="AW764" s="108">
        <v>0.9</v>
      </c>
      <c r="AX764" s="110">
        <v>0.9</v>
      </c>
    </row>
    <row r="765" spans="1:50">
      <c r="A765" s="212"/>
      <c r="B765" s="215"/>
      <c r="C765" s="217" t="s">
        <v>42</v>
      </c>
      <c r="D765" s="83" t="s">
        <v>24</v>
      </c>
      <c r="E765" s="56" t="str">
        <f>A731&amp;"/"&amp;B757&amp;"/"&amp;C765&amp;"/"&amp;D765</f>
        <v>Lignite fired power plants/Steam turbine/Electricity only with CCS/L</v>
      </c>
      <c r="F765" s="103" t="str">
        <f>A731</f>
        <v>Lignite fired power plants</v>
      </c>
      <c r="G765" s="103" t="str">
        <f>B757</f>
        <v>Steam turbine</v>
      </c>
      <c r="H765" s="103" t="str">
        <f>C765</f>
        <v>Electricity only with CCS</v>
      </c>
      <c r="I765" s="104" t="str">
        <f t="shared" si="73"/>
        <v>L</v>
      </c>
      <c r="J765" s="103" t="s">
        <v>99</v>
      </c>
      <c r="K765" s="103" t="s">
        <v>99</v>
      </c>
      <c r="L765" s="103" t="s">
        <v>99</v>
      </c>
      <c r="M765" s="103" t="s">
        <v>99</v>
      </c>
      <c r="N765" s="103" t="s">
        <v>99</v>
      </c>
      <c r="O765" s="103" t="s">
        <v>99</v>
      </c>
      <c r="P765" s="103" t="s">
        <v>99</v>
      </c>
      <c r="Q765" s="103" t="s">
        <v>99</v>
      </c>
      <c r="R765" s="103" t="s">
        <v>99</v>
      </c>
      <c r="S765" s="103" t="s">
        <v>99</v>
      </c>
      <c r="T765" s="103" t="s">
        <v>99</v>
      </c>
      <c r="U765" s="103" t="s">
        <v>99</v>
      </c>
      <c r="V765" s="103" t="s">
        <v>99</v>
      </c>
      <c r="W765" s="103" t="s">
        <v>99</v>
      </c>
      <c r="X765" s="103" t="s">
        <v>99</v>
      </c>
      <c r="Y765" s="103" t="s">
        <v>99</v>
      </c>
      <c r="Z765" s="103" t="s">
        <v>99</v>
      </c>
      <c r="AA765" s="103" t="s">
        <v>99</v>
      </c>
      <c r="AB765" s="103" t="s">
        <v>99</v>
      </c>
      <c r="AC765" s="103" t="s">
        <v>99</v>
      </c>
      <c r="AD765" s="103" t="s">
        <v>99</v>
      </c>
      <c r="AE765" s="103">
        <v>0.9</v>
      </c>
      <c r="AF765" s="103">
        <v>0.9</v>
      </c>
      <c r="AG765" s="103">
        <v>0.9</v>
      </c>
      <c r="AH765" s="103">
        <v>0.9</v>
      </c>
      <c r="AI765" s="103">
        <v>0.9</v>
      </c>
      <c r="AJ765" s="103">
        <v>0.9</v>
      </c>
      <c r="AK765" s="103">
        <v>0.9</v>
      </c>
      <c r="AL765" s="103">
        <v>0.9</v>
      </c>
      <c r="AM765" s="103">
        <v>0.9</v>
      </c>
      <c r="AN765" s="103">
        <v>0.9</v>
      </c>
      <c r="AO765" s="103">
        <v>0.9</v>
      </c>
      <c r="AP765" s="103">
        <v>0.9</v>
      </c>
      <c r="AQ765" s="103">
        <v>0.9</v>
      </c>
      <c r="AR765" s="103">
        <v>0.9</v>
      </c>
      <c r="AS765" s="103">
        <v>0.9</v>
      </c>
      <c r="AT765" s="103">
        <v>0.9</v>
      </c>
      <c r="AU765" s="103">
        <v>0.9</v>
      </c>
      <c r="AV765" s="103">
        <v>0.9</v>
      </c>
      <c r="AW765" s="103">
        <v>0.9</v>
      </c>
      <c r="AX765" s="105">
        <v>0.9</v>
      </c>
    </row>
    <row r="766" spans="1:50">
      <c r="A766" s="212"/>
      <c r="B766" s="215"/>
      <c r="C766" s="216"/>
      <c r="D766" s="106" t="s">
        <v>25</v>
      </c>
      <c r="E766" s="107" t="str">
        <f>A731&amp;"/"&amp;B757&amp;"/"&amp;C765&amp;"/"&amp;D766</f>
        <v>Lignite fired power plants/Steam turbine/Electricity only with CCS/M</v>
      </c>
      <c r="F766" s="108" t="str">
        <f>A731</f>
        <v>Lignite fired power plants</v>
      </c>
      <c r="G766" s="108" t="str">
        <f>B757</f>
        <v>Steam turbine</v>
      </c>
      <c r="H766" s="108" t="str">
        <f>C765</f>
        <v>Electricity only with CCS</v>
      </c>
      <c r="I766" s="109" t="str">
        <f t="shared" si="73"/>
        <v>M</v>
      </c>
      <c r="J766" s="108" t="s">
        <v>99</v>
      </c>
      <c r="K766" s="108" t="s">
        <v>99</v>
      </c>
      <c r="L766" s="108" t="s">
        <v>99</v>
      </c>
      <c r="M766" s="108" t="s">
        <v>99</v>
      </c>
      <c r="N766" s="108" t="s">
        <v>99</v>
      </c>
      <c r="O766" s="108" t="s">
        <v>99</v>
      </c>
      <c r="P766" s="108" t="s">
        <v>99</v>
      </c>
      <c r="Q766" s="108" t="s">
        <v>99</v>
      </c>
      <c r="R766" s="108" t="s">
        <v>99</v>
      </c>
      <c r="S766" s="108" t="s">
        <v>99</v>
      </c>
      <c r="T766" s="108" t="s">
        <v>99</v>
      </c>
      <c r="U766" s="108" t="s">
        <v>99</v>
      </c>
      <c r="V766" s="108" t="s">
        <v>99</v>
      </c>
      <c r="W766" s="108" t="s">
        <v>99</v>
      </c>
      <c r="X766" s="108" t="s">
        <v>99</v>
      </c>
      <c r="Y766" s="108" t="s">
        <v>99</v>
      </c>
      <c r="Z766" s="108" t="s">
        <v>99</v>
      </c>
      <c r="AA766" s="108" t="s">
        <v>99</v>
      </c>
      <c r="AB766" s="108" t="s">
        <v>99</v>
      </c>
      <c r="AC766" s="108" t="s">
        <v>99</v>
      </c>
      <c r="AD766" s="108" t="s">
        <v>99</v>
      </c>
      <c r="AE766" s="108">
        <v>0.9</v>
      </c>
      <c r="AF766" s="108">
        <v>0.9</v>
      </c>
      <c r="AG766" s="108">
        <v>0.9</v>
      </c>
      <c r="AH766" s="108">
        <v>0.9</v>
      </c>
      <c r="AI766" s="108">
        <v>0.9</v>
      </c>
      <c r="AJ766" s="108">
        <v>0.9</v>
      </c>
      <c r="AK766" s="108">
        <v>0.9</v>
      </c>
      <c r="AL766" s="108">
        <v>0.9</v>
      </c>
      <c r="AM766" s="108">
        <v>0.9</v>
      </c>
      <c r="AN766" s="108">
        <v>0.9</v>
      </c>
      <c r="AO766" s="108">
        <v>0.9</v>
      </c>
      <c r="AP766" s="108">
        <v>0.9</v>
      </c>
      <c r="AQ766" s="108">
        <v>0.9</v>
      </c>
      <c r="AR766" s="108">
        <v>0.9</v>
      </c>
      <c r="AS766" s="108">
        <v>0.9</v>
      </c>
      <c r="AT766" s="108">
        <v>0.9</v>
      </c>
      <c r="AU766" s="108">
        <v>0.9</v>
      </c>
      <c r="AV766" s="108">
        <v>0.9</v>
      </c>
      <c r="AW766" s="108">
        <v>0.9</v>
      </c>
      <c r="AX766" s="110">
        <v>0.9</v>
      </c>
    </row>
    <row r="767" spans="1:50">
      <c r="A767" s="212"/>
      <c r="B767" s="215"/>
      <c r="C767" s="217" t="s">
        <v>43</v>
      </c>
      <c r="D767" s="52" t="s">
        <v>24</v>
      </c>
      <c r="E767" s="86" t="str">
        <f>A731&amp;"/"&amp;B757&amp;"/"&amp;C767&amp;"/"&amp;D767</f>
        <v>Lignite fired power plants/Steam turbine/CHP with CCS/L</v>
      </c>
      <c r="F767" s="61" t="str">
        <f>A731</f>
        <v>Lignite fired power plants</v>
      </c>
      <c r="G767" s="61" t="str">
        <f>B757</f>
        <v>Steam turbine</v>
      </c>
      <c r="H767" s="61" t="str">
        <f>C767</f>
        <v>CHP with CCS</v>
      </c>
      <c r="I767" s="84" t="str">
        <f t="shared" si="73"/>
        <v>L</v>
      </c>
      <c r="J767" s="61" t="s">
        <v>99</v>
      </c>
      <c r="K767" s="61" t="s">
        <v>99</v>
      </c>
      <c r="L767" s="61" t="s">
        <v>99</v>
      </c>
      <c r="M767" s="61" t="s">
        <v>99</v>
      </c>
      <c r="N767" s="61" t="s">
        <v>99</v>
      </c>
      <c r="O767" s="61" t="s">
        <v>99</v>
      </c>
      <c r="P767" s="61" t="s">
        <v>99</v>
      </c>
      <c r="Q767" s="61" t="s">
        <v>99</v>
      </c>
      <c r="R767" s="61" t="s">
        <v>99</v>
      </c>
      <c r="S767" s="61" t="s">
        <v>99</v>
      </c>
      <c r="T767" s="61" t="s">
        <v>99</v>
      </c>
      <c r="U767" s="61" t="s">
        <v>99</v>
      </c>
      <c r="V767" s="61" t="s">
        <v>99</v>
      </c>
      <c r="W767" s="61" t="s">
        <v>99</v>
      </c>
      <c r="X767" s="61" t="s">
        <v>99</v>
      </c>
      <c r="Y767" s="61" t="s">
        <v>99</v>
      </c>
      <c r="Z767" s="61" t="s">
        <v>99</v>
      </c>
      <c r="AA767" s="61" t="s">
        <v>99</v>
      </c>
      <c r="AB767" s="61" t="s">
        <v>99</v>
      </c>
      <c r="AC767" s="61" t="s">
        <v>99</v>
      </c>
      <c r="AD767" s="61" t="s">
        <v>99</v>
      </c>
      <c r="AE767" s="61">
        <v>0.9</v>
      </c>
      <c r="AF767" s="61">
        <v>0.9</v>
      </c>
      <c r="AG767" s="61">
        <v>0.9</v>
      </c>
      <c r="AH767" s="61">
        <v>0.9</v>
      </c>
      <c r="AI767" s="61">
        <v>0.9</v>
      </c>
      <c r="AJ767" s="61">
        <v>0.9</v>
      </c>
      <c r="AK767" s="61">
        <v>0.9</v>
      </c>
      <c r="AL767" s="61">
        <v>0.9</v>
      </c>
      <c r="AM767" s="61">
        <v>0.9</v>
      </c>
      <c r="AN767" s="61">
        <v>0.9</v>
      </c>
      <c r="AO767" s="61">
        <v>0.9</v>
      </c>
      <c r="AP767" s="61">
        <v>0.9</v>
      </c>
      <c r="AQ767" s="61">
        <v>0.9</v>
      </c>
      <c r="AR767" s="61">
        <v>0.9</v>
      </c>
      <c r="AS767" s="61">
        <v>0.9</v>
      </c>
      <c r="AT767" s="61">
        <v>0.9</v>
      </c>
      <c r="AU767" s="61">
        <v>0.9</v>
      </c>
      <c r="AV767" s="61">
        <v>0.9</v>
      </c>
      <c r="AW767" s="61">
        <v>0.9</v>
      </c>
      <c r="AX767" s="53">
        <v>0.9</v>
      </c>
    </row>
    <row r="768" spans="1:50">
      <c r="A768" s="213"/>
      <c r="B768" s="218"/>
      <c r="C768" s="210"/>
      <c r="D768" s="93" t="s">
        <v>25</v>
      </c>
      <c r="E768" s="73" t="str">
        <f>A731&amp;"/"&amp;B757&amp;"/"&amp;C767&amp;"/"&amp;D768</f>
        <v>Lignite fired power plants/Steam turbine/CHP with CCS/M</v>
      </c>
      <c r="F768" s="91" t="str">
        <f>A731</f>
        <v>Lignite fired power plants</v>
      </c>
      <c r="G768" s="91" t="str">
        <f>B757</f>
        <v>Steam turbine</v>
      </c>
      <c r="H768" s="91" t="str">
        <f>C767</f>
        <v>CHP with CCS</v>
      </c>
      <c r="I768" s="70" t="str">
        <f t="shared" si="73"/>
        <v>M</v>
      </c>
      <c r="J768" s="91" t="s">
        <v>99</v>
      </c>
      <c r="K768" s="91" t="s">
        <v>99</v>
      </c>
      <c r="L768" s="91" t="s">
        <v>99</v>
      </c>
      <c r="M768" s="91" t="s">
        <v>99</v>
      </c>
      <c r="N768" s="91" t="s">
        <v>99</v>
      </c>
      <c r="O768" s="91" t="s">
        <v>99</v>
      </c>
      <c r="P768" s="91" t="s">
        <v>99</v>
      </c>
      <c r="Q768" s="91" t="s">
        <v>99</v>
      </c>
      <c r="R768" s="91" t="s">
        <v>99</v>
      </c>
      <c r="S768" s="91" t="s">
        <v>99</v>
      </c>
      <c r="T768" s="91" t="s">
        <v>99</v>
      </c>
      <c r="U768" s="91" t="s">
        <v>99</v>
      </c>
      <c r="V768" s="91" t="s">
        <v>99</v>
      </c>
      <c r="W768" s="91" t="s">
        <v>99</v>
      </c>
      <c r="X768" s="91" t="s">
        <v>99</v>
      </c>
      <c r="Y768" s="91" t="s">
        <v>99</v>
      </c>
      <c r="Z768" s="91" t="s">
        <v>99</v>
      </c>
      <c r="AA768" s="91" t="s">
        <v>99</v>
      </c>
      <c r="AB768" s="91" t="s">
        <v>99</v>
      </c>
      <c r="AC768" s="91" t="s">
        <v>99</v>
      </c>
      <c r="AD768" s="91" t="s">
        <v>99</v>
      </c>
      <c r="AE768" s="91">
        <v>0.9</v>
      </c>
      <c r="AF768" s="91">
        <v>0.9</v>
      </c>
      <c r="AG768" s="91">
        <v>0.9</v>
      </c>
      <c r="AH768" s="91">
        <v>0.9</v>
      </c>
      <c r="AI768" s="91">
        <v>0.9</v>
      </c>
      <c r="AJ768" s="91">
        <v>0.9</v>
      </c>
      <c r="AK768" s="91">
        <v>0.9</v>
      </c>
      <c r="AL768" s="91">
        <v>0.9</v>
      </c>
      <c r="AM768" s="91">
        <v>0.9</v>
      </c>
      <c r="AN768" s="91">
        <v>0.9</v>
      </c>
      <c r="AO768" s="91">
        <v>0.9</v>
      </c>
      <c r="AP768" s="91">
        <v>0.9</v>
      </c>
      <c r="AQ768" s="91">
        <v>0.9</v>
      </c>
      <c r="AR768" s="91">
        <v>0.9</v>
      </c>
      <c r="AS768" s="91">
        <v>0.9</v>
      </c>
      <c r="AT768" s="91">
        <v>0.9</v>
      </c>
      <c r="AU768" s="91">
        <v>0.9</v>
      </c>
      <c r="AV768" s="91">
        <v>0.9</v>
      </c>
      <c r="AW768" s="91">
        <v>0.9</v>
      </c>
      <c r="AX768" s="89">
        <v>0.9</v>
      </c>
    </row>
    <row r="769" spans="1:50">
      <c r="A769" s="212" t="s">
        <v>49</v>
      </c>
      <c r="B769" s="214" t="s">
        <v>50</v>
      </c>
      <c r="C769" s="209" t="s">
        <v>36</v>
      </c>
      <c r="D769" s="67" t="s">
        <v>24</v>
      </c>
      <c r="E769" s="87" t="str">
        <f>A769&amp;"/"&amp;B769&amp;"/"&amp;C769&amp;"/"&amp;D769</f>
        <v>Gas fired power plants (Natural gas, biogas)/Gas turbine combined cycle/Electricity only/L</v>
      </c>
      <c r="F769" s="55" t="str">
        <f>A769</f>
        <v>Gas fired power plants (Natural gas, biogas)</v>
      </c>
      <c r="G769" s="55" t="str">
        <f>B769</f>
        <v>Gas turbine combined cycle</v>
      </c>
      <c r="H769" s="55" t="str">
        <f>C769</f>
        <v>Electricity only</v>
      </c>
      <c r="I769" s="85" t="str">
        <f t="shared" si="73"/>
        <v>L</v>
      </c>
      <c r="J769" s="55">
        <v>0.93</v>
      </c>
      <c r="K769" s="55">
        <v>0.93</v>
      </c>
      <c r="L769" s="55">
        <v>0.93</v>
      </c>
      <c r="M769" s="55">
        <v>0.93</v>
      </c>
      <c r="N769" s="55">
        <v>0.93</v>
      </c>
      <c r="O769" s="55">
        <v>0.93</v>
      </c>
      <c r="P769" s="55">
        <v>0.93</v>
      </c>
      <c r="Q769" s="55">
        <v>0.93</v>
      </c>
      <c r="R769" s="55">
        <v>0.93</v>
      </c>
      <c r="S769" s="55">
        <v>0.93</v>
      </c>
      <c r="T769" s="55">
        <v>0.93</v>
      </c>
      <c r="U769" s="55">
        <v>0.93</v>
      </c>
      <c r="V769" s="55">
        <v>0.93</v>
      </c>
      <c r="W769" s="55">
        <v>0.93</v>
      </c>
      <c r="X769" s="55">
        <v>0.93</v>
      </c>
      <c r="Y769" s="55">
        <v>0.93</v>
      </c>
      <c r="Z769" s="55">
        <v>0.93</v>
      </c>
      <c r="AA769" s="55">
        <v>0.93</v>
      </c>
      <c r="AB769" s="55">
        <v>0.93</v>
      </c>
      <c r="AC769" s="55">
        <v>0.93</v>
      </c>
      <c r="AD769" s="55">
        <v>0.93</v>
      </c>
      <c r="AE769" s="55">
        <v>0.93</v>
      </c>
      <c r="AF769" s="55">
        <v>0.93</v>
      </c>
      <c r="AG769" s="55">
        <v>0.93</v>
      </c>
      <c r="AH769" s="55">
        <v>0.93</v>
      </c>
      <c r="AI769" s="55">
        <v>0.93</v>
      </c>
      <c r="AJ769" s="55">
        <v>0.93</v>
      </c>
      <c r="AK769" s="55">
        <v>0.93</v>
      </c>
      <c r="AL769" s="55">
        <v>0.93</v>
      </c>
      <c r="AM769" s="55">
        <v>0.93</v>
      </c>
      <c r="AN769" s="55">
        <v>0.93</v>
      </c>
      <c r="AO769" s="55">
        <v>0.93</v>
      </c>
      <c r="AP769" s="55">
        <v>0.93</v>
      </c>
      <c r="AQ769" s="55">
        <v>0.93</v>
      </c>
      <c r="AR769" s="55">
        <v>0.93</v>
      </c>
      <c r="AS769" s="55">
        <v>0.93</v>
      </c>
      <c r="AT769" s="55">
        <v>0.93</v>
      </c>
      <c r="AU769" s="55">
        <v>0.93</v>
      </c>
      <c r="AV769" s="55">
        <v>0.93</v>
      </c>
      <c r="AW769" s="55">
        <v>0.93</v>
      </c>
      <c r="AX769" s="64">
        <v>0.93</v>
      </c>
    </row>
    <row r="770" spans="1:50">
      <c r="A770" s="212"/>
      <c r="B770" s="215"/>
      <c r="C770" s="206"/>
      <c r="D770" s="52" t="s">
        <v>25</v>
      </c>
      <c r="E770" s="86" t="str">
        <f>A769&amp;"/"&amp;B769&amp;"/"&amp;C769&amp;"/"&amp;D770</f>
        <v>Gas fired power plants (Natural gas, biogas)/Gas turbine combined cycle/Electricity only/M</v>
      </c>
      <c r="F770" s="61" t="str">
        <f>A769</f>
        <v>Gas fired power plants (Natural gas, biogas)</v>
      </c>
      <c r="G770" s="61" t="str">
        <f>B769</f>
        <v>Gas turbine combined cycle</v>
      </c>
      <c r="H770" s="61" t="str">
        <f>C769</f>
        <v>Electricity only</v>
      </c>
      <c r="I770" s="84" t="str">
        <f t="shared" si="73"/>
        <v>M</v>
      </c>
      <c r="J770" s="61">
        <v>0.93</v>
      </c>
      <c r="K770" s="61">
        <v>0.93</v>
      </c>
      <c r="L770" s="61">
        <v>0.93</v>
      </c>
      <c r="M770" s="61">
        <v>0.93</v>
      </c>
      <c r="N770" s="61">
        <v>0.93</v>
      </c>
      <c r="O770" s="61">
        <v>0.93</v>
      </c>
      <c r="P770" s="61">
        <v>0.93</v>
      </c>
      <c r="Q770" s="61">
        <v>0.93</v>
      </c>
      <c r="R770" s="61">
        <v>0.93</v>
      </c>
      <c r="S770" s="61">
        <v>0.93</v>
      </c>
      <c r="T770" s="61">
        <v>0.93</v>
      </c>
      <c r="U770" s="61">
        <v>0.93</v>
      </c>
      <c r="V770" s="61">
        <v>0.93</v>
      </c>
      <c r="W770" s="61">
        <v>0.93</v>
      </c>
      <c r="X770" s="61">
        <v>0.93</v>
      </c>
      <c r="Y770" s="61">
        <v>0.93</v>
      </c>
      <c r="Z770" s="61">
        <v>0.93</v>
      </c>
      <c r="AA770" s="61">
        <v>0.93</v>
      </c>
      <c r="AB770" s="61">
        <v>0.93</v>
      </c>
      <c r="AC770" s="61">
        <v>0.93</v>
      </c>
      <c r="AD770" s="61">
        <v>0.93</v>
      </c>
      <c r="AE770" s="61">
        <v>0.93</v>
      </c>
      <c r="AF770" s="61">
        <v>0.93</v>
      </c>
      <c r="AG770" s="61">
        <v>0.93</v>
      </c>
      <c r="AH770" s="61">
        <v>0.93</v>
      </c>
      <c r="AI770" s="61">
        <v>0.93</v>
      </c>
      <c r="AJ770" s="61">
        <v>0.93</v>
      </c>
      <c r="AK770" s="61">
        <v>0.93</v>
      </c>
      <c r="AL770" s="61">
        <v>0.93</v>
      </c>
      <c r="AM770" s="61">
        <v>0.93</v>
      </c>
      <c r="AN770" s="61">
        <v>0.93</v>
      </c>
      <c r="AO770" s="61">
        <v>0.93</v>
      </c>
      <c r="AP770" s="61">
        <v>0.93</v>
      </c>
      <c r="AQ770" s="61">
        <v>0.93</v>
      </c>
      <c r="AR770" s="61">
        <v>0.93</v>
      </c>
      <c r="AS770" s="61">
        <v>0.93</v>
      </c>
      <c r="AT770" s="61">
        <v>0.93</v>
      </c>
      <c r="AU770" s="61">
        <v>0.93</v>
      </c>
      <c r="AV770" s="61">
        <v>0.93</v>
      </c>
      <c r="AW770" s="61">
        <v>0.93</v>
      </c>
      <c r="AX770" s="53">
        <v>0.93</v>
      </c>
    </row>
    <row r="771" spans="1:50">
      <c r="A771" s="212"/>
      <c r="B771" s="215"/>
      <c r="C771" s="206"/>
      <c r="D771" s="52" t="s">
        <v>38</v>
      </c>
      <c r="E771" s="86" t="str">
        <f>A769&amp;"/"&amp;B769&amp;"/"&amp;C769&amp;"/"&amp;D771</f>
        <v>Gas fired power plants (Natural gas, biogas)/Gas turbine combined cycle/Electricity only/S</v>
      </c>
      <c r="F771" s="61" t="str">
        <f>A769</f>
        <v>Gas fired power plants (Natural gas, biogas)</v>
      </c>
      <c r="G771" s="61" t="str">
        <f>B769</f>
        <v>Gas turbine combined cycle</v>
      </c>
      <c r="H771" s="61" t="str">
        <f>C769</f>
        <v>Electricity only</v>
      </c>
      <c r="I771" s="84" t="str">
        <f t="shared" si="73"/>
        <v>S</v>
      </c>
      <c r="J771" s="61">
        <v>0.93</v>
      </c>
      <c r="K771" s="61">
        <v>0.93</v>
      </c>
      <c r="L771" s="61">
        <v>0.93</v>
      </c>
      <c r="M771" s="61">
        <v>0.93</v>
      </c>
      <c r="N771" s="61">
        <v>0.93</v>
      </c>
      <c r="O771" s="61">
        <v>0.93</v>
      </c>
      <c r="P771" s="61">
        <v>0.93</v>
      </c>
      <c r="Q771" s="61">
        <v>0.93</v>
      </c>
      <c r="R771" s="61">
        <v>0.93</v>
      </c>
      <c r="S771" s="61">
        <v>0.93</v>
      </c>
      <c r="T771" s="61">
        <v>0.93</v>
      </c>
      <c r="U771" s="61">
        <v>0.93</v>
      </c>
      <c r="V771" s="61">
        <v>0.93</v>
      </c>
      <c r="W771" s="61">
        <v>0.93</v>
      </c>
      <c r="X771" s="61">
        <v>0.93</v>
      </c>
      <c r="Y771" s="61">
        <v>0.93</v>
      </c>
      <c r="Z771" s="61">
        <v>0.93</v>
      </c>
      <c r="AA771" s="61">
        <v>0.93</v>
      </c>
      <c r="AB771" s="61">
        <v>0.93</v>
      </c>
      <c r="AC771" s="61">
        <v>0.93</v>
      </c>
      <c r="AD771" s="61">
        <v>0.93</v>
      </c>
      <c r="AE771" s="61">
        <v>0.93</v>
      </c>
      <c r="AF771" s="61">
        <v>0.93</v>
      </c>
      <c r="AG771" s="61">
        <v>0.93</v>
      </c>
      <c r="AH771" s="61">
        <v>0.93</v>
      </c>
      <c r="AI771" s="61">
        <v>0.93</v>
      </c>
      <c r="AJ771" s="61">
        <v>0.93</v>
      </c>
      <c r="AK771" s="61">
        <v>0.93</v>
      </c>
      <c r="AL771" s="61">
        <v>0.93</v>
      </c>
      <c r="AM771" s="61">
        <v>0.93</v>
      </c>
      <c r="AN771" s="61">
        <v>0.93</v>
      </c>
      <c r="AO771" s="61">
        <v>0.93</v>
      </c>
      <c r="AP771" s="61">
        <v>0.93</v>
      </c>
      <c r="AQ771" s="61">
        <v>0.93</v>
      </c>
      <c r="AR771" s="61">
        <v>0.93</v>
      </c>
      <c r="AS771" s="61">
        <v>0.93</v>
      </c>
      <c r="AT771" s="61">
        <v>0.93</v>
      </c>
      <c r="AU771" s="61">
        <v>0.93</v>
      </c>
      <c r="AV771" s="61">
        <v>0.93</v>
      </c>
      <c r="AW771" s="61">
        <v>0.93</v>
      </c>
      <c r="AX771" s="53">
        <v>0.93</v>
      </c>
    </row>
    <row r="772" spans="1:50">
      <c r="A772" s="212"/>
      <c r="B772" s="215"/>
      <c r="C772" s="216"/>
      <c r="D772" s="52" t="s">
        <v>47</v>
      </c>
      <c r="E772" s="86" t="str">
        <f>A769&amp;"/"&amp;B769&amp;"/"&amp;C769&amp;"/"&amp;D772</f>
        <v>Gas fired power plants (Natural gas, biogas)/Gas turbine combined cycle/Electricity only/XS</v>
      </c>
      <c r="F772" s="61" t="str">
        <f>A769</f>
        <v>Gas fired power plants (Natural gas, biogas)</v>
      </c>
      <c r="G772" s="61" t="str">
        <f>B769</f>
        <v>Gas turbine combined cycle</v>
      </c>
      <c r="H772" s="61" t="str">
        <f>C769</f>
        <v>Electricity only</v>
      </c>
      <c r="I772" s="84" t="str">
        <f t="shared" si="73"/>
        <v>XS</v>
      </c>
      <c r="J772" s="61">
        <v>0.93</v>
      </c>
      <c r="K772" s="61">
        <v>0.93</v>
      </c>
      <c r="L772" s="61">
        <v>0.93</v>
      </c>
      <c r="M772" s="61">
        <v>0.93</v>
      </c>
      <c r="N772" s="61">
        <v>0.93</v>
      </c>
      <c r="O772" s="61">
        <v>0.93</v>
      </c>
      <c r="P772" s="61">
        <v>0.93</v>
      </c>
      <c r="Q772" s="61">
        <v>0.93</v>
      </c>
      <c r="R772" s="61">
        <v>0.93</v>
      </c>
      <c r="S772" s="61">
        <v>0.93</v>
      </c>
      <c r="T772" s="61">
        <v>0.93</v>
      </c>
      <c r="U772" s="61">
        <v>0.93</v>
      </c>
      <c r="V772" s="61">
        <v>0.93</v>
      </c>
      <c r="W772" s="61">
        <v>0.93</v>
      </c>
      <c r="X772" s="61">
        <v>0.93</v>
      </c>
      <c r="Y772" s="61">
        <v>0.93</v>
      </c>
      <c r="Z772" s="61">
        <v>0.93</v>
      </c>
      <c r="AA772" s="61">
        <v>0.93</v>
      </c>
      <c r="AB772" s="61">
        <v>0.93</v>
      </c>
      <c r="AC772" s="61">
        <v>0.93</v>
      </c>
      <c r="AD772" s="61">
        <v>0.93</v>
      </c>
      <c r="AE772" s="61">
        <v>0.93</v>
      </c>
      <c r="AF772" s="61">
        <v>0.93</v>
      </c>
      <c r="AG772" s="61">
        <v>0.93</v>
      </c>
      <c r="AH772" s="61">
        <v>0.93</v>
      </c>
      <c r="AI772" s="61">
        <v>0.93</v>
      </c>
      <c r="AJ772" s="61">
        <v>0.93</v>
      </c>
      <c r="AK772" s="61">
        <v>0.93</v>
      </c>
      <c r="AL772" s="61">
        <v>0.93</v>
      </c>
      <c r="AM772" s="61">
        <v>0.93</v>
      </c>
      <c r="AN772" s="61">
        <v>0.93</v>
      </c>
      <c r="AO772" s="61">
        <v>0.93</v>
      </c>
      <c r="AP772" s="61">
        <v>0.93</v>
      </c>
      <c r="AQ772" s="61">
        <v>0.93</v>
      </c>
      <c r="AR772" s="61">
        <v>0.93</v>
      </c>
      <c r="AS772" s="61">
        <v>0.93</v>
      </c>
      <c r="AT772" s="61">
        <v>0.93</v>
      </c>
      <c r="AU772" s="61">
        <v>0.93</v>
      </c>
      <c r="AV772" s="61">
        <v>0.93</v>
      </c>
      <c r="AW772" s="61">
        <v>0.93</v>
      </c>
      <c r="AX772" s="53">
        <v>0.93</v>
      </c>
    </row>
    <row r="773" spans="1:50">
      <c r="A773" s="212"/>
      <c r="B773" s="215"/>
      <c r="C773" s="217" t="s">
        <v>26</v>
      </c>
      <c r="D773" s="83" t="s">
        <v>24</v>
      </c>
      <c r="E773" s="56" t="str">
        <f>A769&amp;"/"&amp;B769&amp;"/"&amp;C773&amp;"/"&amp;D773</f>
        <v>Gas fired power plants (Natural gas, biogas)/Gas turbine combined cycle/CHP/L</v>
      </c>
      <c r="F773" s="103" t="str">
        <f>A769</f>
        <v>Gas fired power plants (Natural gas, biogas)</v>
      </c>
      <c r="G773" s="103" t="str">
        <f>B769</f>
        <v>Gas turbine combined cycle</v>
      </c>
      <c r="H773" s="103" t="str">
        <f>C773</f>
        <v>CHP</v>
      </c>
      <c r="I773" s="104" t="str">
        <f t="shared" si="73"/>
        <v>L</v>
      </c>
      <c r="J773" s="103">
        <v>0.93</v>
      </c>
      <c r="K773" s="103">
        <v>0.93</v>
      </c>
      <c r="L773" s="103">
        <v>0.93</v>
      </c>
      <c r="M773" s="103">
        <v>0.93</v>
      </c>
      <c r="N773" s="103">
        <v>0.93</v>
      </c>
      <c r="O773" s="103">
        <v>0.93</v>
      </c>
      <c r="P773" s="103">
        <v>0.93</v>
      </c>
      <c r="Q773" s="103">
        <v>0.93</v>
      </c>
      <c r="R773" s="103">
        <v>0.93</v>
      </c>
      <c r="S773" s="103">
        <v>0.93</v>
      </c>
      <c r="T773" s="103">
        <v>0.93</v>
      </c>
      <c r="U773" s="103">
        <v>0.93</v>
      </c>
      <c r="V773" s="103">
        <v>0.93</v>
      </c>
      <c r="W773" s="103">
        <v>0.93</v>
      </c>
      <c r="X773" s="103">
        <v>0.93</v>
      </c>
      <c r="Y773" s="103">
        <v>0.93</v>
      </c>
      <c r="Z773" s="103">
        <v>0.93</v>
      </c>
      <c r="AA773" s="103">
        <v>0.93</v>
      </c>
      <c r="AB773" s="103">
        <v>0.93</v>
      </c>
      <c r="AC773" s="103">
        <v>0.93</v>
      </c>
      <c r="AD773" s="103">
        <v>0.93</v>
      </c>
      <c r="AE773" s="103">
        <v>0.93</v>
      </c>
      <c r="AF773" s="103">
        <v>0.93</v>
      </c>
      <c r="AG773" s="103">
        <v>0.93</v>
      </c>
      <c r="AH773" s="103">
        <v>0.93</v>
      </c>
      <c r="AI773" s="103">
        <v>0.93</v>
      </c>
      <c r="AJ773" s="103">
        <v>0.93</v>
      </c>
      <c r="AK773" s="103">
        <v>0.93</v>
      </c>
      <c r="AL773" s="103">
        <v>0.93</v>
      </c>
      <c r="AM773" s="103">
        <v>0.93</v>
      </c>
      <c r="AN773" s="103">
        <v>0.93</v>
      </c>
      <c r="AO773" s="103">
        <v>0.93</v>
      </c>
      <c r="AP773" s="103">
        <v>0.93</v>
      </c>
      <c r="AQ773" s="103">
        <v>0.93</v>
      </c>
      <c r="AR773" s="103">
        <v>0.93</v>
      </c>
      <c r="AS773" s="103">
        <v>0.93</v>
      </c>
      <c r="AT773" s="103">
        <v>0.93</v>
      </c>
      <c r="AU773" s="103">
        <v>0.93</v>
      </c>
      <c r="AV773" s="103">
        <v>0.93</v>
      </c>
      <c r="AW773" s="103">
        <v>0.93</v>
      </c>
      <c r="AX773" s="105">
        <v>0.93</v>
      </c>
    </row>
    <row r="774" spans="1:50">
      <c r="A774" s="212"/>
      <c r="B774" s="215"/>
      <c r="C774" s="206"/>
      <c r="D774" s="52" t="s">
        <v>25</v>
      </c>
      <c r="E774" s="86" t="str">
        <f>A769&amp;"/"&amp;B769&amp;"/"&amp;C773&amp;"/"&amp;D774</f>
        <v>Gas fired power plants (Natural gas, biogas)/Gas turbine combined cycle/CHP/M</v>
      </c>
      <c r="F774" s="61" t="str">
        <f>A769</f>
        <v>Gas fired power plants (Natural gas, biogas)</v>
      </c>
      <c r="G774" s="61" t="str">
        <f>B769</f>
        <v>Gas turbine combined cycle</v>
      </c>
      <c r="H774" s="61" t="str">
        <f>C773</f>
        <v>CHP</v>
      </c>
      <c r="I774" s="84" t="str">
        <f t="shared" si="73"/>
        <v>M</v>
      </c>
      <c r="J774" s="61">
        <v>0.93</v>
      </c>
      <c r="K774" s="61">
        <v>0.93</v>
      </c>
      <c r="L774" s="61">
        <v>0.93</v>
      </c>
      <c r="M774" s="61">
        <v>0.93</v>
      </c>
      <c r="N774" s="61">
        <v>0.93</v>
      </c>
      <c r="O774" s="61">
        <v>0.93</v>
      </c>
      <c r="P774" s="61">
        <v>0.93</v>
      </c>
      <c r="Q774" s="61">
        <v>0.93</v>
      </c>
      <c r="R774" s="61">
        <v>0.93</v>
      </c>
      <c r="S774" s="61">
        <v>0.93</v>
      </c>
      <c r="T774" s="61">
        <v>0.93</v>
      </c>
      <c r="U774" s="61">
        <v>0.93</v>
      </c>
      <c r="V774" s="61">
        <v>0.93</v>
      </c>
      <c r="W774" s="61">
        <v>0.93</v>
      </c>
      <c r="X774" s="61">
        <v>0.93</v>
      </c>
      <c r="Y774" s="61">
        <v>0.93</v>
      </c>
      <c r="Z774" s="61">
        <v>0.93</v>
      </c>
      <c r="AA774" s="61">
        <v>0.93</v>
      </c>
      <c r="AB774" s="61">
        <v>0.93</v>
      </c>
      <c r="AC774" s="61">
        <v>0.93</v>
      </c>
      <c r="AD774" s="61">
        <v>0.93</v>
      </c>
      <c r="AE774" s="61">
        <v>0.93</v>
      </c>
      <c r="AF774" s="61">
        <v>0.93</v>
      </c>
      <c r="AG774" s="61">
        <v>0.93</v>
      </c>
      <c r="AH774" s="61">
        <v>0.93</v>
      </c>
      <c r="AI774" s="61">
        <v>0.93</v>
      </c>
      <c r="AJ774" s="61">
        <v>0.93</v>
      </c>
      <c r="AK774" s="61">
        <v>0.93</v>
      </c>
      <c r="AL774" s="61">
        <v>0.93</v>
      </c>
      <c r="AM774" s="61">
        <v>0.93</v>
      </c>
      <c r="AN774" s="61">
        <v>0.93</v>
      </c>
      <c r="AO774" s="61">
        <v>0.93</v>
      </c>
      <c r="AP774" s="61">
        <v>0.93</v>
      </c>
      <c r="AQ774" s="61">
        <v>0.93</v>
      </c>
      <c r="AR774" s="61">
        <v>0.93</v>
      </c>
      <c r="AS774" s="61">
        <v>0.93</v>
      </c>
      <c r="AT774" s="61">
        <v>0.93</v>
      </c>
      <c r="AU774" s="61">
        <v>0.93</v>
      </c>
      <c r="AV774" s="61">
        <v>0.93</v>
      </c>
      <c r="AW774" s="61">
        <v>0.93</v>
      </c>
      <c r="AX774" s="53">
        <v>0.93</v>
      </c>
    </row>
    <row r="775" spans="1:50">
      <c r="A775" s="212"/>
      <c r="B775" s="215"/>
      <c r="C775" s="206"/>
      <c r="D775" s="52" t="s">
        <v>38</v>
      </c>
      <c r="E775" s="86" t="str">
        <f>A769&amp;"/"&amp;B769&amp;"/"&amp;C773&amp;"/"&amp;D775</f>
        <v>Gas fired power plants (Natural gas, biogas)/Gas turbine combined cycle/CHP/S</v>
      </c>
      <c r="F775" s="61" t="str">
        <f>A769</f>
        <v>Gas fired power plants (Natural gas, biogas)</v>
      </c>
      <c r="G775" s="61" t="str">
        <f>B769</f>
        <v>Gas turbine combined cycle</v>
      </c>
      <c r="H775" s="61" t="str">
        <f>C773</f>
        <v>CHP</v>
      </c>
      <c r="I775" s="84" t="str">
        <f t="shared" si="73"/>
        <v>S</v>
      </c>
      <c r="J775" s="61">
        <v>0.93</v>
      </c>
      <c r="K775" s="61">
        <v>0.93</v>
      </c>
      <c r="L775" s="61">
        <v>0.93</v>
      </c>
      <c r="M775" s="61">
        <v>0.93</v>
      </c>
      <c r="N775" s="61">
        <v>0.93</v>
      </c>
      <c r="O775" s="61">
        <v>0.93</v>
      </c>
      <c r="P775" s="61">
        <v>0.93</v>
      </c>
      <c r="Q775" s="61">
        <v>0.93</v>
      </c>
      <c r="R775" s="61">
        <v>0.93</v>
      </c>
      <c r="S775" s="61">
        <v>0.93</v>
      </c>
      <c r="T775" s="61">
        <v>0.93</v>
      </c>
      <c r="U775" s="61">
        <v>0.93</v>
      </c>
      <c r="V775" s="61">
        <v>0.93</v>
      </c>
      <c r="W775" s="61">
        <v>0.93</v>
      </c>
      <c r="X775" s="61">
        <v>0.93</v>
      </c>
      <c r="Y775" s="61">
        <v>0.93</v>
      </c>
      <c r="Z775" s="61">
        <v>0.93</v>
      </c>
      <c r="AA775" s="61">
        <v>0.93</v>
      </c>
      <c r="AB775" s="61">
        <v>0.93</v>
      </c>
      <c r="AC775" s="61">
        <v>0.93</v>
      </c>
      <c r="AD775" s="61">
        <v>0.93</v>
      </c>
      <c r="AE775" s="61">
        <v>0.93</v>
      </c>
      <c r="AF775" s="61">
        <v>0.93</v>
      </c>
      <c r="AG775" s="61">
        <v>0.93</v>
      </c>
      <c r="AH775" s="61">
        <v>0.93</v>
      </c>
      <c r="AI775" s="61">
        <v>0.93</v>
      </c>
      <c r="AJ775" s="61">
        <v>0.93</v>
      </c>
      <c r="AK775" s="61">
        <v>0.93</v>
      </c>
      <c r="AL775" s="61">
        <v>0.93</v>
      </c>
      <c r="AM775" s="61">
        <v>0.93</v>
      </c>
      <c r="AN775" s="61">
        <v>0.93</v>
      </c>
      <c r="AO775" s="61">
        <v>0.93</v>
      </c>
      <c r="AP775" s="61">
        <v>0.93</v>
      </c>
      <c r="AQ775" s="61">
        <v>0.93</v>
      </c>
      <c r="AR775" s="61">
        <v>0.93</v>
      </c>
      <c r="AS775" s="61">
        <v>0.93</v>
      </c>
      <c r="AT775" s="61">
        <v>0.93</v>
      </c>
      <c r="AU775" s="61">
        <v>0.93</v>
      </c>
      <c r="AV775" s="61">
        <v>0.93</v>
      </c>
      <c r="AW775" s="61">
        <v>0.93</v>
      </c>
      <c r="AX775" s="53">
        <v>0.93</v>
      </c>
    </row>
    <row r="776" spans="1:50">
      <c r="A776" s="212"/>
      <c r="B776" s="215"/>
      <c r="C776" s="216"/>
      <c r="D776" s="106" t="s">
        <v>47</v>
      </c>
      <c r="E776" s="107" t="str">
        <f>A769&amp;"/"&amp;B769&amp;"/"&amp;C773&amp;"/"&amp;D776</f>
        <v>Gas fired power plants (Natural gas, biogas)/Gas turbine combined cycle/CHP/XS</v>
      </c>
      <c r="F776" s="108" t="str">
        <f>A769</f>
        <v>Gas fired power plants (Natural gas, biogas)</v>
      </c>
      <c r="G776" s="108" t="str">
        <f>B769</f>
        <v>Gas turbine combined cycle</v>
      </c>
      <c r="H776" s="108" t="str">
        <f>C773</f>
        <v>CHP</v>
      </c>
      <c r="I776" s="109" t="str">
        <f t="shared" si="73"/>
        <v>XS</v>
      </c>
      <c r="J776" s="108">
        <v>0.93</v>
      </c>
      <c r="K776" s="108">
        <v>0.93</v>
      </c>
      <c r="L776" s="108">
        <v>0.93</v>
      </c>
      <c r="M776" s="108">
        <v>0.93</v>
      </c>
      <c r="N776" s="108">
        <v>0.93</v>
      </c>
      <c r="O776" s="108">
        <v>0.93</v>
      </c>
      <c r="P776" s="108">
        <v>0.93</v>
      </c>
      <c r="Q776" s="108">
        <v>0.93</v>
      </c>
      <c r="R776" s="108">
        <v>0.93</v>
      </c>
      <c r="S776" s="108">
        <v>0.93</v>
      </c>
      <c r="T776" s="108">
        <v>0.93</v>
      </c>
      <c r="U776" s="108">
        <v>0.93</v>
      </c>
      <c r="V776" s="108">
        <v>0.93</v>
      </c>
      <c r="W776" s="108">
        <v>0.93</v>
      </c>
      <c r="X776" s="108">
        <v>0.93</v>
      </c>
      <c r="Y776" s="108">
        <v>0.93</v>
      </c>
      <c r="Z776" s="108">
        <v>0.93</v>
      </c>
      <c r="AA776" s="108">
        <v>0.93</v>
      </c>
      <c r="AB776" s="108">
        <v>0.93</v>
      </c>
      <c r="AC776" s="108">
        <v>0.93</v>
      </c>
      <c r="AD776" s="108">
        <v>0.93</v>
      </c>
      <c r="AE776" s="108">
        <v>0.93</v>
      </c>
      <c r="AF776" s="108">
        <v>0.93</v>
      </c>
      <c r="AG776" s="108">
        <v>0.93</v>
      </c>
      <c r="AH776" s="108">
        <v>0.93</v>
      </c>
      <c r="AI776" s="108">
        <v>0.93</v>
      </c>
      <c r="AJ776" s="108">
        <v>0.93</v>
      </c>
      <c r="AK776" s="108">
        <v>0.93</v>
      </c>
      <c r="AL776" s="108">
        <v>0.93</v>
      </c>
      <c r="AM776" s="108">
        <v>0.93</v>
      </c>
      <c r="AN776" s="108">
        <v>0.93</v>
      </c>
      <c r="AO776" s="108">
        <v>0.93</v>
      </c>
      <c r="AP776" s="108">
        <v>0.93</v>
      </c>
      <c r="AQ776" s="108">
        <v>0.93</v>
      </c>
      <c r="AR776" s="108">
        <v>0.93</v>
      </c>
      <c r="AS776" s="108">
        <v>0.93</v>
      </c>
      <c r="AT776" s="108">
        <v>0.93</v>
      </c>
      <c r="AU776" s="108">
        <v>0.93</v>
      </c>
      <c r="AV776" s="108">
        <v>0.93</v>
      </c>
      <c r="AW776" s="108">
        <v>0.93</v>
      </c>
      <c r="AX776" s="110">
        <v>0.93</v>
      </c>
    </row>
    <row r="777" spans="1:50">
      <c r="A777" s="212"/>
      <c r="B777" s="215"/>
      <c r="C777" s="217" t="s">
        <v>42</v>
      </c>
      <c r="D777" s="83" t="s">
        <v>24</v>
      </c>
      <c r="E777" s="56" t="str">
        <f>A769&amp;"/"&amp;B769&amp;"/"&amp;C777&amp;"/"&amp;D777</f>
        <v>Gas fired power plants (Natural gas, biogas)/Gas turbine combined cycle/Electricity only with CCS/L</v>
      </c>
      <c r="F777" s="103" t="str">
        <f>A769</f>
        <v>Gas fired power plants (Natural gas, biogas)</v>
      </c>
      <c r="G777" s="103" t="str">
        <f>B769</f>
        <v>Gas turbine combined cycle</v>
      </c>
      <c r="H777" s="103" t="str">
        <f>C777</f>
        <v>Electricity only with CCS</v>
      </c>
      <c r="I777" s="104" t="str">
        <f t="shared" si="73"/>
        <v>L</v>
      </c>
      <c r="J777" s="103" t="s">
        <v>99</v>
      </c>
      <c r="K777" s="103" t="s">
        <v>99</v>
      </c>
      <c r="L777" s="103" t="s">
        <v>99</v>
      </c>
      <c r="M777" s="103" t="s">
        <v>99</v>
      </c>
      <c r="N777" s="103" t="s">
        <v>99</v>
      </c>
      <c r="O777" s="103" t="s">
        <v>99</v>
      </c>
      <c r="P777" s="103" t="s">
        <v>99</v>
      </c>
      <c r="Q777" s="103" t="s">
        <v>99</v>
      </c>
      <c r="R777" s="103" t="s">
        <v>99</v>
      </c>
      <c r="S777" s="103" t="s">
        <v>99</v>
      </c>
      <c r="T777" s="103" t="s">
        <v>99</v>
      </c>
      <c r="U777" s="103" t="s">
        <v>99</v>
      </c>
      <c r="V777" s="103" t="s">
        <v>99</v>
      </c>
      <c r="W777" s="103" t="s">
        <v>99</v>
      </c>
      <c r="X777" s="103" t="s">
        <v>99</v>
      </c>
      <c r="Y777" s="103" t="s">
        <v>99</v>
      </c>
      <c r="Z777" s="103" t="s">
        <v>99</v>
      </c>
      <c r="AA777" s="103" t="s">
        <v>99</v>
      </c>
      <c r="AB777" s="103" t="s">
        <v>99</v>
      </c>
      <c r="AC777" s="103" t="s">
        <v>99</v>
      </c>
      <c r="AD777" s="103" t="s">
        <v>99</v>
      </c>
      <c r="AE777" s="103">
        <v>0.93</v>
      </c>
      <c r="AF777" s="103">
        <v>0.93</v>
      </c>
      <c r="AG777" s="103">
        <v>0.93</v>
      </c>
      <c r="AH777" s="103">
        <v>0.93</v>
      </c>
      <c r="AI777" s="103">
        <v>0.93</v>
      </c>
      <c r="AJ777" s="103">
        <v>0.93</v>
      </c>
      <c r="AK777" s="103">
        <v>0.93</v>
      </c>
      <c r="AL777" s="103">
        <v>0.93</v>
      </c>
      <c r="AM777" s="103">
        <v>0.93</v>
      </c>
      <c r="AN777" s="103">
        <v>0.93</v>
      </c>
      <c r="AO777" s="103">
        <v>0.93</v>
      </c>
      <c r="AP777" s="103">
        <v>0.93</v>
      </c>
      <c r="AQ777" s="103">
        <v>0.93</v>
      </c>
      <c r="AR777" s="103">
        <v>0.93</v>
      </c>
      <c r="AS777" s="103">
        <v>0.93</v>
      </c>
      <c r="AT777" s="103">
        <v>0.93</v>
      </c>
      <c r="AU777" s="103">
        <v>0.93</v>
      </c>
      <c r="AV777" s="103">
        <v>0.93</v>
      </c>
      <c r="AW777" s="103">
        <v>0.93</v>
      </c>
      <c r="AX777" s="105">
        <v>0.93</v>
      </c>
    </row>
    <row r="778" spans="1:50">
      <c r="A778" s="212"/>
      <c r="B778" s="215"/>
      <c r="C778" s="216"/>
      <c r="D778" s="106" t="s">
        <v>25</v>
      </c>
      <c r="E778" s="107" t="str">
        <f>A769&amp;"/"&amp;B769&amp;"/"&amp;C777&amp;"/"&amp;D778</f>
        <v>Gas fired power plants (Natural gas, biogas)/Gas turbine combined cycle/Electricity only with CCS/M</v>
      </c>
      <c r="F778" s="108" t="str">
        <f>A769</f>
        <v>Gas fired power plants (Natural gas, biogas)</v>
      </c>
      <c r="G778" s="108" t="str">
        <f>B769</f>
        <v>Gas turbine combined cycle</v>
      </c>
      <c r="H778" s="108" t="str">
        <f>C777</f>
        <v>Electricity only with CCS</v>
      </c>
      <c r="I778" s="109" t="str">
        <f t="shared" si="73"/>
        <v>M</v>
      </c>
      <c r="J778" s="108" t="s">
        <v>99</v>
      </c>
      <c r="K778" s="108" t="s">
        <v>99</v>
      </c>
      <c r="L778" s="108" t="s">
        <v>99</v>
      </c>
      <c r="M778" s="108" t="s">
        <v>99</v>
      </c>
      <c r="N778" s="108" t="s">
        <v>99</v>
      </c>
      <c r="O778" s="108" t="s">
        <v>99</v>
      </c>
      <c r="P778" s="108" t="s">
        <v>99</v>
      </c>
      <c r="Q778" s="108" t="s">
        <v>99</v>
      </c>
      <c r="R778" s="108" t="s">
        <v>99</v>
      </c>
      <c r="S778" s="108" t="s">
        <v>99</v>
      </c>
      <c r="T778" s="108" t="s">
        <v>99</v>
      </c>
      <c r="U778" s="108" t="s">
        <v>99</v>
      </c>
      <c r="V778" s="108" t="s">
        <v>99</v>
      </c>
      <c r="W778" s="108" t="s">
        <v>99</v>
      </c>
      <c r="X778" s="108" t="s">
        <v>99</v>
      </c>
      <c r="Y778" s="108" t="s">
        <v>99</v>
      </c>
      <c r="Z778" s="108" t="s">
        <v>99</v>
      </c>
      <c r="AA778" s="108" t="s">
        <v>99</v>
      </c>
      <c r="AB778" s="108" t="s">
        <v>99</v>
      </c>
      <c r="AC778" s="108" t="s">
        <v>99</v>
      </c>
      <c r="AD778" s="108" t="s">
        <v>99</v>
      </c>
      <c r="AE778" s="108">
        <v>0.93</v>
      </c>
      <c r="AF778" s="108">
        <v>0.93</v>
      </c>
      <c r="AG778" s="108">
        <v>0.93</v>
      </c>
      <c r="AH778" s="108">
        <v>0.93</v>
      </c>
      <c r="AI778" s="108">
        <v>0.93</v>
      </c>
      <c r="AJ778" s="108">
        <v>0.93</v>
      </c>
      <c r="AK778" s="108">
        <v>0.93</v>
      </c>
      <c r="AL778" s="108">
        <v>0.93</v>
      </c>
      <c r="AM778" s="108">
        <v>0.93</v>
      </c>
      <c r="AN778" s="108">
        <v>0.93</v>
      </c>
      <c r="AO778" s="108">
        <v>0.93</v>
      </c>
      <c r="AP778" s="108">
        <v>0.93</v>
      </c>
      <c r="AQ778" s="108">
        <v>0.93</v>
      </c>
      <c r="AR778" s="108">
        <v>0.93</v>
      </c>
      <c r="AS778" s="108">
        <v>0.93</v>
      </c>
      <c r="AT778" s="108">
        <v>0.93</v>
      </c>
      <c r="AU778" s="108">
        <v>0.93</v>
      </c>
      <c r="AV778" s="108">
        <v>0.93</v>
      </c>
      <c r="AW778" s="108">
        <v>0.93</v>
      </c>
      <c r="AX778" s="110">
        <v>0.93</v>
      </c>
    </row>
    <row r="779" spans="1:50">
      <c r="A779" s="212"/>
      <c r="B779" s="215"/>
      <c r="C779" s="217" t="s">
        <v>43</v>
      </c>
      <c r="D779" s="52" t="s">
        <v>24</v>
      </c>
      <c r="E779" s="86" t="str">
        <f>A769&amp;"/"&amp;B769&amp;"/"&amp;C779&amp;"/"&amp;D779</f>
        <v>Gas fired power plants (Natural gas, biogas)/Gas turbine combined cycle/CHP with CCS/L</v>
      </c>
      <c r="F779" s="61" t="str">
        <f>A769</f>
        <v>Gas fired power plants (Natural gas, biogas)</v>
      </c>
      <c r="G779" s="61" t="str">
        <f>B769</f>
        <v>Gas turbine combined cycle</v>
      </c>
      <c r="H779" s="61" t="str">
        <f>C779</f>
        <v>CHP with CCS</v>
      </c>
      <c r="I779" s="84" t="str">
        <f t="shared" si="73"/>
        <v>L</v>
      </c>
      <c r="J779" s="61" t="s">
        <v>99</v>
      </c>
      <c r="K779" s="61" t="s">
        <v>99</v>
      </c>
      <c r="L779" s="61" t="s">
        <v>99</v>
      </c>
      <c r="M779" s="61" t="s">
        <v>99</v>
      </c>
      <c r="N779" s="61" t="s">
        <v>99</v>
      </c>
      <c r="O779" s="61" t="s">
        <v>99</v>
      </c>
      <c r="P779" s="61" t="s">
        <v>99</v>
      </c>
      <c r="Q779" s="61" t="s">
        <v>99</v>
      </c>
      <c r="R779" s="61" t="s">
        <v>99</v>
      </c>
      <c r="S779" s="61" t="s">
        <v>99</v>
      </c>
      <c r="T779" s="61" t="s">
        <v>99</v>
      </c>
      <c r="U779" s="61" t="s">
        <v>99</v>
      </c>
      <c r="V779" s="61" t="s">
        <v>99</v>
      </c>
      <c r="W779" s="61" t="s">
        <v>99</v>
      </c>
      <c r="X779" s="61" t="s">
        <v>99</v>
      </c>
      <c r="Y779" s="61" t="s">
        <v>99</v>
      </c>
      <c r="Z779" s="61" t="s">
        <v>99</v>
      </c>
      <c r="AA779" s="61" t="s">
        <v>99</v>
      </c>
      <c r="AB779" s="61" t="s">
        <v>99</v>
      </c>
      <c r="AC779" s="61" t="s">
        <v>99</v>
      </c>
      <c r="AD779" s="61" t="s">
        <v>99</v>
      </c>
      <c r="AE779" s="61">
        <v>0.93</v>
      </c>
      <c r="AF779" s="61">
        <v>0.93</v>
      </c>
      <c r="AG779" s="61">
        <v>0.93</v>
      </c>
      <c r="AH779" s="61">
        <v>0.93</v>
      </c>
      <c r="AI779" s="61">
        <v>0.93</v>
      </c>
      <c r="AJ779" s="61">
        <v>0.93</v>
      </c>
      <c r="AK779" s="61">
        <v>0.93</v>
      </c>
      <c r="AL779" s="61">
        <v>0.93</v>
      </c>
      <c r="AM779" s="61">
        <v>0.93</v>
      </c>
      <c r="AN779" s="61">
        <v>0.93</v>
      </c>
      <c r="AO779" s="61">
        <v>0.93</v>
      </c>
      <c r="AP779" s="61">
        <v>0.93</v>
      </c>
      <c r="AQ779" s="61">
        <v>0.93</v>
      </c>
      <c r="AR779" s="61">
        <v>0.93</v>
      </c>
      <c r="AS779" s="61">
        <v>0.93</v>
      </c>
      <c r="AT779" s="61">
        <v>0.93</v>
      </c>
      <c r="AU779" s="61">
        <v>0.93</v>
      </c>
      <c r="AV779" s="61">
        <v>0.93</v>
      </c>
      <c r="AW779" s="61">
        <v>0.93</v>
      </c>
      <c r="AX779" s="53">
        <v>0.93</v>
      </c>
    </row>
    <row r="780" spans="1:50">
      <c r="A780" s="212"/>
      <c r="B780" s="218"/>
      <c r="C780" s="210"/>
      <c r="D780" s="93" t="s">
        <v>25</v>
      </c>
      <c r="E780" s="73" t="str">
        <f>A769&amp;"/"&amp;B769&amp;"/"&amp;C779&amp;"/"&amp;D780</f>
        <v>Gas fired power plants (Natural gas, biogas)/Gas turbine combined cycle/CHP with CCS/M</v>
      </c>
      <c r="F780" s="91" t="str">
        <f>A769</f>
        <v>Gas fired power plants (Natural gas, biogas)</v>
      </c>
      <c r="G780" s="91" t="str">
        <f>B769</f>
        <v>Gas turbine combined cycle</v>
      </c>
      <c r="H780" s="91" t="str">
        <f>C779</f>
        <v>CHP with CCS</v>
      </c>
      <c r="I780" s="70" t="str">
        <f t="shared" si="73"/>
        <v>M</v>
      </c>
      <c r="J780" s="91" t="s">
        <v>99</v>
      </c>
      <c r="K780" s="91" t="s">
        <v>99</v>
      </c>
      <c r="L780" s="91" t="s">
        <v>99</v>
      </c>
      <c r="M780" s="91" t="s">
        <v>99</v>
      </c>
      <c r="N780" s="91" t="s">
        <v>99</v>
      </c>
      <c r="O780" s="91" t="s">
        <v>99</v>
      </c>
      <c r="P780" s="91" t="s">
        <v>99</v>
      </c>
      <c r="Q780" s="91" t="s">
        <v>99</v>
      </c>
      <c r="R780" s="91" t="s">
        <v>99</v>
      </c>
      <c r="S780" s="91" t="s">
        <v>99</v>
      </c>
      <c r="T780" s="91" t="s">
        <v>99</v>
      </c>
      <c r="U780" s="91" t="s">
        <v>99</v>
      </c>
      <c r="V780" s="91" t="s">
        <v>99</v>
      </c>
      <c r="W780" s="91" t="s">
        <v>99</v>
      </c>
      <c r="X780" s="91" t="s">
        <v>99</v>
      </c>
      <c r="Y780" s="91" t="s">
        <v>99</v>
      </c>
      <c r="Z780" s="91" t="s">
        <v>99</v>
      </c>
      <c r="AA780" s="91" t="s">
        <v>99</v>
      </c>
      <c r="AB780" s="91" t="s">
        <v>99</v>
      </c>
      <c r="AC780" s="91" t="s">
        <v>99</v>
      </c>
      <c r="AD780" s="91" t="s">
        <v>99</v>
      </c>
      <c r="AE780" s="91">
        <v>0.93</v>
      </c>
      <c r="AF780" s="91">
        <v>0.93</v>
      </c>
      <c r="AG780" s="91">
        <v>0.93</v>
      </c>
      <c r="AH780" s="91">
        <v>0.93</v>
      </c>
      <c r="AI780" s="91">
        <v>0.93</v>
      </c>
      <c r="AJ780" s="91">
        <v>0.93</v>
      </c>
      <c r="AK780" s="91">
        <v>0.93</v>
      </c>
      <c r="AL780" s="91">
        <v>0.93</v>
      </c>
      <c r="AM780" s="91">
        <v>0.93</v>
      </c>
      <c r="AN780" s="91">
        <v>0.93</v>
      </c>
      <c r="AO780" s="91">
        <v>0.93</v>
      </c>
      <c r="AP780" s="91">
        <v>0.93</v>
      </c>
      <c r="AQ780" s="91">
        <v>0.93</v>
      </c>
      <c r="AR780" s="91">
        <v>0.93</v>
      </c>
      <c r="AS780" s="91">
        <v>0.93</v>
      </c>
      <c r="AT780" s="91">
        <v>0.93</v>
      </c>
      <c r="AU780" s="91">
        <v>0.93</v>
      </c>
      <c r="AV780" s="91">
        <v>0.93</v>
      </c>
      <c r="AW780" s="91">
        <v>0.93</v>
      </c>
      <c r="AX780" s="89">
        <v>0.93</v>
      </c>
    </row>
    <row r="781" spans="1:50">
      <c r="A781" s="212"/>
      <c r="B781" s="214" t="s">
        <v>51</v>
      </c>
      <c r="C781" s="209" t="s">
        <v>36</v>
      </c>
      <c r="D781" s="67" t="s">
        <v>25</v>
      </c>
      <c r="E781" s="87" t="str">
        <f>A769&amp;"/"&amp;B781&amp;"/"&amp;C781&amp;"/"&amp;D781</f>
        <v>Gas fired power plants (Natural gas, biogas)/Gas turbine /Electricity only/M</v>
      </c>
      <c r="F781" s="55" t="str">
        <f>A769</f>
        <v>Gas fired power plants (Natural gas, biogas)</v>
      </c>
      <c r="G781" s="55" t="str">
        <f>B781</f>
        <v xml:space="preserve">Gas turbine </v>
      </c>
      <c r="H781" s="55" t="str">
        <f>C781</f>
        <v>Electricity only</v>
      </c>
      <c r="I781" s="85" t="str">
        <f t="shared" si="73"/>
        <v>M</v>
      </c>
      <c r="J781" s="55">
        <v>0.94499999999999995</v>
      </c>
      <c r="K781" s="55">
        <v>0.94499999999999995</v>
      </c>
      <c r="L781" s="55">
        <v>0.94499999999999995</v>
      </c>
      <c r="M781" s="55">
        <v>0.94499999999999995</v>
      </c>
      <c r="N781" s="55">
        <v>0.94499999999999995</v>
      </c>
      <c r="O781" s="55">
        <v>0.94499999999999995</v>
      </c>
      <c r="P781" s="55">
        <v>0.94499999999999995</v>
      </c>
      <c r="Q781" s="55">
        <v>0.94499999999999995</v>
      </c>
      <c r="R781" s="55">
        <v>0.94499999999999995</v>
      </c>
      <c r="S781" s="55">
        <v>0.94499999999999995</v>
      </c>
      <c r="T781" s="55">
        <v>0.94499999999999995</v>
      </c>
      <c r="U781" s="55">
        <v>0.94499999999999995</v>
      </c>
      <c r="V781" s="55">
        <v>0.94499999999999995</v>
      </c>
      <c r="W781" s="55">
        <v>0.94499999999999995</v>
      </c>
      <c r="X781" s="55">
        <v>0.94499999999999995</v>
      </c>
      <c r="Y781" s="55">
        <v>0.94499999999999995</v>
      </c>
      <c r="Z781" s="55">
        <v>0.94499999999999995</v>
      </c>
      <c r="AA781" s="55">
        <v>0.94499999999999995</v>
      </c>
      <c r="AB781" s="55">
        <v>0.94499999999999995</v>
      </c>
      <c r="AC781" s="55">
        <v>0.94499999999999995</v>
      </c>
      <c r="AD781" s="55">
        <v>0.94499999999999995</v>
      </c>
      <c r="AE781" s="55">
        <v>0.94499999999999995</v>
      </c>
      <c r="AF781" s="55">
        <v>0.94499999999999995</v>
      </c>
      <c r="AG781" s="55">
        <v>0.94499999999999995</v>
      </c>
      <c r="AH781" s="55">
        <v>0.94499999999999995</v>
      </c>
      <c r="AI781" s="55">
        <v>0.94499999999999995</v>
      </c>
      <c r="AJ781" s="55">
        <v>0.94499999999999995</v>
      </c>
      <c r="AK781" s="55">
        <v>0.94499999999999995</v>
      </c>
      <c r="AL781" s="55">
        <v>0.94499999999999995</v>
      </c>
      <c r="AM781" s="55">
        <v>0.94499999999999995</v>
      </c>
      <c r="AN781" s="55">
        <v>0.94499999999999995</v>
      </c>
      <c r="AO781" s="55">
        <v>0.94499999999999995</v>
      </c>
      <c r="AP781" s="55">
        <v>0.94499999999999995</v>
      </c>
      <c r="AQ781" s="55">
        <v>0.94499999999999995</v>
      </c>
      <c r="AR781" s="55">
        <v>0.94499999999999995</v>
      </c>
      <c r="AS781" s="55">
        <v>0.94499999999999995</v>
      </c>
      <c r="AT781" s="55">
        <v>0.94499999999999995</v>
      </c>
      <c r="AU781" s="55">
        <v>0.94499999999999995</v>
      </c>
      <c r="AV781" s="55">
        <v>0.94499999999999995</v>
      </c>
      <c r="AW781" s="55">
        <v>0.94499999999999995</v>
      </c>
      <c r="AX781" s="64">
        <v>0.94499999999999995</v>
      </c>
    </row>
    <row r="782" spans="1:50">
      <c r="A782" s="212"/>
      <c r="B782" s="215"/>
      <c r="C782" s="206"/>
      <c r="D782" s="52" t="s">
        <v>38</v>
      </c>
      <c r="E782" s="86" t="str">
        <f>A769&amp;"/"&amp;B781&amp;"/"&amp;C781&amp;"/"&amp;D782</f>
        <v>Gas fired power plants (Natural gas, biogas)/Gas turbine /Electricity only/S</v>
      </c>
      <c r="F782" s="61" t="str">
        <f>A769</f>
        <v>Gas fired power plants (Natural gas, biogas)</v>
      </c>
      <c r="G782" s="61" t="str">
        <f>B781</f>
        <v xml:space="preserve">Gas turbine </v>
      </c>
      <c r="H782" s="61" t="str">
        <f>C781</f>
        <v>Electricity only</v>
      </c>
      <c r="I782" s="84" t="str">
        <f t="shared" si="73"/>
        <v>S</v>
      </c>
      <c r="J782" s="61">
        <v>0.94499999999999995</v>
      </c>
      <c r="K782" s="61">
        <v>0.94499999999999995</v>
      </c>
      <c r="L782" s="61">
        <v>0.94499999999999995</v>
      </c>
      <c r="M782" s="61">
        <v>0.94499999999999995</v>
      </c>
      <c r="N782" s="61">
        <v>0.94499999999999995</v>
      </c>
      <c r="O782" s="61">
        <v>0.94499999999999995</v>
      </c>
      <c r="P782" s="61">
        <v>0.94499999999999995</v>
      </c>
      <c r="Q782" s="61">
        <v>0.94499999999999995</v>
      </c>
      <c r="R782" s="61">
        <v>0.94499999999999995</v>
      </c>
      <c r="S782" s="61">
        <v>0.94499999999999995</v>
      </c>
      <c r="T782" s="61">
        <v>0.94499999999999995</v>
      </c>
      <c r="U782" s="61">
        <v>0.94499999999999995</v>
      </c>
      <c r="V782" s="61">
        <v>0.94499999999999995</v>
      </c>
      <c r="W782" s="61">
        <v>0.94499999999999995</v>
      </c>
      <c r="X782" s="61">
        <v>0.94499999999999995</v>
      </c>
      <c r="Y782" s="61">
        <v>0.94499999999999995</v>
      </c>
      <c r="Z782" s="61">
        <v>0.94499999999999995</v>
      </c>
      <c r="AA782" s="61">
        <v>0.94499999999999995</v>
      </c>
      <c r="AB782" s="61">
        <v>0.94499999999999995</v>
      </c>
      <c r="AC782" s="61">
        <v>0.94499999999999995</v>
      </c>
      <c r="AD782" s="61">
        <v>0.94499999999999995</v>
      </c>
      <c r="AE782" s="61">
        <v>0.94499999999999995</v>
      </c>
      <c r="AF782" s="61">
        <v>0.94499999999999995</v>
      </c>
      <c r="AG782" s="61">
        <v>0.94499999999999995</v>
      </c>
      <c r="AH782" s="61">
        <v>0.94499999999999995</v>
      </c>
      <c r="AI782" s="61">
        <v>0.94499999999999995</v>
      </c>
      <c r="AJ782" s="61">
        <v>0.94499999999999995</v>
      </c>
      <c r="AK782" s="61">
        <v>0.94499999999999995</v>
      </c>
      <c r="AL782" s="61">
        <v>0.94499999999999995</v>
      </c>
      <c r="AM782" s="61">
        <v>0.94499999999999995</v>
      </c>
      <c r="AN782" s="61">
        <v>0.94499999999999995</v>
      </c>
      <c r="AO782" s="61">
        <v>0.94499999999999995</v>
      </c>
      <c r="AP782" s="61">
        <v>0.94499999999999995</v>
      </c>
      <c r="AQ782" s="61">
        <v>0.94499999999999995</v>
      </c>
      <c r="AR782" s="61">
        <v>0.94499999999999995</v>
      </c>
      <c r="AS782" s="61">
        <v>0.94499999999999995</v>
      </c>
      <c r="AT782" s="61">
        <v>0.94499999999999995</v>
      </c>
      <c r="AU782" s="61">
        <v>0.94499999999999995</v>
      </c>
      <c r="AV782" s="61">
        <v>0.94499999999999995</v>
      </c>
      <c r="AW782" s="61">
        <v>0.94499999999999995</v>
      </c>
      <c r="AX782" s="53">
        <v>0.94499999999999995</v>
      </c>
    </row>
    <row r="783" spans="1:50">
      <c r="A783" s="212"/>
      <c r="B783" s="215"/>
      <c r="C783" s="216"/>
      <c r="D783" s="106" t="s">
        <v>47</v>
      </c>
      <c r="E783" s="86" t="str">
        <f>A769&amp;"/"&amp;B781&amp;"/"&amp;C781&amp;"/"&amp;D783</f>
        <v>Gas fired power plants (Natural gas, biogas)/Gas turbine /Electricity only/XS</v>
      </c>
      <c r="F783" s="61" t="str">
        <f>A769</f>
        <v>Gas fired power plants (Natural gas, biogas)</v>
      </c>
      <c r="G783" s="61" t="str">
        <f>B781</f>
        <v xml:space="preserve">Gas turbine </v>
      </c>
      <c r="H783" s="61" t="str">
        <f>C781</f>
        <v>Electricity only</v>
      </c>
      <c r="I783" s="84" t="str">
        <f t="shared" si="73"/>
        <v>XS</v>
      </c>
      <c r="J783" s="61">
        <v>0.94499999999999995</v>
      </c>
      <c r="K783" s="61">
        <v>0.94499999999999995</v>
      </c>
      <c r="L783" s="61">
        <v>0.94499999999999995</v>
      </c>
      <c r="M783" s="61">
        <v>0.94499999999999995</v>
      </c>
      <c r="N783" s="61">
        <v>0.94499999999999995</v>
      </c>
      <c r="O783" s="61">
        <v>0.94499999999999995</v>
      </c>
      <c r="P783" s="61">
        <v>0.94499999999999995</v>
      </c>
      <c r="Q783" s="61">
        <v>0.94499999999999995</v>
      </c>
      <c r="R783" s="61">
        <v>0.94499999999999995</v>
      </c>
      <c r="S783" s="61">
        <v>0.94499999999999995</v>
      </c>
      <c r="T783" s="61">
        <v>0.94499999999999995</v>
      </c>
      <c r="U783" s="61">
        <v>0.94499999999999995</v>
      </c>
      <c r="V783" s="61">
        <v>0.94499999999999995</v>
      </c>
      <c r="W783" s="61">
        <v>0.94499999999999995</v>
      </c>
      <c r="X783" s="61">
        <v>0.94499999999999995</v>
      </c>
      <c r="Y783" s="61">
        <v>0.94499999999999995</v>
      </c>
      <c r="Z783" s="61">
        <v>0.94499999999999995</v>
      </c>
      <c r="AA783" s="61">
        <v>0.94499999999999995</v>
      </c>
      <c r="AB783" s="61">
        <v>0.94499999999999995</v>
      </c>
      <c r="AC783" s="61">
        <v>0.94499999999999995</v>
      </c>
      <c r="AD783" s="61">
        <v>0.94499999999999995</v>
      </c>
      <c r="AE783" s="61">
        <v>0.94499999999999995</v>
      </c>
      <c r="AF783" s="61">
        <v>0.94499999999999995</v>
      </c>
      <c r="AG783" s="61">
        <v>0.94499999999999995</v>
      </c>
      <c r="AH783" s="61">
        <v>0.94499999999999995</v>
      </c>
      <c r="AI783" s="61">
        <v>0.94499999999999995</v>
      </c>
      <c r="AJ783" s="61">
        <v>0.94499999999999995</v>
      </c>
      <c r="AK783" s="61">
        <v>0.94499999999999995</v>
      </c>
      <c r="AL783" s="61">
        <v>0.94499999999999995</v>
      </c>
      <c r="AM783" s="61">
        <v>0.94499999999999995</v>
      </c>
      <c r="AN783" s="61">
        <v>0.94499999999999995</v>
      </c>
      <c r="AO783" s="61">
        <v>0.94499999999999995</v>
      </c>
      <c r="AP783" s="61">
        <v>0.94499999999999995</v>
      </c>
      <c r="AQ783" s="61">
        <v>0.94499999999999995</v>
      </c>
      <c r="AR783" s="61">
        <v>0.94499999999999995</v>
      </c>
      <c r="AS783" s="61">
        <v>0.94499999999999995</v>
      </c>
      <c r="AT783" s="61">
        <v>0.94499999999999995</v>
      </c>
      <c r="AU783" s="61">
        <v>0.94499999999999995</v>
      </c>
      <c r="AV783" s="61">
        <v>0.94499999999999995</v>
      </c>
      <c r="AW783" s="61">
        <v>0.94499999999999995</v>
      </c>
      <c r="AX783" s="53">
        <v>0.94499999999999995</v>
      </c>
    </row>
    <row r="784" spans="1:50">
      <c r="A784" s="212"/>
      <c r="B784" s="215"/>
      <c r="C784" s="217" t="s">
        <v>26</v>
      </c>
      <c r="D784" s="52" t="s">
        <v>25</v>
      </c>
      <c r="E784" s="56" t="str">
        <f>A769&amp;"/"&amp;B781&amp;"/"&amp;C784&amp;"/"&amp;D784</f>
        <v>Gas fired power plants (Natural gas, biogas)/Gas turbine /CHP/M</v>
      </c>
      <c r="F784" s="103" t="str">
        <f>A769</f>
        <v>Gas fired power plants (Natural gas, biogas)</v>
      </c>
      <c r="G784" s="103" t="str">
        <f>B781</f>
        <v xml:space="preserve">Gas turbine </v>
      </c>
      <c r="H784" s="103" t="str">
        <f>C784</f>
        <v>CHP</v>
      </c>
      <c r="I784" s="104" t="str">
        <f t="shared" si="73"/>
        <v>M</v>
      </c>
      <c r="J784" s="103">
        <v>0.94499999999999995</v>
      </c>
      <c r="K784" s="103">
        <v>0.94499999999999995</v>
      </c>
      <c r="L784" s="103">
        <v>0.94499999999999995</v>
      </c>
      <c r="M784" s="103">
        <v>0.94499999999999995</v>
      </c>
      <c r="N784" s="103">
        <v>0.94499999999999995</v>
      </c>
      <c r="O784" s="103">
        <v>0.94499999999999995</v>
      </c>
      <c r="P784" s="103">
        <v>0.94499999999999995</v>
      </c>
      <c r="Q784" s="103">
        <v>0.94499999999999995</v>
      </c>
      <c r="R784" s="103">
        <v>0.94499999999999995</v>
      </c>
      <c r="S784" s="103">
        <v>0.94499999999999995</v>
      </c>
      <c r="T784" s="103">
        <v>0.94499999999999995</v>
      </c>
      <c r="U784" s="103">
        <v>0.94499999999999995</v>
      </c>
      <c r="V784" s="103">
        <v>0.94499999999999995</v>
      </c>
      <c r="W784" s="103">
        <v>0.94499999999999995</v>
      </c>
      <c r="X784" s="103">
        <v>0.94499999999999995</v>
      </c>
      <c r="Y784" s="103">
        <v>0.94499999999999995</v>
      </c>
      <c r="Z784" s="103">
        <v>0.94499999999999995</v>
      </c>
      <c r="AA784" s="103">
        <v>0.94499999999999995</v>
      </c>
      <c r="AB784" s="103">
        <v>0.94499999999999995</v>
      </c>
      <c r="AC784" s="103">
        <v>0.94499999999999995</v>
      </c>
      <c r="AD784" s="103">
        <v>0.94499999999999995</v>
      </c>
      <c r="AE784" s="103">
        <v>0.94499999999999995</v>
      </c>
      <c r="AF784" s="103">
        <v>0.94499999999999995</v>
      </c>
      <c r="AG784" s="103">
        <v>0.94499999999999995</v>
      </c>
      <c r="AH784" s="103">
        <v>0.94499999999999995</v>
      </c>
      <c r="AI784" s="103">
        <v>0.94499999999999995</v>
      </c>
      <c r="AJ784" s="103">
        <v>0.94499999999999995</v>
      </c>
      <c r="AK784" s="103">
        <v>0.94499999999999995</v>
      </c>
      <c r="AL784" s="103">
        <v>0.94499999999999995</v>
      </c>
      <c r="AM784" s="103">
        <v>0.94499999999999995</v>
      </c>
      <c r="AN784" s="103">
        <v>0.94499999999999995</v>
      </c>
      <c r="AO784" s="103">
        <v>0.94499999999999995</v>
      </c>
      <c r="AP784" s="103">
        <v>0.94499999999999995</v>
      </c>
      <c r="AQ784" s="103">
        <v>0.94499999999999995</v>
      </c>
      <c r="AR784" s="103">
        <v>0.94499999999999995</v>
      </c>
      <c r="AS784" s="103">
        <v>0.94499999999999995</v>
      </c>
      <c r="AT784" s="103">
        <v>0.94499999999999995</v>
      </c>
      <c r="AU784" s="103">
        <v>0.94499999999999995</v>
      </c>
      <c r="AV784" s="103">
        <v>0.94499999999999995</v>
      </c>
      <c r="AW784" s="103">
        <v>0.94499999999999995</v>
      </c>
      <c r="AX784" s="105">
        <v>0.94499999999999995</v>
      </c>
    </row>
    <row r="785" spans="1:50">
      <c r="A785" s="212"/>
      <c r="B785" s="215"/>
      <c r="C785" s="206"/>
      <c r="D785" s="52" t="s">
        <v>38</v>
      </c>
      <c r="E785" s="86" t="str">
        <f>A769&amp;"/"&amp;B781&amp;"/"&amp;C784&amp;"/"&amp;D785</f>
        <v>Gas fired power plants (Natural gas, biogas)/Gas turbine /CHP/S</v>
      </c>
      <c r="F785" s="61" t="str">
        <f>A769</f>
        <v>Gas fired power plants (Natural gas, biogas)</v>
      </c>
      <c r="G785" s="61" t="str">
        <f>B781</f>
        <v xml:space="preserve">Gas turbine </v>
      </c>
      <c r="H785" s="61" t="str">
        <f>C784</f>
        <v>CHP</v>
      </c>
      <c r="I785" s="84" t="str">
        <f t="shared" si="73"/>
        <v>S</v>
      </c>
      <c r="J785" s="61">
        <v>0.94499999999999995</v>
      </c>
      <c r="K785" s="61">
        <v>0.94499999999999995</v>
      </c>
      <c r="L785" s="61">
        <v>0.94499999999999995</v>
      </c>
      <c r="M785" s="61">
        <v>0.94499999999999995</v>
      </c>
      <c r="N785" s="61">
        <v>0.94499999999999995</v>
      </c>
      <c r="O785" s="61">
        <v>0.94499999999999995</v>
      </c>
      <c r="P785" s="61">
        <v>0.94499999999999995</v>
      </c>
      <c r="Q785" s="61">
        <v>0.94499999999999995</v>
      </c>
      <c r="R785" s="61">
        <v>0.94499999999999995</v>
      </c>
      <c r="S785" s="61">
        <v>0.94499999999999995</v>
      </c>
      <c r="T785" s="61">
        <v>0.94499999999999995</v>
      </c>
      <c r="U785" s="61">
        <v>0.94499999999999995</v>
      </c>
      <c r="V785" s="61">
        <v>0.94499999999999995</v>
      </c>
      <c r="W785" s="61">
        <v>0.94499999999999995</v>
      </c>
      <c r="X785" s="61">
        <v>0.94499999999999995</v>
      </c>
      <c r="Y785" s="61">
        <v>0.94499999999999995</v>
      </c>
      <c r="Z785" s="61">
        <v>0.94499999999999995</v>
      </c>
      <c r="AA785" s="61">
        <v>0.94499999999999995</v>
      </c>
      <c r="AB785" s="61">
        <v>0.94499999999999995</v>
      </c>
      <c r="AC785" s="61">
        <v>0.94499999999999995</v>
      </c>
      <c r="AD785" s="61">
        <v>0.94499999999999995</v>
      </c>
      <c r="AE785" s="61">
        <v>0.94499999999999995</v>
      </c>
      <c r="AF785" s="61">
        <v>0.94499999999999995</v>
      </c>
      <c r="AG785" s="61">
        <v>0.94499999999999995</v>
      </c>
      <c r="AH785" s="61">
        <v>0.94499999999999995</v>
      </c>
      <c r="AI785" s="61">
        <v>0.94499999999999995</v>
      </c>
      <c r="AJ785" s="61">
        <v>0.94499999999999995</v>
      </c>
      <c r="AK785" s="61">
        <v>0.94499999999999995</v>
      </c>
      <c r="AL785" s="61">
        <v>0.94499999999999995</v>
      </c>
      <c r="AM785" s="61">
        <v>0.94499999999999995</v>
      </c>
      <c r="AN785" s="61">
        <v>0.94499999999999995</v>
      </c>
      <c r="AO785" s="61">
        <v>0.94499999999999995</v>
      </c>
      <c r="AP785" s="61">
        <v>0.94499999999999995</v>
      </c>
      <c r="AQ785" s="61">
        <v>0.94499999999999995</v>
      </c>
      <c r="AR785" s="61">
        <v>0.94499999999999995</v>
      </c>
      <c r="AS785" s="61">
        <v>0.94499999999999995</v>
      </c>
      <c r="AT785" s="61">
        <v>0.94499999999999995</v>
      </c>
      <c r="AU785" s="61">
        <v>0.94499999999999995</v>
      </c>
      <c r="AV785" s="61">
        <v>0.94499999999999995</v>
      </c>
      <c r="AW785" s="61">
        <v>0.94499999999999995</v>
      </c>
      <c r="AX785" s="53">
        <v>0.94499999999999995</v>
      </c>
    </row>
    <row r="786" spans="1:50">
      <c r="A786" s="212"/>
      <c r="B786" s="218"/>
      <c r="C786" s="210"/>
      <c r="D786" s="93" t="s">
        <v>47</v>
      </c>
      <c r="E786" s="73" t="str">
        <f>A769&amp;"/"&amp;B781&amp;"/"&amp;C784&amp;"/"&amp;D786</f>
        <v>Gas fired power plants (Natural gas, biogas)/Gas turbine /CHP/XS</v>
      </c>
      <c r="F786" s="91" t="str">
        <f>A769</f>
        <v>Gas fired power plants (Natural gas, biogas)</v>
      </c>
      <c r="G786" s="91" t="str">
        <f>B781</f>
        <v xml:space="preserve">Gas turbine </v>
      </c>
      <c r="H786" s="91" t="str">
        <f>C784</f>
        <v>CHP</v>
      </c>
      <c r="I786" s="70" t="str">
        <f t="shared" si="73"/>
        <v>XS</v>
      </c>
      <c r="J786" s="91">
        <v>0.94499999999999995</v>
      </c>
      <c r="K786" s="91">
        <v>0.94499999999999995</v>
      </c>
      <c r="L786" s="91">
        <v>0.94499999999999995</v>
      </c>
      <c r="M786" s="91">
        <v>0.94499999999999995</v>
      </c>
      <c r="N786" s="91">
        <v>0.94499999999999995</v>
      </c>
      <c r="O786" s="91">
        <v>0.94499999999999995</v>
      </c>
      <c r="P786" s="91">
        <v>0.94499999999999995</v>
      </c>
      <c r="Q786" s="91">
        <v>0.94499999999999995</v>
      </c>
      <c r="R786" s="91">
        <v>0.94499999999999995</v>
      </c>
      <c r="S786" s="91">
        <v>0.94499999999999995</v>
      </c>
      <c r="T786" s="91">
        <v>0.94499999999999995</v>
      </c>
      <c r="U786" s="91">
        <v>0.94499999999999995</v>
      </c>
      <c r="V786" s="91">
        <v>0.94499999999999995</v>
      </c>
      <c r="W786" s="91">
        <v>0.94499999999999995</v>
      </c>
      <c r="X786" s="91">
        <v>0.94499999999999995</v>
      </c>
      <c r="Y786" s="91">
        <v>0.94499999999999995</v>
      </c>
      <c r="Z786" s="91">
        <v>0.94499999999999995</v>
      </c>
      <c r="AA786" s="91">
        <v>0.94499999999999995</v>
      </c>
      <c r="AB786" s="91">
        <v>0.94499999999999995</v>
      </c>
      <c r="AC786" s="91">
        <v>0.94499999999999995</v>
      </c>
      <c r="AD786" s="91">
        <v>0.94499999999999995</v>
      </c>
      <c r="AE786" s="91">
        <v>0.94499999999999995</v>
      </c>
      <c r="AF786" s="91">
        <v>0.94499999999999995</v>
      </c>
      <c r="AG786" s="91">
        <v>0.94499999999999995</v>
      </c>
      <c r="AH786" s="91">
        <v>0.94499999999999995</v>
      </c>
      <c r="AI786" s="91">
        <v>0.94499999999999995</v>
      </c>
      <c r="AJ786" s="91">
        <v>0.94499999999999995</v>
      </c>
      <c r="AK786" s="91">
        <v>0.94499999999999995</v>
      </c>
      <c r="AL786" s="91">
        <v>0.94499999999999995</v>
      </c>
      <c r="AM786" s="91">
        <v>0.94499999999999995</v>
      </c>
      <c r="AN786" s="91">
        <v>0.94499999999999995</v>
      </c>
      <c r="AO786" s="91">
        <v>0.94499999999999995</v>
      </c>
      <c r="AP786" s="91">
        <v>0.94499999999999995</v>
      </c>
      <c r="AQ786" s="91">
        <v>0.94499999999999995</v>
      </c>
      <c r="AR786" s="91">
        <v>0.94499999999999995</v>
      </c>
      <c r="AS786" s="91">
        <v>0.94499999999999995</v>
      </c>
      <c r="AT786" s="91">
        <v>0.94499999999999995</v>
      </c>
      <c r="AU786" s="91">
        <v>0.94499999999999995</v>
      </c>
      <c r="AV786" s="91">
        <v>0.94499999999999995</v>
      </c>
      <c r="AW786" s="91">
        <v>0.94499999999999995</v>
      </c>
      <c r="AX786" s="89">
        <v>0.94499999999999995</v>
      </c>
    </row>
    <row r="787" spans="1:50">
      <c r="A787" s="212"/>
      <c r="B787" s="214" t="s">
        <v>46</v>
      </c>
      <c r="C787" s="209" t="s">
        <v>36</v>
      </c>
      <c r="D787" s="67" t="s">
        <v>24</v>
      </c>
      <c r="E787" s="87" t="str">
        <f>A769&amp;"/"&amp;B787&amp;"/"&amp;C787&amp;"/"&amp;D787</f>
        <v>Gas fired power plants (Natural gas, biogas)/Steam turbine/Electricity only/L</v>
      </c>
      <c r="F787" s="55" t="str">
        <f>A769</f>
        <v>Gas fired power plants (Natural gas, biogas)</v>
      </c>
      <c r="G787" s="55" t="str">
        <f>B787</f>
        <v>Steam turbine</v>
      </c>
      <c r="H787" s="55" t="str">
        <f>C787</f>
        <v>Electricity only</v>
      </c>
      <c r="I787" s="85" t="str">
        <f t="shared" si="73"/>
        <v>L</v>
      </c>
      <c r="J787" s="55">
        <v>0.91500000000000004</v>
      </c>
      <c r="K787" s="55">
        <v>0.91500000000000004</v>
      </c>
      <c r="L787" s="55">
        <v>0.91500000000000004</v>
      </c>
      <c r="M787" s="55">
        <v>0.91500000000000004</v>
      </c>
      <c r="N787" s="55">
        <v>0.91500000000000004</v>
      </c>
      <c r="O787" s="55">
        <v>0.91500000000000004</v>
      </c>
      <c r="P787" s="55">
        <v>0.91500000000000004</v>
      </c>
      <c r="Q787" s="55">
        <v>0.91500000000000004</v>
      </c>
      <c r="R787" s="55">
        <v>0.91500000000000004</v>
      </c>
      <c r="S787" s="55">
        <v>0.91500000000000004</v>
      </c>
      <c r="T787" s="55">
        <v>0.91500000000000004</v>
      </c>
      <c r="U787" s="55">
        <v>0.91500000000000004</v>
      </c>
      <c r="V787" s="55">
        <v>0.91500000000000004</v>
      </c>
      <c r="W787" s="55">
        <v>0.91500000000000004</v>
      </c>
      <c r="X787" s="55">
        <v>0.91500000000000004</v>
      </c>
      <c r="Y787" s="55">
        <v>0.91500000000000004</v>
      </c>
      <c r="Z787" s="55">
        <v>0.91500000000000004</v>
      </c>
      <c r="AA787" s="55">
        <v>0.91500000000000004</v>
      </c>
      <c r="AB787" s="55">
        <v>0.91500000000000004</v>
      </c>
      <c r="AC787" s="55">
        <v>0.91500000000000004</v>
      </c>
      <c r="AD787" s="55">
        <v>0.91500000000000004</v>
      </c>
      <c r="AE787" s="55">
        <v>0.91500000000000004</v>
      </c>
      <c r="AF787" s="55">
        <v>0.91500000000000004</v>
      </c>
      <c r="AG787" s="55">
        <v>0.91500000000000004</v>
      </c>
      <c r="AH787" s="55">
        <v>0.91500000000000004</v>
      </c>
      <c r="AI787" s="55">
        <v>0.91500000000000004</v>
      </c>
      <c r="AJ787" s="55">
        <v>0.91500000000000004</v>
      </c>
      <c r="AK787" s="55">
        <v>0.91500000000000004</v>
      </c>
      <c r="AL787" s="55">
        <v>0.91500000000000004</v>
      </c>
      <c r="AM787" s="55">
        <v>0.91500000000000004</v>
      </c>
      <c r="AN787" s="55">
        <v>0.91500000000000004</v>
      </c>
      <c r="AO787" s="55">
        <v>0.91500000000000004</v>
      </c>
      <c r="AP787" s="55">
        <v>0.91500000000000004</v>
      </c>
      <c r="AQ787" s="55">
        <v>0.91500000000000004</v>
      </c>
      <c r="AR787" s="55">
        <v>0.91500000000000004</v>
      </c>
      <c r="AS787" s="55">
        <v>0.91500000000000004</v>
      </c>
      <c r="AT787" s="55">
        <v>0.91500000000000004</v>
      </c>
      <c r="AU787" s="55">
        <v>0.91500000000000004</v>
      </c>
      <c r="AV787" s="55">
        <v>0.91500000000000004</v>
      </c>
      <c r="AW787" s="55">
        <v>0.91500000000000004</v>
      </c>
      <c r="AX787" s="64">
        <v>0.91500000000000004</v>
      </c>
    </row>
    <row r="788" spans="1:50">
      <c r="A788" s="212"/>
      <c r="B788" s="215"/>
      <c r="C788" s="206"/>
      <c r="D788" s="52" t="s">
        <v>25</v>
      </c>
      <c r="E788" s="86" t="str">
        <f>A769&amp;"/"&amp;B787&amp;"/"&amp;C787&amp;"/"&amp;D788</f>
        <v>Gas fired power plants (Natural gas, biogas)/Steam turbine/Electricity only/M</v>
      </c>
      <c r="F788" s="61" t="str">
        <f>A769</f>
        <v>Gas fired power plants (Natural gas, biogas)</v>
      </c>
      <c r="G788" s="61" t="str">
        <f>B787</f>
        <v>Steam turbine</v>
      </c>
      <c r="H788" s="61" t="str">
        <f>C787</f>
        <v>Electricity only</v>
      </c>
      <c r="I788" s="84" t="str">
        <f t="shared" si="73"/>
        <v>M</v>
      </c>
      <c r="J788" s="61">
        <v>0.91500000000000004</v>
      </c>
      <c r="K788" s="61">
        <v>0.91500000000000004</v>
      </c>
      <c r="L788" s="61">
        <v>0.91500000000000004</v>
      </c>
      <c r="M788" s="61">
        <v>0.91500000000000004</v>
      </c>
      <c r="N788" s="61">
        <v>0.91500000000000004</v>
      </c>
      <c r="O788" s="61">
        <v>0.91500000000000004</v>
      </c>
      <c r="P788" s="61">
        <v>0.91500000000000004</v>
      </c>
      <c r="Q788" s="61">
        <v>0.91500000000000004</v>
      </c>
      <c r="R788" s="61">
        <v>0.91500000000000004</v>
      </c>
      <c r="S788" s="61">
        <v>0.91500000000000004</v>
      </c>
      <c r="T788" s="61">
        <v>0.91500000000000004</v>
      </c>
      <c r="U788" s="61">
        <v>0.91500000000000004</v>
      </c>
      <c r="V788" s="61">
        <v>0.91500000000000004</v>
      </c>
      <c r="W788" s="61">
        <v>0.91500000000000004</v>
      </c>
      <c r="X788" s="61">
        <v>0.91500000000000004</v>
      </c>
      <c r="Y788" s="61">
        <v>0.91500000000000004</v>
      </c>
      <c r="Z788" s="61">
        <v>0.91500000000000004</v>
      </c>
      <c r="AA788" s="61">
        <v>0.91500000000000004</v>
      </c>
      <c r="AB788" s="61">
        <v>0.91500000000000004</v>
      </c>
      <c r="AC788" s="61">
        <v>0.91500000000000004</v>
      </c>
      <c r="AD788" s="61">
        <v>0.91500000000000004</v>
      </c>
      <c r="AE788" s="61">
        <v>0.91500000000000004</v>
      </c>
      <c r="AF788" s="61">
        <v>0.91500000000000004</v>
      </c>
      <c r="AG788" s="61">
        <v>0.91500000000000004</v>
      </c>
      <c r="AH788" s="61">
        <v>0.91500000000000004</v>
      </c>
      <c r="AI788" s="61">
        <v>0.91500000000000004</v>
      </c>
      <c r="AJ788" s="61">
        <v>0.91500000000000004</v>
      </c>
      <c r="AK788" s="61">
        <v>0.91500000000000004</v>
      </c>
      <c r="AL788" s="61">
        <v>0.91500000000000004</v>
      </c>
      <c r="AM788" s="61">
        <v>0.91500000000000004</v>
      </c>
      <c r="AN788" s="61">
        <v>0.91500000000000004</v>
      </c>
      <c r="AO788" s="61">
        <v>0.91500000000000004</v>
      </c>
      <c r="AP788" s="61">
        <v>0.91500000000000004</v>
      </c>
      <c r="AQ788" s="61">
        <v>0.91500000000000004</v>
      </c>
      <c r="AR788" s="61">
        <v>0.91500000000000004</v>
      </c>
      <c r="AS788" s="61">
        <v>0.91500000000000004</v>
      </c>
      <c r="AT788" s="61">
        <v>0.91500000000000004</v>
      </c>
      <c r="AU788" s="61">
        <v>0.91500000000000004</v>
      </c>
      <c r="AV788" s="61">
        <v>0.91500000000000004</v>
      </c>
      <c r="AW788" s="61">
        <v>0.91500000000000004</v>
      </c>
      <c r="AX788" s="53">
        <v>0.91500000000000004</v>
      </c>
    </row>
    <row r="789" spans="1:50">
      <c r="A789" s="212"/>
      <c r="B789" s="215"/>
      <c r="C789" s="206"/>
      <c r="D789" s="52" t="s">
        <v>38</v>
      </c>
      <c r="E789" s="86" t="str">
        <f>A769&amp;"/"&amp;B787&amp;"/"&amp;C787&amp;"/"&amp;D789</f>
        <v>Gas fired power plants (Natural gas, biogas)/Steam turbine/Electricity only/S</v>
      </c>
      <c r="F789" s="61" t="str">
        <f>A769</f>
        <v>Gas fired power plants (Natural gas, biogas)</v>
      </c>
      <c r="G789" s="61" t="str">
        <f>B787</f>
        <v>Steam turbine</v>
      </c>
      <c r="H789" s="61" t="str">
        <f>C787</f>
        <v>Electricity only</v>
      </c>
      <c r="I789" s="84" t="str">
        <f t="shared" si="73"/>
        <v>S</v>
      </c>
      <c r="J789" s="61">
        <v>0.91500000000000004</v>
      </c>
      <c r="K789" s="61">
        <v>0.91500000000000004</v>
      </c>
      <c r="L789" s="61">
        <v>0.91500000000000004</v>
      </c>
      <c r="M789" s="61">
        <v>0.91500000000000004</v>
      </c>
      <c r="N789" s="61">
        <v>0.91500000000000004</v>
      </c>
      <c r="O789" s="61">
        <v>0.91500000000000004</v>
      </c>
      <c r="P789" s="61">
        <v>0.91500000000000004</v>
      </c>
      <c r="Q789" s="61">
        <v>0.91500000000000004</v>
      </c>
      <c r="R789" s="61">
        <v>0.91500000000000004</v>
      </c>
      <c r="S789" s="61">
        <v>0.91500000000000004</v>
      </c>
      <c r="T789" s="61">
        <v>0.91500000000000004</v>
      </c>
      <c r="U789" s="61">
        <v>0.91500000000000004</v>
      </c>
      <c r="V789" s="61">
        <v>0.91500000000000004</v>
      </c>
      <c r="W789" s="61">
        <v>0.91500000000000004</v>
      </c>
      <c r="X789" s="61">
        <v>0.91500000000000004</v>
      </c>
      <c r="Y789" s="61">
        <v>0.91500000000000004</v>
      </c>
      <c r="Z789" s="61">
        <v>0.91500000000000004</v>
      </c>
      <c r="AA789" s="61">
        <v>0.91500000000000004</v>
      </c>
      <c r="AB789" s="61">
        <v>0.91500000000000004</v>
      </c>
      <c r="AC789" s="61">
        <v>0.91500000000000004</v>
      </c>
      <c r="AD789" s="61">
        <v>0.91500000000000004</v>
      </c>
      <c r="AE789" s="61">
        <v>0.91500000000000004</v>
      </c>
      <c r="AF789" s="61">
        <v>0.91500000000000004</v>
      </c>
      <c r="AG789" s="61">
        <v>0.91500000000000004</v>
      </c>
      <c r="AH789" s="61">
        <v>0.91500000000000004</v>
      </c>
      <c r="AI789" s="61">
        <v>0.91500000000000004</v>
      </c>
      <c r="AJ789" s="61">
        <v>0.91500000000000004</v>
      </c>
      <c r="AK789" s="61">
        <v>0.91500000000000004</v>
      </c>
      <c r="AL789" s="61">
        <v>0.91500000000000004</v>
      </c>
      <c r="AM789" s="61">
        <v>0.91500000000000004</v>
      </c>
      <c r="AN789" s="61">
        <v>0.91500000000000004</v>
      </c>
      <c r="AO789" s="61">
        <v>0.91500000000000004</v>
      </c>
      <c r="AP789" s="61">
        <v>0.91500000000000004</v>
      </c>
      <c r="AQ789" s="61">
        <v>0.91500000000000004</v>
      </c>
      <c r="AR789" s="61">
        <v>0.91500000000000004</v>
      </c>
      <c r="AS789" s="61">
        <v>0.91500000000000004</v>
      </c>
      <c r="AT789" s="61">
        <v>0.91500000000000004</v>
      </c>
      <c r="AU789" s="61">
        <v>0.91500000000000004</v>
      </c>
      <c r="AV789" s="61">
        <v>0.91500000000000004</v>
      </c>
      <c r="AW789" s="61">
        <v>0.91500000000000004</v>
      </c>
      <c r="AX789" s="53">
        <v>0.91500000000000004</v>
      </c>
    </row>
    <row r="790" spans="1:50">
      <c r="A790" s="212"/>
      <c r="B790" s="215"/>
      <c r="C790" s="216"/>
      <c r="D790" s="52" t="s">
        <v>47</v>
      </c>
      <c r="E790" s="86" t="str">
        <f>A769&amp;"/"&amp;B787&amp;"/"&amp;C787&amp;"/"&amp;D790</f>
        <v>Gas fired power plants (Natural gas, biogas)/Steam turbine/Electricity only/XS</v>
      </c>
      <c r="F790" s="61" t="str">
        <f>A769</f>
        <v>Gas fired power plants (Natural gas, biogas)</v>
      </c>
      <c r="G790" s="61" t="str">
        <f>B787</f>
        <v>Steam turbine</v>
      </c>
      <c r="H790" s="61" t="str">
        <f>C787</f>
        <v>Electricity only</v>
      </c>
      <c r="I790" s="84" t="str">
        <f t="shared" si="73"/>
        <v>XS</v>
      </c>
      <c r="J790" s="61">
        <v>0.91500000000000004</v>
      </c>
      <c r="K790" s="61">
        <v>0.91500000000000004</v>
      </c>
      <c r="L790" s="61">
        <v>0.91500000000000004</v>
      </c>
      <c r="M790" s="61">
        <v>0.91500000000000004</v>
      </c>
      <c r="N790" s="61">
        <v>0.91500000000000004</v>
      </c>
      <c r="O790" s="61">
        <v>0.91500000000000004</v>
      </c>
      <c r="P790" s="61">
        <v>0.91500000000000004</v>
      </c>
      <c r="Q790" s="61">
        <v>0.91500000000000004</v>
      </c>
      <c r="R790" s="61">
        <v>0.91500000000000004</v>
      </c>
      <c r="S790" s="61">
        <v>0.91500000000000004</v>
      </c>
      <c r="T790" s="61">
        <v>0.91500000000000004</v>
      </c>
      <c r="U790" s="61">
        <v>0.91500000000000004</v>
      </c>
      <c r="V790" s="61">
        <v>0.91500000000000004</v>
      </c>
      <c r="W790" s="61">
        <v>0.91500000000000004</v>
      </c>
      <c r="X790" s="61">
        <v>0.91500000000000004</v>
      </c>
      <c r="Y790" s="61">
        <v>0.91500000000000004</v>
      </c>
      <c r="Z790" s="61">
        <v>0.91500000000000004</v>
      </c>
      <c r="AA790" s="61">
        <v>0.91500000000000004</v>
      </c>
      <c r="AB790" s="61">
        <v>0.91500000000000004</v>
      </c>
      <c r="AC790" s="61">
        <v>0.91500000000000004</v>
      </c>
      <c r="AD790" s="61">
        <v>0.91500000000000004</v>
      </c>
      <c r="AE790" s="61">
        <v>0.91500000000000004</v>
      </c>
      <c r="AF790" s="61">
        <v>0.91500000000000004</v>
      </c>
      <c r="AG790" s="61">
        <v>0.91500000000000004</v>
      </c>
      <c r="AH790" s="61">
        <v>0.91500000000000004</v>
      </c>
      <c r="AI790" s="61">
        <v>0.91500000000000004</v>
      </c>
      <c r="AJ790" s="61">
        <v>0.91500000000000004</v>
      </c>
      <c r="AK790" s="61">
        <v>0.91500000000000004</v>
      </c>
      <c r="AL790" s="61">
        <v>0.91500000000000004</v>
      </c>
      <c r="AM790" s="61">
        <v>0.91500000000000004</v>
      </c>
      <c r="AN790" s="61">
        <v>0.91500000000000004</v>
      </c>
      <c r="AO790" s="61">
        <v>0.91500000000000004</v>
      </c>
      <c r="AP790" s="61">
        <v>0.91500000000000004</v>
      </c>
      <c r="AQ790" s="61">
        <v>0.91500000000000004</v>
      </c>
      <c r="AR790" s="61">
        <v>0.91500000000000004</v>
      </c>
      <c r="AS790" s="61">
        <v>0.91500000000000004</v>
      </c>
      <c r="AT790" s="61">
        <v>0.91500000000000004</v>
      </c>
      <c r="AU790" s="61">
        <v>0.91500000000000004</v>
      </c>
      <c r="AV790" s="61">
        <v>0.91500000000000004</v>
      </c>
      <c r="AW790" s="61">
        <v>0.91500000000000004</v>
      </c>
      <c r="AX790" s="53">
        <v>0.91500000000000004</v>
      </c>
    </row>
    <row r="791" spans="1:50">
      <c r="A791" s="212"/>
      <c r="B791" s="215"/>
      <c r="C791" s="217" t="s">
        <v>26</v>
      </c>
      <c r="D791" s="83" t="s">
        <v>24</v>
      </c>
      <c r="E791" s="56" t="str">
        <f>A769&amp;"/"&amp;B787&amp;"/"&amp;C791&amp;"/"&amp;D791</f>
        <v>Gas fired power plants (Natural gas, biogas)/Steam turbine/CHP/L</v>
      </c>
      <c r="F791" s="103" t="str">
        <f>A769</f>
        <v>Gas fired power plants (Natural gas, biogas)</v>
      </c>
      <c r="G791" s="103" t="str">
        <f>B787</f>
        <v>Steam turbine</v>
      </c>
      <c r="H791" s="103" t="str">
        <f>C791</f>
        <v>CHP</v>
      </c>
      <c r="I791" s="104" t="str">
        <f t="shared" si="73"/>
        <v>L</v>
      </c>
      <c r="J791" s="103">
        <v>0.91500000000000004</v>
      </c>
      <c r="K791" s="103">
        <v>0.91500000000000004</v>
      </c>
      <c r="L791" s="103">
        <v>0.91500000000000004</v>
      </c>
      <c r="M791" s="103">
        <v>0.91500000000000004</v>
      </c>
      <c r="N791" s="103">
        <v>0.91500000000000004</v>
      </c>
      <c r="O791" s="103">
        <v>0.91500000000000004</v>
      </c>
      <c r="P791" s="103">
        <v>0.91500000000000004</v>
      </c>
      <c r="Q791" s="103">
        <v>0.91500000000000004</v>
      </c>
      <c r="R791" s="103">
        <v>0.91500000000000004</v>
      </c>
      <c r="S791" s="103">
        <v>0.91500000000000004</v>
      </c>
      <c r="T791" s="103">
        <v>0.91500000000000004</v>
      </c>
      <c r="U791" s="103">
        <v>0.91500000000000004</v>
      </c>
      <c r="V791" s="103">
        <v>0.91500000000000004</v>
      </c>
      <c r="W791" s="103">
        <v>0.91500000000000004</v>
      </c>
      <c r="X791" s="103">
        <v>0.91500000000000004</v>
      </c>
      <c r="Y791" s="103">
        <v>0.91500000000000004</v>
      </c>
      <c r="Z791" s="103">
        <v>0.91500000000000004</v>
      </c>
      <c r="AA791" s="103">
        <v>0.91500000000000004</v>
      </c>
      <c r="AB791" s="103">
        <v>0.91500000000000004</v>
      </c>
      <c r="AC791" s="103">
        <v>0.91500000000000004</v>
      </c>
      <c r="AD791" s="103">
        <v>0.91500000000000004</v>
      </c>
      <c r="AE791" s="103">
        <v>0.91500000000000004</v>
      </c>
      <c r="AF791" s="103">
        <v>0.91500000000000004</v>
      </c>
      <c r="AG791" s="103">
        <v>0.91500000000000004</v>
      </c>
      <c r="AH791" s="103">
        <v>0.91500000000000004</v>
      </c>
      <c r="AI791" s="103">
        <v>0.91500000000000004</v>
      </c>
      <c r="AJ791" s="103">
        <v>0.91500000000000004</v>
      </c>
      <c r="AK791" s="103">
        <v>0.91500000000000004</v>
      </c>
      <c r="AL791" s="103">
        <v>0.91500000000000004</v>
      </c>
      <c r="AM791" s="103">
        <v>0.91500000000000004</v>
      </c>
      <c r="AN791" s="103">
        <v>0.91500000000000004</v>
      </c>
      <c r="AO791" s="103">
        <v>0.91500000000000004</v>
      </c>
      <c r="AP791" s="103">
        <v>0.91500000000000004</v>
      </c>
      <c r="AQ791" s="103">
        <v>0.91500000000000004</v>
      </c>
      <c r="AR791" s="103">
        <v>0.91500000000000004</v>
      </c>
      <c r="AS791" s="103">
        <v>0.91500000000000004</v>
      </c>
      <c r="AT791" s="103">
        <v>0.91500000000000004</v>
      </c>
      <c r="AU791" s="103">
        <v>0.91500000000000004</v>
      </c>
      <c r="AV791" s="103">
        <v>0.91500000000000004</v>
      </c>
      <c r="AW791" s="103">
        <v>0.91500000000000004</v>
      </c>
      <c r="AX791" s="105">
        <v>0.91500000000000004</v>
      </c>
    </row>
    <row r="792" spans="1:50">
      <c r="A792" s="212"/>
      <c r="B792" s="215"/>
      <c r="C792" s="206"/>
      <c r="D792" s="52" t="s">
        <v>25</v>
      </c>
      <c r="E792" s="86" t="str">
        <f>A769&amp;"/"&amp;B787&amp;"/"&amp;C791&amp;"/"&amp;D792</f>
        <v>Gas fired power plants (Natural gas, biogas)/Steam turbine/CHP/M</v>
      </c>
      <c r="F792" s="61" t="str">
        <f>A769</f>
        <v>Gas fired power plants (Natural gas, biogas)</v>
      </c>
      <c r="G792" s="61" t="str">
        <f>B787</f>
        <v>Steam turbine</v>
      </c>
      <c r="H792" s="61" t="str">
        <f>C791</f>
        <v>CHP</v>
      </c>
      <c r="I792" s="84" t="str">
        <f t="shared" si="73"/>
        <v>M</v>
      </c>
      <c r="J792" s="61">
        <v>0.91500000000000004</v>
      </c>
      <c r="K792" s="61">
        <v>0.91500000000000004</v>
      </c>
      <c r="L792" s="61">
        <v>0.91500000000000004</v>
      </c>
      <c r="M792" s="61">
        <v>0.91500000000000004</v>
      </c>
      <c r="N792" s="61">
        <v>0.91500000000000004</v>
      </c>
      <c r="O792" s="61">
        <v>0.91500000000000004</v>
      </c>
      <c r="P792" s="61">
        <v>0.91500000000000004</v>
      </c>
      <c r="Q792" s="61">
        <v>0.91500000000000004</v>
      </c>
      <c r="R792" s="61">
        <v>0.91500000000000004</v>
      </c>
      <c r="S792" s="61">
        <v>0.91500000000000004</v>
      </c>
      <c r="T792" s="61">
        <v>0.91500000000000004</v>
      </c>
      <c r="U792" s="61">
        <v>0.91500000000000004</v>
      </c>
      <c r="V792" s="61">
        <v>0.91500000000000004</v>
      </c>
      <c r="W792" s="61">
        <v>0.91500000000000004</v>
      </c>
      <c r="X792" s="61">
        <v>0.91500000000000004</v>
      </c>
      <c r="Y792" s="61">
        <v>0.91500000000000004</v>
      </c>
      <c r="Z792" s="61">
        <v>0.91500000000000004</v>
      </c>
      <c r="AA792" s="61">
        <v>0.91500000000000004</v>
      </c>
      <c r="AB792" s="61">
        <v>0.91500000000000004</v>
      </c>
      <c r="AC792" s="61">
        <v>0.91500000000000004</v>
      </c>
      <c r="AD792" s="61">
        <v>0.91500000000000004</v>
      </c>
      <c r="AE792" s="61">
        <v>0.91500000000000004</v>
      </c>
      <c r="AF792" s="61">
        <v>0.91500000000000004</v>
      </c>
      <c r="AG792" s="61">
        <v>0.91500000000000004</v>
      </c>
      <c r="AH792" s="61">
        <v>0.91500000000000004</v>
      </c>
      <c r="AI792" s="61">
        <v>0.91500000000000004</v>
      </c>
      <c r="AJ792" s="61">
        <v>0.91500000000000004</v>
      </c>
      <c r="AK792" s="61">
        <v>0.91500000000000004</v>
      </c>
      <c r="AL792" s="61">
        <v>0.91500000000000004</v>
      </c>
      <c r="AM792" s="61">
        <v>0.91500000000000004</v>
      </c>
      <c r="AN792" s="61">
        <v>0.91500000000000004</v>
      </c>
      <c r="AO792" s="61">
        <v>0.91500000000000004</v>
      </c>
      <c r="AP792" s="61">
        <v>0.91500000000000004</v>
      </c>
      <c r="AQ792" s="61">
        <v>0.91500000000000004</v>
      </c>
      <c r="AR792" s="61">
        <v>0.91500000000000004</v>
      </c>
      <c r="AS792" s="61">
        <v>0.91500000000000004</v>
      </c>
      <c r="AT792" s="61">
        <v>0.91500000000000004</v>
      </c>
      <c r="AU792" s="61">
        <v>0.91500000000000004</v>
      </c>
      <c r="AV792" s="61">
        <v>0.91500000000000004</v>
      </c>
      <c r="AW792" s="61">
        <v>0.91500000000000004</v>
      </c>
      <c r="AX792" s="53">
        <v>0.91500000000000004</v>
      </c>
    </row>
    <row r="793" spans="1:50">
      <c r="A793" s="212"/>
      <c r="B793" s="215"/>
      <c r="C793" s="206"/>
      <c r="D793" s="52" t="s">
        <v>38</v>
      </c>
      <c r="E793" s="86" t="str">
        <f>A769&amp;"/"&amp;B787&amp;"/"&amp;C791&amp;"/"&amp;D793</f>
        <v>Gas fired power plants (Natural gas, biogas)/Steam turbine/CHP/S</v>
      </c>
      <c r="F793" s="61" t="str">
        <f>A769</f>
        <v>Gas fired power plants (Natural gas, biogas)</v>
      </c>
      <c r="G793" s="61" t="str">
        <f>B787</f>
        <v>Steam turbine</v>
      </c>
      <c r="H793" s="61" t="str">
        <f>C791</f>
        <v>CHP</v>
      </c>
      <c r="I793" s="84" t="str">
        <f t="shared" si="73"/>
        <v>S</v>
      </c>
      <c r="J793" s="61">
        <v>0.91500000000000004</v>
      </c>
      <c r="K793" s="61">
        <v>0.91500000000000004</v>
      </c>
      <c r="L793" s="61">
        <v>0.91500000000000004</v>
      </c>
      <c r="M793" s="61">
        <v>0.91500000000000004</v>
      </c>
      <c r="N793" s="61">
        <v>0.91500000000000004</v>
      </c>
      <c r="O793" s="61">
        <v>0.91500000000000004</v>
      </c>
      <c r="P793" s="61">
        <v>0.91500000000000004</v>
      </c>
      <c r="Q793" s="61">
        <v>0.91500000000000004</v>
      </c>
      <c r="R793" s="61">
        <v>0.91500000000000004</v>
      </c>
      <c r="S793" s="61">
        <v>0.91500000000000004</v>
      </c>
      <c r="T793" s="61">
        <v>0.91500000000000004</v>
      </c>
      <c r="U793" s="61">
        <v>0.91500000000000004</v>
      </c>
      <c r="V793" s="61">
        <v>0.91500000000000004</v>
      </c>
      <c r="W793" s="61">
        <v>0.91500000000000004</v>
      </c>
      <c r="X793" s="61">
        <v>0.91500000000000004</v>
      </c>
      <c r="Y793" s="61">
        <v>0.91500000000000004</v>
      </c>
      <c r="Z793" s="61">
        <v>0.91500000000000004</v>
      </c>
      <c r="AA793" s="61">
        <v>0.91500000000000004</v>
      </c>
      <c r="AB793" s="61">
        <v>0.91500000000000004</v>
      </c>
      <c r="AC793" s="61">
        <v>0.91500000000000004</v>
      </c>
      <c r="AD793" s="61">
        <v>0.91500000000000004</v>
      </c>
      <c r="AE793" s="61">
        <v>0.91500000000000004</v>
      </c>
      <c r="AF793" s="61">
        <v>0.91500000000000004</v>
      </c>
      <c r="AG793" s="61">
        <v>0.91500000000000004</v>
      </c>
      <c r="AH793" s="61">
        <v>0.91500000000000004</v>
      </c>
      <c r="AI793" s="61">
        <v>0.91500000000000004</v>
      </c>
      <c r="AJ793" s="61">
        <v>0.91500000000000004</v>
      </c>
      <c r="AK793" s="61">
        <v>0.91500000000000004</v>
      </c>
      <c r="AL793" s="61">
        <v>0.91500000000000004</v>
      </c>
      <c r="AM793" s="61">
        <v>0.91500000000000004</v>
      </c>
      <c r="AN793" s="61">
        <v>0.91500000000000004</v>
      </c>
      <c r="AO793" s="61">
        <v>0.91500000000000004</v>
      </c>
      <c r="AP793" s="61">
        <v>0.91500000000000004</v>
      </c>
      <c r="AQ793" s="61">
        <v>0.91500000000000004</v>
      </c>
      <c r="AR793" s="61">
        <v>0.91500000000000004</v>
      </c>
      <c r="AS793" s="61">
        <v>0.91500000000000004</v>
      </c>
      <c r="AT793" s="61">
        <v>0.91500000000000004</v>
      </c>
      <c r="AU793" s="61">
        <v>0.91500000000000004</v>
      </c>
      <c r="AV793" s="61">
        <v>0.91500000000000004</v>
      </c>
      <c r="AW793" s="61">
        <v>0.91500000000000004</v>
      </c>
      <c r="AX793" s="53">
        <v>0.91500000000000004</v>
      </c>
    </row>
    <row r="794" spans="1:50">
      <c r="A794" s="212"/>
      <c r="B794" s="215"/>
      <c r="C794" s="216"/>
      <c r="D794" s="106" t="s">
        <v>47</v>
      </c>
      <c r="E794" s="107" t="str">
        <f>A769&amp;"/"&amp;B787&amp;"/"&amp;C791&amp;"/"&amp;D794</f>
        <v>Gas fired power plants (Natural gas, biogas)/Steam turbine/CHP/XS</v>
      </c>
      <c r="F794" s="108" t="str">
        <f>A769</f>
        <v>Gas fired power plants (Natural gas, biogas)</v>
      </c>
      <c r="G794" s="108" t="str">
        <f>B787</f>
        <v>Steam turbine</v>
      </c>
      <c r="H794" s="108" t="str">
        <f>C791</f>
        <v>CHP</v>
      </c>
      <c r="I794" s="109" t="str">
        <f t="shared" si="73"/>
        <v>XS</v>
      </c>
      <c r="J794" s="108">
        <v>0.91500000000000004</v>
      </c>
      <c r="K794" s="108">
        <v>0.91500000000000004</v>
      </c>
      <c r="L794" s="108">
        <v>0.91500000000000004</v>
      </c>
      <c r="M794" s="108">
        <v>0.91500000000000004</v>
      </c>
      <c r="N794" s="108">
        <v>0.91500000000000004</v>
      </c>
      <c r="O794" s="108">
        <v>0.91500000000000004</v>
      </c>
      <c r="P794" s="108">
        <v>0.91500000000000004</v>
      </c>
      <c r="Q794" s="108">
        <v>0.91500000000000004</v>
      </c>
      <c r="R794" s="108">
        <v>0.91500000000000004</v>
      </c>
      <c r="S794" s="108">
        <v>0.91500000000000004</v>
      </c>
      <c r="T794" s="108">
        <v>0.91500000000000004</v>
      </c>
      <c r="U794" s="108">
        <v>0.91500000000000004</v>
      </c>
      <c r="V794" s="108">
        <v>0.91500000000000004</v>
      </c>
      <c r="W794" s="108">
        <v>0.91500000000000004</v>
      </c>
      <c r="X794" s="108">
        <v>0.91500000000000004</v>
      </c>
      <c r="Y794" s="108">
        <v>0.91500000000000004</v>
      </c>
      <c r="Z794" s="108">
        <v>0.91500000000000004</v>
      </c>
      <c r="AA794" s="108">
        <v>0.91500000000000004</v>
      </c>
      <c r="AB794" s="108">
        <v>0.91500000000000004</v>
      </c>
      <c r="AC794" s="108">
        <v>0.91500000000000004</v>
      </c>
      <c r="AD794" s="108">
        <v>0.91500000000000004</v>
      </c>
      <c r="AE794" s="108">
        <v>0.91500000000000004</v>
      </c>
      <c r="AF794" s="108">
        <v>0.91500000000000004</v>
      </c>
      <c r="AG794" s="108">
        <v>0.91500000000000004</v>
      </c>
      <c r="AH794" s="108">
        <v>0.91500000000000004</v>
      </c>
      <c r="AI794" s="108">
        <v>0.91500000000000004</v>
      </c>
      <c r="AJ794" s="108">
        <v>0.91500000000000004</v>
      </c>
      <c r="AK794" s="108">
        <v>0.91500000000000004</v>
      </c>
      <c r="AL794" s="108">
        <v>0.91500000000000004</v>
      </c>
      <c r="AM794" s="108">
        <v>0.91500000000000004</v>
      </c>
      <c r="AN794" s="108">
        <v>0.91500000000000004</v>
      </c>
      <c r="AO794" s="108">
        <v>0.91500000000000004</v>
      </c>
      <c r="AP794" s="108">
        <v>0.91500000000000004</v>
      </c>
      <c r="AQ794" s="108">
        <v>0.91500000000000004</v>
      </c>
      <c r="AR794" s="108">
        <v>0.91500000000000004</v>
      </c>
      <c r="AS794" s="108">
        <v>0.91500000000000004</v>
      </c>
      <c r="AT794" s="108">
        <v>0.91500000000000004</v>
      </c>
      <c r="AU794" s="108">
        <v>0.91500000000000004</v>
      </c>
      <c r="AV794" s="108">
        <v>0.91500000000000004</v>
      </c>
      <c r="AW794" s="108">
        <v>0.91500000000000004</v>
      </c>
      <c r="AX794" s="110">
        <v>0.91500000000000004</v>
      </c>
    </row>
    <row r="795" spans="1:50">
      <c r="A795" s="212"/>
      <c r="B795" s="215"/>
      <c r="C795" s="217" t="s">
        <v>42</v>
      </c>
      <c r="D795" s="83" t="s">
        <v>24</v>
      </c>
      <c r="E795" s="56" t="str">
        <f>A769&amp;"/"&amp;B787&amp;"/"&amp;C795&amp;"/"&amp;D795</f>
        <v>Gas fired power plants (Natural gas, biogas)/Steam turbine/Electricity only with CCS/L</v>
      </c>
      <c r="F795" s="103" t="str">
        <f>A769</f>
        <v>Gas fired power plants (Natural gas, biogas)</v>
      </c>
      <c r="G795" s="103" t="str">
        <f>B787</f>
        <v>Steam turbine</v>
      </c>
      <c r="H795" s="103" t="str">
        <f>C795</f>
        <v>Electricity only with CCS</v>
      </c>
      <c r="I795" s="104" t="str">
        <f t="shared" si="73"/>
        <v>L</v>
      </c>
      <c r="J795" s="103" t="s">
        <v>99</v>
      </c>
      <c r="K795" s="103" t="s">
        <v>99</v>
      </c>
      <c r="L795" s="103" t="s">
        <v>99</v>
      </c>
      <c r="M795" s="103" t="s">
        <v>99</v>
      </c>
      <c r="N795" s="103" t="s">
        <v>99</v>
      </c>
      <c r="O795" s="103" t="s">
        <v>99</v>
      </c>
      <c r="P795" s="103" t="s">
        <v>99</v>
      </c>
      <c r="Q795" s="103" t="s">
        <v>99</v>
      </c>
      <c r="R795" s="103" t="s">
        <v>99</v>
      </c>
      <c r="S795" s="103" t="s">
        <v>99</v>
      </c>
      <c r="T795" s="103" t="s">
        <v>99</v>
      </c>
      <c r="U795" s="103" t="s">
        <v>99</v>
      </c>
      <c r="V795" s="103" t="s">
        <v>99</v>
      </c>
      <c r="W795" s="103" t="s">
        <v>99</v>
      </c>
      <c r="X795" s="103" t="s">
        <v>99</v>
      </c>
      <c r="Y795" s="103" t="s">
        <v>99</v>
      </c>
      <c r="Z795" s="103" t="s">
        <v>99</v>
      </c>
      <c r="AA795" s="103" t="s">
        <v>99</v>
      </c>
      <c r="AB795" s="103" t="s">
        <v>99</v>
      </c>
      <c r="AC795" s="103" t="s">
        <v>99</v>
      </c>
      <c r="AD795" s="103" t="s">
        <v>99</v>
      </c>
      <c r="AE795" s="103">
        <v>0.91500000000000004</v>
      </c>
      <c r="AF795" s="103">
        <v>0.91500000000000004</v>
      </c>
      <c r="AG795" s="103">
        <v>0.91500000000000004</v>
      </c>
      <c r="AH795" s="103">
        <v>0.91500000000000004</v>
      </c>
      <c r="AI795" s="103">
        <v>0.91500000000000004</v>
      </c>
      <c r="AJ795" s="103">
        <v>0.91500000000000004</v>
      </c>
      <c r="AK795" s="103">
        <v>0.91500000000000004</v>
      </c>
      <c r="AL795" s="103">
        <v>0.91500000000000004</v>
      </c>
      <c r="AM795" s="103">
        <v>0.91500000000000004</v>
      </c>
      <c r="AN795" s="103">
        <v>0.91500000000000004</v>
      </c>
      <c r="AO795" s="103">
        <v>0.91500000000000004</v>
      </c>
      <c r="AP795" s="103">
        <v>0.91500000000000004</v>
      </c>
      <c r="AQ795" s="103">
        <v>0.91500000000000004</v>
      </c>
      <c r="AR795" s="103">
        <v>0.91500000000000004</v>
      </c>
      <c r="AS795" s="103">
        <v>0.91500000000000004</v>
      </c>
      <c r="AT795" s="103">
        <v>0.91500000000000004</v>
      </c>
      <c r="AU795" s="103">
        <v>0.91500000000000004</v>
      </c>
      <c r="AV795" s="103">
        <v>0.91500000000000004</v>
      </c>
      <c r="AW795" s="103">
        <v>0.91500000000000004</v>
      </c>
      <c r="AX795" s="105">
        <v>0.91500000000000004</v>
      </c>
    </row>
    <row r="796" spans="1:50">
      <c r="A796" s="212"/>
      <c r="B796" s="215"/>
      <c r="C796" s="216"/>
      <c r="D796" s="106" t="s">
        <v>25</v>
      </c>
      <c r="E796" s="107" t="str">
        <f>A769&amp;"/"&amp;B787&amp;"/"&amp;C795&amp;"/"&amp;D796</f>
        <v>Gas fired power plants (Natural gas, biogas)/Steam turbine/Electricity only with CCS/M</v>
      </c>
      <c r="F796" s="108" t="str">
        <f>A769</f>
        <v>Gas fired power plants (Natural gas, biogas)</v>
      </c>
      <c r="G796" s="108" t="str">
        <f>B787</f>
        <v>Steam turbine</v>
      </c>
      <c r="H796" s="108" t="str">
        <f>C795</f>
        <v>Electricity only with CCS</v>
      </c>
      <c r="I796" s="109" t="str">
        <f t="shared" si="73"/>
        <v>M</v>
      </c>
      <c r="J796" s="108" t="s">
        <v>99</v>
      </c>
      <c r="K796" s="108" t="s">
        <v>99</v>
      </c>
      <c r="L796" s="108" t="s">
        <v>99</v>
      </c>
      <c r="M796" s="108" t="s">
        <v>99</v>
      </c>
      <c r="N796" s="108" t="s">
        <v>99</v>
      </c>
      <c r="O796" s="108" t="s">
        <v>99</v>
      </c>
      <c r="P796" s="108" t="s">
        <v>99</v>
      </c>
      <c r="Q796" s="108" t="s">
        <v>99</v>
      </c>
      <c r="R796" s="108" t="s">
        <v>99</v>
      </c>
      <c r="S796" s="108" t="s">
        <v>99</v>
      </c>
      <c r="T796" s="108" t="s">
        <v>99</v>
      </c>
      <c r="U796" s="108" t="s">
        <v>99</v>
      </c>
      <c r="V796" s="108" t="s">
        <v>99</v>
      </c>
      <c r="W796" s="108" t="s">
        <v>99</v>
      </c>
      <c r="X796" s="108" t="s">
        <v>99</v>
      </c>
      <c r="Y796" s="108" t="s">
        <v>99</v>
      </c>
      <c r="Z796" s="108" t="s">
        <v>99</v>
      </c>
      <c r="AA796" s="108" t="s">
        <v>99</v>
      </c>
      <c r="AB796" s="108" t="s">
        <v>99</v>
      </c>
      <c r="AC796" s="108" t="s">
        <v>99</v>
      </c>
      <c r="AD796" s="108" t="s">
        <v>99</v>
      </c>
      <c r="AE796" s="108">
        <v>0.91500000000000004</v>
      </c>
      <c r="AF796" s="108">
        <v>0.91500000000000004</v>
      </c>
      <c r="AG796" s="108">
        <v>0.91500000000000004</v>
      </c>
      <c r="AH796" s="108">
        <v>0.91500000000000004</v>
      </c>
      <c r="AI796" s="108">
        <v>0.91500000000000004</v>
      </c>
      <c r="AJ796" s="108">
        <v>0.91500000000000004</v>
      </c>
      <c r="AK796" s="108">
        <v>0.91500000000000004</v>
      </c>
      <c r="AL796" s="108">
        <v>0.91500000000000004</v>
      </c>
      <c r="AM796" s="108">
        <v>0.91500000000000004</v>
      </c>
      <c r="AN796" s="108">
        <v>0.91500000000000004</v>
      </c>
      <c r="AO796" s="108">
        <v>0.91500000000000004</v>
      </c>
      <c r="AP796" s="108">
        <v>0.91500000000000004</v>
      </c>
      <c r="AQ796" s="108">
        <v>0.91500000000000004</v>
      </c>
      <c r="AR796" s="108">
        <v>0.91500000000000004</v>
      </c>
      <c r="AS796" s="108">
        <v>0.91500000000000004</v>
      </c>
      <c r="AT796" s="108">
        <v>0.91500000000000004</v>
      </c>
      <c r="AU796" s="108">
        <v>0.91500000000000004</v>
      </c>
      <c r="AV796" s="108">
        <v>0.91500000000000004</v>
      </c>
      <c r="AW796" s="108">
        <v>0.91500000000000004</v>
      </c>
      <c r="AX796" s="110">
        <v>0.91500000000000004</v>
      </c>
    </row>
    <row r="797" spans="1:50">
      <c r="A797" s="212"/>
      <c r="B797" s="215"/>
      <c r="C797" s="217" t="s">
        <v>43</v>
      </c>
      <c r="D797" s="52" t="s">
        <v>24</v>
      </c>
      <c r="E797" s="86" t="str">
        <f>A769&amp;"/"&amp;B787&amp;"/"&amp;C797&amp;"/"&amp;D797</f>
        <v>Gas fired power plants (Natural gas, biogas)/Steam turbine/CHP with CCS/L</v>
      </c>
      <c r="F797" s="61" t="str">
        <f>A769</f>
        <v>Gas fired power plants (Natural gas, biogas)</v>
      </c>
      <c r="G797" s="61" t="str">
        <f>B787</f>
        <v>Steam turbine</v>
      </c>
      <c r="H797" s="61" t="str">
        <f>C797</f>
        <v>CHP with CCS</v>
      </c>
      <c r="I797" s="84" t="str">
        <f t="shared" si="73"/>
        <v>L</v>
      </c>
      <c r="J797" s="61" t="s">
        <v>99</v>
      </c>
      <c r="K797" s="61" t="s">
        <v>99</v>
      </c>
      <c r="L797" s="61" t="s">
        <v>99</v>
      </c>
      <c r="M797" s="61" t="s">
        <v>99</v>
      </c>
      <c r="N797" s="61" t="s">
        <v>99</v>
      </c>
      <c r="O797" s="61" t="s">
        <v>99</v>
      </c>
      <c r="P797" s="61" t="s">
        <v>99</v>
      </c>
      <c r="Q797" s="61" t="s">
        <v>99</v>
      </c>
      <c r="R797" s="61" t="s">
        <v>99</v>
      </c>
      <c r="S797" s="61" t="s">
        <v>99</v>
      </c>
      <c r="T797" s="61" t="s">
        <v>99</v>
      </c>
      <c r="U797" s="61" t="s">
        <v>99</v>
      </c>
      <c r="V797" s="61" t="s">
        <v>99</v>
      </c>
      <c r="W797" s="61" t="s">
        <v>99</v>
      </c>
      <c r="X797" s="61" t="s">
        <v>99</v>
      </c>
      <c r="Y797" s="61" t="s">
        <v>99</v>
      </c>
      <c r="Z797" s="61" t="s">
        <v>99</v>
      </c>
      <c r="AA797" s="61" t="s">
        <v>99</v>
      </c>
      <c r="AB797" s="61" t="s">
        <v>99</v>
      </c>
      <c r="AC797" s="61" t="s">
        <v>99</v>
      </c>
      <c r="AD797" s="61" t="s">
        <v>99</v>
      </c>
      <c r="AE797" s="61">
        <v>0.91500000000000004</v>
      </c>
      <c r="AF797" s="61">
        <v>0.91500000000000004</v>
      </c>
      <c r="AG797" s="61">
        <v>0.91500000000000004</v>
      </c>
      <c r="AH797" s="61">
        <v>0.91500000000000004</v>
      </c>
      <c r="AI797" s="61">
        <v>0.91500000000000004</v>
      </c>
      <c r="AJ797" s="61">
        <v>0.91500000000000004</v>
      </c>
      <c r="AK797" s="61">
        <v>0.91500000000000004</v>
      </c>
      <c r="AL797" s="61">
        <v>0.91500000000000004</v>
      </c>
      <c r="AM797" s="61">
        <v>0.91500000000000004</v>
      </c>
      <c r="AN797" s="61">
        <v>0.91500000000000004</v>
      </c>
      <c r="AO797" s="61">
        <v>0.91500000000000004</v>
      </c>
      <c r="AP797" s="61">
        <v>0.91500000000000004</v>
      </c>
      <c r="AQ797" s="61">
        <v>0.91500000000000004</v>
      </c>
      <c r="AR797" s="61">
        <v>0.91500000000000004</v>
      </c>
      <c r="AS797" s="61">
        <v>0.91500000000000004</v>
      </c>
      <c r="AT797" s="61">
        <v>0.91500000000000004</v>
      </c>
      <c r="AU797" s="61">
        <v>0.91500000000000004</v>
      </c>
      <c r="AV797" s="61">
        <v>0.91500000000000004</v>
      </c>
      <c r="AW797" s="61">
        <v>0.91500000000000004</v>
      </c>
      <c r="AX797" s="53">
        <v>0.91500000000000004</v>
      </c>
    </row>
    <row r="798" spans="1:50">
      <c r="A798" s="212"/>
      <c r="B798" s="218"/>
      <c r="C798" s="210"/>
      <c r="D798" s="93" t="s">
        <v>25</v>
      </c>
      <c r="E798" s="73" t="str">
        <f>A769&amp;"/"&amp;B787&amp;"/"&amp;C797&amp;"/"&amp;D798</f>
        <v>Gas fired power plants (Natural gas, biogas)/Steam turbine/CHP with CCS/M</v>
      </c>
      <c r="F798" s="91" t="str">
        <f>A769</f>
        <v>Gas fired power plants (Natural gas, biogas)</v>
      </c>
      <c r="G798" s="91" t="str">
        <f>B787</f>
        <v>Steam turbine</v>
      </c>
      <c r="H798" s="91" t="str">
        <f>C797</f>
        <v>CHP with CCS</v>
      </c>
      <c r="I798" s="70" t="str">
        <f t="shared" si="73"/>
        <v>M</v>
      </c>
      <c r="J798" s="91" t="s">
        <v>99</v>
      </c>
      <c r="K798" s="91" t="s">
        <v>99</v>
      </c>
      <c r="L798" s="91" t="s">
        <v>99</v>
      </c>
      <c r="M798" s="91" t="s">
        <v>99</v>
      </c>
      <c r="N798" s="91" t="s">
        <v>99</v>
      </c>
      <c r="O798" s="91" t="s">
        <v>99</v>
      </c>
      <c r="P798" s="91" t="s">
        <v>99</v>
      </c>
      <c r="Q798" s="91" t="s">
        <v>99</v>
      </c>
      <c r="R798" s="91" t="s">
        <v>99</v>
      </c>
      <c r="S798" s="91" t="s">
        <v>99</v>
      </c>
      <c r="T798" s="91" t="s">
        <v>99</v>
      </c>
      <c r="U798" s="91" t="s">
        <v>99</v>
      </c>
      <c r="V798" s="91" t="s">
        <v>99</v>
      </c>
      <c r="W798" s="91" t="s">
        <v>99</v>
      </c>
      <c r="X798" s="91" t="s">
        <v>99</v>
      </c>
      <c r="Y798" s="91" t="s">
        <v>99</v>
      </c>
      <c r="Z798" s="91" t="s">
        <v>99</v>
      </c>
      <c r="AA798" s="91" t="s">
        <v>99</v>
      </c>
      <c r="AB798" s="91" t="s">
        <v>99</v>
      </c>
      <c r="AC798" s="91" t="s">
        <v>99</v>
      </c>
      <c r="AD798" s="91" t="s">
        <v>99</v>
      </c>
      <c r="AE798" s="91">
        <v>0.91500000000000004</v>
      </c>
      <c r="AF798" s="91">
        <v>0.91500000000000004</v>
      </c>
      <c r="AG798" s="91">
        <v>0.91500000000000004</v>
      </c>
      <c r="AH798" s="91">
        <v>0.91500000000000004</v>
      </c>
      <c r="AI798" s="91">
        <v>0.91500000000000004</v>
      </c>
      <c r="AJ798" s="91">
        <v>0.91500000000000004</v>
      </c>
      <c r="AK798" s="91">
        <v>0.91500000000000004</v>
      </c>
      <c r="AL798" s="91">
        <v>0.91500000000000004</v>
      </c>
      <c r="AM798" s="91">
        <v>0.91500000000000004</v>
      </c>
      <c r="AN798" s="91">
        <v>0.91500000000000004</v>
      </c>
      <c r="AO798" s="91">
        <v>0.91500000000000004</v>
      </c>
      <c r="AP798" s="91">
        <v>0.91500000000000004</v>
      </c>
      <c r="AQ798" s="91">
        <v>0.91500000000000004</v>
      </c>
      <c r="AR798" s="91">
        <v>0.91500000000000004</v>
      </c>
      <c r="AS798" s="91">
        <v>0.91500000000000004</v>
      </c>
      <c r="AT798" s="91">
        <v>0.91500000000000004</v>
      </c>
      <c r="AU798" s="91">
        <v>0.91500000000000004</v>
      </c>
      <c r="AV798" s="91">
        <v>0.91500000000000004</v>
      </c>
      <c r="AW798" s="91">
        <v>0.91500000000000004</v>
      </c>
      <c r="AX798" s="89">
        <v>0.91500000000000004</v>
      </c>
    </row>
    <row r="799" spans="1:50">
      <c r="A799" s="212"/>
      <c r="B799" s="214" t="s">
        <v>52</v>
      </c>
      <c r="C799" s="209" t="s">
        <v>36</v>
      </c>
      <c r="D799" s="67" t="s">
        <v>38</v>
      </c>
      <c r="E799" s="87" t="str">
        <f>A769&amp;"/"&amp;B799&amp;"/"&amp;C799&amp;"/"&amp;D799</f>
        <v>Gas fired power plants (Natural gas, biogas)/Internal combustion engine/Electricity only/S</v>
      </c>
      <c r="F799" s="55" t="str">
        <f>A769</f>
        <v>Gas fired power plants (Natural gas, biogas)</v>
      </c>
      <c r="G799" s="55" t="str">
        <f>B799</f>
        <v>Internal combustion engine</v>
      </c>
      <c r="H799" s="55" t="str">
        <f>C799</f>
        <v>Electricity only</v>
      </c>
      <c r="I799" s="85" t="str">
        <f t="shared" si="73"/>
        <v>S</v>
      </c>
      <c r="J799" s="55">
        <v>0.95499999999999996</v>
      </c>
      <c r="K799" s="55">
        <v>0.95499999999999996</v>
      </c>
      <c r="L799" s="55">
        <v>0.95499999999999996</v>
      </c>
      <c r="M799" s="55">
        <v>0.95499999999999996</v>
      </c>
      <c r="N799" s="55">
        <v>0.95499999999999996</v>
      </c>
      <c r="O799" s="55">
        <v>0.95499999999999996</v>
      </c>
      <c r="P799" s="55">
        <v>0.95499999999999996</v>
      </c>
      <c r="Q799" s="55">
        <v>0.95499999999999996</v>
      </c>
      <c r="R799" s="55">
        <v>0.95499999999999996</v>
      </c>
      <c r="S799" s="55">
        <v>0.95499999999999996</v>
      </c>
      <c r="T799" s="55">
        <v>0.95499999999999996</v>
      </c>
      <c r="U799" s="55">
        <v>0.95499999999999996</v>
      </c>
      <c r="V799" s="55">
        <v>0.95499999999999996</v>
      </c>
      <c r="W799" s="55">
        <v>0.95499999999999996</v>
      </c>
      <c r="X799" s="55">
        <v>0.95499999999999996</v>
      </c>
      <c r="Y799" s="55">
        <v>0.95499999999999996</v>
      </c>
      <c r="Z799" s="55">
        <v>0.95499999999999996</v>
      </c>
      <c r="AA799" s="55">
        <v>0.95499999999999996</v>
      </c>
      <c r="AB799" s="55">
        <v>0.95499999999999996</v>
      </c>
      <c r="AC799" s="55">
        <v>0.95499999999999996</v>
      </c>
      <c r="AD799" s="55">
        <v>0.95499999999999996</v>
      </c>
      <c r="AE799" s="55">
        <v>0.95499999999999996</v>
      </c>
      <c r="AF799" s="55">
        <v>0.95499999999999996</v>
      </c>
      <c r="AG799" s="55">
        <v>0.95499999999999996</v>
      </c>
      <c r="AH799" s="55">
        <v>0.95499999999999996</v>
      </c>
      <c r="AI799" s="55">
        <v>0.95499999999999996</v>
      </c>
      <c r="AJ799" s="55">
        <v>0.95499999999999996</v>
      </c>
      <c r="AK799" s="55">
        <v>0.95499999999999996</v>
      </c>
      <c r="AL799" s="55">
        <v>0.95499999999999996</v>
      </c>
      <c r="AM799" s="55">
        <v>0.95499999999999996</v>
      </c>
      <c r="AN799" s="55">
        <v>0.95499999999999996</v>
      </c>
      <c r="AO799" s="55">
        <v>0.95499999999999996</v>
      </c>
      <c r="AP799" s="55">
        <v>0.95499999999999996</v>
      </c>
      <c r="AQ799" s="55">
        <v>0.95499999999999996</v>
      </c>
      <c r="AR799" s="55">
        <v>0.95499999999999996</v>
      </c>
      <c r="AS799" s="55">
        <v>0.95499999999999996</v>
      </c>
      <c r="AT799" s="55">
        <v>0.95499999999999996</v>
      </c>
      <c r="AU799" s="55">
        <v>0.95499999999999996</v>
      </c>
      <c r="AV799" s="55">
        <v>0.95499999999999996</v>
      </c>
      <c r="AW799" s="55">
        <v>0.95499999999999996</v>
      </c>
      <c r="AX799" s="64">
        <v>0.95499999999999996</v>
      </c>
    </row>
    <row r="800" spans="1:50">
      <c r="A800" s="212"/>
      <c r="B800" s="215"/>
      <c r="C800" s="216"/>
      <c r="D800" s="106" t="s">
        <v>47</v>
      </c>
      <c r="E800" s="86" t="str">
        <f>A769&amp;"/"&amp;B799&amp;"/"&amp;C799&amp;"/"&amp;D800</f>
        <v>Gas fired power plants (Natural gas, biogas)/Internal combustion engine/Electricity only/XS</v>
      </c>
      <c r="F800" s="61" t="str">
        <f>A769</f>
        <v>Gas fired power plants (Natural gas, biogas)</v>
      </c>
      <c r="G800" s="61" t="str">
        <f>B799</f>
        <v>Internal combustion engine</v>
      </c>
      <c r="H800" s="61" t="str">
        <f>C799</f>
        <v>Electricity only</v>
      </c>
      <c r="I800" s="84" t="str">
        <f t="shared" si="73"/>
        <v>XS</v>
      </c>
      <c r="J800" s="61">
        <v>0.95499999999999996</v>
      </c>
      <c r="K800" s="61">
        <v>0.95499999999999996</v>
      </c>
      <c r="L800" s="61">
        <v>0.95499999999999996</v>
      </c>
      <c r="M800" s="61">
        <v>0.95499999999999996</v>
      </c>
      <c r="N800" s="61">
        <v>0.95499999999999996</v>
      </c>
      <c r="O800" s="61">
        <v>0.95499999999999996</v>
      </c>
      <c r="P800" s="61">
        <v>0.95499999999999996</v>
      </c>
      <c r="Q800" s="61">
        <v>0.95499999999999996</v>
      </c>
      <c r="R800" s="61">
        <v>0.95499999999999996</v>
      </c>
      <c r="S800" s="61">
        <v>0.95499999999999996</v>
      </c>
      <c r="T800" s="61">
        <v>0.95499999999999996</v>
      </c>
      <c r="U800" s="61">
        <v>0.95499999999999996</v>
      </c>
      <c r="V800" s="61">
        <v>0.95499999999999996</v>
      </c>
      <c r="W800" s="61">
        <v>0.95499999999999996</v>
      </c>
      <c r="X800" s="61">
        <v>0.95499999999999996</v>
      </c>
      <c r="Y800" s="61">
        <v>0.95499999999999996</v>
      </c>
      <c r="Z800" s="61">
        <v>0.95499999999999996</v>
      </c>
      <c r="AA800" s="61">
        <v>0.95499999999999996</v>
      </c>
      <c r="AB800" s="61">
        <v>0.95499999999999996</v>
      </c>
      <c r="AC800" s="61">
        <v>0.95499999999999996</v>
      </c>
      <c r="AD800" s="61">
        <v>0.95499999999999996</v>
      </c>
      <c r="AE800" s="61">
        <v>0.95499999999999996</v>
      </c>
      <c r="AF800" s="61">
        <v>0.95499999999999996</v>
      </c>
      <c r="AG800" s="61">
        <v>0.95499999999999996</v>
      </c>
      <c r="AH800" s="61">
        <v>0.95499999999999996</v>
      </c>
      <c r="AI800" s="61">
        <v>0.95499999999999996</v>
      </c>
      <c r="AJ800" s="61">
        <v>0.95499999999999996</v>
      </c>
      <c r="AK800" s="61">
        <v>0.95499999999999996</v>
      </c>
      <c r="AL800" s="61">
        <v>0.95499999999999996</v>
      </c>
      <c r="AM800" s="61">
        <v>0.95499999999999996</v>
      </c>
      <c r="AN800" s="61">
        <v>0.95499999999999996</v>
      </c>
      <c r="AO800" s="61">
        <v>0.95499999999999996</v>
      </c>
      <c r="AP800" s="61">
        <v>0.95499999999999996</v>
      </c>
      <c r="AQ800" s="61">
        <v>0.95499999999999996</v>
      </c>
      <c r="AR800" s="61">
        <v>0.95499999999999996</v>
      </c>
      <c r="AS800" s="61">
        <v>0.95499999999999996</v>
      </c>
      <c r="AT800" s="61">
        <v>0.95499999999999996</v>
      </c>
      <c r="AU800" s="61">
        <v>0.95499999999999996</v>
      </c>
      <c r="AV800" s="61">
        <v>0.95499999999999996</v>
      </c>
      <c r="AW800" s="61">
        <v>0.95499999999999996</v>
      </c>
      <c r="AX800" s="53">
        <v>0.95499999999999996</v>
      </c>
    </row>
    <row r="801" spans="1:50">
      <c r="A801" s="212"/>
      <c r="B801" s="215"/>
      <c r="C801" s="217" t="s">
        <v>26</v>
      </c>
      <c r="D801" s="52" t="s">
        <v>38</v>
      </c>
      <c r="E801" s="56" t="str">
        <f>A769&amp;"/"&amp;B799&amp;"/"&amp;C801&amp;"/"&amp;D801</f>
        <v>Gas fired power plants (Natural gas, biogas)/Internal combustion engine/CHP/S</v>
      </c>
      <c r="F801" s="103" t="str">
        <f>A769</f>
        <v>Gas fired power plants (Natural gas, biogas)</v>
      </c>
      <c r="G801" s="103" t="str">
        <f>B799</f>
        <v>Internal combustion engine</v>
      </c>
      <c r="H801" s="103" t="str">
        <f>C801</f>
        <v>CHP</v>
      </c>
      <c r="I801" s="104" t="str">
        <f t="shared" si="73"/>
        <v>S</v>
      </c>
      <c r="J801" s="103">
        <v>0.95499999999999996</v>
      </c>
      <c r="K801" s="103">
        <v>0.95499999999999996</v>
      </c>
      <c r="L801" s="103">
        <v>0.95499999999999996</v>
      </c>
      <c r="M801" s="103">
        <v>0.95499999999999996</v>
      </c>
      <c r="N801" s="103">
        <v>0.95499999999999996</v>
      </c>
      <c r="O801" s="103">
        <v>0.95499999999999996</v>
      </c>
      <c r="P801" s="103">
        <v>0.95499999999999996</v>
      </c>
      <c r="Q801" s="103">
        <v>0.95499999999999996</v>
      </c>
      <c r="R801" s="103">
        <v>0.95499999999999996</v>
      </c>
      <c r="S801" s="103">
        <v>0.95499999999999996</v>
      </c>
      <c r="T801" s="103">
        <v>0.95499999999999996</v>
      </c>
      <c r="U801" s="103">
        <v>0.95499999999999996</v>
      </c>
      <c r="V801" s="103">
        <v>0.95499999999999996</v>
      </c>
      <c r="W801" s="103">
        <v>0.95499999999999996</v>
      </c>
      <c r="X801" s="103">
        <v>0.95499999999999996</v>
      </c>
      <c r="Y801" s="103">
        <v>0.95499999999999996</v>
      </c>
      <c r="Z801" s="103">
        <v>0.95499999999999996</v>
      </c>
      <c r="AA801" s="103">
        <v>0.95499999999999996</v>
      </c>
      <c r="AB801" s="103">
        <v>0.95499999999999996</v>
      </c>
      <c r="AC801" s="103">
        <v>0.95499999999999996</v>
      </c>
      <c r="AD801" s="103">
        <v>0.95499999999999996</v>
      </c>
      <c r="AE801" s="103">
        <v>0.95499999999999996</v>
      </c>
      <c r="AF801" s="103">
        <v>0.95499999999999996</v>
      </c>
      <c r="AG801" s="103">
        <v>0.95499999999999996</v>
      </c>
      <c r="AH801" s="103">
        <v>0.95499999999999996</v>
      </c>
      <c r="AI801" s="103">
        <v>0.95499999999999996</v>
      </c>
      <c r="AJ801" s="103">
        <v>0.95499999999999996</v>
      </c>
      <c r="AK801" s="103">
        <v>0.95499999999999996</v>
      </c>
      <c r="AL801" s="103">
        <v>0.95499999999999996</v>
      </c>
      <c r="AM801" s="103">
        <v>0.95499999999999996</v>
      </c>
      <c r="AN801" s="103">
        <v>0.95499999999999996</v>
      </c>
      <c r="AO801" s="103">
        <v>0.95499999999999996</v>
      </c>
      <c r="AP801" s="103">
        <v>0.95499999999999996</v>
      </c>
      <c r="AQ801" s="103">
        <v>0.95499999999999996</v>
      </c>
      <c r="AR801" s="103">
        <v>0.95499999999999996</v>
      </c>
      <c r="AS801" s="103">
        <v>0.95499999999999996</v>
      </c>
      <c r="AT801" s="103">
        <v>0.95499999999999996</v>
      </c>
      <c r="AU801" s="103">
        <v>0.95499999999999996</v>
      </c>
      <c r="AV801" s="103">
        <v>0.95499999999999996</v>
      </c>
      <c r="AW801" s="103">
        <v>0.95499999999999996</v>
      </c>
      <c r="AX801" s="105">
        <v>0.95499999999999996</v>
      </c>
    </row>
    <row r="802" spans="1:50">
      <c r="A802" s="212"/>
      <c r="B802" s="218"/>
      <c r="C802" s="210"/>
      <c r="D802" s="93" t="s">
        <v>47</v>
      </c>
      <c r="E802" s="73" t="str">
        <f>A769&amp;"/"&amp;B799&amp;"/"&amp;C801&amp;"/"&amp;D802</f>
        <v>Gas fired power plants (Natural gas, biogas)/Internal combustion engine/CHP/XS</v>
      </c>
      <c r="F802" s="91" t="str">
        <f>A769</f>
        <v>Gas fired power plants (Natural gas, biogas)</v>
      </c>
      <c r="G802" s="91" t="str">
        <f>B799</f>
        <v>Internal combustion engine</v>
      </c>
      <c r="H802" s="91" t="str">
        <f>C801</f>
        <v>CHP</v>
      </c>
      <c r="I802" s="70" t="str">
        <f t="shared" si="73"/>
        <v>XS</v>
      </c>
      <c r="J802" s="91">
        <v>0.95499999999999996</v>
      </c>
      <c r="K802" s="91">
        <v>0.95499999999999996</v>
      </c>
      <c r="L802" s="91">
        <v>0.95499999999999996</v>
      </c>
      <c r="M802" s="91">
        <v>0.95499999999999996</v>
      </c>
      <c r="N802" s="91">
        <v>0.95499999999999996</v>
      </c>
      <c r="O802" s="91">
        <v>0.95499999999999996</v>
      </c>
      <c r="P802" s="91">
        <v>0.95499999999999996</v>
      </c>
      <c r="Q802" s="91">
        <v>0.95499999999999996</v>
      </c>
      <c r="R802" s="91">
        <v>0.95499999999999996</v>
      </c>
      <c r="S802" s="91">
        <v>0.95499999999999996</v>
      </c>
      <c r="T802" s="91">
        <v>0.95499999999999996</v>
      </c>
      <c r="U802" s="91">
        <v>0.95499999999999996</v>
      </c>
      <c r="V802" s="91">
        <v>0.95499999999999996</v>
      </c>
      <c r="W802" s="91">
        <v>0.95499999999999996</v>
      </c>
      <c r="X802" s="91">
        <v>0.95499999999999996</v>
      </c>
      <c r="Y802" s="91">
        <v>0.95499999999999996</v>
      </c>
      <c r="Z802" s="91">
        <v>0.95499999999999996</v>
      </c>
      <c r="AA802" s="91">
        <v>0.95499999999999996</v>
      </c>
      <c r="AB802" s="91">
        <v>0.95499999999999996</v>
      </c>
      <c r="AC802" s="91">
        <v>0.95499999999999996</v>
      </c>
      <c r="AD802" s="91">
        <v>0.95499999999999996</v>
      </c>
      <c r="AE802" s="91">
        <v>0.95499999999999996</v>
      </c>
      <c r="AF802" s="91">
        <v>0.95499999999999996</v>
      </c>
      <c r="AG802" s="91">
        <v>0.95499999999999996</v>
      </c>
      <c r="AH802" s="91">
        <v>0.95499999999999996</v>
      </c>
      <c r="AI802" s="91">
        <v>0.95499999999999996</v>
      </c>
      <c r="AJ802" s="91">
        <v>0.95499999999999996</v>
      </c>
      <c r="AK802" s="91">
        <v>0.95499999999999996</v>
      </c>
      <c r="AL802" s="91">
        <v>0.95499999999999996</v>
      </c>
      <c r="AM802" s="91">
        <v>0.95499999999999996</v>
      </c>
      <c r="AN802" s="91">
        <v>0.95499999999999996</v>
      </c>
      <c r="AO802" s="91">
        <v>0.95499999999999996</v>
      </c>
      <c r="AP802" s="91">
        <v>0.95499999999999996</v>
      </c>
      <c r="AQ802" s="91">
        <v>0.95499999999999996</v>
      </c>
      <c r="AR802" s="91">
        <v>0.95499999999999996</v>
      </c>
      <c r="AS802" s="91">
        <v>0.95499999999999996</v>
      </c>
      <c r="AT802" s="91">
        <v>0.95499999999999996</v>
      </c>
      <c r="AU802" s="91">
        <v>0.95499999999999996</v>
      </c>
      <c r="AV802" s="91">
        <v>0.95499999999999996</v>
      </c>
      <c r="AW802" s="91">
        <v>0.95499999999999996</v>
      </c>
      <c r="AX802" s="89">
        <v>0.95499999999999996</v>
      </c>
    </row>
    <row r="803" spans="1:50">
      <c r="A803" s="211" t="s">
        <v>53</v>
      </c>
      <c r="B803" s="214" t="s">
        <v>46</v>
      </c>
      <c r="C803" s="209" t="s">
        <v>36</v>
      </c>
      <c r="D803" s="67" t="s">
        <v>24</v>
      </c>
      <c r="E803" s="87" t="str">
        <f>A803&amp;"/"&amp;B803&amp;"/"&amp;C803&amp;"/"&amp;D803</f>
        <v>Derived gas fired power plants/Steam turbine/Electricity only/L</v>
      </c>
      <c r="F803" s="55" t="str">
        <f>A803</f>
        <v>Derived gas fired power plants</v>
      </c>
      <c r="G803" s="55" t="str">
        <f>B803</f>
        <v>Steam turbine</v>
      </c>
      <c r="H803" s="55" t="str">
        <f>C803</f>
        <v>Electricity only</v>
      </c>
      <c r="I803" s="85" t="str">
        <f t="shared" si="73"/>
        <v>L</v>
      </c>
      <c r="J803" s="55">
        <v>0.89500000000000002</v>
      </c>
      <c r="K803" s="55">
        <v>0.89500000000000002</v>
      </c>
      <c r="L803" s="55">
        <v>0.89500000000000002</v>
      </c>
      <c r="M803" s="55">
        <v>0.89500000000000002</v>
      </c>
      <c r="N803" s="55">
        <v>0.89500000000000002</v>
      </c>
      <c r="O803" s="55">
        <v>0.89500000000000002</v>
      </c>
      <c r="P803" s="55">
        <v>0.89500000000000002</v>
      </c>
      <c r="Q803" s="55">
        <v>0.89500000000000002</v>
      </c>
      <c r="R803" s="55">
        <v>0.89500000000000002</v>
      </c>
      <c r="S803" s="55">
        <v>0.89500000000000002</v>
      </c>
      <c r="T803" s="55">
        <v>0.89500000000000002</v>
      </c>
      <c r="U803" s="55">
        <v>0.89500000000000002</v>
      </c>
      <c r="V803" s="55">
        <v>0.89500000000000002</v>
      </c>
      <c r="W803" s="55">
        <v>0.89500000000000002</v>
      </c>
      <c r="X803" s="55">
        <v>0.89500000000000002</v>
      </c>
      <c r="Y803" s="55">
        <v>0.89500000000000002</v>
      </c>
      <c r="Z803" s="55">
        <v>0.89500000000000002</v>
      </c>
      <c r="AA803" s="55">
        <v>0.89500000000000002</v>
      </c>
      <c r="AB803" s="55">
        <v>0.89500000000000002</v>
      </c>
      <c r="AC803" s="55">
        <v>0.89500000000000002</v>
      </c>
      <c r="AD803" s="55">
        <v>0.89500000000000002</v>
      </c>
      <c r="AE803" s="55">
        <v>0.89500000000000002</v>
      </c>
      <c r="AF803" s="55">
        <v>0.89500000000000002</v>
      </c>
      <c r="AG803" s="55">
        <v>0.89500000000000002</v>
      </c>
      <c r="AH803" s="55">
        <v>0.89500000000000002</v>
      </c>
      <c r="AI803" s="55">
        <v>0.89500000000000002</v>
      </c>
      <c r="AJ803" s="55">
        <v>0.89500000000000002</v>
      </c>
      <c r="AK803" s="55">
        <v>0.89500000000000002</v>
      </c>
      <c r="AL803" s="55">
        <v>0.89500000000000002</v>
      </c>
      <c r="AM803" s="55">
        <v>0.89500000000000002</v>
      </c>
      <c r="AN803" s="55">
        <v>0.89500000000000002</v>
      </c>
      <c r="AO803" s="55">
        <v>0.89500000000000002</v>
      </c>
      <c r="AP803" s="55">
        <v>0.89500000000000002</v>
      </c>
      <c r="AQ803" s="55">
        <v>0.89500000000000002</v>
      </c>
      <c r="AR803" s="55">
        <v>0.89500000000000002</v>
      </c>
      <c r="AS803" s="55">
        <v>0.89500000000000002</v>
      </c>
      <c r="AT803" s="55">
        <v>0.89500000000000002</v>
      </c>
      <c r="AU803" s="55">
        <v>0.89500000000000002</v>
      </c>
      <c r="AV803" s="55">
        <v>0.89500000000000002</v>
      </c>
      <c r="AW803" s="55">
        <v>0.89500000000000002</v>
      </c>
      <c r="AX803" s="64">
        <v>0.89500000000000002</v>
      </c>
    </row>
    <row r="804" spans="1:50">
      <c r="A804" s="212"/>
      <c r="B804" s="215"/>
      <c r="C804" s="206"/>
      <c r="D804" s="52" t="s">
        <v>25</v>
      </c>
      <c r="E804" s="86" t="str">
        <f>A803&amp;"/"&amp;B803&amp;"/"&amp;C803&amp;"/"&amp;D804</f>
        <v>Derived gas fired power plants/Steam turbine/Electricity only/M</v>
      </c>
      <c r="F804" s="61" t="str">
        <f>A803</f>
        <v>Derived gas fired power plants</v>
      </c>
      <c r="G804" s="61" t="str">
        <f>B803</f>
        <v>Steam turbine</v>
      </c>
      <c r="H804" s="61" t="str">
        <f>C803</f>
        <v>Electricity only</v>
      </c>
      <c r="I804" s="84" t="str">
        <f t="shared" si="73"/>
        <v>M</v>
      </c>
      <c r="J804" s="61">
        <v>0.89500000000000002</v>
      </c>
      <c r="K804" s="61">
        <v>0.89500000000000002</v>
      </c>
      <c r="L804" s="61">
        <v>0.89500000000000002</v>
      </c>
      <c r="M804" s="61">
        <v>0.89500000000000002</v>
      </c>
      <c r="N804" s="61">
        <v>0.89500000000000002</v>
      </c>
      <c r="O804" s="61">
        <v>0.89500000000000002</v>
      </c>
      <c r="P804" s="61">
        <v>0.89500000000000002</v>
      </c>
      <c r="Q804" s="61">
        <v>0.89500000000000002</v>
      </c>
      <c r="R804" s="61">
        <v>0.89500000000000002</v>
      </c>
      <c r="S804" s="61">
        <v>0.89500000000000002</v>
      </c>
      <c r="T804" s="61">
        <v>0.89500000000000002</v>
      </c>
      <c r="U804" s="61">
        <v>0.89500000000000002</v>
      </c>
      <c r="V804" s="61">
        <v>0.89500000000000002</v>
      </c>
      <c r="W804" s="61">
        <v>0.89500000000000002</v>
      </c>
      <c r="X804" s="61">
        <v>0.89500000000000002</v>
      </c>
      <c r="Y804" s="61">
        <v>0.89500000000000002</v>
      </c>
      <c r="Z804" s="61">
        <v>0.89500000000000002</v>
      </c>
      <c r="AA804" s="61">
        <v>0.89500000000000002</v>
      </c>
      <c r="AB804" s="61">
        <v>0.89500000000000002</v>
      </c>
      <c r="AC804" s="61">
        <v>0.89500000000000002</v>
      </c>
      <c r="AD804" s="61">
        <v>0.89500000000000002</v>
      </c>
      <c r="AE804" s="61">
        <v>0.89500000000000002</v>
      </c>
      <c r="AF804" s="61">
        <v>0.89500000000000002</v>
      </c>
      <c r="AG804" s="61">
        <v>0.89500000000000002</v>
      </c>
      <c r="AH804" s="61">
        <v>0.89500000000000002</v>
      </c>
      <c r="AI804" s="61">
        <v>0.89500000000000002</v>
      </c>
      <c r="AJ804" s="61">
        <v>0.89500000000000002</v>
      </c>
      <c r="AK804" s="61">
        <v>0.89500000000000002</v>
      </c>
      <c r="AL804" s="61">
        <v>0.89500000000000002</v>
      </c>
      <c r="AM804" s="61">
        <v>0.89500000000000002</v>
      </c>
      <c r="AN804" s="61">
        <v>0.89500000000000002</v>
      </c>
      <c r="AO804" s="61">
        <v>0.89500000000000002</v>
      </c>
      <c r="AP804" s="61">
        <v>0.89500000000000002</v>
      </c>
      <c r="AQ804" s="61">
        <v>0.89500000000000002</v>
      </c>
      <c r="AR804" s="61">
        <v>0.89500000000000002</v>
      </c>
      <c r="AS804" s="61">
        <v>0.89500000000000002</v>
      </c>
      <c r="AT804" s="61">
        <v>0.89500000000000002</v>
      </c>
      <c r="AU804" s="61">
        <v>0.89500000000000002</v>
      </c>
      <c r="AV804" s="61">
        <v>0.89500000000000002</v>
      </c>
      <c r="AW804" s="61">
        <v>0.89500000000000002</v>
      </c>
      <c r="AX804" s="53">
        <v>0.89500000000000002</v>
      </c>
    </row>
    <row r="805" spans="1:50">
      <c r="A805" s="212"/>
      <c r="B805" s="215"/>
      <c r="C805" s="206"/>
      <c r="D805" s="52" t="s">
        <v>38</v>
      </c>
      <c r="E805" s="86" t="str">
        <f>A803&amp;"/"&amp;B803&amp;"/"&amp;C803&amp;"/"&amp;D805</f>
        <v>Derived gas fired power plants/Steam turbine/Electricity only/S</v>
      </c>
      <c r="F805" s="61" t="str">
        <f>A803</f>
        <v>Derived gas fired power plants</v>
      </c>
      <c r="G805" s="61" t="str">
        <f>B803</f>
        <v>Steam turbine</v>
      </c>
      <c r="H805" s="61" t="str">
        <f>C803</f>
        <v>Electricity only</v>
      </c>
      <c r="I805" s="84" t="str">
        <f t="shared" si="73"/>
        <v>S</v>
      </c>
      <c r="J805" s="61">
        <v>0.89500000000000002</v>
      </c>
      <c r="K805" s="61">
        <v>0.89500000000000002</v>
      </c>
      <c r="L805" s="61">
        <v>0.89500000000000002</v>
      </c>
      <c r="M805" s="61">
        <v>0.89500000000000002</v>
      </c>
      <c r="N805" s="61">
        <v>0.89500000000000002</v>
      </c>
      <c r="O805" s="61">
        <v>0.89500000000000002</v>
      </c>
      <c r="P805" s="61">
        <v>0.89500000000000002</v>
      </c>
      <c r="Q805" s="61">
        <v>0.89500000000000002</v>
      </c>
      <c r="R805" s="61">
        <v>0.89500000000000002</v>
      </c>
      <c r="S805" s="61">
        <v>0.89500000000000002</v>
      </c>
      <c r="T805" s="61">
        <v>0.89500000000000002</v>
      </c>
      <c r="U805" s="61">
        <v>0.89500000000000002</v>
      </c>
      <c r="V805" s="61">
        <v>0.89500000000000002</v>
      </c>
      <c r="W805" s="61">
        <v>0.89500000000000002</v>
      </c>
      <c r="X805" s="61">
        <v>0.89500000000000002</v>
      </c>
      <c r="Y805" s="61">
        <v>0.89500000000000002</v>
      </c>
      <c r="Z805" s="61">
        <v>0.89500000000000002</v>
      </c>
      <c r="AA805" s="61">
        <v>0.89500000000000002</v>
      </c>
      <c r="AB805" s="61">
        <v>0.89500000000000002</v>
      </c>
      <c r="AC805" s="61">
        <v>0.89500000000000002</v>
      </c>
      <c r="AD805" s="61">
        <v>0.89500000000000002</v>
      </c>
      <c r="AE805" s="61">
        <v>0.89500000000000002</v>
      </c>
      <c r="AF805" s="61">
        <v>0.89500000000000002</v>
      </c>
      <c r="AG805" s="61">
        <v>0.89500000000000002</v>
      </c>
      <c r="AH805" s="61">
        <v>0.89500000000000002</v>
      </c>
      <c r="AI805" s="61">
        <v>0.89500000000000002</v>
      </c>
      <c r="AJ805" s="61">
        <v>0.89500000000000002</v>
      </c>
      <c r="AK805" s="61">
        <v>0.89500000000000002</v>
      </c>
      <c r="AL805" s="61">
        <v>0.89500000000000002</v>
      </c>
      <c r="AM805" s="61">
        <v>0.89500000000000002</v>
      </c>
      <c r="AN805" s="61">
        <v>0.89500000000000002</v>
      </c>
      <c r="AO805" s="61">
        <v>0.89500000000000002</v>
      </c>
      <c r="AP805" s="61">
        <v>0.89500000000000002</v>
      </c>
      <c r="AQ805" s="61">
        <v>0.89500000000000002</v>
      </c>
      <c r="AR805" s="61">
        <v>0.89500000000000002</v>
      </c>
      <c r="AS805" s="61">
        <v>0.89500000000000002</v>
      </c>
      <c r="AT805" s="61">
        <v>0.89500000000000002</v>
      </c>
      <c r="AU805" s="61">
        <v>0.89500000000000002</v>
      </c>
      <c r="AV805" s="61">
        <v>0.89500000000000002</v>
      </c>
      <c r="AW805" s="61">
        <v>0.89500000000000002</v>
      </c>
      <c r="AX805" s="53">
        <v>0.89500000000000002</v>
      </c>
    </row>
    <row r="806" spans="1:50">
      <c r="A806" s="212"/>
      <c r="B806" s="215"/>
      <c r="C806" s="216"/>
      <c r="D806" s="52" t="s">
        <v>47</v>
      </c>
      <c r="E806" s="86" t="str">
        <f>A803&amp;"/"&amp;B803&amp;"/"&amp;C803&amp;"/"&amp;D806</f>
        <v>Derived gas fired power plants/Steam turbine/Electricity only/XS</v>
      </c>
      <c r="F806" s="61" t="str">
        <f>A803</f>
        <v>Derived gas fired power plants</v>
      </c>
      <c r="G806" s="61" t="str">
        <f>B803</f>
        <v>Steam turbine</v>
      </c>
      <c r="H806" s="61" t="str">
        <f>C803</f>
        <v>Electricity only</v>
      </c>
      <c r="I806" s="84" t="str">
        <f t="shared" si="73"/>
        <v>XS</v>
      </c>
      <c r="J806" s="61">
        <v>0.89500000000000002</v>
      </c>
      <c r="K806" s="61">
        <v>0.89500000000000002</v>
      </c>
      <c r="L806" s="61">
        <v>0.89500000000000002</v>
      </c>
      <c r="M806" s="61">
        <v>0.89500000000000002</v>
      </c>
      <c r="N806" s="61">
        <v>0.89500000000000002</v>
      </c>
      <c r="O806" s="61">
        <v>0.89500000000000002</v>
      </c>
      <c r="P806" s="61">
        <v>0.89500000000000002</v>
      </c>
      <c r="Q806" s="61">
        <v>0.89500000000000002</v>
      </c>
      <c r="R806" s="61">
        <v>0.89500000000000002</v>
      </c>
      <c r="S806" s="61">
        <v>0.89500000000000002</v>
      </c>
      <c r="T806" s="61">
        <v>0.89500000000000002</v>
      </c>
      <c r="U806" s="61">
        <v>0.89500000000000002</v>
      </c>
      <c r="V806" s="61">
        <v>0.89500000000000002</v>
      </c>
      <c r="W806" s="61">
        <v>0.89500000000000002</v>
      </c>
      <c r="X806" s="61">
        <v>0.89500000000000002</v>
      </c>
      <c r="Y806" s="61">
        <v>0.89500000000000002</v>
      </c>
      <c r="Z806" s="61">
        <v>0.89500000000000002</v>
      </c>
      <c r="AA806" s="61">
        <v>0.89500000000000002</v>
      </c>
      <c r="AB806" s="61">
        <v>0.89500000000000002</v>
      </c>
      <c r="AC806" s="61">
        <v>0.89500000000000002</v>
      </c>
      <c r="AD806" s="61">
        <v>0.89500000000000002</v>
      </c>
      <c r="AE806" s="61">
        <v>0.89500000000000002</v>
      </c>
      <c r="AF806" s="61">
        <v>0.89500000000000002</v>
      </c>
      <c r="AG806" s="61">
        <v>0.89500000000000002</v>
      </c>
      <c r="AH806" s="61">
        <v>0.89500000000000002</v>
      </c>
      <c r="AI806" s="61">
        <v>0.89500000000000002</v>
      </c>
      <c r="AJ806" s="61">
        <v>0.89500000000000002</v>
      </c>
      <c r="AK806" s="61">
        <v>0.89500000000000002</v>
      </c>
      <c r="AL806" s="61">
        <v>0.89500000000000002</v>
      </c>
      <c r="AM806" s="61">
        <v>0.89500000000000002</v>
      </c>
      <c r="AN806" s="61">
        <v>0.89500000000000002</v>
      </c>
      <c r="AO806" s="61">
        <v>0.89500000000000002</v>
      </c>
      <c r="AP806" s="61">
        <v>0.89500000000000002</v>
      </c>
      <c r="AQ806" s="61">
        <v>0.89500000000000002</v>
      </c>
      <c r="AR806" s="61">
        <v>0.89500000000000002</v>
      </c>
      <c r="AS806" s="61">
        <v>0.89500000000000002</v>
      </c>
      <c r="AT806" s="61">
        <v>0.89500000000000002</v>
      </c>
      <c r="AU806" s="61">
        <v>0.89500000000000002</v>
      </c>
      <c r="AV806" s="61">
        <v>0.89500000000000002</v>
      </c>
      <c r="AW806" s="61">
        <v>0.89500000000000002</v>
      </c>
      <c r="AX806" s="53">
        <v>0.89500000000000002</v>
      </c>
    </row>
    <row r="807" spans="1:50">
      <c r="A807" s="212"/>
      <c r="B807" s="215"/>
      <c r="C807" s="217" t="s">
        <v>26</v>
      </c>
      <c r="D807" s="83" t="s">
        <v>24</v>
      </c>
      <c r="E807" s="56" t="str">
        <f>A803&amp;"/"&amp;B803&amp;"/"&amp;C807&amp;"/"&amp;D807</f>
        <v>Derived gas fired power plants/Steam turbine/CHP/L</v>
      </c>
      <c r="F807" s="103" t="str">
        <f>A803</f>
        <v>Derived gas fired power plants</v>
      </c>
      <c r="G807" s="103" t="str">
        <f>B803</f>
        <v>Steam turbine</v>
      </c>
      <c r="H807" s="103" t="str">
        <f>C807</f>
        <v>CHP</v>
      </c>
      <c r="I807" s="104" t="str">
        <f t="shared" si="73"/>
        <v>L</v>
      </c>
      <c r="J807" s="103">
        <v>0.89500000000000002</v>
      </c>
      <c r="K807" s="103">
        <v>0.89500000000000002</v>
      </c>
      <c r="L807" s="103">
        <v>0.89500000000000002</v>
      </c>
      <c r="M807" s="103">
        <v>0.89500000000000002</v>
      </c>
      <c r="N807" s="103">
        <v>0.89500000000000002</v>
      </c>
      <c r="O807" s="103">
        <v>0.89500000000000002</v>
      </c>
      <c r="P807" s="103">
        <v>0.89500000000000002</v>
      </c>
      <c r="Q807" s="103">
        <v>0.89500000000000002</v>
      </c>
      <c r="R807" s="103">
        <v>0.89500000000000002</v>
      </c>
      <c r="S807" s="103">
        <v>0.89500000000000002</v>
      </c>
      <c r="T807" s="103">
        <v>0.89500000000000002</v>
      </c>
      <c r="U807" s="103">
        <v>0.89500000000000002</v>
      </c>
      <c r="V807" s="103">
        <v>0.89500000000000002</v>
      </c>
      <c r="W807" s="103">
        <v>0.89500000000000002</v>
      </c>
      <c r="X807" s="103">
        <v>0.89500000000000002</v>
      </c>
      <c r="Y807" s="103">
        <v>0.89500000000000002</v>
      </c>
      <c r="Z807" s="103">
        <v>0.89500000000000002</v>
      </c>
      <c r="AA807" s="103">
        <v>0.89500000000000002</v>
      </c>
      <c r="AB807" s="103">
        <v>0.89500000000000002</v>
      </c>
      <c r="AC807" s="103">
        <v>0.89500000000000002</v>
      </c>
      <c r="AD807" s="103">
        <v>0.89500000000000002</v>
      </c>
      <c r="AE807" s="103">
        <v>0.89500000000000002</v>
      </c>
      <c r="AF807" s="103">
        <v>0.89500000000000002</v>
      </c>
      <c r="AG807" s="103">
        <v>0.89500000000000002</v>
      </c>
      <c r="AH807" s="103">
        <v>0.89500000000000002</v>
      </c>
      <c r="AI807" s="103">
        <v>0.89500000000000002</v>
      </c>
      <c r="AJ807" s="103">
        <v>0.89500000000000002</v>
      </c>
      <c r="AK807" s="103">
        <v>0.89500000000000002</v>
      </c>
      <c r="AL807" s="103">
        <v>0.89500000000000002</v>
      </c>
      <c r="AM807" s="103">
        <v>0.89500000000000002</v>
      </c>
      <c r="AN807" s="103">
        <v>0.89500000000000002</v>
      </c>
      <c r="AO807" s="103">
        <v>0.89500000000000002</v>
      </c>
      <c r="AP807" s="103">
        <v>0.89500000000000002</v>
      </c>
      <c r="AQ807" s="103">
        <v>0.89500000000000002</v>
      </c>
      <c r="AR807" s="103">
        <v>0.89500000000000002</v>
      </c>
      <c r="AS807" s="103">
        <v>0.89500000000000002</v>
      </c>
      <c r="AT807" s="103">
        <v>0.89500000000000002</v>
      </c>
      <c r="AU807" s="103">
        <v>0.89500000000000002</v>
      </c>
      <c r="AV807" s="103">
        <v>0.89500000000000002</v>
      </c>
      <c r="AW807" s="103">
        <v>0.89500000000000002</v>
      </c>
      <c r="AX807" s="105">
        <v>0.89500000000000002</v>
      </c>
    </row>
    <row r="808" spans="1:50">
      <c r="A808" s="212"/>
      <c r="B808" s="215"/>
      <c r="C808" s="206"/>
      <c r="D808" s="52" t="s">
        <v>25</v>
      </c>
      <c r="E808" s="86" t="str">
        <f>A803&amp;"/"&amp;B803&amp;"/"&amp;C807&amp;"/"&amp;D808</f>
        <v>Derived gas fired power plants/Steam turbine/CHP/M</v>
      </c>
      <c r="F808" s="61" t="str">
        <f>A803</f>
        <v>Derived gas fired power plants</v>
      </c>
      <c r="G808" s="61" t="str">
        <f>B803</f>
        <v>Steam turbine</v>
      </c>
      <c r="H808" s="61" t="str">
        <f>C807</f>
        <v>CHP</v>
      </c>
      <c r="I808" s="84" t="str">
        <f t="shared" si="73"/>
        <v>M</v>
      </c>
      <c r="J808" s="61">
        <v>0.89500000000000002</v>
      </c>
      <c r="K808" s="61">
        <v>0.89500000000000002</v>
      </c>
      <c r="L808" s="61">
        <v>0.89500000000000002</v>
      </c>
      <c r="M808" s="61">
        <v>0.89500000000000002</v>
      </c>
      <c r="N808" s="61">
        <v>0.89500000000000002</v>
      </c>
      <c r="O808" s="61">
        <v>0.89500000000000002</v>
      </c>
      <c r="P808" s="61">
        <v>0.89500000000000002</v>
      </c>
      <c r="Q808" s="61">
        <v>0.89500000000000002</v>
      </c>
      <c r="R808" s="61">
        <v>0.89500000000000002</v>
      </c>
      <c r="S808" s="61">
        <v>0.89500000000000002</v>
      </c>
      <c r="T808" s="61">
        <v>0.89500000000000002</v>
      </c>
      <c r="U808" s="61">
        <v>0.89500000000000002</v>
      </c>
      <c r="V808" s="61">
        <v>0.89500000000000002</v>
      </c>
      <c r="W808" s="61">
        <v>0.89500000000000002</v>
      </c>
      <c r="X808" s="61">
        <v>0.89500000000000002</v>
      </c>
      <c r="Y808" s="61">
        <v>0.89500000000000002</v>
      </c>
      <c r="Z808" s="61">
        <v>0.89500000000000002</v>
      </c>
      <c r="AA808" s="61">
        <v>0.89500000000000002</v>
      </c>
      <c r="AB808" s="61">
        <v>0.89500000000000002</v>
      </c>
      <c r="AC808" s="61">
        <v>0.89500000000000002</v>
      </c>
      <c r="AD808" s="61">
        <v>0.89500000000000002</v>
      </c>
      <c r="AE808" s="61">
        <v>0.89500000000000002</v>
      </c>
      <c r="AF808" s="61">
        <v>0.89500000000000002</v>
      </c>
      <c r="AG808" s="61">
        <v>0.89500000000000002</v>
      </c>
      <c r="AH808" s="61">
        <v>0.89500000000000002</v>
      </c>
      <c r="AI808" s="61">
        <v>0.89500000000000002</v>
      </c>
      <c r="AJ808" s="61">
        <v>0.89500000000000002</v>
      </c>
      <c r="AK808" s="61">
        <v>0.89500000000000002</v>
      </c>
      <c r="AL808" s="61">
        <v>0.89500000000000002</v>
      </c>
      <c r="AM808" s="61">
        <v>0.89500000000000002</v>
      </c>
      <c r="AN808" s="61">
        <v>0.89500000000000002</v>
      </c>
      <c r="AO808" s="61">
        <v>0.89500000000000002</v>
      </c>
      <c r="AP808" s="61">
        <v>0.89500000000000002</v>
      </c>
      <c r="AQ808" s="61">
        <v>0.89500000000000002</v>
      </c>
      <c r="AR808" s="61">
        <v>0.89500000000000002</v>
      </c>
      <c r="AS808" s="61">
        <v>0.89500000000000002</v>
      </c>
      <c r="AT808" s="61">
        <v>0.89500000000000002</v>
      </c>
      <c r="AU808" s="61">
        <v>0.89500000000000002</v>
      </c>
      <c r="AV808" s="61">
        <v>0.89500000000000002</v>
      </c>
      <c r="AW808" s="61">
        <v>0.89500000000000002</v>
      </c>
      <c r="AX808" s="53">
        <v>0.89500000000000002</v>
      </c>
    </row>
    <row r="809" spans="1:50">
      <c r="A809" s="212"/>
      <c r="B809" s="215"/>
      <c r="C809" s="206"/>
      <c r="D809" s="52" t="s">
        <v>38</v>
      </c>
      <c r="E809" s="86" t="str">
        <f>A803&amp;"/"&amp;B803&amp;"/"&amp;C807&amp;"/"&amp;D809</f>
        <v>Derived gas fired power plants/Steam turbine/CHP/S</v>
      </c>
      <c r="F809" s="61" t="str">
        <f>A803</f>
        <v>Derived gas fired power plants</v>
      </c>
      <c r="G809" s="61" t="str">
        <f>B803</f>
        <v>Steam turbine</v>
      </c>
      <c r="H809" s="61" t="str">
        <f>C807</f>
        <v>CHP</v>
      </c>
      <c r="I809" s="84" t="str">
        <f t="shared" si="73"/>
        <v>S</v>
      </c>
      <c r="J809" s="61">
        <v>0.89500000000000002</v>
      </c>
      <c r="K809" s="61">
        <v>0.89500000000000002</v>
      </c>
      <c r="L809" s="61">
        <v>0.89500000000000002</v>
      </c>
      <c r="M809" s="61">
        <v>0.89500000000000002</v>
      </c>
      <c r="N809" s="61">
        <v>0.89500000000000002</v>
      </c>
      <c r="O809" s="61">
        <v>0.89500000000000002</v>
      </c>
      <c r="P809" s="61">
        <v>0.89500000000000002</v>
      </c>
      <c r="Q809" s="61">
        <v>0.89500000000000002</v>
      </c>
      <c r="R809" s="61">
        <v>0.89500000000000002</v>
      </c>
      <c r="S809" s="61">
        <v>0.89500000000000002</v>
      </c>
      <c r="T809" s="61">
        <v>0.89500000000000002</v>
      </c>
      <c r="U809" s="61">
        <v>0.89500000000000002</v>
      </c>
      <c r="V809" s="61">
        <v>0.89500000000000002</v>
      </c>
      <c r="W809" s="61">
        <v>0.89500000000000002</v>
      </c>
      <c r="X809" s="61">
        <v>0.89500000000000002</v>
      </c>
      <c r="Y809" s="61">
        <v>0.89500000000000002</v>
      </c>
      <c r="Z809" s="61">
        <v>0.89500000000000002</v>
      </c>
      <c r="AA809" s="61">
        <v>0.89500000000000002</v>
      </c>
      <c r="AB809" s="61">
        <v>0.89500000000000002</v>
      </c>
      <c r="AC809" s="61">
        <v>0.89500000000000002</v>
      </c>
      <c r="AD809" s="61">
        <v>0.89500000000000002</v>
      </c>
      <c r="AE809" s="61">
        <v>0.89500000000000002</v>
      </c>
      <c r="AF809" s="61">
        <v>0.89500000000000002</v>
      </c>
      <c r="AG809" s="61">
        <v>0.89500000000000002</v>
      </c>
      <c r="AH809" s="61">
        <v>0.89500000000000002</v>
      </c>
      <c r="AI809" s="61">
        <v>0.89500000000000002</v>
      </c>
      <c r="AJ809" s="61">
        <v>0.89500000000000002</v>
      </c>
      <c r="AK809" s="61">
        <v>0.89500000000000002</v>
      </c>
      <c r="AL809" s="61">
        <v>0.89500000000000002</v>
      </c>
      <c r="AM809" s="61">
        <v>0.89500000000000002</v>
      </c>
      <c r="AN809" s="61">
        <v>0.89500000000000002</v>
      </c>
      <c r="AO809" s="61">
        <v>0.89500000000000002</v>
      </c>
      <c r="AP809" s="61">
        <v>0.89500000000000002</v>
      </c>
      <c r="AQ809" s="61">
        <v>0.89500000000000002</v>
      </c>
      <c r="AR809" s="61">
        <v>0.89500000000000002</v>
      </c>
      <c r="AS809" s="61">
        <v>0.89500000000000002</v>
      </c>
      <c r="AT809" s="61">
        <v>0.89500000000000002</v>
      </c>
      <c r="AU809" s="61">
        <v>0.89500000000000002</v>
      </c>
      <c r="AV809" s="61">
        <v>0.89500000000000002</v>
      </c>
      <c r="AW809" s="61">
        <v>0.89500000000000002</v>
      </c>
      <c r="AX809" s="53">
        <v>0.89500000000000002</v>
      </c>
    </row>
    <row r="810" spans="1:50">
      <c r="A810" s="212"/>
      <c r="B810" s="215"/>
      <c r="C810" s="216"/>
      <c r="D810" s="106" t="s">
        <v>47</v>
      </c>
      <c r="E810" s="107" t="str">
        <f>A803&amp;"/"&amp;B803&amp;"/"&amp;C807&amp;"/"&amp;D810</f>
        <v>Derived gas fired power plants/Steam turbine/CHP/XS</v>
      </c>
      <c r="F810" s="108" t="str">
        <f>A803</f>
        <v>Derived gas fired power plants</v>
      </c>
      <c r="G810" s="108" t="str">
        <f>B803</f>
        <v>Steam turbine</v>
      </c>
      <c r="H810" s="108" t="str">
        <f>C807</f>
        <v>CHP</v>
      </c>
      <c r="I810" s="109" t="str">
        <f t="shared" si="73"/>
        <v>XS</v>
      </c>
      <c r="J810" s="108">
        <v>0.89500000000000002</v>
      </c>
      <c r="K810" s="108">
        <v>0.89500000000000002</v>
      </c>
      <c r="L810" s="108">
        <v>0.89500000000000002</v>
      </c>
      <c r="M810" s="108">
        <v>0.89500000000000002</v>
      </c>
      <c r="N810" s="108">
        <v>0.89500000000000002</v>
      </c>
      <c r="O810" s="108">
        <v>0.89500000000000002</v>
      </c>
      <c r="P810" s="108">
        <v>0.89500000000000002</v>
      </c>
      <c r="Q810" s="108">
        <v>0.89500000000000002</v>
      </c>
      <c r="R810" s="108">
        <v>0.89500000000000002</v>
      </c>
      <c r="S810" s="108">
        <v>0.89500000000000002</v>
      </c>
      <c r="T810" s="108">
        <v>0.89500000000000002</v>
      </c>
      <c r="U810" s="108">
        <v>0.89500000000000002</v>
      </c>
      <c r="V810" s="108">
        <v>0.89500000000000002</v>
      </c>
      <c r="W810" s="108">
        <v>0.89500000000000002</v>
      </c>
      <c r="X810" s="108">
        <v>0.89500000000000002</v>
      </c>
      <c r="Y810" s="108">
        <v>0.89500000000000002</v>
      </c>
      <c r="Z810" s="108">
        <v>0.89500000000000002</v>
      </c>
      <c r="AA810" s="108">
        <v>0.89500000000000002</v>
      </c>
      <c r="AB810" s="108">
        <v>0.89500000000000002</v>
      </c>
      <c r="AC810" s="108">
        <v>0.89500000000000002</v>
      </c>
      <c r="AD810" s="108">
        <v>0.89500000000000002</v>
      </c>
      <c r="AE810" s="108">
        <v>0.89500000000000002</v>
      </c>
      <c r="AF810" s="108">
        <v>0.89500000000000002</v>
      </c>
      <c r="AG810" s="108">
        <v>0.89500000000000002</v>
      </c>
      <c r="AH810" s="108">
        <v>0.89500000000000002</v>
      </c>
      <c r="AI810" s="108">
        <v>0.89500000000000002</v>
      </c>
      <c r="AJ810" s="108">
        <v>0.89500000000000002</v>
      </c>
      <c r="AK810" s="108">
        <v>0.89500000000000002</v>
      </c>
      <c r="AL810" s="108">
        <v>0.89500000000000002</v>
      </c>
      <c r="AM810" s="108">
        <v>0.89500000000000002</v>
      </c>
      <c r="AN810" s="108">
        <v>0.89500000000000002</v>
      </c>
      <c r="AO810" s="108">
        <v>0.89500000000000002</v>
      </c>
      <c r="AP810" s="108">
        <v>0.89500000000000002</v>
      </c>
      <c r="AQ810" s="108">
        <v>0.89500000000000002</v>
      </c>
      <c r="AR810" s="108">
        <v>0.89500000000000002</v>
      </c>
      <c r="AS810" s="108">
        <v>0.89500000000000002</v>
      </c>
      <c r="AT810" s="108">
        <v>0.89500000000000002</v>
      </c>
      <c r="AU810" s="108">
        <v>0.89500000000000002</v>
      </c>
      <c r="AV810" s="108">
        <v>0.89500000000000002</v>
      </c>
      <c r="AW810" s="108">
        <v>0.89500000000000002</v>
      </c>
      <c r="AX810" s="110">
        <v>0.89500000000000002</v>
      </c>
    </row>
    <row r="811" spans="1:50">
      <c r="A811" s="212"/>
      <c r="B811" s="215"/>
      <c r="C811" s="217" t="s">
        <v>42</v>
      </c>
      <c r="D811" s="83" t="s">
        <v>24</v>
      </c>
      <c r="E811" s="56" t="str">
        <f>A803&amp;"/"&amp;B803&amp;"/"&amp;C811&amp;"/"&amp;D811</f>
        <v>Derived gas fired power plants/Steam turbine/Electricity only with CCS/L</v>
      </c>
      <c r="F811" s="103" t="str">
        <f>A803</f>
        <v>Derived gas fired power plants</v>
      </c>
      <c r="G811" s="103" t="str">
        <f>B803</f>
        <v>Steam turbine</v>
      </c>
      <c r="H811" s="103" t="str">
        <f>C811</f>
        <v>Electricity only with CCS</v>
      </c>
      <c r="I811" s="104" t="str">
        <f t="shared" si="73"/>
        <v>L</v>
      </c>
      <c r="J811" s="103" t="s">
        <v>99</v>
      </c>
      <c r="K811" s="103" t="s">
        <v>99</v>
      </c>
      <c r="L811" s="103" t="s">
        <v>99</v>
      </c>
      <c r="M811" s="103" t="s">
        <v>99</v>
      </c>
      <c r="N811" s="103" t="s">
        <v>99</v>
      </c>
      <c r="O811" s="103" t="s">
        <v>99</v>
      </c>
      <c r="P811" s="103" t="s">
        <v>99</v>
      </c>
      <c r="Q811" s="103" t="s">
        <v>99</v>
      </c>
      <c r="R811" s="103" t="s">
        <v>99</v>
      </c>
      <c r="S811" s="103" t="s">
        <v>99</v>
      </c>
      <c r="T811" s="103" t="s">
        <v>99</v>
      </c>
      <c r="U811" s="103" t="s">
        <v>99</v>
      </c>
      <c r="V811" s="103" t="s">
        <v>99</v>
      </c>
      <c r="W811" s="103" t="s">
        <v>99</v>
      </c>
      <c r="X811" s="103" t="s">
        <v>99</v>
      </c>
      <c r="Y811" s="103" t="s">
        <v>99</v>
      </c>
      <c r="Z811" s="103" t="s">
        <v>99</v>
      </c>
      <c r="AA811" s="103" t="s">
        <v>99</v>
      </c>
      <c r="AB811" s="103" t="s">
        <v>99</v>
      </c>
      <c r="AC811" s="103" t="s">
        <v>99</v>
      </c>
      <c r="AD811" s="103" t="s">
        <v>99</v>
      </c>
      <c r="AE811" s="103">
        <v>0.89500000000000002</v>
      </c>
      <c r="AF811" s="103">
        <v>0.89500000000000002</v>
      </c>
      <c r="AG811" s="103">
        <v>0.89500000000000002</v>
      </c>
      <c r="AH811" s="103">
        <v>0.89500000000000002</v>
      </c>
      <c r="AI811" s="103">
        <v>0.89500000000000002</v>
      </c>
      <c r="AJ811" s="103">
        <v>0.89500000000000002</v>
      </c>
      <c r="AK811" s="103">
        <v>0.89500000000000002</v>
      </c>
      <c r="AL811" s="103">
        <v>0.89500000000000002</v>
      </c>
      <c r="AM811" s="103">
        <v>0.89500000000000002</v>
      </c>
      <c r="AN811" s="103">
        <v>0.89500000000000002</v>
      </c>
      <c r="AO811" s="103">
        <v>0.89500000000000002</v>
      </c>
      <c r="AP811" s="103">
        <v>0.89500000000000002</v>
      </c>
      <c r="AQ811" s="103">
        <v>0.89500000000000002</v>
      </c>
      <c r="AR811" s="103">
        <v>0.89500000000000002</v>
      </c>
      <c r="AS811" s="103">
        <v>0.89500000000000002</v>
      </c>
      <c r="AT811" s="103">
        <v>0.89500000000000002</v>
      </c>
      <c r="AU811" s="103">
        <v>0.89500000000000002</v>
      </c>
      <c r="AV811" s="103">
        <v>0.89500000000000002</v>
      </c>
      <c r="AW811" s="103">
        <v>0.89500000000000002</v>
      </c>
      <c r="AX811" s="105">
        <v>0.89500000000000002</v>
      </c>
    </row>
    <row r="812" spans="1:50">
      <c r="A812" s="212"/>
      <c r="B812" s="215"/>
      <c r="C812" s="216"/>
      <c r="D812" s="106" t="s">
        <v>25</v>
      </c>
      <c r="E812" s="107" t="str">
        <f>A803&amp;"/"&amp;B803&amp;"/"&amp;C811&amp;"/"&amp;D812</f>
        <v>Derived gas fired power plants/Steam turbine/Electricity only with CCS/M</v>
      </c>
      <c r="F812" s="108" t="str">
        <f>A803</f>
        <v>Derived gas fired power plants</v>
      </c>
      <c r="G812" s="108" t="str">
        <f>B803</f>
        <v>Steam turbine</v>
      </c>
      <c r="H812" s="108" t="str">
        <f>C811</f>
        <v>Electricity only with CCS</v>
      </c>
      <c r="I812" s="109" t="str">
        <f t="shared" si="73"/>
        <v>M</v>
      </c>
      <c r="J812" s="108" t="s">
        <v>99</v>
      </c>
      <c r="K812" s="108" t="s">
        <v>99</v>
      </c>
      <c r="L812" s="108" t="s">
        <v>99</v>
      </c>
      <c r="M812" s="108" t="s">
        <v>99</v>
      </c>
      <c r="N812" s="108" t="s">
        <v>99</v>
      </c>
      <c r="O812" s="108" t="s">
        <v>99</v>
      </c>
      <c r="P812" s="108" t="s">
        <v>99</v>
      </c>
      <c r="Q812" s="108" t="s">
        <v>99</v>
      </c>
      <c r="R812" s="108" t="s">
        <v>99</v>
      </c>
      <c r="S812" s="108" t="s">
        <v>99</v>
      </c>
      <c r="T812" s="108" t="s">
        <v>99</v>
      </c>
      <c r="U812" s="108" t="s">
        <v>99</v>
      </c>
      <c r="V812" s="108" t="s">
        <v>99</v>
      </c>
      <c r="W812" s="108" t="s">
        <v>99</v>
      </c>
      <c r="X812" s="108" t="s">
        <v>99</v>
      </c>
      <c r="Y812" s="108" t="s">
        <v>99</v>
      </c>
      <c r="Z812" s="108" t="s">
        <v>99</v>
      </c>
      <c r="AA812" s="108" t="s">
        <v>99</v>
      </c>
      <c r="AB812" s="108" t="s">
        <v>99</v>
      </c>
      <c r="AC812" s="108" t="s">
        <v>99</v>
      </c>
      <c r="AD812" s="108" t="s">
        <v>99</v>
      </c>
      <c r="AE812" s="108">
        <v>0.89500000000000002</v>
      </c>
      <c r="AF812" s="108">
        <v>0.89500000000000002</v>
      </c>
      <c r="AG812" s="108">
        <v>0.89500000000000002</v>
      </c>
      <c r="AH812" s="108">
        <v>0.89500000000000002</v>
      </c>
      <c r="AI812" s="108">
        <v>0.89500000000000002</v>
      </c>
      <c r="AJ812" s="108">
        <v>0.89500000000000002</v>
      </c>
      <c r="AK812" s="108">
        <v>0.89500000000000002</v>
      </c>
      <c r="AL812" s="108">
        <v>0.89500000000000002</v>
      </c>
      <c r="AM812" s="108">
        <v>0.89500000000000002</v>
      </c>
      <c r="AN812" s="108">
        <v>0.89500000000000002</v>
      </c>
      <c r="AO812" s="108">
        <v>0.89500000000000002</v>
      </c>
      <c r="AP812" s="108">
        <v>0.89500000000000002</v>
      </c>
      <c r="AQ812" s="108">
        <v>0.89500000000000002</v>
      </c>
      <c r="AR812" s="108">
        <v>0.89500000000000002</v>
      </c>
      <c r="AS812" s="108">
        <v>0.89500000000000002</v>
      </c>
      <c r="AT812" s="108">
        <v>0.89500000000000002</v>
      </c>
      <c r="AU812" s="108">
        <v>0.89500000000000002</v>
      </c>
      <c r="AV812" s="108">
        <v>0.89500000000000002</v>
      </c>
      <c r="AW812" s="108">
        <v>0.89500000000000002</v>
      </c>
      <c r="AX812" s="110">
        <v>0.89500000000000002</v>
      </c>
    </row>
    <row r="813" spans="1:50">
      <c r="A813" s="212"/>
      <c r="B813" s="215"/>
      <c r="C813" s="217" t="s">
        <v>43</v>
      </c>
      <c r="D813" s="52" t="s">
        <v>24</v>
      </c>
      <c r="E813" s="86" t="str">
        <f>A803&amp;"/"&amp;B803&amp;"/"&amp;C813&amp;"/"&amp;D813</f>
        <v>Derived gas fired power plants/Steam turbine/CHP with CCS/L</v>
      </c>
      <c r="F813" s="61" t="str">
        <f>A803</f>
        <v>Derived gas fired power plants</v>
      </c>
      <c r="G813" s="61" t="str">
        <f>B803</f>
        <v>Steam turbine</v>
      </c>
      <c r="H813" s="61" t="str">
        <f>C813</f>
        <v>CHP with CCS</v>
      </c>
      <c r="I813" s="84" t="str">
        <f t="shared" si="73"/>
        <v>L</v>
      </c>
      <c r="J813" s="61" t="s">
        <v>99</v>
      </c>
      <c r="K813" s="61" t="s">
        <v>99</v>
      </c>
      <c r="L813" s="61" t="s">
        <v>99</v>
      </c>
      <c r="M813" s="61" t="s">
        <v>99</v>
      </c>
      <c r="N813" s="61" t="s">
        <v>99</v>
      </c>
      <c r="O813" s="61" t="s">
        <v>99</v>
      </c>
      <c r="P813" s="61" t="s">
        <v>99</v>
      </c>
      <c r="Q813" s="61" t="s">
        <v>99</v>
      </c>
      <c r="R813" s="61" t="s">
        <v>99</v>
      </c>
      <c r="S813" s="61" t="s">
        <v>99</v>
      </c>
      <c r="T813" s="61" t="s">
        <v>99</v>
      </c>
      <c r="U813" s="61" t="s">
        <v>99</v>
      </c>
      <c r="V813" s="61" t="s">
        <v>99</v>
      </c>
      <c r="W813" s="61" t="s">
        <v>99</v>
      </c>
      <c r="X813" s="61" t="s">
        <v>99</v>
      </c>
      <c r="Y813" s="61" t="s">
        <v>99</v>
      </c>
      <c r="Z813" s="61" t="s">
        <v>99</v>
      </c>
      <c r="AA813" s="61" t="s">
        <v>99</v>
      </c>
      <c r="AB813" s="61" t="s">
        <v>99</v>
      </c>
      <c r="AC813" s="61" t="s">
        <v>99</v>
      </c>
      <c r="AD813" s="61" t="s">
        <v>99</v>
      </c>
      <c r="AE813" s="61">
        <v>0.89500000000000002</v>
      </c>
      <c r="AF813" s="61">
        <v>0.89500000000000002</v>
      </c>
      <c r="AG813" s="61">
        <v>0.89500000000000002</v>
      </c>
      <c r="AH813" s="61">
        <v>0.89500000000000002</v>
      </c>
      <c r="AI813" s="61">
        <v>0.89500000000000002</v>
      </c>
      <c r="AJ813" s="61">
        <v>0.89500000000000002</v>
      </c>
      <c r="AK813" s="61">
        <v>0.89500000000000002</v>
      </c>
      <c r="AL813" s="61">
        <v>0.89500000000000002</v>
      </c>
      <c r="AM813" s="61">
        <v>0.89500000000000002</v>
      </c>
      <c r="AN813" s="61">
        <v>0.89500000000000002</v>
      </c>
      <c r="AO813" s="61">
        <v>0.89500000000000002</v>
      </c>
      <c r="AP813" s="61">
        <v>0.89500000000000002</v>
      </c>
      <c r="AQ813" s="61">
        <v>0.89500000000000002</v>
      </c>
      <c r="AR813" s="61">
        <v>0.89500000000000002</v>
      </c>
      <c r="AS813" s="61">
        <v>0.89500000000000002</v>
      </c>
      <c r="AT813" s="61">
        <v>0.89500000000000002</v>
      </c>
      <c r="AU813" s="61">
        <v>0.89500000000000002</v>
      </c>
      <c r="AV813" s="61">
        <v>0.89500000000000002</v>
      </c>
      <c r="AW813" s="61">
        <v>0.89500000000000002</v>
      </c>
      <c r="AX813" s="53">
        <v>0.89500000000000002</v>
      </c>
    </row>
    <row r="814" spans="1:50">
      <c r="A814" s="213"/>
      <c r="B814" s="218"/>
      <c r="C814" s="210"/>
      <c r="D814" s="93" t="s">
        <v>25</v>
      </c>
      <c r="E814" s="73" t="str">
        <f>A803&amp;"/"&amp;B803&amp;"/"&amp;C813&amp;"/"&amp;D814</f>
        <v>Derived gas fired power plants/Steam turbine/CHP with CCS/M</v>
      </c>
      <c r="F814" s="91" t="str">
        <f>A803</f>
        <v>Derived gas fired power plants</v>
      </c>
      <c r="G814" s="91" t="str">
        <f>B803</f>
        <v>Steam turbine</v>
      </c>
      <c r="H814" s="91" t="str">
        <f>C813</f>
        <v>CHP with CCS</v>
      </c>
      <c r="I814" s="70" t="str">
        <f t="shared" si="73"/>
        <v>M</v>
      </c>
      <c r="J814" s="91" t="s">
        <v>99</v>
      </c>
      <c r="K814" s="91" t="s">
        <v>99</v>
      </c>
      <c r="L814" s="91" t="s">
        <v>99</v>
      </c>
      <c r="M814" s="91" t="s">
        <v>99</v>
      </c>
      <c r="N814" s="91" t="s">
        <v>99</v>
      </c>
      <c r="O814" s="91" t="s">
        <v>99</v>
      </c>
      <c r="P814" s="91" t="s">
        <v>99</v>
      </c>
      <c r="Q814" s="91" t="s">
        <v>99</v>
      </c>
      <c r="R814" s="91" t="s">
        <v>99</v>
      </c>
      <c r="S814" s="91" t="s">
        <v>99</v>
      </c>
      <c r="T814" s="91" t="s">
        <v>99</v>
      </c>
      <c r="U814" s="91" t="s">
        <v>99</v>
      </c>
      <c r="V814" s="91" t="s">
        <v>99</v>
      </c>
      <c r="W814" s="91" t="s">
        <v>99</v>
      </c>
      <c r="X814" s="91" t="s">
        <v>99</v>
      </c>
      <c r="Y814" s="91" t="s">
        <v>99</v>
      </c>
      <c r="Z814" s="91" t="s">
        <v>99</v>
      </c>
      <c r="AA814" s="91" t="s">
        <v>99</v>
      </c>
      <c r="AB814" s="91" t="s">
        <v>99</v>
      </c>
      <c r="AC814" s="91" t="s">
        <v>99</v>
      </c>
      <c r="AD814" s="91" t="s">
        <v>99</v>
      </c>
      <c r="AE814" s="91">
        <v>0.89500000000000002</v>
      </c>
      <c r="AF814" s="91">
        <v>0.89500000000000002</v>
      </c>
      <c r="AG814" s="91">
        <v>0.89500000000000002</v>
      </c>
      <c r="AH814" s="91">
        <v>0.89500000000000002</v>
      </c>
      <c r="AI814" s="91">
        <v>0.89500000000000002</v>
      </c>
      <c r="AJ814" s="91">
        <v>0.89500000000000002</v>
      </c>
      <c r="AK814" s="91">
        <v>0.89500000000000002</v>
      </c>
      <c r="AL814" s="91">
        <v>0.89500000000000002</v>
      </c>
      <c r="AM814" s="91">
        <v>0.89500000000000002</v>
      </c>
      <c r="AN814" s="91">
        <v>0.89500000000000002</v>
      </c>
      <c r="AO814" s="91">
        <v>0.89500000000000002</v>
      </c>
      <c r="AP814" s="91">
        <v>0.89500000000000002</v>
      </c>
      <c r="AQ814" s="91">
        <v>0.89500000000000002</v>
      </c>
      <c r="AR814" s="91">
        <v>0.89500000000000002</v>
      </c>
      <c r="AS814" s="91">
        <v>0.89500000000000002</v>
      </c>
      <c r="AT814" s="91">
        <v>0.89500000000000002</v>
      </c>
      <c r="AU814" s="91">
        <v>0.89500000000000002</v>
      </c>
      <c r="AV814" s="91">
        <v>0.89500000000000002</v>
      </c>
      <c r="AW814" s="91">
        <v>0.89500000000000002</v>
      </c>
      <c r="AX814" s="89">
        <v>0.89500000000000002</v>
      </c>
    </row>
    <row r="815" spans="1:50">
      <c r="A815" s="212" t="s">
        <v>54</v>
      </c>
      <c r="B815" s="221" t="s">
        <v>46</v>
      </c>
      <c r="C815" s="209" t="s">
        <v>36</v>
      </c>
      <c r="D815" s="52" t="s">
        <v>24</v>
      </c>
      <c r="E815" s="87" t="str">
        <f>A815&amp;"/"&amp;B815&amp;"/"&amp;C815&amp;"/"&amp;D815</f>
        <v>Refinery gas fired power plants/Steam turbine/Electricity only/L</v>
      </c>
      <c r="F815" s="55" t="str">
        <f>A815</f>
        <v>Refinery gas fired power plants</v>
      </c>
      <c r="G815" s="55" t="str">
        <f>B815</f>
        <v>Steam turbine</v>
      </c>
      <c r="H815" s="55" t="str">
        <f>C815</f>
        <v>Electricity only</v>
      </c>
      <c r="I815" s="85" t="str">
        <f t="shared" ref="I815:I878" si="74">D815</f>
        <v>L</v>
      </c>
      <c r="J815" s="55">
        <v>0.90500000000000003</v>
      </c>
      <c r="K815" s="55">
        <v>0.90500000000000003</v>
      </c>
      <c r="L815" s="55">
        <v>0.90500000000000003</v>
      </c>
      <c r="M815" s="55">
        <v>0.90500000000000003</v>
      </c>
      <c r="N815" s="55">
        <v>0.90500000000000003</v>
      </c>
      <c r="O815" s="55">
        <v>0.90500000000000003</v>
      </c>
      <c r="P815" s="55">
        <v>0.90500000000000003</v>
      </c>
      <c r="Q815" s="55">
        <v>0.90500000000000003</v>
      </c>
      <c r="R815" s="55">
        <v>0.90500000000000003</v>
      </c>
      <c r="S815" s="55">
        <v>0.90500000000000003</v>
      </c>
      <c r="T815" s="55">
        <v>0.90500000000000003</v>
      </c>
      <c r="U815" s="55">
        <v>0.90500000000000003</v>
      </c>
      <c r="V815" s="55">
        <v>0.90500000000000003</v>
      </c>
      <c r="W815" s="55">
        <v>0.90500000000000003</v>
      </c>
      <c r="X815" s="55">
        <v>0.90500000000000003</v>
      </c>
      <c r="Y815" s="55">
        <v>0.90500000000000003</v>
      </c>
      <c r="Z815" s="55">
        <v>0.90500000000000003</v>
      </c>
      <c r="AA815" s="55">
        <v>0.90500000000000003</v>
      </c>
      <c r="AB815" s="55">
        <v>0.90500000000000003</v>
      </c>
      <c r="AC815" s="55">
        <v>0.90500000000000003</v>
      </c>
      <c r="AD815" s="55">
        <v>0.90500000000000003</v>
      </c>
      <c r="AE815" s="55">
        <v>0.90500000000000003</v>
      </c>
      <c r="AF815" s="55">
        <v>0.90500000000000003</v>
      </c>
      <c r="AG815" s="55">
        <v>0.90500000000000003</v>
      </c>
      <c r="AH815" s="55">
        <v>0.90500000000000003</v>
      </c>
      <c r="AI815" s="55">
        <v>0.90500000000000003</v>
      </c>
      <c r="AJ815" s="55">
        <v>0.90500000000000003</v>
      </c>
      <c r="AK815" s="55">
        <v>0.90500000000000003</v>
      </c>
      <c r="AL815" s="55">
        <v>0.90500000000000003</v>
      </c>
      <c r="AM815" s="55">
        <v>0.90500000000000003</v>
      </c>
      <c r="AN815" s="55">
        <v>0.90500000000000003</v>
      </c>
      <c r="AO815" s="55">
        <v>0.90500000000000003</v>
      </c>
      <c r="AP815" s="55">
        <v>0.90500000000000003</v>
      </c>
      <c r="AQ815" s="55">
        <v>0.90500000000000003</v>
      </c>
      <c r="AR815" s="55">
        <v>0.90500000000000003</v>
      </c>
      <c r="AS815" s="55">
        <v>0.90500000000000003</v>
      </c>
      <c r="AT815" s="55">
        <v>0.90500000000000003</v>
      </c>
      <c r="AU815" s="55">
        <v>0.90500000000000003</v>
      </c>
      <c r="AV815" s="55">
        <v>0.90500000000000003</v>
      </c>
      <c r="AW815" s="55">
        <v>0.90500000000000003</v>
      </c>
      <c r="AX815" s="64">
        <v>0.90500000000000003</v>
      </c>
    </row>
    <row r="816" spans="1:50">
      <c r="A816" s="212"/>
      <c r="B816" s="222"/>
      <c r="C816" s="206"/>
      <c r="D816" s="52" t="s">
        <v>25</v>
      </c>
      <c r="E816" s="86" t="str">
        <f>A815&amp;"/"&amp;B815&amp;"/"&amp;C815&amp;"/"&amp;D816</f>
        <v>Refinery gas fired power plants/Steam turbine/Electricity only/M</v>
      </c>
      <c r="F816" s="61" t="str">
        <f>A815</f>
        <v>Refinery gas fired power plants</v>
      </c>
      <c r="G816" s="61" t="str">
        <f>B815</f>
        <v>Steam turbine</v>
      </c>
      <c r="H816" s="61" t="str">
        <f>C815</f>
        <v>Electricity only</v>
      </c>
      <c r="I816" s="84" t="str">
        <f t="shared" si="74"/>
        <v>M</v>
      </c>
      <c r="J816" s="61">
        <v>0.90500000000000003</v>
      </c>
      <c r="K816" s="61">
        <v>0.90500000000000003</v>
      </c>
      <c r="L816" s="61">
        <v>0.90500000000000003</v>
      </c>
      <c r="M816" s="61">
        <v>0.90500000000000003</v>
      </c>
      <c r="N816" s="61">
        <v>0.90500000000000003</v>
      </c>
      <c r="O816" s="61">
        <v>0.90500000000000003</v>
      </c>
      <c r="P816" s="61">
        <v>0.90500000000000003</v>
      </c>
      <c r="Q816" s="61">
        <v>0.90500000000000003</v>
      </c>
      <c r="R816" s="61">
        <v>0.90500000000000003</v>
      </c>
      <c r="S816" s="61">
        <v>0.90500000000000003</v>
      </c>
      <c r="T816" s="61">
        <v>0.90500000000000003</v>
      </c>
      <c r="U816" s="61">
        <v>0.90500000000000003</v>
      </c>
      <c r="V816" s="61">
        <v>0.90500000000000003</v>
      </c>
      <c r="W816" s="61">
        <v>0.90500000000000003</v>
      </c>
      <c r="X816" s="61">
        <v>0.90500000000000003</v>
      </c>
      <c r="Y816" s="61">
        <v>0.90500000000000003</v>
      </c>
      <c r="Z816" s="61">
        <v>0.90500000000000003</v>
      </c>
      <c r="AA816" s="61">
        <v>0.90500000000000003</v>
      </c>
      <c r="AB816" s="61">
        <v>0.90500000000000003</v>
      </c>
      <c r="AC816" s="61">
        <v>0.90500000000000003</v>
      </c>
      <c r="AD816" s="61">
        <v>0.90500000000000003</v>
      </c>
      <c r="AE816" s="61">
        <v>0.90500000000000003</v>
      </c>
      <c r="AF816" s="61">
        <v>0.90500000000000003</v>
      </c>
      <c r="AG816" s="61">
        <v>0.90500000000000003</v>
      </c>
      <c r="AH816" s="61">
        <v>0.90500000000000003</v>
      </c>
      <c r="AI816" s="61">
        <v>0.90500000000000003</v>
      </c>
      <c r="AJ816" s="61">
        <v>0.90500000000000003</v>
      </c>
      <c r="AK816" s="61">
        <v>0.90500000000000003</v>
      </c>
      <c r="AL816" s="61">
        <v>0.90500000000000003</v>
      </c>
      <c r="AM816" s="61">
        <v>0.90500000000000003</v>
      </c>
      <c r="AN816" s="61">
        <v>0.90500000000000003</v>
      </c>
      <c r="AO816" s="61">
        <v>0.90500000000000003</v>
      </c>
      <c r="AP816" s="61">
        <v>0.90500000000000003</v>
      </c>
      <c r="AQ816" s="61">
        <v>0.90500000000000003</v>
      </c>
      <c r="AR816" s="61">
        <v>0.90500000000000003</v>
      </c>
      <c r="AS816" s="61">
        <v>0.90500000000000003</v>
      </c>
      <c r="AT816" s="61">
        <v>0.90500000000000003</v>
      </c>
      <c r="AU816" s="61">
        <v>0.90500000000000003</v>
      </c>
      <c r="AV816" s="61">
        <v>0.90500000000000003</v>
      </c>
      <c r="AW816" s="61">
        <v>0.90500000000000003</v>
      </c>
      <c r="AX816" s="53">
        <v>0.90500000000000003</v>
      </c>
    </row>
    <row r="817" spans="1:50">
      <c r="A817" s="212"/>
      <c r="B817" s="222"/>
      <c r="C817" s="216"/>
      <c r="D817" s="52" t="s">
        <v>38</v>
      </c>
      <c r="E817" s="86" t="str">
        <f>A815&amp;"/"&amp;B815&amp;"/"&amp;C815&amp;"/"&amp;D817</f>
        <v>Refinery gas fired power plants/Steam turbine/Electricity only/S</v>
      </c>
      <c r="F817" s="61" t="str">
        <f>A815</f>
        <v>Refinery gas fired power plants</v>
      </c>
      <c r="G817" s="61" t="str">
        <f>B815</f>
        <v>Steam turbine</v>
      </c>
      <c r="H817" s="61" t="str">
        <f>C815</f>
        <v>Electricity only</v>
      </c>
      <c r="I817" s="84" t="str">
        <f t="shared" si="74"/>
        <v>S</v>
      </c>
      <c r="J817" s="61">
        <v>0.90500000000000003</v>
      </c>
      <c r="K817" s="61">
        <v>0.90500000000000003</v>
      </c>
      <c r="L817" s="61">
        <v>0.90500000000000003</v>
      </c>
      <c r="M817" s="61">
        <v>0.90500000000000003</v>
      </c>
      <c r="N817" s="61">
        <v>0.90500000000000003</v>
      </c>
      <c r="O817" s="61">
        <v>0.90500000000000003</v>
      </c>
      <c r="P817" s="61">
        <v>0.90500000000000003</v>
      </c>
      <c r="Q817" s="61">
        <v>0.90500000000000003</v>
      </c>
      <c r="R817" s="61">
        <v>0.90500000000000003</v>
      </c>
      <c r="S817" s="61">
        <v>0.90500000000000003</v>
      </c>
      <c r="T817" s="61">
        <v>0.90500000000000003</v>
      </c>
      <c r="U817" s="61">
        <v>0.90500000000000003</v>
      </c>
      <c r="V817" s="61">
        <v>0.90500000000000003</v>
      </c>
      <c r="W817" s="61">
        <v>0.90500000000000003</v>
      </c>
      <c r="X817" s="61">
        <v>0.90500000000000003</v>
      </c>
      <c r="Y817" s="61">
        <v>0.90500000000000003</v>
      </c>
      <c r="Z817" s="61">
        <v>0.90500000000000003</v>
      </c>
      <c r="AA817" s="61">
        <v>0.90500000000000003</v>
      </c>
      <c r="AB817" s="61">
        <v>0.90500000000000003</v>
      </c>
      <c r="AC817" s="61">
        <v>0.90500000000000003</v>
      </c>
      <c r="AD817" s="61">
        <v>0.90500000000000003</v>
      </c>
      <c r="AE817" s="61">
        <v>0.90500000000000003</v>
      </c>
      <c r="AF817" s="61">
        <v>0.90500000000000003</v>
      </c>
      <c r="AG817" s="61">
        <v>0.90500000000000003</v>
      </c>
      <c r="AH817" s="61">
        <v>0.90500000000000003</v>
      </c>
      <c r="AI817" s="61">
        <v>0.90500000000000003</v>
      </c>
      <c r="AJ817" s="61">
        <v>0.90500000000000003</v>
      </c>
      <c r="AK817" s="61">
        <v>0.90500000000000003</v>
      </c>
      <c r="AL817" s="61">
        <v>0.90500000000000003</v>
      </c>
      <c r="AM817" s="61">
        <v>0.90500000000000003</v>
      </c>
      <c r="AN817" s="61">
        <v>0.90500000000000003</v>
      </c>
      <c r="AO817" s="61">
        <v>0.90500000000000003</v>
      </c>
      <c r="AP817" s="61">
        <v>0.90500000000000003</v>
      </c>
      <c r="AQ817" s="61">
        <v>0.90500000000000003</v>
      </c>
      <c r="AR817" s="61">
        <v>0.90500000000000003</v>
      </c>
      <c r="AS817" s="61">
        <v>0.90500000000000003</v>
      </c>
      <c r="AT817" s="61">
        <v>0.90500000000000003</v>
      </c>
      <c r="AU817" s="61">
        <v>0.90500000000000003</v>
      </c>
      <c r="AV817" s="61">
        <v>0.90500000000000003</v>
      </c>
      <c r="AW817" s="61">
        <v>0.90500000000000003</v>
      </c>
      <c r="AX817" s="53">
        <v>0.90500000000000003</v>
      </c>
    </row>
    <row r="818" spans="1:50">
      <c r="A818" s="212"/>
      <c r="B818" s="222"/>
      <c r="C818" s="217" t="s">
        <v>26</v>
      </c>
      <c r="D818" s="83" t="s">
        <v>24</v>
      </c>
      <c r="E818" s="56" t="str">
        <f>A815&amp;"/"&amp;B815&amp;"/"&amp;C818&amp;"/"&amp;D818</f>
        <v>Refinery gas fired power plants/Steam turbine/CHP/L</v>
      </c>
      <c r="F818" s="103" t="str">
        <f>A815</f>
        <v>Refinery gas fired power plants</v>
      </c>
      <c r="G818" s="103" t="str">
        <f>B815</f>
        <v>Steam turbine</v>
      </c>
      <c r="H818" s="103" t="str">
        <f>C818</f>
        <v>CHP</v>
      </c>
      <c r="I818" s="104" t="str">
        <f t="shared" si="74"/>
        <v>L</v>
      </c>
      <c r="J818" s="103">
        <v>0.90500000000000003</v>
      </c>
      <c r="K818" s="103">
        <v>0.90500000000000003</v>
      </c>
      <c r="L818" s="103">
        <v>0.90500000000000003</v>
      </c>
      <c r="M818" s="103">
        <v>0.90500000000000003</v>
      </c>
      <c r="N818" s="103">
        <v>0.90500000000000003</v>
      </c>
      <c r="O818" s="103">
        <v>0.90500000000000003</v>
      </c>
      <c r="P818" s="103">
        <v>0.90500000000000003</v>
      </c>
      <c r="Q818" s="103">
        <v>0.90500000000000003</v>
      </c>
      <c r="R818" s="103">
        <v>0.90500000000000003</v>
      </c>
      <c r="S818" s="103">
        <v>0.90500000000000003</v>
      </c>
      <c r="T818" s="103">
        <v>0.90500000000000003</v>
      </c>
      <c r="U818" s="103">
        <v>0.90500000000000003</v>
      </c>
      <c r="V818" s="103">
        <v>0.90500000000000003</v>
      </c>
      <c r="W818" s="103">
        <v>0.90500000000000003</v>
      </c>
      <c r="X818" s="103">
        <v>0.90500000000000003</v>
      </c>
      <c r="Y818" s="103">
        <v>0.90500000000000003</v>
      </c>
      <c r="Z818" s="103">
        <v>0.90500000000000003</v>
      </c>
      <c r="AA818" s="103">
        <v>0.90500000000000003</v>
      </c>
      <c r="AB818" s="103">
        <v>0.90500000000000003</v>
      </c>
      <c r="AC818" s="103">
        <v>0.90500000000000003</v>
      </c>
      <c r="AD818" s="103">
        <v>0.90500000000000003</v>
      </c>
      <c r="AE818" s="103">
        <v>0.90500000000000003</v>
      </c>
      <c r="AF818" s="103">
        <v>0.90500000000000003</v>
      </c>
      <c r="AG818" s="103">
        <v>0.90500000000000003</v>
      </c>
      <c r="AH818" s="103">
        <v>0.90500000000000003</v>
      </c>
      <c r="AI818" s="103">
        <v>0.90500000000000003</v>
      </c>
      <c r="AJ818" s="103">
        <v>0.90500000000000003</v>
      </c>
      <c r="AK818" s="103">
        <v>0.90500000000000003</v>
      </c>
      <c r="AL818" s="103">
        <v>0.90500000000000003</v>
      </c>
      <c r="AM818" s="103">
        <v>0.90500000000000003</v>
      </c>
      <c r="AN818" s="103">
        <v>0.90500000000000003</v>
      </c>
      <c r="AO818" s="103">
        <v>0.90500000000000003</v>
      </c>
      <c r="AP818" s="103">
        <v>0.90500000000000003</v>
      </c>
      <c r="AQ818" s="103">
        <v>0.90500000000000003</v>
      </c>
      <c r="AR818" s="103">
        <v>0.90500000000000003</v>
      </c>
      <c r="AS818" s="103">
        <v>0.90500000000000003</v>
      </c>
      <c r="AT818" s="103">
        <v>0.90500000000000003</v>
      </c>
      <c r="AU818" s="103">
        <v>0.90500000000000003</v>
      </c>
      <c r="AV818" s="103">
        <v>0.90500000000000003</v>
      </c>
      <c r="AW818" s="103">
        <v>0.90500000000000003</v>
      </c>
      <c r="AX818" s="105">
        <v>0.90500000000000003</v>
      </c>
    </row>
    <row r="819" spans="1:50">
      <c r="A819" s="212"/>
      <c r="B819" s="222"/>
      <c r="C819" s="206"/>
      <c r="D819" s="52" t="s">
        <v>25</v>
      </c>
      <c r="E819" s="86" t="str">
        <f>A815&amp;"/"&amp;B815&amp;"/"&amp;C818&amp;"/"&amp;D819</f>
        <v>Refinery gas fired power plants/Steam turbine/CHP/M</v>
      </c>
      <c r="F819" s="61" t="str">
        <f>A815</f>
        <v>Refinery gas fired power plants</v>
      </c>
      <c r="G819" s="61" t="str">
        <f>B815</f>
        <v>Steam turbine</v>
      </c>
      <c r="H819" s="61" t="str">
        <f>C818</f>
        <v>CHP</v>
      </c>
      <c r="I819" s="84" t="str">
        <f t="shared" si="74"/>
        <v>M</v>
      </c>
      <c r="J819" s="61">
        <v>0.90500000000000003</v>
      </c>
      <c r="K819" s="61">
        <v>0.90500000000000003</v>
      </c>
      <c r="L819" s="61">
        <v>0.90500000000000003</v>
      </c>
      <c r="M819" s="61">
        <v>0.90500000000000003</v>
      </c>
      <c r="N819" s="61">
        <v>0.90500000000000003</v>
      </c>
      <c r="O819" s="61">
        <v>0.90500000000000003</v>
      </c>
      <c r="P819" s="61">
        <v>0.90500000000000003</v>
      </c>
      <c r="Q819" s="61">
        <v>0.90500000000000003</v>
      </c>
      <c r="R819" s="61">
        <v>0.90500000000000003</v>
      </c>
      <c r="S819" s="61">
        <v>0.90500000000000003</v>
      </c>
      <c r="T819" s="61">
        <v>0.90500000000000003</v>
      </c>
      <c r="U819" s="61">
        <v>0.90500000000000003</v>
      </c>
      <c r="V819" s="61">
        <v>0.90500000000000003</v>
      </c>
      <c r="W819" s="61">
        <v>0.90500000000000003</v>
      </c>
      <c r="X819" s="61">
        <v>0.90500000000000003</v>
      </c>
      <c r="Y819" s="61">
        <v>0.90500000000000003</v>
      </c>
      <c r="Z819" s="61">
        <v>0.90500000000000003</v>
      </c>
      <c r="AA819" s="61">
        <v>0.90500000000000003</v>
      </c>
      <c r="AB819" s="61">
        <v>0.90500000000000003</v>
      </c>
      <c r="AC819" s="61">
        <v>0.90500000000000003</v>
      </c>
      <c r="AD819" s="61">
        <v>0.90500000000000003</v>
      </c>
      <c r="AE819" s="61">
        <v>0.90500000000000003</v>
      </c>
      <c r="AF819" s="61">
        <v>0.90500000000000003</v>
      </c>
      <c r="AG819" s="61">
        <v>0.90500000000000003</v>
      </c>
      <c r="AH819" s="61">
        <v>0.90500000000000003</v>
      </c>
      <c r="AI819" s="61">
        <v>0.90500000000000003</v>
      </c>
      <c r="AJ819" s="61">
        <v>0.90500000000000003</v>
      </c>
      <c r="AK819" s="61">
        <v>0.90500000000000003</v>
      </c>
      <c r="AL819" s="61">
        <v>0.90500000000000003</v>
      </c>
      <c r="AM819" s="61">
        <v>0.90500000000000003</v>
      </c>
      <c r="AN819" s="61">
        <v>0.90500000000000003</v>
      </c>
      <c r="AO819" s="61">
        <v>0.90500000000000003</v>
      </c>
      <c r="AP819" s="61">
        <v>0.90500000000000003</v>
      </c>
      <c r="AQ819" s="61">
        <v>0.90500000000000003</v>
      </c>
      <c r="AR819" s="61">
        <v>0.90500000000000003</v>
      </c>
      <c r="AS819" s="61">
        <v>0.90500000000000003</v>
      </c>
      <c r="AT819" s="61">
        <v>0.90500000000000003</v>
      </c>
      <c r="AU819" s="61">
        <v>0.90500000000000003</v>
      </c>
      <c r="AV819" s="61">
        <v>0.90500000000000003</v>
      </c>
      <c r="AW819" s="61">
        <v>0.90500000000000003</v>
      </c>
      <c r="AX819" s="53">
        <v>0.90500000000000003</v>
      </c>
    </row>
    <row r="820" spans="1:50">
      <c r="A820" s="212"/>
      <c r="B820" s="222"/>
      <c r="C820" s="216"/>
      <c r="D820" s="106" t="s">
        <v>38</v>
      </c>
      <c r="E820" s="107" t="str">
        <f>A815&amp;"/"&amp;B815&amp;"/"&amp;C818&amp;"/"&amp;D820</f>
        <v>Refinery gas fired power plants/Steam turbine/CHP/S</v>
      </c>
      <c r="F820" s="108" t="str">
        <f>A815</f>
        <v>Refinery gas fired power plants</v>
      </c>
      <c r="G820" s="108" t="str">
        <f>B815</f>
        <v>Steam turbine</v>
      </c>
      <c r="H820" s="108" t="str">
        <f>C818</f>
        <v>CHP</v>
      </c>
      <c r="I820" s="109" t="str">
        <f t="shared" si="74"/>
        <v>S</v>
      </c>
      <c r="J820" s="108">
        <v>0.90500000000000003</v>
      </c>
      <c r="K820" s="108">
        <v>0.90500000000000003</v>
      </c>
      <c r="L820" s="108">
        <v>0.90500000000000003</v>
      </c>
      <c r="M820" s="108">
        <v>0.90500000000000003</v>
      </c>
      <c r="N820" s="108">
        <v>0.90500000000000003</v>
      </c>
      <c r="O820" s="108">
        <v>0.90500000000000003</v>
      </c>
      <c r="P820" s="108">
        <v>0.90500000000000003</v>
      </c>
      <c r="Q820" s="108">
        <v>0.90500000000000003</v>
      </c>
      <c r="R820" s="108">
        <v>0.90500000000000003</v>
      </c>
      <c r="S820" s="108">
        <v>0.90500000000000003</v>
      </c>
      <c r="T820" s="108">
        <v>0.90500000000000003</v>
      </c>
      <c r="U820" s="108">
        <v>0.90500000000000003</v>
      </c>
      <c r="V820" s="108">
        <v>0.90500000000000003</v>
      </c>
      <c r="W820" s="108">
        <v>0.90500000000000003</v>
      </c>
      <c r="X820" s="108">
        <v>0.90500000000000003</v>
      </c>
      <c r="Y820" s="108">
        <v>0.90500000000000003</v>
      </c>
      <c r="Z820" s="108">
        <v>0.90500000000000003</v>
      </c>
      <c r="AA820" s="108">
        <v>0.90500000000000003</v>
      </c>
      <c r="AB820" s="108">
        <v>0.90500000000000003</v>
      </c>
      <c r="AC820" s="108">
        <v>0.90500000000000003</v>
      </c>
      <c r="AD820" s="108">
        <v>0.90500000000000003</v>
      </c>
      <c r="AE820" s="108">
        <v>0.90500000000000003</v>
      </c>
      <c r="AF820" s="108">
        <v>0.90500000000000003</v>
      </c>
      <c r="AG820" s="108">
        <v>0.90500000000000003</v>
      </c>
      <c r="AH820" s="108">
        <v>0.90500000000000003</v>
      </c>
      <c r="AI820" s="108">
        <v>0.90500000000000003</v>
      </c>
      <c r="AJ820" s="108">
        <v>0.90500000000000003</v>
      </c>
      <c r="AK820" s="108">
        <v>0.90500000000000003</v>
      </c>
      <c r="AL820" s="108">
        <v>0.90500000000000003</v>
      </c>
      <c r="AM820" s="108">
        <v>0.90500000000000003</v>
      </c>
      <c r="AN820" s="108">
        <v>0.90500000000000003</v>
      </c>
      <c r="AO820" s="108">
        <v>0.90500000000000003</v>
      </c>
      <c r="AP820" s="108">
        <v>0.90500000000000003</v>
      </c>
      <c r="AQ820" s="108">
        <v>0.90500000000000003</v>
      </c>
      <c r="AR820" s="108">
        <v>0.90500000000000003</v>
      </c>
      <c r="AS820" s="108">
        <v>0.90500000000000003</v>
      </c>
      <c r="AT820" s="108">
        <v>0.90500000000000003</v>
      </c>
      <c r="AU820" s="108">
        <v>0.90500000000000003</v>
      </c>
      <c r="AV820" s="108">
        <v>0.90500000000000003</v>
      </c>
      <c r="AW820" s="108">
        <v>0.90500000000000003</v>
      </c>
      <c r="AX820" s="110">
        <v>0.90500000000000003</v>
      </c>
    </row>
    <row r="821" spans="1:50">
      <c r="A821" s="212"/>
      <c r="B821" s="222"/>
      <c r="C821" s="217" t="s">
        <v>42</v>
      </c>
      <c r="D821" s="83" t="s">
        <v>24</v>
      </c>
      <c r="E821" s="56" t="str">
        <f>A815&amp;"/"&amp;B815&amp;"/"&amp;C821&amp;"/"&amp;D821</f>
        <v>Refinery gas fired power plants/Steam turbine/Electricity only with CCS/L</v>
      </c>
      <c r="F821" s="103" t="str">
        <f>A815</f>
        <v>Refinery gas fired power plants</v>
      </c>
      <c r="G821" s="103" t="str">
        <f>B815</f>
        <v>Steam turbine</v>
      </c>
      <c r="H821" s="103" t="str">
        <f>C821</f>
        <v>Electricity only with CCS</v>
      </c>
      <c r="I821" s="104" t="str">
        <f t="shared" si="74"/>
        <v>L</v>
      </c>
      <c r="J821" s="103" t="s">
        <v>99</v>
      </c>
      <c r="K821" s="103" t="s">
        <v>99</v>
      </c>
      <c r="L821" s="103" t="s">
        <v>99</v>
      </c>
      <c r="M821" s="103" t="s">
        <v>99</v>
      </c>
      <c r="N821" s="103" t="s">
        <v>99</v>
      </c>
      <c r="O821" s="103" t="s">
        <v>99</v>
      </c>
      <c r="P821" s="103" t="s">
        <v>99</v>
      </c>
      <c r="Q821" s="103" t="s">
        <v>99</v>
      </c>
      <c r="R821" s="103" t="s">
        <v>99</v>
      </c>
      <c r="S821" s="103" t="s">
        <v>99</v>
      </c>
      <c r="T821" s="103" t="s">
        <v>99</v>
      </c>
      <c r="U821" s="103" t="s">
        <v>99</v>
      </c>
      <c r="V821" s="103" t="s">
        <v>99</v>
      </c>
      <c r="W821" s="103" t="s">
        <v>99</v>
      </c>
      <c r="X821" s="103" t="s">
        <v>99</v>
      </c>
      <c r="Y821" s="103" t="s">
        <v>99</v>
      </c>
      <c r="Z821" s="103" t="s">
        <v>99</v>
      </c>
      <c r="AA821" s="103" t="s">
        <v>99</v>
      </c>
      <c r="AB821" s="103" t="s">
        <v>99</v>
      </c>
      <c r="AC821" s="103" t="s">
        <v>99</v>
      </c>
      <c r="AD821" s="103" t="s">
        <v>99</v>
      </c>
      <c r="AE821" s="103">
        <v>0.90500000000000003</v>
      </c>
      <c r="AF821" s="103">
        <v>0.90500000000000003</v>
      </c>
      <c r="AG821" s="103">
        <v>0.90500000000000003</v>
      </c>
      <c r="AH821" s="103">
        <v>0.90500000000000003</v>
      </c>
      <c r="AI821" s="103">
        <v>0.90500000000000003</v>
      </c>
      <c r="AJ821" s="103">
        <v>0.90500000000000003</v>
      </c>
      <c r="AK821" s="103">
        <v>0.90500000000000003</v>
      </c>
      <c r="AL821" s="103">
        <v>0.90500000000000003</v>
      </c>
      <c r="AM821" s="103">
        <v>0.90500000000000003</v>
      </c>
      <c r="AN821" s="103">
        <v>0.90500000000000003</v>
      </c>
      <c r="AO821" s="103">
        <v>0.90500000000000003</v>
      </c>
      <c r="AP821" s="103">
        <v>0.90500000000000003</v>
      </c>
      <c r="AQ821" s="103">
        <v>0.90500000000000003</v>
      </c>
      <c r="AR821" s="103">
        <v>0.90500000000000003</v>
      </c>
      <c r="AS821" s="103">
        <v>0.90500000000000003</v>
      </c>
      <c r="AT821" s="103">
        <v>0.90500000000000003</v>
      </c>
      <c r="AU821" s="103">
        <v>0.90500000000000003</v>
      </c>
      <c r="AV821" s="103">
        <v>0.90500000000000003</v>
      </c>
      <c r="AW821" s="103">
        <v>0.90500000000000003</v>
      </c>
      <c r="AX821" s="105">
        <v>0.90500000000000003</v>
      </c>
    </row>
    <row r="822" spans="1:50">
      <c r="A822" s="212"/>
      <c r="B822" s="222"/>
      <c r="C822" s="216"/>
      <c r="D822" s="106" t="s">
        <v>25</v>
      </c>
      <c r="E822" s="107" t="str">
        <f>A815&amp;"/"&amp;B815&amp;"/"&amp;C821&amp;"/"&amp;D822</f>
        <v>Refinery gas fired power plants/Steam turbine/Electricity only with CCS/M</v>
      </c>
      <c r="F822" s="108" t="str">
        <f>A815</f>
        <v>Refinery gas fired power plants</v>
      </c>
      <c r="G822" s="108" t="str">
        <f>B815</f>
        <v>Steam turbine</v>
      </c>
      <c r="H822" s="108" t="str">
        <f>C821</f>
        <v>Electricity only with CCS</v>
      </c>
      <c r="I822" s="109" t="str">
        <f t="shared" si="74"/>
        <v>M</v>
      </c>
      <c r="J822" s="108" t="s">
        <v>99</v>
      </c>
      <c r="K822" s="108" t="s">
        <v>99</v>
      </c>
      <c r="L822" s="108" t="s">
        <v>99</v>
      </c>
      <c r="M822" s="108" t="s">
        <v>99</v>
      </c>
      <c r="N822" s="108" t="s">
        <v>99</v>
      </c>
      <c r="O822" s="108" t="s">
        <v>99</v>
      </c>
      <c r="P822" s="108" t="s">
        <v>99</v>
      </c>
      <c r="Q822" s="108" t="s">
        <v>99</v>
      </c>
      <c r="R822" s="108" t="s">
        <v>99</v>
      </c>
      <c r="S822" s="108" t="s">
        <v>99</v>
      </c>
      <c r="T822" s="108" t="s">
        <v>99</v>
      </c>
      <c r="U822" s="108" t="s">
        <v>99</v>
      </c>
      <c r="V822" s="108" t="s">
        <v>99</v>
      </c>
      <c r="W822" s="108" t="s">
        <v>99</v>
      </c>
      <c r="X822" s="108" t="s">
        <v>99</v>
      </c>
      <c r="Y822" s="108" t="s">
        <v>99</v>
      </c>
      <c r="Z822" s="108" t="s">
        <v>99</v>
      </c>
      <c r="AA822" s="108" t="s">
        <v>99</v>
      </c>
      <c r="AB822" s="108" t="s">
        <v>99</v>
      </c>
      <c r="AC822" s="108" t="s">
        <v>99</v>
      </c>
      <c r="AD822" s="108" t="s">
        <v>99</v>
      </c>
      <c r="AE822" s="108">
        <v>0.90500000000000003</v>
      </c>
      <c r="AF822" s="108">
        <v>0.90500000000000003</v>
      </c>
      <c r="AG822" s="108">
        <v>0.90500000000000003</v>
      </c>
      <c r="AH822" s="108">
        <v>0.90500000000000003</v>
      </c>
      <c r="AI822" s="108">
        <v>0.90500000000000003</v>
      </c>
      <c r="AJ822" s="108">
        <v>0.90500000000000003</v>
      </c>
      <c r="AK822" s="108">
        <v>0.90500000000000003</v>
      </c>
      <c r="AL822" s="108">
        <v>0.90500000000000003</v>
      </c>
      <c r="AM822" s="108">
        <v>0.90500000000000003</v>
      </c>
      <c r="AN822" s="108">
        <v>0.90500000000000003</v>
      </c>
      <c r="AO822" s="108">
        <v>0.90500000000000003</v>
      </c>
      <c r="AP822" s="108">
        <v>0.90500000000000003</v>
      </c>
      <c r="AQ822" s="108">
        <v>0.90500000000000003</v>
      </c>
      <c r="AR822" s="108">
        <v>0.90500000000000003</v>
      </c>
      <c r="AS822" s="108">
        <v>0.90500000000000003</v>
      </c>
      <c r="AT822" s="108">
        <v>0.90500000000000003</v>
      </c>
      <c r="AU822" s="108">
        <v>0.90500000000000003</v>
      </c>
      <c r="AV822" s="108">
        <v>0.90500000000000003</v>
      </c>
      <c r="AW822" s="108">
        <v>0.90500000000000003</v>
      </c>
      <c r="AX822" s="110">
        <v>0.90500000000000003</v>
      </c>
    </row>
    <row r="823" spans="1:50">
      <c r="A823" s="212"/>
      <c r="B823" s="222"/>
      <c r="C823" s="217" t="s">
        <v>43</v>
      </c>
      <c r="D823" s="52" t="s">
        <v>24</v>
      </c>
      <c r="E823" s="86" t="str">
        <f>A815&amp;"/"&amp;B815&amp;"/"&amp;C823&amp;"/"&amp;D823</f>
        <v>Refinery gas fired power plants/Steam turbine/CHP with CCS/L</v>
      </c>
      <c r="F823" s="61" t="str">
        <f>A815</f>
        <v>Refinery gas fired power plants</v>
      </c>
      <c r="G823" s="61" t="str">
        <f>B815</f>
        <v>Steam turbine</v>
      </c>
      <c r="H823" s="61" t="str">
        <f>C823</f>
        <v>CHP with CCS</v>
      </c>
      <c r="I823" s="84" t="str">
        <f t="shared" si="74"/>
        <v>L</v>
      </c>
      <c r="J823" s="61" t="s">
        <v>99</v>
      </c>
      <c r="K823" s="61" t="s">
        <v>99</v>
      </c>
      <c r="L823" s="61" t="s">
        <v>99</v>
      </c>
      <c r="M823" s="61" t="s">
        <v>99</v>
      </c>
      <c r="N823" s="61" t="s">
        <v>99</v>
      </c>
      <c r="O823" s="61" t="s">
        <v>99</v>
      </c>
      <c r="P823" s="61" t="s">
        <v>99</v>
      </c>
      <c r="Q823" s="61" t="s">
        <v>99</v>
      </c>
      <c r="R823" s="61" t="s">
        <v>99</v>
      </c>
      <c r="S823" s="61" t="s">
        <v>99</v>
      </c>
      <c r="T823" s="61" t="s">
        <v>99</v>
      </c>
      <c r="U823" s="61" t="s">
        <v>99</v>
      </c>
      <c r="V823" s="61" t="s">
        <v>99</v>
      </c>
      <c r="W823" s="61" t="s">
        <v>99</v>
      </c>
      <c r="X823" s="61" t="s">
        <v>99</v>
      </c>
      <c r="Y823" s="61" t="s">
        <v>99</v>
      </c>
      <c r="Z823" s="61" t="s">
        <v>99</v>
      </c>
      <c r="AA823" s="61" t="s">
        <v>99</v>
      </c>
      <c r="AB823" s="61" t="s">
        <v>99</v>
      </c>
      <c r="AC823" s="61" t="s">
        <v>99</v>
      </c>
      <c r="AD823" s="61" t="s">
        <v>99</v>
      </c>
      <c r="AE823" s="61">
        <v>0.90500000000000003</v>
      </c>
      <c r="AF823" s="61">
        <v>0.90500000000000003</v>
      </c>
      <c r="AG823" s="61">
        <v>0.90500000000000003</v>
      </c>
      <c r="AH823" s="61">
        <v>0.90500000000000003</v>
      </c>
      <c r="AI823" s="61">
        <v>0.90500000000000003</v>
      </c>
      <c r="AJ823" s="61">
        <v>0.90500000000000003</v>
      </c>
      <c r="AK823" s="61">
        <v>0.90500000000000003</v>
      </c>
      <c r="AL823" s="61">
        <v>0.90500000000000003</v>
      </c>
      <c r="AM823" s="61">
        <v>0.90500000000000003</v>
      </c>
      <c r="AN823" s="61">
        <v>0.90500000000000003</v>
      </c>
      <c r="AO823" s="61">
        <v>0.90500000000000003</v>
      </c>
      <c r="AP823" s="61">
        <v>0.90500000000000003</v>
      </c>
      <c r="AQ823" s="61">
        <v>0.90500000000000003</v>
      </c>
      <c r="AR823" s="61">
        <v>0.90500000000000003</v>
      </c>
      <c r="AS823" s="61">
        <v>0.90500000000000003</v>
      </c>
      <c r="AT823" s="61">
        <v>0.90500000000000003</v>
      </c>
      <c r="AU823" s="61">
        <v>0.90500000000000003</v>
      </c>
      <c r="AV823" s="61">
        <v>0.90500000000000003</v>
      </c>
      <c r="AW823" s="61">
        <v>0.90500000000000003</v>
      </c>
      <c r="AX823" s="53">
        <v>0.90500000000000003</v>
      </c>
    </row>
    <row r="824" spans="1:50">
      <c r="A824" s="213"/>
      <c r="B824" s="223"/>
      <c r="C824" s="210"/>
      <c r="D824" s="93" t="s">
        <v>25</v>
      </c>
      <c r="E824" s="73" t="str">
        <f>A815&amp;"/"&amp;B815&amp;"/"&amp;C823&amp;"/"&amp;D824</f>
        <v>Refinery gas fired power plants/Steam turbine/CHP with CCS/M</v>
      </c>
      <c r="F824" s="91" t="str">
        <f>A815</f>
        <v>Refinery gas fired power plants</v>
      </c>
      <c r="G824" s="91" t="str">
        <f>B815</f>
        <v>Steam turbine</v>
      </c>
      <c r="H824" s="91" t="str">
        <f>C823</f>
        <v>CHP with CCS</v>
      </c>
      <c r="I824" s="70" t="str">
        <f t="shared" si="74"/>
        <v>M</v>
      </c>
      <c r="J824" s="91" t="s">
        <v>99</v>
      </c>
      <c r="K824" s="91" t="s">
        <v>99</v>
      </c>
      <c r="L824" s="91" t="s">
        <v>99</v>
      </c>
      <c r="M824" s="91" t="s">
        <v>99</v>
      </c>
      <c r="N824" s="91" t="s">
        <v>99</v>
      </c>
      <c r="O824" s="91" t="s">
        <v>99</v>
      </c>
      <c r="P824" s="91" t="s">
        <v>99</v>
      </c>
      <c r="Q824" s="91" t="s">
        <v>99</v>
      </c>
      <c r="R824" s="91" t="s">
        <v>99</v>
      </c>
      <c r="S824" s="91" t="s">
        <v>99</v>
      </c>
      <c r="T824" s="91" t="s">
        <v>99</v>
      </c>
      <c r="U824" s="91" t="s">
        <v>99</v>
      </c>
      <c r="V824" s="91" t="s">
        <v>99</v>
      </c>
      <c r="W824" s="91" t="s">
        <v>99</v>
      </c>
      <c r="X824" s="91" t="s">
        <v>99</v>
      </c>
      <c r="Y824" s="91" t="s">
        <v>99</v>
      </c>
      <c r="Z824" s="91" t="s">
        <v>99</v>
      </c>
      <c r="AA824" s="91" t="s">
        <v>99</v>
      </c>
      <c r="AB824" s="91" t="s">
        <v>99</v>
      </c>
      <c r="AC824" s="91" t="s">
        <v>99</v>
      </c>
      <c r="AD824" s="91" t="s">
        <v>99</v>
      </c>
      <c r="AE824" s="91">
        <v>0.90500000000000003</v>
      </c>
      <c r="AF824" s="91">
        <v>0.90500000000000003</v>
      </c>
      <c r="AG824" s="91">
        <v>0.90500000000000003</v>
      </c>
      <c r="AH824" s="91">
        <v>0.90500000000000003</v>
      </c>
      <c r="AI824" s="91">
        <v>0.90500000000000003</v>
      </c>
      <c r="AJ824" s="91">
        <v>0.90500000000000003</v>
      </c>
      <c r="AK824" s="91">
        <v>0.90500000000000003</v>
      </c>
      <c r="AL824" s="91">
        <v>0.90500000000000003</v>
      </c>
      <c r="AM824" s="91">
        <v>0.90500000000000003</v>
      </c>
      <c r="AN824" s="91">
        <v>0.90500000000000003</v>
      </c>
      <c r="AO824" s="91">
        <v>0.90500000000000003</v>
      </c>
      <c r="AP824" s="91">
        <v>0.90500000000000003</v>
      </c>
      <c r="AQ824" s="91">
        <v>0.90500000000000003</v>
      </c>
      <c r="AR824" s="91">
        <v>0.90500000000000003</v>
      </c>
      <c r="AS824" s="91">
        <v>0.90500000000000003</v>
      </c>
      <c r="AT824" s="91">
        <v>0.90500000000000003</v>
      </c>
      <c r="AU824" s="91">
        <v>0.90500000000000003</v>
      </c>
      <c r="AV824" s="91">
        <v>0.90500000000000003</v>
      </c>
      <c r="AW824" s="91">
        <v>0.90500000000000003</v>
      </c>
      <c r="AX824" s="89">
        <v>0.90500000000000003</v>
      </c>
    </row>
    <row r="825" spans="1:50">
      <c r="A825" s="211" t="s">
        <v>55</v>
      </c>
      <c r="B825" s="214" t="s">
        <v>50</v>
      </c>
      <c r="C825" s="209" t="s">
        <v>36</v>
      </c>
      <c r="D825" s="67" t="s">
        <v>24</v>
      </c>
      <c r="E825" s="87" t="str">
        <f>A825&amp;"/"&amp;B825&amp;"/"&amp;C825&amp;"/"&amp;D825</f>
        <v>Diesel oil fired power plants/Gas turbine combined cycle/Electricity only/L</v>
      </c>
      <c r="F825" s="55" t="str">
        <f>A825</f>
        <v>Diesel oil fired power plants</v>
      </c>
      <c r="G825" s="55" t="str">
        <f>B825</f>
        <v>Gas turbine combined cycle</v>
      </c>
      <c r="H825" s="55" t="str">
        <f>C825</f>
        <v>Electricity only</v>
      </c>
      <c r="I825" s="85" t="str">
        <f t="shared" si="74"/>
        <v>L</v>
      </c>
      <c r="J825" s="55">
        <v>0.91500000000000004</v>
      </c>
      <c r="K825" s="55">
        <v>0.91500000000000004</v>
      </c>
      <c r="L825" s="55">
        <v>0.91500000000000004</v>
      </c>
      <c r="M825" s="55">
        <v>0.91500000000000004</v>
      </c>
      <c r="N825" s="55">
        <v>0.91500000000000004</v>
      </c>
      <c r="O825" s="55">
        <v>0.91500000000000004</v>
      </c>
      <c r="P825" s="55">
        <v>0.91500000000000004</v>
      </c>
      <c r="Q825" s="55">
        <v>0.91500000000000004</v>
      </c>
      <c r="R825" s="55">
        <v>0.91500000000000004</v>
      </c>
      <c r="S825" s="55">
        <v>0.91500000000000004</v>
      </c>
      <c r="T825" s="55">
        <v>0.91500000000000004</v>
      </c>
      <c r="U825" s="55">
        <v>0.91500000000000004</v>
      </c>
      <c r="V825" s="55">
        <v>0.91500000000000004</v>
      </c>
      <c r="W825" s="55">
        <v>0.91500000000000004</v>
      </c>
      <c r="X825" s="55">
        <v>0.91500000000000004</v>
      </c>
      <c r="Y825" s="55">
        <v>0.91500000000000004</v>
      </c>
      <c r="Z825" s="55">
        <v>0.91500000000000004</v>
      </c>
      <c r="AA825" s="55">
        <v>0.91500000000000004</v>
      </c>
      <c r="AB825" s="55">
        <v>0.91500000000000004</v>
      </c>
      <c r="AC825" s="55">
        <v>0.91500000000000004</v>
      </c>
      <c r="AD825" s="55">
        <v>0.91500000000000004</v>
      </c>
      <c r="AE825" s="55">
        <v>0.91500000000000004</v>
      </c>
      <c r="AF825" s="55">
        <v>0.91500000000000004</v>
      </c>
      <c r="AG825" s="55">
        <v>0.91500000000000004</v>
      </c>
      <c r="AH825" s="55">
        <v>0.91500000000000004</v>
      </c>
      <c r="AI825" s="55">
        <v>0.91500000000000004</v>
      </c>
      <c r="AJ825" s="55">
        <v>0.91500000000000004</v>
      </c>
      <c r="AK825" s="55">
        <v>0.91500000000000004</v>
      </c>
      <c r="AL825" s="55">
        <v>0.91500000000000004</v>
      </c>
      <c r="AM825" s="55">
        <v>0.91500000000000004</v>
      </c>
      <c r="AN825" s="55">
        <v>0.91500000000000004</v>
      </c>
      <c r="AO825" s="55">
        <v>0.91500000000000004</v>
      </c>
      <c r="AP825" s="55">
        <v>0.91500000000000004</v>
      </c>
      <c r="AQ825" s="55">
        <v>0.91500000000000004</v>
      </c>
      <c r="AR825" s="55">
        <v>0.91500000000000004</v>
      </c>
      <c r="AS825" s="55">
        <v>0.91500000000000004</v>
      </c>
      <c r="AT825" s="55">
        <v>0.91500000000000004</v>
      </c>
      <c r="AU825" s="55">
        <v>0.91500000000000004</v>
      </c>
      <c r="AV825" s="55">
        <v>0.91500000000000004</v>
      </c>
      <c r="AW825" s="55">
        <v>0.91500000000000004</v>
      </c>
      <c r="AX825" s="64">
        <v>0.91500000000000004</v>
      </c>
    </row>
    <row r="826" spans="1:50">
      <c r="A826" s="212"/>
      <c r="B826" s="215"/>
      <c r="C826" s="216"/>
      <c r="D826" s="52" t="s">
        <v>25</v>
      </c>
      <c r="E826" s="86" t="str">
        <f>A825&amp;"/"&amp;B825&amp;"/"&amp;C825&amp;"/"&amp;D826</f>
        <v>Diesel oil fired power plants/Gas turbine combined cycle/Electricity only/M</v>
      </c>
      <c r="F826" s="61" t="str">
        <f>A825</f>
        <v>Diesel oil fired power plants</v>
      </c>
      <c r="G826" s="61" t="str">
        <f>B825</f>
        <v>Gas turbine combined cycle</v>
      </c>
      <c r="H826" s="61" t="str">
        <f>C825</f>
        <v>Electricity only</v>
      </c>
      <c r="I826" s="84" t="str">
        <f t="shared" si="74"/>
        <v>M</v>
      </c>
      <c r="J826" s="61">
        <v>0.91500000000000004</v>
      </c>
      <c r="K826" s="61">
        <v>0.91500000000000004</v>
      </c>
      <c r="L826" s="61">
        <v>0.91500000000000004</v>
      </c>
      <c r="M826" s="61">
        <v>0.91500000000000004</v>
      </c>
      <c r="N826" s="61">
        <v>0.91500000000000004</v>
      </c>
      <c r="O826" s="61">
        <v>0.91500000000000004</v>
      </c>
      <c r="P826" s="61">
        <v>0.91500000000000004</v>
      </c>
      <c r="Q826" s="61">
        <v>0.91500000000000004</v>
      </c>
      <c r="R826" s="61">
        <v>0.91500000000000004</v>
      </c>
      <c r="S826" s="61">
        <v>0.91500000000000004</v>
      </c>
      <c r="T826" s="61">
        <v>0.91500000000000004</v>
      </c>
      <c r="U826" s="61">
        <v>0.91500000000000004</v>
      </c>
      <c r="V826" s="61">
        <v>0.91500000000000004</v>
      </c>
      <c r="W826" s="61">
        <v>0.91500000000000004</v>
      </c>
      <c r="X826" s="61">
        <v>0.91500000000000004</v>
      </c>
      <c r="Y826" s="61">
        <v>0.91500000000000004</v>
      </c>
      <c r="Z826" s="61">
        <v>0.91500000000000004</v>
      </c>
      <c r="AA826" s="61">
        <v>0.91500000000000004</v>
      </c>
      <c r="AB826" s="61">
        <v>0.91500000000000004</v>
      </c>
      <c r="AC826" s="61">
        <v>0.91500000000000004</v>
      </c>
      <c r="AD826" s="61">
        <v>0.91500000000000004</v>
      </c>
      <c r="AE826" s="61">
        <v>0.91500000000000004</v>
      </c>
      <c r="AF826" s="61">
        <v>0.91500000000000004</v>
      </c>
      <c r="AG826" s="61">
        <v>0.91500000000000004</v>
      </c>
      <c r="AH826" s="61">
        <v>0.91500000000000004</v>
      </c>
      <c r="AI826" s="61">
        <v>0.91500000000000004</v>
      </c>
      <c r="AJ826" s="61">
        <v>0.91500000000000004</v>
      </c>
      <c r="AK826" s="61">
        <v>0.91500000000000004</v>
      </c>
      <c r="AL826" s="61">
        <v>0.91500000000000004</v>
      </c>
      <c r="AM826" s="61">
        <v>0.91500000000000004</v>
      </c>
      <c r="AN826" s="61">
        <v>0.91500000000000004</v>
      </c>
      <c r="AO826" s="61">
        <v>0.91500000000000004</v>
      </c>
      <c r="AP826" s="61">
        <v>0.91500000000000004</v>
      </c>
      <c r="AQ826" s="61">
        <v>0.91500000000000004</v>
      </c>
      <c r="AR826" s="61">
        <v>0.91500000000000004</v>
      </c>
      <c r="AS826" s="61">
        <v>0.91500000000000004</v>
      </c>
      <c r="AT826" s="61">
        <v>0.91500000000000004</v>
      </c>
      <c r="AU826" s="61">
        <v>0.91500000000000004</v>
      </c>
      <c r="AV826" s="61">
        <v>0.91500000000000004</v>
      </c>
      <c r="AW826" s="61">
        <v>0.91500000000000004</v>
      </c>
      <c r="AX826" s="53">
        <v>0.91500000000000004</v>
      </c>
    </row>
    <row r="827" spans="1:50">
      <c r="A827" s="212"/>
      <c r="B827" s="215"/>
      <c r="C827" s="217" t="s">
        <v>26</v>
      </c>
      <c r="D827" s="83" t="s">
        <v>24</v>
      </c>
      <c r="E827" s="56" t="str">
        <f>A825&amp;"/"&amp;B825&amp;"/"&amp;C827&amp;"/"&amp;D827</f>
        <v>Diesel oil fired power plants/Gas turbine combined cycle/CHP/L</v>
      </c>
      <c r="F827" s="103" t="str">
        <f>A825</f>
        <v>Diesel oil fired power plants</v>
      </c>
      <c r="G827" s="103" t="str">
        <f>B825</f>
        <v>Gas turbine combined cycle</v>
      </c>
      <c r="H827" s="103" t="str">
        <f>C827</f>
        <v>CHP</v>
      </c>
      <c r="I827" s="104" t="str">
        <f t="shared" si="74"/>
        <v>L</v>
      </c>
      <c r="J827" s="103">
        <v>0.91500000000000004</v>
      </c>
      <c r="K827" s="103">
        <v>0.91500000000000004</v>
      </c>
      <c r="L827" s="103">
        <v>0.91500000000000004</v>
      </c>
      <c r="M827" s="103">
        <v>0.91500000000000004</v>
      </c>
      <c r="N827" s="103">
        <v>0.91500000000000004</v>
      </c>
      <c r="O827" s="103">
        <v>0.91500000000000004</v>
      </c>
      <c r="P827" s="103">
        <v>0.91500000000000004</v>
      </c>
      <c r="Q827" s="103">
        <v>0.91500000000000004</v>
      </c>
      <c r="R827" s="103">
        <v>0.91500000000000004</v>
      </c>
      <c r="S827" s="103">
        <v>0.91500000000000004</v>
      </c>
      <c r="T827" s="103">
        <v>0.91500000000000004</v>
      </c>
      <c r="U827" s="103">
        <v>0.91500000000000004</v>
      </c>
      <c r="V827" s="103">
        <v>0.91500000000000004</v>
      </c>
      <c r="W827" s="103">
        <v>0.91500000000000004</v>
      </c>
      <c r="X827" s="103">
        <v>0.91500000000000004</v>
      </c>
      <c r="Y827" s="103">
        <v>0.91500000000000004</v>
      </c>
      <c r="Z827" s="103">
        <v>0.91500000000000004</v>
      </c>
      <c r="AA827" s="103">
        <v>0.91500000000000004</v>
      </c>
      <c r="AB827" s="103">
        <v>0.91500000000000004</v>
      </c>
      <c r="AC827" s="103">
        <v>0.91500000000000004</v>
      </c>
      <c r="AD827" s="103">
        <v>0.91500000000000004</v>
      </c>
      <c r="AE827" s="103">
        <v>0.91500000000000004</v>
      </c>
      <c r="AF827" s="103">
        <v>0.91500000000000004</v>
      </c>
      <c r="AG827" s="103">
        <v>0.91500000000000004</v>
      </c>
      <c r="AH827" s="103">
        <v>0.91500000000000004</v>
      </c>
      <c r="AI827" s="103">
        <v>0.91500000000000004</v>
      </c>
      <c r="AJ827" s="103">
        <v>0.91500000000000004</v>
      </c>
      <c r="AK827" s="103">
        <v>0.91500000000000004</v>
      </c>
      <c r="AL827" s="103">
        <v>0.91500000000000004</v>
      </c>
      <c r="AM827" s="103">
        <v>0.91500000000000004</v>
      </c>
      <c r="AN827" s="103">
        <v>0.91500000000000004</v>
      </c>
      <c r="AO827" s="103">
        <v>0.91500000000000004</v>
      </c>
      <c r="AP827" s="103">
        <v>0.91500000000000004</v>
      </c>
      <c r="AQ827" s="103">
        <v>0.91500000000000004</v>
      </c>
      <c r="AR827" s="103">
        <v>0.91500000000000004</v>
      </c>
      <c r="AS827" s="103">
        <v>0.91500000000000004</v>
      </c>
      <c r="AT827" s="103">
        <v>0.91500000000000004</v>
      </c>
      <c r="AU827" s="103">
        <v>0.91500000000000004</v>
      </c>
      <c r="AV827" s="103">
        <v>0.91500000000000004</v>
      </c>
      <c r="AW827" s="103">
        <v>0.91500000000000004</v>
      </c>
      <c r="AX827" s="105">
        <v>0.91500000000000004</v>
      </c>
    </row>
    <row r="828" spans="1:50">
      <c r="A828" s="212"/>
      <c r="B828" s="215"/>
      <c r="C828" s="216"/>
      <c r="D828" s="106" t="s">
        <v>25</v>
      </c>
      <c r="E828" s="107" t="str">
        <f>A825&amp;"/"&amp;B825&amp;"/"&amp;C827&amp;"/"&amp;D828</f>
        <v>Diesel oil fired power plants/Gas turbine combined cycle/CHP/M</v>
      </c>
      <c r="F828" s="108" t="str">
        <f>A825</f>
        <v>Diesel oil fired power plants</v>
      </c>
      <c r="G828" s="108" t="str">
        <f>B825</f>
        <v>Gas turbine combined cycle</v>
      </c>
      <c r="H828" s="108" t="str">
        <f>C827</f>
        <v>CHP</v>
      </c>
      <c r="I828" s="109" t="str">
        <f t="shared" si="74"/>
        <v>M</v>
      </c>
      <c r="J828" s="108">
        <v>0.91500000000000004</v>
      </c>
      <c r="K828" s="108">
        <v>0.91500000000000004</v>
      </c>
      <c r="L828" s="108">
        <v>0.91500000000000004</v>
      </c>
      <c r="M828" s="108">
        <v>0.91500000000000004</v>
      </c>
      <c r="N828" s="108">
        <v>0.91500000000000004</v>
      </c>
      <c r="O828" s="108">
        <v>0.91500000000000004</v>
      </c>
      <c r="P828" s="108">
        <v>0.91500000000000004</v>
      </c>
      <c r="Q828" s="108">
        <v>0.91500000000000004</v>
      </c>
      <c r="R828" s="108">
        <v>0.91500000000000004</v>
      </c>
      <c r="S828" s="108">
        <v>0.91500000000000004</v>
      </c>
      <c r="T828" s="108">
        <v>0.91500000000000004</v>
      </c>
      <c r="U828" s="108">
        <v>0.91500000000000004</v>
      </c>
      <c r="V828" s="108">
        <v>0.91500000000000004</v>
      </c>
      <c r="W828" s="108">
        <v>0.91500000000000004</v>
      </c>
      <c r="X828" s="108">
        <v>0.91500000000000004</v>
      </c>
      <c r="Y828" s="108">
        <v>0.91500000000000004</v>
      </c>
      <c r="Z828" s="108">
        <v>0.91500000000000004</v>
      </c>
      <c r="AA828" s="108">
        <v>0.91500000000000004</v>
      </c>
      <c r="AB828" s="108">
        <v>0.91500000000000004</v>
      </c>
      <c r="AC828" s="108">
        <v>0.91500000000000004</v>
      </c>
      <c r="AD828" s="108">
        <v>0.91500000000000004</v>
      </c>
      <c r="AE828" s="108">
        <v>0.91500000000000004</v>
      </c>
      <c r="AF828" s="108">
        <v>0.91500000000000004</v>
      </c>
      <c r="AG828" s="108">
        <v>0.91500000000000004</v>
      </c>
      <c r="AH828" s="108">
        <v>0.91500000000000004</v>
      </c>
      <c r="AI828" s="108">
        <v>0.91500000000000004</v>
      </c>
      <c r="AJ828" s="108">
        <v>0.91500000000000004</v>
      </c>
      <c r="AK828" s="108">
        <v>0.91500000000000004</v>
      </c>
      <c r="AL828" s="108">
        <v>0.91500000000000004</v>
      </c>
      <c r="AM828" s="108">
        <v>0.91500000000000004</v>
      </c>
      <c r="AN828" s="108">
        <v>0.91500000000000004</v>
      </c>
      <c r="AO828" s="108">
        <v>0.91500000000000004</v>
      </c>
      <c r="AP828" s="108">
        <v>0.91500000000000004</v>
      </c>
      <c r="AQ828" s="108">
        <v>0.91500000000000004</v>
      </c>
      <c r="AR828" s="108">
        <v>0.91500000000000004</v>
      </c>
      <c r="AS828" s="108">
        <v>0.91500000000000004</v>
      </c>
      <c r="AT828" s="108">
        <v>0.91500000000000004</v>
      </c>
      <c r="AU828" s="108">
        <v>0.91500000000000004</v>
      </c>
      <c r="AV828" s="108">
        <v>0.91500000000000004</v>
      </c>
      <c r="AW828" s="108">
        <v>0.91500000000000004</v>
      </c>
      <c r="AX828" s="110">
        <v>0.91500000000000004</v>
      </c>
    </row>
    <row r="829" spans="1:50">
      <c r="A829" s="212"/>
      <c r="B829" s="215"/>
      <c r="C829" s="217" t="s">
        <v>42</v>
      </c>
      <c r="D829" s="83" t="s">
        <v>24</v>
      </c>
      <c r="E829" s="56" t="str">
        <f>A825&amp;"/"&amp;B825&amp;"/"&amp;C829&amp;"/"&amp;D829</f>
        <v>Diesel oil fired power plants/Gas turbine combined cycle/Electricity only with CCS/L</v>
      </c>
      <c r="F829" s="103" t="str">
        <f>A825</f>
        <v>Diesel oil fired power plants</v>
      </c>
      <c r="G829" s="103" t="str">
        <f>B825</f>
        <v>Gas turbine combined cycle</v>
      </c>
      <c r="H829" s="103" t="str">
        <f>C829</f>
        <v>Electricity only with CCS</v>
      </c>
      <c r="I829" s="104" t="str">
        <f t="shared" si="74"/>
        <v>L</v>
      </c>
      <c r="J829" s="103" t="s">
        <v>99</v>
      </c>
      <c r="K829" s="103" t="s">
        <v>99</v>
      </c>
      <c r="L829" s="103" t="s">
        <v>99</v>
      </c>
      <c r="M829" s="103" t="s">
        <v>99</v>
      </c>
      <c r="N829" s="103" t="s">
        <v>99</v>
      </c>
      <c r="O829" s="103" t="s">
        <v>99</v>
      </c>
      <c r="P829" s="103" t="s">
        <v>99</v>
      </c>
      <c r="Q829" s="103" t="s">
        <v>99</v>
      </c>
      <c r="R829" s="103" t="s">
        <v>99</v>
      </c>
      <c r="S829" s="103" t="s">
        <v>99</v>
      </c>
      <c r="T829" s="103" t="s">
        <v>99</v>
      </c>
      <c r="U829" s="103" t="s">
        <v>99</v>
      </c>
      <c r="V829" s="103" t="s">
        <v>99</v>
      </c>
      <c r="W829" s="103" t="s">
        <v>99</v>
      </c>
      <c r="X829" s="103" t="s">
        <v>99</v>
      </c>
      <c r="Y829" s="103" t="s">
        <v>99</v>
      </c>
      <c r="Z829" s="103" t="s">
        <v>99</v>
      </c>
      <c r="AA829" s="103" t="s">
        <v>99</v>
      </c>
      <c r="AB829" s="103" t="s">
        <v>99</v>
      </c>
      <c r="AC829" s="103" t="s">
        <v>99</v>
      </c>
      <c r="AD829" s="103" t="s">
        <v>99</v>
      </c>
      <c r="AE829" s="103">
        <v>0.91500000000000004</v>
      </c>
      <c r="AF829" s="103">
        <v>0.91500000000000004</v>
      </c>
      <c r="AG829" s="103">
        <v>0.91500000000000004</v>
      </c>
      <c r="AH829" s="103">
        <v>0.91500000000000004</v>
      </c>
      <c r="AI829" s="103">
        <v>0.91500000000000004</v>
      </c>
      <c r="AJ829" s="103">
        <v>0.91500000000000004</v>
      </c>
      <c r="AK829" s="103">
        <v>0.91500000000000004</v>
      </c>
      <c r="AL829" s="103">
        <v>0.91500000000000004</v>
      </c>
      <c r="AM829" s="103">
        <v>0.91500000000000004</v>
      </c>
      <c r="AN829" s="103">
        <v>0.91500000000000004</v>
      </c>
      <c r="AO829" s="103">
        <v>0.91500000000000004</v>
      </c>
      <c r="AP829" s="103">
        <v>0.91500000000000004</v>
      </c>
      <c r="AQ829" s="103">
        <v>0.91500000000000004</v>
      </c>
      <c r="AR829" s="103">
        <v>0.91500000000000004</v>
      </c>
      <c r="AS829" s="103">
        <v>0.91500000000000004</v>
      </c>
      <c r="AT829" s="103">
        <v>0.91500000000000004</v>
      </c>
      <c r="AU829" s="103">
        <v>0.91500000000000004</v>
      </c>
      <c r="AV829" s="103">
        <v>0.91500000000000004</v>
      </c>
      <c r="AW829" s="103">
        <v>0.91500000000000004</v>
      </c>
      <c r="AX829" s="105">
        <v>0.91500000000000004</v>
      </c>
    </row>
    <row r="830" spans="1:50">
      <c r="A830" s="212"/>
      <c r="B830" s="215"/>
      <c r="C830" s="216"/>
      <c r="D830" s="106" t="s">
        <v>25</v>
      </c>
      <c r="E830" s="107" t="str">
        <f>A825&amp;"/"&amp;B825&amp;"/"&amp;C829&amp;"/"&amp;D830</f>
        <v>Diesel oil fired power plants/Gas turbine combined cycle/Electricity only with CCS/M</v>
      </c>
      <c r="F830" s="108" t="str">
        <f>A825</f>
        <v>Diesel oil fired power plants</v>
      </c>
      <c r="G830" s="108" t="str">
        <f>B825</f>
        <v>Gas turbine combined cycle</v>
      </c>
      <c r="H830" s="108" t="str">
        <f>C829</f>
        <v>Electricity only with CCS</v>
      </c>
      <c r="I830" s="109" t="str">
        <f t="shared" si="74"/>
        <v>M</v>
      </c>
      <c r="J830" s="108" t="s">
        <v>99</v>
      </c>
      <c r="K830" s="108" t="s">
        <v>99</v>
      </c>
      <c r="L830" s="108" t="s">
        <v>99</v>
      </c>
      <c r="M830" s="108" t="s">
        <v>99</v>
      </c>
      <c r="N830" s="108" t="s">
        <v>99</v>
      </c>
      <c r="O830" s="108" t="s">
        <v>99</v>
      </c>
      <c r="P830" s="108" t="s">
        <v>99</v>
      </c>
      <c r="Q830" s="108" t="s">
        <v>99</v>
      </c>
      <c r="R830" s="108" t="s">
        <v>99</v>
      </c>
      <c r="S830" s="108" t="s">
        <v>99</v>
      </c>
      <c r="T830" s="108" t="s">
        <v>99</v>
      </c>
      <c r="U830" s="108" t="s">
        <v>99</v>
      </c>
      <c r="V830" s="108" t="s">
        <v>99</v>
      </c>
      <c r="W830" s="108" t="s">
        <v>99</v>
      </c>
      <c r="X830" s="108" t="s">
        <v>99</v>
      </c>
      <c r="Y830" s="108" t="s">
        <v>99</v>
      </c>
      <c r="Z830" s="108" t="s">
        <v>99</v>
      </c>
      <c r="AA830" s="108" t="s">
        <v>99</v>
      </c>
      <c r="AB830" s="108" t="s">
        <v>99</v>
      </c>
      <c r="AC830" s="108" t="s">
        <v>99</v>
      </c>
      <c r="AD830" s="108" t="s">
        <v>99</v>
      </c>
      <c r="AE830" s="108">
        <v>0.91500000000000004</v>
      </c>
      <c r="AF830" s="108">
        <v>0.91500000000000004</v>
      </c>
      <c r="AG830" s="108">
        <v>0.91500000000000004</v>
      </c>
      <c r="AH830" s="108">
        <v>0.91500000000000004</v>
      </c>
      <c r="AI830" s="108">
        <v>0.91500000000000004</v>
      </c>
      <c r="AJ830" s="108">
        <v>0.91500000000000004</v>
      </c>
      <c r="AK830" s="108">
        <v>0.91500000000000004</v>
      </c>
      <c r="AL830" s="108">
        <v>0.91500000000000004</v>
      </c>
      <c r="AM830" s="108">
        <v>0.91500000000000004</v>
      </c>
      <c r="AN830" s="108">
        <v>0.91500000000000004</v>
      </c>
      <c r="AO830" s="108">
        <v>0.91500000000000004</v>
      </c>
      <c r="AP830" s="108">
        <v>0.91500000000000004</v>
      </c>
      <c r="AQ830" s="108">
        <v>0.91500000000000004</v>
      </c>
      <c r="AR830" s="108">
        <v>0.91500000000000004</v>
      </c>
      <c r="AS830" s="108">
        <v>0.91500000000000004</v>
      </c>
      <c r="AT830" s="108">
        <v>0.91500000000000004</v>
      </c>
      <c r="AU830" s="108">
        <v>0.91500000000000004</v>
      </c>
      <c r="AV830" s="108">
        <v>0.91500000000000004</v>
      </c>
      <c r="AW830" s="108">
        <v>0.91500000000000004</v>
      </c>
      <c r="AX830" s="110">
        <v>0.91500000000000004</v>
      </c>
    </row>
    <row r="831" spans="1:50">
      <c r="A831" s="212"/>
      <c r="B831" s="215"/>
      <c r="C831" s="217" t="s">
        <v>43</v>
      </c>
      <c r="D831" s="52" t="s">
        <v>24</v>
      </c>
      <c r="E831" s="86" t="str">
        <f>A825&amp;"/"&amp;B825&amp;"/"&amp;C831&amp;"/"&amp;D831</f>
        <v>Diesel oil fired power plants/Gas turbine combined cycle/CHP with CCS/L</v>
      </c>
      <c r="F831" s="61" t="str">
        <f>A825</f>
        <v>Diesel oil fired power plants</v>
      </c>
      <c r="G831" s="61" t="str">
        <f>B825</f>
        <v>Gas turbine combined cycle</v>
      </c>
      <c r="H831" s="61" t="str">
        <f>C831</f>
        <v>CHP with CCS</v>
      </c>
      <c r="I831" s="84" t="str">
        <f t="shared" si="74"/>
        <v>L</v>
      </c>
      <c r="J831" s="61" t="s">
        <v>99</v>
      </c>
      <c r="K831" s="61" t="s">
        <v>99</v>
      </c>
      <c r="L831" s="61" t="s">
        <v>99</v>
      </c>
      <c r="M831" s="61" t="s">
        <v>99</v>
      </c>
      <c r="N831" s="61" t="s">
        <v>99</v>
      </c>
      <c r="O831" s="61" t="s">
        <v>99</v>
      </c>
      <c r="P831" s="61" t="s">
        <v>99</v>
      </c>
      <c r="Q831" s="61" t="s">
        <v>99</v>
      </c>
      <c r="R831" s="61" t="s">
        <v>99</v>
      </c>
      <c r="S831" s="61" t="s">
        <v>99</v>
      </c>
      <c r="T831" s="61" t="s">
        <v>99</v>
      </c>
      <c r="U831" s="61" t="s">
        <v>99</v>
      </c>
      <c r="V831" s="61" t="s">
        <v>99</v>
      </c>
      <c r="W831" s="61" t="s">
        <v>99</v>
      </c>
      <c r="X831" s="61" t="s">
        <v>99</v>
      </c>
      <c r="Y831" s="61" t="s">
        <v>99</v>
      </c>
      <c r="Z831" s="61" t="s">
        <v>99</v>
      </c>
      <c r="AA831" s="61" t="s">
        <v>99</v>
      </c>
      <c r="AB831" s="61" t="s">
        <v>99</v>
      </c>
      <c r="AC831" s="61" t="s">
        <v>99</v>
      </c>
      <c r="AD831" s="61" t="s">
        <v>99</v>
      </c>
      <c r="AE831" s="61">
        <v>0.91500000000000004</v>
      </c>
      <c r="AF831" s="61">
        <v>0.91500000000000004</v>
      </c>
      <c r="AG831" s="61">
        <v>0.91500000000000004</v>
      </c>
      <c r="AH831" s="61">
        <v>0.91500000000000004</v>
      </c>
      <c r="AI831" s="61">
        <v>0.91500000000000004</v>
      </c>
      <c r="AJ831" s="61">
        <v>0.91500000000000004</v>
      </c>
      <c r="AK831" s="61">
        <v>0.91500000000000004</v>
      </c>
      <c r="AL831" s="61">
        <v>0.91500000000000004</v>
      </c>
      <c r="AM831" s="61">
        <v>0.91500000000000004</v>
      </c>
      <c r="AN831" s="61">
        <v>0.91500000000000004</v>
      </c>
      <c r="AO831" s="61">
        <v>0.91500000000000004</v>
      </c>
      <c r="AP831" s="61">
        <v>0.91500000000000004</v>
      </c>
      <c r="AQ831" s="61">
        <v>0.91500000000000004</v>
      </c>
      <c r="AR831" s="61">
        <v>0.91500000000000004</v>
      </c>
      <c r="AS831" s="61">
        <v>0.91500000000000004</v>
      </c>
      <c r="AT831" s="61">
        <v>0.91500000000000004</v>
      </c>
      <c r="AU831" s="61">
        <v>0.91500000000000004</v>
      </c>
      <c r="AV831" s="61">
        <v>0.91500000000000004</v>
      </c>
      <c r="AW831" s="61">
        <v>0.91500000000000004</v>
      </c>
      <c r="AX831" s="53">
        <v>0.91500000000000004</v>
      </c>
    </row>
    <row r="832" spans="1:50">
      <c r="A832" s="212"/>
      <c r="B832" s="218"/>
      <c r="C832" s="210"/>
      <c r="D832" s="93" t="s">
        <v>25</v>
      </c>
      <c r="E832" s="73" t="str">
        <f>A825&amp;"/"&amp;B825&amp;"/"&amp;C831&amp;"/"&amp;D832</f>
        <v>Diesel oil fired power plants/Gas turbine combined cycle/CHP with CCS/M</v>
      </c>
      <c r="F832" s="91" t="str">
        <f>A825</f>
        <v>Diesel oil fired power plants</v>
      </c>
      <c r="G832" s="91" t="str">
        <f>B825</f>
        <v>Gas turbine combined cycle</v>
      </c>
      <c r="H832" s="91" t="str">
        <f>C831</f>
        <v>CHP with CCS</v>
      </c>
      <c r="I832" s="70" t="str">
        <f t="shared" si="74"/>
        <v>M</v>
      </c>
      <c r="J832" s="91" t="s">
        <v>99</v>
      </c>
      <c r="K832" s="91" t="s">
        <v>99</v>
      </c>
      <c r="L832" s="91" t="s">
        <v>99</v>
      </c>
      <c r="M832" s="91" t="s">
        <v>99</v>
      </c>
      <c r="N832" s="91" t="s">
        <v>99</v>
      </c>
      <c r="O832" s="91" t="s">
        <v>99</v>
      </c>
      <c r="P832" s="91" t="s">
        <v>99</v>
      </c>
      <c r="Q832" s="91" t="s">
        <v>99</v>
      </c>
      <c r="R832" s="91" t="s">
        <v>99</v>
      </c>
      <c r="S832" s="91" t="s">
        <v>99</v>
      </c>
      <c r="T832" s="91" t="s">
        <v>99</v>
      </c>
      <c r="U832" s="91" t="s">
        <v>99</v>
      </c>
      <c r="V832" s="91" t="s">
        <v>99</v>
      </c>
      <c r="W832" s="91" t="s">
        <v>99</v>
      </c>
      <c r="X832" s="91" t="s">
        <v>99</v>
      </c>
      <c r="Y832" s="91" t="s">
        <v>99</v>
      </c>
      <c r="Z832" s="91" t="s">
        <v>99</v>
      </c>
      <c r="AA832" s="91" t="s">
        <v>99</v>
      </c>
      <c r="AB832" s="91" t="s">
        <v>99</v>
      </c>
      <c r="AC832" s="91" t="s">
        <v>99</v>
      </c>
      <c r="AD832" s="91" t="s">
        <v>99</v>
      </c>
      <c r="AE832" s="91">
        <v>0.91500000000000004</v>
      </c>
      <c r="AF832" s="91">
        <v>0.91500000000000004</v>
      </c>
      <c r="AG832" s="91">
        <v>0.91500000000000004</v>
      </c>
      <c r="AH832" s="91">
        <v>0.91500000000000004</v>
      </c>
      <c r="AI832" s="91">
        <v>0.91500000000000004</v>
      </c>
      <c r="AJ832" s="91">
        <v>0.91500000000000004</v>
      </c>
      <c r="AK832" s="91">
        <v>0.91500000000000004</v>
      </c>
      <c r="AL832" s="91">
        <v>0.91500000000000004</v>
      </c>
      <c r="AM832" s="91">
        <v>0.91500000000000004</v>
      </c>
      <c r="AN832" s="91">
        <v>0.91500000000000004</v>
      </c>
      <c r="AO832" s="91">
        <v>0.91500000000000004</v>
      </c>
      <c r="AP832" s="91">
        <v>0.91500000000000004</v>
      </c>
      <c r="AQ832" s="91">
        <v>0.91500000000000004</v>
      </c>
      <c r="AR832" s="91">
        <v>0.91500000000000004</v>
      </c>
      <c r="AS832" s="91">
        <v>0.91500000000000004</v>
      </c>
      <c r="AT832" s="91">
        <v>0.91500000000000004</v>
      </c>
      <c r="AU832" s="91">
        <v>0.91500000000000004</v>
      </c>
      <c r="AV832" s="91">
        <v>0.91500000000000004</v>
      </c>
      <c r="AW832" s="91">
        <v>0.91500000000000004</v>
      </c>
      <c r="AX832" s="89">
        <v>0.91500000000000004</v>
      </c>
    </row>
    <row r="833" spans="1:50">
      <c r="A833" s="212"/>
      <c r="B833" s="214" t="s">
        <v>51</v>
      </c>
      <c r="C833" s="209" t="s">
        <v>36</v>
      </c>
      <c r="D833" s="67" t="s">
        <v>24</v>
      </c>
      <c r="E833" s="87" t="str">
        <f>A825&amp;"/"&amp;B833&amp;"/"&amp;C833&amp;"/"&amp;D833</f>
        <v>Diesel oil fired power plants/Gas turbine /Electricity only/L</v>
      </c>
      <c r="F833" s="55" t="str">
        <f>A825</f>
        <v>Diesel oil fired power plants</v>
      </c>
      <c r="G833" s="55" t="str">
        <f>B833</f>
        <v xml:space="preserve">Gas turbine </v>
      </c>
      <c r="H833" s="55" t="str">
        <f>C833</f>
        <v>Electricity only</v>
      </c>
      <c r="I833" s="85" t="str">
        <f t="shared" si="74"/>
        <v>L</v>
      </c>
      <c r="J833" s="55">
        <v>0.94</v>
      </c>
      <c r="K833" s="55">
        <v>0.94</v>
      </c>
      <c r="L833" s="55">
        <v>0.94</v>
      </c>
      <c r="M833" s="55">
        <v>0.94</v>
      </c>
      <c r="N833" s="55">
        <v>0.94</v>
      </c>
      <c r="O833" s="55">
        <v>0.94</v>
      </c>
      <c r="P833" s="55">
        <v>0.94</v>
      </c>
      <c r="Q833" s="55">
        <v>0.94</v>
      </c>
      <c r="R833" s="55">
        <v>0.94</v>
      </c>
      <c r="S833" s="55">
        <v>0.94</v>
      </c>
      <c r="T833" s="55">
        <v>0.94</v>
      </c>
      <c r="U833" s="55">
        <v>0.94</v>
      </c>
      <c r="V833" s="55">
        <v>0.94</v>
      </c>
      <c r="W833" s="55">
        <v>0.94</v>
      </c>
      <c r="X833" s="55">
        <v>0.94</v>
      </c>
      <c r="Y833" s="55">
        <v>0.94</v>
      </c>
      <c r="Z833" s="55">
        <v>0.94</v>
      </c>
      <c r="AA833" s="55">
        <v>0.94</v>
      </c>
      <c r="AB833" s="55">
        <v>0.94</v>
      </c>
      <c r="AC833" s="55">
        <v>0.94</v>
      </c>
      <c r="AD833" s="55">
        <v>0.94</v>
      </c>
      <c r="AE833" s="55">
        <v>0.94</v>
      </c>
      <c r="AF833" s="55">
        <v>0.94</v>
      </c>
      <c r="AG833" s="55">
        <v>0.94</v>
      </c>
      <c r="AH833" s="55">
        <v>0.94</v>
      </c>
      <c r="AI833" s="55">
        <v>0.94</v>
      </c>
      <c r="AJ833" s="55">
        <v>0.94</v>
      </c>
      <c r="AK833" s="55">
        <v>0.94</v>
      </c>
      <c r="AL833" s="55">
        <v>0.94</v>
      </c>
      <c r="AM833" s="55">
        <v>0.94</v>
      </c>
      <c r="AN833" s="55">
        <v>0.94</v>
      </c>
      <c r="AO833" s="55">
        <v>0.94</v>
      </c>
      <c r="AP833" s="55">
        <v>0.94</v>
      </c>
      <c r="AQ833" s="55">
        <v>0.94</v>
      </c>
      <c r="AR833" s="55">
        <v>0.94</v>
      </c>
      <c r="AS833" s="55">
        <v>0.94</v>
      </c>
      <c r="AT833" s="55">
        <v>0.94</v>
      </c>
      <c r="AU833" s="55">
        <v>0.94</v>
      </c>
      <c r="AV833" s="55">
        <v>0.94</v>
      </c>
      <c r="AW833" s="55">
        <v>0.94</v>
      </c>
      <c r="AX833" s="64">
        <v>0.94</v>
      </c>
    </row>
    <row r="834" spans="1:50">
      <c r="A834" s="212"/>
      <c r="B834" s="215"/>
      <c r="C834" s="206"/>
      <c r="D834" s="52" t="s">
        <v>25</v>
      </c>
      <c r="E834" s="86" t="str">
        <f>A825&amp;"/"&amp;B833&amp;"/"&amp;C833&amp;"/"&amp;D834</f>
        <v>Diesel oil fired power plants/Gas turbine /Electricity only/M</v>
      </c>
      <c r="F834" s="61" t="str">
        <f>A825</f>
        <v>Diesel oil fired power plants</v>
      </c>
      <c r="G834" s="61" t="str">
        <f>B833</f>
        <v xml:space="preserve">Gas turbine </v>
      </c>
      <c r="H834" s="61" t="str">
        <f>C833</f>
        <v>Electricity only</v>
      </c>
      <c r="I834" s="84" t="str">
        <f t="shared" si="74"/>
        <v>M</v>
      </c>
      <c r="J834" s="61">
        <v>0.94</v>
      </c>
      <c r="K834" s="61">
        <v>0.94</v>
      </c>
      <c r="L834" s="61">
        <v>0.94</v>
      </c>
      <c r="M834" s="61">
        <v>0.94</v>
      </c>
      <c r="N834" s="61">
        <v>0.94</v>
      </c>
      <c r="O834" s="61">
        <v>0.94</v>
      </c>
      <c r="P834" s="61">
        <v>0.94</v>
      </c>
      <c r="Q834" s="61">
        <v>0.94</v>
      </c>
      <c r="R834" s="61">
        <v>0.94</v>
      </c>
      <c r="S834" s="61">
        <v>0.94</v>
      </c>
      <c r="T834" s="61">
        <v>0.94</v>
      </c>
      <c r="U834" s="61">
        <v>0.94</v>
      </c>
      <c r="V834" s="61">
        <v>0.94</v>
      </c>
      <c r="W834" s="61">
        <v>0.94</v>
      </c>
      <c r="X834" s="61">
        <v>0.94</v>
      </c>
      <c r="Y834" s="61">
        <v>0.94</v>
      </c>
      <c r="Z834" s="61">
        <v>0.94</v>
      </c>
      <c r="AA834" s="61">
        <v>0.94</v>
      </c>
      <c r="AB834" s="61">
        <v>0.94</v>
      </c>
      <c r="AC834" s="61">
        <v>0.94</v>
      </c>
      <c r="AD834" s="61">
        <v>0.94</v>
      </c>
      <c r="AE834" s="61">
        <v>0.94</v>
      </c>
      <c r="AF834" s="61">
        <v>0.94</v>
      </c>
      <c r="AG834" s="61">
        <v>0.94</v>
      </c>
      <c r="AH834" s="61">
        <v>0.94</v>
      </c>
      <c r="AI834" s="61">
        <v>0.94</v>
      </c>
      <c r="AJ834" s="61">
        <v>0.94</v>
      </c>
      <c r="AK834" s="61">
        <v>0.94</v>
      </c>
      <c r="AL834" s="61">
        <v>0.94</v>
      </c>
      <c r="AM834" s="61">
        <v>0.94</v>
      </c>
      <c r="AN834" s="61">
        <v>0.94</v>
      </c>
      <c r="AO834" s="61">
        <v>0.94</v>
      </c>
      <c r="AP834" s="61">
        <v>0.94</v>
      </c>
      <c r="AQ834" s="61">
        <v>0.94</v>
      </c>
      <c r="AR834" s="61">
        <v>0.94</v>
      </c>
      <c r="AS834" s="61">
        <v>0.94</v>
      </c>
      <c r="AT834" s="61">
        <v>0.94</v>
      </c>
      <c r="AU834" s="61">
        <v>0.94</v>
      </c>
      <c r="AV834" s="61">
        <v>0.94</v>
      </c>
      <c r="AW834" s="61">
        <v>0.94</v>
      </c>
      <c r="AX834" s="53">
        <v>0.94</v>
      </c>
    </row>
    <row r="835" spans="1:50">
      <c r="A835" s="212"/>
      <c r="B835" s="215"/>
      <c r="C835" s="206"/>
      <c r="D835" s="52" t="s">
        <v>38</v>
      </c>
      <c r="E835" s="86" t="str">
        <f>A825&amp;"/"&amp;B833&amp;"/"&amp;C833&amp;"/"&amp;D835</f>
        <v>Diesel oil fired power plants/Gas turbine /Electricity only/S</v>
      </c>
      <c r="F835" s="61" t="str">
        <f>A825</f>
        <v>Diesel oil fired power plants</v>
      </c>
      <c r="G835" s="61" t="str">
        <f>B833</f>
        <v xml:space="preserve">Gas turbine </v>
      </c>
      <c r="H835" s="61" t="str">
        <f>C833</f>
        <v>Electricity only</v>
      </c>
      <c r="I835" s="84" t="str">
        <f t="shared" si="74"/>
        <v>S</v>
      </c>
      <c r="J835" s="61">
        <v>0.94</v>
      </c>
      <c r="K835" s="61">
        <v>0.94</v>
      </c>
      <c r="L835" s="61">
        <v>0.94</v>
      </c>
      <c r="M835" s="61">
        <v>0.94</v>
      </c>
      <c r="N835" s="61">
        <v>0.94</v>
      </c>
      <c r="O835" s="61">
        <v>0.94</v>
      </c>
      <c r="P835" s="61">
        <v>0.94</v>
      </c>
      <c r="Q835" s="61">
        <v>0.94</v>
      </c>
      <c r="R835" s="61">
        <v>0.94</v>
      </c>
      <c r="S835" s="61">
        <v>0.94</v>
      </c>
      <c r="T835" s="61">
        <v>0.94</v>
      </c>
      <c r="U835" s="61">
        <v>0.94</v>
      </c>
      <c r="V835" s="61">
        <v>0.94</v>
      </c>
      <c r="W835" s="61">
        <v>0.94</v>
      </c>
      <c r="X835" s="61">
        <v>0.94</v>
      </c>
      <c r="Y835" s="61">
        <v>0.94</v>
      </c>
      <c r="Z835" s="61">
        <v>0.94</v>
      </c>
      <c r="AA835" s="61">
        <v>0.94</v>
      </c>
      <c r="AB835" s="61">
        <v>0.94</v>
      </c>
      <c r="AC835" s="61">
        <v>0.94</v>
      </c>
      <c r="AD835" s="61">
        <v>0.94</v>
      </c>
      <c r="AE835" s="61">
        <v>0.94</v>
      </c>
      <c r="AF835" s="61">
        <v>0.94</v>
      </c>
      <c r="AG835" s="61">
        <v>0.94</v>
      </c>
      <c r="AH835" s="61">
        <v>0.94</v>
      </c>
      <c r="AI835" s="61">
        <v>0.94</v>
      </c>
      <c r="AJ835" s="61">
        <v>0.94</v>
      </c>
      <c r="AK835" s="61">
        <v>0.94</v>
      </c>
      <c r="AL835" s="61">
        <v>0.94</v>
      </c>
      <c r="AM835" s="61">
        <v>0.94</v>
      </c>
      <c r="AN835" s="61">
        <v>0.94</v>
      </c>
      <c r="AO835" s="61">
        <v>0.94</v>
      </c>
      <c r="AP835" s="61">
        <v>0.94</v>
      </c>
      <c r="AQ835" s="61">
        <v>0.94</v>
      </c>
      <c r="AR835" s="61">
        <v>0.94</v>
      </c>
      <c r="AS835" s="61">
        <v>0.94</v>
      </c>
      <c r="AT835" s="61">
        <v>0.94</v>
      </c>
      <c r="AU835" s="61">
        <v>0.94</v>
      </c>
      <c r="AV835" s="61">
        <v>0.94</v>
      </c>
      <c r="AW835" s="61">
        <v>0.94</v>
      </c>
      <c r="AX835" s="53">
        <v>0.94</v>
      </c>
    </row>
    <row r="836" spans="1:50">
      <c r="A836" s="212"/>
      <c r="B836" s="215"/>
      <c r="C836" s="216"/>
      <c r="D836" s="52" t="s">
        <v>47</v>
      </c>
      <c r="E836" s="86" t="str">
        <f>A825&amp;"/"&amp;B833&amp;"/"&amp;C833&amp;"/"&amp;D836</f>
        <v>Diesel oil fired power plants/Gas turbine /Electricity only/XS</v>
      </c>
      <c r="F836" s="61" t="str">
        <f>A825</f>
        <v>Diesel oil fired power plants</v>
      </c>
      <c r="G836" s="61" t="str">
        <f>B833</f>
        <v xml:space="preserve">Gas turbine </v>
      </c>
      <c r="H836" s="61" t="str">
        <f>C833</f>
        <v>Electricity only</v>
      </c>
      <c r="I836" s="84" t="str">
        <f t="shared" si="74"/>
        <v>XS</v>
      </c>
      <c r="J836" s="61">
        <v>0.94</v>
      </c>
      <c r="K836" s="61">
        <v>0.94</v>
      </c>
      <c r="L836" s="61">
        <v>0.94</v>
      </c>
      <c r="M836" s="61">
        <v>0.94</v>
      </c>
      <c r="N836" s="61">
        <v>0.94</v>
      </c>
      <c r="O836" s="61">
        <v>0.94</v>
      </c>
      <c r="P836" s="61">
        <v>0.94</v>
      </c>
      <c r="Q836" s="61">
        <v>0.94</v>
      </c>
      <c r="R836" s="61">
        <v>0.94</v>
      </c>
      <c r="S836" s="61">
        <v>0.94</v>
      </c>
      <c r="T836" s="61">
        <v>0.94</v>
      </c>
      <c r="U836" s="61">
        <v>0.94</v>
      </c>
      <c r="V836" s="61">
        <v>0.94</v>
      </c>
      <c r="W836" s="61">
        <v>0.94</v>
      </c>
      <c r="X836" s="61">
        <v>0.94</v>
      </c>
      <c r="Y836" s="61">
        <v>0.94</v>
      </c>
      <c r="Z836" s="61">
        <v>0.94</v>
      </c>
      <c r="AA836" s="61">
        <v>0.94</v>
      </c>
      <c r="AB836" s="61">
        <v>0.94</v>
      </c>
      <c r="AC836" s="61">
        <v>0.94</v>
      </c>
      <c r="AD836" s="61">
        <v>0.94</v>
      </c>
      <c r="AE836" s="61">
        <v>0.94</v>
      </c>
      <c r="AF836" s="61">
        <v>0.94</v>
      </c>
      <c r="AG836" s="61">
        <v>0.94</v>
      </c>
      <c r="AH836" s="61">
        <v>0.94</v>
      </c>
      <c r="AI836" s="61">
        <v>0.94</v>
      </c>
      <c r="AJ836" s="61">
        <v>0.94</v>
      </c>
      <c r="AK836" s="61">
        <v>0.94</v>
      </c>
      <c r="AL836" s="61">
        <v>0.94</v>
      </c>
      <c r="AM836" s="61">
        <v>0.94</v>
      </c>
      <c r="AN836" s="61">
        <v>0.94</v>
      </c>
      <c r="AO836" s="61">
        <v>0.94</v>
      </c>
      <c r="AP836" s="61">
        <v>0.94</v>
      </c>
      <c r="AQ836" s="61">
        <v>0.94</v>
      </c>
      <c r="AR836" s="61">
        <v>0.94</v>
      </c>
      <c r="AS836" s="61">
        <v>0.94</v>
      </c>
      <c r="AT836" s="61">
        <v>0.94</v>
      </c>
      <c r="AU836" s="61">
        <v>0.94</v>
      </c>
      <c r="AV836" s="61">
        <v>0.94</v>
      </c>
      <c r="AW836" s="61">
        <v>0.94</v>
      </c>
      <c r="AX836" s="53">
        <v>0.94</v>
      </c>
    </row>
    <row r="837" spans="1:50">
      <c r="A837" s="212"/>
      <c r="B837" s="215"/>
      <c r="C837" s="217" t="s">
        <v>26</v>
      </c>
      <c r="D837" s="83" t="s">
        <v>24</v>
      </c>
      <c r="E837" s="56" t="str">
        <f>A825&amp;"/"&amp;B833&amp;"/"&amp;C837&amp;"/"&amp;D837</f>
        <v>Diesel oil fired power plants/Gas turbine /CHP/L</v>
      </c>
      <c r="F837" s="103" t="str">
        <f>A825</f>
        <v>Diesel oil fired power plants</v>
      </c>
      <c r="G837" s="103" t="str">
        <f>B833</f>
        <v xml:space="preserve">Gas turbine </v>
      </c>
      <c r="H837" s="103" t="str">
        <f>C837</f>
        <v>CHP</v>
      </c>
      <c r="I837" s="104" t="str">
        <f t="shared" si="74"/>
        <v>L</v>
      </c>
      <c r="J837" s="103">
        <v>0.94</v>
      </c>
      <c r="K837" s="103">
        <v>0.94</v>
      </c>
      <c r="L837" s="103">
        <v>0.94</v>
      </c>
      <c r="M837" s="103">
        <v>0.94</v>
      </c>
      <c r="N837" s="103">
        <v>0.94</v>
      </c>
      <c r="O837" s="103">
        <v>0.94</v>
      </c>
      <c r="P837" s="103">
        <v>0.94</v>
      </c>
      <c r="Q837" s="103">
        <v>0.94</v>
      </c>
      <c r="R837" s="103">
        <v>0.94</v>
      </c>
      <c r="S837" s="103">
        <v>0.94</v>
      </c>
      <c r="T837" s="103">
        <v>0.94</v>
      </c>
      <c r="U837" s="103">
        <v>0.94</v>
      </c>
      <c r="V837" s="103">
        <v>0.94</v>
      </c>
      <c r="W837" s="103">
        <v>0.94</v>
      </c>
      <c r="X837" s="103">
        <v>0.94</v>
      </c>
      <c r="Y837" s="103">
        <v>0.94</v>
      </c>
      <c r="Z837" s="103">
        <v>0.94</v>
      </c>
      <c r="AA837" s="103">
        <v>0.94</v>
      </c>
      <c r="AB837" s="103">
        <v>0.94</v>
      </c>
      <c r="AC837" s="103">
        <v>0.94</v>
      </c>
      <c r="AD837" s="103">
        <v>0.94</v>
      </c>
      <c r="AE837" s="103">
        <v>0.94</v>
      </c>
      <c r="AF837" s="103">
        <v>0.94</v>
      </c>
      <c r="AG837" s="103">
        <v>0.94</v>
      </c>
      <c r="AH837" s="103">
        <v>0.94</v>
      </c>
      <c r="AI837" s="103">
        <v>0.94</v>
      </c>
      <c r="AJ837" s="103">
        <v>0.94</v>
      </c>
      <c r="AK837" s="103">
        <v>0.94</v>
      </c>
      <c r="AL837" s="103">
        <v>0.94</v>
      </c>
      <c r="AM837" s="103">
        <v>0.94</v>
      </c>
      <c r="AN837" s="103">
        <v>0.94</v>
      </c>
      <c r="AO837" s="103">
        <v>0.94</v>
      </c>
      <c r="AP837" s="103">
        <v>0.94</v>
      </c>
      <c r="AQ837" s="103">
        <v>0.94</v>
      </c>
      <c r="AR837" s="103">
        <v>0.94</v>
      </c>
      <c r="AS837" s="103">
        <v>0.94</v>
      </c>
      <c r="AT837" s="103">
        <v>0.94</v>
      </c>
      <c r="AU837" s="103">
        <v>0.94</v>
      </c>
      <c r="AV837" s="103">
        <v>0.94</v>
      </c>
      <c r="AW837" s="103">
        <v>0.94</v>
      </c>
      <c r="AX837" s="105">
        <v>0.94</v>
      </c>
    </row>
    <row r="838" spans="1:50">
      <c r="A838" s="212"/>
      <c r="B838" s="215"/>
      <c r="C838" s="206"/>
      <c r="D838" s="52" t="s">
        <v>25</v>
      </c>
      <c r="E838" s="86" t="str">
        <f>A825&amp;"/"&amp;B833&amp;"/"&amp;C837&amp;"/"&amp;D838</f>
        <v>Diesel oil fired power plants/Gas turbine /CHP/M</v>
      </c>
      <c r="F838" s="61" t="str">
        <f>A825</f>
        <v>Diesel oil fired power plants</v>
      </c>
      <c r="G838" s="61" t="str">
        <f>B833</f>
        <v xml:space="preserve">Gas turbine </v>
      </c>
      <c r="H838" s="61" t="str">
        <f>C837</f>
        <v>CHP</v>
      </c>
      <c r="I838" s="84" t="str">
        <f t="shared" si="74"/>
        <v>M</v>
      </c>
      <c r="J838" s="61">
        <v>0.94</v>
      </c>
      <c r="K838" s="61">
        <v>0.94</v>
      </c>
      <c r="L838" s="61">
        <v>0.94</v>
      </c>
      <c r="M838" s="61">
        <v>0.94</v>
      </c>
      <c r="N838" s="61">
        <v>0.94</v>
      </c>
      <c r="O838" s="61">
        <v>0.94</v>
      </c>
      <c r="P838" s="61">
        <v>0.94</v>
      </c>
      <c r="Q838" s="61">
        <v>0.94</v>
      </c>
      <c r="R838" s="61">
        <v>0.94</v>
      </c>
      <c r="S838" s="61">
        <v>0.94</v>
      </c>
      <c r="T838" s="61">
        <v>0.94</v>
      </c>
      <c r="U838" s="61">
        <v>0.94</v>
      </c>
      <c r="V838" s="61">
        <v>0.94</v>
      </c>
      <c r="W838" s="61">
        <v>0.94</v>
      </c>
      <c r="X838" s="61">
        <v>0.94</v>
      </c>
      <c r="Y838" s="61">
        <v>0.94</v>
      </c>
      <c r="Z838" s="61">
        <v>0.94</v>
      </c>
      <c r="AA838" s="61">
        <v>0.94</v>
      </c>
      <c r="AB838" s="61">
        <v>0.94</v>
      </c>
      <c r="AC838" s="61">
        <v>0.94</v>
      </c>
      <c r="AD838" s="61">
        <v>0.94</v>
      </c>
      <c r="AE838" s="61">
        <v>0.94</v>
      </c>
      <c r="AF838" s="61">
        <v>0.94</v>
      </c>
      <c r="AG838" s="61">
        <v>0.94</v>
      </c>
      <c r="AH838" s="61">
        <v>0.94</v>
      </c>
      <c r="AI838" s="61">
        <v>0.94</v>
      </c>
      <c r="AJ838" s="61">
        <v>0.94</v>
      </c>
      <c r="AK838" s="61">
        <v>0.94</v>
      </c>
      <c r="AL838" s="61">
        <v>0.94</v>
      </c>
      <c r="AM838" s="61">
        <v>0.94</v>
      </c>
      <c r="AN838" s="61">
        <v>0.94</v>
      </c>
      <c r="AO838" s="61">
        <v>0.94</v>
      </c>
      <c r="AP838" s="61">
        <v>0.94</v>
      </c>
      <c r="AQ838" s="61">
        <v>0.94</v>
      </c>
      <c r="AR838" s="61">
        <v>0.94</v>
      </c>
      <c r="AS838" s="61">
        <v>0.94</v>
      </c>
      <c r="AT838" s="61">
        <v>0.94</v>
      </c>
      <c r="AU838" s="61">
        <v>0.94</v>
      </c>
      <c r="AV838" s="61">
        <v>0.94</v>
      </c>
      <c r="AW838" s="61">
        <v>0.94</v>
      </c>
      <c r="AX838" s="53">
        <v>0.94</v>
      </c>
    </row>
    <row r="839" spans="1:50">
      <c r="A839" s="212"/>
      <c r="B839" s="215"/>
      <c r="C839" s="206"/>
      <c r="D839" s="52" t="s">
        <v>38</v>
      </c>
      <c r="E839" s="86" t="str">
        <f>A825&amp;"/"&amp;B833&amp;"/"&amp;C837&amp;"/"&amp;D839</f>
        <v>Diesel oil fired power plants/Gas turbine /CHP/S</v>
      </c>
      <c r="F839" s="61" t="str">
        <f>A825</f>
        <v>Diesel oil fired power plants</v>
      </c>
      <c r="G839" s="61" t="str">
        <f>B833</f>
        <v xml:space="preserve">Gas turbine </v>
      </c>
      <c r="H839" s="61" t="str">
        <f>C837</f>
        <v>CHP</v>
      </c>
      <c r="I839" s="84" t="str">
        <f t="shared" si="74"/>
        <v>S</v>
      </c>
      <c r="J839" s="61">
        <v>0.94</v>
      </c>
      <c r="K839" s="61">
        <v>0.94</v>
      </c>
      <c r="L839" s="61">
        <v>0.94</v>
      </c>
      <c r="M839" s="61">
        <v>0.94</v>
      </c>
      <c r="N839" s="61">
        <v>0.94</v>
      </c>
      <c r="O839" s="61">
        <v>0.94</v>
      </c>
      <c r="P839" s="61">
        <v>0.94</v>
      </c>
      <c r="Q839" s="61">
        <v>0.94</v>
      </c>
      <c r="R839" s="61">
        <v>0.94</v>
      </c>
      <c r="S839" s="61">
        <v>0.94</v>
      </c>
      <c r="T839" s="61">
        <v>0.94</v>
      </c>
      <c r="U839" s="61">
        <v>0.94</v>
      </c>
      <c r="V839" s="61">
        <v>0.94</v>
      </c>
      <c r="W839" s="61">
        <v>0.94</v>
      </c>
      <c r="X839" s="61">
        <v>0.94</v>
      </c>
      <c r="Y839" s="61">
        <v>0.94</v>
      </c>
      <c r="Z839" s="61">
        <v>0.94</v>
      </c>
      <c r="AA839" s="61">
        <v>0.94</v>
      </c>
      <c r="AB839" s="61">
        <v>0.94</v>
      </c>
      <c r="AC839" s="61">
        <v>0.94</v>
      </c>
      <c r="AD839" s="61">
        <v>0.94</v>
      </c>
      <c r="AE839" s="61">
        <v>0.94</v>
      </c>
      <c r="AF839" s="61">
        <v>0.94</v>
      </c>
      <c r="AG839" s="61">
        <v>0.94</v>
      </c>
      <c r="AH839" s="61">
        <v>0.94</v>
      </c>
      <c r="AI839" s="61">
        <v>0.94</v>
      </c>
      <c r="AJ839" s="61">
        <v>0.94</v>
      </c>
      <c r="AK839" s="61">
        <v>0.94</v>
      </c>
      <c r="AL839" s="61">
        <v>0.94</v>
      </c>
      <c r="AM839" s="61">
        <v>0.94</v>
      </c>
      <c r="AN839" s="61">
        <v>0.94</v>
      </c>
      <c r="AO839" s="61">
        <v>0.94</v>
      </c>
      <c r="AP839" s="61">
        <v>0.94</v>
      </c>
      <c r="AQ839" s="61">
        <v>0.94</v>
      </c>
      <c r="AR839" s="61">
        <v>0.94</v>
      </c>
      <c r="AS839" s="61">
        <v>0.94</v>
      </c>
      <c r="AT839" s="61">
        <v>0.94</v>
      </c>
      <c r="AU839" s="61">
        <v>0.94</v>
      </c>
      <c r="AV839" s="61">
        <v>0.94</v>
      </c>
      <c r="AW839" s="61">
        <v>0.94</v>
      </c>
      <c r="AX839" s="53">
        <v>0.94</v>
      </c>
    </row>
    <row r="840" spans="1:50">
      <c r="A840" s="212"/>
      <c r="B840" s="215"/>
      <c r="C840" s="216"/>
      <c r="D840" s="106" t="s">
        <v>47</v>
      </c>
      <c r="E840" s="107" t="str">
        <f>A825&amp;"/"&amp;B833&amp;"/"&amp;C837&amp;"/"&amp;D840</f>
        <v>Diesel oil fired power plants/Gas turbine /CHP/XS</v>
      </c>
      <c r="F840" s="108" t="str">
        <f>A825</f>
        <v>Diesel oil fired power plants</v>
      </c>
      <c r="G840" s="108" t="str">
        <f>B833</f>
        <v xml:space="preserve">Gas turbine </v>
      </c>
      <c r="H840" s="108" t="str">
        <f>C837</f>
        <v>CHP</v>
      </c>
      <c r="I840" s="109" t="str">
        <f t="shared" si="74"/>
        <v>XS</v>
      </c>
      <c r="J840" s="108">
        <v>0.94</v>
      </c>
      <c r="K840" s="108">
        <v>0.94</v>
      </c>
      <c r="L840" s="108">
        <v>0.94</v>
      </c>
      <c r="M840" s="108">
        <v>0.94</v>
      </c>
      <c r="N840" s="108">
        <v>0.94</v>
      </c>
      <c r="O840" s="108">
        <v>0.94</v>
      </c>
      <c r="P840" s="108">
        <v>0.94</v>
      </c>
      <c r="Q840" s="108">
        <v>0.94</v>
      </c>
      <c r="R840" s="108">
        <v>0.94</v>
      </c>
      <c r="S840" s="108">
        <v>0.94</v>
      </c>
      <c r="T840" s="108">
        <v>0.94</v>
      </c>
      <c r="U840" s="108">
        <v>0.94</v>
      </c>
      <c r="V840" s="108">
        <v>0.94</v>
      </c>
      <c r="W840" s="108">
        <v>0.94</v>
      </c>
      <c r="X840" s="108">
        <v>0.94</v>
      </c>
      <c r="Y840" s="108">
        <v>0.94</v>
      </c>
      <c r="Z840" s="108">
        <v>0.94</v>
      </c>
      <c r="AA840" s="108">
        <v>0.94</v>
      </c>
      <c r="AB840" s="108">
        <v>0.94</v>
      </c>
      <c r="AC840" s="108">
        <v>0.94</v>
      </c>
      <c r="AD840" s="108">
        <v>0.94</v>
      </c>
      <c r="AE840" s="108">
        <v>0.94</v>
      </c>
      <c r="AF840" s="108">
        <v>0.94</v>
      </c>
      <c r="AG840" s="108">
        <v>0.94</v>
      </c>
      <c r="AH840" s="108">
        <v>0.94</v>
      </c>
      <c r="AI840" s="108">
        <v>0.94</v>
      </c>
      <c r="AJ840" s="108">
        <v>0.94</v>
      </c>
      <c r="AK840" s="108">
        <v>0.94</v>
      </c>
      <c r="AL840" s="108">
        <v>0.94</v>
      </c>
      <c r="AM840" s="108">
        <v>0.94</v>
      </c>
      <c r="AN840" s="108">
        <v>0.94</v>
      </c>
      <c r="AO840" s="108">
        <v>0.94</v>
      </c>
      <c r="AP840" s="108">
        <v>0.94</v>
      </c>
      <c r="AQ840" s="108">
        <v>0.94</v>
      </c>
      <c r="AR840" s="108">
        <v>0.94</v>
      </c>
      <c r="AS840" s="108">
        <v>0.94</v>
      </c>
      <c r="AT840" s="108">
        <v>0.94</v>
      </c>
      <c r="AU840" s="108">
        <v>0.94</v>
      </c>
      <c r="AV840" s="108">
        <v>0.94</v>
      </c>
      <c r="AW840" s="108">
        <v>0.94</v>
      </c>
      <c r="AX840" s="110">
        <v>0.94</v>
      </c>
    </row>
    <row r="841" spans="1:50">
      <c r="A841" s="212"/>
      <c r="B841" s="215"/>
      <c r="C841" s="217" t="s">
        <v>42</v>
      </c>
      <c r="D841" s="83" t="s">
        <v>24</v>
      </c>
      <c r="E841" s="56" t="str">
        <f>A825&amp;"/"&amp;B833&amp;"/"&amp;C841&amp;"/"&amp;D841</f>
        <v>Diesel oil fired power plants/Gas turbine /Electricity only with CCS/L</v>
      </c>
      <c r="F841" s="103" t="str">
        <f>A825</f>
        <v>Diesel oil fired power plants</v>
      </c>
      <c r="G841" s="103" t="str">
        <f>B833</f>
        <v xml:space="preserve">Gas turbine </v>
      </c>
      <c r="H841" s="103" t="str">
        <f>C841</f>
        <v>Electricity only with CCS</v>
      </c>
      <c r="I841" s="104" t="str">
        <f t="shared" si="74"/>
        <v>L</v>
      </c>
      <c r="J841" s="103" t="s">
        <v>99</v>
      </c>
      <c r="K841" s="103" t="s">
        <v>99</v>
      </c>
      <c r="L841" s="103" t="s">
        <v>99</v>
      </c>
      <c r="M841" s="103" t="s">
        <v>99</v>
      </c>
      <c r="N841" s="103" t="s">
        <v>99</v>
      </c>
      <c r="O841" s="103" t="s">
        <v>99</v>
      </c>
      <c r="P841" s="103" t="s">
        <v>99</v>
      </c>
      <c r="Q841" s="103" t="s">
        <v>99</v>
      </c>
      <c r="R841" s="103" t="s">
        <v>99</v>
      </c>
      <c r="S841" s="103" t="s">
        <v>99</v>
      </c>
      <c r="T841" s="103" t="s">
        <v>99</v>
      </c>
      <c r="U841" s="103" t="s">
        <v>99</v>
      </c>
      <c r="V841" s="103" t="s">
        <v>99</v>
      </c>
      <c r="W841" s="103" t="s">
        <v>99</v>
      </c>
      <c r="X841" s="103" t="s">
        <v>99</v>
      </c>
      <c r="Y841" s="103" t="s">
        <v>99</v>
      </c>
      <c r="Z841" s="103" t="s">
        <v>99</v>
      </c>
      <c r="AA841" s="103" t="s">
        <v>99</v>
      </c>
      <c r="AB841" s="103" t="s">
        <v>99</v>
      </c>
      <c r="AC841" s="103" t="s">
        <v>99</v>
      </c>
      <c r="AD841" s="103" t="s">
        <v>99</v>
      </c>
      <c r="AE841" s="103">
        <v>0.94</v>
      </c>
      <c r="AF841" s="103">
        <v>0.94</v>
      </c>
      <c r="AG841" s="103">
        <v>0.94</v>
      </c>
      <c r="AH841" s="103">
        <v>0.94</v>
      </c>
      <c r="AI841" s="103">
        <v>0.94</v>
      </c>
      <c r="AJ841" s="103">
        <v>0.94</v>
      </c>
      <c r="AK841" s="103">
        <v>0.94</v>
      </c>
      <c r="AL841" s="103">
        <v>0.94</v>
      </c>
      <c r="AM841" s="103">
        <v>0.94</v>
      </c>
      <c r="AN841" s="103">
        <v>0.94</v>
      </c>
      <c r="AO841" s="103">
        <v>0.94</v>
      </c>
      <c r="AP841" s="103">
        <v>0.94</v>
      </c>
      <c r="AQ841" s="103">
        <v>0.94</v>
      </c>
      <c r="AR841" s="103">
        <v>0.94</v>
      </c>
      <c r="AS841" s="103">
        <v>0.94</v>
      </c>
      <c r="AT841" s="103">
        <v>0.94</v>
      </c>
      <c r="AU841" s="103">
        <v>0.94</v>
      </c>
      <c r="AV841" s="103">
        <v>0.94</v>
      </c>
      <c r="AW841" s="103">
        <v>0.94</v>
      </c>
      <c r="AX841" s="105">
        <v>0.94</v>
      </c>
    </row>
    <row r="842" spans="1:50">
      <c r="A842" s="212"/>
      <c r="B842" s="215"/>
      <c r="C842" s="216"/>
      <c r="D842" s="106" t="s">
        <v>25</v>
      </c>
      <c r="E842" s="107" t="str">
        <f>A825&amp;"/"&amp;B833&amp;"/"&amp;C841&amp;"/"&amp;D842</f>
        <v>Diesel oil fired power plants/Gas turbine /Electricity only with CCS/M</v>
      </c>
      <c r="F842" s="108" t="str">
        <f>A825</f>
        <v>Diesel oil fired power plants</v>
      </c>
      <c r="G842" s="108" t="str">
        <f>B833</f>
        <v xml:space="preserve">Gas turbine </v>
      </c>
      <c r="H842" s="108" t="str">
        <f>C841</f>
        <v>Electricity only with CCS</v>
      </c>
      <c r="I842" s="109" t="str">
        <f t="shared" si="74"/>
        <v>M</v>
      </c>
      <c r="J842" s="108" t="s">
        <v>99</v>
      </c>
      <c r="K842" s="108" t="s">
        <v>99</v>
      </c>
      <c r="L842" s="108" t="s">
        <v>99</v>
      </c>
      <c r="M842" s="108" t="s">
        <v>99</v>
      </c>
      <c r="N842" s="108" t="s">
        <v>99</v>
      </c>
      <c r="O842" s="108" t="s">
        <v>99</v>
      </c>
      <c r="P842" s="108" t="s">
        <v>99</v>
      </c>
      <c r="Q842" s="108" t="s">
        <v>99</v>
      </c>
      <c r="R842" s="108" t="s">
        <v>99</v>
      </c>
      <c r="S842" s="108" t="s">
        <v>99</v>
      </c>
      <c r="T842" s="108" t="s">
        <v>99</v>
      </c>
      <c r="U842" s="108" t="s">
        <v>99</v>
      </c>
      <c r="V842" s="108" t="s">
        <v>99</v>
      </c>
      <c r="W842" s="108" t="s">
        <v>99</v>
      </c>
      <c r="X842" s="108" t="s">
        <v>99</v>
      </c>
      <c r="Y842" s="108" t="s">
        <v>99</v>
      </c>
      <c r="Z842" s="108" t="s">
        <v>99</v>
      </c>
      <c r="AA842" s="108" t="s">
        <v>99</v>
      </c>
      <c r="AB842" s="108" t="s">
        <v>99</v>
      </c>
      <c r="AC842" s="108" t="s">
        <v>99</v>
      </c>
      <c r="AD842" s="108" t="s">
        <v>99</v>
      </c>
      <c r="AE842" s="108">
        <v>0.94</v>
      </c>
      <c r="AF842" s="108">
        <v>0.94</v>
      </c>
      <c r="AG842" s="108">
        <v>0.94</v>
      </c>
      <c r="AH842" s="108">
        <v>0.94</v>
      </c>
      <c r="AI842" s="108">
        <v>0.94</v>
      </c>
      <c r="AJ842" s="108">
        <v>0.94</v>
      </c>
      <c r="AK842" s="108">
        <v>0.94</v>
      </c>
      <c r="AL842" s="108">
        <v>0.94</v>
      </c>
      <c r="AM842" s="108">
        <v>0.94</v>
      </c>
      <c r="AN842" s="108">
        <v>0.94</v>
      </c>
      <c r="AO842" s="108">
        <v>0.94</v>
      </c>
      <c r="AP842" s="108">
        <v>0.94</v>
      </c>
      <c r="AQ842" s="108">
        <v>0.94</v>
      </c>
      <c r="AR842" s="108">
        <v>0.94</v>
      </c>
      <c r="AS842" s="108">
        <v>0.94</v>
      </c>
      <c r="AT842" s="108">
        <v>0.94</v>
      </c>
      <c r="AU842" s="108">
        <v>0.94</v>
      </c>
      <c r="AV842" s="108">
        <v>0.94</v>
      </c>
      <c r="AW842" s="108">
        <v>0.94</v>
      </c>
      <c r="AX842" s="110">
        <v>0.94</v>
      </c>
    </row>
    <row r="843" spans="1:50">
      <c r="A843" s="212"/>
      <c r="B843" s="215"/>
      <c r="C843" s="217" t="s">
        <v>43</v>
      </c>
      <c r="D843" s="52" t="s">
        <v>24</v>
      </c>
      <c r="E843" s="86" t="str">
        <f>A825&amp;"/"&amp;B833&amp;"/"&amp;C843&amp;"/"&amp;D843</f>
        <v>Diesel oil fired power plants/Gas turbine /CHP with CCS/L</v>
      </c>
      <c r="F843" s="61" t="str">
        <f>A825</f>
        <v>Diesel oil fired power plants</v>
      </c>
      <c r="G843" s="61" t="str">
        <f>B833</f>
        <v xml:space="preserve">Gas turbine </v>
      </c>
      <c r="H843" s="61" t="str">
        <f>C843</f>
        <v>CHP with CCS</v>
      </c>
      <c r="I843" s="84" t="str">
        <f t="shared" si="74"/>
        <v>L</v>
      </c>
      <c r="J843" s="61" t="s">
        <v>99</v>
      </c>
      <c r="K843" s="61" t="s">
        <v>99</v>
      </c>
      <c r="L843" s="61" t="s">
        <v>99</v>
      </c>
      <c r="M843" s="61" t="s">
        <v>99</v>
      </c>
      <c r="N843" s="61" t="s">
        <v>99</v>
      </c>
      <c r="O843" s="61" t="s">
        <v>99</v>
      </c>
      <c r="P843" s="61" t="s">
        <v>99</v>
      </c>
      <c r="Q843" s="61" t="s">
        <v>99</v>
      </c>
      <c r="R843" s="61" t="s">
        <v>99</v>
      </c>
      <c r="S843" s="61" t="s">
        <v>99</v>
      </c>
      <c r="T843" s="61" t="s">
        <v>99</v>
      </c>
      <c r="U843" s="61" t="s">
        <v>99</v>
      </c>
      <c r="V843" s="61" t="s">
        <v>99</v>
      </c>
      <c r="W843" s="61" t="s">
        <v>99</v>
      </c>
      <c r="X843" s="61" t="s">
        <v>99</v>
      </c>
      <c r="Y843" s="61" t="s">
        <v>99</v>
      </c>
      <c r="Z843" s="61" t="s">
        <v>99</v>
      </c>
      <c r="AA843" s="61" t="s">
        <v>99</v>
      </c>
      <c r="AB843" s="61" t="s">
        <v>99</v>
      </c>
      <c r="AC843" s="61" t="s">
        <v>99</v>
      </c>
      <c r="AD843" s="61" t="s">
        <v>99</v>
      </c>
      <c r="AE843" s="61">
        <v>0.94</v>
      </c>
      <c r="AF843" s="61">
        <v>0.94</v>
      </c>
      <c r="AG843" s="61">
        <v>0.94</v>
      </c>
      <c r="AH843" s="61">
        <v>0.94</v>
      </c>
      <c r="AI843" s="61">
        <v>0.94</v>
      </c>
      <c r="AJ843" s="61">
        <v>0.94</v>
      </c>
      <c r="AK843" s="61">
        <v>0.94</v>
      </c>
      <c r="AL843" s="61">
        <v>0.94</v>
      </c>
      <c r="AM843" s="61">
        <v>0.94</v>
      </c>
      <c r="AN843" s="61">
        <v>0.94</v>
      </c>
      <c r="AO843" s="61">
        <v>0.94</v>
      </c>
      <c r="AP843" s="61">
        <v>0.94</v>
      </c>
      <c r="AQ843" s="61">
        <v>0.94</v>
      </c>
      <c r="AR843" s="61">
        <v>0.94</v>
      </c>
      <c r="AS843" s="61">
        <v>0.94</v>
      </c>
      <c r="AT843" s="61">
        <v>0.94</v>
      </c>
      <c r="AU843" s="61">
        <v>0.94</v>
      </c>
      <c r="AV843" s="61">
        <v>0.94</v>
      </c>
      <c r="AW843" s="61">
        <v>0.94</v>
      </c>
      <c r="AX843" s="53">
        <v>0.94</v>
      </c>
    </row>
    <row r="844" spans="1:50">
      <c r="A844" s="212"/>
      <c r="B844" s="218"/>
      <c r="C844" s="210"/>
      <c r="D844" s="93" t="s">
        <v>25</v>
      </c>
      <c r="E844" s="73" t="str">
        <f>A825&amp;"/"&amp;B833&amp;"/"&amp;C843&amp;"/"&amp;D844</f>
        <v>Diesel oil fired power plants/Gas turbine /CHP with CCS/M</v>
      </c>
      <c r="F844" s="91" t="str">
        <f>A825</f>
        <v>Diesel oil fired power plants</v>
      </c>
      <c r="G844" s="91" t="str">
        <f>B833</f>
        <v xml:space="preserve">Gas turbine </v>
      </c>
      <c r="H844" s="91" t="str">
        <f>C843</f>
        <v>CHP with CCS</v>
      </c>
      <c r="I844" s="70" t="str">
        <f t="shared" si="74"/>
        <v>M</v>
      </c>
      <c r="J844" s="91" t="s">
        <v>99</v>
      </c>
      <c r="K844" s="91" t="s">
        <v>99</v>
      </c>
      <c r="L844" s="91" t="s">
        <v>99</v>
      </c>
      <c r="M844" s="91" t="s">
        <v>99</v>
      </c>
      <c r="N844" s="91" t="s">
        <v>99</v>
      </c>
      <c r="O844" s="91" t="s">
        <v>99</v>
      </c>
      <c r="P844" s="91" t="s">
        <v>99</v>
      </c>
      <c r="Q844" s="91" t="s">
        <v>99</v>
      </c>
      <c r="R844" s="91" t="s">
        <v>99</v>
      </c>
      <c r="S844" s="91" t="s">
        <v>99</v>
      </c>
      <c r="T844" s="91" t="s">
        <v>99</v>
      </c>
      <c r="U844" s="91" t="s">
        <v>99</v>
      </c>
      <c r="V844" s="91" t="s">
        <v>99</v>
      </c>
      <c r="W844" s="91" t="s">
        <v>99</v>
      </c>
      <c r="X844" s="91" t="s">
        <v>99</v>
      </c>
      <c r="Y844" s="91" t="s">
        <v>99</v>
      </c>
      <c r="Z844" s="91" t="s">
        <v>99</v>
      </c>
      <c r="AA844" s="91" t="s">
        <v>99</v>
      </c>
      <c r="AB844" s="91" t="s">
        <v>99</v>
      </c>
      <c r="AC844" s="91" t="s">
        <v>99</v>
      </c>
      <c r="AD844" s="91" t="s">
        <v>99</v>
      </c>
      <c r="AE844" s="91">
        <v>0.94</v>
      </c>
      <c r="AF844" s="91">
        <v>0.94</v>
      </c>
      <c r="AG844" s="91">
        <v>0.94</v>
      </c>
      <c r="AH844" s="91">
        <v>0.94</v>
      </c>
      <c r="AI844" s="91">
        <v>0.94</v>
      </c>
      <c r="AJ844" s="91">
        <v>0.94</v>
      </c>
      <c r="AK844" s="91">
        <v>0.94</v>
      </c>
      <c r="AL844" s="91">
        <v>0.94</v>
      </c>
      <c r="AM844" s="91">
        <v>0.94</v>
      </c>
      <c r="AN844" s="91">
        <v>0.94</v>
      </c>
      <c r="AO844" s="91">
        <v>0.94</v>
      </c>
      <c r="AP844" s="91">
        <v>0.94</v>
      </c>
      <c r="AQ844" s="91">
        <v>0.94</v>
      </c>
      <c r="AR844" s="91">
        <v>0.94</v>
      </c>
      <c r="AS844" s="91">
        <v>0.94</v>
      </c>
      <c r="AT844" s="91">
        <v>0.94</v>
      </c>
      <c r="AU844" s="91">
        <v>0.94</v>
      </c>
      <c r="AV844" s="91">
        <v>0.94</v>
      </c>
      <c r="AW844" s="91">
        <v>0.94</v>
      </c>
      <c r="AX844" s="89">
        <v>0.94</v>
      </c>
    </row>
    <row r="845" spans="1:50">
      <c r="A845" s="212"/>
      <c r="B845" s="214" t="s">
        <v>46</v>
      </c>
      <c r="C845" s="209" t="s">
        <v>36</v>
      </c>
      <c r="D845" s="67" t="s">
        <v>24</v>
      </c>
      <c r="E845" s="87" t="str">
        <f>A825&amp;"/"&amp;B845&amp;"/"&amp;C845&amp;"/"&amp;D845</f>
        <v>Diesel oil fired power plants/Steam turbine/Electricity only/L</v>
      </c>
      <c r="F845" s="55" t="str">
        <f>A825</f>
        <v>Diesel oil fired power plants</v>
      </c>
      <c r="G845" s="55" t="str">
        <f>B845</f>
        <v>Steam turbine</v>
      </c>
      <c r="H845" s="55" t="str">
        <f>C845</f>
        <v>Electricity only</v>
      </c>
      <c r="I845" s="85" t="str">
        <f t="shared" si="74"/>
        <v>L</v>
      </c>
      <c r="J845" s="55">
        <v>0.90500000000000003</v>
      </c>
      <c r="K845" s="55">
        <v>0.90500000000000003</v>
      </c>
      <c r="L845" s="55">
        <v>0.90500000000000003</v>
      </c>
      <c r="M845" s="55">
        <v>0.90500000000000003</v>
      </c>
      <c r="N845" s="55">
        <v>0.90500000000000003</v>
      </c>
      <c r="O845" s="55">
        <v>0.90500000000000003</v>
      </c>
      <c r="P845" s="55">
        <v>0.90500000000000003</v>
      </c>
      <c r="Q845" s="55">
        <v>0.90500000000000003</v>
      </c>
      <c r="R845" s="55">
        <v>0.90500000000000003</v>
      </c>
      <c r="S845" s="55">
        <v>0.90500000000000003</v>
      </c>
      <c r="T845" s="55">
        <v>0.90500000000000003</v>
      </c>
      <c r="U845" s="55">
        <v>0.90500000000000003</v>
      </c>
      <c r="V845" s="55">
        <v>0.90500000000000003</v>
      </c>
      <c r="W845" s="55">
        <v>0.90500000000000003</v>
      </c>
      <c r="X845" s="55">
        <v>0.90500000000000003</v>
      </c>
      <c r="Y845" s="55">
        <v>0.90500000000000003</v>
      </c>
      <c r="Z845" s="55">
        <v>0.90500000000000003</v>
      </c>
      <c r="AA845" s="55">
        <v>0.90500000000000003</v>
      </c>
      <c r="AB845" s="55">
        <v>0.90500000000000003</v>
      </c>
      <c r="AC845" s="55">
        <v>0.90500000000000003</v>
      </c>
      <c r="AD845" s="55">
        <v>0.90500000000000003</v>
      </c>
      <c r="AE845" s="55">
        <v>0.90500000000000003</v>
      </c>
      <c r="AF845" s="55">
        <v>0.90500000000000003</v>
      </c>
      <c r="AG845" s="55">
        <v>0.90500000000000003</v>
      </c>
      <c r="AH845" s="55">
        <v>0.90500000000000003</v>
      </c>
      <c r="AI845" s="55">
        <v>0.90500000000000003</v>
      </c>
      <c r="AJ845" s="55">
        <v>0.90500000000000003</v>
      </c>
      <c r="AK845" s="55">
        <v>0.90500000000000003</v>
      </c>
      <c r="AL845" s="55">
        <v>0.90500000000000003</v>
      </c>
      <c r="AM845" s="55">
        <v>0.90500000000000003</v>
      </c>
      <c r="AN845" s="55">
        <v>0.90500000000000003</v>
      </c>
      <c r="AO845" s="55">
        <v>0.90500000000000003</v>
      </c>
      <c r="AP845" s="55">
        <v>0.90500000000000003</v>
      </c>
      <c r="AQ845" s="55">
        <v>0.90500000000000003</v>
      </c>
      <c r="AR845" s="55">
        <v>0.90500000000000003</v>
      </c>
      <c r="AS845" s="55">
        <v>0.90500000000000003</v>
      </c>
      <c r="AT845" s="55">
        <v>0.90500000000000003</v>
      </c>
      <c r="AU845" s="55">
        <v>0.90500000000000003</v>
      </c>
      <c r="AV845" s="55">
        <v>0.90500000000000003</v>
      </c>
      <c r="AW845" s="55">
        <v>0.90500000000000003</v>
      </c>
      <c r="AX845" s="64">
        <v>0.90500000000000003</v>
      </c>
    </row>
    <row r="846" spans="1:50">
      <c r="A846" s="212"/>
      <c r="B846" s="215"/>
      <c r="C846" s="206"/>
      <c r="D846" s="52" t="s">
        <v>25</v>
      </c>
      <c r="E846" s="86" t="str">
        <f>A825&amp;"/"&amp;B845&amp;"/"&amp;C845&amp;"/"&amp;D846</f>
        <v>Diesel oil fired power plants/Steam turbine/Electricity only/M</v>
      </c>
      <c r="F846" s="61" t="str">
        <f>A825</f>
        <v>Diesel oil fired power plants</v>
      </c>
      <c r="G846" s="61" t="str">
        <f>B845</f>
        <v>Steam turbine</v>
      </c>
      <c r="H846" s="61" t="str">
        <f>C845</f>
        <v>Electricity only</v>
      </c>
      <c r="I846" s="84" t="str">
        <f t="shared" si="74"/>
        <v>M</v>
      </c>
      <c r="J846" s="61">
        <v>0.90500000000000003</v>
      </c>
      <c r="K846" s="61">
        <v>0.90500000000000003</v>
      </c>
      <c r="L846" s="61">
        <v>0.90500000000000003</v>
      </c>
      <c r="M846" s="61">
        <v>0.90500000000000003</v>
      </c>
      <c r="N846" s="61">
        <v>0.90500000000000003</v>
      </c>
      <c r="O846" s="61">
        <v>0.90500000000000003</v>
      </c>
      <c r="P846" s="61">
        <v>0.90500000000000003</v>
      </c>
      <c r="Q846" s="61">
        <v>0.90500000000000003</v>
      </c>
      <c r="R846" s="61">
        <v>0.90500000000000003</v>
      </c>
      <c r="S846" s="61">
        <v>0.90500000000000003</v>
      </c>
      <c r="T846" s="61">
        <v>0.90500000000000003</v>
      </c>
      <c r="U846" s="61">
        <v>0.90500000000000003</v>
      </c>
      <c r="V846" s="61">
        <v>0.90500000000000003</v>
      </c>
      <c r="W846" s="61">
        <v>0.90500000000000003</v>
      </c>
      <c r="X846" s="61">
        <v>0.90500000000000003</v>
      </c>
      <c r="Y846" s="61">
        <v>0.90500000000000003</v>
      </c>
      <c r="Z846" s="61">
        <v>0.90500000000000003</v>
      </c>
      <c r="AA846" s="61">
        <v>0.90500000000000003</v>
      </c>
      <c r="AB846" s="61">
        <v>0.90500000000000003</v>
      </c>
      <c r="AC846" s="61">
        <v>0.90500000000000003</v>
      </c>
      <c r="AD846" s="61">
        <v>0.90500000000000003</v>
      </c>
      <c r="AE846" s="61">
        <v>0.90500000000000003</v>
      </c>
      <c r="AF846" s="61">
        <v>0.90500000000000003</v>
      </c>
      <c r="AG846" s="61">
        <v>0.90500000000000003</v>
      </c>
      <c r="AH846" s="61">
        <v>0.90500000000000003</v>
      </c>
      <c r="AI846" s="61">
        <v>0.90500000000000003</v>
      </c>
      <c r="AJ846" s="61">
        <v>0.90500000000000003</v>
      </c>
      <c r="AK846" s="61">
        <v>0.90500000000000003</v>
      </c>
      <c r="AL846" s="61">
        <v>0.90500000000000003</v>
      </c>
      <c r="AM846" s="61">
        <v>0.90500000000000003</v>
      </c>
      <c r="AN846" s="61">
        <v>0.90500000000000003</v>
      </c>
      <c r="AO846" s="61">
        <v>0.90500000000000003</v>
      </c>
      <c r="AP846" s="61">
        <v>0.90500000000000003</v>
      </c>
      <c r="AQ846" s="61">
        <v>0.90500000000000003</v>
      </c>
      <c r="AR846" s="61">
        <v>0.90500000000000003</v>
      </c>
      <c r="AS846" s="61">
        <v>0.90500000000000003</v>
      </c>
      <c r="AT846" s="61">
        <v>0.90500000000000003</v>
      </c>
      <c r="AU846" s="61">
        <v>0.90500000000000003</v>
      </c>
      <c r="AV846" s="61">
        <v>0.90500000000000003</v>
      </c>
      <c r="AW846" s="61">
        <v>0.90500000000000003</v>
      </c>
      <c r="AX846" s="53">
        <v>0.90500000000000003</v>
      </c>
    </row>
    <row r="847" spans="1:50">
      <c r="A847" s="212"/>
      <c r="B847" s="215"/>
      <c r="C847" s="216"/>
      <c r="D847" s="52" t="s">
        <v>38</v>
      </c>
      <c r="E847" s="86" t="str">
        <f>A825&amp;"/"&amp;B845&amp;"/"&amp;C845&amp;"/"&amp;D847</f>
        <v>Diesel oil fired power plants/Steam turbine/Electricity only/S</v>
      </c>
      <c r="F847" s="61" t="str">
        <f>A825</f>
        <v>Diesel oil fired power plants</v>
      </c>
      <c r="G847" s="61" t="str">
        <f>B845</f>
        <v>Steam turbine</v>
      </c>
      <c r="H847" s="61" t="str">
        <f>C845</f>
        <v>Electricity only</v>
      </c>
      <c r="I847" s="84" t="str">
        <f t="shared" si="74"/>
        <v>S</v>
      </c>
      <c r="J847" s="61">
        <v>0.90500000000000003</v>
      </c>
      <c r="K847" s="61">
        <v>0.90500000000000003</v>
      </c>
      <c r="L847" s="61">
        <v>0.90500000000000003</v>
      </c>
      <c r="M847" s="61">
        <v>0.90500000000000003</v>
      </c>
      <c r="N847" s="61">
        <v>0.90500000000000003</v>
      </c>
      <c r="O847" s="61">
        <v>0.90500000000000003</v>
      </c>
      <c r="P847" s="61">
        <v>0.90500000000000003</v>
      </c>
      <c r="Q847" s="61">
        <v>0.90500000000000003</v>
      </c>
      <c r="R847" s="61">
        <v>0.90500000000000003</v>
      </c>
      <c r="S847" s="61">
        <v>0.90500000000000003</v>
      </c>
      <c r="T847" s="61">
        <v>0.90500000000000003</v>
      </c>
      <c r="U847" s="61">
        <v>0.90500000000000003</v>
      </c>
      <c r="V847" s="61">
        <v>0.90500000000000003</v>
      </c>
      <c r="W847" s="61">
        <v>0.90500000000000003</v>
      </c>
      <c r="X847" s="61">
        <v>0.90500000000000003</v>
      </c>
      <c r="Y847" s="61">
        <v>0.90500000000000003</v>
      </c>
      <c r="Z847" s="61">
        <v>0.90500000000000003</v>
      </c>
      <c r="AA847" s="61">
        <v>0.90500000000000003</v>
      </c>
      <c r="AB847" s="61">
        <v>0.90500000000000003</v>
      </c>
      <c r="AC847" s="61">
        <v>0.90500000000000003</v>
      </c>
      <c r="AD847" s="61">
        <v>0.90500000000000003</v>
      </c>
      <c r="AE847" s="61">
        <v>0.90500000000000003</v>
      </c>
      <c r="AF847" s="61">
        <v>0.90500000000000003</v>
      </c>
      <c r="AG847" s="61">
        <v>0.90500000000000003</v>
      </c>
      <c r="AH847" s="61">
        <v>0.90500000000000003</v>
      </c>
      <c r="AI847" s="61">
        <v>0.90500000000000003</v>
      </c>
      <c r="AJ847" s="61">
        <v>0.90500000000000003</v>
      </c>
      <c r="AK847" s="61">
        <v>0.90500000000000003</v>
      </c>
      <c r="AL847" s="61">
        <v>0.90500000000000003</v>
      </c>
      <c r="AM847" s="61">
        <v>0.90500000000000003</v>
      </c>
      <c r="AN847" s="61">
        <v>0.90500000000000003</v>
      </c>
      <c r="AO847" s="61">
        <v>0.90500000000000003</v>
      </c>
      <c r="AP847" s="61">
        <v>0.90500000000000003</v>
      </c>
      <c r="AQ847" s="61">
        <v>0.90500000000000003</v>
      </c>
      <c r="AR847" s="61">
        <v>0.90500000000000003</v>
      </c>
      <c r="AS847" s="61">
        <v>0.90500000000000003</v>
      </c>
      <c r="AT847" s="61">
        <v>0.90500000000000003</v>
      </c>
      <c r="AU847" s="61">
        <v>0.90500000000000003</v>
      </c>
      <c r="AV847" s="61">
        <v>0.90500000000000003</v>
      </c>
      <c r="AW847" s="61">
        <v>0.90500000000000003</v>
      </c>
      <c r="AX847" s="53">
        <v>0.90500000000000003</v>
      </c>
    </row>
    <row r="848" spans="1:50">
      <c r="A848" s="212"/>
      <c r="B848" s="215"/>
      <c r="C848" s="217" t="s">
        <v>26</v>
      </c>
      <c r="D848" s="83" t="s">
        <v>24</v>
      </c>
      <c r="E848" s="56" t="str">
        <f>A825&amp;"/"&amp;B845&amp;"/"&amp;C848&amp;"/"&amp;D848</f>
        <v>Diesel oil fired power plants/Steam turbine/CHP/L</v>
      </c>
      <c r="F848" s="103" t="str">
        <f>A825</f>
        <v>Diesel oil fired power plants</v>
      </c>
      <c r="G848" s="103" t="str">
        <f>B845</f>
        <v>Steam turbine</v>
      </c>
      <c r="H848" s="103" t="str">
        <f>C848</f>
        <v>CHP</v>
      </c>
      <c r="I848" s="104" t="str">
        <f t="shared" si="74"/>
        <v>L</v>
      </c>
      <c r="J848" s="103">
        <v>0.90500000000000003</v>
      </c>
      <c r="K848" s="103">
        <v>0.90500000000000003</v>
      </c>
      <c r="L848" s="103">
        <v>0.90500000000000003</v>
      </c>
      <c r="M848" s="103">
        <v>0.90500000000000003</v>
      </c>
      <c r="N848" s="103">
        <v>0.90500000000000003</v>
      </c>
      <c r="O848" s="103">
        <v>0.90500000000000003</v>
      </c>
      <c r="P848" s="103">
        <v>0.90500000000000003</v>
      </c>
      <c r="Q848" s="103">
        <v>0.90500000000000003</v>
      </c>
      <c r="R848" s="103">
        <v>0.90500000000000003</v>
      </c>
      <c r="S848" s="103">
        <v>0.90500000000000003</v>
      </c>
      <c r="T848" s="103">
        <v>0.90500000000000003</v>
      </c>
      <c r="U848" s="103">
        <v>0.90500000000000003</v>
      </c>
      <c r="V848" s="103">
        <v>0.90500000000000003</v>
      </c>
      <c r="W848" s="103">
        <v>0.90500000000000003</v>
      </c>
      <c r="X848" s="103">
        <v>0.90500000000000003</v>
      </c>
      <c r="Y848" s="103">
        <v>0.90500000000000003</v>
      </c>
      <c r="Z848" s="103">
        <v>0.90500000000000003</v>
      </c>
      <c r="AA848" s="103">
        <v>0.90500000000000003</v>
      </c>
      <c r="AB848" s="103">
        <v>0.90500000000000003</v>
      </c>
      <c r="AC848" s="103">
        <v>0.90500000000000003</v>
      </c>
      <c r="AD848" s="103">
        <v>0.90500000000000003</v>
      </c>
      <c r="AE848" s="103">
        <v>0.90500000000000003</v>
      </c>
      <c r="AF848" s="103">
        <v>0.90500000000000003</v>
      </c>
      <c r="AG848" s="103">
        <v>0.90500000000000003</v>
      </c>
      <c r="AH848" s="103">
        <v>0.90500000000000003</v>
      </c>
      <c r="AI848" s="103">
        <v>0.90500000000000003</v>
      </c>
      <c r="AJ848" s="103">
        <v>0.90500000000000003</v>
      </c>
      <c r="AK848" s="103">
        <v>0.90500000000000003</v>
      </c>
      <c r="AL848" s="103">
        <v>0.90500000000000003</v>
      </c>
      <c r="AM848" s="103">
        <v>0.90500000000000003</v>
      </c>
      <c r="AN848" s="103">
        <v>0.90500000000000003</v>
      </c>
      <c r="AO848" s="103">
        <v>0.90500000000000003</v>
      </c>
      <c r="AP848" s="103">
        <v>0.90500000000000003</v>
      </c>
      <c r="AQ848" s="103">
        <v>0.90500000000000003</v>
      </c>
      <c r="AR848" s="103">
        <v>0.90500000000000003</v>
      </c>
      <c r="AS848" s="103">
        <v>0.90500000000000003</v>
      </c>
      <c r="AT848" s="103">
        <v>0.90500000000000003</v>
      </c>
      <c r="AU848" s="103">
        <v>0.90500000000000003</v>
      </c>
      <c r="AV848" s="103">
        <v>0.90500000000000003</v>
      </c>
      <c r="AW848" s="103">
        <v>0.90500000000000003</v>
      </c>
      <c r="AX848" s="105">
        <v>0.90500000000000003</v>
      </c>
    </row>
    <row r="849" spans="1:50">
      <c r="A849" s="212"/>
      <c r="B849" s="215"/>
      <c r="C849" s="206"/>
      <c r="D849" s="52" t="s">
        <v>25</v>
      </c>
      <c r="E849" s="86" t="str">
        <f>A825&amp;"/"&amp;B845&amp;"/"&amp;C848&amp;"/"&amp;D849</f>
        <v>Diesel oil fired power plants/Steam turbine/CHP/M</v>
      </c>
      <c r="F849" s="61" t="str">
        <f>A825</f>
        <v>Diesel oil fired power plants</v>
      </c>
      <c r="G849" s="61" t="str">
        <f>B845</f>
        <v>Steam turbine</v>
      </c>
      <c r="H849" s="61" t="str">
        <f>C848</f>
        <v>CHP</v>
      </c>
      <c r="I849" s="84" t="str">
        <f t="shared" si="74"/>
        <v>M</v>
      </c>
      <c r="J849" s="61">
        <v>0.90500000000000003</v>
      </c>
      <c r="K849" s="61">
        <v>0.90500000000000003</v>
      </c>
      <c r="L849" s="61">
        <v>0.90500000000000003</v>
      </c>
      <c r="M849" s="61">
        <v>0.90500000000000003</v>
      </c>
      <c r="N849" s="61">
        <v>0.90500000000000003</v>
      </c>
      <c r="O849" s="61">
        <v>0.90500000000000003</v>
      </c>
      <c r="P849" s="61">
        <v>0.90500000000000003</v>
      </c>
      <c r="Q849" s="61">
        <v>0.90500000000000003</v>
      </c>
      <c r="R849" s="61">
        <v>0.90500000000000003</v>
      </c>
      <c r="S849" s="61">
        <v>0.90500000000000003</v>
      </c>
      <c r="T849" s="61">
        <v>0.90500000000000003</v>
      </c>
      <c r="U849" s="61">
        <v>0.90500000000000003</v>
      </c>
      <c r="V849" s="61">
        <v>0.90500000000000003</v>
      </c>
      <c r="W849" s="61">
        <v>0.90500000000000003</v>
      </c>
      <c r="X849" s="61">
        <v>0.90500000000000003</v>
      </c>
      <c r="Y849" s="61">
        <v>0.90500000000000003</v>
      </c>
      <c r="Z849" s="61">
        <v>0.90500000000000003</v>
      </c>
      <c r="AA849" s="61">
        <v>0.90500000000000003</v>
      </c>
      <c r="AB849" s="61">
        <v>0.90500000000000003</v>
      </c>
      <c r="AC849" s="61">
        <v>0.90500000000000003</v>
      </c>
      <c r="AD849" s="61">
        <v>0.90500000000000003</v>
      </c>
      <c r="AE849" s="61">
        <v>0.90500000000000003</v>
      </c>
      <c r="AF849" s="61">
        <v>0.90500000000000003</v>
      </c>
      <c r="AG849" s="61">
        <v>0.90500000000000003</v>
      </c>
      <c r="AH849" s="61">
        <v>0.90500000000000003</v>
      </c>
      <c r="AI849" s="61">
        <v>0.90500000000000003</v>
      </c>
      <c r="AJ849" s="61">
        <v>0.90500000000000003</v>
      </c>
      <c r="AK849" s="61">
        <v>0.90500000000000003</v>
      </c>
      <c r="AL849" s="61">
        <v>0.90500000000000003</v>
      </c>
      <c r="AM849" s="61">
        <v>0.90500000000000003</v>
      </c>
      <c r="AN849" s="61">
        <v>0.90500000000000003</v>
      </c>
      <c r="AO849" s="61">
        <v>0.90500000000000003</v>
      </c>
      <c r="AP849" s="61">
        <v>0.90500000000000003</v>
      </c>
      <c r="AQ849" s="61">
        <v>0.90500000000000003</v>
      </c>
      <c r="AR849" s="61">
        <v>0.90500000000000003</v>
      </c>
      <c r="AS849" s="61">
        <v>0.90500000000000003</v>
      </c>
      <c r="AT849" s="61">
        <v>0.90500000000000003</v>
      </c>
      <c r="AU849" s="61">
        <v>0.90500000000000003</v>
      </c>
      <c r="AV849" s="61">
        <v>0.90500000000000003</v>
      </c>
      <c r="AW849" s="61">
        <v>0.90500000000000003</v>
      </c>
      <c r="AX849" s="53">
        <v>0.90500000000000003</v>
      </c>
    </row>
    <row r="850" spans="1:50">
      <c r="A850" s="212"/>
      <c r="B850" s="215"/>
      <c r="C850" s="216"/>
      <c r="D850" s="106" t="s">
        <v>38</v>
      </c>
      <c r="E850" s="107" t="str">
        <f>A825&amp;"/"&amp;B845&amp;"/"&amp;C848&amp;"/"&amp;D850</f>
        <v>Diesel oil fired power plants/Steam turbine/CHP/S</v>
      </c>
      <c r="F850" s="108" t="str">
        <f>A825</f>
        <v>Diesel oil fired power plants</v>
      </c>
      <c r="G850" s="108" t="str">
        <f>B845</f>
        <v>Steam turbine</v>
      </c>
      <c r="H850" s="108" t="str">
        <f>C848</f>
        <v>CHP</v>
      </c>
      <c r="I850" s="109" t="str">
        <f t="shared" si="74"/>
        <v>S</v>
      </c>
      <c r="J850" s="108">
        <v>0.90500000000000003</v>
      </c>
      <c r="K850" s="108">
        <v>0.90500000000000003</v>
      </c>
      <c r="L850" s="108">
        <v>0.90500000000000003</v>
      </c>
      <c r="M850" s="108">
        <v>0.90500000000000003</v>
      </c>
      <c r="N850" s="108">
        <v>0.90500000000000003</v>
      </c>
      <c r="O850" s="108">
        <v>0.90500000000000003</v>
      </c>
      <c r="P850" s="108">
        <v>0.90500000000000003</v>
      </c>
      <c r="Q850" s="108">
        <v>0.90500000000000003</v>
      </c>
      <c r="R850" s="108">
        <v>0.90500000000000003</v>
      </c>
      <c r="S850" s="108">
        <v>0.90500000000000003</v>
      </c>
      <c r="T850" s="108">
        <v>0.90500000000000003</v>
      </c>
      <c r="U850" s="108">
        <v>0.90500000000000003</v>
      </c>
      <c r="V850" s="108">
        <v>0.90500000000000003</v>
      </c>
      <c r="W850" s="108">
        <v>0.90500000000000003</v>
      </c>
      <c r="X850" s="108">
        <v>0.90500000000000003</v>
      </c>
      <c r="Y850" s="108">
        <v>0.90500000000000003</v>
      </c>
      <c r="Z850" s="108">
        <v>0.90500000000000003</v>
      </c>
      <c r="AA850" s="108">
        <v>0.90500000000000003</v>
      </c>
      <c r="AB850" s="108">
        <v>0.90500000000000003</v>
      </c>
      <c r="AC850" s="108">
        <v>0.90500000000000003</v>
      </c>
      <c r="AD850" s="108">
        <v>0.90500000000000003</v>
      </c>
      <c r="AE850" s="108">
        <v>0.90500000000000003</v>
      </c>
      <c r="AF850" s="108">
        <v>0.90500000000000003</v>
      </c>
      <c r="AG850" s="108">
        <v>0.90500000000000003</v>
      </c>
      <c r="AH850" s="108">
        <v>0.90500000000000003</v>
      </c>
      <c r="AI850" s="108">
        <v>0.90500000000000003</v>
      </c>
      <c r="AJ850" s="108">
        <v>0.90500000000000003</v>
      </c>
      <c r="AK850" s="108">
        <v>0.90500000000000003</v>
      </c>
      <c r="AL850" s="108">
        <v>0.90500000000000003</v>
      </c>
      <c r="AM850" s="108">
        <v>0.90500000000000003</v>
      </c>
      <c r="AN850" s="108">
        <v>0.90500000000000003</v>
      </c>
      <c r="AO850" s="108">
        <v>0.90500000000000003</v>
      </c>
      <c r="AP850" s="108">
        <v>0.90500000000000003</v>
      </c>
      <c r="AQ850" s="108">
        <v>0.90500000000000003</v>
      </c>
      <c r="AR850" s="108">
        <v>0.90500000000000003</v>
      </c>
      <c r="AS850" s="108">
        <v>0.90500000000000003</v>
      </c>
      <c r="AT850" s="108">
        <v>0.90500000000000003</v>
      </c>
      <c r="AU850" s="108">
        <v>0.90500000000000003</v>
      </c>
      <c r="AV850" s="108">
        <v>0.90500000000000003</v>
      </c>
      <c r="AW850" s="108">
        <v>0.90500000000000003</v>
      </c>
      <c r="AX850" s="110">
        <v>0.90500000000000003</v>
      </c>
    </row>
    <row r="851" spans="1:50">
      <c r="A851" s="212"/>
      <c r="B851" s="215"/>
      <c r="C851" s="217" t="s">
        <v>42</v>
      </c>
      <c r="D851" s="83" t="s">
        <v>24</v>
      </c>
      <c r="E851" s="56" t="str">
        <f>A825&amp;"/"&amp;B845&amp;"/"&amp;C851&amp;"/"&amp;D851</f>
        <v>Diesel oil fired power plants/Steam turbine/Electricity only with CCS/L</v>
      </c>
      <c r="F851" s="103" t="str">
        <f>A825</f>
        <v>Diesel oil fired power plants</v>
      </c>
      <c r="G851" s="103" t="str">
        <f>B845</f>
        <v>Steam turbine</v>
      </c>
      <c r="H851" s="103" t="str">
        <f>C851</f>
        <v>Electricity only with CCS</v>
      </c>
      <c r="I851" s="104" t="str">
        <f t="shared" si="74"/>
        <v>L</v>
      </c>
      <c r="J851" s="103" t="s">
        <v>99</v>
      </c>
      <c r="K851" s="103" t="s">
        <v>99</v>
      </c>
      <c r="L851" s="103" t="s">
        <v>99</v>
      </c>
      <c r="M851" s="103" t="s">
        <v>99</v>
      </c>
      <c r="N851" s="103" t="s">
        <v>99</v>
      </c>
      <c r="O851" s="103" t="s">
        <v>99</v>
      </c>
      <c r="P851" s="103" t="s">
        <v>99</v>
      </c>
      <c r="Q851" s="103" t="s">
        <v>99</v>
      </c>
      <c r="R851" s="103" t="s">
        <v>99</v>
      </c>
      <c r="S851" s="103" t="s">
        <v>99</v>
      </c>
      <c r="T851" s="103" t="s">
        <v>99</v>
      </c>
      <c r="U851" s="103" t="s">
        <v>99</v>
      </c>
      <c r="V851" s="103" t="s">
        <v>99</v>
      </c>
      <c r="W851" s="103" t="s">
        <v>99</v>
      </c>
      <c r="X851" s="103" t="s">
        <v>99</v>
      </c>
      <c r="Y851" s="103" t="s">
        <v>99</v>
      </c>
      <c r="Z851" s="103" t="s">
        <v>99</v>
      </c>
      <c r="AA851" s="103" t="s">
        <v>99</v>
      </c>
      <c r="AB851" s="103" t="s">
        <v>99</v>
      </c>
      <c r="AC851" s="103" t="s">
        <v>99</v>
      </c>
      <c r="AD851" s="103" t="s">
        <v>99</v>
      </c>
      <c r="AE851" s="103">
        <v>0.90500000000000003</v>
      </c>
      <c r="AF851" s="103">
        <v>0.90500000000000003</v>
      </c>
      <c r="AG851" s="103">
        <v>0.90500000000000003</v>
      </c>
      <c r="AH851" s="103">
        <v>0.90500000000000003</v>
      </c>
      <c r="AI851" s="103">
        <v>0.90500000000000003</v>
      </c>
      <c r="AJ851" s="103">
        <v>0.90500000000000003</v>
      </c>
      <c r="AK851" s="103">
        <v>0.90500000000000003</v>
      </c>
      <c r="AL851" s="103">
        <v>0.90500000000000003</v>
      </c>
      <c r="AM851" s="103">
        <v>0.90500000000000003</v>
      </c>
      <c r="AN851" s="103">
        <v>0.90500000000000003</v>
      </c>
      <c r="AO851" s="103">
        <v>0.90500000000000003</v>
      </c>
      <c r="AP851" s="103">
        <v>0.90500000000000003</v>
      </c>
      <c r="AQ851" s="103">
        <v>0.90500000000000003</v>
      </c>
      <c r="AR851" s="103">
        <v>0.90500000000000003</v>
      </c>
      <c r="AS851" s="103">
        <v>0.90500000000000003</v>
      </c>
      <c r="AT851" s="103">
        <v>0.90500000000000003</v>
      </c>
      <c r="AU851" s="103">
        <v>0.90500000000000003</v>
      </c>
      <c r="AV851" s="103">
        <v>0.90500000000000003</v>
      </c>
      <c r="AW851" s="103">
        <v>0.90500000000000003</v>
      </c>
      <c r="AX851" s="105">
        <v>0.90500000000000003</v>
      </c>
    </row>
    <row r="852" spans="1:50">
      <c r="A852" s="212"/>
      <c r="B852" s="215"/>
      <c r="C852" s="216"/>
      <c r="D852" s="106" t="s">
        <v>25</v>
      </c>
      <c r="E852" s="107" t="str">
        <f>A825&amp;"/"&amp;B845&amp;"/"&amp;C851&amp;"/"&amp;D852</f>
        <v>Diesel oil fired power plants/Steam turbine/Electricity only with CCS/M</v>
      </c>
      <c r="F852" s="108" t="str">
        <f>A825</f>
        <v>Diesel oil fired power plants</v>
      </c>
      <c r="G852" s="108" t="str">
        <f>B845</f>
        <v>Steam turbine</v>
      </c>
      <c r="H852" s="108" t="str">
        <f>C851</f>
        <v>Electricity only with CCS</v>
      </c>
      <c r="I852" s="109" t="str">
        <f t="shared" si="74"/>
        <v>M</v>
      </c>
      <c r="J852" s="108" t="s">
        <v>99</v>
      </c>
      <c r="K852" s="108" t="s">
        <v>99</v>
      </c>
      <c r="L852" s="108" t="s">
        <v>99</v>
      </c>
      <c r="M852" s="108" t="s">
        <v>99</v>
      </c>
      <c r="N852" s="108" t="s">
        <v>99</v>
      </c>
      <c r="O852" s="108" t="s">
        <v>99</v>
      </c>
      <c r="P852" s="108" t="s">
        <v>99</v>
      </c>
      <c r="Q852" s="108" t="s">
        <v>99</v>
      </c>
      <c r="R852" s="108" t="s">
        <v>99</v>
      </c>
      <c r="S852" s="108" t="s">
        <v>99</v>
      </c>
      <c r="T852" s="108" t="s">
        <v>99</v>
      </c>
      <c r="U852" s="108" t="s">
        <v>99</v>
      </c>
      <c r="V852" s="108" t="s">
        <v>99</v>
      </c>
      <c r="W852" s="108" t="s">
        <v>99</v>
      </c>
      <c r="X852" s="108" t="s">
        <v>99</v>
      </c>
      <c r="Y852" s="108" t="s">
        <v>99</v>
      </c>
      <c r="Z852" s="108" t="s">
        <v>99</v>
      </c>
      <c r="AA852" s="108" t="s">
        <v>99</v>
      </c>
      <c r="AB852" s="108" t="s">
        <v>99</v>
      </c>
      <c r="AC852" s="108" t="s">
        <v>99</v>
      </c>
      <c r="AD852" s="108" t="s">
        <v>99</v>
      </c>
      <c r="AE852" s="108">
        <v>0.90500000000000003</v>
      </c>
      <c r="AF852" s="108">
        <v>0.90500000000000003</v>
      </c>
      <c r="AG852" s="108">
        <v>0.90500000000000003</v>
      </c>
      <c r="AH852" s="108">
        <v>0.90500000000000003</v>
      </c>
      <c r="AI852" s="108">
        <v>0.90500000000000003</v>
      </c>
      <c r="AJ852" s="108">
        <v>0.90500000000000003</v>
      </c>
      <c r="AK852" s="108">
        <v>0.90500000000000003</v>
      </c>
      <c r="AL852" s="108">
        <v>0.90500000000000003</v>
      </c>
      <c r="AM852" s="108">
        <v>0.90500000000000003</v>
      </c>
      <c r="AN852" s="108">
        <v>0.90500000000000003</v>
      </c>
      <c r="AO852" s="108">
        <v>0.90500000000000003</v>
      </c>
      <c r="AP852" s="108">
        <v>0.90500000000000003</v>
      </c>
      <c r="AQ852" s="108">
        <v>0.90500000000000003</v>
      </c>
      <c r="AR852" s="108">
        <v>0.90500000000000003</v>
      </c>
      <c r="AS852" s="108">
        <v>0.90500000000000003</v>
      </c>
      <c r="AT852" s="108">
        <v>0.90500000000000003</v>
      </c>
      <c r="AU852" s="108">
        <v>0.90500000000000003</v>
      </c>
      <c r="AV852" s="108">
        <v>0.90500000000000003</v>
      </c>
      <c r="AW852" s="108">
        <v>0.90500000000000003</v>
      </c>
      <c r="AX852" s="110">
        <v>0.90500000000000003</v>
      </c>
    </row>
    <row r="853" spans="1:50">
      <c r="A853" s="212"/>
      <c r="B853" s="215"/>
      <c r="C853" s="217" t="s">
        <v>43</v>
      </c>
      <c r="D853" s="52" t="s">
        <v>24</v>
      </c>
      <c r="E853" s="86" t="str">
        <f>A825&amp;"/"&amp;B845&amp;"/"&amp;C853&amp;"/"&amp;D853</f>
        <v>Diesel oil fired power plants/Steam turbine/CHP with CCS/L</v>
      </c>
      <c r="F853" s="61" t="str">
        <f>A825</f>
        <v>Diesel oil fired power plants</v>
      </c>
      <c r="G853" s="61" t="str">
        <f>B845</f>
        <v>Steam turbine</v>
      </c>
      <c r="H853" s="61" t="str">
        <f>C853</f>
        <v>CHP with CCS</v>
      </c>
      <c r="I853" s="84" t="str">
        <f t="shared" si="74"/>
        <v>L</v>
      </c>
      <c r="J853" s="61" t="s">
        <v>99</v>
      </c>
      <c r="K853" s="61" t="s">
        <v>99</v>
      </c>
      <c r="L853" s="61" t="s">
        <v>99</v>
      </c>
      <c r="M853" s="61" t="s">
        <v>99</v>
      </c>
      <c r="N853" s="61" t="s">
        <v>99</v>
      </c>
      <c r="O853" s="61" t="s">
        <v>99</v>
      </c>
      <c r="P853" s="61" t="s">
        <v>99</v>
      </c>
      <c r="Q853" s="61" t="s">
        <v>99</v>
      </c>
      <c r="R853" s="61" t="s">
        <v>99</v>
      </c>
      <c r="S853" s="61" t="s">
        <v>99</v>
      </c>
      <c r="T853" s="61" t="s">
        <v>99</v>
      </c>
      <c r="U853" s="61" t="s">
        <v>99</v>
      </c>
      <c r="V853" s="61" t="s">
        <v>99</v>
      </c>
      <c r="W853" s="61" t="s">
        <v>99</v>
      </c>
      <c r="X853" s="61" t="s">
        <v>99</v>
      </c>
      <c r="Y853" s="61" t="s">
        <v>99</v>
      </c>
      <c r="Z853" s="61" t="s">
        <v>99</v>
      </c>
      <c r="AA853" s="61" t="s">
        <v>99</v>
      </c>
      <c r="AB853" s="61" t="s">
        <v>99</v>
      </c>
      <c r="AC853" s="61" t="s">
        <v>99</v>
      </c>
      <c r="AD853" s="61" t="s">
        <v>99</v>
      </c>
      <c r="AE853" s="61">
        <v>0.90500000000000003</v>
      </c>
      <c r="AF853" s="61">
        <v>0.90500000000000003</v>
      </c>
      <c r="AG853" s="61">
        <v>0.90500000000000003</v>
      </c>
      <c r="AH853" s="61">
        <v>0.90500000000000003</v>
      </c>
      <c r="AI853" s="61">
        <v>0.90500000000000003</v>
      </c>
      <c r="AJ853" s="61">
        <v>0.90500000000000003</v>
      </c>
      <c r="AK853" s="61">
        <v>0.90500000000000003</v>
      </c>
      <c r="AL853" s="61">
        <v>0.90500000000000003</v>
      </c>
      <c r="AM853" s="61">
        <v>0.90500000000000003</v>
      </c>
      <c r="AN853" s="61">
        <v>0.90500000000000003</v>
      </c>
      <c r="AO853" s="61">
        <v>0.90500000000000003</v>
      </c>
      <c r="AP853" s="61">
        <v>0.90500000000000003</v>
      </c>
      <c r="AQ853" s="61">
        <v>0.90500000000000003</v>
      </c>
      <c r="AR853" s="61">
        <v>0.90500000000000003</v>
      </c>
      <c r="AS853" s="61">
        <v>0.90500000000000003</v>
      </c>
      <c r="AT853" s="61">
        <v>0.90500000000000003</v>
      </c>
      <c r="AU853" s="61">
        <v>0.90500000000000003</v>
      </c>
      <c r="AV853" s="61">
        <v>0.90500000000000003</v>
      </c>
      <c r="AW853" s="61">
        <v>0.90500000000000003</v>
      </c>
      <c r="AX853" s="53">
        <v>0.90500000000000003</v>
      </c>
    </row>
    <row r="854" spans="1:50">
      <c r="A854" s="212"/>
      <c r="B854" s="218"/>
      <c r="C854" s="210"/>
      <c r="D854" s="93" t="s">
        <v>25</v>
      </c>
      <c r="E854" s="73" t="str">
        <f>A825&amp;"/"&amp;B845&amp;"/"&amp;C853&amp;"/"&amp;D854</f>
        <v>Diesel oil fired power plants/Steam turbine/CHP with CCS/M</v>
      </c>
      <c r="F854" s="91" t="str">
        <f>A825</f>
        <v>Diesel oil fired power plants</v>
      </c>
      <c r="G854" s="91" t="str">
        <f>B845</f>
        <v>Steam turbine</v>
      </c>
      <c r="H854" s="91" t="str">
        <f>C853</f>
        <v>CHP with CCS</v>
      </c>
      <c r="I854" s="70" t="str">
        <f t="shared" si="74"/>
        <v>M</v>
      </c>
      <c r="J854" s="91" t="s">
        <v>99</v>
      </c>
      <c r="K854" s="91" t="s">
        <v>99</v>
      </c>
      <c r="L854" s="91" t="s">
        <v>99</v>
      </c>
      <c r="M854" s="91" t="s">
        <v>99</v>
      </c>
      <c r="N854" s="91" t="s">
        <v>99</v>
      </c>
      <c r="O854" s="91" t="s">
        <v>99</v>
      </c>
      <c r="P854" s="91" t="s">
        <v>99</v>
      </c>
      <c r="Q854" s="91" t="s">
        <v>99</v>
      </c>
      <c r="R854" s="91" t="s">
        <v>99</v>
      </c>
      <c r="S854" s="91" t="s">
        <v>99</v>
      </c>
      <c r="T854" s="91" t="s">
        <v>99</v>
      </c>
      <c r="U854" s="91" t="s">
        <v>99</v>
      </c>
      <c r="V854" s="91" t="s">
        <v>99</v>
      </c>
      <c r="W854" s="91" t="s">
        <v>99</v>
      </c>
      <c r="X854" s="91" t="s">
        <v>99</v>
      </c>
      <c r="Y854" s="91" t="s">
        <v>99</v>
      </c>
      <c r="Z854" s="91" t="s">
        <v>99</v>
      </c>
      <c r="AA854" s="91" t="s">
        <v>99</v>
      </c>
      <c r="AB854" s="91" t="s">
        <v>99</v>
      </c>
      <c r="AC854" s="91" t="s">
        <v>99</v>
      </c>
      <c r="AD854" s="91" t="s">
        <v>99</v>
      </c>
      <c r="AE854" s="91">
        <v>0.90500000000000003</v>
      </c>
      <c r="AF854" s="91">
        <v>0.90500000000000003</v>
      </c>
      <c r="AG854" s="91">
        <v>0.90500000000000003</v>
      </c>
      <c r="AH854" s="91">
        <v>0.90500000000000003</v>
      </c>
      <c r="AI854" s="91">
        <v>0.90500000000000003</v>
      </c>
      <c r="AJ854" s="91">
        <v>0.90500000000000003</v>
      </c>
      <c r="AK854" s="91">
        <v>0.90500000000000003</v>
      </c>
      <c r="AL854" s="91">
        <v>0.90500000000000003</v>
      </c>
      <c r="AM854" s="91">
        <v>0.90500000000000003</v>
      </c>
      <c r="AN854" s="91">
        <v>0.90500000000000003</v>
      </c>
      <c r="AO854" s="91">
        <v>0.90500000000000003</v>
      </c>
      <c r="AP854" s="91">
        <v>0.90500000000000003</v>
      </c>
      <c r="AQ854" s="91">
        <v>0.90500000000000003</v>
      </c>
      <c r="AR854" s="91">
        <v>0.90500000000000003</v>
      </c>
      <c r="AS854" s="91">
        <v>0.90500000000000003</v>
      </c>
      <c r="AT854" s="91">
        <v>0.90500000000000003</v>
      </c>
      <c r="AU854" s="91">
        <v>0.90500000000000003</v>
      </c>
      <c r="AV854" s="91">
        <v>0.90500000000000003</v>
      </c>
      <c r="AW854" s="91">
        <v>0.90500000000000003</v>
      </c>
      <c r="AX854" s="89">
        <v>0.90500000000000003</v>
      </c>
    </row>
    <row r="855" spans="1:50">
      <c r="A855" s="212"/>
      <c r="B855" s="214" t="s">
        <v>52</v>
      </c>
      <c r="C855" s="209" t="s">
        <v>36</v>
      </c>
      <c r="D855" s="67" t="s">
        <v>38</v>
      </c>
      <c r="E855" s="87" t="str">
        <f>A825&amp;"/"&amp;B855&amp;"/"&amp;C855&amp;"/"&amp;D855</f>
        <v>Diesel oil fired power plants/Internal combustion engine/Electricity only/S</v>
      </c>
      <c r="F855" s="55" t="str">
        <f>A825</f>
        <v>Diesel oil fired power plants</v>
      </c>
      <c r="G855" s="55" t="str">
        <f>B855</f>
        <v>Internal combustion engine</v>
      </c>
      <c r="H855" s="55" t="str">
        <f>C855</f>
        <v>Electricity only</v>
      </c>
      <c r="I855" s="85" t="str">
        <f t="shared" si="74"/>
        <v>S</v>
      </c>
      <c r="J855" s="55">
        <v>0.95499999999999996</v>
      </c>
      <c r="K855" s="55">
        <v>0.95499999999999996</v>
      </c>
      <c r="L855" s="55">
        <v>0.95499999999999996</v>
      </c>
      <c r="M855" s="55">
        <v>0.95499999999999996</v>
      </c>
      <c r="N855" s="55">
        <v>0.95499999999999996</v>
      </c>
      <c r="O855" s="55">
        <v>0.95499999999999996</v>
      </c>
      <c r="P855" s="55">
        <v>0.95499999999999996</v>
      </c>
      <c r="Q855" s="55">
        <v>0.95499999999999996</v>
      </c>
      <c r="R855" s="55">
        <v>0.95499999999999996</v>
      </c>
      <c r="S855" s="55">
        <v>0.95499999999999996</v>
      </c>
      <c r="T855" s="55">
        <v>0.95499999999999996</v>
      </c>
      <c r="U855" s="55">
        <v>0.95499999999999996</v>
      </c>
      <c r="V855" s="55">
        <v>0.95499999999999996</v>
      </c>
      <c r="W855" s="55">
        <v>0.95499999999999996</v>
      </c>
      <c r="X855" s="55">
        <v>0.95499999999999996</v>
      </c>
      <c r="Y855" s="55">
        <v>0.95499999999999996</v>
      </c>
      <c r="Z855" s="55">
        <v>0.95499999999999996</v>
      </c>
      <c r="AA855" s="55">
        <v>0.95499999999999996</v>
      </c>
      <c r="AB855" s="55">
        <v>0.95499999999999996</v>
      </c>
      <c r="AC855" s="55">
        <v>0.95499999999999996</v>
      </c>
      <c r="AD855" s="55">
        <v>0.95499999999999996</v>
      </c>
      <c r="AE855" s="55">
        <v>0.95499999999999996</v>
      </c>
      <c r="AF855" s="55">
        <v>0.95499999999999996</v>
      </c>
      <c r="AG855" s="55">
        <v>0.95499999999999996</v>
      </c>
      <c r="AH855" s="55">
        <v>0.95499999999999996</v>
      </c>
      <c r="AI855" s="55">
        <v>0.95499999999999996</v>
      </c>
      <c r="AJ855" s="55">
        <v>0.95499999999999996</v>
      </c>
      <c r="AK855" s="55">
        <v>0.95499999999999996</v>
      </c>
      <c r="AL855" s="55">
        <v>0.95499999999999996</v>
      </c>
      <c r="AM855" s="55">
        <v>0.95499999999999996</v>
      </c>
      <c r="AN855" s="55">
        <v>0.95499999999999996</v>
      </c>
      <c r="AO855" s="55">
        <v>0.95499999999999996</v>
      </c>
      <c r="AP855" s="55">
        <v>0.95499999999999996</v>
      </c>
      <c r="AQ855" s="55">
        <v>0.95499999999999996</v>
      </c>
      <c r="AR855" s="55">
        <v>0.95499999999999996</v>
      </c>
      <c r="AS855" s="55">
        <v>0.95499999999999996</v>
      </c>
      <c r="AT855" s="55">
        <v>0.95499999999999996</v>
      </c>
      <c r="AU855" s="55">
        <v>0.95499999999999996</v>
      </c>
      <c r="AV855" s="55">
        <v>0.95499999999999996</v>
      </c>
      <c r="AW855" s="55">
        <v>0.95499999999999996</v>
      </c>
      <c r="AX855" s="64">
        <v>0.95499999999999996</v>
      </c>
    </row>
    <row r="856" spans="1:50">
      <c r="A856" s="212"/>
      <c r="B856" s="215"/>
      <c r="C856" s="216"/>
      <c r="D856" s="106" t="s">
        <v>47</v>
      </c>
      <c r="E856" s="86" t="str">
        <f>A825&amp;"/"&amp;B855&amp;"/"&amp;C855&amp;"/"&amp;D856</f>
        <v>Diesel oil fired power plants/Internal combustion engine/Electricity only/XS</v>
      </c>
      <c r="F856" s="61" t="str">
        <f>A825</f>
        <v>Diesel oil fired power plants</v>
      </c>
      <c r="G856" s="61" t="str">
        <f>B855</f>
        <v>Internal combustion engine</v>
      </c>
      <c r="H856" s="61" t="str">
        <f>C855</f>
        <v>Electricity only</v>
      </c>
      <c r="I856" s="84" t="str">
        <f t="shared" si="74"/>
        <v>XS</v>
      </c>
      <c r="J856" s="61">
        <v>0.95499999999999996</v>
      </c>
      <c r="K856" s="61">
        <v>0.95499999999999996</v>
      </c>
      <c r="L856" s="61">
        <v>0.95499999999999996</v>
      </c>
      <c r="M856" s="61">
        <v>0.95499999999999996</v>
      </c>
      <c r="N856" s="61">
        <v>0.95499999999999996</v>
      </c>
      <c r="O856" s="61">
        <v>0.95499999999999996</v>
      </c>
      <c r="P856" s="61">
        <v>0.95499999999999996</v>
      </c>
      <c r="Q856" s="61">
        <v>0.95499999999999996</v>
      </c>
      <c r="R856" s="61">
        <v>0.95499999999999996</v>
      </c>
      <c r="S856" s="61">
        <v>0.95499999999999996</v>
      </c>
      <c r="T856" s="61">
        <v>0.95499999999999996</v>
      </c>
      <c r="U856" s="61">
        <v>0.95499999999999996</v>
      </c>
      <c r="V856" s="61">
        <v>0.95499999999999996</v>
      </c>
      <c r="W856" s="61">
        <v>0.95499999999999996</v>
      </c>
      <c r="X856" s="61">
        <v>0.95499999999999996</v>
      </c>
      <c r="Y856" s="61">
        <v>0.95499999999999996</v>
      </c>
      <c r="Z856" s="61">
        <v>0.95499999999999996</v>
      </c>
      <c r="AA856" s="61">
        <v>0.95499999999999996</v>
      </c>
      <c r="AB856" s="61">
        <v>0.95499999999999996</v>
      </c>
      <c r="AC856" s="61">
        <v>0.95499999999999996</v>
      </c>
      <c r="AD856" s="61">
        <v>0.95499999999999996</v>
      </c>
      <c r="AE856" s="61">
        <v>0.95499999999999996</v>
      </c>
      <c r="AF856" s="61">
        <v>0.95499999999999996</v>
      </c>
      <c r="AG856" s="61">
        <v>0.95499999999999996</v>
      </c>
      <c r="AH856" s="61">
        <v>0.95499999999999996</v>
      </c>
      <c r="AI856" s="61">
        <v>0.95499999999999996</v>
      </c>
      <c r="AJ856" s="61">
        <v>0.95499999999999996</v>
      </c>
      <c r="AK856" s="61">
        <v>0.95499999999999996</v>
      </c>
      <c r="AL856" s="61">
        <v>0.95499999999999996</v>
      </c>
      <c r="AM856" s="61">
        <v>0.95499999999999996</v>
      </c>
      <c r="AN856" s="61">
        <v>0.95499999999999996</v>
      </c>
      <c r="AO856" s="61">
        <v>0.95499999999999996</v>
      </c>
      <c r="AP856" s="61">
        <v>0.95499999999999996</v>
      </c>
      <c r="AQ856" s="61">
        <v>0.95499999999999996</v>
      </c>
      <c r="AR856" s="61">
        <v>0.95499999999999996</v>
      </c>
      <c r="AS856" s="61">
        <v>0.95499999999999996</v>
      </c>
      <c r="AT856" s="61">
        <v>0.95499999999999996</v>
      </c>
      <c r="AU856" s="61">
        <v>0.95499999999999996</v>
      </c>
      <c r="AV856" s="61">
        <v>0.95499999999999996</v>
      </c>
      <c r="AW856" s="61">
        <v>0.95499999999999996</v>
      </c>
      <c r="AX856" s="53">
        <v>0.95499999999999996</v>
      </c>
    </row>
    <row r="857" spans="1:50">
      <c r="A857" s="212"/>
      <c r="B857" s="215"/>
      <c r="C857" s="206" t="s">
        <v>26</v>
      </c>
      <c r="D857" s="52" t="s">
        <v>38</v>
      </c>
      <c r="E857" s="56" t="str">
        <f>A825&amp;"/"&amp;B855&amp;"/"&amp;C857&amp;"/"&amp;D857</f>
        <v>Diesel oil fired power plants/Internal combustion engine/CHP/S</v>
      </c>
      <c r="F857" s="103" t="str">
        <f>A825</f>
        <v>Diesel oil fired power plants</v>
      </c>
      <c r="G857" s="103" t="str">
        <f>B855</f>
        <v>Internal combustion engine</v>
      </c>
      <c r="H857" s="103" t="str">
        <f>C857</f>
        <v>CHP</v>
      </c>
      <c r="I857" s="104" t="str">
        <f t="shared" si="74"/>
        <v>S</v>
      </c>
      <c r="J857" s="103">
        <v>0.95499999999999996</v>
      </c>
      <c r="K857" s="103">
        <v>0.95499999999999996</v>
      </c>
      <c r="L857" s="103">
        <v>0.95499999999999996</v>
      </c>
      <c r="M857" s="103">
        <v>0.95499999999999996</v>
      </c>
      <c r="N857" s="103">
        <v>0.95499999999999996</v>
      </c>
      <c r="O857" s="103">
        <v>0.95499999999999996</v>
      </c>
      <c r="P857" s="103">
        <v>0.95499999999999996</v>
      </c>
      <c r="Q857" s="103">
        <v>0.95499999999999996</v>
      </c>
      <c r="R857" s="103">
        <v>0.95499999999999996</v>
      </c>
      <c r="S857" s="103">
        <v>0.95499999999999996</v>
      </c>
      <c r="T857" s="103">
        <v>0.95499999999999996</v>
      </c>
      <c r="U857" s="103">
        <v>0.95499999999999996</v>
      </c>
      <c r="V857" s="103">
        <v>0.95499999999999996</v>
      </c>
      <c r="W857" s="103">
        <v>0.95499999999999996</v>
      </c>
      <c r="X857" s="103">
        <v>0.95499999999999996</v>
      </c>
      <c r="Y857" s="103">
        <v>0.95499999999999996</v>
      </c>
      <c r="Z857" s="103">
        <v>0.95499999999999996</v>
      </c>
      <c r="AA857" s="103">
        <v>0.95499999999999996</v>
      </c>
      <c r="AB857" s="103">
        <v>0.95499999999999996</v>
      </c>
      <c r="AC857" s="103">
        <v>0.95499999999999996</v>
      </c>
      <c r="AD857" s="103">
        <v>0.95499999999999996</v>
      </c>
      <c r="AE857" s="103">
        <v>0.95499999999999996</v>
      </c>
      <c r="AF857" s="103">
        <v>0.95499999999999996</v>
      </c>
      <c r="AG857" s="103">
        <v>0.95499999999999996</v>
      </c>
      <c r="AH857" s="103">
        <v>0.95499999999999996</v>
      </c>
      <c r="AI857" s="103">
        <v>0.95499999999999996</v>
      </c>
      <c r="AJ857" s="103">
        <v>0.95499999999999996</v>
      </c>
      <c r="AK857" s="103">
        <v>0.95499999999999996</v>
      </c>
      <c r="AL857" s="103">
        <v>0.95499999999999996</v>
      </c>
      <c r="AM857" s="103">
        <v>0.95499999999999996</v>
      </c>
      <c r="AN857" s="103">
        <v>0.95499999999999996</v>
      </c>
      <c r="AO857" s="103">
        <v>0.95499999999999996</v>
      </c>
      <c r="AP857" s="103">
        <v>0.95499999999999996</v>
      </c>
      <c r="AQ857" s="103">
        <v>0.95499999999999996</v>
      </c>
      <c r="AR857" s="103">
        <v>0.95499999999999996</v>
      </c>
      <c r="AS857" s="103">
        <v>0.95499999999999996</v>
      </c>
      <c r="AT857" s="103">
        <v>0.95499999999999996</v>
      </c>
      <c r="AU857" s="103">
        <v>0.95499999999999996</v>
      </c>
      <c r="AV857" s="103">
        <v>0.95499999999999996</v>
      </c>
      <c r="AW857" s="103">
        <v>0.95499999999999996</v>
      </c>
      <c r="AX857" s="105">
        <v>0.95499999999999996</v>
      </c>
    </row>
    <row r="858" spans="1:50">
      <c r="A858" s="213"/>
      <c r="B858" s="218"/>
      <c r="C858" s="210"/>
      <c r="D858" s="93" t="s">
        <v>47</v>
      </c>
      <c r="E858" s="73" t="str">
        <f>A825&amp;"/"&amp;B855&amp;"/"&amp;C857&amp;"/"&amp;D858</f>
        <v>Diesel oil fired power plants/Internal combustion engine/CHP/XS</v>
      </c>
      <c r="F858" s="91" t="str">
        <f>A825</f>
        <v>Diesel oil fired power plants</v>
      </c>
      <c r="G858" s="91" t="str">
        <f>B855</f>
        <v>Internal combustion engine</v>
      </c>
      <c r="H858" s="91" t="str">
        <f>C857</f>
        <v>CHP</v>
      </c>
      <c r="I858" s="70" t="str">
        <f t="shared" si="74"/>
        <v>XS</v>
      </c>
      <c r="J858" s="91">
        <v>0.95499999999999996</v>
      </c>
      <c r="K858" s="91">
        <v>0.95499999999999996</v>
      </c>
      <c r="L858" s="91">
        <v>0.95499999999999996</v>
      </c>
      <c r="M858" s="91">
        <v>0.95499999999999996</v>
      </c>
      <c r="N858" s="91">
        <v>0.95499999999999996</v>
      </c>
      <c r="O858" s="91">
        <v>0.95499999999999996</v>
      </c>
      <c r="P858" s="91">
        <v>0.95499999999999996</v>
      </c>
      <c r="Q858" s="91">
        <v>0.95499999999999996</v>
      </c>
      <c r="R858" s="91">
        <v>0.95499999999999996</v>
      </c>
      <c r="S858" s="91">
        <v>0.95499999999999996</v>
      </c>
      <c r="T858" s="91">
        <v>0.95499999999999996</v>
      </c>
      <c r="U858" s="91">
        <v>0.95499999999999996</v>
      </c>
      <c r="V858" s="91">
        <v>0.95499999999999996</v>
      </c>
      <c r="W858" s="91">
        <v>0.95499999999999996</v>
      </c>
      <c r="X858" s="91">
        <v>0.95499999999999996</v>
      </c>
      <c r="Y858" s="91">
        <v>0.95499999999999996</v>
      </c>
      <c r="Z858" s="91">
        <v>0.95499999999999996</v>
      </c>
      <c r="AA858" s="91">
        <v>0.95499999999999996</v>
      </c>
      <c r="AB858" s="91">
        <v>0.95499999999999996</v>
      </c>
      <c r="AC858" s="91">
        <v>0.95499999999999996</v>
      </c>
      <c r="AD858" s="91">
        <v>0.95499999999999996</v>
      </c>
      <c r="AE858" s="91">
        <v>0.95499999999999996</v>
      </c>
      <c r="AF858" s="91">
        <v>0.95499999999999996</v>
      </c>
      <c r="AG858" s="91">
        <v>0.95499999999999996</v>
      </c>
      <c r="AH858" s="91">
        <v>0.95499999999999996</v>
      </c>
      <c r="AI858" s="91">
        <v>0.95499999999999996</v>
      </c>
      <c r="AJ858" s="91">
        <v>0.95499999999999996</v>
      </c>
      <c r="AK858" s="91">
        <v>0.95499999999999996</v>
      </c>
      <c r="AL858" s="91">
        <v>0.95499999999999996</v>
      </c>
      <c r="AM858" s="91">
        <v>0.95499999999999996</v>
      </c>
      <c r="AN858" s="91">
        <v>0.95499999999999996</v>
      </c>
      <c r="AO858" s="91">
        <v>0.95499999999999996</v>
      </c>
      <c r="AP858" s="91">
        <v>0.95499999999999996</v>
      </c>
      <c r="AQ858" s="91">
        <v>0.95499999999999996</v>
      </c>
      <c r="AR858" s="91">
        <v>0.95499999999999996</v>
      </c>
      <c r="AS858" s="91">
        <v>0.95499999999999996</v>
      </c>
      <c r="AT858" s="91">
        <v>0.95499999999999996</v>
      </c>
      <c r="AU858" s="91">
        <v>0.95499999999999996</v>
      </c>
      <c r="AV858" s="91">
        <v>0.95499999999999996</v>
      </c>
      <c r="AW858" s="91">
        <v>0.95499999999999996</v>
      </c>
      <c r="AX858" s="89">
        <v>0.95499999999999996</v>
      </c>
    </row>
    <row r="859" spans="1:50">
      <c r="A859" s="211" t="s">
        <v>56</v>
      </c>
      <c r="B859" s="214" t="s">
        <v>41</v>
      </c>
      <c r="C859" s="209" t="s">
        <v>36</v>
      </c>
      <c r="D859" s="67" t="s">
        <v>24</v>
      </c>
      <c r="E859" s="87" t="str">
        <f>A859&amp;"/"&amp;B859&amp;"/"&amp;C859&amp;"/"&amp;D859</f>
        <v>Fuel oil fired power plants/Integrated gasification combined cycle/Electricity only/L</v>
      </c>
      <c r="F859" s="55" t="str">
        <f>A859</f>
        <v>Fuel oil fired power plants</v>
      </c>
      <c r="G859" s="55" t="str">
        <f>B859</f>
        <v>Integrated gasification combined cycle</v>
      </c>
      <c r="H859" s="55" t="str">
        <f>C859</f>
        <v>Electricity only</v>
      </c>
      <c r="I859" s="85" t="str">
        <f t="shared" si="74"/>
        <v>L</v>
      </c>
      <c r="J859" s="55">
        <v>0.90500000000000003</v>
      </c>
      <c r="K859" s="55">
        <v>0.90500000000000003</v>
      </c>
      <c r="L859" s="55">
        <v>0.90500000000000003</v>
      </c>
      <c r="M859" s="55">
        <v>0.90500000000000003</v>
      </c>
      <c r="N859" s="55">
        <v>0.90500000000000003</v>
      </c>
      <c r="O859" s="55">
        <v>0.90500000000000003</v>
      </c>
      <c r="P859" s="55">
        <v>0.90500000000000003</v>
      </c>
      <c r="Q859" s="55">
        <v>0.90500000000000003</v>
      </c>
      <c r="R859" s="55">
        <v>0.90500000000000003</v>
      </c>
      <c r="S859" s="55">
        <v>0.90500000000000003</v>
      </c>
      <c r="T859" s="55">
        <v>0.90500000000000003</v>
      </c>
      <c r="U859" s="55">
        <v>0.90500000000000003</v>
      </c>
      <c r="V859" s="55">
        <v>0.90500000000000003</v>
      </c>
      <c r="W859" s="55">
        <v>0.90500000000000003</v>
      </c>
      <c r="X859" s="55">
        <v>0.90500000000000003</v>
      </c>
      <c r="Y859" s="55">
        <v>0.90500000000000003</v>
      </c>
      <c r="Z859" s="55">
        <v>0.90500000000000003</v>
      </c>
      <c r="AA859" s="55">
        <v>0.90500000000000003</v>
      </c>
      <c r="AB859" s="55">
        <v>0.90500000000000003</v>
      </c>
      <c r="AC859" s="55">
        <v>0.90500000000000003</v>
      </c>
      <c r="AD859" s="55">
        <v>0.90500000000000003</v>
      </c>
      <c r="AE859" s="55">
        <v>0.90500000000000003</v>
      </c>
      <c r="AF859" s="55">
        <v>0.90500000000000003</v>
      </c>
      <c r="AG859" s="55">
        <v>0.90500000000000003</v>
      </c>
      <c r="AH859" s="55">
        <v>0.90500000000000003</v>
      </c>
      <c r="AI859" s="55">
        <v>0.90500000000000003</v>
      </c>
      <c r="AJ859" s="55">
        <v>0.90500000000000003</v>
      </c>
      <c r="AK859" s="55">
        <v>0.90500000000000003</v>
      </c>
      <c r="AL859" s="55">
        <v>0.90500000000000003</v>
      </c>
      <c r="AM859" s="55">
        <v>0.90500000000000003</v>
      </c>
      <c r="AN859" s="55">
        <v>0.90500000000000003</v>
      </c>
      <c r="AO859" s="55">
        <v>0.90500000000000003</v>
      </c>
      <c r="AP859" s="55">
        <v>0.90500000000000003</v>
      </c>
      <c r="AQ859" s="55">
        <v>0.90500000000000003</v>
      </c>
      <c r="AR859" s="55">
        <v>0.90500000000000003</v>
      </c>
      <c r="AS859" s="55">
        <v>0.90500000000000003</v>
      </c>
      <c r="AT859" s="55">
        <v>0.90500000000000003</v>
      </c>
      <c r="AU859" s="55">
        <v>0.90500000000000003</v>
      </c>
      <c r="AV859" s="55">
        <v>0.90500000000000003</v>
      </c>
      <c r="AW859" s="55">
        <v>0.90500000000000003</v>
      </c>
      <c r="AX859" s="64">
        <v>0.90500000000000003</v>
      </c>
    </row>
    <row r="860" spans="1:50">
      <c r="A860" s="212"/>
      <c r="B860" s="215"/>
      <c r="C860" s="216"/>
      <c r="D860" s="52" t="s">
        <v>25</v>
      </c>
      <c r="E860" s="86" t="str">
        <f>A859&amp;"/"&amp;B859&amp;"/"&amp;C859&amp;"/"&amp;D860</f>
        <v>Fuel oil fired power plants/Integrated gasification combined cycle/Electricity only/M</v>
      </c>
      <c r="F860" s="61" t="str">
        <f>A859</f>
        <v>Fuel oil fired power plants</v>
      </c>
      <c r="G860" s="61" t="str">
        <f>B859</f>
        <v>Integrated gasification combined cycle</v>
      </c>
      <c r="H860" s="61" t="str">
        <f>C859</f>
        <v>Electricity only</v>
      </c>
      <c r="I860" s="84" t="str">
        <f t="shared" si="74"/>
        <v>M</v>
      </c>
      <c r="J860" s="61">
        <v>0.90500000000000003</v>
      </c>
      <c r="K860" s="61">
        <v>0.90500000000000003</v>
      </c>
      <c r="L860" s="61">
        <v>0.90500000000000003</v>
      </c>
      <c r="M860" s="61">
        <v>0.90500000000000003</v>
      </c>
      <c r="N860" s="61">
        <v>0.90500000000000003</v>
      </c>
      <c r="O860" s="61">
        <v>0.90500000000000003</v>
      </c>
      <c r="P860" s="61">
        <v>0.90500000000000003</v>
      </c>
      <c r="Q860" s="61">
        <v>0.90500000000000003</v>
      </c>
      <c r="R860" s="61">
        <v>0.90500000000000003</v>
      </c>
      <c r="S860" s="61">
        <v>0.90500000000000003</v>
      </c>
      <c r="T860" s="61">
        <v>0.90500000000000003</v>
      </c>
      <c r="U860" s="61">
        <v>0.90500000000000003</v>
      </c>
      <c r="V860" s="61">
        <v>0.90500000000000003</v>
      </c>
      <c r="W860" s="61">
        <v>0.90500000000000003</v>
      </c>
      <c r="X860" s="61">
        <v>0.90500000000000003</v>
      </c>
      <c r="Y860" s="61">
        <v>0.90500000000000003</v>
      </c>
      <c r="Z860" s="61">
        <v>0.90500000000000003</v>
      </c>
      <c r="AA860" s="61">
        <v>0.90500000000000003</v>
      </c>
      <c r="AB860" s="61">
        <v>0.90500000000000003</v>
      </c>
      <c r="AC860" s="61">
        <v>0.90500000000000003</v>
      </c>
      <c r="AD860" s="61">
        <v>0.90500000000000003</v>
      </c>
      <c r="AE860" s="61">
        <v>0.90500000000000003</v>
      </c>
      <c r="AF860" s="61">
        <v>0.90500000000000003</v>
      </c>
      <c r="AG860" s="61">
        <v>0.90500000000000003</v>
      </c>
      <c r="AH860" s="61">
        <v>0.90500000000000003</v>
      </c>
      <c r="AI860" s="61">
        <v>0.90500000000000003</v>
      </c>
      <c r="AJ860" s="61">
        <v>0.90500000000000003</v>
      </c>
      <c r="AK860" s="61">
        <v>0.90500000000000003</v>
      </c>
      <c r="AL860" s="61">
        <v>0.90500000000000003</v>
      </c>
      <c r="AM860" s="61">
        <v>0.90500000000000003</v>
      </c>
      <c r="AN860" s="61">
        <v>0.90500000000000003</v>
      </c>
      <c r="AO860" s="61">
        <v>0.90500000000000003</v>
      </c>
      <c r="AP860" s="61">
        <v>0.90500000000000003</v>
      </c>
      <c r="AQ860" s="61">
        <v>0.90500000000000003</v>
      </c>
      <c r="AR860" s="61">
        <v>0.90500000000000003</v>
      </c>
      <c r="AS860" s="61">
        <v>0.90500000000000003</v>
      </c>
      <c r="AT860" s="61">
        <v>0.90500000000000003</v>
      </c>
      <c r="AU860" s="61">
        <v>0.90500000000000003</v>
      </c>
      <c r="AV860" s="61">
        <v>0.90500000000000003</v>
      </c>
      <c r="AW860" s="61">
        <v>0.90500000000000003</v>
      </c>
      <c r="AX860" s="53">
        <v>0.90500000000000003</v>
      </c>
    </row>
    <row r="861" spans="1:50">
      <c r="A861" s="212"/>
      <c r="B861" s="215"/>
      <c r="C861" s="217" t="s">
        <v>26</v>
      </c>
      <c r="D861" s="83" t="s">
        <v>24</v>
      </c>
      <c r="E861" s="56" t="str">
        <f>A859&amp;"/"&amp;B859&amp;"/"&amp;C861&amp;"/"&amp;D861</f>
        <v>Fuel oil fired power plants/Integrated gasification combined cycle/CHP/L</v>
      </c>
      <c r="F861" s="103" t="str">
        <f>A859</f>
        <v>Fuel oil fired power plants</v>
      </c>
      <c r="G861" s="103" t="str">
        <f>B859</f>
        <v>Integrated gasification combined cycle</v>
      </c>
      <c r="H861" s="103" t="str">
        <f>C861</f>
        <v>CHP</v>
      </c>
      <c r="I861" s="104" t="str">
        <f t="shared" si="74"/>
        <v>L</v>
      </c>
      <c r="J861" s="103">
        <v>0.90500000000000003</v>
      </c>
      <c r="K861" s="103">
        <v>0.90500000000000003</v>
      </c>
      <c r="L861" s="103">
        <v>0.90500000000000003</v>
      </c>
      <c r="M861" s="103">
        <v>0.90500000000000003</v>
      </c>
      <c r="N861" s="103">
        <v>0.90500000000000003</v>
      </c>
      <c r="O861" s="103">
        <v>0.90500000000000003</v>
      </c>
      <c r="P861" s="103">
        <v>0.90500000000000003</v>
      </c>
      <c r="Q861" s="103">
        <v>0.90500000000000003</v>
      </c>
      <c r="R861" s="103">
        <v>0.90500000000000003</v>
      </c>
      <c r="S861" s="103">
        <v>0.90500000000000003</v>
      </c>
      <c r="T861" s="103">
        <v>0.90500000000000003</v>
      </c>
      <c r="U861" s="103">
        <v>0.90500000000000003</v>
      </c>
      <c r="V861" s="103">
        <v>0.90500000000000003</v>
      </c>
      <c r="W861" s="103">
        <v>0.90500000000000003</v>
      </c>
      <c r="X861" s="103">
        <v>0.90500000000000003</v>
      </c>
      <c r="Y861" s="103">
        <v>0.90500000000000003</v>
      </c>
      <c r="Z861" s="103">
        <v>0.90500000000000003</v>
      </c>
      <c r="AA861" s="103">
        <v>0.90500000000000003</v>
      </c>
      <c r="AB861" s="103">
        <v>0.90500000000000003</v>
      </c>
      <c r="AC861" s="103">
        <v>0.90500000000000003</v>
      </c>
      <c r="AD861" s="103">
        <v>0.90500000000000003</v>
      </c>
      <c r="AE861" s="103">
        <v>0.90500000000000003</v>
      </c>
      <c r="AF861" s="103">
        <v>0.90500000000000003</v>
      </c>
      <c r="AG861" s="103">
        <v>0.90500000000000003</v>
      </c>
      <c r="AH861" s="103">
        <v>0.90500000000000003</v>
      </c>
      <c r="AI861" s="103">
        <v>0.90500000000000003</v>
      </c>
      <c r="AJ861" s="103">
        <v>0.90500000000000003</v>
      </c>
      <c r="AK861" s="103">
        <v>0.90500000000000003</v>
      </c>
      <c r="AL861" s="103">
        <v>0.90500000000000003</v>
      </c>
      <c r="AM861" s="103">
        <v>0.90500000000000003</v>
      </c>
      <c r="AN861" s="103">
        <v>0.90500000000000003</v>
      </c>
      <c r="AO861" s="103">
        <v>0.90500000000000003</v>
      </c>
      <c r="AP861" s="103">
        <v>0.90500000000000003</v>
      </c>
      <c r="AQ861" s="103">
        <v>0.90500000000000003</v>
      </c>
      <c r="AR861" s="103">
        <v>0.90500000000000003</v>
      </c>
      <c r="AS861" s="103">
        <v>0.90500000000000003</v>
      </c>
      <c r="AT861" s="103">
        <v>0.90500000000000003</v>
      </c>
      <c r="AU861" s="103">
        <v>0.90500000000000003</v>
      </c>
      <c r="AV861" s="103">
        <v>0.90500000000000003</v>
      </c>
      <c r="AW861" s="103">
        <v>0.90500000000000003</v>
      </c>
      <c r="AX861" s="105">
        <v>0.90500000000000003</v>
      </c>
    </row>
    <row r="862" spans="1:50">
      <c r="A862" s="212"/>
      <c r="B862" s="215"/>
      <c r="C862" s="216"/>
      <c r="D862" s="106" t="s">
        <v>25</v>
      </c>
      <c r="E862" s="107" t="str">
        <f>A859&amp;"/"&amp;B859&amp;"/"&amp;C861&amp;"/"&amp;D862</f>
        <v>Fuel oil fired power plants/Integrated gasification combined cycle/CHP/M</v>
      </c>
      <c r="F862" s="108" t="str">
        <f>A859</f>
        <v>Fuel oil fired power plants</v>
      </c>
      <c r="G862" s="108" t="str">
        <f>B859</f>
        <v>Integrated gasification combined cycle</v>
      </c>
      <c r="H862" s="108" t="str">
        <f>C861</f>
        <v>CHP</v>
      </c>
      <c r="I862" s="109" t="str">
        <f t="shared" si="74"/>
        <v>M</v>
      </c>
      <c r="J862" s="108">
        <v>0.90500000000000003</v>
      </c>
      <c r="K862" s="108">
        <v>0.90500000000000003</v>
      </c>
      <c r="L862" s="108">
        <v>0.90500000000000003</v>
      </c>
      <c r="M862" s="108">
        <v>0.90500000000000003</v>
      </c>
      <c r="N862" s="108">
        <v>0.90500000000000003</v>
      </c>
      <c r="O862" s="108">
        <v>0.90500000000000003</v>
      </c>
      <c r="P862" s="108">
        <v>0.90500000000000003</v>
      </c>
      <c r="Q862" s="108">
        <v>0.90500000000000003</v>
      </c>
      <c r="R862" s="108">
        <v>0.90500000000000003</v>
      </c>
      <c r="S862" s="108">
        <v>0.90500000000000003</v>
      </c>
      <c r="T862" s="108">
        <v>0.90500000000000003</v>
      </c>
      <c r="U862" s="108">
        <v>0.90500000000000003</v>
      </c>
      <c r="V862" s="108">
        <v>0.90500000000000003</v>
      </c>
      <c r="W862" s="108">
        <v>0.90500000000000003</v>
      </c>
      <c r="X862" s="108">
        <v>0.90500000000000003</v>
      </c>
      <c r="Y862" s="108">
        <v>0.90500000000000003</v>
      </c>
      <c r="Z862" s="108">
        <v>0.90500000000000003</v>
      </c>
      <c r="AA862" s="108">
        <v>0.90500000000000003</v>
      </c>
      <c r="AB862" s="108">
        <v>0.90500000000000003</v>
      </c>
      <c r="AC862" s="108">
        <v>0.90500000000000003</v>
      </c>
      <c r="AD862" s="108">
        <v>0.90500000000000003</v>
      </c>
      <c r="AE862" s="108">
        <v>0.90500000000000003</v>
      </c>
      <c r="AF862" s="108">
        <v>0.90500000000000003</v>
      </c>
      <c r="AG862" s="108">
        <v>0.90500000000000003</v>
      </c>
      <c r="AH862" s="108">
        <v>0.90500000000000003</v>
      </c>
      <c r="AI862" s="108">
        <v>0.90500000000000003</v>
      </c>
      <c r="AJ862" s="108">
        <v>0.90500000000000003</v>
      </c>
      <c r="AK862" s="108">
        <v>0.90500000000000003</v>
      </c>
      <c r="AL862" s="108">
        <v>0.90500000000000003</v>
      </c>
      <c r="AM862" s="108">
        <v>0.90500000000000003</v>
      </c>
      <c r="AN862" s="108">
        <v>0.90500000000000003</v>
      </c>
      <c r="AO862" s="108">
        <v>0.90500000000000003</v>
      </c>
      <c r="AP862" s="108">
        <v>0.90500000000000003</v>
      </c>
      <c r="AQ862" s="108">
        <v>0.90500000000000003</v>
      </c>
      <c r="AR862" s="108">
        <v>0.90500000000000003</v>
      </c>
      <c r="AS862" s="108">
        <v>0.90500000000000003</v>
      </c>
      <c r="AT862" s="108">
        <v>0.90500000000000003</v>
      </c>
      <c r="AU862" s="108">
        <v>0.90500000000000003</v>
      </c>
      <c r="AV862" s="108">
        <v>0.90500000000000003</v>
      </c>
      <c r="AW862" s="108">
        <v>0.90500000000000003</v>
      </c>
      <c r="AX862" s="110">
        <v>0.90500000000000003</v>
      </c>
    </row>
    <row r="863" spans="1:50">
      <c r="A863" s="212"/>
      <c r="B863" s="215"/>
      <c r="C863" s="217" t="s">
        <v>42</v>
      </c>
      <c r="D863" s="83" t="s">
        <v>24</v>
      </c>
      <c r="E863" s="56" t="str">
        <f>A859&amp;"/"&amp;B859&amp;"/"&amp;C863&amp;"/"&amp;D863</f>
        <v>Fuel oil fired power plants/Integrated gasification combined cycle/Electricity only with CCS/L</v>
      </c>
      <c r="F863" s="103" t="str">
        <f>A859</f>
        <v>Fuel oil fired power plants</v>
      </c>
      <c r="G863" s="103" t="str">
        <f>B859</f>
        <v>Integrated gasification combined cycle</v>
      </c>
      <c r="H863" s="103" t="str">
        <f>C863</f>
        <v>Electricity only with CCS</v>
      </c>
      <c r="I863" s="104" t="str">
        <f t="shared" si="74"/>
        <v>L</v>
      </c>
      <c r="J863" s="103" t="s">
        <v>99</v>
      </c>
      <c r="K863" s="103" t="s">
        <v>99</v>
      </c>
      <c r="L863" s="103" t="s">
        <v>99</v>
      </c>
      <c r="M863" s="103" t="s">
        <v>99</v>
      </c>
      <c r="N863" s="103" t="s">
        <v>99</v>
      </c>
      <c r="O863" s="103" t="s">
        <v>99</v>
      </c>
      <c r="P863" s="103" t="s">
        <v>99</v>
      </c>
      <c r="Q863" s="103" t="s">
        <v>99</v>
      </c>
      <c r="R863" s="103" t="s">
        <v>99</v>
      </c>
      <c r="S863" s="103" t="s">
        <v>99</v>
      </c>
      <c r="T863" s="103" t="s">
        <v>99</v>
      </c>
      <c r="U863" s="103" t="s">
        <v>99</v>
      </c>
      <c r="V863" s="103" t="s">
        <v>99</v>
      </c>
      <c r="W863" s="103" t="s">
        <v>99</v>
      </c>
      <c r="X863" s="103" t="s">
        <v>99</v>
      </c>
      <c r="Y863" s="103" t="s">
        <v>99</v>
      </c>
      <c r="Z863" s="103" t="s">
        <v>99</v>
      </c>
      <c r="AA863" s="103" t="s">
        <v>99</v>
      </c>
      <c r="AB863" s="103" t="s">
        <v>99</v>
      </c>
      <c r="AC863" s="103" t="s">
        <v>99</v>
      </c>
      <c r="AD863" s="103" t="s">
        <v>99</v>
      </c>
      <c r="AE863" s="103">
        <v>0.90500000000000003</v>
      </c>
      <c r="AF863" s="103">
        <v>0.90500000000000003</v>
      </c>
      <c r="AG863" s="103">
        <v>0.90500000000000003</v>
      </c>
      <c r="AH863" s="103">
        <v>0.90500000000000003</v>
      </c>
      <c r="AI863" s="103">
        <v>0.90500000000000003</v>
      </c>
      <c r="AJ863" s="103">
        <v>0.90500000000000003</v>
      </c>
      <c r="AK863" s="103">
        <v>0.90500000000000003</v>
      </c>
      <c r="AL863" s="103">
        <v>0.90500000000000003</v>
      </c>
      <c r="AM863" s="103">
        <v>0.90500000000000003</v>
      </c>
      <c r="AN863" s="103">
        <v>0.90500000000000003</v>
      </c>
      <c r="AO863" s="103">
        <v>0.90500000000000003</v>
      </c>
      <c r="AP863" s="103">
        <v>0.90500000000000003</v>
      </c>
      <c r="AQ863" s="103">
        <v>0.90500000000000003</v>
      </c>
      <c r="AR863" s="103">
        <v>0.90500000000000003</v>
      </c>
      <c r="AS863" s="103">
        <v>0.90500000000000003</v>
      </c>
      <c r="AT863" s="103">
        <v>0.90500000000000003</v>
      </c>
      <c r="AU863" s="103">
        <v>0.90500000000000003</v>
      </c>
      <c r="AV863" s="103">
        <v>0.90500000000000003</v>
      </c>
      <c r="AW863" s="103">
        <v>0.90500000000000003</v>
      </c>
      <c r="AX863" s="105">
        <v>0.90500000000000003</v>
      </c>
    </row>
    <row r="864" spans="1:50">
      <c r="A864" s="212"/>
      <c r="B864" s="215"/>
      <c r="C864" s="216"/>
      <c r="D864" s="106" t="s">
        <v>25</v>
      </c>
      <c r="E864" s="107" t="str">
        <f>A859&amp;"/"&amp;B859&amp;"/"&amp;C863&amp;"/"&amp;D864</f>
        <v>Fuel oil fired power plants/Integrated gasification combined cycle/Electricity only with CCS/M</v>
      </c>
      <c r="F864" s="108" t="str">
        <f>A859</f>
        <v>Fuel oil fired power plants</v>
      </c>
      <c r="G864" s="108" t="str">
        <f>B859</f>
        <v>Integrated gasification combined cycle</v>
      </c>
      <c r="H864" s="108" t="str">
        <f>C863</f>
        <v>Electricity only with CCS</v>
      </c>
      <c r="I864" s="109" t="str">
        <f t="shared" si="74"/>
        <v>M</v>
      </c>
      <c r="J864" s="108" t="s">
        <v>99</v>
      </c>
      <c r="K864" s="108" t="s">
        <v>99</v>
      </c>
      <c r="L864" s="108" t="s">
        <v>99</v>
      </c>
      <c r="M864" s="108" t="s">
        <v>99</v>
      </c>
      <c r="N864" s="108" t="s">
        <v>99</v>
      </c>
      <c r="O864" s="108" t="s">
        <v>99</v>
      </c>
      <c r="P864" s="108" t="s">
        <v>99</v>
      </c>
      <c r="Q864" s="108" t="s">
        <v>99</v>
      </c>
      <c r="R864" s="108" t="s">
        <v>99</v>
      </c>
      <c r="S864" s="108" t="s">
        <v>99</v>
      </c>
      <c r="T864" s="108" t="s">
        <v>99</v>
      </c>
      <c r="U864" s="108" t="s">
        <v>99</v>
      </c>
      <c r="V864" s="108" t="s">
        <v>99</v>
      </c>
      <c r="W864" s="108" t="s">
        <v>99</v>
      </c>
      <c r="X864" s="108" t="s">
        <v>99</v>
      </c>
      <c r="Y864" s="108" t="s">
        <v>99</v>
      </c>
      <c r="Z864" s="108" t="s">
        <v>99</v>
      </c>
      <c r="AA864" s="108" t="s">
        <v>99</v>
      </c>
      <c r="AB864" s="108" t="s">
        <v>99</v>
      </c>
      <c r="AC864" s="108" t="s">
        <v>99</v>
      </c>
      <c r="AD864" s="108" t="s">
        <v>99</v>
      </c>
      <c r="AE864" s="108">
        <v>0.90500000000000003</v>
      </c>
      <c r="AF864" s="108">
        <v>0.90500000000000003</v>
      </c>
      <c r="AG864" s="108">
        <v>0.90500000000000003</v>
      </c>
      <c r="AH864" s="108">
        <v>0.90500000000000003</v>
      </c>
      <c r="AI864" s="108">
        <v>0.90500000000000003</v>
      </c>
      <c r="AJ864" s="108">
        <v>0.90500000000000003</v>
      </c>
      <c r="AK864" s="108">
        <v>0.90500000000000003</v>
      </c>
      <c r="AL864" s="108">
        <v>0.90500000000000003</v>
      </c>
      <c r="AM864" s="108">
        <v>0.90500000000000003</v>
      </c>
      <c r="AN864" s="108">
        <v>0.90500000000000003</v>
      </c>
      <c r="AO864" s="108">
        <v>0.90500000000000003</v>
      </c>
      <c r="AP864" s="108">
        <v>0.90500000000000003</v>
      </c>
      <c r="AQ864" s="108">
        <v>0.90500000000000003</v>
      </c>
      <c r="AR864" s="108">
        <v>0.90500000000000003</v>
      </c>
      <c r="AS864" s="108">
        <v>0.90500000000000003</v>
      </c>
      <c r="AT864" s="108">
        <v>0.90500000000000003</v>
      </c>
      <c r="AU864" s="108">
        <v>0.90500000000000003</v>
      </c>
      <c r="AV864" s="108">
        <v>0.90500000000000003</v>
      </c>
      <c r="AW864" s="108">
        <v>0.90500000000000003</v>
      </c>
      <c r="AX864" s="110">
        <v>0.90500000000000003</v>
      </c>
    </row>
    <row r="865" spans="1:50">
      <c r="A865" s="212"/>
      <c r="B865" s="215"/>
      <c r="C865" s="217" t="s">
        <v>43</v>
      </c>
      <c r="D865" s="52" t="s">
        <v>24</v>
      </c>
      <c r="E865" s="86" t="str">
        <f>A859&amp;"/"&amp;B859&amp;"/"&amp;C865&amp;"/"&amp;D865</f>
        <v>Fuel oil fired power plants/Integrated gasification combined cycle/CHP with CCS/L</v>
      </c>
      <c r="F865" s="61" t="str">
        <f>A859</f>
        <v>Fuel oil fired power plants</v>
      </c>
      <c r="G865" s="61" t="str">
        <f>B859</f>
        <v>Integrated gasification combined cycle</v>
      </c>
      <c r="H865" s="61" t="str">
        <f>C865</f>
        <v>CHP with CCS</v>
      </c>
      <c r="I865" s="84" t="str">
        <f t="shared" si="74"/>
        <v>L</v>
      </c>
      <c r="J865" s="61" t="s">
        <v>99</v>
      </c>
      <c r="K865" s="61" t="s">
        <v>99</v>
      </c>
      <c r="L865" s="61" t="s">
        <v>99</v>
      </c>
      <c r="M865" s="61" t="s">
        <v>99</v>
      </c>
      <c r="N865" s="61" t="s">
        <v>99</v>
      </c>
      <c r="O865" s="61" t="s">
        <v>99</v>
      </c>
      <c r="P865" s="61" t="s">
        <v>99</v>
      </c>
      <c r="Q865" s="61" t="s">
        <v>99</v>
      </c>
      <c r="R865" s="61" t="s">
        <v>99</v>
      </c>
      <c r="S865" s="61" t="s">
        <v>99</v>
      </c>
      <c r="T865" s="61" t="s">
        <v>99</v>
      </c>
      <c r="U865" s="61" t="s">
        <v>99</v>
      </c>
      <c r="V865" s="61" t="s">
        <v>99</v>
      </c>
      <c r="W865" s="61" t="s">
        <v>99</v>
      </c>
      <c r="X865" s="61" t="s">
        <v>99</v>
      </c>
      <c r="Y865" s="61" t="s">
        <v>99</v>
      </c>
      <c r="Z865" s="61" t="s">
        <v>99</v>
      </c>
      <c r="AA865" s="61" t="s">
        <v>99</v>
      </c>
      <c r="AB865" s="61" t="s">
        <v>99</v>
      </c>
      <c r="AC865" s="61" t="s">
        <v>99</v>
      </c>
      <c r="AD865" s="61" t="s">
        <v>99</v>
      </c>
      <c r="AE865" s="61">
        <v>0.90500000000000003</v>
      </c>
      <c r="AF865" s="61">
        <v>0.90500000000000003</v>
      </c>
      <c r="AG865" s="61">
        <v>0.90500000000000003</v>
      </c>
      <c r="AH865" s="61">
        <v>0.90500000000000003</v>
      </c>
      <c r="AI865" s="61">
        <v>0.90500000000000003</v>
      </c>
      <c r="AJ865" s="61">
        <v>0.90500000000000003</v>
      </c>
      <c r="AK865" s="61">
        <v>0.90500000000000003</v>
      </c>
      <c r="AL865" s="61">
        <v>0.90500000000000003</v>
      </c>
      <c r="AM865" s="61">
        <v>0.90500000000000003</v>
      </c>
      <c r="AN865" s="61">
        <v>0.90500000000000003</v>
      </c>
      <c r="AO865" s="61">
        <v>0.90500000000000003</v>
      </c>
      <c r="AP865" s="61">
        <v>0.90500000000000003</v>
      </c>
      <c r="AQ865" s="61">
        <v>0.90500000000000003</v>
      </c>
      <c r="AR865" s="61">
        <v>0.90500000000000003</v>
      </c>
      <c r="AS865" s="61">
        <v>0.90500000000000003</v>
      </c>
      <c r="AT865" s="61">
        <v>0.90500000000000003</v>
      </c>
      <c r="AU865" s="61">
        <v>0.90500000000000003</v>
      </c>
      <c r="AV865" s="61">
        <v>0.90500000000000003</v>
      </c>
      <c r="AW865" s="61">
        <v>0.90500000000000003</v>
      </c>
      <c r="AX865" s="53">
        <v>0.90500000000000003</v>
      </c>
    </row>
    <row r="866" spans="1:50">
      <c r="A866" s="212"/>
      <c r="B866" s="218"/>
      <c r="C866" s="210"/>
      <c r="D866" s="93" t="s">
        <v>25</v>
      </c>
      <c r="E866" s="73" t="str">
        <f>A859&amp;"/"&amp;B859&amp;"/"&amp;C865&amp;"/"&amp;D866</f>
        <v>Fuel oil fired power plants/Integrated gasification combined cycle/CHP with CCS/M</v>
      </c>
      <c r="F866" s="91" t="str">
        <f>A859</f>
        <v>Fuel oil fired power plants</v>
      </c>
      <c r="G866" s="91" t="str">
        <f>B859</f>
        <v>Integrated gasification combined cycle</v>
      </c>
      <c r="H866" s="91" t="str">
        <f>C865</f>
        <v>CHP with CCS</v>
      </c>
      <c r="I866" s="70" t="str">
        <f t="shared" si="74"/>
        <v>M</v>
      </c>
      <c r="J866" s="91" t="s">
        <v>99</v>
      </c>
      <c r="K866" s="91" t="s">
        <v>99</v>
      </c>
      <c r="L866" s="91" t="s">
        <v>99</v>
      </c>
      <c r="M866" s="91" t="s">
        <v>99</v>
      </c>
      <c r="N866" s="91" t="s">
        <v>99</v>
      </c>
      <c r="O866" s="91" t="s">
        <v>99</v>
      </c>
      <c r="P866" s="91" t="s">
        <v>99</v>
      </c>
      <c r="Q866" s="91" t="s">
        <v>99</v>
      </c>
      <c r="R866" s="91" t="s">
        <v>99</v>
      </c>
      <c r="S866" s="91" t="s">
        <v>99</v>
      </c>
      <c r="T866" s="91" t="s">
        <v>99</v>
      </c>
      <c r="U866" s="91" t="s">
        <v>99</v>
      </c>
      <c r="V866" s="91" t="s">
        <v>99</v>
      </c>
      <c r="W866" s="91" t="s">
        <v>99</v>
      </c>
      <c r="X866" s="91" t="s">
        <v>99</v>
      </c>
      <c r="Y866" s="91" t="s">
        <v>99</v>
      </c>
      <c r="Z866" s="91" t="s">
        <v>99</v>
      </c>
      <c r="AA866" s="91" t="s">
        <v>99</v>
      </c>
      <c r="AB866" s="91" t="s">
        <v>99</v>
      </c>
      <c r="AC866" s="91" t="s">
        <v>99</v>
      </c>
      <c r="AD866" s="91" t="s">
        <v>99</v>
      </c>
      <c r="AE866" s="91">
        <v>0.90500000000000003</v>
      </c>
      <c r="AF866" s="91">
        <v>0.90500000000000003</v>
      </c>
      <c r="AG866" s="91">
        <v>0.90500000000000003</v>
      </c>
      <c r="AH866" s="91">
        <v>0.90500000000000003</v>
      </c>
      <c r="AI866" s="91">
        <v>0.90500000000000003</v>
      </c>
      <c r="AJ866" s="91">
        <v>0.90500000000000003</v>
      </c>
      <c r="AK866" s="91">
        <v>0.90500000000000003</v>
      </c>
      <c r="AL866" s="91">
        <v>0.90500000000000003</v>
      </c>
      <c r="AM866" s="91">
        <v>0.90500000000000003</v>
      </c>
      <c r="AN866" s="91">
        <v>0.90500000000000003</v>
      </c>
      <c r="AO866" s="91">
        <v>0.90500000000000003</v>
      </c>
      <c r="AP866" s="91">
        <v>0.90500000000000003</v>
      </c>
      <c r="AQ866" s="91">
        <v>0.90500000000000003</v>
      </c>
      <c r="AR866" s="91">
        <v>0.90500000000000003</v>
      </c>
      <c r="AS866" s="91">
        <v>0.90500000000000003</v>
      </c>
      <c r="AT866" s="91">
        <v>0.90500000000000003</v>
      </c>
      <c r="AU866" s="91">
        <v>0.90500000000000003</v>
      </c>
      <c r="AV866" s="91">
        <v>0.90500000000000003</v>
      </c>
      <c r="AW866" s="91">
        <v>0.90500000000000003</v>
      </c>
      <c r="AX866" s="89">
        <v>0.90500000000000003</v>
      </c>
    </row>
    <row r="867" spans="1:50">
      <c r="A867" s="212"/>
      <c r="B867" s="214" t="s">
        <v>44</v>
      </c>
      <c r="C867" s="209" t="s">
        <v>36</v>
      </c>
      <c r="D867" s="67" t="s">
        <v>24</v>
      </c>
      <c r="E867" s="87" t="str">
        <f>A859&amp;"/"&amp;B867&amp;"/"&amp;C867&amp;"/"&amp;D867</f>
        <v>Fuel oil fired power plants/Supercritical steam turbine/Electricity only/L</v>
      </c>
      <c r="F867" s="55" t="str">
        <f>A859</f>
        <v>Fuel oil fired power plants</v>
      </c>
      <c r="G867" s="55" t="str">
        <f>B867</f>
        <v>Supercritical steam turbine</v>
      </c>
      <c r="H867" s="55" t="str">
        <f>C867</f>
        <v>Electricity only</v>
      </c>
      <c r="I867" s="85" t="str">
        <f t="shared" si="74"/>
        <v>L</v>
      </c>
      <c r="J867" s="55">
        <v>0.91500000000000004</v>
      </c>
      <c r="K867" s="55">
        <v>0.91500000000000004</v>
      </c>
      <c r="L867" s="55">
        <v>0.91500000000000004</v>
      </c>
      <c r="M867" s="55">
        <v>0.91500000000000004</v>
      </c>
      <c r="N867" s="55">
        <v>0.91500000000000004</v>
      </c>
      <c r="O867" s="55">
        <v>0.91500000000000004</v>
      </c>
      <c r="P867" s="55">
        <v>0.91500000000000004</v>
      </c>
      <c r="Q867" s="55">
        <v>0.91500000000000004</v>
      </c>
      <c r="R867" s="55">
        <v>0.91500000000000004</v>
      </c>
      <c r="S867" s="55">
        <v>0.91500000000000004</v>
      </c>
      <c r="T867" s="55">
        <v>0.91500000000000004</v>
      </c>
      <c r="U867" s="55">
        <v>0.91500000000000004</v>
      </c>
      <c r="V867" s="55">
        <v>0.91500000000000004</v>
      </c>
      <c r="W867" s="55">
        <v>0.91500000000000004</v>
      </c>
      <c r="X867" s="55">
        <v>0.91500000000000004</v>
      </c>
      <c r="Y867" s="55">
        <v>0.91500000000000004</v>
      </c>
      <c r="Z867" s="55">
        <v>0.91500000000000004</v>
      </c>
      <c r="AA867" s="55">
        <v>0.91500000000000004</v>
      </c>
      <c r="AB867" s="55">
        <v>0.91500000000000004</v>
      </c>
      <c r="AC867" s="55">
        <v>0.91500000000000004</v>
      </c>
      <c r="AD867" s="55">
        <v>0.91500000000000004</v>
      </c>
      <c r="AE867" s="55">
        <v>0.91500000000000004</v>
      </c>
      <c r="AF867" s="55">
        <v>0.91500000000000004</v>
      </c>
      <c r="AG867" s="55">
        <v>0.91500000000000004</v>
      </c>
      <c r="AH867" s="55">
        <v>0.91500000000000004</v>
      </c>
      <c r="AI867" s="55">
        <v>0.91500000000000004</v>
      </c>
      <c r="AJ867" s="55">
        <v>0.91500000000000004</v>
      </c>
      <c r="AK867" s="55">
        <v>0.91500000000000004</v>
      </c>
      <c r="AL867" s="55">
        <v>0.91500000000000004</v>
      </c>
      <c r="AM867" s="55">
        <v>0.91500000000000004</v>
      </c>
      <c r="AN867" s="55">
        <v>0.91500000000000004</v>
      </c>
      <c r="AO867" s="55">
        <v>0.91500000000000004</v>
      </c>
      <c r="AP867" s="55">
        <v>0.91500000000000004</v>
      </c>
      <c r="AQ867" s="55">
        <v>0.91500000000000004</v>
      </c>
      <c r="AR867" s="55">
        <v>0.91500000000000004</v>
      </c>
      <c r="AS867" s="55">
        <v>0.91500000000000004</v>
      </c>
      <c r="AT867" s="55">
        <v>0.91500000000000004</v>
      </c>
      <c r="AU867" s="55">
        <v>0.91500000000000004</v>
      </c>
      <c r="AV867" s="55">
        <v>0.91500000000000004</v>
      </c>
      <c r="AW867" s="55">
        <v>0.91500000000000004</v>
      </c>
      <c r="AX867" s="64">
        <v>0.91500000000000004</v>
      </c>
    </row>
    <row r="868" spans="1:50">
      <c r="A868" s="212"/>
      <c r="B868" s="215"/>
      <c r="C868" s="216"/>
      <c r="D868" s="52" t="s">
        <v>25</v>
      </c>
      <c r="E868" s="86" t="str">
        <f>A859&amp;"/"&amp;B867&amp;"/"&amp;C867&amp;"/"&amp;D868</f>
        <v>Fuel oil fired power plants/Supercritical steam turbine/Electricity only/M</v>
      </c>
      <c r="F868" s="61" t="str">
        <f>A859</f>
        <v>Fuel oil fired power plants</v>
      </c>
      <c r="G868" s="61" t="str">
        <f>B867</f>
        <v>Supercritical steam turbine</v>
      </c>
      <c r="H868" s="61" t="str">
        <f>C867</f>
        <v>Electricity only</v>
      </c>
      <c r="I868" s="84" t="str">
        <f t="shared" si="74"/>
        <v>M</v>
      </c>
      <c r="J868" s="61">
        <v>0.91500000000000004</v>
      </c>
      <c r="K868" s="61">
        <v>0.91500000000000004</v>
      </c>
      <c r="L868" s="61">
        <v>0.91500000000000004</v>
      </c>
      <c r="M868" s="61">
        <v>0.91500000000000004</v>
      </c>
      <c r="N868" s="61">
        <v>0.91500000000000004</v>
      </c>
      <c r="O868" s="61">
        <v>0.91500000000000004</v>
      </c>
      <c r="P868" s="61">
        <v>0.91500000000000004</v>
      </c>
      <c r="Q868" s="61">
        <v>0.91500000000000004</v>
      </c>
      <c r="R868" s="61">
        <v>0.91500000000000004</v>
      </c>
      <c r="S868" s="61">
        <v>0.91500000000000004</v>
      </c>
      <c r="T868" s="61">
        <v>0.91500000000000004</v>
      </c>
      <c r="U868" s="61">
        <v>0.91500000000000004</v>
      </c>
      <c r="V868" s="61">
        <v>0.91500000000000004</v>
      </c>
      <c r="W868" s="61">
        <v>0.91500000000000004</v>
      </c>
      <c r="X868" s="61">
        <v>0.91500000000000004</v>
      </c>
      <c r="Y868" s="61">
        <v>0.91500000000000004</v>
      </c>
      <c r="Z868" s="61">
        <v>0.91500000000000004</v>
      </c>
      <c r="AA868" s="61">
        <v>0.91500000000000004</v>
      </c>
      <c r="AB868" s="61">
        <v>0.91500000000000004</v>
      </c>
      <c r="AC868" s="61">
        <v>0.91500000000000004</v>
      </c>
      <c r="AD868" s="61">
        <v>0.91500000000000004</v>
      </c>
      <c r="AE868" s="61">
        <v>0.91500000000000004</v>
      </c>
      <c r="AF868" s="61">
        <v>0.91500000000000004</v>
      </c>
      <c r="AG868" s="61">
        <v>0.91500000000000004</v>
      </c>
      <c r="AH868" s="61">
        <v>0.91500000000000004</v>
      </c>
      <c r="AI868" s="61">
        <v>0.91500000000000004</v>
      </c>
      <c r="AJ868" s="61">
        <v>0.91500000000000004</v>
      </c>
      <c r="AK868" s="61">
        <v>0.91500000000000004</v>
      </c>
      <c r="AL868" s="61">
        <v>0.91500000000000004</v>
      </c>
      <c r="AM868" s="61">
        <v>0.91500000000000004</v>
      </c>
      <c r="AN868" s="61">
        <v>0.91500000000000004</v>
      </c>
      <c r="AO868" s="61">
        <v>0.91500000000000004</v>
      </c>
      <c r="AP868" s="61">
        <v>0.91500000000000004</v>
      </c>
      <c r="AQ868" s="61">
        <v>0.91500000000000004</v>
      </c>
      <c r="AR868" s="61">
        <v>0.91500000000000004</v>
      </c>
      <c r="AS868" s="61">
        <v>0.91500000000000004</v>
      </c>
      <c r="AT868" s="61">
        <v>0.91500000000000004</v>
      </c>
      <c r="AU868" s="61">
        <v>0.91500000000000004</v>
      </c>
      <c r="AV868" s="61">
        <v>0.91500000000000004</v>
      </c>
      <c r="AW868" s="61">
        <v>0.91500000000000004</v>
      </c>
      <c r="AX868" s="53">
        <v>0.91500000000000004</v>
      </c>
    </row>
    <row r="869" spans="1:50">
      <c r="A869" s="212"/>
      <c r="B869" s="215"/>
      <c r="C869" s="217" t="s">
        <v>26</v>
      </c>
      <c r="D869" s="83" t="s">
        <v>24</v>
      </c>
      <c r="E869" s="56" t="str">
        <f>A859&amp;"/"&amp;B867&amp;"/"&amp;C869&amp;"/"&amp;D869</f>
        <v>Fuel oil fired power plants/Supercritical steam turbine/CHP/L</v>
      </c>
      <c r="F869" s="103" t="str">
        <f>A859</f>
        <v>Fuel oil fired power plants</v>
      </c>
      <c r="G869" s="103" t="str">
        <f>B867</f>
        <v>Supercritical steam turbine</v>
      </c>
      <c r="H869" s="103" t="str">
        <f>C869</f>
        <v>CHP</v>
      </c>
      <c r="I869" s="104" t="str">
        <f t="shared" si="74"/>
        <v>L</v>
      </c>
      <c r="J869" s="103">
        <v>0.91500000000000004</v>
      </c>
      <c r="K869" s="103">
        <v>0.91500000000000004</v>
      </c>
      <c r="L869" s="103">
        <v>0.91500000000000004</v>
      </c>
      <c r="M869" s="103">
        <v>0.91500000000000004</v>
      </c>
      <c r="N869" s="103">
        <v>0.91500000000000004</v>
      </c>
      <c r="O869" s="103">
        <v>0.91500000000000004</v>
      </c>
      <c r="P869" s="103">
        <v>0.91500000000000004</v>
      </c>
      <c r="Q869" s="103">
        <v>0.91500000000000004</v>
      </c>
      <c r="R869" s="103">
        <v>0.91500000000000004</v>
      </c>
      <c r="S869" s="103">
        <v>0.91500000000000004</v>
      </c>
      <c r="T869" s="103">
        <v>0.91500000000000004</v>
      </c>
      <c r="U869" s="103">
        <v>0.91500000000000004</v>
      </c>
      <c r="V869" s="103">
        <v>0.91500000000000004</v>
      </c>
      <c r="W869" s="103">
        <v>0.91500000000000004</v>
      </c>
      <c r="X869" s="103">
        <v>0.91500000000000004</v>
      </c>
      <c r="Y869" s="103">
        <v>0.91500000000000004</v>
      </c>
      <c r="Z869" s="103">
        <v>0.91500000000000004</v>
      </c>
      <c r="AA869" s="103">
        <v>0.91500000000000004</v>
      </c>
      <c r="AB869" s="103">
        <v>0.91500000000000004</v>
      </c>
      <c r="AC869" s="103">
        <v>0.91500000000000004</v>
      </c>
      <c r="AD869" s="103">
        <v>0.91500000000000004</v>
      </c>
      <c r="AE869" s="103">
        <v>0.91500000000000004</v>
      </c>
      <c r="AF869" s="103">
        <v>0.91500000000000004</v>
      </c>
      <c r="AG869" s="103">
        <v>0.91500000000000004</v>
      </c>
      <c r="AH869" s="103">
        <v>0.91500000000000004</v>
      </c>
      <c r="AI869" s="103">
        <v>0.91500000000000004</v>
      </c>
      <c r="AJ869" s="103">
        <v>0.91500000000000004</v>
      </c>
      <c r="AK869" s="103">
        <v>0.91500000000000004</v>
      </c>
      <c r="AL869" s="103">
        <v>0.91500000000000004</v>
      </c>
      <c r="AM869" s="103">
        <v>0.91500000000000004</v>
      </c>
      <c r="AN869" s="103">
        <v>0.91500000000000004</v>
      </c>
      <c r="AO869" s="103">
        <v>0.91500000000000004</v>
      </c>
      <c r="AP869" s="103">
        <v>0.91500000000000004</v>
      </c>
      <c r="AQ869" s="103">
        <v>0.91500000000000004</v>
      </c>
      <c r="AR869" s="103">
        <v>0.91500000000000004</v>
      </c>
      <c r="AS869" s="103">
        <v>0.91500000000000004</v>
      </c>
      <c r="AT869" s="103">
        <v>0.91500000000000004</v>
      </c>
      <c r="AU869" s="103">
        <v>0.91500000000000004</v>
      </c>
      <c r="AV869" s="103">
        <v>0.91500000000000004</v>
      </c>
      <c r="AW869" s="103">
        <v>0.91500000000000004</v>
      </c>
      <c r="AX869" s="105">
        <v>0.91500000000000004</v>
      </c>
    </row>
    <row r="870" spans="1:50">
      <c r="A870" s="212"/>
      <c r="B870" s="215"/>
      <c r="C870" s="216"/>
      <c r="D870" s="106" t="s">
        <v>25</v>
      </c>
      <c r="E870" s="107" t="str">
        <f>A859&amp;"/"&amp;B867&amp;"/"&amp;C869&amp;"/"&amp;D870</f>
        <v>Fuel oil fired power plants/Supercritical steam turbine/CHP/M</v>
      </c>
      <c r="F870" s="108" t="str">
        <f>A859</f>
        <v>Fuel oil fired power plants</v>
      </c>
      <c r="G870" s="108" t="str">
        <f>B867</f>
        <v>Supercritical steam turbine</v>
      </c>
      <c r="H870" s="108" t="str">
        <f>C869</f>
        <v>CHP</v>
      </c>
      <c r="I870" s="109" t="str">
        <f t="shared" si="74"/>
        <v>M</v>
      </c>
      <c r="J870" s="108">
        <v>0.91500000000000004</v>
      </c>
      <c r="K870" s="108">
        <v>0.91500000000000004</v>
      </c>
      <c r="L870" s="108">
        <v>0.91500000000000004</v>
      </c>
      <c r="M870" s="108">
        <v>0.91500000000000004</v>
      </c>
      <c r="N870" s="108">
        <v>0.91500000000000004</v>
      </c>
      <c r="O870" s="108">
        <v>0.91500000000000004</v>
      </c>
      <c r="P870" s="108">
        <v>0.91500000000000004</v>
      </c>
      <c r="Q870" s="108">
        <v>0.91500000000000004</v>
      </c>
      <c r="R870" s="108">
        <v>0.91500000000000004</v>
      </c>
      <c r="S870" s="108">
        <v>0.91500000000000004</v>
      </c>
      <c r="T870" s="108">
        <v>0.91500000000000004</v>
      </c>
      <c r="U870" s="108">
        <v>0.91500000000000004</v>
      </c>
      <c r="V870" s="108">
        <v>0.91500000000000004</v>
      </c>
      <c r="W870" s="108">
        <v>0.91500000000000004</v>
      </c>
      <c r="X870" s="108">
        <v>0.91500000000000004</v>
      </c>
      <c r="Y870" s="108">
        <v>0.91500000000000004</v>
      </c>
      <c r="Z870" s="108">
        <v>0.91500000000000004</v>
      </c>
      <c r="AA870" s="108">
        <v>0.91500000000000004</v>
      </c>
      <c r="AB870" s="108">
        <v>0.91500000000000004</v>
      </c>
      <c r="AC870" s="108">
        <v>0.91500000000000004</v>
      </c>
      <c r="AD870" s="108">
        <v>0.91500000000000004</v>
      </c>
      <c r="AE870" s="108">
        <v>0.91500000000000004</v>
      </c>
      <c r="AF870" s="108">
        <v>0.91500000000000004</v>
      </c>
      <c r="AG870" s="108">
        <v>0.91500000000000004</v>
      </c>
      <c r="AH870" s="108">
        <v>0.91500000000000004</v>
      </c>
      <c r="AI870" s="108">
        <v>0.91500000000000004</v>
      </c>
      <c r="AJ870" s="108">
        <v>0.91500000000000004</v>
      </c>
      <c r="AK870" s="108">
        <v>0.91500000000000004</v>
      </c>
      <c r="AL870" s="108">
        <v>0.91500000000000004</v>
      </c>
      <c r="AM870" s="108">
        <v>0.91500000000000004</v>
      </c>
      <c r="AN870" s="108">
        <v>0.91500000000000004</v>
      </c>
      <c r="AO870" s="108">
        <v>0.91500000000000004</v>
      </c>
      <c r="AP870" s="108">
        <v>0.91500000000000004</v>
      </c>
      <c r="AQ870" s="108">
        <v>0.91500000000000004</v>
      </c>
      <c r="AR870" s="108">
        <v>0.91500000000000004</v>
      </c>
      <c r="AS870" s="108">
        <v>0.91500000000000004</v>
      </c>
      <c r="AT870" s="108">
        <v>0.91500000000000004</v>
      </c>
      <c r="AU870" s="108">
        <v>0.91500000000000004</v>
      </c>
      <c r="AV870" s="108">
        <v>0.91500000000000004</v>
      </c>
      <c r="AW870" s="108">
        <v>0.91500000000000004</v>
      </c>
      <c r="AX870" s="110">
        <v>0.91500000000000004</v>
      </c>
    </row>
    <row r="871" spans="1:50">
      <c r="A871" s="212"/>
      <c r="B871" s="215"/>
      <c r="C871" s="217" t="s">
        <v>42</v>
      </c>
      <c r="D871" s="83" t="s">
        <v>24</v>
      </c>
      <c r="E871" s="56" t="str">
        <f>A859&amp;"/"&amp;B867&amp;"/"&amp;C871&amp;"/"&amp;D871</f>
        <v>Fuel oil fired power plants/Supercritical steam turbine/Electricity only with CCS/L</v>
      </c>
      <c r="F871" s="103" t="str">
        <f>A859</f>
        <v>Fuel oil fired power plants</v>
      </c>
      <c r="G871" s="103" t="str">
        <f>B867</f>
        <v>Supercritical steam turbine</v>
      </c>
      <c r="H871" s="103" t="str">
        <f>C871</f>
        <v>Electricity only with CCS</v>
      </c>
      <c r="I871" s="104" t="str">
        <f t="shared" si="74"/>
        <v>L</v>
      </c>
      <c r="J871" s="103" t="s">
        <v>99</v>
      </c>
      <c r="K871" s="103" t="s">
        <v>99</v>
      </c>
      <c r="L871" s="103" t="s">
        <v>99</v>
      </c>
      <c r="M871" s="103" t="s">
        <v>99</v>
      </c>
      <c r="N871" s="103" t="s">
        <v>99</v>
      </c>
      <c r="O871" s="103" t="s">
        <v>99</v>
      </c>
      <c r="P871" s="103" t="s">
        <v>99</v>
      </c>
      <c r="Q871" s="103" t="s">
        <v>99</v>
      </c>
      <c r="R871" s="103" t="s">
        <v>99</v>
      </c>
      <c r="S871" s="103" t="s">
        <v>99</v>
      </c>
      <c r="T871" s="103" t="s">
        <v>99</v>
      </c>
      <c r="U871" s="103" t="s">
        <v>99</v>
      </c>
      <c r="V871" s="103" t="s">
        <v>99</v>
      </c>
      <c r="W871" s="103" t="s">
        <v>99</v>
      </c>
      <c r="X871" s="103" t="s">
        <v>99</v>
      </c>
      <c r="Y871" s="103" t="s">
        <v>99</v>
      </c>
      <c r="Z871" s="103" t="s">
        <v>99</v>
      </c>
      <c r="AA871" s="103" t="s">
        <v>99</v>
      </c>
      <c r="AB871" s="103" t="s">
        <v>99</v>
      </c>
      <c r="AC871" s="103" t="s">
        <v>99</v>
      </c>
      <c r="AD871" s="103" t="s">
        <v>99</v>
      </c>
      <c r="AE871" s="103">
        <v>0.91500000000000004</v>
      </c>
      <c r="AF871" s="103">
        <v>0.91500000000000004</v>
      </c>
      <c r="AG871" s="103">
        <v>0.91500000000000004</v>
      </c>
      <c r="AH871" s="103">
        <v>0.91500000000000004</v>
      </c>
      <c r="AI871" s="103">
        <v>0.91500000000000004</v>
      </c>
      <c r="AJ871" s="103">
        <v>0.91500000000000004</v>
      </c>
      <c r="AK871" s="103">
        <v>0.91500000000000004</v>
      </c>
      <c r="AL871" s="103">
        <v>0.91500000000000004</v>
      </c>
      <c r="AM871" s="103">
        <v>0.91500000000000004</v>
      </c>
      <c r="AN871" s="103">
        <v>0.91500000000000004</v>
      </c>
      <c r="AO871" s="103">
        <v>0.91500000000000004</v>
      </c>
      <c r="AP871" s="103">
        <v>0.91500000000000004</v>
      </c>
      <c r="AQ871" s="103">
        <v>0.91500000000000004</v>
      </c>
      <c r="AR871" s="103">
        <v>0.91500000000000004</v>
      </c>
      <c r="AS871" s="103">
        <v>0.91500000000000004</v>
      </c>
      <c r="AT871" s="103">
        <v>0.91500000000000004</v>
      </c>
      <c r="AU871" s="103">
        <v>0.91500000000000004</v>
      </c>
      <c r="AV871" s="103">
        <v>0.91500000000000004</v>
      </c>
      <c r="AW871" s="103">
        <v>0.91500000000000004</v>
      </c>
      <c r="AX871" s="105">
        <v>0.91500000000000004</v>
      </c>
    </row>
    <row r="872" spans="1:50">
      <c r="A872" s="212"/>
      <c r="B872" s="215"/>
      <c r="C872" s="216"/>
      <c r="D872" s="106" t="s">
        <v>25</v>
      </c>
      <c r="E872" s="107" t="str">
        <f>A859&amp;"/"&amp;B867&amp;"/"&amp;C871&amp;"/"&amp;D872</f>
        <v>Fuel oil fired power plants/Supercritical steam turbine/Electricity only with CCS/M</v>
      </c>
      <c r="F872" s="108" t="str">
        <f>A859</f>
        <v>Fuel oil fired power plants</v>
      </c>
      <c r="G872" s="108" t="str">
        <f>B867</f>
        <v>Supercritical steam turbine</v>
      </c>
      <c r="H872" s="108" t="str">
        <f>C871</f>
        <v>Electricity only with CCS</v>
      </c>
      <c r="I872" s="109" t="str">
        <f t="shared" si="74"/>
        <v>M</v>
      </c>
      <c r="J872" s="108" t="s">
        <v>99</v>
      </c>
      <c r="K872" s="108" t="s">
        <v>99</v>
      </c>
      <c r="L872" s="108" t="s">
        <v>99</v>
      </c>
      <c r="M872" s="108" t="s">
        <v>99</v>
      </c>
      <c r="N872" s="108" t="s">
        <v>99</v>
      </c>
      <c r="O872" s="108" t="s">
        <v>99</v>
      </c>
      <c r="P872" s="108" t="s">
        <v>99</v>
      </c>
      <c r="Q872" s="108" t="s">
        <v>99</v>
      </c>
      <c r="R872" s="108" t="s">
        <v>99</v>
      </c>
      <c r="S872" s="108" t="s">
        <v>99</v>
      </c>
      <c r="T872" s="108" t="s">
        <v>99</v>
      </c>
      <c r="U872" s="108" t="s">
        <v>99</v>
      </c>
      <c r="V872" s="108" t="s">
        <v>99</v>
      </c>
      <c r="W872" s="108" t="s">
        <v>99</v>
      </c>
      <c r="X872" s="108" t="s">
        <v>99</v>
      </c>
      <c r="Y872" s="108" t="s">
        <v>99</v>
      </c>
      <c r="Z872" s="108" t="s">
        <v>99</v>
      </c>
      <c r="AA872" s="108" t="s">
        <v>99</v>
      </c>
      <c r="AB872" s="108" t="s">
        <v>99</v>
      </c>
      <c r="AC872" s="108" t="s">
        <v>99</v>
      </c>
      <c r="AD872" s="108" t="s">
        <v>99</v>
      </c>
      <c r="AE872" s="108">
        <v>0.91500000000000004</v>
      </c>
      <c r="AF872" s="108">
        <v>0.91500000000000004</v>
      </c>
      <c r="AG872" s="108">
        <v>0.91500000000000004</v>
      </c>
      <c r="AH872" s="108">
        <v>0.91500000000000004</v>
      </c>
      <c r="AI872" s="108">
        <v>0.91500000000000004</v>
      </c>
      <c r="AJ872" s="108">
        <v>0.91500000000000004</v>
      </c>
      <c r="AK872" s="108">
        <v>0.91500000000000004</v>
      </c>
      <c r="AL872" s="108">
        <v>0.91500000000000004</v>
      </c>
      <c r="AM872" s="108">
        <v>0.91500000000000004</v>
      </c>
      <c r="AN872" s="108">
        <v>0.91500000000000004</v>
      </c>
      <c r="AO872" s="108">
        <v>0.91500000000000004</v>
      </c>
      <c r="AP872" s="108">
        <v>0.91500000000000004</v>
      </c>
      <c r="AQ872" s="108">
        <v>0.91500000000000004</v>
      </c>
      <c r="AR872" s="108">
        <v>0.91500000000000004</v>
      </c>
      <c r="AS872" s="108">
        <v>0.91500000000000004</v>
      </c>
      <c r="AT872" s="108">
        <v>0.91500000000000004</v>
      </c>
      <c r="AU872" s="108">
        <v>0.91500000000000004</v>
      </c>
      <c r="AV872" s="108">
        <v>0.91500000000000004</v>
      </c>
      <c r="AW872" s="108">
        <v>0.91500000000000004</v>
      </c>
      <c r="AX872" s="110">
        <v>0.91500000000000004</v>
      </c>
    </row>
    <row r="873" spans="1:50">
      <c r="A873" s="212"/>
      <c r="B873" s="215"/>
      <c r="C873" s="217" t="s">
        <v>43</v>
      </c>
      <c r="D873" s="52" t="s">
        <v>24</v>
      </c>
      <c r="E873" s="86" t="str">
        <f>A859&amp;"/"&amp;B867&amp;"/"&amp;C873&amp;"/"&amp;D873</f>
        <v>Fuel oil fired power plants/Supercritical steam turbine/CHP with CCS/L</v>
      </c>
      <c r="F873" s="61" t="str">
        <f>A859</f>
        <v>Fuel oil fired power plants</v>
      </c>
      <c r="G873" s="61" t="str">
        <f>B867</f>
        <v>Supercritical steam turbine</v>
      </c>
      <c r="H873" s="61" t="str">
        <f>C873</f>
        <v>CHP with CCS</v>
      </c>
      <c r="I873" s="84" t="str">
        <f t="shared" si="74"/>
        <v>L</v>
      </c>
      <c r="J873" s="61" t="s">
        <v>99</v>
      </c>
      <c r="K873" s="61" t="s">
        <v>99</v>
      </c>
      <c r="L873" s="61" t="s">
        <v>99</v>
      </c>
      <c r="M873" s="61" t="s">
        <v>99</v>
      </c>
      <c r="N873" s="61" t="s">
        <v>99</v>
      </c>
      <c r="O873" s="61" t="s">
        <v>99</v>
      </c>
      <c r="P873" s="61" t="s">
        <v>99</v>
      </c>
      <c r="Q873" s="61" t="s">
        <v>99</v>
      </c>
      <c r="R873" s="61" t="s">
        <v>99</v>
      </c>
      <c r="S873" s="61" t="s">
        <v>99</v>
      </c>
      <c r="T873" s="61" t="s">
        <v>99</v>
      </c>
      <c r="U873" s="61" t="s">
        <v>99</v>
      </c>
      <c r="V873" s="61" t="s">
        <v>99</v>
      </c>
      <c r="W873" s="61" t="s">
        <v>99</v>
      </c>
      <c r="X873" s="61" t="s">
        <v>99</v>
      </c>
      <c r="Y873" s="61" t="s">
        <v>99</v>
      </c>
      <c r="Z873" s="61" t="s">
        <v>99</v>
      </c>
      <c r="AA873" s="61" t="s">
        <v>99</v>
      </c>
      <c r="AB873" s="61" t="s">
        <v>99</v>
      </c>
      <c r="AC873" s="61" t="s">
        <v>99</v>
      </c>
      <c r="AD873" s="61" t="s">
        <v>99</v>
      </c>
      <c r="AE873" s="61">
        <v>0.91500000000000004</v>
      </c>
      <c r="AF873" s="61">
        <v>0.91500000000000004</v>
      </c>
      <c r="AG873" s="61">
        <v>0.91500000000000004</v>
      </c>
      <c r="AH873" s="61">
        <v>0.91500000000000004</v>
      </c>
      <c r="AI873" s="61">
        <v>0.91500000000000004</v>
      </c>
      <c r="AJ873" s="61">
        <v>0.91500000000000004</v>
      </c>
      <c r="AK873" s="61">
        <v>0.91500000000000004</v>
      </c>
      <c r="AL873" s="61">
        <v>0.91500000000000004</v>
      </c>
      <c r="AM873" s="61">
        <v>0.91500000000000004</v>
      </c>
      <c r="AN873" s="61">
        <v>0.91500000000000004</v>
      </c>
      <c r="AO873" s="61">
        <v>0.91500000000000004</v>
      </c>
      <c r="AP873" s="61">
        <v>0.91500000000000004</v>
      </c>
      <c r="AQ873" s="61">
        <v>0.91500000000000004</v>
      </c>
      <c r="AR873" s="61">
        <v>0.91500000000000004</v>
      </c>
      <c r="AS873" s="61">
        <v>0.91500000000000004</v>
      </c>
      <c r="AT873" s="61">
        <v>0.91500000000000004</v>
      </c>
      <c r="AU873" s="61">
        <v>0.91500000000000004</v>
      </c>
      <c r="AV873" s="61">
        <v>0.91500000000000004</v>
      </c>
      <c r="AW873" s="61">
        <v>0.91500000000000004</v>
      </c>
      <c r="AX873" s="53">
        <v>0.91500000000000004</v>
      </c>
    </row>
    <row r="874" spans="1:50">
      <c r="A874" s="212"/>
      <c r="B874" s="218"/>
      <c r="C874" s="210"/>
      <c r="D874" s="93" t="s">
        <v>25</v>
      </c>
      <c r="E874" s="73" t="str">
        <f>A859&amp;"/"&amp;B867&amp;"/"&amp;C873&amp;"/"&amp;D874</f>
        <v>Fuel oil fired power plants/Supercritical steam turbine/CHP with CCS/M</v>
      </c>
      <c r="F874" s="91" t="str">
        <f>A859</f>
        <v>Fuel oil fired power plants</v>
      </c>
      <c r="G874" s="91" t="str">
        <f>B867</f>
        <v>Supercritical steam turbine</v>
      </c>
      <c r="H874" s="91" t="str">
        <f>C873</f>
        <v>CHP with CCS</v>
      </c>
      <c r="I874" s="70" t="str">
        <f t="shared" si="74"/>
        <v>M</v>
      </c>
      <c r="J874" s="91" t="s">
        <v>99</v>
      </c>
      <c r="K874" s="91" t="s">
        <v>99</v>
      </c>
      <c r="L874" s="91" t="s">
        <v>99</v>
      </c>
      <c r="M874" s="91" t="s">
        <v>99</v>
      </c>
      <c r="N874" s="91" t="s">
        <v>99</v>
      </c>
      <c r="O874" s="91" t="s">
        <v>99</v>
      </c>
      <c r="P874" s="91" t="s">
        <v>99</v>
      </c>
      <c r="Q874" s="91" t="s">
        <v>99</v>
      </c>
      <c r="R874" s="91" t="s">
        <v>99</v>
      </c>
      <c r="S874" s="91" t="s">
        <v>99</v>
      </c>
      <c r="T874" s="91" t="s">
        <v>99</v>
      </c>
      <c r="U874" s="91" t="s">
        <v>99</v>
      </c>
      <c r="V874" s="91" t="s">
        <v>99</v>
      </c>
      <c r="W874" s="91" t="s">
        <v>99</v>
      </c>
      <c r="X874" s="91" t="s">
        <v>99</v>
      </c>
      <c r="Y874" s="91" t="s">
        <v>99</v>
      </c>
      <c r="Z874" s="91" t="s">
        <v>99</v>
      </c>
      <c r="AA874" s="91" t="s">
        <v>99</v>
      </c>
      <c r="AB874" s="91" t="s">
        <v>99</v>
      </c>
      <c r="AC874" s="91" t="s">
        <v>99</v>
      </c>
      <c r="AD874" s="91" t="s">
        <v>99</v>
      </c>
      <c r="AE874" s="91">
        <v>0.91500000000000004</v>
      </c>
      <c r="AF874" s="91">
        <v>0.91500000000000004</v>
      </c>
      <c r="AG874" s="91">
        <v>0.91500000000000004</v>
      </c>
      <c r="AH874" s="91">
        <v>0.91500000000000004</v>
      </c>
      <c r="AI874" s="91">
        <v>0.91500000000000004</v>
      </c>
      <c r="AJ874" s="91">
        <v>0.91500000000000004</v>
      </c>
      <c r="AK874" s="91">
        <v>0.91500000000000004</v>
      </c>
      <c r="AL874" s="91">
        <v>0.91500000000000004</v>
      </c>
      <c r="AM874" s="91">
        <v>0.91500000000000004</v>
      </c>
      <c r="AN874" s="91">
        <v>0.91500000000000004</v>
      </c>
      <c r="AO874" s="91">
        <v>0.91500000000000004</v>
      </c>
      <c r="AP874" s="91">
        <v>0.91500000000000004</v>
      </c>
      <c r="AQ874" s="91">
        <v>0.91500000000000004</v>
      </c>
      <c r="AR874" s="91">
        <v>0.91500000000000004</v>
      </c>
      <c r="AS874" s="91">
        <v>0.91500000000000004</v>
      </c>
      <c r="AT874" s="91">
        <v>0.91500000000000004</v>
      </c>
      <c r="AU874" s="91">
        <v>0.91500000000000004</v>
      </c>
      <c r="AV874" s="91">
        <v>0.91500000000000004</v>
      </c>
      <c r="AW874" s="91">
        <v>0.91500000000000004</v>
      </c>
      <c r="AX874" s="89">
        <v>0.91500000000000004</v>
      </c>
    </row>
    <row r="875" spans="1:50">
      <c r="A875" s="212"/>
      <c r="B875" s="214" t="s">
        <v>46</v>
      </c>
      <c r="C875" s="209" t="s">
        <v>36</v>
      </c>
      <c r="D875" s="67" t="s">
        <v>24</v>
      </c>
      <c r="E875" s="87" t="str">
        <f>A859&amp;"/"&amp;B875&amp;"/"&amp;C875&amp;"/"&amp;D875</f>
        <v>Fuel oil fired power plants/Steam turbine/Electricity only/L</v>
      </c>
      <c r="F875" s="55" t="str">
        <f>A859</f>
        <v>Fuel oil fired power plants</v>
      </c>
      <c r="G875" s="55" t="str">
        <f>B875</f>
        <v>Steam turbine</v>
      </c>
      <c r="H875" s="55" t="str">
        <f>C875</f>
        <v>Electricity only</v>
      </c>
      <c r="I875" s="85" t="str">
        <f t="shared" si="74"/>
        <v>L</v>
      </c>
      <c r="J875" s="55">
        <v>0.92500000000000004</v>
      </c>
      <c r="K875" s="55">
        <v>0.92500000000000004</v>
      </c>
      <c r="L875" s="55">
        <v>0.92500000000000004</v>
      </c>
      <c r="M875" s="55">
        <v>0.92500000000000004</v>
      </c>
      <c r="N875" s="55">
        <v>0.92500000000000004</v>
      </c>
      <c r="O875" s="55">
        <v>0.92500000000000004</v>
      </c>
      <c r="P875" s="55">
        <v>0.92500000000000004</v>
      </c>
      <c r="Q875" s="55">
        <v>0.92500000000000004</v>
      </c>
      <c r="R875" s="55">
        <v>0.92500000000000004</v>
      </c>
      <c r="S875" s="55">
        <v>0.92500000000000004</v>
      </c>
      <c r="T875" s="55">
        <v>0.92500000000000004</v>
      </c>
      <c r="U875" s="55">
        <v>0.92500000000000004</v>
      </c>
      <c r="V875" s="55">
        <v>0.92500000000000004</v>
      </c>
      <c r="W875" s="55">
        <v>0.92500000000000004</v>
      </c>
      <c r="X875" s="55">
        <v>0.92500000000000004</v>
      </c>
      <c r="Y875" s="55">
        <v>0.92500000000000004</v>
      </c>
      <c r="Z875" s="55">
        <v>0.92500000000000004</v>
      </c>
      <c r="AA875" s="55">
        <v>0.92500000000000004</v>
      </c>
      <c r="AB875" s="55">
        <v>0.92500000000000004</v>
      </c>
      <c r="AC875" s="55">
        <v>0.92500000000000004</v>
      </c>
      <c r="AD875" s="55">
        <v>0.92500000000000004</v>
      </c>
      <c r="AE875" s="55">
        <v>0.92500000000000004</v>
      </c>
      <c r="AF875" s="55">
        <v>0.92500000000000004</v>
      </c>
      <c r="AG875" s="55">
        <v>0.92500000000000004</v>
      </c>
      <c r="AH875" s="55">
        <v>0.92500000000000004</v>
      </c>
      <c r="AI875" s="55">
        <v>0.92500000000000004</v>
      </c>
      <c r="AJ875" s="55">
        <v>0.92500000000000004</v>
      </c>
      <c r="AK875" s="55">
        <v>0.92500000000000004</v>
      </c>
      <c r="AL875" s="55">
        <v>0.92500000000000004</v>
      </c>
      <c r="AM875" s="55">
        <v>0.92500000000000004</v>
      </c>
      <c r="AN875" s="55">
        <v>0.92500000000000004</v>
      </c>
      <c r="AO875" s="55">
        <v>0.92500000000000004</v>
      </c>
      <c r="AP875" s="55">
        <v>0.92500000000000004</v>
      </c>
      <c r="AQ875" s="55">
        <v>0.92500000000000004</v>
      </c>
      <c r="AR875" s="55">
        <v>0.92500000000000004</v>
      </c>
      <c r="AS875" s="55">
        <v>0.92500000000000004</v>
      </c>
      <c r="AT875" s="55">
        <v>0.92500000000000004</v>
      </c>
      <c r="AU875" s="55">
        <v>0.92500000000000004</v>
      </c>
      <c r="AV875" s="55">
        <v>0.92500000000000004</v>
      </c>
      <c r="AW875" s="55">
        <v>0.92500000000000004</v>
      </c>
      <c r="AX875" s="64">
        <v>0.92500000000000004</v>
      </c>
    </row>
    <row r="876" spans="1:50">
      <c r="A876" s="212"/>
      <c r="B876" s="215"/>
      <c r="C876" s="206"/>
      <c r="D876" s="52" t="s">
        <v>25</v>
      </c>
      <c r="E876" s="86" t="str">
        <f>A859&amp;"/"&amp;B875&amp;"/"&amp;C875&amp;"/"&amp;D876</f>
        <v>Fuel oil fired power plants/Steam turbine/Electricity only/M</v>
      </c>
      <c r="F876" s="61" t="str">
        <f>A859</f>
        <v>Fuel oil fired power plants</v>
      </c>
      <c r="G876" s="61" t="str">
        <f>B875</f>
        <v>Steam turbine</v>
      </c>
      <c r="H876" s="61" t="str">
        <f>C875</f>
        <v>Electricity only</v>
      </c>
      <c r="I876" s="84" t="str">
        <f t="shared" si="74"/>
        <v>M</v>
      </c>
      <c r="J876" s="61">
        <v>0.92500000000000004</v>
      </c>
      <c r="K876" s="61">
        <v>0.92500000000000004</v>
      </c>
      <c r="L876" s="61">
        <v>0.92500000000000004</v>
      </c>
      <c r="M876" s="61">
        <v>0.92500000000000004</v>
      </c>
      <c r="N876" s="61">
        <v>0.92500000000000004</v>
      </c>
      <c r="O876" s="61">
        <v>0.92500000000000004</v>
      </c>
      <c r="P876" s="61">
        <v>0.92500000000000004</v>
      </c>
      <c r="Q876" s="61">
        <v>0.92500000000000004</v>
      </c>
      <c r="R876" s="61">
        <v>0.92500000000000004</v>
      </c>
      <c r="S876" s="61">
        <v>0.92500000000000004</v>
      </c>
      <c r="T876" s="61">
        <v>0.92500000000000004</v>
      </c>
      <c r="U876" s="61">
        <v>0.92500000000000004</v>
      </c>
      <c r="V876" s="61">
        <v>0.92500000000000004</v>
      </c>
      <c r="W876" s="61">
        <v>0.92500000000000004</v>
      </c>
      <c r="X876" s="61">
        <v>0.92500000000000004</v>
      </c>
      <c r="Y876" s="61">
        <v>0.92500000000000004</v>
      </c>
      <c r="Z876" s="61">
        <v>0.92500000000000004</v>
      </c>
      <c r="AA876" s="61">
        <v>0.92500000000000004</v>
      </c>
      <c r="AB876" s="61">
        <v>0.92500000000000004</v>
      </c>
      <c r="AC876" s="61">
        <v>0.92500000000000004</v>
      </c>
      <c r="AD876" s="61">
        <v>0.92500000000000004</v>
      </c>
      <c r="AE876" s="61">
        <v>0.92500000000000004</v>
      </c>
      <c r="AF876" s="61">
        <v>0.92500000000000004</v>
      </c>
      <c r="AG876" s="61">
        <v>0.92500000000000004</v>
      </c>
      <c r="AH876" s="61">
        <v>0.92500000000000004</v>
      </c>
      <c r="AI876" s="61">
        <v>0.92500000000000004</v>
      </c>
      <c r="AJ876" s="61">
        <v>0.92500000000000004</v>
      </c>
      <c r="AK876" s="61">
        <v>0.92500000000000004</v>
      </c>
      <c r="AL876" s="61">
        <v>0.92500000000000004</v>
      </c>
      <c r="AM876" s="61">
        <v>0.92500000000000004</v>
      </c>
      <c r="AN876" s="61">
        <v>0.92500000000000004</v>
      </c>
      <c r="AO876" s="61">
        <v>0.92500000000000004</v>
      </c>
      <c r="AP876" s="61">
        <v>0.92500000000000004</v>
      </c>
      <c r="AQ876" s="61">
        <v>0.92500000000000004</v>
      </c>
      <c r="AR876" s="61">
        <v>0.92500000000000004</v>
      </c>
      <c r="AS876" s="61">
        <v>0.92500000000000004</v>
      </c>
      <c r="AT876" s="61">
        <v>0.92500000000000004</v>
      </c>
      <c r="AU876" s="61">
        <v>0.92500000000000004</v>
      </c>
      <c r="AV876" s="61">
        <v>0.92500000000000004</v>
      </c>
      <c r="AW876" s="61">
        <v>0.92500000000000004</v>
      </c>
      <c r="AX876" s="53">
        <v>0.92500000000000004</v>
      </c>
    </row>
    <row r="877" spans="1:50">
      <c r="A877" s="212"/>
      <c r="B877" s="215"/>
      <c r="C877" s="206"/>
      <c r="D877" s="52" t="s">
        <v>38</v>
      </c>
      <c r="E877" s="86" t="str">
        <f>A859&amp;"/"&amp;B875&amp;"/"&amp;C875&amp;"/"&amp;D877</f>
        <v>Fuel oil fired power plants/Steam turbine/Electricity only/S</v>
      </c>
      <c r="F877" s="61" t="str">
        <f>A859</f>
        <v>Fuel oil fired power plants</v>
      </c>
      <c r="G877" s="61" t="str">
        <f>B875</f>
        <v>Steam turbine</v>
      </c>
      <c r="H877" s="61" t="str">
        <f>C875</f>
        <v>Electricity only</v>
      </c>
      <c r="I877" s="84" t="str">
        <f t="shared" si="74"/>
        <v>S</v>
      </c>
      <c r="J877" s="61">
        <v>0.92500000000000004</v>
      </c>
      <c r="K877" s="61">
        <v>0.92500000000000004</v>
      </c>
      <c r="L877" s="61">
        <v>0.92500000000000004</v>
      </c>
      <c r="M877" s="61">
        <v>0.92500000000000004</v>
      </c>
      <c r="N877" s="61">
        <v>0.92500000000000004</v>
      </c>
      <c r="O877" s="61">
        <v>0.92500000000000004</v>
      </c>
      <c r="P877" s="61">
        <v>0.92500000000000004</v>
      </c>
      <c r="Q877" s="61">
        <v>0.92500000000000004</v>
      </c>
      <c r="R877" s="61">
        <v>0.92500000000000004</v>
      </c>
      <c r="S877" s="61">
        <v>0.92500000000000004</v>
      </c>
      <c r="T877" s="61">
        <v>0.92500000000000004</v>
      </c>
      <c r="U877" s="61">
        <v>0.92500000000000004</v>
      </c>
      <c r="V877" s="61">
        <v>0.92500000000000004</v>
      </c>
      <c r="W877" s="61">
        <v>0.92500000000000004</v>
      </c>
      <c r="X877" s="61">
        <v>0.92500000000000004</v>
      </c>
      <c r="Y877" s="61">
        <v>0.92500000000000004</v>
      </c>
      <c r="Z877" s="61">
        <v>0.92500000000000004</v>
      </c>
      <c r="AA877" s="61">
        <v>0.92500000000000004</v>
      </c>
      <c r="AB877" s="61">
        <v>0.92500000000000004</v>
      </c>
      <c r="AC877" s="61">
        <v>0.92500000000000004</v>
      </c>
      <c r="AD877" s="61">
        <v>0.92500000000000004</v>
      </c>
      <c r="AE877" s="61">
        <v>0.92500000000000004</v>
      </c>
      <c r="AF877" s="61">
        <v>0.92500000000000004</v>
      </c>
      <c r="AG877" s="61">
        <v>0.92500000000000004</v>
      </c>
      <c r="AH877" s="61">
        <v>0.92500000000000004</v>
      </c>
      <c r="AI877" s="61">
        <v>0.92500000000000004</v>
      </c>
      <c r="AJ877" s="61">
        <v>0.92500000000000004</v>
      </c>
      <c r="AK877" s="61">
        <v>0.92500000000000004</v>
      </c>
      <c r="AL877" s="61">
        <v>0.92500000000000004</v>
      </c>
      <c r="AM877" s="61">
        <v>0.92500000000000004</v>
      </c>
      <c r="AN877" s="61">
        <v>0.92500000000000004</v>
      </c>
      <c r="AO877" s="61">
        <v>0.92500000000000004</v>
      </c>
      <c r="AP877" s="61">
        <v>0.92500000000000004</v>
      </c>
      <c r="AQ877" s="61">
        <v>0.92500000000000004</v>
      </c>
      <c r="AR877" s="61">
        <v>0.92500000000000004</v>
      </c>
      <c r="AS877" s="61">
        <v>0.92500000000000004</v>
      </c>
      <c r="AT877" s="61">
        <v>0.92500000000000004</v>
      </c>
      <c r="AU877" s="61">
        <v>0.92500000000000004</v>
      </c>
      <c r="AV877" s="61">
        <v>0.92500000000000004</v>
      </c>
      <c r="AW877" s="61">
        <v>0.92500000000000004</v>
      </c>
      <c r="AX877" s="53">
        <v>0.92500000000000004</v>
      </c>
    </row>
    <row r="878" spans="1:50">
      <c r="A878" s="212"/>
      <c r="B878" s="215"/>
      <c r="C878" s="216"/>
      <c r="D878" s="52" t="s">
        <v>47</v>
      </c>
      <c r="E878" s="86" t="str">
        <f>A859&amp;"/"&amp;B875&amp;"/"&amp;C875&amp;"/"&amp;D878</f>
        <v>Fuel oil fired power plants/Steam turbine/Electricity only/XS</v>
      </c>
      <c r="F878" s="61" t="str">
        <f>A859</f>
        <v>Fuel oil fired power plants</v>
      </c>
      <c r="G878" s="61" t="str">
        <f>B875</f>
        <v>Steam turbine</v>
      </c>
      <c r="H878" s="61" t="str">
        <f>C875</f>
        <v>Electricity only</v>
      </c>
      <c r="I878" s="84" t="str">
        <f t="shared" si="74"/>
        <v>XS</v>
      </c>
      <c r="J878" s="61">
        <v>0.92500000000000004</v>
      </c>
      <c r="K878" s="61">
        <v>0.92500000000000004</v>
      </c>
      <c r="L878" s="61">
        <v>0.92500000000000004</v>
      </c>
      <c r="M878" s="61">
        <v>0.92500000000000004</v>
      </c>
      <c r="N878" s="61">
        <v>0.92500000000000004</v>
      </c>
      <c r="O878" s="61">
        <v>0.92500000000000004</v>
      </c>
      <c r="P878" s="61">
        <v>0.92500000000000004</v>
      </c>
      <c r="Q878" s="61">
        <v>0.92500000000000004</v>
      </c>
      <c r="R878" s="61">
        <v>0.92500000000000004</v>
      </c>
      <c r="S878" s="61">
        <v>0.92500000000000004</v>
      </c>
      <c r="T878" s="61">
        <v>0.92500000000000004</v>
      </c>
      <c r="U878" s="61">
        <v>0.92500000000000004</v>
      </c>
      <c r="V878" s="61">
        <v>0.92500000000000004</v>
      </c>
      <c r="W878" s="61">
        <v>0.92500000000000004</v>
      </c>
      <c r="X878" s="61">
        <v>0.92500000000000004</v>
      </c>
      <c r="Y878" s="61">
        <v>0.92500000000000004</v>
      </c>
      <c r="Z878" s="61">
        <v>0.92500000000000004</v>
      </c>
      <c r="AA878" s="61">
        <v>0.92500000000000004</v>
      </c>
      <c r="AB878" s="61">
        <v>0.92500000000000004</v>
      </c>
      <c r="AC878" s="61">
        <v>0.92500000000000004</v>
      </c>
      <c r="AD878" s="61">
        <v>0.92500000000000004</v>
      </c>
      <c r="AE878" s="61">
        <v>0.92500000000000004</v>
      </c>
      <c r="AF878" s="61">
        <v>0.92500000000000004</v>
      </c>
      <c r="AG878" s="61">
        <v>0.92500000000000004</v>
      </c>
      <c r="AH878" s="61">
        <v>0.92500000000000004</v>
      </c>
      <c r="AI878" s="61">
        <v>0.92500000000000004</v>
      </c>
      <c r="AJ878" s="61">
        <v>0.92500000000000004</v>
      </c>
      <c r="AK878" s="61">
        <v>0.92500000000000004</v>
      </c>
      <c r="AL878" s="61">
        <v>0.92500000000000004</v>
      </c>
      <c r="AM878" s="61">
        <v>0.92500000000000004</v>
      </c>
      <c r="AN878" s="61">
        <v>0.92500000000000004</v>
      </c>
      <c r="AO878" s="61">
        <v>0.92500000000000004</v>
      </c>
      <c r="AP878" s="61">
        <v>0.92500000000000004</v>
      </c>
      <c r="AQ878" s="61">
        <v>0.92500000000000004</v>
      </c>
      <c r="AR878" s="61">
        <v>0.92500000000000004</v>
      </c>
      <c r="AS878" s="61">
        <v>0.92500000000000004</v>
      </c>
      <c r="AT878" s="61">
        <v>0.92500000000000004</v>
      </c>
      <c r="AU878" s="61">
        <v>0.92500000000000004</v>
      </c>
      <c r="AV878" s="61">
        <v>0.92500000000000004</v>
      </c>
      <c r="AW878" s="61">
        <v>0.92500000000000004</v>
      </c>
      <c r="AX878" s="53">
        <v>0.92500000000000004</v>
      </c>
    </row>
    <row r="879" spans="1:50">
      <c r="A879" s="212"/>
      <c r="B879" s="215"/>
      <c r="C879" s="217" t="s">
        <v>26</v>
      </c>
      <c r="D879" s="83" t="s">
        <v>24</v>
      </c>
      <c r="E879" s="56" t="str">
        <f>A859&amp;"/"&amp;B875&amp;"/"&amp;C879&amp;"/"&amp;D879</f>
        <v>Fuel oil fired power plants/Steam turbine/CHP/L</v>
      </c>
      <c r="F879" s="103" t="str">
        <f>A859</f>
        <v>Fuel oil fired power plants</v>
      </c>
      <c r="G879" s="103" t="str">
        <f>B875</f>
        <v>Steam turbine</v>
      </c>
      <c r="H879" s="103" t="str">
        <f>C879</f>
        <v>CHP</v>
      </c>
      <c r="I879" s="104" t="str">
        <f t="shared" ref="I879:I942" si="75">D879</f>
        <v>L</v>
      </c>
      <c r="J879" s="103">
        <v>0.92500000000000004</v>
      </c>
      <c r="K879" s="103">
        <v>0.92500000000000004</v>
      </c>
      <c r="L879" s="103">
        <v>0.92500000000000004</v>
      </c>
      <c r="M879" s="103">
        <v>0.92500000000000004</v>
      </c>
      <c r="N879" s="103">
        <v>0.92500000000000004</v>
      </c>
      <c r="O879" s="103">
        <v>0.92500000000000004</v>
      </c>
      <c r="P879" s="103">
        <v>0.92500000000000004</v>
      </c>
      <c r="Q879" s="103">
        <v>0.92500000000000004</v>
      </c>
      <c r="R879" s="103">
        <v>0.92500000000000004</v>
      </c>
      <c r="S879" s="103">
        <v>0.92500000000000004</v>
      </c>
      <c r="T879" s="103">
        <v>0.92500000000000004</v>
      </c>
      <c r="U879" s="103">
        <v>0.92500000000000004</v>
      </c>
      <c r="V879" s="103">
        <v>0.92500000000000004</v>
      </c>
      <c r="W879" s="103">
        <v>0.92500000000000004</v>
      </c>
      <c r="X879" s="103">
        <v>0.92500000000000004</v>
      </c>
      <c r="Y879" s="103">
        <v>0.92500000000000004</v>
      </c>
      <c r="Z879" s="103">
        <v>0.92500000000000004</v>
      </c>
      <c r="AA879" s="103">
        <v>0.92500000000000004</v>
      </c>
      <c r="AB879" s="103">
        <v>0.92500000000000004</v>
      </c>
      <c r="AC879" s="103">
        <v>0.92500000000000004</v>
      </c>
      <c r="AD879" s="103">
        <v>0.92500000000000004</v>
      </c>
      <c r="AE879" s="103">
        <v>0.92500000000000004</v>
      </c>
      <c r="AF879" s="103">
        <v>0.92500000000000004</v>
      </c>
      <c r="AG879" s="103">
        <v>0.92500000000000004</v>
      </c>
      <c r="AH879" s="103">
        <v>0.92500000000000004</v>
      </c>
      <c r="AI879" s="103">
        <v>0.92500000000000004</v>
      </c>
      <c r="AJ879" s="103">
        <v>0.92500000000000004</v>
      </c>
      <c r="AK879" s="103">
        <v>0.92500000000000004</v>
      </c>
      <c r="AL879" s="103">
        <v>0.92500000000000004</v>
      </c>
      <c r="AM879" s="103">
        <v>0.92500000000000004</v>
      </c>
      <c r="AN879" s="103">
        <v>0.92500000000000004</v>
      </c>
      <c r="AO879" s="103">
        <v>0.92500000000000004</v>
      </c>
      <c r="AP879" s="103">
        <v>0.92500000000000004</v>
      </c>
      <c r="AQ879" s="103">
        <v>0.92500000000000004</v>
      </c>
      <c r="AR879" s="103">
        <v>0.92500000000000004</v>
      </c>
      <c r="AS879" s="103">
        <v>0.92500000000000004</v>
      </c>
      <c r="AT879" s="103">
        <v>0.92500000000000004</v>
      </c>
      <c r="AU879" s="103">
        <v>0.92500000000000004</v>
      </c>
      <c r="AV879" s="103">
        <v>0.92500000000000004</v>
      </c>
      <c r="AW879" s="103">
        <v>0.92500000000000004</v>
      </c>
      <c r="AX879" s="105">
        <v>0.92500000000000004</v>
      </c>
    </row>
    <row r="880" spans="1:50">
      <c r="A880" s="212"/>
      <c r="B880" s="215"/>
      <c r="C880" s="206"/>
      <c r="D880" s="52" t="s">
        <v>25</v>
      </c>
      <c r="E880" s="86" t="str">
        <f>A859&amp;"/"&amp;B875&amp;"/"&amp;C879&amp;"/"&amp;D880</f>
        <v>Fuel oil fired power plants/Steam turbine/CHP/M</v>
      </c>
      <c r="F880" s="61" t="str">
        <f>A859</f>
        <v>Fuel oil fired power plants</v>
      </c>
      <c r="G880" s="61" t="str">
        <f>B875</f>
        <v>Steam turbine</v>
      </c>
      <c r="H880" s="61" t="str">
        <f>C879</f>
        <v>CHP</v>
      </c>
      <c r="I880" s="84" t="str">
        <f t="shared" si="75"/>
        <v>M</v>
      </c>
      <c r="J880" s="61">
        <v>0.92500000000000004</v>
      </c>
      <c r="K880" s="61">
        <v>0.92500000000000004</v>
      </c>
      <c r="L880" s="61">
        <v>0.92500000000000004</v>
      </c>
      <c r="M880" s="61">
        <v>0.92500000000000004</v>
      </c>
      <c r="N880" s="61">
        <v>0.92500000000000004</v>
      </c>
      <c r="O880" s="61">
        <v>0.92500000000000004</v>
      </c>
      <c r="P880" s="61">
        <v>0.92500000000000004</v>
      </c>
      <c r="Q880" s="61">
        <v>0.92500000000000004</v>
      </c>
      <c r="R880" s="61">
        <v>0.92500000000000004</v>
      </c>
      <c r="S880" s="61">
        <v>0.92500000000000004</v>
      </c>
      <c r="T880" s="61">
        <v>0.92500000000000004</v>
      </c>
      <c r="U880" s="61">
        <v>0.92500000000000004</v>
      </c>
      <c r="V880" s="61">
        <v>0.92500000000000004</v>
      </c>
      <c r="W880" s="61">
        <v>0.92500000000000004</v>
      </c>
      <c r="X880" s="61">
        <v>0.92500000000000004</v>
      </c>
      <c r="Y880" s="61">
        <v>0.92500000000000004</v>
      </c>
      <c r="Z880" s="61">
        <v>0.92500000000000004</v>
      </c>
      <c r="AA880" s="61">
        <v>0.92500000000000004</v>
      </c>
      <c r="AB880" s="61">
        <v>0.92500000000000004</v>
      </c>
      <c r="AC880" s="61">
        <v>0.92500000000000004</v>
      </c>
      <c r="AD880" s="61">
        <v>0.92500000000000004</v>
      </c>
      <c r="AE880" s="61">
        <v>0.92500000000000004</v>
      </c>
      <c r="AF880" s="61">
        <v>0.92500000000000004</v>
      </c>
      <c r="AG880" s="61">
        <v>0.92500000000000004</v>
      </c>
      <c r="AH880" s="61">
        <v>0.92500000000000004</v>
      </c>
      <c r="AI880" s="61">
        <v>0.92500000000000004</v>
      </c>
      <c r="AJ880" s="61">
        <v>0.92500000000000004</v>
      </c>
      <c r="AK880" s="61">
        <v>0.92500000000000004</v>
      </c>
      <c r="AL880" s="61">
        <v>0.92500000000000004</v>
      </c>
      <c r="AM880" s="61">
        <v>0.92500000000000004</v>
      </c>
      <c r="AN880" s="61">
        <v>0.92500000000000004</v>
      </c>
      <c r="AO880" s="61">
        <v>0.92500000000000004</v>
      </c>
      <c r="AP880" s="61">
        <v>0.92500000000000004</v>
      </c>
      <c r="AQ880" s="61">
        <v>0.92500000000000004</v>
      </c>
      <c r="AR880" s="61">
        <v>0.92500000000000004</v>
      </c>
      <c r="AS880" s="61">
        <v>0.92500000000000004</v>
      </c>
      <c r="AT880" s="61">
        <v>0.92500000000000004</v>
      </c>
      <c r="AU880" s="61">
        <v>0.92500000000000004</v>
      </c>
      <c r="AV880" s="61">
        <v>0.92500000000000004</v>
      </c>
      <c r="AW880" s="61">
        <v>0.92500000000000004</v>
      </c>
      <c r="AX880" s="53">
        <v>0.92500000000000004</v>
      </c>
    </row>
    <row r="881" spans="1:50">
      <c r="A881" s="212"/>
      <c r="B881" s="215"/>
      <c r="C881" s="206"/>
      <c r="D881" s="52" t="s">
        <v>38</v>
      </c>
      <c r="E881" s="86" t="str">
        <f>A859&amp;"/"&amp;B875&amp;"/"&amp;C879&amp;"/"&amp;D881</f>
        <v>Fuel oil fired power plants/Steam turbine/CHP/S</v>
      </c>
      <c r="F881" s="61" t="str">
        <f>A859</f>
        <v>Fuel oil fired power plants</v>
      </c>
      <c r="G881" s="61" t="str">
        <f>B875</f>
        <v>Steam turbine</v>
      </c>
      <c r="H881" s="61" t="str">
        <f>C879</f>
        <v>CHP</v>
      </c>
      <c r="I881" s="84" t="str">
        <f t="shared" si="75"/>
        <v>S</v>
      </c>
      <c r="J881" s="61">
        <v>0.92500000000000004</v>
      </c>
      <c r="K881" s="61">
        <v>0.92500000000000004</v>
      </c>
      <c r="L881" s="61">
        <v>0.92500000000000004</v>
      </c>
      <c r="M881" s="61">
        <v>0.92500000000000004</v>
      </c>
      <c r="N881" s="61">
        <v>0.92500000000000004</v>
      </c>
      <c r="O881" s="61">
        <v>0.92500000000000004</v>
      </c>
      <c r="P881" s="61">
        <v>0.92500000000000004</v>
      </c>
      <c r="Q881" s="61">
        <v>0.92500000000000004</v>
      </c>
      <c r="R881" s="61">
        <v>0.92500000000000004</v>
      </c>
      <c r="S881" s="61">
        <v>0.92500000000000004</v>
      </c>
      <c r="T881" s="61">
        <v>0.92500000000000004</v>
      </c>
      <c r="U881" s="61">
        <v>0.92500000000000004</v>
      </c>
      <c r="V881" s="61">
        <v>0.92500000000000004</v>
      </c>
      <c r="W881" s="61">
        <v>0.92500000000000004</v>
      </c>
      <c r="X881" s="61">
        <v>0.92500000000000004</v>
      </c>
      <c r="Y881" s="61">
        <v>0.92500000000000004</v>
      </c>
      <c r="Z881" s="61">
        <v>0.92500000000000004</v>
      </c>
      <c r="AA881" s="61">
        <v>0.92500000000000004</v>
      </c>
      <c r="AB881" s="61">
        <v>0.92500000000000004</v>
      </c>
      <c r="AC881" s="61">
        <v>0.92500000000000004</v>
      </c>
      <c r="AD881" s="61">
        <v>0.92500000000000004</v>
      </c>
      <c r="AE881" s="61">
        <v>0.92500000000000004</v>
      </c>
      <c r="AF881" s="61">
        <v>0.92500000000000004</v>
      </c>
      <c r="AG881" s="61">
        <v>0.92500000000000004</v>
      </c>
      <c r="AH881" s="61">
        <v>0.92500000000000004</v>
      </c>
      <c r="AI881" s="61">
        <v>0.92500000000000004</v>
      </c>
      <c r="AJ881" s="61">
        <v>0.92500000000000004</v>
      </c>
      <c r="AK881" s="61">
        <v>0.92500000000000004</v>
      </c>
      <c r="AL881" s="61">
        <v>0.92500000000000004</v>
      </c>
      <c r="AM881" s="61">
        <v>0.92500000000000004</v>
      </c>
      <c r="AN881" s="61">
        <v>0.92500000000000004</v>
      </c>
      <c r="AO881" s="61">
        <v>0.92500000000000004</v>
      </c>
      <c r="AP881" s="61">
        <v>0.92500000000000004</v>
      </c>
      <c r="AQ881" s="61">
        <v>0.92500000000000004</v>
      </c>
      <c r="AR881" s="61">
        <v>0.92500000000000004</v>
      </c>
      <c r="AS881" s="61">
        <v>0.92500000000000004</v>
      </c>
      <c r="AT881" s="61">
        <v>0.92500000000000004</v>
      </c>
      <c r="AU881" s="61">
        <v>0.92500000000000004</v>
      </c>
      <c r="AV881" s="61">
        <v>0.92500000000000004</v>
      </c>
      <c r="AW881" s="61">
        <v>0.92500000000000004</v>
      </c>
      <c r="AX881" s="53">
        <v>0.92500000000000004</v>
      </c>
    </row>
    <row r="882" spans="1:50">
      <c r="A882" s="212"/>
      <c r="B882" s="215"/>
      <c r="C882" s="216"/>
      <c r="D882" s="106" t="s">
        <v>47</v>
      </c>
      <c r="E882" s="107" t="str">
        <f>A859&amp;"/"&amp;B875&amp;"/"&amp;C879&amp;"/"&amp;D882</f>
        <v>Fuel oil fired power plants/Steam turbine/CHP/XS</v>
      </c>
      <c r="F882" s="108" t="str">
        <f>A859</f>
        <v>Fuel oil fired power plants</v>
      </c>
      <c r="G882" s="108" t="str">
        <f>B875</f>
        <v>Steam turbine</v>
      </c>
      <c r="H882" s="108" t="str">
        <f>C879</f>
        <v>CHP</v>
      </c>
      <c r="I882" s="109" t="str">
        <f t="shared" si="75"/>
        <v>XS</v>
      </c>
      <c r="J882" s="108">
        <v>0.92500000000000004</v>
      </c>
      <c r="K882" s="108">
        <v>0.92500000000000004</v>
      </c>
      <c r="L882" s="108">
        <v>0.92500000000000004</v>
      </c>
      <c r="M882" s="108">
        <v>0.92500000000000004</v>
      </c>
      <c r="N882" s="108">
        <v>0.92500000000000004</v>
      </c>
      <c r="O882" s="108">
        <v>0.92500000000000004</v>
      </c>
      <c r="P882" s="108">
        <v>0.92500000000000004</v>
      </c>
      <c r="Q882" s="108">
        <v>0.92500000000000004</v>
      </c>
      <c r="R882" s="108">
        <v>0.92500000000000004</v>
      </c>
      <c r="S882" s="108">
        <v>0.92500000000000004</v>
      </c>
      <c r="T882" s="108">
        <v>0.92500000000000004</v>
      </c>
      <c r="U882" s="108">
        <v>0.92500000000000004</v>
      </c>
      <c r="V882" s="108">
        <v>0.92500000000000004</v>
      </c>
      <c r="W882" s="108">
        <v>0.92500000000000004</v>
      </c>
      <c r="X882" s="108">
        <v>0.92500000000000004</v>
      </c>
      <c r="Y882" s="108">
        <v>0.92500000000000004</v>
      </c>
      <c r="Z882" s="108">
        <v>0.92500000000000004</v>
      </c>
      <c r="AA882" s="108">
        <v>0.92500000000000004</v>
      </c>
      <c r="AB882" s="108">
        <v>0.92500000000000004</v>
      </c>
      <c r="AC882" s="108">
        <v>0.92500000000000004</v>
      </c>
      <c r="AD882" s="108">
        <v>0.92500000000000004</v>
      </c>
      <c r="AE882" s="108">
        <v>0.92500000000000004</v>
      </c>
      <c r="AF882" s="108">
        <v>0.92500000000000004</v>
      </c>
      <c r="AG882" s="108">
        <v>0.92500000000000004</v>
      </c>
      <c r="AH882" s="108">
        <v>0.92500000000000004</v>
      </c>
      <c r="AI882" s="108">
        <v>0.92500000000000004</v>
      </c>
      <c r="AJ882" s="108">
        <v>0.92500000000000004</v>
      </c>
      <c r="AK882" s="108">
        <v>0.92500000000000004</v>
      </c>
      <c r="AL882" s="108">
        <v>0.92500000000000004</v>
      </c>
      <c r="AM882" s="108">
        <v>0.92500000000000004</v>
      </c>
      <c r="AN882" s="108">
        <v>0.92500000000000004</v>
      </c>
      <c r="AO882" s="108">
        <v>0.92500000000000004</v>
      </c>
      <c r="AP882" s="108">
        <v>0.92500000000000004</v>
      </c>
      <c r="AQ882" s="108">
        <v>0.92500000000000004</v>
      </c>
      <c r="AR882" s="108">
        <v>0.92500000000000004</v>
      </c>
      <c r="AS882" s="108">
        <v>0.92500000000000004</v>
      </c>
      <c r="AT882" s="108">
        <v>0.92500000000000004</v>
      </c>
      <c r="AU882" s="108">
        <v>0.92500000000000004</v>
      </c>
      <c r="AV882" s="108">
        <v>0.92500000000000004</v>
      </c>
      <c r="AW882" s="108">
        <v>0.92500000000000004</v>
      </c>
      <c r="AX882" s="110">
        <v>0.92500000000000004</v>
      </c>
    </row>
    <row r="883" spans="1:50">
      <c r="A883" s="212"/>
      <c r="B883" s="215"/>
      <c r="C883" s="217" t="s">
        <v>42</v>
      </c>
      <c r="D883" s="83" t="s">
        <v>24</v>
      </c>
      <c r="E883" s="56" t="str">
        <f>A859&amp;"/"&amp;B875&amp;"/"&amp;C883&amp;"/"&amp;D883</f>
        <v>Fuel oil fired power plants/Steam turbine/Electricity only with CCS/L</v>
      </c>
      <c r="F883" s="103" t="str">
        <f>A859</f>
        <v>Fuel oil fired power plants</v>
      </c>
      <c r="G883" s="103" t="str">
        <f>B875</f>
        <v>Steam turbine</v>
      </c>
      <c r="H883" s="103" t="str">
        <f>C883</f>
        <v>Electricity only with CCS</v>
      </c>
      <c r="I883" s="104" t="str">
        <f t="shared" si="75"/>
        <v>L</v>
      </c>
      <c r="J883" s="103" t="s">
        <v>99</v>
      </c>
      <c r="K883" s="103" t="s">
        <v>99</v>
      </c>
      <c r="L883" s="103" t="s">
        <v>99</v>
      </c>
      <c r="M883" s="103" t="s">
        <v>99</v>
      </c>
      <c r="N883" s="103" t="s">
        <v>99</v>
      </c>
      <c r="O883" s="103" t="s">
        <v>99</v>
      </c>
      <c r="P883" s="103" t="s">
        <v>99</v>
      </c>
      <c r="Q883" s="103" t="s">
        <v>99</v>
      </c>
      <c r="R883" s="103" t="s">
        <v>99</v>
      </c>
      <c r="S883" s="103" t="s">
        <v>99</v>
      </c>
      <c r="T883" s="103" t="s">
        <v>99</v>
      </c>
      <c r="U883" s="103" t="s">
        <v>99</v>
      </c>
      <c r="V883" s="103" t="s">
        <v>99</v>
      </c>
      <c r="W883" s="103" t="s">
        <v>99</v>
      </c>
      <c r="X883" s="103" t="s">
        <v>99</v>
      </c>
      <c r="Y883" s="103" t="s">
        <v>99</v>
      </c>
      <c r="Z883" s="103" t="s">
        <v>99</v>
      </c>
      <c r="AA883" s="103" t="s">
        <v>99</v>
      </c>
      <c r="AB883" s="103" t="s">
        <v>99</v>
      </c>
      <c r="AC883" s="103" t="s">
        <v>99</v>
      </c>
      <c r="AD883" s="103" t="s">
        <v>99</v>
      </c>
      <c r="AE883" s="103">
        <v>0.92500000000000004</v>
      </c>
      <c r="AF883" s="103">
        <v>0.92500000000000004</v>
      </c>
      <c r="AG883" s="103">
        <v>0.92500000000000004</v>
      </c>
      <c r="AH883" s="103">
        <v>0.92500000000000004</v>
      </c>
      <c r="AI883" s="103">
        <v>0.92500000000000004</v>
      </c>
      <c r="AJ883" s="103">
        <v>0.92500000000000004</v>
      </c>
      <c r="AK883" s="103">
        <v>0.92500000000000004</v>
      </c>
      <c r="AL883" s="103">
        <v>0.92500000000000004</v>
      </c>
      <c r="AM883" s="103">
        <v>0.92500000000000004</v>
      </c>
      <c r="AN883" s="103">
        <v>0.92500000000000004</v>
      </c>
      <c r="AO883" s="103">
        <v>0.92500000000000004</v>
      </c>
      <c r="AP883" s="103">
        <v>0.92500000000000004</v>
      </c>
      <c r="AQ883" s="103">
        <v>0.92500000000000004</v>
      </c>
      <c r="AR883" s="103">
        <v>0.92500000000000004</v>
      </c>
      <c r="AS883" s="103">
        <v>0.92500000000000004</v>
      </c>
      <c r="AT883" s="103">
        <v>0.92500000000000004</v>
      </c>
      <c r="AU883" s="103">
        <v>0.92500000000000004</v>
      </c>
      <c r="AV883" s="103">
        <v>0.92500000000000004</v>
      </c>
      <c r="AW883" s="103">
        <v>0.92500000000000004</v>
      </c>
      <c r="AX883" s="105">
        <v>0.92500000000000004</v>
      </c>
    </row>
    <row r="884" spans="1:50">
      <c r="A884" s="212"/>
      <c r="B884" s="215"/>
      <c r="C884" s="216"/>
      <c r="D884" s="106" t="s">
        <v>25</v>
      </c>
      <c r="E884" s="107" t="str">
        <f>A859&amp;"/"&amp;B875&amp;"/"&amp;C883&amp;"/"&amp;D884</f>
        <v>Fuel oil fired power plants/Steam turbine/Electricity only with CCS/M</v>
      </c>
      <c r="F884" s="108" t="str">
        <f>A859</f>
        <v>Fuel oil fired power plants</v>
      </c>
      <c r="G884" s="108" t="str">
        <f>B875</f>
        <v>Steam turbine</v>
      </c>
      <c r="H884" s="108" t="str">
        <f>C883</f>
        <v>Electricity only with CCS</v>
      </c>
      <c r="I884" s="109" t="str">
        <f t="shared" si="75"/>
        <v>M</v>
      </c>
      <c r="J884" s="108" t="s">
        <v>99</v>
      </c>
      <c r="K884" s="108" t="s">
        <v>99</v>
      </c>
      <c r="L884" s="108" t="s">
        <v>99</v>
      </c>
      <c r="M884" s="108" t="s">
        <v>99</v>
      </c>
      <c r="N884" s="108" t="s">
        <v>99</v>
      </c>
      <c r="O884" s="108" t="s">
        <v>99</v>
      </c>
      <c r="P884" s="108" t="s">
        <v>99</v>
      </c>
      <c r="Q884" s="108" t="s">
        <v>99</v>
      </c>
      <c r="R884" s="108" t="s">
        <v>99</v>
      </c>
      <c r="S884" s="108" t="s">
        <v>99</v>
      </c>
      <c r="T884" s="108" t="s">
        <v>99</v>
      </c>
      <c r="U884" s="108" t="s">
        <v>99</v>
      </c>
      <c r="V884" s="108" t="s">
        <v>99</v>
      </c>
      <c r="W884" s="108" t="s">
        <v>99</v>
      </c>
      <c r="X884" s="108" t="s">
        <v>99</v>
      </c>
      <c r="Y884" s="108" t="s">
        <v>99</v>
      </c>
      <c r="Z884" s="108" t="s">
        <v>99</v>
      </c>
      <c r="AA884" s="108" t="s">
        <v>99</v>
      </c>
      <c r="AB884" s="108" t="s">
        <v>99</v>
      </c>
      <c r="AC884" s="108" t="s">
        <v>99</v>
      </c>
      <c r="AD884" s="108" t="s">
        <v>99</v>
      </c>
      <c r="AE884" s="108">
        <v>0.92500000000000004</v>
      </c>
      <c r="AF884" s="108">
        <v>0.92500000000000004</v>
      </c>
      <c r="AG884" s="108">
        <v>0.92500000000000004</v>
      </c>
      <c r="AH884" s="108">
        <v>0.92500000000000004</v>
      </c>
      <c r="AI884" s="108">
        <v>0.92500000000000004</v>
      </c>
      <c r="AJ884" s="108">
        <v>0.92500000000000004</v>
      </c>
      <c r="AK884" s="108">
        <v>0.92500000000000004</v>
      </c>
      <c r="AL884" s="108">
        <v>0.92500000000000004</v>
      </c>
      <c r="AM884" s="108">
        <v>0.92500000000000004</v>
      </c>
      <c r="AN884" s="108">
        <v>0.92500000000000004</v>
      </c>
      <c r="AO884" s="108">
        <v>0.92500000000000004</v>
      </c>
      <c r="AP884" s="108">
        <v>0.92500000000000004</v>
      </c>
      <c r="AQ884" s="108">
        <v>0.92500000000000004</v>
      </c>
      <c r="AR884" s="108">
        <v>0.92500000000000004</v>
      </c>
      <c r="AS884" s="108">
        <v>0.92500000000000004</v>
      </c>
      <c r="AT884" s="108">
        <v>0.92500000000000004</v>
      </c>
      <c r="AU884" s="108">
        <v>0.92500000000000004</v>
      </c>
      <c r="AV884" s="108">
        <v>0.92500000000000004</v>
      </c>
      <c r="AW884" s="108">
        <v>0.92500000000000004</v>
      </c>
      <c r="AX884" s="110">
        <v>0.92500000000000004</v>
      </c>
    </row>
    <row r="885" spans="1:50">
      <c r="A885" s="212"/>
      <c r="B885" s="215"/>
      <c r="C885" s="217" t="s">
        <v>43</v>
      </c>
      <c r="D885" s="52" t="s">
        <v>24</v>
      </c>
      <c r="E885" s="86" t="str">
        <f>A859&amp;"/"&amp;B875&amp;"/"&amp;C885&amp;"/"&amp;D885</f>
        <v>Fuel oil fired power plants/Steam turbine/CHP with CCS/L</v>
      </c>
      <c r="F885" s="61" t="str">
        <f>A859</f>
        <v>Fuel oil fired power plants</v>
      </c>
      <c r="G885" s="61" t="str">
        <f>B875</f>
        <v>Steam turbine</v>
      </c>
      <c r="H885" s="61" t="str">
        <f>C885</f>
        <v>CHP with CCS</v>
      </c>
      <c r="I885" s="84" t="str">
        <f t="shared" si="75"/>
        <v>L</v>
      </c>
      <c r="J885" s="61" t="s">
        <v>99</v>
      </c>
      <c r="K885" s="61" t="s">
        <v>99</v>
      </c>
      <c r="L885" s="61" t="s">
        <v>99</v>
      </c>
      <c r="M885" s="61" t="s">
        <v>99</v>
      </c>
      <c r="N885" s="61" t="s">
        <v>99</v>
      </c>
      <c r="O885" s="61" t="s">
        <v>99</v>
      </c>
      <c r="P885" s="61" t="s">
        <v>99</v>
      </c>
      <c r="Q885" s="61" t="s">
        <v>99</v>
      </c>
      <c r="R885" s="61" t="s">
        <v>99</v>
      </c>
      <c r="S885" s="61" t="s">
        <v>99</v>
      </c>
      <c r="T885" s="61" t="s">
        <v>99</v>
      </c>
      <c r="U885" s="61" t="s">
        <v>99</v>
      </c>
      <c r="V885" s="61" t="s">
        <v>99</v>
      </c>
      <c r="W885" s="61" t="s">
        <v>99</v>
      </c>
      <c r="X885" s="61" t="s">
        <v>99</v>
      </c>
      <c r="Y885" s="61" t="s">
        <v>99</v>
      </c>
      <c r="Z885" s="61" t="s">
        <v>99</v>
      </c>
      <c r="AA885" s="61" t="s">
        <v>99</v>
      </c>
      <c r="AB885" s="61" t="s">
        <v>99</v>
      </c>
      <c r="AC885" s="61" t="s">
        <v>99</v>
      </c>
      <c r="AD885" s="61" t="s">
        <v>99</v>
      </c>
      <c r="AE885" s="61">
        <v>0.92500000000000004</v>
      </c>
      <c r="AF885" s="61">
        <v>0.92500000000000004</v>
      </c>
      <c r="AG885" s="61">
        <v>0.92500000000000004</v>
      </c>
      <c r="AH885" s="61">
        <v>0.92500000000000004</v>
      </c>
      <c r="AI885" s="61">
        <v>0.92500000000000004</v>
      </c>
      <c r="AJ885" s="61">
        <v>0.92500000000000004</v>
      </c>
      <c r="AK885" s="61">
        <v>0.92500000000000004</v>
      </c>
      <c r="AL885" s="61">
        <v>0.92500000000000004</v>
      </c>
      <c r="AM885" s="61">
        <v>0.92500000000000004</v>
      </c>
      <c r="AN885" s="61">
        <v>0.92500000000000004</v>
      </c>
      <c r="AO885" s="61">
        <v>0.92500000000000004</v>
      </c>
      <c r="AP885" s="61">
        <v>0.92500000000000004</v>
      </c>
      <c r="AQ885" s="61">
        <v>0.92500000000000004</v>
      </c>
      <c r="AR885" s="61">
        <v>0.92500000000000004</v>
      </c>
      <c r="AS885" s="61">
        <v>0.92500000000000004</v>
      </c>
      <c r="AT885" s="61">
        <v>0.92500000000000004</v>
      </c>
      <c r="AU885" s="61">
        <v>0.92500000000000004</v>
      </c>
      <c r="AV885" s="61">
        <v>0.92500000000000004</v>
      </c>
      <c r="AW885" s="61">
        <v>0.92500000000000004</v>
      </c>
      <c r="AX885" s="53">
        <v>0.92500000000000004</v>
      </c>
    </row>
    <row r="886" spans="1:50">
      <c r="A886" s="213"/>
      <c r="B886" s="218"/>
      <c r="C886" s="210"/>
      <c r="D886" s="93" t="s">
        <v>25</v>
      </c>
      <c r="E886" s="73" t="str">
        <f>A859&amp;"/"&amp;B875&amp;"/"&amp;C885&amp;"/"&amp;D886</f>
        <v>Fuel oil fired power plants/Steam turbine/CHP with CCS/M</v>
      </c>
      <c r="F886" s="91" t="str">
        <f>A859</f>
        <v>Fuel oil fired power plants</v>
      </c>
      <c r="G886" s="91" t="str">
        <f>B875</f>
        <v>Steam turbine</v>
      </c>
      <c r="H886" s="91" t="str">
        <f>C885</f>
        <v>CHP with CCS</v>
      </c>
      <c r="I886" s="70" t="str">
        <f t="shared" si="75"/>
        <v>M</v>
      </c>
      <c r="J886" s="91" t="s">
        <v>99</v>
      </c>
      <c r="K886" s="91" t="s">
        <v>99</v>
      </c>
      <c r="L886" s="91" t="s">
        <v>99</v>
      </c>
      <c r="M886" s="91" t="s">
        <v>99</v>
      </c>
      <c r="N886" s="91" t="s">
        <v>99</v>
      </c>
      <c r="O886" s="91" t="s">
        <v>99</v>
      </c>
      <c r="P886" s="91" t="s">
        <v>99</v>
      </c>
      <c r="Q886" s="91" t="s">
        <v>99</v>
      </c>
      <c r="R886" s="91" t="s">
        <v>99</v>
      </c>
      <c r="S886" s="91" t="s">
        <v>99</v>
      </c>
      <c r="T886" s="91" t="s">
        <v>99</v>
      </c>
      <c r="U886" s="91" t="s">
        <v>99</v>
      </c>
      <c r="V886" s="91" t="s">
        <v>99</v>
      </c>
      <c r="W886" s="91" t="s">
        <v>99</v>
      </c>
      <c r="X886" s="91" t="s">
        <v>99</v>
      </c>
      <c r="Y886" s="91" t="s">
        <v>99</v>
      </c>
      <c r="Z886" s="91" t="s">
        <v>99</v>
      </c>
      <c r="AA886" s="91" t="s">
        <v>99</v>
      </c>
      <c r="AB886" s="91" t="s">
        <v>99</v>
      </c>
      <c r="AC886" s="91" t="s">
        <v>99</v>
      </c>
      <c r="AD886" s="91" t="s">
        <v>99</v>
      </c>
      <c r="AE886" s="91">
        <v>0.92500000000000004</v>
      </c>
      <c r="AF886" s="91">
        <v>0.92500000000000004</v>
      </c>
      <c r="AG886" s="91">
        <v>0.92500000000000004</v>
      </c>
      <c r="AH886" s="91">
        <v>0.92500000000000004</v>
      </c>
      <c r="AI886" s="91">
        <v>0.92500000000000004</v>
      </c>
      <c r="AJ886" s="91">
        <v>0.92500000000000004</v>
      </c>
      <c r="AK886" s="91">
        <v>0.92500000000000004</v>
      </c>
      <c r="AL886" s="91">
        <v>0.92500000000000004</v>
      </c>
      <c r="AM886" s="91">
        <v>0.92500000000000004</v>
      </c>
      <c r="AN886" s="91">
        <v>0.92500000000000004</v>
      </c>
      <c r="AO886" s="91">
        <v>0.92500000000000004</v>
      </c>
      <c r="AP886" s="91">
        <v>0.92500000000000004</v>
      </c>
      <c r="AQ886" s="91">
        <v>0.92500000000000004</v>
      </c>
      <c r="AR886" s="91">
        <v>0.92500000000000004</v>
      </c>
      <c r="AS886" s="91">
        <v>0.92500000000000004</v>
      </c>
      <c r="AT886" s="91">
        <v>0.92500000000000004</v>
      </c>
      <c r="AU886" s="91">
        <v>0.92500000000000004</v>
      </c>
      <c r="AV886" s="91">
        <v>0.92500000000000004</v>
      </c>
      <c r="AW886" s="91">
        <v>0.92500000000000004</v>
      </c>
      <c r="AX886" s="89">
        <v>0.92500000000000004</v>
      </c>
    </row>
    <row r="887" spans="1:50">
      <c r="A887" s="211" t="s">
        <v>57</v>
      </c>
      <c r="B887" s="214" t="s">
        <v>41</v>
      </c>
      <c r="C887" s="209" t="s">
        <v>36</v>
      </c>
      <c r="D887" s="67" t="s">
        <v>24</v>
      </c>
      <c r="E887" s="87" t="str">
        <f>A887&amp;"/"&amp;B887&amp;"/"&amp;C887&amp;"/"&amp;D887</f>
        <v>Biomass and waste fired power plants/Integrated gasification combined cycle/Electricity only/L</v>
      </c>
      <c r="F887" s="55" t="str">
        <f>A887</f>
        <v>Biomass and waste fired power plants</v>
      </c>
      <c r="G887" s="55" t="str">
        <f>B887</f>
        <v>Integrated gasification combined cycle</v>
      </c>
      <c r="H887" s="55" t="str">
        <f>C887</f>
        <v>Electricity only</v>
      </c>
      <c r="I887" s="85" t="str">
        <f t="shared" si="75"/>
        <v>L</v>
      </c>
      <c r="J887" s="55">
        <v>0.87</v>
      </c>
      <c r="K887" s="55">
        <v>0.87</v>
      </c>
      <c r="L887" s="55">
        <v>0.87</v>
      </c>
      <c r="M887" s="55">
        <v>0.87</v>
      </c>
      <c r="N887" s="55">
        <v>0.87</v>
      </c>
      <c r="O887" s="55">
        <v>0.87</v>
      </c>
      <c r="P887" s="55">
        <v>0.87</v>
      </c>
      <c r="Q887" s="55">
        <v>0.87</v>
      </c>
      <c r="R887" s="55">
        <v>0.87</v>
      </c>
      <c r="S887" s="55">
        <v>0.87</v>
      </c>
      <c r="T887" s="55">
        <v>0.87</v>
      </c>
      <c r="U887" s="55">
        <v>0.87</v>
      </c>
      <c r="V887" s="55">
        <v>0.87</v>
      </c>
      <c r="W887" s="55">
        <v>0.87</v>
      </c>
      <c r="X887" s="55">
        <v>0.87</v>
      </c>
      <c r="Y887" s="55">
        <v>0.87</v>
      </c>
      <c r="Z887" s="55">
        <v>0.87</v>
      </c>
      <c r="AA887" s="55">
        <v>0.87</v>
      </c>
      <c r="AB887" s="55">
        <v>0.87</v>
      </c>
      <c r="AC887" s="55">
        <v>0.87</v>
      </c>
      <c r="AD887" s="55">
        <v>0.87</v>
      </c>
      <c r="AE887" s="55">
        <v>0.87</v>
      </c>
      <c r="AF887" s="55">
        <v>0.87</v>
      </c>
      <c r="AG887" s="55">
        <v>0.87</v>
      </c>
      <c r="AH887" s="55">
        <v>0.87</v>
      </c>
      <c r="AI887" s="55">
        <v>0.87</v>
      </c>
      <c r="AJ887" s="55">
        <v>0.87</v>
      </c>
      <c r="AK887" s="55">
        <v>0.87</v>
      </c>
      <c r="AL887" s="55">
        <v>0.87</v>
      </c>
      <c r="AM887" s="55">
        <v>0.87</v>
      </c>
      <c r="AN887" s="55">
        <v>0.87</v>
      </c>
      <c r="AO887" s="55">
        <v>0.87</v>
      </c>
      <c r="AP887" s="55">
        <v>0.87</v>
      </c>
      <c r="AQ887" s="55">
        <v>0.87</v>
      </c>
      <c r="AR887" s="55">
        <v>0.87</v>
      </c>
      <c r="AS887" s="55">
        <v>0.87</v>
      </c>
      <c r="AT887" s="55">
        <v>0.87</v>
      </c>
      <c r="AU887" s="55">
        <v>0.87</v>
      </c>
      <c r="AV887" s="55">
        <v>0.87</v>
      </c>
      <c r="AW887" s="55">
        <v>0.87</v>
      </c>
      <c r="AX887" s="64">
        <v>0.87</v>
      </c>
    </row>
    <row r="888" spans="1:50">
      <c r="A888" s="212"/>
      <c r="B888" s="215"/>
      <c r="C888" s="216"/>
      <c r="D888" s="52" t="s">
        <v>25</v>
      </c>
      <c r="E888" s="86" t="str">
        <f>A887&amp;"/"&amp;B887&amp;"/"&amp;C887&amp;"/"&amp;D888</f>
        <v>Biomass and waste fired power plants/Integrated gasification combined cycle/Electricity only/M</v>
      </c>
      <c r="F888" s="61" t="str">
        <f>A887</f>
        <v>Biomass and waste fired power plants</v>
      </c>
      <c r="G888" s="61" t="str">
        <f>B887</f>
        <v>Integrated gasification combined cycle</v>
      </c>
      <c r="H888" s="61" t="str">
        <f>C887</f>
        <v>Electricity only</v>
      </c>
      <c r="I888" s="84" t="str">
        <f t="shared" si="75"/>
        <v>M</v>
      </c>
      <c r="J888" s="61">
        <v>0.87</v>
      </c>
      <c r="K888" s="61">
        <v>0.87</v>
      </c>
      <c r="L888" s="61">
        <v>0.87</v>
      </c>
      <c r="M888" s="61">
        <v>0.87</v>
      </c>
      <c r="N888" s="61">
        <v>0.87</v>
      </c>
      <c r="O888" s="61">
        <v>0.87</v>
      </c>
      <c r="P888" s="61">
        <v>0.87</v>
      </c>
      <c r="Q888" s="61">
        <v>0.87</v>
      </c>
      <c r="R888" s="61">
        <v>0.87</v>
      </c>
      <c r="S888" s="61">
        <v>0.87</v>
      </c>
      <c r="T888" s="61">
        <v>0.87</v>
      </c>
      <c r="U888" s="61">
        <v>0.87</v>
      </c>
      <c r="V888" s="61">
        <v>0.87</v>
      </c>
      <c r="W888" s="61">
        <v>0.87</v>
      </c>
      <c r="X888" s="61">
        <v>0.87</v>
      </c>
      <c r="Y888" s="61">
        <v>0.87</v>
      </c>
      <c r="Z888" s="61">
        <v>0.87</v>
      </c>
      <c r="AA888" s="61">
        <v>0.87</v>
      </c>
      <c r="AB888" s="61">
        <v>0.87</v>
      </c>
      <c r="AC888" s="61">
        <v>0.87</v>
      </c>
      <c r="AD888" s="61">
        <v>0.87</v>
      </c>
      <c r="AE888" s="61">
        <v>0.87</v>
      </c>
      <c r="AF888" s="61">
        <v>0.87</v>
      </c>
      <c r="AG888" s="61">
        <v>0.87</v>
      </c>
      <c r="AH888" s="61">
        <v>0.87</v>
      </c>
      <c r="AI888" s="61">
        <v>0.87</v>
      </c>
      <c r="AJ888" s="61">
        <v>0.87</v>
      </c>
      <c r="AK888" s="61">
        <v>0.87</v>
      </c>
      <c r="AL888" s="61">
        <v>0.87</v>
      </c>
      <c r="AM888" s="61">
        <v>0.87</v>
      </c>
      <c r="AN888" s="61">
        <v>0.87</v>
      </c>
      <c r="AO888" s="61">
        <v>0.87</v>
      </c>
      <c r="AP888" s="61">
        <v>0.87</v>
      </c>
      <c r="AQ888" s="61">
        <v>0.87</v>
      </c>
      <c r="AR888" s="61">
        <v>0.87</v>
      </c>
      <c r="AS888" s="61">
        <v>0.87</v>
      </c>
      <c r="AT888" s="61">
        <v>0.87</v>
      </c>
      <c r="AU888" s="61">
        <v>0.87</v>
      </c>
      <c r="AV888" s="61">
        <v>0.87</v>
      </c>
      <c r="AW888" s="61">
        <v>0.87</v>
      </c>
      <c r="AX888" s="53">
        <v>0.87</v>
      </c>
    </row>
    <row r="889" spans="1:50">
      <c r="A889" s="212"/>
      <c r="B889" s="215"/>
      <c r="C889" s="217" t="s">
        <v>26</v>
      </c>
      <c r="D889" s="83" t="s">
        <v>24</v>
      </c>
      <c r="E889" s="56" t="str">
        <f>A887&amp;"/"&amp;B887&amp;"/"&amp;C889&amp;"/"&amp;D889</f>
        <v>Biomass and waste fired power plants/Integrated gasification combined cycle/CHP/L</v>
      </c>
      <c r="F889" s="103" t="str">
        <f>A887</f>
        <v>Biomass and waste fired power plants</v>
      </c>
      <c r="G889" s="103" t="str">
        <f>B887</f>
        <v>Integrated gasification combined cycle</v>
      </c>
      <c r="H889" s="103" t="str">
        <f>C889</f>
        <v>CHP</v>
      </c>
      <c r="I889" s="104" t="str">
        <f t="shared" si="75"/>
        <v>L</v>
      </c>
      <c r="J889" s="103">
        <v>0.87</v>
      </c>
      <c r="K889" s="103">
        <v>0.87</v>
      </c>
      <c r="L889" s="103">
        <v>0.87</v>
      </c>
      <c r="M889" s="103">
        <v>0.87</v>
      </c>
      <c r="N889" s="103">
        <v>0.87</v>
      </c>
      <c r="O889" s="103">
        <v>0.87</v>
      </c>
      <c r="P889" s="103">
        <v>0.87</v>
      </c>
      <c r="Q889" s="103">
        <v>0.87</v>
      </c>
      <c r="R889" s="103">
        <v>0.87</v>
      </c>
      <c r="S889" s="103">
        <v>0.87</v>
      </c>
      <c r="T889" s="103">
        <v>0.87</v>
      </c>
      <c r="U889" s="103">
        <v>0.87</v>
      </c>
      <c r="V889" s="103">
        <v>0.87</v>
      </c>
      <c r="W889" s="103">
        <v>0.87</v>
      </c>
      <c r="X889" s="103">
        <v>0.87</v>
      </c>
      <c r="Y889" s="103">
        <v>0.87</v>
      </c>
      <c r="Z889" s="103">
        <v>0.87</v>
      </c>
      <c r="AA889" s="103">
        <v>0.87</v>
      </c>
      <c r="AB889" s="103">
        <v>0.87</v>
      </c>
      <c r="AC889" s="103">
        <v>0.87</v>
      </c>
      <c r="AD889" s="103">
        <v>0.87</v>
      </c>
      <c r="AE889" s="103">
        <v>0.87</v>
      </c>
      <c r="AF889" s="103">
        <v>0.87</v>
      </c>
      <c r="AG889" s="103">
        <v>0.87</v>
      </c>
      <c r="AH889" s="103">
        <v>0.87</v>
      </c>
      <c r="AI889" s="103">
        <v>0.87</v>
      </c>
      <c r="AJ889" s="103">
        <v>0.87</v>
      </c>
      <c r="AK889" s="103">
        <v>0.87</v>
      </c>
      <c r="AL889" s="103">
        <v>0.87</v>
      </c>
      <c r="AM889" s="103">
        <v>0.87</v>
      </c>
      <c r="AN889" s="103">
        <v>0.87</v>
      </c>
      <c r="AO889" s="103">
        <v>0.87</v>
      </c>
      <c r="AP889" s="103">
        <v>0.87</v>
      </c>
      <c r="AQ889" s="103">
        <v>0.87</v>
      </c>
      <c r="AR889" s="103">
        <v>0.87</v>
      </c>
      <c r="AS889" s="103">
        <v>0.87</v>
      </c>
      <c r="AT889" s="103">
        <v>0.87</v>
      </c>
      <c r="AU889" s="103">
        <v>0.87</v>
      </c>
      <c r="AV889" s="103">
        <v>0.87</v>
      </c>
      <c r="AW889" s="103">
        <v>0.87</v>
      </c>
      <c r="AX889" s="105">
        <v>0.87</v>
      </c>
    </row>
    <row r="890" spans="1:50">
      <c r="A890" s="212"/>
      <c r="B890" s="215"/>
      <c r="C890" s="216"/>
      <c r="D890" s="106" t="s">
        <v>25</v>
      </c>
      <c r="E890" s="107" t="str">
        <f>A887&amp;"/"&amp;B887&amp;"/"&amp;C889&amp;"/"&amp;D890</f>
        <v>Biomass and waste fired power plants/Integrated gasification combined cycle/CHP/M</v>
      </c>
      <c r="F890" s="108" t="str">
        <f>A887</f>
        <v>Biomass and waste fired power plants</v>
      </c>
      <c r="G890" s="108" t="str">
        <f>B887</f>
        <v>Integrated gasification combined cycle</v>
      </c>
      <c r="H890" s="108" t="str">
        <f>C889</f>
        <v>CHP</v>
      </c>
      <c r="I890" s="109" t="str">
        <f t="shared" si="75"/>
        <v>M</v>
      </c>
      <c r="J890" s="108">
        <v>0.87</v>
      </c>
      <c r="K890" s="108">
        <v>0.87</v>
      </c>
      <c r="L890" s="108">
        <v>0.87</v>
      </c>
      <c r="M890" s="108">
        <v>0.87</v>
      </c>
      <c r="N890" s="108">
        <v>0.87</v>
      </c>
      <c r="O890" s="108">
        <v>0.87</v>
      </c>
      <c r="P890" s="108">
        <v>0.87</v>
      </c>
      <c r="Q890" s="108">
        <v>0.87</v>
      </c>
      <c r="R890" s="108">
        <v>0.87</v>
      </c>
      <c r="S890" s="108">
        <v>0.87</v>
      </c>
      <c r="T890" s="108">
        <v>0.87</v>
      </c>
      <c r="U890" s="108">
        <v>0.87</v>
      </c>
      <c r="V890" s="108">
        <v>0.87</v>
      </c>
      <c r="W890" s="108">
        <v>0.87</v>
      </c>
      <c r="X890" s="108">
        <v>0.87</v>
      </c>
      <c r="Y890" s="108">
        <v>0.87</v>
      </c>
      <c r="Z890" s="108">
        <v>0.87</v>
      </c>
      <c r="AA890" s="108">
        <v>0.87</v>
      </c>
      <c r="AB890" s="108">
        <v>0.87</v>
      </c>
      <c r="AC890" s="108">
        <v>0.87</v>
      </c>
      <c r="AD890" s="108">
        <v>0.87</v>
      </c>
      <c r="AE890" s="108">
        <v>0.87</v>
      </c>
      <c r="AF890" s="108">
        <v>0.87</v>
      </c>
      <c r="AG890" s="108">
        <v>0.87</v>
      </c>
      <c r="AH890" s="108">
        <v>0.87</v>
      </c>
      <c r="AI890" s="108">
        <v>0.87</v>
      </c>
      <c r="AJ890" s="108">
        <v>0.87</v>
      </c>
      <c r="AK890" s="108">
        <v>0.87</v>
      </c>
      <c r="AL890" s="108">
        <v>0.87</v>
      </c>
      <c r="AM890" s="108">
        <v>0.87</v>
      </c>
      <c r="AN890" s="108">
        <v>0.87</v>
      </c>
      <c r="AO890" s="108">
        <v>0.87</v>
      </c>
      <c r="AP890" s="108">
        <v>0.87</v>
      </c>
      <c r="AQ890" s="108">
        <v>0.87</v>
      </c>
      <c r="AR890" s="108">
        <v>0.87</v>
      </c>
      <c r="AS890" s="108">
        <v>0.87</v>
      </c>
      <c r="AT890" s="108">
        <v>0.87</v>
      </c>
      <c r="AU890" s="108">
        <v>0.87</v>
      </c>
      <c r="AV890" s="108">
        <v>0.87</v>
      </c>
      <c r="AW890" s="108">
        <v>0.87</v>
      </c>
      <c r="AX890" s="110">
        <v>0.87</v>
      </c>
    </row>
    <row r="891" spans="1:50">
      <c r="A891" s="212"/>
      <c r="B891" s="215"/>
      <c r="C891" s="217" t="s">
        <v>42</v>
      </c>
      <c r="D891" s="83" t="s">
        <v>24</v>
      </c>
      <c r="E891" s="56" t="str">
        <f>A887&amp;"/"&amp;B887&amp;"/"&amp;C891&amp;"/"&amp;D891</f>
        <v>Biomass and waste fired power plants/Integrated gasification combined cycle/Electricity only with CCS/L</v>
      </c>
      <c r="F891" s="103" t="str">
        <f>A887</f>
        <v>Biomass and waste fired power plants</v>
      </c>
      <c r="G891" s="103" t="str">
        <f>B887</f>
        <v>Integrated gasification combined cycle</v>
      </c>
      <c r="H891" s="103" t="str">
        <f>C891</f>
        <v>Electricity only with CCS</v>
      </c>
      <c r="I891" s="104" t="str">
        <f t="shared" si="75"/>
        <v>L</v>
      </c>
      <c r="J891" s="103" t="s">
        <v>99</v>
      </c>
      <c r="K891" s="103" t="s">
        <v>99</v>
      </c>
      <c r="L891" s="103" t="s">
        <v>99</v>
      </c>
      <c r="M891" s="103" t="s">
        <v>99</v>
      </c>
      <c r="N891" s="103" t="s">
        <v>99</v>
      </c>
      <c r="O891" s="103" t="s">
        <v>99</v>
      </c>
      <c r="P891" s="103" t="s">
        <v>99</v>
      </c>
      <c r="Q891" s="103" t="s">
        <v>99</v>
      </c>
      <c r="R891" s="103" t="s">
        <v>99</v>
      </c>
      <c r="S891" s="103" t="s">
        <v>99</v>
      </c>
      <c r="T891" s="103" t="s">
        <v>99</v>
      </c>
      <c r="U891" s="103" t="s">
        <v>99</v>
      </c>
      <c r="V891" s="103" t="s">
        <v>99</v>
      </c>
      <c r="W891" s="103" t="s">
        <v>99</v>
      </c>
      <c r="X891" s="103" t="s">
        <v>99</v>
      </c>
      <c r="Y891" s="103" t="s">
        <v>99</v>
      </c>
      <c r="Z891" s="103" t="s">
        <v>99</v>
      </c>
      <c r="AA891" s="103" t="s">
        <v>99</v>
      </c>
      <c r="AB891" s="103" t="s">
        <v>99</v>
      </c>
      <c r="AC891" s="103" t="s">
        <v>99</v>
      </c>
      <c r="AD891" s="103" t="s">
        <v>99</v>
      </c>
      <c r="AE891" s="103">
        <v>0.87</v>
      </c>
      <c r="AF891" s="103">
        <v>0.87</v>
      </c>
      <c r="AG891" s="103">
        <v>0.87</v>
      </c>
      <c r="AH891" s="103">
        <v>0.87</v>
      </c>
      <c r="AI891" s="103">
        <v>0.87</v>
      </c>
      <c r="AJ891" s="103">
        <v>0.87</v>
      </c>
      <c r="AK891" s="103">
        <v>0.87</v>
      </c>
      <c r="AL891" s="103">
        <v>0.87</v>
      </c>
      <c r="AM891" s="103">
        <v>0.87</v>
      </c>
      <c r="AN891" s="103">
        <v>0.87</v>
      </c>
      <c r="AO891" s="103">
        <v>0.87</v>
      </c>
      <c r="AP891" s="103">
        <v>0.87</v>
      </c>
      <c r="AQ891" s="103">
        <v>0.87</v>
      </c>
      <c r="AR891" s="103">
        <v>0.87</v>
      </c>
      <c r="AS891" s="103">
        <v>0.87</v>
      </c>
      <c r="AT891" s="103">
        <v>0.87</v>
      </c>
      <c r="AU891" s="103">
        <v>0.87</v>
      </c>
      <c r="AV891" s="103">
        <v>0.87</v>
      </c>
      <c r="AW891" s="103">
        <v>0.87</v>
      </c>
      <c r="AX891" s="105">
        <v>0.87</v>
      </c>
    </row>
    <row r="892" spans="1:50">
      <c r="A892" s="212"/>
      <c r="B892" s="215"/>
      <c r="C892" s="216"/>
      <c r="D892" s="106" t="s">
        <v>25</v>
      </c>
      <c r="E892" s="107" t="str">
        <f>A887&amp;"/"&amp;B887&amp;"/"&amp;C891&amp;"/"&amp;D892</f>
        <v>Biomass and waste fired power plants/Integrated gasification combined cycle/Electricity only with CCS/M</v>
      </c>
      <c r="F892" s="108" t="str">
        <f>A887</f>
        <v>Biomass and waste fired power plants</v>
      </c>
      <c r="G892" s="108" t="str">
        <f>B887</f>
        <v>Integrated gasification combined cycle</v>
      </c>
      <c r="H892" s="108" t="str">
        <f>C891</f>
        <v>Electricity only with CCS</v>
      </c>
      <c r="I892" s="109" t="str">
        <f t="shared" si="75"/>
        <v>M</v>
      </c>
      <c r="J892" s="108" t="s">
        <v>99</v>
      </c>
      <c r="K892" s="108" t="s">
        <v>99</v>
      </c>
      <c r="L892" s="108" t="s">
        <v>99</v>
      </c>
      <c r="M892" s="108" t="s">
        <v>99</v>
      </c>
      <c r="N892" s="108" t="s">
        <v>99</v>
      </c>
      <c r="O892" s="108" t="s">
        <v>99</v>
      </c>
      <c r="P892" s="108" t="s">
        <v>99</v>
      </c>
      <c r="Q892" s="108" t="s">
        <v>99</v>
      </c>
      <c r="R892" s="108" t="s">
        <v>99</v>
      </c>
      <c r="S892" s="108" t="s">
        <v>99</v>
      </c>
      <c r="T892" s="108" t="s">
        <v>99</v>
      </c>
      <c r="U892" s="108" t="s">
        <v>99</v>
      </c>
      <c r="V892" s="108" t="s">
        <v>99</v>
      </c>
      <c r="W892" s="108" t="s">
        <v>99</v>
      </c>
      <c r="X892" s="108" t="s">
        <v>99</v>
      </c>
      <c r="Y892" s="108" t="s">
        <v>99</v>
      </c>
      <c r="Z892" s="108" t="s">
        <v>99</v>
      </c>
      <c r="AA892" s="108" t="s">
        <v>99</v>
      </c>
      <c r="AB892" s="108" t="s">
        <v>99</v>
      </c>
      <c r="AC892" s="108" t="s">
        <v>99</v>
      </c>
      <c r="AD892" s="108" t="s">
        <v>99</v>
      </c>
      <c r="AE892" s="108">
        <v>0.87</v>
      </c>
      <c r="AF892" s="108">
        <v>0.87</v>
      </c>
      <c r="AG892" s="108">
        <v>0.87</v>
      </c>
      <c r="AH892" s="108">
        <v>0.87</v>
      </c>
      <c r="AI892" s="108">
        <v>0.87</v>
      </c>
      <c r="AJ892" s="108">
        <v>0.87</v>
      </c>
      <c r="AK892" s="108">
        <v>0.87</v>
      </c>
      <c r="AL892" s="108">
        <v>0.87</v>
      </c>
      <c r="AM892" s="108">
        <v>0.87</v>
      </c>
      <c r="AN892" s="108">
        <v>0.87</v>
      </c>
      <c r="AO892" s="108">
        <v>0.87</v>
      </c>
      <c r="AP892" s="108">
        <v>0.87</v>
      </c>
      <c r="AQ892" s="108">
        <v>0.87</v>
      </c>
      <c r="AR892" s="108">
        <v>0.87</v>
      </c>
      <c r="AS892" s="108">
        <v>0.87</v>
      </c>
      <c r="AT892" s="108">
        <v>0.87</v>
      </c>
      <c r="AU892" s="108">
        <v>0.87</v>
      </c>
      <c r="AV892" s="108">
        <v>0.87</v>
      </c>
      <c r="AW892" s="108">
        <v>0.87</v>
      </c>
      <c r="AX892" s="110">
        <v>0.87</v>
      </c>
    </row>
    <row r="893" spans="1:50">
      <c r="A893" s="212"/>
      <c r="B893" s="215"/>
      <c r="C893" s="217" t="s">
        <v>43</v>
      </c>
      <c r="D893" s="52" t="s">
        <v>24</v>
      </c>
      <c r="E893" s="86" t="str">
        <f>A887&amp;"/"&amp;B887&amp;"/"&amp;C893&amp;"/"&amp;D893</f>
        <v>Biomass and waste fired power plants/Integrated gasification combined cycle/CHP with CCS/L</v>
      </c>
      <c r="F893" s="61" t="str">
        <f>A887</f>
        <v>Biomass and waste fired power plants</v>
      </c>
      <c r="G893" s="61" t="str">
        <f>B887</f>
        <v>Integrated gasification combined cycle</v>
      </c>
      <c r="H893" s="61" t="str">
        <f>C893</f>
        <v>CHP with CCS</v>
      </c>
      <c r="I893" s="84" t="str">
        <f t="shared" si="75"/>
        <v>L</v>
      </c>
      <c r="J893" s="61" t="s">
        <v>99</v>
      </c>
      <c r="K893" s="61" t="s">
        <v>99</v>
      </c>
      <c r="L893" s="61" t="s">
        <v>99</v>
      </c>
      <c r="M893" s="61" t="s">
        <v>99</v>
      </c>
      <c r="N893" s="61" t="s">
        <v>99</v>
      </c>
      <c r="O893" s="61" t="s">
        <v>99</v>
      </c>
      <c r="P893" s="61" t="s">
        <v>99</v>
      </c>
      <c r="Q893" s="61" t="s">
        <v>99</v>
      </c>
      <c r="R893" s="61" t="s">
        <v>99</v>
      </c>
      <c r="S893" s="61" t="s">
        <v>99</v>
      </c>
      <c r="T893" s="61" t="s">
        <v>99</v>
      </c>
      <c r="U893" s="61" t="s">
        <v>99</v>
      </c>
      <c r="V893" s="61" t="s">
        <v>99</v>
      </c>
      <c r="W893" s="61" t="s">
        <v>99</v>
      </c>
      <c r="X893" s="61" t="s">
        <v>99</v>
      </c>
      <c r="Y893" s="61" t="s">
        <v>99</v>
      </c>
      <c r="Z893" s="61" t="s">
        <v>99</v>
      </c>
      <c r="AA893" s="61" t="s">
        <v>99</v>
      </c>
      <c r="AB893" s="61" t="s">
        <v>99</v>
      </c>
      <c r="AC893" s="61" t="s">
        <v>99</v>
      </c>
      <c r="AD893" s="61" t="s">
        <v>99</v>
      </c>
      <c r="AE893" s="61">
        <v>0.87</v>
      </c>
      <c r="AF893" s="61">
        <v>0.87</v>
      </c>
      <c r="AG893" s="61">
        <v>0.87</v>
      </c>
      <c r="AH893" s="61">
        <v>0.87</v>
      </c>
      <c r="AI893" s="61">
        <v>0.87</v>
      </c>
      <c r="AJ893" s="61">
        <v>0.87</v>
      </c>
      <c r="AK893" s="61">
        <v>0.87</v>
      </c>
      <c r="AL893" s="61">
        <v>0.87</v>
      </c>
      <c r="AM893" s="61">
        <v>0.87</v>
      </c>
      <c r="AN893" s="61">
        <v>0.87</v>
      </c>
      <c r="AO893" s="61">
        <v>0.87</v>
      </c>
      <c r="AP893" s="61">
        <v>0.87</v>
      </c>
      <c r="AQ893" s="61">
        <v>0.87</v>
      </c>
      <c r="AR893" s="61">
        <v>0.87</v>
      </c>
      <c r="AS893" s="61">
        <v>0.87</v>
      </c>
      <c r="AT893" s="61">
        <v>0.87</v>
      </c>
      <c r="AU893" s="61">
        <v>0.87</v>
      </c>
      <c r="AV893" s="61">
        <v>0.87</v>
      </c>
      <c r="AW893" s="61">
        <v>0.87</v>
      </c>
      <c r="AX893" s="53">
        <v>0.87</v>
      </c>
    </row>
    <row r="894" spans="1:50">
      <c r="A894" s="212"/>
      <c r="B894" s="218"/>
      <c r="C894" s="210"/>
      <c r="D894" s="93" t="s">
        <v>25</v>
      </c>
      <c r="E894" s="73" t="str">
        <f>A887&amp;"/"&amp;B887&amp;"/"&amp;C893&amp;"/"&amp;D894</f>
        <v>Biomass and waste fired power plants/Integrated gasification combined cycle/CHP with CCS/M</v>
      </c>
      <c r="F894" s="91" t="str">
        <f>A887</f>
        <v>Biomass and waste fired power plants</v>
      </c>
      <c r="G894" s="91" t="str">
        <f>B887</f>
        <v>Integrated gasification combined cycle</v>
      </c>
      <c r="H894" s="91" t="str">
        <f>C893</f>
        <v>CHP with CCS</v>
      </c>
      <c r="I894" s="70" t="str">
        <f t="shared" si="75"/>
        <v>M</v>
      </c>
      <c r="J894" s="91" t="s">
        <v>99</v>
      </c>
      <c r="K894" s="91" t="s">
        <v>99</v>
      </c>
      <c r="L894" s="91" t="s">
        <v>99</v>
      </c>
      <c r="M894" s="91" t="s">
        <v>99</v>
      </c>
      <c r="N894" s="91" t="s">
        <v>99</v>
      </c>
      <c r="O894" s="91" t="s">
        <v>99</v>
      </c>
      <c r="P894" s="91" t="s">
        <v>99</v>
      </c>
      <c r="Q894" s="91" t="s">
        <v>99</v>
      </c>
      <c r="R894" s="91" t="s">
        <v>99</v>
      </c>
      <c r="S894" s="91" t="s">
        <v>99</v>
      </c>
      <c r="T894" s="91" t="s">
        <v>99</v>
      </c>
      <c r="U894" s="91" t="s">
        <v>99</v>
      </c>
      <c r="V894" s="91" t="s">
        <v>99</v>
      </c>
      <c r="W894" s="91" t="s">
        <v>99</v>
      </c>
      <c r="X894" s="91" t="s">
        <v>99</v>
      </c>
      <c r="Y894" s="91" t="s">
        <v>99</v>
      </c>
      <c r="Z894" s="91" t="s">
        <v>99</v>
      </c>
      <c r="AA894" s="91" t="s">
        <v>99</v>
      </c>
      <c r="AB894" s="91" t="s">
        <v>99</v>
      </c>
      <c r="AC894" s="91" t="s">
        <v>99</v>
      </c>
      <c r="AD894" s="91" t="s">
        <v>99</v>
      </c>
      <c r="AE894" s="91">
        <v>0.87</v>
      </c>
      <c r="AF894" s="91">
        <v>0.87</v>
      </c>
      <c r="AG894" s="91">
        <v>0.87</v>
      </c>
      <c r="AH894" s="91">
        <v>0.87</v>
      </c>
      <c r="AI894" s="91">
        <v>0.87</v>
      </c>
      <c r="AJ894" s="91">
        <v>0.87</v>
      </c>
      <c r="AK894" s="91">
        <v>0.87</v>
      </c>
      <c r="AL894" s="91">
        <v>0.87</v>
      </c>
      <c r="AM894" s="91">
        <v>0.87</v>
      </c>
      <c r="AN894" s="91">
        <v>0.87</v>
      </c>
      <c r="AO894" s="91">
        <v>0.87</v>
      </c>
      <c r="AP894" s="91">
        <v>0.87</v>
      </c>
      <c r="AQ894" s="91">
        <v>0.87</v>
      </c>
      <c r="AR894" s="91">
        <v>0.87</v>
      </c>
      <c r="AS894" s="91">
        <v>0.87</v>
      </c>
      <c r="AT894" s="91">
        <v>0.87</v>
      </c>
      <c r="AU894" s="91">
        <v>0.87</v>
      </c>
      <c r="AV894" s="91">
        <v>0.87</v>
      </c>
      <c r="AW894" s="91">
        <v>0.87</v>
      </c>
      <c r="AX894" s="89">
        <v>0.87</v>
      </c>
    </row>
    <row r="895" spans="1:50">
      <c r="A895" s="212"/>
      <c r="B895" s="214" t="s">
        <v>45</v>
      </c>
      <c r="C895" s="209" t="s">
        <v>36</v>
      </c>
      <c r="D895" s="67" t="s">
        <v>24</v>
      </c>
      <c r="E895" s="87" t="str">
        <f>A887&amp;"/"&amp;B895&amp;"/"&amp;C895&amp;"/"&amp;D895</f>
        <v>Biomass and waste fired power plants/Fluidized bed combustion/Electricity only/L</v>
      </c>
      <c r="F895" s="55" t="str">
        <f>A887</f>
        <v>Biomass and waste fired power plants</v>
      </c>
      <c r="G895" s="55" t="str">
        <f>B895</f>
        <v>Fluidized bed combustion</v>
      </c>
      <c r="H895" s="55" t="str">
        <f>C895</f>
        <v>Electricity only</v>
      </c>
      <c r="I895" s="85" t="str">
        <f t="shared" si="75"/>
        <v>L</v>
      </c>
      <c r="J895" s="55">
        <v>0.86499999999999999</v>
      </c>
      <c r="K895" s="55">
        <v>0.86499999999999999</v>
      </c>
      <c r="L895" s="55">
        <v>0.86499999999999999</v>
      </c>
      <c r="M895" s="55">
        <v>0.86499999999999999</v>
      </c>
      <c r="N895" s="55">
        <v>0.86499999999999999</v>
      </c>
      <c r="O895" s="55">
        <v>0.86499999999999999</v>
      </c>
      <c r="P895" s="55">
        <v>0.86499999999999999</v>
      </c>
      <c r="Q895" s="55">
        <v>0.86499999999999999</v>
      </c>
      <c r="R895" s="55">
        <v>0.86499999999999999</v>
      </c>
      <c r="S895" s="55">
        <v>0.86499999999999999</v>
      </c>
      <c r="T895" s="55">
        <v>0.86499999999999999</v>
      </c>
      <c r="U895" s="55">
        <v>0.86499999999999999</v>
      </c>
      <c r="V895" s="55">
        <v>0.86499999999999999</v>
      </c>
      <c r="W895" s="55">
        <v>0.86499999999999999</v>
      </c>
      <c r="X895" s="55">
        <v>0.86499999999999999</v>
      </c>
      <c r="Y895" s="55">
        <v>0.86499999999999999</v>
      </c>
      <c r="Z895" s="55">
        <v>0.86499999999999999</v>
      </c>
      <c r="AA895" s="55">
        <v>0.86499999999999999</v>
      </c>
      <c r="AB895" s="55">
        <v>0.86499999999999999</v>
      </c>
      <c r="AC895" s="55">
        <v>0.86499999999999999</v>
      </c>
      <c r="AD895" s="55">
        <v>0.86499999999999999</v>
      </c>
      <c r="AE895" s="55">
        <v>0.86499999999999999</v>
      </c>
      <c r="AF895" s="55">
        <v>0.86499999999999999</v>
      </c>
      <c r="AG895" s="55">
        <v>0.86499999999999999</v>
      </c>
      <c r="AH895" s="55">
        <v>0.86499999999999999</v>
      </c>
      <c r="AI895" s="55">
        <v>0.86499999999999999</v>
      </c>
      <c r="AJ895" s="55">
        <v>0.86499999999999999</v>
      </c>
      <c r="AK895" s="55">
        <v>0.86499999999999999</v>
      </c>
      <c r="AL895" s="55">
        <v>0.86499999999999999</v>
      </c>
      <c r="AM895" s="55">
        <v>0.86499999999999999</v>
      </c>
      <c r="AN895" s="55">
        <v>0.86499999999999999</v>
      </c>
      <c r="AO895" s="55">
        <v>0.86499999999999999</v>
      </c>
      <c r="AP895" s="55">
        <v>0.86499999999999999</v>
      </c>
      <c r="AQ895" s="55">
        <v>0.86499999999999999</v>
      </c>
      <c r="AR895" s="55">
        <v>0.86499999999999999</v>
      </c>
      <c r="AS895" s="55">
        <v>0.86499999999999999</v>
      </c>
      <c r="AT895" s="55">
        <v>0.86499999999999999</v>
      </c>
      <c r="AU895" s="55">
        <v>0.86499999999999999</v>
      </c>
      <c r="AV895" s="55">
        <v>0.86499999999999999</v>
      </c>
      <c r="AW895" s="55">
        <v>0.86499999999999999</v>
      </c>
      <c r="AX895" s="64">
        <v>0.86499999999999999</v>
      </c>
    </row>
    <row r="896" spans="1:50">
      <c r="A896" s="212"/>
      <c r="B896" s="215"/>
      <c r="C896" s="206"/>
      <c r="D896" s="52" t="s">
        <v>25</v>
      </c>
      <c r="E896" s="86" t="str">
        <f>A887&amp;"/"&amp;B895&amp;"/"&amp;C895&amp;"/"&amp;D896</f>
        <v>Biomass and waste fired power plants/Fluidized bed combustion/Electricity only/M</v>
      </c>
      <c r="F896" s="61" t="str">
        <f>A887</f>
        <v>Biomass and waste fired power plants</v>
      </c>
      <c r="G896" s="61" t="str">
        <f>B895</f>
        <v>Fluidized bed combustion</v>
      </c>
      <c r="H896" s="61" t="str">
        <f>C895</f>
        <v>Electricity only</v>
      </c>
      <c r="I896" s="84" t="str">
        <f t="shared" si="75"/>
        <v>M</v>
      </c>
      <c r="J896" s="61">
        <v>0.86499999999999999</v>
      </c>
      <c r="K896" s="61">
        <v>0.86499999999999999</v>
      </c>
      <c r="L896" s="61">
        <v>0.86499999999999999</v>
      </c>
      <c r="M896" s="61">
        <v>0.86499999999999999</v>
      </c>
      <c r="N896" s="61">
        <v>0.86499999999999999</v>
      </c>
      <c r="O896" s="61">
        <v>0.86499999999999999</v>
      </c>
      <c r="P896" s="61">
        <v>0.86499999999999999</v>
      </c>
      <c r="Q896" s="61">
        <v>0.86499999999999999</v>
      </c>
      <c r="R896" s="61">
        <v>0.86499999999999999</v>
      </c>
      <c r="S896" s="61">
        <v>0.86499999999999999</v>
      </c>
      <c r="T896" s="61">
        <v>0.86499999999999999</v>
      </c>
      <c r="U896" s="61">
        <v>0.86499999999999999</v>
      </c>
      <c r="V896" s="61">
        <v>0.86499999999999999</v>
      </c>
      <c r="W896" s="61">
        <v>0.86499999999999999</v>
      </c>
      <c r="X896" s="61">
        <v>0.86499999999999999</v>
      </c>
      <c r="Y896" s="61">
        <v>0.86499999999999999</v>
      </c>
      <c r="Z896" s="61">
        <v>0.86499999999999999</v>
      </c>
      <c r="AA896" s="61">
        <v>0.86499999999999999</v>
      </c>
      <c r="AB896" s="61">
        <v>0.86499999999999999</v>
      </c>
      <c r="AC896" s="61">
        <v>0.86499999999999999</v>
      </c>
      <c r="AD896" s="61">
        <v>0.86499999999999999</v>
      </c>
      <c r="AE896" s="61">
        <v>0.86499999999999999</v>
      </c>
      <c r="AF896" s="61">
        <v>0.86499999999999999</v>
      </c>
      <c r="AG896" s="61">
        <v>0.86499999999999999</v>
      </c>
      <c r="AH896" s="61">
        <v>0.86499999999999999</v>
      </c>
      <c r="AI896" s="61">
        <v>0.86499999999999999</v>
      </c>
      <c r="AJ896" s="61">
        <v>0.86499999999999999</v>
      </c>
      <c r="AK896" s="61">
        <v>0.86499999999999999</v>
      </c>
      <c r="AL896" s="61">
        <v>0.86499999999999999</v>
      </c>
      <c r="AM896" s="61">
        <v>0.86499999999999999</v>
      </c>
      <c r="AN896" s="61">
        <v>0.86499999999999999</v>
      </c>
      <c r="AO896" s="61">
        <v>0.86499999999999999</v>
      </c>
      <c r="AP896" s="61">
        <v>0.86499999999999999</v>
      </c>
      <c r="AQ896" s="61">
        <v>0.86499999999999999</v>
      </c>
      <c r="AR896" s="61">
        <v>0.86499999999999999</v>
      </c>
      <c r="AS896" s="61">
        <v>0.86499999999999999</v>
      </c>
      <c r="AT896" s="61">
        <v>0.86499999999999999</v>
      </c>
      <c r="AU896" s="61">
        <v>0.86499999999999999</v>
      </c>
      <c r="AV896" s="61">
        <v>0.86499999999999999</v>
      </c>
      <c r="AW896" s="61">
        <v>0.86499999999999999</v>
      </c>
      <c r="AX896" s="53">
        <v>0.86499999999999999</v>
      </c>
    </row>
    <row r="897" spans="1:50">
      <c r="A897" s="212"/>
      <c r="B897" s="215"/>
      <c r="C897" s="206"/>
      <c r="D897" s="52" t="s">
        <v>38</v>
      </c>
      <c r="E897" s="86" t="str">
        <f>A887&amp;"/"&amp;B895&amp;"/"&amp;C895&amp;"/"&amp;D897</f>
        <v>Biomass and waste fired power plants/Fluidized bed combustion/Electricity only/S</v>
      </c>
      <c r="F897" s="61" t="str">
        <f>A887</f>
        <v>Biomass and waste fired power plants</v>
      </c>
      <c r="G897" s="61" t="str">
        <f>B895</f>
        <v>Fluidized bed combustion</v>
      </c>
      <c r="H897" s="61" t="str">
        <f>C895</f>
        <v>Electricity only</v>
      </c>
      <c r="I897" s="84" t="str">
        <f t="shared" si="75"/>
        <v>S</v>
      </c>
      <c r="J897" s="61">
        <v>0.86499999999999999</v>
      </c>
      <c r="K897" s="61">
        <v>0.86499999999999999</v>
      </c>
      <c r="L897" s="61">
        <v>0.86499999999999999</v>
      </c>
      <c r="M897" s="61">
        <v>0.86499999999999999</v>
      </c>
      <c r="N897" s="61">
        <v>0.86499999999999999</v>
      </c>
      <c r="O897" s="61">
        <v>0.86499999999999999</v>
      </c>
      <c r="P897" s="61">
        <v>0.86499999999999999</v>
      </c>
      <c r="Q897" s="61">
        <v>0.86499999999999999</v>
      </c>
      <c r="R897" s="61">
        <v>0.86499999999999999</v>
      </c>
      <c r="S897" s="61">
        <v>0.86499999999999999</v>
      </c>
      <c r="T897" s="61">
        <v>0.86499999999999999</v>
      </c>
      <c r="U897" s="61">
        <v>0.86499999999999999</v>
      </c>
      <c r="V897" s="61">
        <v>0.86499999999999999</v>
      </c>
      <c r="W897" s="61">
        <v>0.86499999999999999</v>
      </c>
      <c r="X897" s="61">
        <v>0.86499999999999999</v>
      </c>
      <c r="Y897" s="61">
        <v>0.86499999999999999</v>
      </c>
      <c r="Z897" s="61">
        <v>0.86499999999999999</v>
      </c>
      <c r="AA897" s="61">
        <v>0.86499999999999999</v>
      </c>
      <c r="AB897" s="61">
        <v>0.86499999999999999</v>
      </c>
      <c r="AC897" s="61">
        <v>0.86499999999999999</v>
      </c>
      <c r="AD897" s="61">
        <v>0.86499999999999999</v>
      </c>
      <c r="AE897" s="61">
        <v>0.86499999999999999</v>
      </c>
      <c r="AF897" s="61">
        <v>0.86499999999999999</v>
      </c>
      <c r="AG897" s="61">
        <v>0.86499999999999999</v>
      </c>
      <c r="AH897" s="61">
        <v>0.86499999999999999</v>
      </c>
      <c r="AI897" s="61">
        <v>0.86499999999999999</v>
      </c>
      <c r="AJ897" s="61">
        <v>0.86499999999999999</v>
      </c>
      <c r="AK897" s="61">
        <v>0.86499999999999999</v>
      </c>
      <c r="AL897" s="61">
        <v>0.86499999999999999</v>
      </c>
      <c r="AM897" s="61">
        <v>0.86499999999999999</v>
      </c>
      <c r="AN897" s="61">
        <v>0.86499999999999999</v>
      </c>
      <c r="AO897" s="61">
        <v>0.86499999999999999</v>
      </c>
      <c r="AP897" s="61">
        <v>0.86499999999999999</v>
      </c>
      <c r="AQ897" s="61">
        <v>0.86499999999999999</v>
      </c>
      <c r="AR897" s="61">
        <v>0.86499999999999999</v>
      </c>
      <c r="AS897" s="61">
        <v>0.86499999999999999</v>
      </c>
      <c r="AT897" s="61">
        <v>0.86499999999999999</v>
      </c>
      <c r="AU897" s="61">
        <v>0.86499999999999999</v>
      </c>
      <c r="AV897" s="61">
        <v>0.86499999999999999</v>
      </c>
      <c r="AW897" s="61">
        <v>0.86499999999999999</v>
      </c>
      <c r="AX897" s="53">
        <v>0.86499999999999999</v>
      </c>
    </row>
    <row r="898" spans="1:50">
      <c r="A898" s="212"/>
      <c r="B898" s="215"/>
      <c r="C898" s="216"/>
      <c r="D898" s="52" t="s">
        <v>47</v>
      </c>
      <c r="E898" s="86" t="str">
        <f>A887&amp;"/"&amp;B895&amp;"/"&amp;C895&amp;"/"&amp;D898</f>
        <v>Biomass and waste fired power plants/Fluidized bed combustion/Electricity only/XS</v>
      </c>
      <c r="F898" s="61" t="str">
        <f>A887</f>
        <v>Biomass and waste fired power plants</v>
      </c>
      <c r="G898" s="61" t="str">
        <f>B895</f>
        <v>Fluidized bed combustion</v>
      </c>
      <c r="H898" s="61" t="str">
        <f>C895</f>
        <v>Electricity only</v>
      </c>
      <c r="I898" s="84" t="str">
        <f t="shared" si="75"/>
        <v>XS</v>
      </c>
      <c r="J898" s="61">
        <v>0.86499999999999999</v>
      </c>
      <c r="K898" s="61">
        <v>0.86499999999999999</v>
      </c>
      <c r="L898" s="61">
        <v>0.86499999999999999</v>
      </c>
      <c r="M898" s="61">
        <v>0.86499999999999999</v>
      </c>
      <c r="N898" s="61">
        <v>0.86499999999999999</v>
      </c>
      <c r="O898" s="61">
        <v>0.86499999999999999</v>
      </c>
      <c r="P898" s="61">
        <v>0.86499999999999999</v>
      </c>
      <c r="Q898" s="61">
        <v>0.86499999999999999</v>
      </c>
      <c r="R898" s="61">
        <v>0.86499999999999999</v>
      </c>
      <c r="S898" s="61">
        <v>0.86499999999999999</v>
      </c>
      <c r="T898" s="61">
        <v>0.86499999999999999</v>
      </c>
      <c r="U898" s="61">
        <v>0.86499999999999999</v>
      </c>
      <c r="V898" s="61">
        <v>0.86499999999999999</v>
      </c>
      <c r="W898" s="61">
        <v>0.86499999999999999</v>
      </c>
      <c r="X898" s="61">
        <v>0.86499999999999999</v>
      </c>
      <c r="Y898" s="61">
        <v>0.86499999999999999</v>
      </c>
      <c r="Z898" s="61">
        <v>0.86499999999999999</v>
      </c>
      <c r="AA898" s="61">
        <v>0.86499999999999999</v>
      </c>
      <c r="AB898" s="61">
        <v>0.86499999999999999</v>
      </c>
      <c r="AC898" s="61">
        <v>0.86499999999999999</v>
      </c>
      <c r="AD898" s="61">
        <v>0.86499999999999999</v>
      </c>
      <c r="AE898" s="61">
        <v>0.86499999999999999</v>
      </c>
      <c r="AF898" s="61">
        <v>0.86499999999999999</v>
      </c>
      <c r="AG898" s="61">
        <v>0.86499999999999999</v>
      </c>
      <c r="AH898" s="61">
        <v>0.86499999999999999</v>
      </c>
      <c r="AI898" s="61">
        <v>0.86499999999999999</v>
      </c>
      <c r="AJ898" s="61">
        <v>0.86499999999999999</v>
      </c>
      <c r="AK898" s="61">
        <v>0.86499999999999999</v>
      </c>
      <c r="AL898" s="61">
        <v>0.86499999999999999</v>
      </c>
      <c r="AM898" s="61">
        <v>0.86499999999999999</v>
      </c>
      <c r="AN898" s="61">
        <v>0.86499999999999999</v>
      </c>
      <c r="AO898" s="61">
        <v>0.86499999999999999</v>
      </c>
      <c r="AP898" s="61">
        <v>0.86499999999999999</v>
      </c>
      <c r="AQ898" s="61">
        <v>0.86499999999999999</v>
      </c>
      <c r="AR898" s="61">
        <v>0.86499999999999999</v>
      </c>
      <c r="AS898" s="61">
        <v>0.86499999999999999</v>
      </c>
      <c r="AT898" s="61">
        <v>0.86499999999999999</v>
      </c>
      <c r="AU898" s="61">
        <v>0.86499999999999999</v>
      </c>
      <c r="AV898" s="61">
        <v>0.86499999999999999</v>
      </c>
      <c r="AW898" s="61">
        <v>0.86499999999999999</v>
      </c>
      <c r="AX898" s="53">
        <v>0.86499999999999999</v>
      </c>
    </row>
    <row r="899" spans="1:50">
      <c r="A899" s="212"/>
      <c r="B899" s="215"/>
      <c r="C899" s="217" t="s">
        <v>26</v>
      </c>
      <c r="D899" s="83" t="s">
        <v>24</v>
      </c>
      <c r="E899" s="56" t="str">
        <f>A887&amp;"/"&amp;B895&amp;"/"&amp;C899&amp;"/"&amp;D899</f>
        <v>Biomass and waste fired power plants/Fluidized bed combustion/CHP/L</v>
      </c>
      <c r="F899" s="103" t="str">
        <f>A887</f>
        <v>Biomass and waste fired power plants</v>
      </c>
      <c r="G899" s="103" t="str">
        <f>B895</f>
        <v>Fluidized bed combustion</v>
      </c>
      <c r="H899" s="103" t="str">
        <f>C899</f>
        <v>CHP</v>
      </c>
      <c r="I899" s="104" t="str">
        <f t="shared" si="75"/>
        <v>L</v>
      </c>
      <c r="J899" s="103">
        <v>0.86499999999999999</v>
      </c>
      <c r="K899" s="103">
        <v>0.86499999999999999</v>
      </c>
      <c r="L899" s="103">
        <v>0.86499999999999999</v>
      </c>
      <c r="M899" s="103">
        <v>0.86499999999999999</v>
      </c>
      <c r="N899" s="103">
        <v>0.86499999999999999</v>
      </c>
      <c r="O899" s="103">
        <v>0.86499999999999999</v>
      </c>
      <c r="P899" s="103">
        <v>0.86499999999999999</v>
      </c>
      <c r="Q899" s="103">
        <v>0.86499999999999999</v>
      </c>
      <c r="R899" s="103">
        <v>0.86499999999999999</v>
      </c>
      <c r="S899" s="103">
        <v>0.86499999999999999</v>
      </c>
      <c r="T899" s="103">
        <v>0.86499999999999999</v>
      </c>
      <c r="U899" s="103">
        <v>0.86499999999999999</v>
      </c>
      <c r="V899" s="103">
        <v>0.86499999999999999</v>
      </c>
      <c r="W899" s="103">
        <v>0.86499999999999999</v>
      </c>
      <c r="X899" s="103">
        <v>0.86499999999999999</v>
      </c>
      <c r="Y899" s="103">
        <v>0.86499999999999999</v>
      </c>
      <c r="Z899" s="103">
        <v>0.86499999999999999</v>
      </c>
      <c r="AA899" s="103">
        <v>0.86499999999999999</v>
      </c>
      <c r="AB899" s="103">
        <v>0.86499999999999999</v>
      </c>
      <c r="AC899" s="103">
        <v>0.86499999999999999</v>
      </c>
      <c r="AD899" s="103">
        <v>0.86499999999999999</v>
      </c>
      <c r="AE899" s="103">
        <v>0.86499999999999999</v>
      </c>
      <c r="AF899" s="103">
        <v>0.86499999999999999</v>
      </c>
      <c r="AG899" s="103">
        <v>0.86499999999999999</v>
      </c>
      <c r="AH899" s="103">
        <v>0.86499999999999999</v>
      </c>
      <c r="AI899" s="103">
        <v>0.86499999999999999</v>
      </c>
      <c r="AJ899" s="103">
        <v>0.86499999999999999</v>
      </c>
      <c r="AK899" s="103">
        <v>0.86499999999999999</v>
      </c>
      <c r="AL899" s="103">
        <v>0.86499999999999999</v>
      </c>
      <c r="AM899" s="103">
        <v>0.86499999999999999</v>
      </c>
      <c r="AN899" s="103">
        <v>0.86499999999999999</v>
      </c>
      <c r="AO899" s="103">
        <v>0.86499999999999999</v>
      </c>
      <c r="AP899" s="103">
        <v>0.86499999999999999</v>
      </c>
      <c r="AQ899" s="103">
        <v>0.86499999999999999</v>
      </c>
      <c r="AR899" s="103">
        <v>0.86499999999999999</v>
      </c>
      <c r="AS899" s="103">
        <v>0.86499999999999999</v>
      </c>
      <c r="AT899" s="103">
        <v>0.86499999999999999</v>
      </c>
      <c r="AU899" s="103">
        <v>0.86499999999999999</v>
      </c>
      <c r="AV899" s="103">
        <v>0.86499999999999999</v>
      </c>
      <c r="AW899" s="103">
        <v>0.86499999999999999</v>
      </c>
      <c r="AX899" s="105">
        <v>0.86499999999999999</v>
      </c>
    </row>
    <row r="900" spans="1:50">
      <c r="A900" s="212"/>
      <c r="B900" s="215"/>
      <c r="C900" s="206"/>
      <c r="D900" s="52" t="s">
        <v>25</v>
      </c>
      <c r="E900" s="86" t="str">
        <f>A887&amp;"/"&amp;B895&amp;"/"&amp;C899&amp;"/"&amp;D900</f>
        <v>Biomass and waste fired power plants/Fluidized bed combustion/CHP/M</v>
      </c>
      <c r="F900" s="61" t="str">
        <f>A887</f>
        <v>Biomass and waste fired power plants</v>
      </c>
      <c r="G900" s="61" t="str">
        <f>B895</f>
        <v>Fluidized bed combustion</v>
      </c>
      <c r="H900" s="61" t="str">
        <f>C899</f>
        <v>CHP</v>
      </c>
      <c r="I900" s="84" t="str">
        <f t="shared" si="75"/>
        <v>M</v>
      </c>
      <c r="J900" s="61">
        <v>0.86499999999999999</v>
      </c>
      <c r="K900" s="61">
        <v>0.86499999999999999</v>
      </c>
      <c r="L900" s="61">
        <v>0.86499999999999999</v>
      </c>
      <c r="M900" s="61">
        <v>0.86499999999999999</v>
      </c>
      <c r="N900" s="61">
        <v>0.86499999999999999</v>
      </c>
      <c r="O900" s="61">
        <v>0.86499999999999999</v>
      </c>
      <c r="P900" s="61">
        <v>0.86499999999999999</v>
      </c>
      <c r="Q900" s="61">
        <v>0.86499999999999999</v>
      </c>
      <c r="R900" s="61">
        <v>0.86499999999999999</v>
      </c>
      <c r="S900" s="61">
        <v>0.86499999999999999</v>
      </c>
      <c r="T900" s="61">
        <v>0.86499999999999999</v>
      </c>
      <c r="U900" s="61">
        <v>0.86499999999999999</v>
      </c>
      <c r="V900" s="61">
        <v>0.86499999999999999</v>
      </c>
      <c r="W900" s="61">
        <v>0.86499999999999999</v>
      </c>
      <c r="X900" s="61">
        <v>0.86499999999999999</v>
      </c>
      <c r="Y900" s="61">
        <v>0.86499999999999999</v>
      </c>
      <c r="Z900" s="61">
        <v>0.86499999999999999</v>
      </c>
      <c r="AA900" s="61">
        <v>0.86499999999999999</v>
      </c>
      <c r="AB900" s="61">
        <v>0.86499999999999999</v>
      </c>
      <c r="AC900" s="61">
        <v>0.86499999999999999</v>
      </c>
      <c r="AD900" s="61">
        <v>0.86499999999999999</v>
      </c>
      <c r="AE900" s="61">
        <v>0.86499999999999999</v>
      </c>
      <c r="AF900" s="61">
        <v>0.86499999999999999</v>
      </c>
      <c r="AG900" s="61">
        <v>0.86499999999999999</v>
      </c>
      <c r="AH900" s="61">
        <v>0.86499999999999999</v>
      </c>
      <c r="AI900" s="61">
        <v>0.86499999999999999</v>
      </c>
      <c r="AJ900" s="61">
        <v>0.86499999999999999</v>
      </c>
      <c r="AK900" s="61">
        <v>0.86499999999999999</v>
      </c>
      <c r="AL900" s="61">
        <v>0.86499999999999999</v>
      </c>
      <c r="AM900" s="61">
        <v>0.86499999999999999</v>
      </c>
      <c r="AN900" s="61">
        <v>0.86499999999999999</v>
      </c>
      <c r="AO900" s="61">
        <v>0.86499999999999999</v>
      </c>
      <c r="AP900" s="61">
        <v>0.86499999999999999</v>
      </c>
      <c r="AQ900" s="61">
        <v>0.86499999999999999</v>
      </c>
      <c r="AR900" s="61">
        <v>0.86499999999999999</v>
      </c>
      <c r="AS900" s="61">
        <v>0.86499999999999999</v>
      </c>
      <c r="AT900" s="61">
        <v>0.86499999999999999</v>
      </c>
      <c r="AU900" s="61">
        <v>0.86499999999999999</v>
      </c>
      <c r="AV900" s="61">
        <v>0.86499999999999999</v>
      </c>
      <c r="AW900" s="61">
        <v>0.86499999999999999</v>
      </c>
      <c r="AX900" s="53">
        <v>0.86499999999999999</v>
      </c>
    </row>
    <row r="901" spans="1:50">
      <c r="A901" s="212"/>
      <c r="B901" s="215"/>
      <c r="C901" s="206"/>
      <c r="D901" s="52" t="s">
        <v>38</v>
      </c>
      <c r="E901" s="86" t="str">
        <f>A887&amp;"/"&amp;B895&amp;"/"&amp;C899&amp;"/"&amp;D901</f>
        <v>Biomass and waste fired power plants/Fluidized bed combustion/CHP/S</v>
      </c>
      <c r="F901" s="61" t="str">
        <f>A887</f>
        <v>Biomass and waste fired power plants</v>
      </c>
      <c r="G901" s="61" t="str">
        <f>B895</f>
        <v>Fluidized bed combustion</v>
      </c>
      <c r="H901" s="61" t="str">
        <f>C899</f>
        <v>CHP</v>
      </c>
      <c r="I901" s="84" t="str">
        <f t="shared" si="75"/>
        <v>S</v>
      </c>
      <c r="J901" s="61">
        <v>0.86499999999999999</v>
      </c>
      <c r="K901" s="61">
        <v>0.86499999999999999</v>
      </c>
      <c r="L901" s="61">
        <v>0.86499999999999999</v>
      </c>
      <c r="M901" s="61">
        <v>0.86499999999999999</v>
      </c>
      <c r="N901" s="61">
        <v>0.86499999999999999</v>
      </c>
      <c r="O901" s="61">
        <v>0.86499999999999999</v>
      </c>
      <c r="P901" s="61">
        <v>0.86499999999999999</v>
      </c>
      <c r="Q901" s="61">
        <v>0.86499999999999999</v>
      </c>
      <c r="R901" s="61">
        <v>0.86499999999999999</v>
      </c>
      <c r="S901" s="61">
        <v>0.86499999999999999</v>
      </c>
      <c r="T901" s="61">
        <v>0.86499999999999999</v>
      </c>
      <c r="U901" s="61">
        <v>0.86499999999999999</v>
      </c>
      <c r="V901" s="61">
        <v>0.86499999999999999</v>
      </c>
      <c r="W901" s="61">
        <v>0.86499999999999999</v>
      </c>
      <c r="X901" s="61">
        <v>0.86499999999999999</v>
      </c>
      <c r="Y901" s="61">
        <v>0.86499999999999999</v>
      </c>
      <c r="Z901" s="61">
        <v>0.86499999999999999</v>
      </c>
      <c r="AA901" s="61">
        <v>0.86499999999999999</v>
      </c>
      <c r="AB901" s="61">
        <v>0.86499999999999999</v>
      </c>
      <c r="AC901" s="61">
        <v>0.86499999999999999</v>
      </c>
      <c r="AD901" s="61">
        <v>0.86499999999999999</v>
      </c>
      <c r="AE901" s="61">
        <v>0.86499999999999999</v>
      </c>
      <c r="AF901" s="61">
        <v>0.86499999999999999</v>
      </c>
      <c r="AG901" s="61">
        <v>0.86499999999999999</v>
      </c>
      <c r="AH901" s="61">
        <v>0.86499999999999999</v>
      </c>
      <c r="AI901" s="61">
        <v>0.86499999999999999</v>
      </c>
      <c r="AJ901" s="61">
        <v>0.86499999999999999</v>
      </c>
      <c r="AK901" s="61">
        <v>0.86499999999999999</v>
      </c>
      <c r="AL901" s="61">
        <v>0.86499999999999999</v>
      </c>
      <c r="AM901" s="61">
        <v>0.86499999999999999</v>
      </c>
      <c r="AN901" s="61">
        <v>0.86499999999999999</v>
      </c>
      <c r="AO901" s="61">
        <v>0.86499999999999999</v>
      </c>
      <c r="AP901" s="61">
        <v>0.86499999999999999</v>
      </c>
      <c r="AQ901" s="61">
        <v>0.86499999999999999</v>
      </c>
      <c r="AR901" s="61">
        <v>0.86499999999999999</v>
      </c>
      <c r="AS901" s="61">
        <v>0.86499999999999999</v>
      </c>
      <c r="AT901" s="61">
        <v>0.86499999999999999</v>
      </c>
      <c r="AU901" s="61">
        <v>0.86499999999999999</v>
      </c>
      <c r="AV901" s="61">
        <v>0.86499999999999999</v>
      </c>
      <c r="AW901" s="61">
        <v>0.86499999999999999</v>
      </c>
      <c r="AX901" s="53">
        <v>0.86499999999999999</v>
      </c>
    </row>
    <row r="902" spans="1:50">
      <c r="A902" s="212"/>
      <c r="B902" s="215"/>
      <c r="C902" s="216"/>
      <c r="D902" s="106" t="s">
        <v>47</v>
      </c>
      <c r="E902" s="107" t="str">
        <f>A887&amp;"/"&amp;B895&amp;"/"&amp;C899&amp;"/"&amp;D902</f>
        <v>Biomass and waste fired power plants/Fluidized bed combustion/CHP/XS</v>
      </c>
      <c r="F902" s="108" t="str">
        <f>A887</f>
        <v>Biomass and waste fired power plants</v>
      </c>
      <c r="G902" s="108" t="str">
        <f>B895</f>
        <v>Fluidized bed combustion</v>
      </c>
      <c r="H902" s="108" t="str">
        <f>C899</f>
        <v>CHP</v>
      </c>
      <c r="I902" s="109" t="str">
        <f t="shared" si="75"/>
        <v>XS</v>
      </c>
      <c r="J902" s="108">
        <v>0.86499999999999999</v>
      </c>
      <c r="K902" s="108">
        <v>0.86499999999999999</v>
      </c>
      <c r="L902" s="108">
        <v>0.86499999999999999</v>
      </c>
      <c r="M902" s="108">
        <v>0.86499999999999999</v>
      </c>
      <c r="N902" s="108">
        <v>0.86499999999999999</v>
      </c>
      <c r="O902" s="108">
        <v>0.86499999999999999</v>
      </c>
      <c r="P902" s="108">
        <v>0.86499999999999999</v>
      </c>
      <c r="Q902" s="108">
        <v>0.86499999999999999</v>
      </c>
      <c r="R902" s="108">
        <v>0.86499999999999999</v>
      </c>
      <c r="S902" s="108">
        <v>0.86499999999999999</v>
      </c>
      <c r="T902" s="108">
        <v>0.86499999999999999</v>
      </c>
      <c r="U902" s="108">
        <v>0.86499999999999999</v>
      </c>
      <c r="V902" s="108">
        <v>0.86499999999999999</v>
      </c>
      <c r="W902" s="108">
        <v>0.86499999999999999</v>
      </c>
      <c r="X902" s="108">
        <v>0.86499999999999999</v>
      </c>
      <c r="Y902" s="108">
        <v>0.86499999999999999</v>
      </c>
      <c r="Z902" s="108">
        <v>0.86499999999999999</v>
      </c>
      <c r="AA902" s="108">
        <v>0.86499999999999999</v>
      </c>
      <c r="AB902" s="108">
        <v>0.86499999999999999</v>
      </c>
      <c r="AC902" s="108">
        <v>0.86499999999999999</v>
      </c>
      <c r="AD902" s="108">
        <v>0.86499999999999999</v>
      </c>
      <c r="AE902" s="108">
        <v>0.86499999999999999</v>
      </c>
      <c r="AF902" s="108">
        <v>0.86499999999999999</v>
      </c>
      <c r="AG902" s="108">
        <v>0.86499999999999999</v>
      </c>
      <c r="AH902" s="108">
        <v>0.86499999999999999</v>
      </c>
      <c r="AI902" s="108">
        <v>0.86499999999999999</v>
      </c>
      <c r="AJ902" s="108">
        <v>0.86499999999999999</v>
      </c>
      <c r="AK902" s="108">
        <v>0.86499999999999999</v>
      </c>
      <c r="AL902" s="108">
        <v>0.86499999999999999</v>
      </c>
      <c r="AM902" s="108">
        <v>0.86499999999999999</v>
      </c>
      <c r="AN902" s="108">
        <v>0.86499999999999999</v>
      </c>
      <c r="AO902" s="108">
        <v>0.86499999999999999</v>
      </c>
      <c r="AP902" s="108">
        <v>0.86499999999999999</v>
      </c>
      <c r="AQ902" s="108">
        <v>0.86499999999999999</v>
      </c>
      <c r="AR902" s="108">
        <v>0.86499999999999999</v>
      </c>
      <c r="AS902" s="108">
        <v>0.86499999999999999</v>
      </c>
      <c r="AT902" s="108">
        <v>0.86499999999999999</v>
      </c>
      <c r="AU902" s="108">
        <v>0.86499999999999999</v>
      </c>
      <c r="AV902" s="108">
        <v>0.86499999999999999</v>
      </c>
      <c r="AW902" s="108">
        <v>0.86499999999999999</v>
      </c>
      <c r="AX902" s="110">
        <v>0.86499999999999999</v>
      </c>
    </row>
    <row r="903" spans="1:50">
      <c r="A903" s="212"/>
      <c r="B903" s="215"/>
      <c r="C903" s="217" t="s">
        <v>42</v>
      </c>
      <c r="D903" s="83" t="s">
        <v>24</v>
      </c>
      <c r="E903" s="56" t="str">
        <f>A887&amp;"/"&amp;B895&amp;"/"&amp;C903&amp;"/"&amp;D903</f>
        <v>Biomass and waste fired power plants/Fluidized bed combustion/Electricity only with CCS/L</v>
      </c>
      <c r="F903" s="103" t="str">
        <f>A887</f>
        <v>Biomass and waste fired power plants</v>
      </c>
      <c r="G903" s="103" t="str">
        <f>B895</f>
        <v>Fluidized bed combustion</v>
      </c>
      <c r="H903" s="103" t="str">
        <f>C903</f>
        <v>Electricity only with CCS</v>
      </c>
      <c r="I903" s="104" t="str">
        <f t="shared" si="75"/>
        <v>L</v>
      </c>
      <c r="J903" s="103" t="s">
        <v>99</v>
      </c>
      <c r="K903" s="103" t="s">
        <v>99</v>
      </c>
      <c r="L903" s="103" t="s">
        <v>99</v>
      </c>
      <c r="M903" s="103" t="s">
        <v>99</v>
      </c>
      <c r="N903" s="103" t="s">
        <v>99</v>
      </c>
      <c r="O903" s="103" t="s">
        <v>99</v>
      </c>
      <c r="P903" s="103" t="s">
        <v>99</v>
      </c>
      <c r="Q903" s="103" t="s">
        <v>99</v>
      </c>
      <c r="R903" s="103" t="s">
        <v>99</v>
      </c>
      <c r="S903" s="103" t="s">
        <v>99</v>
      </c>
      <c r="T903" s="103" t="s">
        <v>99</v>
      </c>
      <c r="U903" s="103" t="s">
        <v>99</v>
      </c>
      <c r="V903" s="103" t="s">
        <v>99</v>
      </c>
      <c r="W903" s="103" t="s">
        <v>99</v>
      </c>
      <c r="X903" s="103" t="s">
        <v>99</v>
      </c>
      <c r="Y903" s="103" t="s">
        <v>99</v>
      </c>
      <c r="Z903" s="103" t="s">
        <v>99</v>
      </c>
      <c r="AA903" s="103" t="s">
        <v>99</v>
      </c>
      <c r="AB903" s="103" t="s">
        <v>99</v>
      </c>
      <c r="AC903" s="103" t="s">
        <v>99</v>
      </c>
      <c r="AD903" s="103" t="s">
        <v>99</v>
      </c>
      <c r="AE903" s="103">
        <v>0.86499999999999999</v>
      </c>
      <c r="AF903" s="103">
        <v>0.86499999999999999</v>
      </c>
      <c r="AG903" s="103">
        <v>0.86499999999999999</v>
      </c>
      <c r="AH903" s="103">
        <v>0.86499999999999999</v>
      </c>
      <c r="AI903" s="103">
        <v>0.86499999999999999</v>
      </c>
      <c r="AJ903" s="103">
        <v>0.86499999999999999</v>
      </c>
      <c r="AK903" s="103">
        <v>0.86499999999999999</v>
      </c>
      <c r="AL903" s="103">
        <v>0.86499999999999999</v>
      </c>
      <c r="AM903" s="103">
        <v>0.86499999999999999</v>
      </c>
      <c r="AN903" s="103">
        <v>0.86499999999999999</v>
      </c>
      <c r="AO903" s="103">
        <v>0.86499999999999999</v>
      </c>
      <c r="AP903" s="103">
        <v>0.86499999999999999</v>
      </c>
      <c r="AQ903" s="103">
        <v>0.86499999999999999</v>
      </c>
      <c r="AR903" s="103">
        <v>0.86499999999999999</v>
      </c>
      <c r="AS903" s="103">
        <v>0.86499999999999999</v>
      </c>
      <c r="AT903" s="103">
        <v>0.86499999999999999</v>
      </c>
      <c r="AU903" s="103">
        <v>0.86499999999999999</v>
      </c>
      <c r="AV903" s="103">
        <v>0.86499999999999999</v>
      </c>
      <c r="AW903" s="103">
        <v>0.86499999999999999</v>
      </c>
      <c r="AX903" s="105">
        <v>0.86499999999999999</v>
      </c>
    </row>
    <row r="904" spans="1:50">
      <c r="A904" s="212"/>
      <c r="B904" s="215"/>
      <c r="C904" s="216"/>
      <c r="D904" s="106" t="s">
        <v>25</v>
      </c>
      <c r="E904" s="107" t="str">
        <f>A887&amp;"/"&amp;B895&amp;"/"&amp;C903&amp;"/"&amp;D904</f>
        <v>Biomass and waste fired power plants/Fluidized bed combustion/Electricity only with CCS/M</v>
      </c>
      <c r="F904" s="108" t="str">
        <f>A887</f>
        <v>Biomass and waste fired power plants</v>
      </c>
      <c r="G904" s="108" t="str">
        <f>B895</f>
        <v>Fluidized bed combustion</v>
      </c>
      <c r="H904" s="108" t="str">
        <f>C903</f>
        <v>Electricity only with CCS</v>
      </c>
      <c r="I904" s="109" t="str">
        <f t="shared" si="75"/>
        <v>M</v>
      </c>
      <c r="J904" s="108" t="s">
        <v>99</v>
      </c>
      <c r="K904" s="108" t="s">
        <v>99</v>
      </c>
      <c r="L904" s="108" t="s">
        <v>99</v>
      </c>
      <c r="M904" s="108" t="s">
        <v>99</v>
      </c>
      <c r="N904" s="108" t="s">
        <v>99</v>
      </c>
      <c r="O904" s="108" t="s">
        <v>99</v>
      </c>
      <c r="P904" s="108" t="s">
        <v>99</v>
      </c>
      <c r="Q904" s="108" t="s">
        <v>99</v>
      </c>
      <c r="R904" s="108" t="s">
        <v>99</v>
      </c>
      <c r="S904" s="108" t="s">
        <v>99</v>
      </c>
      <c r="T904" s="108" t="s">
        <v>99</v>
      </c>
      <c r="U904" s="108" t="s">
        <v>99</v>
      </c>
      <c r="V904" s="108" t="s">
        <v>99</v>
      </c>
      <c r="W904" s="108" t="s">
        <v>99</v>
      </c>
      <c r="X904" s="108" t="s">
        <v>99</v>
      </c>
      <c r="Y904" s="108" t="s">
        <v>99</v>
      </c>
      <c r="Z904" s="108" t="s">
        <v>99</v>
      </c>
      <c r="AA904" s="108" t="s">
        <v>99</v>
      </c>
      <c r="AB904" s="108" t="s">
        <v>99</v>
      </c>
      <c r="AC904" s="108" t="s">
        <v>99</v>
      </c>
      <c r="AD904" s="108" t="s">
        <v>99</v>
      </c>
      <c r="AE904" s="108">
        <v>0.86499999999999999</v>
      </c>
      <c r="AF904" s="108">
        <v>0.86499999999999999</v>
      </c>
      <c r="AG904" s="108">
        <v>0.86499999999999999</v>
      </c>
      <c r="AH904" s="108">
        <v>0.86499999999999999</v>
      </c>
      <c r="AI904" s="108">
        <v>0.86499999999999999</v>
      </c>
      <c r="AJ904" s="108">
        <v>0.86499999999999999</v>
      </c>
      <c r="AK904" s="108">
        <v>0.86499999999999999</v>
      </c>
      <c r="AL904" s="108">
        <v>0.86499999999999999</v>
      </c>
      <c r="AM904" s="108">
        <v>0.86499999999999999</v>
      </c>
      <c r="AN904" s="108">
        <v>0.86499999999999999</v>
      </c>
      <c r="AO904" s="108">
        <v>0.86499999999999999</v>
      </c>
      <c r="AP904" s="108">
        <v>0.86499999999999999</v>
      </c>
      <c r="AQ904" s="108">
        <v>0.86499999999999999</v>
      </c>
      <c r="AR904" s="108">
        <v>0.86499999999999999</v>
      </c>
      <c r="AS904" s="108">
        <v>0.86499999999999999</v>
      </c>
      <c r="AT904" s="108">
        <v>0.86499999999999999</v>
      </c>
      <c r="AU904" s="108">
        <v>0.86499999999999999</v>
      </c>
      <c r="AV904" s="108">
        <v>0.86499999999999999</v>
      </c>
      <c r="AW904" s="108">
        <v>0.86499999999999999</v>
      </c>
      <c r="AX904" s="110">
        <v>0.86499999999999999</v>
      </c>
    </row>
    <row r="905" spans="1:50">
      <c r="A905" s="212"/>
      <c r="B905" s="215"/>
      <c r="C905" s="217" t="s">
        <v>43</v>
      </c>
      <c r="D905" s="52" t="s">
        <v>24</v>
      </c>
      <c r="E905" s="86" t="str">
        <f>A887&amp;"/"&amp;B895&amp;"/"&amp;C905&amp;"/"&amp;D905</f>
        <v>Biomass and waste fired power plants/Fluidized bed combustion/CHP with CCS/L</v>
      </c>
      <c r="F905" s="61" t="str">
        <f>A887</f>
        <v>Biomass and waste fired power plants</v>
      </c>
      <c r="G905" s="61" t="str">
        <f>B895</f>
        <v>Fluidized bed combustion</v>
      </c>
      <c r="H905" s="61" t="str">
        <f>C905</f>
        <v>CHP with CCS</v>
      </c>
      <c r="I905" s="84" t="str">
        <f t="shared" si="75"/>
        <v>L</v>
      </c>
      <c r="J905" s="61" t="s">
        <v>99</v>
      </c>
      <c r="K905" s="61" t="s">
        <v>99</v>
      </c>
      <c r="L905" s="61" t="s">
        <v>99</v>
      </c>
      <c r="M905" s="61" t="s">
        <v>99</v>
      </c>
      <c r="N905" s="61" t="s">
        <v>99</v>
      </c>
      <c r="O905" s="61" t="s">
        <v>99</v>
      </c>
      <c r="P905" s="61" t="s">
        <v>99</v>
      </c>
      <c r="Q905" s="61" t="s">
        <v>99</v>
      </c>
      <c r="R905" s="61" t="s">
        <v>99</v>
      </c>
      <c r="S905" s="61" t="s">
        <v>99</v>
      </c>
      <c r="T905" s="61" t="s">
        <v>99</v>
      </c>
      <c r="U905" s="61" t="s">
        <v>99</v>
      </c>
      <c r="V905" s="61" t="s">
        <v>99</v>
      </c>
      <c r="W905" s="61" t="s">
        <v>99</v>
      </c>
      <c r="X905" s="61" t="s">
        <v>99</v>
      </c>
      <c r="Y905" s="61" t="s">
        <v>99</v>
      </c>
      <c r="Z905" s="61" t="s">
        <v>99</v>
      </c>
      <c r="AA905" s="61" t="s">
        <v>99</v>
      </c>
      <c r="AB905" s="61" t="s">
        <v>99</v>
      </c>
      <c r="AC905" s="61" t="s">
        <v>99</v>
      </c>
      <c r="AD905" s="61" t="s">
        <v>99</v>
      </c>
      <c r="AE905" s="61">
        <v>0.86499999999999999</v>
      </c>
      <c r="AF905" s="61">
        <v>0.86499999999999999</v>
      </c>
      <c r="AG905" s="61">
        <v>0.86499999999999999</v>
      </c>
      <c r="AH905" s="61">
        <v>0.86499999999999999</v>
      </c>
      <c r="AI905" s="61">
        <v>0.86499999999999999</v>
      </c>
      <c r="AJ905" s="61">
        <v>0.86499999999999999</v>
      </c>
      <c r="AK905" s="61">
        <v>0.86499999999999999</v>
      </c>
      <c r="AL905" s="61">
        <v>0.86499999999999999</v>
      </c>
      <c r="AM905" s="61">
        <v>0.86499999999999999</v>
      </c>
      <c r="AN905" s="61">
        <v>0.86499999999999999</v>
      </c>
      <c r="AO905" s="61">
        <v>0.86499999999999999</v>
      </c>
      <c r="AP905" s="61">
        <v>0.86499999999999999</v>
      </c>
      <c r="AQ905" s="61">
        <v>0.86499999999999999</v>
      </c>
      <c r="AR905" s="61">
        <v>0.86499999999999999</v>
      </c>
      <c r="AS905" s="61">
        <v>0.86499999999999999</v>
      </c>
      <c r="AT905" s="61">
        <v>0.86499999999999999</v>
      </c>
      <c r="AU905" s="61">
        <v>0.86499999999999999</v>
      </c>
      <c r="AV905" s="61">
        <v>0.86499999999999999</v>
      </c>
      <c r="AW905" s="61">
        <v>0.86499999999999999</v>
      </c>
      <c r="AX905" s="53">
        <v>0.86499999999999999</v>
      </c>
    </row>
    <row r="906" spans="1:50">
      <c r="A906" s="212"/>
      <c r="B906" s="218"/>
      <c r="C906" s="210"/>
      <c r="D906" s="93" t="s">
        <v>25</v>
      </c>
      <c r="E906" s="73" t="str">
        <f>A887&amp;"/"&amp;B895&amp;"/"&amp;C905&amp;"/"&amp;D906</f>
        <v>Biomass and waste fired power plants/Fluidized bed combustion/CHP with CCS/M</v>
      </c>
      <c r="F906" s="91" t="str">
        <f>A887</f>
        <v>Biomass and waste fired power plants</v>
      </c>
      <c r="G906" s="91" t="str">
        <f>B895</f>
        <v>Fluidized bed combustion</v>
      </c>
      <c r="H906" s="91" t="str">
        <f>C905</f>
        <v>CHP with CCS</v>
      </c>
      <c r="I906" s="70" t="str">
        <f t="shared" si="75"/>
        <v>M</v>
      </c>
      <c r="J906" s="91" t="s">
        <v>99</v>
      </c>
      <c r="K906" s="91" t="s">
        <v>99</v>
      </c>
      <c r="L906" s="91" t="s">
        <v>99</v>
      </c>
      <c r="M906" s="91" t="s">
        <v>99</v>
      </c>
      <c r="N906" s="91" t="s">
        <v>99</v>
      </c>
      <c r="O906" s="91" t="s">
        <v>99</v>
      </c>
      <c r="P906" s="91" t="s">
        <v>99</v>
      </c>
      <c r="Q906" s="91" t="s">
        <v>99</v>
      </c>
      <c r="R906" s="91" t="s">
        <v>99</v>
      </c>
      <c r="S906" s="91" t="s">
        <v>99</v>
      </c>
      <c r="T906" s="91" t="s">
        <v>99</v>
      </c>
      <c r="U906" s="91" t="s">
        <v>99</v>
      </c>
      <c r="V906" s="91" t="s">
        <v>99</v>
      </c>
      <c r="W906" s="91" t="s">
        <v>99</v>
      </c>
      <c r="X906" s="91" t="s">
        <v>99</v>
      </c>
      <c r="Y906" s="91" t="s">
        <v>99</v>
      </c>
      <c r="Z906" s="91" t="s">
        <v>99</v>
      </c>
      <c r="AA906" s="91" t="s">
        <v>99</v>
      </c>
      <c r="AB906" s="91" t="s">
        <v>99</v>
      </c>
      <c r="AC906" s="91" t="s">
        <v>99</v>
      </c>
      <c r="AD906" s="91" t="s">
        <v>99</v>
      </c>
      <c r="AE906" s="91">
        <v>0.86499999999999999</v>
      </c>
      <c r="AF906" s="91">
        <v>0.86499999999999999</v>
      </c>
      <c r="AG906" s="91">
        <v>0.86499999999999999</v>
      </c>
      <c r="AH906" s="91">
        <v>0.86499999999999999</v>
      </c>
      <c r="AI906" s="91">
        <v>0.86499999999999999</v>
      </c>
      <c r="AJ906" s="91">
        <v>0.86499999999999999</v>
      </c>
      <c r="AK906" s="91">
        <v>0.86499999999999999</v>
      </c>
      <c r="AL906" s="91">
        <v>0.86499999999999999</v>
      </c>
      <c r="AM906" s="91">
        <v>0.86499999999999999</v>
      </c>
      <c r="AN906" s="91">
        <v>0.86499999999999999</v>
      </c>
      <c r="AO906" s="91">
        <v>0.86499999999999999</v>
      </c>
      <c r="AP906" s="91">
        <v>0.86499999999999999</v>
      </c>
      <c r="AQ906" s="91">
        <v>0.86499999999999999</v>
      </c>
      <c r="AR906" s="91">
        <v>0.86499999999999999</v>
      </c>
      <c r="AS906" s="91">
        <v>0.86499999999999999</v>
      </c>
      <c r="AT906" s="91">
        <v>0.86499999999999999</v>
      </c>
      <c r="AU906" s="91">
        <v>0.86499999999999999</v>
      </c>
      <c r="AV906" s="91">
        <v>0.86499999999999999</v>
      </c>
      <c r="AW906" s="91">
        <v>0.86499999999999999</v>
      </c>
      <c r="AX906" s="89">
        <v>0.86499999999999999</v>
      </c>
    </row>
    <row r="907" spans="1:50">
      <c r="A907" s="212"/>
      <c r="B907" s="214" t="s">
        <v>46</v>
      </c>
      <c r="C907" s="209" t="s">
        <v>36</v>
      </c>
      <c r="D907" s="67" t="s">
        <v>24</v>
      </c>
      <c r="E907" s="87" t="str">
        <f>A887&amp;"/"&amp;B907&amp;"/"&amp;C907&amp;"/"&amp;D907</f>
        <v>Biomass and waste fired power plants/Steam turbine/Electricity only/L</v>
      </c>
      <c r="F907" s="55" t="str">
        <f>A887</f>
        <v>Biomass and waste fired power plants</v>
      </c>
      <c r="G907" s="55" t="str">
        <f>B907</f>
        <v>Steam turbine</v>
      </c>
      <c r="H907" s="55" t="str">
        <f>C907</f>
        <v>Electricity only</v>
      </c>
      <c r="I907" s="85" t="str">
        <f t="shared" si="75"/>
        <v>L</v>
      </c>
      <c r="J907" s="55">
        <v>0.89</v>
      </c>
      <c r="K907" s="55">
        <v>0.89</v>
      </c>
      <c r="L907" s="55">
        <v>0.89</v>
      </c>
      <c r="M907" s="55">
        <v>0.89</v>
      </c>
      <c r="N907" s="55">
        <v>0.89</v>
      </c>
      <c r="O907" s="55">
        <v>0.89</v>
      </c>
      <c r="P907" s="55">
        <v>0.89</v>
      </c>
      <c r="Q907" s="55">
        <v>0.89</v>
      </c>
      <c r="R907" s="55">
        <v>0.89</v>
      </c>
      <c r="S907" s="55">
        <v>0.89</v>
      </c>
      <c r="T907" s="55">
        <v>0.89</v>
      </c>
      <c r="U907" s="55">
        <v>0.89</v>
      </c>
      <c r="V907" s="55">
        <v>0.89</v>
      </c>
      <c r="W907" s="55">
        <v>0.89</v>
      </c>
      <c r="X907" s="55">
        <v>0.89</v>
      </c>
      <c r="Y907" s="55">
        <v>0.89</v>
      </c>
      <c r="Z907" s="55">
        <v>0.89</v>
      </c>
      <c r="AA907" s="55">
        <v>0.89</v>
      </c>
      <c r="AB907" s="55">
        <v>0.89</v>
      </c>
      <c r="AC907" s="55">
        <v>0.89</v>
      </c>
      <c r="AD907" s="55">
        <v>0.89</v>
      </c>
      <c r="AE907" s="55">
        <v>0.89</v>
      </c>
      <c r="AF907" s="55">
        <v>0.89</v>
      </c>
      <c r="AG907" s="55">
        <v>0.89</v>
      </c>
      <c r="AH907" s="55">
        <v>0.89</v>
      </c>
      <c r="AI907" s="55">
        <v>0.89</v>
      </c>
      <c r="AJ907" s="55">
        <v>0.89</v>
      </c>
      <c r="AK907" s="55">
        <v>0.89</v>
      </c>
      <c r="AL907" s="55">
        <v>0.89</v>
      </c>
      <c r="AM907" s="55">
        <v>0.89</v>
      </c>
      <c r="AN907" s="55">
        <v>0.89</v>
      </c>
      <c r="AO907" s="55">
        <v>0.89</v>
      </c>
      <c r="AP907" s="55">
        <v>0.89</v>
      </c>
      <c r="AQ907" s="55">
        <v>0.89</v>
      </c>
      <c r="AR907" s="55">
        <v>0.89</v>
      </c>
      <c r="AS907" s="55">
        <v>0.89</v>
      </c>
      <c r="AT907" s="55">
        <v>0.89</v>
      </c>
      <c r="AU907" s="55">
        <v>0.89</v>
      </c>
      <c r="AV907" s="55">
        <v>0.89</v>
      </c>
      <c r="AW907" s="55">
        <v>0.89</v>
      </c>
      <c r="AX907" s="64">
        <v>0.89</v>
      </c>
    </row>
    <row r="908" spans="1:50">
      <c r="A908" s="212"/>
      <c r="B908" s="215"/>
      <c r="C908" s="206"/>
      <c r="D908" s="52" t="s">
        <v>25</v>
      </c>
      <c r="E908" s="86" t="str">
        <f>A887&amp;"/"&amp;B907&amp;"/"&amp;C907&amp;"/"&amp;D908</f>
        <v>Biomass and waste fired power plants/Steam turbine/Electricity only/M</v>
      </c>
      <c r="F908" s="61" t="str">
        <f>A887</f>
        <v>Biomass and waste fired power plants</v>
      </c>
      <c r="G908" s="61" t="str">
        <f>B907</f>
        <v>Steam turbine</v>
      </c>
      <c r="H908" s="61" t="str">
        <f>C907</f>
        <v>Electricity only</v>
      </c>
      <c r="I908" s="84" t="str">
        <f t="shared" si="75"/>
        <v>M</v>
      </c>
      <c r="J908" s="61">
        <v>0.89</v>
      </c>
      <c r="K908" s="61">
        <v>0.89</v>
      </c>
      <c r="L908" s="61">
        <v>0.89</v>
      </c>
      <c r="M908" s="61">
        <v>0.89</v>
      </c>
      <c r="N908" s="61">
        <v>0.89</v>
      </c>
      <c r="O908" s="61">
        <v>0.89</v>
      </c>
      <c r="P908" s="61">
        <v>0.89</v>
      </c>
      <c r="Q908" s="61">
        <v>0.89</v>
      </c>
      <c r="R908" s="61">
        <v>0.89</v>
      </c>
      <c r="S908" s="61">
        <v>0.89</v>
      </c>
      <c r="T908" s="61">
        <v>0.89</v>
      </c>
      <c r="U908" s="61">
        <v>0.89</v>
      </c>
      <c r="V908" s="61">
        <v>0.89</v>
      </c>
      <c r="W908" s="61">
        <v>0.89</v>
      </c>
      <c r="X908" s="61">
        <v>0.89</v>
      </c>
      <c r="Y908" s="61">
        <v>0.89</v>
      </c>
      <c r="Z908" s="61">
        <v>0.89</v>
      </c>
      <c r="AA908" s="61">
        <v>0.89</v>
      </c>
      <c r="AB908" s="61">
        <v>0.89</v>
      </c>
      <c r="AC908" s="61">
        <v>0.89</v>
      </c>
      <c r="AD908" s="61">
        <v>0.89</v>
      </c>
      <c r="AE908" s="61">
        <v>0.89</v>
      </c>
      <c r="AF908" s="61">
        <v>0.89</v>
      </c>
      <c r="AG908" s="61">
        <v>0.89</v>
      </c>
      <c r="AH908" s="61">
        <v>0.89</v>
      </c>
      <c r="AI908" s="61">
        <v>0.89</v>
      </c>
      <c r="AJ908" s="61">
        <v>0.89</v>
      </c>
      <c r="AK908" s="61">
        <v>0.89</v>
      </c>
      <c r="AL908" s="61">
        <v>0.89</v>
      </c>
      <c r="AM908" s="61">
        <v>0.89</v>
      </c>
      <c r="AN908" s="61">
        <v>0.89</v>
      </c>
      <c r="AO908" s="61">
        <v>0.89</v>
      </c>
      <c r="AP908" s="61">
        <v>0.89</v>
      </c>
      <c r="AQ908" s="61">
        <v>0.89</v>
      </c>
      <c r="AR908" s="61">
        <v>0.89</v>
      </c>
      <c r="AS908" s="61">
        <v>0.89</v>
      </c>
      <c r="AT908" s="61">
        <v>0.89</v>
      </c>
      <c r="AU908" s="61">
        <v>0.89</v>
      </c>
      <c r="AV908" s="61">
        <v>0.89</v>
      </c>
      <c r="AW908" s="61">
        <v>0.89</v>
      </c>
      <c r="AX908" s="53">
        <v>0.89</v>
      </c>
    </row>
    <row r="909" spans="1:50">
      <c r="A909" s="212"/>
      <c r="B909" s="215"/>
      <c r="C909" s="206"/>
      <c r="D909" s="52" t="s">
        <v>38</v>
      </c>
      <c r="E909" s="86" t="str">
        <f>A887&amp;"/"&amp;B907&amp;"/"&amp;C907&amp;"/"&amp;D909</f>
        <v>Biomass and waste fired power plants/Steam turbine/Electricity only/S</v>
      </c>
      <c r="F909" s="61" t="str">
        <f>A887</f>
        <v>Biomass and waste fired power plants</v>
      </c>
      <c r="G909" s="61" t="str">
        <f>B907</f>
        <v>Steam turbine</v>
      </c>
      <c r="H909" s="61" t="str">
        <f>C907</f>
        <v>Electricity only</v>
      </c>
      <c r="I909" s="84" t="str">
        <f t="shared" si="75"/>
        <v>S</v>
      </c>
      <c r="J909" s="61">
        <v>0.89</v>
      </c>
      <c r="K909" s="61">
        <v>0.89</v>
      </c>
      <c r="L909" s="61">
        <v>0.89</v>
      </c>
      <c r="M909" s="61">
        <v>0.89</v>
      </c>
      <c r="N909" s="61">
        <v>0.89</v>
      </c>
      <c r="O909" s="61">
        <v>0.89</v>
      </c>
      <c r="P909" s="61">
        <v>0.89</v>
      </c>
      <c r="Q909" s="61">
        <v>0.89</v>
      </c>
      <c r="R909" s="61">
        <v>0.89</v>
      </c>
      <c r="S909" s="61">
        <v>0.89</v>
      </c>
      <c r="T909" s="61">
        <v>0.89</v>
      </c>
      <c r="U909" s="61">
        <v>0.89</v>
      </c>
      <c r="V909" s="61">
        <v>0.89</v>
      </c>
      <c r="W909" s="61">
        <v>0.89</v>
      </c>
      <c r="X909" s="61">
        <v>0.89</v>
      </c>
      <c r="Y909" s="61">
        <v>0.89</v>
      </c>
      <c r="Z909" s="61">
        <v>0.89</v>
      </c>
      <c r="AA909" s="61">
        <v>0.89</v>
      </c>
      <c r="AB909" s="61">
        <v>0.89</v>
      </c>
      <c r="AC909" s="61">
        <v>0.89</v>
      </c>
      <c r="AD909" s="61">
        <v>0.89</v>
      </c>
      <c r="AE909" s="61">
        <v>0.89</v>
      </c>
      <c r="AF909" s="61">
        <v>0.89</v>
      </c>
      <c r="AG909" s="61">
        <v>0.89</v>
      </c>
      <c r="AH909" s="61">
        <v>0.89</v>
      </c>
      <c r="AI909" s="61">
        <v>0.89</v>
      </c>
      <c r="AJ909" s="61">
        <v>0.89</v>
      </c>
      <c r="AK909" s="61">
        <v>0.89</v>
      </c>
      <c r="AL909" s="61">
        <v>0.89</v>
      </c>
      <c r="AM909" s="61">
        <v>0.89</v>
      </c>
      <c r="AN909" s="61">
        <v>0.89</v>
      </c>
      <c r="AO909" s="61">
        <v>0.89</v>
      </c>
      <c r="AP909" s="61">
        <v>0.89</v>
      </c>
      <c r="AQ909" s="61">
        <v>0.89</v>
      </c>
      <c r="AR909" s="61">
        <v>0.89</v>
      </c>
      <c r="AS909" s="61">
        <v>0.89</v>
      </c>
      <c r="AT909" s="61">
        <v>0.89</v>
      </c>
      <c r="AU909" s="61">
        <v>0.89</v>
      </c>
      <c r="AV909" s="61">
        <v>0.89</v>
      </c>
      <c r="AW909" s="61">
        <v>0.89</v>
      </c>
      <c r="AX909" s="53">
        <v>0.89</v>
      </c>
    </row>
    <row r="910" spans="1:50">
      <c r="A910" s="212"/>
      <c r="B910" s="215"/>
      <c r="C910" s="216"/>
      <c r="D910" s="52" t="s">
        <v>47</v>
      </c>
      <c r="E910" s="86" t="str">
        <f>A887&amp;"/"&amp;B907&amp;"/"&amp;C907&amp;"/"&amp;D910</f>
        <v>Biomass and waste fired power plants/Steam turbine/Electricity only/XS</v>
      </c>
      <c r="F910" s="61" t="str">
        <f>A887</f>
        <v>Biomass and waste fired power plants</v>
      </c>
      <c r="G910" s="61" t="str">
        <f>B907</f>
        <v>Steam turbine</v>
      </c>
      <c r="H910" s="61" t="str">
        <f>C907</f>
        <v>Electricity only</v>
      </c>
      <c r="I910" s="84" t="str">
        <f t="shared" si="75"/>
        <v>XS</v>
      </c>
      <c r="J910" s="61">
        <v>0.89</v>
      </c>
      <c r="K910" s="61">
        <v>0.89</v>
      </c>
      <c r="L910" s="61">
        <v>0.89</v>
      </c>
      <c r="M910" s="61">
        <v>0.89</v>
      </c>
      <c r="N910" s="61">
        <v>0.89</v>
      </c>
      <c r="O910" s="61">
        <v>0.89</v>
      </c>
      <c r="P910" s="61">
        <v>0.89</v>
      </c>
      <c r="Q910" s="61">
        <v>0.89</v>
      </c>
      <c r="R910" s="61">
        <v>0.89</v>
      </c>
      <c r="S910" s="61">
        <v>0.89</v>
      </c>
      <c r="T910" s="61">
        <v>0.89</v>
      </c>
      <c r="U910" s="61">
        <v>0.89</v>
      </c>
      <c r="V910" s="61">
        <v>0.89</v>
      </c>
      <c r="W910" s="61">
        <v>0.89</v>
      </c>
      <c r="X910" s="61">
        <v>0.89</v>
      </c>
      <c r="Y910" s="61">
        <v>0.89</v>
      </c>
      <c r="Z910" s="61">
        <v>0.89</v>
      </c>
      <c r="AA910" s="61">
        <v>0.89</v>
      </c>
      <c r="AB910" s="61">
        <v>0.89</v>
      </c>
      <c r="AC910" s="61">
        <v>0.89</v>
      </c>
      <c r="AD910" s="61">
        <v>0.89</v>
      </c>
      <c r="AE910" s="61">
        <v>0.89</v>
      </c>
      <c r="AF910" s="61">
        <v>0.89</v>
      </c>
      <c r="AG910" s="61">
        <v>0.89</v>
      </c>
      <c r="AH910" s="61">
        <v>0.89</v>
      </c>
      <c r="AI910" s="61">
        <v>0.89</v>
      </c>
      <c r="AJ910" s="61">
        <v>0.89</v>
      </c>
      <c r="AK910" s="61">
        <v>0.89</v>
      </c>
      <c r="AL910" s="61">
        <v>0.89</v>
      </c>
      <c r="AM910" s="61">
        <v>0.89</v>
      </c>
      <c r="AN910" s="61">
        <v>0.89</v>
      </c>
      <c r="AO910" s="61">
        <v>0.89</v>
      </c>
      <c r="AP910" s="61">
        <v>0.89</v>
      </c>
      <c r="AQ910" s="61">
        <v>0.89</v>
      </c>
      <c r="AR910" s="61">
        <v>0.89</v>
      </c>
      <c r="AS910" s="61">
        <v>0.89</v>
      </c>
      <c r="AT910" s="61">
        <v>0.89</v>
      </c>
      <c r="AU910" s="61">
        <v>0.89</v>
      </c>
      <c r="AV910" s="61">
        <v>0.89</v>
      </c>
      <c r="AW910" s="61">
        <v>0.89</v>
      </c>
      <c r="AX910" s="53">
        <v>0.89</v>
      </c>
    </row>
    <row r="911" spans="1:50">
      <c r="A911" s="212"/>
      <c r="B911" s="215"/>
      <c r="C911" s="217" t="s">
        <v>26</v>
      </c>
      <c r="D911" s="83" t="s">
        <v>24</v>
      </c>
      <c r="E911" s="56" t="str">
        <f>A887&amp;"/"&amp;B907&amp;"/"&amp;C911&amp;"/"&amp;D911</f>
        <v>Biomass and waste fired power plants/Steam turbine/CHP/L</v>
      </c>
      <c r="F911" s="103" t="str">
        <f>A887</f>
        <v>Biomass and waste fired power plants</v>
      </c>
      <c r="G911" s="103" t="str">
        <f>B907</f>
        <v>Steam turbine</v>
      </c>
      <c r="H911" s="103" t="str">
        <f>C911</f>
        <v>CHP</v>
      </c>
      <c r="I911" s="104" t="str">
        <f t="shared" si="75"/>
        <v>L</v>
      </c>
      <c r="J911" s="103">
        <v>0.89</v>
      </c>
      <c r="K911" s="103">
        <v>0.89</v>
      </c>
      <c r="L911" s="103">
        <v>0.89</v>
      </c>
      <c r="M911" s="103">
        <v>0.89</v>
      </c>
      <c r="N911" s="103">
        <v>0.89</v>
      </c>
      <c r="O911" s="103">
        <v>0.89</v>
      </c>
      <c r="P911" s="103">
        <v>0.89</v>
      </c>
      <c r="Q911" s="103">
        <v>0.89</v>
      </c>
      <c r="R911" s="103">
        <v>0.89</v>
      </c>
      <c r="S911" s="103">
        <v>0.89</v>
      </c>
      <c r="T911" s="103">
        <v>0.89</v>
      </c>
      <c r="U911" s="103">
        <v>0.89</v>
      </c>
      <c r="V911" s="103">
        <v>0.89</v>
      </c>
      <c r="W911" s="103">
        <v>0.89</v>
      </c>
      <c r="X911" s="103">
        <v>0.89</v>
      </c>
      <c r="Y911" s="103">
        <v>0.89</v>
      </c>
      <c r="Z911" s="103">
        <v>0.89</v>
      </c>
      <c r="AA911" s="103">
        <v>0.89</v>
      </c>
      <c r="AB911" s="103">
        <v>0.89</v>
      </c>
      <c r="AC911" s="103">
        <v>0.89</v>
      </c>
      <c r="AD911" s="103">
        <v>0.89</v>
      </c>
      <c r="AE911" s="103">
        <v>0.89</v>
      </c>
      <c r="AF911" s="103">
        <v>0.89</v>
      </c>
      <c r="AG911" s="103">
        <v>0.89</v>
      </c>
      <c r="AH911" s="103">
        <v>0.89</v>
      </c>
      <c r="AI911" s="103">
        <v>0.89</v>
      </c>
      <c r="AJ911" s="103">
        <v>0.89</v>
      </c>
      <c r="AK911" s="103">
        <v>0.89</v>
      </c>
      <c r="AL911" s="103">
        <v>0.89</v>
      </c>
      <c r="AM911" s="103">
        <v>0.89</v>
      </c>
      <c r="AN911" s="103">
        <v>0.89</v>
      </c>
      <c r="AO911" s="103">
        <v>0.89</v>
      </c>
      <c r="AP911" s="103">
        <v>0.89</v>
      </c>
      <c r="AQ911" s="103">
        <v>0.89</v>
      </c>
      <c r="AR911" s="103">
        <v>0.89</v>
      </c>
      <c r="AS911" s="103">
        <v>0.89</v>
      </c>
      <c r="AT911" s="103">
        <v>0.89</v>
      </c>
      <c r="AU911" s="103">
        <v>0.89</v>
      </c>
      <c r="AV911" s="103">
        <v>0.89</v>
      </c>
      <c r="AW911" s="103">
        <v>0.89</v>
      </c>
      <c r="AX911" s="105">
        <v>0.89</v>
      </c>
    </row>
    <row r="912" spans="1:50">
      <c r="A912" s="212"/>
      <c r="B912" s="215"/>
      <c r="C912" s="206"/>
      <c r="D912" s="52" t="s">
        <v>25</v>
      </c>
      <c r="E912" s="86" t="str">
        <f>A887&amp;"/"&amp;B907&amp;"/"&amp;C911&amp;"/"&amp;D912</f>
        <v>Biomass and waste fired power plants/Steam turbine/CHP/M</v>
      </c>
      <c r="F912" s="61" t="str">
        <f>A887</f>
        <v>Biomass and waste fired power plants</v>
      </c>
      <c r="G912" s="61" t="str">
        <f>B907</f>
        <v>Steam turbine</v>
      </c>
      <c r="H912" s="61" t="str">
        <f>C911</f>
        <v>CHP</v>
      </c>
      <c r="I912" s="84" t="str">
        <f t="shared" si="75"/>
        <v>M</v>
      </c>
      <c r="J912" s="61">
        <v>0.89</v>
      </c>
      <c r="K912" s="61">
        <v>0.89</v>
      </c>
      <c r="L912" s="61">
        <v>0.89</v>
      </c>
      <c r="M912" s="61">
        <v>0.89</v>
      </c>
      <c r="N912" s="61">
        <v>0.89</v>
      </c>
      <c r="O912" s="61">
        <v>0.89</v>
      </c>
      <c r="P912" s="61">
        <v>0.89</v>
      </c>
      <c r="Q912" s="61">
        <v>0.89</v>
      </c>
      <c r="R912" s="61">
        <v>0.89</v>
      </c>
      <c r="S912" s="61">
        <v>0.89</v>
      </c>
      <c r="T912" s="61">
        <v>0.89</v>
      </c>
      <c r="U912" s="61">
        <v>0.89</v>
      </c>
      <c r="V912" s="61">
        <v>0.89</v>
      </c>
      <c r="W912" s="61">
        <v>0.89</v>
      </c>
      <c r="X912" s="61">
        <v>0.89</v>
      </c>
      <c r="Y912" s="61">
        <v>0.89</v>
      </c>
      <c r="Z912" s="61">
        <v>0.89</v>
      </c>
      <c r="AA912" s="61">
        <v>0.89</v>
      </c>
      <c r="AB912" s="61">
        <v>0.89</v>
      </c>
      <c r="AC912" s="61">
        <v>0.89</v>
      </c>
      <c r="AD912" s="61">
        <v>0.89</v>
      </c>
      <c r="AE912" s="61">
        <v>0.89</v>
      </c>
      <c r="AF912" s="61">
        <v>0.89</v>
      </c>
      <c r="AG912" s="61">
        <v>0.89</v>
      </c>
      <c r="AH912" s="61">
        <v>0.89</v>
      </c>
      <c r="AI912" s="61">
        <v>0.89</v>
      </c>
      <c r="AJ912" s="61">
        <v>0.89</v>
      </c>
      <c r="AK912" s="61">
        <v>0.89</v>
      </c>
      <c r="AL912" s="61">
        <v>0.89</v>
      </c>
      <c r="AM912" s="61">
        <v>0.89</v>
      </c>
      <c r="AN912" s="61">
        <v>0.89</v>
      </c>
      <c r="AO912" s="61">
        <v>0.89</v>
      </c>
      <c r="AP912" s="61">
        <v>0.89</v>
      </c>
      <c r="AQ912" s="61">
        <v>0.89</v>
      </c>
      <c r="AR912" s="61">
        <v>0.89</v>
      </c>
      <c r="AS912" s="61">
        <v>0.89</v>
      </c>
      <c r="AT912" s="61">
        <v>0.89</v>
      </c>
      <c r="AU912" s="61">
        <v>0.89</v>
      </c>
      <c r="AV912" s="61">
        <v>0.89</v>
      </c>
      <c r="AW912" s="61">
        <v>0.89</v>
      </c>
      <c r="AX912" s="53">
        <v>0.89</v>
      </c>
    </row>
    <row r="913" spans="1:50">
      <c r="A913" s="212"/>
      <c r="B913" s="215"/>
      <c r="C913" s="206"/>
      <c r="D913" s="52" t="s">
        <v>38</v>
      </c>
      <c r="E913" s="86" t="str">
        <f>A887&amp;"/"&amp;B907&amp;"/"&amp;C911&amp;"/"&amp;D913</f>
        <v>Biomass and waste fired power plants/Steam turbine/CHP/S</v>
      </c>
      <c r="F913" s="61" t="str">
        <f>A887</f>
        <v>Biomass and waste fired power plants</v>
      </c>
      <c r="G913" s="61" t="str">
        <f>B907</f>
        <v>Steam turbine</v>
      </c>
      <c r="H913" s="61" t="str">
        <f>C911</f>
        <v>CHP</v>
      </c>
      <c r="I913" s="84" t="str">
        <f t="shared" si="75"/>
        <v>S</v>
      </c>
      <c r="J913" s="61">
        <v>0.89</v>
      </c>
      <c r="K913" s="61">
        <v>0.89</v>
      </c>
      <c r="L913" s="61">
        <v>0.89</v>
      </c>
      <c r="M913" s="61">
        <v>0.89</v>
      </c>
      <c r="N913" s="61">
        <v>0.89</v>
      </c>
      <c r="O913" s="61">
        <v>0.89</v>
      </c>
      <c r="P913" s="61">
        <v>0.89</v>
      </c>
      <c r="Q913" s="61">
        <v>0.89</v>
      </c>
      <c r="R913" s="61">
        <v>0.89</v>
      </c>
      <c r="S913" s="61">
        <v>0.89</v>
      </c>
      <c r="T913" s="61">
        <v>0.89</v>
      </c>
      <c r="U913" s="61">
        <v>0.89</v>
      </c>
      <c r="V913" s="61">
        <v>0.89</v>
      </c>
      <c r="W913" s="61">
        <v>0.89</v>
      </c>
      <c r="X913" s="61">
        <v>0.89</v>
      </c>
      <c r="Y913" s="61">
        <v>0.89</v>
      </c>
      <c r="Z913" s="61">
        <v>0.89</v>
      </c>
      <c r="AA913" s="61">
        <v>0.89</v>
      </c>
      <c r="AB913" s="61">
        <v>0.89</v>
      </c>
      <c r="AC913" s="61">
        <v>0.89</v>
      </c>
      <c r="AD913" s="61">
        <v>0.89</v>
      </c>
      <c r="AE913" s="61">
        <v>0.89</v>
      </c>
      <c r="AF913" s="61">
        <v>0.89</v>
      </c>
      <c r="AG913" s="61">
        <v>0.89</v>
      </c>
      <c r="AH913" s="61">
        <v>0.89</v>
      </c>
      <c r="AI913" s="61">
        <v>0.89</v>
      </c>
      <c r="AJ913" s="61">
        <v>0.89</v>
      </c>
      <c r="AK913" s="61">
        <v>0.89</v>
      </c>
      <c r="AL913" s="61">
        <v>0.89</v>
      </c>
      <c r="AM913" s="61">
        <v>0.89</v>
      </c>
      <c r="AN913" s="61">
        <v>0.89</v>
      </c>
      <c r="AO913" s="61">
        <v>0.89</v>
      </c>
      <c r="AP913" s="61">
        <v>0.89</v>
      </c>
      <c r="AQ913" s="61">
        <v>0.89</v>
      </c>
      <c r="AR913" s="61">
        <v>0.89</v>
      </c>
      <c r="AS913" s="61">
        <v>0.89</v>
      </c>
      <c r="AT913" s="61">
        <v>0.89</v>
      </c>
      <c r="AU913" s="61">
        <v>0.89</v>
      </c>
      <c r="AV913" s="61">
        <v>0.89</v>
      </c>
      <c r="AW913" s="61">
        <v>0.89</v>
      </c>
      <c r="AX913" s="53">
        <v>0.89</v>
      </c>
    </row>
    <row r="914" spans="1:50">
      <c r="A914" s="212"/>
      <c r="B914" s="215"/>
      <c r="C914" s="216"/>
      <c r="D914" s="106" t="s">
        <v>47</v>
      </c>
      <c r="E914" s="107" t="str">
        <f>A887&amp;"/"&amp;B907&amp;"/"&amp;C911&amp;"/"&amp;D914</f>
        <v>Biomass and waste fired power plants/Steam turbine/CHP/XS</v>
      </c>
      <c r="F914" s="108" t="str">
        <f>A887</f>
        <v>Biomass and waste fired power plants</v>
      </c>
      <c r="G914" s="108" t="str">
        <f>B907</f>
        <v>Steam turbine</v>
      </c>
      <c r="H914" s="108" t="str">
        <f>C911</f>
        <v>CHP</v>
      </c>
      <c r="I914" s="109" t="str">
        <f t="shared" si="75"/>
        <v>XS</v>
      </c>
      <c r="J914" s="108">
        <v>0.89</v>
      </c>
      <c r="K914" s="108">
        <v>0.89</v>
      </c>
      <c r="L914" s="108">
        <v>0.89</v>
      </c>
      <c r="M914" s="108">
        <v>0.89</v>
      </c>
      <c r="N914" s="108">
        <v>0.89</v>
      </c>
      <c r="O914" s="108">
        <v>0.89</v>
      </c>
      <c r="P914" s="108">
        <v>0.89</v>
      </c>
      <c r="Q914" s="108">
        <v>0.89</v>
      </c>
      <c r="R914" s="108">
        <v>0.89</v>
      </c>
      <c r="S914" s="108">
        <v>0.89</v>
      </c>
      <c r="T914" s="108">
        <v>0.89</v>
      </c>
      <c r="U914" s="108">
        <v>0.89</v>
      </c>
      <c r="V914" s="108">
        <v>0.89</v>
      </c>
      <c r="W914" s="108">
        <v>0.89</v>
      </c>
      <c r="X914" s="108">
        <v>0.89</v>
      </c>
      <c r="Y914" s="108">
        <v>0.89</v>
      </c>
      <c r="Z914" s="108">
        <v>0.89</v>
      </c>
      <c r="AA914" s="108">
        <v>0.89</v>
      </c>
      <c r="AB914" s="108">
        <v>0.89</v>
      </c>
      <c r="AC914" s="108">
        <v>0.89</v>
      </c>
      <c r="AD914" s="108">
        <v>0.89</v>
      </c>
      <c r="AE914" s="108">
        <v>0.89</v>
      </c>
      <c r="AF914" s="108">
        <v>0.89</v>
      </c>
      <c r="AG914" s="108">
        <v>0.89</v>
      </c>
      <c r="AH914" s="108">
        <v>0.89</v>
      </c>
      <c r="AI914" s="108">
        <v>0.89</v>
      </c>
      <c r="AJ914" s="108">
        <v>0.89</v>
      </c>
      <c r="AK914" s="108">
        <v>0.89</v>
      </c>
      <c r="AL914" s="108">
        <v>0.89</v>
      </c>
      <c r="AM914" s="108">
        <v>0.89</v>
      </c>
      <c r="AN914" s="108">
        <v>0.89</v>
      </c>
      <c r="AO914" s="108">
        <v>0.89</v>
      </c>
      <c r="AP914" s="108">
        <v>0.89</v>
      </c>
      <c r="AQ914" s="108">
        <v>0.89</v>
      </c>
      <c r="AR914" s="108">
        <v>0.89</v>
      </c>
      <c r="AS914" s="108">
        <v>0.89</v>
      </c>
      <c r="AT914" s="108">
        <v>0.89</v>
      </c>
      <c r="AU914" s="108">
        <v>0.89</v>
      </c>
      <c r="AV914" s="108">
        <v>0.89</v>
      </c>
      <c r="AW914" s="108">
        <v>0.89</v>
      </c>
      <c r="AX914" s="110">
        <v>0.89</v>
      </c>
    </row>
    <row r="915" spans="1:50">
      <c r="A915" s="212"/>
      <c r="B915" s="215"/>
      <c r="C915" s="217" t="s">
        <v>42</v>
      </c>
      <c r="D915" s="83" t="s">
        <v>24</v>
      </c>
      <c r="E915" s="56" t="str">
        <f>A887&amp;"/"&amp;B907&amp;"/"&amp;C915&amp;"/"&amp;D915</f>
        <v>Biomass and waste fired power plants/Steam turbine/Electricity only with CCS/L</v>
      </c>
      <c r="F915" s="103" t="str">
        <f>A887</f>
        <v>Biomass and waste fired power plants</v>
      </c>
      <c r="G915" s="103" t="str">
        <f>B907</f>
        <v>Steam turbine</v>
      </c>
      <c r="H915" s="103" t="str">
        <f>C915</f>
        <v>Electricity only with CCS</v>
      </c>
      <c r="I915" s="104" t="str">
        <f t="shared" si="75"/>
        <v>L</v>
      </c>
      <c r="J915" s="103" t="s">
        <v>99</v>
      </c>
      <c r="K915" s="103" t="s">
        <v>99</v>
      </c>
      <c r="L915" s="103" t="s">
        <v>99</v>
      </c>
      <c r="M915" s="103" t="s">
        <v>99</v>
      </c>
      <c r="N915" s="103" t="s">
        <v>99</v>
      </c>
      <c r="O915" s="103" t="s">
        <v>99</v>
      </c>
      <c r="P915" s="103" t="s">
        <v>99</v>
      </c>
      <c r="Q915" s="103" t="s">
        <v>99</v>
      </c>
      <c r="R915" s="103" t="s">
        <v>99</v>
      </c>
      <c r="S915" s="103" t="s">
        <v>99</v>
      </c>
      <c r="T915" s="103" t="s">
        <v>99</v>
      </c>
      <c r="U915" s="103" t="s">
        <v>99</v>
      </c>
      <c r="V915" s="103" t="s">
        <v>99</v>
      </c>
      <c r="W915" s="103" t="s">
        <v>99</v>
      </c>
      <c r="X915" s="103" t="s">
        <v>99</v>
      </c>
      <c r="Y915" s="103" t="s">
        <v>99</v>
      </c>
      <c r="Z915" s="103" t="s">
        <v>99</v>
      </c>
      <c r="AA915" s="103" t="s">
        <v>99</v>
      </c>
      <c r="AB915" s="103" t="s">
        <v>99</v>
      </c>
      <c r="AC915" s="103" t="s">
        <v>99</v>
      </c>
      <c r="AD915" s="103" t="s">
        <v>99</v>
      </c>
      <c r="AE915" s="103">
        <v>0.89</v>
      </c>
      <c r="AF915" s="103">
        <v>0.89</v>
      </c>
      <c r="AG915" s="103">
        <v>0.89</v>
      </c>
      <c r="AH915" s="103">
        <v>0.89</v>
      </c>
      <c r="AI915" s="103">
        <v>0.89</v>
      </c>
      <c r="AJ915" s="103">
        <v>0.89</v>
      </c>
      <c r="AK915" s="103">
        <v>0.89</v>
      </c>
      <c r="AL915" s="103">
        <v>0.89</v>
      </c>
      <c r="AM915" s="103">
        <v>0.89</v>
      </c>
      <c r="AN915" s="103">
        <v>0.89</v>
      </c>
      <c r="AO915" s="103">
        <v>0.89</v>
      </c>
      <c r="AP915" s="103">
        <v>0.89</v>
      </c>
      <c r="AQ915" s="103">
        <v>0.89</v>
      </c>
      <c r="AR915" s="103">
        <v>0.89</v>
      </c>
      <c r="AS915" s="103">
        <v>0.89</v>
      </c>
      <c r="AT915" s="103">
        <v>0.89</v>
      </c>
      <c r="AU915" s="103">
        <v>0.89</v>
      </c>
      <c r="AV915" s="103">
        <v>0.89</v>
      </c>
      <c r="AW915" s="103">
        <v>0.89</v>
      </c>
      <c r="AX915" s="105">
        <v>0.89</v>
      </c>
    </row>
    <row r="916" spans="1:50">
      <c r="A916" s="212"/>
      <c r="B916" s="215"/>
      <c r="C916" s="216"/>
      <c r="D916" s="106" t="s">
        <v>25</v>
      </c>
      <c r="E916" s="107" t="str">
        <f>A887&amp;"/"&amp;B907&amp;"/"&amp;C915&amp;"/"&amp;D916</f>
        <v>Biomass and waste fired power plants/Steam turbine/Electricity only with CCS/M</v>
      </c>
      <c r="F916" s="108" t="str">
        <f>A887</f>
        <v>Biomass and waste fired power plants</v>
      </c>
      <c r="G916" s="108" t="str">
        <f>B907</f>
        <v>Steam turbine</v>
      </c>
      <c r="H916" s="108" t="str">
        <f>C915</f>
        <v>Electricity only with CCS</v>
      </c>
      <c r="I916" s="109" t="str">
        <f t="shared" si="75"/>
        <v>M</v>
      </c>
      <c r="J916" s="108" t="s">
        <v>99</v>
      </c>
      <c r="K916" s="108" t="s">
        <v>99</v>
      </c>
      <c r="L916" s="108" t="s">
        <v>99</v>
      </c>
      <c r="M916" s="108" t="s">
        <v>99</v>
      </c>
      <c r="N916" s="108" t="s">
        <v>99</v>
      </c>
      <c r="O916" s="108" t="s">
        <v>99</v>
      </c>
      <c r="P916" s="108" t="s">
        <v>99</v>
      </c>
      <c r="Q916" s="108" t="s">
        <v>99</v>
      </c>
      <c r="R916" s="108" t="s">
        <v>99</v>
      </c>
      <c r="S916" s="108" t="s">
        <v>99</v>
      </c>
      <c r="T916" s="108" t="s">
        <v>99</v>
      </c>
      <c r="U916" s="108" t="s">
        <v>99</v>
      </c>
      <c r="V916" s="108" t="s">
        <v>99</v>
      </c>
      <c r="W916" s="108" t="s">
        <v>99</v>
      </c>
      <c r="X916" s="108" t="s">
        <v>99</v>
      </c>
      <c r="Y916" s="108" t="s">
        <v>99</v>
      </c>
      <c r="Z916" s="108" t="s">
        <v>99</v>
      </c>
      <c r="AA916" s="108" t="s">
        <v>99</v>
      </c>
      <c r="AB916" s="108" t="s">
        <v>99</v>
      </c>
      <c r="AC916" s="108" t="s">
        <v>99</v>
      </c>
      <c r="AD916" s="108" t="s">
        <v>99</v>
      </c>
      <c r="AE916" s="108">
        <v>0.89</v>
      </c>
      <c r="AF916" s="108">
        <v>0.89</v>
      </c>
      <c r="AG916" s="108">
        <v>0.89</v>
      </c>
      <c r="AH916" s="108">
        <v>0.89</v>
      </c>
      <c r="AI916" s="108">
        <v>0.89</v>
      </c>
      <c r="AJ916" s="108">
        <v>0.89</v>
      </c>
      <c r="AK916" s="108">
        <v>0.89</v>
      </c>
      <c r="AL916" s="108">
        <v>0.89</v>
      </c>
      <c r="AM916" s="108">
        <v>0.89</v>
      </c>
      <c r="AN916" s="108">
        <v>0.89</v>
      </c>
      <c r="AO916" s="108">
        <v>0.89</v>
      </c>
      <c r="AP916" s="108">
        <v>0.89</v>
      </c>
      <c r="AQ916" s="108">
        <v>0.89</v>
      </c>
      <c r="AR916" s="108">
        <v>0.89</v>
      </c>
      <c r="AS916" s="108">
        <v>0.89</v>
      </c>
      <c r="AT916" s="108">
        <v>0.89</v>
      </c>
      <c r="AU916" s="108">
        <v>0.89</v>
      </c>
      <c r="AV916" s="108">
        <v>0.89</v>
      </c>
      <c r="AW916" s="108">
        <v>0.89</v>
      </c>
      <c r="AX916" s="110">
        <v>0.89</v>
      </c>
    </row>
    <row r="917" spans="1:50">
      <c r="A917" s="212"/>
      <c r="B917" s="215"/>
      <c r="C917" s="217" t="s">
        <v>43</v>
      </c>
      <c r="D917" s="52" t="s">
        <v>24</v>
      </c>
      <c r="E917" s="86" t="str">
        <f>A887&amp;"/"&amp;B907&amp;"/"&amp;C917&amp;"/"&amp;D917</f>
        <v>Biomass and waste fired power plants/Steam turbine/CHP with CCS/L</v>
      </c>
      <c r="F917" s="61" t="str">
        <f>A887</f>
        <v>Biomass and waste fired power plants</v>
      </c>
      <c r="G917" s="61" t="str">
        <f>B907</f>
        <v>Steam turbine</v>
      </c>
      <c r="H917" s="61" t="str">
        <f>C917</f>
        <v>CHP with CCS</v>
      </c>
      <c r="I917" s="84" t="str">
        <f t="shared" si="75"/>
        <v>L</v>
      </c>
      <c r="J917" s="61" t="s">
        <v>99</v>
      </c>
      <c r="K917" s="61" t="s">
        <v>99</v>
      </c>
      <c r="L917" s="61" t="s">
        <v>99</v>
      </c>
      <c r="M917" s="61" t="s">
        <v>99</v>
      </c>
      <c r="N917" s="61" t="s">
        <v>99</v>
      </c>
      <c r="O917" s="61" t="s">
        <v>99</v>
      </c>
      <c r="P917" s="61" t="s">
        <v>99</v>
      </c>
      <c r="Q917" s="61" t="s">
        <v>99</v>
      </c>
      <c r="R917" s="61" t="s">
        <v>99</v>
      </c>
      <c r="S917" s="61" t="s">
        <v>99</v>
      </c>
      <c r="T917" s="61" t="s">
        <v>99</v>
      </c>
      <c r="U917" s="61" t="s">
        <v>99</v>
      </c>
      <c r="V917" s="61" t="s">
        <v>99</v>
      </c>
      <c r="W917" s="61" t="s">
        <v>99</v>
      </c>
      <c r="X917" s="61" t="s">
        <v>99</v>
      </c>
      <c r="Y917" s="61" t="s">
        <v>99</v>
      </c>
      <c r="Z917" s="61" t="s">
        <v>99</v>
      </c>
      <c r="AA917" s="61" t="s">
        <v>99</v>
      </c>
      <c r="AB917" s="61" t="s">
        <v>99</v>
      </c>
      <c r="AC917" s="61" t="s">
        <v>99</v>
      </c>
      <c r="AD917" s="61" t="s">
        <v>99</v>
      </c>
      <c r="AE917" s="61">
        <v>0.89</v>
      </c>
      <c r="AF917" s="61">
        <v>0.89</v>
      </c>
      <c r="AG917" s="61">
        <v>0.89</v>
      </c>
      <c r="AH917" s="61">
        <v>0.89</v>
      </c>
      <c r="AI917" s="61">
        <v>0.89</v>
      </c>
      <c r="AJ917" s="61">
        <v>0.89</v>
      </c>
      <c r="AK917" s="61">
        <v>0.89</v>
      </c>
      <c r="AL917" s="61">
        <v>0.89</v>
      </c>
      <c r="AM917" s="61">
        <v>0.89</v>
      </c>
      <c r="AN917" s="61">
        <v>0.89</v>
      </c>
      <c r="AO917" s="61">
        <v>0.89</v>
      </c>
      <c r="AP917" s="61">
        <v>0.89</v>
      </c>
      <c r="AQ917" s="61">
        <v>0.89</v>
      </c>
      <c r="AR917" s="61">
        <v>0.89</v>
      </c>
      <c r="AS917" s="61">
        <v>0.89</v>
      </c>
      <c r="AT917" s="61">
        <v>0.89</v>
      </c>
      <c r="AU917" s="61">
        <v>0.89</v>
      </c>
      <c r="AV917" s="61">
        <v>0.89</v>
      </c>
      <c r="AW917" s="61">
        <v>0.89</v>
      </c>
      <c r="AX917" s="53">
        <v>0.89</v>
      </c>
    </row>
    <row r="918" spans="1:50">
      <c r="A918" s="213"/>
      <c r="B918" s="218"/>
      <c r="C918" s="210"/>
      <c r="D918" s="93" t="s">
        <v>25</v>
      </c>
      <c r="E918" s="73" t="str">
        <f>A887&amp;"/"&amp;B907&amp;"/"&amp;C917&amp;"/"&amp;D918</f>
        <v>Biomass and waste fired power plants/Steam turbine/CHP with CCS/M</v>
      </c>
      <c r="F918" s="91" t="str">
        <f>A887</f>
        <v>Biomass and waste fired power plants</v>
      </c>
      <c r="G918" s="91" t="str">
        <f>B907</f>
        <v>Steam turbine</v>
      </c>
      <c r="H918" s="91" t="str">
        <f>C917</f>
        <v>CHP with CCS</v>
      </c>
      <c r="I918" s="70" t="str">
        <f t="shared" si="75"/>
        <v>M</v>
      </c>
      <c r="J918" s="91" t="s">
        <v>99</v>
      </c>
      <c r="K918" s="91" t="s">
        <v>99</v>
      </c>
      <c r="L918" s="91" t="s">
        <v>99</v>
      </c>
      <c r="M918" s="91" t="s">
        <v>99</v>
      </c>
      <c r="N918" s="91" t="s">
        <v>99</v>
      </c>
      <c r="O918" s="91" t="s">
        <v>99</v>
      </c>
      <c r="P918" s="91" t="s">
        <v>99</v>
      </c>
      <c r="Q918" s="91" t="s">
        <v>99</v>
      </c>
      <c r="R918" s="91" t="s">
        <v>99</v>
      </c>
      <c r="S918" s="91" t="s">
        <v>99</v>
      </c>
      <c r="T918" s="91" t="s">
        <v>99</v>
      </c>
      <c r="U918" s="91" t="s">
        <v>99</v>
      </c>
      <c r="V918" s="91" t="s">
        <v>99</v>
      </c>
      <c r="W918" s="91" t="s">
        <v>99</v>
      </c>
      <c r="X918" s="91" t="s">
        <v>99</v>
      </c>
      <c r="Y918" s="91" t="s">
        <v>99</v>
      </c>
      <c r="Z918" s="91" t="s">
        <v>99</v>
      </c>
      <c r="AA918" s="91" t="s">
        <v>99</v>
      </c>
      <c r="AB918" s="91" t="s">
        <v>99</v>
      </c>
      <c r="AC918" s="91" t="s">
        <v>99</v>
      </c>
      <c r="AD918" s="91" t="s">
        <v>99</v>
      </c>
      <c r="AE918" s="91">
        <v>0.89</v>
      </c>
      <c r="AF918" s="91">
        <v>0.89</v>
      </c>
      <c r="AG918" s="91">
        <v>0.89</v>
      </c>
      <c r="AH918" s="91">
        <v>0.89</v>
      </c>
      <c r="AI918" s="91">
        <v>0.89</v>
      </c>
      <c r="AJ918" s="91">
        <v>0.89</v>
      </c>
      <c r="AK918" s="91">
        <v>0.89</v>
      </c>
      <c r="AL918" s="91">
        <v>0.89</v>
      </c>
      <c r="AM918" s="91">
        <v>0.89</v>
      </c>
      <c r="AN918" s="91">
        <v>0.89</v>
      </c>
      <c r="AO918" s="91">
        <v>0.89</v>
      </c>
      <c r="AP918" s="91">
        <v>0.89</v>
      </c>
      <c r="AQ918" s="91">
        <v>0.89</v>
      </c>
      <c r="AR918" s="91">
        <v>0.89</v>
      </c>
      <c r="AS918" s="91">
        <v>0.89</v>
      </c>
      <c r="AT918" s="91">
        <v>0.89</v>
      </c>
      <c r="AU918" s="91">
        <v>0.89</v>
      </c>
      <c r="AV918" s="91">
        <v>0.89</v>
      </c>
      <c r="AW918" s="91">
        <v>0.89</v>
      </c>
      <c r="AX918" s="89">
        <v>0.89</v>
      </c>
    </row>
    <row r="919" spans="1:50">
      <c r="A919" s="211" t="s">
        <v>58</v>
      </c>
      <c r="B919" s="214" t="s">
        <v>59</v>
      </c>
      <c r="C919" s="209" t="s">
        <v>36</v>
      </c>
      <c r="D919" s="67" t="s">
        <v>25</v>
      </c>
      <c r="E919" s="87" t="str">
        <f>A919&amp;"/"&amp;B919&amp;"/"&amp;C919&amp;"/"&amp;D919</f>
        <v>Fuel cells/Natural gas fuel cell power plant/Electricity only/M</v>
      </c>
      <c r="F919" s="55" t="str">
        <f>A919</f>
        <v>Fuel cells</v>
      </c>
      <c r="G919" s="55" t="str">
        <f>B919</f>
        <v>Natural gas fuel cell power plant</v>
      </c>
      <c r="H919" s="55" t="str">
        <f>C919</f>
        <v>Electricity only</v>
      </c>
      <c r="I919" s="85" t="str">
        <f t="shared" si="75"/>
        <v>M</v>
      </c>
      <c r="J919" s="55" t="s">
        <v>99</v>
      </c>
      <c r="K919" s="55" t="s">
        <v>99</v>
      </c>
      <c r="L919" s="55" t="s">
        <v>99</v>
      </c>
      <c r="M919" s="55" t="s">
        <v>99</v>
      </c>
      <c r="N919" s="55" t="s">
        <v>99</v>
      </c>
      <c r="O919" s="55" t="s">
        <v>99</v>
      </c>
      <c r="P919" s="55" t="s">
        <v>99</v>
      </c>
      <c r="Q919" s="55" t="s">
        <v>99</v>
      </c>
      <c r="R919" s="55" t="s">
        <v>99</v>
      </c>
      <c r="S919" s="55" t="s">
        <v>99</v>
      </c>
      <c r="T919" s="55" t="s">
        <v>99</v>
      </c>
      <c r="U919" s="55" t="s">
        <v>99</v>
      </c>
      <c r="V919" s="55" t="s">
        <v>99</v>
      </c>
      <c r="W919" s="55" t="s">
        <v>99</v>
      </c>
      <c r="X919" s="55" t="s">
        <v>99</v>
      </c>
      <c r="Y919" s="55" t="s">
        <v>99</v>
      </c>
      <c r="Z919" s="55" t="s">
        <v>99</v>
      </c>
      <c r="AA919" s="55" t="s">
        <v>99</v>
      </c>
      <c r="AB919" s="55" t="s">
        <v>99</v>
      </c>
      <c r="AC919" s="55" t="s">
        <v>99</v>
      </c>
      <c r="AD919" s="55" t="s">
        <v>99</v>
      </c>
      <c r="AE919" s="55">
        <v>0.96499999999999997</v>
      </c>
      <c r="AF919" s="55">
        <v>0.96499999999999997</v>
      </c>
      <c r="AG919" s="55">
        <v>0.96499999999999997</v>
      </c>
      <c r="AH919" s="55">
        <v>0.96499999999999997</v>
      </c>
      <c r="AI919" s="55">
        <v>0.96499999999999997</v>
      </c>
      <c r="AJ919" s="55">
        <v>0.96499999999999997</v>
      </c>
      <c r="AK919" s="55">
        <v>0.96499999999999997</v>
      </c>
      <c r="AL919" s="55">
        <v>0.96499999999999997</v>
      </c>
      <c r="AM919" s="55">
        <v>0.96499999999999997</v>
      </c>
      <c r="AN919" s="55">
        <v>0.96499999999999997</v>
      </c>
      <c r="AO919" s="55">
        <v>0.96499999999999997</v>
      </c>
      <c r="AP919" s="55">
        <v>0.96499999999999997</v>
      </c>
      <c r="AQ919" s="55">
        <v>0.96499999999999997</v>
      </c>
      <c r="AR919" s="55">
        <v>0.96499999999999997</v>
      </c>
      <c r="AS919" s="55">
        <v>0.96499999999999997</v>
      </c>
      <c r="AT919" s="55">
        <v>0.96499999999999997</v>
      </c>
      <c r="AU919" s="55">
        <v>0.96499999999999997</v>
      </c>
      <c r="AV919" s="55">
        <v>0.96499999999999997</v>
      </c>
      <c r="AW919" s="55">
        <v>0.96499999999999997</v>
      </c>
      <c r="AX919" s="64">
        <v>0.96499999999999997</v>
      </c>
    </row>
    <row r="920" spans="1:50">
      <c r="A920" s="212"/>
      <c r="B920" s="215"/>
      <c r="C920" s="206"/>
      <c r="D920" s="52" t="s">
        <v>38</v>
      </c>
      <c r="E920" s="86" t="str">
        <f>A919&amp;"/"&amp;B919&amp;"/"&amp;C919&amp;"/"&amp;D920</f>
        <v>Fuel cells/Natural gas fuel cell power plant/Electricity only/S</v>
      </c>
      <c r="F920" s="61" t="str">
        <f>A919</f>
        <v>Fuel cells</v>
      </c>
      <c r="G920" s="61" t="str">
        <f>B919</f>
        <v>Natural gas fuel cell power plant</v>
      </c>
      <c r="H920" s="61" t="str">
        <f>C919</f>
        <v>Electricity only</v>
      </c>
      <c r="I920" s="84" t="str">
        <f t="shared" si="75"/>
        <v>S</v>
      </c>
      <c r="J920" s="61" t="s">
        <v>99</v>
      </c>
      <c r="K920" s="61" t="s">
        <v>99</v>
      </c>
      <c r="L920" s="61" t="s">
        <v>99</v>
      </c>
      <c r="M920" s="61" t="s">
        <v>99</v>
      </c>
      <c r="N920" s="61" t="s">
        <v>99</v>
      </c>
      <c r="O920" s="61" t="s">
        <v>99</v>
      </c>
      <c r="P920" s="61" t="s">
        <v>99</v>
      </c>
      <c r="Q920" s="61" t="s">
        <v>99</v>
      </c>
      <c r="R920" s="61" t="s">
        <v>99</v>
      </c>
      <c r="S920" s="61" t="s">
        <v>99</v>
      </c>
      <c r="T920" s="61" t="s">
        <v>99</v>
      </c>
      <c r="U920" s="61" t="s">
        <v>99</v>
      </c>
      <c r="V920" s="61" t="s">
        <v>99</v>
      </c>
      <c r="W920" s="61" t="s">
        <v>99</v>
      </c>
      <c r="X920" s="61" t="s">
        <v>99</v>
      </c>
      <c r="Y920" s="61" t="s">
        <v>99</v>
      </c>
      <c r="Z920" s="61" t="s">
        <v>99</v>
      </c>
      <c r="AA920" s="61" t="s">
        <v>99</v>
      </c>
      <c r="AB920" s="61" t="s">
        <v>99</v>
      </c>
      <c r="AC920" s="61">
        <v>0.96499999999999997</v>
      </c>
      <c r="AD920" s="61">
        <v>0.96499999999999997</v>
      </c>
      <c r="AE920" s="61">
        <v>0.96499999999999997</v>
      </c>
      <c r="AF920" s="61">
        <v>0.96499999999999997</v>
      </c>
      <c r="AG920" s="61">
        <v>0.96499999999999997</v>
      </c>
      <c r="AH920" s="61">
        <v>0.96499999999999997</v>
      </c>
      <c r="AI920" s="61">
        <v>0.96499999999999997</v>
      </c>
      <c r="AJ920" s="61">
        <v>0.96499999999999997</v>
      </c>
      <c r="AK920" s="61">
        <v>0.96499999999999997</v>
      </c>
      <c r="AL920" s="61">
        <v>0.96499999999999997</v>
      </c>
      <c r="AM920" s="61">
        <v>0.96499999999999997</v>
      </c>
      <c r="AN920" s="61">
        <v>0.96499999999999997</v>
      </c>
      <c r="AO920" s="61">
        <v>0.96499999999999997</v>
      </c>
      <c r="AP920" s="61">
        <v>0.96499999999999997</v>
      </c>
      <c r="AQ920" s="61">
        <v>0.96499999999999997</v>
      </c>
      <c r="AR920" s="61">
        <v>0.96499999999999997</v>
      </c>
      <c r="AS920" s="61">
        <v>0.96499999999999997</v>
      </c>
      <c r="AT920" s="61">
        <v>0.96499999999999997</v>
      </c>
      <c r="AU920" s="61">
        <v>0.96499999999999997</v>
      </c>
      <c r="AV920" s="61">
        <v>0.96499999999999997</v>
      </c>
      <c r="AW920" s="61">
        <v>0.96499999999999997</v>
      </c>
      <c r="AX920" s="53">
        <v>0.96499999999999997</v>
      </c>
    </row>
    <row r="921" spans="1:50">
      <c r="A921" s="212"/>
      <c r="B921" s="224"/>
      <c r="C921" s="216"/>
      <c r="D921" s="106" t="s">
        <v>47</v>
      </c>
      <c r="E921" s="107" t="str">
        <f>A919&amp;"/"&amp;B919&amp;"/"&amp;C919&amp;"/"&amp;D921</f>
        <v>Fuel cells/Natural gas fuel cell power plant/Electricity only/XS</v>
      </c>
      <c r="F921" s="108" t="str">
        <f>A919</f>
        <v>Fuel cells</v>
      </c>
      <c r="G921" s="108" t="str">
        <f>B919</f>
        <v>Natural gas fuel cell power plant</v>
      </c>
      <c r="H921" s="108" t="str">
        <f>C919</f>
        <v>Electricity only</v>
      </c>
      <c r="I921" s="109" t="str">
        <f t="shared" si="75"/>
        <v>XS</v>
      </c>
      <c r="J921" s="108" t="s">
        <v>99</v>
      </c>
      <c r="K921" s="108" t="s">
        <v>99</v>
      </c>
      <c r="L921" s="108" t="s">
        <v>99</v>
      </c>
      <c r="M921" s="108" t="s">
        <v>99</v>
      </c>
      <c r="N921" s="108" t="s">
        <v>99</v>
      </c>
      <c r="O921" s="108" t="s">
        <v>99</v>
      </c>
      <c r="P921" s="108" t="s">
        <v>99</v>
      </c>
      <c r="Q921" s="108" t="s">
        <v>99</v>
      </c>
      <c r="R921" s="108" t="s">
        <v>99</v>
      </c>
      <c r="S921" s="108" t="s">
        <v>99</v>
      </c>
      <c r="T921" s="108" t="s">
        <v>99</v>
      </c>
      <c r="U921" s="108" t="s">
        <v>99</v>
      </c>
      <c r="V921" s="108" t="s">
        <v>99</v>
      </c>
      <c r="W921" s="108" t="s">
        <v>99</v>
      </c>
      <c r="X921" s="108" t="s">
        <v>99</v>
      </c>
      <c r="Y921" s="108" t="s">
        <v>99</v>
      </c>
      <c r="Z921" s="108">
        <v>0.96499999999999997</v>
      </c>
      <c r="AA921" s="108">
        <v>0.96499999999999997</v>
      </c>
      <c r="AB921" s="108">
        <v>0.96499999999999997</v>
      </c>
      <c r="AC921" s="108">
        <v>0.96499999999999997</v>
      </c>
      <c r="AD921" s="108">
        <v>0.96499999999999997</v>
      </c>
      <c r="AE921" s="108">
        <v>0.96499999999999997</v>
      </c>
      <c r="AF921" s="108">
        <v>0.96499999999999997</v>
      </c>
      <c r="AG921" s="108">
        <v>0.96499999999999997</v>
      </c>
      <c r="AH921" s="108">
        <v>0.96499999999999997</v>
      </c>
      <c r="AI921" s="108">
        <v>0.96499999999999997</v>
      </c>
      <c r="AJ921" s="108">
        <v>0.96499999999999997</v>
      </c>
      <c r="AK921" s="108">
        <v>0.96499999999999997</v>
      </c>
      <c r="AL921" s="108">
        <v>0.96499999999999997</v>
      </c>
      <c r="AM921" s="108">
        <v>0.96499999999999997</v>
      </c>
      <c r="AN921" s="108">
        <v>0.96499999999999997</v>
      </c>
      <c r="AO921" s="108">
        <v>0.96499999999999997</v>
      </c>
      <c r="AP921" s="108">
        <v>0.96499999999999997</v>
      </c>
      <c r="AQ921" s="108">
        <v>0.96499999999999997</v>
      </c>
      <c r="AR921" s="108">
        <v>0.96499999999999997</v>
      </c>
      <c r="AS921" s="108">
        <v>0.96499999999999997</v>
      </c>
      <c r="AT921" s="108">
        <v>0.96499999999999997</v>
      </c>
      <c r="AU921" s="108">
        <v>0.96499999999999997</v>
      </c>
      <c r="AV921" s="108">
        <v>0.96499999999999997</v>
      </c>
      <c r="AW921" s="108">
        <v>0.96499999999999997</v>
      </c>
      <c r="AX921" s="110">
        <v>0.96499999999999997</v>
      </c>
    </row>
    <row r="922" spans="1:50">
      <c r="A922" s="212"/>
      <c r="B922" s="215" t="s">
        <v>60</v>
      </c>
      <c r="C922" s="206" t="s">
        <v>36</v>
      </c>
      <c r="D922" s="52" t="s">
        <v>25</v>
      </c>
      <c r="E922" s="86" t="str">
        <f>A919&amp;"/"&amp;B922&amp;"/"&amp;C922&amp;"/"&amp;D922</f>
        <v>Fuel cells/Hydrogen fuel cell power plant/Electricity only/M</v>
      </c>
      <c r="F922" s="61" t="str">
        <f>A919</f>
        <v>Fuel cells</v>
      </c>
      <c r="G922" s="61" t="str">
        <f>B922</f>
        <v>Hydrogen fuel cell power plant</v>
      </c>
      <c r="H922" s="61" t="str">
        <f>C922</f>
        <v>Electricity only</v>
      </c>
      <c r="I922" s="84" t="str">
        <f t="shared" si="75"/>
        <v>M</v>
      </c>
      <c r="J922" s="61" t="s">
        <v>99</v>
      </c>
      <c r="K922" s="61" t="s">
        <v>99</v>
      </c>
      <c r="L922" s="61" t="s">
        <v>99</v>
      </c>
      <c r="M922" s="61" t="s">
        <v>99</v>
      </c>
      <c r="N922" s="61" t="s">
        <v>99</v>
      </c>
      <c r="O922" s="61" t="s">
        <v>99</v>
      </c>
      <c r="P922" s="61" t="s">
        <v>99</v>
      </c>
      <c r="Q922" s="61" t="s">
        <v>99</v>
      </c>
      <c r="R922" s="61" t="s">
        <v>99</v>
      </c>
      <c r="S922" s="61" t="s">
        <v>99</v>
      </c>
      <c r="T922" s="61" t="s">
        <v>99</v>
      </c>
      <c r="U922" s="61" t="s">
        <v>99</v>
      </c>
      <c r="V922" s="61" t="s">
        <v>99</v>
      </c>
      <c r="W922" s="61" t="s">
        <v>99</v>
      </c>
      <c r="X922" s="61" t="s">
        <v>99</v>
      </c>
      <c r="Y922" s="61" t="s">
        <v>99</v>
      </c>
      <c r="Z922" s="61" t="s">
        <v>99</v>
      </c>
      <c r="AA922" s="61" t="s">
        <v>99</v>
      </c>
      <c r="AB922" s="61" t="s">
        <v>99</v>
      </c>
      <c r="AC922" s="61" t="s">
        <v>99</v>
      </c>
      <c r="AD922" s="61" t="s">
        <v>99</v>
      </c>
      <c r="AE922" s="61" t="s">
        <v>99</v>
      </c>
      <c r="AF922" s="61" t="s">
        <v>99</v>
      </c>
      <c r="AG922" s="61">
        <v>0.96499999999999997</v>
      </c>
      <c r="AH922" s="61">
        <v>0.96499999999999997</v>
      </c>
      <c r="AI922" s="61">
        <v>0.96499999999999997</v>
      </c>
      <c r="AJ922" s="61">
        <v>0.96499999999999997</v>
      </c>
      <c r="AK922" s="61">
        <v>0.96499999999999997</v>
      </c>
      <c r="AL922" s="61">
        <v>0.96499999999999997</v>
      </c>
      <c r="AM922" s="61">
        <v>0.96499999999999997</v>
      </c>
      <c r="AN922" s="61">
        <v>0.96499999999999997</v>
      </c>
      <c r="AO922" s="61">
        <v>0.96499999999999997</v>
      </c>
      <c r="AP922" s="61">
        <v>0.96499999999999997</v>
      </c>
      <c r="AQ922" s="61">
        <v>0.96499999999999997</v>
      </c>
      <c r="AR922" s="61">
        <v>0.96499999999999997</v>
      </c>
      <c r="AS922" s="61">
        <v>0.96499999999999997</v>
      </c>
      <c r="AT922" s="61">
        <v>0.96499999999999997</v>
      </c>
      <c r="AU922" s="61">
        <v>0.96499999999999997</v>
      </c>
      <c r="AV922" s="61">
        <v>0.96499999999999997</v>
      </c>
      <c r="AW922" s="61">
        <v>0.96499999999999997</v>
      </c>
      <c r="AX922" s="53">
        <v>0.96499999999999997</v>
      </c>
    </row>
    <row r="923" spans="1:50">
      <c r="A923" s="212"/>
      <c r="B923" s="215"/>
      <c r="C923" s="206"/>
      <c r="D923" s="52" t="s">
        <v>38</v>
      </c>
      <c r="E923" s="86" t="str">
        <f>A919&amp;"/"&amp;B922&amp;"/"&amp;C922&amp;"/"&amp;D923</f>
        <v>Fuel cells/Hydrogen fuel cell power plant/Electricity only/S</v>
      </c>
      <c r="F923" s="61" t="str">
        <f>A919</f>
        <v>Fuel cells</v>
      </c>
      <c r="G923" s="61" t="str">
        <f>B922</f>
        <v>Hydrogen fuel cell power plant</v>
      </c>
      <c r="H923" s="61" t="str">
        <f>C922</f>
        <v>Electricity only</v>
      </c>
      <c r="I923" s="84" t="str">
        <f t="shared" si="75"/>
        <v>S</v>
      </c>
      <c r="J923" s="61" t="s">
        <v>99</v>
      </c>
      <c r="K923" s="61" t="s">
        <v>99</v>
      </c>
      <c r="L923" s="61" t="s">
        <v>99</v>
      </c>
      <c r="M923" s="61" t="s">
        <v>99</v>
      </c>
      <c r="N923" s="61" t="s">
        <v>99</v>
      </c>
      <c r="O923" s="61" t="s">
        <v>99</v>
      </c>
      <c r="P923" s="61" t="s">
        <v>99</v>
      </c>
      <c r="Q923" s="61" t="s">
        <v>99</v>
      </c>
      <c r="R923" s="61" t="s">
        <v>99</v>
      </c>
      <c r="S923" s="61" t="s">
        <v>99</v>
      </c>
      <c r="T923" s="61" t="s">
        <v>99</v>
      </c>
      <c r="U923" s="61" t="s">
        <v>99</v>
      </c>
      <c r="V923" s="61" t="s">
        <v>99</v>
      </c>
      <c r="W923" s="61" t="s">
        <v>99</v>
      </c>
      <c r="X923" s="61" t="s">
        <v>99</v>
      </c>
      <c r="Y923" s="61" t="s">
        <v>99</v>
      </c>
      <c r="Z923" s="61" t="s">
        <v>99</v>
      </c>
      <c r="AA923" s="61" t="s">
        <v>99</v>
      </c>
      <c r="AB923" s="61" t="s">
        <v>99</v>
      </c>
      <c r="AC923" s="61" t="s">
        <v>99</v>
      </c>
      <c r="AD923" s="61" t="s">
        <v>99</v>
      </c>
      <c r="AE923" s="61">
        <v>0.96499999999999997</v>
      </c>
      <c r="AF923" s="61">
        <v>0.96499999999999997</v>
      </c>
      <c r="AG923" s="61">
        <v>0.96499999999999997</v>
      </c>
      <c r="AH923" s="61">
        <v>0.96499999999999997</v>
      </c>
      <c r="AI923" s="61">
        <v>0.96499999999999997</v>
      </c>
      <c r="AJ923" s="61">
        <v>0.96499999999999997</v>
      </c>
      <c r="AK923" s="61">
        <v>0.96499999999999997</v>
      </c>
      <c r="AL923" s="61">
        <v>0.96499999999999997</v>
      </c>
      <c r="AM923" s="61">
        <v>0.96499999999999997</v>
      </c>
      <c r="AN923" s="61">
        <v>0.96499999999999997</v>
      </c>
      <c r="AO923" s="61">
        <v>0.96499999999999997</v>
      </c>
      <c r="AP923" s="61">
        <v>0.96499999999999997</v>
      </c>
      <c r="AQ923" s="61">
        <v>0.96499999999999997</v>
      </c>
      <c r="AR923" s="61">
        <v>0.96499999999999997</v>
      </c>
      <c r="AS923" s="61">
        <v>0.96499999999999997</v>
      </c>
      <c r="AT923" s="61">
        <v>0.96499999999999997</v>
      </c>
      <c r="AU923" s="61">
        <v>0.96499999999999997</v>
      </c>
      <c r="AV923" s="61">
        <v>0.96499999999999997</v>
      </c>
      <c r="AW923" s="61">
        <v>0.96499999999999997</v>
      </c>
      <c r="AX923" s="53">
        <v>0.96499999999999997</v>
      </c>
    </row>
    <row r="924" spans="1:50">
      <c r="A924" s="213"/>
      <c r="B924" s="218"/>
      <c r="C924" s="210"/>
      <c r="D924" s="93" t="s">
        <v>47</v>
      </c>
      <c r="E924" s="86" t="str">
        <f>A919&amp;"/"&amp;B922&amp;"/"&amp;C922&amp;"/"&amp;D924</f>
        <v>Fuel cells/Hydrogen fuel cell power plant/Electricity only/XS</v>
      </c>
      <c r="F924" s="61" t="str">
        <f>A919</f>
        <v>Fuel cells</v>
      </c>
      <c r="G924" s="61" t="str">
        <f>B922</f>
        <v>Hydrogen fuel cell power plant</v>
      </c>
      <c r="H924" s="61" t="str">
        <f>C922</f>
        <v>Electricity only</v>
      </c>
      <c r="I924" s="84" t="str">
        <f t="shared" si="75"/>
        <v>XS</v>
      </c>
      <c r="J924" s="61" t="s">
        <v>99</v>
      </c>
      <c r="K924" s="61" t="s">
        <v>99</v>
      </c>
      <c r="L924" s="61" t="s">
        <v>99</v>
      </c>
      <c r="M924" s="61" t="s">
        <v>99</v>
      </c>
      <c r="N924" s="61" t="s">
        <v>99</v>
      </c>
      <c r="O924" s="61" t="s">
        <v>99</v>
      </c>
      <c r="P924" s="61" t="s">
        <v>99</v>
      </c>
      <c r="Q924" s="61" t="s">
        <v>99</v>
      </c>
      <c r="R924" s="61" t="s">
        <v>99</v>
      </c>
      <c r="S924" s="61" t="s">
        <v>99</v>
      </c>
      <c r="T924" s="61" t="s">
        <v>99</v>
      </c>
      <c r="U924" s="61" t="s">
        <v>99</v>
      </c>
      <c r="V924" s="61" t="s">
        <v>99</v>
      </c>
      <c r="W924" s="61" t="s">
        <v>99</v>
      </c>
      <c r="X924" s="61" t="s">
        <v>99</v>
      </c>
      <c r="Y924" s="61" t="s">
        <v>99</v>
      </c>
      <c r="Z924" s="61" t="s">
        <v>99</v>
      </c>
      <c r="AA924" s="61" t="s">
        <v>99</v>
      </c>
      <c r="AB924" s="61">
        <v>0.96499999999999997</v>
      </c>
      <c r="AC924" s="61">
        <v>0.96499999999999997</v>
      </c>
      <c r="AD924" s="61">
        <v>0.96499999999999997</v>
      </c>
      <c r="AE924" s="61">
        <v>0.96499999999999997</v>
      </c>
      <c r="AF924" s="61">
        <v>0.96499999999999997</v>
      </c>
      <c r="AG924" s="61">
        <v>0.96499999999999997</v>
      </c>
      <c r="AH924" s="61">
        <v>0.96499999999999997</v>
      </c>
      <c r="AI924" s="61">
        <v>0.96499999999999997</v>
      </c>
      <c r="AJ924" s="61">
        <v>0.96499999999999997</v>
      </c>
      <c r="AK924" s="61">
        <v>0.96499999999999997</v>
      </c>
      <c r="AL924" s="61">
        <v>0.96499999999999997</v>
      </c>
      <c r="AM924" s="61">
        <v>0.96499999999999997</v>
      </c>
      <c r="AN924" s="61">
        <v>0.96499999999999997</v>
      </c>
      <c r="AO924" s="61">
        <v>0.96499999999999997</v>
      </c>
      <c r="AP924" s="61">
        <v>0.96499999999999997</v>
      </c>
      <c r="AQ924" s="61">
        <v>0.96499999999999997</v>
      </c>
      <c r="AR924" s="61">
        <v>0.96499999999999997</v>
      </c>
      <c r="AS924" s="61">
        <v>0.96499999999999997</v>
      </c>
      <c r="AT924" s="61">
        <v>0.96499999999999997</v>
      </c>
      <c r="AU924" s="61">
        <v>0.96499999999999997</v>
      </c>
      <c r="AV924" s="61">
        <v>0.96499999999999997</v>
      </c>
      <c r="AW924" s="61">
        <v>0.96499999999999997</v>
      </c>
      <c r="AX924" s="53">
        <v>0.96499999999999997</v>
      </c>
    </row>
    <row r="925" spans="1:50">
      <c r="A925" s="211" t="s">
        <v>61</v>
      </c>
      <c r="B925" s="214" t="s">
        <v>62</v>
      </c>
      <c r="C925" s="209" t="s">
        <v>36</v>
      </c>
      <c r="D925" s="67" t="s">
        <v>24</v>
      </c>
      <c r="E925" s="87" t="str">
        <f>A925&amp;"/"&amp;B925&amp;"/"&amp;C925&amp;"/"&amp;D925</f>
        <v>Wind power plants/Onshore/Electricity only/L</v>
      </c>
      <c r="F925" s="55" t="str">
        <f>A925</f>
        <v>Wind power plants</v>
      </c>
      <c r="G925" s="55" t="str">
        <f>B925</f>
        <v>Onshore</v>
      </c>
      <c r="H925" s="55" t="str">
        <f>C925</f>
        <v>Electricity only</v>
      </c>
      <c r="I925" s="85" t="str">
        <f t="shared" si="75"/>
        <v>L</v>
      </c>
      <c r="J925" s="55">
        <v>0.96999999999999986</v>
      </c>
      <c r="K925" s="55">
        <v>0.96999999999999986</v>
      </c>
      <c r="L925" s="55">
        <v>0.96999999999999986</v>
      </c>
      <c r="M925" s="55">
        <v>0.96999999999999986</v>
      </c>
      <c r="N925" s="55">
        <v>0.96999999999999986</v>
      </c>
      <c r="O925" s="55">
        <v>0.96999999999999986</v>
      </c>
      <c r="P925" s="55">
        <v>0.96999999999999986</v>
      </c>
      <c r="Q925" s="55">
        <v>0.96999999999999986</v>
      </c>
      <c r="R925" s="55">
        <v>0.96999999999999986</v>
      </c>
      <c r="S925" s="55">
        <v>0.96999999999999986</v>
      </c>
      <c r="T925" s="55">
        <v>0.96999999999999986</v>
      </c>
      <c r="U925" s="55">
        <v>0.96999999999999986</v>
      </c>
      <c r="V925" s="55">
        <v>0.96999999999999986</v>
      </c>
      <c r="W925" s="55">
        <v>0.96999999999999986</v>
      </c>
      <c r="X925" s="55">
        <v>0.96999999999999986</v>
      </c>
      <c r="Y925" s="55">
        <v>0.96999999999999986</v>
      </c>
      <c r="Z925" s="55">
        <v>0.96999999999999986</v>
      </c>
      <c r="AA925" s="55">
        <v>0.96999999999999986</v>
      </c>
      <c r="AB925" s="55">
        <v>0.96999999999999986</v>
      </c>
      <c r="AC925" s="55">
        <v>0.96999999999999986</v>
      </c>
      <c r="AD925" s="55">
        <v>0.96999999999999986</v>
      </c>
      <c r="AE925" s="55">
        <v>0.96999999999999986</v>
      </c>
      <c r="AF925" s="55">
        <v>0.96999999999999986</v>
      </c>
      <c r="AG925" s="55">
        <v>0.96999999999999986</v>
      </c>
      <c r="AH925" s="55">
        <v>0.96999999999999986</v>
      </c>
      <c r="AI925" s="55">
        <v>0.96999999999999986</v>
      </c>
      <c r="AJ925" s="55">
        <v>0.96999999999999986</v>
      </c>
      <c r="AK925" s="55">
        <v>0.96999999999999986</v>
      </c>
      <c r="AL925" s="55">
        <v>0.96999999999999986</v>
      </c>
      <c r="AM925" s="55">
        <v>0.96999999999999986</v>
      </c>
      <c r="AN925" s="55">
        <v>0.96999999999999986</v>
      </c>
      <c r="AO925" s="55">
        <v>0.96999999999999986</v>
      </c>
      <c r="AP925" s="55">
        <v>0.96999999999999986</v>
      </c>
      <c r="AQ925" s="55">
        <v>0.96999999999999986</v>
      </c>
      <c r="AR925" s="55">
        <v>0.96999999999999986</v>
      </c>
      <c r="AS925" s="55">
        <v>0.96999999999999986</v>
      </c>
      <c r="AT925" s="55">
        <v>0.96999999999999986</v>
      </c>
      <c r="AU925" s="55">
        <v>0.96999999999999986</v>
      </c>
      <c r="AV925" s="55">
        <v>0.96999999999999986</v>
      </c>
      <c r="AW925" s="55">
        <v>0.96999999999999986</v>
      </c>
      <c r="AX925" s="64">
        <v>0.96999999999999986</v>
      </c>
    </row>
    <row r="926" spans="1:50">
      <c r="A926" s="212"/>
      <c r="B926" s="215"/>
      <c r="C926" s="206"/>
      <c r="D926" s="52" t="s">
        <v>25</v>
      </c>
      <c r="E926" s="86" t="str">
        <f>A925&amp;"/"&amp;B925&amp;"/"&amp;C925&amp;"/"&amp;D926</f>
        <v>Wind power plants/Onshore/Electricity only/M</v>
      </c>
      <c r="F926" s="61" t="str">
        <f>A925</f>
        <v>Wind power plants</v>
      </c>
      <c r="G926" s="61" t="str">
        <f>B925</f>
        <v>Onshore</v>
      </c>
      <c r="H926" s="61" t="str">
        <f>C925</f>
        <v>Electricity only</v>
      </c>
      <c r="I926" s="84" t="str">
        <f t="shared" si="75"/>
        <v>M</v>
      </c>
      <c r="J926" s="61">
        <v>0.96999999999999986</v>
      </c>
      <c r="K926" s="61">
        <v>0.96999999999999986</v>
      </c>
      <c r="L926" s="61">
        <v>0.96999999999999986</v>
      </c>
      <c r="M926" s="61">
        <v>0.96999999999999986</v>
      </c>
      <c r="N926" s="61">
        <v>0.96999999999999986</v>
      </c>
      <c r="O926" s="61">
        <v>0.96999999999999986</v>
      </c>
      <c r="P926" s="61">
        <v>0.96999999999999986</v>
      </c>
      <c r="Q926" s="61">
        <v>0.96999999999999986</v>
      </c>
      <c r="R926" s="61">
        <v>0.96999999999999986</v>
      </c>
      <c r="S926" s="61">
        <v>0.96999999999999986</v>
      </c>
      <c r="T926" s="61">
        <v>0.96999999999999986</v>
      </c>
      <c r="U926" s="61">
        <v>0.96999999999999986</v>
      </c>
      <c r="V926" s="61">
        <v>0.96999999999999986</v>
      </c>
      <c r="W926" s="61">
        <v>0.96999999999999986</v>
      </c>
      <c r="X926" s="61">
        <v>0.96999999999999986</v>
      </c>
      <c r="Y926" s="61">
        <v>0.96999999999999986</v>
      </c>
      <c r="Z926" s="61">
        <v>0.96999999999999986</v>
      </c>
      <c r="AA926" s="61">
        <v>0.96999999999999986</v>
      </c>
      <c r="AB926" s="61">
        <v>0.96999999999999986</v>
      </c>
      <c r="AC926" s="61">
        <v>0.96999999999999986</v>
      </c>
      <c r="AD926" s="61">
        <v>0.96999999999999986</v>
      </c>
      <c r="AE926" s="61">
        <v>0.96999999999999986</v>
      </c>
      <c r="AF926" s="61">
        <v>0.96999999999999986</v>
      </c>
      <c r="AG926" s="61">
        <v>0.96999999999999986</v>
      </c>
      <c r="AH926" s="61">
        <v>0.96999999999999986</v>
      </c>
      <c r="AI926" s="61">
        <v>0.96999999999999986</v>
      </c>
      <c r="AJ926" s="61">
        <v>0.96999999999999986</v>
      </c>
      <c r="AK926" s="61">
        <v>0.96999999999999986</v>
      </c>
      <c r="AL926" s="61">
        <v>0.96999999999999986</v>
      </c>
      <c r="AM926" s="61">
        <v>0.96999999999999986</v>
      </c>
      <c r="AN926" s="61">
        <v>0.96999999999999986</v>
      </c>
      <c r="AO926" s="61">
        <v>0.96999999999999986</v>
      </c>
      <c r="AP926" s="61">
        <v>0.96999999999999986</v>
      </c>
      <c r="AQ926" s="61">
        <v>0.96999999999999986</v>
      </c>
      <c r="AR926" s="61">
        <v>0.96999999999999986</v>
      </c>
      <c r="AS926" s="61">
        <v>0.96999999999999986</v>
      </c>
      <c r="AT926" s="61">
        <v>0.96999999999999986</v>
      </c>
      <c r="AU926" s="61">
        <v>0.96999999999999986</v>
      </c>
      <c r="AV926" s="61">
        <v>0.96999999999999986</v>
      </c>
      <c r="AW926" s="61">
        <v>0.96999999999999986</v>
      </c>
      <c r="AX926" s="53">
        <v>0.96999999999999986</v>
      </c>
    </row>
    <row r="927" spans="1:50">
      <c r="A927" s="212"/>
      <c r="B927" s="215"/>
      <c r="C927" s="206"/>
      <c r="D927" s="52" t="s">
        <v>38</v>
      </c>
      <c r="E927" s="86" t="str">
        <f>A925&amp;"/"&amp;B925&amp;"/"&amp;C925&amp;"/"&amp;D927</f>
        <v>Wind power plants/Onshore/Electricity only/S</v>
      </c>
      <c r="F927" s="61" t="str">
        <f>A925</f>
        <v>Wind power plants</v>
      </c>
      <c r="G927" s="61" t="str">
        <f>B925</f>
        <v>Onshore</v>
      </c>
      <c r="H927" s="61" t="str">
        <f>C925</f>
        <v>Electricity only</v>
      </c>
      <c r="I927" s="84" t="str">
        <f t="shared" si="75"/>
        <v>S</v>
      </c>
      <c r="J927" s="61">
        <v>0.96999999999999986</v>
      </c>
      <c r="K927" s="61">
        <v>0.96999999999999986</v>
      </c>
      <c r="L927" s="61">
        <v>0.96999999999999986</v>
      </c>
      <c r="M927" s="61">
        <v>0.96999999999999986</v>
      </c>
      <c r="N927" s="61">
        <v>0.96999999999999986</v>
      </c>
      <c r="O927" s="61">
        <v>0.96999999999999986</v>
      </c>
      <c r="P927" s="61">
        <v>0.96999999999999986</v>
      </c>
      <c r="Q927" s="61">
        <v>0.96999999999999986</v>
      </c>
      <c r="R927" s="61">
        <v>0.96999999999999986</v>
      </c>
      <c r="S927" s="61">
        <v>0.96999999999999986</v>
      </c>
      <c r="T927" s="61">
        <v>0.96999999999999986</v>
      </c>
      <c r="U927" s="61">
        <v>0.96999999999999986</v>
      </c>
      <c r="V927" s="61">
        <v>0.96999999999999986</v>
      </c>
      <c r="W927" s="61">
        <v>0.96999999999999986</v>
      </c>
      <c r="X927" s="61">
        <v>0.96999999999999986</v>
      </c>
      <c r="Y927" s="61">
        <v>0.96999999999999986</v>
      </c>
      <c r="Z927" s="61">
        <v>0.96999999999999986</v>
      </c>
      <c r="AA927" s="61">
        <v>0.96999999999999986</v>
      </c>
      <c r="AB927" s="61">
        <v>0.96999999999999986</v>
      </c>
      <c r="AC927" s="61">
        <v>0.96999999999999986</v>
      </c>
      <c r="AD927" s="61">
        <v>0.96999999999999986</v>
      </c>
      <c r="AE927" s="61">
        <v>0.96999999999999986</v>
      </c>
      <c r="AF927" s="61">
        <v>0.96999999999999986</v>
      </c>
      <c r="AG927" s="61">
        <v>0.96999999999999986</v>
      </c>
      <c r="AH927" s="61">
        <v>0.96999999999999986</v>
      </c>
      <c r="AI927" s="61">
        <v>0.96999999999999986</v>
      </c>
      <c r="AJ927" s="61">
        <v>0.96999999999999986</v>
      </c>
      <c r="AK927" s="61">
        <v>0.96999999999999986</v>
      </c>
      <c r="AL927" s="61">
        <v>0.96999999999999986</v>
      </c>
      <c r="AM927" s="61">
        <v>0.96999999999999986</v>
      </c>
      <c r="AN927" s="61">
        <v>0.96999999999999986</v>
      </c>
      <c r="AO927" s="61">
        <v>0.96999999999999986</v>
      </c>
      <c r="AP927" s="61">
        <v>0.96999999999999986</v>
      </c>
      <c r="AQ927" s="61">
        <v>0.96999999999999986</v>
      </c>
      <c r="AR927" s="61">
        <v>0.96999999999999986</v>
      </c>
      <c r="AS927" s="61">
        <v>0.96999999999999986</v>
      </c>
      <c r="AT927" s="61">
        <v>0.96999999999999986</v>
      </c>
      <c r="AU927" s="61">
        <v>0.96999999999999986</v>
      </c>
      <c r="AV927" s="61">
        <v>0.96999999999999986</v>
      </c>
      <c r="AW927" s="61">
        <v>0.96999999999999986</v>
      </c>
      <c r="AX927" s="53">
        <v>0.96999999999999986</v>
      </c>
    </row>
    <row r="928" spans="1:50">
      <c r="A928" s="212"/>
      <c r="B928" s="224"/>
      <c r="C928" s="216"/>
      <c r="D928" s="106" t="s">
        <v>47</v>
      </c>
      <c r="E928" s="107" t="str">
        <f>A925&amp;"/"&amp;B925&amp;"/"&amp;C925&amp;"/"&amp;D928</f>
        <v>Wind power plants/Onshore/Electricity only/XS</v>
      </c>
      <c r="F928" s="108" t="str">
        <f>A925</f>
        <v>Wind power plants</v>
      </c>
      <c r="G928" s="108" t="str">
        <f>B925</f>
        <v>Onshore</v>
      </c>
      <c r="H928" s="108" t="str">
        <f>C925</f>
        <v>Electricity only</v>
      </c>
      <c r="I928" s="109" t="str">
        <f t="shared" si="75"/>
        <v>XS</v>
      </c>
      <c r="J928" s="108">
        <v>0.96999999999999986</v>
      </c>
      <c r="K928" s="108">
        <v>0.96999999999999986</v>
      </c>
      <c r="L928" s="108">
        <v>0.96999999999999986</v>
      </c>
      <c r="M928" s="108">
        <v>0.96999999999999986</v>
      </c>
      <c r="N928" s="108">
        <v>0.96999999999999986</v>
      </c>
      <c r="O928" s="108">
        <v>0.96999999999999986</v>
      </c>
      <c r="P928" s="108">
        <v>0.96999999999999986</v>
      </c>
      <c r="Q928" s="108">
        <v>0.96999999999999986</v>
      </c>
      <c r="R928" s="108">
        <v>0.96999999999999986</v>
      </c>
      <c r="S928" s="108">
        <v>0.96999999999999986</v>
      </c>
      <c r="T928" s="108">
        <v>0.96999999999999986</v>
      </c>
      <c r="U928" s="108">
        <v>0.96999999999999986</v>
      </c>
      <c r="V928" s="108">
        <v>0.96999999999999986</v>
      </c>
      <c r="W928" s="108">
        <v>0.96999999999999986</v>
      </c>
      <c r="X928" s="108">
        <v>0.96999999999999986</v>
      </c>
      <c r="Y928" s="108">
        <v>0.96999999999999986</v>
      </c>
      <c r="Z928" s="108">
        <v>0.96999999999999986</v>
      </c>
      <c r="AA928" s="108">
        <v>0.96999999999999986</v>
      </c>
      <c r="AB928" s="108">
        <v>0.96999999999999986</v>
      </c>
      <c r="AC928" s="108">
        <v>0.96999999999999986</v>
      </c>
      <c r="AD928" s="108">
        <v>0.96999999999999986</v>
      </c>
      <c r="AE928" s="108">
        <v>0.96999999999999986</v>
      </c>
      <c r="AF928" s="108">
        <v>0.96999999999999986</v>
      </c>
      <c r="AG928" s="108">
        <v>0.96999999999999986</v>
      </c>
      <c r="AH928" s="108">
        <v>0.96999999999999986</v>
      </c>
      <c r="AI928" s="108">
        <v>0.96999999999999986</v>
      </c>
      <c r="AJ928" s="108">
        <v>0.96999999999999986</v>
      </c>
      <c r="AK928" s="108">
        <v>0.96999999999999986</v>
      </c>
      <c r="AL928" s="108">
        <v>0.96999999999999986</v>
      </c>
      <c r="AM928" s="108">
        <v>0.96999999999999986</v>
      </c>
      <c r="AN928" s="108">
        <v>0.96999999999999986</v>
      </c>
      <c r="AO928" s="108">
        <v>0.96999999999999986</v>
      </c>
      <c r="AP928" s="108">
        <v>0.96999999999999986</v>
      </c>
      <c r="AQ928" s="108">
        <v>0.96999999999999986</v>
      </c>
      <c r="AR928" s="108">
        <v>0.96999999999999986</v>
      </c>
      <c r="AS928" s="108">
        <v>0.96999999999999986</v>
      </c>
      <c r="AT928" s="108">
        <v>0.96999999999999986</v>
      </c>
      <c r="AU928" s="108">
        <v>0.96999999999999986</v>
      </c>
      <c r="AV928" s="108">
        <v>0.96999999999999986</v>
      </c>
      <c r="AW928" s="108">
        <v>0.96999999999999986</v>
      </c>
      <c r="AX928" s="110">
        <v>0.96999999999999986</v>
      </c>
    </row>
    <row r="929" spans="1:50">
      <c r="A929" s="212"/>
      <c r="B929" s="215" t="s">
        <v>63</v>
      </c>
      <c r="C929" s="217" t="s">
        <v>36</v>
      </c>
      <c r="D929" s="52" t="s">
        <v>24</v>
      </c>
      <c r="E929" s="86" t="str">
        <f>A925&amp;"/"&amp;B929&amp;"/"&amp;C929&amp;"/"&amp;D929</f>
        <v>Wind power plants/Offshore/Electricity only/L</v>
      </c>
      <c r="F929" s="61" t="str">
        <f>A925</f>
        <v>Wind power plants</v>
      </c>
      <c r="G929" s="61" t="str">
        <f>B929</f>
        <v>Offshore</v>
      </c>
      <c r="H929" s="61" t="str">
        <f>C929</f>
        <v>Electricity only</v>
      </c>
      <c r="I929" s="84" t="str">
        <f t="shared" si="75"/>
        <v>L</v>
      </c>
      <c r="J929" s="61">
        <v>0.95</v>
      </c>
      <c r="K929" s="61">
        <v>0.95</v>
      </c>
      <c r="L929" s="61">
        <v>0.95</v>
      </c>
      <c r="M929" s="61">
        <v>0.95</v>
      </c>
      <c r="N929" s="61">
        <v>0.95</v>
      </c>
      <c r="O929" s="61">
        <v>0.95</v>
      </c>
      <c r="P929" s="61">
        <v>0.95</v>
      </c>
      <c r="Q929" s="61">
        <v>0.95</v>
      </c>
      <c r="R929" s="61">
        <v>0.95</v>
      </c>
      <c r="S929" s="61">
        <v>0.95</v>
      </c>
      <c r="T929" s="61">
        <v>0.95</v>
      </c>
      <c r="U929" s="61">
        <v>0.95</v>
      </c>
      <c r="V929" s="61">
        <v>0.95</v>
      </c>
      <c r="W929" s="61">
        <v>0.95</v>
      </c>
      <c r="X929" s="61">
        <v>0.95</v>
      </c>
      <c r="Y929" s="61">
        <v>0.95</v>
      </c>
      <c r="Z929" s="61">
        <v>0.95</v>
      </c>
      <c r="AA929" s="61">
        <v>0.95</v>
      </c>
      <c r="AB929" s="61">
        <v>0.95</v>
      </c>
      <c r="AC929" s="61">
        <v>0.95</v>
      </c>
      <c r="AD929" s="61">
        <v>0.95</v>
      </c>
      <c r="AE929" s="61">
        <v>0.95</v>
      </c>
      <c r="AF929" s="61">
        <v>0.95</v>
      </c>
      <c r="AG929" s="61">
        <v>0.95</v>
      </c>
      <c r="AH929" s="61">
        <v>0.95</v>
      </c>
      <c r="AI929" s="61">
        <v>0.95</v>
      </c>
      <c r="AJ929" s="61">
        <v>0.95</v>
      </c>
      <c r="AK929" s="61">
        <v>0.95</v>
      </c>
      <c r="AL929" s="61">
        <v>0.95</v>
      </c>
      <c r="AM929" s="61">
        <v>0.95</v>
      </c>
      <c r="AN929" s="61">
        <v>0.95</v>
      </c>
      <c r="AO929" s="61">
        <v>0.95</v>
      </c>
      <c r="AP929" s="61">
        <v>0.95</v>
      </c>
      <c r="AQ929" s="61">
        <v>0.95</v>
      </c>
      <c r="AR929" s="61">
        <v>0.95</v>
      </c>
      <c r="AS929" s="61">
        <v>0.95</v>
      </c>
      <c r="AT929" s="61">
        <v>0.95</v>
      </c>
      <c r="AU929" s="61">
        <v>0.95</v>
      </c>
      <c r="AV929" s="61">
        <v>0.95</v>
      </c>
      <c r="AW929" s="61">
        <v>0.95</v>
      </c>
      <c r="AX929" s="53">
        <v>0.95</v>
      </c>
    </row>
    <row r="930" spans="1:50">
      <c r="A930" s="212"/>
      <c r="B930" s="215"/>
      <c r="C930" s="206"/>
      <c r="D930" s="52" t="s">
        <v>25</v>
      </c>
      <c r="E930" s="86" t="str">
        <f>A925&amp;"/"&amp;B929&amp;"/"&amp;C929&amp;"/"&amp;D930</f>
        <v>Wind power plants/Offshore/Electricity only/M</v>
      </c>
      <c r="F930" s="61" t="str">
        <f>A925</f>
        <v>Wind power plants</v>
      </c>
      <c r="G930" s="61" t="str">
        <f>B929</f>
        <v>Offshore</v>
      </c>
      <c r="H930" s="61" t="str">
        <f>C929</f>
        <v>Electricity only</v>
      </c>
      <c r="I930" s="84" t="str">
        <f t="shared" si="75"/>
        <v>M</v>
      </c>
      <c r="J930" s="61">
        <v>0.95</v>
      </c>
      <c r="K930" s="61">
        <v>0.95</v>
      </c>
      <c r="L930" s="61">
        <v>0.95</v>
      </c>
      <c r="M930" s="61">
        <v>0.95</v>
      </c>
      <c r="N930" s="61">
        <v>0.95</v>
      </c>
      <c r="O930" s="61">
        <v>0.95</v>
      </c>
      <c r="P930" s="61">
        <v>0.95</v>
      </c>
      <c r="Q930" s="61">
        <v>0.95</v>
      </c>
      <c r="R930" s="61">
        <v>0.95</v>
      </c>
      <c r="S930" s="61">
        <v>0.95</v>
      </c>
      <c r="T930" s="61">
        <v>0.95</v>
      </c>
      <c r="U930" s="61">
        <v>0.95</v>
      </c>
      <c r="V930" s="61">
        <v>0.95</v>
      </c>
      <c r="W930" s="61">
        <v>0.95</v>
      </c>
      <c r="X930" s="61">
        <v>0.95</v>
      </c>
      <c r="Y930" s="61">
        <v>0.95</v>
      </c>
      <c r="Z930" s="61">
        <v>0.95</v>
      </c>
      <c r="AA930" s="61">
        <v>0.95</v>
      </c>
      <c r="AB930" s="61">
        <v>0.95</v>
      </c>
      <c r="AC930" s="61">
        <v>0.95</v>
      </c>
      <c r="AD930" s="61">
        <v>0.95</v>
      </c>
      <c r="AE930" s="61">
        <v>0.95</v>
      </c>
      <c r="AF930" s="61">
        <v>0.95</v>
      </c>
      <c r="AG930" s="61">
        <v>0.95</v>
      </c>
      <c r="AH930" s="61">
        <v>0.95</v>
      </c>
      <c r="AI930" s="61">
        <v>0.95</v>
      </c>
      <c r="AJ930" s="61">
        <v>0.95</v>
      </c>
      <c r="AK930" s="61">
        <v>0.95</v>
      </c>
      <c r="AL930" s="61">
        <v>0.95</v>
      </c>
      <c r="AM930" s="61">
        <v>0.95</v>
      </c>
      <c r="AN930" s="61">
        <v>0.95</v>
      </c>
      <c r="AO930" s="61">
        <v>0.95</v>
      </c>
      <c r="AP930" s="61">
        <v>0.95</v>
      </c>
      <c r="AQ930" s="61">
        <v>0.95</v>
      </c>
      <c r="AR930" s="61">
        <v>0.95</v>
      </c>
      <c r="AS930" s="61">
        <v>0.95</v>
      </c>
      <c r="AT930" s="61">
        <v>0.95</v>
      </c>
      <c r="AU930" s="61">
        <v>0.95</v>
      </c>
      <c r="AV930" s="61">
        <v>0.95</v>
      </c>
      <c r="AW930" s="61">
        <v>0.95</v>
      </c>
      <c r="AX930" s="53">
        <v>0.95</v>
      </c>
    </row>
    <row r="931" spans="1:50">
      <c r="A931" s="212"/>
      <c r="B931" s="215"/>
      <c r="C931" s="206"/>
      <c r="D931" s="52" t="s">
        <v>38</v>
      </c>
      <c r="E931" s="86" t="str">
        <f>A925&amp;"/"&amp;B929&amp;"/"&amp;C929&amp;"/"&amp;D931</f>
        <v>Wind power plants/Offshore/Electricity only/S</v>
      </c>
      <c r="F931" s="61" t="str">
        <f>A925</f>
        <v>Wind power plants</v>
      </c>
      <c r="G931" s="61" t="str">
        <f>B929</f>
        <v>Offshore</v>
      </c>
      <c r="H931" s="61" t="str">
        <f>C929</f>
        <v>Electricity only</v>
      </c>
      <c r="I931" s="84" t="str">
        <f t="shared" si="75"/>
        <v>S</v>
      </c>
      <c r="J931" s="61">
        <v>0.95</v>
      </c>
      <c r="K931" s="61">
        <v>0.95</v>
      </c>
      <c r="L931" s="61">
        <v>0.95</v>
      </c>
      <c r="M931" s="61">
        <v>0.95</v>
      </c>
      <c r="N931" s="61">
        <v>0.95</v>
      </c>
      <c r="O931" s="61">
        <v>0.95</v>
      </c>
      <c r="P931" s="61">
        <v>0.95</v>
      </c>
      <c r="Q931" s="61">
        <v>0.95</v>
      </c>
      <c r="R931" s="61">
        <v>0.95</v>
      </c>
      <c r="S931" s="61">
        <v>0.95</v>
      </c>
      <c r="T931" s="61">
        <v>0.95</v>
      </c>
      <c r="U931" s="61">
        <v>0.95</v>
      </c>
      <c r="V931" s="61">
        <v>0.95</v>
      </c>
      <c r="W931" s="61">
        <v>0.95</v>
      </c>
      <c r="X931" s="61">
        <v>0.95</v>
      </c>
      <c r="Y931" s="61">
        <v>0.95</v>
      </c>
      <c r="Z931" s="61">
        <v>0.95</v>
      </c>
      <c r="AA931" s="61">
        <v>0.95</v>
      </c>
      <c r="AB931" s="61">
        <v>0.95</v>
      </c>
      <c r="AC931" s="61">
        <v>0.95</v>
      </c>
      <c r="AD931" s="61">
        <v>0.95</v>
      </c>
      <c r="AE931" s="61">
        <v>0.95</v>
      </c>
      <c r="AF931" s="61">
        <v>0.95</v>
      </c>
      <c r="AG931" s="61">
        <v>0.95</v>
      </c>
      <c r="AH931" s="61">
        <v>0.95</v>
      </c>
      <c r="AI931" s="61">
        <v>0.95</v>
      </c>
      <c r="AJ931" s="61">
        <v>0.95</v>
      </c>
      <c r="AK931" s="61">
        <v>0.95</v>
      </c>
      <c r="AL931" s="61">
        <v>0.95</v>
      </c>
      <c r="AM931" s="61">
        <v>0.95</v>
      </c>
      <c r="AN931" s="61">
        <v>0.95</v>
      </c>
      <c r="AO931" s="61">
        <v>0.95</v>
      </c>
      <c r="AP931" s="61">
        <v>0.95</v>
      </c>
      <c r="AQ931" s="61">
        <v>0.95</v>
      </c>
      <c r="AR931" s="61">
        <v>0.95</v>
      </c>
      <c r="AS931" s="61">
        <v>0.95</v>
      </c>
      <c r="AT931" s="61">
        <v>0.95</v>
      </c>
      <c r="AU931" s="61">
        <v>0.95</v>
      </c>
      <c r="AV931" s="61">
        <v>0.95</v>
      </c>
      <c r="AW931" s="61">
        <v>0.95</v>
      </c>
      <c r="AX931" s="53">
        <v>0.95</v>
      </c>
    </row>
    <row r="932" spans="1:50">
      <c r="A932" s="213"/>
      <c r="B932" s="218"/>
      <c r="C932" s="210"/>
      <c r="D932" s="93" t="s">
        <v>47</v>
      </c>
      <c r="E932" s="73" t="str">
        <f>A925&amp;"/"&amp;B929&amp;"/"&amp;C929&amp;"/"&amp;D932</f>
        <v>Wind power plants/Offshore/Electricity only/XS</v>
      </c>
      <c r="F932" s="91" t="str">
        <f>A925</f>
        <v>Wind power plants</v>
      </c>
      <c r="G932" s="91" t="str">
        <f>B929</f>
        <v>Offshore</v>
      </c>
      <c r="H932" s="91" t="str">
        <f>C929</f>
        <v>Electricity only</v>
      </c>
      <c r="I932" s="70" t="str">
        <f t="shared" si="75"/>
        <v>XS</v>
      </c>
      <c r="J932" s="91">
        <v>0.95</v>
      </c>
      <c r="K932" s="91">
        <v>0.95</v>
      </c>
      <c r="L932" s="91">
        <v>0.95</v>
      </c>
      <c r="M932" s="91">
        <v>0.95</v>
      </c>
      <c r="N932" s="91">
        <v>0.95</v>
      </c>
      <c r="O932" s="91">
        <v>0.95</v>
      </c>
      <c r="P932" s="91">
        <v>0.95</v>
      </c>
      <c r="Q932" s="91">
        <v>0.95</v>
      </c>
      <c r="R932" s="91">
        <v>0.95</v>
      </c>
      <c r="S932" s="91">
        <v>0.95</v>
      </c>
      <c r="T932" s="91">
        <v>0.95</v>
      </c>
      <c r="U932" s="91">
        <v>0.95</v>
      </c>
      <c r="V932" s="91">
        <v>0.95</v>
      </c>
      <c r="W932" s="91">
        <v>0.95</v>
      </c>
      <c r="X932" s="91">
        <v>0.95</v>
      </c>
      <c r="Y932" s="91">
        <v>0.95</v>
      </c>
      <c r="Z932" s="91">
        <v>0.95</v>
      </c>
      <c r="AA932" s="91">
        <v>0.95</v>
      </c>
      <c r="AB932" s="91">
        <v>0.95</v>
      </c>
      <c r="AC932" s="91">
        <v>0.95</v>
      </c>
      <c r="AD932" s="91">
        <v>0.95</v>
      </c>
      <c r="AE932" s="91">
        <v>0.95</v>
      </c>
      <c r="AF932" s="91">
        <v>0.95</v>
      </c>
      <c r="AG932" s="91">
        <v>0.95</v>
      </c>
      <c r="AH932" s="91">
        <v>0.95</v>
      </c>
      <c r="AI932" s="91">
        <v>0.95</v>
      </c>
      <c r="AJ932" s="91">
        <v>0.95</v>
      </c>
      <c r="AK932" s="91">
        <v>0.95</v>
      </c>
      <c r="AL932" s="91">
        <v>0.95</v>
      </c>
      <c r="AM932" s="91">
        <v>0.95</v>
      </c>
      <c r="AN932" s="91">
        <v>0.95</v>
      </c>
      <c r="AO932" s="91">
        <v>0.95</v>
      </c>
      <c r="AP932" s="91">
        <v>0.95</v>
      </c>
      <c r="AQ932" s="91">
        <v>0.95</v>
      </c>
      <c r="AR932" s="91">
        <v>0.95</v>
      </c>
      <c r="AS932" s="91">
        <v>0.95</v>
      </c>
      <c r="AT932" s="91">
        <v>0.95</v>
      </c>
      <c r="AU932" s="91">
        <v>0.95</v>
      </c>
      <c r="AV932" s="91">
        <v>0.95</v>
      </c>
      <c r="AW932" s="91">
        <v>0.95</v>
      </c>
      <c r="AX932" s="89">
        <v>0.95</v>
      </c>
    </row>
    <row r="933" spans="1:50">
      <c r="A933" s="211" t="s">
        <v>64</v>
      </c>
      <c r="B933" s="214" t="s">
        <v>64</v>
      </c>
      <c r="C933" s="209" t="s">
        <v>36</v>
      </c>
      <c r="D933" s="67" t="s">
        <v>24</v>
      </c>
      <c r="E933" s="87" t="str">
        <f>A933&amp;"/"&amp;B933&amp;"/"&amp;C933&amp;"/"&amp;D933</f>
        <v>Solar PV power plants/Solar PV power plants/Electricity only/L</v>
      </c>
      <c r="F933" s="55" t="str">
        <f>A933</f>
        <v>Solar PV power plants</v>
      </c>
      <c r="G933" s="55" t="str">
        <f>B933</f>
        <v>Solar PV power plants</v>
      </c>
      <c r="H933" s="55" t="str">
        <f>C933</f>
        <v>Electricity only</v>
      </c>
      <c r="I933" s="85" t="str">
        <f t="shared" si="75"/>
        <v>L</v>
      </c>
      <c r="J933" s="55">
        <v>0.97</v>
      </c>
      <c r="K933" s="55">
        <v>0.97</v>
      </c>
      <c r="L933" s="55">
        <v>0.97</v>
      </c>
      <c r="M933" s="55">
        <v>0.97</v>
      </c>
      <c r="N933" s="55">
        <v>0.97</v>
      </c>
      <c r="O933" s="55">
        <v>0.97</v>
      </c>
      <c r="P933" s="55">
        <v>0.97</v>
      </c>
      <c r="Q933" s="55">
        <v>0.97</v>
      </c>
      <c r="R933" s="55">
        <v>0.97</v>
      </c>
      <c r="S933" s="55">
        <v>0.97</v>
      </c>
      <c r="T933" s="55">
        <v>0.97</v>
      </c>
      <c r="U933" s="55">
        <v>0.97</v>
      </c>
      <c r="V933" s="55">
        <v>0.97</v>
      </c>
      <c r="W933" s="55">
        <v>0.97</v>
      </c>
      <c r="X933" s="55">
        <v>0.97</v>
      </c>
      <c r="Y933" s="55">
        <v>0.97</v>
      </c>
      <c r="Z933" s="55">
        <v>0.97</v>
      </c>
      <c r="AA933" s="55">
        <v>0.97</v>
      </c>
      <c r="AB933" s="55">
        <v>0.97</v>
      </c>
      <c r="AC933" s="55">
        <v>0.97</v>
      </c>
      <c r="AD933" s="55">
        <v>0.97</v>
      </c>
      <c r="AE933" s="55">
        <v>0.97</v>
      </c>
      <c r="AF933" s="55">
        <v>0.97</v>
      </c>
      <c r="AG933" s="55">
        <v>0.97</v>
      </c>
      <c r="AH933" s="55">
        <v>0.97</v>
      </c>
      <c r="AI933" s="55">
        <v>0.97</v>
      </c>
      <c r="AJ933" s="55">
        <v>0.97</v>
      </c>
      <c r="AK933" s="55">
        <v>0.97</v>
      </c>
      <c r="AL933" s="55">
        <v>0.97</v>
      </c>
      <c r="AM933" s="55">
        <v>0.97</v>
      </c>
      <c r="AN933" s="55">
        <v>0.97</v>
      </c>
      <c r="AO933" s="55">
        <v>0.97</v>
      </c>
      <c r="AP933" s="55">
        <v>0.97</v>
      </c>
      <c r="AQ933" s="55">
        <v>0.97</v>
      </c>
      <c r="AR933" s="55">
        <v>0.97</v>
      </c>
      <c r="AS933" s="55">
        <v>0.97</v>
      </c>
      <c r="AT933" s="55">
        <v>0.97</v>
      </c>
      <c r="AU933" s="55">
        <v>0.97</v>
      </c>
      <c r="AV933" s="55">
        <v>0.97</v>
      </c>
      <c r="AW933" s="55">
        <v>0.97</v>
      </c>
      <c r="AX933" s="64">
        <v>0.97</v>
      </c>
    </row>
    <row r="934" spans="1:50">
      <c r="A934" s="212"/>
      <c r="B934" s="215"/>
      <c r="C934" s="206"/>
      <c r="D934" s="52" t="s">
        <v>25</v>
      </c>
      <c r="E934" s="86" t="str">
        <f>A933&amp;"/"&amp;B933&amp;"/"&amp;C933&amp;"/"&amp;D934</f>
        <v>Solar PV power plants/Solar PV power plants/Electricity only/M</v>
      </c>
      <c r="F934" s="61" t="str">
        <f>A933</f>
        <v>Solar PV power plants</v>
      </c>
      <c r="G934" s="61" t="str">
        <f>B933</f>
        <v>Solar PV power plants</v>
      </c>
      <c r="H934" s="61" t="str">
        <f>C933</f>
        <v>Electricity only</v>
      </c>
      <c r="I934" s="84" t="str">
        <f t="shared" si="75"/>
        <v>M</v>
      </c>
      <c r="J934" s="61">
        <v>0.98</v>
      </c>
      <c r="K934" s="61">
        <v>0.98</v>
      </c>
      <c r="L934" s="61">
        <v>0.98</v>
      </c>
      <c r="M934" s="61">
        <v>0.98</v>
      </c>
      <c r="N934" s="61">
        <v>0.98</v>
      </c>
      <c r="O934" s="61">
        <v>0.98</v>
      </c>
      <c r="P934" s="61">
        <v>0.98</v>
      </c>
      <c r="Q934" s="61">
        <v>0.98</v>
      </c>
      <c r="R934" s="61">
        <v>0.98</v>
      </c>
      <c r="S934" s="61">
        <v>0.98</v>
      </c>
      <c r="T934" s="61">
        <v>0.98</v>
      </c>
      <c r="U934" s="61">
        <v>0.98</v>
      </c>
      <c r="V934" s="61">
        <v>0.98</v>
      </c>
      <c r="W934" s="61">
        <v>0.98</v>
      </c>
      <c r="X934" s="61">
        <v>0.98</v>
      </c>
      <c r="Y934" s="61">
        <v>0.98</v>
      </c>
      <c r="Z934" s="61">
        <v>0.98</v>
      </c>
      <c r="AA934" s="61">
        <v>0.98</v>
      </c>
      <c r="AB934" s="61">
        <v>0.98</v>
      </c>
      <c r="AC934" s="61">
        <v>0.98</v>
      </c>
      <c r="AD934" s="61">
        <v>0.98</v>
      </c>
      <c r="AE934" s="61">
        <v>0.98</v>
      </c>
      <c r="AF934" s="61">
        <v>0.98</v>
      </c>
      <c r="AG934" s="61">
        <v>0.98</v>
      </c>
      <c r="AH934" s="61">
        <v>0.98</v>
      </c>
      <c r="AI934" s="61">
        <v>0.98</v>
      </c>
      <c r="AJ934" s="61">
        <v>0.98</v>
      </c>
      <c r="AK934" s="61">
        <v>0.98</v>
      </c>
      <c r="AL934" s="61">
        <v>0.98</v>
      </c>
      <c r="AM934" s="61">
        <v>0.98</v>
      </c>
      <c r="AN934" s="61">
        <v>0.98</v>
      </c>
      <c r="AO934" s="61">
        <v>0.98</v>
      </c>
      <c r="AP934" s="61">
        <v>0.98</v>
      </c>
      <c r="AQ934" s="61">
        <v>0.98</v>
      </c>
      <c r="AR934" s="61">
        <v>0.98</v>
      </c>
      <c r="AS934" s="61">
        <v>0.98</v>
      </c>
      <c r="AT934" s="61">
        <v>0.98</v>
      </c>
      <c r="AU934" s="61">
        <v>0.98</v>
      </c>
      <c r="AV934" s="61">
        <v>0.98</v>
      </c>
      <c r="AW934" s="61">
        <v>0.98</v>
      </c>
      <c r="AX934" s="53">
        <v>0.98</v>
      </c>
    </row>
    <row r="935" spans="1:50">
      <c r="A935" s="212"/>
      <c r="B935" s="215"/>
      <c r="C935" s="206"/>
      <c r="D935" s="52" t="s">
        <v>38</v>
      </c>
      <c r="E935" s="86" t="str">
        <f>A933&amp;"/"&amp;B933&amp;"/"&amp;C933&amp;"/"&amp;D935</f>
        <v>Solar PV power plants/Solar PV power plants/Electricity only/S</v>
      </c>
      <c r="F935" s="61" t="str">
        <f>A933</f>
        <v>Solar PV power plants</v>
      </c>
      <c r="G935" s="61" t="str">
        <f>B933</f>
        <v>Solar PV power plants</v>
      </c>
      <c r="H935" s="61" t="str">
        <f>C933</f>
        <v>Electricity only</v>
      </c>
      <c r="I935" s="84" t="str">
        <f t="shared" si="75"/>
        <v>S</v>
      </c>
      <c r="J935" s="61">
        <v>0.99</v>
      </c>
      <c r="K935" s="61">
        <v>0.99</v>
      </c>
      <c r="L935" s="61">
        <v>0.99</v>
      </c>
      <c r="M935" s="61">
        <v>0.99</v>
      </c>
      <c r="N935" s="61">
        <v>0.99</v>
      </c>
      <c r="O935" s="61">
        <v>0.99</v>
      </c>
      <c r="P935" s="61">
        <v>0.99</v>
      </c>
      <c r="Q935" s="61">
        <v>0.99</v>
      </c>
      <c r="R935" s="61">
        <v>0.99</v>
      </c>
      <c r="S935" s="61">
        <v>0.99</v>
      </c>
      <c r="T935" s="61">
        <v>0.99</v>
      </c>
      <c r="U935" s="61">
        <v>0.99</v>
      </c>
      <c r="V935" s="61">
        <v>0.99</v>
      </c>
      <c r="W935" s="61">
        <v>0.99</v>
      </c>
      <c r="X935" s="61">
        <v>0.99</v>
      </c>
      <c r="Y935" s="61">
        <v>0.99</v>
      </c>
      <c r="Z935" s="61">
        <v>0.99</v>
      </c>
      <c r="AA935" s="61">
        <v>0.99</v>
      </c>
      <c r="AB935" s="61">
        <v>0.99</v>
      </c>
      <c r="AC935" s="61">
        <v>0.99</v>
      </c>
      <c r="AD935" s="61">
        <v>0.99</v>
      </c>
      <c r="AE935" s="61">
        <v>0.99</v>
      </c>
      <c r="AF935" s="61">
        <v>0.99</v>
      </c>
      <c r="AG935" s="61">
        <v>0.99</v>
      </c>
      <c r="AH935" s="61">
        <v>0.99</v>
      </c>
      <c r="AI935" s="61">
        <v>0.99</v>
      </c>
      <c r="AJ935" s="61">
        <v>0.99</v>
      </c>
      <c r="AK935" s="61">
        <v>0.99</v>
      </c>
      <c r="AL935" s="61">
        <v>0.99</v>
      </c>
      <c r="AM935" s="61">
        <v>0.99</v>
      </c>
      <c r="AN935" s="61">
        <v>0.99</v>
      </c>
      <c r="AO935" s="61">
        <v>0.99</v>
      </c>
      <c r="AP935" s="61">
        <v>0.99</v>
      </c>
      <c r="AQ935" s="61">
        <v>0.99</v>
      </c>
      <c r="AR935" s="61">
        <v>0.99</v>
      </c>
      <c r="AS935" s="61">
        <v>0.99</v>
      </c>
      <c r="AT935" s="61">
        <v>0.99</v>
      </c>
      <c r="AU935" s="61">
        <v>0.99</v>
      </c>
      <c r="AV935" s="61">
        <v>0.99</v>
      </c>
      <c r="AW935" s="61">
        <v>0.99</v>
      </c>
      <c r="AX935" s="53">
        <v>0.99</v>
      </c>
    </row>
    <row r="936" spans="1:50">
      <c r="A936" s="213"/>
      <c r="B936" s="218"/>
      <c r="C936" s="210"/>
      <c r="D936" s="93" t="s">
        <v>47</v>
      </c>
      <c r="E936" s="73" t="str">
        <f>A933&amp;"/"&amp;B933&amp;"/"&amp;C933&amp;"/"&amp;D936</f>
        <v>Solar PV power plants/Solar PV power plants/Electricity only/XS</v>
      </c>
      <c r="F936" s="91" t="str">
        <f>A933</f>
        <v>Solar PV power plants</v>
      </c>
      <c r="G936" s="91" t="str">
        <f>B933</f>
        <v>Solar PV power plants</v>
      </c>
      <c r="H936" s="91" t="str">
        <f>C933</f>
        <v>Electricity only</v>
      </c>
      <c r="I936" s="70" t="str">
        <f t="shared" si="75"/>
        <v>XS</v>
      </c>
      <c r="J936" s="91">
        <v>0.99</v>
      </c>
      <c r="K936" s="91">
        <v>0.99</v>
      </c>
      <c r="L936" s="91">
        <v>0.99</v>
      </c>
      <c r="M936" s="91">
        <v>0.99</v>
      </c>
      <c r="N936" s="91">
        <v>0.99</v>
      </c>
      <c r="O936" s="91">
        <v>0.99</v>
      </c>
      <c r="P936" s="91">
        <v>0.99</v>
      </c>
      <c r="Q936" s="91">
        <v>0.99</v>
      </c>
      <c r="R936" s="91">
        <v>0.99</v>
      </c>
      <c r="S936" s="91">
        <v>0.99</v>
      </c>
      <c r="T936" s="91">
        <v>0.99</v>
      </c>
      <c r="U936" s="91">
        <v>0.99</v>
      </c>
      <c r="V936" s="91">
        <v>0.99</v>
      </c>
      <c r="W936" s="91">
        <v>0.99</v>
      </c>
      <c r="X936" s="91">
        <v>0.99</v>
      </c>
      <c r="Y936" s="91">
        <v>0.99</v>
      </c>
      <c r="Z936" s="91">
        <v>0.99</v>
      </c>
      <c r="AA936" s="91">
        <v>0.99</v>
      </c>
      <c r="AB936" s="91">
        <v>0.99</v>
      </c>
      <c r="AC936" s="91">
        <v>0.99</v>
      </c>
      <c r="AD936" s="91">
        <v>0.99</v>
      </c>
      <c r="AE936" s="91">
        <v>0.99</v>
      </c>
      <c r="AF936" s="91">
        <v>0.99</v>
      </c>
      <c r="AG936" s="91">
        <v>0.99</v>
      </c>
      <c r="AH936" s="91">
        <v>0.99</v>
      </c>
      <c r="AI936" s="91">
        <v>0.99</v>
      </c>
      <c r="AJ936" s="91">
        <v>0.99</v>
      </c>
      <c r="AK936" s="91">
        <v>0.99</v>
      </c>
      <c r="AL936" s="91">
        <v>0.99</v>
      </c>
      <c r="AM936" s="91">
        <v>0.99</v>
      </c>
      <c r="AN936" s="91">
        <v>0.99</v>
      </c>
      <c r="AO936" s="91">
        <v>0.99</v>
      </c>
      <c r="AP936" s="91">
        <v>0.99</v>
      </c>
      <c r="AQ936" s="91">
        <v>0.99</v>
      </c>
      <c r="AR936" s="91">
        <v>0.99</v>
      </c>
      <c r="AS936" s="91">
        <v>0.99</v>
      </c>
      <c r="AT936" s="91">
        <v>0.99</v>
      </c>
      <c r="AU936" s="91">
        <v>0.99</v>
      </c>
      <c r="AV936" s="91">
        <v>0.99</v>
      </c>
      <c r="AW936" s="91">
        <v>0.99</v>
      </c>
      <c r="AX936" s="89">
        <v>0.99</v>
      </c>
    </row>
    <row r="937" spans="1:50">
      <c r="A937" s="211" t="s">
        <v>65</v>
      </c>
      <c r="B937" s="214" t="s">
        <v>65</v>
      </c>
      <c r="C937" s="209" t="s">
        <v>36</v>
      </c>
      <c r="D937" s="67" t="s">
        <v>24</v>
      </c>
      <c r="E937" s="87" t="str">
        <f>A937&amp;"/"&amp;B937&amp;"/"&amp;C937&amp;"/"&amp;D937</f>
        <v>Solar thermal power plants/Solar thermal power plants/Electricity only/L</v>
      </c>
      <c r="F937" s="55" t="str">
        <f>A937</f>
        <v>Solar thermal power plants</v>
      </c>
      <c r="G937" s="55" t="str">
        <f>B937</f>
        <v>Solar thermal power plants</v>
      </c>
      <c r="H937" s="55" t="str">
        <f>C937</f>
        <v>Electricity only</v>
      </c>
      <c r="I937" s="85" t="str">
        <f t="shared" si="75"/>
        <v>L</v>
      </c>
      <c r="J937" s="55">
        <v>0.95</v>
      </c>
      <c r="K937" s="55">
        <v>0.95</v>
      </c>
      <c r="L937" s="55">
        <v>0.95</v>
      </c>
      <c r="M937" s="55">
        <v>0.95</v>
      </c>
      <c r="N937" s="55">
        <v>0.95</v>
      </c>
      <c r="O937" s="55">
        <v>0.95</v>
      </c>
      <c r="P937" s="55">
        <v>0.95</v>
      </c>
      <c r="Q937" s="55">
        <v>0.95</v>
      </c>
      <c r="R937" s="55">
        <v>0.95</v>
      </c>
      <c r="S937" s="55">
        <v>0.95</v>
      </c>
      <c r="T937" s="55">
        <v>0.95</v>
      </c>
      <c r="U937" s="55">
        <v>0.95</v>
      </c>
      <c r="V937" s="55">
        <v>0.95</v>
      </c>
      <c r="W937" s="55">
        <v>0.95</v>
      </c>
      <c r="X937" s="55">
        <v>0.95</v>
      </c>
      <c r="Y937" s="55">
        <v>0.95</v>
      </c>
      <c r="Z937" s="55">
        <v>0.95</v>
      </c>
      <c r="AA937" s="55">
        <v>0.95</v>
      </c>
      <c r="AB937" s="55">
        <v>0.95</v>
      </c>
      <c r="AC937" s="55">
        <v>0.95</v>
      </c>
      <c r="AD937" s="55">
        <v>0.95</v>
      </c>
      <c r="AE937" s="55">
        <v>0.95</v>
      </c>
      <c r="AF937" s="55">
        <v>0.95</v>
      </c>
      <c r="AG937" s="55">
        <v>0.95</v>
      </c>
      <c r="AH937" s="55">
        <v>0.95</v>
      </c>
      <c r="AI937" s="55">
        <v>0.95</v>
      </c>
      <c r="AJ937" s="55">
        <v>0.95</v>
      </c>
      <c r="AK937" s="55">
        <v>0.95</v>
      </c>
      <c r="AL937" s="55">
        <v>0.95</v>
      </c>
      <c r="AM937" s="55">
        <v>0.95</v>
      </c>
      <c r="AN937" s="55">
        <v>0.95</v>
      </c>
      <c r="AO937" s="55">
        <v>0.95</v>
      </c>
      <c r="AP937" s="55">
        <v>0.95</v>
      </c>
      <c r="AQ937" s="55">
        <v>0.95</v>
      </c>
      <c r="AR937" s="55">
        <v>0.95</v>
      </c>
      <c r="AS937" s="55">
        <v>0.95</v>
      </c>
      <c r="AT937" s="55">
        <v>0.95</v>
      </c>
      <c r="AU937" s="55">
        <v>0.95</v>
      </c>
      <c r="AV937" s="55">
        <v>0.95</v>
      </c>
      <c r="AW937" s="55">
        <v>0.95</v>
      </c>
      <c r="AX937" s="64">
        <v>0.95</v>
      </c>
    </row>
    <row r="938" spans="1:50">
      <c r="A938" s="212"/>
      <c r="B938" s="215"/>
      <c r="C938" s="206"/>
      <c r="D938" s="52" t="s">
        <v>25</v>
      </c>
      <c r="E938" s="86" t="str">
        <f>A937&amp;"/"&amp;B937&amp;"/"&amp;C937&amp;"/"&amp;D938</f>
        <v>Solar thermal power plants/Solar thermal power plants/Electricity only/M</v>
      </c>
      <c r="F938" s="61" t="str">
        <f>A937</f>
        <v>Solar thermal power plants</v>
      </c>
      <c r="G938" s="61" t="str">
        <f>B937</f>
        <v>Solar thermal power plants</v>
      </c>
      <c r="H938" s="61" t="str">
        <f>C937</f>
        <v>Electricity only</v>
      </c>
      <c r="I938" s="84" t="str">
        <f t="shared" si="75"/>
        <v>M</v>
      </c>
      <c r="J938" s="61">
        <v>0.96</v>
      </c>
      <c r="K938" s="61">
        <v>0.96</v>
      </c>
      <c r="L938" s="61">
        <v>0.96</v>
      </c>
      <c r="M938" s="61">
        <v>0.96</v>
      </c>
      <c r="N938" s="61">
        <v>0.96</v>
      </c>
      <c r="O938" s="61">
        <v>0.96</v>
      </c>
      <c r="P938" s="61">
        <v>0.96</v>
      </c>
      <c r="Q938" s="61">
        <v>0.96</v>
      </c>
      <c r="R938" s="61">
        <v>0.96</v>
      </c>
      <c r="S938" s="61">
        <v>0.96</v>
      </c>
      <c r="T938" s="61">
        <v>0.96</v>
      </c>
      <c r="U938" s="61">
        <v>0.96</v>
      </c>
      <c r="V938" s="61">
        <v>0.96</v>
      </c>
      <c r="W938" s="61">
        <v>0.96</v>
      </c>
      <c r="X938" s="61">
        <v>0.96</v>
      </c>
      <c r="Y938" s="61">
        <v>0.96</v>
      </c>
      <c r="Z938" s="61">
        <v>0.96</v>
      </c>
      <c r="AA938" s="61">
        <v>0.96</v>
      </c>
      <c r="AB938" s="61">
        <v>0.96</v>
      </c>
      <c r="AC938" s="61">
        <v>0.96</v>
      </c>
      <c r="AD938" s="61">
        <v>0.96</v>
      </c>
      <c r="AE938" s="61">
        <v>0.96</v>
      </c>
      <c r="AF938" s="61">
        <v>0.96</v>
      </c>
      <c r="AG938" s="61">
        <v>0.96</v>
      </c>
      <c r="AH938" s="61">
        <v>0.96</v>
      </c>
      <c r="AI938" s="61">
        <v>0.96</v>
      </c>
      <c r="AJ938" s="61">
        <v>0.96</v>
      </c>
      <c r="AK938" s="61">
        <v>0.96</v>
      </c>
      <c r="AL938" s="61">
        <v>0.96</v>
      </c>
      <c r="AM938" s="61">
        <v>0.96</v>
      </c>
      <c r="AN938" s="61">
        <v>0.96</v>
      </c>
      <c r="AO938" s="61">
        <v>0.96</v>
      </c>
      <c r="AP938" s="61">
        <v>0.96</v>
      </c>
      <c r="AQ938" s="61">
        <v>0.96</v>
      </c>
      <c r="AR938" s="61">
        <v>0.96</v>
      </c>
      <c r="AS938" s="61">
        <v>0.96</v>
      </c>
      <c r="AT938" s="61">
        <v>0.96</v>
      </c>
      <c r="AU938" s="61">
        <v>0.96</v>
      </c>
      <c r="AV938" s="61">
        <v>0.96</v>
      </c>
      <c r="AW938" s="61">
        <v>0.96</v>
      </c>
      <c r="AX938" s="53">
        <v>0.96</v>
      </c>
    </row>
    <row r="939" spans="1:50">
      <c r="A939" s="212"/>
      <c r="B939" s="215"/>
      <c r="C939" s="206"/>
      <c r="D939" s="52" t="s">
        <v>38</v>
      </c>
      <c r="E939" s="86" t="str">
        <f>A937&amp;"/"&amp;B937&amp;"/"&amp;C937&amp;"/"&amp;D939</f>
        <v>Solar thermal power plants/Solar thermal power plants/Electricity only/S</v>
      </c>
      <c r="F939" s="61" t="str">
        <f>A937</f>
        <v>Solar thermal power plants</v>
      </c>
      <c r="G939" s="61" t="str">
        <f>B937</f>
        <v>Solar thermal power plants</v>
      </c>
      <c r="H939" s="61" t="str">
        <f>C937</f>
        <v>Electricity only</v>
      </c>
      <c r="I939" s="84" t="str">
        <f t="shared" si="75"/>
        <v>S</v>
      </c>
      <c r="J939" s="61">
        <v>0.97</v>
      </c>
      <c r="K939" s="61">
        <v>0.97</v>
      </c>
      <c r="L939" s="61">
        <v>0.97</v>
      </c>
      <c r="M939" s="61">
        <v>0.97</v>
      </c>
      <c r="N939" s="61">
        <v>0.97</v>
      </c>
      <c r="O939" s="61">
        <v>0.97</v>
      </c>
      <c r="P939" s="61">
        <v>0.97</v>
      </c>
      <c r="Q939" s="61">
        <v>0.97</v>
      </c>
      <c r="R939" s="61">
        <v>0.97</v>
      </c>
      <c r="S939" s="61">
        <v>0.97</v>
      </c>
      <c r="T939" s="61">
        <v>0.97</v>
      </c>
      <c r="U939" s="61">
        <v>0.97</v>
      </c>
      <c r="V939" s="61">
        <v>0.97</v>
      </c>
      <c r="W939" s="61">
        <v>0.97</v>
      </c>
      <c r="X939" s="61">
        <v>0.97</v>
      </c>
      <c r="Y939" s="61">
        <v>0.97</v>
      </c>
      <c r="Z939" s="61">
        <v>0.97</v>
      </c>
      <c r="AA939" s="61">
        <v>0.97</v>
      </c>
      <c r="AB939" s="61">
        <v>0.97</v>
      </c>
      <c r="AC939" s="61">
        <v>0.97</v>
      </c>
      <c r="AD939" s="61">
        <v>0.97</v>
      </c>
      <c r="AE939" s="61">
        <v>0.97</v>
      </c>
      <c r="AF939" s="61">
        <v>0.97</v>
      </c>
      <c r="AG939" s="61">
        <v>0.97</v>
      </c>
      <c r="AH939" s="61">
        <v>0.97</v>
      </c>
      <c r="AI939" s="61">
        <v>0.97</v>
      </c>
      <c r="AJ939" s="61">
        <v>0.97</v>
      </c>
      <c r="AK939" s="61">
        <v>0.97</v>
      </c>
      <c r="AL939" s="61">
        <v>0.97</v>
      </c>
      <c r="AM939" s="61">
        <v>0.97</v>
      </c>
      <c r="AN939" s="61">
        <v>0.97</v>
      </c>
      <c r="AO939" s="61">
        <v>0.97</v>
      </c>
      <c r="AP939" s="61">
        <v>0.97</v>
      </c>
      <c r="AQ939" s="61">
        <v>0.97</v>
      </c>
      <c r="AR939" s="61">
        <v>0.97</v>
      </c>
      <c r="AS939" s="61">
        <v>0.97</v>
      </c>
      <c r="AT939" s="61">
        <v>0.97</v>
      </c>
      <c r="AU939" s="61">
        <v>0.97</v>
      </c>
      <c r="AV939" s="61">
        <v>0.97</v>
      </c>
      <c r="AW939" s="61">
        <v>0.97</v>
      </c>
      <c r="AX939" s="53">
        <v>0.97</v>
      </c>
    </row>
    <row r="940" spans="1:50">
      <c r="A940" s="213"/>
      <c r="B940" s="218"/>
      <c r="C940" s="210"/>
      <c r="D940" s="93" t="s">
        <v>47</v>
      </c>
      <c r="E940" s="73" t="str">
        <f>A937&amp;"/"&amp;B937&amp;"/"&amp;C937&amp;"/"&amp;D940</f>
        <v>Solar thermal power plants/Solar thermal power plants/Electricity only/XS</v>
      </c>
      <c r="F940" s="91" t="str">
        <f>A937</f>
        <v>Solar thermal power plants</v>
      </c>
      <c r="G940" s="91" t="str">
        <f>B937</f>
        <v>Solar thermal power plants</v>
      </c>
      <c r="H940" s="91" t="str">
        <f>C937</f>
        <v>Electricity only</v>
      </c>
      <c r="I940" s="70" t="str">
        <f t="shared" si="75"/>
        <v>XS</v>
      </c>
      <c r="J940" s="91">
        <v>0.98</v>
      </c>
      <c r="K940" s="91">
        <v>0.98</v>
      </c>
      <c r="L940" s="91">
        <v>0.98</v>
      </c>
      <c r="M940" s="91">
        <v>0.98</v>
      </c>
      <c r="N940" s="91">
        <v>0.98</v>
      </c>
      <c r="O940" s="91">
        <v>0.98</v>
      </c>
      <c r="P940" s="91">
        <v>0.98</v>
      </c>
      <c r="Q940" s="91">
        <v>0.98</v>
      </c>
      <c r="R940" s="91">
        <v>0.98</v>
      </c>
      <c r="S940" s="91">
        <v>0.98</v>
      </c>
      <c r="T940" s="91">
        <v>0.98</v>
      </c>
      <c r="U940" s="91">
        <v>0.98</v>
      </c>
      <c r="V940" s="91">
        <v>0.98</v>
      </c>
      <c r="W940" s="91">
        <v>0.98</v>
      </c>
      <c r="X940" s="91">
        <v>0.98</v>
      </c>
      <c r="Y940" s="91">
        <v>0.98</v>
      </c>
      <c r="Z940" s="91">
        <v>0.98</v>
      </c>
      <c r="AA940" s="91">
        <v>0.98</v>
      </c>
      <c r="AB940" s="91">
        <v>0.98</v>
      </c>
      <c r="AC940" s="91">
        <v>0.98</v>
      </c>
      <c r="AD940" s="91">
        <v>0.98</v>
      </c>
      <c r="AE940" s="91">
        <v>0.98</v>
      </c>
      <c r="AF940" s="91">
        <v>0.98</v>
      </c>
      <c r="AG940" s="91">
        <v>0.98</v>
      </c>
      <c r="AH940" s="91">
        <v>0.98</v>
      </c>
      <c r="AI940" s="91">
        <v>0.98</v>
      </c>
      <c r="AJ940" s="91">
        <v>0.98</v>
      </c>
      <c r="AK940" s="91">
        <v>0.98</v>
      </c>
      <c r="AL940" s="91">
        <v>0.98</v>
      </c>
      <c r="AM940" s="91">
        <v>0.98</v>
      </c>
      <c r="AN940" s="91">
        <v>0.98</v>
      </c>
      <c r="AO940" s="91">
        <v>0.98</v>
      </c>
      <c r="AP940" s="91">
        <v>0.98</v>
      </c>
      <c r="AQ940" s="91">
        <v>0.98</v>
      </c>
      <c r="AR940" s="91">
        <v>0.98</v>
      </c>
      <c r="AS940" s="91">
        <v>0.98</v>
      </c>
      <c r="AT940" s="91">
        <v>0.98</v>
      </c>
      <c r="AU940" s="91">
        <v>0.98</v>
      </c>
      <c r="AV940" s="91">
        <v>0.98</v>
      </c>
      <c r="AW940" s="91">
        <v>0.98</v>
      </c>
      <c r="AX940" s="89">
        <v>0.98</v>
      </c>
    </row>
    <row r="941" spans="1:50">
      <c r="A941" s="211" t="s">
        <v>66</v>
      </c>
      <c r="B941" s="214" t="s">
        <v>66</v>
      </c>
      <c r="C941" s="209" t="s">
        <v>36</v>
      </c>
      <c r="D941" s="67" t="s">
        <v>24</v>
      </c>
      <c r="E941" s="87" t="str">
        <f>A941&amp;"/"&amp;B941&amp;"/"&amp;C941&amp;"/"&amp;D941</f>
        <v>Geothermal power plants/Geothermal power plants/Electricity only/L</v>
      </c>
      <c r="F941" s="55" t="str">
        <f>A941</f>
        <v>Geothermal power plants</v>
      </c>
      <c r="G941" s="55" t="str">
        <f>B941</f>
        <v>Geothermal power plants</v>
      </c>
      <c r="H941" s="55" t="str">
        <f>C941</f>
        <v>Electricity only</v>
      </c>
      <c r="I941" s="85" t="str">
        <f t="shared" si="75"/>
        <v>L</v>
      </c>
      <c r="J941" s="55">
        <v>0.95</v>
      </c>
      <c r="K941" s="55">
        <v>0.95</v>
      </c>
      <c r="L941" s="55">
        <v>0.95</v>
      </c>
      <c r="M941" s="55">
        <v>0.95</v>
      </c>
      <c r="N941" s="55">
        <v>0.95</v>
      </c>
      <c r="O941" s="55">
        <v>0.95</v>
      </c>
      <c r="P941" s="55">
        <v>0.95</v>
      </c>
      <c r="Q941" s="55">
        <v>0.95</v>
      </c>
      <c r="R941" s="55">
        <v>0.95</v>
      </c>
      <c r="S941" s="55">
        <v>0.95</v>
      </c>
      <c r="T941" s="55">
        <v>0.95</v>
      </c>
      <c r="U941" s="55">
        <v>0.95</v>
      </c>
      <c r="V941" s="55">
        <v>0.95</v>
      </c>
      <c r="W941" s="55">
        <v>0.95</v>
      </c>
      <c r="X941" s="55">
        <v>0.95</v>
      </c>
      <c r="Y941" s="55">
        <v>0.95</v>
      </c>
      <c r="Z941" s="55">
        <v>0.95</v>
      </c>
      <c r="AA941" s="55">
        <v>0.95</v>
      </c>
      <c r="AB941" s="55">
        <v>0.95</v>
      </c>
      <c r="AC941" s="55">
        <v>0.95</v>
      </c>
      <c r="AD941" s="55">
        <v>0.95</v>
      </c>
      <c r="AE941" s="55">
        <v>0.95</v>
      </c>
      <c r="AF941" s="55">
        <v>0.95</v>
      </c>
      <c r="AG941" s="55">
        <v>0.95</v>
      </c>
      <c r="AH941" s="55">
        <v>0.95</v>
      </c>
      <c r="AI941" s="55">
        <v>0.95</v>
      </c>
      <c r="AJ941" s="55">
        <v>0.95</v>
      </c>
      <c r="AK941" s="55">
        <v>0.95</v>
      </c>
      <c r="AL941" s="55">
        <v>0.95</v>
      </c>
      <c r="AM941" s="55">
        <v>0.95</v>
      </c>
      <c r="AN941" s="55">
        <v>0.95</v>
      </c>
      <c r="AO941" s="55">
        <v>0.95</v>
      </c>
      <c r="AP941" s="55">
        <v>0.95</v>
      </c>
      <c r="AQ941" s="55">
        <v>0.95</v>
      </c>
      <c r="AR941" s="55">
        <v>0.95</v>
      </c>
      <c r="AS941" s="55">
        <v>0.95</v>
      </c>
      <c r="AT941" s="55">
        <v>0.95</v>
      </c>
      <c r="AU941" s="55">
        <v>0.95</v>
      </c>
      <c r="AV941" s="55">
        <v>0.95</v>
      </c>
      <c r="AW941" s="55">
        <v>0.95</v>
      </c>
      <c r="AX941" s="64">
        <v>0.95</v>
      </c>
    </row>
    <row r="942" spans="1:50">
      <c r="A942" s="212"/>
      <c r="B942" s="215"/>
      <c r="C942" s="206"/>
      <c r="D942" s="52" t="s">
        <v>25</v>
      </c>
      <c r="E942" s="86" t="str">
        <f>A941&amp;"/"&amp;B941&amp;"/"&amp;C941&amp;"/"&amp;D942</f>
        <v>Geothermal power plants/Geothermal power plants/Electricity only/M</v>
      </c>
      <c r="F942" s="61" t="str">
        <f>A941</f>
        <v>Geothermal power plants</v>
      </c>
      <c r="G942" s="61" t="str">
        <f>B941</f>
        <v>Geothermal power plants</v>
      </c>
      <c r="H942" s="61" t="str">
        <f>C941</f>
        <v>Electricity only</v>
      </c>
      <c r="I942" s="84" t="str">
        <f t="shared" si="75"/>
        <v>M</v>
      </c>
      <c r="J942" s="61">
        <v>0.95</v>
      </c>
      <c r="K942" s="61">
        <v>0.95</v>
      </c>
      <c r="L942" s="61">
        <v>0.95</v>
      </c>
      <c r="M942" s="61">
        <v>0.95</v>
      </c>
      <c r="N942" s="61">
        <v>0.95</v>
      </c>
      <c r="O942" s="61">
        <v>0.95</v>
      </c>
      <c r="P942" s="61">
        <v>0.95</v>
      </c>
      <c r="Q942" s="61">
        <v>0.95</v>
      </c>
      <c r="R942" s="61">
        <v>0.95</v>
      </c>
      <c r="S942" s="61">
        <v>0.95</v>
      </c>
      <c r="T942" s="61">
        <v>0.95</v>
      </c>
      <c r="U942" s="61">
        <v>0.95</v>
      </c>
      <c r="V942" s="61">
        <v>0.95</v>
      </c>
      <c r="W942" s="61">
        <v>0.95</v>
      </c>
      <c r="X942" s="61">
        <v>0.95</v>
      </c>
      <c r="Y942" s="61">
        <v>0.95</v>
      </c>
      <c r="Z942" s="61">
        <v>0.95</v>
      </c>
      <c r="AA942" s="61">
        <v>0.95</v>
      </c>
      <c r="AB942" s="61">
        <v>0.95</v>
      </c>
      <c r="AC942" s="61">
        <v>0.95</v>
      </c>
      <c r="AD942" s="61">
        <v>0.95</v>
      </c>
      <c r="AE942" s="61">
        <v>0.95</v>
      </c>
      <c r="AF942" s="61">
        <v>0.95</v>
      </c>
      <c r="AG942" s="61">
        <v>0.95</v>
      </c>
      <c r="AH942" s="61">
        <v>0.95</v>
      </c>
      <c r="AI942" s="61">
        <v>0.95</v>
      </c>
      <c r="AJ942" s="61">
        <v>0.95</v>
      </c>
      <c r="AK942" s="61">
        <v>0.95</v>
      </c>
      <c r="AL942" s="61">
        <v>0.95</v>
      </c>
      <c r="AM942" s="61">
        <v>0.95</v>
      </c>
      <c r="AN942" s="61">
        <v>0.95</v>
      </c>
      <c r="AO942" s="61">
        <v>0.95</v>
      </c>
      <c r="AP942" s="61">
        <v>0.95</v>
      </c>
      <c r="AQ942" s="61">
        <v>0.95</v>
      </c>
      <c r="AR942" s="61">
        <v>0.95</v>
      </c>
      <c r="AS942" s="61">
        <v>0.95</v>
      </c>
      <c r="AT942" s="61">
        <v>0.95</v>
      </c>
      <c r="AU942" s="61">
        <v>0.95</v>
      </c>
      <c r="AV942" s="61">
        <v>0.95</v>
      </c>
      <c r="AW942" s="61">
        <v>0.95</v>
      </c>
      <c r="AX942" s="53">
        <v>0.95</v>
      </c>
    </row>
    <row r="943" spans="1:50">
      <c r="A943" s="213"/>
      <c r="B943" s="218"/>
      <c r="C943" s="210"/>
      <c r="D943" s="93" t="s">
        <v>38</v>
      </c>
      <c r="E943" s="73" t="str">
        <f>A941&amp;"/"&amp;B941&amp;"/"&amp;C941&amp;"/"&amp;D943</f>
        <v>Geothermal power plants/Geothermal power plants/Electricity only/S</v>
      </c>
      <c r="F943" s="91" t="str">
        <f>A941</f>
        <v>Geothermal power plants</v>
      </c>
      <c r="G943" s="91" t="str">
        <f>B941</f>
        <v>Geothermal power plants</v>
      </c>
      <c r="H943" s="91" t="str">
        <f>C941</f>
        <v>Electricity only</v>
      </c>
      <c r="I943" s="70" t="str">
        <f t="shared" ref="I943:I957" si="76">D943</f>
        <v>S</v>
      </c>
      <c r="J943" s="91">
        <v>0.95</v>
      </c>
      <c r="K943" s="91">
        <v>0.95</v>
      </c>
      <c r="L943" s="91">
        <v>0.95</v>
      </c>
      <c r="M943" s="91">
        <v>0.95</v>
      </c>
      <c r="N943" s="91">
        <v>0.95</v>
      </c>
      <c r="O943" s="91">
        <v>0.95</v>
      </c>
      <c r="P943" s="91">
        <v>0.95</v>
      </c>
      <c r="Q943" s="91">
        <v>0.95</v>
      </c>
      <c r="R943" s="91">
        <v>0.95</v>
      </c>
      <c r="S943" s="91">
        <v>0.95</v>
      </c>
      <c r="T943" s="91">
        <v>0.95</v>
      </c>
      <c r="U943" s="91">
        <v>0.95</v>
      </c>
      <c r="V943" s="91">
        <v>0.95</v>
      </c>
      <c r="W943" s="91">
        <v>0.95</v>
      </c>
      <c r="X943" s="91">
        <v>0.95</v>
      </c>
      <c r="Y943" s="91">
        <v>0.95</v>
      </c>
      <c r="Z943" s="91">
        <v>0.95</v>
      </c>
      <c r="AA943" s="91">
        <v>0.95</v>
      </c>
      <c r="AB943" s="91">
        <v>0.95</v>
      </c>
      <c r="AC943" s="91">
        <v>0.95</v>
      </c>
      <c r="AD943" s="91">
        <v>0.95</v>
      </c>
      <c r="AE943" s="91">
        <v>0.95</v>
      </c>
      <c r="AF943" s="91">
        <v>0.95</v>
      </c>
      <c r="AG943" s="91">
        <v>0.95</v>
      </c>
      <c r="AH943" s="91">
        <v>0.95</v>
      </c>
      <c r="AI943" s="91">
        <v>0.95</v>
      </c>
      <c r="AJ943" s="91">
        <v>0.95</v>
      </c>
      <c r="AK943" s="91">
        <v>0.95</v>
      </c>
      <c r="AL943" s="91">
        <v>0.95</v>
      </c>
      <c r="AM943" s="91">
        <v>0.95</v>
      </c>
      <c r="AN943" s="91">
        <v>0.95</v>
      </c>
      <c r="AO943" s="91">
        <v>0.95</v>
      </c>
      <c r="AP943" s="91">
        <v>0.95</v>
      </c>
      <c r="AQ943" s="91">
        <v>0.95</v>
      </c>
      <c r="AR943" s="91">
        <v>0.95</v>
      </c>
      <c r="AS943" s="91">
        <v>0.95</v>
      </c>
      <c r="AT943" s="91">
        <v>0.95</v>
      </c>
      <c r="AU943" s="91">
        <v>0.95</v>
      </c>
      <c r="AV943" s="91">
        <v>0.95</v>
      </c>
      <c r="AW943" s="91">
        <v>0.95</v>
      </c>
      <c r="AX943" s="89">
        <v>0.95</v>
      </c>
    </row>
    <row r="944" spans="1:50">
      <c r="A944" s="211" t="s">
        <v>67</v>
      </c>
      <c r="B944" s="14" t="s">
        <v>68</v>
      </c>
      <c r="C944" s="15" t="s">
        <v>36</v>
      </c>
      <c r="D944" s="111" t="s">
        <v>25</v>
      </c>
      <c r="E944" s="112" t="str">
        <f>A944&amp;"/"&amp;B944&amp;"/"&amp;C944&amp;"/"&amp;D944</f>
        <v>Tide, wave and ocean power plants/Tidal/Electricity only/M</v>
      </c>
      <c r="F944" s="113" t="str">
        <f>A944</f>
        <v>Tide, wave and ocean power plants</v>
      </c>
      <c r="G944" s="113" t="str">
        <f>B944</f>
        <v>Tidal</v>
      </c>
      <c r="H944" s="113" t="str">
        <f>C944</f>
        <v>Electricity only</v>
      </c>
      <c r="I944" s="114" t="str">
        <f t="shared" si="76"/>
        <v>M</v>
      </c>
      <c r="J944" s="113">
        <v>0.9</v>
      </c>
      <c r="K944" s="113">
        <v>0.9</v>
      </c>
      <c r="L944" s="113">
        <v>0.9</v>
      </c>
      <c r="M944" s="113">
        <v>0.9</v>
      </c>
      <c r="N944" s="113">
        <v>0.9</v>
      </c>
      <c r="O944" s="113">
        <v>0.9</v>
      </c>
      <c r="P944" s="113">
        <v>0.9</v>
      </c>
      <c r="Q944" s="113">
        <v>0.9</v>
      </c>
      <c r="R944" s="113">
        <v>0.9</v>
      </c>
      <c r="S944" s="113">
        <v>0.9</v>
      </c>
      <c r="T944" s="113">
        <v>0.9</v>
      </c>
      <c r="U944" s="113">
        <v>0.9</v>
      </c>
      <c r="V944" s="113">
        <v>0.9</v>
      </c>
      <c r="W944" s="113">
        <v>0.9</v>
      </c>
      <c r="X944" s="113">
        <v>0.9</v>
      </c>
      <c r="Y944" s="113">
        <v>0.9</v>
      </c>
      <c r="Z944" s="113">
        <v>0.9</v>
      </c>
      <c r="AA944" s="113">
        <v>0.9</v>
      </c>
      <c r="AB944" s="113">
        <v>0.9</v>
      </c>
      <c r="AC944" s="113">
        <v>0.9</v>
      </c>
      <c r="AD944" s="113">
        <v>0.9</v>
      </c>
      <c r="AE944" s="113">
        <v>0.9</v>
      </c>
      <c r="AF944" s="113">
        <v>0.9</v>
      </c>
      <c r="AG944" s="113">
        <v>0.9</v>
      </c>
      <c r="AH944" s="113">
        <v>0.9</v>
      </c>
      <c r="AI944" s="113">
        <v>0.9</v>
      </c>
      <c r="AJ944" s="113">
        <v>0.9</v>
      </c>
      <c r="AK944" s="113">
        <v>0.9</v>
      </c>
      <c r="AL944" s="113">
        <v>0.9</v>
      </c>
      <c r="AM944" s="113">
        <v>0.9</v>
      </c>
      <c r="AN944" s="113">
        <v>0.9</v>
      </c>
      <c r="AO944" s="113">
        <v>0.9</v>
      </c>
      <c r="AP944" s="113">
        <v>0.9</v>
      </c>
      <c r="AQ944" s="113">
        <v>0.9</v>
      </c>
      <c r="AR944" s="113">
        <v>0.9</v>
      </c>
      <c r="AS944" s="113">
        <v>0.9</v>
      </c>
      <c r="AT944" s="113">
        <v>0.9</v>
      </c>
      <c r="AU944" s="113">
        <v>0.9</v>
      </c>
      <c r="AV944" s="113">
        <v>0.9</v>
      </c>
      <c r="AW944" s="113">
        <v>0.9</v>
      </c>
      <c r="AX944" s="115">
        <v>0.9</v>
      </c>
    </row>
    <row r="945" spans="1:50">
      <c r="A945" s="213"/>
      <c r="B945" s="16" t="s">
        <v>69</v>
      </c>
      <c r="C945" s="17" t="s">
        <v>36</v>
      </c>
      <c r="D945" s="93" t="s">
        <v>25</v>
      </c>
      <c r="E945" s="73" t="str">
        <f>A944&amp;"/"&amp;B945&amp;"/"&amp;C945&amp;"/"&amp;D945</f>
        <v>Tide, wave and ocean power plants/Wave/Electricity only/M</v>
      </c>
      <c r="F945" s="91" t="str">
        <f>A944</f>
        <v>Tide, wave and ocean power plants</v>
      </c>
      <c r="G945" s="91" t="str">
        <f>B945</f>
        <v>Wave</v>
      </c>
      <c r="H945" s="91" t="str">
        <f>C945</f>
        <v>Electricity only</v>
      </c>
      <c r="I945" s="70" t="str">
        <f t="shared" si="76"/>
        <v>M</v>
      </c>
      <c r="J945" s="91">
        <v>0.92</v>
      </c>
      <c r="K945" s="91">
        <v>0.92</v>
      </c>
      <c r="L945" s="91">
        <v>0.92</v>
      </c>
      <c r="M945" s="91">
        <v>0.92</v>
      </c>
      <c r="N945" s="91">
        <v>0.92</v>
      </c>
      <c r="O945" s="91">
        <v>0.92</v>
      </c>
      <c r="P945" s="91">
        <v>0.92</v>
      </c>
      <c r="Q945" s="91">
        <v>0.92</v>
      </c>
      <c r="R945" s="91">
        <v>0.92</v>
      </c>
      <c r="S945" s="91">
        <v>0.92</v>
      </c>
      <c r="T945" s="91">
        <v>0.92</v>
      </c>
      <c r="U945" s="91">
        <v>0.92</v>
      </c>
      <c r="V945" s="91">
        <v>0.92</v>
      </c>
      <c r="W945" s="91">
        <v>0.92</v>
      </c>
      <c r="X945" s="91">
        <v>0.92</v>
      </c>
      <c r="Y945" s="91">
        <v>0.92</v>
      </c>
      <c r="Z945" s="91">
        <v>0.92</v>
      </c>
      <c r="AA945" s="91">
        <v>0.92</v>
      </c>
      <c r="AB945" s="91">
        <v>0.92</v>
      </c>
      <c r="AC945" s="91">
        <v>0.92</v>
      </c>
      <c r="AD945" s="91">
        <v>0.92</v>
      </c>
      <c r="AE945" s="91">
        <v>0.92</v>
      </c>
      <c r="AF945" s="91">
        <v>0.92</v>
      </c>
      <c r="AG945" s="91">
        <v>0.92</v>
      </c>
      <c r="AH945" s="91">
        <v>0.92</v>
      </c>
      <c r="AI945" s="91">
        <v>0.92</v>
      </c>
      <c r="AJ945" s="91">
        <v>0.92</v>
      </c>
      <c r="AK945" s="91">
        <v>0.92</v>
      </c>
      <c r="AL945" s="91">
        <v>0.92</v>
      </c>
      <c r="AM945" s="91">
        <v>0.92</v>
      </c>
      <c r="AN945" s="91">
        <v>0.92</v>
      </c>
      <c r="AO945" s="91">
        <v>0.92</v>
      </c>
      <c r="AP945" s="91">
        <v>0.92</v>
      </c>
      <c r="AQ945" s="91">
        <v>0.92</v>
      </c>
      <c r="AR945" s="91">
        <v>0.92</v>
      </c>
      <c r="AS945" s="91">
        <v>0.92</v>
      </c>
      <c r="AT945" s="91">
        <v>0.92</v>
      </c>
      <c r="AU945" s="91">
        <v>0.92</v>
      </c>
      <c r="AV945" s="91">
        <v>0.92</v>
      </c>
      <c r="AW945" s="91">
        <v>0.92</v>
      </c>
      <c r="AX945" s="89">
        <v>0.92</v>
      </c>
    </row>
    <row r="946" spans="1:50">
      <c r="A946" s="211" t="s">
        <v>70</v>
      </c>
      <c r="B946" s="214" t="s">
        <v>71</v>
      </c>
      <c r="C946" s="209" t="s">
        <v>36</v>
      </c>
      <c r="D946" s="67" t="s">
        <v>24</v>
      </c>
      <c r="E946" s="87" t="str">
        <f>A946&amp;"/"&amp;B946&amp;"/"&amp;C946&amp;"/"&amp;D946</f>
        <v>Hydro plants/Run-of-river/Electricity only/L</v>
      </c>
      <c r="F946" s="55" t="str">
        <f>A946</f>
        <v>Hydro plants</v>
      </c>
      <c r="G946" s="55" t="str">
        <f>B946</f>
        <v>Run-of-river</v>
      </c>
      <c r="H946" s="55" t="str">
        <f>C946</f>
        <v>Electricity only</v>
      </c>
      <c r="I946" s="85" t="str">
        <f t="shared" si="76"/>
        <v>L</v>
      </c>
      <c r="J946" s="55">
        <v>0.93</v>
      </c>
      <c r="K946" s="55">
        <v>0.93</v>
      </c>
      <c r="L946" s="55">
        <v>0.93</v>
      </c>
      <c r="M946" s="55">
        <v>0.93</v>
      </c>
      <c r="N946" s="55">
        <v>0.93</v>
      </c>
      <c r="O946" s="55">
        <v>0.93</v>
      </c>
      <c r="P946" s="55">
        <v>0.93</v>
      </c>
      <c r="Q946" s="55">
        <v>0.93</v>
      </c>
      <c r="R946" s="55">
        <v>0.93</v>
      </c>
      <c r="S946" s="55">
        <v>0.93</v>
      </c>
      <c r="T946" s="55">
        <v>0.93</v>
      </c>
      <c r="U946" s="55">
        <v>0.93</v>
      </c>
      <c r="V946" s="55">
        <v>0.93</v>
      </c>
      <c r="W946" s="55">
        <v>0.93</v>
      </c>
      <c r="X946" s="55">
        <v>0.93</v>
      </c>
      <c r="Y946" s="55">
        <v>0.93</v>
      </c>
      <c r="Z946" s="55">
        <v>0.93</v>
      </c>
      <c r="AA946" s="55">
        <v>0.93</v>
      </c>
      <c r="AB946" s="55">
        <v>0.93</v>
      </c>
      <c r="AC946" s="55">
        <v>0.93</v>
      </c>
      <c r="AD946" s="55">
        <v>0.93</v>
      </c>
      <c r="AE946" s="55">
        <v>0.93</v>
      </c>
      <c r="AF946" s="55">
        <v>0.93</v>
      </c>
      <c r="AG946" s="55">
        <v>0.93</v>
      </c>
      <c r="AH946" s="55">
        <v>0.93</v>
      </c>
      <c r="AI946" s="55">
        <v>0.93</v>
      </c>
      <c r="AJ946" s="55">
        <v>0.93</v>
      </c>
      <c r="AK946" s="55">
        <v>0.93</v>
      </c>
      <c r="AL946" s="55">
        <v>0.93</v>
      </c>
      <c r="AM946" s="55">
        <v>0.93</v>
      </c>
      <c r="AN946" s="55">
        <v>0.93</v>
      </c>
      <c r="AO946" s="55">
        <v>0.93</v>
      </c>
      <c r="AP946" s="55">
        <v>0.93</v>
      </c>
      <c r="AQ946" s="55">
        <v>0.93</v>
      </c>
      <c r="AR946" s="55">
        <v>0.93</v>
      </c>
      <c r="AS946" s="55">
        <v>0.93</v>
      </c>
      <c r="AT946" s="55">
        <v>0.93</v>
      </c>
      <c r="AU946" s="55">
        <v>0.93</v>
      </c>
      <c r="AV946" s="55">
        <v>0.93</v>
      </c>
      <c r="AW946" s="55">
        <v>0.93</v>
      </c>
      <c r="AX946" s="64">
        <v>0.93</v>
      </c>
    </row>
    <row r="947" spans="1:50">
      <c r="A947" s="212"/>
      <c r="B947" s="215"/>
      <c r="C947" s="206"/>
      <c r="D947" s="52" t="s">
        <v>25</v>
      </c>
      <c r="E947" s="86" t="str">
        <f>A946&amp;"/"&amp;B946&amp;"/"&amp;C946&amp;"/"&amp;D947</f>
        <v>Hydro plants/Run-of-river/Electricity only/M</v>
      </c>
      <c r="F947" s="61" t="str">
        <f>A946</f>
        <v>Hydro plants</v>
      </c>
      <c r="G947" s="61" t="str">
        <f>B946</f>
        <v>Run-of-river</v>
      </c>
      <c r="H947" s="61" t="str">
        <f>C946</f>
        <v>Electricity only</v>
      </c>
      <c r="I947" s="84" t="str">
        <f t="shared" si="76"/>
        <v>M</v>
      </c>
      <c r="J947" s="61">
        <v>0.93</v>
      </c>
      <c r="K947" s="61">
        <v>0.93</v>
      </c>
      <c r="L947" s="61">
        <v>0.93</v>
      </c>
      <c r="M947" s="61">
        <v>0.93</v>
      </c>
      <c r="N947" s="61">
        <v>0.93</v>
      </c>
      <c r="O947" s="61">
        <v>0.93</v>
      </c>
      <c r="P947" s="61">
        <v>0.93</v>
      </c>
      <c r="Q947" s="61">
        <v>0.93</v>
      </c>
      <c r="R947" s="61">
        <v>0.93</v>
      </c>
      <c r="S947" s="61">
        <v>0.93</v>
      </c>
      <c r="T947" s="61">
        <v>0.93</v>
      </c>
      <c r="U947" s="61">
        <v>0.93</v>
      </c>
      <c r="V947" s="61">
        <v>0.93</v>
      </c>
      <c r="W947" s="61">
        <v>0.93</v>
      </c>
      <c r="X947" s="61">
        <v>0.93</v>
      </c>
      <c r="Y947" s="61">
        <v>0.93</v>
      </c>
      <c r="Z947" s="61">
        <v>0.93</v>
      </c>
      <c r="AA947" s="61">
        <v>0.93</v>
      </c>
      <c r="AB947" s="61">
        <v>0.93</v>
      </c>
      <c r="AC947" s="61">
        <v>0.93</v>
      </c>
      <c r="AD947" s="61">
        <v>0.93</v>
      </c>
      <c r="AE947" s="61">
        <v>0.93</v>
      </c>
      <c r="AF947" s="61">
        <v>0.93</v>
      </c>
      <c r="AG947" s="61">
        <v>0.93</v>
      </c>
      <c r="AH947" s="61">
        <v>0.93</v>
      </c>
      <c r="AI947" s="61">
        <v>0.93</v>
      </c>
      <c r="AJ947" s="61">
        <v>0.93</v>
      </c>
      <c r="AK947" s="61">
        <v>0.93</v>
      </c>
      <c r="AL947" s="61">
        <v>0.93</v>
      </c>
      <c r="AM947" s="61">
        <v>0.93</v>
      </c>
      <c r="AN947" s="61">
        <v>0.93</v>
      </c>
      <c r="AO947" s="61">
        <v>0.93</v>
      </c>
      <c r="AP947" s="61">
        <v>0.93</v>
      </c>
      <c r="AQ947" s="61">
        <v>0.93</v>
      </c>
      <c r="AR947" s="61">
        <v>0.93</v>
      </c>
      <c r="AS947" s="61">
        <v>0.93</v>
      </c>
      <c r="AT947" s="61">
        <v>0.93</v>
      </c>
      <c r="AU947" s="61">
        <v>0.93</v>
      </c>
      <c r="AV947" s="61">
        <v>0.93</v>
      </c>
      <c r="AW947" s="61">
        <v>0.93</v>
      </c>
      <c r="AX947" s="53">
        <v>0.93</v>
      </c>
    </row>
    <row r="948" spans="1:50">
      <c r="A948" s="212"/>
      <c r="B948" s="215"/>
      <c r="C948" s="206"/>
      <c r="D948" s="52" t="s">
        <v>38</v>
      </c>
      <c r="E948" s="86" t="str">
        <f>A946&amp;"/"&amp;B946&amp;"/"&amp;C946&amp;"/"&amp;D948</f>
        <v>Hydro plants/Run-of-river/Electricity only/S</v>
      </c>
      <c r="F948" s="61" t="str">
        <f>A946</f>
        <v>Hydro plants</v>
      </c>
      <c r="G948" s="61" t="str">
        <f>B946</f>
        <v>Run-of-river</v>
      </c>
      <c r="H948" s="61" t="str">
        <f>C946</f>
        <v>Electricity only</v>
      </c>
      <c r="I948" s="84" t="str">
        <f t="shared" si="76"/>
        <v>S</v>
      </c>
      <c r="J948" s="61">
        <v>0.93</v>
      </c>
      <c r="K948" s="61">
        <v>0.93</v>
      </c>
      <c r="L948" s="61">
        <v>0.93</v>
      </c>
      <c r="M948" s="61">
        <v>0.93</v>
      </c>
      <c r="N948" s="61">
        <v>0.93</v>
      </c>
      <c r="O948" s="61">
        <v>0.93</v>
      </c>
      <c r="P948" s="61">
        <v>0.93</v>
      </c>
      <c r="Q948" s="61">
        <v>0.93</v>
      </c>
      <c r="R948" s="61">
        <v>0.93</v>
      </c>
      <c r="S948" s="61">
        <v>0.93</v>
      </c>
      <c r="T948" s="61">
        <v>0.93</v>
      </c>
      <c r="U948" s="61">
        <v>0.93</v>
      </c>
      <c r="V948" s="61">
        <v>0.93</v>
      </c>
      <c r="W948" s="61">
        <v>0.93</v>
      </c>
      <c r="X948" s="61">
        <v>0.93</v>
      </c>
      <c r="Y948" s="61">
        <v>0.93</v>
      </c>
      <c r="Z948" s="61">
        <v>0.93</v>
      </c>
      <c r="AA948" s="61">
        <v>0.93</v>
      </c>
      <c r="AB948" s="61">
        <v>0.93</v>
      </c>
      <c r="AC948" s="61">
        <v>0.93</v>
      </c>
      <c r="AD948" s="61">
        <v>0.93</v>
      </c>
      <c r="AE948" s="61">
        <v>0.93</v>
      </c>
      <c r="AF948" s="61">
        <v>0.93</v>
      </c>
      <c r="AG948" s="61">
        <v>0.93</v>
      </c>
      <c r="AH948" s="61">
        <v>0.93</v>
      </c>
      <c r="AI948" s="61">
        <v>0.93</v>
      </c>
      <c r="AJ948" s="61">
        <v>0.93</v>
      </c>
      <c r="AK948" s="61">
        <v>0.93</v>
      </c>
      <c r="AL948" s="61">
        <v>0.93</v>
      </c>
      <c r="AM948" s="61">
        <v>0.93</v>
      </c>
      <c r="AN948" s="61">
        <v>0.93</v>
      </c>
      <c r="AO948" s="61">
        <v>0.93</v>
      </c>
      <c r="AP948" s="61">
        <v>0.93</v>
      </c>
      <c r="AQ948" s="61">
        <v>0.93</v>
      </c>
      <c r="AR948" s="61">
        <v>0.93</v>
      </c>
      <c r="AS948" s="61">
        <v>0.93</v>
      </c>
      <c r="AT948" s="61">
        <v>0.93</v>
      </c>
      <c r="AU948" s="61">
        <v>0.93</v>
      </c>
      <c r="AV948" s="61">
        <v>0.93</v>
      </c>
      <c r="AW948" s="61">
        <v>0.93</v>
      </c>
      <c r="AX948" s="53">
        <v>0.93</v>
      </c>
    </row>
    <row r="949" spans="1:50">
      <c r="A949" s="212"/>
      <c r="B949" s="224"/>
      <c r="C949" s="216"/>
      <c r="D949" s="106" t="s">
        <v>47</v>
      </c>
      <c r="E949" s="107" t="str">
        <f>A946&amp;"/"&amp;B946&amp;"/"&amp;C946&amp;"/"&amp;D949</f>
        <v>Hydro plants/Run-of-river/Electricity only/XS</v>
      </c>
      <c r="F949" s="108" t="str">
        <f>A946</f>
        <v>Hydro plants</v>
      </c>
      <c r="G949" s="108" t="str">
        <f>B946</f>
        <v>Run-of-river</v>
      </c>
      <c r="H949" s="108" t="str">
        <f>C946</f>
        <v>Electricity only</v>
      </c>
      <c r="I949" s="109" t="str">
        <f t="shared" si="76"/>
        <v>XS</v>
      </c>
      <c r="J949" s="108">
        <v>0.93</v>
      </c>
      <c r="K949" s="108">
        <v>0.93</v>
      </c>
      <c r="L949" s="108">
        <v>0.93</v>
      </c>
      <c r="M949" s="108">
        <v>0.93</v>
      </c>
      <c r="N949" s="108">
        <v>0.93</v>
      </c>
      <c r="O949" s="108">
        <v>0.93</v>
      </c>
      <c r="P949" s="108">
        <v>0.93</v>
      </c>
      <c r="Q949" s="108">
        <v>0.93</v>
      </c>
      <c r="R949" s="108">
        <v>0.93</v>
      </c>
      <c r="S949" s="108">
        <v>0.93</v>
      </c>
      <c r="T949" s="108">
        <v>0.93</v>
      </c>
      <c r="U949" s="108">
        <v>0.93</v>
      </c>
      <c r="V949" s="108">
        <v>0.93</v>
      </c>
      <c r="W949" s="108">
        <v>0.93</v>
      </c>
      <c r="X949" s="108">
        <v>0.93</v>
      </c>
      <c r="Y949" s="108">
        <v>0.93</v>
      </c>
      <c r="Z949" s="108">
        <v>0.93</v>
      </c>
      <c r="AA949" s="108">
        <v>0.93</v>
      </c>
      <c r="AB949" s="108">
        <v>0.93</v>
      </c>
      <c r="AC949" s="108">
        <v>0.93</v>
      </c>
      <c r="AD949" s="108">
        <v>0.93</v>
      </c>
      <c r="AE949" s="108">
        <v>0.93</v>
      </c>
      <c r="AF949" s="108">
        <v>0.93</v>
      </c>
      <c r="AG949" s="108">
        <v>0.93</v>
      </c>
      <c r="AH949" s="108">
        <v>0.93</v>
      </c>
      <c r="AI949" s="108">
        <v>0.93</v>
      </c>
      <c r="AJ949" s="108">
        <v>0.93</v>
      </c>
      <c r="AK949" s="108">
        <v>0.93</v>
      </c>
      <c r="AL949" s="108">
        <v>0.93</v>
      </c>
      <c r="AM949" s="108">
        <v>0.93</v>
      </c>
      <c r="AN949" s="108">
        <v>0.93</v>
      </c>
      <c r="AO949" s="108">
        <v>0.93</v>
      </c>
      <c r="AP949" s="108">
        <v>0.93</v>
      </c>
      <c r="AQ949" s="108">
        <v>0.93</v>
      </c>
      <c r="AR949" s="108">
        <v>0.93</v>
      </c>
      <c r="AS949" s="108">
        <v>0.93</v>
      </c>
      <c r="AT949" s="108">
        <v>0.93</v>
      </c>
      <c r="AU949" s="108">
        <v>0.93</v>
      </c>
      <c r="AV949" s="108">
        <v>0.93</v>
      </c>
      <c r="AW949" s="108">
        <v>0.93</v>
      </c>
      <c r="AX949" s="110">
        <v>0.93</v>
      </c>
    </row>
    <row r="950" spans="1:50">
      <c r="A950" s="212"/>
      <c r="B950" s="215" t="s">
        <v>72</v>
      </c>
      <c r="C950" s="206" t="s">
        <v>36</v>
      </c>
      <c r="D950" s="52" t="s">
        <v>24</v>
      </c>
      <c r="E950" s="86" t="str">
        <f>A946&amp;"/"&amp;B950&amp;"/"&amp;C950&amp;"/"&amp;D950</f>
        <v>Hydro plants/Reservoirs (dams)/Electricity only/L</v>
      </c>
      <c r="F950" s="61" t="str">
        <f>A946</f>
        <v>Hydro plants</v>
      </c>
      <c r="G950" s="61" t="str">
        <f>B950</f>
        <v>Reservoirs (dams)</v>
      </c>
      <c r="H950" s="61" t="str">
        <f>C950</f>
        <v>Electricity only</v>
      </c>
      <c r="I950" s="84" t="str">
        <f t="shared" si="76"/>
        <v>L</v>
      </c>
      <c r="J950" s="61">
        <v>0.96</v>
      </c>
      <c r="K950" s="61">
        <v>0.96</v>
      </c>
      <c r="L950" s="61">
        <v>0.96</v>
      </c>
      <c r="M950" s="61">
        <v>0.96</v>
      </c>
      <c r="N950" s="61">
        <v>0.96</v>
      </c>
      <c r="O950" s="61">
        <v>0.96</v>
      </c>
      <c r="P950" s="61">
        <v>0.96</v>
      </c>
      <c r="Q950" s="61">
        <v>0.96</v>
      </c>
      <c r="R950" s="61">
        <v>0.96</v>
      </c>
      <c r="S950" s="61">
        <v>0.96</v>
      </c>
      <c r="T950" s="61">
        <v>0.96</v>
      </c>
      <c r="U950" s="61">
        <v>0.96</v>
      </c>
      <c r="V950" s="61">
        <v>0.96</v>
      </c>
      <c r="W950" s="61">
        <v>0.96</v>
      </c>
      <c r="X950" s="61">
        <v>0.96</v>
      </c>
      <c r="Y950" s="61">
        <v>0.96</v>
      </c>
      <c r="Z950" s="61">
        <v>0.96</v>
      </c>
      <c r="AA950" s="61">
        <v>0.96</v>
      </c>
      <c r="AB950" s="61">
        <v>0.96</v>
      </c>
      <c r="AC950" s="61">
        <v>0.96</v>
      </c>
      <c r="AD950" s="61">
        <v>0.96</v>
      </c>
      <c r="AE950" s="61">
        <v>0.96</v>
      </c>
      <c r="AF950" s="61">
        <v>0.96</v>
      </c>
      <c r="AG950" s="61">
        <v>0.96</v>
      </c>
      <c r="AH950" s="61">
        <v>0.96</v>
      </c>
      <c r="AI950" s="61">
        <v>0.96</v>
      </c>
      <c r="AJ950" s="61">
        <v>0.96</v>
      </c>
      <c r="AK950" s="61">
        <v>0.96</v>
      </c>
      <c r="AL950" s="61">
        <v>0.96</v>
      </c>
      <c r="AM950" s="61">
        <v>0.96</v>
      </c>
      <c r="AN950" s="61">
        <v>0.96</v>
      </c>
      <c r="AO950" s="61">
        <v>0.96</v>
      </c>
      <c r="AP950" s="61">
        <v>0.96</v>
      </c>
      <c r="AQ950" s="61">
        <v>0.96</v>
      </c>
      <c r="AR950" s="61">
        <v>0.96</v>
      </c>
      <c r="AS950" s="61">
        <v>0.96</v>
      </c>
      <c r="AT950" s="61">
        <v>0.96</v>
      </c>
      <c r="AU950" s="61">
        <v>0.96</v>
      </c>
      <c r="AV950" s="61">
        <v>0.96</v>
      </c>
      <c r="AW950" s="61">
        <v>0.96</v>
      </c>
      <c r="AX950" s="53">
        <v>0.96</v>
      </c>
    </row>
    <row r="951" spans="1:50">
      <c r="A951" s="212"/>
      <c r="B951" s="215"/>
      <c r="C951" s="206"/>
      <c r="D951" s="52" t="s">
        <v>25</v>
      </c>
      <c r="E951" s="86" t="str">
        <f>A946&amp;"/"&amp;B950&amp;"/"&amp;C950&amp;"/"&amp;D951</f>
        <v>Hydro plants/Reservoirs (dams)/Electricity only/M</v>
      </c>
      <c r="F951" s="61" t="str">
        <f>A946</f>
        <v>Hydro plants</v>
      </c>
      <c r="G951" s="61" t="str">
        <f>B950</f>
        <v>Reservoirs (dams)</v>
      </c>
      <c r="H951" s="61" t="str">
        <f>C950</f>
        <v>Electricity only</v>
      </c>
      <c r="I951" s="84" t="str">
        <f t="shared" si="76"/>
        <v>M</v>
      </c>
      <c r="J951" s="61">
        <v>0.96</v>
      </c>
      <c r="K951" s="61">
        <v>0.96</v>
      </c>
      <c r="L951" s="61">
        <v>0.96</v>
      </c>
      <c r="M951" s="61">
        <v>0.96</v>
      </c>
      <c r="N951" s="61">
        <v>0.96</v>
      </c>
      <c r="O951" s="61">
        <v>0.96</v>
      </c>
      <c r="P951" s="61">
        <v>0.96</v>
      </c>
      <c r="Q951" s="61">
        <v>0.96</v>
      </c>
      <c r="R951" s="61">
        <v>0.96</v>
      </c>
      <c r="S951" s="61">
        <v>0.96</v>
      </c>
      <c r="T951" s="61">
        <v>0.96</v>
      </c>
      <c r="U951" s="61">
        <v>0.96</v>
      </c>
      <c r="V951" s="61">
        <v>0.96</v>
      </c>
      <c r="W951" s="61">
        <v>0.96</v>
      </c>
      <c r="X951" s="61">
        <v>0.96</v>
      </c>
      <c r="Y951" s="61">
        <v>0.96</v>
      </c>
      <c r="Z951" s="61">
        <v>0.96</v>
      </c>
      <c r="AA951" s="61">
        <v>0.96</v>
      </c>
      <c r="AB951" s="61">
        <v>0.96</v>
      </c>
      <c r="AC951" s="61">
        <v>0.96</v>
      </c>
      <c r="AD951" s="61">
        <v>0.96</v>
      </c>
      <c r="AE951" s="61">
        <v>0.96</v>
      </c>
      <c r="AF951" s="61">
        <v>0.96</v>
      </c>
      <c r="AG951" s="61">
        <v>0.96</v>
      </c>
      <c r="AH951" s="61">
        <v>0.96</v>
      </c>
      <c r="AI951" s="61">
        <v>0.96</v>
      </c>
      <c r="AJ951" s="61">
        <v>0.96</v>
      </c>
      <c r="AK951" s="61">
        <v>0.96</v>
      </c>
      <c r="AL951" s="61">
        <v>0.96</v>
      </c>
      <c r="AM951" s="61">
        <v>0.96</v>
      </c>
      <c r="AN951" s="61">
        <v>0.96</v>
      </c>
      <c r="AO951" s="61">
        <v>0.96</v>
      </c>
      <c r="AP951" s="61">
        <v>0.96</v>
      </c>
      <c r="AQ951" s="61">
        <v>0.96</v>
      </c>
      <c r="AR951" s="61">
        <v>0.96</v>
      </c>
      <c r="AS951" s="61">
        <v>0.96</v>
      </c>
      <c r="AT951" s="61">
        <v>0.96</v>
      </c>
      <c r="AU951" s="61">
        <v>0.96</v>
      </c>
      <c r="AV951" s="61">
        <v>0.96</v>
      </c>
      <c r="AW951" s="61">
        <v>0.96</v>
      </c>
      <c r="AX951" s="53">
        <v>0.96</v>
      </c>
    </row>
    <row r="952" spans="1:50">
      <c r="A952" s="212"/>
      <c r="B952" s="215"/>
      <c r="C952" s="206"/>
      <c r="D952" s="52" t="s">
        <v>38</v>
      </c>
      <c r="E952" s="86" t="str">
        <f>A946&amp;"/"&amp;B950&amp;"/"&amp;C950&amp;"/"&amp;D952</f>
        <v>Hydro plants/Reservoirs (dams)/Electricity only/S</v>
      </c>
      <c r="F952" s="61" t="str">
        <f>A946</f>
        <v>Hydro plants</v>
      </c>
      <c r="G952" s="61" t="str">
        <f>B950</f>
        <v>Reservoirs (dams)</v>
      </c>
      <c r="H952" s="61" t="str">
        <f>C950</f>
        <v>Electricity only</v>
      </c>
      <c r="I952" s="84" t="str">
        <f t="shared" si="76"/>
        <v>S</v>
      </c>
      <c r="J952" s="61">
        <v>0.96</v>
      </c>
      <c r="K952" s="61">
        <v>0.96</v>
      </c>
      <c r="L952" s="61">
        <v>0.96</v>
      </c>
      <c r="M952" s="61">
        <v>0.96</v>
      </c>
      <c r="N952" s="61">
        <v>0.96</v>
      </c>
      <c r="O952" s="61">
        <v>0.96</v>
      </c>
      <c r="P952" s="61">
        <v>0.96</v>
      </c>
      <c r="Q952" s="61">
        <v>0.96</v>
      </c>
      <c r="R952" s="61">
        <v>0.96</v>
      </c>
      <c r="S952" s="61">
        <v>0.96</v>
      </c>
      <c r="T952" s="61">
        <v>0.96</v>
      </c>
      <c r="U952" s="61">
        <v>0.96</v>
      </c>
      <c r="V952" s="61">
        <v>0.96</v>
      </c>
      <c r="W952" s="61">
        <v>0.96</v>
      </c>
      <c r="X952" s="61">
        <v>0.96</v>
      </c>
      <c r="Y952" s="61">
        <v>0.96</v>
      </c>
      <c r="Z952" s="61">
        <v>0.96</v>
      </c>
      <c r="AA952" s="61">
        <v>0.96</v>
      </c>
      <c r="AB952" s="61">
        <v>0.96</v>
      </c>
      <c r="AC952" s="61">
        <v>0.96</v>
      </c>
      <c r="AD952" s="61">
        <v>0.96</v>
      </c>
      <c r="AE952" s="61">
        <v>0.96</v>
      </c>
      <c r="AF952" s="61">
        <v>0.96</v>
      </c>
      <c r="AG952" s="61">
        <v>0.96</v>
      </c>
      <c r="AH952" s="61">
        <v>0.96</v>
      </c>
      <c r="AI952" s="61">
        <v>0.96</v>
      </c>
      <c r="AJ952" s="61">
        <v>0.96</v>
      </c>
      <c r="AK952" s="61">
        <v>0.96</v>
      </c>
      <c r="AL952" s="61">
        <v>0.96</v>
      </c>
      <c r="AM952" s="61">
        <v>0.96</v>
      </c>
      <c r="AN952" s="61">
        <v>0.96</v>
      </c>
      <c r="AO952" s="61">
        <v>0.96</v>
      </c>
      <c r="AP952" s="61">
        <v>0.96</v>
      </c>
      <c r="AQ952" s="61">
        <v>0.96</v>
      </c>
      <c r="AR952" s="61">
        <v>0.96</v>
      </c>
      <c r="AS952" s="61">
        <v>0.96</v>
      </c>
      <c r="AT952" s="61">
        <v>0.96</v>
      </c>
      <c r="AU952" s="61">
        <v>0.96</v>
      </c>
      <c r="AV952" s="61">
        <v>0.96</v>
      </c>
      <c r="AW952" s="61">
        <v>0.96</v>
      </c>
      <c r="AX952" s="53">
        <v>0.96</v>
      </c>
    </row>
    <row r="953" spans="1:50">
      <c r="A953" s="213"/>
      <c r="B953" s="218"/>
      <c r="C953" s="210"/>
      <c r="D953" s="93" t="s">
        <v>47</v>
      </c>
      <c r="E953" s="73" t="str">
        <f>A946&amp;"/"&amp;B950&amp;"/"&amp;C950&amp;"/"&amp;D953</f>
        <v>Hydro plants/Reservoirs (dams)/Electricity only/XS</v>
      </c>
      <c r="F953" s="91" t="str">
        <f>A946</f>
        <v>Hydro plants</v>
      </c>
      <c r="G953" s="91" t="str">
        <f>B950</f>
        <v>Reservoirs (dams)</v>
      </c>
      <c r="H953" s="91" t="str">
        <f>C950</f>
        <v>Electricity only</v>
      </c>
      <c r="I953" s="70" t="str">
        <f t="shared" si="76"/>
        <v>XS</v>
      </c>
      <c r="J953" s="91">
        <v>0.96</v>
      </c>
      <c r="K953" s="91">
        <v>0.96</v>
      </c>
      <c r="L953" s="91">
        <v>0.96</v>
      </c>
      <c r="M953" s="91">
        <v>0.96</v>
      </c>
      <c r="N953" s="91">
        <v>0.96</v>
      </c>
      <c r="O953" s="91">
        <v>0.96</v>
      </c>
      <c r="P953" s="91">
        <v>0.96</v>
      </c>
      <c r="Q953" s="91">
        <v>0.96</v>
      </c>
      <c r="R953" s="91">
        <v>0.96</v>
      </c>
      <c r="S953" s="91">
        <v>0.96</v>
      </c>
      <c r="T953" s="91">
        <v>0.96</v>
      </c>
      <c r="U953" s="91">
        <v>0.96</v>
      </c>
      <c r="V953" s="91">
        <v>0.96</v>
      </c>
      <c r="W953" s="91">
        <v>0.96</v>
      </c>
      <c r="X953" s="91">
        <v>0.96</v>
      </c>
      <c r="Y953" s="91">
        <v>0.96</v>
      </c>
      <c r="Z953" s="91">
        <v>0.96</v>
      </c>
      <c r="AA953" s="91">
        <v>0.96</v>
      </c>
      <c r="AB953" s="91">
        <v>0.96</v>
      </c>
      <c r="AC953" s="91">
        <v>0.96</v>
      </c>
      <c r="AD953" s="91">
        <v>0.96</v>
      </c>
      <c r="AE953" s="91">
        <v>0.96</v>
      </c>
      <c r="AF953" s="91">
        <v>0.96</v>
      </c>
      <c r="AG953" s="91">
        <v>0.96</v>
      </c>
      <c r="AH953" s="91">
        <v>0.96</v>
      </c>
      <c r="AI953" s="91">
        <v>0.96</v>
      </c>
      <c r="AJ953" s="91">
        <v>0.96</v>
      </c>
      <c r="AK953" s="91">
        <v>0.96</v>
      </c>
      <c r="AL953" s="91">
        <v>0.96</v>
      </c>
      <c r="AM953" s="91">
        <v>0.96</v>
      </c>
      <c r="AN953" s="91">
        <v>0.96</v>
      </c>
      <c r="AO953" s="91">
        <v>0.96</v>
      </c>
      <c r="AP953" s="91">
        <v>0.96</v>
      </c>
      <c r="AQ953" s="91">
        <v>0.96</v>
      </c>
      <c r="AR953" s="91">
        <v>0.96</v>
      </c>
      <c r="AS953" s="91">
        <v>0.96</v>
      </c>
      <c r="AT953" s="91">
        <v>0.96</v>
      </c>
      <c r="AU953" s="91">
        <v>0.96</v>
      </c>
      <c r="AV953" s="91">
        <v>0.96</v>
      </c>
      <c r="AW953" s="91">
        <v>0.96</v>
      </c>
      <c r="AX953" s="89">
        <v>0.96</v>
      </c>
    </row>
    <row r="954" spans="1:50">
      <c r="A954" s="212" t="s">
        <v>73</v>
      </c>
      <c r="B954" s="215" t="s">
        <v>73</v>
      </c>
      <c r="C954" s="209" t="s">
        <v>36</v>
      </c>
      <c r="D954" s="52" t="s">
        <v>24</v>
      </c>
      <c r="E954" s="86" t="str">
        <f>A954&amp;"/"&amp;B954&amp;"/"&amp;C954&amp;"/"&amp;D954</f>
        <v>Pump storage/Pump storage/Electricity only/L</v>
      </c>
      <c r="F954" s="61" t="str">
        <f>A954</f>
        <v>Pump storage</v>
      </c>
      <c r="G954" s="61" t="str">
        <f>B954</f>
        <v>Pump storage</v>
      </c>
      <c r="H954" s="61" t="str">
        <f>C954</f>
        <v>Electricity only</v>
      </c>
      <c r="I954" s="84" t="str">
        <f t="shared" si="76"/>
        <v>L</v>
      </c>
      <c r="J954" s="61">
        <v>0.95</v>
      </c>
      <c r="K954" s="61">
        <v>0.95</v>
      </c>
      <c r="L954" s="61">
        <v>0.95</v>
      </c>
      <c r="M954" s="61">
        <v>0.95</v>
      </c>
      <c r="N954" s="61">
        <v>0.95</v>
      </c>
      <c r="O954" s="61">
        <v>0.95</v>
      </c>
      <c r="P954" s="61">
        <v>0.95</v>
      </c>
      <c r="Q954" s="61">
        <v>0.95</v>
      </c>
      <c r="R954" s="61">
        <v>0.95</v>
      </c>
      <c r="S954" s="61">
        <v>0.95</v>
      </c>
      <c r="T954" s="61">
        <v>0.95</v>
      </c>
      <c r="U954" s="61">
        <v>0.95</v>
      </c>
      <c r="V954" s="61">
        <v>0.95</v>
      </c>
      <c r="W954" s="61">
        <v>0.95</v>
      </c>
      <c r="X954" s="61">
        <v>0.95</v>
      </c>
      <c r="Y954" s="61">
        <v>0.95</v>
      </c>
      <c r="Z954" s="61">
        <v>0.95</v>
      </c>
      <c r="AA954" s="61">
        <v>0.95</v>
      </c>
      <c r="AB954" s="61">
        <v>0.95</v>
      </c>
      <c r="AC954" s="61">
        <v>0.95</v>
      </c>
      <c r="AD954" s="61">
        <v>0.95</v>
      </c>
      <c r="AE954" s="61">
        <v>0.95</v>
      </c>
      <c r="AF954" s="61">
        <v>0.95</v>
      </c>
      <c r="AG954" s="61">
        <v>0.95</v>
      </c>
      <c r="AH954" s="61">
        <v>0.95</v>
      </c>
      <c r="AI954" s="61">
        <v>0.95</v>
      </c>
      <c r="AJ954" s="61">
        <v>0.95</v>
      </c>
      <c r="AK954" s="61">
        <v>0.95</v>
      </c>
      <c r="AL954" s="61">
        <v>0.95</v>
      </c>
      <c r="AM954" s="61">
        <v>0.95</v>
      </c>
      <c r="AN954" s="61">
        <v>0.95</v>
      </c>
      <c r="AO954" s="61">
        <v>0.95</v>
      </c>
      <c r="AP954" s="61">
        <v>0.95</v>
      </c>
      <c r="AQ954" s="61">
        <v>0.95</v>
      </c>
      <c r="AR954" s="61">
        <v>0.95</v>
      </c>
      <c r="AS954" s="61">
        <v>0.95</v>
      </c>
      <c r="AT954" s="61">
        <v>0.95</v>
      </c>
      <c r="AU954" s="61">
        <v>0.95</v>
      </c>
      <c r="AV954" s="61">
        <v>0.95</v>
      </c>
      <c r="AW954" s="61">
        <v>0.95</v>
      </c>
      <c r="AX954" s="53">
        <v>0.95</v>
      </c>
    </row>
    <row r="955" spans="1:50">
      <c r="A955" s="212"/>
      <c r="B955" s="215"/>
      <c r="C955" s="206"/>
      <c r="D955" s="52" t="s">
        <v>25</v>
      </c>
      <c r="E955" s="86" t="str">
        <f>A954&amp;"/"&amp;B954&amp;"/"&amp;C954&amp;"/"&amp;D955</f>
        <v>Pump storage/Pump storage/Electricity only/M</v>
      </c>
      <c r="F955" s="61" t="str">
        <f>A954</f>
        <v>Pump storage</v>
      </c>
      <c r="G955" s="61" t="str">
        <f>B954</f>
        <v>Pump storage</v>
      </c>
      <c r="H955" s="61" t="str">
        <f>C954</f>
        <v>Electricity only</v>
      </c>
      <c r="I955" s="84" t="str">
        <f t="shared" si="76"/>
        <v>M</v>
      </c>
      <c r="J955" s="61">
        <v>0.95</v>
      </c>
      <c r="K955" s="61">
        <v>0.95</v>
      </c>
      <c r="L955" s="61">
        <v>0.95</v>
      </c>
      <c r="M955" s="61">
        <v>0.95</v>
      </c>
      <c r="N955" s="61">
        <v>0.95</v>
      </c>
      <c r="O955" s="61">
        <v>0.95</v>
      </c>
      <c r="P955" s="61">
        <v>0.95</v>
      </c>
      <c r="Q955" s="61">
        <v>0.95</v>
      </c>
      <c r="R955" s="61">
        <v>0.95</v>
      </c>
      <c r="S955" s="61">
        <v>0.95</v>
      </c>
      <c r="T955" s="61">
        <v>0.95</v>
      </c>
      <c r="U955" s="61">
        <v>0.95</v>
      </c>
      <c r="V955" s="61">
        <v>0.95</v>
      </c>
      <c r="W955" s="61">
        <v>0.95</v>
      </c>
      <c r="X955" s="61">
        <v>0.95</v>
      </c>
      <c r="Y955" s="61">
        <v>0.95</v>
      </c>
      <c r="Z955" s="61">
        <v>0.95</v>
      </c>
      <c r="AA955" s="61">
        <v>0.95</v>
      </c>
      <c r="AB955" s="61">
        <v>0.95</v>
      </c>
      <c r="AC955" s="61">
        <v>0.95</v>
      </c>
      <c r="AD955" s="61">
        <v>0.95</v>
      </c>
      <c r="AE955" s="61">
        <v>0.95</v>
      </c>
      <c r="AF955" s="61">
        <v>0.95</v>
      </c>
      <c r="AG955" s="61">
        <v>0.95</v>
      </c>
      <c r="AH955" s="61">
        <v>0.95</v>
      </c>
      <c r="AI955" s="61">
        <v>0.95</v>
      </c>
      <c r="AJ955" s="61">
        <v>0.95</v>
      </c>
      <c r="AK955" s="61">
        <v>0.95</v>
      </c>
      <c r="AL955" s="61">
        <v>0.95</v>
      </c>
      <c r="AM955" s="61">
        <v>0.95</v>
      </c>
      <c r="AN955" s="61">
        <v>0.95</v>
      </c>
      <c r="AO955" s="61">
        <v>0.95</v>
      </c>
      <c r="AP955" s="61">
        <v>0.95</v>
      </c>
      <c r="AQ955" s="61">
        <v>0.95</v>
      </c>
      <c r="AR955" s="61">
        <v>0.95</v>
      </c>
      <c r="AS955" s="61">
        <v>0.95</v>
      </c>
      <c r="AT955" s="61">
        <v>0.95</v>
      </c>
      <c r="AU955" s="61">
        <v>0.95</v>
      </c>
      <c r="AV955" s="61">
        <v>0.95</v>
      </c>
      <c r="AW955" s="61">
        <v>0.95</v>
      </c>
      <c r="AX955" s="53">
        <v>0.95</v>
      </c>
    </row>
    <row r="956" spans="1:50">
      <c r="A956" s="212"/>
      <c r="B956" s="215"/>
      <c r="C956" s="206"/>
      <c r="D956" s="52" t="s">
        <v>38</v>
      </c>
      <c r="E956" s="86" t="str">
        <f>A954&amp;"/"&amp;B954&amp;"/"&amp;C954&amp;"/"&amp;D956</f>
        <v>Pump storage/Pump storage/Electricity only/S</v>
      </c>
      <c r="F956" s="61" t="str">
        <f>A954</f>
        <v>Pump storage</v>
      </c>
      <c r="G956" s="61" t="str">
        <f>B954</f>
        <v>Pump storage</v>
      </c>
      <c r="H956" s="61" t="str">
        <f>C954</f>
        <v>Electricity only</v>
      </c>
      <c r="I956" s="84" t="str">
        <f t="shared" si="76"/>
        <v>S</v>
      </c>
      <c r="J956" s="61">
        <v>0.95</v>
      </c>
      <c r="K956" s="61">
        <v>0.95</v>
      </c>
      <c r="L956" s="61">
        <v>0.95</v>
      </c>
      <c r="M956" s="61">
        <v>0.95</v>
      </c>
      <c r="N956" s="61">
        <v>0.95</v>
      </c>
      <c r="O956" s="61">
        <v>0.95</v>
      </c>
      <c r="P956" s="61">
        <v>0.95</v>
      </c>
      <c r="Q956" s="61">
        <v>0.95</v>
      </c>
      <c r="R956" s="61">
        <v>0.95</v>
      </c>
      <c r="S956" s="61">
        <v>0.95</v>
      </c>
      <c r="T956" s="61">
        <v>0.95</v>
      </c>
      <c r="U956" s="61">
        <v>0.95</v>
      </c>
      <c r="V956" s="61">
        <v>0.95</v>
      </c>
      <c r="W956" s="61">
        <v>0.95</v>
      </c>
      <c r="X956" s="61">
        <v>0.95</v>
      </c>
      <c r="Y956" s="61">
        <v>0.95</v>
      </c>
      <c r="Z956" s="61">
        <v>0.95</v>
      </c>
      <c r="AA956" s="61">
        <v>0.95</v>
      </c>
      <c r="AB956" s="61">
        <v>0.95</v>
      </c>
      <c r="AC956" s="61">
        <v>0.95</v>
      </c>
      <c r="AD956" s="61">
        <v>0.95</v>
      </c>
      <c r="AE956" s="61">
        <v>0.95</v>
      </c>
      <c r="AF956" s="61">
        <v>0.95</v>
      </c>
      <c r="AG956" s="61">
        <v>0.95</v>
      </c>
      <c r="AH956" s="61">
        <v>0.95</v>
      </c>
      <c r="AI956" s="61">
        <v>0.95</v>
      </c>
      <c r="AJ956" s="61">
        <v>0.95</v>
      </c>
      <c r="AK956" s="61">
        <v>0.95</v>
      </c>
      <c r="AL956" s="61">
        <v>0.95</v>
      </c>
      <c r="AM956" s="61">
        <v>0.95</v>
      </c>
      <c r="AN956" s="61">
        <v>0.95</v>
      </c>
      <c r="AO956" s="61">
        <v>0.95</v>
      </c>
      <c r="AP956" s="61">
        <v>0.95</v>
      </c>
      <c r="AQ956" s="61">
        <v>0.95</v>
      </c>
      <c r="AR956" s="61">
        <v>0.95</v>
      </c>
      <c r="AS956" s="61">
        <v>0.95</v>
      </c>
      <c r="AT956" s="61">
        <v>0.95</v>
      </c>
      <c r="AU956" s="61">
        <v>0.95</v>
      </c>
      <c r="AV956" s="61">
        <v>0.95</v>
      </c>
      <c r="AW956" s="61">
        <v>0.95</v>
      </c>
      <c r="AX956" s="53">
        <v>0.95</v>
      </c>
    </row>
    <row r="957" spans="1:50" ht="11" thickBot="1">
      <c r="A957" s="228"/>
      <c r="B957" s="229"/>
      <c r="C957" s="230"/>
      <c r="D957" s="116" t="s">
        <v>47</v>
      </c>
      <c r="E957" s="117" t="str">
        <f>A954&amp;"/"&amp;B954&amp;"/"&amp;C954&amp;"/"&amp;D957</f>
        <v>Pump storage/Pump storage/Electricity only/XS</v>
      </c>
      <c r="F957" s="118" t="str">
        <f>A954</f>
        <v>Pump storage</v>
      </c>
      <c r="G957" s="118" t="str">
        <f>B954</f>
        <v>Pump storage</v>
      </c>
      <c r="H957" s="118" t="str">
        <f>C954</f>
        <v>Electricity only</v>
      </c>
      <c r="I957" s="119" t="str">
        <f t="shared" si="76"/>
        <v>XS</v>
      </c>
      <c r="J957" s="118">
        <v>0.95</v>
      </c>
      <c r="K957" s="118">
        <v>0.95</v>
      </c>
      <c r="L957" s="118">
        <v>0.95</v>
      </c>
      <c r="M957" s="118">
        <v>0.95</v>
      </c>
      <c r="N957" s="118">
        <v>0.95</v>
      </c>
      <c r="O957" s="118">
        <v>0.95</v>
      </c>
      <c r="P957" s="118">
        <v>0.95</v>
      </c>
      <c r="Q957" s="118">
        <v>0.95</v>
      </c>
      <c r="R957" s="118">
        <v>0.95</v>
      </c>
      <c r="S957" s="118">
        <v>0.95</v>
      </c>
      <c r="T957" s="118">
        <v>0.95</v>
      </c>
      <c r="U957" s="118">
        <v>0.95</v>
      </c>
      <c r="V957" s="118">
        <v>0.95</v>
      </c>
      <c r="W957" s="118">
        <v>0.95</v>
      </c>
      <c r="X957" s="118">
        <v>0.95</v>
      </c>
      <c r="Y957" s="118">
        <v>0.95</v>
      </c>
      <c r="Z957" s="118">
        <v>0.95</v>
      </c>
      <c r="AA957" s="118">
        <v>0.95</v>
      </c>
      <c r="AB957" s="118">
        <v>0.95</v>
      </c>
      <c r="AC957" s="118">
        <v>0.95</v>
      </c>
      <c r="AD957" s="118">
        <v>0.95</v>
      </c>
      <c r="AE957" s="118">
        <v>0.95</v>
      </c>
      <c r="AF957" s="118">
        <v>0.95</v>
      </c>
      <c r="AG957" s="118">
        <v>0.95</v>
      </c>
      <c r="AH957" s="118">
        <v>0.95</v>
      </c>
      <c r="AI957" s="118">
        <v>0.95</v>
      </c>
      <c r="AJ957" s="118">
        <v>0.95</v>
      </c>
      <c r="AK957" s="118">
        <v>0.95</v>
      </c>
      <c r="AL957" s="118">
        <v>0.95</v>
      </c>
      <c r="AM957" s="118">
        <v>0.95</v>
      </c>
      <c r="AN957" s="118">
        <v>0.95</v>
      </c>
      <c r="AO957" s="118">
        <v>0.95</v>
      </c>
      <c r="AP957" s="118">
        <v>0.95</v>
      </c>
      <c r="AQ957" s="118">
        <v>0.95</v>
      </c>
      <c r="AR957" s="118">
        <v>0.95</v>
      </c>
      <c r="AS957" s="118">
        <v>0.95</v>
      </c>
      <c r="AT957" s="118">
        <v>0.95</v>
      </c>
      <c r="AU957" s="118">
        <v>0.95</v>
      </c>
      <c r="AV957" s="118">
        <v>0.95</v>
      </c>
      <c r="AW957" s="118">
        <v>0.95</v>
      </c>
      <c r="AX957" s="120">
        <v>0.95</v>
      </c>
    </row>
    <row r="963" spans="1:50" ht="11" thickBot="1"/>
    <row r="964" spans="1:50">
      <c r="A964" s="199" t="s">
        <v>27</v>
      </c>
      <c r="B964" s="201" t="s">
        <v>28</v>
      </c>
      <c r="C964" s="201" t="s">
        <v>29</v>
      </c>
      <c r="D964" s="201" t="s">
        <v>30</v>
      </c>
      <c r="E964" s="10"/>
      <c r="F964" s="10"/>
      <c r="G964" s="10"/>
      <c r="H964" s="10"/>
      <c r="I964" s="10"/>
      <c r="J964" s="90" t="s">
        <v>101</v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2"/>
    </row>
    <row r="965" spans="1:50" ht="11" thickBot="1">
      <c r="A965" s="200"/>
      <c r="B965" s="202"/>
      <c r="C965" s="202"/>
      <c r="D965" s="202"/>
      <c r="E965" s="13"/>
      <c r="F965" s="13"/>
      <c r="G965" s="13"/>
      <c r="H965" s="13"/>
      <c r="I965" s="13"/>
      <c r="J965" s="68">
        <v>2010</v>
      </c>
      <c r="K965" s="68">
        <v>2011</v>
      </c>
      <c r="L965" s="68">
        <v>2012</v>
      </c>
      <c r="M965" s="68">
        <v>2013</v>
      </c>
      <c r="N965" s="68">
        <v>2014</v>
      </c>
      <c r="O965" s="68">
        <v>2015</v>
      </c>
      <c r="P965" s="68">
        <v>2016</v>
      </c>
      <c r="Q965" s="68">
        <v>2017</v>
      </c>
      <c r="R965" s="68">
        <v>2018</v>
      </c>
      <c r="S965" s="68">
        <v>2019</v>
      </c>
      <c r="T965" s="68">
        <v>2020</v>
      </c>
      <c r="U965" s="68">
        <v>2021</v>
      </c>
      <c r="V965" s="68">
        <v>2022</v>
      </c>
      <c r="W965" s="68">
        <v>2023</v>
      </c>
      <c r="X965" s="68">
        <v>2024</v>
      </c>
      <c r="Y965" s="68">
        <v>2025</v>
      </c>
      <c r="Z965" s="68">
        <v>2026</v>
      </c>
      <c r="AA965" s="68">
        <v>2027</v>
      </c>
      <c r="AB965" s="68">
        <v>2028</v>
      </c>
      <c r="AC965" s="68">
        <v>2029</v>
      </c>
      <c r="AD965" s="68">
        <v>2030</v>
      </c>
      <c r="AE965" s="68">
        <v>2031</v>
      </c>
      <c r="AF965" s="68">
        <v>2032</v>
      </c>
      <c r="AG965" s="68">
        <v>2033</v>
      </c>
      <c r="AH965" s="68">
        <v>2034</v>
      </c>
      <c r="AI965" s="68">
        <v>2035</v>
      </c>
      <c r="AJ965" s="68">
        <v>2036</v>
      </c>
      <c r="AK965" s="68">
        <v>2037</v>
      </c>
      <c r="AL965" s="68">
        <v>2038</v>
      </c>
      <c r="AM965" s="68">
        <v>2039</v>
      </c>
      <c r="AN965" s="68">
        <v>2040</v>
      </c>
      <c r="AO965" s="68">
        <v>2041</v>
      </c>
      <c r="AP965" s="68">
        <v>2042</v>
      </c>
      <c r="AQ965" s="68">
        <v>2043</v>
      </c>
      <c r="AR965" s="68">
        <v>2044</v>
      </c>
      <c r="AS965" s="68">
        <v>2045</v>
      </c>
      <c r="AT965" s="68">
        <v>2046</v>
      </c>
      <c r="AU965" s="68">
        <v>2047</v>
      </c>
      <c r="AV965" s="68">
        <v>2048</v>
      </c>
      <c r="AW965" s="68">
        <v>2049</v>
      </c>
      <c r="AX965" s="88">
        <v>2050</v>
      </c>
    </row>
    <row r="966" spans="1:50">
      <c r="A966" s="203" t="s">
        <v>34</v>
      </c>
      <c r="B966" s="205" t="s">
        <v>35</v>
      </c>
      <c r="C966" s="206" t="s">
        <v>36</v>
      </c>
      <c r="D966" s="52" t="s">
        <v>24</v>
      </c>
      <c r="E966" s="86" t="str">
        <f>A966&amp;"/"&amp;B966&amp;"/"&amp;C966&amp;"/"&amp;D966</f>
        <v>Nuclear power plants/Nuclear - current/Electricity only/L</v>
      </c>
      <c r="F966" s="61" t="str">
        <f>A966</f>
        <v>Nuclear power plants</v>
      </c>
      <c r="G966" s="61" t="str">
        <f>B966</f>
        <v>Nuclear - current</v>
      </c>
      <c r="H966" s="61" t="str">
        <f>C966</f>
        <v>Electricity only</v>
      </c>
      <c r="I966" s="84" t="str">
        <f>D966</f>
        <v>L</v>
      </c>
      <c r="J966" s="121">
        <v>4900</v>
      </c>
      <c r="K966" s="121">
        <v>4900</v>
      </c>
      <c r="L966" s="121">
        <v>4900</v>
      </c>
      <c r="M966" s="121">
        <v>4900</v>
      </c>
      <c r="N966" s="121">
        <v>4900</v>
      </c>
      <c r="O966" s="121">
        <v>4900</v>
      </c>
      <c r="P966" s="121">
        <v>4900</v>
      </c>
      <c r="Q966" s="121">
        <v>4900</v>
      </c>
      <c r="R966" s="121">
        <v>4900</v>
      </c>
      <c r="S966" s="121">
        <v>4900</v>
      </c>
      <c r="T966" s="121">
        <v>4900</v>
      </c>
      <c r="U966" s="121">
        <v>4900</v>
      </c>
      <c r="V966" s="121">
        <v>4900</v>
      </c>
      <c r="W966" s="121">
        <v>4900</v>
      </c>
      <c r="X966" s="121">
        <v>4900</v>
      </c>
      <c r="Y966" s="121">
        <v>4900</v>
      </c>
      <c r="Z966" s="121">
        <v>4900</v>
      </c>
      <c r="AA966" s="121">
        <v>4900</v>
      </c>
      <c r="AB966" s="121">
        <v>4900</v>
      </c>
      <c r="AC966" s="121">
        <v>4900</v>
      </c>
      <c r="AD966" s="121">
        <v>4900</v>
      </c>
      <c r="AE966" s="121">
        <v>4900</v>
      </c>
      <c r="AF966" s="121">
        <v>4900</v>
      </c>
      <c r="AG966" s="121">
        <v>4900</v>
      </c>
      <c r="AH966" s="121">
        <v>4900</v>
      </c>
      <c r="AI966" s="121">
        <v>4900</v>
      </c>
      <c r="AJ966" s="121">
        <v>4900</v>
      </c>
      <c r="AK966" s="121">
        <v>4900</v>
      </c>
      <c r="AL966" s="121">
        <v>4900</v>
      </c>
      <c r="AM966" s="121">
        <v>4900</v>
      </c>
      <c r="AN966" s="121">
        <v>4900</v>
      </c>
      <c r="AO966" s="121">
        <v>4900</v>
      </c>
      <c r="AP966" s="121">
        <v>4900</v>
      </c>
      <c r="AQ966" s="121">
        <v>4900</v>
      </c>
      <c r="AR966" s="121">
        <v>4900</v>
      </c>
      <c r="AS966" s="121">
        <v>4900</v>
      </c>
      <c r="AT966" s="121">
        <v>4900</v>
      </c>
      <c r="AU966" s="121">
        <v>4900</v>
      </c>
      <c r="AV966" s="121">
        <v>4900</v>
      </c>
      <c r="AW966" s="121">
        <v>4900</v>
      </c>
      <c r="AX966" s="122">
        <v>4900</v>
      </c>
    </row>
    <row r="967" spans="1:50">
      <c r="A967" s="203"/>
      <c r="B967" s="205"/>
      <c r="C967" s="206"/>
      <c r="D967" s="93" t="s">
        <v>25</v>
      </c>
      <c r="E967" s="73" t="str">
        <f>A966&amp;"/"&amp;B966&amp;"/"&amp;C966&amp;"/"&amp;D967</f>
        <v>Nuclear power plants/Nuclear - current/Electricity only/M</v>
      </c>
      <c r="F967" s="91" t="str">
        <f>A966</f>
        <v>Nuclear power plants</v>
      </c>
      <c r="G967" s="91" t="str">
        <f>B966</f>
        <v>Nuclear - current</v>
      </c>
      <c r="H967" s="91" t="str">
        <f>C966</f>
        <v>Electricity only</v>
      </c>
      <c r="I967" s="70" t="str">
        <f t="shared" ref="I967:I1030" si="77">D967</f>
        <v>M</v>
      </c>
      <c r="J967" s="123">
        <v>5145</v>
      </c>
      <c r="K967" s="123">
        <v>5145</v>
      </c>
      <c r="L967" s="123">
        <v>5145</v>
      </c>
      <c r="M967" s="123">
        <v>5145</v>
      </c>
      <c r="N967" s="123">
        <v>5145</v>
      </c>
      <c r="O967" s="123">
        <v>5145</v>
      </c>
      <c r="P967" s="123">
        <v>5145</v>
      </c>
      <c r="Q967" s="123">
        <v>5145</v>
      </c>
      <c r="R967" s="123">
        <v>5145</v>
      </c>
      <c r="S967" s="123">
        <v>5145</v>
      </c>
      <c r="T967" s="123">
        <v>5145</v>
      </c>
      <c r="U967" s="123">
        <v>5145</v>
      </c>
      <c r="V967" s="123">
        <v>5145</v>
      </c>
      <c r="W967" s="123">
        <v>5145</v>
      </c>
      <c r="X967" s="123">
        <v>5145</v>
      </c>
      <c r="Y967" s="123">
        <v>5145</v>
      </c>
      <c r="Z967" s="123">
        <v>5145</v>
      </c>
      <c r="AA967" s="123">
        <v>5145</v>
      </c>
      <c r="AB967" s="123">
        <v>5145</v>
      </c>
      <c r="AC967" s="123">
        <v>5145</v>
      </c>
      <c r="AD967" s="123">
        <v>5145</v>
      </c>
      <c r="AE967" s="123">
        <v>5145</v>
      </c>
      <c r="AF967" s="123">
        <v>5145</v>
      </c>
      <c r="AG967" s="123">
        <v>5145</v>
      </c>
      <c r="AH967" s="123">
        <v>5145</v>
      </c>
      <c r="AI967" s="123">
        <v>5145</v>
      </c>
      <c r="AJ967" s="123">
        <v>5145</v>
      </c>
      <c r="AK967" s="123">
        <v>5145</v>
      </c>
      <c r="AL967" s="123">
        <v>5145</v>
      </c>
      <c r="AM967" s="123">
        <v>5145</v>
      </c>
      <c r="AN967" s="123">
        <v>5145</v>
      </c>
      <c r="AO967" s="123">
        <v>5145</v>
      </c>
      <c r="AP967" s="123">
        <v>5145</v>
      </c>
      <c r="AQ967" s="123">
        <v>5145</v>
      </c>
      <c r="AR967" s="123">
        <v>5145</v>
      </c>
      <c r="AS967" s="123">
        <v>5145</v>
      </c>
      <c r="AT967" s="123">
        <v>5145</v>
      </c>
      <c r="AU967" s="123">
        <v>5145</v>
      </c>
      <c r="AV967" s="123">
        <v>5145</v>
      </c>
      <c r="AW967" s="123">
        <v>5145</v>
      </c>
      <c r="AX967" s="124">
        <v>5145</v>
      </c>
    </row>
    <row r="968" spans="1:50">
      <c r="A968" s="203"/>
      <c r="B968" s="207" t="s">
        <v>37</v>
      </c>
      <c r="C968" s="209" t="s">
        <v>36</v>
      </c>
      <c r="D968" s="52" t="s">
        <v>24</v>
      </c>
      <c r="E968" s="86" t="str">
        <f>A966&amp;"/"&amp;B968&amp;"/"&amp;C968&amp;"/"&amp;D968</f>
        <v>Nuclear power plants/Nuclear III/Electricity only/L</v>
      </c>
      <c r="F968" s="61" t="str">
        <f>A966</f>
        <v>Nuclear power plants</v>
      </c>
      <c r="G968" s="61" t="str">
        <f>B968</f>
        <v>Nuclear III</v>
      </c>
      <c r="H968" s="61" t="str">
        <f>C968</f>
        <v>Electricity only</v>
      </c>
      <c r="I968" s="84" t="str">
        <f t="shared" si="77"/>
        <v>L</v>
      </c>
      <c r="J968" s="121">
        <v>6945.7500000000009</v>
      </c>
      <c r="K968" s="121">
        <v>6942.9158233104772</v>
      </c>
      <c r="L968" s="121">
        <v>6939.4648052455013</v>
      </c>
      <c r="M968" s="121">
        <v>6935.2655380990482</v>
      </c>
      <c r="N968" s="121">
        <v>6930.1599970944853</v>
      </c>
      <c r="O968" s="121">
        <v>6923.9588155807223</v>
      </c>
      <c r="P968" s="121">
        <v>6916.4360490842919</v>
      </c>
      <c r="Q968" s="121">
        <v>6907.3235472083379</v>
      </c>
      <c r="R968" s="121">
        <v>6896.3051694026326</v>
      </c>
      <c r="S968" s="121">
        <v>6883.0112510815106</v>
      </c>
      <c r="T968" s="121">
        <v>6867.0139642093127</v>
      </c>
      <c r="U968" s="121">
        <v>6847.8245321817303</v>
      </c>
      <c r="V968" s="121">
        <v>6824.8936539717215</v>
      </c>
      <c r="W968" s="121">
        <v>6797.6169477452167</v>
      </c>
      <c r="X968" s="121">
        <v>6765.3476827120185</v>
      </c>
      <c r="Y968" s="121">
        <v>6727.4194141699827</v>
      </c>
      <c r="Z968" s="121">
        <v>6683.1811747396787</v>
      </c>
      <c r="AA968" s="121">
        <v>6632.0473206204188</v>
      </c>
      <c r="AB968" s="121">
        <v>6573.5626410238738</v>
      </c>
      <c r="AC968" s="121">
        <v>6507.4806030601103</v>
      </c>
      <c r="AD968" s="121">
        <v>6433.8485399188012</v>
      </c>
      <c r="AE968" s="121">
        <v>6353.0886104111132</v>
      </c>
      <c r="AF968" s="121">
        <v>6266.058627553095</v>
      </c>
      <c r="AG968" s="121">
        <v>6174.0743184632574</v>
      </c>
      <c r="AH968" s="121">
        <v>6078.8765067631266</v>
      </c>
      <c r="AI968" s="121">
        <v>5982.5346418210638</v>
      </c>
      <c r="AJ968" s="121">
        <v>5887.2915165945251</v>
      </c>
      <c r="AK968" s="121">
        <v>5795.3695638531381</v>
      </c>
      <c r="AL968" s="121">
        <v>5708.7713241925194</v>
      </c>
      <c r="AM968" s="121">
        <v>5629.110309978505</v>
      </c>
      <c r="AN968" s="121">
        <v>5557.5014310275728</v>
      </c>
      <c r="AO968" s="121">
        <v>5494.5248357378614</v>
      </c>
      <c r="AP968" s="121">
        <v>5440.259291673</v>
      </c>
      <c r="AQ968" s="121">
        <v>5394.3672809247273</v>
      </c>
      <c r="AR968" s="121">
        <v>5356.2074910750243</v>
      </c>
      <c r="AS968" s="121">
        <v>5324.951439930489</v>
      </c>
      <c r="AT968" s="121">
        <v>5299.6870501834646</v>
      </c>
      <c r="AU968" s="121">
        <v>5279.4997726574402</v>
      </c>
      <c r="AV968" s="121">
        <v>5263.5287461319822</v>
      </c>
      <c r="AW968" s="121">
        <v>5251.0001952696475</v>
      </c>
      <c r="AX968" s="122">
        <v>5241.2426700765336</v>
      </c>
    </row>
    <row r="969" spans="1:50">
      <c r="A969" s="203"/>
      <c r="B969" s="205"/>
      <c r="C969" s="206"/>
      <c r="D969" s="52" t="s">
        <v>25</v>
      </c>
      <c r="E969" s="86" t="str">
        <f>A966&amp;"/"&amp;B968&amp;"/"&amp;C968&amp;"/"&amp;D969</f>
        <v>Nuclear power plants/Nuclear III/Electricity only/M</v>
      </c>
      <c r="F969" s="61" t="str">
        <f>A966</f>
        <v>Nuclear power plants</v>
      </c>
      <c r="G969" s="61" t="str">
        <f>B968</f>
        <v>Nuclear III</v>
      </c>
      <c r="H969" s="61" t="str">
        <f>C968</f>
        <v>Electricity only</v>
      </c>
      <c r="I969" s="84" t="str">
        <f t="shared" si="77"/>
        <v>M</v>
      </c>
      <c r="J969" s="121">
        <v>7293.0375000000004</v>
      </c>
      <c r="K969" s="121">
        <v>7288.7798030273998</v>
      </c>
      <c r="L969" s="121">
        <v>7283.8517602959473</v>
      </c>
      <c r="M969" s="121">
        <v>7278.1512787846896</v>
      </c>
      <c r="N969" s="121">
        <v>7271.5618969222469</v>
      </c>
      <c r="O969" s="121">
        <v>7263.9511673052311</v>
      </c>
      <c r="P969" s="121">
        <v>7255.1690008329533</v>
      </c>
      <c r="Q969" s="121">
        <v>7245.0460310973212</v>
      </c>
      <c r="R969" s="121">
        <v>7233.3920835295776</v>
      </c>
      <c r="S969" s="121">
        <v>7219.9948660670179</v>
      </c>
      <c r="T969" s="121">
        <v>7204.6190374785856</v>
      </c>
      <c r="U969" s="121">
        <v>7187.0058558698547</v>
      </c>
      <c r="V969" s="121">
        <v>7166.8736620829213</v>
      </c>
      <c r="W969" s="121">
        <v>7143.919507821769</v>
      </c>
      <c r="X969" s="121">
        <v>7117.8222910067716</v>
      </c>
      <c r="Y969" s="121">
        <v>7088.2478024185721</v>
      </c>
      <c r="Z969" s="121">
        <v>7054.8561053854883</v>
      </c>
      <c r="AA969" s="121">
        <v>7017.311646921773</v>
      </c>
      <c r="AB969" s="121">
        <v>6975.2964132449233</v>
      </c>
      <c r="AC969" s="121">
        <v>6928.5262720304418</v>
      </c>
      <c r="AD969" s="121">
        <v>6876.7703675540715</v>
      </c>
      <c r="AE969" s="121">
        <v>6819.8730418900577</v>
      </c>
      <c r="AF969" s="121">
        <v>6757.7772534152391</v>
      </c>
      <c r="AG969" s="121">
        <v>6690.5478904917763</v>
      </c>
      <c r="AH969" s="121">
        <v>6618.3928090431073</v>
      </c>
      <c r="AI969" s="121">
        <v>6541.6789730669607</v>
      </c>
      <c r="AJ969" s="121">
        <v>6460.9408902485902</v>
      </c>
      <c r="AK969" s="121">
        <v>6376.8787535616048</v>
      </c>
      <c r="AL969" s="121">
        <v>6290.3444223050656</v>
      </c>
      <c r="AM969" s="121">
        <v>6202.314606326966</v>
      </c>
      <c r="AN969" s="121">
        <v>6113.8522278461323</v>
      </c>
      <c r="AO969" s="121">
        <v>6026.0586650068853</v>
      </c>
      <c r="AP969" s="121">
        <v>5940.0210805952811</v>
      </c>
      <c r="AQ969" s="121">
        <v>5856.7599602061491</v>
      </c>
      <c r="AR969" s="121">
        <v>5777.1820867010119</v>
      </c>
      <c r="AS969" s="121">
        <v>5702.043412903744</v>
      </c>
      <c r="AT969" s="121">
        <v>5631.9248262416004</v>
      </c>
      <c r="AU969" s="121">
        <v>5567.2219553345631</v>
      </c>
      <c r="AV969" s="121">
        <v>5508.1483393744011</v>
      </c>
      <c r="AW969" s="121">
        <v>5454.7498061079805</v>
      </c>
      <c r="AX969" s="122">
        <v>5406.9269908878578</v>
      </c>
    </row>
    <row r="970" spans="1:50">
      <c r="A970" s="203"/>
      <c r="B970" s="208"/>
      <c r="C970" s="210"/>
      <c r="D970" s="93" t="s">
        <v>38</v>
      </c>
      <c r="E970" s="91" t="str">
        <f>A966&amp;"/"&amp;B968&amp;"/"&amp;C968&amp;"/"&amp;D970</f>
        <v>Nuclear power plants/Nuclear III/Electricity only/S</v>
      </c>
      <c r="F970" s="91" t="str">
        <f>A966</f>
        <v>Nuclear power plants</v>
      </c>
      <c r="G970" s="91" t="str">
        <f>B968</f>
        <v>Nuclear III</v>
      </c>
      <c r="H970" s="91" t="str">
        <f>C968</f>
        <v>Electricity only</v>
      </c>
      <c r="I970" s="91" t="str">
        <f t="shared" si="77"/>
        <v>S</v>
      </c>
      <c r="J970" s="123" t="s">
        <v>99</v>
      </c>
      <c r="K970" s="123" t="s">
        <v>99</v>
      </c>
      <c r="L970" s="123" t="s">
        <v>99</v>
      </c>
      <c r="M970" s="123" t="s">
        <v>99</v>
      </c>
      <c r="N970" s="123" t="s">
        <v>99</v>
      </c>
      <c r="O970" s="123" t="s">
        <v>99</v>
      </c>
      <c r="P970" s="123" t="s">
        <v>99</v>
      </c>
      <c r="Q970" s="123" t="s">
        <v>99</v>
      </c>
      <c r="R970" s="123" t="s">
        <v>99</v>
      </c>
      <c r="S970" s="123" t="s">
        <v>99</v>
      </c>
      <c r="T970" s="123" t="s">
        <v>99</v>
      </c>
      <c r="U970" s="123" t="s">
        <v>99</v>
      </c>
      <c r="V970" s="123" t="s">
        <v>99</v>
      </c>
      <c r="W970" s="123" t="s">
        <v>99</v>
      </c>
      <c r="X970" s="123" t="s">
        <v>99</v>
      </c>
      <c r="Y970" s="123">
        <v>7736.4149353557041</v>
      </c>
      <c r="Z970" s="123">
        <v>7701.7145820886426</v>
      </c>
      <c r="AA970" s="123">
        <v>7664.3524177057425</v>
      </c>
      <c r="AB970" s="123">
        <v>7624.2205171136829</v>
      </c>
      <c r="AC970" s="123">
        <v>7581.2246785969655</v>
      </c>
      <c r="AD970" s="123">
        <v>7535.2881609407086</v>
      </c>
      <c r="AE970" s="123">
        <v>7486.3556482798595</v>
      </c>
      <c r="AF970" s="123">
        <v>7434.397342791357</v>
      </c>
      <c r="AG970" s="123">
        <v>7379.4130547309887</v>
      </c>
      <c r="AH970" s="123">
        <v>7321.4361291158639</v>
      </c>
      <c r="AI970" s="123">
        <v>7260.5370212402286</v>
      </c>
      <c r="AJ970" s="123">
        <v>7196.8263123994957</v>
      </c>
      <c r="AK970" s="123">
        <v>7130.4569462117925</v>
      </c>
      <c r="AL970" s="123">
        <v>7061.6254682552399</v>
      </c>
      <c r="AM970" s="123">
        <v>6990.5720703566776</v>
      </c>
      <c r="AN970" s="123">
        <v>6917.5792776883018</v>
      </c>
      <c r="AO970" s="123">
        <v>6842.969172162233</v>
      </c>
      <c r="AP970" s="123">
        <v>6767.0991177228398</v>
      </c>
      <c r="AQ970" s="123">
        <v>6690.3560380169474</v>
      </c>
      <c r="AR970" s="123">
        <v>6613.1493883929506</v>
      </c>
      <c r="AS970" s="123">
        <v>6535.9030543575664</v>
      </c>
      <c r="AT970" s="123">
        <v>6459.0464887506714</v>
      </c>
      <c r="AU970" s="123">
        <v>6383.0054614676455</v>
      </c>
      <c r="AV970" s="123">
        <v>6308.1928314897941</v>
      </c>
      <c r="AW970" s="123">
        <v>6234.9997567348455</v>
      </c>
      <c r="AX970" s="124">
        <v>6163.7877315615333</v>
      </c>
    </row>
    <row r="971" spans="1:50">
      <c r="A971" s="203"/>
      <c r="B971" s="205" t="s">
        <v>39</v>
      </c>
      <c r="C971" s="219" t="s">
        <v>36</v>
      </c>
      <c r="D971" s="52" t="s">
        <v>24</v>
      </c>
      <c r="E971" s="86" t="str">
        <f>A966&amp;"/"&amp;B971&amp;"/"&amp;C971&amp;"/"&amp;D971</f>
        <v>Nuclear power plants/Nuclear IV/Electricity only/L</v>
      </c>
      <c r="F971" s="61" t="str">
        <f>A966</f>
        <v>Nuclear power plants</v>
      </c>
      <c r="G971" s="61" t="str">
        <f>B971</f>
        <v>Nuclear IV</v>
      </c>
      <c r="H971" s="61" t="str">
        <f>C971</f>
        <v>Electricity only</v>
      </c>
      <c r="I971" s="84" t="str">
        <f t="shared" si="77"/>
        <v>L</v>
      </c>
      <c r="J971" s="121" t="s">
        <v>99</v>
      </c>
      <c r="K971" s="121" t="s">
        <v>99</v>
      </c>
      <c r="L971" s="121" t="s">
        <v>99</v>
      </c>
      <c r="M971" s="121" t="s">
        <v>99</v>
      </c>
      <c r="N971" s="121" t="s">
        <v>99</v>
      </c>
      <c r="O971" s="121" t="s">
        <v>99</v>
      </c>
      <c r="P971" s="121" t="s">
        <v>99</v>
      </c>
      <c r="Q971" s="121" t="s">
        <v>99</v>
      </c>
      <c r="R971" s="121" t="s">
        <v>99</v>
      </c>
      <c r="S971" s="121" t="s">
        <v>99</v>
      </c>
      <c r="T971" s="121" t="s">
        <v>99</v>
      </c>
      <c r="U971" s="121" t="s">
        <v>99</v>
      </c>
      <c r="V971" s="121" t="s">
        <v>99</v>
      </c>
      <c r="W971" s="121" t="s">
        <v>99</v>
      </c>
      <c r="X971" s="121" t="s">
        <v>99</v>
      </c>
      <c r="Y971" s="121" t="s">
        <v>99</v>
      </c>
      <c r="Z971" s="121" t="s">
        <v>99</v>
      </c>
      <c r="AA971" s="121" t="s">
        <v>99</v>
      </c>
      <c r="AB971" s="121" t="s">
        <v>99</v>
      </c>
      <c r="AC971" s="121" t="s">
        <v>99</v>
      </c>
      <c r="AD971" s="121" t="s">
        <v>99</v>
      </c>
      <c r="AE971" s="121" t="s">
        <v>99</v>
      </c>
      <c r="AF971" s="121" t="s">
        <v>99</v>
      </c>
      <c r="AG971" s="121" t="s">
        <v>99</v>
      </c>
      <c r="AH971" s="121" t="s">
        <v>99</v>
      </c>
      <c r="AI971" s="121">
        <v>9448.0816581055224</v>
      </c>
      <c r="AJ971" s="121">
        <v>9410.3120291159357</v>
      </c>
      <c r="AK971" s="121">
        <v>9365.0239331582616</v>
      </c>
      <c r="AL971" s="121">
        <v>9310.9350369784115</v>
      </c>
      <c r="AM971" s="121">
        <v>9246.6422913097504</v>
      </c>
      <c r="AN971" s="121">
        <v>9170.6574245971242</v>
      </c>
      <c r="AO971" s="121">
        <v>9081.4686178210559</v>
      </c>
      <c r="AP971" s="121">
        <v>8977.6356990322365</v>
      </c>
      <c r="AQ971" s="121">
        <v>8857.9249307487426</v>
      </c>
      <c r="AR971" s="121">
        <v>8721.4855794010273</v>
      </c>
      <c r="AS971" s="121">
        <v>8568.0628444776194</v>
      </c>
      <c r="AT971" s="121">
        <v>8398.2297451935174</v>
      </c>
      <c r="AU971" s="121">
        <v>8213.6049234016918</v>
      </c>
      <c r="AV971" s="121">
        <v>8017.0071609931929</v>
      </c>
      <c r="AW971" s="121">
        <v>7812.4869739594187</v>
      </c>
      <c r="AX971" s="122">
        <v>7605.1795050000019</v>
      </c>
    </row>
    <row r="972" spans="1:50">
      <c r="A972" s="204"/>
      <c r="B972" s="208"/>
      <c r="C972" s="220"/>
      <c r="D972" s="93" t="s">
        <v>25</v>
      </c>
      <c r="E972" s="86" t="str">
        <f>A966&amp;"/"&amp;B971&amp;"/"&amp;C971&amp;"/"&amp;D972</f>
        <v>Nuclear power plants/Nuclear IV/Electricity only/M</v>
      </c>
      <c r="F972" s="61" t="str">
        <f>A966</f>
        <v>Nuclear power plants</v>
      </c>
      <c r="G972" s="61" t="str">
        <f>B971</f>
        <v>Nuclear IV</v>
      </c>
      <c r="H972" s="61" t="str">
        <f>C971</f>
        <v>Electricity only</v>
      </c>
      <c r="I972" s="84" t="str">
        <f t="shared" si="77"/>
        <v>M</v>
      </c>
      <c r="J972" s="121" t="s">
        <v>99</v>
      </c>
      <c r="K972" s="121" t="s">
        <v>99</v>
      </c>
      <c r="L972" s="121" t="s">
        <v>99</v>
      </c>
      <c r="M972" s="121" t="s">
        <v>99</v>
      </c>
      <c r="N972" s="121" t="s">
        <v>99</v>
      </c>
      <c r="O972" s="121" t="s">
        <v>99</v>
      </c>
      <c r="P972" s="121" t="s">
        <v>99</v>
      </c>
      <c r="Q972" s="121" t="s">
        <v>99</v>
      </c>
      <c r="R972" s="121" t="s">
        <v>99</v>
      </c>
      <c r="S972" s="121" t="s">
        <v>99</v>
      </c>
      <c r="T972" s="121" t="s">
        <v>99</v>
      </c>
      <c r="U972" s="121" t="s">
        <v>99</v>
      </c>
      <c r="V972" s="121" t="s">
        <v>99</v>
      </c>
      <c r="W972" s="121" t="s">
        <v>99</v>
      </c>
      <c r="X972" s="121" t="s">
        <v>99</v>
      </c>
      <c r="Y972" s="121" t="s">
        <v>99</v>
      </c>
      <c r="Z972" s="121" t="s">
        <v>99</v>
      </c>
      <c r="AA972" s="121" t="s">
        <v>99</v>
      </c>
      <c r="AB972" s="121" t="s">
        <v>99</v>
      </c>
      <c r="AC972" s="121" t="s">
        <v>99</v>
      </c>
      <c r="AD972" s="121" t="s">
        <v>99</v>
      </c>
      <c r="AE972" s="121" t="s">
        <v>99</v>
      </c>
      <c r="AF972" s="121" t="s">
        <v>99</v>
      </c>
      <c r="AG972" s="121" t="s">
        <v>99</v>
      </c>
      <c r="AH972" s="121" t="s">
        <v>99</v>
      </c>
      <c r="AI972" s="121">
        <v>10060.140268527684</v>
      </c>
      <c r="AJ972" s="121">
        <v>10046.676561664042</v>
      </c>
      <c r="AK972" s="121">
        <v>10029.498994477961</v>
      </c>
      <c r="AL972" s="121">
        <v>10007.62247299831</v>
      </c>
      <c r="AM972" s="121">
        <v>9979.8254621910655</v>
      </c>
      <c r="AN972" s="121">
        <v>9944.6089263471913</v>
      </c>
      <c r="AO972" s="121">
        <v>9900.1584092624817</v>
      </c>
      <c r="AP972" s="121">
        <v>9844.317593174077</v>
      </c>
      <c r="AQ972" s="121">
        <v>9774.5868139049198</v>
      </c>
      <c r="AR972" s="121">
        <v>9688.1666212813325</v>
      </c>
      <c r="AS972" s="121">
        <v>9582.0737217566111</v>
      </c>
      <c r="AT972" s="121">
        <v>9453.3621382212623</v>
      </c>
      <c r="AU972" s="121">
        <v>9299.4813303635401</v>
      </c>
      <c r="AV972" s="121">
        <v>9118.7875975056941</v>
      </c>
      <c r="AW972" s="121">
        <v>8911.1861141475456</v>
      </c>
      <c r="AX972" s="122">
        <v>8678.8131168292839</v>
      </c>
    </row>
    <row r="973" spans="1:50">
      <c r="A973" s="211" t="s">
        <v>40</v>
      </c>
      <c r="B973" s="214" t="s">
        <v>41</v>
      </c>
      <c r="C973" s="209" t="s">
        <v>36</v>
      </c>
      <c r="D973" s="67" t="s">
        <v>24</v>
      </c>
      <c r="E973" s="87" t="str">
        <f>A973&amp;"/"&amp;B973&amp;"/"&amp;C973&amp;"/"&amp;D973</f>
        <v>Coal fired power plants/Integrated gasification combined cycle/Electricity only/L</v>
      </c>
      <c r="F973" s="55" t="str">
        <f>A973</f>
        <v>Coal fired power plants</v>
      </c>
      <c r="G973" s="55" t="str">
        <f>B973</f>
        <v>Integrated gasification combined cycle</v>
      </c>
      <c r="H973" s="55" t="str">
        <f>C973</f>
        <v>Electricity only</v>
      </c>
      <c r="I973" s="85" t="str">
        <f t="shared" si="77"/>
        <v>L</v>
      </c>
      <c r="J973" s="125">
        <v>2480</v>
      </c>
      <c r="K973" s="125">
        <v>2479.9799854764105</v>
      </c>
      <c r="L973" s="125">
        <v>2479.9542875826196</v>
      </c>
      <c r="M973" s="125">
        <v>2479.9212929163427</v>
      </c>
      <c r="N973" s="125">
        <v>2479.8789303593576</v>
      </c>
      <c r="O973" s="125">
        <v>2479.8245414190228</v>
      </c>
      <c r="P973" s="125">
        <v>2479.7547139667345</v>
      </c>
      <c r="Q973" s="125">
        <v>2479.665069121696</v>
      </c>
      <c r="R973" s="125">
        <v>2479.5499882101585</v>
      </c>
      <c r="S973" s="125">
        <v>2479.4022631719786</v>
      </c>
      <c r="T973" s="125">
        <v>2479.212649316516</v>
      </c>
      <c r="U973" s="125">
        <v>2478.96929375329</v>
      </c>
      <c r="V973" s="125">
        <v>2478.6570059290225</v>
      </c>
      <c r="W973" s="125">
        <v>2478.2563282874589</v>
      </c>
      <c r="X973" s="125">
        <v>2477.7423549757932</v>
      </c>
      <c r="Y973" s="125">
        <v>2477.0832347231849</v>
      </c>
      <c r="Z973" s="125">
        <v>2476.238280750827</v>
      </c>
      <c r="AA973" s="125">
        <v>2475.1555965805119</v>
      </c>
      <c r="AB973" s="125">
        <v>2473.7691135231125</v>
      </c>
      <c r="AC973" s="125">
        <v>2471.9949265971195</v>
      </c>
      <c r="AD973" s="125">
        <v>2469.7268162694945</v>
      </c>
      <c r="AE973" s="125">
        <v>2466.8308632343642</v>
      </c>
      <c r="AF973" s="125">
        <v>2463.1391178174163</v>
      </c>
      <c r="AG973" s="125">
        <v>2458.4423982380836</v>
      </c>
      <c r="AH973" s="125">
        <v>2452.4824975707943</v>
      </c>
      <c r="AI973" s="125">
        <v>2444.9444249761482</v>
      </c>
      <c r="AJ973" s="125">
        <v>2435.4498496978222</v>
      </c>
      <c r="AK973" s="125">
        <v>2423.5537110739697</v>
      </c>
      <c r="AL973" s="125">
        <v>2408.7470245681584</v>
      </c>
      <c r="AM973" s="125">
        <v>2390.4701731461232</v>
      </c>
      <c r="AN973" s="125">
        <v>2368.1421366409104</v>
      </c>
      <c r="AO973" s="125">
        <v>2341.2115370887041</v>
      </c>
      <c r="AP973" s="125">
        <v>2309.2339599684851</v>
      </c>
      <c r="AQ973" s="125">
        <v>2271.9752848953194</v>
      </c>
      <c r="AR973" s="125">
        <v>2229.5315172762325</v>
      </c>
      <c r="AS973" s="125">
        <v>2182.4422845348086</v>
      </c>
      <c r="AT973" s="125">
        <v>2131.7616572125057</v>
      </c>
      <c r="AU973" s="125">
        <v>2079.0444770403265</v>
      </c>
      <c r="AV973" s="125">
        <v>2026.2186588743632</v>
      </c>
      <c r="AW973" s="125">
        <v>1975.3477826067251</v>
      </c>
      <c r="AX973" s="126">
        <v>1928.3334705977479</v>
      </c>
    </row>
    <row r="974" spans="1:50">
      <c r="A974" s="212"/>
      <c r="B974" s="215"/>
      <c r="C974" s="216"/>
      <c r="D974" s="52" t="s">
        <v>25</v>
      </c>
      <c r="E974" s="86" t="str">
        <f>A973&amp;"/"&amp;B973&amp;"/"&amp;C973&amp;"/"&amp;D974</f>
        <v>Coal fired power plants/Integrated gasification combined cycle/Electricity only/M</v>
      </c>
      <c r="F974" s="61" t="str">
        <f>A973</f>
        <v>Coal fired power plants</v>
      </c>
      <c r="G974" s="61" t="str">
        <f>B973</f>
        <v>Integrated gasification combined cycle</v>
      </c>
      <c r="H974" s="61" t="str">
        <f>C973</f>
        <v>Electricity only</v>
      </c>
      <c r="I974" s="84" t="str">
        <f t="shared" si="77"/>
        <v>M</v>
      </c>
      <c r="J974" s="121">
        <v>2666</v>
      </c>
      <c r="K974" s="121">
        <v>2665.8874380065199</v>
      </c>
      <c r="L974" s="121">
        <v>2665.7499839479988</v>
      </c>
      <c r="M974" s="121">
        <v>2665.5821411325969</v>
      </c>
      <c r="N974" s="121">
        <v>2665.3772029955148</v>
      </c>
      <c r="O974" s="121">
        <v>2665.1269887168073</v>
      </c>
      <c r="P974" s="121">
        <v>2664.8215220112793</v>
      </c>
      <c r="Q974" s="121">
        <v>2664.4486413416139</v>
      </c>
      <c r="R974" s="121">
        <v>2663.99352760901</v>
      </c>
      <c r="S974" s="121">
        <v>2663.4381328868367</v>
      </c>
      <c r="T974" s="121">
        <v>2662.7604910096206</v>
      </c>
      <c r="U974" s="121">
        <v>2661.9338878881458</v>
      </c>
      <c r="V974" s="121">
        <v>2660.9258664452855</v>
      </c>
      <c r="W974" s="121">
        <v>2659.6970383313892</v>
      </c>
      <c r="X974" s="121">
        <v>2658.1996725404579</v>
      </c>
      <c r="Y974" s="121">
        <v>2656.376030437822</v>
      </c>
      <c r="Z974" s="121">
        <v>2654.1564186466926</v>
      </c>
      <c r="AA974" s="121">
        <v>2651.4569373953245</v>
      </c>
      <c r="AB974" s="121">
        <v>2648.1769147212008</v>
      </c>
      <c r="AC974" s="121">
        <v>2644.1960397726771</v>
      </c>
      <c r="AD974" s="121">
        <v>2639.3712459765165</v>
      </c>
      <c r="AE974" s="121">
        <v>2633.5334530819473</v>
      </c>
      <c r="AF974" s="121">
        <v>2626.484363429719</v>
      </c>
      <c r="AG974" s="121">
        <v>2617.9936304370749</v>
      </c>
      <c r="AH974" s="121">
        <v>2607.7968838342326</v>
      </c>
      <c r="AI974" s="121">
        <v>2595.595310619914</v>
      </c>
      <c r="AJ974" s="121">
        <v>2581.0577479997905</v>
      </c>
      <c r="AK974" s="121">
        <v>2563.8265220999365</v>
      </c>
      <c r="AL974" s="121">
        <v>2543.5285117393705</v>
      </c>
      <c r="AM974" s="121">
        <v>2519.7930341933011</v>
      </c>
      <c r="AN974" s="121">
        <v>2492.2779897776227</v>
      </c>
      <c r="AO974" s="121">
        <v>2460.7050641770588</v>
      </c>
      <c r="AP974" s="121">
        <v>2424.9034579357563</v>
      </c>
      <c r="AQ974" s="121">
        <v>2384.8594534804897</v>
      </c>
      <c r="AR974" s="121">
        <v>2340.7662309100028</v>
      </c>
      <c r="AS974" s="121">
        <v>2293.0652047358167</v>
      </c>
      <c r="AT974" s="121">
        <v>2242.4678015538357</v>
      </c>
      <c r="AU974" s="121">
        <v>2189.9464682445537</v>
      </c>
      <c r="AV974" s="121">
        <v>2136.6871302846976</v>
      </c>
      <c r="AW974" s="121">
        <v>2084.0027002742445</v>
      </c>
      <c r="AX974" s="122">
        <v>2033.2172062580605</v>
      </c>
    </row>
    <row r="975" spans="1:50">
      <c r="A975" s="212"/>
      <c r="B975" s="215"/>
      <c r="C975" s="217" t="s">
        <v>26</v>
      </c>
      <c r="D975" s="83" t="s">
        <v>24</v>
      </c>
      <c r="E975" s="56" t="str">
        <f>A973&amp;"/"&amp;B973&amp;"/"&amp;C975&amp;"/"&amp;D975</f>
        <v>Coal fired power plants/Integrated gasification combined cycle/CHP/L</v>
      </c>
      <c r="F975" s="103" t="str">
        <f>A973</f>
        <v>Coal fired power plants</v>
      </c>
      <c r="G975" s="103" t="str">
        <f>B973</f>
        <v>Integrated gasification combined cycle</v>
      </c>
      <c r="H975" s="103" t="str">
        <f>C975</f>
        <v>CHP</v>
      </c>
      <c r="I975" s="104" t="str">
        <f t="shared" si="77"/>
        <v>L</v>
      </c>
      <c r="J975" s="127">
        <v>2870</v>
      </c>
      <c r="K975" s="127">
        <v>2869.9783821624242</v>
      </c>
      <c r="L975" s="127">
        <v>2869.9506256739155</v>
      </c>
      <c r="M975" s="127">
        <v>2869.9149878865228</v>
      </c>
      <c r="N975" s="127">
        <v>2869.8692317698656</v>
      </c>
      <c r="O975" s="127">
        <v>2869.8104858660308</v>
      </c>
      <c r="P975" s="127">
        <v>2869.7350647092308</v>
      </c>
      <c r="Q975" s="127">
        <v>2869.6382386373584</v>
      </c>
      <c r="R975" s="127">
        <v>2869.513938878607</v>
      </c>
      <c r="S975" s="127">
        <v>2869.3543799529598</v>
      </c>
      <c r="T975" s="127">
        <v>2869.1495766004737</v>
      </c>
      <c r="U975" s="127">
        <v>2868.8867264249247</v>
      </c>
      <c r="V975" s="127">
        <v>2868.5494219953798</v>
      </c>
      <c r="W975" s="127">
        <v>2868.1166470588732</v>
      </c>
      <c r="X975" s="127">
        <v>2867.5615006163271</v>
      </c>
      <c r="Y975" s="127">
        <v>2866.8495798703648</v>
      </c>
      <c r="Z975" s="127">
        <v>2865.9369387249521</v>
      </c>
      <c r="AA975" s="127">
        <v>2864.7675234033591</v>
      </c>
      <c r="AB975" s="127">
        <v>2863.2699726171682</v>
      </c>
      <c r="AC975" s="127">
        <v>2861.353659964308</v>
      </c>
      <c r="AD975" s="127">
        <v>2858.9038569276418</v>
      </c>
      <c r="AE975" s="127">
        <v>2855.7759162569018</v>
      </c>
      <c r="AF975" s="127">
        <v>2851.7884342447251</v>
      </c>
      <c r="AG975" s="127">
        <v>2846.7154720754352</v>
      </c>
      <c r="AH975" s="127">
        <v>2840.2781385052285</v>
      </c>
      <c r="AI975" s="127">
        <v>2832.136209557571</v>
      </c>
      <c r="AJ975" s="127">
        <v>2821.8810473349058</v>
      </c>
      <c r="AK975" s="127">
        <v>2809.0319384664544</v>
      </c>
      <c r="AL975" s="127">
        <v>2793.0391249233494</v>
      </c>
      <c r="AM975" s="127">
        <v>2773.2981601347105</v>
      </c>
      <c r="AN975" s="127">
        <v>2749.1814798449404</v>
      </c>
      <c r="AO975" s="127">
        <v>2720.0935365651649</v>
      </c>
      <c r="AP975" s="127">
        <v>2685.5543148261754</v>
      </c>
      <c r="AQ975" s="127">
        <v>2645.310939438009</v>
      </c>
      <c r="AR975" s="127">
        <v>2599.4671065634143</v>
      </c>
      <c r="AS975" s="127">
        <v>2548.6056718443174</v>
      </c>
      <c r="AT975" s="127">
        <v>2493.8651448064106</v>
      </c>
      <c r="AU975" s="127">
        <v>2436.9249217064603</v>
      </c>
      <c r="AV975" s="127">
        <v>2379.8673578917178</v>
      </c>
      <c r="AW975" s="127">
        <v>2324.9213415359736</v>
      </c>
      <c r="AX975" s="128">
        <v>2274.1408292639117</v>
      </c>
    </row>
    <row r="976" spans="1:50">
      <c r="A976" s="212"/>
      <c r="B976" s="215"/>
      <c r="C976" s="216"/>
      <c r="D976" s="106" t="s">
        <v>25</v>
      </c>
      <c r="E976" s="107" t="str">
        <f>A973&amp;"/"&amp;B973&amp;"/"&amp;C975&amp;"/"&amp;D976</f>
        <v>Coal fired power plants/Integrated gasification combined cycle/CHP/M</v>
      </c>
      <c r="F976" s="108" t="str">
        <f>A973</f>
        <v>Coal fired power plants</v>
      </c>
      <c r="G976" s="108" t="str">
        <f>B973</f>
        <v>Integrated gasification combined cycle</v>
      </c>
      <c r="H976" s="108" t="str">
        <f>C975</f>
        <v>CHP</v>
      </c>
      <c r="I976" s="109" t="str">
        <f t="shared" si="77"/>
        <v>M</v>
      </c>
      <c r="J976" s="129">
        <v>3056</v>
      </c>
      <c r="K976" s="129">
        <v>3055.8783447442024</v>
      </c>
      <c r="L976" s="129">
        <v>3055.7297865307874</v>
      </c>
      <c r="M976" s="129">
        <v>3055.5483846205138</v>
      </c>
      <c r="N976" s="129">
        <v>3055.3268906622193</v>
      </c>
      <c r="O976" s="129">
        <v>3055.0564629526589</v>
      </c>
      <c r="P976" s="129">
        <v>3054.7263192776072</v>
      </c>
      <c r="Q976" s="129">
        <v>3054.3233156362567</v>
      </c>
      <c r="R976" s="129">
        <v>3053.8314357765885</v>
      </c>
      <c r="S976" s="129">
        <v>3053.2311737795699</v>
      </c>
      <c r="T976" s="129">
        <v>3052.4987889544341</v>
      </c>
      <c r="U976" s="129">
        <v>3051.605409128108</v>
      </c>
      <c r="V976" s="129">
        <v>3050.5159551953075</v>
      </c>
      <c r="W976" s="129">
        <v>3049.1878568389666</v>
      </c>
      <c r="X976" s="129">
        <v>3047.5695271284976</v>
      </c>
      <c r="Y976" s="129">
        <v>3045.598563043548</v>
      </c>
      <c r="Z976" s="129">
        <v>3043.1996410639981</v>
      </c>
      <c r="AA976" s="129">
        <v>3040.282083618516</v>
      </c>
      <c r="AB976" s="129">
        <v>3036.7370860122569</v>
      </c>
      <c r="AC976" s="129">
        <v>3032.4346181437677</v>
      </c>
      <c r="AD976" s="129">
        <v>3027.2200558808245</v>
      </c>
      <c r="AE976" s="129">
        <v>3020.9106599122092</v>
      </c>
      <c r="AF976" s="129">
        <v>3013.2921132050187</v>
      </c>
      <c r="AG976" s="129">
        <v>3004.1154607471672</v>
      </c>
      <c r="AH976" s="129">
        <v>2993.0949752536139</v>
      </c>
      <c r="AI976" s="129">
        <v>2979.9077042696081</v>
      </c>
      <c r="AJ976" s="129">
        <v>2964.1957321860773</v>
      </c>
      <c r="AK976" s="129">
        <v>2945.5724906305259</v>
      </c>
      <c r="AL976" s="129">
        <v>2923.6347160207056</v>
      </c>
      <c r="AM976" s="129">
        <v>2897.9817802199768</v>
      </c>
      <c r="AN976" s="129">
        <v>2868.2439471985176</v>
      </c>
      <c r="AO976" s="129">
        <v>2834.1204191633055</v>
      </c>
      <c r="AP976" s="129">
        <v>2795.4265987129475</v>
      </c>
      <c r="AQ976" s="129">
        <v>2752.1476601071745</v>
      </c>
      <c r="AR976" s="129">
        <v>2704.4923893989062</v>
      </c>
      <c r="AS976" s="129">
        <v>2652.9378605422535</v>
      </c>
      <c r="AT976" s="129">
        <v>2598.2529723620323</v>
      </c>
      <c r="AU976" s="129">
        <v>2541.4887303560899</v>
      </c>
      <c r="AV976" s="129">
        <v>2483.9268643762853</v>
      </c>
      <c r="AW976" s="129">
        <v>2426.9863499866788</v>
      </c>
      <c r="AX976" s="130">
        <v>2372.0981761516759</v>
      </c>
    </row>
    <row r="977" spans="1:50">
      <c r="A977" s="212"/>
      <c r="B977" s="215"/>
      <c r="C977" s="217" t="s">
        <v>42</v>
      </c>
      <c r="D977" s="83" t="s">
        <v>24</v>
      </c>
      <c r="E977" s="56" t="str">
        <f>A973&amp;"/"&amp;B973&amp;"/"&amp;C977&amp;"/"&amp;D977</f>
        <v>Coal fired power plants/Integrated gasification combined cycle/Electricity only with CCS/L</v>
      </c>
      <c r="F977" s="103" t="str">
        <f>A973</f>
        <v>Coal fired power plants</v>
      </c>
      <c r="G977" s="103" t="str">
        <f>B973</f>
        <v>Integrated gasification combined cycle</v>
      </c>
      <c r="H977" s="103" t="str">
        <f>C977</f>
        <v>Electricity only with CCS</v>
      </c>
      <c r="I977" s="104" t="str">
        <f t="shared" si="77"/>
        <v>L</v>
      </c>
      <c r="J977" s="127" t="s">
        <v>99</v>
      </c>
      <c r="K977" s="127" t="s">
        <v>99</v>
      </c>
      <c r="L977" s="127" t="s">
        <v>99</v>
      </c>
      <c r="M977" s="127" t="s">
        <v>99</v>
      </c>
      <c r="N977" s="127" t="s">
        <v>99</v>
      </c>
      <c r="O977" s="127" t="s">
        <v>99</v>
      </c>
      <c r="P977" s="127" t="s">
        <v>99</v>
      </c>
      <c r="Q977" s="127" t="s">
        <v>99</v>
      </c>
      <c r="R977" s="127" t="s">
        <v>99</v>
      </c>
      <c r="S977" s="127" t="s">
        <v>99</v>
      </c>
      <c r="T977" s="127" t="s">
        <v>99</v>
      </c>
      <c r="U977" s="127" t="s">
        <v>99</v>
      </c>
      <c r="V977" s="127" t="s">
        <v>99</v>
      </c>
      <c r="W977" s="127" t="s">
        <v>99</v>
      </c>
      <c r="X977" s="127" t="s">
        <v>99</v>
      </c>
      <c r="Y977" s="127" t="s">
        <v>99</v>
      </c>
      <c r="Z977" s="127" t="s">
        <v>99</v>
      </c>
      <c r="AA977" s="127" t="s">
        <v>99</v>
      </c>
      <c r="AB977" s="127" t="s">
        <v>99</v>
      </c>
      <c r="AC977" s="127" t="s">
        <v>99</v>
      </c>
      <c r="AD977" s="127" t="s">
        <v>99</v>
      </c>
      <c r="AE977" s="127">
        <v>3594.2957836636369</v>
      </c>
      <c r="AF977" s="127">
        <v>3593.7004746644161</v>
      </c>
      <c r="AG977" s="127">
        <v>3592.8976514278265</v>
      </c>
      <c r="AH977" s="127">
        <v>3591.8153357784813</v>
      </c>
      <c r="AI977" s="127">
        <v>3590.3568759400341</v>
      </c>
      <c r="AJ977" s="127">
        <v>3588.3927277776811</v>
      </c>
      <c r="AK977" s="127">
        <v>3585.7496939405255</v>
      </c>
      <c r="AL977" s="127">
        <v>3582.196995985898</v>
      </c>
      <c r="AM977" s="127">
        <v>3577.4285397633803</v>
      </c>
      <c r="AN977" s="127">
        <v>3571.0408629125345</v>
      </c>
      <c r="AO977" s="127">
        <v>3562.5066716642523</v>
      </c>
      <c r="AP977" s="127">
        <v>3551.1448250977255</v>
      </c>
      <c r="AQ977" s="127">
        <v>3536.0894780437961</v>
      </c>
      <c r="AR977" s="127">
        <v>3516.2643400715842</v>
      </c>
      <c r="AS977" s="127">
        <v>3490.3731406321017</v>
      </c>
      <c r="AT977" s="127">
        <v>3456.9245153942929</v>
      </c>
      <c r="AU977" s="127">
        <v>3414.3174850885816</v>
      </c>
      <c r="AV977" s="127">
        <v>3361.0185712803668</v>
      </c>
      <c r="AW977" s="127">
        <v>3295.8551589757922</v>
      </c>
      <c r="AX977" s="128">
        <v>3218.42</v>
      </c>
    </row>
    <row r="978" spans="1:50">
      <c r="A978" s="212"/>
      <c r="B978" s="215"/>
      <c r="C978" s="216"/>
      <c r="D978" s="106" t="s">
        <v>25</v>
      </c>
      <c r="E978" s="107" t="str">
        <f>A973&amp;"/"&amp;B973&amp;"/"&amp;C977&amp;"/"&amp;D978</f>
        <v>Coal fired power plants/Integrated gasification combined cycle/Electricity only with CCS/M</v>
      </c>
      <c r="F978" s="108" t="str">
        <f>A973</f>
        <v>Coal fired power plants</v>
      </c>
      <c r="G978" s="108" t="str">
        <f>B973</f>
        <v>Integrated gasification combined cycle</v>
      </c>
      <c r="H978" s="108" t="str">
        <f>C977</f>
        <v>Electricity only with CCS</v>
      </c>
      <c r="I978" s="109" t="str">
        <f t="shared" si="77"/>
        <v>M</v>
      </c>
      <c r="J978" s="129" t="s">
        <v>99</v>
      </c>
      <c r="K978" s="129" t="s">
        <v>99</v>
      </c>
      <c r="L978" s="129" t="s">
        <v>99</v>
      </c>
      <c r="M978" s="129" t="s">
        <v>99</v>
      </c>
      <c r="N978" s="129" t="s">
        <v>99</v>
      </c>
      <c r="O978" s="129" t="s">
        <v>99</v>
      </c>
      <c r="P978" s="129" t="s">
        <v>99</v>
      </c>
      <c r="Q978" s="129" t="s">
        <v>99</v>
      </c>
      <c r="R978" s="129" t="s">
        <v>99</v>
      </c>
      <c r="S978" s="129" t="s">
        <v>99</v>
      </c>
      <c r="T978" s="129" t="s">
        <v>99</v>
      </c>
      <c r="U978" s="129" t="s">
        <v>99</v>
      </c>
      <c r="V978" s="129" t="s">
        <v>99</v>
      </c>
      <c r="W978" s="129" t="s">
        <v>99</v>
      </c>
      <c r="X978" s="129" t="s">
        <v>99</v>
      </c>
      <c r="Y978" s="129" t="s">
        <v>99</v>
      </c>
      <c r="Z978" s="129" t="s">
        <v>99</v>
      </c>
      <c r="AA978" s="129" t="s">
        <v>99</v>
      </c>
      <c r="AB978" s="129" t="s">
        <v>99</v>
      </c>
      <c r="AC978" s="129" t="s">
        <v>99</v>
      </c>
      <c r="AD978" s="129" t="s">
        <v>99</v>
      </c>
      <c r="AE978" s="129">
        <v>3837.0458156432901</v>
      </c>
      <c r="AF978" s="129">
        <v>3836.7299612070178</v>
      </c>
      <c r="AG978" s="129">
        <v>3836.2819447559568</v>
      </c>
      <c r="AH978" s="129">
        <v>3835.6465862735622</v>
      </c>
      <c r="AI978" s="129">
        <v>3834.7457886125771</v>
      </c>
      <c r="AJ978" s="129">
        <v>3833.4691424511716</v>
      </c>
      <c r="AK978" s="129">
        <v>3831.6608037321839</v>
      </c>
      <c r="AL978" s="129">
        <v>3829.101290322139</v>
      </c>
      <c r="AM978" s="129">
        <v>3825.4824824187199</v>
      </c>
      <c r="AN978" s="129">
        <v>3820.3737926327985</v>
      </c>
      <c r="AO978" s="129">
        <v>3813.1773909976027</v>
      </c>
      <c r="AP978" s="129">
        <v>3803.0709432499916</v>
      </c>
      <c r="AQ978" s="129">
        <v>3788.9383557796473</v>
      </c>
      <c r="AR978" s="129">
        <v>3769.2939413345625</v>
      </c>
      <c r="AS978" s="129">
        <v>3742.2154144748674</v>
      </c>
      <c r="AT978" s="129">
        <v>3705.318788787717</v>
      </c>
      <c r="AU978" s="129">
        <v>3655.8346512138291</v>
      </c>
      <c r="AV978" s="129">
        <v>3590.8747014010069</v>
      </c>
      <c r="AW978" s="129">
        <v>3507.9876577116984</v>
      </c>
      <c r="AX978" s="130">
        <v>3406.0475000000001</v>
      </c>
    </row>
    <row r="979" spans="1:50">
      <c r="A979" s="212"/>
      <c r="B979" s="215"/>
      <c r="C979" s="217" t="s">
        <v>43</v>
      </c>
      <c r="D979" s="52" t="s">
        <v>24</v>
      </c>
      <c r="E979" s="86" t="str">
        <f>A973&amp;"/"&amp;B973&amp;"/"&amp;C979&amp;"/"&amp;D979</f>
        <v>Coal fired power plants/Integrated gasification combined cycle/CHP with CCS/L</v>
      </c>
      <c r="F979" s="61" t="str">
        <f>A973</f>
        <v>Coal fired power plants</v>
      </c>
      <c r="G979" s="61" t="str">
        <f>B973</f>
        <v>Integrated gasification combined cycle</v>
      </c>
      <c r="H979" s="61" t="str">
        <f>C979</f>
        <v>CHP with CCS</v>
      </c>
      <c r="I979" s="84" t="str">
        <f t="shared" si="77"/>
        <v>L</v>
      </c>
      <c r="J979" s="121" t="s">
        <v>99</v>
      </c>
      <c r="K979" s="121" t="s">
        <v>99</v>
      </c>
      <c r="L979" s="121" t="s">
        <v>99</v>
      </c>
      <c r="M979" s="121" t="s">
        <v>99</v>
      </c>
      <c r="N979" s="121" t="s">
        <v>99</v>
      </c>
      <c r="O979" s="121" t="s">
        <v>99</v>
      </c>
      <c r="P979" s="121" t="s">
        <v>99</v>
      </c>
      <c r="Q979" s="121" t="s">
        <v>99</v>
      </c>
      <c r="R979" s="121" t="s">
        <v>99</v>
      </c>
      <c r="S979" s="121" t="s">
        <v>99</v>
      </c>
      <c r="T979" s="121" t="s">
        <v>99</v>
      </c>
      <c r="U979" s="121" t="s">
        <v>99</v>
      </c>
      <c r="V979" s="121" t="s">
        <v>99</v>
      </c>
      <c r="W979" s="121" t="s">
        <v>99</v>
      </c>
      <c r="X979" s="121" t="s">
        <v>99</v>
      </c>
      <c r="Y979" s="121" t="s">
        <v>99</v>
      </c>
      <c r="Z979" s="121" t="s">
        <v>99</v>
      </c>
      <c r="AA979" s="121" t="s">
        <v>99</v>
      </c>
      <c r="AB979" s="121" t="s">
        <v>99</v>
      </c>
      <c r="AC979" s="121" t="s">
        <v>99</v>
      </c>
      <c r="AD979" s="121" t="s">
        <v>99</v>
      </c>
      <c r="AE979" s="121">
        <v>3984.2189002983273</v>
      </c>
      <c r="AF979" s="121">
        <v>3983.5967347561418</v>
      </c>
      <c r="AG979" s="121">
        <v>3982.7576932584898</v>
      </c>
      <c r="AH979" s="121">
        <v>3981.6265504340527</v>
      </c>
      <c r="AI979" s="121">
        <v>3980.1022941951392</v>
      </c>
      <c r="AJ979" s="121">
        <v>3978.0495362022934</v>
      </c>
      <c r="AK979" s="121">
        <v>3975.2872655454385</v>
      </c>
      <c r="AL979" s="121">
        <v>3971.5742925313289</v>
      </c>
      <c r="AM979" s="121">
        <v>3966.5907139948795</v>
      </c>
      <c r="AN979" s="121">
        <v>3959.9148659287225</v>
      </c>
      <c r="AO979" s="121">
        <v>3950.9956664339143</v>
      </c>
      <c r="AP979" s="121">
        <v>3939.1212458581335</v>
      </c>
      <c r="AQ979" s="121">
        <v>3923.3866976237478</v>
      </c>
      <c r="AR979" s="121">
        <v>3902.6671759441924</v>
      </c>
      <c r="AS979" s="121">
        <v>3875.6079308157114</v>
      </c>
      <c r="AT979" s="121">
        <v>3840.6503170660617</v>
      </c>
      <c r="AU979" s="121">
        <v>3796.1211294579839</v>
      </c>
      <c r="AV979" s="121">
        <v>3740.4177087960979</v>
      </c>
      <c r="AW979" s="121">
        <v>3672.314539181295</v>
      </c>
      <c r="AX979" s="122">
        <v>3591.3860000000004</v>
      </c>
    </row>
    <row r="980" spans="1:50">
      <c r="A980" s="212"/>
      <c r="B980" s="218"/>
      <c r="C980" s="210"/>
      <c r="D980" s="93" t="s">
        <v>25</v>
      </c>
      <c r="E980" s="73" t="str">
        <f>A973&amp;"/"&amp;B973&amp;"/"&amp;C979&amp;"/"&amp;D980</f>
        <v>Coal fired power plants/Integrated gasification combined cycle/CHP with CCS/M</v>
      </c>
      <c r="F980" s="91" t="str">
        <f>A973</f>
        <v>Coal fired power plants</v>
      </c>
      <c r="G980" s="91" t="str">
        <f>B973</f>
        <v>Integrated gasification combined cycle</v>
      </c>
      <c r="H980" s="91" t="str">
        <f>C979</f>
        <v>CHP with CCS</v>
      </c>
      <c r="I980" s="70" t="str">
        <f t="shared" si="77"/>
        <v>M</v>
      </c>
      <c r="J980" s="123" t="s">
        <v>99</v>
      </c>
      <c r="K980" s="123" t="s">
        <v>99</v>
      </c>
      <c r="L980" s="123" t="s">
        <v>99</v>
      </c>
      <c r="M980" s="123" t="s">
        <v>99</v>
      </c>
      <c r="N980" s="123" t="s">
        <v>99</v>
      </c>
      <c r="O980" s="123" t="s">
        <v>99</v>
      </c>
      <c r="P980" s="123" t="s">
        <v>99</v>
      </c>
      <c r="Q980" s="123" t="s">
        <v>99</v>
      </c>
      <c r="R980" s="123" t="s">
        <v>99</v>
      </c>
      <c r="S980" s="123" t="s">
        <v>99</v>
      </c>
      <c r="T980" s="123" t="s">
        <v>99</v>
      </c>
      <c r="U980" s="123" t="s">
        <v>99</v>
      </c>
      <c r="V980" s="123" t="s">
        <v>99</v>
      </c>
      <c r="W980" s="123" t="s">
        <v>99</v>
      </c>
      <c r="X980" s="123" t="s">
        <v>99</v>
      </c>
      <c r="Y980" s="123" t="s">
        <v>99</v>
      </c>
      <c r="Z980" s="123" t="s">
        <v>99</v>
      </c>
      <c r="AA980" s="123" t="s">
        <v>99</v>
      </c>
      <c r="AB980" s="123" t="s">
        <v>99</v>
      </c>
      <c r="AC980" s="123" t="s">
        <v>99</v>
      </c>
      <c r="AD980" s="123" t="s">
        <v>99</v>
      </c>
      <c r="AE980" s="123">
        <v>4227.0245632267415</v>
      </c>
      <c r="AF980" s="123">
        <v>4226.6998082212795</v>
      </c>
      <c r="AG980" s="123">
        <v>4226.2391669628305</v>
      </c>
      <c r="AH980" s="123">
        <v>4225.5859044984645</v>
      </c>
      <c r="AI980" s="123">
        <v>4224.6597229549488</v>
      </c>
      <c r="AJ980" s="123">
        <v>4223.3471017487609</v>
      </c>
      <c r="AK980" s="123">
        <v>4221.487805240241</v>
      </c>
      <c r="AL980" s="123">
        <v>4218.8561664345052</v>
      </c>
      <c r="AM980" s="123">
        <v>4215.1353829169157</v>
      </c>
      <c r="AN980" s="123">
        <v>4209.8827336304003</v>
      </c>
      <c r="AO980" s="123">
        <v>4202.4835421549724</v>
      </c>
      <c r="AP980" s="123">
        <v>4192.0923013916381</v>
      </c>
      <c r="AQ980" s="123">
        <v>4177.5614669500355</v>
      </c>
      <c r="AR980" s="123">
        <v>4157.3634858936493</v>
      </c>
      <c r="AS980" s="123">
        <v>4129.5219040498177</v>
      </c>
      <c r="AT980" s="123">
        <v>4091.5855558447365</v>
      </c>
      <c r="AU980" s="123">
        <v>4040.706987990091</v>
      </c>
      <c r="AV980" s="123">
        <v>3973.9165097393379</v>
      </c>
      <c r="AW980" s="123">
        <v>3888.693763959026</v>
      </c>
      <c r="AX980" s="124">
        <v>3783.8810000000003</v>
      </c>
    </row>
    <row r="981" spans="1:50">
      <c r="A981" s="212"/>
      <c r="B981" s="214" t="s">
        <v>44</v>
      </c>
      <c r="C981" s="209" t="s">
        <v>36</v>
      </c>
      <c r="D981" s="67" t="s">
        <v>24</v>
      </c>
      <c r="E981" s="87" t="str">
        <f>A973&amp;"/"&amp;B981&amp;"/"&amp;C981&amp;"/"&amp;D981</f>
        <v>Coal fired power plants/Supercritical steam turbine/Electricity only/L</v>
      </c>
      <c r="F981" s="55" t="str">
        <f>A973</f>
        <v>Coal fired power plants</v>
      </c>
      <c r="G981" s="55" t="str">
        <f>B981</f>
        <v>Supercritical steam turbine</v>
      </c>
      <c r="H981" s="55" t="str">
        <f>C981</f>
        <v>Electricity only</v>
      </c>
      <c r="I981" s="85" t="str">
        <f t="shared" si="77"/>
        <v>L</v>
      </c>
      <c r="J981" s="125">
        <v>1745</v>
      </c>
      <c r="K981" s="125">
        <v>1744.8811597531308</v>
      </c>
      <c r="L981" s="125">
        <v>1744.7361177118908</v>
      </c>
      <c r="M981" s="125">
        <v>1744.5591265274952</v>
      </c>
      <c r="N981" s="125">
        <v>1744.3431926821479</v>
      </c>
      <c r="O981" s="125">
        <v>1744.0798134003915</v>
      </c>
      <c r="P981" s="125">
        <v>1743.7586615148953</v>
      </c>
      <c r="Q981" s="125">
        <v>1743.3672097327421</v>
      </c>
      <c r="R981" s="125">
        <v>1742.890285248664</v>
      </c>
      <c r="S981" s="125">
        <v>1742.3095456743174</v>
      </c>
      <c r="T981" s="125">
        <v>1741.6028681826526</v>
      </c>
      <c r="U981" s="125">
        <v>1740.7436461742268</v>
      </c>
      <c r="V981" s="125">
        <v>1739.6999924798588</v>
      </c>
      <c r="W981" s="125">
        <v>1738.433856270444</v>
      </c>
      <c r="X981" s="125">
        <v>1736.900074000087</v>
      </c>
      <c r="Y981" s="125">
        <v>1735.045394859688</v>
      </c>
      <c r="Z981" s="125">
        <v>1732.8075507724657</v>
      </c>
      <c r="AA981" s="125">
        <v>1730.1144825291703</v>
      </c>
      <c r="AB981" s="125">
        <v>1726.8838895095355</v>
      </c>
      <c r="AC981" s="125">
        <v>1723.0233414095444</v>
      </c>
      <c r="AD981" s="125">
        <v>1718.4312739780898</v>
      </c>
      <c r="AE981" s="125">
        <v>1712.9992780708039</v>
      </c>
      <c r="AF981" s="125">
        <v>1706.6161629388612</v>
      </c>
      <c r="AG981" s="125">
        <v>1699.1742960128279</v>
      </c>
      <c r="AH981" s="125">
        <v>1690.5786396434785</v>
      </c>
      <c r="AI981" s="125">
        <v>1680.7586516216252</v>
      </c>
      <c r="AJ981" s="125">
        <v>1669.6827208582508</v>
      </c>
      <c r="AK981" s="125">
        <v>1657.3740349855643</v>
      </c>
      <c r="AL981" s="125">
        <v>1643.9257734257787</v>
      </c>
      <c r="AM981" s="125">
        <v>1629.5124903081235</v>
      </c>
      <c r="AN981" s="125">
        <v>1614.3938852682049</v>
      </c>
      <c r="AO981" s="125">
        <v>1598.9073729812958</v>
      </c>
      <c r="AP981" s="125">
        <v>1583.4473940347243</v>
      </c>
      <c r="AQ981" s="125">
        <v>1568.4322998163218</v>
      </c>
      <c r="AR981" s="125">
        <v>1554.263253532702</v>
      </c>
      <c r="AS981" s="125">
        <v>1541.2826331081337</v>
      </c>
      <c r="AT981" s="125">
        <v>1529.7404740361467</v>
      </c>
      <c r="AU981" s="125">
        <v>1519.7757874397093</v>
      </c>
      <c r="AV981" s="125">
        <v>1511.415604104041</v>
      </c>
      <c r="AW981" s="125">
        <v>1504.5898992475784</v>
      </c>
      <c r="AX981" s="126">
        <v>1499.1569719094248</v>
      </c>
    </row>
    <row r="982" spans="1:50">
      <c r="A982" s="212"/>
      <c r="B982" s="215"/>
      <c r="C982" s="216"/>
      <c r="D982" s="52" t="s">
        <v>25</v>
      </c>
      <c r="E982" s="86" t="str">
        <f>A973&amp;"/"&amp;B981&amp;"/"&amp;C981&amp;"/"&amp;D982</f>
        <v>Coal fired power plants/Supercritical steam turbine/Electricity only/M</v>
      </c>
      <c r="F982" s="61" t="str">
        <f>A973</f>
        <v>Coal fired power plants</v>
      </c>
      <c r="G982" s="61" t="str">
        <f>B981</f>
        <v>Supercritical steam turbine</v>
      </c>
      <c r="H982" s="61" t="str">
        <f>C981</f>
        <v>Electricity only</v>
      </c>
      <c r="I982" s="84" t="str">
        <f t="shared" si="77"/>
        <v>M</v>
      </c>
      <c r="J982" s="121">
        <v>1902.0500000000002</v>
      </c>
      <c r="K982" s="121">
        <v>1901.8223330331557</v>
      </c>
      <c r="L982" s="121">
        <v>1901.5514100260577</v>
      </c>
      <c r="M982" s="121">
        <v>1901.2290769710319</v>
      </c>
      <c r="N982" s="121">
        <v>1900.8456696775004</v>
      </c>
      <c r="O982" s="121">
        <v>1900.3897452896858</v>
      </c>
      <c r="P982" s="121">
        <v>1899.8477707745483</v>
      </c>
      <c r="Q982" s="121">
        <v>1899.2037634966746</v>
      </c>
      <c r="R982" s="121">
        <v>1898.4388793714916</v>
      </c>
      <c r="S982" s="121">
        <v>1897.5309450205596</v>
      </c>
      <c r="T982" s="121">
        <v>1896.4539321126645</v>
      </c>
      <c r="U982" s="121">
        <v>1895.1773750258549</v>
      </c>
      <c r="V982" s="121">
        <v>1893.6657375870227</v>
      </c>
      <c r="W982" s="121">
        <v>1891.8777415464956</v>
      </c>
      <c r="X982" s="121">
        <v>1889.7656793703377</v>
      </c>
      <c r="Y982" s="121">
        <v>1887.2747477414357</v>
      </c>
      <c r="Z982" s="121">
        <v>1884.3424567546647</v>
      </c>
      <c r="AA982" s="121">
        <v>1880.8981939655391</v>
      </c>
      <c r="AB982" s="121">
        <v>1876.8630526103689</v>
      </c>
      <c r="AC982" s="121">
        <v>1872.1500690085925</v>
      </c>
      <c r="AD982" s="121">
        <v>1866.6650533749355</v>
      </c>
      <c r="AE982" s="121">
        <v>1860.308236474569</v>
      </c>
      <c r="AF982" s="121">
        <v>1852.9769835196087</v>
      </c>
      <c r="AG982" s="121">
        <v>1844.5698333775192</v>
      </c>
      <c r="AH982" s="121">
        <v>1834.9920870999701</v>
      </c>
      <c r="AI982" s="121">
        <v>1824.1630720806002</v>
      </c>
      <c r="AJ982" s="121">
        <v>1812.0250231728739</v>
      </c>
      <c r="AK982" s="121">
        <v>1798.5532333823253</v>
      </c>
      <c r="AL982" s="121">
        <v>1783.7667377210653</v>
      </c>
      <c r="AM982" s="121">
        <v>1767.7383437180099</v>
      </c>
      <c r="AN982" s="121">
        <v>1750.6023995725973</v>
      </c>
      <c r="AO982" s="121">
        <v>1732.5584352694357</v>
      </c>
      <c r="AP982" s="121">
        <v>1713.8688894506681</v>
      </c>
      <c r="AQ982" s="121">
        <v>1694.8496835072781</v>
      </c>
      <c r="AR982" s="121">
        <v>1675.8534555891861</v>
      </c>
      <c r="AS982" s="121">
        <v>1657.2466764148637</v>
      </c>
      <c r="AT982" s="121">
        <v>1639.3833028961719</v>
      </c>
      <c r="AU982" s="121">
        <v>1622.5786448382642</v>
      </c>
      <c r="AV982" s="121">
        <v>1607.0873429264752</v>
      </c>
      <c r="AW982" s="121">
        <v>1593.0886378881441</v>
      </c>
      <c r="AX982" s="122">
        <v>1580.6806327602785</v>
      </c>
    </row>
    <row r="983" spans="1:50">
      <c r="A983" s="212"/>
      <c r="B983" s="215"/>
      <c r="C983" s="217" t="s">
        <v>26</v>
      </c>
      <c r="D983" s="83" t="s">
        <v>24</v>
      </c>
      <c r="E983" s="56" t="str">
        <f>A973&amp;"/"&amp;B981&amp;"/"&amp;C983&amp;"/"&amp;D983</f>
        <v>Coal fired power plants/Supercritical steam turbine/CHP/L</v>
      </c>
      <c r="F983" s="103" t="str">
        <f>A973</f>
        <v>Coal fired power plants</v>
      </c>
      <c r="G983" s="103" t="str">
        <f>B981</f>
        <v>Supercritical steam turbine</v>
      </c>
      <c r="H983" s="103" t="str">
        <f>C983</f>
        <v>CHP</v>
      </c>
      <c r="I983" s="104" t="str">
        <f t="shared" si="77"/>
        <v>L</v>
      </c>
      <c r="J983" s="127">
        <v>2160</v>
      </c>
      <c r="K983" s="127">
        <v>2159.8725106348775</v>
      </c>
      <c r="L983" s="127">
        <v>2159.7169125253063</v>
      </c>
      <c r="M983" s="127">
        <v>2159.527040034081</v>
      </c>
      <c r="N983" s="127">
        <v>2159.2953906595881</v>
      </c>
      <c r="O983" s="127">
        <v>2159.0128427997324</v>
      </c>
      <c r="P983" s="127">
        <v>2158.6683176824549</v>
      </c>
      <c r="Q983" s="127">
        <v>2158.2483762863571</v>
      </c>
      <c r="R983" s="127">
        <v>2157.7367415389681</v>
      </c>
      <c r="S983" s="127">
        <v>2157.1137361044825</v>
      </c>
      <c r="T983" s="127">
        <v>2156.3556270704444</v>
      </c>
      <c r="U983" s="127">
        <v>2155.4338714258752</v>
      </c>
      <c r="V983" s="127">
        <v>2154.3142612735219</v>
      </c>
      <c r="W983" s="127">
        <v>2152.9559764689234</v>
      </c>
      <c r="X983" s="127">
        <v>2151.3105664917839</v>
      </c>
      <c r="Y983" s="127">
        <v>2149.3209049726852</v>
      </c>
      <c r="Z983" s="127">
        <v>2146.9201920034702</v>
      </c>
      <c r="AA983" s="127">
        <v>2144.0311239510643</v>
      </c>
      <c r="AB983" s="127">
        <v>2140.5654104079372</v>
      </c>
      <c r="AC983" s="127">
        <v>2136.4238940508121</v>
      </c>
      <c r="AD983" s="127">
        <v>2131.4976188464093</v>
      </c>
      <c r="AE983" s="127">
        <v>2125.6702857011719</v>
      </c>
      <c r="AF983" s="127">
        <v>2118.8226114736667</v>
      </c>
      <c r="AG983" s="127">
        <v>2110.8391301639049</v>
      </c>
      <c r="AH983" s="127">
        <v>2101.6178873424597</v>
      </c>
      <c r="AI983" s="127">
        <v>2091.0832067826259</v>
      </c>
      <c r="AJ983" s="127">
        <v>2079.2011767602553</v>
      </c>
      <c r="AK983" s="127">
        <v>2065.9966724888118</v>
      </c>
      <c r="AL983" s="127">
        <v>2051.5696549301192</v>
      </c>
      <c r="AM983" s="127">
        <v>2036.107382152898</v>
      </c>
      <c r="AN983" s="127">
        <v>2019.8884545685271</v>
      </c>
      <c r="AO983" s="127">
        <v>2003.2748436796478</v>
      </c>
      <c r="AP983" s="127">
        <v>1986.6896972108905</v>
      </c>
      <c r="AQ983" s="127">
        <v>1970.5818139003752</v>
      </c>
      <c r="AR983" s="127">
        <v>1955.3815533600105</v>
      </c>
      <c r="AS983" s="127">
        <v>1941.4562115635681</v>
      </c>
      <c r="AT983" s="127">
        <v>1929.0740214301816</v>
      </c>
      <c r="AU983" s="127">
        <v>1918.3841112247196</v>
      </c>
      <c r="AV983" s="127">
        <v>1909.4154790159112</v>
      </c>
      <c r="AW983" s="127">
        <v>1902.0930036627317</v>
      </c>
      <c r="AX983" s="128">
        <v>1896.2646712976752</v>
      </c>
    </row>
    <row r="984" spans="1:50">
      <c r="A984" s="212"/>
      <c r="B984" s="215"/>
      <c r="C984" s="216"/>
      <c r="D984" s="106" t="s">
        <v>25</v>
      </c>
      <c r="E984" s="107" t="str">
        <f>A973&amp;"/"&amp;B981&amp;"/"&amp;C983&amp;"/"&amp;D984</f>
        <v>Coal fired power plants/Supercritical steam turbine/CHP/M</v>
      </c>
      <c r="F984" s="108" t="str">
        <f>A973</f>
        <v>Coal fired power plants</v>
      </c>
      <c r="G984" s="108" t="str">
        <f>B981</f>
        <v>Supercritical steam turbine</v>
      </c>
      <c r="H984" s="108" t="str">
        <f>C983</f>
        <v>CHP</v>
      </c>
      <c r="I984" s="109" t="str">
        <f t="shared" si="77"/>
        <v>M</v>
      </c>
      <c r="J984" s="129">
        <v>2317.0500000000002</v>
      </c>
      <c r="K984" s="129">
        <v>2316.8003934328885</v>
      </c>
      <c r="L984" s="129">
        <v>2316.5033623673348</v>
      </c>
      <c r="M984" s="129">
        <v>2316.1499670177736</v>
      </c>
      <c r="N984" s="129">
        <v>2315.7296118838235</v>
      </c>
      <c r="O984" s="129">
        <v>2315.2297513951366</v>
      </c>
      <c r="P984" s="129">
        <v>2314.635548379827</v>
      </c>
      <c r="Q984" s="129">
        <v>2313.9294800026146</v>
      </c>
      <c r="R984" s="129">
        <v>2313.0908862295641</v>
      </c>
      <c r="S984" s="129">
        <v>2312.0954568985558</v>
      </c>
      <c r="T984" s="129">
        <v>2310.9146554041608</v>
      </c>
      <c r="U984" s="129">
        <v>2309.5150802414719</v>
      </c>
      <c r="V984" s="129">
        <v>2307.857770720228</v>
      </c>
      <c r="W984" s="129">
        <v>2305.897470726467</v>
      </c>
      <c r="X984" s="129">
        <v>2303.5818752906266</v>
      </c>
      <c r="Y984" s="129">
        <v>2300.8508998600792</v>
      </c>
      <c r="Z984" s="129">
        <v>2297.6360325601618</v>
      </c>
      <c r="AA984" s="129">
        <v>2293.8598562314696</v>
      </c>
      <c r="AB984" s="129">
        <v>2289.4358600960909</v>
      </c>
      <c r="AC984" s="129">
        <v>2284.2687000377082</v>
      </c>
      <c r="AD984" s="129">
        <v>2278.2551094766986</v>
      </c>
      <c r="AE984" s="129">
        <v>2271.2857047086354</v>
      </c>
      <c r="AF984" s="129">
        <v>2263.2479603310626</v>
      </c>
      <c r="AG984" s="129">
        <v>2254.0306376986105</v>
      </c>
      <c r="AH984" s="129">
        <v>2243.5299120020436</v>
      </c>
      <c r="AI984" s="129">
        <v>2231.6573364516803</v>
      </c>
      <c r="AJ984" s="129">
        <v>2218.3495792426256</v>
      </c>
      <c r="AK984" s="129">
        <v>2203.5795524395598</v>
      </c>
      <c r="AL984" s="129">
        <v>2187.3681254030835</v>
      </c>
      <c r="AM984" s="129">
        <v>2169.7951219109032</v>
      </c>
      <c r="AN984" s="129">
        <v>2151.007836905821</v>
      </c>
      <c r="AO984" s="129">
        <v>2131.2250284939623</v>
      </c>
      <c r="AP984" s="129">
        <v>2110.7344257624686</v>
      </c>
      <c r="AQ984" s="129">
        <v>2089.8823945235322</v>
      </c>
      <c r="AR984" s="129">
        <v>2069.0555556350414</v>
      </c>
      <c r="AS984" s="129">
        <v>2048.6556955276433</v>
      </c>
      <c r="AT984" s="129">
        <v>2029.0708809063995</v>
      </c>
      <c r="AU984" s="129">
        <v>2010.646807060934</v>
      </c>
      <c r="AV984" s="129">
        <v>1993.6626536552719</v>
      </c>
      <c r="AW984" s="129">
        <v>1978.3149343218377</v>
      </c>
      <c r="AX984" s="130">
        <v>1964.7112060006216</v>
      </c>
    </row>
    <row r="985" spans="1:50">
      <c r="A985" s="212"/>
      <c r="B985" s="215"/>
      <c r="C985" s="217" t="s">
        <v>42</v>
      </c>
      <c r="D985" s="83" t="s">
        <v>24</v>
      </c>
      <c r="E985" s="56" t="str">
        <f>A973&amp;"/"&amp;B981&amp;"/"&amp;C985&amp;"/"&amp;D985</f>
        <v>Coal fired power plants/Supercritical steam turbine/Electricity only with CCS/L</v>
      </c>
      <c r="F985" s="103" t="str">
        <f>A973</f>
        <v>Coal fired power plants</v>
      </c>
      <c r="G985" s="103" t="str">
        <f>B981</f>
        <v>Supercritical steam turbine</v>
      </c>
      <c r="H985" s="103" t="str">
        <f>C985</f>
        <v>Electricity only with CCS</v>
      </c>
      <c r="I985" s="104" t="str">
        <f t="shared" si="77"/>
        <v>L</v>
      </c>
      <c r="J985" s="127" t="s">
        <v>99</v>
      </c>
      <c r="K985" s="127" t="s">
        <v>99</v>
      </c>
      <c r="L985" s="127" t="s">
        <v>99</v>
      </c>
      <c r="M985" s="127" t="s">
        <v>99</v>
      </c>
      <c r="N985" s="127" t="s">
        <v>99</v>
      </c>
      <c r="O985" s="127" t="s">
        <v>99</v>
      </c>
      <c r="P985" s="127" t="s">
        <v>99</v>
      </c>
      <c r="Q985" s="127" t="s">
        <v>99</v>
      </c>
      <c r="R985" s="127" t="s">
        <v>99</v>
      </c>
      <c r="S985" s="127" t="s">
        <v>99</v>
      </c>
      <c r="T985" s="127" t="s">
        <v>99</v>
      </c>
      <c r="U985" s="127" t="s">
        <v>99</v>
      </c>
      <c r="V985" s="127" t="s">
        <v>99</v>
      </c>
      <c r="W985" s="127" t="s">
        <v>99</v>
      </c>
      <c r="X985" s="127" t="s">
        <v>99</v>
      </c>
      <c r="Y985" s="127" t="s">
        <v>99</v>
      </c>
      <c r="Z985" s="127" t="s">
        <v>99</v>
      </c>
      <c r="AA985" s="127" t="s">
        <v>99</v>
      </c>
      <c r="AB985" s="127" t="s">
        <v>99</v>
      </c>
      <c r="AC985" s="127" t="s">
        <v>99</v>
      </c>
      <c r="AD985" s="127" t="s">
        <v>99</v>
      </c>
      <c r="AE985" s="127">
        <v>3134.2740239956056</v>
      </c>
      <c r="AF985" s="127">
        <v>3132.7962259869719</v>
      </c>
      <c r="AG985" s="127">
        <v>3130.996772996089</v>
      </c>
      <c r="AH985" s="127">
        <v>3128.807131053522</v>
      </c>
      <c r="AI985" s="127">
        <v>3126.1448787793015</v>
      </c>
      <c r="AJ985" s="127">
        <v>3122.9112391236517</v>
      </c>
      <c r="AK985" s="127">
        <v>3118.9883421569625</v>
      </c>
      <c r="AL985" s="127">
        <v>3114.2362796893899</v>
      </c>
      <c r="AM985" s="127">
        <v>3108.4900728728194</v>
      </c>
      <c r="AN985" s="127">
        <v>3101.556761843271</v>
      </c>
      <c r="AO985" s="127">
        <v>3093.2129489436502</v>
      </c>
      <c r="AP985" s="127">
        <v>3083.2032896290511</v>
      </c>
      <c r="AQ985" s="127">
        <v>3071.240628342061</v>
      </c>
      <c r="AR985" s="127">
        <v>3057.0087102801949</v>
      </c>
      <c r="AS985" s="127">
        <v>3040.1686346222987</v>
      </c>
      <c r="AT985" s="127">
        <v>3020.3703908657071</v>
      </c>
      <c r="AU985" s="127">
        <v>2997.2708372512416</v>
      </c>
      <c r="AV985" s="127">
        <v>2970.5591944387215</v>
      </c>
      <c r="AW985" s="127">
        <v>2939.9903652752746</v>
      </c>
      <c r="AX985" s="128">
        <v>2905.4250000000002</v>
      </c>
    </row>
    <row r="986" spans="1:50">
      <c r="A986" s="212"/>
      <c r="B986" s="215"/>
      <c r="C986" s="216"/>
      <c r="D986" s="106" t="s">
        <v>25</v>
      </c>
      <c r="E986" s="107" t="str">
        <f>A973&amp;"/"&amp;B981&amp;"/"&amp;C985&amp;"/"&amp;D986</f>
        <v>Coal fired power plants/Supercritical steam turbine/Electricity only with CCS/M</v>
      </c>
      <c r="F986" s="108" t="str">
        <f>A973</f>
        <v>Coal fired power plants</v>
      </c>
      <c r="G986" s="108" t="str">
        <f>B981</f>
        <v>Supercritical steam turbine</v>
      </c>
      <c r="H986" s="108" t="str">
        <f>C985</f>
        <v>Electricity only with CCS</v>
      </c>
      <c r="I986" s="109" t="str">
        <f t="shared" si="77"/>
        <v>M</v>
      </c>
      <c r="J986" s="129" t="s">
        <v>99</v>
      </c>
      <c r="K986" s="129" t="s">
        <v>99</v>
      </c>
      <c r="L986" s="129" t="s">
        <v>99</v>
      </c>
      <c r="M986" s="129" t="s">
        <v>99</v>
      </c>
      <c r="N986" s="129" t="s">
        <v>99</v>
      </c>
      <c r="O986" s="129" t="s">
        <v>99</v>
      </c>
      <c r="P986" s="129" t="s">
        <v>99</v>
      </c>
      <c r="Q986" s="129" t="s">
        <v>99</v>
      </c>
      <c r="R986" s="129" t="s">
        <v>99</v>
      </c>
      <c r="S986" s="129" t="s">
        <v>99</v>
      </c>
      <c r="T986" s="129" t="s">
        <v>99</v>
      </c>
      <c r="U986" s="129" t="s">
        <v>99</v>
      </c>
      <c r="V986" s="129" t="s">
        <v>99</v>
      </c>
      <c r="W986" s="129" t="s">
        <v>99</v>
      </c>
      <c r="X986" s="129" t="s">
        <v>99</v>
      </c>
      <c r="Y986" s="129" t="s">
        <v>99</v>
      </c>
      <c r="Z986" s="129" t="s">
        <v>99</v>
      </c>
      <c r="AA986" s="129" t="s">
        <v>99</v>
      </c>
      <c r="AB986" s="129" t="s">
        <v>99</v>
      </c>
      <c r="AC986" s="129" t="s">
        <v>99</v>
      </c>
      <c r="AD986" s="129" t="s">
        <v>99</v>
      </c>
      <c r="AE986" s="129">
        <v>3364.8168787445766</v>
      </c>
      <c r="AF986" s="129">
        <v>3363.9580762225105</v>
      </c>
      <c r="AG986" s="129">
        <v>3362.8570845679715</v>
      </c>
      <c r="AH986" s="129">
        <v>3361.4462325408904</v>
      </c>
      <c r="AI986" s="129">
        <v>3359.6393447770233</v>
      </c>
      <c r="AJ986" s="129">
        <v>3357.3269417738675</v>
      </c>
      <c r="AK986" s="129">
        <v>3354.3703622409089</v>
      </c>
      <c r="AL986" s="129">
        <v>3350.5946763228094</v>
      </c>
      <c r="AM986" s="129">
        <v>3345.7803225971056</v>
      </c>
      <c r="AN986" s="129">
        <v>3339.6535383759615</v>
      </c>
      <c r="AO986" s="129">
        <v>3331.8759050656217</v>
      </c>
      <c r="AP986" s="129">
        <v>3322.0337571596147</v>
      </c>
      <c r="AQ986" s="129">
        <v>3309.6288764249293</v>
      </c>
      <c r="AR986" s="129">
        <v>3294.0728809680422</v>
      </c>
      <c r="AS986" s="129">
        <v>3274.6890494359277</v>
      </c>
      <c r="AT986" s="129">
        <v>3250.7269001237723</v>
      </c>
      <c r="AU986" s="129">
        <v>3221.3963272888777</v>
      </c>
      <c r="AV986" s="129">
        <v>3185.9287135156387</v>
      </c>
      <c r="AW986" s="129">
        <v>3143.6708710486018</v>
      </c>
      <c r="AX986" s="130">
        <v>3094.2121875000003</v>
      </c>
    </row>
    <row r="987" spans="1:50">
      <c r="A987" s="212"/>
      <c r="B987" s="215"/>
      <c r="C987" s="217" t="s">
        <v>43</v>
      </c>
      <c r="D987" s="52" t="s">
        <v>24</v>
      </c>
      <c r="E987" s="86" t="str">
        <f>A973&amp;"/"&amp;B981&amp;"/"&amp;C987&amp;"/"&amp;D987</f>
        <v>Coal fired power plants/Supercritical steam turbine/CHP with CCS/L</v>
      </c>
      <c r="F987" s="61" t="str">
        <f>A973</f>
        <v>Coal fired power plants</v>
      </c>
      <c r="G987" s="61" t="str">
        <f>B981</f>
        <v>Supercritical steam turbine</v>
      </c>
      <c r="H987" s="61" t="str">
        <f>C987</f>
        <v>CHP with CCS</v>
      </c>
      <c r="I987" s="84" t="str">
        <f t="shared" si="77"/>
        <v>L</v>
      </c>
      <c r="J987" s="121" t="s">
        <v>99</v>
      </c>
      <c r="K987" s="121" t="s">
        <v>99</v>
      </c>
      <c r="L987" s="121" t="s">
        <v>99</v>
      </c>
      <c r="M987" s="121" t="s">
        <v>99</v>
      </c>
      <c r="N987" s="121" t="s">
        <v>99</v>
      </c>
      <c r="O987" s="121" t="s">
        <v>99</v>
      </c>
      <c r="P987" s="121" t="s">
        <v>99</v>
      </c>
      <c r="Q987" s="121" t="s">
        <v>99</v>
      </c>
      <c r="R987" s="121" t="s">
        <v>99</v>
      </c>
      <c r="S987" s="121" t="s">
        <v>99</v>
      </c>
      <c r="T987" s="121" t="s">
        <v>99</v>
      </c>
      <c r="U987" s="121" t="s">
        <v>99</v>
      </c>
      <c r="V987" s="121" t="s">
        <v>99</v>
      </c>
      <c r="W987" s="121" t="s">
        <v>99</v>
      </c>
      <c r="X987" s="121" t="s">
        <v>99</v>
      </c>
      <c r="Y987" s="121" t="s">
        <v>99</v>
      </c>
      <c r="Z987" s="121" t="s">
        <v>99</v>
      </c>
      <c r="AA987" s="121" t="s">
        <v>99</v>
      </c>
      <c r="AB987" s="121" t="s">
        <v>99</v>
      </c>
      <c r="AC987" s="121" t="s">
        <v>99</v>
      </c>
      <c r="AD987" s="121" t="s">
        <v>99</v>
      </c>
      <c r="AE987" s="121">
        <v>3549.6544702664687</v>
      </c>
      <c r="AF987" s="121">
        <v>3548.2602620210314</v>
      </c>
      <c r="AG987" s="121">
        <v>3546.5625927979654</v>
      </c>
      <c r="AH987" s="121">
        <v>3544.4968051645774</v>
      </c>
      <c r="AI987" s="121">
        <v>3541.9851398013361</v>
      </c>
      <c r="AJ987" s="121">
        <v>3538.9344068565492</v>
      </c>
      <c r="AK987" s="121">
        <v>3535.2334035631325</v>
      </c>
      <c r="AL987" s="121">
        <v>3530.750135459904</v>
      </c>
      <c r="AM987" s="121">
        <v>3525.3289555172837</v>
      </c>
      <c r="AN987" s="121">
        <v>3518.7878184003694</v>
      </c>
      <c r="AO987" s="121">
        <v>3510.9159626561659</v>
      </c>
      <c r="AP987" s="121">
        <v>3501.4724869789097</v>
      </c>
      <c r="AQ987" s="121">
        <v>3490.186478399758</v>
      </c>
      <c r="AR987" s="121">
        <v>3476.7595706665534</v>
      </c>
      <c r="AS987" s="121">
        <v>3460.8720324516858</v>
      </c>
      <c r="AT987" s="121">
        <v>3442.1936511510276</v>
      </c>
      <c r="AU987" s="121">
        <v>3420.4006943822069</v>
      </c>
      <c r="AV987" s="121">
        <v>3395.1999616428138</v>
      </c>
      <c r="AW987" s="121">
        <v>3366.3602193884317</v>
      </c>
      <c r="AX987" s="122">
        <v>3333.75</v>
      </c>
    </row>
    <row r="988" spans="1:50">
      <c r="A988" s="212"/>
      <c r="B988" s="218"/>
      <c r="C988" s="210"/>
      <c r="D988" s="93" t="s">
        <v>25</v>
      </c>
      <c r="E988" s="73" t="str">
        <f>A973&amp;"/"&amp;B981&amp;"/"&amp;C987&amp;"/"&amp;D988</f>
        <v>Coal fired power plants/Supercritical steam turbine/CHP with CCS/M</v>
      </c>
      <c r="F988" s="91" t="str">
        <f>A973</f>
        <v>Coal fired power plants</v>
      </c>
      <c r="G988" s="91" t="str">
        <f>B981</f>
        <v>Supercritical steam turbine</v>
      </c>
      <c r="H988" s="91" t="str">
        <f>C987</f>
        <v>CHP with CCS</v>
      </c>
      <c r="I988" s="70" t="str">
        <f t="shared" si="77"/>
        <v>M</v>
      </c>
      <c r="J988" s="123" t="s">
        <v>99</v>
      </c>
      <c r="K988" s="123" t="s">
        <v>99</v>
      </c>
      <c r="L988" s="123" t="s">
        <v>99</v>
      </c>
      <c r="M988" s="123" t="s">
        <v>99</v>
      </c>
      <c r="N988" s="123" t="s">
        <v>99</v>
      </c>
      <c r="O988" s="123" t="s">
        <v>99</v>
      </c>
      <c r="P988" s="123" t="s">
        <v>99</v>
      </c>
      <c r="Q988" s="123" t="s">
        <v>99</v>
      </c>
      <c r="R988" s="123" t="s">
        <v>99</v>
      </c>
      <c r="S988" s="123" t="s">
        <v>99</v>
      </c>
      <c r="T988" s="123" t="s">
        <v>99</v>
      </c>
      <c r="U988" s="123" t="s">
        <v>99</v>
      </c>
      <c r="V988" s="123" t="s">
        <v>99</v>
      </c>
      <c r="W988" s="123" t="s">
        <v>99</v>
      </c>
      <c r="X988" s="123" t="s">
        <v>99</v>
      </c>
      <c r="Y988" s="123" t="s">
        <v>99</v>
      </c>
      <c r="Z988" s="123" t="s">
        <v>99</v>
      </c>
      <c r="AA988" s="123" t="s">
        <v>99</v>
      </c>
      <c r="AB988" s="123" t="s">
        <v>99</v>
      </c>
      <c r="AC988" s="123" t="s">
        <v>99</v>
      </c>
      <c r="AD988" s="123" t="s">
        <v>99</v>
      </c>
      <c r="AE988" s="123">
        <v>3779.9672599238306</v>
      </c>
      <c r="AF988" s="123">
        <v>3779.1510365554277</v>
      </c>
      <c r="AG988" s="123">
        <v>3778.1046317140804</v>
      </c>
      <c r="AH988" s="123">
        <v>3776.7637292781037</v>
      </c>
      <c r="AI988" s="123">
        <v>3775.0464264301786</v>
      </c>
      <c r="AJ988" s="123">
        <v>3772.8486716264315</v>
      </c>
      <c r="AK988" s="123">
        <v>3770.0386783586709</v>
      </c>
      <c r="AL988" s="123">
        <v>3766.4501897376922</v>
      </c>
      <c r="AM988" s="123">
        <v>3761.8745301259551</v>
      </c>
      <c r="AN988" s="123">
        <v>3756.0515099019021</v>
      </c>
      <c r="AO988" s="123">
        <v>3748.6594891571403</v>
      </c>
      <c r="AP988" s="123">
        <v>3739.3053117883637</v>
      </c>
      <c r="AQ988" s="123">
        <v>3727.5154610627987</v>
      </c>
      <c r="AR988" s="123">
        <v>3712.7307268725322</v>
      </c>
      <c r="AS988" s="123">
        <v>3694.3079394922279</v>
      </c>
      <c r="AT988" s="123">
        <v>3671.5338258593497</v>
      </c>
      <c r="AU988" s="123">
        <v>3643.6574534205697</v>
      </c>
      <c r="AV988" s="123">
        <v>3609.948312565286</v>
      </c>
      <c r="AW988" s="123">
        <v>3569.7856003775119</v>
      </c>
      <c r="AX988" s="124">
        <v>3522.7790625000007</v>
      </c>
    </row>
    <row r="989" spans="1:50">
      <c r="A989" s="212"/>
      <c r="B989" s="214" t="s">
        <v>45</v>
      </c>
      <c r="C989" s="209" t="s">
        <v>36</v>
      </c>
      <c r="D989" s="67" t="s">
        <v>24</v>
      </c>
      <c r="E989" s="87" t="str">
        <f>A973&amp;"/"&amp;B989&amp;"/"&amp;C989&amp;"/"&amp;D989</f>
        <v>Coal fired power plants/Fluidized bed combustion/Electricity only/L</v>
      </c>
      <c r="F989" s="55" t="str">
        <f>A973</f>
        <v>Coal fired power plants</v>
      </c>
      <c r="G989" s="55" t="str">
        <f>B989</f>
        <v>Fluidized bed combustion</v>
      </c>
      <c r="H989" s="55" t="str">
        <f>C989</f>
        <v>Electricity only</v>
      </c>
      <c r="I989" s="85" t="str">
        <f t="shared" si="77"/>
        <v>L</v>
      </c>
      <c r="J989" s="125">
        <v>1815</v>
      </c>
      <c r="K989" s="125">
        <v>1814.9189347858303</v>
      </c>
      <c r="L989" s="125">
        <v>1814.8199558887927</v>
      </c>
      <c r="M989" s="125">
        <v>1814.6991140530909</v>
      </c>
      <c r="N989" s="125">
        <v>1814.5515939293364</v>
      </c>
      <c r="O989" s="125">
        <v>1814.3715263754161</v>
      </c>
      <c r="P989" s="125">
        <v>1814.1517611812062</v>
      </c>
      <c r="Q989" s="125">
        <v>1813.8835924176269</v>
      </c>
      <c r="R989" s="125">
        <v>1813.5564273478285</v>
      </c>
      <c r="S989" s="125">
        <v>1813.1573885166299</v>
      </c>
      <c r="T989" s="125">
        <v>1812.6708373430324</v>
      </c>
      <c r="U989" s="125">
        <v>1812.0778064340823</v>
      </c>
      <c r="V989" s="125">
        <v>1811.3553271690034</v>
      </c>
      <c r="W989" s="125">
        <v>1810.4756392668205</v>
      </c>
      <c r="X989" s="125">
        <v>1809.4052706522</v>
      </c>
      <c r="Y989" s="125">
        <v>1808.1039798665479</v>
      </c>
      <c r="Z989" s="125">
        <v>1806.5235608220357</v>
      </c>
      <c r="AA989" s="125">
        <v>1804.6065226660571</v>
      </c>
      <c r="AB989" s="125">
        <v>1802.2846783449595</v>
      </c>
      <c r="AC989" s="125">
        <v>1799.4777072672177</v>
      </c>
      <c r="AD989" s="125">
        <v>1796.0918040624574</v>
      </c>
      <c r="AE989" s="125">
        <v>1792.0185909416391</v>
      </c>
      <c r="AF989" s="125">
        <v>1787.1345592048556</v>
      </c>
      <c r="AG989" s="125">
        <v>1781.3014174053667</v>
      </c>
      <c r="AH989" s="125">
        <v>1774.3678556459108</v>
      </c>
      <c r="AI989" s="125">
        <v>1766.1733733500207</v>
      </c>
      <c r="AJ989" s="125">
        <v>1756.5549304976807</v>
      </c>
      <c r="AK989" s="125">
        <v>1745.3572137475348</v>
      </c>
      <c r="AL989" s="125">
        <v>1732.4471723963209</v>
      </c>
      <c r="AM989" s="125">
        <v>1717.7330602651509</v>
      </c>
      <c r="AN989" s="125">
        <v>1701.1873987471581</v>
      </c>
      <c r="AO989" s="125">
        <v>1682.8719843028175</v>
      </c>
      <c r="AP989" s="125">
        <v>1662.9613771120889</v>
      </c>
      <c r="AQ989" s="125">
        <v>1641.7595647885782</v>
      </c>
      <c r="AR989" s="125">
        <v>1619.7033695972548</v>
      </c>
      <c r="AS989" s="125">
        <v>1597.346583862294</v>
      </c>
      <c r="AT989" s="125">
        <v>1575.3215971968341</v>
      </c>
      <c r="AU989" s="125">
        <v>1554.2805328110335</v>
      </c>
      <c r="AV989" s="125">
        <v>1534.8244726490498</v>
      </c>
      <c r="AW989" s="125">
        <v>1517.4347726677595</v>
      </c>
      <c r="AX989" s="126">
        <v>1502.4219685959101</v>
      </c>
    </row>
    <row r="990" spans="1:50">
      <c r="A990" s="212"/>
      <c r="B990" s="215"/>
      <c r="C990" s="206"/>
      <c r="D990" s="52" t="s">
        <v>25</v>
      </c>
      <c r="E990" s="86" t="str">
        <f>A973&amp;"/"&amp;B989&amp;"/"&amp;C989&amp;"/"&amp;D990</f>
        <v>Coal fired power plants/Fluidized bed combustion/Electricity only/M</v>
      </c>
      <c r="F990" s="61" t="str">
        <f>A973</f>
        <v>Coal fired power plants</v>
      </c>
      <c r="G990" s="61" t="str">
        <f>B989</f>
        <v>Fluidized bed combustion</v>
      </c>
      <c r="H990" s="61" t="str">
        <f>C989</f>
        <v>Electricity only</v>
      </c>
      <c r="I990" s="84" t="str">
        <f t="shared" si="77"/>
        <v>M</v>
      </c>
      <c r="J990" s="121">
        <v>1969.2749999999999</v>
      </c>
      <c r="K990" s="121">
        <v>1969.1010712240834</v>
      </c>
      <c r="L990" s="121">
        <v>1968.8940113406397</v>
      </c>
      <c r="M990" s="121">
        <v>1968.6475393428921</v>
      </c>
      <c r="N990" s="121">
        <v>1968.3541960161349</v>
      </c>
      <c r="O990" s="121">
        <v>1968.0051281716444</v>
      </c>
      <c r="P990" s="121">
        <v>1967.5898355673207</v>
      </c>
      <c r="Q990" s="121">
        <v>1967.0958749966915</v>
      </c>
      <c r="R990" s="121">
        <v>1966.508515624444</v>
      </c>
      <c r="S990" s="121">
        <v>1965.8103394217032</v>
      </c>
      <c r="T990" s="121">
        <v>1964.9807806372778</v>
      </c>
      <c r="U990" s="121">
        <v>1963.9955988186425</v>
      </c>
      <c r="V990" s="121">
        <v>1962.8262812313501</v>
      </c>
      <c r="W990" s="121">
        <v>1961.4393729809331</v>
      </c>
      <c r="X990" s="121">
        <v>1959.7957372071696</v>
      </c>
      <c r="Y990" s="121">
        <v>1957.8497540419169</v>
      </c>
      <c r="Z990" s="121">
        <v>1955.5484764219013</v>
      </c>
      <c r="AA990" s="121">
        <v>1952.8307743359005</v>
      </c>
      <c r="AB990" s="121">
        <v>1949.6265178299</v>
      </c>
      <c r="AC990" s="121">
        <v>1945.8558743292303</v>
      </c>
      <c r="AD990" s="121">
        <v>1941.4288286620647</v>
      </c>
      <c r="AE990" s="121">
        <v>1936.2450751654262</v>
      </c>
      <c r="AF990" s="121">
        <v>1930.1944798483578</v>
      </c>
      <c r="AG990" s="121">
        <v>1923.1583640651725</v>
      </c>
      <c r="AH990" s="121">
        <v>1915.0119132930226</v>
      </c>
      <c r="AI990" s="121">
        <v>1905.6280539775619</v>
      </c>
      <c r="AJ990" s="121">
        <v>1894.8831496238868</v>
      </c>
      <c r="AK990" s="121">
        <v>1882.6648179782183</v>
      </c>
      <c r="AL990" s="121">
        <v>1868.8820308186987</v>
      </c>
      <c r="AM990" s="121">
        <v>1853.4773909585099</v>
      </c>
      <c r="AN990" s="121">
        <v>1836.4410610139173</v>
      </c>
      <c r="AO990" s="121">
        <v>1817.8252467428908</v>
      </c>
      <c r="AP990" s="121">
        <v>1797.757468905261</v>
      </c>
      <c r="AQ990" s="121">
        <v>1776.4502232398718</v>
      </c>
      <c r="AR990" s="121">
        <v>1754.204243938264</v>
      </c>
      <c r="AS990" s="121">
        <v>1731.4027204657082</v>
      </c>
      <c r="AT990" s="121">
        <v>1708.4947065077904</v>
      </c>
      <c r="AU990" s="121">
        <v>1685.9676733632498</v>
      </c>
      <c r="AV990" s="121">
        <v>1664.3114717585072</v>
      </c>
      <c r="AW990" s="121">
        <v>1643.9783098968951</v>
      </c>
      <c r="AX990" s="122">
        <v>1625.3449525789481</v>
      </c>
    </row>
    <row r="991" spans="1:50">
      <c r="A991" s="212"/>
      <c r="B991" s="215"/>
      <c r="C991" s="216"/>
      <c r="D991" s="52" t="s">
        <v>38</v>
      </c>
      <c r="E991" s="86" t="str">
        <f>A973&amp;"/"&amp;B989&amp;"/"&amp;C989&amp;"/"&amp;D991</f>
        <v>Coal fired power plants/Fluidized bed combustion/Electricity only/S</v>
      </c>
      <c r="F991" s="61" t="str">
        <f>A973</f>
        <v>Coal fired power plants</v>
      </c>
      <c r="G991" s="61" t="str">
        <f>B989</f>
        <v>Fluidized bed combustion</v>
      </c>
      <c r="H991" s="61" t="str">
        <f>C989</f>
        <v>Electricity only</v>
      </c>
      <c r="I991" s="84" t="str">
        <f t="shared" si="77"/>
        <v>S</v>
      </c>
      <c r="J991" s="121">
        <v>2235.127125</v>
      </c>
      <c r="K991" s="121">
        <v>2234.6906719012595</v>
      </c>
      <c r="L991" s="121">
        <v>2234.1842321007348</v>
      </c>
      <c r="M991" s="121">
        <v>2233.5967039092211</v>
      </c>
      <c r="N991" s="121">
        <v>2232.9152666764362</v>
      </c>
      <c r="O991" s="121">
        <v>2232.1251292774973</v>
      </c>
      <c r="P991" s="121">
        <v>2231.209246946963</v>
      </c>
      <c r="Q991" s="121">
        <v>2230.1480043482225</v>
      </c>
      <c r="R991" s="121">
        <v>2228.9188633911272</v>
      </c>
      <c r="S991" s="121">
        <v>2227.4959753283583</v>
      </c>
      <c r="T991" s="121">
        <v>2225.8497582116706</v>
      </c>
      <c r="U991" s="121">
        <v>2223.9464430499875</v>
      </c>
      <c r="V991" s="121">
        <v>2221.7475952009581</v>
      </c>
      <c r="W991" s="121">
        <v>2219.2096219078085</v>
      </c>
      <c r="X991" s="121">
        <v>2216.2832827659072</v>
      </c>
      <c r="Y991" s="121">
        <v>2212.9132275979423</v>
      </c>
      <c r="Z991" s="121">
        <v>2209.0375960621204</v>
      </c>
      <c r="AA991" s="121">
        <v>2204.5877255928913</v>
      </c>
      <c r="AB991" s="121">
        <v>2199.4880291208488</v>
      </c>
      <c r="AC991" s="121">
        <v>2193.6561213135387</v>
      </c>
      <c r="AD991" s="121">
        <v>2187.0032912408174</v>
      </c>
      <c r="AE991" s="121">
        <v>2179.4354391015663</v>
      </c>
      <c r="AF991" s="121">
        <v>2170.8546126206088</v>
      </c>
      <c r="AG991" s="121">
        <v>2161.1612912061796</v>
      </c>
      <c r="AH991" s="121">
        <v>2150.2575674937125</v>
      </c>
      <c r="AI991" s="121">
        <v>2138.0513591435874</v>
      </c>
      <c r="AJ991" s="121">
        <v>2124.461739683617</v>
      </c>
      <c r="AK991" s="121">
        <v>2109.4253959851653</v>
      </c>
      <c r="AL991" s="121">
        <v>2092.9040929794623</v>
      </c>
      <c r="AM991" s="121">
        <v>2074.8928492115087</v>
      </c>
      <c r="AN991" s="121">
        <v>2055.4283045519169</v>
      </c>
      <c r="AO991" s="121">
        <v>2034.5965129553813</v>
      </c>
      <c r="AP991" s="121">
        <v>2012.5391566100704</v>
      </c>
      <c r="AQ991" s="121">
        <v>1989.4570113116929</v>
      </c>
      <c r="AR991" s="121">
        <v>1965.6094691047847</v>
      </c>
      <c r="AS991" s="121">
        <v>1941.309115266035</v>
      </c>
      <c r="AT991" s="121">
        <v>1916.9108092962654</v>
      </c>
      <c r="AU991" s="121">
        <v>1892.7954256278176</v>
      </c>
      <c r="AV991" s="121">
        <v>1869.3492831380086</v>
      </c>
      <c r="AW991" s="121">
        <v>1846.9411669728081</v>
      </c>
      <c r="AX991" s="122">
        <v>1825.8995051963664</v>
      </c>
    </row>
    <row r="992" spans="1:50">
      <c r="A992" s="212"/>
      <c r="B992" s="215"/>
      <c r="C992" s="217" t="s">
        <v>26</v>
      </c>
      <c r="D992" s="83" t="s">
        <v>24</v>
      </c>
      <c r="E992" s="56" t="str">
        <f>A973&amp;"/"&amp;B989&amp;"/"&amp;C992&amp;"/"&amp;D992</f>
        <v>Coal fired power plants/Fluidized bed combustion/CHP/L</v>
      </c>
      <c r="F992" s="103" t="str">
        <f>A973</f>
        <v>Coal fired power plants</v>
      </c>
      <c r="G992" s="103" t="str">
        <f>B989</f>
        <v>Fluidized bed combustion</v>
      </c>
      <c r="H992" s="103" t="str">
        <f>C992</f>
        <v>CHP</v>
      </c>
      <c r="I992" s="104" t="str">
        <f t="shared" si="77"/>
        <v>L</v>
      </c>
      <c r="J992" s="127">
        <v>2163</v>
      </c>
      <c r="K992" s="127">
        <v>2162.9680024919348</v>
      </c>
      <c r="L992" s="127">
        <v>2162.9289256415595</v>
      </c>
      <c r="M992" s="127">
        <v>2162.881204517882</v>
      </c>
      <c r="N992" s="127">
        <v>2162.8229289161427</v>
      </c>
      <c r="O992" s="127">
        <v>2162.7517675056024</v>
      </c>
      <c r="P992" s="127">
        <v>2162.6648754740199</v>
      </c>
      <c r="Q992" s="127">
        <v>2162.5587821572317</v>
      </c>
      <c r="R992" s="127">
        <v>2162.4292544342516</v>
      </c>
      <c r="S992" s="127">
        <v>2162.2711308372973</v>
      </c>
      <c r="T992" s="127">
        <v>2162.078120361195</v>
      </c>
      <c r="U992" s="127">
        <v>2161.8425588519626</v>
      </c>
      <c r="V992" s="127">
        <v>2161.5551146144671</v>
      </c>
      <c r="W992" s="127">
        <v>2161.2044335255582</v>
      </c>
      <c r="X992" s="127">
        <v>2160.7767125224332</v>
      </c>
      <c r="Y992" s="127">
        <v>2160.2551889518627</v>
      </c>
      <c r="Z992" s="127">
        <v>2159.6195320798274</v>
      </c>
      <c r="AA992" s="127">
        <v>2158.8451223436409</v>
      </c>
      <c r="AB992" s="127">
        <v>2157.9022041047601</v>
      </c>
      <c r="AC992" s="127">
        <v>2156.7548993770874</v>
      </c>
      <c r="AD992" s="127">
        <v>2155.3600742205363</v>
      </c>
      <c r="AE992" s="127">
        <v>2153.6660575829915</v>
      </c>
      <c r="AF992" s="127">
        <v>2151.6112262758693</v>
      </c>
      <c r="AG992" s="127">
        <v>2149.1224920864238</v>
      </c>
      <c r="AH992" s="127">
        <v>2146.1137611278127</v>
      </c>
      <c r="AI992" s="127">
        <v>2142.4844854734242</v>
      </c>
      <c r="AJ992" s="127">
        <v>2138.1184973395229</v>
      </c>
      <c r="AK992" s="127">
        <v>2132.8834104496646</v>
      </c>
      <c r="AL992" s="127">
        <v>2126.6309932241165</v>
      </c>
      <c r="AM992" s="127">
        <v>2119.199059890519</v>
      </c>
      <c r="AN992" s="127">
        <v>2110.4155733883117</v>
      </c>
      <c r="AO992" s="127">
        <v>2100.1057746828888</v>
      </c>
      <c r="AP992" s="127">
        <v>2088.1031867976508</v>
      </c>
      <c r="AQ992" s="127">
        <v>2074.2651955912752</v>
      </c>
      <c r="AR992" s="127">
        <v>2058.493460339505</v>
      </c>
      <c r="AS992" s="127">
        <v>2040.7585273241189</v>
      </c>
      <c r="AT992" s="127">
        <v>2021.1266348206859</v>
      </c>
      <c r="AU992" s="127">
        <v>1999.7848900715112</v>
      </c>
      <c r="AV992" s="127">
        <v>1977.0591307566992</v>
      </c>
      <c r="AW992" s="127">
        <v>1953.4175771163668</v>
      </c>
      <c r="AX992" s="128">
        <v>1929.4538270409951</v>
      </c>
    </row>
    <row r="993" spans="1:50">
      <c r="A993" s="212"/>
      <c r="B993" s="215"/>
      <c r="C993" s="206"/>
      <c r="D993" s="52" t="s">
        <v>25</v>
      </c>
      <c r="E993" s="86" t="str">
        <f>A973&amp;"/"&amp;B989&amp;"/"&amp;C992&amp;"/"&amp;D993</f>
        <v>Coal fired power plants/Fluidized bed combustion/CHP/M</v>
      </c>
      <c r="F993" s="61" t="str">
        <f>A973</f>
        <v>Coal fired power plants</v>
      </c>
      <c r="G993" s="61" t="str">
        <f>B989</f>
        <v>Fluidized bed combustion</v>
      </c>
      <c r="H993" s="61" t="str">
        <f>C992</f>
        <v>CHP</v>
      </c>
      <c r="I993" s="84" t="str">
        <f t="shared" si="77"/>
        <v>M</v>
      </c>
      <c r="J993" s="121">
        <v>2317.2749999999996</v>
      </c>
      <c r="K993" s="121">
        <v>2317.1973832682406</v>
      </c>
      <c r="L993" s="121">
        <v>2317.1049472277632</v>
      </c>
      <c r="M993" s="121">
        <v>2316.9948680365242</v>
      </c>
      <c r="N993" s="121">
        <v>2316.8637861083253</v>
      </c>
      <c r="O993" s="121">
        <v>2316.7077054514853</v>
      </c>
      <c r="P993" s="121">
        <v>2316.5218745054035</v>
      </c>
      <c r="Q993" s="121">
        <v>2316.3006452474315</v>
      </c>
      <c r="R993" s="121">
        <v>2316.0373068534091</v>
      </c>
      <c r="S993" s="121">
        <v>2315.7238896649606</v>
      </c>
      <c r="T993" s="121">
        <v>2315.3509346582537</v>
      </c>
      <c r="U993" s="121">
        <v>2314.9072230460979</v>
      </c>
      <c r="V993" s="121">
        <v>2314.3794601173731</v>
      </c>
      <c r="W993" s="121">
        <v>2313.751906986733</v>
      </c>
      <c r="X993" s="121">
        <v>2313.0059536871508</v>
      </c>
      <c r="Y993" s="121">
        <v>2312.1196271265921</v>
      </c>
      <c r="Z993" s="121">
        <v>2311.0670280471418</v>
      </c>
      <c r="AA993" s="121">
        <v>2309.8176925512084</v>
      </c>
      <c r="AB993" s="121">
        <v>2308.3358763828051</v>
      </c>
      <c r="AC993" s="121">
        <v>2306.5797644959539</v>
      </c>
      <c r="AD993" s="121">
        <v>2304.5006151961743</v>
      </c>
      <c r="AE993" s="121">
        <v>2302.0418581844551</v>
      </c>
      <c r="AF993" s="121">
        <v>2299.1381802441665</v>
      </c>
      <c r="AG993" s="121">
        <v>2295.7146523382098</v>
      </c>
      <c r="AH993" s="121">
        <v>2291.6859788460029</v>
      </c>
      <c r="AI993" s="121">
        <v>2286.9559847415658</v>
      </c>
      <c r="AJ993" s="121">
        <v>2281.4175003162063</v>
      </c>
      <c r="AK993" s="121">
        <v>2274.9528549681067</v>
      </c>
      <c r="AL993" s="121">
        <v>2267.4352487189917</v>
      </c>
      <c r="AM993" s="121">
        <v>2258.731325827448</v>
      </c>
      <c r="AN993" s="121">
        <v>2248.7053169321271</v>
      </c>
      <c r="AO993" s="121">
        <v>2237.22512493353</v>
      </c>
      <c r="AP993" s="121">
        <v>2224.1706771154959</v>
      </c>
      <c r="AQ993" s="121">
        <v>2209.4447160776981</v>
      </c>
      <c r="AR993" s="121">
        <v>2192.9859168698927</v>
      </c>
      <c r="AS993" s="121">
        <v>2174.7837689235048</v>
      </c>
      <c r="AT993" s="121">
        <v>2154.8940505037672</v>
      </c>
      <c r="AU993" s="121">
        <v>2133.4530087803578</v>
      </c>
      <c r="AV993" s="121">
        <v>2110.6876808492361</v>
      </c>
      <c r="AW993" s="121">
        <v>2086.9193805300315</v>
      </c>
      <c r="AX993" s="122">
        <v>2062.5575194366907</v>
      </c>
    </row>
    <row r="994" spans="1:50">
      <c r="A994" s="212"/>
      <c r="B994" s="215"/>
      <c r="C994" s="216"/>
      <c r="D994" s="106" t="s">
        <v>38</v>
      </c>
      <c r="E994" s="107" t="str">
        <f>A973&amp;"/"&amp;B989&amp;"/"&amp;C992&amp;"/"&amp;D994</f>
        <v>Coal fired power plants/Fluidized bed combustion/CHP/S</v>
      </c>
      <c r="F994" s="108" t="str">
        <f>A973</f>
        <v>Coal fired power plants</v>
      </c>
      <c r="G994" s="108" t="str">
        <f>B989</f>
        <v>Fluidized bed combustion</v>
      </c>
      <c r="H994" s="108" t="str">
        <f>C992</f>
        <v>CHP</v>
      </c>
      <c r="I994" s="109" t="str">
        <f t="shared" si="77"/>
        <v>S</v>
      </c>
      <c r="J994" s="129">
        <v>2630.127125</v>
      </c>
      <c r="K994" s="129">
        <v>2629.9044062563526</v>
      </c>
      <c r="L994" s="129">
        <v>2629.6458000659677</v>
      </c>
      <c r="M994" s="129">
        <v>2629.3455530341416</v>
      </c>
      <c r="N994" s="129">
        <v>2628.99699960816</v>
      </c>
      <c r="O994" s="129">
        <v>2628.5924210268408</v>
      </c>
      <c r="P994" s="129">
        <v>2628.1228837085246</v>
      </c>
      <c r="Q994" s="129">
        <v>2627.5780545240982</v>
      </c>
      <c r="R994" s="129">
        <v>2626.9459902489798</v>
      </c>
      <c r="S994" s="129">
        <v>2626.212898396026</v>
      </c>
      <c r="T994" s="129">
        <v>2625.362866636669</v>
      </c>
      <c r="U994" s="129">
        <v>2624.3775581702757</v>
      </c>
      <c r="V994" s="129">
        <v>2623.2358707694216</v>
      </c>
      <c r="W994" s="129">
        <v>2621.9135579012277</v>
      </c>
      <c r="X994" s="129">
        <v>2620.3828114196813</v>
      </c>
      <c r="Y994" s="129">
        <v>2618.6118069920194</v>
      </c>
      <c r="Z994" s="129">
        <v>2616.5642158544906</v>
      </c>
      <c r="AA994" s="129">
        <v>2614.1986899242165</v>
      </c>
      <c r="AB994" s="129">
        <v>2611.4683320061185</v>
      </c>
      <c r="AC994" s="129">
        <v>2608.3201691516492</v>
      </c>
      <c r="AD994" s="129">
        <v>2604.6946555037653</v>
      </c>
      <c r="AE994" s="129">
        <v>2600.5252415544446</v>
      </c>
      <c r="AF994" s="129">
        <v>2595.7380599465996</v>
      </c>
      <c r="AG994" s="129">
        <v>2590.2517939248414</v>
      </c>
      <c r="AH994" s="129">
        <v>2583.9778131456569</v>
      </c>
      <c r="AI994" s="129">
        <v>2576.8206821719614</v>
      </c>
      <c r="AJ994" s="129">
        <v>2568.679168206007</v>
      </c>
      <c r="AK994" s="129">
        <v>2559.4478939489682</v>
      </c>
      <c r="AL994" s="129">
        <v>2549.0197949031708</v>
      </c>
      <c r="AM994" s="129">
        <v>2537.2895420847349</v>
      </c>
      <c r="AN994" s="129">
        <v>2524.1580730859591</v>
      </c>
      <c r="AO994" s="129">
        <v>2509.5383270087978</v>
      </c>
      <c r="AP994" s="129">
        <v>2493.3621914335658</v>
      </c>
      <c r="AQ994" s="129">
        <v>2475.5885329791336</v>
      </c>
      <c r="AR994" s="129">
        <v>2456.2119925839465</v>
      </c>
      <c r="AS994" s="129">
        <v>2435.2719875110288</v>
      </c>
      <c r="AT994" s="129">
        <v>2412.8610948167343</v>
      </c>
      <c r="AU994" s="129">
        <v>2389.1317365479626</v>
      </c>
      <c r="AV994" s="129">
        <v>2364.2999078001135</v>
      </c>
      <c r="AW994" s="129">
        <v>2338.644663173407</v>
      </c>
      <c r="AX994" s="130">
        <v>2312.5022826781942</v>
      </c>
    </row>
    <row r="995" spans="1:50">
      <c r="A995" s="212"/>
      <c r="B995" s="215"/>
      <c r="C995" s="217" t="s">
        <v>42</v>
      </c>
      <c r="D995" s="83" t="s">
        <v>24</v>
      </c>
      <c r="E995" s="56" t="str">
        <f>A973&amp;"/"&amp;B989&amp;"/"&amp;C995&amp;"/"&amp;D995</f>
        <v>Coal fired power plants/Fluidized bed combustion/Electricity only with CCS/L</v>
      </c>
      <c r="F995" s="103" t="str">
        <f>A973</f>
        <v>Coal fired power plants</v>
      </c>
      <c r="G995" s="103" t="str">
        <f>B989</f>
        <v>Fluidized bed combustion</v>
      </c>
      <c r="H995" s="103" t="str">
        <f>C995</f>
        <v>Electricity only with CCS</v>
      </c>
      <c r="I995" s="104" t="str">
        <f t="shared" si="77"/>
        <v>L</v>
      </c>
      <c r="J995" s="127" t="s">
        <v>99</v>
      </c>
      <c r="K995" s="127" t="s">
        <v>99</v>
      </c>
      <c r="L995" s="127" t="s">
        <v>99</v>
      </c>
      <c r="M995" s="127" t="s">
        <v>99</v>
      </c>
      <c r="N995" s="127" t="s">
        <v>99</v>
      </c>
      <c r="O995" s="127" t="s">
        <v>99</v>
      </c>
      <c r="P995" s="127" t="s">
        <v>99</v>
      </c>
      <c r="Q995" s="127" t="s">
        <v>99</v>
      </c>
      <c r="R995" s="127" t="s">
        <v>99</v>
      </c>
      <c r="S995" s="127" t="s">
        <v>99</v>
      </c>
      <c r="T995" s="127" t="s">
        <v>99</v>
      </c>
      <c r="U995" s="127" t="s">
        <v>99</v>
      </c>
      <c r="V995" s="127" t="s">
        <v>99</v>
      </c>
      <c r="W995" s="127" t="s">
        <v>99</v>
      </c>
      <c r="X995" s="127" t="s">
        <v>99</v>
      </c>
      <c r="Y995" s="127" t="s">
        <v>99</v>
      </c>
      <c r="Z995" s="127" t="s">
        <v>99</v>
      </c>
      <c r="AA995" s="127" t="s">
        <v>99</v>
      </c>
      <c r="AB995" s="127" t="s">
        <v>99</v>
      </c>
      <c r="AC995" s="127" t="s">
        <v>99</v>
      </c>
      <c r="AD995" s="127" t="s">
        <v>99</v>
      </c>
      <c r="AE995" s="127">
        <v>3762.4722794665131</v>
      </c>
      <c r="AF995" s="127">
        <v>3761.4380426713469</v>
      </c>
      <c r="AG995" s="127">
        <v>3760.1121428852625</v>
      </c>
      <c r="AH995" s="127">
        <v>3758.4130851374675</v>
      </c>
      <c r="AI995" s="127">
        <v>3756.2370903515739</v>
      </c>
      <c r="AJ995" s="127">
        <v>3753.4523147952978</v>
      </c>
      <c r="AK995" s="127">
        <v>3749.8917717574577</v>
      </c>
      <c r="AL995" s="127">
        <v>3745.344797100121</v>
      </c>
      <c r="AM995" s="127">
        <v>3739.5469778807601</v>
      </c>
      <c r="AN995" s="127">
        <v>3732.1686277772824</v>
      </c>
      <c r="AO995" s="127">
        <v>3722.802196796717</v>
      </c>
      <c r="AP995" s="127">
        <v>3710.9495167610594</v>
      </c>
      <c r="AQ995" s="127">
        <v>3696.0105945224523</v>
      </c>
      <c r="AR995" s="127">
        <v>3677.2768548400718</v>
      </c>
      <c r="AS995" s="127">
        <v>3653.9333372248757</v>
      </c>
      <c r="AT995" s="127">
        <v>3625.0762532350814</v>
      </c>
      <c r="AU995" s="127">
        <v>3589.7540960805068</v>
      </c>
      <c r="AV995" s="127">
        <v>3547.0412368858283</v>
      </c>
      <c r="AW995" s="127">
        <v>3496.1510561506557</v>
      </c>
      <c r="AX995" s="128">
        <v>3436.5890625000002</v>
      </c>
    </row>
    <row r="996" spans="1:50">
      <c r="A996" s="212"/>
      <c r="B996" s="215"/>
      <c r="C996" s="216"/>
      <c r="D996" s="106" t="s">
        <v>25</v>
      </c>
      <c r="E996" s="107" t="str">
        <f>A973&amp;"/"&amp;B989&amp;"/"&amp;C995&amp;"/"&amp;D996</f>
        <v>Coal fired power plants/Fluidized bed combustion/Electricity only with CCS/M</v>
      </c>
      <c r="F996" s="108" t="str">
        <f>A973</f>
        <v>Coal fired power plants</v>
      </c>
      <c r="G996" s="108" t="str">
        <f>B989</f>
        <v>Fluidized bed combustion</v>
      </c>
      <c r="H996" s="108" t="str">
        <f>C995</f>
        <v>Electricity only with CCS</v>
      </c>
      <c r="I996" s="109" t="str">
        <f t="shared" si="77"/>
        <v>M</v>
      </c>
      <c r="J996" s="129" t="s">
        <v>99</v>
      </c>
      <c r="K996" s="129" t="s">
        <v>99</v>
      </c>
      <c r="L996" s="129" t="s">
        <v>99</v>
      </c>
      <c r="M996" s="129" t="s">
        <v>99</v>
      </c>
      <c r="N996" s="129" t="s">
        <v>99</v>
      </c>
      <c r="O996" s="129" t="s">
        <v>99</v>
      </c>
      <c r="P996" s="129" t="s">
        <v>99</v>
      </c>
      <c r="Q996" s="129" t="s">
        <v>99</v>
      </c>
      <c r="R996" s="129" t="s">
        <v>99</v>
      </c>
      <c r="S996" s="129" t="s">
        <v>99</v>
      </c>
      <c r="T996" s="129" t="s">
        <v>99</v>
      </c>
      <c r="U996" s="129" t="s">
        <v>99</v>
      </c>
      <c r="V996" s="129" t="s">
        <v>99</v>
      </c>
      <c r="W996" s="129" t="s">
        <v>99</v>
      </c>
      <c r="X996" s="129" t="s">
        <v>99</v>
      </c>
      <c r="Y996" s="129" t="s">
        <v>99</v>
      </c>
      <c r="Z996" s="129" t="s">
        <v>99</v>
      </c>
      <c r="AA996" s="129" t="s">
        <v>99</v>
      </c>
      <c r="AB996" s="129" t="s">
        <v>99</v>
      </c>
      <c r="AC996" s="129" t="s">
        <v>99</v>
      </c>
      <c r="AD996" s="129" t="s">
        <v>99</v>
      </c>
      <c r="AE996" s="129">
        <v>4207.3046139400931</v>
      </c>
      <c r="AF996" s="129">
        <v>4206.0654066120997</v>
      </c>
      <c r="AG996" s="129">
        <v>4204.4767329749029</v>
      </c>
      <c r="AH996" s="129">
        <v>4202.4409469522125</v>
      </c>
      <c r="AI996" s="129">
        <v>4199.8337019799237</v>
      </c>
      <c r="AJ996" s="129">
        <v>4196.4970248356931</v>
      </c>
      <c r="AK996" s="129">
        <v>4192.2308344963558</v>
      </c>
      <c r="AL996" s="129">
        <v>4186.7827162879294</v>
      </c>
      <c r="AM996" s="129">
        <v>4179.8358545087021</v>
      </c>
      <c r="AN996" s="129">
        <v>4170.9952238528776</v>
      </c>
      <c r="AO996" s="129">
        <v>4159.7725039085626</v>
      </c>
      <c r="AP996" s="129">
        <v>4145.5707968863499</v>
      </c>
      <c r="AQ996" s="129">
        <v>4127.6711998144592</v>
      </c>
      <c r="AR996" s="129">
        <v>4105.2247082531267</v>
      </c>
      <c r="AS996" s="129">
        <v>4077.2548485216953</v>
      </c>
      <c r="AT996" s="129">
        <v>4042.6787145920243</v>
      </c>
      <c r="AU996" s="129">
        <v>4000.3562250122241</v>
      </c>
      <c r="AV996" s="129">
        <v>3949.1783048676698</v>
      </c>
      <c r="AW996" s="129">
        <v>3888.2024382337845</v>
      </c>
      <c r="AX996" s="130">
        <v>3816.8361328125006</v>
      </c>
    </row>
    <row r="997" spans="1:50">
      <c r="A997" s="212"/>
      <c r="B997" s="215"/>
      <c r="C997" s="217" t="s">
        <v>43</v>
      </c>
      <c r="D997" s="52" t="s">
        <v>24</v>
      </c>
      <c r="E997" s="86" t="str">
        <f>A973&amp;"/"&amp;B989&amp;"/"&amp;C997&amp;"/"&amp;D997</f>
        <v>Coal fired power plants/Fluidized bed combustion/CHP with CCS/L</v>
      </c>
      <c r="F997" s="61" t="str">
        <f>A973</f>
        <v>Coal fired power plants</v>
      </c>
      <c r="G997" s="61" t="str">
        <f>B989</f>
        <v>Fluidized bed combustion</v>
      </c>
      <c r="H997" s="61" t="str">
        <f>C997</f>
        <v>CHP with CCS</v>
      </c>
      <c r="I997" s="84" t="str">
        <f t="shared" si="77"/>
        <v>L</v>
      </c>
      <c r="J997" s="121" t="s">
        <v>99</v>
      </c>
      <c r="K997" s="121" t="s">
        <v>99</v>
      </c>
      <c r="L997" s="121" t="s">
        <v>99</v>
      </c>
      <c r="M997" s="121" t="s">
        <v>99</v>
      </c>
      <c r="N997" s="121" t="s">
        <v>99</v>
      </c>
      <c r="O997" s="121" t="s">
        <v>99</v>
      </c>
      <c r="P997" s="121" t="s">
        <v>99</v>
      </c>
      <c r="Q997" s="121" t="s">
        <v>99</v>
      </c>
      <c r="R997" s="121" t="s">
        <v>99</v>
      </c>
      <c r="S997" s="121" t="s">
        <v>99</v>
      </c>
      <c r="T997" s="121" t="s">
        <v>99</v>
      </c>
      <c r="U997" s="121" t="s">
        <v>99</v>
      </c>
      <c r="V997" s="121" t="s">
        <v>99</v>
      </c>
      <c r="W997" s="121" t="s">
        <v>99</v>
      </c>
      <c r="X997" s="121" t="s">
        <v>99</v>
      </c>
      <c r="Y997" s="121" t="s">
        <v>99</v>
      </c>
      <c r="Z997" s="121" t="s">
        <v>99</v>
      </c>
      <c r="AA997" s="121" t="s">
        <v>99</v>
      </c>
      <c r="AB997" s="121" t="s">
        <v>99</v>
      </c>
      <c r="AC997" s="121" t="s">
        <v>99</v>
      </c>
      <c r="AD997" s="121" t="s">
        <v>99</v>
      </c>
      <c r="AE997" s="121">
        <v>4110.7047928644351</v>
      </c>
      <c r="AF997" s="121">
        <v>4109.7363902630696</v>
      </c>
      <c r="AG997" s="121">
        <v>4108.4948904363418</v>
      </c>
      <c r="AH997" s="121">
        <v>4106.9039859640534</v>
      </c>
      <c r="AI997" s="121">
        <v>4104.8665038119325</v>
      </c>
      <c r="AJ997" s="121">
        <v>4102.2589927414301</v>
      </c>
      <c r="AK997" s="121">
        <v>4098.9250955563421</v>
      </c>
      <c r="AL997" s="121">
        <v>4094.667557914006</v>
      </c>
      <c r="AM997" s="121">
        <v>4089.238798039557</v>
      </c>
      <c r="AN997" s="121">
        <v>4082.330115746111</v>
      </c>
      <c r="AO997" s="121">
        <v>4073.5599035766299</v>
      </c>
      <c r="AP997" s="121">
        <v>4062.4617041765196</v>
      </c>
      <c r="AQ997" s="121">
        <v>4048.4737168750789</v>
      </c>
      <c r="AR997" s="121">
        <v>4030.9324706860857</v>
      </c>
      <c r="AS997" s="121">
        <v>4009.074881312707</v>
      </c>
      <c r="AT997" s="121">
        <v>3982.0546908358692</v>
      </c>
      <c r="AU997" s="121">
        <v>3948.9809604926731</v>
      </c>
      <c r="AV997" s="121">
        <v>3908.9869821801467</v>
      </c>
      <c r="AW997" s="121">
        <v>3861.3362085485705</v>
      </c>
      <c r="AX997" s="122">
        <v>3805.5656250000002</v>
      </c>
    </row>
    <row r="998" spans="1:50">
      <c r="A998" s="212"/>
      <c r="B998" s="218"/>
      <c r="C998" s="210"/>
      <c r="D998" s="93" t="s">
        <v>25</v>
      </c>
      <c r="E998" s="73" t="str">
        <f>A973&amp;"/"&amp;B989&amp;"/"&amp;C997&amp;"/"&amp;D998</f>
        <v>Coal fired power plants/Fluidized bed combustion/CHP with CCS/M</v>
      </c>
      <c r="F998" s="91" t="str">
        <f>A973</f>
        <v>Coal fired power plants</v>
      </c>
      <c r="G998" s="91" t="str">
        <f>B989</f>
        <v>Fluidized bed combustion</v>
      </c>
      <c r="H998" s="91" t="str">
        <f>C997</f>
        <v>CHP with CCS</v>
      </c>
      <c r="I998" s="70" t="str">
        <f t="shared" si="77"/>
        <v>M</v>
      </c>
      <c r="J998" s="123" t="s">
        <v>99</v>
      </c>
      <c r="K998" s="123" t="s">
        <v>99</v>
      </c>
      <c r="L998" s="123" t="s">
        <v>99</v>
      </c>
      <c r="M998" s="123" t="s">
        <v>99</v>
      </c>
      <c r="N998" s="123" t="s">
        <v>99</v>
      </c>
      <c r="O998" s="123" t="s">
        <v>99</v>
      </c>
      <c r="P998" s="123" t="s">
        <v>99</v>
      </c>
      <c r="Q998" s="123" t="s">
        <v>99</v>
      </c>
      <c r="R998" s="123" t="s">
        <v>99</v>
      </c>
      <c r="S998" s="123" t="s">
        <v>99</v>
      </c>
      <c r="T998" s="123" t="s">
        <v>99</v>
      </c>
      <c r="U998" s="123" t="s">
        <v>99</v>
      </c>
      <c r="V998" s="123" t="s">
        <v>99</v>
      </c>
      <c r="W998" s="123" t="s">
        <v>99</v>
      </c>
      <c r="X998" s="123" t="s">
        <v>99</v>
      </c>
      <c r="Y998" s="123" t="s">
        <v>99</v>
      </c>
      <c r="Z998" s="123" t="s">
        <v>99</v>
      </c>
      <c r="AA998" s="123" t="s">
        <v>99</v>
      </c>
      <c r="AB998" s="123" t="s">
        <v>99</v>
      </c>
      <c r="AC998" s="123" t="s">
        <v>99</v>
      </c>
      <c r="AD998" s="123" t="s">
        <v>99</v>
      </c>
      <c r="AE998" s="123">
        <v>4555.5747529418386</v>
      </c>
      <c r="AF998" s="123">
        <v>4554.4120331777995</v>
      </c>
      <c r="AG998" s="123">
        <v>4552.9214172051143</v>
      </c>
      <c r="AH998" s="123">
        <v>4551.0112859538986</v>
      </c>
      <c r="AI998" s="123">
        <v>4548.5649679000189</v>
      </c>
      <c r="AJ998" s="123">
        <v>4545.4342403985165</v>
      </c>
      <c r="AK998" s="123">
        <v>4541.4313720223827</v>
      </c>
      <c r="AL998" s="123">
        <v>4536.3195278824569</v>
      </c>
      <c r="AM998" s="123">
        <v>4529.8014470849275</v>
      </c>
      <c r="AN998" s="123">
        <v>4521.5064864614005</v>
      </c>
      <c r="AO998" s="123">
        <v>4510.9764661889621</v>
      </c>
      <c r="AP998" s="123">
        <v>4497.651330786035</v>
      </c>
      <c r="AQ998" s="123">
        <v>4480.85655011159</v>
      </c>
      <c r="AR998" s="123">
        <v>4459.7955228063793</v>
      </c>
      <c r="AS998" s="123">
        <v>4433.552046051137</v>
      </c>
      <c r="AT998" s="123">
        <v>4401.1100540003226</v>
      </c>
      <c r="AU998" s="123">
        <v>4361.399834421949</v>
      </c>
      <c r="AV998" s="123">
        <v>4313.3807678055373</v>
      </c>
      <c r="AW998" s="123">
        <v>4256.1685131141467</v>
      </c>
      <c r="AX998" s="124">
        <v>4189.207148437501</v>
      </c>
    </row>
    <row r="999" spans="1:50">
      <c r="A999" s="212"/>
      <c r="B999" s="214" t="s">
        <v>46</v>
      </c>
      <c r="C999" s="209" t="s">
        <v>36</v>
      </c>
      <c r="D999" s="67" t="s">
        <v>24</v>
      </c>
      <c r="E999" s="87" t="str">
        <f>A973&amp;"/"&amp;B999&amp;"/"&amp;C999&amp;"/"&amp;D999</f>
        <v>Coal fired power plants/Steam turbine/Electricity only/L</v>
      </c>
      <c r="F999" s="55" t="str">
        <f>A973</f>
        <v>Coal fired power plants</v>
      </c>
      <c r="G999" s="55" t="str">
        <f>B999</f>
        <v>Steam turbine</v>
      </c>
      <c r="H999" s="55" t="str">
        <f>C999</f>
        <v>Electricity only</v>
      </c>
      <c r="I999" s="85" t="str">
        <f t="shared" si="77"/>
        <v>L</v>
      </c>
      <c r="J999" s="125">
        <v>1485</v>
      </c>
      <c r="K999" s="125">
        <v>1487.6403180409582</v>
      </c>
      <c r="L999" s="125">
        <v>1490.282175801671</v>
      </c>
      <c r="M999" s="125">
        <v>1492.9242116406831</v>
      </c>
      <c r="N999" s="125">
        <v>1495.5650693843572</v>
      </c>
      <c r="O999" s="125">
        <v>1498.2034009796857</v>
      </c>
      <c r="P999" s="125">
        <v>1500.8378690979982</v>
      </c>
      <c r="Q999" s="125">
        <v>1503.4671496795006</v>
      </c>
      <c r="R999" s="125">
        <v>1506.089934409056</v>
      </c>
      <c r="S999" s="125">
        <v>1508.7049331141507</v>
      </c>
      <c r="T999" s="125">
        <v>1511.3108760765629</v>
      </c>
      <c r="U999" s="125">
        <v>1513.906516249885</v>
      </c>
      <c r="V999" s="125">
        <v>1516.4906313757137</v>
      </c>
      <c r="W999" s="125">
        <v>1519.062025992019</v>
      </c>
      <c r="X999" s="125">
        <v>1521.6195333279306</v>
      </c>
      <c r="Y999" s="125">
        <v>1524.1620170799172</v>
      </c>
      <c r="Z999" s="125">
        <v>1526.688373065097</v>
      </c>
      <c r="AA999" s="125">
        <v>1529.1975307481682</v>
      </c>
      <c r="AB999" s="125">
        <v>1531.6884546392155</v>
      </c>
      <c r="AC999" s="125">
        <v>1534.1601455603939</v>
      </c>
      <c r="AD999" s="125">
        <v>1536.6116417802339</v>
      </c>
      <c r="AE999" s="125">
        <v>1539.0420200150306</v>
      </c>
      <c r="AF999" s="125">
        <v>1541.4503962974727</v>
      </c>
      <c r="AG999" s="125">
        <v>1543.8359267133385</v>
      </c>
      <c r="AH999" s="125">
        <v>1546.1978080077229</v>
      </c>
      <c r="AI999" s="125">
        <v>1548.5352780628505</v>
      </c>
      <c r="AJ999" s="125">
        <v>1550.847616250102</v>
      </c>
      <c r="AK999" s="125">
        <v>1553.1341436593896</v>
      </c>
      <c r="AL999" s="125">
        <v>1555.3942232095003</v>
      </c>
      <c r="AM999" s="125">
        <v>1557.6272596434494</v>
      </c>
      <c r="AN999" s="125">
        <v>1559.8326994132783</v>
      </c>
      <c r="AO999" s="125">
        <v>1562.0100304590633</v>
      </c>
      <c r="AP999" s="125">
        <v>1564.1587818871956</v>
      </c>
      <c r="AQ999" s="125">
        <v>1566.2785235532388</v>
      </c>
      <c r="AR999" s="125">
        <v>1568.3688655548722</v>
      </c>
      <c r="AS999" s="125">
        <v>1570.4294576405807</v>
      </c>
      <c r="AT999" s="125">
        <v>1572.45998853987</v>
      </c>
      <c r="AU999" s="125">
        <v>1574.4601852208589</v>
      </c>
      <c r="AV999" s="125">
        <v>1576.429812081132</v>
      </c>
      <c r="AW999" s="125">
        <v>1578.3686700777398</v>
      </c>
      <c r="AX999" s="126">
        <v>1580.2765958021905</v>
      </c>
    </row>
    <row r="1000" spans="1:50">
      <c r="A1000" s="212"/>
      <c r="B1000" s="215"/>
      <c r="C1000" s="206"/>
      <c r="D1000" s="52" t="s">
        <v>25</v>
      </c>
      <c r="E1000" s="86" t="str">
        <f>A973&amp;"/"&amp;B999&amp;"/"&amp;C999&amp;"/"&amp;D1000</f>
        <v>Coal fired power plants/Steam turbine/Electricity only/M</v>
      </c>
      <c r="F1000" s="61" t="str">
        <f>A973</f>
        <v>Coal fired power plants</v>
      </c>
      <c r="G1000" s="61" t="str">
        <f>B999</f>
        <v>Steam turbine</v>
      </c>
      <c r="H1000" s="61" t="str">
        <f>C999</f>
        <v>Electricity only</v>
      </c>
      <c r="I1000" s="84" t="str">
        <f t="shared" si="77"/>
        <v>M</v>
      </c>
      <c r="J1000" s="121">
        <v>1603.8000000000002</v>
      </c>
      <c r="K1000" s="121">
        <v>1606.0812347873882</v>
      </c>
      <c r="L1000" s="121">
        <v>1608.363799892644</v>
      </c>
      <c r="M1000" s="121">
        <v>1610.6465188575505</v>
      </c>
      <c r="N1000" s="121">
        <v>1612.9282199480849</v>
      </c>
      <c r="O1000" s="121">
        <v>1615.2077384464487</v>
      </c>
      <c r="P1000" s="121">
        <v>1617.4839189006709</v>
      </c>
      <c r="Q1000" s="121">
        <v>1619.7556173230887</v>
      </c>
      <c r="R1000" s="121">
        <v>1622.0217033294248</v>
      </c>
      <c r="S1000" s="121">
        <v>1624.2810622106265</v>
      </c>
      <c r="T1000" s="121">
        <v>1626.5325969301507</v>
      </c>
      <c r="U1000" s="121">
        <v>1628.7752300399009</v>
      </c>
      <c r="V1000" s="121">
        <v>1631.0079055086169</v>
      </c>
      <c r="W1000" s="121">
        <v>1633.2295904571047</v>
      </c>
      <c r="X1000" s="121">
        <v>1635.4392767953323</v>
      </c>
      <c r="Y1000" s="121">
        <v>1637.6359827570486</v>
      </c>
      <c r="Z1000" s="121">
        <v>1639.818754328244</v>
      </c>
      <c r="AA1000" s="121">
        <v>1641.9866665664176</v>
      </c>
      <c r="AB1000" s="121">
        <v>1644.1388248082826</v>
      </c>
      <c r="AC1000" s="121">
        <v>1646.2743657641806</v>
      </c>
      <c r="AD1000" s="121">
        <v>1648.3924584981223</v>
      </c>
      <c r="AE1000" s="121">
        <v>1650.4923052929869</v>
      </c>
      <c r="AF1000" s="121">
        <v>1652.5731424010166</v>
      </c>
      <c r="AG1000" s="121">
        <v>1654.6342406803246</v>
      </c>
      <c r="AH1000" s="121">
        <v>1656.6749061186729</v>
      </c>
      <c r="AI1000" s="121">
        <v>1658.6944802463031</v>
      </c>
      <c r="AJ1000" s="121">
        <v>1660.6923404400882</v>
      </c>
      <c r="AK1000" s="121">
        <v>1662.6679001217128</v>
      </c>
      <c r="AL1000" s="121">
        <v>1664.6206088530087</v>
      </c>
      <c r="AM1000" s="121">
        <v>1666.5499523319406</v>
      </c>
      <c r="AN1000" s="121">
        <v>1668.4554522930728</v>
      </c>
      <c r="AO1000" s="121">
        <v>1670.336666316631</v>
      </c>
      <c r="AP1000" s="121">
        <v>1672.1931875505372</v>
      </c>
      <c r="AQ1000" s="121">
        <v>1674.0246443499987</v>
      </c>
      <c r="AR1000" s="121">
        <v>1675.8306998394098</v>
      </c>
      <c r="AS1000" s="121">
        <v>1677.611051401462</v>
      </c>
      <c r="AT1000" s="121">
        <v>1679.3654300984481</v>
      </c>
      <c r="AU1000" s="121">
        <v>1681.0936000308222</v>
      </c>
      <c r="AV1000" s="121">
        <v>1682.7953576380983</v>
      </c>
      <c r="AW1000" s="121">
        <v>1684.4705309471674</v>
      </c>
      <c r="AX1000" s="122">
        <v>1686.1189787730927</v>
      </c>
    </row>
    <row r="1001" spans="1:50">
      <c r="A1001" s="212"/>
      <c r="B1001" s="215"/>
      <c r="C1001" s="206"/>
      <c r="D1001" s="52" t="s">
        <v>38</v>
      </c>
      <c r="E1001" s="86" t="str">
        <f>A973&amp;"/"&amp;B999&amp;"/"&amp;C999&amp;"/"&amp;D1001</f>
        <v>Coal fired power plants/Steam turbine/Electricity only/S</v>
      </c>
      <c r="F1001" s="61" t="str">
        <f>A973</f>
        <v>Coal fired power plants</v>
      </c>
      <c r="G1001" s="61" t="str">
        <f>B999</f>
        <v>Steam turbine</v>
      </c>
      <c r="H1001" s="61" t="str">
        <f>C999</f>
        <v>Electricity only</v>
      </c>
      <c r="I1001" s="84" t="str">
        <f t="shared" si="77"/>
        <v>S</v>
      </c>
      <c r="J1001" s="121">
        <v>1772.1990000000001</v>
      </c>
      <c r="K1001" s="121">
        <v>1774.0895733300479</v>
      </c>
      <c r="L1001" s="121">
        <v>1775.9812491610287</v>
      </c>
      <c r="M1001" s="121">
        <v>1777.8730525031949</v>
      </c>
      <c r="N1001" s="121">
        <v>1779.7640122819753</v>
      </c>
      <c r="O1001" s="121">
        <v>1781.6531632374945</v>
      </c>
      <c r="P1001" s="121">
        <v>1783.5395477889308</v>
      </c>
      <c r="Q1001" s="121">
        <v>1785.4222178565099</v>
      </c>
      <c r="R1001" s="121">
        <v>1787.3002366342607</v>
      </c>
      <c r="S1001" s="121">
        <v>1789.1726803070567</v>
      </c>
      <c r="T1001" s="121">
        <v>1791.0386397058624</v>
      </c>
      <c r="U1001" s="121">
        <v>1792.8972218955678</v>
      </c>
      <c r="V1001" s="121">
        <v>1794.7475516902662</v>
      </c>
      <c r="W1001" s="121">
        <v>1796.5887730913255</v>
      </c>
      <c r="X1001" s="121">
        <v>1798.4200506441316</v>
      </c>
      <c r="Y1001" s="121">
        <v>1800.240570709904</v>
      </c>
      <c r="Z1001" s="121">
        <v>1802.0495426495322</v>
      </c>
      <c r="AA1001" s="121">
        <v>1803.8461999169185</v>
      </c>
      <c r="AB1001" s="121">
        <v>1805.6298010598641</v>
      </c>
      <c r="AC1001" s="121">
        <v>1807.3996306270647</v>
      </c>
      <c r="AD1001" s="121">
        <v>1809.154999980319</v>
      </c>
      <c r="AE1001" s="121">
        <v>1810.8952480115629</v>
      </c>
      <c r="AF1001" s="121">
        <v>1812.6197417648425</v>
      </c>
      <c r="AG1001" s="121">
        <v>1814.3278769638191</v>
      </c>
      <c r="AH1001" s="121">
        <v>1816.01907844585</v>
      </c>
      <c r="AI1001" s="121">
        <v>1817.6928005041236</v>
      </c>
      <c r="AJ1001" s="121">
        <v>1819.348527139723</v>
      </c>
      <c r="AK1001" s="121">
        <v>1820.9857722258696</v>
      </c>
      <c r="AL1001" s="121">
        <v>1822.6040795869308</v>
      </c>
      <c r="AM1001" s="121">
        <v>1824.2030229950956</v>
      </c>
      <c r="AN1001" s="121">
        <v>1825.7822060878841</v>
      </c>
      <c r="AO1001" s="121">
        <v>1827.3412622099079</v>
      </c>
      <c r="AP1001" s="121">
        <v>1828.8798541825076</v>
      </c>
      <c r="AQ1001" s="121">
        <v>1830.3976740050614</v>
      </c>
      <c r="AR1001" s="121">
        <v>1831.8944424919109</v>
      </c>
      <c r="AS1001" s="121">
        <v>1833.3699088489616</v>
      </c>
      <c r="AT1001" s="121">
        <v>1834.8238501940887</v>
      </c>
      <c r="AU1001" s="121">
        <v>1836.2560710255441</v>
      </c>
      <c r="AV1001" s="121">
        <v>1837.666402642574</v>
      </c>
      <c r="AW1001" s="121">
        <v>1839.054702522465</v>
      </c>
      <c r="AX1001" s="122">
        <v>1840.4208536582007</v>
      </c>
    </row>
    <row r="1002" spans="1:50">
      <c r="A1002" s="212"/>
      <c r="B1002" s="215"/>
      <c r="C1002" s="216"/>
      <c r="D1002" s="52" t="s">
        <v>47</v>
      </c>
      <c r="E1002" s="86" t="str">
        <f>A973&amp;"/"&amp;B999&amp;"/"&amp;C999&amp;"/"&amp;D1002</f>
        <v>Coal fired power plants/Steam turbine/Electricity only/XS</v>
      </c>
      <c r="F1002" s="61" t="str">
        <f>A973</f>
        <v>Coal fired power plants</v>
      </c>
      <c r="G1002" s="61" t="str">
        <f>B999</f>
        <v>Steam turbine</v>
      </c>
      <c r="H1002" s="61" t="str">
        <f>C999</f>
        <v>Electricity only</v>
      </c>
      <c r="I1002" s="84" t="str">
        <f t="shared" si="77"/>
        <v>XS</v>
      </c>
      <c r="J1002" s="121">
        <v>2126.6388000000002</v>
      </c>
      <c r="K1002" s="121">
        <v>2128.5184325407413</v>
      </c>
      <c r="L1002" s="121">
        <v>2130.3907150390833</v>
      </c>
      <c r="M1002" s="121">
        <v>2132.2547842244753</v>
      </c>
      <c r="N1002" s="121">
        <v>2134.1097948547358</v>
      </c>
      <c r="O1002" s="121">
        <v>2135.9549210660975</v>
      </c>
      <c r="P1002" s="121">
        <v>2137.789357644931</v>
      </c>
      <c r="Q1002" s="121">
        <v>2139.6123212178345</v>
      </c>
      <c r="R1002" s="121">
        <v>2141.4230513572734</v>
      </c>
      <c r="S1002" s="121">
        <v>2143.2208116004736</v>
      </c>
      <c r="T1002" s="121">
        <v>2145.0048903797692</v>
      </c>
      <c r="U1002" s="121">
        <v>2146.7746018631251</v>
      </c>
      <c r="V1002" s="121">
        <v>2148.5292867040353</v>
      </c>
      <c r="W1002" s="121">
        <v>2150.2683127004912</v>
      </c>
      <c r="X1002" s="121">
        <v>2151.9910753631825</v>
      </c>
      <c r="Y1002" s="121">
        <v>2153.6969983935314</v>
      </c>
      <c r="Z1002" s="121">
        <v>2155.3855340726059</v>
      </c>
      <c r="AA1002" s="121">
        <v>2157.0561635623467</v>
      </c>
      <c r="AB1002" s="121">
        <v>2158.7083971209281</v>
      </c>
      <c r="AC1002" s="121">
        <v>2160.34177423442</v>
      </c>
      <c r="AD1002" s="121">
        <v>2161.9558636672436</v>
      </c>
      <c r="AE1002" s="121">
        <v>2163.5502634341969</v>
      </c>
      <c r="AF1002" s="121">
        <v>2165.1246006970955</v>
      </c>
      <c r="AG1002" s="121">
        <v>2166.6785315892935</v>
      </c>
      <c r="AH1002" s="121">
        <v>2168.2117409715552</v>
      </c>
      <c r="AI1002" s="121">
        <v>2169.7239421229156</v>
      </c>
      <c r="AJ1002" s="121">
        <v>2171.2148763702889</v>
      </c>
      <c r="AK1002" s="121">
        <v>2172.6843126607182</v>
      </c>
      <c r="AL1002" s="121">
        <v>2174.1320470802093</v>
      </c>
      <c r="AM1002" s="121">
        <v>2175.5579023231608</v>
      </c>
      <c r="AN1002" s="121">
        <v>2176.9617271164207</v>
      </c>
      <c r="AO1002" s="121">
        <v>2178.3433956019962</v>
      </c>
      <c r="AP1002" s="121">
        <v>2179.7028066824264</v>
      </c>
      <c r="AQ1002" s="121">
        <v>2181.0398833327727</v>
      </c>
      <c r="AR1002" s="121">
        <v>2182.3545718831292</v>
      </c>
      <c r="AS1002" s="121">
        <v>2183.6468412754612</v>
      </c>
      <c r="AT1002" s="121">
        <v>2184.9166822984807</v>
      </c>
      <c r="AU1002" s="121">
        <v>2186.1641068041699</v>
      </c>
      <c r="AV1002" s="121">
        <v>2187.3891469094119</v>
      </c>
      <c r="AW1002" s="121">
        <v>2188.5918541860729</v>
      </c>
      <c r="AX1002" s="122">
        <v>2189.7722988427204</v>
      </c>
    </row>
    <row r="1003" spans="1:50">
      <c r="A1003" s="212"/>
      <c r="B1003" s="215"/>
      <c r="C1003" s="217" t="s">
        <v>26</v>
      </c>
      <c r="D1003" s="83" t="s">
        <v>24</v>
      </c>
      <c r="E1003" s="56" t="str">
        <f>A973&amp;"/"&amp;B999&amp;"/"&amp;C1003&amp;"/"&amp;D1003</f>
        <v>Coal fired power plants/Steam turbine/CHP/L</v>
      </c>
      <c r="F1003" s="103" t="str">
        <f>A973</f>
        <v>Coal fired power plants</v>
      </c>
      <c r="G1003" s="103" t="str">
        <f>B999</f>
        <v>Steam turbine</v>
      </c>
      <c r="H1003" s="103" t="str">
        <f>C1003</f>
        <v>CHP</v>
      </c>
      <c r="I1003" s="104" t="str">
        <f t="shared" si="77"/>
        <v>L</v>
      </c>
      <c r="J1003" s="127">
        <v>1875</v>
      </c>
      <c r="K1003" s="127">
        <v>1877.0715898593089</v>
      </c>
      <c r="L1003" s="127">
        <v>1879.1402084228494</v>
      </c>
      <c r="M1003" s="127">
        <v>1881.2053873331665</v>
      </c>
      <c r="N1003" s="127">
        <v>1883.2666628895086</v>
      </c>
      <c r="O1003" s="127">
        <v>1885.3235764198384</v>
      </c>
      <c r="P1003" s="127">
        <v>1887.3756746420943</v>
      </c>
      <c r="Q1003" s="127">
        <v>1889.4225100141912</v>
      </c>
      <c r="R1003" s="127">
        <v>1891.463641072279</v>
      </c>
      <c r="S1003" s="127">
        <v>1893.4986327568186</v>
      </c>
      <c r="T1003" s="127">
        <v>1895.5270567260691</v>
      </c>
      <c r="U1003" s="127">
        <v>1897.548491656617</v>
      </c>
      <c r="V1003" s="127">
        <v>1899.5625235306193</v>
      </c>
      <c r="W1003" s="127">
        <v>1901.568745909465</v>
      </c>
      <c r="X1003" s="127">
        <v>1903.5667601936013</v>
      </c>
      <c r="Y1003" s="127">
        <v>1905.5561758683089</v>
      </c>
      <c r="Z1003" s="127">
        <v>1907.5366107352443</v>
      </c>
      <c r="AA1003" s="127">
        <v>1909.5076911296101</v>
      </c>
      <c r="AB1003" s="127">
        <v>1911.4690521228433</v>
      </c>
      <c r="AC1003" s="127">
        <v>1913.4203377107583</v>
      </c>
      <c r="AD1003" s="127">
        <v>1915.3612009871051</v>
      </c>
      <c r="AE1003" s="127">
        <v>1917.2913043025453</v>
      </c>
      <c r="AF1003" s="127">
        <v>1919.2103194090814</v>
      </c>
      <c r="AG1003" s="127">
        <v>1921.1179275900035</v>
      </c>
      <c r="AH1003" s="127">
        <v>1923.0138197754536</v>
      </c>
      <c r="AI1003" s="127">
        <v>1924.8976966437335</v>
      </c>
      <c r="AJ1003" s="127">
        <v>1926.7692687085171</v>
      </c>
      <c r="AK1003" s="127">
        <v>1928.6282563921475</v>
      </c>
      <c r="AL1003" s="127">
        <v>1930.4743900852343</v>
      </c>
      <c r="AM1003" s="127">
        <v>1932.3074101927839</v>
      </c>
      <c r="AN1003" s="127">
        <v>1934.1270671671248</v>
      </c>
      <c r="AO1003" s="127">
        <v>1935.9331215279071</v>
      </c>
      <c r="AP1003" s="127">
        <v>1937.7253438694784</v>
      </c>
      <c r="AQ1003" s="127">
        <v>1939.5035148559575</v>
      </c>
      <c r="AR1003" s="127">
        <v>1941.2674252043425</v>
      </c>
      <c r="AS1003" s="127">
        <v>1943.0168756560061</v>
      </c>
      <c r="AT1003" s="127">
        <v>1944.751676936949</v>
      </c>
      <c r="AU1003" s="127">
        <v>1946.4716497071877</v>
      </c>
      <c r="AV1003" s="127">
        <v>1948.1766244996693</v>
      </c>
      <c r="AW1003" s="127">
        <v>1949.8664416491185</v>
      </c>
      <c r="AX1003" s="128">
        <v>1951.5409512112196</v>
      </c>
    </row>
    <row r="1004" spans="1:50">
      <c r="A1004" s="212"/>
      <c r="B1004" s="215"/>
      <c r="C1004" s="206"/>
      <c r="D1004" s="52" t="s">
        <v>25</v>
      </c>
      <c r="E1004" s="86" t="str">
        <f>A973&amp;"/"&amp;B999&amp;"/"&amp;C1003&amp;"/"&amp;D1004</f>
        <v>Coal fired power plants/Steam turbine/CHP/M</v>
      </c>
      <c r="F1004" s="61" t="str">
        <f>A973</f>
        <v>Coal fired power plants</v>
      </c>
      <c r="G1004" s="61" t="str">
        <f>B999</f>
        <v>Steam turbine</v>
      </c>
      <c r="H1004" s="61" t="str">
        <f>C1003</f>
        <v>CHP</v>
      </c>
      <c r="I1004" s="84" t="str">
        <f t="shared" si="77"/>
        <v>M</v>
      </c>
      <c r="J1004" s="121">
        <v>1993.8000000000002</v>
      </c>
      <c r="K1004" s="121">
        <v>1995.2813306227772</v>
      </c>
      <c r="L1004" s="121">
        <v>1996.7568540280604</v>
      </c>
      <c r="M1004" s="121">
        <v>1998.2262842680586</v>
      </c>
      <c r="N1004" s="121">
        <v>1999.6893410919702</v>
      </c>
      <c r="O1004" s="121">
        <v>2001.145750113516</v>
      </c>
      <c r="P1004" s="121">
        <v>2002.5952429685508</v>
      </c>
      <c r="Q1004" s="121">
        <v>2004.0375574626567</v>
      </c>
      <c r="R1004" s="121">
        <v>2005.4724377086457</v>
      </c>
      <c r="S1004" s="121">
        <v>2006.8996342539319</v>
      </c>
      <c r="T1004" s="121">
        <v>2008.318904197745</v>
      </c>
      <c r="U1004" s="121">
        <v>2009.7300112981941</v>
      </c>
      <c r="V1004" s="121">
        <v>2011.1327260692021</v>
      </c>
      <c r="W1004" s="121">
        <v>2012.5268258673627</v>
      </c>
      <c r="X1004" s="121">
        <v>2013.9120949687867</v>
      </c>
      <c r="Y1004" s="121">
        <v>2015.2883246360277</v>
      </c>
      <c r="Z1004" s="121">
        <v>2016.6553131751998</v>
      </c>
      <c r="AA1004" s="121">
        <v>2018.0128659834147</v>
      </c>
      <c r="AB1004" s="121">
        <v>2019.3607955866837</v>
      </c>
      <c r="AC1004" s="121">
        <v>2020.6989216684533</v>
      </c>
      <c r="AD1004" s="121">
        <v>2022.0270710889508</v>
      </c>
      <c r="AE1004" s="121">
        <v>2023.3450778955385</v>
      </c>
      <c r="AF1004" s="121">
        <v>2024.652783324284</v>
      </c>
      <c r="AG1004" s="121">
        <v>2025.9500357929696</v>
      </c>
      <c r="AH1004" s="121">
        <v>2027.2366908857798</v>
      </c>
      <c r="AI1004" s="121">
        <v>2028.5126113299043</v>
      </c>
      <c r="AJ1004" s="121">
        <v>2029.7776669643206</v>
      </c>
      <c r="AK1004" s="121">
        <v>2031.0317347010157</v>
      </c>
      <c r="AL1004" s="121">
        <v>2032.274698478921</v>
      </c>
      <c r="AM1004" s="121">
        <v>2033.5064492108381</v>
      </c>
      <c r="AN1004" s="121">
        <v>2034.7268847236433</v>
      </c>
      <c r="AO1004" s="121">
        <v>2035.9359096920557</v>
      </c>
      <c r="AP1004" s="121">
        <v>2037.1334355662684</v>
      </c>
      <c r="AQ1004" s="121">
        <v>2038.3193804937343</v>
      </c>
      <c r="AR1004" s="121">
        <v>2039.4936692354077</v>
      </c>
      <c r="AS1004" s="121">
        <v>2040.6562330767399</v>
      </c>
      <c r="AT1004" s="121">
        <v>2041.8070097337313</v>
      </c>
      <c r="AU1004" s="121">
        <v>2042.945943254336</v>
      </c>
      <c r="AV1004" s="121">
        <v>2044.0729839155206</v>
      </c>
      <c r="AW1004" s="121">
        <v>2045.188088116271</v>
      </c>
      <c r="AX1004" s="122">
        <v>2046.2912182668431</v>
      </c>
    </row>
    <row r="1005" spans="1:50">
      <c r="A1005" s="212"/>
      <c r="B1005" s="215"/>
      <c r="C1005" s="206"/>
      <c r="D1005" s="52" t="s">
        <v>38</v>
      </c>
      <c r="E1005" s="86" t="str">
        <f>A973&amp;"/"&amp;B999&amp;"/"&amp;C1003&amp;"/"&amp;D1005</f>
        <v>Coal fired power plants/Steam turbine/CHP/S</v>
      </c>
      <c r="F1005" s="61" t="str">
        <f>A973</f>
        <v>Coal fired power plants</v>
      </c>
      <c r="G1005" s="61" t="str">
        <f>B999</f>
        <v>Steam turbine</v>
      </c>
      <c r="H1005" s="61" t="str">
        <f>C1003</f>
        <v>CHP</v>
      </c>
      <c r="I1005" s="84" t="str">
        <f t="shared" si="77"/>
        <v>S</v>
      </c>
      <c r="J1005" s="121">
        <v>2526.6388000000002</v>
      </c>
      <c r="K1005" s="121">
        <v>2527.7839193101363</v>
      </c>
      <c r="L1005" s="121">
        <v>2528.9215638884534</v>
      </c>
      <c r="M1005" s="121">
        <v>2530.0515702448665</v>
      </c>
      <c r="N1005" s="121">
        <v>2531.1737805701018</v>
      </c>
      <c r="O1005" s="121">
        <v>2532.2880427696032</v>
      </c>
      <c r="P1005" s="121">
        <v>2533.3942104899634</v>
      </c>
      <c r="Q1005" s="121">
        <v>2534.4921431380153</v>
      </c>
      <c r="R1005" s="121">
        <v>2535.5817058927237</v>
      </c>
      <c r="S1005" s="121">
        <v>2536.6627697100307</v>
      </c>
      <c r="T1005" s="121">
        <v>2537.7352113208244</v>
      </c>
      <c r="U1005" s="121">
        <v>2538.7989132222028</v>
      </c>
      <c r="V1005" s="121">
        <v>2539.8537636622186</v>
      </c>
      <c r="W1005" s="121">
        <v>2540.8996566183014</v>
      </c>
      <c r="X1005" s="121">
        <v>2541.9364917695516</v>
      </c>
      <c r="Y1005" s="121">
        <v>2542.9641744631235</v>
      </c>
      <c r="Z1005" s="121">
        <v>2543.9826156749014</v>
      </c>
      <c r="AA1005" s="121">
        <v>2544.9917319646984</v>
      </c>
      <c r="AB1005" s="121">
        <v>2545.9914454261952</v>
      </c>
      <c r="AC1005" s="121">
        <v>2546.9816836318446</v>
      </c>
      <c r="AD1005" s="121">
        <v>2547.962379572984</v>
      </c>
      <c r="AE1005" s="121">
        <v>2548.9334715953742</v>
      </c>
      <c r="AF1005" s="121">
        <v>2549.894903330412</v>
      </c>
      <c r="AG1005" s="121">
        <v>2550.8466236222416</v>
      </c>
      <c r="AH1005" s="121">
        <v>2551.7885864510108</v>
      </c>
      <c r="AI1005" s="121">
        <v>2552.7207508524989</v>
      </c>
      <c r="AJ1005" s="121">
        <v>2553.6430808343575</v>
      </c>
      <c r="AK1005" s="121">
        <v>2554.5555452891908</v>
      </c>
      <c r="AL1005" s="121">
        <v>2555.4581179047159</v>
      </c>
      <c r="AM1005" s="121">
        <v>2556.3507770712213</v>
      </c>
      <c r="AN1005" s="121">
        <v>2557.2335057865548</v>
      </c>
      <c r="AO1005" s="121">
        <v>2558.1062915588641</v>
      </c>
      <c r="AP1005" s="121">
        <v>2558.9691263073032</v>
      </c>
      <c r="AQ1005" s="121">
        <v>2559.8220062609244</v>
      </c>
      <c r="AR1005" s="121">
        <v>2560.6649318559589</v>
      </c>
      <c r="AS1005" s="121">
        <v>2561.4979076316968</v>
      </c>
      <c r="AT1005" s="121">
        <v>2562.3209421251599</v>
      </c>
      <c r="AU1005" s="121">
        <v>2563.1340477647677</v>
      </c>
      <c r="AV1005" s="121">
        <v>2563.9372407631736</v>
      </c>
      <c r="AW1005" s="121">
        <v>2564.7305410094655</v>
      </c>
      <c r="AX1005" s="122">
        <v>2565.5139719609019</v>
      </c>
    </row>
    <row r="1006" spans="1:50">
      <c r="A1006" s="212"/>
      <c r="B1006" s="215"/>
      <c r="C1006" s="216"/>
      <c r="D1006" s="106" t="s">
        <v>47</v>
      </c>
      <c r="E1006" s="107" t="str">
        <f>A973&amp;"/"&amp;B999&amp;"/"&amp;C1003&amp;"/"&amp;D1006</f>
        <v>Coal fired power plants/Steam turbine/CHP/XS</v>
      </c>
      <c r="F1006" s="108" t="str">
        <f>A973</f>
        <v>Coal fired power plants</v>
      </c>
      <c r="G1006" s="108" t="str">
        <f>B999</f>
        <v>Steam turbine</v>
      </c>
      <c r="H1006" s="108" t="str">
        <f>C1003</f>
        <v>CHP</v>
      </c>
      <c r="I1006" s="109" t="str">
        <f t="shared" si="77"/>
        <v>XS</v>
      </c>
      <c r="J1006" s="129">
        <v>2566.6388000000002</v>
      </c>
      <c r="K1006" s="129">
        <v>2567.533070989527</v>
      </c>
      <c r="L1006" s="129">
        <v>2568.4190031689313</v>
      </c>
      <c r="M1006" s="129">
        <v>2569.2965339920243</v>
      </c>
      <c r="N1006" s="129">
        <v>2570.1656056133297</v>
      </c>
      <c r="O1006" s="129">
        <v>2571.0261648338651</v>
      </c>
      <c r="P1006" s="129">
        <v>2571.8781630431304</v>
      </c>
      <c r="Q1006" s="129">
        <v>2572.7215561575122</v>
      </c>
      <c r="R1006" s="129">
        <v>2573.5563045552894</v>
      </c>
      <c r="S1006" s="129">
        <v>2574.3823730084528</v>
      </c>
      <c r="T1006" s="129">
        <v>2575.199730611529</v>
      </c>
      <c r="U1006" s="129">
        <v>2576.0083507076151</v>
      </c>
      <c r="V1006" s="129">
        <v>2576.8082108118133</v>
      </c>
      <c r="W1006" s="129">
        <v>2577.5992925322676</v>
      </c>
      <c r="X1006" s="129">
        <v>2578.381581488989</v>
      </c>
      <c r="Y1006" s="129">
        <v>2579.1550672306685</v>
      </c>
      <c r="Z1006" s="129">
        <v>2579.919743149655</v>
      </c>
      <c r="AA1006" s="129">
        <v>2580.675606395293</v>
      </c>
      <c r="AB1006" s="129">
        <v>2581.4226577857871</v>
      </c>
      <c r="AC1006" s="129">
        <v>2582.1609017187861</v>
      </c>
      <c r="AD1006" s="129">
        <v>2582.8903460808428</v>
      </c>
      <c r="AE1006" s="129">
        <v>2583.6110021559316</v>
      </c>
      <c r="AF1006" s="129">
        <v>2584.3228845331732</v>
      </c>
      <c r="AG1006" s="129">
        <v>2585.0260110139366</v>
      </c>
      <c r="AH1006" s="129">
        <v>2585.7204025184647</v>
      </c>
      <c r="AI1006" s="129">
        <v>2586.4060829921732</v>
      </c>
      <c r="AJ1006" s="129">
        <v>2587.0830793117648</v>
      </c>
      <c r="AK1006" s="129">
        <v>2587.7514211912976</v>
      </c>
      <c r="AL1006" s="129">
        <v>2588.4111410883388</v>
      </c>
      <c r="AM1006" s="129">
        <v>2589.062274110328</v>
      </c>
      <c r="AN1006" s="129">
        <v>2589.7048579212737</v>
      </c>
      <c r="AO1006" s="129">
        <v>2590.3389326488973</v>
      </c>
      <c r="AP1006" s="129">
        <v>2590.9645407923313</v>
      </c>
      <c r="AQ1006" s="129">
        <v>2591.5817271304804</v>
      </c>
      <c r="AR1006" s="129">
        <v>2592.1905386311387</v>
      </c>
      <c r="AS1006" s="129">
        <v>2592.7910243609613</v>
      </c>
      <c r="AT1006" s="129">
        <v>2593.3832353963703</v>
      </c>
      <c r="AU1006" s="129">
        <v>2593.9672247354852</v>
      </c>
      <c r="AV1006" s="129">
        <v>2594.5430472111493</v>
      </c>
      <c r="AW1006" s="129">
        <v>2595.1107594051232</v>
      </c>
      <c r="AX1006" s="130">
        <v>2595.6704195635143</v>
      </c>
    </row>
    <row r="1007" spans="1:50">
      <c r="A1007" s="212"/>
      <c r="B1007" s="215"/>
      <c r="C1007" s="217" t="s">
        <v>42</v>
      </c>
      <c r="D1007" s="83" t="s">
        <v>24</v>
      </c>
      <c r="E1007" s="56" t="str">
        <f>A973&amp;"/"&amp;B999&amp;"/"&amp;C1007&amp;"/"&amp;D1007</f>
        <v>Coal fired power plants/Steam turbine/Electricity only with CCS/L</v>
      </c>
      <c r="F1007" s="103" t="str">
        <f>A973</f>
        <v>Coal fired power plants</v>
      </c>
      <c r="G1007" s="103" t="str">
        <f>B999</f>
        <v>Steam turbine</v>
      </c>
      <c r="H1007" s="103" t="str">
        <f>C1007</f>
        <v>Electricity only with CCS</v>
      </c>
      <c r="I1007" s="104" t="str">
        <f t="shared" si="77"/>
        <v>L</v>
      </c>
      <c r="J1007" s="127" t="s">
        <v>99</v>
      </c>
      <c r="K1007" s="127" t="s">
        <v>99</v>
      </c>
      <c r="L1007" s="127" t="s">
        <v>99</v>
      </c>
      <c r="M1007" s="127" t="s">
        <v>99</v>
      </c>
      <c r="N1007" s="127" t="s">
        <v>99</v>
      </c>
      <c r="O1007" s="127" t="s">
        <v>99</v>
      </c>
      <c r="P1007" s="127" t="s">
        <v>99</v>
      </c>
      <c r="Q1007" s="127" t="s">
        <v>99</v>
      </c>
      <c r="R1007" s="127" t="s">
        <v>99</v>
      </c>
      <c r="S1007" s="127" t="s">
        <v>99</v>
      </c>
      <c r="T1007" s="127" t="s">
        <v>99</v>
      </c>
      <c r="U1007" s="127" t="s">
        <v>99</v>
      </c>
      <c r="V1007" s="127" t="s">
        <v>99</v>
      </c>
      <c r="W1007" s="127" t="s">
        <v>99</v>
      </c>
      <c r="X1007" s="127" t="s">
        <v>99</v>
      </c>
      <c r="Y1007" s="127" t="s">
        <v>99</v>
      </c>
      <c r="Z1007" s="127" t="s">
        <v>99</v>
      </c>
      <c r="AA1007" s="127" t="s">
        <v>99</v>
      </c>
      <c r="AB1007" s="127" t="s">
        <v>99</v>
      </c>
      <c r="AC1007" s="127" t="s">
        <v>99</v>
      </c>
      <c r="AD1007" s="127" t="s">
        <v>99</v>
      </c>
      <c r="AE1007" s="127">
        <v>3192.75</v>
      </c>
      <c r="AF1007" s="127">
        <v>3192.75</v>
      </c>
      <c r="AG1007" s="127">
        <v>3192.75</v>
      </c>
      <c r="AH1007" s="127">
        <v>3192.75</v>
      </c>
      <c r="AI1007" s="127">
        <v>3192.75</v>
      </c>
      <c r="AJ1007" s="127">
        <v>3192.75</v>
      </c>
      <c r="AK1007" s="127">
        <v>3192.75</v>
      </c>
      <c r="AL1007" s="127">
        <v>3192.75</v>
      </c>
      <c r="AM1007" s="127">
        <v>3192.75</v>
      </c>
      <c r="AN1007" s="127">
        <v>3192.75</v>
      </c>
      <c r="AO1007" s="127">
        <v>3192.75</v>
      </c>
      <c r="AP1007" s="127">
        <v>3192.75</v>
      </c>
      <c r="AQ1007" s="127">
        <v>3192.75</v>
      </c>
      <c r="AR1007" s="127">
        <v>3192.75</v>
      </c>
      <c r="AS1007" s="127">
        <v>3192.75</v>
      </c>
      <c r="AT1007" s="127">
        <v>3192.75</v>
      </c>
      <c r="AU1007" s="127">
        <v>3192.75</v>
      </c>
      <c r="AV1007" s="127">
        <v>3192.75</v>
      </c>
      <c r="AW1007" s="127">
        <v>3192.75</v>
      </c>
      <c r="AX1007" s="128">
        <v>3192.75</v>
      </c>
    </row>
    <row r="1008" spans="1:50">
      <c r="A1008" s="212"/>
      <c r="B1008" s="215"/>
      <c r="C1008" s="216"/>
      <c r="D1008" s="106" t="s">
        <v>25</v>
      </c>
      <c r="E1008" s="107" t="str">
        <f>A973&amp;"/"&amp;B999&amp;"/"&amp;C1007&amp;"/"&amp;D1008</f>
        <v>Coal fired power plants/Steam turbine/Electricity only with CCS/M</v>
      </c>
      <c r="F1008" s="108" t="str">
        <f>A973</f>
        <v>Coal fired power plants</v>
      </c>
      <c r="G1008" s="108" t="str">
        <f>B999</f>
        <v>Steam turbine</v>
      </c>
      <c r="H1008" s="108" t="str">
        <f>C1007</f>
        <v>Electricity only with CCS</v>
      </c>
      <c r="I1008" s="109" t="str">
        <f t="shared" si="77"/>
        <v>M</v>
      </c>
      <c r="J1008" s="129" t="s">
        <v>99</v>
      </c>
      <c r="K1008" s="129" t="s">
        <v>99</v>
      </c>
      <c r="L1008" s="129" t="s">
        <v>99</v>
      </c>
      <c r="M1008" s="129" t="s">
        <v>99</v>
      </c>
      <c r="N1008" s="129" t="s">
        <v>99</v>
      </c>
      <c r="O1008" s="129" t="s">
        <v>99</v>
      </c>
      <c r="P1008" s="129" t="s">
        <v>99</v>
      </c>
      <c r="Q1008" s="129" t="s">
        <v>99</v>
      </c>
      <c r="R1008" s="129" t="s">
        <v>99</v>
      </c>
      <c r="S1008" s="129" t="s">
        <v>99</v>
      </c>
      <c r="T1008" s="129" t="s">
        <v>99</v>
      </c>
      <c r="U1008" s="129" t="s">
        <v>99</v>
      </c>
      <c r="V1008" s="129" t="s">
        <v>99</v>
      </c>
      <c r="W1008" s="129" t="s">
        <v>99</v>
      </c>
      <c r="X1008" s="129" t="s">
        <v>99</v>
      </c>
      <c r="Y1008" s="129" t="s">
        <v>99</v>
      </c>
      <c r="Z1008" s="129" t="s">
        <v>99</v>
      </c>
      <c r="AA1008" s="129" t="s">
        <v>99</v>
      </c>
      <c r="AB1008" s="129" t="s">
        <v>99</v>
      </c>
      <c r="AC1008" s="129" t="s">
        <v>99</v>
      </c>
      <c r="AD1008" s="129" t="s">
        <v>99</v>
      </c>
      <c r="AE1008" s="129">
        <v>3668.1374999999998</v>
      </c>
      <c r="AF1008" s="129">
        <v>3668.1374999999998</v>
      </c>
      <c r="AG1008" s="129">
        <v>3668.1374999999998</v>
      </c>
      <c r="AH1008" s="129">
        <v>3668.1374999999998</v>
      </c>
      <c r="AI1008" s="129">
        <v>3668.1374999999998</v>
      </c>
      <c r="AJ1008" s="129">
        <v>3668.1374999999998</v>
      </c>
      <c r="AK1008" s="129">
        <v>3668.1374999999998</v>
      </c>
      <c r="AL1008" s="129">
        <v>3668.1374999999998</v>
      </c>
      <c r="AM1008" s="129">
        <v>3668.1374999999998</v>
      </c>
      <c r="AN1008" s="129">
        <v>3668.1374999999998</v>
      </c>
      <c r="AO1008" s="129">
        <v>3668.1374999999998</v>
      </c>
      <c r="AP1008" s="129">
        <v>3668.1374999999998</v>
      </c>
      <c r="AQ1008" s="129">
        <v>3668.1374999999998</v>
      </c>
      <c r="AR1008" s="129">
        <v>3668.1374999999998</v>
      </c>
      <c r="AS1008" s="129">
        <v>3668.1374999999998</v>
      </c>
      <c r="AT1008" s="129">
        <v>3668.1374999999998</v>
      </c>
      <c r="AU1008" s="129">
        <v>3668.1374999999998</v>
      </c>
      <c r="AV1008" s="129">
        <v>3668.1374999999998</v>
      </c>
      <c r="AW1008" s="129">
        <v>3668.1374999999998</v>
      </c>
      <c r="AX1008" s="130">
        <v>3668.1374999999998</v>
      </c>
    </row>
    <row r="1009" spans="1:50">
      <c r="A1009" s="212"/>
      <c r="B1009" s="215"/>
      <c r="C1009" s="217" t="s">
        <v>43</v>
      </c>
      <c r="D1009" s="52" t="s">
        <v>24</v>
      </c>
      <c r="E1009" s="86" t="str">
        <f>A973&amp;"/"&amp;B999&amp;"/"&amp;C1009&amp;"/"&amp;D1009</f>
        <v>Coal fired power plants/Steam turbine/CHP with CCS/L</v>
      </c>
      <c r="F1009" s="61" t="str">
        <f>A973</f>
        <v>Coal fired power plants</v>
      </c>
      <c r="G1009" s="61" t="str">
        <f>B999</f>
        <v>Steam turbine</v>
      </c>
      <c r="H1009" s="61" t="str">
        <f>C1009</f>
        <v>CHP with CCS</v>
      </c>
      <c r="I1009" s="84" t="str">
        <f t="shared" si="77"/>
        <v>L</v>
      </c>
      <c r="J1009" s="121" t="s">
        <v>99</v>
      </c>
      <c r="K1009" s="121" t="s">
        <v>99</v>
      </c>
      <c r="L1009" s="121" t="s">
        <v>99</v>
      </c>
      <c r="M1009" s="121" t="s">
        <v>99</v>
      </c>
      <c r="N1009" s="121" t="s">
        <v>99</v>
      </c>
      <c r="O1009" s="121" t="s">
        <v>99</v>
      </c>
      <c r="P1009" s="121" t="s">
        <v>99</v>
      </c>
      <c r="Q1009" s="121" t="s">
        <v>99</v>
      </c>
      <c r="R1009" s="121" t="s">
        <v>99</v>
      </c>
      <c r="S1009" s="121" t="s">
        <v>99</v>
      </c>
      <c r="T1009" s="121" t="s">
        <v>99</v>
      </c>
      <c r="U1009" s="121" t="s">
        <v>99</v>
      </c>
      <c r="V1009" s="121" t="s">
        <v>99</v>
      </c>
      <c r="W1009" s="121" t="s">
        <v>99</v>
      </c>
      <c r="X1009" s="121" t="s">
        <v>99</v>
      </c>
      <c r="Y1009" s="121" t="s">
        <v>99</v>
      </c>
      <c r="Z1009" s="121" t="s">
        <v>99</v>
      </c>
      <c r="AA1009" s="121" t="s">
        <v>99</v>
      </c>
      <c r="AB1009" s="121" t="s">
        <v>99</v>
      </c>
      <c r="AC1009" s="121" t="s">
        <v>99</v>
      </c>
      <c r="AD1009" s="121" t="s">
        <v>99</v>
      </c>
      <c r="AE1009" s="121">
        <v>3582.75</v>
      </c>
      <c r="AF1009" s="121">
        <v>3582.75</v>
      </c>
      <c r="AG1009" s="121">
        <v>3582.75</v>
      </c>
      <c r="AH1009" s="121">
        <v>3582.75</v>
      </c>
      <c r="AI1009" s="121">
        <v>3582.75</v>
      </c>
      <c r="AJ1009" s="121">
        <v>3582.75</v>
      </c>
      <c r="AK1009" s="121">
        <v>3582.75</v>
      </c>
      <c r="AL1009" s="121">
        <v>3582.75</v>
      </c>
      <c r="AM1009" s="121">
        <v>3582.75</v>
      </c>
      <c r="AN1009" s="121">
        <v>3582.75</v>
      </c>
      <c r="AO1009" s="121">
        <v>3582.75</v>
      </c>
      <c r="AP1009" s="121">
        <v>3582.75</v>
      </c>
      <c r="AQ1009" s="121">
        <v>3582.75</v>
      </c>
      <c r="AR1009" s="121">
        <v>3582.75</v>
      </c>
      <c r="AS1009" s="121">
        <v>3582.75</v>
      </c>
      <c r="AT1009" s="121">
        <v>3582.75</v>
      </c>
      <c r="AU1009" s="121">
        <v>3582.75</v>
      </c>
      <c r="AV1009" s="121">
        <v>3582.75</v>
      </c>
      <c r="AW1009" s="121">
        <v>3582.75</v>
      </c>
      <c r="AX1009" s="122">
        <v>3582.75</v>
      </c>
    </row>
    <row r="1010" spans="1:50">
      <c r="A1010" s="213"/>
      <c r="B1010" s="218"/>
      <c r="C1010" s="210"/>
      <c r="D1010" s="93" t="s">
        <v>25</v>
      </c>
      <c r="E1010" s="73" t="str">
        <f>A973&amp;"/"&amp;B999&amp;"/"&amp;C1009&amp;"/"&amp;D1010</f>
        <v>Coal fired power plants/Steam turbine/CHP with CCS/M</v>
      </c>
      <c r="F1010" s="91" t="str">
        <f>A973</f>
        <v>Coal fired power plants</v>
      </c>
      <c r="G1010" s="91" t="str">
        <f>B999</f>
        <v>Steam turbine</v>
      </c>
      <c r="H1010" s="91" t="str">
        <f>C1009</f>
        <v>CHP with CCS</v>
      </c>
      <c r="I1010" s="70" t="str">
        <f t="shared" si="77"/>
        <v>M</v>
      </c>
      <c r="J1010" s="123" t="s">
        <v>99</v>
      </c>
      <c r="K1010" s="123" t="s">
        <v>99</v>
      </c>
      <c r="L1010" s="123" t="s">
        <v>99</v>
      </c>
      <c r="M1010" s="123" t="s">
        <v>99</v>
      </c>
      <c r="N1010" s="123" t="s">
        <v>99</v>
      </c>
      <c r="O1010" s="123" t="s">
        <v>99</v>
      </c>
      <c r="P1010" s="123" t="s">
        <v>99</v>
      </c>
      <c r="Q1010" s="123" t="s">
        <v>99</v>
      </c>
      <c r="R1010" s="123" t="s">
        <v>99</v>
      </c>
      <c r="S1010" s="123" t="s">
        <v>99</v>
      </c>
      <c r="T1010" s="123" t="s">
        <v>99</v>
      </c>
      <c r="U1010" s="123" t="s">
        <v>99</v>
      </c>
      <c r="V1010" s="123" t="s">
        <v>99</v>
      </c>
      <c r="W1010" s="123" t="s">
        <v>99</v>
      </c>
      <c r="X1010" s="123" t="s">
        <v>99</v>
      </c>
      <c r="Y1010" s="123" t="s">
        <v>99</v>
      </c>
      <c r="Z1010" s="123" t="s">
        <v>99</v>
      </c>
      <c r="AA1010" s="123" t="s">
        <v>99</v>
      </c>
      <c r="AB1010" s="123" t="s">
        <v>99</v>
      </c>
      <c r="AC1010" s="123" t="s">
        <v>99</v>
      </c>
      <c r="AD1010" s="123" t="s">
        <v>99</v>
      </c>
      <c r="AE1010" s="123">
        <v>4058.1374999999998</v>
      </c>
      <c r="AF1010" s="123">
        <v>4058.1374999999998</v>
      </c>
      <c r="AG1010" s="123">
        <v>4058.1374999999998</v>
      </c>
      <c r="AH1010" s="123">
        <v>4058.1374999999998</v>
      </c>
      <c r="AI1010" s="123">
        <v>4058.1374999999998</v>
      </c>
      <c r="AJ1010" s="123">
        <v>4058.1374999999998</v>
      </c>
      <c r="AK1010" s="123">
        <v>4058.1374999999998</v>
      </c>
      <c r="AL1010" s="123">
        <v>4058.1374999999998</v>
      </c>
      <c r="AM1010" s="123">
        <v>4058.1374999999998</v>
      </c>
      <c r="AN1010" s="123">
        <v>4058.1374999999998</v>
      </c>
      <c r="AO1010" s="123">
        <v>4058.1374999999998</v>
      </c>
      <c r="AP1010" s="123">
        <v>4058.1374999999998</v>
      </c>
      <c r="AQ1010" s="123">
        <v>4058.1374999999998</v>
      </c>
      <c r="AR1010" s="123">
        <v>4058.1374999999998</v>
      </c>
      <c r="AS1010" s="123">
        <v>4058.1374999999998</v>
      </c>
      <c r="AT1010" s="123">
        <v>4058.1374999999998</v>
      </c>
      <c r="AU1010" s="123">
        <v>4058.1374999999998</v>
      </c>
      <c r="AV1010" s="123">
        <v>4058.1374999999998</v>
      </c>
      <c r="AW1010" s="123">
        <v>4058.1374999999998</v>
      </c>
      <c r="AX1010" s="124">
        <v>4058.1374999999998</v>
      </c>
    </row>
    <row r="1011" spans="1:50">
      <c r="A1011" s="211" t="s">
        <v>48</v>
      </c>
      <c r="B1011" s="214" t="s">
        <v>41</v>
      </c>
      <c r="C1011" s="209" t="s">
        <v>36</v>
      </c>
      <c r="D1011" s="67" t="s">
        <v>24</v>
      </c>
      <c r="E1011" s="87" t="str">
        <f>A1011&amp;"/"&amp;B1011&amp;"/"&amp;C1011&amp;"/"&amp;D1011</f>
        <v>Lignite fired power plants/Integrated gasification combined cycle/Electricity only/L</v>
      </c>
      <c r="F1011" s="55" t="str">
        <f>A1011</f>
        <v>Lignite fired power plants</v>
      </c>
      <c r="G1011" s="55" t="str">
        <f>B1011</f>
        <v>Integrated gasification combined cycle</v>
      </c>
      <c r="H1011" s="55" t="str">
        <f>C1011</f>
        <v>Electricity only</v>
      </c>
      <c r="I1011" s="85" t="str">
        <f t="shared" si="77"/>
        <v>L</v>
      </c>
      <c r="J1011" s="125">
        <v>2940</v>
      </c>
      <c r="K1011" s="125">
        <v>2939.9778548980926</v>
      </c>
      <c r="L1011" s="125">
        <v>2939.9494214220595</v>
      </c>
      <c r="M1011" s="125">
        <v>2939.9129144203403</v>
      </c>
      <c r="N1011" s="125">
        <v>2939.8660423008373</v>
      </c>
      <c r="O1011" s="125">
        <v>2939.80586357008</v>
      </c>
      <c r="P1011" s="125">
        <v>2939.7286028728704</v>
      </c>
      <c r="Q1011" s="125">
        <v>2939.629415189489</v>
      </c>
      <c r="R1011" s="125">
        <v>2939.5020837293041</v>
      </c>
      <c r="S1011" s="125">
        <v>2939.3386331225438</v>
      </c>
      <c r="T1011" s="125">
        <v>2939.1288345663384</v>
      </c>
      <c r="U1011" s="125">
        <v>2938.8595734108981</v>
      </c>
      <c r="V1011" s="125">
        <v>2938.5140420440471</v>
      </c>
      <c r="W1011" s="125">
        <v>2938.0707116212848</v>
      </c>
      <c r="X1011" s="125">
        <v>2937.502025021603</v>
      </c>
      <c r="Y1011" s="125">
        <v>2936.772740355007</v>
      </c>
      <c r="Z1011" s="125">
        <v>2935.8378396694629</v>
      </c>
      <c r="AA1011" s="125">
        <v>2934.6399020229528</v>
      </c>
      <c r="AB1011" s="125">
        <v>2933.1058256078304</v>
      </c>
      <c r="AC1011" s="125">
        <v>2931.1427736219739</v>
      </c>
      <c r="AD1011" s="125">
        <v>2928.6332192917303</v>
      </c>
      <c r="AE1011" s="125">
        <v>2925.4289873851185</v>
      </c>
      <c r="AF1011" s="125">
        <v>2921.3442497141086</v>
      </c>
      <c r="AG1011" s="125">
        <v>2916.147556760202</v>
      </c>
      <c r="AH1011" s="125">
        <v>2909.5532150541367</v>
      </c>
      <c r="AI1011" s="125">
        <v>2901.2127024736087</v>
      </c>
      <c r="AJ1011" s="125">
        <v>2890.7074143430741</v>
      </c>
      <c r="AK1011" s="125">
        <v>2877.5449125753921</v>
      </c>
      <c r="AL1011" s="125">
        <v>2861.1620304092849</v>
      </c>
      <c r="AM1011" s="125">
        <v>2840.9395786745813</v>
      </c>
      <c r="AN1011" s="125">
        <v>2816.2346866704265</v>
      </c>
      <c r="AO1011" s="125">
        <v>2786.4372813594373</v>
      </c>
      <c r="AP1011" s="125">
        <v>2751.0556395780332</v>
      </c>
      <c r="AQ1011" s="125">
        <v>2709.8307184486921</v>
      </c>
      <c r="AR1011" s="125">
        <v>2662.8687433088635</v>
      </c>
      <c r="AS1011" s="125">
        <v>2610.7667857917395</v>
      </c>
      <c r="AT1011" s="125">
        <v>2554.6911239480301</v>
      </c>
      <c r="AU1011" s="125">
        <v>2496.3621149188129</v>
      </c>
      <c r="AV1011" s="125">
        <v>2437.9129032061501</v>
      </c>
      <c r="AW1011" s="125">
        <v>2381.6267401100213</v>
      </c>
      <c r="AX1011" s="126">
        <v>2329.6076787581528</v>
      </c>
    </row>
    <row r="1012" spans="1:50">
      <c r="A1012" s="212"/>
      <c r="B1012" s="215"/>
      <c r="C1012" s="216"/>
      <c r="D1012" s="52" t="s">
        <v>25</v>
      </c>
      <c r="E1012" s="86" t="str">
        <f>A1011&amp;"/"&amp;B1011&amp;"/"&amp;C1011&amp;"/"&amp;D1012</f>
        <v>Lignite fired power plants/Integrated gasification combined cycle/Electricity only/M</v>
      </c>
      <c r="F1012" s="61" t="str">
        <f>A1011</f>
        <v>Lignite fired power plants</v>
      </c>
      <c r="G1012" s="61" t="str">
        <f>B1011</f>
        <v>Integrated gasification combined cycle</v>
      </c>
      <c r="H1012" s="61" t="str">
        <f>C1011</f>
        <v>Electricity only</v>
      </c>
      <c r="I1012" s="84" t="str">
        <f t="shared" si="77"/>
        <v>M</v>
      </c>
      <c r="J1012" s="121">
        <v>3160.5</v>
      </c>
      <c r="K1012" s="121">
        <v>3160.3741847395459</v>
      </c>
      <c r="L1012" s="121">
        <v>3160.2205465741345</v>
      </c>
      <c r="M1012" s="121">
        <v>3160.0329416207901</v>
      </c>
      <c r="N1012" s="121">
        <v>3159.8038736707931</v>
      </c>
      <c r="O1012" s="121">
        <v>3159.524198678625</v>
      </c>
      <c r="P1012" s="121">
        <v>3159.1827657319627</v>
      </c>
      <c r="Q1012" s="121">
        <v>3158.7659813705459</v>
      </c>
      <c r="R1012" s="121">
        <v>3158.2572816662005</v>
      </c>
      <c r="S1012" s="121">
        <v>3157.6364936944801</v>
      </c>
      <c r="T1012" s="121">
        <v>3156.8790649510765</v>
      </c>
      <c r="U1012" s="121">
        <v>3155.9551359782022</v>
      </c>
      <c r="V1012" s="121">
        <v>3154.82842813965</v>
      </c>
      <c r="W1012" s="121">
        <v>3153.4549154252468</v>
      </c>
      <c r="X1012" s="121">
        <v>3151.7812468879633</v>
      </c>
      <c r="Y1012" s="121">
        <v>3149.7428856345336</v>
      </c>
      <c r="Z1012" s="121">
        <v>3147.2619324550938</v>
      </c>
      <c r="AA1012" s="121">
        <v>3144.2446090563872</v>
      </c>
      <c r="AB1012" s="121">
        <v>3140.5783901641812</v>
      </c>
      <c r="AC1012" s="121">
        <v>3136.1287992942989</v>
      </c>
      <c r="AD1012" s="121">
        <v>3130.735924938268</v>
      </c>
      <c r="AE1012" s="121">
        <v>3124.2107790093382</v>
      </c>
      <c r="AF1012" s="121">
        <v>3116.3317158980572</v>
      </c>
      <c r="AG1012" s="121">
        <v>3106.8412675691825</v>
      </c>
      <c r="AH1012" s="121">
        <v>3095.4439362856829</v>
      </c>
      <c r="AI1012" s="121">
        <v>3081.8057262251623</v>
      </c>
      <c r="AJ1012" s="121">
        <v>3065.5564828449274</v>
      </c>
      <c r="AK1012" s="121">
        <v>3046.2964190568646</v>
      </c>
      <c r="AL1012" s="121">
        <v>3023.608481669974</v>
      </c>
      <c r="AM1012" s="121">
        <v>2997.0783430579968</v>
      </c>
      <c r="AN1012" s="121">
        <v>2966.3236240578913</v>
      </c>
      <c r="AO1012" s="121">
        <v>2931.0332410882288</v>
      </c>
      <c r="AP1012" s="121">
        <v>2891.0162844346441</v>
      </c>
      <c r="AQ1012" s="121">
        <v>2846.2574213902894</v>
      </c>
      <c r="AR1012" s="121">
        <v>2796.9725774526323</v>
      </c>
      <c r="AS1012" s="121">
        <v>2743.6551401321308</v>
      </c>
      <c r="AT1012" s="121">
        <v>2687.1003007690456</v>
      </c>
      <c r="AU1012" s="121">
        <v>2628.3950040217351</v>
      </c>
      <c r="AV1012" s="121">
        <v>2568.864808527896</v>
      </c>
      <c r="AW1012" s="121">
        <v>2509.9772117581479</v>
      </c>
      <c r="AX1012" s="122">
        <v>2453.2121353819939</v>
      </c>
    </row>
    <row r="1013" spans="1:50">
      <c r="A1013" s="212"/>
      <c r="B1013" s="215"/>
      <c r="C1013" s="217" t="s">
        <v>26</v>
      </c>
      <c r="D1013" s="83" t="s">
        <v>24</v>
      </c>
      <c r="E1013" s="56" t="str">
        <f>A1011&amp;"/"&amp;B1011&amp;"/"&amp;C1013&amp;"/"&amp;D1013</f>
        <v>Lignite fired power plants/Integrated gasification combined cycle/CHP/L</v>
      </c>
      <c r="F1013" s="103" t="str">
        <f>A1011</f>
        <v>Lignite fired power plants</v>
      </c>
      <c r="G1013" s="103" t="str">
        <f>B1011</f>
        <v>Integrated gasification combined cycle</v>
      </c>
      <c r="H1013" s="103" t="str">
        <f>C1013</f>
        <v>CHP</v>
      </c>
      <c r="I1013" s="104" t="str">
        <f t="shared" si="77"/>
        <v>L</v>
      </c>
      <c r="J1013" s="127" t="s">
        <v>99</v>
      </c>
      <c r="K1013" s="127" t="s">
        <v>99</v>
      </c>
      <c r="L1013" s="127" t="s">
        <v>99</v>
      </c>
      <c r="M1013" s="127" t="s">
        <v>99</v>
      </c>
      <c r="N1013" s="127" t="s">
        <v>99</v>
      </c>
      <c r="O1013" s="127" t="s">
        <v>99</v>
      </c>
      <c r="P1013" s="127" t="s">
        <v>99</v>
      </c>
      <c r="Q1013" s="127" t="s">
        <v>99</v>
      </c>
      <c r="R1013" s="127" t="s">
        <v>99</v>
      </c>
      <c r="S1013" s="127" t="s">
        <v>99</v>
      </c>
      <c r="T1013" s="127">
        <v>3309.0892553787548</v>
      </c>
      <c r="U1013" s="127">
        <v>3308.8077610269911</v>
      </c>
      <c r="V1013" s="127">
        <v>3308.4465313205869</v>
      </c>
      <c r="W1013" s="127">
        <v>3307.9830593067027</v>
      </c>
      <c r="X1013" s="127">
        <v>3307.3885358765692</v>
      </c>
      <c r="Y1013" s="127">
        <v>3306.6261180144797</v>
      </c>
      <c r="Z1013" s="127">
        <v>3305.6487424921529</v>
      </c>
      <c r="AA1013" s="127">
        <v>3304.3963795929949</v>
      </c>
      <c r="AB1013" s="127">
        <v>3302.7926063145032</v>
      </c>
      <c r="AC1013" s="127">
        <v>3300.7403680503776</v>
      </c>
      <c r="AD1013" s="127">
        <v>3298.1167984966755</v>
      </c>
      <c r="AE1013" s="127">
        <v>3294.766990456309</v>
      </c>
      <c r="AF1013" s="127">
        <v>3290.4966731097693</v>
      </c>
      <c r="AG1013" s="127">
        <v>3285.0638816178694</v>
      </c>
      <c r="AH1013" s="127">
        <v>3278.1699427546041</v>
      </c>
      <c r="AI1013" s="127">
        <v>3269.4505001807438</v>
      </c>
      <c r="AJ1013" s="127">
        <v>3258.4679309811099</v>
      </c>
      <c r="AK1013" s="127">
        <v>3244.7074243955085</v>
      </c>
      <c r="AL1013" s="127">
        <v>3227.5802276120389</v>
      </c>
      <c r="AM1013" s="127">
        <v>3206.4390201741312</v>
      </c>
      <c r="AN1013" s="127">
        <v>3180.6117241843649</v>
      </c>
      <c r="AO1013" s="127">
        <v>3149.4605494872835</v>
      </c>
      <c r="AP1013" s="127">
        <v>3112.4714327269867</v>
      </c>
      <c r="AQ1013" s="127">
        <v>3069.3735620711182</v>
      </c>
      <c r="AR1013" s="127">
        <v>3020.2779889353837</v>
      </c>
      <c r="AS1013" s="127">
        <v>2965.8089113852907</v>
      </c>
      <c r="AT1013" s="127">
        <v>2907.1855943509172</v>
      </c>
      <c r="AU1013" s="127">
        <v>2846.2065550280981</v>
      </c>
      <c r="AV1013" s="127">
        <v>2785.1018519183831</v>
      </c>
      <c r="AW1013" s="127">
        <v>2726.2584700421339</v>
      </c>
      <c r="AX1013" s="128">
        <v>2671.8760548339005</v>
      </c>
    </row>
    <row r="1014" spans="1:50">
      <c r="A1014" s="212"/>
      <c r="B1014" s="215"/>
      <c r="C1014" s="216"/>
      <c r="D1014" s="106" t="s">
        <v>25</v>
      </c>
      <c r="E1014" s="107" t="str">
        <f>A1011&amp;"/"&amp;B1011&amp;"/"&amp;C1013&amp;"/"&amp;D1014</f>
        <v>Lignite fired power plants/Integrated gasification combined cycle/CHP/M</v>
      </c>
      <c r="F1014" s="108" t="str">
        <f>A1011</f>
        <v>Lignite fired power plants</v>
      </c>
      <c r="G1014" s="108" t="str">
        <f>B1011</f>
        <v>Integrated gasification combined cycle</v>
      </c>
      <c r="H1014" s="108" t="str">
        <f>C1013</f>
        <v>CHP</v>
      </c>
      <c r="I1014" s="109" t="str">
        <f t="shared" si="77"/>
        <v>M</v>
      </c>
      <c r="J1014" s="129" t="s">
        <v>99</v>
      </c>
      <c r="K1014" s="129" t="s">
        <v>99</v>
      </c>
      <c r="L1014" s="129" t="s">
        <v>99</v>
      </c>
      <c r="M1014" s="129" t="s">
        <v>99</v>
      </c>
      <c r="N1014" s="129" t="s">
        <v>99</v>
      </c>
      <c r="O1014" s="129" t="s">
        <v>99</v>
      </c>
      <c r="P1014" s="129" t="s">
        <v>99</v>
      </c>
      <c r="Q1014" s="129" t="s">
        <v>99</v>
      </c>
      <c r="R1014" s="129" t="s">
        <v>99</v>
      </c>
      <c r="S1014" s="129" t="s">
        <v>99</v>
      </c>
      <c r="T1014" s="129">
        <v>3526.7003034915169</v>
      </c>
      <c r="U1014" s="129">
        <v>3525.7307611923916</v>
      </c>
      <c r="V1014" s="129">
        <v>3524.5484290648101</v>
      </c>
      <c r="W1014" s="129">
        <v>3523.1071075843752</v>
      </c>
      <c r="X1014" s="129">
        <v>3521.3508119282678</v>
      </c>
      <c r="Y1014" s="129">
        <v>3519.2118190899437</v>
      </c>
      <c r="Z1014" s="129">
        <v>3516.6083840638366</v>
      </c>
      <c r="AA1014" s="129">
        <v>3513.4420988286356</v>
      </c>
      <c r="AB1014" s="129">
        <v>3509.5948828648502</v>
      </c>
      <c r="AC1014" s="129">
        <v>3504.9256207366898</v>
      </c>
      <c r="AD1014" s="129">
        <v>3499.2665062857441</v>
      </c>
      <c r="AE1014" s="129">
        <v>3492.4192212976131</v>
      </c>
      <c r="AF1014" s="129">
        <v>3484.1511777703063</v>
      </c>
      <c r="AG1014" s="129">
        <v>3474.1921967634862</v>
      </c>
      <c r="AH1014" s="129">
        <v>3462.2321921517469</v>
      </c>
      <c r="AI1014" s="129">
        <v>3447.920679117477</v>
      </c>
      <c r="AJ1014" s="129">
        <v>3430.8692290077274</v>
      </c>
      <c r="AK1014" s="129">
        <v>3410.6583176989452</v>
      </c>
      <c r="AL1014" s="129">
        <v>3386.8503025567597</v>
      </c>
      <c r="AM1014" s="129">
        <v>3359.0104010695845</v>
      </c>
      <c r="AN1014" s="129">
        <v>3326.7373564484701</v>
      </c>
      <c r="AO1014" s="129">
        <v>3289.7047272681411</v>
      </c>
      <c r="AP1014" s="129">
        <v>3247.712178818002</v>
      </c>
      <c r="AQ1014" s="129">
        <v>3200.7436214328463</v>
      </c>
      <c r="AR1014" s="129">
        <v>3149.0256406072303</v>
      </c>
      <c r="AS1014" s="129">
        <v>3093.0759818338206</v>
      </c>
      <c r="AT1014" s="129">
        <v>3033.7290941481115</v>
      </c>
      <c r="AU1014" s="129">
        <v>2972.1255834343506</v>
      </c>
      <c r="AV1014" s="129">
        <v>2909.6564496578485</v>
      </c>
      <c r="AW1014" s="129">
        <v>2847.8616389761523</v>
      </c>
      <c r="AX1014" s="130">
        <v>2788.2941351143127</v>
      </c>
    </row>
    <row r="1015" spans="1:50">
      <c r="A1015" s="212"/>
      <c r="B1015" s="215"/>
      <c r="C1015" s="217" t="s">
        <v>42</v>
      </c>
      <c r="D1015" s="83" t="s">
        <v>24</v>
      </c>
      <c r="E1015" s="56" t="str">
        <f>A1011&amp;"/"&amp;B1011&amp;"/"&amp;C1015&amp;"/"&amp;D1015</f>
        <v>Lignite fired power plants/Integrated gasification combined cycle/Electricity only with CCS/L</v>
      </c>
      <c r="F1015" s="103" t="str">
        <f>A1011</f>
        <v>Lignite fired power plants</v>
      </c>
      <c r="G1015" s="103" t="str">
        <f>B1011</f>
        <v>Integrated gasification combined cycle</v>
      </c>
      <c r="H1015" s="103" t="str">
        <f>C1015</f>
        <v>Electricity only with CCS</v>
      </c>
      <c r="I1015" s="104" t="str">
        <f t="shared" si="77"/>
        <v>L</v>
      </c>
      <c r="J1015" s="127" t="s">
        <v>99</v>
      </c>
      <c r="K1015" s="127" t="s">
        <v>99</v>
      </c>
      <c r="L1015" s="127" t="s">
        <v>99</v>
      </c>
      <c r="M1015" s="127" t="s">
        <v>99</v>
      </c>
      <c r="N1015" s="127" t="s">
        <v>99</v>
      </c>
      <c r="O1015" s="127" t="s">
        <v>99</v>
      </c>
      <c r="P1015" s="127" t="s">
        <v>99</v>
      </c>
      <c r="Q1015" s="127" t="s">
        <v>99</v>
      </c>
      <c r="R1015" s="127" t="s">
        <v>99</v>
      </c>
      <c r="S1015" s="127" t="s">
        <v>99</v>
      </c>
      <c r="T1015" s="127" t="s">
        <v>99</v>
      </c>
      <c r="U1015" s="127" t="s">
        <v>99</v>
      </c>
      <c r="V1015" s="127" t="s">
        <v>99</v>
      </c>
      <c r="W1015" s="127" t="s">
        <v>99</v>
      </c>
      <c r="X1015" s="127" t="s">
        <v>99</v>
      </c>
      <c r="Y1015" s="127" t="s">
        <v>99</v>
      </c>
      <c r="Z1015" s="127" t="s">
        <v>99</v>
      </c>
      <c r="AA1015" s="127" t="s">
        <v>99</v>
      </c>
      <c r="AB1015" s="127" t="s">
        <v>99</v>
      </c>
      <c r="AC1015" s="127" t="s">
        <v>99</v>
      </c>
      <c r="AD1015" s="127" t="s">
        <v>99</v>
      </c>
      <c r="AE1015" s="127">
        <v>4408.0294406210796</v>
      </c>
      <c r="AF1015" s="127">
        <v>4407.3410938972866</v>
      </c>
      <c r="AG1015" s="127">
        <v>4406.4128016231662</v>
      </c>
      <c r="AH1015" s="127">
        <v>4405.1613365314024</v>
      </c>
      <c r="AI1015" s="127">
        <v>4403.4749416459017</v>
      </c>
      <c r="AJ1015" s="127">
        <v>4401.2038270577305</v>
      </c>
      <c r="AK1015" s="127">
        <v>4398.1477273094279</v>
      </c>
      <c r="AL1015" s="127">
        <v>4394.0397968046063</v>
      </c>
      <c r="AM1015" s="127">
        <v>4388.5261035417507</v>
      </c>
      <c r="AN1015" s="127">
        <v>4381.1401301419128</v>
      </c>
      <c r="AO1015" s="127">
        <v>4371.272174855384</v>
      </c>
      <c r="AP1015" s="127">
        <v>4358.1346448154463</v>
      </c>
      <c r="AQ1015" s="127">
        <v>4340.7263764477484</v>
      </c>
      <c r="AR1015" s="127">
        <v>4317.8028715288228</v>
      </c>
      <c r="AS1015" s="127">
        <v>4287.8652721769413</v>
      </c>
      <c r="AT1015" s="127">
        <v>4249.1891365432339</v>
      </c>
      <c r="AU1015" s="127">
        <v>4199.923276695863</v>
      </c>
      <c r="AV1015" s="127">
        <v>4138.2945548898124</v>
      </c>
      <c r="AW1015" s="127">
        <v>4062.9470942773478</v>
      </c>
      <c r="AX1015" s="128">
        <v>3973.41</v>
      </c>
    </row>
    <row r="1016" spans="1:50">
      <c r="A1016" s="212"/>
      <c r="B1016" s="215"/>
      <c r="C1016" s="216"/>
      <c r="D1016" s="106" t="s">
        <v>25</v>
      </c>
      <c r="E1016" s="107" t="str">
        <f>A1011&amp;"/"&amp;B1011&amp;"/"&amp;C1015&amp;"/"&amp;D1016</f>
        <v>Lignite fired power plants/Integrated gasification combined cycle/Electricity only with CCS/M</v>
      </c>
      <c r="F1016" s="108" t="str">
        <f>A1011</f>
        <v>Lignite fired power plants</v>
      </c>
      <c r="G1016" s="108" t="str">
        <f>B1011</f>
        <v>Integrated gasification combined cycle</v>
      </c>
      <c r="H1016" s="108" t="str">
        <f>C1015</f>
        <v>Electricity only with CCS</v>
      </c>
      <c r="I1016" s="109" t="str">
        <f t="shared" si="77"/>
        <v>M</v>
      </c>
      <c r="J1016" s="129" t="s">
        <v>99</v>
      </c>
      <c r="K1016" s="129" t="s">
        <v>99</v>
      </c>
      <c r="L1016" s="129" t="s">
        <v>99</v>
      </c>
      <c r="M1016" s="129" t="s">
        <v>99</v>
      </c>
      <c r="N1016" s="129" t="s">
        <v>99</v>
      </c>
      <c r="O1016" s="129" t="s">
        <v>99</v>
      </c>
      <c r="P1016" s="129" t="s">
        <v>99</v>
      </c>
      <c r="Q1016" s="129" t="s">
        <v>99</v>
      </c>
      <c r="R1016" s="129" t="s">
        <v>99</v>
      </c>
      <c r="S1016" s="129" t="s">
        <v>99</v>
      </c>
      <c r="T1016" s="129" t="s">
        <v>99</v>
      </c>
      <c r="U1016" s="129" t="s">
        <v>99</v>
      </c>
      <c r="V1016" s="129" t="s">
        <v>99</v>
      </c>
      <c r="W1016" s="129" t="s">
        <v>99</v>
      </c>
      <c r="X1016" s="129" t="s">
        <v>99</v>
      </c>
      <c r="Y1016" s="129" t="s">
        <v>99</v>
      </c>
      <c r="Z1016" s="129" t="s">
        <v>99</v>
      </c>
      <c r="AA1016" s="129" t="s">
        <v>99</v>
      </c>
      <c r="AB1016" s="129" t="s">
        <v>99</v>
      </c>
      <c r="AC1016" s="129" t="s">
        <v>99</v>
      </c>
      <c r="AD1016" s="129" t="s">
        <v>99</v>
      </c>
      <c r="AE1016" s="129">
        <v>4703.1372215853607</v>
      </c>
      <c r="AF1016" s="129">
        <v>4702.7758876656653</v>
      </c>
      <c r="AG1016" s="129">
        <v>4702.2633618887257</v>
      </c>
      <c r="AH1016" s="129">
        <v>4701.5365189367467</v>
      </c>
      <c r="AI1016" s="129">
        <v>4700.5060165523628</v>
      </c>
      <c r="AJ1016" s="129">
        <v>4699.0455477142168</v>
      </c>
      <c r="AK1016" s="129">
        <v>4696.976828575167</v>
      </c>
      <c r="AL1016" s="129">
        <v>4694.048774045109</v>
      </c>
      <c r="AM1016" s="129">
        <v>4689.9088985385233</v>
      </c>
      <c r="AN1016" s="129">
        <v>4684.0646149291351</v>
      </c>
      <c r="AO1016" s="129">
        <v>4675.8320124643997</v>
      </c>
      <c r="AP1016" s="129">
        <v>4664.270350003846</v>
      </c>
      <c r="AQ1016" s="129">
        <v>4648.1028290205231</v>
      </c>
      <c r="AR1016" s="129">
        <v>4625.6298400216947</v>
      </c>
      <c r="AS1016" s="129">
        <v>4594.6523101022613</v>
      </c>
      <c r="AT1016" s="129">
        <v>4552.4429856411462</v>
      </c>
      <c r="AU1016" s="129">
        <v>4495.83368927229</v>
      </c>
      <c r="AV1016" s="129">
        <v>4421.5202379047842</v>
      </c>
      <c r="AW1016" s="129">
        <v>4326.6983929379949</v>
      </c>
      <c r="AX1016" s="130">
        <v>4210.08</v>
      </c>
    </row>
    <row r="1017" spans="1:50">
      <c r="A1017" s="212"/>
      <c r="B1017" s="215"/>
      <c r="C1017" s="217" t="s">
        <v>43</v>
      </c>
      <c r="D1017" s="52" t="s">
        <v>24</v>
      </c>
      <c r="E1017" s="86" t="str">
        <f>A1011&amp;"/"&amp;B1011&amp;"/"&amp;C1017&amp;"/"&amp;D1017</f>
        <v>Lignite fired power plants/Integrated gasification combined cycle/CHP with CCS/L</v>
      </c>
      <c r="F1017" s="61" t="str">
        <f>A1011</f>
        <v>Lignite fired power plants</v>
      </c>
      <c r="G1017" s="61" t="str">
        <f>B1011</f>
        <v>Integrated gasification combined cycle</v>
      </c>
      <c r="H1017" s="61" t="str">
        <f>C1017</f>
        <v>CHP with CCS</v>
      </c>
      <c r="I1017" s="84" t="str">
        <f t="shared" si="77"/>
        <v>L</v>
      </c>
      <c r="J1017" s="121" t="s">
        <v>99</v>
      </c>
      <c r="K1017" s="121" t="s">
        <v>99</v>
      </c>
      <c r="L1017" s="121" t="s">
        <v>99</v>
      </c>
      <c r="M1017" s="121" t="s">
        <v>99</v>
      </c>
      <c r="N1017" s="121" t="s">
        <v>99</v>
      </c>
      <c r="O1017" s="121" t="s">
        <v>99</v>
      </c>
      <c r="P1017" s="121" t="s">
        <v>99</v>
      </c>
      <c r="Q1017" s="121" t="s">
        <v>99</v>
      </c>
      <c r="R1017" s="121" t="s">
        <v>99</v>
      </c>
      <c r="S1017" s="121" t="s">
        <v>99</v>
      </c>
      <c r="T1017" s="121" t="s">
        <v>99</v>
      </c>
      <c r="U1017" s="121" t="s">
        <v>99</v>
      </c>
      <c r="V1017" s="121" t="s">
        <v>99</v>
      </c>
      <c r="W1017" s="121" t="s">
        <v>99</v>
      </c>
      <c r="X1017" s="121" t="s">
        <v>99</v>
      </c>
      <c r="Y1017" s="121" t="s">
        <v>99</v>
      </c>
      <c r="Z1017" s="121" t="s">
        <v>99</v>
      </c>
      <c r="AA1017" s="121" t="s">
        <v>99</v>
      </c>
      <c r="AB1017" s="121" t="s">
        <v>99</v>
      </c>
      <c r="AC1017" s="121" t="s">
        <v>99</v>
      </c>
      <c r="AD1017" s="121" t="s">
        <v>99</v>
      </c>
      <c r="AE1017" s="121">
        <v>4777.9935581064492</v>
      </c>
      <c r="AF1017" s="121">
        <v>4777.2926770679578</v>
      </c>
      <c r="AG1017" s="121">
        <v>4776.347481237688</v>
      </c>
      <c r="AH1017" s="121">
        <v>4775.0732278377191</v>
      </c>
      <c r="AI1017" s="121">
        <v>4773.3561248752121</v>
      </c>
      <c r="AJ1017" s="121">
        <v>4771.0436548712605</v>
      </c>
      <c r="AK1017" s="121">
        <v>4767.9319056738204</v>
      </c>
      <c r="AL1017" s="121">
        <v>4763.7491726139397</v>
      </c>
      <c r="AM1017" s="121">
        <v>4758.135078834719</v>
      </c>
      <c r="AN1017" s="121">
        <v>4750.6146120004723</v>
      </c>
      <c r="AO1017" s="121">
        <v>4740.5669681170257</v>
      </c>
      <c r="AP1017" s="121">
        <v>4727.1902127997855</v>
      </c>
      <c r="AQ1017" s="121">
        <v>4709.4649519825971</v>
      </c>
      <c r="AR1017" s="121">
        <v>4686.1240259956085</v>
      </c>
      <c r="AS1017" s="121">
        <v>4655.6412837983862</v>
      </c>
      <c r="AT1017" s="121">
        <v>4616.2608826563346</v>
      </c>
      <c r="AU1017" s="121">
        <v>4566.0979257939453</v>
      </c>
      <c r="AV1017" s="121">
        <v>4503.3469878621072</v>
      </c>
      <c r="AW1017" s="121">
        <v>4426.627502439479</v>
      </c>
      <c r="AX1017" s="122">
        <v>4335.46</v>
      </c>
    </row>
    <row r="1018" spans="1:50">
      <c r="A1018" s="212"/>
      <c r="B1018" s="215"/>
      <c r="C1018" s="210"/>
      <c r="D1018" s="52" t="s">
        <v>25</v>
      </c>
      <c r="E1018" s="73" t="str">
        <f>A1011&amp;"/"&amp;B1011&amp;"/"&amp;C1017&amp;"/"&amp;D1018</f>
        <v>Lignite fired power plants/Integrated gasification combined cycle/CHP with CCS/M</v>
      </c>
      <c r="F1018" s="91" t="str">
        <f>A1011</f>
        <v>Lignite fired power plants</v>
      </c>
      <c r="G1018" s="91" t="str">
        <f>B1011</f>
        <v>Integrated gasification combined cycle</v>
      </c>
      <c r="H1018" s="91" t="str">
        <f>C1017</f>
        <v>CHP with CCS</v>
      </c>
      <c r="I1018" s="70" t="str">
        <f t="shared" si="77"/>
        <v>M</v>
      </c>
      <c r="J1018" s="123" t="s">
        <v>99</v>
      </c>
      <c r="K1018" s="123" t="s">
        <v>99</v>
      </c>
      <c r="L1018" s="123" t="s">
        <v>99</v>
      </c>
      <c r="M1018" s="123" t="s">
        <v>99</v>
      </c>
      <c r="N1018" s="123" t="s">
        <v>99</v>
      </c>
      <c r="O1018" s="123" t="s">
        <v>99</v>
      </c>
      <c r="P1018" s="123" t="s">
        <v>99</v>
      </c>
      <c r="Q1018" s="123" t="s">
        <v>99</v>
      </c>
      <c r="R1018" s="123" t="s">
        <v>99</v>
      </c>
      <c r="S1018" s="123" t="s">
        <v>99</v>
      </c>
      <c r="T1018" s="123" t="s">
        <v>99</v>
      </c>
      <c r="U1018" s="123" t="s">
        <v>99</v>
      </c>
      <c r="V1018" s="123" t="s">
        <v>99</v>
      </c>
      <c r="W1018" s="123" t="s">
        <v>99</v>
      </c>
      <c r="X1018" s="123" t="s">
        <v>99</v>
      </c>
      <c r="Y1018" s="123" t="s">
        <v>99</v>
      </c>
      <c r="Z1018" s="123" t="s">
        <v>99</v>
      </c>
      <c r="AA1018" s="123" t="s">
        <v>99</v>
      </c>
      <c r="AB1018" s="123" t="s">
        <v>99</v>
      </c>
      <c r="AC1018" s="123" t="s">
        <v>99</v>
      </c>
      <c r="AD1018" s="123" t="s">
        <v>99</v>
      </c>
      <c r="AE1018" s="123">
        <v>5073.1225380022843</v>
      </c>
      <c r="AF1018" s="123">
        <v>5072.7550545585182</v>
      </c>
      <c r="AG1018" s="123">
        <v>5072.2338061307828</v>
      </c>
      <c r="AH1018" s="123">
        <v>5071.494593074628</v>
      </c>
      <c r="AI1018" s="123">
        <v>5070.4465526212389</v>
      </c>
      <c r="AJ1018" s="123">
        <v>5068.9612281363216</v>
      </c>
      <c r="AK1018" s="123">
        <v>5066.8573015687762</v>
      </c>
      <c r="AL1018" s="123">
        <v>5063.8794146237924</v>
      </c>
      <c r="AM1018" s="123">
        <v>5059.6690827811435</v>
      </c>
      <c r="AN1018" s="123">
        <v>5053.7253355986659</v>
      </c>
      <c r="AO1018" s="123">
        <v>5045.3526228806131</v>
      </c>
      <c r="AP1018" s="123">
        <v>5033.59419305967</v>
      </c>
      <c r="AQ1018" s="123">
        <v>5017.1515178380378</v>
      </c>
      <c r="AR1018" s="123">
        <v>4994.2960621532602</v>
      </c>
      <c r="AS1018" s="123">
        <v>4962.7913271874568</v>
      </c>
      <c r="AT1018" s="123">
        <v>4919.8636443253454</v>
      </c>
      <c r="AU1018" s="123">
        <v>4862.2909171472966</v>
      </c>
      <c r="AV1018" s="123">
        <v>4786.7127288341408</v>
      </c>
      <c r="AW1018" s="123">
        <v>4690.2771155874871</v>
      </c>
      <c r="AX1018" s="124">
        <v>4571.674</v>
      </c>
    </row>
    <row r="1019" spans="1:50">
      <c r="A1019" s="212"/>
      <c r="B1019" s="214" t="s">
        <v>44</v>
      </c>
      <c r="C1019" s="209" t="s">
        <v>36</v>
      </c>
      <c r="D1019" s="67" t="s">
        <v>24</v>
      </c>
      <c r="E1019" s="87" t="str">
        <f>A1011&amp;"/"&amp;B1019&amp;"/"&amp;C1019&amp;"/"&amp;D1019</f>
        <v>Lignite fired power plants/Supercritical steam turbine/Electricity only/L</v>
      </c>
      <c r="F1019" s="55" t="str">
        <f>A1011</f>
        <v>Lignite fired power plants</v>
      </c>
      <c r="G1019" s="55" t="str">
        <f>B1019</f>
        <v>Supercritical steam turbine</v>
      </c>
      <c r="H1019" s="55" t="str">
        <f>C1019</f>
        <v>Electricity only</v>
      </c>
      <c r="I1019" s="85" t="str">
        <f t="shared" si="77"/>
        <v>L</v>
      </c>
      <c r="J1019" s="125">
        <v>1865</v>
      </c>
      <c r="K1019" s="125">
        <v>1864.8899223768731</v>
      </c>
      <c r="L1019" s="125">
        <v>1864.7555749350445</v>
      </c>
      <c r="M1019" s="125">
        <v>1864.5916341035004</v>
      </c>
      <c r="N1019" s="125">
        <v>1864.3916220278386</v>
      </c>
      <c r="O1019" s="125">
        <v>1864.1476628803243</v>
      </c>
      <c r="P1019" s="125">
        <v>1863.8501909619345</v>
      </c>
      <c r="Q1019" s="125">
        <v>1863.487602673174</v>
      </c>
      <c r="R1019" s="125">
        <v>1863.0458439676736</v>
      </c>
      <c r="S1019" s="125">
        <v>1862.5079249235462</v>
      </c>
      <c r="T1019" s="125">
        <v>1861.853353928879</v>
      </c>
      <c r="U1019" s="125">
        <v>1861.0574862079895</v>
      </c>
      <c r="V1019" s="125">
        <v>1860.0907857755178</v>
      </c>
      <c r="W1019" s="125">
        <v>1858.918007460436</v>
      </c>
      <c r="X1019" s="125">
        <v>1857.4973178273965</v>
      </c>
      <c r="Y1019" s="125">
        <v>1855.7793924879898</v>
      </c>
      <c r="Z1019" s="125">
        <v>1853.7065546696629</v>
      </c>
      <c r="AA1019" s="125">
        <v>1851.2120584114512</v>
      </c>
      <c r="AB1019" s="125">
        <v>1848.2196714864826</v>
      </c>
      <c r="AC1019" s="125">
        <v>1844.6437788910946</v>
      </c>
      <c r="AD1019" s="125">
        <v>1840.390305161367</v>
      </c>
      <c r="AE1019" s="125">
        <v>1835.3588346447618</v>
      </c>
      <c r="AF1019" s="125">
        <v>1829.4463751844389</v>
      </c>
      <c r="AG1019" s="125">
        <v>1822.5532304424455</v>
      </c>
      <c r="AH1019" s="125">
        <v>1814.5913703211513</v>
      </c>
      <c r="AI1019" s="125">
        <v>1805.4954540044432</v>
      </c>
      <c r="AJ1019" s="125">
        <v>1795.2362012304982</v>
      </c>
      <c r="AK1019" s="125">
        <v>1783.8350899035343</v>
      </c>
      <c r="AL1019" s="125">
        <v>1771.3784289095704</v>
      </c>
      <c r="AM1019" s="125">
        <v>1758.0279017199789</v>
      </c>
      <c r="AN1019" s="125">
        <v>1744.024059152918</v>
      </c>
      <c r="AO1019" s="125">
        <v>1729.6794367882144</v>
      </c>
      <c r="AP1019" s="125">
        <v>1715.3593913418104</v>
      </c>
      <c r="AQ1019" s="125">
        <v>1701.4514272797219</v>
      </c>
      <c r="AR1019" s="125">
        <v>1688.3271282483422</v>
      </c>
      <c r="AS1019" s="125">
        <v>1676.303627113914</v>
      </c>
      <c r="AT1019" s="125">
        <v>1665.6125231330038</v>
      </c>
      <c r="AU1019" s="125">
        <v>1656.3825775157879</v>
      </c>
      <c r="AV1019" s="125">
        <v>1648.6388279466084</v>
      </c>
      <c r="AW1019" s="125">
        <v>1642.3164128847195</v>
      </c>
      <c r="AX1019" s="126">
        <v>1637.2840796158166</v>
      </c>
    </row>
    <row r="1020" spans="1:50">
      <c r="A1020" s="212"/>
      <c r="B1020" s="215"/>
      <c r="C1020" s="216"/>
      <c r="D1020" s="52" t="s">
        <v>25</v>
      </c>
      <c r="E1020" s="86" t="str">
        <f>A1011&amp;"/"&amp;B1019&amp;"/"&amp;C1019&amp;"/"&amp;D1020</f>
        <v>Lignite fired power plants/Supercritical steam turbine/Electricity only/M</v>
      </c>
      <c r="F1020" s="61" t="str">
        <f>A1011</f>
        <v>Lignite fired power plants</v>
      </c>
      <c r="G1020" s="61" t="str">
        <f>B1019</f>
        <v>Supercritical steam turbine</v>
      </c>
      <c r="H1020" s="61" t="str">
        <f>C1019</f>
        <v>Electricity only</v>
      </c>
      <c r="I1020" s="84" t="str">
        <f t="shared" si="77"/>
        <v>M</v>
      </c>
      <c r="J1020" s="121">
        <v>2032.8500000000004</v>
      </c>
      <c r="K1020" s="121">
        <v>2032.631009166849</v>
      </c>
      <c r="L1020" s="121">
        <v>2032.370410732801</v>
      </c>
      <c r="M1020" s="121">
        <v>2032.060361430302</v>
      </c>
      <c r="N1020" s="121">
        <v>2031.6915653602775</v>
      </c>
      <c r="O1020" s="121">
        <v>2031.2530157413971</v>
      </c>
      <c r="P1020" s="121">
        <v>2030.7316952693864</v>
      </c>
      <c r="Q1020" s="121">
        <v>2030.1122303892082</v>
      </c>
      <c r="R1020" s="121">
        <v>2029.3764951432941</v>
      </c>
      <c r="S1020" s="121">
        <v>2028.5031611558791</v>
      </c>
      <c r="T1020" s="121">
        <v>2027.4671920063652</v>
      </c>
      <c r="U1020" s="121">
        <v>2026.2392830836088</v>
      </c>
      <c r="V1020" s="121">
        <v>2024.7852524583482</v>
      </c>
      <c r="W1020" s="121">
        <v>2023.0653949488783</v>
      </c>
      <c r="X1020" s="121">
        <v>2021.0338211020696</v>
      </c>
      <c r="Y1020" s="121">
        <v>2018.6378160939828</v>
      </c>
      <c r="Z1020" s="121">
        <v>2015.8172714399454</v>
      </c>
      <c r="AA1020" s="121">
        <v>2012.5042656568239</v>
      </c>
      <c r="AB1020" s="121">
        <v>2008.6228990295153</v>
      </c>
      <c r="AC1020" s="121">
        <v>2004.0895219661447</v>
      </c>
      <c r="AD1020" s="121">
        <v>1998.8135341488992</v>
      </c>
      <c r="AE1020" s="121">
        <v>1992.6989684369994</v>
      </c>
      <c r="AF1020" s="121">
        <v>1985.6471013396349</v>
      </c>
      <c r="AG1020" s="121">
        <v>1977.5603382946508</v>
      </c>
      <c r="AH1020" s="121">
        <v>1968.3475892248136</v>
      </c>
      <c r="AI1020" s="121">
        <v>1957.9312558666402</v>
      </c>
      <c r="AJ1020" s="121">
        <v>1946.2557744387786</v>
      </c>
      <c r="AK1020" s="121">
        <v>1933.2973795027124</v>
      </c>
      <c r="AL1020" s="121">
        <v>1919.0743806675118</v>
      </c>
      <c r="AM1020" s="121">
        <v>1903.6568108485269</v>
      </c>
      <c r="AN1020" s="121">
        <v>1887.1738983854466</v>
      </c>
      <c r="AO1020" s="121">
        <v>1869.8175693981361</v>
      </c>
      <c r="AP1020" s="121">
        <v>1851.8402612853561</v>
      </c>
      <c r="AQ1020" s="121">
        <v>1833.5458560269146</v>
      </c>
      <c r="AR1020" s="121">
        <v>1815.2735531269047</v>
      </c>
      <c r="AS1020" s="121">
        <v>1797.3758575142399</v>
      </c>
      <c r="AT1020" s="121">
        <v>1780.1932371984094</v>
      </c>
      <c r="AU1020" s="121">
        <v>1764.0289858802441</v>
      </c>
      <c r="AV1020" s="121">
        <v>1749.1280401731167</v>
      </c>
      <c r="AW1020" s="121">
        <v>1735.6628101405443</v>
      </c>
      <c r="AX1020" s="122">
        <v>1723.7276602224224</v>
      </c>
    </row>
    <row r="1021" spans="1:50">
      <c r="A1021" s="212"/>
      <c r="B1021" s="215"/>
      <c r="C1021" s="217" t="s">
        <v>26</v>
      </c>
      <c r="D1021" s="83" t="s">
        <v>24</v>
      </c>
      <c r="E1021" s="56" t="str">
        <f>A1011&amp;"/"&amp;B1019&amp;"/"&amp;C1021&amp;"/"&amp;D1021</f>
        <v>Lignite fired power plants/Supercritical steam turbine/CHP/L</v>
      </c>
      <c r="F1021" s="103" t="str">
        <f>A1011</f>
        <v>Lignite fired power plants</v>
      </c>
      <c r="G1021" s="103" t="str">
        <f>B1019</f>
        <v>Supercritical steam turbine</v>
      </c>
      <c r="H1021" s="103" t="str">
        <f>C1021</f>
        <v>CHP</v>
      </c>
      <c r="I1021" s="104" t="str">
        <f t="shared" si="77"/>
        <v>L</v>
      </c>
      <c r="J1021" s="127">
        <v>2260</v>
      </c>
      <c r="K1021" s="127">
        <v>2259.8871301418467</v>
      </c>
      <c r="L1021" s="127">
        <v>2259.7493748354386</v>
      </c>
      <c r="M1021" s="127">
        <v>2259.5812754717681</v>
      </c>
      <c r="N1021" s="127">
        <v>2259.3761898788234</v>
      </c>
      <c r="O1021" s="127">
        <v>2259.1260424501902</v>
      </c>
      <c r="P1021" s="127">
        <v>2258.8210248428004</v>
      </c>
      <c r="Q1021" s="127">
        <v>2258.4492391196168</v>
      </c>
      <c r="R1021" s="127">
        <v>2257.9962747385594</v>
      </c>
      <c r="S1021" s="127">
        <v>2257.44471081045</v>
      </c>
      <c r="T1021" s="127">
        <v>2256.7735359320245</v>
      </c>
      <c r="U1021" s="127">
        <v>2255.9574801868685</v>
      </c>
      <c r="V1021" s="127">
        <v>2254.9662583781965</v>
      </c>
      <c r="W1021" s="127">
        <v>2253.7637313040395</v>
      </c>
      <c r="X1021" s="127">
        <v>2252.3070043798343</v>
      </c>
      <c r="Y1021" s="127">
        <v>2250.5455020520285</v>
      </c>
      <c r="Z1021" s="127">
        <v>2248.420084515893</v>
      </c>
      <c r="AA1021" s="127">
        <v>2245.8623127287556</v>
      </c>
      <c r="AB1021" s="127">
        <v>2242.7940207528959</v>
      </c>
      <c r="AC1021" s="127">
        <v>2239.1274218697718</v>
      </c>
      <c r="AD1021" s="127">
        <v>2234.7660542920844</v>
      </c>
      <c r="AE1021" s="127">
        <v>2229.6069552183453</v>
      </c>
      <c r="AF1021" s="127">
        <v>2223.5445199870137</v>
      </c>
      <c r="AG1021" s="127">
        <v>2216.4765233573603</v>
      </c>
      <c r="AH1021" s="127">
        <v>2208.3127022554681</v>
      </c>
      <c r="AI1021" s="127">
        <v>2198.9860584264989</v>
      </c>
      <c r="AJ1021" s="127">
        <v>2188.4665688839013</v>
      </c>
      <c r="AK1021" s="127">
        <v>2176.7762563415904</v>
      </c>
      <c r="AL1021" s="127">
        <v>2164.003619001523</v>
      </c>
      <c r="AM1021" s="127">
        <v>2150.3144416068749</v>
      </c>
      <c r="AN1021" s="127">
        <v>2135.9553768010537</v>
      </c>
      <c r="AO1021" s="127">
        <v>2121.2468879585485</v>
      </c>
      <c r="AP1021" s="127">
        <v>2106.5635994538011</v>
      </c>
      <c r="AQ1021" s="127">
        <v>2092.302845212369</v>
      </c>
      <c r="AR1021" s="127">
        <v>2078.845634491804</v>
      </c>
      <c r="AS1021" s="127">
        <v>2066.5171445680307</v>
      </c>
      <c r="AT1021" s="127">
        <v>2055.5548494570626</v>
      </c>
      <c r="AU1021" s="127">
        <v>2046.0907765329962</v>
      </c>
      <c r="AV1021" s="127">
        <v>2038.1505985874485</v>
      </c>
      <c r="AW1021" s="127">
        <v>2031.6678087982732</v>
      </c>
      <c r="AX1021" s="128">
        <v>2026.5078250876143</v>
      </c>
    </row>
    <row r="1022" spans="1:50">
      <c r="A1022" s="212"/>
      <c r="B1022" s="215"/>
      <c r="C1022" s="216"/>
      <c r="D1022" s="106" t="s">
        <v>25</v>
      </c>
      <c r="E1022" s="107" t="str">
        <f>A1011&amp;"/"&amp;B1019&amp;"/"&amp;C1021&amp;"/"&amp;D1022</f>
        <v>Lignite fired power plants/Supercritical steam turbine/CHP/M</v>
      </c>
      <c r="F1022" s="108" t="str">
        <f>A1011</f>
        <v>Lignite fired power plants</v>
      </c>
      <c r="G1022" s="108" t="str">
        <f>B1019</f>
        <v>Supercritical steam turbine</v>
      </c>
      <c r="H1022" s="108" t="str">
        <f>C1021</f>
        <v>CHP</v>
      </c>
      <c r="I1022" s="109" t="str">
        <f t="shared" si="77"/>
        <v>M</v>
      </c>
      <c r="J1022" s="129">
        <v>2447.8500000000004</v>
      </c>
      <c r="K1022" s="129">
        <v>2447.6156025510204</v>
      </c>
      <c r="L1022" s="129">
        <v>2447.3366702903859</v>
      </c>
      <c r="M1022" s="129">
        <v>2447.0048081547975</v>
      </c>
      <c r="N1022" s="129">
        <v>2446.610066252757</v>
      </c>
      <c r="O1022" s="129">
        <v>2446.1406634451705</v>
      </c>
      <c r="P1022" s="129">
        <v>2445.5826666241069</v>
      </c>
      <c r="Q1022" s="129">
        <v>2444.9196206620586</v>
      </c>
      <c r="R1022" s="129">
        <v>2444.1321243897924</v>
      </c>
      <c r="S1022" s="129">
        <v>2443.1973489208285</v>
      </c>
      <c r="T1022" s="129">
        <v>2442.0884964525585</v>
      </c>
      <c r="U1022" s="129">
        <v>2440.7742007127213</v>
      </c>
      <c r="V1022" s="129">
        <v>2439.2178749780055</v>
      </c>
      <c r="W1022" s="129">
        <v>2437.3770206964441</v>
      </c>
      <c r="X1022" s="129">
        <v>2435.2025199639047</v>
      </c>
      <c r="Y1022" s="129">
        <v>2432.6379493215736</v>
      </c>
      <c r="Z1022" s="129">
        <v>2429.618971485253</v>
      </c>
      <c r="AA1022" s="129">
        <v>2426.0728865060523</v>
      </c>
      <c r="AB1022" s="129">
        <v>2421.9184549122438</v>
      </c>
      <c r="AC1022" s="129">
        <v>2417.0661421298846</v>
      </c>
      <c r="AD1022" s="129">
        <v>2411.418973856139</v>
      </c>
      <c r="AE1022" s="129">
        <v>2404.874231394243</v>
      </c>
      <c r="AF1022" s="129">
        <v>2397.3262457804894</v>
      </c>
      <c r="AG1022" s="129">
        <v>2388.6705564031063</v>
      </c>
      <c r="AH1022" s="129">
        <v>2378.8096647438974</v>
      </c>
      <c r="AI1022" s="129">
        <v>2367.6605132851387</v>
      </c>
      <c r="AJ1022" s="129">
        <v>2355.1636291785053</v>
      </c>
      <c r="AK1022" s="129">
        <v>2341.2935750206043</v>
      </c>
      <c r="AL1022" s="129">
        <v>2326.0699485525661</v>
      </c>
      <c r="AM1022" s="129">
        <v>2309.5677097006414</v>
      </c>
      <c r="AN1022" s="129">
        <v>2291.9251783786053</v>
      </c>
      <c r="AO1022" s="129">
        <v>2273.3477832440949</v>
      </c>
      <c r="AP1022" s="129">
        <v>2254.1057213708655</v>
      </c>
      <c r="AQ1022" s="129">
        <v>2234.5242536834639</v>
      </c>
      <c r="AR1022" s="129">
        <v>2214.9664433170483</v>
      </c>
      <c r="AS1022" s="129">
        <v>2195.8095949053391</v>
      </c>
      <c r="AT1022" s="129">
        <v>2177.418129331782</v>
      </c>
      <c r="AU1022" s="129">
        <v>2160.1166778548809</v>
      </c>
      <c r="AV1022" s="129">
        <v>2144.1674090618326</v>
      </c>
      <c r="AW1022" s="129">
        <v>2129.7548625449358</v>
      </c>
      <c r="AX1022" s="130">
        <v>2116.9800415455948</v>
      </c>
    </row>
    <row r="1023" spans="1:50">
      <c r="A1023" s="212"/>
      <c r="B1023" s="215"/>
      <c r="C1023" s="217" t="s">
        <v>42</v>
      </c>
      <c r="D1023" s="83" t="s">
        <v>24</v>
      </c>
      <c r="E1023" s="56" t="str">
        <f>A1011&amp;"/"&amp;B1019&amp;"/"&amp;C1023&amp;"/"&amp;D1023</f>
        <v>Lignite fired power plants/Supercritical steam turbine/Electricity only with CCS/L</v>
      </c>
      <c r="F1023" s="103" t="str">
        <f>A1011</f>
        <v>Lignite fired power plants</v>
      </c>
      <c r="G1023" s="103" t="str">
        <f>B1019</f>
        <v>Supercritical steam turbine</v>
      </c>
      <c r="H1023" s="103" t="str">
        <f>C1023</f>
        <v>Electricity only with CCS</v>
      </c>
      <c r="I1023" s="104" t="str">
        <f t="shared" si="77"/>
        <v>L</v>
      </c>
      <c r="J1023" s="127" t="s">
        <v>99</v>
      </c>
      <c r="K1023" s="127" t="s">
        <v>99</v>
      </c>
      <c r="L1023" s="127" t="s">
        <v>99</v>
      </c>
      <c r="M1023" s="127" t="s">
        <v>99</v>
      </c>
      <c r="N1023" s="127" t="s">
        <v>99</v>
      </c>
      <c r="O1023" s="127" t="s">
        <v>99</v>
      </c>
      <c r="P1023" s="127" t="s">
        <v>99</v>
      </c>
      <c r="Q1023" s="127" t="s">
        <v>99</v>
      </c>
      <c r="R1023" s="127" t="s">
        <v>99</v>
      </c>
      <c r="S1023" s="127" t="s">
        <v>99</v>
      </c>
      <c r="T1023" s="127" t="s">
        <v>99</v>
      </c>
      <c r="U1023" s="127" t="s">
        <v>99</v>
      </c>
      <c r="V1023" s="127" t="s">
        <v>99</v>
      </c>
      <c r="W1023" s="127" t="s">
        <v>99</v>
      </c>
      <c r="X1023" s="127" t="s">
        <v>99</v>
      </c>
      <c r="Y1023" s="127" t="s">
        <v>99</v>
      </c>
      <c r="Z1023" s="127" t="s">
        <v>99</v>
      </c>
      <c r="AA1023" s="127" t="s">
        <v>99</v>
      </c>
      <c r="AB1023" s="127" t="s">
        <v>99</v>
      </c>
      <c r="AC1023" s="127" t="s">
        <v>99</v>
      </c>
      <c r="AD1023" s="127" t="s">
        <v>99</v>
      </c>
      <c r="AE1023" s="127">
        <v>3536.6709180597218</v>
      </c>
      <c r="AF1023" s="127">
        <v>3535.1704661274603</v>
      </c>
      <c r="AG1023" s="127">
        <v>3533.3434283987508</v>
      </c>
      <c r="AH1023" s="127">
        <v>3531.1202203117928</v>
      </c>
      <c r="AI1023" s="127">
        <v>3528.4171570070071</v>
      </c>
      <c r="AJ1023" s="127">
        <v>3525.1339472305617</v>
      </c>
      <c r="AK1023" s="127">
        <v>3521.15091416424</v>
      </c>
      <c r="AL1023" s="127">
        <v>3516.3260048937977</v>
      </c>
      <c r="AM1023" s="127">
        <v>3510.4917115257408</v>
      </c>
      <c r="AN1023" s="127">
        <v>3503.4521162153669</v>
      </c>
      <c r="AO1023" s="127">
        <v>3494.9803967283169</v>
      </c>
      <c r="AP1023" s="127">
        <v>3484.8172942121901</v>
      </c>
      <c r="AQ1023" s="127">
        <v>3472.6712511547548</v>
      </c>
      <c r="AR1023" s="127">
        <v>3458.2211647214535</v>
      </c>
      <c r="AS1023" s="127">
        <v>3441.1229389066239</v>
      </c>
      <c r="AT1023" s="127">
        <v>3421.021197717087</v>
      </c>
      <c r="AU1023" s="127">
        <v>3397.5675391976433</v>
      </c>
      <c r="AV1023" s="127">
        <v>3370.4464199122094</v>
      </c>
      <c r="AW1023" s="127">
        <v>3339.4089854879476</v>
      </c>
      <c r="AX1023" s="128">
        <v>3304.3137500000003</v>
      </c>
    </row>
    <row r="1024" spans="1:50">
      <c r="A1024" s="212"/>
      <c r="B1024" s="215"/>
      <c r="C1024" s="216"/>
      <c r="D1024" s="106" t="s">
        <v>25</v>
      </c>
      <c r="E1024" s="107" t="str">
        <f>A1011&amp;"/"&amp;B1019&amp;"/"&amp;C1023&amp;"/"&amp;D1024</f>
        <v>Lignite fired power plants/Supercritical steam turbine/Electricity only with CCS/M</v>
      </c>
      <c r="F1024" s="108" t="str">
        <f>A1011</f>
        <v>Lignite fired power plants</v>
      </c>
      <c r="G1024" s="108" t="str">
        <f>B1019</f>
        <v>Supercritical steam turbine</v>
      </c>
      <c r="H1024" s="108" t="str">
        <f>C1023</f>
        <v>Electricity only with CCS</v>
      </c>
      <c r="I1024" s="109" t="str">
        <f t="shared" si="77"/>
        <v>M</v>
      </c>
      <c r="J1024" s="129" t="s">
        <v>99</v>
      </c>
      <c r="K1024" s="129" t="s">
        <v>99</v>
      </c>
      <c r="L1024" s="129" t="s">
        <v>99</v>
      </c>
      <c r="M1024" s="129" t="s">
        <v>99</v>
      </c>
      <c r="N1024" s="129" t="s">
        <v>99</v>
      </c>
      <c r="O1024" s="129" t="s">
        <v>99</v>
      </c>
      <c r="P1024" s="129" t="s">
        <v>99</v>
      </c>
      <c r="Q1024" s="129" t="s">
        <v>99</v>
      </c>
      <c r="R1024" s="129" t="s">
        <v>99</v>
      </c>
      <c r="S1024" s="129" t="s">
        <v>99</v>
      </c>
      <c r="T1024" s="129" t="s">
        <v>99</v>
      </c>
      <c r="U1024" s="129" t="s">
        <v>99</v>
      </c>
      <c r="V1024" s="129" t="s">
        <v>99</v>
      </c>
      <c r="W1024" s="129" t="s">
        <v>99</v>
      </c>
      <c r="X1024" s="129" t="s">
        <v>99</v>
      </c>
      <c r="Y1024" s="129" t="s">
        <v>99</v>
      </c>
      <c r="Z1024" s="129" t="s">
        <v>99</v>
      </c>
      <c r="AA1024" s="129" t="s">
        <v>99</v>
      </c>
      <c r="AB1024" s="129" t="s">
        <v>99</v>
      </c>
      <c r="AC1024" s="129" t="s">
        <v>99</v>
      </c>
      <c r="AD1024" s="129" t="s">
        <v>99</v>
      </c>
      <c r="AE1024" s="129">
        <v>3792.1198633338977</v>
      </c>
      <c r="AF1024" s="129">
        <v>3791.2265131846198</v>
      </c>
      <c r="AG1024" s="129">
        <v>3790.081231197591</v>
      </c>
      <c r="AH1024" s="129">
        <v>3788.6136238762128</v>
      </c>
      <c r="AI1024" s="129">
        <v>3786.7340492218482</v>
      </c>
      <c r="AJ1024" s="129">
        <v>3784.3286236263439</v>
      </c>
      <c r="AK1024" s="129">
        <v>3781.253107778105</v>
      </c>
      <c r="AL1024" s="129">
        <v>3777.3255348007369</v>
      </c>
      <c r="AM1024" s="129">
        <v>3772.3175108266232</v>
      </c>
      <c r="AN1024" s="129">
        <v>3765.944260331984</v>
      </c>
      <c r="AO1024" s="129">
        <v>3757.8537509304642</v>
      </c>
      <c r="AP1024" s="129">
        <v>3747.6156763147792</v>
      </c>
      <c r="AQ1024" s="129">
        <v>3734.7117760916517</v>
      </c>
      <c r="AR1024" s="129">
        <v>3718.5299991330203</v>
      </c>
      <c r="AS1024" s="129">
        <v>3698.3664011604133</v>
      </c>
      <c r="AT1024" s="129">
        <v>3673.4403103362451</v>
      </c>
      <c r="AU1024" s="129">
        <v>3642.9298368021955</v>
      </c>
      <c r="AV1024" s="129">
        <v>3606.0354434524374</v>
      </c>
      <c r="AW1024" s="129">
        <v>3562.0776663079459</v>
      </c>
      <c r="AX1024" s="130">
        <v>3510.6293750000004</v>
      </c>
    </row>
    <row r="1025" spans="1:50">
      <c r="A1025" s="212"/>
      <c r="B1025" s="215"/>
      <c r="C1025" s="217" t="s">
        <v>43</v>
      </c>
      <c r="D1025" s="52" t="s">
        <v>24</v>
      </c>
      <c r="E1025" s="86" t="str">
        <f>A1011&amp;"/"&amp;B1019&amp;"/"&amp;C1025&amp;"/"&amp;D1025</f>
        <v>Lignite fired power plants/Supercritical steam turbine/CHP with CCS/L</v>
      </c>
      <c r="F1025" s="61" t="str">
        <f>A1011</f>
        <v>Lignite fired power plants</v>
      </c>
      <c r="G1025" s="61" t="str">
        <f>B1019</f>
        <v>Supercritical steam turbine</v>
      </c>
      <c r="H1025" s="61" t="str">
        <f>C1025</f>
        <v>CHP with CCS</v>
      </c>
      <c r="I1025" s="84" t="str">
        <f t="shared" si="77"/>
        <v>L</v>
      </c>
      <c r="J1025" s="121" t="s">
        <v>99</v>
      </c>
      <c r="K1025" s="121" t="s">
        <v>99</v>
      </c>
      <c r="L1025" s="121" t="s">
        <v>99</v>
      </c>
      <c r="M1025" s="121" t="s">
        <v>99</v>
      </c>
      <c r="N1025" s="121" t="s">
        <v>99</v>
      </c>
      <c r="O1025" s="121" t="s">
        <v>99</v>
      </c>
      <c r="P1025" s="121" t="s">
        <v>99</v>
      </c>
      <c r="Q1025" s="121" t="s">
        <v>99</v>
      </c>
      <c r="R1025" s="121" t="s">
        <v>99</v>
      </c>
      <c r="S1025" s="121" t="s">
        <v>99</v>
      </c>
      <c r="T1025" s="121" t="s">
        <v>99</v>
      </c>
      <c r="U1025" s="121" t="s">
        <v>99</v>
      </c>
      <c r="V1025" s="121" t="s">
        <v>99</v>
      </c>
      <c r="W1025" s="121" t="s">
        <v>99</v>
      </c>
      <c r="X1025" s="121" t="s">
        <v>99</v>
      </c>
      <c r="Y1025" s="121" t="s">
        <v>99</v>
      </c>
      <c r="Z1025" s="121" t="s">
        <v>99</v>
      </c>
      <c r="AA1025" s="121" t="s">
        <v>99</v>
      </c>
      <c r="AB1025" s="121" t="s">
        <v>99</v>
      </c>
      <c r="AC1025" s="121" t="s">
        <v>99</v>
      </c>
      <c r="AD1025" s="121" t="s">
        <v>99</v>
      </c>
      <c r="AE1025" s="121">
        <v>3932.1747238554663</v>
      </c>
      <c r="AF1025" s="121">
        <v>3930.7849656279104</v>
      </c>
      <c r="AG1025" s="121">
        <v>3929.0927150059924</v>
      </c>
      <c r="AH1025" s="121">
        <v>3927.0335209298701</v>
      </c>
      <c r="AI1025" s="121">
        <v>3924.5298722713178</v>
      </c>
      <c r="AJ1025" s="121">
        <v>3921.4888766209415</v>
      </c>
      <c r="AK1025" s="121">
        <v>3917.799686147373</v>
      </c>
      <c r="AL1025" s="121">
        <v>3913.3307276878372</v>
      </c>
      <c r="AM1025" s="121">
        <v>3907.9268510051575</v>
      </c>
      <c r="AN1025" s="121">
        <v>3901.4065918146425</v>
      </c>
      <c r="AO1025" s="121">
        <v>3893.5598613692855</v>
      </c>
      <c r="AP1025" s="121">
        <v>3884.1465272693449</v>
      </c>
      <c r="AQ1025" s="121">
        <v>3872.8965412428861</v>
      </c>
      <c r="AR1025" s="121">
        <v>3859.5124893597299</v>
      </c>
      <c r="AS1025" s="121">
        <v>3843.6756608070496</v>
      </c>
      <c r="AT1025" s="121">
        <v>3825.0568969495193</v>
      </c>
      <c r="AU1025" s="121">
        <v>3803.3334986900704</v>
      </c>
      <c r="AV1025" s="121">
        <v>3778.2132013602923</v>
      </c>
      <c r="AW1025" s="121">
        <v>3749.4655094643431</v>
      </c>
      <c r="AX1025" s="122">
        <v>3716.9593749999999</v>
      </c>
    </row>
    <row r="1026" spans="1:50">
      <c r="A1026" s="212"/>
      <c r="B1026" s="218"/>
      <c r="C1026" s="210"/>
      <c r="D1026" s="93" t="s">
        <v>25</v>
      </c>
      <c r="E1026" s="73" t="str">
        <f>A1011&amp;"/"&amp;B1019&amp;"/"&amp;C1025&amp;"/"&amp;D1026</f>
        <v>Lignite fired power plants/Supercritical steam turbine/CHP with CCS/M</v>
      </c>
      <c r="F1026" s="91" t="str">
        <f>A1011</f>
        <v>Lignite fired power plants</v>
      </c>
      <c r="G1026" s="91" t="str">
        <f>B1019</f>
        <v>Supercritical steam turbine</v>
      </c>
      <c r="H1026" s="91" t="str">
        <f>C1025</f>
        <v>CHP with CCS</v>
      </c>
      <c r="I1026" s="70" t="str">
        <f t="shared" si="77"/>
        <v>M</v>
      </c>
      <c r="J1026" s="123" t="s">
        <v>99</v>
      </c>
      <c r="K1026" s="123" t="s">
        <v>99</v>
      </c>
      <c r="L1026" s="123" t="s">
        <v>99</v>
      </c>
      <c r="M1026" s="123" t="s">
        <v>99</v>
      </c>
      <c r="N1026" s="123" t="s">
        <v>99</v>
      </c>
      <c r="O1026" s="123" t="s">
        <v>99</v>
      </c>
      <c r="P1026" s="123" t="s">
        <v>99</v>
      </c>
      <c r="Q1026" s="123" t="s">
        <v>99</v>
      </c>
      <c r="R1026" s="123" t="s">
        <v>99</v>
      </c>
      <c r="S1026" s="123" t="s">
        <v>99</v>
      </c>
      <c r="T1026" s="123" t="s">
        <v>99</v>
      </c>
      <c r="U1026" s="123" t="s">
        <v>99</v>
      </c>
      <c r="V1026" s="123" t="s">
        <v>99</v>
      </c>
      <c r="W1026" s="123" t="s">
        <v>99</v>
      </c>
      <c r="X1026" s="123" t="s">
        <v>99</v>
      </c>
      <c r="Y1026" s="123" t="s">
        <v>99</v>
      </c>
      <c r="Z1026" s="123" t="s">
        <v>99</v>
      </c>
      <c r="AA1026" s="123" t="s">
        <v>99</v>
      </c>
      <c r="AB1026" s="123" t="s">
        <v>99</v>
      </c>
      <c r="AC1026" s="123" t="s">
        <v>99</v>
      </c>
      <c r="AD1026" s="123" t="s">
        <v>99</v>
      </c>
      <c r="AE1026" s="123">
        <v>4207.3582168448766</v>
      </c>
      <c r="AF1026" s="123">
        <v>4206.5323544678085</v>
      </c>
      <c r="AG1026" s="123">
        <v>4205.4735923407916</v>
      </c>
      <c r="AH1026" s="123">
        <v>4204.1168548151809</v>
      </c>
      <c r="AI1026" s="123">
        <v>4202.3792718605182</v>
      </c>
      <c r="AJ1026" s="123">
        <v>4200.1555631593237</v>
      </c>
      <c r="AK1026" s="123">
        <v>4197.3123858998933</v>
      </c>
      <c r="AL1026" s="123">
        <v>4193.6815198191989</v>
      </c>
      <c r="AM1026" s="123">
        <v>4189.0518249710849</v>
      </c>
      <c r="AN1026" s="123">
        <v>4183.1600390824206</v>
      </c>
      <c r="AO1026" s="123">
        <v>4175.6807239097216</v>
      </c>
      <c r="AP1026" s="123">
        <v>4166.2160804599589</v>
      </c>
      <c r="AQ1026" s="123">
        <v>4154.2870001096271</v>
      </c>
      <c r="AR1026" s="123">
        <v>4139.3276688831893</v>
      </c>
      <c r="AS1026" s="123">
        <v>4120.6873216852227</v>
      </c>
      <c r="AT1026" s="123">
        <v>4097.6442622133081</v>
      </c>
      <c r="AU1026" s="123">
        <v>4069.4386899428373</v>
      </c>
      <c r="AV1026" s="123">
        <v>4035.3314684721377</v>
      </c>
      <c r="AW1026" s="123">
        <v>3994.6944636510061</v>
      </c>
      <c r="AX1026" s="124">
        <v>3947.1328125</v>
      </c>
    </row>
    <row r="1027" spans="1:50">
      <c r="A1027" s="212"/>
      <c r="B1027" s="214" t="s">
        <v>45</v>
      </c>
      <c r="C1027" s="209" t="s">
        <v>36</v>
      </c>
      <c r="D1027" s="67" t="s">
        <v>24</v>
      </c>
      <c r="E1027" s="87" t="str">
        <f>A1011&amp;"/"&amp;B1027&amp;"/"&amp;C1027&amp;"/"&amp;D1027</f>
        <v>Lignite fired power plants/Fluidized bed combustion/Electricity only/L</v>
      </c>
      <c r="F1027" s="55" t="str">
        <f>A1011</f>
        <v>Lignite fired power plants</v>
      </c>
      <c r="G1027" s="55" t="str">
        <f>B1027</f>
        <v>Fluidized bed combustion</v>
      </c>
      <c r="H1027" s="55" t="str">
        <f>C1027</f>
        <v>Electricity only</v>
      </c>
      <c r="I1027" s="85" t="str">
        <f t="shared" si="77"/>
        <v>L</v>
      </c>
      <c r="J1027" s="125">
        <v>1930</v>
      </c>
      <c r="K1027" s="125">
        <v>1929.9224185801581</v>
      </c>
      <c r="L1027" s="125">
        <v>1929.8276933216712</v>
      </c>
      <c r="M1027" s="125">
        <v>1929.7120446888259</v>
      </c>
      <c r="N1027" s="125">
        <v>1929.5708642728691</v>
      </c>
      <c r="O1027" s="125">
        <v>1929.3985351592823</v>
      </c>
      <c r="P1027" s="125">
        <v>1929.1882144196998</v>
      </c>
      <c r="Q1027" s="125">
        <v>1928.9315702641422</v>
      </c>
      <c r="R1027" s="125">
        <v>1928.6184651808146</v>
      </c>
      <c r="S1027" s="125">
        <v>1928.2365751258328</v>
      </c>
      <c r="T1027" s="125">
        <v>1927.7709335894476</v>
      </c>
      <c r="U1027" s="125">
        <v>1927.2033883063368</v>
      </c>
      <c r="V1027" s="125">
        <v>1926.5119577369471</v>
      </c>
      <c r="W1027" s="125">
        <v>1925.6700746041142</v>
      </c>
      <c r="X1027" s="125">
        <v>1924.6457053018576</v>
      </c>
      <c r="Y1027" s="125">
        <v>1923.4003377565807</v>
      </c>
      <c r="Z1027" s="125">
        <v>1921.8878375470392</v>
      </c>
      <c r="AA1027" s="125">
        <v>1920.0531845018959</v>
      </c>
      <c r="AB1027" s="125">
        <v>1917.8311219202176</v>
      </c>
      <c r="AC1027" s="125">
        <v>1915.1447810044942</v>
      </c>
      <c r="AD1027" s="125">
        <v>1911.9043876895255</v>
      </c>
      <c r="AE1027" s="125">
        <v>1908.0062217441471</v>
      </c>
      <c r="AF1027" s="125">
        <v>1903.3320822803494</v>
      </c>
      <c r="AG1027" s="125">
        <v>1897.7496209548881</v>
      </c>
      <c r="AH1027" s="125">
        <v>1891.1140304445989</v>
      </c>
      <c r="AI1027" s="125">
        <v>1883.2717077184498</v>
      </c>
      <c r="AJ1027" s="125">
        <v>1874.0666194349706</v>
      </c>
      <c r="AK1027" s="125">
        <v>1863.35012687574</v>
      </c>
      <c r="AL1027" s="125">
        <v>1850.9948972189582</v>
      </c>
      <c r="AM1027" s="125">
        <v>1836.9131270967312</v>
      </c>
      <c r="AN1027" s="125">
        <v>1821.0785188009993</v>
      </c>
      <c r="AO1027" s="125">
        <v>1803.5502130765808</v>
      </c>
      <c r="AP1027" s="125">
        <v>1784.4952683436354</v>
      </c>
      <c r="AQ1027" s="125">
        <v>1764.2046082852676</v>
      </c>
      <c r="AR1027" s="125">
        <v>1743.0962826393561</v>
      </c>
      <c r="AS1027" s="125">
        <v>1721.7002843905259</v>
      </c>
      <c r="AT1027" s="125">
        <v>1700.6218260776313</v>
      </c>
      <c r="AU1027" s="125">
        <v>1680.4850057811379</v>
      </c>
      <c r="AV1027" s="125">
        <v>1661.8650738244626</v>
      </c>
      <c r="AW1027" s="125">
        <v>1645.2226997927814</v>
      </c>
      <c r="AX1027" s="126">
        <v>1630.8550740777387</v>
      </c>
    </row>
    <row r="1028" spans="1:50">
      <c r="A1028" s="212"/>
      <c r="B1028" s="215"/>
      <c r="C1028" s="206"/>
      <c r="D1028" s="52" t="s">
        <v>25</v>
      </c>
      <c r="E1028" s="86" t="str">
        <f>A1011&amp;"/"&amp;B1027&amp;"/"&amp;C1027&amp;"/"&amp;D1028</f>
        <v>Lignite fired power plants/Fluidized bed combustion/Electricity only/M</v>
      </c>
      <c r="F1028" s="61" t="str">
        <f>A1011</f>
        <v>Lignite fired power plants</v>
      </c>
      <c r="G1028" s="61" t="str">
        <f>B1027</f>
        <v>Fluidized bed combustion</v>
      </c>
      <c r="H1028" s="61" t="str">
        <f>C1027</f>
        <v>Electricity only</v>
      </c>
      <c r="I1028" s="84" t="str">
        <f t="shared" si="77"/>
        <v>M</v>
      </c>
      <c r="J1028" s="121">
        <v>2094.0499999999997</v>
      </c>
      <c r="K1028" s="121">
        <v>2093.8818644941048</v>
      </c>
      <c r="L1028" s="121">
        <v>2093.6817014212043</v>
      </c>
      <c r="M1028" s="121">
        <v>2093.4434389841126</v>
      </c>
      <c r="N1028" s="121">
        <v>2093.1598664218081</v>
      </c>
      <c r="O1028" s="121">
        <v>2092.8224254301394</v>
      </c>
      <c r="P1028" s="121">
        <v>2092.4209655121103</v>
      </c>
      <c r="Q1028" s="121">
        <v>2091.9434579231724</v>
      </c>
      <c r="R1028" s="121">
        <v>2091.3756624869402</v>
      </c>
      <c r="S1028" s="121">
        <v>2090.7007413392871</v>
      </c>
      <c r="T1028" s="121">
        <v>2089.8988137390161</v>
      </c>
      <c r="U1028" s="121">
        <v>2088.9464466416125</v>
      </c>
      <c r="V1028" s="121">
        <v>2087.8160770230429</v>
      </c>
      <c r="W1028" s="121">
        <v>2086.4753643141498</v>
      </c>
      <c r="X1028" s="121">
        <v>2084.8864752365821</v>
      </c>
      <c r="Y1028" s="121">
        <v>2083.0053094419727</v>
      </c>
      <c r="Z1028" s="121">
        <v>2080.7806834431603</v>
      </c>
      <c r="AA1028" s="121">
        <v>2078.1535033650325</v>
      </c>
      <c r="AB1028" s="121">
        <v>2075.0559751623873</v>
      </c>
      <c r="AC1028" s="121">
        <v>2071.4109253470642</v>
      </c>
      <c r="AD1028" s="121">
        <v>2067.1313369986397</v>
      </c>
      <c r="AE1028" s="121">
        <v>2062.1202454641984</v>
      </c>
      <c r="AF1028" s="121">
        <v>2056.2711851276385</v>
      </c>
      <c r="AG1028" s="121">
        <v>2049.4694303259616</v>
      </c>
      <c r="AH1028" s="121">
        <v>2041.5943238945822</v>
      </c>
      <c r="AI1028" s="121">
        <v>2032.5230248818903</v>
      </c>
      <c r="AJ1028" s="121">
        <v>2022.1360149131485</v>
      </c>
      <c r="AK1028" s="121">
        <v>2010.3246549952219</v>
      </c>
      <c r="AL1028" s="121">
        <v>1997.0009489006202</v>
      </c>
      <c r="AM1028" s="121">
        <v>1982.1094112446399</v>
      </c>
      <c r="AN1028" s="121">
        <v>1965.6405323099723</v>
      </c>
      <c r="AO1028" s="121">
        <v>1947.6447789700869</v>
      </c>
      <c r="AP1028" s="121">
        <v>1928.2454244864277</v>
      </c>
      <c r="AQ1028" s="121">
        <v>1907.6478867282503</v>
      </c>
      <c r="AR1028" s="121">
        <v>1886.1428829455792</v>
      </c>
      <c r="AS1028" s="121">
        <v>1864.1008392180397</v>
      </c>
      <c r="AT1028" s="121">
        <v>1841.9558520210542</v>
      </c>
      <c r="AU1028" s="121">
        <v>1820.1791558182176</v>
      </c>
      <c r="AV1028" s="121">
        <v>1799.24428524614</v>
      </c>
      <c r="AW1028" s="121">
        <v>1779.5883862263997</v>
      </c>
      <c r="AX1028" s="122">
        <v>1761.5756741684795</v>
      </c>
    </row>
    <row r="1029" spans="1:50">
      <c r="A1029" s="212"/>
      <c r="B1029" s="215"/>
      <c r="C1029" s="216"/>
      <c r="D1029" s="52" t="s">
        <v>38</v>
      </c>
      <c r="E1029" s="86" t="str">
        <f>A1011&amp;"/"&amp;B1027&amp;"/"&amp;C1027&amp;"/"&amp;D1029</f>
        <v>Lignite fired power plants/Fluidized bed combustion/Electricity only/S</v>
      </c>
      <c r="F1029" s="61" t="str">
        <f>A1011</f>
        <v>Lignite fired power plants</v>
      </c>
      <c r="G1029" s="61" t="str">
        <f>B1027</f>
        <v>Fluidized bed combustion</v>
      </c>
      <c r="H1029" s="61" t="str">
        <f>C1027</f>
        <v>Electricity only</v>
      </c>
      <c r="I1029" s="84" t="str">
        <f t="shared" si="77"/>
        <v>S</v>
      </c>
      <c r="J1029" s="121">
        <v>2376.7467499999998</v>
      </c>
      <c r="K1029" s="121">
        <v>2376.321318444157</v>
      </c>
      <c r="L1029" s="121">
        <v>2375.8276675274838</v>
      </c>
      <c r="M1029" s="121">
        <v>2375.2549759064632</v>
      </c>
      <c r="N1029" s="121">
        <v>2374.5907466846065</v>
      </c>
      <c r="O1029" s="121">
        <v>2373.8205622502874</v>
      </c>
      <c r="P1029" s="121">
        <v>2372.9278082614333</v>
      </c>
      <c r="Q1029" s="121">
        <v>2371.8933647182166</v>
      </c>
      <c r="R1029" s="121">
        <v>2370.6952626741795</v>
      </c>
      <c r="S1029" s="121">
        <v>2369.3083061281468</v>
      </c>
      <c r="T1029" s="121">
        <v>2367.7036601507698</v>
      </c>
      <c r="U1029" s="121">
        <v>2365.8484085032701</v>
      </c>
      <c r="V1029" s="121">
        <v>2363.705087115075</v>
      </c>
      <c r="W1029" s="121">
        <v>2361.2312040566007</v>
      </c>
      <c r="X1029" s="121">
        <v>2358.3787623677781</v>
      </c>
      <c r="Y1029" s="121">
        <v>2355.0938096030445</v>
      </c>
      <c r="Z1029" s="121">
        <v>2351.3160475504501</v>
      </c>
      <c r="AA1029" s="121">
        <v>2346.978547547616</v>
      </c>
      <c r="AB1029" s="121">
        <v>2342.0076312895139</v>
      </c>
      <c r="AC1029" s="121">
        <v>2336.3229938813784</v>
      </c>
      <c r="AD1029" s="121">
        <v>2329.8381645680693</v>
      </c>
      <c r="AE1029" s="121">
        <v>2322.4614198060717</v>
      </c>
      <c r="AF1029" s="121">
        <v>2314.0972808625124</v>
      </c>
      <c r="AG1029" s="121">
        <v>2304.6487402918819</v>
      </c>
      <c r="AH1029" s="121">
        <v>2294.0203631378108</v>
      </c>
      <c r="AI1029" s="121">
        <v>2282.1223923722846</v>
      </c>
      <c r="AJ1029" s="121">
        <v>2268.8759451208989</v>
      </c>
      <c r="AK1029" s="121">
        <v>2254.2193070713984</v>
      </c>
      <c r="AL1029" s="121">
        <v>2238.1152086870516</v>
      </c>
      <c r="AM1029" s="121">
        <v>2220.5587943071773</v>
      </c>
      <c r="AN1029" s="121">
        <v>2201.5857785531307</v>
      </c>
      <c r="AO1029" s="121">
        <v>2181.2800422999421</v>
      </c>
      <c r="AP1029" s="121">
        <v>2159.7796899027453</v>
      </c>
      <c r="AQ1029" s="121">
        <v>2137.2804270613974</v>
      </c>
      <c r="AR1029" s="121">
        <v>2114.0350955162799</v>
      </c>
      <c r="AS1029" s="121">
        <v>2090.3483869764887</v>
      </c>
      <c r="AT1029" s="121">
        <v>2066.5661998443393</v>
      </c>
      <c r="AU1029" s="121">
        <v>2043.0597905109535</v>
      </c>
      <c r="AV1029" s="121">
        <v>2020.2057223264426</v>
      </c>
      <c r="AW1029" s="121">
        <v>1998.3634676805652</v>
      </c>
      <c r="AX1029" s="122">
        <v>1977.8531609994882</v>
      </c>
    </row>
    <row r="1030" spans="1:50">
      <c r="A1030" s="212"/>
      <c r="B1030" s="215"/>
      <c r="C1030" s="217" t="s">
        <v>26</v>
      </c>
      <c r="D1030" s="83" t="s">
        <v>24</v>
      </c>
      <c r="E1030" s="56" t="str">
        <f>A1011&amp;"/"&amp;B1027&amp;"/"&amp;C1030&amp;"/"&amp;D1030</f>
        <v>Lignite fired power plants/Fluidized bed combustion/CHP/L</v>
      </c>
      <c r="F1030" s="103" t="str">
        <f>A1011</f>
        <v>Lignite fired power plants</v>
      </c>
      <c r="G1030" s="103" t="str">
        <f>B1027</f>
        <v>Fluidized bed combustion</v>
      </c>
      <c r="H1030" s="103" t="str">
        <f>C1030</f>
        <v>CHP</v>
      </c>
      <c r="I1030" s="104" t="str">
        <f t="shared" si="77"/>
        <v>L</v>
      </c>
      <c r="J1030" s="127">
        <v>2260</v>
      </c>
      <c r="K1030" s="127">
        <v>2259.970282275347</v>
      </c>
      <c r="L1030" s="127">
        <v>2259.9339896028864</v>
      </c>
      <c r="M1030" s="127">
        <v>2259.8896685510508</v>
      </c>
      <c r="N1030" s="127">
        <v>2259.8355450148383</v>
      </c>
      <c r="O1030" s="127">
        <v>2259.7694537679813</v>
      </c>
      <c r="P1030" s="127">
        <v>2259.6887526876394</v>
      </c>
      <c r="Q1030" s="127">
        <v>2259.5902183902376</v>
      </c>
      <c r="R1030" s="127">
        <v>2259.4699193594938</v>
      </c>
      <c r="S1030" s="127">
        <v>2259.3230618759098</v>
      </c>
      <c r="T1030" s="127">
        <v>2259.143803160754</v>
      </c>
      <c r="U1030" s="127">
        <v>2258.9250251216667</v>
      </c>
      <c r="V1030" s="127">
        <v>2258.6580609354069</v>
      </c>
      <c r="W1030" s="127">
        <v>2258.332365446247</v>
      </c>
      <c r="X1030" s="127">
        <v>2257.9351190427692</v>
      </c>
      <c r="Y1030" s="127">
        <v>2257.4507533903366</v>
      </c>
      <c r="Z1030" s="127">
        <v>2256.8603862949235</v>
      </c>
      <c r="AA1030" s="127">
        <v>2256.1411523076504</v>
      </c>
      <c r="AB1030" s="127">
        <v>2255.2654158429173</v>
      </c>
      <c r="AC1030" s="127">
        <v>2254.199855177364</v>
      </c>
      <c r="AD1030" s="127">
        <v>2252.9044096115117</v>
      </c>
      <c r="AE1030" s="127">
        <v>2251.3310895926688</v>
      </c>
      <c r="AF1030" s="127">
        <v>2249.4226625092574</v>
      </c>
      <c r="AG1030" s="127">
        <v>2247.111247594521</v>
      </c>
      <c r="AH1030" s="127">
        <v>2244.3168850460193</v>
      </c>
      <c r="AI1030" s="127">
        <v>2240.9461908542412</v>
      </c>
      <c r="AJ1030" s="127">
        <v>2236.8912740483165</v>
      </c>
      <c r="AK1030" s="127">
        <v>2232.0291807124845</v>
      </c>
      <c r="AL1030" s="127">
        <v>2226.222240586224</v>
      </c>
      <c r="AM1030" s="127">
        <v>2219.3198234355878</v>
      </c>
      <c r="AN1030" s="127">
        <v>2211.1621496306916</v>
      </c>
      <c r="AO1030" s="127">
        <v>2201.5869115049381</v>
      </c>
      <c r="AP1030" s="127">
        <v>2190.4394933632057</v>
      </c>
      <c r="AQ1030" s="127">
        <v>2177.5874421477502</v>
      </c>
      <c r="AR1030" s="127">
        <v>2162.939423790941</v>
      </c>
      <c r="AS1030" s="127">
        <v>2146.4680831160458</v>
      </c>
      <c r="AT1030" s="127">
        <v>2128.2349390023119</v>
      </c>
      <c r="AU1030" s="127">
        <v>2108.4137675293023</v>
      </c>
      <c r="AV1030" s="127">
        <v>2087.3071908399406</v>
      </c>
      <c r="AW1030" s="127">
        <v>2065.3500690534706</v>
      </c>
      <c r="AX1030" s="128">
        <v>2043.093706934874</v>
      </c>
    </row>
    <row r="1031" spans="1:50">
      <c r="A1031" s="212"/>
      <c r="B1031" s="215"/>
      <c r="C1031" s="206"/>
      <c r="D1031" s="52" t="s">
        <v>25</v>
      </c>
      <c r="E1031" s="86" t="str">
        <f>A1011&amp;"/"&amp;B1027&amp;"/"&amp;C1030&amp;"/"&amp;D1031</f>
        <v>Lignite fired power plants/Fluidized bed combustion/CHP/M</v>
      </c>
      <c r="F1031" s="61" t="str">
        <f>A1011</f>
        <v>Lignite fired power plants</v>
      </c>
      <c r="G1031" s="61" t="str">
        <f>B1027</f>
        <v>Fluidized bed combustion</v>
      </c>
      <c r="H1031" s="61" t="str">
        <f>C1030</f>
        <v>CHP</v>
      </c>
      <c r="I1031" s="84" t="str">
        <f t="shared" ref="I1031:I1094" si="78">D1031</f>
        <v>M</v>
      </c>
      <c r="J1031" s="121">
        <v>2424.0499999999997</v>
      </c>
      <c r="K1031" s="121">
        <v>2423.9769261720085</v>
      </c>
      <c r="L1031" s="121">
        <v>2423.8899004087616</v>
      </c>
      <c r="M1031" s="121">
        <v>2423.7862641475626</v>
      </c>
      <c r="N1031" s="121">
        <v>2423.662854438639</v>
      </c>
      <c r="O1031" s="121">
        <v>2423.5159091755208</v>
      </c>
      <c r="P1031" s="121">
        <v>2423.340954906233</v>
      </c>
      <c r="Q1031" s="121">
        <v>2423.1326741866342</v>
      </c>
      <c r="R1031" s="121">
        <v>2422.8847489767963</v>
      </c>
      <c r="S1031" s="121">
        <v>2422.5896760820847</v>
      </c>
      <c r="T1031" s="121">
        <v>2422.2385501149006</v>
      </c>
      <c r="U1031" s="121">
        <v>2421.8208089231548</v>
      </c>
      <c r="V1031" s="121">
        <v>2421.3239359345639</v>
      </c>
      <c r="W1031" s="121">
        <v>2420.7331134600217</v>
      </c>
      <c r="X1031" s="121">
        <v>2420.0308207730222</v>
      </c>
      <c r="Y1031" s="121">
        <v>2419.1963708656049</v>
      </c>
      <c r="Z1031" s="121">
        <v>2418.2053803622389</v>
      </c>
      <c r="AA1031" s="121">
        <v>2417.0291684158683</v>
      </c>
      <c r="AB1031" s="121">
        <v>2415.6340828801781</v>
      </c>
      <c r="AC1031" s="121">
        <v>2413.9807561419234</v>
      </c>
      <c r="AD1031" s="121">
        <v>2412.023299355777</v>
      </c>
      <c r="AE1031" s="121">
        <v>2409.7084532797471</v>
      </c>
      <c r="AF1031" s="121">
        <v>2406.9747274767929</v>
      </c>
      <c r="AG1031" s="121">
        <v>2403.7515785029373</v>
      </c>
      <c r="AH1031" s="121">
        <v>2399.9587030863786</v>
      </c>
      <c r="AI1031" s="121">
        <v>2395.5055553210186</v>
      </c>
      <c r="AJ1031" s="121">
        <v>2390.291238136324</v>
      </c>
      <c r="AK1031" s="121">
        <v>2384.2049681854314</v>
      </c>
      <c r="AL1031" s="121">
        <v>2377.1273670870073</v>
      </c>
      <c r="AM1031" s="121">
        <v>2368.9328844050979</v>
      </c>
      <c r="AN1031" s="121">
        <v>2359.4936973528779</v>
      </c>
      <c r="AO1031" s="121">
        <v>2348.6854404680544</v>
      </c>
      <c r="AP1031" s="121">
        <v>2336.3950688850641</v>
      </c>
      <c r="AQ1031" s="121">
        <v>2322.5310176747817</v>
      </c>
      <c r="AR1031" s="121">
        <v>2307.0355512335036</v>
      </c>
      <c r="AS1031" s="121">
        <v>2289.8987741757537</v>
      </c>
      <c r="AT1031" s="121">
        <v>2271.173200067446</v>
      </c>
      <c r="AU1031" s="121">
        <v>2250.9871015376352</v>
      </c>
      <c r="AV1031" s="121">
        <v>2229.5542272114149</v>
      </c>
      <c r="AW1031" s="121">
        <v>2207.1770844252151</v>
      </c>
      <c r="AX1031" s="122">
        <v>2184.2411219499018</v>
      </c>
    </row>
    <row r="1032" spans="1:50">
      <c r="A1032" s="212"/>
      <c r="B1032" s="215"/>
      <c r="C1032" s="216"/>
      <c r="D1032" s="106" t="s">
        <v>38</v>
      </c>
      <c r="E1032" s="107" t="str">
        <f>A1011&amp;"/"&amp;B1027&amp;"/"&amp;C1030&amp;"/"&amp;D1032</f>
        <v>Lignite fired power plants/Fluidized bed combustion/CHP/S</v>
      </c>
      <c r="F1032" s="108" t="str">
        <f>A1011</f>
        <v>Lignite fired power plants</v>
      </c>
      <c r="G1032" s="108" t="str">
        <f>B1027</f>
        <v>Fluidized bed combustion</v>
      </c>
      <c r="H1032" s="108" t="str">
        <f>C1030</f>
        <v>CHP</v>
      </c>
      <c r="I1032" s="109" t="str">
        <f t="shared" si="78"/>
        <v>S</v>
      </c>
      <c r="J1032" s="129">
        <v>2756.7467499999998</v>
      </c>
      <c r="K1032" s="129">
        <v>2756.5345310243542</v>
      </c>
      <c r="L1032" s="129">
        <v>2756.2881164661521</v>
      </c>
      <c r="M1032" s="129">
        <v>2756.0020241665493</v>
      </c>
      <c r="N1032" s="129">
        <v>2755.6699028111202</v>
      </c>
      <c r="O1032" s="129">
        <v>2755.2843975290339</v>
      </c>
      <c r="P1032" s="129">
        <v>2754.8369959000165</v>
      </c>
      <c r="Q1032" s="129">
        <v>2754.3178519360763</v>
      </c>
      <c r="R1032" s="129">
        <v>2753.715585459483</v>
      </c>
      <c r="S1032" s="129">
        <v>2753.0170542108763</v>
      </c>
      <c r="T1032" s="129">
        <v>2752.2070960264737</v>
      </c>
      <c r="U1032" s="129">
        <v>2751.2682385688181</v>
      </c>
      <c r="V1032" s="129">
        <v>2750.1803744458934</v>
      </c>
      <c r="W1032" s="129">
        <v>2748.920400194173</v>
      </c>
      <c r="X1032" s="129">
        <v>2747.4618186443354</v>
      </c>
      <c r="Y1032" s="129">
        <v>2745.7743057778953</v>
      </c>
      <c r="Z1032" s="129">
        <v>2743.8232455005641</v>
      </c>
      <c r="AA1032" s="129">
        <v>2741.5692390278045</v>
      </c>
      <c r="AB1032" s="129">
        <v>2738.9676000681202</v>
      </c>
      <c r="AC1032" s="129">
        <v>2735.9678530095653</v>
      </c>
      <c r="AD1032" s="129">
        <v>2732.513259202402</v>
      </c>
      <c r="AE1032" s="129">
        <v>2728.5404065233811</v>
      </c>
      <c r="AF1032" s="129">
        <v>2723.9789099900886</v>
      </c>
      <c r="AG1032" s="129">
        <v>2718.7512864134192</v>
      </c>
      <c r="AH1032" s="129">
        <v>2712.7730838051675</v>
      </c>
      <c r="AI1032" s="129">
        <v>2705.9533659003082</v>
      </c>
      <c r="AJ1032" s="129">
        <v>2698.1956723817266</v>
      </c>
      <c r="AK1032" s="129">
        <v>2689.399593818016</v>
      </c>
      <c r="AL1032" s="129">
        <v>2679.4631131195852</v>
      </c>
      <c r="AM1032" s="129">
        <v>2668.2858668922322</v>
      </c>
      <c r="AN1032" s="129">
        <v>2655.7734628888429</v>
      </c>
      <c r="AO1032" s="129">
        <v>2641.8429445773372</v>
      </c>
      <c r="AP1032" s="129">
        <v>2626.4294106041184</v>
      </c>
      <c r="AQ1032" s="129">
        <v>2609.4936667645793</v>
      </c>
      <c r="AR1032" s="129">
        <v>2591.0306066427311</v>
      </c>
      <c r="AS1032" s="129">
        <v>2571.0777892290971</v>
      </c>
      <c r="AT1032" s="129">
        <v>2549.7234271623875</v>
      </c>
      <c r="AU1032" s="129">
        <v>2527.1127567623184</v>
      </c>
      <c r="AV1032" s="129">
        <v>2503.4515903334109</v>
      </c>
      <c r="AW1032" s="129">
        <v>2479.0058268316229</v>
      </c>
      <c r="AX1032" s="130">
        <v>2454.095892810004</v>
      </c>
    </row>
    <row r="1033" spans="1:50">
      <c r="A1033" s="212"/>
      <c r="B1033" s="215"/>
      <c r="C1033" s="217" t="s">
        <v>42</v>
      </c>
      <c r="D1033" s="83" t="s">
        <v>24</v>
      </c>
      <c r="E1033" s="56" t="str">
        <f>A1011&amp;"/"&amp;B1027&amp;"/"&amp;C1033&amp;"/"&amp;D1033</f>
        <v>Lignite fired power plants/Fluidized bed combustion/Electricity only with CCS/L</v>
      </c>
      <c r="F1033" s="103" t="str">
        <f>A1011</f>
        <v>Lignite fired power plants</v>
      </c>
      <c r="G1033" s="103" t="str">
        <f>B1027</f>
        <v>Fluidized bed combustion</v>
      </c>
      <c r="H1033" s="103" t="str">
        <f>C1033</f>
        <v>Electricity only with CCS</v>
      </c>
      <c r="I1033" s="104" t="str">
        <f t="shared" si="78"/>
        <v>L</v>
      </c>
      <c r="J1033" s="127" t="s">
        <v>99</v>
      </c>
      <c r="K1033" s="127" t="s">
        <v>99</v>
      </c>
      <c r="L1033" s="127" t="s">
        <v>99</v>
      </c>
      <c r="M1033" s="127" t="s">
        <v>99</v>
      </c>
      <c r="N1033" s="127" t="s">
        <v>99</v>
      </c>
      <c r="O1033" s="127" t="s">
        <v>99</v>
      </c>
      <c r="P1033" s="127" t="s">
        <v>99</v>
      </c>
      <c r="Q1033" s="127" t="s">
        <v>99</v>
      </c>
      <c r="R1033" s="127" t="s">
        <v>99</v>
      </c>
      <c r="S1033" s="127" t="s">
        <v>99</v>
      </c>
      <c r="T1033" s="127" t="s">
        <v>99</v>
      </c>
      <c r="U1033" s="127" t="s">
        <v>99</v>
      </c>
      <c r="V1033" s="127" t="s">
        <v>99</v>
      </c>
      <c r="W1033" s="127" t="s">
        <v>99</v>
      </c>
      <c r="X1033" s="127" t="s">
        <v>99</v>
      </c>
      <c r="Y1033" s="127" t="s">
        <v>99</v>
      </c>
      <c r="Z1033" s="127" t="s">
        <v>99</v>
      </c>
      <c r="AA1033" s="127" t="s">
        <v>99</v>
      </c>
      <c r="AB1033" s="127" t="s">
        <v>99</v>
      </c>
      <c r="AC1033" s="127" t="s">
        <v>99</v>
      </c>
      <c r="AD1033" s="127" t="s">
        <v>99</v>
      </c>
      <c r="AE1033" s="127">
        <v>4001.0877918807118</v>
      </c>
      <c r="AF1033" s="127">
        <v>4000.0508687562069</v>
      </c>
      <c r="AG1033" s="127">
        <v>3998.7215250745749</v>
      </c>
      <c r="AH1033" s="127">
        <v>3997.0180541897726</v>
      </c>
      <c r="AI1033" s="127">
        <v>3994.83640746937</v>
      </c>
      <c r="AJ1033" s="127">
        <v>3992.0443987298313</v>
      </c>
      <c r="AK1033" s="127">
        <v>3988.4746075282565</v>
      </c>
      <c r="AL1033" s="127">
        <v>3983.9158225471342</v>
      </c>
      <c r="AM1033" s="127">
        <v>3978.1029440570737</v>
      </c>
      <c r="AN1033" s="127">
        <v>3970.7054294078725</v>
      </c>
      <c r="AO1033" s="127">
        <v>3961.3146700351499</v>
      </c>
      <c r="AP1033" s="127">
        <v>3949.4312038175813</v>
      </c>
      <c r="AQ1033" s="127">
        <v>3934.4534791835495</v>
      </c>
      <c r="AR1033" s="127">
        <v>3915.6710804370587</v>
      </c>
      <c r="AS1033" s="127">
        <v>3892.2669303085759</v>
      </c>
      <c r="AT1033" s="127">
        <v>3863.3348928538735</v>
      </c>
      <c r="AU1033" s="127">
        <v>3827.9209898365598</v>
      </c>
      <c r="AV1033" s="127">
        <v>3785.0971881504665</v>
      </c>
      <c r="AW1033" s="127">
        <v>3734.0748251276705</v>
      </c>
      <c r="AX1033" s="128">
        <v>3674.3581250000002</v>
      </c>
    </row>
    <row r="1034" spans="1:50">
      <c r="A1034" s="212"/>
      <c r="B1034" s="215"/>
      <c r="C1034" s="216"/>
      <c r="D1034" s="106" t="s">
        <v>25</v>
      </c>
      <c r="E1034" s="107" t="str">
        <f>A1011&amp;"/"&amp;B1027&amp;"/"&amp;C1033&amp;"/"&amp;D1034</f>
        <v>Lignite fired power plants/Fluidized bed combustion/Electricity only with CCS/M</v>
      </c>
      <c r="F1034" s="108" t="str">
        <f>A1011</f>
        <v>Lignite fired power plants</v>
      </c>
      <c r="G1034" s="108" t="str">
        <f>B1027</f>
        <v>Fluidized bed combustion</v>
      </c>
      <c r="H1034" s="108" t="str">
        <f>C1033</f>
        <v>Electricity only with CCS</v>
      </c>
      <c r="I1034" s="109" t="str">
        <f t="shared" si="78"/>
        <v>M</v>
      </c>
      <c r="J1034" s="129" t="s">
        <v>99</v>
      </c>
      <c r="K1034" s="129" t="s">
        <v>99</v>
      </c>
      <c r="L1034" s="129" t="s">
        <v>99</v>
      </c>
      <c r="M1034" s="129" t="s">
        <v>99</v>
      </c>
      <c r="N1034" s="129" t="s">
        <v>99</v>
      </c>
      <c r="O1034" s="129" t="s">
        <v>99</v>
      </c>
      <c r="P1034" s="129" t="s">
        <v>99</v>
      </c>
      <c r="Q1034" s="129" t="s">
        <v>99</v>
      </c>
      <c r="R1034" s="129" t="s">
        <v>99</v>
      </c>
      <c r="S1034" s="129" t="s">
        <v>99</v>
      </c>
      <c r="T1034" s="129" t="s">
        <v>99</v>
      </c>
      <c r="U1034" s="129" t="s">
        <v>99</v>
      </c>
      <c r="V1034" s="129" t="s">
        <v>99</v>
      </c>
      <c r="W1034" s="129" t="s">
        <v>99</v>
      </c>
      <c r="X1034" s="129" t="s">
        <v>99</v>
      </c>
      <c r="Y1034" s="129" t="s">
        <v>99</v>
      </c>
      <c r="Z1034" s="129" t="s">
        <v>99</v>
      </c>
      <c r="AA1034" s="129" t="s">
        <v>99</v>
      </c>
      <c r="AB1034" s="129" t="s">
        <v>99</v>
      </c>
      <c r="AC1034" s="129" t="s">
        <v>99</v>
      </c>
      <c r="AD1034" s="129" t="s">
        <v>99</v>
      </c>
      <c r="AE1034" s="129">
        <v>4434.182662951609</v>
      </c>
      <c r="AF1034" s="129">
        <v>4432.9637849039109</v>
      </c>
      <c r="AG1034" s="129">
        <v>4431.4011735655222</v>
      </c>
      <c r="AH1034" s="129">
        <v>4429.3987847506623</v>
      </c>
      <c r="AI1034" s="129">
        <v>4426.8343118090434</v>
      </c>
      <c r="AJ1034" s="129">
        <v>4423.5523730797559</v>
      </c>
      <c r="AK1034" s="129">
        <v>4419.3561698823942</v>
      </c>
      <c r="AL1034" s="129">
        <v>4413.9974284228283</v>
      </c>
      <c r="AM1034" s="129">
        <v>4407.1645303824307</v>
      </c>
      <c r="AN1034" s="129">
        <v>4398.4689308723482</v>
      </c>
      <c r="AO1034" s="129">
        <v>4387.4303204101752</v>
      </c>
      <c r="AP1034" s="129">
        <v>4373.4615933552404</v>
      </c>
      <c r="AQ1034" s="129">
        <v>4355.8556403877919</v>
      </c>
      <c r="AR1034" s="129">
        <v>4333.777385043506</v>
      </c>
      <c r="AS1034" s="129">
        <v>4306.2663727587096</v>
      </c>
      <c r="AT1034" s="129">
        <v>4272.2574626521282</v>
      </c>
      <c r="AU1034" s="129">
        <v>4230.6292763854435</v>
      </c>
      <c r="AV1034" s="129">
        <v>4180.2909334932565</v>
      </c>
      <c r="AW1034" s="129">
        <v>4120.3153800886812</v>
      </c>
      <c r="AX1034" s="130">
        <v>4050.1198437500011</v>
      </c>
    </row>
    <row r="1035" spans="1:50">
      <c r="A1035" s="212"/>
      <c r="B1035" s="215"/>
      <c r="C1035" s="217" t="s">
        <v>43</v>
      </c>
      <c r="D1035" s="52" t="s">
        <v>24</v>
      </c>
      <c r="E1035" s="86" t="str">
        <f>A1011&amp;"/"&amp;B1027&amp;"/"&amp;C1035&amp;"/"&amp;D1035</f>
        <v>Lignite fired power plants/Fluidized bed combustion/CHP with CCS/L</v>
      </c>
      <c r="F1035" s="61" t="str">
        <f>A1011</f>
        <v>Lignite fired power plants</v>
      </c>
      <c r="G1035" s="61" t="str">
        <f>B1027</f>
        <v>Fluidized bed combustion</v>
      </c>
      <c r="H1035" s="61" t="str">
        <f>C1035</f>
        <v>CHP with CCS</v>
      </c>
      <c r="I1035" s="84" t="str">
        <f t="shared" si="78"/>
        <v>L</v>
      </c>
      <c r="J1035" s="121" t="s">
        <v>99</v>
      </c>
      <c r="K1035" s="121" t="s">
        <v>99</v>
      </c>
      <c r="L1035" s="121" t="s">
        <v>99</v>
      </c>
      <c r="M1035" s="121" t="s">
        <v>99</v>
      </c>
      <c r="N1035" s="121" t="s">
        <v>99</v>
      </c>
      <c r="O1035" s="121" t="s">
        <v>99</v>
      </c>
      <c r="P1035" s="121" t="s">
        <v>99</v>
      </c>
      <c r="Q1035" s="121" t="s">
        <v>99</v>
      </c>
      <c r="R1035" s="121" t="s">
        <v>99</v>
      </c>
      <c r="S1035" s="121" t="s">
        <v>99</v>
      </c>
      <c r="T1035" s="121" t="s">
        <v>99</v>
      </c>
      <c r="U1035" s="121" t="s">
        <v>99</v>
      </c>
      <c r="V1035" s="121" t="s">
        <v>99</v>
      </c>
      <c r="W1035" s="121" t="s">
        <v>99</v>
      </c>
      <c r="X1035" s="121" t="s">
        <v>99</v>
      </c>
      <c r="Y1035" s="121" t="s">
        <v>99</v>
      </c>
      <c r="Z1035" s="121" t="s">
        <v>99</v>
      </c>
      <c r="AA1035" s="121" t="s">
        <v>99</v>
      </c>
      <c r="AB1035" s="121" t="s">
        <v>99</v>
      </c>
      <c r="AC1035" s="121" t="s">
        <v>99</v>
      </c>
      <c r="AD1035" s="121" t="s">
        <v>99</v>
      </c>
      <c r="AE1035" s="121">
        <v>4331.5067420550422</v>
      </c>
      <c r="AF1035" s="121">
        <v>4330.5884411141024</v>
      </c>
      <c r="AG1035" s="121">
        <v>4329.4111720139854</v>
      </c>
      <c r="AH1035" s="121">
        <v>4327.9025752053985</v>
      </c>
      <c r="AI1035" s="121">
        <v>4325.9705050366474</v>
      </c>
      <c r="AJ1035" s="121">
        <v>4323.4978971913397</v>
      </c>
      <c r="AK1035" s="121">
        <v>4320.3364838310863</v>
      </c>
      <c r="AL1035" s="121">
        <v>4316.2992158419993</v>
      </c>
      <c r="AM1035" s="121">
        <v>4311.151320437948</v>
      </c>
      <c r="AN1035" s="121">
        <v>4304.600068467149</v>
      </c>
      <c r="AO1035" s="121">
        <v>4296.28359546706</v>
      </c>
      <c r="AP1035" s="121">
        <v>4285.7595769054778</v>
      </c>
      <c r="AQ1035" s="121">
        <v>4272.4952776536502</v>
      </c>
      <c r="AR1035" s="121">
        <v>4255.8615523229992</v>
      </c>
      <c r="AS1035" s="121">
        <v>4235.1347958480192</v>
      </c>
      <c r="AT1035" s="121">
        <v>4209.5125326444158</v>
      </c>
      <c r="AU1035" s="121">
        <v>4178.1499179098964</v>
      </c>
      <c r="AV1035" s="121">
        <v>4140.2250838950813</v>
      </c>
      <c r="AW1035" s="121">
        <v>4095.0395895555735</v>
      </c>
      <c r="AX1035" s="122">
        <v>4042.1543750000001</v>
      </c>
    </row>
    <row r="1036" spans="1:50">
      <c r="A1036" s="212"/>
      <c r="B1036" s="218"/>
      <c r="C1036" s="210"/>
      <c r="D1036" s="93" t="s">
        <v>25</v>
      </c>
      <c r="E1036" s="73" t="str">
        <f>A1011&amp;"/"&amp;B1027&amp;"/"&amp;C1035&amp;"/"&amp;D1036</f>
        <v>Lignite fired power plants/Fluidized bed combustion/CHP with CCS/M</v>
      </c>
      <c r="F1036" s="91" t="str">
        <f>A1011</f>
        <v>Lignite fired power plants</v>
      </c>
      <c r="G1036" s="91" t="str">
        <f>B1027</f>
        <v>Fluidized bed combustion</v>
      </c>
      <c r="H1036" s="91" t="str">
        <f>C1035</f>
        <v>CHP with CCS</v>
      </c>
      <c r="I1036" s="70" t="str">
        <f t="shared" si="78"/>
        <v>M</v>
      </c>
      <c r="J1036" s="123" t="s">
        <v>99</v>
      </c>
      <c r="K1036" s="123" t="s">
        <v>99</v>
      </c>
      <c r="L1036" s="123" t="s">
        <v>99</v>
      </c>
      <c r="M1036" s="123" t="s">
        <v>99</v>
      </c>
      <c r="N1036" s="123" t="s">
        <v>99</v>
      </c>
      <c r="O1036" s="123" t="s">
        <v>99</v>
      </c>
      <c r="P1036" s="123" t="s">
        <v>99</v>
      </c>
      <c r="Q1036" s="123" t="s">
        <v>99</v>
      </c>
      <c r="R1036" s="123" t="s">
        <v>99</v>
      </c>
      <c r="S1036" s="123" t="s">
        <v>99</v>
      </c>
      <c r="T1036" s="123" t="s">
        <v>99</v>
      </c>
      <c r="U1036" s="123" t="s">
        <v>99</v>
      </c>
      <c r="V1036" s="123" t="s">
        <v>99</v>
      </c>
      <c r="W1036" s="123" t="s">
        <v>99</v>
      </c>
      <c r="X1036" s="123" t="s">
        <v>99</v>
      </c>
      <c r="Y1036" s="123" t="s">
        <v>99</v>
      </c>
      <c r="Z1036" s="123" t="s">
        <v>99</v>
      </c>
      <c r="AA1036" s="123" t="s">
        <v>99</v>
      </c>
      <c r="AB1036" s="123" t="s">
        <v>99</v>
      </c>
      <c r="AC1036" s="123" t="s">
        <v>99</v>
      </c>
      <c r="AD1036" s="123" t="s">
        <v>99</v>
      </c>
      <c r="AE1036" s="123">
        <v>4764.5232998424099</v>
      </c>
      <c r="AF1036" s="123">
        <v>4763.4008702371884</v>
      </c>
      <c r="AG1036" s="123">
        <v>4761.9619065681209</v>
      </c>
      <c r="AH1036" s="123">
        <v>4760.1179645173079</v>
      </c>
      <c r="AI1036" s="123">
        <v>4757.7564154214833</v>
      </c>
      <c r="AJ1036" s="123">
        <v>4754.7341727949697</v>
      </c>
      <c r="AK1036" s="123">
        <v>4750.8700104145419</v>
      </c>
      <c r="AL1036" s="123">
        <v>4745.9353001108302</v>
      </c>
      <c r="AM1036" s="123">
        <v>4739.6430815706026</v>
      </c>
      <c r="AN1036" s="123">
        <v>4731.6355550229728</v>
      </c>
      <c r="AO1036" s="123">
        <v>4721.470417332087</v>
      </c>
      <c r="AP1036" s="123">
        <v>4708.6070198631387</v>
      </c>
      <c r="AQ1036" s="123">
        <v>4692.3942060577538</v>
      </c>
      <c r="AR1036" s="123">
        <v>4672.0629781085217</v>
      </c>
      <c r="AS1036" s="123">
        <v>4646.7288811359967</v>
      </c>
      <c r="AT1036" s="123">
        <v>4615.4110576531366</v>
      </c>
      <c r="AU1036" s="123">
        <v>4577.0768627222824</v>
      </c>
      <c r="AV1036" s="123">
        <v>4530.7217360164695</v>
      </c>
      <c r="AW1036" s="123">
        <v>4475.4919803752327</v>
      </c>
      <c r="AX1036" s="124">
        <v>4410.8509375000012</v>
      </c>
    </row>
    <row r="1037" spans="1:50">
      <c r="A1037" s="212"/>
      <c r="B1037" s="214" t="s">
        <v>46</v>
      </c>
      <c r="C1037" s="209" t="s">
        <v>36</v>
      </c>
      <c r="D1037" s="67" t="s">
        <v>24</v>
      </c>
      <c r="E1037" s="87" t="str">
        <f>A1011&amp;"/"&amp;B1037&amp;"/"&amp;C1037&amp;"/"&amp;D1037</f>
        <v>Lignite fired power plants/Steam turbine/Electricity only/L</v>
      </c>
      <c r="F1037" s="55" t="str">
        <f>A1011</f>
        <v>Lignite fired power plants</v>
      </c>
      <c r="G1037" s="55" t="str">
        <f>B1037</f>
        <v>Steam turbine</v>
      </c>
      <c r="H1037" s="55" t="str">
        <f>C1037</f>
        <v>Electricity only</v>
      </c>
      <c r="I1037" s="85" t="str">
        <f t="shared" si="78"/>
        <v>L</v>
      </c>
      <c r="J1037" s="125">
        <v>1650</v>
      </c>
      <c r="K1037" s="125">
        <v>1652.3469493697407</v>
      </c>
      <c r="L1037" s="125">
        <v>1654.6952673792632</v>
      </c>
      <c r="M1037" s="125">
        <v>1657.0437436806073</v>
      </c>
      <c r="N1037" s="125">
        <v>1659.3911727860955</v>
      </c>
      <c r="O1037" s="125">
        <v>1661.7363564263874</v>
      </c>
      <c r="P1037" s="125">
        <v>1664.0781058648874</v>
      </c>
      <c r="Q1037" s="125">
        <v>1666.4152441595561</v>
      </c>
      <c r="R1037" s="125">
        <v>1668.7466083636052</v>
      </c>
      <c r="S1037" s="125">
        <v>1671.0710516570227</v>
      </c>
      <c r="T1037" s="125">
        <v>1673.3874454013892</v>
      </c>
      <c r="U1037" s="125">
        <v>1675.6946811110088</v>
      </c>
      <c r="V1037" s="125">
        <v>1677.9916723339677</v>
      </c>
      <c r="W1037" s="125">
        <v>1680.2773564373501</v>
      </c>
      <c r="X1037" s="125">
        <v>1682.5506962914938</v>
      </c>
      <c r="Y1037" s="125">
        <v>1684.8106818488152</v>
      </c>
      <c r="Z1037" s="125">
        <v>1687.0563316134196</v>
      </c>
      <c r="AA1037" s="125">
        <v>1689.2866939983719</v>
      </c>
      <c r="AB1037" s="125">
        <v>1691.5008485681915</v>
      </c>
      <c r="AC1037" s="125">
        <v>1693.6979071647945</v>
      </c>
      <c r="AD1037" s="125">
        <v>1695.8770149157635</v>
      </c>
      <c r="AE1037" s="125">
        <v>1698.0373511244718</v>
      </c>
      <c r="AF1037" s="125">
        <v>1700.1781300421978</v>
      </c>
      <c r="AG1037" s="125">
        <v>1702.2986015229676</v>
      </c>
      <c r="AH1037" s="125">
        <v>1704.3980515624203</v>
      </c>
      <c r="AI1037" s="125">
        <v>1706.4758027225337</v>
      </c>
      <c r="AJ1037" s="125">
        <v>1708.531214444535</v>
      </c>
      <c r="AK1037" s="125">
        <v>1710.5636832527907</v>
      </c>
      <c r="AL1037" s="125">
        <v>1712.5726428528892</v>
      </c>
      <c r="AM1037" s="125">
        <v>1714.5575641275104</v>
      </c>
      <c r="AN1037" s="125">
        <v>1716.5179550340251</v>
      </c>
      <c r="AO1037" s="125">
        <v>1718.4533604080561</v>
      </c>
      <c r="AP1037" s="125">
        <v>1720.3633616775071</v>
      </c>
      <c r="AQ1037" s="125">
        <v>1722.2475764917676</v>
      </c>
      <c r="AR1037" s="125">
        <v>1724.1056582709975</v>
      </c>
      <c r="AS1037" s="125">
        <v>1725.9372956805162</v>
      </c>
      <c r="AT1037" s="125">
        <v>1727.7422120354399</v>
      </c>
      <c r="AU1037" s="125">
        <v>1729.5201646407634</v>
      </c>
      <c r="AV1037" s="125">
        <v>1731.2709440721173</v>
      </c>
      <c r="AW1037" s="125">
        <v>1732.9943734024353</v>
      </c>
      <c r="AX1037" s="126">
        <v>1734.6903073797248</v>
      </c>
    </row>
    <row r="1038" spans="1:50">
      <c r="A1038" s="212"/>
      <c r="B1038" s="215"/>
      <c r="C1038" s="206"/>
      <c r="D1038" s="52" t="s">
        <v>25</v>
      </c>
      <c r="E1038" s="86" t="str">
        <f>A1011&amp;"/"&amp;B1037&amp;"/"&amp;C1037&amp;"/"&amp;D1038</f>
        <v>Lignite fired power plants/Steam turbine/Electricity only/M</v>
      </c>
      <c r="F1038" s="61" t="str">
        <f>A1011</f>
        <v>Lignite fired power plants</v>
      </c>
      <c r="G1038" s="61" t="str">
        <f>B1037</f>
        <v>Steam turbine</v>
      </c>
      <c r="H1038" s="61" t="str">
        <f>C1037</f>
        <v>Electricity only</v>
      </c>
      <c r="I1038" s="84" t="str">
        <f t="shared" si="78"/>
        <v>M</v>
      </c>
      <c r="J1038" s="121">
        <v>1782.0000000000002</v>
      </c>
      <c r="K1038" s="121">
        <v>1783.9010289894902</v>
      </c>
      <c r="L1038" s="121">
        <v>1785.8031665772035</v>
      </c>
      <c r="M1038" s="121">
        <v>1787.7054323812922</v>
      </c>
      <c r="N1038" s="121">
        <v>1789.6068499567375</v>
      </c>
      <c r="O1038" s="121">
        <v>1791.5064487053739</v>
      </c>
      <c r="P1038" s="121">
        <v>1793.4032657505591</v>
      </c>
      <c r="Q1038" s="121">
        <v>1795.2963477692408</v>
      </c>
      <c r="R1038" s="121">
        <v>1797.1847527745206</v>
      </c>
      <c r="S1038" s="121">
        <v>1799.0675518421888</v>
      </c>
      <c r="T1038" s="121">
        <v>1800.9438307751257</v>
      </c>
      <c r="U1038" s="121">
        <v>1802.8126916999174</v>
      </c>
      <c r="V1038" s="121">
        <v>1804.6732545905143</v>
      </c>
      <c r="W1038" s="121">
        <v>1806.524658714254</v>
      </c>
      <c r="X1038" s="121">
        <v>1808.3660639961104</v>
      </c>
      <c r="Y1038" s="121">
        <v>1810.1966522975406</v>
      </c>
      <c r="Z1038" s="121">
        <v>1812.0156286068702</v>
      </c>
      <c r="AA1038" s="121">
        <v>1813.8222221386816</v>
      </c>
      <c r="AB1038" s="121">
        <v>1815.6156873402356</v>
      </c>
      <c r="AC1038" s="121">
        <v>1817.3953048034839</v>
      </c>
      <c r="AD1038" s="121">
        <v>1819.1603820817686</v>
      </c>
      <c r="AE1038" s="121">
        <v>1820.9102544108225</v>
      </c>
      <c r="AF1038" s="121">
        <v>1822.6442853341805</v>
      </c>
      <c r="AG1038" s="121">
        <v>1824.361867233604</v>
      </c>
      <c r="AH1038" s="121">
        <v>1826.0624217655609</v>
      </c>
      <c r="AI1038" s="121">
        <v>1827.7454002052527</v>
      </c>
      <c r="AJ1038" s="121">
        <v>1829.4102837000737</v>
      </c>
      <c r="AK1038" s="121">
        <v>1831.0565834347608</v>
      </c>
      <c r="AL1038" s="121">
        <v>1832.6838407108405</v>
      </c>
      <c r="AM1038" s="121">
        <v>1834.291626943284</v>
      </c>
      <c r="AN1038" s="121">
        <v>1835.8795435775608</v>
      </c>
      <c r="AO1038" s="121">
        <v>1837.447221930526</v>
      </c>
      <c r="AP1038" s="121">
        <v>1838.9943229587811</v>
      </c>
      <c r="AQ1038" s="121">
        <v>1840.5205369583323</v>
      </c>
      <c r="AR1038" s="121">
        <v>1842.0255831995082</v>
      </c>
      <c r="AS1038" s="121">
        <v>1843.5092095012185</v>
      </c>
      <c r="AT1038" s="121">
        <v>1844.9711917487068</v>
      </c>
      <c r="AU1038" s="121">
        <v>1846.4113333590187</v>
      </c>
      <c r="AV1038" s="121">
        <v>1847.8294646984154</v>
      </c>
      <c r="AW1038" s="121">
        <v>1849.2254424559731</v>
      </c>
      <c r="AX1038" s="122">
        <v>1850.5991489775774</v>
      </c>
    </row>
    <row r="1039" spans="1:50">
      <c r="A1039" s="212"/>
      <c r="B1039" s="215"/>
      <c r="C1039" s="206"/>
      <c r="D1039" s="52" t="s">
        <v>38</v>
      </c>
      <c r="E1039" s="86" t="str">
        <f>A1011&amp;"/"&amp;B1037&amp;"/"&amp;C1037&amp;"/"&amp;D1039</f>
        <v>Lignite fired power plants/Steam turbine/Electricity only/S</v>
      </c>
      <c r="F1039" s="61" t="str">
        <f>A1011</f>
        <v>Lignite fired power plants</v>
      </c>
      <c r="G1039" s="61" t="str">
        <f>B1037</f>
        <v>Steam turbine</v>
      </c>
      <c r="H1039" s="61" t="str">
        <f>C1037</f>
        <v>Electricity only</v>
      </c>
      <c r="I1039" s="84" t="str">
        <f t="shared" si="78"/>
        <v>S</v>
      </c>
      <c r="J1039" s="121">
        <v>1969.1100000000001</v>
      </c>
      <c r="K1039" s="121">
        <v>1970.8605308611554</v>
      </c>
      <c r="L1039" s="121">
        <v>1972.6120825565081</v>
      </c>
      <c r="M1039" s="121">
        <v>1974.3637523177731</v>
      </c>
      <c r="N1039" s="121">
        <v>1976.1146410018291</v>
      </c>
      <c r="O1039" s="121">
        <v>1977.8638548495319</v>
      </c>
      <c r="P1039" s="121">
        <v>1979.6105072119731</v>
      </c>
      <c r="Q1039" s="121">
        <v>1981.3537202375092</v>
      </c>
      <c r="R1039" s="121">
        <v>1983.0926265132043</v>
      </c>
      <c r="S1039" s="121">
        <v>1984.8263706546823</v>
      </c>
      <c r="T1039" s="121">
        <v>1986.5541108387615</v>
      </c>
      <c r="U1039" s="121">
        <v>1988.275020273674</v>
      </c>
      <c r="V1039" s="121">
        <v>1989.9882886020985</v>
      </c>
      <c r="W1039" s="121">
        <v>1991.6931232327088</v>
      </c>
      <c r="X1039" s="121">
        <v>1993.3887505964183</v>
      </c>
      <c r="Y1039" s="121">
        <v>1995.0744173239852</v>
      </c>
      <c r="Z1039" s="121">
        <v>1996.7493913421595</v>
      </c>
      <c r="AA1039" s="121">
        <v>1998.4129628860358</v>
      </c>
      <c r="AB1039" s="121">
        <v>2000.0644454258002</v>
      </c>
      <c r="AC1039" s="121">
        <v>2001.7031765065415</v>
      </c>
      <c r="AD1039" s="121">
        <v>2003.3285185002953</v>
      </c>
      <c r="AE1039" s="121">
        <v>2004.9398592699656</v>
      </c>
      <c r="AF1039" s="121">
        <v>2006.5366127452246</v>
      </c>
      <c r="AG1039" s="121">
        <v>2008.1182194109438</v>
      </c>
      <c r="AH1039" s="121">
        <v>2009.6841467091206</v>
      </c>
      <c r="AI1039" s="121">
        <v>2011.23388935567</v>
      </c>
      <c r="AJ1039" s="121">
        <v>2012.7669695738177</v>
      </c>
      <c r="AK1039" s="121">
        <v>2014.2829372461756</v>
      </c>
      <c r="AL1039" s="121">
        <v>2015.7813699878991</v>
      </c>
      <c r="AM1039" s="121">
        <v>2017.2618731436073</v>
      </c>
      <c r="AN1039" s="121">
        <v>2018.7240797110039</v>
      </c>
      <c r="AO1039" s="121">
        <v>2020.1676501943593</v>
      </c>
      <c r="AP1039" s="121">
        <v>2021.5922723912108</v>
      </c>
      <c r="AQ1039" s="121">
        <v>2022.9976611157977</v>
      </c>
      <c r="AR1039" s="121">
        <v>2024.3835578628805</v>
      </c>
      <c r="AS1039" s="121">
        <v>2025.7497304157052</v>
      </c>
      <c r="AT1039" s="121">
        <v>2027.0959724019342</v>
      </c>
      <c r="AU1039" s="121">
        <v>2028.4221028014297</v>
      </c>
      <c r="AV1039" s="121">
        <v>2029.7279654097908</v>
      </c>
      <c r="AW1039" s="121">
        <v>2031.0134282615418</v>
      </c>
      <c r="AX1039" s="122">
        <v>2032.2783830168526</v>
      </c>
    </row>
    <row r="1040" spans="1:50">
      <c r="A1040" s="212"/>
      <c r="B1040" s="215"/>
      <c r="C1040" s="216"/>
      <c r="D1040" s="52" t="s">
        <v>47</v>
      </c>
      <c r="E1040" s="86" t="str">
        <f>A1011&amp;"/"&amp;B1037&amp;"/"&amp;C1037&amp;"/"&amp;D1040</f>
        <v>Lignite fired power plants/Steam turbine/Electricity only/XS</v>
      </c>
      <c r="F1040" s="61" t="str">
        <f>A1011</f>
        <v>Lignite fired power plants</v>
      </c>
      <c r="G1040" s="61" t="str">
        <f>B1037</f>
        <v>Steam turbine</v>
      </c>
      <c r="H1040" s="61" t="str">
        <f>C1037</f>
        <v>Electricity only</v>
      </c>
      <c r="I1040" s="84" t="str">
        <f t="shared" si="78"/>
        <v>XS</v>
      </c>
      <c r="J1040" s="121">
        <v>2362.9320000000002</v>
      </c>
      <c r="K1040" s="121">
        <v>2364.3243204005489</v>
      </c>
      <c r="L1040" s="121">
        <v>2365.7111963252469</v>
      </c>
      <c r="M1040" s="121">
        <v>2367.0919883144265</v>
      </c>
      <c r="N1040" s="121">
        <v>2368.4660702627675</v>
      </c>
      <c r="O1040" s="121">
        <v>2369.8328304193315</v>
      </c>
      <c r="P1040" s="121">
        <v>2371.1916723295785</v>
      </c>
      <c r="Q1040" s="121">
        <v>2372.5420157169146</v>
      </c>
      <c r="R1040" s="121">
        <v>2373.8832973016843</v>
      </c>
      <c r="S1040" s="121">
        <v>2375.2149715559067</v>
      </c>
      <c r="T1040" s="121">
        <v>2376.5365113924217</v>
      </c>
      <c r="U1040" s="121">
        <v>2377.8474087875002</v>
      </c>
      <c r="V1040" s="121">
        <v>2379.1471753363226</v>
      </c>
      <c r="W1040" s="121">
        <v>2380.4353427411047</v>
      </c>
      <c r="X1040" s="121">
        <v>2381.7114632319872</v>
      </c>
      <c r="Y1040" s="121">
        <v>2382.9751099211344</v>
      </c>
      <c r="Z1040" s="121">
        <v>2384.2258770908193</v>
      </c>
      <c r="AA1040" s="121">
        <v>2385.4633804165533</v>
      </c>
      <c r="AB1040" s="121">
        <v>2386.6872571266135</v>
      </c>
      <c r="AC1040" s="121">
        <v>2387.8971660995703</v>
      </c>
      <c r="AD1040" s="121">
        <v>2389.0927879016617</v>
      </c>
      <c r="AE1040" s="121">
        <v>2390.2738247660718</v>
      </c>
      <c r="AF1040" s="121">
        <v>2391.440000516367</v>
      </c>
      <c r="AG1040" s="121">
        <v>2392.5910604365135</v>
      </c>
      <c r="AH1040" s="121">
        <v>2393.726771090041</v>
      </c>
      <c r="AI1040" s="121">
        <v>2394.8469200910486</v>
      </c>
      <c r="AJ1040" s="121">
        <v>2395.9513158298437</v>
      </c>
      <c r="AK1040" s="121">
        <v>2397.0397871560876</v>
      </c>
      <c r="AL1040" s="121">
        <v>2398.1121830223774</v>
      </c>
      <c r="AM1040" s="121">
        <v>2399.1683720912301</v>
      </c>
      <c r="AN1040" s="121">
        <v>2400.2082423084598</v>
      </c>
      <c r="AO1040" s="121">
        <v>2401.2317004459233</v>
      </c>
      <c r="AP1040" s="121">
        <v>2402.238671616612</v>
      </c>
      <c r="AQ1040" s="121">
        <v>2403.2290987650167</v>
      </c>
      <c r="AR1040" s="121">
        <v>2404.2029421356515</v>
      </c>
      <c r="AS1040" s="121">
        <v>2405.1601787225636</v>
      </c>
      <c r="AT1040" s="121">
        <v>2406.1008017025783</v>
      </c>
      <c r="AU1040" s="121">
        <v>2407.0248198549407</v>
      </c>
      <c r="AV1040" s="121">
        <v>2407.9322569699352</v>
      </c>
      <c r="AW1040" s="121">
        <v>2408.8231512489428</v>
      </c>
      <c r="AX1040" s="122">
        <v>2409.6975546983117</v>
      </c>
    </row>
    <row r="1041" spans="1:50">
      <c r="A1041" s="212"/>
      <c r="B1041" s="215"/>
      <c r="C1041" s="217" t="s">
        <v>26</v>
      </c>
      <c r="D1041" s="83" t="s">
        <v>24</v>
      </c>
      <c r="E1041" s="56" t="str">
        <f>A1011&amp;"/"&amp;B1037&amp;"/"&amp;C1041&amp;"/"&amp;D1041</f>
        <v>Lignite fired power plants/Steam turbine/CHP/L</v>
      </c>
      <c r="F1041" s="103" t="str">
        <f>A1011</f>
        <v>Lignite fired power plants</v>
      </c>
      <c r="G1041" s="103" t="str">
        <f>B1037</f>
        <v>Steam turbine</v>
      </c>
      <c r="H1041" s="103" t="str">
        <f>C1041</f>
        <v>CHP</v>
      </c>
      <c r="I1041" s="104" t="str">
        <f t="shared" si="78"/>
        <v>L</v>
      </c>
      <c r="J1041" s="127">
        <v>2040</v>
      </c>
      <c r="K1041" s="127">
        <v>2041.8031118135425</v>
      </c>
      <c r="L1041" s="127">
        <v>2043.6036374112482</v>
      </c>
      <c r="M1041" s="127">
        <v>2045.4011691347882</v>
      </c>
      <c r="N1041" s="127">
        <v>2047.1953033790285</v>
      </c>
      <c r="O1041" s="127">
        <v>2048.9856409158274</v>
      </c>
      <c r="P1041" s="127">
        <v>2050.7717872084791</v>
      </c>
      <c r="Q1041" s="127">
        <v>2052.553352716352</v>
      </c>
      <c r="R1041" s="127">
        <v>2054.3299531893117</v>
      </c>
      <c r="S1041" s="127">
        <v>2056.1012099515351</v>
      </c>
      <c r="T1041" s="127">
        <v>2057.8667501743707</v>
      </c>
      <c r="U1041" s="127">
        <v>2059.6262071379197</v>
      </c>
      <c r="V1041" s="127">
        <v>2061.3792204810511</v>
      </c>
      <c r="W1041" s="127">
        <v>2063.1254364395986</v>
      </c>
      <c r="X1041" s="127">
        <v>2064.8645080725105</v>
      </c>
      <c r="Y1041" s="127">
        <v>2066.5960954757761</v>
      </c>
      <c r="Z1041" s="127">
        <v>2068.3198659839568</v>
      </c>
      <c r="AA1041" s="127">
        <v>2070.0354943592129</v>
      </c>
      <c r="AB1041" s="127">
        <v>2071.7426629677229</v>
      </c>
      <c r="AC1041" s="127">
        <v>2073.4410619434443</v>
      </c>
      <c r="AD1041" s="127">
        <v>2075.1303893391764</v>
      </c>
      <c r="AE1041" s="127">
        <v>2076.8103512649354</v>
      </c>
      <c r="AF1041" s="127">
        <v>2078.4806620136646</v>
      </c>
      <c r="AG1041" s="127">
        <v>2080.1410441743392</v>
      </c>
      <c r="AH1041" s="127">
        <v>2081.7912287325548</v>
      </c>
      <c r="AI1041" s="127">
        <v>2083.4309551587057</v>
      </c>
      <c r="AJ1041" s="127">
        <v>2085.0599714838936</v>
      </c>
      <c r="AK1041" s="127">
        <v>2086.6780343637251</v>
      </c>
      <c r="AL1041" s="127">
        <v>2088.2849091301878</v>
      </c>
      <c r="AM1041" s="127">
        <v>2089.8803698317993</v>
      </c>
      <c r="AN1041" s="127">
        <v>2091.4641992622655</v>
      </c>
      <c r="AO1041" s="127">
        <v>2093.0361889778906</v>
      </c>
      <c r="AP1041" s="127">
        <v>2094.5961393039943</v>
      </c>
      <c r="AQ1041" s="127">
        <v>2096.1438593306257</v>
      </c>
      <c r="AR1041" s="127">
        <v>2097.6791668978599</v>
      </c>
      <c r="AS1041" s="127">
        <v>2099.2018885709881</v>
      </c>
      <c r="AT1041" s="127">
        <v>2100.7118596059204</v>
      </c>
      <c r="AU1041" s="127">
        <v>2102.2089239051361</v>
      </c>
      <c r="AV1041" s="127">
        <v>2103.6929339645121</v>
      </c>
      <c r="AW1041" s="127">
        <v>2105.1637508113927</v>
      </c>
      <c r="AX1041" s="128">
        <v>2106.6212439342457</v>
      </c>
    </row>
    <row r="1042" spans="1:50">
      <c r="A1042" s="212"/>
      <c r="B1042" s="215"/>
      <c r="C1042" s="206"/>
      <c r="D1042" s="52" t="s">
        <v>25</v>
      </c>
      <c r="E1042" s="86" t="str">
        <f>A1011&amp;"/"&amp;B1037&amp;"/"&amp;C1041&amp;"/"&amp;D1042</f>
        <v>Lignite fired power plants/Steam turbine/CHP/M</v>
      </c>
      <c r="F1042" s="61" t="str">
        <f>A1011</f>
        <v>Lignite fired power plants</v>
      </c>
      <c r="G1042" s="61" t="str">
        <f>B1037</f>
        <v>Steam turbine</v>
      </c>
      <c r="H1042" s="61" t="str">
        <f>C1041</f>
        <v>CHP</v>
      </c>
      <c r="I1042" s="84" t="str">
        <f t="shared" si="78"/>
        <v>M</v>
      </c>
      <c r="J1042" s="121">
        <v>2172</v>
      </c>
      <c r="K1042" s="121">
        <v>2173.2102957089496</v>
      </c>
      <c r="L1042" s="121">
        <v>2174.4158467307202</v>
      </c>
      <c r="M1042" s="121">
        <v>2175.616419436587</v>
      </c>
      <c r="N1042" s="121">
        <v>2176.8117848524521</v>
      </c>
      <c r="O1042" s="121">
        <v>2178.0017187957251</v>
      </c>
      <c r="P1042" s="121">
        <v>2179.1860020040972</v>
      </c>
      <c r="Q1042" s="121">
        <v>2180.3644202561277</v>
      </c>
      <c r="R1042" s="121">
        <v>2181.536764483591</v>
      </c>
      <c r="S1042" s="121">
        <v>2182.7028308755416</v>
      </c>
      <c r="T1042" s="121">
        <v>2183.8624209740829</v>
      </c>
      <c r="U1042" s="121">
        <v>2185.0153417618408</v>
      </c>
      <c r="V1042" s="121">
        <v>2186.1614057411625</v>
      </c>
      <c r="W1042" s="121">
        <v>2187.3004310050824</v>
      </c>
      <c r="X1042" s="121">
        <v>2188.4322413001069</v>
      </c>
      <c r="Y1042" s="121">
        <v>2189.556666080895</v>
      </c>
      <c r="Z1042" s="121">
        <v>2190.6735405569266</v>
      </c>
      <c r="AA1042" s="121">
        <v>2191.7827057312579</v>
      </c>
      <c r="AB1042" s="121">
        <v>2192.8840084314911</v>
      </c>
      <c r="AC1042" s="121">
        <v>2193.9773013330873</v>
      </c>
      <c r="AD1042" s="121">
        <v>2195.0624429751733</v>
      </c>
      <c r="AE1042" s="121">
        <v>2196.1392977689998</v>
      </c>
      <c r="AF1042" s="121">
        <v>2197.2077359992268</v>
      </c>
      <c r="AG1042" s="121">
        <v>2198.26763381821</v>
      </c>
      <c r="AH1042" s="121">
        <v>2199.3188732334916</v>
      </c>
      <c r="AI1042" s="121">
        <v>2200.3613420886818</v>
      </c>
      <c r="AJ1042" s="121">
        <v>2201.3949340379568</v>
      </c>
      <c r="AK1042" s="121">
        <v>2202.4195485143719</v>
      </c>
      <c r="AL1042" s="121">
        <v>2203.4350906922268</v>
      </c>
      <c r="AM1042" s="121">
        <v>2204.441471443703</v>
      </c>
      <c r="AN1042" s="121">
        <v>2205.4386072900061</v>
      </c>
      <c r="AO1042" s="121">
        <v>2206.4264203472558</v>
      </c>
      <c r="AP1042" s="121">
        <v>2207.4048382673541</v>
      </c>
      <c r="AQ1042" s="121">
        <v>2208.373794174086</v>
      </c>
      <c r="AR1042" s="121">
        <v>2209.3332265946829</v>
      </c>
      <c r="AS1042" s="121">
        <v>2210.2830793871044</v>
      </c>
      <c r="AT1042" s="121">
        <v>2211.2233016632799</v>
      </c>
      <c r="AU1042" s="121">
        <v>2212.1538477085528</v>
      </c>
      <c r="AV1042" s="121">
        <v>2213.0746768975737</v>
      </c>
      <c r="AW1042" s="121">
        <v>2213.9857536068839</v>
      </c>
      <c r="AX1042" s="122">
        <v>2214.887047124429</v>
      </c>
    </row>
    <row r="1043" spans="1:50">
      <c r="A1043" s="212"/>
      <c r="B1043" s="215"/>
      <c r="C1043" s="206"/>
      <c r="D1043" s="52" t="s">
        <v>38</v>
      </c>
      <c r="E1043" s="86" t="str">
        <f>A1011&amp;"/"&amp;B1037&amp;"/"&amp;C1041&amp;"/"&amp;D1043</f>
        <v>Lignite fired power plants/Steam turbine/CHP/S</v>
      </c>
      <c r="F1043" s="61" t="str">
        <f>A1011</f>
        <v>Lignite fired power plants</v>
      </c>
      <c r="G1043" s="61" t="str">
        <f>B1037</f>
        <v>Steam turbine</v>
      </c>
      <c r="H1043" s="61" t="str">
        <f>C1041</f>
        <v>CHP</v>
      </c>
      <c r="I1043" s="84" t="str">
        <f t="shared" si="78"/>
        <v>S</v>
      </c>
      <c r="J1043" s="121">
        <v>2762.9320000000002</v>
      </c>
      <c r="K1043" s="121">
        <v>2763.9755097891693</v>
      </c>
      <c r="L1043" s="121">
        <v>2765.012208099608</v>
      </c>
      <c r="M1043" s="121">
        <v>2766.0419459481473</v>
      </c>
      <c r="N1043" s="121">
        <v>2767.0645795283549</v>
      </c>
      <c r="O1043" s="121">
        <v>2768.0799702414347</v>
      </c>
      <c r="P1043" s="121">
        <v>2769.0879847203114</v>
      </c>
      <c r="Q1043" s="121">
        <v>2770.0884948470289</v>
      </c>
      <c r="R1043" s="121">
        <v>2771.0813777635844</v>
      </c>
      <c r="S1043" s="121">
        <v>2772.0665158763477</v>
      </c>
      <c r="T1043" s="121">
        <v>2773.0437968542069</v>
      </c>
      <c r="U1043" s="121">
        <v>2774.0131136206091</v>
      </c>
      <c r="V1043" s="121">
        <v>2774.9743643396587</v>
      </c>
      <c r="W1043" s="121">
        <v>2775.9274523964527</v>
      </c>
      <c r="X1043" s="121">
        <v>2776.8722863718363</v>
      </c>
      <c r="Y1043" s="121">
        <v>2777.8087800117646</v>
      </c>
      <c r="Z1043" s="121">
        <v>2778.7368521914723</v>
      </c>
      <c r="AA1043" s="121">
        <v>2779.6564268746451</v>
      </c>
      <c r="AB1043" s="121">
        <v>2780.5674330678003</v>
      </c>
      <c r="AC1043" s="121">
        <v>2781.4698047700826</v>
      </c>
      <c r="AD1043" s="121">
        <v>2782.3634809186892</v>
      </c>
      <c r="AE1043" s="121">
        <v>2783.2484053301268</v>
      </c>
      <c r="AF1043" s="121">
        <v>2784.1245266375308</v>
      </c>
      <c r="AG1043" s="121">
        <v>2784.9917982242414</v>
      </c>
      <c r="AH1043" s="121">
        <v>2785.8501781538725</v>
      </c>
      <c r="AI1043" s="121">
        <v>2786.6996290970692</v>
      </c>
      <c r="AJ1043" s="121">
        <v>2787.5401182551805</v>
      </c>
      <c r="AK1043" s="121">
        <v>2788.3716172810541</v>
      </c>
      <c r="AL1043" s="121">
        <v>2789.194102197167</v>
      </c>
      <c r="AM1043" s="121">
        <v>2790.0075533112949</v>
      </c>
      <c r="AN1043" s="121">
        <v>2790.8119551299333</v>
      </c>
      <c r="AO1043" s="121">
        <v>2791.6072962696649</v>
      </c>
      <c r="AP1043" s="121">
        <v>2792.393569366679</v>
      </c>
      <c r="AQ1043" s="121">
        <v>2793.1707709846341</v>
      </c>
      <c r="AR1043" s="121">
        <v>2793.9389015210536</v>
      </c>
      <c r="AS1043" s="121">
        <v>2794.6979651124448</v>
      </c>
      <c r="AT1043" s="121">
        <v>2795.4479695383161</v>
      </c>
      <c r="AU1043" s="121">
        <v>2796.1889261242795</v>
      </c>
      <c r="AV1043" s="121">
        <v>2796.9208496443962</v>
      </c>
      <c r="AW1043" s="121">
        <v>2797.6437582229419</v>
      </c>
      <c r="AX1043" s="122">
        <v>2798.3576732357492</v>
      </c>
    </row>
    <row r="1044" spans="1:50">
      <c r="A1044" s="212"/>
      <c r="B1044" s="215"/>
      <c r="C1044" s="216"/>
      <c r="D1044" s="106" t="s">
        <v>47</v>
      </c>
      <c r="E1044" s="107" t="str">
        <f>A1011&amp;"/"&amp;B1037&amp;"/"&amp;C1041&amp;"/"&amp;D1044</f>
        <v>Lignite fired power plants/Steam turbine/CHP/XS</v>
      </c>
      <c r="F1044" s="108" t="str">
        <f>A1011</f>
        <v>Lignite fired power plants</v>
      </c>
      <c r="G1044" s="108" t="str">
        <f>B1037</f>
        <v>Steam turbine</v>
      </c>
      <c r="H1044" s="108" t="str">
        <f>C1041</f>
        <v>CHP</v>
      </c>
      <c r="I1044" s="109" t="str">
        <f t="shared" si="78"/>
        <v>XS</v>
      </c>
      <c r="J1044" s="129">
        <v>2802.9320000000002</v>
      </c>
      <c r="K1044" s="129">
        <v>2803.583067009823</v>
      </c>
      <c r="L1044" s="129">
        <v>2804.2280630140608</v>
      </c>
      <c r="M1044" s="129">
        <v>2804.8669424764489</v>
      </c>
      <c r="N1044" s="129">
        <v>2805.4996632830412</v>
      </c>
      <c r="O1044" s="129">
        <v>2806.1261867027324</v>
      </c>
      <c r="P1044" s="129">
        <v>2806.7464773450288</v>
      </c>
      <c r="Q1044" s="129">
        <v>2807.3605031151997</v>
      </c>
      <c r="R1044" s="129">
        <v>2807.9682351669603</v>
      </c>
      <c r="S1044" s="129">
        <v>2808.5696478528334</v>
      </c>
      <c r="T1044" s="129">
        <v>2809.1647186723312</v>
      </c>
      <c r="U1044" s="129">
        <v>2809.7534282181032</v>
      </c>
      <c r="V1044" s="129">
        <v>2810.3357601201956</v>
      </c>
      <c r="W1044" s="129">
        <v>2810.9117009885599</v>
      </c>
      <c r="X1044" s="129">
        <v>2811.481240353959</v>
      </c>
      <c r="Y1044" s="129">
        <v>2812.0443706073984</v>
      </c>
      <c r="Z1044" s="129">
        <v>2812.6010869382299</v>
      </c>
      <c r="AA1044" s="129">
        <v>2813.1513872710548</v>
      </c>
      <c r="AB1044" s="129">
        <v>2813.6952722015612</v>
      </c>
      <c r="AC1044" s="129">
        <v>2814.2327449314234</v>
      </c>
      <c r="AD1044" s="129">
        <v>2814.7638112023842</v>
      </c>
      <c r="AE1044" s="129">
        <v>2815.2884792296527</v>
      </c>
      <c r="AF1044" s="129">
        <v>2815.8067596347246</v>
      </c>
      <c r="AG1044" s="129">
        <v>2816.3186653777479</v>
      </c>
      <c r="AH1044" s="129">
        <v>2816.8242116895417</v>
      </c>
      <c r="AI1044" s="129">
        <v>2817.3234160033785</v>
      </c>
      <c r="AJ1044" s="129">
        <v>2817.8162978866326</v>
      </c>
      <c r="AK1044" s="129">
        <v>2818.3028789723917</v>
      </c>
      <c r="AL1044" s="129">
        <v>2818.7831828911339</v>
      </c>
      <c r="AM1044" s="129">
        <v>2819.2572352025563</v>
      </c>
      <c r="AN1044" s="129">
        <v>2819.7250633276467</v>
      </c>
      <c r="AO1044" s="129">
        <v>2820.1866964810783</v>
      </c>
      <c r="AP1044" s="129">
        <v>2820.6421656040138</v>
      </c>
      <c r="AQ1044" s="129">
        <v>2821.0915032973844</v>
      </c>
      <c r="AR1044" s="129">
        <v>2821.5347437557261</v>
      </c>
      <c r="AS1044" s="129">
        <v>2821.971922701633</v>
      </c>
      <c r="AT1044" s="129">
        <v>2822.4030773208965</v>
      </c>
      <c r="AU1044" s="129">
        <v>2822.8282461983831</v>
      </c>
      <c r="AV1044" s="129">
        <v>2823.2474692547162</v>
      </c>
      <c r="AW1044" s="129">
        <v>2823.6607876838043</v>
      </c>
      <c r="AX1044" s="130">
        <v>2824.0682438912718</v>
      </c>
    </row>
    <row r="1045" spans="1:50">
      <c r="A1045" s="212"/>
      <c r="B1045" s="215"/>
      <c r="C1045" s="217" t="s">
        <v>42</v>
      </c>
      <c r="D1045" s="83" t="s">
        <v>24</v>
      </c>
      <c r="E1045" s="56" t="str">
        <f>A1011&amp;"/"&amp;B1037&amp;"/"&amp;C1045&amp;"/"&amp;D1045</f>
        <v>Lignite fired power plants/Steam turbine/Electricity only with CCS/L</v>
      </c>
      <c r="F1045" s="103" t="str">
        <f>A1011</f>
        <v>Lignite fired power plants</v>
      </c>
      <c r="G1045" s="103" t="str">
        <f>B1037</f>
        <v>Steam turbine</v>
      </c>
      <c r="H1045" s="103" t="str">
        <f>C1045</f>
        <v>Electricity only with CCS</v>
      </c>
      <c r="I1045" s="104" t="str">
        <f t="shared" si="78"/>
        <v>L</v>
      </c>
      <c r="J1045" s="127" t="s">
        <v>99</v>
      </c>
      <c r="K1045" s="127" t="s">
        <v>99</v>
      </c>
      <c r="L1045" s="127" t="s">
        <v>99</v>
      </c>
      <c r="M1045" s="127" t="s">
        <v>99</v>
      </c>
      <c r="N1045" s="127" t="s">
        <v>99</v>
      </c>
      <c r="O1045" s="127" t="s">
        <v>99</v>
      </c>
      <c r="P1045" s="127" t="s">
        <v>99</v>
      </c>
      <c r="Q1045" s="127" t="s">
        <v>99</v>
      </c>
      <c r="R1045" s="127" t="s">
        <v>99</v>
      </c>
      <c r="S1045" s="127" t="s">
        <v>99</v>
      </c>
      <c r="T1045" s="127" t="s">
        <v>99</v>
      </c>
      <c r="U1045" s="127" t="s">
        <v>99</v>
      </c>
      <c r="V1045" s="127" t="s">
        <v>99</v>
      </c>
      <c r="W1045" s="127" t="s">
        <v>99</v>
      </c>
      <c r="X1045" s="127" t="s">
        <v>99</v>
      </c>
      <c r="Y1045" s="127" t="s">
        <v>99</v>
      </c>
      <c r="Z1045" s="127" t="s">
        <v>99</v>
      </c>
      <c r="AA1045" s="127" t="s">
        <v>99</v>
      </c>
      <c r="AB1045" s="127" t="s">
        <v>99</v>
      </c>
      <c r="AC1045" s="127" t="s">
        <v>99</v>
      </c>
      <c r="AD1045" s="127" t="s">
        <v>99</v>
      </c>
      <c r="AE1045" s="127">
        <v>3794.9999999999995</v>
      </c>
      <c r="AF1045" s="127">
        <v>3794.9999999999995</v>
      </c>
      <c r="AG1045" s="127">
        <v>3794.9999999999995</v>
      </c>
      <c r="AH1045" s="127">
        <v>3794.9999999999995</v>
      </c>
      <c r="AI1045" s="127">
        <v>3794.9999999999995</v>
      </c>
      <c r="AJ1045" s="127">
        <v>3794.9999999999995</v>
      </c>
      <c r="AK1045" s="127">
        <v>3794.9999999999995</v>
      </c>
      <c r="AL1045" s="127">
        <v>3794.9999999999995</v>
      </c>
      <c r="AM1045" s="127">
        <v>3794.9999999999995</v>
      </c>
      <c r="AN1045" s="127">
        <v>3794.9999999999995</v>
      </c>
      <c r="AO1045" s="127">
        <v>3794.9999999999995</v>
      </c>
      <c r="AP1045" s="127">
        <v>3794.9999999999995</v>
      </c>
      <c r="AQ1045" s="127">
        <v>3794.9999999999995</v>
      </c>
      <c r="AR1045" s="127">
        <v>3794.9999999999995</v>
      </c>
      <c r="AS1045" s="127">
        <v>3794.9999999999995</v>
      </c>
      <c r="AT1045" s="127">
        <v>3794.9999999999995</v>
      </c>
      <c r="AU1045" s="127">
        <v>3794.9999999999995</v>
      </c>
      <c r="AV1045" s="127">
        <v>3794.9999999999995</v>
      </c>
      <c r="AW1045" s="127">
        <v>3794.9999999999995</v>
      </c>
      <c r="AX1045" s="128">
        <v>3794.9999999999995</v>
      </c>
    </row>
    <row r="1046" spans="1:50">
      <c r="A1046" s="212"/>
      <c r="B1046" s="215"/>
      <c r="C1046" s="216"/>
      <c r="D1046" s="106" t="s">
        <v>25</v>
      </c>
      <c r="E1046" s="107" t="str">
        <f>A1011&amp;"/"&amp;B1037&amp;"/"&amp;C1045&amp;"/"&amp;D1046</f>
        <v>Lignite fired power plants/Steam turbine/Electricity only with CCS/M</v>
      </c>
      <c r="F1046" s="108" t="str">
        <f>A1011</f>
        <v>Lignite fired power plants</v>
      </c>
      <c r="G1046" s="108" t="str">
        <f>B1037</f>
        <v>Steam turbine</v>
      </c>
      <c r="H1046" s="108" t="str">
        <f>C1045</f>
        <v>Electricity only with CCS</v>
      </c>
      <c r="I1046" s="109" t="str">
        <f t="shared" si="78"/>
        <v>M</v>
      </c>
      <c r="J1046" s="129" t="s">
        <v>99</v>
      </c>
      <c r="K1046" s="129" t="s">
        <v>99</v>
      </c>
      <c r="L1046" s="129" t="s">
        <v>99</v>
      </c>
      <c r="M1046" s="129" t="s">
        <v>99</v>
      </c>
      <c r="N1046" s="129" t="s">
        <v>99</v>
      </c>
      <c r="O1046" s="129" t="s">
        <v>99</v>
      </c>
      <c r="P1046" s="129" t="s">
        <v>99</v>
      </c>
      <c r="Q1046" s="129" t="s">
        <v>99</v>
      </c>
      <c r="R1046" s="129" t="s">
        <v>99</v>
      </c>
      <c r="S1046" s="129" t="s">
        <v>99</v>
      </c>
      <c r="T1046" s="129" t="s">
        <v>99</v>
      </c>
      <c r="U1046" s="129" t="s">
        <v>99</v>
      </c>
      <c r="V1046" s="129" t="s">
        <v>99</v>
      </c>
      <c r="W1046" s="129" t="s">
        <v>99</v>
      </c>
      <c r="X1046" s="129" t="s">
        <v>99</v>
      </c>
      <c r="Y1046" s="129" t="s">
        <v>99</v>
      </c>
      <c r="Z1046" s="129" t="s">
        <v>99</v>
      </c>
      <c r="AA1046" s="129" t="s">
        <v>99</v>
      </c>
      <c r="AB1046" s="129" t="s">
        <v>99</v>
      </c>
      <c r="AC1046" s="129" t="s">
        <v>99</v>
      </c>
      <c r="AD1046" s="129" t="s">
        <v>99</v>
      </c>
      <c r="AE1046" s="129">
        <v>4292.25</v>
      </c>
      <c r="AF1046" s="129">
        <v>4292.25</v>
      </c>
      <c r="AG1046" s="129">
        <v>4292.25</v>
      </c>
      <c r="AH1046" s="129">
        <v>4292.25</v>
      </c>
      <c r="AI1046" s="129">
        <v>4292.25</v>
      </c>
      <c r="AJ1046" s="129">
        <v>4292.25</v>
      </c>
      <c r="AK1046" s="129">
        <v>4292.25</v>
      </c>
      <c r="AL1046" s="129">
        <v>4292.25</v>
      </c>
      <c r="AM1046" s="129">
        <v>4292.25</v>
      </c>
      <c r="AN1046" s="129">
        <v>4292.25</v>
      </c>
      <c r="AO1046" s="129">
        <v>4292.25</v>
      </c>
      <c r="AP1046" s="129">
        <v>4292.25</v>
      </c>
      <c r="AQ1046" s="129">
        <v>4292.25</v>
      </c>
      <c r="AR1046" s="129">
        <v>4292.25</v>
      </c>
      <c r="AS1046" s="129">
        <v>4292.25</v>
      </c>
      <c r="AT1046" s="129">
        <v>4292.25</v>
      </c>
      <c r="AU1046" s="129">
        <v>4292.25</v>
      </c>
      <c r="AV1046" s="129">
        <v>4292.25</v>
      </c>
      <c r="AW1046" s="129">
        <v>4292.25</v>
      </c>
      <c r="AX1046" s="130">
        <v>4292.25</v>
      </c>
    </row>
    <row r="1047" spans="1:50">
      <c r="A1047" s="212"/>
      <c r="B1047" s="215"/>
      <c r="C1047" s="217" t="s">
        <v>43</v>
      </c>
      <c r="D1047" s="52" t="s">
        <v>24</v>
      </c>
      <c r="E1047" s="86" t="str">
        <f>A1011&amp;"/"&amp;B1037&amp;"/"&amp;C1047&amp;"/"&amp;D1047</f>
        <v>Lignite fired power plants/Steam turbine/CHP with CCS/L</v>
      </c>
      <c r="F1047" s="61" t="str">
        <f>A1011</f>
        <v>Lignite fired power plants</v>
      </c>
      <c r="G1047" s="61" t="str">
        <f>B1037</f>
        <v>Steam turbine</v>
      </c>
      <c r="H1047" s="61" t="str">
        <f>C1047</f>
        <v>CHP with CCS</v>
      </c>
      <c r="I1047" s="84" t="str">
        <f t="shared" si="78"/>
        <v>L</v>
      </c>
      <c r="J1047" s="121" t="s">
        <v>99</v>
      </c>
      <c r="K1047" s="121" t="s">
        <v>99</v>
      </c>
      <c r="L1047" s="121" t="s">
        <v>99</v>
      </c>
      <c r="M1047" s="121" t="s">
        <v>99</v>
      </c>
      <c r="N1047" s="121" t="s">
        <v>99</v>
      </c>
      <c r="O1047" s="121" t="s">
        <v>99</v>
      </c>
      <c r="P1047" s="121" t="s">
        <v>99</v>
      </c>
      <c r="Q1047" s="121" t="s">
        <v>99</v>
      </c>
      <c r="R1047" s="121" t="s">
        <v>99</v>
      </c>
      <c r="S1047" s="121" t="s">
        <v>99</v>
      </c>
      <c r="T1047" s="121" t="s">
        <v>99</v>
      </c>
      <c r="U1047" s="121" t="s">
        <v>99</v>
      </c>
      <c r="V1047" s="121" t="s">
        <v>99</v>
      </c>
      <c r="W1047" s="121" t="s">
        <v>99</v>
      </c>
      <c r="X1047" s="121" t="s">
        <v>99</v>
      </c>
      <c r="Y1047" s="121" t="s">
        <v>99</v>
      </c>
      <c r="Z1047" s="121" t="s">
        <v>99</v>
      </c>
      <c r="AA1047" s="121" t="s">
        <v>99</v>
      </c>
      <c r="AB1047" s="121" t="s">
        <v>99</v>
      </c>
      <c r="AC1047" s="121" t="s">
        <v>99</v>
      </c>
      <c r="AD1047" s="121" t="s">
        <v>99</v>
      </c>
      <c r="AE1047" s="121">
        <v>4185</v>
      </c>
      <c r="AF1047" s="121">
        <v>4185</v>
      </c>
      <c r="AG1047" s="121">
        <v>4185</v>
      </c>
      <c r="AH1047" s="121">
        <v>4185</v>
      </c>
      <c r="AI1047" s="121">
        <v>4185</v>
      </c>
      <c r="AJ1047" s="121">
        <v>4185</v>
      </c>
      <c r="AK1047" s="121">
        <v>4185</v>
      </c>
      <c r="AL1047" s="121">
        <v>4185</v>
      </c>
      <c r="AM1047" s="121">
        <v>4185</v>
      </c>
      <c r="AN1047" s="121">
        <v>4185</v>
      </c>
      <c r="AO1047" s="121">
        <v>4185</v>
      </c>
      <c r="AP1047" s="121">
        <v>4185</v>
      </c>
      <c r="AQ1047" s="121">
        <v>4185</v>
      </c>
      <c r="AR1047" s="121">
        <v>4185</v>
      </c>
      <c r="AS1047" s="121">
        <v>4185</v>
      </c>
      <c r="AT1047" s="121">
        <v>4185</v>
      </c>
      <c r="AU1047" s="121">
        <v>4185</v>
      </c>
      <c r="AV1047" s="121">
        <v>4185</v>
      </c>
      <c r="AW1047" s="121">
        <v>4185</v>
      </c>
      <c r="AX1047" s="122">
        <v>4185</v>
      </c>
    </row>
    <row r="1048" spans="1:50">
      <c r="A1048" s="213"/>
      <c r="B1048" s="218"/>
      <c r="C1048" s="210"/>
      <c r="D1048" s="93" t="s">
        <v>25</v>
      </c>
      <c r="E1048" s="73" t="str">
        <f>A1011&amp;"/"&amp;B1037&amp;"/"&amp;C1047&amp;"/"&amp;D1048</f>
        <v>Lignite fired power plants/Steam turbine/CHP with CCS/M</v>
      </c>
      <c r="F1048" s="91" t="str">
        <f>A1011</f>
        <v>Lignite fired power plants</v>
      </c>
      <c r="G1048" s="91" t="str">
        <f>B1037</f>
        <v>Steam turbine</v>
      </c>
      <c r="H1048" s="91" t="str">
        <f>C1047</f>
        <v>CHP with CCS</v>
      </c>
      <c r="I1048" s="70" t="str">
        <f t="shared" si="78"/>
        <v>M</v>
      </c>
      <c r="J1048" s="123" t="s">
        <v>99</v>
      </c>
      <c r="K1048" s="123" t="s">
        <v>99</v>
      </c>
      <c r="L1048" s="123" t="s">
        <v>99</v>
      </c>
      <c r="M1048" s="123" t="s">
        <v>99</v>
      </c>
      <c r="N1048" s="123" t="s">
        <v>99</v>
      </c>
      <c r="O1048" s="123" t="s">
        <v>99</v>
      </c>
      <c r="P1048" s="123" t="s">
        <v>99</v>
      </c>
      <c r="Q1048" s="123" t="s">
        <v>99</v>
      </c>
      <c r="R1048" s="123" t="s">
        <v>99</v>
      </c>
      <c r="S1048" s="123" t="s">
        <v>99</v>
      </c>
      <c r="T1048" s="123" t="s">
        <v>99</v>
      </c>
      <c r="U1048" s="123" t="s">
        <v>99</v>
      </c>
      <c r="V1048" s="123" t="s">
        <v>99</v>
      </c>
      <c r="W1048" s="123" t="s">
        <v>99</v>
      </c>
      <c r="X1048" s="123" t="s">
        <v>99</v>
      </c>
      <c r="Y1048" s="123" t="s">
        <v>99</v>
      </c>
      <c r="Z1048" s="123" t="s">
        <v>99</v>
      </c>
      <c r="AA1048" s="123" t="s">
        <v>99</v>
      </c>
      <c r="AB1048" s="123" t="s">
        <v>99</v>
      </c>
      <c r="AC1048" s="123" t="s">
        <v>99</v>
      </c>
      <c r="AD1048" s="123" t="s">
        <v>99</v>
      </c>
      <c r="AE1048" s="123">
        <v>4682.25</v>
      </c>
      <c r="AF1048" s="123">
        <v>4682.25</v>
      </c>
      <c r="AG1048" s="123">
        <v>4682.25</v>
      </c>
      <c r="AH1048" s="123">
        <v>4682.25</v>
      </c>
      <c r="AI1048" s="123">
        <v>4682.25</v>
      </c>
      <c r="AJ1048" s="123">
        <v>4682.25</v>
      </c>
      <c r="AK1048" s="123">
        <v>4682.25</v>
      </c>
      <c r="AL1048" s="123">
        <v>4682.25</v>
      </c>
      <c r="AM1048" s="123">
        <v>4682.25</v>
      </c>
      <c r="AN1048" s="123">
        <v>4682.25</v>
      </c>
      <c r="AO1048" s="123">
        <v>4682.25</v>
      </c>
      <c r="AP1048" s="123">
        <v>4682.25</v>
      </c>
      <c r="AQ1048" s="123">
        <v>4682.25</v>
      </c>
      <c r="AR1048" s="123">
        <v>4682.25</v>
      </c>
      <c r="AS1048" s="123">
        <v>4682.25</v>
      </c>
      <c r="AT1048" s="123">
        <v>4682.25</v>
      </c>
      <c r="AU1048" s="123">
        <v>4682.25</v>
      </c>
      <c r="AV1048" s="123">
        <v>4682.25</v>
      </c>
      <c r="AW1048" s="123">
        <v>4682.25</v>
      </c>
      <c r="AX1048" s="124">
        <v>4682.25</v>
      </c>
    </row>
    <row r="1049" spans="1:50">
      <c r="A1049" s="212" t="s">
        <v>49</v>
      </c>
      <c r="B1049" s="214" t="s">
        <v>50</v>
      </c>
      <c r="C1049" s="209" t="s">
        <v>36</v>
      </c>
      <c r="D1049" s="67" t="s">
        <v>24</v>
      </c>
      <c r="E1049" s="87" t="str">
        <f>A1049&amp;"/"&amp;B1049&amp;"/"&amp;C1049&amp;"/"&amp;D1049</f>
        <v>Gas fired power plants (Natural gas, biogas)/Gas turbine combined cycle/Electricity only/L</v>
      </c>
      <c r="F1049" s="55" t="str">
        <f>A1049</f>
        <v>Gas fired power plants (Natural gas, biogas)</v>
      </c>
      <c r="G1049" s="55" t="str">
        <f>B1049</f>
        <v>Gas turbine combined cycle</v>
      </c>
      <c r="H1049" s="55" t="str">
        <f>C1049</f>
        <v>Electricity only</v>
      </c>
      <c r="I1049" s="85" t="str">
        <f t="shared" si="78"/>
        <v>L</v>
      </c>
      <c r="J1049" s="125">
        <v>875</v>
      </c>
      <c r="K1049" s="125">
        <v>874.37997391297836</v>
      </c>
      <c r="L1049" s="125">
        <v>873.63332598751833</v>
      </c>
      <c r="M1049" s="125">
        <v>872.73690466890469</v>
      </c>
      <c r="N1049" s="125">
        <v>871.66456184885965</v>
      </c>
      <c r="O1049" s="125">
        <v>870.38733662437187</v>
      </c>
      <c r="P1049" s="125">
        <v>868.87395788758727</v>
      </c>
      <c r="Q1049" s="125">
        <v>867.0917860939021</v>
      </c>
      <c r="R1049" s="125">
        <v>865.00831995549424</v>
      </c>
      <c r="S1049" s="125">
        <v>862.59337453744195</v>
      </c>
      <c r="T1049" s="125">
        <v>859.82197796499577</v>
      </c>
      <c r="U1049" s="125">
        <v>856.67792017047873</v>
      </c>
      <c r="V1049" s="125">
        <v>853.15771297175434</v>
      </c>
      <c r="W1049" s="125">
        <v>849.27450067645441</v>
      </c>
      <c r="X1049" s="125">
        <v>845.06124048435481</v>
      </c>
      <c r="Y1049" s="125">
        <v>840.5723330046668</v>
      </c>
      <c r="Z1049" s="125">
        <v>835.88292391335381</v>
      </c>
      <c r="AA1049" s="125">
        <v>831.08539272724624</v>
      </c>
      <c r="AB1049" s="125">
        <v>826.28308829890113</v>
      </c>
      <c r="AC1049" s="125">
        <v>821.58203992163112</v>
      </c>
      <c r="AD1049" s="125">
        <v>817.08194775937545</v>
      </c>
      <c r="AE1049" s="125">
        <v>812.8680089227355</v>
      </c>
      <c r="AF1049" s="125">
        <v>809.00494822602161</v>
      </c>
      <c r="AG1049" s="125">
        <v>805.53405838257879</v>
      </c>
      <c r="AH1049" s="125">
        <v>802.47332747395455</v>
      </c>
      <c r="AI1049" s="125">
        <v>799.82009652279658</v>
      </c>
      <c r="AJ1049" s="125">
        <v>797.55532270203616</v>
      </c>
      <c r="AK1049" s="125">
        <v>795.64846432514764</v>
      </c>
      <c r="AL1049" s="125">
        <v>794.06217841892214</v>
      </c>
      <c r="AM1049" s="125">
        <v>792.75630756851115</v>
      </c>
      <c r="AN1049" s="125">
        <v>791.69091967338443</v>
      </c>
      <c r="AO1049" s="125">
        <v>790.82838618554638</v>
      </c>
      <c r="AP1049" s="125">
        <v>790.13462060969437</v>
      </c>
      <c r="AQ1049" s="125">
        <v>789.57965920214474</v>
      </c>
      <c r="AR1049" s="125">
        <v>789.13777258355151</v>
      </c>
      <c r="AS1049" s="125">
        <v>788.78727368466014</v>
      </c>
      <c r="AT1049" s="125">
        <v>788.51015203152963</v>
      </c>
      <c r="AU1049" s="125">
        <v>788.29162815463985</v>
      </c>
      <c r="AV1049" s="125">
        <v>788.11969062663877</v>
      </c>
      <c r="AW1049" s="125">
        <v>787.98465389464786</v>
      </c>
      <c r="AX1049" s="126">
        <v>787.87875755140465</v>
      </c>
    </row>
    <row r="1050" spans="1:50">
      <c r="A1050" s="212"/>
      <c r="B1050" s="215"/>
      <c r="C1050" s="206"/>
      <c r="D1050" s="52" t="s">
        <v>25</v>
      </c>
      <c r="E1050" s="86" t="str">
        <f>A1049&amp;"/"&amp;B1049&amp;"/"&amp;C1049&amp;"/"&amp;D1050</f>
        <v>Gas fired power plants (Natural gas, biogas)/Gas turbine combined cycle/Electricity only/M</v>
      </c>
      <c r="F1050" s="61" t="str">
        <f>A1049</f>
        <v>Gas fired power plants (Natural gas, biogas)</v>
      </c>
      <c r="G1050" s="61" t="str">
        <f>B1049</f>
        <v>Gas turbine combined cycle</v>
      </c>
      <c r="H1050" s="61" t="str">
        <f>C1049</f>
        <v>Electricity only</v>
      </c>
      <c r="I1050" s="84" t="str">
        <f t="shared" si="78"/>
        <v>M</v>
      </c>
      <c r="J1050" s="121">
        <v>910</v>
      </c>
      <c r="K1050" s="121">
        <v>909.83763748678518</v>
      </c>
      <c r="L1050" s="121">
        <v>909.62985382710394</v>
      </c>
      <c r="M1050" s="121">
        <v>909.3641921299926</v>
      </c>
      <c r="N1050" s="121">
        <v>909.02493845083893</v>
      </c>
      <c r="O1050" s="121">
        <v>908.59237145754082</v>
      </c>
      <c r="P1050" s="121">
        <v>908.04190422480019</v>
      </c>
      <c r="Q1050" s="121">
        <v>907.34314723153841</v>
      </c>
      <c r="R1050" s="121">
        <v>906.45895990536815</v>
      </c>
      <c r="S1050" s="121">
        <v>905.34461823545348</v>
      </c>
      <c r="T1050" s="121">
        <v>903.9473140289607</v>
      </c>
      <c r="U1050" s="121">
        <v>902.20631938650001</v>
      </c>
      <c r="V1050" s="121">
        <v>900.05428898539196</v>
      </c>
      <c r="W1050" s="121">
        <v>897.42030119551885</v>
      </c>
      <c r="X1050" s="121">
        <v>894.23528791365652</v>
      </c>
      <c r="Y1050" s="121">
        <v>890.44035596479034</v>
      </c>
      <c r="Z1050" s="121">
        <v>885.99801033057224</v>
      </c>
      <c r="AA1050" s="121">
        <v>880.90533551429291</v>
      </c>
      <c r="AB1050" s="121">
        <v>875.20683365332854</v>
      </c>
      <c r="AC1050" s="121">
        <v>869.00325895879973</v>
      </c>
      <c r="AD1050" s="121">
        <v>862.45222474134584</v>
      </c>
      <c r="AE1050" s="121">
        <v>855.7574882628362</v>
      </c>
      <c r="AF1050" s="121">
        <v>849.14694372715849</v>
      </c>
      <c r="AG1050" s="121">
        <v>842.84352103899994</v>
      </c>
      <c r="AH1050" s="121">
        <v>837.0363307706142</v>
      </c>
      <c r="AI1050" s="121">
        <v>831.85960092101266</v>
      </c>
      <c r="AJ1050" s="121">
        <v>827.38395852597012</v>
      </c>
      <c r="AK1050" s="121">
        <v>823.62010262145873</v>
      </c>
      <c r="AL1050" s="121">
        <v>820.5312475593372</v>
      </c>
      <c r="AM1050" s="121">
        <v>818.04929196919022</v>
      </c>
      <c r="AN1050" s="121">
        <v>816.09036466097177</v>
      </c>
      <c r="AO1050" s="121">
        <v>814.56715888879035</v>
      </c>
      <c r="AP1050" s="121">
        <v>813.39722445572158</v>
      </c>
      <c r="AQ1050" s="121">
        <v>812.50757370712029</v>
      </c>
      <c r="AR1050" s="121">
        <v>811.83649662072298</v>
      </c>
      <c r="AS1050" s="121">
        <v>811.33355427636127</v>
      </c>
      <c r="AT1050" s="121">
        <v>810.95855609452292</v>
      </c>
      <c r="AU1050" s="121">
        <v>810.68009200300537</v>
      </c>
      <c r="AV1050" s="121">
        <v>810.47397627202645</v>
      </c>
      <c r="AW1050" s="121">
        <v>810.32179803253234</v>
      </c>
      <c r="AX1050" s="122">
        <v>810.20966599980545</v>
      </c>
    </row>
    <row r="1051" spans="1:50">
      <c r="A1051" s="212"/>
      <c r="B1051" s="215"/>
      <c r="C1051" s="206"/>
      <c r="D1051" s="52" t="s">
        <v>38</v>
      </c>
      <c r="E1051" s="86" t="str">
        <f>A1049&amp;"/"&amp;B1049&amp;"/"&amp;C1049&amp;"/"&amp;D1051</f>
        <v>Gas fired power plants (Natural gas, biogas)/Gas turbine combined cycle/Electricity only/S</v>
      </c>
      <c r="F1051" s="61" t="str">
        <f>A1049</f>
        <v>Gas fired power plants (Natural gas, biogas)</v>
      </c>
      <c r="G1051" s="61" t="str">
        <f>B1049</f>
        <v>Gas turbine combined cycle</v>
      </c>
      <c r="H1051" s="61" t="str">
        <f>C1049</f>
        <v>Electricity only</v>
      </c>
      <c r="I1051" s="84" t="str">
        <f t="shared" si="78"/>
        <v>S</v>
      </c>
      <c r="J1051" s="121">
        <v>978.25</v>
      </c>
      <c r="K1051" s="121">
        <v>978.23226696529025</v>
      </c>
      <c r="L1051" s="121">
        <v>978.20833773053585</v>
      </c>
      <c r="M1051" s="121">
        <v>978.17605095294289</v>
      </c>
      <c r="N1051" s="121">
        <v>978.13249441768448</v>
      </c>
      <c r="O1051" s="121">
        <v>978.07374667277043</v>
      </c>
      <c r="P1051" s="121">
        <v>977.99453181066667</v>
      </c>
      <c r="Q1051" s="121">
        <v>977.88775988264968</v>
      </c>
      <c r="R1051" s="121">
        <v>977.7439181147447</v>
      </c>
      <c r="S1051" s="121">
        <v>977.55027003963016</v>
      </c>
      <c r="T1051" s="121">
        <v>977.28981199998316</v>
      </c>
      <c r="U1051" s="121">
        <v>976.93993173706826</v>
      </c>
      <c r="V1051" s="121">
        <v>976.47071695936154</v>
      </c>
      <c r="W1051" s="121">
        <v>975.84288208565545</v>
      </c>
      <c r="X1051" s="121">
        <v>975.00533455035645</v>
      </c>
      <c r="Y1051" s="121">
        <v>973.89251319243965</v>
      </c>
      <c r="Z1051" s="121">
        <v>972.42183601712054</v>
      </c>
      <c r="AA1051" s="121">
        <v>970.491935008459</v>
      </c>
      <c r="AB1051" s="121">
        <v>967.9828604882</v>
      </c>
      <c r="AC1051" s="121">
        <v>964.76007231510505</v>
      </c>
      <c r="AD1051" s="121">
        <v>960.6846065611968</v>
      </c>
      <c r="AE1051" s="121">
        <v>955.63183369208082</v>
      </c>
      <c r="AF1051" s="121">
        <v>949.51988462431564</v>
      </c>
      <c r="AG1051" s="121">
        <v>942.3452276809262</v>
      </c>
      <c r="AH1051" s="121">
        <v>934.21701473295957</v>
      </c>
      <c r="AI1051" s="121">
        <v>925.37594450732934</v>
      </c>
      <c r="AJ1051" s="121">
        <v>916.18247432193414</v>
      </c>
      <c r="AK1051" s="121">
        <v>907.06797201401309</v>
      </c>
      <c r="AL1051" s="121">
        <v>898.45941326571312</v>
      </c>
      <c r="AM1051" s="121">
        <v>890.70330934502351</v>
      </c>
      <c r="AN1051" s="121">
        <v>884.0159154556884</v>
      </c>
      <c r="AO1051" s="121">
        <v>878.47278249684575</v>
      </c>
      <c r="AP1051" s="121">
        <v>874.03201985623832</v>
      </c>
      <c r="AQ1051" s="121">
        <v>870.5745250387082</v>
      </c>
      <c r="AR1051" s="121">
        <v>867.94457916416877</v>
      </c>
      <c r="AS1051" s="121">
        <v>865.98098867768124</v>
      </c>
      <c r="AT1051" s="121">
        <v>864.53617243940255</v>
      </c>
      <c r="AU1051" s="121">
        <v>863.48502282746392</v>
      </c>
      <c r="AV1051" s="121">
        <v>862.72687105409511</v>
      </c>
      <c r="AW1051" s="121">
        <v>862.18363144847808</v>
      </c>
      <c r="AX1051" s="122">
        <v>861.79631089554448</v>
      </c>
    </row>
    <row r="1052" spans="1:50">
      <c r="A1052" s="212"/>
      <c r="B1052" s="215"/>
      <c r="C1052" s="216"/>
      <c r="D1052" s="52" t="s">
        <v>47</v>
      </c>
      <c r="E1052" s="86" t="str">
        <f>A1049&amp;"/"&amp;B1049&amp;"/"&amp;C1049&amp;"/"&amp;D1052</f>
        <v>Gas fired power plants (Natural gas, biogas)/Gas turbine combined cycle/Electricity only/XS</v>
      </c>
      <c r="F1052" s="61" t="str">
        <f>A1049</f>
        <v>Gas fired power plants (Natural gas, biogas)</v>
      </c>
      <c r="G1052" s="61" t="str">
        <f>B1049</f>
        <v>Gas turbine combined cycle</v>
      </c>
      <c r="H1052" s="61" t="str">
        <f>C1049</f>
        <v>Electricity only</v>
      </c>
      <c r="I1052" s="84" t="str">
        <f t="shared" si="78"/>
        <v>XS</v>
      </c>
      <c r="J1052" s="121">
        <v>1124.9875</v>
      </c>
      <c r="K1052" s="121">
        <v>1124.9843726680001</v>
      </c>
      <c r="L1052" s="121">
        <v>1124.9801514128671</v>
      </c>
      <c r="M1052" s="121">
        <v>1124.9744536815936</v>
      </c>
      <c r="N1052" s="121">
        <v>1124.9667632177609</v>
      </c>
      <c r="O1052" s="121">
        <v>1124.9563833960706</v>
      </c>
      <c r="P1052" s="121">
        <v>1124.9423743224086</v>
      </c>
      <c r="Q1052" s="121">
        <v>1124.9234680950492</v>
      </c>
      <c r="R1052" s="121">
        <v>1124.8979547236293</v>
      </c>
      <c r="S1052" s="121">
        <v>1124.8635286896595</v>
      </c>
      <c r="T1052" s="121">
        <v>1124.8170828318928</v>
      </c>
      <c r="U1052" s="121">
        <v>1124.7544319505366</v>
      </c>
      <c r="V1052" s="121">
        <v>1124.6699430338263</v>
      </c>
      <c r="W1052" s="121">
        <v>1124.556042138644</v>
      </c>
      <c r="X1052" s="121">
        <v>1124.4025596486326</v>
      </c>
      <c r="Y1052" s="121">
        <v>1124.1958661444694</v>
      </c>
      <c r="Z1052" s="121">
        <v>1123.9177413676093</v>
      </c>
      <c r="AA1052" s="121">
        <v>1123.5439109427903</v>
      </c>
      <c r="AB1052" s="121">
        <v>1123.0421842021969</v>
      </c>
      <c r="AC1052" s="121">
        <v>1122.3701402534155</v>
      </c>
      <c r="AD1052" s="121">
        <v>1121.4723535819567</v>
      </c>
      <c r="AE1052" s="121">
        <v>1120.2772499853281</v>
      </c>
      <c r="AF1052" s="121">
        <v>1118.6938759517973</v>
      </c>
      <c r="AG1052" s="121">
        <v>1116.6091981504755</v>
      </c>
      <c r="AH1052" s="121">
        <v>1113.8870698576368</v>
      </c>
      <c r="AI1052" s="121">
        <v>1110.3707080868558</v>
      </c>
      <c r="AJ1052" s="121">
        <v>1105.8912837665825</v>
      </c>
      <c r="AK1052" s="121">
        <v>1100.2856250724037</v>
      </c>
      <c r="AL1052" s="121">
        <v>1093.4252569432963</v>
      </c>
      <c r="AM1052" s="121">
        <v>1085.2559554886159</v>
      </c>
      <c r="AN1052" s="121">
        <v>1075.8410687167984</v>
      </c>
      <c r="AO1052" s="121">
        <v>1065.3944291534785</v>
      </c>
      <c r="AP1052" s="121">
        <v>1054.2843923160431</v>
      </c>
      <c r="AQ1052" s="121">
        <v>1042.995659266862</v>
      </c>
      <c r="AR1052" s="121">
        <v>1032.0521193089971</v>
      </c>
      <c r="AS1052" s="121">
        <v>1021.9241193091365</v>
      </c>
      <c r="AT1052" s="121">
        <v>1012.9530016447582</v>
      </c>
      <c r="AU1052" s="121">
        <v>1005.3165893031884</v>
      </c>
      <c r="AV1052" s="121">
        <v>999.03853500608307</v>
      </c>
      <c r="AW1052" s="121">
        <v>994.02690120315128</v>
      </c>
      <c r="AX1052" s="122">
        <v>990.12192956030265</v>
      </c>
    </row>
    <row r="1053" spans="1:50">
      <c r="A1053" s="212"/>
      <c r="B1053" s="215"/>
      <c r="C1053" s="217" t="s">
        <v>26</v>
      </c>
      <c r="D1053" s="83" t="s">
        <v>24</v>
      </c>
      <c r="E1053" s="56" t="str">
        <f>A1049&amp;"/"&amp;B1049&amp;"/"&amp;C1053&amp;"/"&amp;D1053</f>
        <v>Gas fired power plants (Natural gas, biogas)/Gas turbine combined cycle/CHP/L</v>
      </c>
      <c r="F1053" s="103" t="str">
        <f>A1049</f>
        <v>Gas fired power plants (Natural gas, biogas)</v>
      </c>
      <c r="G1053" s="103" t="str">
        <f>B1049</f>
        <v>Gas turbine combined cycle</v>
      </c>
      <c r="H1053" s="103" t="str">
        <f>C1053</f>
        <v>CHP</v>
      </c>
      <c r="I1053" s="104" t="str">
        <f t="shared" si="78"/>
        <v>L</v>
      </c>
      <c r="J1053" s="127">
        <v>1200</v>
      </c>
      <c r="K1053" s="127">
        <v>1199.319742807382</v>
      </c>
      <c r="L1053" s="127">
        <v>1198.500563369163</v>
      </c>
      <c r="M1053" s="127">
        <v>1197.5170611224555</v>
      </c>
      <c r="N1053" s="127">
        <v>1196.3405478570346</v>
      </c>
      <c r="O1053" s="127">
        <v>1194.9392493250252</v>
      </c>
      <c r="P1053" s="127">
        <v>1193.27885665381</v>
      </c>
      <c r="Q1053" s="127">
        <v>1191.3235596001668</v>
      </c>
      <c r="R1053" s="127">
        <v>1189.0376996083137</v>
      </c>
      <c r="S1053" s="127">
        <v>1186.3881594925076</v>
      </c>
      <c r="T1053" s="127">
        <v>1183.3475415387381</v>
      </c>
      <c r="U1053" s="127">
        <v>1179.8980609870396</v>
      </c>
      <c r="V1053" s="127">
        <v>1176.0358908032963</v>
      </c>
      <c r="W1053" s="127">
        <v>1171.7754521707386</v>
      </c>
      <c r="X1053" s="127">
        <v>1167.152903845692</v>
      </c>
      <c r="Y1053" s="127">
        <v>1162.2279310679774</v>
      </c>
      <c r="Z1053" s="127">
        <v>1157.0829793792225</v>
      </c>
      <c r="AA1053" s="127">
        <v>1151.8194023064643</v>
      </c>
      <c r="AB1053" s="127">
        <v>1146.5505883050801</v>
      </c>
      <c r="AC1053" s="127">
        <v>1141.3928666568752</v>
      </c>
      <c r="AD1053" s="127">
        <v>1136.4556226845718</v>
      </c>
      <c r="AE1053" s="127">
        <v>1131.8323297895156</v>
      </c>
      <c r="AF1053" s="127">
        <v>1127.5940003394066</v>
      </c>
      <c r="AG1053" s="127">
        <v>1123.7859383397436</v>
      </c>
      <c r="AH1053" s="127">
        <v>1120.4278792857101</v>
      </c>
      <c r="AI1053" s="127">
        <v>1117.5169058992969</v>
      </c>
      <c r="AJ1053" s="127">
        <v>1115.0321254788055</v>
      </c>
      <c r="AK1053" s="127">
        <v>1112.9400294310192</v>
      </c>
      <c r="AL1053" s="127">
        <v>1111.1996471796174</v>
      </c>
      <c r="AM1053" s="127">
        <v>1109.7669203037378</v>
      </c>
      <c r="AN1053" s="127">
        <v>1108.5980375845131</v>
      </c>
      <c r="AO1053" s="127">
        <v>1107.6517151292851</v>
      </c>
      <c r="AP1053" s="127">
        <v>1106.8905551832077</v>
      </c>
      <c r="AQ1053" s="127">
        <v>1106.2816832389244</v>
      </c>
      <c r="AR1053" s="127">
        <v>1105.796870491668</v>
      </c>
      <c r="AS1053" s="127">
        <v>1105.4123231283127</v>
      </c>
      <c r="AT1053" s="127">
        <v>1105.108281086021</v>
      </c>
      <c r="AU1053" s="127">
        <v>1104.8685291753764</v>
      </c>
      <c r="AV1053" s="127">
        <v>1104.6798891446551</v>
      </c>
      <c r="AW1053" s="127">
        <v>1104.5317345586993</v>
      </c>
      <c r="AX1053" s="128">
        <v>1104.4155511421125</v>
      </c>
    </row>
    <row r="1054" spans="1:50">
      <c r="A1054" s="212"/>
      <c r="B1054" s="215"/>
      <c r="C1054" s="206"/>
      <c r="D1054" s="52" t="s">
        <v>25</v>
      </c>
      <c r="E1054" s="86" t="str">
        <f>A1049&amp;"/"&amp;B1049&amp;"/"&amp;C1053&amp;"/"&amp;D1054</f>
        <v>Gas fired power plants (Natural gas, biogas)/Gas turbine combined cycle/CHP/M</v>
      </c>
      <c r="F1054" s="61" t="str">
        <f>A1049</f>
        <v>Gas fired power plants (Natural gas, biogas)</v>
      </c>
      <c r="G1054" s="61" t="str">
        <f>B1049</f>
        <v>Gas turbine combined cycle</v>
      </c>
      <c r="H1054" s="61" t="str">
        <f>C1053</f>
        <v>CHP</v>
      </c>
      <c r="I1054" s="84" t="str">
        <f t="shared" si="78"/>
        <v>M</v>
      </c>
      <c r="J1054" s="121">
        <v>1235</v>
      </c>
      <c r="K1054" s="121">
        <v>1234.8197143522098</v>
      </c>
      <c r="L1054" s="121">
        <v>1234.5889935352909</v>
      </c>
      <c r="M1054" s="121">
        <v>1234.2940055469401</v>
      </c>
      <c r="N1054" s="121">
        <v>1233.9173017863213</v>
      </c>
      <c r="O1054" s="121">
        <v>1233.4369838911657</v>
      </c>
      <c r="P1054" s="121">
        <v>1232.8257507950705</v>
      </c>
      <c r="Q1054" s="121">
        <v>1232.0498582895655</v>
      </c>
      <c r="R1054" s="121">
        <v>1231.0680658689478</v>
      </c>
      <c r="S1054" s="121">
        <v>1229.8307124562505</v>
      </c>
      <c r="T1054" s="121">
        <v>1228.279160382807</v>
      </c>
      <c r="U1054" s="121">
        <v>1226.3459780200749</v>
      </c>
      <c r="V1054" s="121">
        <v>1223.9563858214419</v>
      </c>
      <c r="W1054" s="121">
        <v>1221.0316331456736</v>
      </c>
      <c r="X1054" s="121">
        <v>1217.4950274885409</v>
      </c>
      <c r="Y1054" s="121">
        <v>1213.2811744803842</v>
      </c>
      <c r="Z1054" s="121">
        <v>1208.3484400423888</v>
      </c>
      <c r="AA1054" s="121">
        <v>1202.6935868372993</v>
      </c>
      <c r="AB1054" s="121">
        <v>1196.3660295760988</v>
      </c>
      <c r="AC1054" s="121">
        <v>1189.477644688018</v>
      </c>
      <c r="AD1054" s="121">
        <v>1182.2034443556504</v>
      </c>
      <c r="AE1054" s="121">
        <v>1174.7696785256169</v>
      </c>
      <c r="AF1054" s="121">
        <v>1167.4293985541826</v>
      </c>
      <c r="AG1054" s="121">
        <v>1160.4301434913573</v>
      </c>
      <c r="AH1054" s="121">
        <v>1153.9818997517862</v>
      </c>
      <c r="AI1054" s="121">
        <v>1148.2337127109947</v>
      </c>
      <c r="AJ1054" s="121">
        <v>1143.2640058957202</v>
      </c>
      <c r="AK1054" s="121">
        <v>1139.0846594043471</v>
      </c>
      <c r="AL1054" s="121">
        <v>1135.6548268353681</v>
      </c>
      <c r="AM1054" s="121">
        <v>1132.8988891346205</v>
      </c>
      <c r="AN1054" s="121">
        <v>1130.7237166040663</v>
      </c>
      <c r="AO1054" s="121">
        <v>1129.0323647401503</v>
      </c>
      <c r="AP1054" s="121">
        <v>1127.7332817008339</v>
      </c>
      <c r="AQ1054" s="121">
        <v>1126.7454227527116</v>
      </c>
      <c r="AR1054" s="121">
        <v>1126.0002657282057</v>
      </c>
      <c r="AS1054" s="121">
        <v>1125.4418037744013</v>
      </c>
      <c r="AT1054" s="121">
        <v>1125.025409689373</v>
      </c>
      <c r="AU1054" s="121">
        <v>1124.7162060552853</v>
      </c>
      <c r="AV1054" s="121">
        <v>1124.4873372890684</v>
      </c>
      <c r="AW1054" s="121">
        <v>1124.3183601530068</v>
      </c>
      <c r="AX1054" s="122">
        <v>1124.1938499088751</v>
      </c>
    </row>
    <row r="1055" spans="1:50">
      <c r="A1055" s="212"/>
      <c r="B1055" s="215"/>
      <c r="C1055" s="206"/>
      <c r="D1055" s="52" t="s">
        <v>38</v>
      </c>
      <c r="E1055" s="86" t="str">
        <f>A1049&amp;"/"&amp;B1049&amp;"/"&amp;C1053&amp;"/"&amp;D1055</f>
        <v>Gas fired power plants (Natural gas, biogas)/Gas turbine combined cycle/CHP/S</v>
      </c>
      <c r="F1055" s="61" t="str">
        <f>A1049</f>
        <v>Gas fired power plants (Natural gas, biogas)</v>
      </c>
      <c r="G1055" s="61" t="str">
        <f>B1049</f>
        <v>Gas turbine combined cycle</v>
      </c>
      <c r="H1055" s="61" t="str">
        <f>C1053</f>
        <v>CHP</v>
      </c>
      <c r="I1055" s="84" t="str">
        <f t="shared" si="78"/>
        <v>S</v>
      </c>
      <c r="J1055" s="121">
        <v>1499.9875</v>
      </c>
      <c r="K1055" s="121">
        <v>1499.9648410593732</v>
      </c>
      <c r="L1055" s="121">
        <v>1499.9342647300298</v>
      </c>
      <c r="M1055" s="121">
        <v>1499.8930092885062</v>
      </c>
      <c r="N1055" s="121">
        <v>1499.8373535610754</v>
      </c>
      <c r="O1055" s="121">
        <v>1499.7622867896091</v>
      </c>
      <c r="P1055" s="121">
        <v>1499.6610675179763</v>
      </c>
      <c r="Q1055" s="121">
        <v>1499.524636342087</v>
      </c>
      <c r="R1055" s="121">
        <v>1499.3408380169867</v>
      </c>
      <c r="S1055" s="121">
        <v>1499.0933981225571</v>
      </c>
      <c r="T1055" s="121">
        <v>1498.7605897029771</v>
      </c>
      <c r="U1055" s="121">
        <v>1498.3135192362686</v>
      </c>
      <c r="V1055" s="121">
        <v>1497.7139653548686</v>
      </c>
      <c r="W1055" s="121">
        <v>1496.9117296766822</v>
      </c>
      <c r="X1055" s="121">
        <v>1495.8415270754347</v>
      </c>
      <c r="Y1055" s="121">
        <v>1494.4195847237793</v>
      </c>
      <c r="Z1055" s="121">
        <v>1492.5403808908175</v>
      </c>
      <c r="AA1055" s="121">
        <v>1490.0743894186053</v>
      </c>
      <c r="AB1055" s="121">
        <v>1486.8683408480654</v>
      </c>
      <c r="AC1055" s="121">
        <v>1482.7503222989637</v>
      </c>
      <c r="AD1055" s="121">
        <v>1477.542768258977</v>
      </c>
      <c r="AE1055" s="121">
        <v>1471.0864294362382</v>
      </c>
      <c r="AF1055" s="121">
        <v>1463.2766950446508</v>
      </c>
      <c r="AG1055" s="121">
        <v>1454.1090523733224</v>
      </c>
      <c r="AH1055" s="121">
        <v>1443.722973644906</v>
      </c>
      <c r="AI1055" s="121">
        <v>1432.4260191981323</v>
      </c>
      <c r="AJ1055" s="121">
        <v>1420.678774663065</v>
      </c>
      <c r="AK1055" s="121">
        <v>1409.0324338072828</v>
      </c>
      <c r="AL1055" s="121">
        <v>1398.0325781846016</v>
      </c>
      <c r="AM1055" s="121">
        <v>1388.1219734229221</v>
      </c>
      <c r="AN1055" s="121">
        <v>1379.5769463834988</v>
      </c>
      <c r="AO1055" s="121">
        <v>1372.4940345945033</v>
      </c>
      <c r="AP1055" s="121">
        <v>1366.819711013808</v>
      </c>
      <c r="AQ1055" s="121">
        <v>1362.4017886970776</v>
      </c>
      <c r="AR1055" s="121">
        <v>1359.0412929670445</v>
      </c>
      <c r="AS1055" s="121">
        <v>1356.5322537091433</v>
      </c>
      <c r="AT1055" s="121">
        <v>1354.6860944986356</v>
      </c>
      <c r="AU1055" s="121">
        <v>1353.3429551524068</v>
      </c>
      <c r="AV1055" s="121">
        <v>1352.3742029732127</v>
      </c>
      <c r="AW1055" s="121">
        <v>1351.6800615489599</v>
      </c>
      <c r="AX1055" s="122">
        <v>1351.1851505787804</v>
      </c>
    </row>
    <row r="1056" spans="1:50">
      <c r="A1056" s="212"/>
      <c r="B1056" s="215"/>
      <c r="C1056" s="216"/>
      <c r="D1056" s="106" t="s">
        <v>47</v>
      </c>
      <c r="E1056" s="107" t="str">
        <f>A1049&amp;"/"&amp;B1049&amp;"/"&amp;C1053&amp;"/"&amp;D1056</f>
        <v>Gas fired power plants (Natural gas, biogas)/Gas turbine combined cycle/CHP/XS</v>
      </c>
      <c r="F1056" s="108" t="str">
        <f>A1049</f>
        <v>Gas fired power plants (Natural gas, biogas)</v>
      </c>
      <c r="G1056" s="108" t="str">
        <f>B1049</f>
        <v>Gas turbine combined cycle</v>
      </c>
      <c r="H1056" s="108" t="str">
        <f>C1053</f>
        <v>CHP</v>
      </c>
      <c r="I1056" s="109" t="str">
        <f t="shared" si="78"/>
        <v>XS</v>
      </c>
      <c r="J1056" s="129">
        <v>1605</v>
      </c>
      <c r="K1056" s="129">
        <v>1604.9962247070125</v>
      </c>
      <c r="L1056" s="129">
        <v>1604.991128837785</v>
      </c>
      <c r="M1056" s="129">
        <v>1604.9842505770432</v>
      </c>
      <c r="N1056" s="129">
        <v>1604.9749667037033</v>
      </c>
      <c r="O1056" s="129">
        <v>1604.962436256651</v>
      </c>
      <c r="P1056" s="129">
        <v>1604.9455246023845</v>
      </c>
      <c r="Q1056" s="129">
        <v>1604.9227011389421</v>
      </c>
      <c r="R1056" s="129">
        <v>1604.891901578098</v>
      </c>
      <c r="S1056" s="129">
        <v>1604.8503427142994</v>
      </c>
      <c r="T1056" s="129">
        <v>1604.7942736045488</v>
      </c>
      <c r="U1056" s="129">
        <v>1604.7186419053701</v>
      </c>
      <c r="V1056" s="129">
        <v>1604.616647484952</v>
      </c>
      <c r="W1056" s="129">
        <v>1604.4791471329347</v>
      </c>
      <c r="X1056" s="129">
        <v>1604.293864160652</v>
      </c>
      <c r="Y1056" s="129">
        <v>1604.0443452298605</v>
      </c>
      <c r="Z1056" s="129">
        <v>1603.7085949738002</v>
      </c>
      <c r="AA1056" s="129">
        <v>1603.2573095389923</v>
      </c>
      <c r="AB1056" s="129">
        <v>1602.6516285797902</v>
      </c>
      <c r="AC1056" s="129">
        <v>1601.8403418960415</v>
      </c>
      <c r="AD1056" s="129">
        <v>1600.7565402001524</v>
      </c>
      <c r="AE1056" s="129">
        <v>1599.3138196230193</v>
      </c>
      <c r="AF1056" s="129">
        <v>1597.4023817310094</v>
      </c>
      <c r="AG1056" s="129">
        <v>1594.8857734895616</v>
      </c>
      <c r="AH1056" s="129">
        <v>1591.5996395403765</v>
      </c>
      <c r="AI1056" s="129">
        <v>1587.3547125753323</v>
      </c>
      <c r="AJ1056" s="129">
        <v>1581.9471833378673</v>
      </c>
      <c r="AK1056" s="129">
        <v>1575.1800719599987</v>
      </c>
      <c r="AL1056" s="129">
        <v>1566.898284260177</v>
      </c>
      <c r="AM1056" s="129">
        <v>1557.0363615425822</v>
      </c>
      <c r="AN1056" s="129">
        <v>1545.6707770732548</v>
      </c>
      <c r="AO1056" s="129">
        <v>1533.0596679590226</v>
      </c>
      <c r="AP1056" s="129">
        <v>1519.6477103653112</v>
      </c>
      <c r="AQ1056" s="129">
        <v>1506.0200319734461</v>
      </c>
      <c r="AR1056" s="129">
        <v>1492.8090682306965</v>
      </c>
      <c r="AS1056" s="129">
        <v>1480.5826185352696</v>
      </c>
      <c r="AT1056" s="129">
        <v>1469.7527489818747</v>
      </c>
      <c r="AU1056" s="129">
        <v>1460.5341262183456</v>
      </c>
      <c r="AV1056" s="129">
        <v>1452.9553036423413</v>
      </c>
      <c r="AW1056" s="129">
        <v>1446.9052948958672</v>
      </c>
      <c r="AX1056" s="130">
        <v>1442.1912408522244</v>
      </c>
    </row>
    <row r="1057" spans="1:50">
      <c r="A1057" s="212"/>
      <c r="B1057" s="215"/>
      <c r="C1057" s="217" t="s">
        <v>42</v>
      </c>
      <c r="D1057" s="83" t="s">
        <v>24</v>
      </c>
      <c r="E1057" s="56" t="str">
        <f>A1049&amp;"/"&amp;B1049&amp;"/"&amp;C1057&amp;"/"&amp;D1057</f>
        <v>Gas fired power plants (Natural gas, biogas)/Gas turbine combined cycle/Electricity only with CCS/L</v>
      </c>
      <c r="F1057" s="103" t="str">
        <f>A1049</f>
        <v>Gas fired power plants (Natural gas, biogas)</v>
      </c>
      <c r="G1057" s="103" t="str">
        <f>B1049</f>
        <v>Gas turbine combined cycle</v>
      </c>
      <c r="H1057" s="103" t="str">
        <f>C1057</f>
        <v>Electricity only with CCS</v>
      </c>
      <c r="I1057" s="104" t="str">
        <f t="shared" si="78"/>
        <v>L</v>
      </c>
      <c r="J1057" s="127" t="s">
        <v>99</v>
      </c>
      <c r="K1057" s="127" t="s">
        <v>99</v>
      </c>
      <c r="L1057" s="127" t="s">
        <v>99</v>
      </c>
      <c r="M1057" s="127" t="s">
        <v>99</v>
      </c>
      <c r="N1057" s="127" t="s">
        <v>99</v>
      </c>
      <c r="O1057" s="127" t="s">
        <v>99</v>
      </c>
      <c r="P1057" s="127" t="s">
        <v>99</v>
      </c>
      <c r="Q1057" s="127" t="s">
        <v>99</v>
      </c>
      <c r="R1057" s="127" t="s">
        <v>99</v>
      </c>
      <c r="S1057" s="127" t="s">
        <v>99</v>
      </c>
      <c r="T1057" s="127" t="s">
        <v>99</v>
      </c>
      <c r="U1057" s="127" t="s">
        <v>99</v>
      </c>
      <c r="V1057" s="127" t="s">
        <v>99</v>
      </c>
      <c r="W1057" s="127" t="s">
        <v>99</v>
      </c>
      <c r="X1057" s="127" t="s">
        <v>99</v>
      </c>
      <c r="Y1057" s="127" t="s">
        <v>99</v>
      </c>
      <c r="Z1057" s="127" t="s">
        <v>99</v>
      </c>
      <c r="AA1057" s="127" t="s">
        <v>99</v>
      </c>
      <c r="AB1057" s="127" t="s">
        <v>99</v>
      </c>
      <c r="AC1057" s="127" t="s">
        <v>99</v>
      </c>
      <c r="AD1057" s="127" t="s">
        <v>99</v>
      </c>
      <c r="AE1057" s="127">
        <v>1616.2488807912589</v>
      </c>
      <c r="AF1057" s="127">
        <v>1615.5422561926182</v>
      </c>
      <c r="AG1057" s="127">
        <v>1614.6373542269125</v>
      </c>
      <c r="AH1057" s="127">
        <v>1613.4794134729361</v>
      </c>
      <c r="AI1057" s="127">
        <v>1611.9991086953535</v>
      </c>
      <c r="AJ1057" s="127">
        <v>1610.1090361264205</v>
      </c>
      <c r="AK1057" s="127">
        <v>1607.6995817397597</v>
      </c>
      <c r="AL1057" s="127">
        <v>1604.6342209645052</v>
      </c>
      <c r="AM1057" s="127">
        <v>1600.744432481004</v>
      </c>
      <c r="AN1057" s="127">
        <v>1595.8246343831297</v>
      </c>
      <c r="AO1057" s="127">
        <v>1589.6279053376165</v>
      </c>
      <c r="AP1057" s="127">
        <v>1581.8637720742611</v>
      </c>
      <c r="AQ1057" s="127">
        <v>1572.200040769942</v>
      </c>
      <c r="AR1057" s="127">
        <v>1560.2714717979313</v>
      </c>
      <c r="AS1057" s="127">
        <v>1545.6988565639476</v>
      </c>
      <c r="AT1057" s="127">
        <v>1528.1223327525877</v>
      </c>
      <c r="AU1057" s="127">
        <v>1507.2518488038893</v>
      </c>
      <c r="AV1057" s="127">
        <v>1482.9346037186579</v>
      </c>
      <c r="AW1057" s="127">
        <v>1455.2332563812345</v>
      </c>
      <c r="AX1057" s="128">
        <v>1424.5</v>
      </c>
    </row>
    <row r="1058" spans="1:50">
      <c r="A1058" s="212"/>
      <c r="B1058" s="215"/>
      <c r="C1058" s="216"/>
      <c r="D1058" s="106" t="s">
        <v>25</v>
      </c>
      <c r="E1058" s="107" t="str">
        <f>A1049&amp;"/"&amp;B1049&amp;"/"&amp;C1057&amp;"/"&amp;D1058</f>
        <v>Gas fired power plants (Natural gas, biogas)/Gas turbine combined cycle/Electricity only with CCS/M</v>
      </c>
      <c r="F1058" s="108" t="str">
        <f>A1049</f>
        <v>Gas fired power plants (Natural gas, biogas)</v>
      </c>
      <c r="G1058" s="108" t="str">
        <f>B1049</f>
        <v>Gas turbine combined cycle</v>
      </c>
      <c r="H1058" s="108" t="str">
        <f>C1057</f>
        <v>Electricity only with CCS</v>
      </c>
      <c r="I1058" s="109" t="str">
        <f t="shared" si="78"/>
        <v>M</v>
      </c>
      <c r="J1058" s="129" t="s">
        <v>99</v>
      </c>
      <c r="K1058" s="129" t="s">
        <v>99</v>
      </c>
      <c r="L1058" s="129" t="s">
        <v>99</v>
      </c>
      <c r="M1058" s="129" t="s">
        <v>99</v>
      </c>
      <c r="N1058" s="129" t="s">
        <v>99</v>
      </c>
      <c r="O1058" s="129" t="s">
        <v>99</v>
      </c>
      <c r="P1058" s="129" t="s">
        <v>99</v>
      </c>
      <c r="Q1058" s="129" t="s">
        <v>99</v>
      </c>
      <c r="R1058" s="129" t="s">
        <v>99</v>
      </c>
      <c r="S1058" s="129" t="s">
        <v>99</v>
      </c>
      <c r="T1058" s="129" t="s">
        <v>99</v>
      </c>
      <c r="U1058" s="129" t="s">
        <v>99</v>
      </c>
      <c r="V1058" s="129" t="s">
        <v>99</v>
      </c>
      <c r="W1058" s="129" t="s">
        <v>99</v>
      </c>
      <c r="X1058" s="129" t="s">
        <v>99</v>
      </c>
      <c r="Y1058" s="129" t="s">
        <v>99</v>
      </c>
      <c r="Z1058" s="129" t="s">
        <v>99</v>
      </c>
      <c r="AA1058" s="129" t="s">
        <v>99</v>
      </c>
      <c r="AB1058" s="129" t="s">
        <v>99</v>
      </c>
      <c r="AC1058" s="129" t="s">
        <v>99</v>
      </c>
      <c r="AD1058" s="129" t="s">
        <v>99</v>
      </c>
      <c r="AE1058" s="129">
        <v>1978.1318284860631</v>
      </c>
      <c r="AF1058" s="129">
        <v>1977.3391607473468</v>
      </c>
      <c r="AG1058" s="129">
        <v>1976.3240721185389</v>
      </c>
      <c r="AH1058" s="129">
        <v>1975.0251330768074</v>
      </c>
      <c r="AI1058" s="129">
        <v>1973.3645769018385</v>
      </c>
      <c r="AJ1058" s="129">
        <v>1971.2443569829338</v>
      </c>
      <c r="AK1058" s="129">
        <v>1968.5415119873182</v>
      </c>
      <c r="AL1058" s="129">
        <v>1965.1028932373547</v>
      </c>
      <c r="AM1058" s="129">
        <v>1960.7394591774118</v>
      </c>
      <c r="AN1058" s="129">
        <v>1955.2205949308438</v>
      </c>
      <c r="AO1058" s="129">
        <v>1948.2693124402615</v>
      </c>
      <c r="AP1058" s="129">
        <v>1939.5597685483615</v>
      </c>
      <c r="AQ1058" s="129">
        <v>1928.7193193829999</v>
      </c>
      <c r="AR1058" s="129">
        <v>1915.3382513995807</v>
      </c>
      <c r="AS1058" s="129">
        <v>1898.9911811349341</v>
      </c>
      <c r="AT1058" s="129">
        <v>1879.2744271316792</v>
      </c>
      <c r="AU1058" s="129">
        <v>1855.8626192928957</v>
      </c>
      <c r="AV1058" s="129">
        <v>1828.5843505903845</v>
      </c>
      <c r="AW1058" s="129">
        <v>1797.5099096558413</v>
      </c>
      <c r="AX1058" s="130">
        <v>1763.034375</v>
      </c>
    </row>
    <row r="1059" spans="1:50">
      <c r="A1059" s="212"/>
      <c r="B1059" s="215"/>
      <c r="C1059" s="217" t="s">
        <v>43</v>
      </c>
      <c r="D1059" s="52" t="s">
        <v>24</v>
      </c>
      <c r="E1059" s="86" t="str">
        <f>A1049&amp;"/"&amp;B1049&amp;"/"&amp;C1059&amp;"/"&amp;D1059</f>
        <v>Gas fired power plants (Natural gas, biogas)/Gas turbine combined cycle/CHP with CCS/L</v>
      </c>
      <c r="F1059" s="61" t="str">
        <f>A1049</f>
        <v>Gas fired power plants (Natural gas, biogas)</v>
      </c>
      <c r="G1059" s="61" t="str">
        <f>B1049</f>
        <v>Gas turbine combined cycle</v>
      </c>
      <c r="H1059" s="61" t="str">
        <f>C1059</f>
        <v>CHP with CCS</v>
      </c>
      <c r="I1059" s="84" t="str">
        <f t="shared" si="78"/>
        <v>L</v>
      </c>
      <c r="J1059" s="121" t="s">
        <v>99</v>
      </c>
      <c r="K1059" s="121" t="s">
        <v>99</v>
      </c>
      <c r="L1059" s="121" t="s">
        <v>99</v>
      </c>
      <c r="M1059" s="121" t="s">
        <v>99</v>
      </c>
      <c r="N1059" s="121" t="s">
        <v>99</v>
      </c>
      <c r="O1059" s="121" t="s">
        <v>99</v>
      </c>
      <c r="P1059" s="121" t="s">
        <v>99</v>
      </c>
      <c r="Q1059" s="121" t="s">
        <v>99</v>
      </c>
      <c r="R1059" s="121" t="s">
        <v>99</v>
      </c>
      <c r="S1059" s="121" t="s">
        <v>99</v>
      </c>
      <c r="T1059" s="121" t="s">
        <v>99</v>
      </c>
      <c r="U1059" s="121" t="s">
        <v>99</v>
      </c>
      <c r="V1059" s="121" t="s">
        <v>99</v>
      </c>
      <c r="W1059" s="121" t="s">
        <v>99</v>
      </c>
      <c r="X1059" s="121" t="s">
        <v>99</v>
      </c>
      <c r="Y1059" s="121" t="s">
        <v>99</v>
      </c>
      <c r="Z1059" s="121" t="s">
        <v>99</v>
      </c>
      <c r="AA1059" s="121" t="s">
        <v>99</v>
      </c>
      <c r="AB1059" s="121" t="s">
        <v>99</v>
      </c>
      <c r="AC1059" s="121" t="s">
        <v>99</v>
      </c>
      <c r="AD1059" s="121" t="s">
        <v>99</v>
      </c>
      <c r="AE1059" s="121">
        <v>1941.4710655619149</v>
      </c>
      <c r="AF1059" s="121">
        <v>1940.8233166341906</v>
      </c>
      <c r="AG1059" s="121">
        <v>1939.9934958585873</v>
      </c>
      <c r="AH1059" s="121">
        <v>1938.9311147195715</v>
      </c>
      <c r="AI1059" s="121">
        <v>1937.572126337388</v>
      </c>
      <c r="AJ1059" s="121">
        <v>1935.8355676491428</v>
      </c>
      <c r="AK1059" s="121">
        <v>1933.6195525344785</v>
      </c>
      <c r="AL1059" s="121">
        <v>1930.7966127855989</v>
      </c>
      <c r="AM1059" s="121">
        <v>1927.2084832641299</v>
      </c>
      <c r="AN1059" s="121">
        <v>1922.6606027840317</v>
      </c>
      <c r="AO1059" s="121">
        <v>1916.9168886226628</v>
      </c>
      <c r="AP1059" s="121">
        <v>1909.6957798047329</v>
      </c>
      <c r="AQ1059" s="121">
        <v>1900.6691633909468</v>
      </c>
      <c r="AR1059" s="121">
        <v>1889.4665911874731</v>
      </c>
      <c r="AS1059" s="121">
        <v>1875.6880591075221</v>
      </c>
      <c r="AT1059" s="121">
        <v>1858.9292751810935</v>
      </c>
      <c r="AU1059" s="121">
        <v>1838.8232271040506</v>
      </c>
      <c r="AV1059" s="121">
        <v>1815.1001133268664</v>
      </c>
      <c r="AW1059" s="121">
        <v>1787.663346656524</v>
      </c>
      <c r="AX1059" s="122">
        <v>1756.6719044278757</v>
      </c>
    </row>
    <row r="1060" spans="1:50">
      <c r="A1060" s="212"/>
      <c r="B1060" s="218"/>
      <c r="C1060" s="210"/>
      <c r="D1060" s="93" t="s">
        <v>25</v>
      </c>
      <c r="E1060" s="73" t="str">
        <f>A1049&amp;"/"&amp;B1049&amp;"/"&amp;C1059&amp;"/"&amp;D1060</f>
        <v>Gas fired power plants (Natural gas, biogas)/Gas turbine combined cycle/CHP with CCS/M</v>
      </c>
      <c r="F1060" s="91" t="str">
        <f>A1049</f>
        <v>Gas fired power plants (Natural gas, biogas)</v>
      </c>
      <c r="G1060" s="91" t="str">
        <f>B1049</f>
        <v>Gas turbine combined cycle</v>
      </c>
      <c r="H1060" s="91" t="str">
        <f>C1059</f>
        <v>CHP with CCS</v>
      </c>
      <c r="I1060" s="70" t="str">
        <f t="shared" si="78"/>
        <v>M</v>
      </c>
      <c r="J1060" s="123" t="s">
        <v>99</v>
      </c>
      <c r="K1060" s="123" t="s">
        <v>99</v>
      </c>
      <c r="L1060" s="123" t="s">
        <v>99</v>
      </c>
      <c r="M1060" s="123" t="s">
        <v>99</v>
      </c>
      <c r="N1060" s="123" t="s">
        <v>99</v>
      </c>
      <c r="O1060" s="123" t="s">
        <v>99</v>
      </c>
      <c r="P1060" s="123" t="s">
        <v>99</v>
      </c>
      <c r="Q1060" s="123" t="s">
        <v>99</v>
      </c>
      <c r="R1060" s="123" t="s">
        <v>99</v>
      </c>
      <c r="S1060" s="123" t="s">
        <v>99</v>
      </c>
      <c r="T1060" s="123" t="s">
        <v>99</v>
      </c>
      <c r="U1060" s="123" t="s">
        <v>99</v>
      </c>
      <c r="V1060" s="123" t="s">
        <v>99</v>
      </c>
      <c r="W1060" s="123" t="s">
        <v>99</v>
      </c>
      <c r="X1060" s="123" t="s">
        <v>99</v>
      </c>
      <c r="Y1060" s="123" t="s">
        <v>99</v>
      </c>
      <c r="Z1060" s="123" t="s">
        <v>99</v>
      </c>
      <c r="AA1060" s="123" t="s">
        <v>99</v>
      </c>
      <c r="AB1060" s="123" t="s">
        <v>99</v>
      </c>
      <c r="AC1060" s="123" t="s">
        <v>99</v>
      </c>
      <c r="AD1060" s="123" t="s">
        <v>99</v>
      </c>
      <c r="AE1060" s="123">
        <v>2303.4797015173008</v>
      </c>
      <c r="AF1060" s="123">
        <v>2302.7811134819781</v>
      </c>
      <c r="AG1060" s="123">
        <v>2301.8861635399762</v>
      </c>
      <c r="AH1060" s="123">
        <v>2300.7404005430749</v>
      </c>
      <c r="AI1060" s="123">
        <v>2299.27475083946</v>
      </c>
      <c r="AJ1060" s="123">
        <v>2297.401896913625</v>
      </c>
      <c r="AK1060" s="123">
        <v>2295.0119560292192</v>
      </c>
      <c r="AL1060" s="123">
        <v>2291.9674555312677</v>
      </c>
      <c r="AM1060" s="123">
        <v>2288.0977087117822</v>
      </c>
      <c r="AN1060" s="123">
        <v>2283.19288408994</v>
      </c>
      <c r="AO1060" s="123">
        <v>2276.9983697963503</v>
      </c>
      <c r="AP1060" s="123">
        <v>2269.210506310892</v>
      </c>
      <c r="AQ1060" s="123">
        <v>2259.4754284802393</v>
      </c>
      <c r="AR1060" s="123">
        <v>2247.3936131792407</v>
      </c>
      <c r="AS1060" s="123">
        <v>2232.5336616712079</v>
      </c>
      <c r="AT1060" s="123">
        <v>2214.4595507982003</v>
      </c>
      <c r="AU1060" s="123">
        <v>2192.775462993392</v>
      </c>
      <c r="AV1060" s="123">
        <v>2167.1904211106325</v>
      </c>
      <c r="AW1060" s="123">
        <v>2137.6002572315829</v>
      </c>
      <c r="AX1060" s="124">
        <v>2104.1764261580379</v>
      </c>
    </row>
    <row r="1061" spans="1:50">
      <c r="A1061" s="212"/>
      <c r="B1061" s="214" t="s">
        <v>51</v>
      </c>
      <c r="C1061" s="209" t="s">
        <v>36</v>
      </c>
      <c r="D1061" s="67" t="s">
        <v>25</v>
      </c>
      <c r="E1061" s="87" t="str">
        <f>A1049&amp;"/"&amp;B1061&amp;"/"&amp;C1061&amp;"/"&amp;D1061</f>
        <v>Gas fired power plants (Natural gas, biogas)/Gas turbine /Electricity only/M</v>
      </c>
      <c r="F1061" s="55" t="str">
        <f>A1049</f>
        <v>Gas fired power plants (Natural gas, biogas)</v>
      </c>
      <c r="G1061" s="55" t="str">
        <f>B1061</f>
        <v xml:space="preserve">Gas turbine </v>
      </c>
      <c r="H1061" s="55" t="str">
        <f>C1061</f>
        <v>Electricity only</v>
      </c>
      <c r="I1061" s="85" t="str">
        <f t="shared" si="78"/>
        <v>M</v>
      </c>
      <c r="J1061" s="125">
        <v>535</v>
      </c>
      <c r="K1061" s="125">
        <v>534.90965683425441</v>
      </c>
      <c r="L1061" s="125">
        <v>534.81044916768201</v>
      </c>
      <c r="M1061" s="125">
        <v>534.70157821251973</v>
      </c>
      <c r="N1061" s="125">
        <v>534.58218823046991</v>
      </c>
      <c r="O1061" s="125">
        <v>534.45136572284309</v>
      </c>
      <c r="P1061" s="125">
        <v>534.30813942735085</v>
      </c>
      <c r="Q1061" s="125">
        <v>534.15148132752211</v>
      </c>
      <c r="R1061" s="125">
        <v>533.98030890808002</v>
      </c>
      <c r="S1061" s="125">
        <v>533.79348891603433</v>
      </c>
      <c r="T1061" s="125">
        <v>533.58984291087938</v>
      </c>
      <c r="U1061" s="125">
        <v>533.36815490572371</v>
      </c>
      <c r="V1061" s="125">
        <v>533.12718141134815</v>
      </c>
      <c r="W1061" s="125">
        <v>532.86566419336259</v>
      </c>
      <c r="X1061" s="125">
        <v>532.58234603442156</v>
      </c>
      <c r="Y1061" s="125">
        <v>532.27598975397621</v>
      </c>
      <c r="Z1061" s="125">
        <v>531.94540067210824</v>
      </c>
      <c r="AA1061" s="125">
        <v>531.58945260654025</v>
      </c>
      <c r="AB1061" s="125">
        <v>531.20711735858936</v>
      </c>
      <c r="AC1061" s="125">
        <v>530.79749747172582</v>
      </c>
      <c r="AD1061" s="125">
        <v>530.35986183501302</v>
      </c>
      <c r="AE1061" s="125">
        <v>529.89368345609159</v>
      </c>
      <c r="AF1061" s="125">
        <v>529.39867845211779</v>
      </c>
      <c r="AG1061" s="125">
        <v>528.87484501540496</v>
      </c>
      <c r="AH1061" s="125">
        <v>528.32250082279347</v>
      </c>
      <c r="AI1061" s="125">
        <v>527.74231709946844</v>
      </c>
      <c r="AJ1061" s="125">
        <v>527.1353473496589</v>
      </c>
      <c r="AK1061" s="125">
        <v>526.5030486619977</v>
      </c>
      <c r="AL1061" s="125">
        <v>525.84729351950273</v>
      </c>
      <c r="AM1061" s="125">
        <v>525.17037022151499</v>
      </c>
      <c r="AN1061" s="125">
        <v>524.47497037571247</v>
      </c>
      <c r="AO1061" s="125">
        <v>523.76416244548477</v>
      </c>
      <c r="AP1061" s="125">
        <v>523.04135102493956</v>
      </c>
      <c r="AQ1061" s="125">
        <v>522.3102223224613</v>
      </c>
      <c r="AR1061" s="125">
        <v>521.57467720518673</v>
      </c>
      <c r="AS1061" s="125">
        <v>520.83875401587852</v>
      </c>
      <c r="AT1061" s="125">
        <v>520.10654413709267</v>
      </c>
      <c r="AU1061" s="125">
        <v>519.38210386409844</v>
      </c>
      <c r="AV1061" s="125">
        <v>518.66936649032721</v>
      </c>
      <c r="AW1061" s="125">
        <v>517.97205856391793</v>
      </c>
      <c r="AX1061" s="126">
        <v>517.29362402929485</v>
      </c>
    </row>
    <row r="1062" spans="1:50">
      <c r="A1062" s="212"/>
      <c r="B1062" s="215"/>
      <c r="C1062" s="206"/>
      <c r="D1062" s="52" t="s">
        <v>38</v>
      </c>
      <c r="E1062" s="86" t="str">
        <f>A1049&amp;"/"&amp;B1061&amp;"/"&amp;C1061&amp;"/"&amp;D1062</f>
        <v>Gas fired power plants (Natural gas, biogas)/Gas turbine /Electricity only/S</v>
      </c>
      <c r="F1062" s="61" t="str">
        <f>A1049</f>
        <v>Gas fired power plants (Natural gas, biogas)</v>
      </c>
      <c r="G1062" s="61" t="str">
        <f>B1061</f>
        <v xml:space="preserve">Gas turbine </v>
      </c>
      <c r="H1062" s="61" t="str">
        <f>C1061</f>
        <v>Electricity only</v>
      </c>
      <c r="I1062" s="84" t="str">
        <f t="shared" si="78"/>
        <v>S</v>
      </c>
      <c r="J1062" s="121">
        <v>569.77499999999998</v>
      </c>
      <c r="K1062" s="121">
        <v>569.67790563153528</v>
      </c>
      <c r="L1062" s="121">
        <v>569.57125242553661</v>
      </c>
      <c r="M1062" s="121">
        <v>569.4541723825339</v>
      </c>
      <c r="N1062" s="121">
        <v>569.3257342194479</v>
      </c>
      <c r="O1062" s="121">
        <v>569.18494213147699</v>
      </c>
      <c r="P1062" s="121">
        <v>569.03073537497585</v>
      </c>
      <c r="Q1062" s="121">
        <v>568.86198889298737</v>
      </c>
      <c r="R1062" s="121">
        <v>568.67751523708125</v>
      </c>
      <c r="S1062" s="121">
        <v>568.47606807111583</v>
      </c>
      <c r="T1062" s="121">
        <v>568.25634757269256</v>
      </c>
      <c r="U1062" s="121">
        <v>568.01700807400289</v>
      </c>
      <c r="V1062" s="121">
        <v>567.75666830232512</v>
      </c>
      <c r="W1062" s="121">
        <v>567.47392458767706</v>
      </c>
      <c r="X1062" s="121">
        <v>567.16736739628288</v>
      </c>
      <c r="Y1062" s="121">
        <v>566.83560151806512</v>
      </c>
      <c r="Z1062" s="121">
        <v>566.47727017819295</v>
      </c>
      <c r="AA1062" s="121">
        <v>566.09108325048112</v>
      </c>
      <c r="AB1062" s="121">
        <v>565.67584961807086</v>
      </c>
      <c r="AC1062" s="121">
        <v>565.23051354938025</v>
      </c>
      <c r="AD1062" s="121">
        <v>564.75419473189822</v>
      </c>
      <c r="AE1062" s="121">
        <v>564.24623133349257</v>
      </c>
      <c r="AF1062" s="121">
        <v>563.70622514569675</v>
      </c>
      <c r="AG1062" s="121">
        <v>563.13408751726513</v>
      </c>
      <c r="AH1062" s="121">
        <v>562.53008442772386</v>
      </c>
      <c r="AI1062" s="121">
        <v>561.89487870618723</v>
      </c>
      <c r="AJ1062" s="121">
        <v>561.22956710442611</v>
      </c>
      <c r="AK1062" s="121">
        <v>560.53570972519742</v>
      </c>
      <c r="AL1062" s="121">
        <v>559.81534923022161</v>
      </c>
      <c r="AM1062" s="121">
        <v>559.07101734820071</v>
      </c>
      <c r="AN1062" s="121">
        <v>558.30572650524175</v>
      </c>
      <c r="AO1062" s="121">
        <v>557.52294492645865</v>
      </c>
      <c r="AP1062" s="121">
        <v>556.72655430531665</v>
      </c>
      <c r="AQ1062" s="121">
        <v>555.92079007677398</v>
      </c>
      <c r="AR1062" s="121">
        <v>555.11016540315325</v>
      </c>
      <c r="AS1062" s="121">
        <v>554.29938110331148</v>
      </c>
      <c r="AT1062" s="121">
        <v>553.49322482224068</v>
      </c>
      <c r="AU1062" s="121">
        <v>552.69646363855406</v>
      </c>
      <c r="AV1062" s="121">
        <v>551.91373493766162</v>
      </c>
      <c r="AW1062" s="121">
        <v>551.14944065822556</v>
      </c>
      <c r="AX1062" s="122">
        <v>550.40764990457683</v>
      </c>
    </row>
    <row r="1063" spans="1:50">
      <c r="A1063" s="212"/>
      <c r="B1063" s="215"/>
      <c r="C1063" s="216"/>
      <c r="D1063" s="106" t="s">
        <v>47</v>
      </c>
      <c r="E1063" s="86" t="str">
        <f>A1049&amp;"/"&amp;B1061&amp;"/"&amp;C1061&amp;"/"&amp;D1063</f>
        <v>Gas fired power plants (Natural gas, biogas)/Gas turbine /Electricity only/XS</v>
      </c>
      <c r="F1063" s="61" t="str">
        <f>A1049</f>
        <v>Gas fired power plants (Natural gas, biogas)</v>
      </c>
      <c r="G1063" s="61" t="str">
        <f>B1061</f>
        <v xml:space="preserve">Gas turbine </v>
      </c>
      <c r="H1063" s="61" t="str">
        <f>C1061</f>
        <v>Electricity only</v>
      </c>
      <c r="I1063" s="84" t="str">
        <f t="shared" si="78"/>
        <v>XS</v>
      </c>
      <c r="J1063" s="121">
        <v>826.17374999999993</v>
      </c>
      <c r="K1063" s="121">
        <v>826.08749020362688</v>
      </c>
      <c r="L1063" s="121">
        <v>825.99251401709625</v>
      </c>
      <c r="M1063" s="121">
        <v>825.8879810619411</v>
      </c>
      <c r="N1063" s="121">
        <v>825.77297865932803</v>
      </c>
      <c r="O1063" s="121">
        <v>825.64651751275608</v>
      </c>
      <c r="P1063" s="121">
        <v>825.50752757393684</v>
      </c>
      <c r="Q1063" s="121">
        <v>825.354854223144</v>
      </c>
      <c r="R1063" s="121">
        <v>825.18725492494355</v>
      </c>
      <c r="S1063" s="121">
        <v>825.0033965538388</v>
      </c>
      <c r="T1063" s="121">
        <v>824.80185362191867</v>
      </c>
      <c r="U1063" s="121">
        <v>824.58110768175231</v>
      </c>
      <c r="V1063" s="121">
        <v>824.33954822183307</v>
      </c>
      <c r="W1063" s="121">
        <v>824.07547541767792</v>
      </c>
      <c r="X1063" s="121">
        <v>823.78710514743909</v>
      </c>
      <c r="Y1063" s="121">
        <v>823.47257672404999</v>
      </c>
      <c r="Z1063" s="121">
        <v>823.12996383304596</v>
      </c>
      <c r="AA1063" s="121">
        <v>822.757289191768</v>
      </c>
      <c r="AB1063" s="121">
        <v>822.35254345602812</v>
      </c>
      <c r="AC1063" s="121">
        <v>821.91370888765721</v>
      </c>
      <c r="AD1063" s="121">
        <v>821.43878825276431</v>
      </c>
      <c r="AE1063" s="121">
        <v>820.925839337257</v>
      </c>
      <c r="AF1063" s="121">
        <v>820.37301533413313</v>
      </c>
      <c r="AG1063" s="121">
        <v>819.7786111675789</v>
      </c>
      <c r="AH1063" s="121">
        <v>819.14111556489843</v>
      </c>
      <c r="AI1063" s="121">
        <v>818.45926836462218</v>
      </c>
      <c r="AJ1063" s="121">
        <v>817.73212215848082</v>
      </c>
      <c r="AK1063" s="121">
        <v>816.95910691371921</v>
      </c>
      <c r="AL1063" s="121">
        <v>816.14009572667192</v>
      </c>
      <c r="AM1063" s="121">
        <v>815.27546934525151</v>
      </c>
      <c r="AN1063" s="121">
        <v>814.36617660489992</v>
      </c>
      <c r="AO1063" s="121">
        <v>813.41378749843909</v>
      </c>
      <c r="AP1063" s="121">
        <v>812.42053530252724</v>
      </c>
      <c r="AQ1063" s="121">
        <v>811.38934407375007</v>
      </c>
      <c r="AR1063" s="121">
        <v>810.32383796480565</v>
      </c>
      <c r="AS1063" s="121">
        <v>809.22832924351019</v>
      </c>
      <c r="AT1063" s="121">
        <v>808.10778265090926</v>
      </c>
      <c r="AU1063" s="121">
        <v>806.96775480522695</v>
      </c>
      <c r="AV1063" s="121">
        <v>805.81430870326733</v>
      </c>
      <c r="AW1063" s="121">
        <v>804.6539049066987</v>
      </c>
      <c r="AX1063" s="122">
        <v>803.49327260626262</v>
      </c>
    </row>
    <row r="1064" spans="1:50">
      <c r="A1064" s="212"/>
      <c r="B1064" s="215"/>
      <c r="C1064" s="217" t="s">
        <v>26</v>
      </c>
      <c r="D1064" s="52" t="s">
        <v>25</v>
      </c>
      <c r="E1064" s="56" t="str">
        <f>A1049&amp;"/"&amp;B1061&amp;"/"&amp;C1064&amp;"/"&amp;D1064</f>
        <v>Gas fired power plants (Natural gas, biogas)/Gas turbine /CHP/M</v>
      </c>
      <c r="F1064" s="103" t="str">
        <f>A1049</f>
        <v>Gas fired power plants (Natural gas, biogas)</v>
      </c>
      <c r="G1064" s="103" t="str">
        <f>B1061</f>
        <v xml:space="preserve">Gas turbine </v>
      </c>
      <c r="H1064" s="103" t="str">
        <f>C1064</f>
        <v>CHP</v>
      </c>
      <c r="I1064" s="104" t="str">
        <f t="shared" si="78"/>
        <v>M</v>
      </c>
      <c r="J1064" s="127">
        <v>795</v>
      </c>
      <c r="K1064" s="127">
        <v>794.98136863615662</v>
      </c>
      <c r="L1064" s="127">
        <v>794.9607960727335</v>
      </c>
      <c r="M1064" s="127">
        <v>794.93808216866023</v>
      </c>
      <c r="N1064" s="127">
        <v>794.91300661267906</v>
      </c>
      <c r="O1064" s="127">
        <v>794.88532699297753</v>
      </c>
      <c r="P1064" s="127">
        <v>794.85477670482931</v>
      </c>
      <c r="Q1064" s="127">
        <v>794.82106268786072</v>
      </c>
      <c r="R1064" s="127">
        <v>794.78386298544876</v>
      </c>
      <c r="S1064" s="127">
        <v>794.74282412008313</v>
      </c>
      <c r="T1064" s="127">
        <v>794.69755828039149</v>
      </c>
      <c r="U1064" s="127">
        <v>794.64764031806033</v>
      </c>
      <c r="V1064" s="127">
        <v>794.5926045562336</v>
      </c>
      <c r="W1064" s="127">
        <v>794.53194141529968</v>
      </c>
      <c r="X1064" s="127">
        <v>794.46509386748573</v>
      </c>
      <c r="Y1064" s="127">
        <v>794.39145373858059</v>
      </c>
      <c r="Z1064" s="127">
        <v>794.31035788365875</v>
      </c>
      <c r="AA1064" s="127">
        <v>794.2210842741315</v>
      </c>
      <c r="AB1064" s="127">
        <v>794.1228480461117</v>
      </c>
      <c r="AC1064" s="127">
        <v>794.01479757522895</v>
      </c>
      <c r="AD1064" s="127">
        <v>793.89601066097418</v>
      </c>
      <c r="AE1064" s="127">
        <v>793.76549092465461</v>
      </c>
      <c r="AF1064" s="127">
        <v>793.62216454932718</v>
      </c>
      <c r="AG1064" s="127">
        <v>793.46487751778056</v>
      </c>
      <c r="AH1064" s="127">
        <v>793.2923935357577</v>
      </c>
      <c r="AI1064" s="127">
        <v>793.10339286194687</v>
      </c>
      <c r="AJ1064" s="127">
        <v>792.89647230334776</v>
      </c>
      <c r="AK1064" s="127">
        <v>792.67014667358671</v>
      </c>
      <c r="AL1064" s="127">
        <v>792.42285205128292</v>
      </c>
      <c r="AM1064" s="127">
        <v>792.1529512137397</v>
      </c>
      <c r="AN1064" s="127">
        <v>791.85874165537416</v>
      </c>
      <c r="AO1064" s="127">
        <v>791.53846662693832</v>
      </c>
      <c r="AP1064" s="127">
        <v>791.19032964627843</v>
      </c>
      <c r="AQ1064" s="127">
        <v>790.81251292873469</v>
      </c>
      <c r="AR1064" s="127">
        <v>790.40320015898192</v>
      </c>
      <c r="AS1064" s="127">
        <v>789.96060396906989</v>
      </c>
      <c r="AT1064" s="127">
        <v>789.4829983921627</v>
      </c>
      <c r="AU1064" s="127">
        <v>788.96875642069733</v>
      </c>
      <c r="AV1064" s="127">
        <v>788.41639260505724</v>
      </c>
      <c r="AW1064" s="127">
        <v>787.82461038020949</v>
      </c>
      <c r="AX1064" s="128">
        <v>787.19235350237682</v>
      </c>
    </row>
    <row r="1065" spans="1:50">
      <c r="A1065" s="212"/>
      <c r="B1065" s="215"/>
      <c r="C1065" s="206"/>
      <c r="D1065" s="52" t="s">
        <v>38</v>
      </c>
      <c r="E1065" s="86" t="str">
        <f>A1049&amp;"/"&amp;B1061&amp;"/"&amp;C1064&amp;"/"&amp;D1065</f>
        <v>Gas fired power plants (Natural gas, biogas)/Gas turbine /CHP/S</v>
      </c>
      <c r="F1065" s="61" t="str">
        <f>A1049</f>
        <v>Gas fired power plants (Natural gas, biogas)</v>
      </c>
      <c r="G1065" s="61" t="str">
        <f>B1061</f>
        <v xml:space="preserve">Gas turbine </v>
      </c>
      <c r="H1065" s="61" t="str">
        <f>C1064</f>
        <v>CHP</v>
      </c>
      <c r="I1065" s="84" t="str">
        <f t="shared" si="78"/>
        <v>S</v>
      </c>
      <c r="J1065" s="121">
        <v>809.77499999999998</v>
      </c>
      <c r="K1065" s="121">
        <v>809.74358542155505</v>
      </c>
      <c r="L1065" s="121">
        <v>809.70891511561001</v>
      </c>
      <c r="M1065" s="121">
        <v>809.67065721851611</v>
      </c>
      <c r="N1065" s="121">
        <v>809.62844725674483</v>
      </c>
      <c r="O1065" s="121">
        <v>809.58188521038085</v>
      </c>
      <c r="P1065" s="121">
        <v>809.53053237200174</v>
      </c>
      <c r="Q1065" s="121">
        <v>809.47390800081848</v>
      </c>
      <c r="R1065" s="121">
        <v>809.41148577611307</v>
      </c>
      <c r="S1065" s="121">
        <v>809.34269005934618</v>
      </c>
      <c r="T1065" s="121">
        <v>809.26689198104964</v>
      </c>
      <c r="U1065" s="121">
        <v>809.18340537702363</v>
      </c>
      <c r="V1065" s="121">
        <v>809.09148260870984</v>
      </c>
      <c r="W1065" s="121">
        <v>808.99031031522372</v>
      </c>
      <c r="X1065" s="121">
        <v>808.87900515972012</v>
      </c>
      <c r="Y1065" s="121">
        <v>808.75660965089151</v>
      </c>
      <c r="Z1065" s="121">
        <v>808.62208814175619</v>
      </c>
      <c r="AA1065" s="121">
        <v>808.47432313280751</v>
      </c>
      <c r="AB1065" s="121">
        <v>808.31211203525982</v>
      </c>
      <c r="AC1065" s="121">
        <v>808.13416458267238</v>
      </c>
      <c r="AD1065" s="121">
        <v>807.93910111557705</v>
      </c>
      <c r="AE1065" s="121">
        <v>807.72545200356979</v>
      </c>
      <c r="AF1065" s="121">
        <v>807.49165851196665</v>
      </c>
      <c r="AG1065" s="121">
        <v>807.23607546445737</v>
      </c>
      <c r="AH1065" s="121">
        <v>806.95697609746821</v>
      </c>
      <c r="AI1065" s="121">
        <v>806.6525595437256</v>
      </c>
      <c r="AJ1065" s="121">
        <v>806.32096141843238</v>
      </c>
      <c r="AK1065" s="121">
        <v>805.96026800718926</v>
      </c>
      <c r="AL1065" s="121">
        <v>805.56853456482384</v>
      </c>
      <c r="AM1065" s="121">
        <v>805.14380822204316</v>
      </c>
      <c r="AN1065" s="121">
        <v>804.68415595463409</v>
      </c>
      <c r="AO1065" s="121">
        <v>804.18769798933408</v>
      </c>
      <c r="AP1065" s="121">
        <v>803.65264689269907</v>
      </c>
      <c r="AQ1065" s="121">
        <v>803.07735240591467</v>
      </c>
      <c r="AR1065" s="121">
        <v>802.46035184264906</v>
      </c>
      <c r="AS1065" s="121">
        <v>801.80042555474597</v>
      </c>
      <c r="AT1065" s="121">
        <v>801.09665659245172</v>
      </c>
      <c r="AU1065" s="121">
        <v>800.34849324916684</v>
      </c>
      <c r="AV1065" s="121">
        <v>799.55581270109064</v>
      </c>
      <c r="AW1065" s="121">
        <v>798.71898345535533</v>
      </c>
      <c r="AX1065" s="122">
        <v>797.83892384300464</v>
      </c>
    </row>
    <row r="1066" spans="1:50">
      <c r="A1066" s="212"/>
      <c r="B1066" s="218"/>
      <c r="C1066" s="210"/>
      <c r="D1066" s="93" t="s">
        <v>47</v>
      </c>
      <c r="E1066" s="73" t="str">
        <f>A1049&amp;"/"&amp;B1061&amp;"/"&amp;C1064&amp;"/"&amp;D1066</f>
        <v>Gas fired power plants (Natural gas, biogas)/Gas turbine /CHP/XS</v>
      </c>
      <c r="F1066" s="91" t="str">
        <f>A1049</f>
        <v>Gas fired power plants (Natural gas, biogas)</v>
      </c>
      <c r="G1066" s="91" t="str">
        <f>B1061</f>
        <v xml:space="preserve">Gas turbine </v>
      </c>
      <c r="H1066" s="91" t="str">
        <f>C1064</f>
        <v>CHP</v>
      </c>
      <c r="I1066" s="70" t="str">
        <f t="shared" si="78"/>
        <v>XS</v>
      </c>
      <c r="J1066" s="123">
        <v>961.17374999999993</v>
      </c>
      <c r="K1066" s="123">
        <v>961.13646202720679</v>
      </c>
      <c r="L1066" s="123">
        <v>961.09530962317001</v>
      </c>
      <c r="M1066" s="123">
        <v>961.04989887769511</v>
      </c>
      <c r="N1066" s="123">
        <v>960.99979717383542</v>
      </c>
      <c r="O1066" s="123">
        <v>960.9445297023633</v>
      </c>
      <c r="P1066" s="123">
        <v>960.88357573337441</v>
      </c>
      <c r="Q1066" s="123">
        <v>960.81636464487246</v>
      </c>
      <c r="R1066" s="123">
        <v>960.74227171312793</v>
      </c>
      <c r="S1066" s="123">
        <v>960.66061367593397</v>
      </c>
      <c r="T1066" s="123">
        <v>960.57064408788915</v>
      </c>
      <c r="U1066" s="123">
        <v>960.47154849680942</v>
      </c>
      <c r="V1066" s="123">
        <v>960.36243948266292</v>
      </c>
      <c r="W1066" s="123">
        <v>960.24235161538343</v>
      </c>
      <c r="X1066" s="123">
        <v>960.11023640596159</v>
      </c>
      <c r="Y1066" s="123">
        <v>959.9649573467118</v>
      </c>
      <c r="Z1066" s="123">
        <v>959.8052851619799</v>
      </c>
      <c r="AA1066" s="123">
        <v>959.62989342011338</v>
      </c>
      <c r="AB1066" s="123">
        <v>959.43735469155104</v>
      </c>
      <c r="AC1066" s="123">
        <v>959.22613747651417</v>
      </c>
      <c r="AD1066" s="123">
        <v>958.99460416892134</v>
      </c>
      <c r="AE1066" s="123">
        <v>958.74101037043135</v>
      </c>
      <c r="AF1066" s="123">
        <v>958.46350591913347</v>
      </c>
      <c r="AG1066" s="123">
        <v>958.16013805002058</v>
      </c>
      <c r="AH1066" s="123">
        <v>957.8288571569434</v>
      </c>
      <c r="AI1066" s="123">
        <v>957.46752567533076</v>
      </c>
      <c r="AJ1066" s="123">
        <v>957.07393064759947</v>
      </c>
      <c r="AK1066" s="123">
        <v>956.64580056370608</v>
      </c>
      <c r="AL1066" s="123">
        <v>956.18082708119698</v>
      </c>
      <c r="AM1066" s="123">
        <v>955.6766922145805</v>
      </c>
      <c r="AN1066" s="123">
        <v>955.13110153375987</v>
      </c>
      <c r="AO1066" s="123">
        <v>954.5418238155977</v>
      </c>
      <c r="AP1066" s="123">
        <v>953.90673744099456</v>
      </c>
      <c r="AQ1066" s="123">
        <v>953.22388361219419</v>
      </c>
      <c r="AR1066" s="123">
        <v>952.49152617321897</v>
      </c>
      <c r="AS1066" s="123">
        <v>951.70821744564967</v>
      </c>
      <c r="AT1066" s="123">
        <v>950.872869043165</v>
      </c>
      <c r="AU1066" s="123">
        <v>949.98482610990868</v>
      </c>
      <c r="AV1066" s="123">
        <v>949.04394285845433</v>
      </c>
      <c r="AW1066" s="123">
        <v>948.05065669349108</v>
      </c>
      <c r="AX1066" s="124">
        <v>947.00605764088186</v>
      </c>
    </row>
    <row r="1067" spans="1:50">
      <c r="A1067" s="212"/>
      <c r="B1067" s="214" t="s">
        <v>46</v>
      </c>
      <c r="C1067" s="209" t="s">
        <v>36</v>
      </c>
      <c r="D1067" s="67" t="s">
        <v>24</v>
      </c>
      <c r="E1067" s="87" t="str">
        <f>A1049&amp;"/"&amp;B1067&amp;"/"&amp;C1067&amp;"/"&amp;D1067</f>
        <v>Gas fired power plants (Natural gas, biogas)/Steam turbine/Electricity only/L</v>
      </c>
      <c r="F1067" s="55" t="str">
        <f>A1049</f>
        <v>Gas fired power plants (Natural gas, biogas)</v>
      </c>
      <c r="G1067" s="55" t="str">
        <f>B1067</f>
        <v>Steam turbine</v>
      </c>
      <c r="H1067" s="55" t="str">
        <f>C1067</f>
        <v>Electricity only</v>
      </c>
      <c r="I1067" s="85" t="str">
        <f t="shared" si="78"/>
        <v>L</v>
      </c>
      <c r="J1067" s="125">
        <v>730</v>
      </c>
      <c r="K1067" s="125">
        <v>730.25949604973789</v>
      </c>
      <c r="L1067" s="125">
        <v>730.51348142448921</v>
      </c>
      <c r="M1067" s="125">
        <v>730.76201891855919</v>
      </c>
      <c r="N1067" s="125">
        <v>731.00517347963523</v>
      </c>
      <c r="O1067" s="125">
        <v>731.24301203132757</v>
      </c>
      <c r="P1067" s="125">
        <v>731.47560330061822</v>
      </c>
      <c r="Q1067" s="125">
        <v>731.70301765040904</v>
      </c>
      <c r="R1067" s="125">
        <v>731.92532691733197</v>
      </c>
      <c r="S1067" s="125">
        <v>732.14260425495127</v>
      </c>
      <c r="T1067" s="125">
        <v>732.35492398246197</v>
      </c>
      <c r="U1067" s="125">
        <v>732.56236143896103</v>
      </c>
      <c r="V1067" s="125">
        <v>732.76499284334307</v>
      </c>
      <c r="W1067" s="125">
        <v>732.96289515985131</v>
      </c>
      <c r="X1067" s="125">
        <v>733.15614596928822</v>
      </c>
      <c r="Y1067" s="125">
        <v>733.34482334587688</v>
      </c>
      <c r="Z1067" s="125">
        <v>733.52900573973955</v>
      </c>
      <c r="AA1067" s="125">
        <v>733.70877186494818</v>
      </c>
      <c r="AB1067" s="125">
        <v>733.88420059308237</v>
      </c>
      <c r="AC1067" s="125">
        <v>734.05537085221965</v>
      </c>
      <c r="AD1067" s="125">
        <v>734.22236153126937</v>
      </c>
      <c r="AE1067" s="125">
        <v>734.38525138954867</v>
      </c>
      <c r="AF1067" s="125">
        <v>734.54411897149294</v>
      </c>
      <c r="AG1067" s="125">
        <v>734.69904252638162</v>
      </c>
      <c r="AH1067" s="125">
        <v>734.85009993295375</v>
      </c>
      <c r="AI1067" s="125">
        <v>734.99736862878194</v>
      </c>
      <c r="AJ1067" s="125">
        <v>735.14092554426725</v>
      </c>
      <c r="AK1067" s="125">
        <v>735.28084704111438</v>
      </c>
      <c r="AL1067" s="125">
        <v>735.41720885514133</v>
      </c>
      <c r="AM1067" s="125">
        <v>735.55008604327725</v>
      </c>
      <c r="AN1067" s="125">
        <v>735.67955293459909</v>
      </c>
      <c r="AO1067" s="125">
        <v>735.80568308525608</v>
      </c>
      <c r="AP1067" s="125">
        <v>735.92854923713344</v>
      </c>
      <c r="AQ1067" s="125">
        <v>736.04822328010221</v>
      </c>
      <c r="AR1067" s="125">
        <v>736.16477621770741</v>
      </c>
      <c r="AS1067" s="125">
        <v>736.27827813614556</v>
      </c>
      <c r="AT1067" s="125">
        <v>736.38879817638406</v>
      </c>
      <c r="AU1067" s="125">
        <v>736.49640450927802</v>
      </c>
      <c r="AV1067" s="125">
        <v>736.60116431354231</v>
      </c>
      <c r="AW1067" s="125">
        <v>736.7031437564375</v>
      </c>
      <c r="AX1067" s="126">
        <v>736.80240797703516</v>
      </c>
    </row>
    <row r="1068" spans="1:50">
      <c r="A1068" s="212"/>
      <c r="B1068" s="215"/>
      <c r="C1068" s="206"/>
      <c r="D1068" s="52" t="s">
        <v>25</v>
      </c>
      <c r="E1068" s="86" t="str">
        <f>A1049&amp;"/"&amp;B1067&amp;"/"&amp;C1067&amp;"/"&amp;D1068</f>
        <v>Gas fired power plants (Natural gas, biogas)/Steam turbine/Electricity only/M</v>
      </c>
      <c r="F1068" s="61" t="str">
        <f>A1049</f>
        <v>Gas fired power plants (Natural gas, biogas)</v>
      </c>
      <c r="G1068" s="61" t="str">
        <f>B1067</f>
        <v>Steam turbine</v>
      </c>
      <c r="H1068" s="61" t="str">
        <f>C1067</f>
        <v>Electricity only</v>
      </c>
      <c r="I1068" s="84" t="str">
        <f t="shared" si="78"/>
        <v>M</v>
      </c>
      <c r="J1068" s="121">
        <v>788.40000000000009</v>
      </c>
      <c r="K1068" s="121">
        <v>788.61019180028768</v>
      </c>
      <c r="L1068" s="121">
        <v>788.81591995383633</v>
      </c>
      <c r="M1068" s="121">
        <v>789.01723532403298</v>
      </c>
      <c r="N1068" s="121">
        <v>789.21419051850455</v>
      </c>
      <c r="O1068" s="121">
        <v>789.40683974537546</v>
      </c>
      <c r="P1068" s="121">
        <v>789.59523867350083</v>
      </c>
      <c r="Q1068" s="121">
        <v>789.77944429683134</v>
      </c>
      <c r="R1068" s="121">
        <v>789.95951480303893</v>
      </c>
      <c r="S1068" s="121">
        <v>790.13550944651058</v>
      </c>
      <c r="T1068" s="121">
        <v>790.3074884257943</v>
      </c>
      <c r="U1068" s="121">
        <v>790.47551276555851</v>
      </c>
      <c r="V1068" s="121">
        <v>790.63964420310799</v>
      </c>
      <c r="W1068" s="121">
        <v>790.79994507947958</v>
      </c>
      <c r="X1068" s="121">
        <v>790.95647823512354</v>
      </c>
      <c r="Y1068" s="121">
        <v>791.10930691016029</v>
      </c>
      <c r="Z1068" s="121">
        <v>791.25849464918917</v>
      </c>
      <c r="AA1068" s="121">
        <v>791.40410521060812</v>
      </c>
      <c r="AB1068" s="121">
        <v>791.5462024803968</v>
      </c>
      <c r="AC1068" s="121">
        <v>791.68485039029804</v>
      </c>
      <c r="AD1068" s="121">
        <v>791.82011284032831</v>
      </c>
      <c r="AE1068" s="121">
        <v>791.9520536255344</v>
      </c>
      <c r="AF1068" s="121">
        <v>792.08073636690926</v>
      </c>
      <c r="AG1068" s="121">
        <v>792.20622444636911</v>
      </c>
      <c r="AH1068" s="121">
        <v>792.32858094569258</v>
      </c>
      <c r="AI1068" s="121">
        <v>792.44786858931343</v>
      </c>
      <c r="AJ1068" s="121">
        <v>792.56414969085654</v>
      </c>
      <c r="AK1068" s="121">
        <v>792.67748610330273</v>
      </c>
      <c r="AL1068" s="121">
        <v>792.78793917266455</v>
      </c>
      <c r="AM1068" s="121">
        <v>792.89556969505463</v>
      </c>
      <c r="AN1068" s="121">
        <v>793.00043787702532</v>
      </c>
      <c r="AO1068" s="121">
        <v>793.10260329905748</v>
      </c>
      <c r="AP1068" s="121">
        <v>793.20212488207812</v>
      </c>
      <c r="AQ1068" s="121">
        <v>793.29906085688287</v>
      </c>
      <c r="AR1068" s="121">
        <v>793.39346873634304</v>
      </c>
      <c r="AS1068" s="121">
        <v>793.48540529027798</v>
      </c>
      <c r="AT1068" s="121">
        <v>793.57492652287112</v>
      </c>
      <c r="AU1068" s="121">
        <v>793.66208765251531</v>
      </c>
      <c r="AV1068" s="121">
        <v>793.74694309396932</v>
      </c>
      <c r="AW1068" s="121">
        <v>793.82954644271445</v>
      </c>
      <c r="AX1068" s="122">
        <v>793.90995046139847</v>
      </c>
    </row>
    <row r="1069" spans="1:50">
      <c r="A1069" s="212"/>
      <c r="B1069" s="215"/>
      <c r="C1069" s="206"/>
      <c r="D1069" s="52" t="s">
        <v>38</v>
      </c>
      <c r="E1069" s="86" t="str">
        <f>A1049&amp;"/"&amp;B1067&amp;"/"&amp;C1067&amp;"/"&amp;D1069</f>
        <v>Gas fired power plants (Natural gas, biogas)/Steam turbine/Electricity only/S</v>
      </c>
      <c r="F1069" s="61" t="str">
        <f>A1049</f>
        <v>Gas fired power plants (Natural gas, biogas)</v>
      </c>
      <c r="G1069" s="61" t="str">
        <f>B1067</f>
        <v>Steam turbine</v>
      </c>
      <c r="H1069" s="61" t="str">
        <f>C1067</f>
        <v>Electricity only</v>
      </c>
      <c r="I1069" s="84" t="str">
        <f t="shared" si="78"/>
        <v>S</v>
      </c>
      <c r="J1069" s="121">
        <v>871.18200000000013</v>
      </c>
      <c r="K1069" s="121">
        <v>871.37555161609839</v>
      </c>
      <c r="L1069" s="121">
        <v>871.56499295749097</v>
      </c>
      <c r="M1069" s="121">
        <v>871.75037086088048</v>
      </c>
      <c r="N1069" s="121">
        <v>871.93173376912307</v>
      </c>
      <c r="O1069" s="121">
        <v>872.10913159886661</v>
      </c>
      <c r="P1069" s="121">
        <v>872.28261561184877</v>
      </c>
      <c r="Q1069" s="121">
        <v>872.45223828999895</v>
      </c>
      <c r="R1069" s="121">
        <v>872.61805321446514</v>
      </c>
      <c r="S1069" s="121">
        <v>872.78011494866189</v>
      </c>
      <c r="T1069" s="121">
        <v>872.93847892541896</v>
      </c>
      <c r="U1069" s="121">
        <v>873.0932013382851</v>
      </c>
      <c r="V1069" s="121">
        <v>873.24433903702868</v>
      </c>
      <c r="W1069" s="121">
        <v>873.39194942735412</v>
      </c>
      <c r="X1069" s="121">
        <v>873.53609037484296</v>
      </c>
      <c r="Y1069" s="121">
        <v>873.67682011310603</v>
      </c>
      <c r="Z1069" s="121">
        <v>873.81419715612844</v>
      </c>
      <c r="AA1069" s="121">
        <v>873.94828021476837</v>
      </c>
      <c r="AB1069" s="121">
        <v>874.07912811736549</v>
      </c>
      <c r="AC1069" s="121">
        <v>874.20679973439951</v>
      </c>
      <c r="AD1069" s="121">
        <v>874.33135390713574</v>
      </c>
      <c r="AE1069" s="121">
        <v>874.45284938017971</v>
      </c>
      <c r="AF1069" s="121">
        <v>874.57134473786243</v>
      </c>
      <c r="AG1069" s="121">
        <v>874.68689834436498</v>
      </c>
      <c r="AH1069" s="121">
        <v>874.79956828749198</v>
      </c>
      <c r="AI1069" s="121">
        <v>874.90941232599278</v>
      </c>
      <c r="AJ1069" s="121">
        <v>875.01648784033046</v>
      </c>
      <c r="AK1069" s="121">
        <v>875.12085178679138</v>
      </c>
      <c r="AL1069" s="121">
        <v>875.22256065482873</v>
      </c>
      <c r="AM1069" s="121">
        <v>875.32167042752963</v>
      </c>
      <c r="AN1069" s="121">
        <v>875.41823654509415</v>
      </c>
      <c r="AO1069" s="121">
        <v>875.5123138712155</v>
      </c>
      <c r="AP1069" s="121">
        <v>875.60395666224701</v>
      </c>
      <c r="AQ1069" s="121">
        <v>875.69321853904637</v>
      </c>
      <c r="AR1069" s="121">
        <v>875.78015246138261</v>
      </c>
      <c r="AS1069" s="121">
        <v>875.86481070479772</v>
      </c>
      <c r="AT1069" s="121">
        <v>875.94724483981054</v>
      </c>
      <c r="AU1069" s="121">
        <v>876.02750571335787</v>
      </c>
      <c r="AV1069" s="121">
        <v>876.10564343236354</v>
      </c>
      <c r="AW1069" s="121">
        <v>876.18170734933301</v>
      </c>
      <c r="AX1069" s="122">
        <v>876.25574604987116</v>
      </c>
    </row>
    <row r="1070" spans="1:50">
      <c r="A1070" s="212"/>
      <c r="B1070" s="215"/>
      <c r="C1070" s="216"/>
      <c r="D1070" s="52" t="s">
        <v>47</v>
      </c>
      <c r="E1070" s="86" t="str">
        <f>A1049&amp;"/"&amp;B1067&amp;"/"&amp;C1067&amp;"/"&amp;D1070</f>
        <v>Gas fired power plants (Natural gas, biogas)/Steam turbine/Electricity only/XS</v>
      </c>
      <c r="F1070" s="61" t="str">
        <f>A1049</f>
        <v>Gas fired power plants (Natural gas, biogas)</v>
      </c>
      <c r="G1070" s="61" t="str">
        <f>B1067</f>
        <v>Steam turbine</v>
      </c>
      <c r="H1070" s="61" t="str">
        <f>C1067</f>
        <v>Electricity only</v>
      </c>
      <c r="I1070" s="84" t="str">
        <f t="shared" si="78"/>
        <v>XS</v>
      </c>
      <c r="J1070" s="121">
        <v>1045.4184</v>
      </c>
      <c r="K1070" s="121">
        <v>1045.534075236993</v>
      </c>
      <c r="L1070" s="121">
        <v>1045.6469360288838</v>
      </c>
      <c r="M1070" s="121">
        <v>1045.7570348808215</v>
      </c>
      <c r="N1070" s="121">
        <v>1045.8644241868683</v>
      </c>
      <c r="O1070" s="121">
        <v>1045.9691561747588</v>
      </c>
      <c r="P1070" s="121">
        <v>1046.0712828539504</v>
      </c>
      <c r="Q1070" s="121">
        <v>1046.1708559668775</v>
      </c>
      <c r="R1070" s="121">
        <v>1046.2679269433243</v>
      </c>
      <c r="S1070" s="121">
        <v>1046.3625468578205</v>
      </c>
      <c r="T1070" s="121">
        <v>1046.4547663899714</v>
      </c>
      <c r="U1070" s="121">
        <v>1046.5446357876212</v>
      </c>
      <c r="V1070" s="121">
        <v>1046.632204832755</v>
      </c>
      <c r="W1070" s="121">
        <v>1046.7175228100375</v>
      </c>
      <c r="X1070" s="121">
        <v>1046.8006384778939</v>
      </c>
      <c r="Y1070" s="121">
        <v>1046.8816000420277</v>
      </c>
      <c r="Z1070" s="121">
        <v>1046.9604551312805</v>
      </c>
      <c r="AA1070" s="121">
        <v>1047.0372507757329</v>
      </c>
      <c r="AB1070" s="121">
        <v>1047.1120333869496</v>
      </c>
      <c r="AC1070" s="121">
        <v>1047.1848487402706</v>
      </c>
      <c r="AD1070" s="121">
        <v>1047.2557419590553</v>
      </c>
      <c r="AE1070" s="121">
        <v>1047.3247575007831</v>
      </c>
      <c r="AF1070" s="121">
        <v>1047.3919391449215</v>
      </c>
      <c r="AG1070" s="121">
        <v>1047.4573299824694</v>
      </c>
      <c r="AH1070" s="121">
        <v>1047.5209724070901</v>
      </c>
      <c r="AI1070" s="121">
        <v>1047.5829081077445</v>
      </c>
      <c r="AJ1070" s="121">
        <v>1047.6431780627474</v>
      </c>
      <c r="AK1070" s="121">
        <v>1047.7018225351615</v>
      </c>
      <c r="AL1070" s="121">
        <v>1047.7588810694504</v>
      </c>
      <c r="AM1070" s="121">
        <v>1047.8143924893204</v>
      </c>
      <c r="AN1070" s="121">
        <v>1047.8683948966711</v>
      </c>
      <c r="AO1070" s="121">
        <v>1047.9209256715903</v>
      </c>
      <c r="AP1070" s="121">
        <v>1047.9720214733202</v>
      </c>
      <c r="AQ1070" s="121">
        <v>1048.021718242135</v>
      </c>
      <c r="AR1070" s="121">
        <v>1048.0700512020614</v>
      </c>
      <c r="AS1070" s="121">
        <v>1048.117054864389</v>
      </c>
      <c r="AT1070" s="121">
        <v>1048.1627630319044</v>
      </c>
      <c r="AU1070" s="121">
        <v>1048.2072088038035</v>
      </c>
      <c r="AV1070" s="121">
        <v>1048.2504245812208</v>
      </c>
      <c r="AW1070" s="121">
        <v>1048.2924420733334</v>
      </c>
      <c r="AX1070" s="122">
        <v>1048.333292303985</v>
      </c>
    </row>
    <row r="1071" spans="1:50">
      <c r="A1071" s="212"/>
      <c r="B1071" s="215"/>
      <c r="C1071" s="217" t="s">
        <v>26</v>
      </c>
      <c r="D1071" s="83" t="s">
        <v>24</v>
      </c>
      <c r="E1071" s="56" t="str">
        <f>A1049&amp;"/"&amp;B1067&amp;"/"&amp;C1071&amp;"/"&amp;D1071</f>
        <v>Gas fired power plants (Natural gas, biogas)/Steam turbine/CHP/L</v>
      </c>
      <c r="F1071" s="103" t="str">
        <f>A1049</f>
        <v>Gas fired power plants (Natural gas, biogas)</v>
      </c>
      <c r="G1071" s="103" t="str">
        <f>B1067</f>
        <v>Steam turbine</v>
      </c>
      <c r="H1071" s="103" t="str">
        <f>C1071</f>
        <v>CHP</v>
      </c>
      <c r="I1071" s="104" t="str">
        <f t="shared" si="78"/>
        <v>L</v>
      </c>
      <c r="J1071" s="127">
        <v>1225</v>
      </c>
      <c r="K1071" s="127">
        <v>1225.2047190625369</v>
      </c>
      <c r="L1071" s="127">
        <v>1225.406195308567</v>
      </c>
      <c r="M1071" s="127">
        <v>1225.6044657994323</v>
      </c>
      <c r="N1071" s="127">
        <v>1225.7995676910584</v>
      </c>
      <c r="O1071" s="127">
        <v>1225.9915382110178</v>
      </c>
      <c r="P1071" s="127">
        <v>1226.1804146363602</v>
      </c>
      <c r="Q1071" s="127">
        <v>1226.3662342722052</v>
      </c>
      <c r="R1071" s="127">
        <v>1226.5490344310872</v>
      </c>
      <c r="S1071" s="127">
        <v>1226.7288524130438</v>
      </c>
      <c r="T1071" s="127">
        <v>1226.9057254864399</v>
      </c>
      <c r="U1071" s="127">
        <v>1227.0796908695158</v>
      </c>
      <c r="V1071" s="127">
        <v>1227.2507857126486</v>
      </c>
      <c r="W1071" s="127">
        <v>1227.4190470813169</v>
      </c>
      <c r="X1071" s="127">
        <v>1227.5845119397557</v>
      </c>
      <c r="Y1071" s="127">
        <v>1227.7472171352915</v>
      </c>
      <c r="Z1071" s="127">
        <v>1227.9071993833427</v>
      </c>
      <c r="AA1071" s="127">
        <v>1228.064495253074</v>
      </c>
      <c r="AB1071" s="127">
        <v>1228.219141153693</v>
      </c>
      <c r="AC1071" s="127">
        <v>1228.3711733213713</v>
      </c>
      <c r="AD1071" s="127">
        <v>1228.5206278067831</v>
      </c>
      <c r="AE1071" s="127">
        <v>1228.6675404632419</v>
      </c>
      <c r="AF1071" s="127">
        <v>1228.8119469354242</v>
      </c>
      <c r="AG1071" s="127">
        <v>1228.9538826486671</v>
      </c>
      <c r="AH1071" s="127">
        <v>1229.0933827988219</v>
      </c>
      <c r="AI1071" s="127">
        <v>1229.2304823426559</v>
      </c>
      <c r="AJ1071" s="127">
        <v>1229.3652159887813</v>
      </c>
      <c r="AK1071" s="127">
        <v>1229.4976181891029</v>
      </c>
      <c r="AL1071" s="127">
        <v>1229.6277231307683</v>
      </c>
      <c r="AM1071" s="127">
        <v>1229.7555647286038</v>
      </c>
      <c r="AN1071" s="127">
        <v>1229.8811766180283</v>
      </c>
      <c r="AO1071" s="127">
        <v>1230.0045921484261</v>
      </c>
      <c r="AP1071" s="127">
        <v>1230.1258443769668</v>
      </c>
      <c r="AQ1071" s="127">
        <v>1230.2449660628577</v>
      </c>
      <c r="AR1071" s="127">
        <v>1230.3619896620173</v>
      </c>
      <c r="AS1071" s="127">
        <v>1230.4769473221556</v>
      </c>
      <c r="AT1071" s="127">
        <v>1230.5898708782447</v>
      </c>
      <c r="AU1071" s="127">
        <v>1230.700791848373</v>
      </c>
      <c r="AV1071" s="127">
        <v>1230.809741429965</v>
      </c>
      <c r="AW1071" s="127">
        <v>1230.9167504963559</v>
      </c>
      <c r="AX1071" s="128">
        <v>1231.0218495937083</v>
      </c>
    </row>
    <row r="1072" spans="1:50">
      <c r="A1072" s="212"/>
      <c r="B1072" s="215"/>
      <c r="C1072" s="206"/>
      <c r="D1072" s="52" t="s">
        <v>25</v>
      </c>
      <c r="E1072" s="86" t="str">
        <f>A1049&amp;"/"&amp;B1067&amp;"/"&amp;C1071&amp;"/"&amp;D1072</f>
        <v>Gas fired power plants (Natural gas, biogas)/Steam turbine/CHP/M</v>
      </c>
      <c r="F1072" s="61" t="str">
        <f>A1049</f>
        <v>Gas fired power plants (Natural gas, biogas)</v>
      </c>
      <c r="G1072" s="61" t="str">
        <f>B1067</f>
        <v>Steam turbine</v>
      </c>
      <c r="H1072" s="61" t="str">
        <f>C1071</f>
        <v>CHP</v>
      </c>
      <c r="I1072" s="84" t="str">
        <f t="shared" si="78"/>
        <v>M</v>
      </c>
      <c r="J1072" s="121">
        <v>1286.4000000000001</v>
      </c>
      <c r="K1072" s="121">
        <v>1286.5302564666636</v>
      </c>
      <c r="L1072" s="121">
        <v>1286.6583524859525</v>
      </c>
      <c r="M1072" s="121">
        <v>1286.7843163660636</v>
      </c>
      <c r="N1072" s="121">
        <v>1286.9081763202598</v>
      </c>
      <c r="O1072" s="121">
        <v>1287.0299604556055</v>
      </c>
      <c r="P1072" s="121">
        <v>1287.1496967622015</v>
      </c>
      <c r="Q1072" s="121">
        <v>1287.267413102903</v>
      </c>
      <c r="R1072" s="121">
        <v>1287.3831372035145</v>
      </c>
      <c r="S1072" s="121">
        <v>1287.4968966434501</v>
      </c>
      <c r="T1072" s="121">
        <v>1287.6087188468478</v>
      </c>
      <c r="U1072" s="121">
        <v>1287.7186310741276</v>
      </c>
      <c r="V1072" s="121">
        <v>1287.8266604139865</v>
      </c>
      <c r="W1072" s="121">
        <v>1287.9328337758113</v>
      </c>
      <c r="X1072" s="121">
        <v>1288.0371778825076</v>
      </c>
      <c r="Y1072" s="121">
        <v>1288.1397192637287</v>
      </c>
      <c r="Z1072" s="121">
        <v>1288.2404842494948</v>
      </c>
      <c r="AA1072" s="121">
        <v>1288.3394989641924</v>
      </c>
      <c r="AB1072" s="121">
        <v>1288.4367893209444</v>
      </c>
      <c r="AC1072" s="121">
        <v>1288.5323810163354</v>
      </c>
      <c r="AD1072" s="121">
        <v>1288.6262995254892</v>
      </c>
      <c r="AE1072" s="121">
        <v>1288.7185700974808</v>
      </c>
      <c r="AF1072" s="121">
        <v>1288.8092177510766</v>
      </c>
      <c r="AG1072" s="121">
        <v>1288.8982672707923</v>
      </c>
      <c r="AH1072" s="121">
        <v>1288.9857432032559</v>
      </c>
      <c r="AI1072" s="121">
        <v>1289.0716698538688</v>
      </c>
      <c r="AJ1072" s="121">
        <v>1289.1560712837543</v>
      </c>
      <c r="AK1072" s="121">
        <v>1289.2389713069801</v>
      </c>
      <c r="AL1072" s="121">
        <v>1289.3203934880523</v>
      </c>
      <c r="AM1072" s="121">
        <v>1289.4003611396649</v>
      </c>
      <c r="AN1072" s="121">
        <v>1289.4788973206983</v>
      </c>
      <c r="AO1072" s="121">
        <v>1289.5560248344577</v>
      </c>
      <c r="AP1072" s="121">
        <v>1289.6317662271431</v>
      </c>
      <c r="AQ1072" s="121">
        <v>1289.7061437865393</v>
      </c>
      <c r="AR1072" s="121">
        <v>1289.7791795409214</v>
      </c>
      <c r="AS1072" s="121">
        <v>1289.8508952581631</v>
      </c>
      <c r="AT1072" s="121">
        <v>1289.9213124450428</v>
      </c>
      <c r="AU1072" s="121">
        <v>1289.9904523467383</v>
      </c>
      <c r="AV1072" s="121">
        <v>1290.0583359465029</v>
      </c>
      <c r="AW1072" s="121">
        <v>1290.1249839655122</v>
      </c>
      <c r="AX1072" s="122">
        <v>1290.1904168628794</v>
      </c>
    </row>
    <row r="1073" spans="1:50">
      <c r="A1073" s="212"/>
      <c r="B1073" s="215"/>
      <c r="C1073" s="206"/>
      <c r="D1073" s="52" t="s">
        <v>38</v>
      </c>
      <c r="E1073" s="86" t="str">
        <f>A1049&amp;"/"&amp;B1067&amp;"/"&amp;C1071&amp;"/"&amp;D1073</f>
        <v>Gas fired power plants (Natural gas, biogas)/Steam turbine/CHP/S</v>
      </c>
      <c r="F1073" s="61" t="str">
        <f>A1049</f>
        <v>Gas fired power plants (Natural gas, biogas)</v>
      </c>
      <c r="G1073" s="61" t="str">
        <f>B1067</f>
        <v>Steam turbine</v>
      </c>
      <c r="H1073" s="61" t="str">
        <f>C1071</f>
        <v>CHP</v>
      </c>
      <c r="I1073" s="84" t="str">
        <f t="shared" si="78"/>
        <v>S</v>
      </c>
      <c r="J1073" s="121">
        <v>1575.4184</v>
      </c>
      <c r="K1073" s="121">
        <v>1575.5191246513962</v>
      </c>
      <c r="L1073" s="121">
        <v>1575.6181013642199</v>
      </c>
      <c r="M1073" s="121">
        <v>1575.7153559579774</v>
      </c>
      <c r="N1073" s="121">
        <v>1575.8109140387051</v>
      </c>
      <c r="O1073" s="121">
        <v>1575.9048009939688</v>
      </c>
      <c r="P1073" s="121">
        <v>1575.9970419882</v>
      </c>
      <c r="Q1073" s="121">
        <v>1576.0876619583605</v>
      </c>
      <c r="R1073" s="121">
        <v>1576.1766856099246</v>
      </c>
      <c r="S1073" s="121">
        <v>1576.2641374131695</v>
      </c>
      <c r="T1073" s="121">
        <v>1576.3500415997635</v>
      </c>
      <c r="U1073" s="121">
        <v>1576.4344221596414</v>
      </c>
      <c r="V1073" s="121">
        <v>1576.5173028381594</v>
      </c>
      <c r="W1073" s="121">
        <v>1576.5987071335171</v>
      </c>
      <c r="X1073" s="121">
        <v>1576.6786582944399</v>
      </c>
      <c r="Y1073" s="121">
        <v>1576.7571793181105</v>
      </c>
      <c r="Z1073" s="121">
        <v>1576.834292948342</v>
      </c>
      <c r="AA1073" s="121">
        <v>1576.9100216739823</v>
      </c>
      <c r="AB1073" s="121">
        <v>1576.9843877275421</v>
      </c>
      <c r="AC1073" s="121">
        <v>1577.0574130840371</v>
      </c>
      <c r="AD1073" s="121">
        <v>1577.1291194600367</v>
      </c>
      <c r="AE1073" s="121">
        <v>1577.1995283129104</v>
      </c>
      <c r="AF1073" s="121">
        <v>1577.2686608402644</v>
      </c>
      <c r="AG1073" s="121">
        <v>1577.3365379795596</v>
      </c>
      <c r="AH1073" s="121">
        <v>1577.403180407905</v>
      </c>
      <c r="AI1073" s="121">
        <v>1577.468608542018</v>
      </c>
      <c r="AJ1073" s="121">
        <v>1577.5328425383423</v>
      </c>
      <c r="AK1073" s="121">
        <v>1577.5959022933209</v>
      </c>
      <c r="AL1073" s="121">
        <v>1577.6578074438135</v>
      </c>
      <c r="AM1073" s="121">
        <v>1577.7185773676526</v>
      </c>
      <c r="AN1073" s="121">
        <v>1577.7782311843325</v>
      </c>
      <c r="AO1073" s="121">
        <v>1577.8367877558233</v>
      </c>
      <c r="AP1073" s="121">
        <v>1577.8942656875054</v>
      </c>
      <c r="AQ1073" s="121">
        <v>1577.9506833292178</v>
      </c>
      <c r="AR1073" s="121">
        <v>1578.0060587764142</v>
      </c>
      <c r="AS1073" s="121">
        <v>1578.06040987142</v>
      </c>
      <c r="AT1073" s="121">
        <v>1578.1137542047891</v>
      </c>
      <c r="AU1073" s="121">
        <v>1578.1661091167482</v>
      </c>
      <c r="AV1073" s="121">
        <v>1578.2174916987317</v>
      </c>
      <c r="AW1073" s="121">
        <v>1578.2679187949936</v>
      </c>
      <c r="AX1073" s="122">
        <v>1578.3174070043003</v>
      </c>
    </row>
    <row r="1074" spans="1:50">
      <c r="A1074" s="212"/>
      <c r="B1074" s="215"/>
      <c r="C1074" s="216"/>
      <c r="D1074" s="106" t="s">
        <v>47</v>
      </c>
      <c r="E1074" s="107" t="str">
        <f>A1049&amp;"/"&amp;B1067&amp;"/"&amp;C1071&amp;"/"&amp;D1074</f>
        <v>Gas fired power plants (Natural gas, biogas)/Steam turbine/CHP/XS</v>
      </c>
      <c r="F1074" s="108" t="str">
        <f>A1049</f>
        <v>Gas fired power plants (Natural gas, biogas)</v>
      </c>
      <c r="G1074" s="108" t="str">
        <f>B1067</f>
        <v>Steam turbine</v>
      </c>
      <c r="H1074" s="108" t="str">
        <f>C1071</f>
        <v>CHP</v>
      </c>
      <c r="I1074" s="109" t="str">
        <f t="shared" si="78"/>
        <v>XS</v>
      </c>
      <c r="J1074" s="129">
        <v>1825</v>
      </c>
      <c r="K1074" s="129">
        <v>1825.0628969693421</v>
      </c>
      <c r="L1074" s="129">
        <v>1825.1246527159958</v>
      </c>
      <c r="M1074" s="129">
        <v>1825.1852860018946</v>
      </c>
      <c r="N1074" s="129">
        <v>1825.2448153540404</v>
      </c>
      <c r="O1074" s="129">
        <v>1825.3032590645494</v>
      </c>
      <c r="P1074" s="129">
        <v>1825.3606351908356</v>
      </c>
      <c r="Q1074" s="129">
        <v>1825.4169615559313</v>
      </c>
      <c r="R1074" s="129">
        <v>1825.4722557489317</v>
      </c>
      <c r="S1074" s="129">
        <v>1825.5265351255655</v>
      </c>
      <c r="T1074" s="129">
        <v>1825.5798168088788</v>
      </c>
      <c r="U1074" s="129">
        <v>1825.6321176900303</v>
      </c>
      <c r="V1074" s="129">
        <v>1825.6834544291919</v>
      </c>
      <c r="W1074" s="129">
        <v>1825.7338434565479</v>
      </c>
      <c r="X1074" s="129">
        <v>1825.7833009733897</v>
      </c>
      <c r="Y1074" s="129">
        <v>1825.8318429532992</v>
      </c>
      <c r="Z1074" s="129">
        <v>1825.8794851434172</v>
      </c>
      <c r="AA1074" s="129">
        <v>1825.9262430657923</v>
      </c>
      <c r="AB1074" s="129">
        <v>1825.9721320188032</v>
      </c>
      <c r="AC1074" s="129">
        <v>1826.0171670786542</v>
      </c>
      <c r="AD1074" s="129">
        <v>1826.0613631009362</v>
      </c>
      <c r="AE1074" s="129">
        <v>1826.1047347222504</v>
      </c>
      <c r="AF1074" s="129">
        <v>1826.1472963618914</v>
      </c>
      <c r="AG1074" s="129">
        <v>1826.1890622235833</v>
      </c>
      <c r="AH1074" s="129">
        <v>1826.2300462972692</v>
      </c>
      <c r="AI1074" s="129">
        <v>1826.2702623609466</v>
      </c>
      <c r="AJ1074" s="129">
        <v>1826.3097239825477</v>
      </c>
      <c r="AK1074" s="129">
        <v>1826.3484445218596</v>
      </c>
      <c r="AL1074" s="129">
        <v>1826.3864371324835</v>
      </c>
      <c r="AM1074" s="129">
        <v>1826.4237147638273</v>
      </c>
      <c r="AN1074" s="129">
        <v>1826.4602901631306</v>
      </c>
      <c r="AO1074" s="129">
        <v>1826.4961758775169</v>
      </c>
      <c r="AP1074" s="129">
        <v>1826.5313842560745</v>
      </c>
      <c r="AQ1074" s="129">
        <v>1826.5659274519587</v>
      </c>
      <c r="AR1074" s="129">
        <v>1826.5998174245155</v>
      </c>
      <c r="AS1074" s="129">
        <v>1826.6330659414243</v>
      </c>
      <c r="AT1074" s="129">
        <v>1826.6656845808561</v>
      </c>
      <c r="AU1074" s="129">
        <v>1826.6976847336471</v>
      </c>
      <c r="AV1074" s="129">
        <v>1826.729077605482</v>
      </c>
      <c r="AW1074" s="129">
        <v>1826.7598742190899</v>
      </c>
      <c r="AX1074" s="130">
        <v>1826.7900854164459</v>
      </c>
    </row>
    <row r="1075" spans="1:50">
      <c r="A1075" s="212"/>
      <c r="B1075" s="215"/>
      <c r="C1075" s="217" t="s">
        <v>42</v>
      </c>
      <c r="D1075" s="83" t="s">
        <v>24</v>
      </c>
      <c r="E1075" s="56" t="str">
        <f>A1049&amp;"/"&amp;B1067&amp;"/"&amp;C1075&amp;"/"&amp;D1075</f>
        <v>Gas fired power plants (Natural gas, biogas)/Steam turbine/Electricity only with CCS/L</v>
      </c>
      <c r="F1075" s="103" t="str">
        <f>A1049</f>
        <v>Gas fired power plants (Natural gas, biogas)</v>
      </c>
      <c r="G1075" s="103" t="str">
        <f>B1067</f>
        <v>Steam turbine</v>
      </c>
      <c r="H1075" s="103" t="str">
        <f>C1075</f>
        <v>Electricity only with CCS</v>
      </c>
      <c r="I1075" s="104" t="str">
        <f t="shared" si="78"/>
        <v>L</v>
      </c>
      <c r="J1075" s="127" t="s">
        <v>99</v>
      </c>
      <c r="K1075" s="127" t="s">
        <v>99</v>
      </c>
      <c r="L1075" s="127" t="s">
        <v>99</v>
      </c>
      <c r="M1075" s="127" t="s">
        <v>99</v>
      </c>
      <c r="N1075" s="127" t="s">
        <v>99</v>
      </c>
      <c r="O1075" s="127" t="s">
        <v>99</v>
      </c>
      <c r="P1075" s="127" t="s">
        <v>99</v>
      </c>
      <c r="Q1075" s="127" t="s">
        <v>99</v>
      </c>
      <c r="R1075" s="127" t="s">
        <v>99</v>
      </c>
      <c r="S1075" s="127" t="s">
        <v>99</v>
      </c>
      <c r="T1075" s="127" t="s">
        <v>99</v>
      </c>
      <c r="U1075" s="127" t="s">
        <v>99</v>
      </c>
      <c r="V1075" s="127" t="s">
        <v>99</v>
      </c>
      <c r="W1075" s="127" t="s">
        <v>99</v>
      </c>
      <c r="X1075" s="127" t="s">
        <v>99</v>
      </c>
      <c r="Y1075" s="127" t="s">
        <v>99</v>
      </c>
      <c r="Z1075" s="127" t="s">
        <v>99</v>
      </c>
      <c r="AA1075" s="127" t="s">
        <v>99</v>
      </c>
      <c r="AB1075" s="127" t="s">
        <v>99</v>
      </c>
      <c r="AC1075" s="127" t="s">
        <v>99</v>
      </c>
      <c r="AD1075" s="127" t="s">
        <v>99</v>
      </c>
      <c r="AE1075" s="127">
        <v>1825</v>
      </c>
      <c r="AF1075" s="127">
        <v>1825</v>
      </c>
      <c r="AG1075" s="127">
        <v>1825</v>
      </c>
      <c r="AH1075" s="127">
        <v>1825</v>
      </c>
      <c r="AI1075" s="127">
        <v>1825</v>
      </c>
      <c r="AJ1075" s="127">
        <v>1825</v>
      </c>
      <c r="AK1075" s="127">
        <v>1825</v>
      </c>
      <c r="AL1075" s="127">
        <v>1825</v>
      </c>
      <c r="AM1075" s="127">
        <v>1825</v>
      </c>
      <c r="AN1075" s="127">
        <v>1825</v>
      </c>
      <c r="AO1075" s="127">
        <v>1825</v>
      </c>
      <c r="AP1075" s="127">
        <v>1825</v>
      </c>
      <c r="AQ1075" s="127">
        <v>1825</v>
      </c>
      <c r="AR1075" s="127">
        <v>1825</v>
      </c>
      <c r="AS1075" s="127">
        <v>1825</v>
      </c>
      <c r="AT1075" s="127">
        <v>1825</v>
      </c>
      <c r="AU1075" s="127">
        <v>1825</v>
      </c>
      <c r="AV1075" s="127">
        <v>1825</v>
      </c>
      <c r="AW1075" s="127">
        <v>1825</v>
      </c>
      <c r="AX1075" s="128">
        <v>1825</v>
      </c>
    </row>
    <row r="1076" spans="1:50">
      <c r="A1076" s="212"/>
      <c r="B1076" s="215"/>
      <c r="C1076" s="216"/>
      <c r="D1076" s="106" t="s">
        <v>25</v>
      </c>
      <c r="E1076" s="107" t="str">
        <f>A1049&amp;"/"&amp;B1067&amp;"/"&amp;C1075&amp;"/"&amp;D1076</f>
        <v>Gas fired power plants (Natural gas, biogas)/Steam turbine/Electricity only with CCS/M</v>
      </c>
      <c r="F1076" s="108" t="str">
        <f>A1049</f>
        <v>Gas fired power plants (Natural gas, biogas)</v>
      </c>
      <c r="G1076" s="108" t="str">
        <f>B1067</f>
        <v>Steam turbine</v>
      </c>
      <c r="H1076" s="108" t="str">
        <f>C1075</f>
        <v>Electricity only with CCS</v>
      </c>
      <c r="I1076" s="109" t="str">
        <f t="shared" si="78"/>
        <v>M</v>
      </c>
      <c r="J1076" s="129" t="s">
        <v>99</v>
      </c>
      <c r="K1076" s="129" t="s">
        <v>99</v>
      </c>
      <c r="L1076" s="129" t="s">
        <v>99</v>
      </c>
      <c r="M1076" s="129" t="s">
        <v>99</v>
      </c>
      <c r="N1076" s="129" t="s">
        <v>99</v>
      </c>
      <c r="O1076" s="129" t="s">
        <v>99</v>
      </c>
      <c r="P1076" s="129" t="s">
        <v>99</v>
      </c>
      <c r="Q1076" s="129" t="s">
        <v>99</v>
      </c>
      <c r="R1076" s="129" t="s">
        <v>99</v>
      </c>
      <c r="S1076" s="129" t="s">
        <v>99</v>
      </c>
      <c r="T1076" s="129" t="s">
        <v>99</v>
      </c>
      <c r="U1076" s="129" t="s">
        <v>99</v>
      </c>
      <c r="V1076" s="129" t="s">
        <v>99</v>
      </c>
      <c r="W1076" s="129" t="s">
        <v>99</v>
      </c>
      <c r="X1076" s="129" t="s">
        <v>99</v>
      </c>
      <c r="Y1076" s="129" t="s">
        <v>99</v>
      </c>
      <c r="Z1076" s="129" t="s">
        <v>99</v>
      </c>
      <c r="AA1076" s="129" t="s">
        <v>99</v>
      </c>
      <c r="AB1076" s="129" t="s">
        <v>99</v>
      </c>
      <c r="AC1076" s="129" t="s">
        <v>99</v>
      </c>
      <c r="AD1076" s="129" t="s">
        <v>99</v>
      </c>
      <c r="AE1076" s="129">
        <v>2374.75</v>
      </c>
      <c r="AF1076" s="129">
        <v>2374.75</v>
      </c>
      <c r="AG1076" s="129">
        <v>2374.75</v>
      </c>
      <c r="AH1076" s="129">
        <v>2374.75</v>
      </c>
      <c r="AI1076" s="129">
        <v>2374.75</v>
      </c>
      <c r="AJ1076" s="129">
        <v>2374.75</v>
      </c>
      <c r="AK1076" s="129">
        <v>2374.75</v>
      </c>
      <c r="AL1076" s="129">
        <v>2374.75</v>
      </c>
      <c r="AM1076" s="129">
        <v>2374.75</v>
      </c>
      <c r="AN1076" s="129">
        <v>2374.75</v>
      </c>
      <c r="AO1076" s="129">
        <v>2374.75</v>
      </c>
      <c r="AP1076" s="129">
        <v>2374.75</v>
      </c>
      <c r="AQ1076" s="129">
        <v>2374.75</v>
      </c>
      <c r="AR1076" s="129">
        <v>2374.75</v>
      </c>
      <c r="AS1076" s="129">
        <v>2374.75</v>
      </c>
      <c r="AT1076" s="129">
        <v>2374.75</v>
      </c>
      <c r="AU1076" s="129">
        <v>2374.75</v>
      </c>
      <c r="AV1076" s="129">
        <v>2374.75</v>
      </c>
      <c r="AW1076" s="129">
        <v>2374.75</v>
      </c>
      <c r="AX1076" s="130">
        <v>2374.75</v>
      </c>
    </row>
    <row r="1077" spans="1:50">
      <c r="A1077" s="212"/>
      <c r="B1077" s="215"/>
      <c r="C1077" s="217" t="s">
        <v>43</v>
      </c>
      <c r="D1077" s="52" t="s">
        <v>24</v>
      </c>
      <c r="E1077" s="86" t="str">
        <f>A1049&amp;"/"&amp;B1067&amp;"/"&amp;C1077&amp;"/"&amp;D1077</f>
        <v>Gas fired power plants (Natural gas, biogas)/Steam turbine/CHP with CCS/L</v>
      </c>
      <c r="F1077" s="61" t="str">
        <f>A1049</f>
        <v>Gas fired power plants (Natural gas, biogas)</v>
      </c>
      <c r="G1077" s="61" t="str">
        <f>B1067</f>
        <v>Steam turbine</v>
      </c>
      <c r="H1077" s="61" t="str">
        <f>C1077</f>
        <v>CHP with CCS</v>
      </c>
      <c r="I1077" s="84" t="str">
        <f t="shared" si="78"/>
        <v>L</v>
      </c>
      <c r="J1077" s="121" t="s">
        <v>99</v>
      </c>
      <c r="K1077" s="121" t="s">
        <v>99</v>
      </c>
      <c r="L1077" s="121" t="s">
        <v>99</v>
      </c>
      <c r="M1077" s="121" t="s">
        <v>99</v>
      </c>
      <c r="N1077" s="121" t="s">
        <v>99</v>
      </c>
      <c r="O1077" s="121" t="s">
        <v>99</v>
      </c>
      <c r="P1077" s="121" t="s">
        <v>99</v>
      </c>
      <c r="Q1077" s="121" t="s">
        <v>99</v>
      </c>
      <c r="R1077" s="121" t="s">
        <v>99</v>
      </c>
      <c r="S1077" s="121" t="s">
        <v>99</v>
      </c>
      <c r="T1077" s="121" t="s">
        <v>99</v>
      </c>
      <c r="U1077" s="121" t="s">
        <v>99</v>
      </c>
      <c r="V1077" s="121" t="s">
        <v>99</v>
      </c>
      <c r="W1077" s="121" t="s">
        <v>99</v>
      </c>
      <c r="X1077" s="121" t="s">
        <v>99</v>
      </c>
      <c r="Y1077" s="121" t="s">
        <v>99</v>
      </c>
      <c r="Z1077" s="121" t="s">
        <v>99</v>
      </c>
      <c r="AA1077" s="121" t="s">
        <v>99</v>
      </c>
      <c r="AB1077" s="121" t="s">
        <v>99</v>
      </c>
      <c r="AC1077" s="121" t="s">
        <v>99</v>
      </c>
      <c r="AD1077" s="121" t="s">
        <v>99</v>
      </c>
      <c r="AE1077" s="121">
        <v>2320</v>
      </c>
      <c r="AF1077" s="121">
        <v>2320</v>
      </c>
      <c r="AG1077" s="121">
        <v>2320</v>
      </c>
      <c r="AH1077" s="121">
        <v>2320</v>
      </c>
      <c r="AI1077" s="121">
        <v>2320</v>
      </c>
      <c r="AJ1077" s="121">
        <v>2320</v>
      </c>
      <c r="AK1077" s="121">
        <v>2320</v>
      </c>
      <c r="AL1077" s="121">
        <v>2320</v>
      </c>
      <c r="AM1077" s="121">
        <v>2320</v>
      </c>
      <c r="AN1077" s="121">
        <v>2320</v>
      </c>
      <c r="AO1077" s="121">
        <v>2320</v>
      </c>
      <c r="AP1077" s="121">
        <v>2320</v>
      </c>
      <c r="AQ1077" s="121">
        <v>2320</v>
      </c>
      <c r="AR1077" s="121">
        <v>2320</v>
      </c>
      <c r="AS1077" s="121">
        <v>2320</v>
      </c>
      <c r="AT1077" s="121">
        <v>2320</v>
      </c>
      <c r="AU1077" s="121">
        <v>2320</v>
      </c>
      <c r="AV1077" s="121">
        <v>2320</v>
      </c>
      <c r="AW1077" s="121">
        <v>2320</v>
      </c>
      <c r="AX1077" s="122">
        <v>2320</v>
      </c>
    </row>
    <row r="1078" spans="1:50">
      <c r="A1078" s="212"/>
      <c r="B1078" s="218"/>
      <c r="C1078" s="210"/>
      <c r="D1078" s="93" t="s">
        <v>25</v>
      </c>
      <c r="E1078" s="73" t="str">
        <f>A1049&amp;"/"&amp;B1067&amp;"/"&amp;C1077&amp;"/"&amp;D1078</f>
        <v>Gas fired power plants (Natural gas, biogas)/Steam turbine/CHP with CCS/M</v>
      </c>
      <c r="F1078" s="91" t="str">
        <f>A1049</f>
        <v>Gas fired power plants (Natural gas, biogas)</v>
      </c>
      <c r="G1078" s="91" t="str">
        <f>B1067</f>
        <v>Steam turbine</v>
      </c>
      <c r="H1078" s="91" t="str">
        <f>C1077</f>
        <v>CHP with CCS</v>
      </c>
      <c r="I1078" s="70" t="str">
        <f t="shared" si="78"/>
        <v>M</v>
      </c>
      <c r="J1078" s="123" t="s">
        <v>99</v>
      </c>
      <c r="K1078" s="123" t="s">
        <v>99</v>
      </c>
      <c r="L1078" s="123" t="s">
        <v>99</v>
      </c>
      <c r="M1078" s="123" t="s">
        <v>99</v>
      </c>
      <c r="N1078" s="123" t="s">
        <v>99</v>
      </c>
      <c r="O1078" s="123" t="s">
        <v>99</v>
      </c>
      <c r="P1078" s="123" t="s">
        <v>99</v>
      </c>
      <c r="Q1078" s="123" t="s">
        <v>99</v>
      </c>
      <c r="R1078" s="123" t="s">
        <v>99</v>
      </c>
      <c r="S1078" s="123" t="s">
        <v>99</v>
      </c>
      <c r="T1078" s="123" t="s">
        <v>99</v>
      </c>
      <c r="U1078" s="123" t="s">
        <v>99</v>
      </c>
      <c r="V1078" s="123" t="s">
        <v>99</v>
      </c>
      <c r="W1078" s="123" t="s">
        <v>99</v>
      </c>
      <c r="X1078" s="123" t="s">
        <v>99</v>
      </c>
      <c r="Y1078" s="123" t="s">
        <v>99</v>
      </c>
      <c r="Z1078" s="123" t="s">
        <v>99</v>
      </c>
      <c r="AA1078" s="123" t="s">
        <v>99</v>
      </c>
      <c r="AB1078" s="123" t="s">
        <v>99</v>
      </c>
      <c r="AC1078" s="123" t="s">
        <v>99</v>
      </c>
      <c r="AD1078" s="123" t="s">
        <v>99</v>
      </c>
      <c r="AE1078" s="123">
        <v>2872.75</v>
      </c>
      <c r="AF1078" s="123">
        <v>2872.75</v>
      </c>
      <c r="AG1078" s="123">
        <v>2872.75</v>
      </c>
      <c r="AH1078" s="123">
        <v>2872.75</v>
      </c>
      <c r="AI1078" s="123">
        <v>2872.75</v>
      </c>
      <c r="AJ1078" s="123">
        <v>2872.75</v>
      </c>
      <c r="AK1078" s="123">
        <v>2872.75</v>
      </c>
      <c r="AL1078" s="123">
        <v>2872.75</v>
      </c>
      <c r="AM1078" s="123">
        <v>2872.75</v>
      </c>
      <c r="AN1078" s="123">
        <v>2872.75</v>
      </c>
      <c r="AO1078" s="123">
        <v>2872.75</v>
      </c>
      <c r="AP1078" s="123">
        <v>2872.75</v>
      </c>
      <c r="AQ1078" s="123">
        <v>2872.75</v>
      </c>
      <c r="AR1078" s="123">
        <v>2872.75</v>
      </c>
      <c r="AS1078" s="123">
        <v>2872.75</v>
      </c>
      <c r="AT1078" s="123">
        <v>2872.75</v>
      </c>
      <c r="AU1078" s="123">
        <v>2872.75</v>
      </c>
      <c r="AV1078" s="123">
        <v>2872.75</v>
      </c>
      <c r="AW1078" s="123">
        <v>2872.75</v>
      </c>
      <c r="AX1078" s="124">
        <v>2872.75</v>
      </c>
    </row>
    <row r="1079" spans="1:50">
      <c r="A1079" s="212"/>
      <c r="B1079" s="214" t="s">
        <v>52</v>
      </c>
      <c r="C1079" s="209" t="s">
        <v>36</v>
      </c>
      <c r="D1079" s="67" t="s">
        <v>38</v>
      </c>
      <c r="E1079" s="87" t="str">
        <f>A1049&amp;"/"&amp;B1079&amp;"/"&amp;C1079&amp;"/"&amp;D1079</f>
        <v>Gas fired power plants (Natural gas, biogas)/Internal combustion engine/Electricity only/S</v>
      </c>
      <c r="F1079" s="55" t="str">
        <f>A1049</f>
        <v>Gas fired power plants (Natural gas, biogas)</v>
      </c>
      <c r="G1079" s="55" t="str">
        <f>B1079</f>
        <v>Internal combustion engine</v>
      </c>
      <c r="H1079" s="55" t="str">
        <f>C1079</f>
        <v>Electricity only</v>
      </c>
      <c r="I1079" s="85" t="str">
        <f t="shared" si="78"/>
        <v>S</v>
      </c>
      <c r="J1079" s="125">
        <v>550</v>
      </c>
      <c r="K1079" s="125">
        <v>549.94480423716413</v>
      </c>
      <c r="L1079" s="125">
        <v>549.88700505131249</v>
      </c>
      <c r="M1079" s="125">
        <v>549.82649131130449</v>
      </c>
      <c r="N1079" s="125">
        <v>549.7631483136912</v>
      </c>
      <c r="O1079" s="125">
        <v>549.69685778954499</v>
      </c>
      <c r="P1079" s="125">
        <v>549.6274979267755</v>
      </c>
      <c r="Q1079" s="125">
        <v>549.55494340965436</v>
      </c>
      <c r="R1079" s="125">
        <v>549.47906547736534</v>
      </c>
      <c r="S1079" s="125">
        <v>549.39973200350232</v>
      </c>
      <c r="T1079" s="125">
        <v>549.31680759852452</v>
      </c>
      <c r="U1079" s="125">
        <v>549.23015373726639</v>
      </c>
      <c r="V1079" s="125">
        <v>549.13962891367942</v>
      </c>
      <c r="W1079" s="125">
        <v>549.04508882504376</v>
      </c>
      <c r="X1079" s="125">
        <v>548.94638658794361</v>
      </c>
      <c r="Y1079" s="125">
        <v>548.84337298832929</v>
      </c>
      <c r="Z1079" s="125">
        <v>548.73589676800214</v>
      </c>
      <c r="AA1079" s="125">
        <v>548.62380494984711</v>
      </c>
      <c r="AB1079" s="125">
        <v>548.50694320408877</v>
      </c>
      <c r="AC1079" s="125">
        <v>548.38515625777779</v>
      </c>
      <c r="AD1079" s="125">
        <v>548.25828834959373</v>
      </c>
      <c r="AE1079" s="125">
        <v>548.12618373189434</v>
      </c>
      <c r="AF1079" s="125">
        <v>547.98868722173677</v>
      </c>
      <c r="AG1079" s="125">
        <v>547.84564480233769</v>
      </c>
      <c r="AH1079" s="125">
        <v>547.69690427612227</v>
      </c>
      <c r="AI1079" s="125">
        <v>547.5423159701387</v>
      </c>
      <c r="AJ1079" s="125">
        <v>547.38173349417093</v>
      </c>
      <c r="AK1079" s="125">
        <v>547.21501455137479</v>
      </c>
      <c r="AL1079" s="125">
        <v>547.04202180068057</v>
      </c>
      <c r="AM1079" s="125">
        <v>546.86262376955358</v>
      </c>
      <c r="AN1079" s="125">
        <v>546.67669581498171</v>
      </c>
      <c r="AO1079" s="125">
        <v>546.48412112976246</v>
      </c>
      <c r="AP1079" s="125">
        <v>546.28479179030342</v>
      </c>
      <c r="AQ1079" s="125">
        <v>546.07860984122874</v>
      </c>
      <c r="AR1079" s="125">
        <v>545.86548841110459</v>
      </c>
      <c r="AS1079" s="125">
        <v>545.6453528525858</v>
      </c>
      <c r="AT1079" s="125">
        <v>545.41814189922957</v>
      </c>
      <c r="AU1079" s="125">
        <v>545.18380883016562</v>
      </c>
      <c r="AV1079" s="125">
        <v>544.94232263275092</v>
      </c>
      <c r="AW1079" s="125">
        <v>544.69366915230398</v>
      </c>
      <c r="AX1079" s="126">
        <v>544.43785221703297</v>
      </c>
    </row>
    <row r="1080" spans="1:50">
      <c r="A1080" s="212"/>
      <c r="B1080" s="215"/>
      <c r="C1080" s="216"/>
      <c r="D1080" s="106" t="s">
        <v>47</v>
      </c>
      <c r="E1080" s="86" t="str">
        <f>A1049&amp;"/"&amp;B1079&amp;"/"&amp;C1079&amp;"/"&amp;D1080</f>
        <v>Gas fired power plants (Natural gas, biogas)/Internal combustion engine/Electricity only/XS</v>
      </c>
      <c r="F1080" s="61" t="str">
        <f>A1049</f>
        <v>Gas fired power plants (Natural gas, biogas)</v>
      </c>
      <c r="G1080" s="61" t="str">
        <f>B1079</f>
        <v>Internal combustion engine</v>
      </c>
      <c r="H1080" s="61" t="str">
        <f>C1079</f>
        <v>Electricity only</v>
      </c>
      <c r="I1080" s="84" t="str">
        <f t="shared" si="78"/>
        <v>XS</v>
      </c>
      <c r="J1080" s="121">
        <v>536.25</v>
      </c>
      <c r="K1080" s="121">
        <v>536.20774099343271</v>
      </c>
      <c r="L1080" s="121">
        <v>536.16345156430759</v>
      </c>
      <c r="M1080" s="121">
        <v>536.11704124244147</v>
      </c>
      <c r="N1080" s="121">
        <v>536.06841624509184</v>
      </c>
      <c r="O1080" s="121">
        <v>536.01747943020916</v>
      </c>
      <c r="P1080" s="121">
        <v>535.96413025781601</v>
      </c>
      <c r="Q1080" s="121">
        <v>535.90826476068798</v>
      </c>
      <c r="R1080" s="121">
        <v>535.84977552560952</v>
      </c>
      <c r="S1080" s="121">
        <v>535.78855168656924</v>
      </c>
      <c r="T1080" s="121">
        <v>535.72447893136109</v>
      </c>
      <c r="U1080" s="121">
        <v>535.65743952315404</v>
      </c>
      <c r="V1080" s="121">
        <v>535.58731233869401</v>
      </c>
      <c r="W1080" s="121">
        <v>535.51397292489582</v>
      </c>
      <c r="X1080" s="121">
        <v>535.43729357568111</v>
      </c>
      <c r="Y1080" s="121">
        <v>535.35714343100574</v>
      </c>
      <c r="Z1080" s="121">
        <v>535.27338860010434</v>
      </c>
      <c r="AA1080" s="121">
        <v>535.18589231105466</v>
      </c>
      <c r="AB1080" s="121">
        <v>535.09451508882682</v>
      </c>
      <c r="AC1080" s="121">
        <v>534.99911496403274</v>
      </c>
      <c r="AD1080" s="121">
        <v>534.89954771462249</v>
      </c>
      <c r="AE1080" s="121">
        <v>534.79566714278508</v>
      </c>
      <c r="AF1080" s="121">
        <v>534.6873253892993</v>
      </c>
      <c r="AG1080" s="121">
        <v>534.57437328753804</v>
      </c>
      <c r="AH1080" s="121">
        <v>534.45666075925396</v>
      </c>
      <c r="AI1080" s="121">
        <v>534.33403725416724</v>
      </c>
      <c r="AJ1080" s="121">
        <v>534.20635223521856</v>
      </c>
      <c r="AK1080" s="121">
        <v>534.07345571115627</v>
      </c>
      <c r="AL1080" s="121">
        <v>533.93519881787358</v>
      </c>
      <c r="AM1080" s="121">
        <v>533.79143444961016</v>
      </c>
      <c r="AN1080" s="121">
        <v>533.64201794076678</v>
      </c>
      <c r="AO1080" s="121">
        <v>533.48680779865492</v>
      </c>
      <c r="AP1080" s="121">
        <v>533.32566648701322</v>
      </c>
      <c r="AQ1080" s="121">
        <v>533.15846125955761</v>
      </c>
      <c r="AR1080" s="121">
        <v>532.98506504220586</v>
      </c>
      <c r="AS1080" s="121">
        <v>532.80535736191416</v>
      </c>
      <c r="AT1080" s="121">
        <v>532.61922531929929</v>
      </c>
      <c r="AU1080" s="121">
        <v>532.42656460138448</v>
      </c>
      <c r="AV1080" s="121">
        <v>532.22728052991954</v>
      </c>
      <c r="AW1080" s="121">
        <v>532.02128913978004</v>
      </c>
      <c r="AX1080" s="122">
        <v>531.80851828096957</v>
      </c>
    </row>
    <row r="1081" spans="1:50">
      <c r="A1081" s="212"/>
      <c r="B1081" s="215"/>
      <c r="C1081" s="217" t="s">
        <v>26</v>
      </c>
      <c r="D1081" s="52" t="s">
        <v>38</v>
      </c>
      <c r="E1081" s="56" t="str">
        <f>A1049&amp;"/"&amp;B1079&amp;"/"&amp;C1081&amp;"/"&amp;D1081</f>
        <v>Gas fired power plants (Natural gas, biogas)/Internal combustion engine/CHP/S</v>
      </c>
      <c r="F1081" s="103" t="str">
        <f>A1049</f>
        <v>Gas fired power plants (Natural gas, biogas)</v>
      </c>
      <c r="G1081" s="103" t="str">
        <f>B1079</f>
        <v>Internal combustion engine</v>
      </c>
      <c r="H1081" s="103" t="str">
        <f>C1081</f>
        <v>CHP</v>
      </c>
      <c r="I1081" s="104" t="str">
        <f t="shared" si="78"/>
        <v>S</v>
      </c>
      <c r="J1081" s="127">
        <v>680</v>
      </c>
      <c r="K1081" s="127">
        <v>679.95799529149213</v>
      </c>
      <c r="L1081" s="127">
        <v>679.91394314223294</v>
      </c>
      <c r="M1081" s="127">
        <v>679.86774931934417</v>
      </c>
      <c r="N1081" s="127">
        <v>679.81931582171046</v>
      </c>
      <c r="O1081" s="127">
        <v>679.76854078834867</v>
      </c>
      <c r="P1081" s="127">
        <v>679.71531841121327</v>
      </c>
      <c r="Q1081" s="127">
        <v>679.65953885339854</v>
      </c>
      <c r="R1081" s="127">
        <v>679.60108817379262</v>
      </c>
      <c r="S1081" s="127">
        <v>679.53984825933719</v>
      </c>
      <c r="T1081" s="127">
        <v>679.47569676615331</v>
      </c>
      <c r="U1081" s="127">
        <v>679.40850707089976</v>
      </c>
      <c r="V1081" s="127">
        <v>679.33814823384887</v>
      </c>
      <c r="W1081" s="127">
        <v>679.26448497527826</v>
      </c>
      <c r="X1081" s="127">
        <v>679.18737766690151</v>
      </c>
      <c r="Y1081" s="127">
        <v>679.10668234018181</v>
      </c>
      <c r="Z1081" s="127">
        <v>679.0222507134979</v>
      </c>
      <c r="AA1081" s="127">
        <v>678.93393024025556</v>
      </c>
      <c r="AB1081" s="127">
        <v>678.84156418016278</v>
      </c>
      <c r="AC1081" s="127">
        <v>678.74499169600119</v>
      </c>
      <c r="AD1081" s="127">
        <v>678.64404797834482</v>
      </c>
      <c r="AE1081" s="127">
        <v>678.53856440077777</v>
      </c>
      <c r="AF1081" s="127">
        <v>678.42836870826113</v>
      </c>
      <c r="AG1081" s="127">
        <v>678.31328524137336</v>
      </c>
      <c r="AH1081" s="127">
        <v>678.19313519921684</v>
      </c>
      <c r="AI1081" s="127">
        <v>678.06773694381752</v>
      </c>
      <c r="AJ1081" s="127">
        <v>677.93690634886332</v>
      </c>
      <c r="AK1081" s="127">
        <v>677.80045719560781</v>
      </c>
      <c r="AL1081" s="127">
        <v>677.65820161871432</v>
      </c>
      <c r="AM1081" s="127">
        <v>677.50995060472235</v>
      </c>
      <c r="AN1081" s="127">
        <v>677.35551454567781</v>
      </c>
      <c r="AO1081" s="127">
        <v>677.19470385027728</v>
      </c>
      <c r="AP1081" s="127">
        <v>677.02732961462493</v>
      </c>
      <c r="AQ1081" s="127">
        <v>676.85320435438859</v>
      </c>
      <c r="AR1081" s="127">
        <v>676.67214279975497</v>
      </c>
      <c r="AS1081" s="127">
        <v>676.48396275412949</v>
      </c>
      <c r="AT1081" s="127">
        <v>676.28848601698564</v>
      </c>
      <c r="AU1081" s="127">
        <v>676.08553937065051</v>
      </c>
      <c r="AV1081" s="127">
        <v>675.87495563010566</v>
      </c>
      <c r="AW1081" s="127">
        <v>675.65657475408932</v>
      </c>
      <c r="AX1081" s="128">
        <v>675.4302450149039</v>
      </c>
    </row>
    <row r="1082" spans="1:50">
      <c r="A1082" s="212"/>
      <c r="B1082" s="218"/>
      <c r="C1082" s="210"/>
      <c r="D1082" s="93" t="s">
        <v>47</v>
      </c>
      <c r="E1082" s="73" t="str">
        <f>A1049&amp;"/"&amp;B1079&amp;"/"&amp;C1081&amp;"/"&amp;D1082</f>
        <v>Gas fired power plants (Natural gas, biogas)/Internal combustion engine/CHP/XS</v>
      </c>
      <c r="F1082" s="91" t="str">
        <f>A1049</f>
        <v>Gas fired power plants (Natural gas, biogas)</v>
      </c>
      <c r="G1082" s="91" t="str">
        <f>B1079</f>
        <v>Internal combustion engine</v>
      </c>
      <c r="H1082" s="91" t="str">
        <f>C1081</f>
        <v>CHP</v>
      </c>
      <c r="I1082" s="70" t="str">
        <f t="shared" si="78"/>
        <v>XS</v>
      </c>
      <c r="J1082" s="123">
        <v>621.25</v>
      </c>
      <c r="K1082" s="123">
        <v>621.21162437476391</v>
      </c>
      <c r="L1082" s="123">
        <v>621.17137820163555</v>
      </c>
      <c r="M1082" s="123">
        <v>621.1291753891802</v>
      </c>
      <c r="N1082" s="123">
        <v>621.08492640329064</v>
      </c>
      <c r="O1082" s="123">
        <v>621.03853818347295</v>
      </c>
      <c r="P1082" s="123">
        <v>620.98991406318567</v>
      </c>
      <c r="Q1082" s="123">
        <v>620.93895369510858</v>
      </c>
      <c r="R1082" s="123">
        <v>620.88555298230688</v>
      </c>
      <c r="S1082" s="123">
        <v>620.82960401634296</v>
      </c>
      <c r="T1082" s="123">
        <v>620.77099502348938</v>
      </c>
      <c r="U1082" s="123">
        <v>620.70961032028902</v>
      </c>
      <c r="V1082" s="123">
        <v>620.64533027982145</v>
      </c>
      <c r="W1082" s="123">
        <v>620.57803131013475</v>
      </c>
      <c r="X1082" s="123">
        <v>620.50758584641551</v>
      </c>
      <c r="Y1082" s="123">
        <v>620.43386235858532</v>
      </c>
      <c r="Z1082" s="123">
        <v>620.35672537611845</v>
      </c>
      <c r="AA1082" s="123">
        <v>620.2760355319981</v>
      </c>
      <c r="AB1082" s="123">
        <v>620.19164962783248</v>
      </c>
      <c r="AC1082" s="123">
        <v>620.10342072226581</v>
      </c>
      <c r="AD1082" s="123">
        <v>620.01119824492162</v>
      </c>
      <c r="AE1082" s="123">
        <v>619.91482813821051</v>
      </c>
      <c r="AF1082" s="123">
        <v>619.8141530294223</v>
      </c>
      <c r="AG1082" s="123">
        <v>619.70901243559297</v>
      </c>
      <c r="AH1082" s="123">
        <v>619.5992430036963</v>
      </c>
      <c r="AI1082" s="123">
        <v>619.4846787887451</v>
      </c>
      <c r="AJ1082" s="123">
        <v>619.3651515723991</v>
      </c>
      <c r="AK1082" s="123">
        <v>619.24049122466374</v>
      </c>
      <c r="AL1082" s="123">
        <v>619.11052611121511</v>
      </c>
      <c r="AM1082" s="123">
        <v>618.97508354879972</v>
      </c>
      <c r="AN1082" s="123">
        <v>618.83399031103284</v>
      </c>
      <c r="AO1082" s="123">
        <v>618.68707318674228</v>
      </c>
      <c r="AP1082" s="123">
        <v>618.53415959277311</v>
      </c>
      <c r="AQ1082" s="123">
        <v>618.37507824288809</v>
      </c>
      <c r="AR1082" s="123">
        <v>618.20965987404088</v>
      </c>
      <c r="AS1082" s="123">
        <v>618.03773803088666</v>
      </c>
      <c r="AT1082" s="123">
        <v>617.85914990890046</v>
      </c>
      <c r="AU1082" s="123">
        <v>617.67373725590676</v>
      </c>
      <c r="AV1082" s="123">
        <v>617.48134733118104</v>
      </c>
      <c r="AW1082" s="123">
        <v>617.28183392055587</v>
      </c>
      <c r="AX1082" s="124">
        <v>617.07505840516035</v>
      </c>
    </row>
    <row r="1083" spans="1:50">
      <c r="A1083" s="211" t="s">
        <v>53</v>
      </c>
      <c r="B1083" s="214" t="s">
        <v>46</v>
      </c>
      <c r="C1083" s="209" t="s">
        <v>36</v>
      </c>
      <c r="D1083" s="67" t="s">
        <v>24</v>
      </c>
      <c r="E1083" s="87" t="str">
        <f>A1083&amp;"/"&amp;B1083&amp;"/"&amp;C1083&amp;"/"&amp;D1083</f>
        <v>Derived gas fired power plants/Steam turbine/Electricity only/L</v>
      </c>
      <c r="F1083" s="55" t="str">
        <f>A1083</f>
        <v>Derived gas fired power plants</v>
      </c>
      <c r="G1083" s="55" t="str">
        <f>B1083</f>
        <v>Steam turbine</v>
      </c>
      <c r="H1083" s="55" t="str">
        <f>C1083</f>
        <v>Electricity only</v>
      </c>
      <c r="I1083" s="85" t="str">
        <f t="shared" si="78"/>
        <v>L</v>
      </c>
      <c r="J1083" s="125">
        <v>815</v>
      </c>
      <c r="K1083" s="125">
        <v>815.28971134320057</v>
      </c>
      <c r="L1083" s="125">
        <v>815.57327035747767</v>
      </c>
      <c r="M1083" s="125">
        <v>815.85074714880238</v>
      </c>
      <c r="N1083" s="125">
        <v>816.12221422726407</v>
      </c>
      <c r="O1083" s="125">
        <v>816.38774630894795</v>
      </c>
      <c r="P1083" s="125">
        <v>816.64742012329293</v>
      </c>
      <c r="Q1083" s="125">
        <v>816.90131422614161</v>
      </c>
      <c r="R1083" s="125">
        <v>817.14950881866514</v>
      </c>
      <c r="S1083" s="125">
        <v>817.3920855723087</v>
      </c>
      <c r="T1083" s="125">
        <v>817.62912745987205</v>
      </c>
      <c r="U1083" s="125">
        <v>817.86071859281265</v>
      </c>
      <c r="V1083" s="125">
        <v>818.08694406482823</v>
      </c>
      <c r="W1083" s="125">
        <v>818.3078898017518</v>
      </c>
      <c r="X1083" s="125">
        <v>818.52364241776695</v>
      </c>
      <c r="Y1083" s="125">
        <v>818.73428907793107</v>
      </c>
      <c r="Z1083" s="125">
        <v>818.93991736696955</v>
      </c>
      <c r="AA1083" s="125">
        <v>819.1406151642916</v>
      </c>
      <c r="AB1083" s="125">
        <v>819.33647052515369</v>
      </c>
      <c r="AC1083" s="125">
        <v>819.52757156788914</v>
      </c>
      <c r="AD1083" s="125">
        <v>819.71400636710223</v>
      </c>
      <c r="AE1083" s="125">
        <v>819.89586285271525</v>
      </c>
      <c r="AF1083" s="125">
        <v>820.07322871474901</v>
      </c>
      <c r="AG1083" s="125">
        <v>820.24619131370002</v>
      </c>
      <c r="AH1083" s="125">
        <v>820.41483759637993</v>
      </c>
      <c r="AI1083" s="125">
        <v>820.57925401706473</v>
      </c>
      <c r="AJ1083" s="125">
        <v>820.7395264638053</v>
      </c>
      <c r="AK1083" s="125">
        <v>820.89574018973735</v>
      </c>
      <c r="AL1083" s="125">
        <v>821.04797974923326</v>
      </c>
      <c r="AM1083" s="125">
        <v>821.19632893872745</v>
      </c>
      <c r="AN1083" s="125">
        <v>821.3408707420524</v>
      </c>
      <c r="AO1083" s="125">
        <v>821.48168728011467</v>
      </c>
      <c r="AP1083" s="125">
        <v>821.61885976474491</v>
      </c>
      <c r="AQ1083" s="125">
        <v>821.75246845655249</v>
      </c>
      <c r="AR1083" s="125">
        <v>821.88259262661859</v>
      </c>
      <c r="AS1083" s="125">
        <v>822.00931052186115</v>
      </c>
      <c r="AT1083" s="125">
        <v>822.13269933390825</v>
      </c>
      <c r="AU1083" s="125">
        <v>822.25283517131732</v>
      </c>
      <c r="AV1083" s="125">
        <v>822.36979303498219</v>
      </c>
      <c r="AW1083" s="125">
        <v>822.48364679657072</v>
      </c>
      <c r="AX1083" s="126">
        <v>822.59446917984064</v>
      </c>
    </row>
    <row r="1084" spans="1:50">
      <c r="A1084" s="212"/>
      <c r="B1084" s="215"/>
      <c r="C1084" s="206"/>
      <c r="D1084" s="52" t="s">
        <v>25</v>
      </c>
      <c r="E1084" s="86" t="str">
        <f>A1083&amp;"/"&amp;B1083&amp;"/"&amp;C1083&amp;"/"&amp;D1084</f>
        <v>Derived gas fired power plants/Steam turbine/Electricity only/M</v>
      </c>
      <c r="F1084" s="61" t="str">
        <f>A1083</f>
        <v>Derived gas fired power plants</v>
      </c>
      <c r="G1084" s="61" t="str">
        <f>B1083</f>
        <v>Steam turbine</v>
      </c>
      <c r="H1084" s="61" t="str">
        <f>C1083</f>
        <v>Electricity only</v>
      </c>
      <c r="I1084" s="84" t="str">
        <f t="shared" si="78"/>
        <v>M</v>
      </c>
      <c r="J1084" s="121">
        <v>880.2</v>
      </c>
      <c r="K1084" s="121">
        <v>880.43466618799243</v>
      </c>
      <c r="L1084" s="121">
        <v>880.66434898955697</v>
      </c>
      <c r="M1084" s="121">
        <v>880.88910519053002</v>
      </c>
      <c r="N1084" s="121">
        <v>881.10899352408387</v>
      </c>
      <c r="O1084" s="121">
        <v>881.3240745102479</v>
      </c>
      <c r="P1084" s="121">
        <v>881.53441029986732</v>
      </c>
      <c r="Q1084" s="121">
        <v>881.74006452317474</v>
      </c>
      <c r="R1084" s="121">
        <v>881.94110214311888</v>
      </c>
      <c r="S1084" s="121">
        <v>882.13758931357006</v>
      </c>
      <c r="T1084" s="121">
        <v>882.32959324249634</v>
      </c>
      <c r="U1084" s="121">
        <v>882.51718206017836</v>
      </c>
      <c r="V1084" s="121">
        <v>882.70042469251098</v>
      </c>
      <c r="W1084" s="121">
        <v>882.87939073941902</v>
      </c>
      <c r="X1084" s="121">
        <v>883.05415035839133</v>
      </c>
      <c r="Y1084" s="121">
        <v>883.22477415312414</v>
      </c>
      <c r="Z1084" s="121">
        <v>883.39133306724545</v>
      </c>
      <c r="AA1084" s="121">
        <v>883.55389828307625</v>
      </c>
      <c r="AB1084" s="121">
        <v>883.71254112537451</v>
      </c>
      <c r="AC1084" s="121">
        <v>883.86733296999023</v>
      </c>
      <c r="AD1084" s="121">
        <v>884.01834515735277</v>
      </c>
      <c r="AE1084" s="121">
        <v>884.16564891069947</v>
      </c>
      <c r="AF1084" s="121">
        <v>884.30931525894675</v>
      </c>
      <c r="AG1084" s="121">
        <v>884.44941496409706</v>
      </c>
      <c r="AH1084" s="121">
        <v>884.58601845306771</v>
      </c>
      <c r="AI1084" s="121">
        <v>884.71919575382253</v>
      </c>
      <c r="AJ1084" s="121">
        <v>884.8490164356823</v>
      </c>
      <c r="AK1084" s="121">
        <v>884.9755495536873</v>
      </c>
      <c r="AL1084" s="121">
        <v>885.09886359687891</v>
      </c>
      <c r="AM1084" s="121">
        <v>885.21902644036925</v>
      </c>
      <c r="AN1084" s="121">
        <v>885.3361053010625</v>
      </c>
      <c r="AO1084" s="121">
        <v>885.45016669689301</v>
      </c>
      <c r="AP1084" s="121">
        <v>885.56127640944339</v>
      </c>
      <c r="AQ1084" s="121">
        <v>885.66949944980763</v>
      </c>
      <c r="AR1084" s="121">
        <v>885.7749000275611</v>
      </c>
      <c r="AS1084" s="121">
        <v>885.87754152270759</v>
      </c>
      <c r="AT1084" s="121">
        <v>885.97748646046568</v>
      </c>
      <c r="AU1084" s="121">
        <v>886.07479648876711</v>
      </c>
      <c r="AV1084" s="121">
        <v>886.16953235833569</v>
      </c>
      <c r="AW1084" s="121">
        <v>886.26175390522235</v>
      </c>
      <c r="AX1084" s="122">
        <v>886.351520035671</v>
      </c>
    </row>
    <row r="1085" spans="1:50">
      <c r="A1085" s="212"/>
      <c r="B1085" s="215"/>
      <c r="C1085" s="206"/>
      <c r="D1085" s="52" t="s">
        <v>38</v>
      </c>
      <c r="E1085" s="86" t="str">
        <f>A1083&amp;"/"&amp;B1083&amp;"/"&amp;C1083&amp;"/"&amp;D1085</f>
        <v>Derived gas fired power plants/Steam turbine/Electricity only/S</v>
      </c>
      <c r="F1085" s="61" t="str">
        <f>A1083</f>
        <v>Derived gas fired power plants</v>
      </c>
      <c r="G1085" s="61" t="str">
        <f>B1083</f>
        <v>Steam turbine</v>
      </c>
      <c r="H1085" s="61" t="str">
        <f>C1083</f>
        <v>Electricity only</v>
      </c>
      <c r="I1085" s="84" t="str">
        <f t="shared" si="78"/>
        <v>S</v>
      </c>
      <c r="J1085" s="121">
        <v>972.62099999999998</v>
      </c>
      <c r="K1085" s="121">
        <v>972.83708844810963</v>
      </c>
      <c r="L1085" s="121">
        <v>973.04858802788362</v>
      </c>
      <c r="M1085" s="121">
        <v>973.25555102961289</v>
      </c>
      <c r="N1085" s="121">
        <v>973.45803153676047</v>
      </c>
      <c r="O1085" s="121">
        <v>973.65608527818654</v>
      </c>
      <c r="P1085" s="121">
        <v>973.84976948446104</v>
      </c>
      <c r="Q1085" s="121">
        <v>974.03914274842327</v>
      </c>
      <c r="R1085" s="121">
        <v>974.22426489012184</v>
      </c>
      <c r="S1085" s="121">
        <v>974.40519682624563</v>
      </c>
      <c r="T1085" s="121">
        <v>974.58200044413195</v>
      </c>
      <c r="U1085" s="121">
        <v>974.75473848041406</v>
      </c>
      <c r="V1085" s="121">
        <v>974.92347440435367</v>
      </c>
      <c r="W1085" s="121">
        <v>975.08827230588156</v>
      </c>
      <c r="X1085" s="121">
        <v>975.24919678835192</v>
      </c>
      <c r="Y1085" s="121">
        <v>975.40631286600171</v>
      </c>
      <c r="Z1085" s="121">
        <v>975.55968586608833</v>
      </c>
      <c r="AA1085" s="121">
        <v>975.70938133566585</v>
      </c>
      <c r="AB1085" s="121">
        <v>975.85546495294886</v>
      </c>
      <c r="AC1085" s="121">
        <v>975.9980024431992</v>
      </c>
      <c r="AD1085" s="121">
        <v>976.13705949906227</v>
      </c>
      <c r="AE1085" s="121">
        <v>976.2727017052689</v>
      </c>
      <c r="AF1085" s="121">
        <v>976.40499446761328</v>
      </c>
      <c r="AG1085" s="121">
        <v>976.53400294610594</v>
      </c>
      <c r="AH1085" s="121">
        <v>976.65979199219976</v>
      </c>
      <c r="AI1085" s="121">
        <v>976.78242608997812</v>
      </c>
      <c r="AJ1085" s="121">
        <v>976.90196930119066</v>
      </c>
      <c r="AK1085" s="121">
        <v>977.0184852140203</v>
      </c>
      <c r="AL1085" s="121">
        <v>977.13203689545924</v>
      </c>
      <c r="AM1085" s="121">
        <v>977.24268684717322</v>
      </c>
      <c r="AN1085" s="121">
        <v>977.35049696472822</v>
      </c>
      <c r="AO1085" s="121">
        <v>977.45552850005549</v>
      </c>
      <c r="AP1085" s="121">
        <v>977.5578420270291</v>
      </c>
      <c r="AQ1085" s="121">
        <v>977.65749741003106</v>
      </c>
      <c r="AR1085" s="121">
        <v>977.75455377537901</v>
      </c>
      <c r="AS1085" s="121">
        <v>977.84906948549315</v>
      </c>
      <c r="AT1085" s="121">
        <v>977.94110211567875</v>
      </c>
      <c r="AU1085" s="121">
        <v>978.03070843340629</v>
      </c>
      <c r="AV1085" s="121">
        <v>978.1179443799673</v>
      </c>
      <c r="AW1085" s="121">
        <v>978.20286505439208</v>
      </c>
      <c r="AX1085" s="122">
        <v>978.28552469951353</v>
      </c>
    </row>
    <row r="1086" spans="1:50">
      <c r="A1086" s="212"/>
      <c r="B1086" s="215"/>
      <c r="C1086" s="216"/>
      <c r="D1086" s="52" t="s">
        <v>47</v>
      </c>
      <c r="E1086" s="86" t="str">
        <f>A1083&amp;"/"&amp;B1083&amp;"/"&amp;C1083&amp;"/"&amp;D1086</f>
        <v>Derived gas fired power plants/Steam turbine/Electricity only/XS</v>
      </c>
      <c r="F1086" s="61" t="str">
        <f>A1083</f>
        <v>Derived gas fired power plants</v>
      </c>
      <c r="G1086" s="61" t="str">
        <f>B1083</f>
        <v>Steam turbine</v>
      </c>
      <c r="H1086" s="61" t="str">
        <f>C1083</f>
        <v>Electricity only</v>
      </c>
      <c r="I1086" s="84" t="str">
        <f t="shared" si="78"/>
        <v>XS</v>
      </c>
      <c r="J1086" s="121">
        <v>1167.1451999999999</v>
      </c>
      <c r="K1086" s="121">
        <v>1167.2743442714373</v>
      </c>
      <c r="L1086" s="121">
        <v>1167.4003463884112</v>
      </c>
      <c r="M1086" s="121">
        <v>1167.5232649696843</v>
      </c>
      <c r="N1086" s="121">
        <v>1167.6431585099967</v>
      </c>
      <c r="O1086" s="121">
        <v>1167.7600853183949</v>
      </c>
      <c r="P1086" s="121">
        <v>1167.8741034602322</v>
      </c>
      <c r="Q1086" s="121">
        <v>1167.9852707027469</v>
      </c>
      <c r="R1086" s="121">
        <v>1168.0936444641222</v>
      </c>
      <c r="S1086" s="121">
        <v>1168.1992817659227</v>
      </c>
      <c r="T1086" s="121">
        <v>1168.3022391888037</v>
      </c>
      <c r="U1086" s="121">
        <v>1168.4025728313854</v>
      </c>
      <c r="V1086" s="121">
        <v>1168.5003382721852</v>
      </c>
      <c r="W1086" s="121">
        <v>1168.595590534494</v>
      </c>
      <c r="X1086" s="121">
        <v>1168.688384054087</v>
      </c>
      <c r="Y1086" s="121">
        <v>1168.7787726496611</v>
      </c>
      <c r="Z1086" s="121">
        <v>1168.8668094958816</v>
      </c>
      <c r="AA1086" s="121">
        <v>1168.9525470989347</v>
      </c>
      <c r="AB1086" s="121">
        <v>1169.036037274471</v>
      </c>
      <c r="AC1086" s="121">
        <v>1169.1173311278365</v>
      </c>
      <c r="AD1086" s="121">
        <v>1169.1964790364796</v>
      </c>
      <c r="AE1086" s="121">
        <v>1169.2735306344359</v>
      </c>
      <c r="AF1086" s="121">
        <v>1169.3485347987821</v>
      </c>
      <c r="AG1086" s="121">
        <v>1169.4215396379625</v>
      </c>
      <c r="AH1086" s="121">
        <v>1169.4925924818881</v>
      </c>
      <c r="AI1086" s="121">
        <v>1169.5617398737145</v>
      </c>
      <c r="AJ1086" s="121">
        <v>1169.6290275632043</v>
      </c>
      <c r="AK1086" s="121">
        <v>1169.6945005015843</v>
      </c>
      <c r="AL1086" s="121">
        <v>1169.758202837811</v>
      </c>
      <c r="AM1086" s="121">
        <v>1169.8201779161589</v>
      </c>
      <c r="AN1086" s="121">
        <v>1169.8804682750506</v>
      </c>
      <c r="AO1086" s="121">
        <v>1169.9391156470494</v>
      </c>
      <c r="AP1086" s="121">
        <v>1169.9961609599397</v>
      </c>
      <c r="AQ1086" s="121">
        <v>1170.0516443388217</v>
      </c>
      <c r="AR1086" s="121">
        <v>1170.1056051091509</v>
      </c>
      <c r="AS1086" s="121">
        <v>1170.1580818006535</v>
      </c>
      <c r="AT1086" s="121">
        <v>1170.2091121520577</v>
      </c>
      <c r="AU1086" s="121">
        <v>1170.2587331165751</v>
      </c>
      <c r="AV1086" s="121">
        <v>1170.3069808680752</v>
      </c>
      <c r="AW1086" s="121">
        <v>1170.3538908078997</v>
      </c>
      <c r="AX1086" s="122">
        <v>1170.3994975722571</v>
      </c>
    </row>
    <row r="1087" spans="1:50">
      <c r="A1087" s="212"/>
      <c r="B1087" s="215"/>
      <c r="C1087" s="217" t="s">
        <v>26</v>
      </c>
      <c r="D1087" s="83" t="s">
        <v>24</v>
      </c>
      <c r="E1087" s="56" t="str">
        <f>A1083&amp;"/"&amp;B1083&amp;"/"&amp;C1087&amp;"/"&amp;D1087</f>
        <v>Derived gas fired power plants/Steam turbine/CHP/L</v>
      </c>
      <c r="F1087" s="103" t="str">
        <f>A1083</f>
        <v>Derived gas fired power plants</v>
      </c>
      <c r="G1087" s="103" t="str">
        <f>B1083</f>
        <v>Steam turbine</v>
      </c>
      <c r="H1087" s="103" t="str">
        <f>C1087</f>
        <v>CHP</v>
      </c>
      <c r="I1087" s="104" t="str">
        <f t="shared" si="78"/>
        <v>L</v>
      </c>
      <c r="J1087" s="127">
        <v>1310</v>
      </c>
      <c r="K1087" s="127">
        <v>1310.2189240587131</v>
      </c>
      <c r="L1087" s="127">
        <v>1310.4343802891617</v>
      </c>
      <c r="M1087" s="127">
        <v>1310.6464083242911</v>
      </c>
      <c r="N1087" s="127">
        <v>1310.8550478981931</v>
      </c>
      <c r="O1087" s="127">
        <v>1311.0603388215782</v>
      </c>
      <c r="P1087" s="127">
        <v>1311.2623209580668</v>
      </c>
      <c r="Q1087" s="127">
        <v>1311.461034201297</v>
      </c>
      <c r="R1087" s="127">
        <v>1311.6565184528361</v>
      </c>
      <c r="S1087" s="127">
        <v>1311.8488136008878</v>
      </c>
      <c r="T1087" s="127">
        <v>1312.0379594997848</v>
      </c>
      <c r="U1087" s="127">
        <v>1312.2239959502579</v>
      </c>
      <c r="V1087" s="127">
        <v>1312.4069626804651</v>
      </c>
      <c r="W1087" s="127">
        <v>1312.5868993277757</v>
      </c>
      <c r="X1087" s="127">
        <v>1312.7638454212897</v>
      </c>
      <c r="Y1087" s="127">
        <v>1312.9378403650871</v>
      </c>
      <c r="Z1087" s="127">
        <v>1313.1089234221868</v>
      </c>
      <c r="AA1087" s="127">
        <v>1313.2771336992059</v>
      </c>
      <c r="AB1087" s="127">
        <v>1313.4425101317045</v>
      </c>
      <c r="AC1087" s="127">
        <v>1313.6050914702012</v>
      </c>
      <c r="AD1087" s="127">
        <v>1313.7649162668456</v>
      </c>
      <c r="AE1087" s="127">
        <v>1313.9220228627321</v>
      </c>
      <c r="AF1087" s="127">
        <v>1314.0764493758415</v>
      </c>
      <c r="AG1087" s="127">
        <v>1314.2282336895951</v>
      </c>
      <c r="AH1087" s="127">
        <v>1314.3774134420055</v>
      </c>
      <c r="AI1087" s="127">
        <v>1314.5240260154117</v>
      </c>
      <c r="AJ1087" s="127">
        <v>1314.6681085267783</v>
      </c>
      <c r="AK1087" s="127">
        <v>1314.8096978185511</v>
      </c>
      <c r="AL1087" s="127">
        <v>1314.9488304500462</v>
      </c>
      <c r="AM1087" s="127">
        <v>1315.085542689364</v>
      </c>
      <c r="AN1087" s="127">
        <v>1315.2198705058099</v>
      </c>
      <c r="AO1087" s="127">
        <v>1315.3518495628068</v>
      </c>
      <c r="AP1087" s="127">
        <v>1315.4815152112869</v>
      </c>
      <c r="AQ1087" s="127">
        <v>1315.6089024835458</v>
      </c>
      <c r="AR1087" s="127">
        <v>1315.7340460875453</v>
      </c>
      <c r="AS1087" s="127">
        <v>1315.8569804016522</v>
      </c>
      <c r="AT1087" s="127">
        <v>1315.9777394697965</v>
      </c>
      <c r="AU1087" s="127">
        <v>1316.0963569970359</v>
      </c>
      <c r="AV1087" s="127">
        <v>1316.2128663455137</v>
      </c>
      <c r="AW1087" s="127">
        <v>1316.3273005307969</v>
      </c>
      <c r="AX1087" s="128">
        <v>1316.4396922185779</v>
      </c>
    </row>
    <row r="1088" spans="1:50">
      <c r="A1088" s="212"/>
      <c r="B1088" s="215"/>
      <c r="C1088" s="206"/>
      <c r="D1088" s="52" t="s">
        <v>25</v>
      </c>
      <c r="E1088" s="86" t="str">
        <f>A1083&amp;"/"&amp;B1083&amp;"/"&amp;C1087&amp;"/"&amp;D1088</f>
        <v>Derived gas fired power plants/Steam turbine/CHP/M</v>
      </c>
      <c r="F1088" s="61" t="str">
        <f>A1083</f>
        <v>Derived gas fired power plants</v>
      </c>
      <c r="G1088" s="61" t="str">
        <f>B1083</f>
        <v>Steam turbine</v>
      </c>
      <c r="H1088" s="61" t="str">
        <f>C1087</f>
        <v>CHP</v>
      </c>
      <c r="I1088" s="84" t="str">
        <f t="shared" si="78"/>
        <v>M</v>
      </c>
      <c r="J1088" s="121">
        <v>1375.2</v>
      </c>
      <c r="K1088" s="121">
        <v>1375.3392480511159</v>
      </c>
      <c r="L1088" s="121">
        <v>1375.4761865194973</v>
      </c>
      <c r="M1088" s="121">
        <v>1375.6108456674522</v>
      </c>
      <c r="N1088" s="121">
        <v>1375.7432556557999</v>
      </c>
      <c r="O1088" s="121">
        <v>1375.8734465318316</v>
      </c>
      <c r="P1088" s="121">
        <v>1376.001448217801</v>
      </c>
      <c r="Q1088" s="121">
        <v>1376.1272904999314</v>
      </c>
      <c r="R1088" s="121">
        <v>1376.251003017936</v>
      </c>
      <c r="S1088" s="121">
        <v>1376.3726152550314</v>
      </c>
      <c r="T1088" s="121">
        <v>1376.4921565284394</v>
      </c>
      <c r="U1088" s="121">
        <v>1376.6096559803639</v>
      </c>
      <c r="V1088" s="121">
        <v>1376.7251425694294</v>
      </c>
      <c r="W1088" s="121">
        <v>1376.8386450625742</v>
      </c>
      <c r="X1088" s="121">
        <v>1376.9501920273819</v>
      </c>
      <c r="Y1088" s="121">
        <v>1377.059811824844</v>
      </c>
      <c r="Z1088" s="121">
        <v>1377.1675326025379</v>
      </c>
      <c r="AA1088" s="121">
        <v>1377.273382288213</v>
      </c>
      <c r="AB1088" s="121">
        <v>1377.3773885837704</v>
      </c>
      <c r="AC1088" s="121">
        <v>1377.4795789596269</v>
      </c>
      <c r="AD1088" s="121">
        <v>1377.5799806494501</v>
      </c>
      <c r="AE1088" s="121">
        <v>1377.6786206452546</v>
      </c>
      <c r="AF1088" s="121">
        <v>1377.7755256928485</v>
      </c>
      <c r="AG1088" s="121">
        <v>1377.8707222876192</v>
      </c>
      <c r="AH1088" s="121">
        <v>1377.9642366706444</v>
      </c>
      <c r="AI1088" s="121">
        <v>1378.0560948251245</v>
      </c>
      <c r="AJ1088" s="121">
        <v>1378.1463224731176</v>
      </c>
      <c r="AK1088" s="121">
        <v>1378.2349450725735</v>
      </c>
      <c r="AL1088" s="121">
        <v>1378.3219878146529</v>
      </c>
      <c r="AM1088" s="121">
        <v>1378.4074756213208</v>
      </c>
      <c r="AN1088" s="121">
        <v>1378.491433143209</v>
      </c>
      <c r="AO1088" s="121">
        <v>1378.5738847577315</v>
      </c>
      <c r="AP1088" s="121">
        <v>1378.6548545674493</v>
      </c>
      <c r="AQ1088" s="121">
        <v>1378.7343663986696</v>
      </c>
      <c r="AR1088" s="121">
        <v>1378.8124438002758</v>
      </c>
      <c r="AS1088" s="121">
        <v>1378.8891100427747</v>
      </c>
      <c r="AT1088" s="121">
        <v>1378.9643881175548</v>
      </c>
      <c r="AU1088" s="121">
        <v>1379.038300736345</v>
      </c>
      <c r="AV1088" s="121">
        <v>1379.1108703308694</v>
      </c>
      <c r="AW1088" s="121">
        <v>1379.1821190526834</v>
      </c>
      <c r="AX1088" s="122">
        <v>1379.2520687731899</v>
      </c>
    </row>
    <row r="1089" spans="1:50">
      <c r="A1089" s="212"/>
      <c r="B1089" s="215"/>
      <c r="C1089" s="206"/>
      <c r="D1089" s="52" t="s">
        <v>38</v>
      </c>
      <c r="E1089" s="86" t="str">
        <f>A1083&amp;"/"&amp;B1083&amp;"/"&amp;C1087&amp;"/"&amp;D1089</f>
        <v>Derived gas fired power plants/Steam turbine/CHP/S</v>
      </c>
      <c r="F1089" s="61" t="str">
        <f>A1083</f>
        <v>Derived gas fired power plants</v>
      </c>
      <c r="G1089" s="61" t="str">
        <f>B1083</f>
        <v>Steam turbine</v>
      </c>
      <c r="H1089" s="61" t="str">
        <f>C1087</f>
        <v>CHP</v>
      </c>
      <c r="I1089" s="84" t="str">
        <f t="shared" si="78"/>
        <v>S</v>
      </c>
      <c r="J1089" s="121">
        <v>1697.1451999999999</v>
      </c>
      <c r="K1089" s="121">
        <v>1697.2537072756791</v>
      </c>
      <c r="L1089" s="121">
        <v>1697.3603315559851</v>
      </c>
      <c r="M1089" s="121">
        <v>1697.4651006554022</v>
      </c>
      <c r="N1089" s="121">
        <v>1697.5680421584518</v>
      </c>
      <c r="O1089" s="121">
        <v>1697.6691834143039</v>
      </c>
      <c r="P1089" s="121">
        <v>1697.7685515317532</v>
      </c>
      <c r="Q1089" s="121">
        <v>1697.8661733745489</v>
      </c>
      <c r="R1089" s="121">
        <v>1697.9620755570666</v>
      </c>
      <c r="S1089" s="121">
        <v>1698.0562844403121</v>
      </c>
      <c r="T1089" s="121">
        <v>1698.1488261282457</v>
      </c>
      <c r="U1089" s="121">
        <v>1698.2397264644167</v>
      </c>
      <c r="V1089" s="121">
        <v>1698.3290110288979</v>
      </c>
      <c r="W1089" s="121">
        <v>1698.4167051355084</v>
      </c>
      <c r="X1089" s="121">
        <v>1698.5028338293173</v>
      </c>
      <c r="Y1089" s="121">
        <v>1698.5874218844153</v>
      </c>
      <c r="Z1089" s="121">
        <v>1698.6704938019466</v>
      </c>
      <c r="AA1089" s="121">
        <v>1698.7520738083897</v>
      </c>
      <c r="AB1089" s="121">
        <v>1698.8321858540799</v>
      </c>
      <c r="AC1089" s="121">
        <v>1698.9108536119618</v>
      </c>
      <c r="AD1089" s="121">
        <v>1698.9881004765643</v>
      </c>
      <c r="AE1089" s="121">
        <v>1699.0639495631892</v>
      </c>
      <c r="AF1089" s="121">
        <v>1699.1384237073039</v>
      </c>
      <c r="AG1089" s="121">
        <v>1699.21154546413</v>
      </c>
      <c r="AH1089" s="121">
        <v>1699.2833371084216</v>
      </c>
      <c r="AI1089" s="121">
        <v>1699.3538206344201</v>
      </c>
      <c r="AJ1089" s="121">
        <v>1699.4230177559837</v>
      </c>
      <c r="AK1089" s="121">
        <v>1699.490949906881</v>
      </c>
      <c r="AL1089" s="121">
        <v>1699.5576382412396</v>
      </c>
      <c r="AM1089" s="121">
        <v>1699.623103634146</v>
      </c>
      <c r="AN1089" s="121">
        <v>1699.6873666823876</v>
      </c>
      <c r="AO1089" s="121">
        <v>1699.7504477053299</v>
      </c>
      <c r="AP1089" s="121">
        <v>1699.8123667459226</v>
      </c>
      <c r="AQ1089" s="121">
        <v>1699.8731435718296</v>
      </c>
      <c r="AR1089" s="121">
        <v>1699.9327976766738</v>
      </c>
      <c r="AS1089" s="121">
        <v>1699.991348281392</v>
      </c>
      <c r="AT1089" s="121">
        <v>1700.0488143356949</v>
      </c>
      <c r="AU1089" s="121">
        <v>1700.1052145196259</v>
      </c>
      <c r="AV1089" s="121">
        <v>1700.1605672452108</v>
      </c>
      <c r="AW1089" s="121">
        <v>1700.2148906581981</v>
      </c>
      <c r="AX1089" s="122">
        <v>1700.2682026398795</v>
      </c>
    </row>
    <row r="1090" spans="1:50">
      <c r="A1090" s="212"/>
      <c r="B1090" s="215"/>
      <c r="C1090" s="216"/>
      <c r="D1090" s="106" t="s">
        <v>47</v>
      </c>
      <c r="E1090" s="107" t="str">
        <f>A1083&amp;"/"&amp;B1083&amp;"/"&amp;C1087&amp;"/"&amp;D1090</f>
        <v>Derived gas fired power plants/Steam turbine/CHP/XS</v>
      </c>
      <c r="F1090" s="108" t="str">
        <f>A1083</f>
        <v>Derived gas fired power plants</v>
      </c>
      <c r="G1090" s="108" t="str">
        <f>B1083</f>
        <v>Steam turbine</v>
      </c>
      <c r="H1090" s="108" t="str">
        <f>C1087</f>
        <v>CHP</v>
      </c>
      <c r="I1090" s="109" t="str">
        <f t="shared" si="78"/>
        <v>XS</v>
      </c>
      <c r="J1090" s="129">
        <v>1910</v>
      </c>
      <c r="K1090" s="129">
        <v>1910.0658264172291</v>
      </c>
      <c r="L1090" s="129">
        <v>1910.1304584589325</v>
      </c>
      <c r="M1090" s="129">
        <v>1910.1939157608867</v>
      </c>
      <c r="N1090" s="129">
        <v>1910.2562177129955</v>
      </c>
      <c r="O1090" s="129">
        <v>1910.3173834593365</v>
      </c>
      <c r="P1090" s="129">
        <v>1910.377431898354</v>
      </c>
      <c r="Q1090" s="129">
        <v>1910.4363816831938</v>
      </c>
      <c r="R1090" s="129">
        <v>1910.4942512221696</v>
      </c>
      <c r="S1090" s="129">
        <v>1910.5510586793589</v>
      </c>
      <c r="T1090" s="129">
        <v>1910.6068219753197</v>
      </c>
      <c r="U1090" s="129">
        <v>1910.6615587879221</v>
      </c>
      <c r="V1090" s="129">
        <v>1910.7152865532912</v>
      </c>
      <c r="W1090" s="129">
        <v>1910.7680224668529</v>
      </c>
      <c r="X1090" s="129">
        <v>1910.8197834844789</v>
      </c>
      <c r="Y1090" s="129">
        <v>1910.8705863237267</v>
      </c>
      <c r="Z1090" s="129">
        <v>1910.9204474651654</v>
      </c>
      <c r="AA1090" s="129">
        <v>1910.9693831537879</v>
      </c>
      <c r="AB1090" s="129">
        <v>1911.0174094005008</v>
      </c>
      <c r="AC1090" s="129">
        <v>1911.0645419836874</v>
      </c>
      <c r="AD1090" s="129">
        <v>1911.1107964508426</v>
      </c>
      <c r="AE1090" s="129">
        <v>1911.1561881202731</v>
      </c>
      <c r="AF1090" s="129">
        <v>1911.2007320828561</v>
      </c>
      <c r="AG1090" s="129">
        <v>1911.2444432038596</v>
      </c>
      <c r="AH1090" s="129">
        <v>1911.2873361248132</v>
      </c>
      <c r="AI1090" s="129">
        <v>1911.3294252654291</v>
      </c>
      <c r="AJ1090" s="129">
        <v>1911.3707248255703</v>
      </c>
      <c r="AK1090" s="129">
        <v>1911.4112487872612</v>
      </c>
      <c r="AL1090" s="129">
        <v>1911.4510109167361</v>
      </c>
      <c r="AM1090" s="129">
        <v>1911.4900247665262</v>
      </c>
      <c r="AN1090" s="129">
        <v>1911.5283036775777</v>
      </c>
      <c r="AO1090" s="129">
        <v>1911.5658607814012</v>
      </c>
      <c r="AP1090" s="129">
        <v>1911.6027090022478</v>
      </c>
      <c r="AQ1090" s="129">
        <v>1911.6388610593101</v>
      </c>
      <c r="AR1090" s="129">
        <v>1911.674329468945</v>
      </c>
      <c r="AS1090" s="129">
        <v>1911.7091265469151</v>
      </c>
      <c r="AT1090" s="129">
        <v>1911.7432644106493</v>
      </c>
      <c r="AU1090" s="129">
        <v>1911.7767549815153</v>
      </c>
      <c r="AV1090" s="129">
        <v>1911.809609987107</v>
      </c>
      <c r="AW1090" s="129">
        <v>1911.8418409635406</v>
      </c>
      <c r="AX1090" s="130">
        <v>1911.8734592577598</v>
      </c>
    </row>
    <row r="1091" spans="1:50">
      <c r="A1091" s="212"/>
      <c r="B1091" s="215"/>
      <c r="C1091" s="217" t="s">
        <v>42</v>
      </c>
      <c r="D1091" s="83" t="s">
        <v>24</v>
      </c>
      <c r="E1091" s="56" t="str">
        <f>A1083&amp;"/"&amp;B1083&amp;"/"&amp;C1091&amp;"/"&amp;D1091</f>
        <v>Derived gas fired power plants/Steam turbine/Electricity only with CCS/L</v>
      </c>
      <c r="F1091" s="103" t="str">
        <f>A1083</f>
        <v>Derived gas fired power plants</v>
      </c>
      <c r="G1091" s="103" t="str">
        <f>B1083</f>
        <v>Steam turbine</v>
      </c>
      <c r="H1091" s="103" t="str">
        <f>C1091</f>
        <v>Electricity only with CCS</v>
      </c>
      <c r="I1091" s="104" t="str">
        <f t="shared" si="78"/>
        <v>L</v>
      </c>
      <c r="J1091" s="127" t="s">
        <v>99</v>
      </c>
      <c r="K1091" s="127" t="s">
        <v>99</v>
      </c>
      <c r="L1091" s="127" t="s">
        <v>99</v>
      </c>
      <c r="M1091" s="127" t="s">
        <v>99</v>
      </c>
      <c r="N1091" s="127" t="s">
        <v>99</v>
      </c>
      <c r="O1091" s="127" t="s">
        <v>99</v>
      </c>
      <c r="P1091" s="127" t="s">
        <v>99</v>
      </c>
      <c r="Q1091" s="127" t="s">
        <v>99</v>
      </c>
      <c r="R1091" s="127" t="s">
        <v>99</v>
      </c>
      <c r="S1091" s="127" t="s">
        <v>99</v>
      </c>
      <c r="T1091" s="127" t="s">
        <v>99</v>
      </c>
      <c r="U1091" s="127" t="s">
        <v>99</v>
      </c>
      <c r="V1091" s="127" t="s">
        <v>99</v>
      </c>
      <c r="W1091" s="127" t="s">
        <v>99</v>
      </c>
      <c r="X1091" s="127" t="s">
        <v>99</v>
      </c>
      <c r="Y1091" s="127" t="s">
        <v>99</v>
      </c>
      <c r="Z1091" s="127" t="s">
        <v>99</v>
      </c>
      <c r="AA1091" s="127" t="s">
        <v>99</v>
      </c>
      <c r="AB1091" s="127" t="s">
        <v>99</v>
      </c>
      <c r="AC1091" s="127" t="s">
        <v>99</v>
      </c>
      <c r="AD1091" s="127" t="s">
        <v>99</v>
      </c>
      <c r="AE1091" s="127">
        <v>2037.5</v>
      </c>
      <c r="AF1091" s="127">
        <v>2037.5</v>
      </c>
      <c r="AG1091" s="127">
        <v>2037.5</v>
      </c>
      <c r="AH1091" s="127">
        <v>2037.5</v>
      </c>
      <c r="AI1091" s="127">
        <v>2037.5</v>
      </c>
      <c r="AJ1091" s="127">
        <v>2037.5</v>
      </c>
      <c r="AK1091" s="127">
        <v>2037.5</v>
      </c>
      <c r="AL1091" s="127">
        <v>2037.5</v>
      </c>
      <c r="AM1091" s="127">
        <v>2037.5</v>
      </c>
      <c r="AN1091" s="127">
        <v>2037.5</v>
      </c>
      <c r="AO1091" s="127">
        <v>2037.5</v>
      </c>
      <c r="AP1091" s="127">
        <v>2037.5</v>
      </c>
      <c r="AQ1091" s="127">
        <v>2037.5</v>
      </c>
      <c r="AR1091" s="127">
        <v>2037.5</v>
      </c>
      <c r="AS1091" s="127">
        <v>2037.5</v>
      </c>
      <c r="AT1091" s="127">
        <v>2037.5</v>
      </c>
      <c r="AU1091" s="127">
        <v>2037.5</v>
      </c>
      <c r="AV1091" s="127">
        <v>2037.5</v>
      </c>
      <c r="AW1091" s="127">
        <v>2037.5</v>
      </c>
      <c r="AX1091" s="128">
        <v>2037.5</v>
      </c>
    </row>
    <row r="1092" spans="1:50">
      <c r="A1092" s="212"/>
      <c r="B1092" s="215"/>
      <c r="C1092" s="216"/>
      <c r="D1092" s="106" t="s">
        <v>25</v>
      </c>
      <c r="E1092" s="107" t="str">
        <f>A1083&amp;"/"&amp;B1083&amp;"/"&amp;C1091&amp;"/"&amp;D1092</f>
        <v>Derived gas fired power plants/Steam turbine/Electricity only with CCS/M</v>
      </c>
      <c r="F1092" s="108" t="str">
        <f>A1083</f>
        <v>Derived gas fired power plants</v>
      </c>
      <c r="G1092" s="108" t="str">
        <f>B1083</f>
        <v>Steam turbine</v>
      </c>
      <c r="H1092" s="108" t="str">
        <f>C1091</f>
        <v>Electricity only with CCS</v>
      </c>
      <c r="I1092" s="109" t="str">
        <f t="shared" si="78"/>
        <v>M</v>
      </c>
      <c r="J1092" s="129" t="s">
        <v>99</v>
      </c>
      <c r="K1092" s="129" t="s">
        <v>99</v>
      </c>
      <c r="L1092" s="129" t="s">
        <v>99</v>
      </c>
      <c r="M1092" s="129" t="s">
        <v>99</v>
      </c>
      <c r="N1092" s="129" t="s">
        <v>99</v>
      </c>
      <c r="O1092" s="129" t="s">
        <v>99</v>
      </c>
      <c r="P1092" s="129" t="s">
        <v>99</v>
      </c>
      <c r="Q1092" s="129" t="s">
        <v>99</v>
      </c>
      <c r="R1092" s="129" t="s">
        <v>99</v>
      </c>
      <c r="S1092" s="129" t="s">
        <v>99</v>
      </c>
      <c r="T1092" s="129" t="s">
        <v>99</v>
      </c>
      <c r="U1092" s="129" t="s">
        <v>99</v>
      </c>
      <c r="V1092" s="129" t="s">
        <v>99</v>
      </c>
      <c r="W1092" s="129" t="s">
        <v>99</v>
      </c>
      <c r="X1092" s="129" t="s">
        <v>99</v>
      </c>
      <c r="Y1092" s="129" t="s">
        <v>99</v>
      </c>
      <c r="Z1092" s="129" t="s">
        <v>99</v>
      </c>
      <c r="AA1092" s="129" t="s">
        <v>99</v>
      </c>
      <c r="AB1092" s="129" t="s">
        <v>99</v>
      </c>
      <c r="AC1092" s="129" t="s">
        <v>99</v>
      </c>
      <c r="AD1092" s="129" t="s">
        <v>99</v>
      </c>
      <c r="AE1092" s="129">
        <v>2593.625</v>
      </c>
      <c r="AF1092" s="129">
        <v>2593.625</v>
      </c>
      <c r="AG1092" s="129">
        <v>2593.625</v>
      </c>
      <c r="AH1092" s="129">
        <v>2593.625</v>
      </c>
      <c r="AI1092" s="129">
        <v>2593.625</v>
      </c>
      <c r="AJ1092" s="129">
        <v>2593.625</v>
      </c>
      <c r="AK1092" s="129">
        <v>2593.625</v>
      </c>
      <c r="AL1092" s="129">
        <v>2593.625</v>
      </c>
      <c r="AM1092" s="129">
        <v>2593.625</v>
      </c>
      <c r="AN1092" s="129">
        <v>2593.625</v>
      </c>
      <c r="AO1092" s="129">
        <v>2593.625</v>
      </c>
      <c r="AP1092" s="129">
        <v>2593.625</v>
      </c>
      <c r="AQ1092" s="129">
        <v>2593.625</v>
      </c>
      <c r="AR1092" s="129">
        <v>2593.625</v>
      </c>
      <c r="AS1092" s="129">
        <v>2593.625</v>
      </c>
      <c r="AT1092" s="129">
        <v>2593.625</v>
      </c>
      <c r="AU1092" s="129">
        <v>2593.625</v>
      </c>
      <c r="AV1092" s="129">
        <v>2593.625</v>
      </c>
      <c r="AW1092" s="129">
        <v>2593.625</v>
      </c>
      <c r="AX1092" s="130">
        <v>2593.625</v>
      </c>
    </row>
    <row r="1093" spans="1:50">
      <c r="A1093" s="212"/>
      <c r="B1093" s="215"/>
      <c r="C1093" s="217" t="s">
        <v>43</v>
      </c>
      <c r="D1093" s="52" t="s">
        <v>24</v>
      </c>
      <c r="E1093" s="86" t="str">
        <f>A1083&amp;"/"&amp;B1083&amp;"/"&amp;C1093&amp;"/"&amp;D1093</f>
        <v>Derived gas fired power plants/Steam turbine/CHP with CCS/L</v>
      </c>
      <c r="F1093" s="61" t="str">
        <f>A1083</f>
        <v>Derived gas fired power plants</v>
      </c>
      <c r="G1093" s="61" t="str">
        <f>B1083</f>
        <v>Steam turbine</v>
      </c>
      <c r="H1093" s="61" t="str">
        <f>C1093</f>
        <v>CHP with CCS</v>
      </c>
      <c r="I1093" s="84" t="str">
        <f t="shared" si="78"/>
        <v>L</v>
      </c>
      <c r="J1093" s="121" t="s">
        <v>99</v>
      </c>
      <c r="K1093" s="121" t="s">
        <v>99</v>
      </c>
      <c r="L1093" s="121" t="s">
        <v>99</v>
      </c>
      <c r="M1093" s="121" t="s">
        <v>99</v>
      </c>
      <c r="N1093" s="121" t="s">
        <v>99</v>
      </c>
      <c r="O1093" s="121" t="s">
        <v>99</v>
      </c>
      <c r="P1093" s="121" t="s">
        <v>99</v>
      </c>
      <c r="Q1093" s="121" t="s">
        <v>99</v>
      </c>
      <c r="R1093" s="121" t="s">
        <v>99</v>
      </c>
      <c r="S1093" s="121" t="s">
        <v>99</v>
      </c>
      <c r="T1093" s="121" t="s">
        <v>99</v>
      </c>
      <c r="U1093" s="121" t="s">
        <v>99</v>
      </c>
      <c r="V1093" s="121" t="s">
        <v>99</v>
      </c>
      <c r="W1093" s="121" t="s">
        <v>99</v>
      </c>
      <c r="X1093" s="121" t="s">
        <v>99</v>
      </c>
      <c r="Y1093" s="121" t="s">
        <v>99</v>
      </c>
      <c r="Z1093" s="121" t="s">
        <v>99</v>
      </c>
      <c r="AA1093" s="121" t="s">
        <v>99</v>
      </c>
      <c r="AB1093" s="121" t="s">
        <v>99</v>
      </c>
      <c r="AC1093" s="121" t="s">
        <v>99</v>
      </c>
      <c r="AD1093" s="121" t="s">
        <v>99</v>
      </c>
      <c r="AE1093" s="121">
        <v>2532.5</v>
      </c>
      <c r="AF1093" s="121">
        <v>2532.5</v>
      </c>
      <c r="AG1093" s="121">
        <v>2532.5</v>
      </c>
      <c r="AH1093" s="121">
        <v>2532.5</v>
      </c>
      <c r="AI1093" s="121">
        <v>2532.5</v>
      </c>
      <c r="AJ1093" s="121">
        <v>2532.5</v>
      </c>
      <c r="AK1093" s="121">
        <v>2532.5</v>
      </c>
      <c r="AL1093" s="121">
        <v>2532.5</v>
      </c>
      <c r="AM1093" s="121">
        <v>2532.5</v>
      </c>
      <c r="AN1093" s="121">
        <v>2532.5</v>
      </c>
      <c r="AO1093" s="121">
        <v>2532.5</v>
      </c>
      <c r="AP1093" s="121">
        <v>2532.5</v>
      </c>
      <c r="AQ1093" s="121">
        <v>2532.5</v>
      </c>
      <c r="AR1093" s="121">
        <v>2532.5</v>
      </c>
      <c r="AS1093" s="121">
        <v>2532.5</v>
      </c>
      <c r="AT1093" s="121">
        <v>2532.5</v>
      </c>
      <c r="AU1093" s="121">
        <v>2532.5</v>
      </c>
      <c r="AV1093" s="121">
        <v>2532.5</v>
      </c>
      <c r="AW1093" s="121">
        <v>2532.5</v>
      </c>
      <c r="AX1093" s="122">
        <v>2532.5</v>
      </c>
    </row>
    <row r="1094" spans="1:50">
      <c r="A1094" s="213"/>
      <c r="B1094" s="218"/>
      <c r="C1094" s="210"/>
      <c r="D1094" s="93" t="s">
        <v>25</v>
      </c>
      <c r="E1094" s="73" t="str">
        <f>A1083&amp;"/"&amp;B1083&amp;"/"&amp;C1093&amp;"/"&amp;D1094</f>
        <v>Derived gas fired power plants/Steam turbine/CHP with CCS/M</v>
      </c>
      <c r="F1094" s="91" t="str">
        <f>A1083</f>
        <v>Derived gas fired power plants</v>
      </c>
      <c r="G1094" s="91" t="str">
        <f>B1083</f>
        <v>Steam turbine</v>
      </c>
      <c r="H1094" s="91" t="str">
        <f>C1093</f>
        <v>CHP with CCS</v>
      </c>
      <c r="I1094" s="70" t="str">
        <f t="shared" si="78"/>
        <v>M</v>
      </c>
      <c r="J1094" s="123" t="s">
        <v>99</v>
      </c>
      <c r="K1094" s="123" t="s">
        <v>99</v>
      </c>
      <c r="L1094" s="123" t="s">
        <v>99</v>
      </c>
      <c r="M1094" s="123" t="s">
        <v>99</v>
      </c>
      <c r="N1094" s="123" t="s">
        <v>99</v>
      </c>
      <c r="O1094" s="123" t="s">
        <v>99</v>
      </c>
      <c r="P1094" s="123" t="s">
        <v>99</v>
      </c>
      <c r="Q1094" s="123" t="s">
        <v>99</v>
      </c>
      <c r="R1094" s="123" t="s">
        <v>99</v>
      </c>
      <c r="S1094" s="123" t="s">
        <v>99</v>
      </c>
      <c r="T1094" s="123" t="s">
        <v>99</v>
      </c>
      <c r="U1094" s="123" t="s">
        <v>99</v>
      </c>
      <c r="V1094" s="123" t="s">
        <v>99</v>
      </c>
      <c r="W1094" s="123" t="s">
        <v>99</v>
      </c>
      <c r="X1094" s="123" t="s">
        <v>99</v>
      </c>
      <c r="Y1094" s="123" t="s">
        <v>99</v>
      </c>
      <c r="Z1094" s="123" t="s">
        <v>99</v>
      </c>
      <c r="AA1094" s="123" t="s">
        <v>99</v>
      </c>
      <c r="AB1094" s="123" t="s">
        <v>99</v>
      </c>
      <c r="AC1094" s="123" t="s">
        <v>99</v>
      </c>
      <c r="AD1094" s="123" t="s">
        <v>99</v>
      </c>
      <c r="AE1094" s="123">
        <v>3088.625</v>
      </c>
      <c r="AF1094" s="123">
        <v>3088.625</v>
      </c>
      <c r="AG1094" s="123">
        <v>3088.625</v>
      </c>
      <c r="AH1094" s="123">
        <v>3088.625</v>
      </c>
      <c r="AI1094" s="123">
        <v>3088.625</v>
      </c>
      <c r="AJ1094" s="123">
        <v>3088.625</v>
      </c>
      <c r="AK1094" s="123">
        <v>3088.625</v>
      </c>
      <c r="AL1094" s="123">
        <v>3088.625</v>
      </c>
      <c r="AM1094" s="123">
        <v>3088.625</v>
      </c>
      <c r="AN1094" s="123">
        <v>3088.625</v>
      </c>
      <c r="AO1094" s="123">
        <v>3088.625</v>
      </c>
      <c r="AP1094" s="123">
        <v>3088.625</v>
      </c>
      <c r="AQ1094" s="123">
        <v>3088.625</v>
      </c>
      <c r="AR1094" s="123">
        <v>3088.625</v>
      </c>
      <c r="AS1094" s="123">
        <v>3088.625</v>
      </c>
      <c r="AT1094" s="123">
        <v>3088.625</v>
      </c>
      <c r="AU1094" s="123">
        <v>3088.625</v>
      </c>
      <c r="AV1094" s="123">
        <v>3088.625</v>
      </c>
      <c r="AW1094" s="123">
        <v>3088.625</v>
      </c>
      <c r="AX1094" s="124">
        <v>3088.625</v>
      </c>
    </row>
    <row r="1095" spans="1:50">
      <c r="A1095" s="212" t="s">
        <v>54</v>
      </c>
      <c r="B1095" s="221" t="s">
        <v>46</v>
      </c>
      <c r="C1095" s="209" t="s">
        <v>36</v>
      </c>
      <c r="D1095" s="52" t="s">
        <v>24</v>
      </c>
      <c r="E1095" s="87" t="str">
        <f>A1095&amp;"/"&amp;B1095&amp;"/"&amp;C1095&amp;"/"&amp;D1095</f>
        <v>Refinery gas fired power plants/Steam turbine/Electricity only/L</v>
      </c>
      <c r="F1095" s="55" t="str">
        <f>A1095</f>
        <v>Refinery gas fired power plants</v>
      </c>
      <c r="G1095" s="55" t="str">
        <f>B1095</f>
        <v>Steam turbine</v>
      </c>
      <c r="H1095" s="55" t="str">
        <f>C1095</f>
        <v>Electricity only</v>
      </c>
      <c r="I1095" s="85" t="str">
        <f t="shared" ref="I1095:I1158" si="79">D1095</f>
        <v>L</v>
      </c>
      <c r="J1095" s="125">
        <v>785</v>
      </c>
      <c r="K1095" s="125">
        <v>785.27904712197835</v>
      </c>
      <c r="L1095" s="125">
        <v>785.55216838112881</v>
      </c>
      <c r="M1095" s="125">
        <v>785.81943130283423</v>
      </c>
      <c r="N1095" s="125">
        <v>786.0809057281009</v>
      </c>
      <c r="O1095" s="125">
        <v>786.33666362272902</v>
      </c>
      <c r="P1095" s="125">
        <v>786.58677889176067</v>
      </c>
      <c r="Q1095" s="125">
        <v>786.8313271994125</v>
      </c>
      <c r="R1095" s="125">
        <v>787.07038579466519</v>
      </c>
      <c r="S1095" s="125">
        <v>787.30403334265316</v>
      </c>
      <c r="T1095" s="125">
        <v>787.53234976196256</v>
      </c>
      <c r="U1095" s="125">
        <v>787.75541606792376</v>
      </c>
      <c r="V1095" s="125">
        <v>787.97331422195111</v>
      </c>
      <c r="W1095" s="125">
        <v>788.18612698696336</v>
      </c>
      <c r="X1095" s="125">
        <v>788.39393778889212</v>
      </c>
      <c r="Y1095" s="125">
        <v>788.59683058426481</v>
      </c>
      <c r="Z1095" s="125">
        <v>788.79488973382956</v>
      </c>
      <c r="AA1095" s="125">
        <v>788.98819988217042</v>
      </c>
      <c r="AB1095" s="125">
        <v>789.17684584324616</v>
      </c>
      <c r="AC1095" s="125">
        <v>789.36091249177048</v>
      </c>
      <c r="AD1095" s="125">
        <v>789.5404846603376</v>
      </c>
      <c r="AE1095" s="125">
        <v>789.71564704218588</v>
      </c>
      <c r="AF1095" s="125">
        <v>789.88648409948212</v>
      </c>
      <c r="AG1095" s="125">
        <v>790.05307997699936</v>
      </c>
      <c r="AH1095" s="125">
        <v>790.21551842105305</v>
      </c>
      <c r="AI1095" s="125">
        <v>790.37388270355314</v>
      </c>
      <c r="AJ1095" s="125">
        <v>790.5282555510272</v>
      </c>
      <c r="AK1095" s="125">
        <v>790.6787190784587</v>
      </c>
      <c r="AL1095" s="125">
        <v>790.82535472778898</v>
      </c>
      <c r="AM1095" s="125">
        <v>790.96824321092151</v>
      </c>
      <c r="AN1095" s="125">
        <v>791.10746445706889</v>
      </c>
      <c r="AO1095" s="125">
        <v>791.24309756428227</v>
      </c>
      <c r="AP1095" s="125">
        <v>791.37522075499965</v>
      </c>
      <c r="AQ1095" s="125">
        <v>791.50391133545236</v>
      </c>
      <c r="AR1095" s="125">
        <v>791.62924565876756</v>
      </c>
      <c r="AS1095" s="125">
        <v>791.75129909160864</v>
      </c>
      <c r="AT1095" s="125">
        <v>791.87014598419375</v>
      </c>
      <c r="AU1095" s="125">
        <v>791.98585964353879</v>
      </c>
      <c r="AV1095" s="125">
        <v>792.09851230976813</v>
      </c>
      <c r="AW1095" s="125">
        <v>792.20817513534723</v>
      </c>
      <c r="AX1095" s="126">
        <v>792.31491816708581</v>
      </c>
    </row>
    <row r="1096" spans="1:50">
      <c r="A1096" s="212"/>
      <c r="B1096" s="222"/>
      <c r="C1096" s="206"/>
      <c r="D1096" s="52" t="s">
        <v>25</v>
      </c>
      <c r="E1096" s="86" t="str">
        <f>A1095&amp;"/"&amp;B1095&amp;"/"&amp;C1095&amp;"/"&amp;D1096</f>
        <v>Refinery gas fired power plants/Steam turbine/Electricity only/M</v>
      </c>
      <c r="F1096" s="61" t="str">
        <f>A1095</f>
        <v>Refinery gas fired power plants</v>
      </c>
      <c r="G1096" s="61" t="str">
        <f>B1095</f>
        <v>Steam turbine</v>
      </c>
      <c r="H1096" s="61" t="str">
        <f>C1095</f>
        <v>Electricity only</v>
      </c>
      <c r="I1096" s="84" t="str">
        <f t="shared" si="79"/>
        <v>M</v>
      </c>
      <c r="J1096" s="121">
        <v>847.80000000000007</v>
      </c>
      <c r="K1096" s="121">
        <v>848.06369953026956</v>
      </c>
      <c r="L1096" s="121">
        <v>848.32179912016682</v>
      </c>
      <c r="M1096" s="121">
        <v>848.57436258117832</v>
      </c>
      <c r="N1096" s="121">
        <v>848.82145591305539</v>
      </c>
      <c r="O1096" s="121">
        <v>849.06314712347898</v>
      </c>
      <c r="P1096" s="121">
        <v>849.29950605271392</v>
      </c>
      <c r="Q1096" s="121">
        <v>849.5306042034448</v>
      </c>
      <c r="R1096" s="121">
        <v>849.75651457595859</v>
      </c>
      <c r="S1096" s="121">
        <v>849.97731150880725</v>
      </c>
      <c r="T1096" s="121">
        <v>850.19307052505462</v>
      </c>
      <c r="U1096" s="121">
        <v>850.40386818418801</v>
      </c>
      <c r="V1096" s="121">
        <v>850.60978193974381</v>
      </c>
      <c r="W1096" s="121">
        <v>850.81089000268037</v>
      </c>
      <c r="X1096" s="121">
        <v>851.00727121050306</v>
      </c>
      <c r="Y1096" s="121">
        <v>851.19900490213024</v>
      </c>
      <c r="Z1096" s="121">
        <v>851.38617079846892</v>
      </c>
      <c r="AA1096" s="121">
        <v>851.56884888865102</v>
      </c>
      <c r="AB1096" s="121">
        <v>851.74711932186756</v>
      </c>
      <c r="AC1096" s="121">
        <v>851.92106230472314</v>
      </c>
      <c r="AD1096" s="121">
        <v>852.09075800401911</v>
      </c>
      <c r="AE1096" s="121">
        <v>852.25628645486563</v>
      </c>
      <c r="AF1096" s="121">
        <v>852.41772747401058</v>
      </c>
      <c r="AG1096" s="121">
        <v>852.57516057826444</v>
      </c>
      <c r="AH1096" s="121">
        <v>852.72866490789511</v>
      </c>
      <c r="AI1096" s="121">
        <v>852.87831915485776</v>
      </c>
      <c r="AJ1096" s="121">
        <v>853.02420149572072</v>
      </c>
      <c r="AK1096" s="121">
        <v>853.16638952914343</v>
      </c>
      <c r="AL1096" s="121">
        <v>853.30496021776059</v>
      </c>
      <c r="AM1096" s="121">
        <v>853.43998983432084</v>
      </c>
      <c r="AN1096" s="121">
        <v>853.5715539119301</v>
      </c>
      <c r="AO1096" s="121">
        <v>853.69972719824671</v>
      </c>
      <c r="AP1096" s="121">
        <v>853.82458361347472</v>
      </c>
      <c r="AQ1096" s="121">
        <v>853.94619621200252</v>
      </c>
      <c r="AR1096" s="121">
        <v>854.06463714753534</v>
      </c>
      <c r="AS1096" s="121">
        <v>854.17997764157008</v>
      </c>
      <c r="AT1096" s="121">
        <v>854.2922879550631</v>
      </c>
      <c r="AU1096" s="121">
        <v>854.40163736314412</v>
      </c>
      <c r="AV1096" s="121">
        <v>854.50809413273089</v>
      </c>
      <c r="AW1096" s="121">
        <v>854.61172550290314</v>
      </c>
      <c r="AX1096" s="122">
        <v>854.71259766789603</v>
      </c>
    </row>
    <row r="1097" spans="1:50">
      <c r="A1097" s="212"/>
      <c r="B1097" s="222"/>
      <c r="C1097" s="216"/>
      <c r="D1097" s="52" t="s">
        <v>38</v>
      </c>
      <c r="E1097" s="86" t="str">
        <f>A1095&amp;"/"&amp;B1095&amp;"/"&amp;C1095&amp;"/"&amp;D1097</f>
        <v>Refinery gas fired power plants/Steam turbine/Electricity only/S</v>
      </c>
      <c r="F1097" s="61" t="str">
        <f>A1095</f>
        <v>Refinery gas fired power plants</v>
      </c>
      <c r="G1097" s="61" t="str">
        <f>B1095</f>
        <v>Steam turbine</v>
      </c>
      <c r="H1097" s="61" t="str">
        <f>C1095</f>
        <v>Electricity only</v>
      </c>
      <c r="I1097" s="84" t="str">
        <f t="shared" si="79"/>
        <v>S</v>
      </c>
      <c r="J1097" s="121">
        <v>932.58000000000015</v>
      </c>
      <c r="K1097" s="121">
        <v>932.82863098568282</v>
      </c>
      <c r="L1097" s="121">
        <v>933.07198202758593</v>
      </c>
      <c r="M1097" s="121">
        <v>933.31011329082537</v>
      </c>
      <c r="N1097" s="121">
        <v>933.54308700373804</v>
      </c>
      <c r="O1097" s="121">
        <v>933.7709672878517</v>
      </c>
      <c r="P1097" s="121">
        <v>933.99381999255888</v>
      </c>
      <c r="Q1097" s="121">
        <v>934.21171253467662</v>
      </c>
      <c r="R1097" s="121">
        <v>934.42471374304682</v>
      </c>
      <c r="S1097" s="121">
        <v>934.63289370830398</v>
      </c>
      <c r="T1097" s="121">
        <v>934.83632363790878</v>
      </c>
      <c r="U1097" s="121">
        <v>935.03507571652017</v>
      </c>
      <c r="V1097" s="121">
        <v>935.22922297175853</v>
      </c>
      <c r="W1097" s="121">
        <v>935.41883914538448</v>
      </c>
      <c r="X1097" s="121">
        <v>935.60399856990296</v>
      </c>
      <c r="Y1097" s="121">
        <v>935.78477605058015</v>
      </c>
      <c r="Z1097" s="121">
        <v>935.96124675284227</v>
      </c>
      <c r="AA1097" s="121">
        <v>936.13348609501395</v>
      </c>
      <c r="AB1097" s="121">
        <v>936.30156964633238</v>
      </c>
      <c r="AC1097" s="121">
        <v>936.46557303016766</v>
      </c>
      <c r="AD1097" s="121">
        <v>936.62557183236095</v>
      </c>
      <c r="AE1097" s="121">
        <v>936.7816415145877</v>
      </c>
      <c r="AF1097" s="121">
        <v>936.93385733263869</v>
      </c>
      <c r="AG1097" s="121">
        <v>937.08229425950663</v>
      </c>
      <c r="AH1097" s="121">
        <v>937.22702691315828</v>
      </c>
      <c r="AI1097" s="121">
        <v>937.36812948886597</v>
      </c>
      <c r="AJ1097" s="121">
        <v>937.50567569596535</v>
      </c>
      <c r="AK1097" s="121">
        <v>937.63973869890674</v>
      </c>
      <c r="AL1097" s="121">
        <v>937.77039106246013</v>
      </c>
      <c r="AM1097" s="121">
        <v>937.89770470093117</v>
      </c>
      <c r="AN1097" s="121">
        <v>938.02175083124848</v>
      </c>
      <c r="AO1097" s="121">
        <v>938.14259992977554</v>
      </c>
      <c r="AP1097" s="121">
        <v>938.26032169270479</v>
      </c>
      <c r="AQ1097" s="121">
        <v>938.37498499988817</v>
      </c>
      <c r="AR1097" s="121">
        <v>938.48665788196206</v>
      </c>
      <c r="AS1097" s="121">
        <v>938.5954074906233</v>
      </c>
      <c r="AT1097" s="121">
        <v>938.70130007191676</v>
      </c>
      <c r="AU1097" s="121">
        <v>938.80440094239316</v>
      </c>
      <c r="AV1097" s="121">
        <v>938.90477446800355</v>
      </c>
      <c r="AW1097" s="121">
        <v>939.00248404559454</v>
      </c>
      <c r="AX1097" s="122">
        <v>939.09759208687353</v>
      </c>
    </row>
    <row r="1098" spans="1:50">
      <c r="A1098" s="212"/>
      <c r="B1098" s="222"/>
      <c r="C1098" s="217" t="s">
        <v>26</v>
      </c>
      <c r="D1098" s="83" t="s">
        <v>24</v>
      </c>
      <c r="E1098" s="56" t="str">
        <f>A1095&amp;"/"&amp;B1095&amp;"/"&amp;C1098&amp;"/"&amp;D1098</f>
        <v>Refinery gas fired power plants/Steam turbine/CHP/L</v>
      </c>
      <c r="F1098" s="103" t="str">
        <f>A1095</f>
        <v>Refinery gas fired power plants</v>
      </c>
      <c r="G1098" s="103" t="str">
        <f>B1095</f>
        <v>Steam turbine</v>
      </c>
      <c r="H1098" s="103" t="str">
        <f>C1098</f>
        <v>CHP</v>
      </c>
      <c r="I1098" s="104" t="str">
        <f t="shared" si="79"/>
        <v>L</v>
      </c>
      <c r="J1098" s="127">
        <v>1280</v>
      </c>
      <c r="K1098" s="127">
        <v>1280.2843792325896</v>
      </c>
      <c r="L1098" s="127">
        <v>1280.5627193693033</v>
      </c>
      <c r="M1098" s="127">
        <v>1280.8350892258184</v>
      </c>
      <c r="N1098" s="127">
        <v>1281.1015599776824</v>
      </c>
      <c r="O1098" s="127">
        <v>1281.3622049658386</v>
      </c>
      <c r="P1098" s="127">
        <v>1281.617099507527</v>
      </c>
      <c r="Q1098" s="127">
        <v>1281.866320712777</v>
      </c>
      <c r="R1098" s="127">
        <v>1282.1099473066652</v>
      </c>
      <c r="S1098" s="127">
        <v>1282.348059457481</v>
      </c>
      <c r="T1098" s="127">
        <v>1282.5807386109173</v>
      </c>
      <c r="U1098" s="127">
        <v>1282.8080673303682</v>
      </c>
      <c r="V1098" s="127">
        <v>1283.0301291433898</v>
      </c>
      <c r="W1098" s="127">
        <v>1283.2470083943576</v>
      </c>
      <c r="X1098" s="127">
        <v>1283.4587901033296</v>
      </c>
      <c r="Y1098" s="127">
        <v>1283.6655598310979</v>
      </c>
      <c r="Z1098" s="127">
        <v>1283.8674035503996</v>
      </c>
      <c r="AA1098" s="127">
        <v>1284.064407523231</v>
      </c>
      <c r="AB1098" s="127">
        <v>1284.2566581842</v>
      </c>
      <c r="AC1098" s="127">
        <v>1284.4442420298299</v>
      </c>
      <c r="AD1098" s="127">
        <v>1284.62724551372</v>
      </c>
      <c r="AE1098" s="127">
        <v>1284.8057549474506</v>
      </c>
      <c r="AF1098" s="127">
        <v>1284.9798564071157</v>
      </c>
      <c r="AG1098" s="127">
        <v>1285.1496356453497</v>
      </c>
      <c r="AH1098" s="127">
        <v>1285.3151780087164</v>
      </c>
      <c r="AI1098" s="127">
        <v>1285.4765683603091</v>
      </c>
      <c r="AJ1098" s="127">
        <v>1285.6338910074162</v>
      </c>
      <c r="AK1098" s="127">
        <v>1285.7872296340981</v>
      </c>
      <c r="AL1098" s="127">
        <v>1285.9366672385111</v>
      </c>
      <c r="AM1098" s="127">
        <v>1286.0822860748244</v>
      </c>
      <c r="AN1098" s="127">
        <v>1286.2241675995606</v>
      </c>
      <c r="AO1098" s="127">
        <v>1286.3623924221986</v>
      </c>
      <c r="AP1098" s="127">
        <v>1286.4970402598724</v>
      </c>
      <c r="AQ1098" s="127">
        <v>1286.6281898960024</v>
      </c>
      <c r="AR1098" s="127">
        <v>1286.7559191426931</v>
      </c>
      <c r="AS1098" s="127">
        <v>1286.880304806735</v>
      </c>
      <c r="AT1098" s="127">
        <v>1287.0014226590511</v>
      </c>
      <c r="AU1098" s="127">
        <v>1287.119347407428</v>
      </c>
      <c r="AV1098" s="127">
        <v>1287.2341526723751</v>
      </c>
      <c r="AW1098" s="127">
        <v>1287.3459109659591</v>
      </c>
      <c r="AX1098" s="128">
        <v>1287.4546936734632</v>
      </c>
    </row>
    <row r="1099" spans="1:50">
      <c r="A1099" s="212"/>
      <c r="B1099" s="222"/>
      <c r="C1099" s="206"/>
      <c r="D1099" s="52" t="s">
        <v>25</v>
      </c>
      <c r="E1099" s="86" t="str">
        <f>A1095&amp;"/"&amp;B1095&amp;"/"&amp;C1098&amp;"/"&amp;D1099</f>
        <v>Refinery gas fired power plants/Steam turbine/CHP/M</v>
      </c>
      <c r="F1099" s="61" t="str">
        <f>A1095</f>
        <v>Refinery gas fired power plants</v>
      </c>
      <c r="G1099" s="61" t="str">
        <f>B1095</f>
        <v>Steam turbine</v>
      </c>
      <c r="H1099" s="61" t="str">
        <f>C1098</f>
        <v>CHP</v>
      </c>
      <c r="I1099" s="84" t="str">
        <f t="shared" si="79"/>
        <v>M</v>
      </c>
      <c r="J1099" s="121">
        <v>1342.8000000000002</v>
      </c>
      <c r="K1099" s="121">
        <v>1343.038665270951</v>
      </c>
      <c r="L1099" s="121">
        <v>1343.2722622306881</v>
      </c>
      <c r="M1099" s="121">
        <v>1343.5008486327683</v>
      </c>
      <c r="N1099" s="121">
        <v>1343.7244842112702</v>
      </c>
      <c r="O1099" s="121">
        <v>1343.9432305175801</v>
      </c>
      <c r="P1099" s="121">
        <v>1344.157150761692</v>
      </c>
      <c r="Q1099" s="121">
        <v>1344.3663096581984</v>
      </c>
      <c r="R1099" s="121">
        <v>1344.5707732771191</v>
      </c>
      <c r="S1099" s="121">
        <v>1344.7706088996911</v>
      </c>
      <c r="T1099" s="121">
        <v>1344.9658848792126</v>
      </c>
      <c r="U1099" s="121">
        <v>1345.1566705070118</v>
      </c>
      <c r="V1099" s="121">
        <v>1345.3430358835901</v>
      </c>
      <c r="W1099" s="121">
        <v>1345.5250517949648</v>
      </c>
      <c r="X1099" s="121">
        <v>1345.7027895942194</v>
      </c>
      <c r="Y1099" s="121">
        <v>1345.8763210882491</v>
      </c>
      <c r="Z1099" s="121">
        <v>1346.0457184296731</v>
      </c>
      <c r="AA1099" s="121">
        <v>1346.2110540138717</v>
      </c>
      <c r="AB1099" s="121">
        <v>1346.3724003810901</v>
      </c>
      <c r="AC1099" s="121">
        <v>1346.529830123535</v>
      </c>
      <c r="AD1099" s="121">
        <v>1346.6834157973897</v>
      </c>
      <c r="AE1099" s="121">
        <v>1346.8332298396481</v>
      </c>
      <c r="AF1099" s="121">
        <v>1346.979344489672</v>
      </c>
      <c r="AG1099" s="121">
        <v>1347.12183171536</v>
      </c>
      <c r="AH1099" s="121">
        <v>1347.2607631438154</v>
      </c>
      <c r="AI1099" s="121">
        <v>1347.3962099963894</v>
      </c>
      <c r="AJ1099" s="121">
        <v>1347.5282430279742</v>
      </c>
      <c r="AK1099" s="121">
        <v>1347.6569324704169</v>
      </c>
      <c r="AL1099" s="121">
        <v>1347.7823479799206</v>
      </c>
      <c r="AM1099" s="121">
        <v>1347.9045585882966</v>
      </c>
      <c r="AN1099" s="121">
        <v>1348.0236326579316</v>
      </c>
      <c r="AO1099" s="121">
        <v>1348.1396378403304</v>
      </c>
      <c r="AP1099" s="121">
        <v>1348.2526410380981</v>
      </c>
      <c r="AQ1099" s="121">
        <v>1348.3627083702204</v>
      </c>
      <c r="AR1099" s="121">
        <v>1348.4699051405055</v>
      </c>
      <c r="AS1099" s="121">
        <v>1348.5742958090525</v>
      </c>
      <c r="AT1099" s="121">
        <v>1348.6759439666089</v>
      </c>
      <c r="AU1099" s="121">
        <v>1348.7749123116841</v>
      </c>
      <c r="AV1099" s="121">
        <v>1348.8712626302911</v>
      </c>
      <c r="AW1099" s="121">
        <v>1348.9650557781813</v>
      </c>
      <c r="AX1099" s="122">
        <v>1349.0563516654543</v>
      </c>
    </row>
    <row r="1100" spans="1:50">
      <c r="A1100" s="212"/>
      <c r="B1100" s="222"/>
      <c r="C1100" s="216"/>
      <c r="D1100" s="106" t="s">
        <v>38</v>
      </c>
      <c r="E1100" s="107" t="str">
        <f>A1095&amp;"/"&amp;B1095&amp;"/"&amp;C1098&amp;"/"&amp;D1100</f>
        <v>Refinery gas fired power plants/Steam turbine/CHP/S</v>
      </c>
      <c r="F1100" s="108" t="str">
        <f>A1095</f>
        <v>Refinery gas fired power plants</v>
      </c>
      <c r="G1100" s="108" t="str">
        <f>B1095</f>
        <v>Steam turbine</v>
      </c>
      <c r="H1100" s="108" t="str">
        <f>C1098</f>
        <v>CHP</v>
      </c>
      <c r="I1100" s="109" t="str">
        <f t="shared" si="79"/>
        <v>S</v>
      </c>
      <c r="J1100" s="129">
        <v>1462.5800000000002</v>
      </c>
      <c r="K1100" s="129">
        <v>1462.7749659584379</v>
      </c>
      <c r="L1100" s="129">
        <v>1462.9657916071042</v>
      </c>
      <c r="M1100" s="129">
        <v>1463.1525241249519</v>
      </c>
      <c r="N1100" s="129">
        <v>1463.3352123088246</v>
      </c>
      <c r="O1100" s="129">
        <v>1463.5139064401264</v>
      </c>
      <c r="P1100" s="129">
        <v>1463.6886581551807</v>
      </c>
      <c r="Q1100" s="129">
        <v>1463.8595203194188</v>
      </c>
      <c r="R1100" s="129">
        <v>1464.026546905523</v>
      </c>
      <c r="S1100" s="129">
        <v>1464.18979287562</v>
      </c>
      <c r="T1100" s="129">
        <v>1464.3493140676042</v>
      </c>
      <c r="U1100" s="129">
        <v>1464.5051670856485</v>
      </c>
      <c r="V1100" s="129">
        <v>1464.6574091949403</v>
      </c>
      <c r="W1100" s="129">
        <v>1464.8060982206655</v>
      </c>
      <c r="X1100" s="129">
        <v>1464.9512924512476</v>
      </c>
      <c r="Y1100" s="129">
        <v>1465.0930505458284</v>
      </c>
      <c r="Z1100" s="129">
        <v>1465.2314314459736</v>
      </c>
      <c r="AA1100" s="129">
        <v>1465.3664942915598</v>
      </c>
      <c r="AB1100" s="129">
        <v>1465.4982983408033</v>
      </c>
      <c r="AC1100" s="129">
        <v>1465.6269028943698</v>
      </c>
      <c r="AD1100" s="129">
        <v>1465.7523672234954</v>
      </c>
      <c r="AE1100" s="129">
        <v>1465.8747505020513</v>
      </c>
      <c r="AF1100" s="129">
        <v>1465.9941117424621</v>
      </c>
      <c r="AG1100" s="129">
        <v>1466.110509735395</v>
      </c>
      <c r="AH1100" s="129">
        <v>1466.2240029931197</v>
      </c>
      <c r="AI1100" s="129">
        <v>1466.3346496964473</v>
      </c>
      <c r="AJ1100" s="129">
        <v>1466.4425076451378</v>
      </c>
      <c r="AK1100" s="129">
        <v>1466.5476342116747</v>
      </c>
      <c r="AL1100" s="129">
        <v>1466.6500862982978</v>
      </c>
      <c r="AM1100" s="129">
        <v>1466.7499202971799</v>
      </c>
      <c r="AN1100" s="129">
        <v>1466.8471920536401</v>
      </c>
      <c r="AO1100" s="129">
        <v>1466.9419568322778</v>
      </c>
      <c r="AP1100" s="129">
        <v>1467.0342692859144</v>
      </c>
      <c r="AQ1100" s="129">
        <v>1467.1241834272323</v>
      </c>
      <c r="AR1100" s="129">
        <v>1467.2117526029938</v>
      </c>
      <c r="AS1100" s="129">
        <v>1467.297029470735</v>
      </c>
      <c r="AT1100" s="129">
        <v>1467.3800659778165</v>
      </c>
      <c r="AU1100" s="129">
        <v>1467.4609133427296</v>
      </c>
      <c r="AV1100" s="129">
        <v>1467.5396220385451</v>
      </c>
      <c r="AW1100" s="129">
        <v>1467.6162417784028</v>
      </c>
      <c r="AX1100" s="130">
        <v>1467.6908215029378</v>
      </c>
    </row>
    <row r="1101" spans="1:50">
      <c r="A1101" s="212"/>
      <c r="B1101" s="222"/>
      <c r="C1101" s="217" t="s">
        <v>42</v>
      </c>
      <c r="D1101" s="83" t="s">
        <v>24</v>
      </c>
      <c r="E1101" s="56" t="str">
        <f>A1095&amp;"/"&amp;B1095&amp;"/"&amp;C1101&amp;"/"&amp;D1101</f>
        <v>Refinery gas fired power plants/Steam turbine/Electricity only with CCS/L</v>
      </c>
      <c r="F1101" s="103" t="str">
        <f>A1095</f>
        <v>Refinery gas fired power plants</v>
      </c>
      <c r="G1101" s="103" t="str">
        <f>B1095</f>
        <v>Steam turbine</v>
      </c>
      <c r="H1101" s="103" t="str">
        <f>C1101</f>
        <v>Electricity only with CCS</v>
      </c>
      <c r="I1101" s="104" t="str">
        <f t="shared" si="79"/>
        <v>L</v>
      </c>
      <c r="J1101" s="127" t="s">
        <v>99</v>
      </c>
      <c r="K1101" s="127" t="s">
        <v>99</v>
      </c>
      <c r="L1101" s="127" t="s">
        <v>99</v>
      </c>
      <c r="M1101" s="127" t="s">
        <v>99</v>
      </c>
      <c r="N1101" s="127" t="s">
        <v>99</v>
      </c>
      <c r="O1101" s="127" t="s">
        <v>99</v>
      </c>
      <c r="P1101" s="127" t="s">
        <v>99</v>
      </c>
      <c r="Q1101" s="127" t="s">
        <v>99</v>
      </c>
      <c r="R1101" s="127" t="s">
        <v>99</v>
      </c>
      <c r="S1101" s="127" t="s">
        <v>99</v>
      </c>
      <c r="T1101" s="127" t="s">
        <v>99</v>
      </c>
      <c r="U1101" s="127" t="s">
        <v>99</v>
      </c>
      <c r="V1101" s="127" t="s">
        <v>99</v>
      </c>
      <c r="W1101" s="127" t="s">
        <v>99</v>
      </c>
      <c r="X1101" s="127" t="s">
        <v>99</v>
      </c>
      <c r="Y1101" s="127" t="s">
        <v>99</v>
      </c>
      <c r="Z1101" s="127" t="s">
        <v>99</v>
      </c>
      <c r="AA1101" s="127" t="s">
        <v>99</v>
      </c>
      <c r="AB1101" s="127" t="s">
        <v>99</v>
      </c>
      <c r="AC1101" s="127" t="s">
        <v>99</v>
      </c>
      <c r="AD1101" s="127" t="s">
        <v>99</v>
      </c>
      <c r="AE1101" s="127">
        <v>1962.5</v>
      </c>
      <c r="AF1101" s="127">
        <v>1962.5</v>
      </c>
      <c r="AG1101" s="127">
        <v>1962.5</v>
      </c>
      <c r="AH1101" s="127">
        <v>1962.5</v>
      </c>
      <c r="AI1101" s="127">
        <v>1962.5</v>
      </c>
      <c r="AJ1101" s="127">
        <v>1962.5</v>
      </c>
      <c r="AK1101" s="127">
        <v>1962.5</v>
      </c>
      <c r="AL1101" s="127">
        <v>1962.5</v>
      </c>
      <c r="AM1101" s="127">
        <v>1962.5</v>
      </c>
      <c r="AN1101" s="127">
        <v>1962.5</v>
      </c>
      <c r="AO1101" s="127">
        <v>1962.5</v>
      </c>
      <c r="AP1101" s="127">
        <v>1962.5</v>
      </c>
      <c r="AQ1101" s="127">
        <v>1962.5</v>
      </c>
      <c r="AR1101" s="127">
        <v>1962.5</v>
      </c>
      <c r="AS1101" s="127">
        <v>1962.5</v>
      </c>
      <c r="AT1101" s="127">
        <v>1962.5</v>
      </c>
      <c r="AU1101" s="127">
        <v>1962.5</v>
      </c>
      <c r="AV1101" s="127">
        <v>1962.5</v>
      </c>
      <c r="AW1101" s="127">
        <v>1962.5</v>
      </c>
      <c r="AX1101" s="128">
        <v>1962.5</v>
      </c>
    </row>
    <row r="1102" spans="1:50">
      <c r="A1102" s="212"/>
      <c r="B1102" s="222"/>
      <c r="C1102" s="216"/>
      <c r="D1102" s="106" t="s">
        <v>25</v>
      </c>
      <c r="E1102" s="107" t="str">
        <f>A1095&amp;"/"&amp;B1095&amp;"/"&amp;C1101&amp;"/"&amp;D1102</f>
        <v>Refinery gas fired power plants/Steam turbine/Electricity only with CCS/M</v>
      </c>
      <c r="F1102" s="108" t="str">
        <f>A1095</f>
        <v>Refinery gas fired power plants</v>
      </c>
      <c r="G1102" s="108" t="str">
        <f>B1095</f>
        <v>Steam turbine</v>
      </c>
      <c r="H1102" s="108" t="str">
        <f>C1101</f>
        <v>Electricity only with CCS</v>
      </c>
      <c r="I1102" s="109" t="str">
        <f t="shared" si="79"/>
        <v>M</v>
      </c>
      <c r="J1102" s="129" t="s">
        <v>99</v>
      </c>
      <c r="K1102" s="129" t="s">
        <v>99</v>
      </c>
      <c r="L1102" s="129" t="s">
        <v>99</v>
      </c>
      <c r="M1102" s="129" t="s">
        <v>99</v>
      </c>
      <c r="N1102" s="129" t="s">
        <v>99</v>
      </c>
      <c r="O1102" s="129" t="s">
        <v>99</v>
      </c>
      <c r="P1102" s="129" t="s">
        <v>99</v>
      </c>
      <c r="Q1102" s="129" t="s">
        <v>99</v>
      </c>
      <c r="R1102" s="129" t="s">
        <v>99</v>
      </c>
      <c r="S1102" s="129" t="s">
        <v>99</v>
      </c>
      <c r="T1102" s="129" t="s">
        <v>99</v>
      </c>
      <c r="U1102" s="129" t="s">
        <v>99</v>
      </c>
      <c r="V1102" s="129" t="s">
        <v>99</v>
      </c>
      <c r="W1102" s="129" t="s">
        <v>99</v>
      </c>
      <c r="X1102" s="129" t="s">
        <v>99</v>
      </c>
      <c r="Y1102" s="129" t="s">
        <v>99</v>
      </c>
      <c r="Z1102" s="129" t="s">
        <v>99</v>
      </c>
      <c r="AA1102" s="129" t="s">
        <v>99</v>
      </c>
      <c r="AB1102" s="129" t="s">
        <v>99</v>
      </c>
      <c r="AC1102" s="129" t="s">
        <v>99</v>
      </c>
      <c r="AD1102" s="129" t="s">
        <v>99</v>
      </c>
      <c r="AE1102" s="129">
        <v>2516.375</v>
      </c>
      <c r="AF1102" s="129">
        <v>2516.375</v>
      </c>
      <c r="AG1102" s="129">
        <v>2516.375</v>
      </c>
      <c r="AH1102" s="129">
        <v>2516.375</v>
      </c>
      <c r="AI1102" s="129">
        <v>2516.375</v>
      </c>
      <c r="AJ1102" s="129">
        <v>2516.375</v>
      </c>
      <c r="AK1102" s="129">
        <v>2516.375</v>
      </c>
      <c r="AL1102" s="129">
        <v>2516.375</v>
      </c>
      <c r="AM1102" s="129">
        <v>2516.375</v>
      </c>
      <c r="AN1102" s="129">
        <v>2516.375</v>
      </c>
      <c r="AO1102" s="129">
        <v>2516.375</v>
      </c>
      <c r="AP1102" s="129">
        <v>2516.375</v>
      </c>
      <c r="AQ1102" s="129">
        <v>2516.375</v>
      </c>
      <c r="AR1102" s="129">
        <v>2516.375</v>
      </c>
      <c r="AS1102" s="129">
        <v>2516.375</v>
      </c>
      <c r="AT1102" s="129">
        <v>2516.375</v>
      </c>
      <c r="AU1102" s="129">
        <v>2516.375</v>
      </c>
      <c r="AV1102" s="129">
        <v>2516.375</v>
      </c>
      <c r="AW1102" s="129">
        <v>2516.375</v>
      </c>
      <c r="AX1102" s="130">
        <v>2516.375</v>
      </c>
    </row>
    <row r="1103" spans="1:50">
      <c r="A1103" s="212"/>
      <c r="B1103" s="222"/>
      <c r="C1103" s="217" t="s">
        <v>43</v>
      </c>
      <c r="D1103" s="52" t="s">
        <v>24</v>
      </c>
      <c r="E1103" s="86" t="str">
        <f>A1095&amp;"/"&amp;B1095&amp;"/"&amp;C1103&amp;"/"&amp;D1103</f>
        <v>Refinery gas fired power plants/Steam turbine/CHP with CCS/L</v>
      </c>
      <c r="F1103" s="61" t="str">
        <f>A1095</f>
        <v>Refinery gas fired power plants</v>
      </c>
      <c r="G1103" s="61" t="str">
        <f>B1095</f>
        <v>Steam turbine</v>
      </c>
      <c r="H1103" s="61" t="str">
        <f>C1103</f>
        <v>CHP with CCS</v>
      </c>
      <c r="I1103" s="84" t="str">
        <f t="shared" si="79"/>
        <v>L</v>
      </c>
      <c r="J1103" s="121" t="s">
        <v>99</v>
      </c>
      <c r="K1103" s="121" t="s">
        <v>99</v>
      </c>
      <c r="L1103" s="121" t="s">
        <v>99</v>
      </c>
      <c r="M1103" s="121" t="s">
        <v>99</v>
      </c>
      <c r="N1103" s="121" t="s">
        <v>99</v>
      </c>
      <c r="O1103" s="121" t="s">
        <v>99</v>
      </c>
      <c r="P1103" s="121" t="s">
        <v>99</v>
      </c>
      <c r="Q1103" s="121" t="s">
        <v>99</v>
      </c>
      <c r="R1103" s="121" t="s">
        <v>99</v>
      </c>
      <c r="S1103" s="121" t="s">
        <v>99</v>
      </c>
      <c r="T1103" s="121" t="s">
        <v>99</v>
      </c>
      <c r="U1103" s="121" t="s">
        <v>99</v>
      </c>
      <c r="V1103" s="121" t="s">
        <v>99</v>
      </c>
      <c r="W1103" s="121" t="s">
        <v>99</v>
      </c>
      <c r="X1103" s="121" t="s">
        <v>99</v>
      </c>
      <c r="Y1103" s="121" t="s">
        <v>99</v>
      </c>
      <c r="Z1103" s="121" t="s">
        <v>99</v>
      </c>
      <c r="AA1103" s="121" t="s">
        <v>99</v>
      </c>
      <c r="AB1103" s="121" t="s">
        <v>99</v>
      </c>
      <c r="AC1103" s="121" t="s">
        <v>99</v>
      </c>
      <c r="AD1103" s="121" t="s">
        <v>99</v>
      </c>
      <c r="AE1103" s="121">
        <v>2457.5</v>
      </c>
      <c r="AF1103" s="121">
        <v>2457.5</v>
      </c>
      <c r="AG1103" s="121">
        <v>2457.5</v>
      </c>
      <c r="AH1103" s="121">
        <v>2457.5</v>
      </c>
      <c r="AI1103" s="121">
        <v>2457.5</v>
      </c>
      <c r="AJ1103" s="121">
        <v>2457.5</v>
      </c>
      <c r="AK1103" s="121">
        <v>2457.5</v>
      </c>
      <c r="AL1103" s="121">
        <v>2457.5</v>
      </c>
      <c r="AM1103" s="121">
        <v>2457.5</v>
      </c>
      <c r="AN1103" s="121">
        <v>2457.5</v>
      </c>
      <c r="AO1103" s="121">
        <v>2457.5</v>
      </c>
      <c r="AP1103" s="121">
        <v>2457.5</v>
      </c>
      <c r="AQ1103" s="121">
        <v>2457.5</v>
      </c>
      <c r="AR1103" s="121">
        <v>2457.5</v>
      </c>
      <c r="AS1103" s="121">
        <v>2457.5</v>
      </c>
      <c r="AT1103" s="121">
        <v>2457.5</v>
      </c>
      <c r="AU1103" s="121">
        <v>2457.5</v>
      </c>
      <c r="AV1103" s="121">
        <v>2457.5</v>
      </c>
      <c r="AW1103" s="121">
        <v>2457.5</v>
      </c>
      <c r="AX1103" s="122">
        <v>2457.5</v>
      </c>
    </row>
    <row r="1104" spans="1:50">
      <c r="A1104" s="213"/>
      <c r="B1104" s="223"/>
      <c r="C1104" s="210"/>
      <c r="D1104" s="93" t="s">
        <v>25</v>
      </c>
      <c r="E1104" s="73" t="str">
        <f>A1095&amp;"/"&amp;B1095&amp;"/"&amp;C1103&amp;"/"&amp;D1104</f>
        <v>Refinery gas fired power plants/Steam turbine/CHP with CCS/M</v>
      </c>
      <c r="F1104" s="91" t="str">
        <f>A1095</f>
        <v>Refinery gas fired power plants</v>
      </c>
      <c r="G1104" s="91" t="str">
        <f>B1095</f>
        <v>Steam turbine</v>
      </c>
      <c r="H1104" s="91" t="str">
        <f>C1103</f>
        <v>CHP with CCS</v>
      </c>
      <c r="I1104" s="70" t="str">
        <f t="shared" si="79"/>
        <v>M</v>
      </c>
      <c r="J1104" s="123" t="s">
        <v>99</v>
      </c>
      <c r="K1104" s="123" t="s">
        <v>99</v>
      </c>
      <c r="L1104" s="123" t="s">
        <v>99</v>
      </c>
      <c r="M1104" s="123" t="s">
        <v>99</v>
      </c>
      <c r="N1104" s="123" t="s">
        <v>99</v>
      </c>
      <c r="O1104" s="123" t="s">
        <v>99</v>
      </c>
      <c r="P1104" s="123" t="s">
        <v>99</v>
      </c>
      <c r="Q1104" s="123" t="s">
        <v>99</v>
      </c>
      <c r="R1104" s="123" t="s">
        <v>99</v>
      </c>
      <c r="S1104" s="123" t="s">
        <v>99</v>
      </c>
      <c r="T1104" s="123" t="s">
        <v>99</v>
      </c>
      <c r="U1104" s="123" t="s">
        <v>99</v>
      </c>
      <c r="V1104" s="123" t="s">
        <v>99</v>
      </c>
      <c r="W1104" s="123" t="s">
        <v>99</v>
      </c>
      <c r="X1104" s="123" t="s">
        <v>99</v>
      </c>
      <c r="Y1104" s="123" t="s">
        <v>99</v>
      </c>
      <c r="Z1104" s="123" t="s">
        <v>99</v>
      </c>
      <c r="AA1104" s="123" t="s">
        <v>99</v>
      </c>
      <c r="AB1104" s="123" t="s">
        <v>99</v>
      </c>
      <c r="AC1104" s="123" t="s">
        <v>99</v>
      </c>
      <c r="AD1104" s="123" t="s">
        <v>99</v>
      </c>
      <c r="AE1104" s="123">
        <v>3011.375</v>
      </c>
      <c r="AF1104" s="123">
        <v>3011.375</v>
      </c>
      <c r="AG1104" s="123">
        <v>3011.375</v>
      </c>
      <c r="AH1104" s="123">
        <v>3011.375</v>
      </c>
      <c r="AI1104" s="123">
        <v>3011.375</v>
      </c>
      <c r="AJ1104" s="123">
        <v>3011.375</v>
      </c>
      <c r="AK1104" s="123">
        <v>3011.375</v>
      </c>
      <c r="AL1104" s="123">
        <v>3011.375</v>
      </c>
      <c r="AM1104" s="123">
        <v>3011.375</v>
      </c>
      <c r="AN1104" s="123">
        <v>3011.375</v>
      </c>
      <c r="AO1104" s="123">
        <v>3011.375</v>
      </c>
      <c r="AP1104" s="123">
        <v>3011.375</v>
      </c>
      <c r="AQ1104" s="123">
        <v>3011.375</v>
      </c>
      <c r="AR1104" s="123">
        <v>3011.375</v>
      </c>
      <c r="AS1104" s="123">
        <v>3011.375</v>
      </c>
      <c r="AT1104" s="123">
        <v>3011.375</v>
      </c>
      <c r="AU1104" s="123">
        <v>3011.375</v>
      </c>
      <c r="AV1104" s="123">
        <v>3011.375</v>
      </c>
      <c r="AW1104" s="123">
        <v>3011.375</v>
      </c>
      <c r="AX1104" s="124">
        <v>3011.375</v>
      </c>
    </row>
    <row r="1105" spans="1:50">
      <c r="A1105" s="211" t="s">
        <v>55</v>
      </c>
      <c r="B1105" s="214" t="s">
        <v>50</v>
      </c>
      <c r="C1105" s="209" t="s">
        <v>36</v>
      </c>
      <c r="D1105" s="67" t="s">
        <v>24</v>
      </c>
      <c r="E1105" s="87" t="str">
        <f>A1105&amp;"/"&amp;B1105&amp;"/"&amp;C1105&amp;"/"&amp;D1105</f>
        <v>Diesel oil fired power plants/Gas turbine combined cycle/Electricity only/L</v>
      </c>
      <c r="F1105" s="55" t="str">
        <f>A1105</f>
        <v>Diesel oil fired power plants</v>
      </c>
      <c r="G1105" s="55" t="str">
        <f>B1105</f>
        <v>Gas turbine combined cycle</v>
      </c>
      <c r="H1105" s="55" t="str">
        <f>C1105</f>
        <v>Electricity only</v>
      </c>
      <c r="I1105" s="85" t="str">
        <f t="shared" si="79"/>
        <v>L</v>
      </c>
      <c r="J1105" s="125">
        <v>990</v>
      </c>
      <c r="K1105" s="125">
        <v>989.29848477011274</v>
      </c>
      <c r="L1105" s="125">
        <v>988.45370597444935</v>
      </c>
      <c r="M1105" s="125">
        <v>987.43946928253217</v>
      </c>
      <c r="N1105" s="125">
        <v>986.22618997756695</v>
      </c>
      <c r="O1105" s="125">
        <v>984.78110086643221</v>
      </c>
      <c r="P1105" s="125">
        <v>983.06882092424166</v>
      </c>
      <c r="Q1105" s="125">
        <v>981.05242083767212</v>
      </c>
      <c r="R1105" s="125">
        <v>978.6951277210735</v>
      </c>
      <c r="S1105" s="125">
        <v>975.9627894766486</v>
      </c>
      <c r="T1105" s="125">
        <v>972.82715221182377</v>
      </c>
      <c r="U1105" s="125">
        <v>969.2698753928845</v>
      </c>
      <c r="V1105" s="125">
        <v>965.28701239089924</v>
      </c>
      <c r="W1105" s="125">
        <v>960.89343505107411</v>
      </c>
      <c r="X1105" s="125">
        <v>956.12643209086991</v>
      </c>
      <c r="Y1105" s="125">
        <v>951.04755391385152</v>
      </c>
      <c r="Z1105" s="125">
        <v>945.74182248482316</v>
      </c>
      <c r="AA1105" s="125">
        <v>940.31375862854134</v>
      </c>
      <c r="AB1105" s="125">
        <v>934.88029418961389</v>
      </c>
      <c r="AC1105" s="125">
        <v>929.56139373990266</v>
      </c>
      <c r="AD1105" s="125">
        <v>924.46986089346478</v>
      </c>
      <c r="AE1105" s="125">
        <v>919.70209009543794</v>
      </c>
      <c r="AF1105" s="125">
        <v>915.33131285001309</v>
      </c>
      <c r="AG1105" s="125">
        <v>911.40424891286057</v>
      </c>
      <c r="AH1105" s="125">
        <v>907.94125051338858</v>
      </c>
      <c r="AI1105" s="125">
        <v>904.93930920864989</v>
      </c>
      <c r="AJ1105" s="125">
        <v>902.37687940001808</v>
      </c>
      <c r="AK1105" s="125">
        <v>900.2194053507385</v>
      </c>
      <c r="AL1105" s="125">
        <v>898.42463615398049</v>
      </c>
      <c r="AM1105" s="125">
        <v>896.94713656322972</v>
      </c>
      <c r="AN1105" s="125">
        <v>895.74172625902929</v>
      </c>
      <c r="AO1105" s="125">
        <v>894.7658312270753</v>
      </c>
      <c r="AP1105" s="125">
        <v>893.98088503268286</v>
      </c>
      <c r="AQ1105" s="125">
        <v>893.35298584014095</v>
      </c>
      <c r="AR1105" s="125">
        <v>892.85302269453257</v>
      </c>
      <c r="AS1105" s="125">
        <v>892.45645822607253</v>
      </c>
      <c r="AT1105" s="125">
        <v>892.14291486995921</v>
      </c>
      <c r="AU1105" s="125">
        <v>891.89567071210672</v>
      </c>
      <c r="AV1105" s="125">
        <v>891.70113568042564</v>
      </c>
      <c r="AW1105" s="125">
        <v>891.54835126365867</v>
      </c>
      <c r="AX1105" s="126">
        <v>891.42853711530358</v>
      </c>
    </row>
    <row r="1106" spans="1:50">
      <c r="A1106" s="212"/>
      <c r="B1106" s="215"/>
      <c r="C1106" s="216"/>
      <c r="D1106" s="52" t="s">
        <v>25</v>
      </c>
      <c r="E1106" s="86" t="str">
        <f>A1105&amp;"/"&amp;B1105&amp;"/"&amp;C1105&amp;"/"&amp;D1106</f>
        <v>Diesel oil fired power plants/Gas turbine combined cycle/Electricity only/M</v>
      </c>
      <c r="F1106" s="61" t="str">
        <f>A1105</f>
        <v>Diesel oil fired power plants</v>
      </c>
      <c r="G1106" s="61" t="str">
        <f>B1105</f>
        <v>Gas turbine combined cycle</v>
      </c>
      <c r="H1106" s="61" t="str">
        <f>C1105</f>
        <v>Electricity only</v>
      </c>
      <c r="I1106" s="84" t="str">
        <f t="shared" si="79"/>
        <v>M</v>
      </c>
      <c r="J1106" s="121">
        <v>1029.6000000000001</v>
      </c>
      <c r="K1106" s="121">
        <v>1029.3828981251872</v>
      </c>
      <c r="L1106" s="121">
        <v>1029.1050616888133</v>
      </c>
      <c r="M1106" s="121">
        <v>1028.7498340481045</v>
      </c>
      <c r="N1106" s="121">
        <v>1028.2962034142647</v>
      </c>
      <c r="O1106" s="121">
        <v>1027.7177995489405</v>
      </c>
      <c r="P1106" s="121">
        <v>1026.9817462205901</v>
      </c>
      <c r="Q1106" s="121">
        <v>1026.0474082981714</v>
      </c>
      <c r="R1106" s="121">
        <v>1024.8651235306065</v>
      </c>
      <c r="S1106" s="121">
        <v>1023.3750895262637</v>
      </c>
      <c r="T1106" s="121">
        <v>1021.5066941872961</v>
      </c>
      <c r="U1106" s="121">
        <v>1019.1787356368059</v>
      </c>
      <c r="V1106" s="121">
        <v>1016.3011635576099</v>
      </c>
      <c r="W1106" s="121">
        <v>1012.7791455985796</v>
      </c>
      <c r="X1106" s="121">
        <v>1008.5203278388324</v>
      </c>
      <c r="Y1106" s="121">
        <v>1003.4459616900626</v>
      </c>
      <c r="Z1106" s="121">
        <v>997.50591095630807</v>
      </c>
      <c r="AA1106" s="121">
        <v>990.69627720196888</v>
      </c>
      <c r="AB1106" s="121">
        <v>983.07656614216512</v>
      </c>
      <c r="AC1106" s="121">
        <v>974.78150055062383</v>
      </c>
      <c r="AD1106" s="121">
        <v>966.02183193985684</v>
      </c>
      <c r="AE1106" s="121">
        <v>957.070012877164</v>
      </c>
      <c r="AF1106" s="121">
        <v>948.23077046945775</v>
      </c>
      <c r="AG1106" s="121">
        <v>939.80219384643442</v>
      </c>
      <c r="AH1106" s="121">
        <v>932.03715085899285</v>
      </c>
      <c r="AI1106" s="121">
        <v>925.11512351723991</v>
      </c>
      <c r="AJ1106" s="121">
        <v>919.13055025758297</v>
      </c>
      <c r="AK1106" s="121">
        <v>914.0977372195506</v>
      </c>
      <c r="AL1106" s="121">
        <v>909.96749673648526</v>
      </c>
      <c r="AM1106" s="121">
        <v>906.64876754737452</v>
      </c>
      <c r="AN1106" s="121">
        <v>904.02940188952812</v>
      </c>
      <c r="AO1106" s="121">
        <v>901.99265817129685</v>
      </c>
      <c r="AP1106" s="121">
        <v>900.42828870079359</v>
      </c>
      <c r="AQ1106" s="121">
        <v>899.23869855694954</v>
      </c>
      <c r="AR1106" s="121">
        <v>898.34137262428123</v>
      </c>
      <c r="AS1106" s="121">
        <v>897.66886686096325</v>
      </c>
      <c r="AT1106" s="121">
        <v>897.1674407206765</v>
      </c>
      <c r="AU1106" s="121">
        <v>896.79509444973303</v>
      </c>
      <c r="AV1106" s="121">
        <v>896.51948827230967</v>
      </c>
      <c r="AW1106" s="121">
        <v>896.31600422635768</v>
      </c>
      <c r="AX1106" s="122">
        <v>896.16606767974008</v>
      </c>
    </row>
    <row r="1107" spans="1:50">
      <c r="A1107" s="212"/>
      <c r="B1107" s="215"/>
      <c r="C1107" s="217" t="s">
        <v>26</v>
      </c>
      <c r="D1107" s="83" t="s">
        <v>24</v>
      </c>
      <c r="E1107" s="56" t="str">
        <f>A1105&amp;"/"&amp;B1105&amp;"/"&amp;C1107&amp;"/"&amp;D1107</f>
        <v>Diesel oil fired power plants/Gas turbine combined cycle/CHP/L</v>
      </c>
      <c r="F1107" s="103" t="str">
        <f>A1105</f>
        <v>Diesel oil fired power plants</v>
      </c>
      <c r="G1107" s="103" t="str">
        <f>B1105</f>
        <v>Gas turbine combined cycle</v>
      </c>
      <c r="H1107" s="103" t="str">
        <f>C1107</f>
        <v>CHP</v>
      </c>
      <c r="I1107" s="104" t="str">
        <f t="shared" si="79"/>
        <v>L</v>
      </c>
      <c r="J1107" s="127">
        <v>1315</v>
      </c>
      <c r="K1107" s="127">
        <v>1314.2545514930894</v>
      </c>
      <c r="L1107" s="127">
        <v>1313.3568673587076</v>
      </c>
      <c r="M1107" s="127">
        <v>1312.2791128133574</v>
      </c>
      <c r="N1107" s="127">
        <v>1310.9898503600002</v>
      </c>
      <c r="O1107" s="127">
        <v>1309.4542607186734</v>
      </c>
      <c r="P1107" s="127">
        <v>1307.6347470831333</v>
      </c>
      <c r="Q1107" s="127">
        <v>1305.4920673951829</v>
      </c>
      <c r="R1107" s="127">
        <v>1302.987145820777</v>
      </c>
      <c r="S1107" s="127">
        <v>1300.083691443873</v>
      </c>
      <c r="T1107" s="127">
        <v>1296.7516809362005</v>
      </c>
      <c r="U1107" s="127">
        <v>1292.9716251649641</v>
      </c>
      <c r="V1107" s="127">
        <v>1288.739330338612</v>
      </c>
      <c r="W1107" s="127">
        <v>1284.0705996704344</v>
      </c>
      <c r="X1107" s="127">
        <v>1279.0050571309041</v>
      </c>
      <c r="Y1107" s="127">
        <v>1273.6081077953249</v>
      </c>
      <c r="Z1107" s="127">
        <v>1267.9700982363979</v>
      </c>
      <c r="AA1107" s="127">
        <v>1262.2020950275005</v>
      </c>
      <c r="AB1107" s="127">
        <v>1256.4283530176504</v>
      </c>
      <c r="AC1107" s="127">
        <v>1250.7763497114925</v>
      </c>
      <c r="AD1107" s="127">
        <v>1245.3659531918433</v>
      </c>
      <c r="AE1107" s="127">
        <v>1240.2995947276775</v>
      </c>
      <c r="AF1107" s="127">
        <v>1235.6550920385996</v>
      </c>
      <c r="AG1107" s="127">
        <v>1231.4820907639689</v>
      </c>
      <c r="AH1107" s="127">
        <v>1227.8022177172572</v>
      </c>
      <c r="AI1107" s="127">
        <v>1224.6122760479795</v>
      </c>
      <c r="AJ1107" s="127">
        <v>1221.8893708371909</v>
      </c>
      <c r="AK1107" s="127">
        <v>1219.5967822514917</v>
      </c>
      <c r="AL1107" s="127">
        <v>1217.6896133676642</v>
      </c>
      <c r="AM1107" s="127">
        <v>1216.1195834995128</v>
      </c>
      <c r="AN1107" s="127">
        <v>1214.838682853029</v>
      </c>
      <c r="AO1107" s="127">
        <v>1213.8016711625082</v>
      </c>
      <c r="AP1107" s="127">
        <v>1212.9675667215984</v>
      </c>
      <c r="AQ1107" s="127">
        <v>1212.3003445493214</v>
      </c>
      <c r="AR1107" s="127">
        <v>1211.7690705804528</v>
      </c>
      <c r="AS1107" s="127">
        <v>1211.3476707614427</v>
      </c>
      <c r="AT1107" s="127">
        <v>1211.0144913567647</v>
      </c>
      <c r="AU1107" s="127">
        <v>1210.7517632213498</v>
      </c>
      <c r="AV1107" s="127">
        <v>1210.5450451876845</v>
      </c>
      <c r="AW1107" s="127">
        <v>1210.382692453908</v>
      </c>
      <c r="AX1107" s="128">
        <v>1210.2553747932316</v>
      </c>
    </row>
    <row r="1108" spans="1:50">
      <c r="A1108" s="212"/>
      <c r="B1108" s="215"/>
      <c r="C1108" s="216"/>
      <c r="D1108" s="106" t="s">
        <v>25</v>
      </c>
      <c r="E1108" s="107" t="str">
        <f>A1105&amp;"/"&amp;B1105&amp;"/"&amp;C1107&amp;"/"&amp;D1108</f>
        <v>Diesel oil fired power plants/Gas turbine combined cycle/CHP/M</v>
      </c>
      <c r="F1108" s="108" t="str">
        <f>A1105</f>
        <v>Diesel oil fired power plants</v>
      </c>
      <c r="G1108" s="108" t="str">
        <f>B1105</f>
        <v>Gas turbine combined cycle</v>
      </c>
      <c r="H1108" s="108" t="str">
        <f>C1107</f>
        <v>CHP</v>
      </c>
      <c r="I1108" s="109" t="str">
        <f t="shared" si="79"/>
        <v>M</v>
      </c>
      <c r="J1108" s="129">
        <v>1419.6000000000001</v>
      </c>
      <c r="K1108" s="129">
        <v>1419.3697404358047</v>
      </c>
      <c r="L1108" s="129">
        <v>1419.0750654275294</v>
      </c>
      <c r="M1108" s="129">
        <v>1418.6983088388988</v>
      </c>
      <c r="N1108" s="129">
        <v>1418.2171854393716</v>
      </c>
      <c r="O1108" s="129">
        <v>1417.6037267943309</v>
      </c>
      <c r="P1108" s="129">
        <v>1416.823064173353</v>
      </c>
      <c r="Q1108" s="129">
        <v>1415.8320997101819</v>
      </c>
      <c r="R1108" s="129">
        <v>1414.5781613203403</v>
      </c>
      <c r="S1108" s="129">
        <v>1412.9978222248251</v>
      </c>
      <c r="T1108" s="129">
        <v>1411.016190804708</v>
      </c>
      <c r="U1108" s="129">
        <v>1408.5471438572183</v>
      </c>
      <c r="V1108" s="129">
        <v>1405.4951734701922</v>
      </c>
      <c r="W1108" s="129">
        <v>1401.7596998772813</v>
      </c>
      <c r="X1108" s="129">
        <v>1397.2427719502766</v>
      </c>
      <c r="Y1108" s="129">
        <v>1391.8608684591572</v>
      </c>
      <c r="Z1108" s="129">
        <v>1385.5608146506299</v>
      </c>
      <c r="AA1108" s="129">
        <v>1378.3384758202701</v>
      </c>
      <c r="AB1108" s="129">
        <v>1370.2569640901752</v>
      </c>
      <c r="AC1108" s="129">
        <v>1361.4591672506615</v>
      </c>
      <c r="AD1108" s="129">
        <v>1352.1686096331816</v>
      </c>
      <c r="AE1108" s="129">
        <v>1342.6742560818407</v>
      </c>
      <c r="AF1108" s="129">
        <v>1333.2993020130612</v>
      </c>
      <c r="AG1108" s="129">
        <v>1324.3599025644</v>
      </c>
      <c r="AH1108" s="129">
        <v>1316.124250911053</v>
      </c>
      <c r="AI1108" s="129">
        <v>1308.7827067607091</v>
      </c>
      <c r="AJ1108" s="129">
        <v>1302.4354320913758</v>
      </c>
      <c r="AK1108" s="129">
        <v>1297.0976000813416</v>
      </c>
      <c r="AL1108" s="129">
        <v>1292.717041993242</v>
      </c>
      <c r="AM1108" s="129">
        <v>1289.1971777017609</v>
      </c>
      <c r="AN1108" s="129">
        <v>1286.4190626101056</v>
      </c>
      <c r="AO1108" s="129">
        <v>1284.2588798786483</v>
      </c>
      <c r="AP1108" s="129">
        <v>1282.5997001372052</v>
      </c>
      <c r="AQ1108" s="129">
        <v>1281.3380136210071</v>
      </c>
      <c r="AR1108" s="129">
        <v>1280.3863042984801</v>
      </c>
      <c r="AS1108" s="129">
        <v>1279.6730406101126</v>
      </c>
      <c r="AT1108" s="129">
        <v>1279.1412250067781</v>
      </c>
      <c r="AU1108" s="129">
        <v>1278.7463122951715</v>
      </c>
      <c r="AV1108" s="129">
        <v>1278.4540027130558</v>
      </c>
      <c r="AW1108" s="129">
        <v>1278.2381863006824</v>
      </c>
      <c r="AX1108" s="130">
        <v>1278.0791626906334</v>
      </c>
    </row>
    <row r="1109" spans="1:50">
      <c r="A1109" s="212"/>
      <c r="B1109" s="215"/>
      <c r="C1109" s="217" t="s">
        <v>42</v>
      </c>
      <c r="D1109" s="83" t="s">
        <v>24</v>
      </c>
      <c r="E1109" s="56" t="str">
        <f>A1105&amp;"/"&amp;B1105&amp;"/"&amp;C1109&amp;"/"&amp;D1109</f>
        <v>Diesel oil fired power plants/Gas turbine combined cycle/Electricity only with CCS/L</v>
      </c>
      <c r="F1109" s="103" t="str">
        <f>A1105</f>
        <v>Diesel oil fired power plants</v>
      </c>
      <c r="G1109" s="103" t="str">
        <f>B1105</f>
        <v>Gas turbine combined cycle</v>
      </c>
      <c r="H1109" s="103" t="str">
        <f>C1109</f>
        <v>Electricity only with CCS</v>
      </c>
      <c r="I1109" s="104" t="str">
        <f t="shared" si="79"/>
        <v>L</v>
      </c>
      <c r="J1109" s="127" t="s">
        <v>99</v>
      </c>
      <c r="K1109" s="127" t="s">
        <v>99</v>
      </c>
      <c r="L1109" s="127" t="s">
        <v>99</v>
      </c>
      <c r="M1109" s="127" t="s">
        <v>99</v>
      </c>
      <c r="N1109" s="127" t="s">
        <v>99</v>
      </c>
      <c r="O1109" s="127" t="s">
        <v>99</v>
      </c>
      <c r="P1109" s="127" t="s">
        <v>99</v>
      </c>
      <c r="Q1109" s="127" t="s">
        <v>99</v>
      </c>
      <c r="R1109" s="127" t="s">
        <v>99</v>
      </c>
      <c r="S1109" s="127" t="s">
        <v>99</v>
      </c>
      <c r="T1109" s="127" t="s">
        <v>99</v>
      </c>
      <c r="U1109" s="127" t="s">
        <v>99</v>
      </c>
      <c r="V1109" s="127" t="s">
        <v>99</v>
      </c>
      <c r="W1109" s="127" t="s">
        <v>99</v>
      </c>
      <c r="X1109" s="127" t="s">
        <v>99</v>
      </c>
      <c r="Y1109" s="127" t="s">
        <v>99</v>
      </c>
      <c r="Z1109" s="127" t="s">
        <v>99</v>
      </c>
      <c r="AA1109" s="127" t="s">
        <v>99</v>
      </c>
      <c r="AB1109" s="127" t="s">
        <v>99</v>
      </c>
      <c r="AC1109" s="127" t="s">
        <v>99</v>
      </c>
      <c r="AD1109" s="127" t="s">
        <v>99</v>
      </c>
      <c r="AE1109" s="127">
        <v>1878.0936801657808</v>
      </c>
      <c r="AF1109" s="127">
        <v>1877.2725769255999</v>
      </c>
      <c r="AG1109" s="127">
        <v>1876.2210738537897</v>
      </c>
      <c r="AH1109" s="127">
        <v>1874.8755377560417</v>
      </c>
      <c r="AI1109" s="127">
        <v>1873.1554121735658</v>
      </c>
      <c r="AJ1109" s="127">
        <v>1870.9591332533105</v>
      </c>
      <c r="AK1109" s="127">
        <v>1868.1593286501854</v>
      </c>
      <c r="AL1109" s="127">
        <v>1864.5973557586001</v>
      </c>
      <c r="AM1109" s="127">
        <v>1860.0773915037948</v>
      </c>
      <c r="AN1109" s="127">
        <v>1854.3605481233462</v>
      </c>
      <c r="AO1109" s="127">
        <v>1847.1599011212702</v>
      </c>
      <c r="AP1109" s="127">
        <v>1838.1379183145546</v>
      </c>
      <c r="AQ1109" s="127">
        <v>1826.9085879155277</v>
      </c>
      <c r="AR1109" s="127">
        <v>1813.0474986575496</v>
      </c>
      <c r="AS1109" s="127">
        <v>1796.1140072258133</v>
      </c>
      <c r="AT1109" s="127">
        <v>1775.6899508309602</v>
      </c>
      <c r="AU1109" s="127">
        <v>1751.4382873205348</v>
      </c>
      <c r="AV1109" s="127">
        <v>1723.1814607535414</v>
      </c>
      <c r="AW1109" s="127">
        <v>1690.9922812374375</v>
      </c>
      <c r="AX1109" s="128">
        <v>1655.2799999999997</v>
      </c>
    </row>
    <row r="1110" spans="1:50">
      <c r="A1110" s="212"/>
      <c r="B1110" s="215"/>
      <c r="C1110" s="216"/>
      <c r="D1110" s="106" t="s">
        <v>25</v>
      </c>
      <c r="E1110" s="107" t="str">
        <f>A1105&amp;"/"&amp;B1105&amp;"/"&amp;C1109&amp;"/"&amp;D1110</f>
        <v>Diesel oil fired power plants/Gas turbine combined cycle/Electricity only with CCS/M</v>
      </c>
      <c r="F1110" s="108" t="str">
        <f>A1105</f>
        <v>Diesel oil fired power plants</v>
      </c>
      <c r="G1110" s="108" t="str">
        <f>B1105</f>
        <v>Gas turbine combined cycle</v>
      </c>
      <c r="H1110" s="108" t="str">
        <f>C1109</f>
        <v>Electricity only with CCS</v>
      </c>
      <c r="I1110" s="109" t="str">
        <f t="shared" si="79"/>
        <v>M</v>
      </c>
      <c r="J1110" s="129" t="s">
        <v>99</v>
      </c>
      <c r="K1110" s="129" t="s">
        <v>99</v>
      </c>
      <c r="L1110" s="129" t="s">
        <v>99</v>
      </c>
      <c r="M1110" s="129" t="s">
        <v>99</v>
      </c>
      <c r="N1110" s="129" t="s">
        <v>99</v>
      </c>
      <c r="O1110" s="129" t="s">
        <v>99</v>
      </c>
      <c r="P1110" s="129" t="s">
        <v>99</v>
      </c>
      <c r="Q1110" s="129" t="s">
        <v>99</v>
      </c>
      <c r="R1110" s="129" t="s">
        <v>99</v>
      </c>
      <c r="S1110" s="129" t="s">
        <v>99</v>
      </c>
      <c r="T1110" s="129" t="s">
        <v>99</v>
      </c>
      <c r="U1110" s="129" t="s">
        <v>99</v>
      </c>
      <c r="V1110" s="129" t="s">
        <v>99</v>
      </c>
      <c r="W1110" s="129" t="s">
        <v>99</v>
      </c>
      <c r="X1110" s="129" t="s">
        <v>99</v>
      </c>
      <c r="Y1110" s="129" t="s">
        <v>99</v>
      </c>
      <c r="Z1110" s="129" t="s">
        <v>99</v>
      </c>
      <c r="AA1110" s="129" t="s">
        <v>99</v>
      </c>
      <c r="AB1110" s="129" t="s">
        <v>99</v>
      </c>
      <c r="AC1110" s="129" t="s">
        <v>99</v>
      </c>
      <c r="AD1110" s="129" t="s">
        <v>99</v>
      </c>
      <c r="AE1110" s="129">
        <v>1962.3666888780626</v>
      </c>
      <c r="AF1110" s="129">
        <v>1961.5803384723895</v>
      </c>
      <c r="AG1110" s="129">
        <v>1960.5733398069083</v>
      </c>
      <c r="AH1110" s="129">
        <v>1959.2847529343499</v>
      </c>
      <c r="AI1110" s="129">
        <v>1957.6374309127111</v>
      </c>
      <c r="AJ1110" s="129">
        <v>1955.5341085344755</v>
      </c>
      <c r="AK1110" s="129">
        <v>1952.8528044331933</v>
      </c>
      <c r="AL1110" s="129">
        <v>1949.4415904819755</v>
      </c>
      <c r="AM1110" s="129">
        <v>1945.1129317318146</v>
      </c>
      <c r="AN1110" s="129">
        <v>1939.638051240056</v>
      </c>
      <c r="AO1110" s="129">
        <v>1932.742168464164</v>
      </c>
      <c r="AP1110" s="129">
        <v>1924.1020371227326</v>
      </c>
      <c r="AQ1110" s="129">
        <v>1913.3479832076996</v>
      </c>
      <c r="AR1110" s="129">
        <v>1900.0735584731406</v>
      </c>
      <c r="AS1110" s="129">
        <v>1883.8567696392824</v>
      </c>
      <c r="AT1110" s="129">
        <v>1864.2971524734221</v>
      </c>
      <c r="AU1110" s="129">
        <v>1841.0719299843809</v>
      </c>
      <c r="AV1110" s="129">
        <v>1814.0110612084904</v>
      </c>
      <c r="AW1110" s="129">
        <v>1783.1842745973445</v>
      </c>
      <c r="AX1110" s="130">
        <v>1748.9835</v>
      </c>
    </row>
    <row r="1111" spans="1:50">
      <c r="A1111" s="212"/>
      <c r="B1111" s="215"/>
      <c r="C1111" s="217" t="s">
        <v>43</v>
      </c>
      <c r="D1111" s="52" t="s">
        <v>24</v>
      </c>
      <c r="E1111" s="86" t="str">
        <f>A1105&amp;"/"&amp;B1105&amp;"/"&amp;C1111&amp;"/"&amp;D1111</f>
        <v>Diesel oil fired power plants/Gas turbine combined cycle/CHP with CCS/L</v>
      </c>
      <c r="F1111" s="61" t="str">
        <f>A1105</f>
        <v>Diesel oil fired power plants</v>
      </c>
      <c r="G1111" s="61" t="str">
        <f>B1105</f>
        <v>Gas turbine combined cycle</v>
      </c>
      <c r="H1111" s="61" t="str">
        <f>C1111</f>
        <v>CHP with CCS</v>
      </c>
      <c r="I1111" s="84" t="str">
        <f t="shared" si="79"/>
        <v>L</v>
      </c>
      <c r="J1111" s="121" t="s">
        <v>99</v>
      </c>
      <c r="K1111" s="121" t="s">
        <v>99</v>
      </c>
      <c r="L1111" s="121" t="s">
        <v>99</v>
      </c>
      <c r="M1111" s="121" t="s">
        <v>99</v>
      </c>
      <c r="N1111" s="121" t="s">
        <v>99</v>
      </c>
      <c r="O1111" s="121" t="s">
        <v>99</v>
      </c>
      <c r="P1111" s="121" t="s">
        <v>99</v>
      </c>
      <c r="Q1111" s="121" t="s">
        <v>99</v>
      </c>
      <c r="R1111" s="121" t="s">
        <v>99</v>
      </c>
      <c r="S1111" s="121" t="s">
        <v>99</v>
      </c>
      <c r="T1111" s="121" t="s">
        <v>99</v>
      </c>
      <c r="U1111" s="121" t="s">
        <v>99</v>
      </c>
      <c r="V1111" s="121" t="s">
        <v>99</v>
      </c>
      <c r="W1111" s="121" t="s">
        <v>99</v>
      </c>
      <c r="X1111" s="121" t="s">
        <v>99</v>
      </c>
      <c r="Y1111" s="121" t="s">
        <v>99</v>
      </c>
      <c r="Z1111" s="121" t="s">
        <v>99</v>
      </c>
      <c r="AA1111" s="121" t="s">
        <v>99</v>
      </c>
      <c r="AB1111" s="121" t="s">
        <v>99</v>
      </c>
      <c r="AC1111" s="121" t="s">
        <v>99</v>
      </c>
      <c r="AD1111" s="121" t="s">
        <v>99</v>
      </c>
      <c r="AE1111" s="121">
        <v>2203.4135926068602</v>
      </c>
      <c r="AF1111" s="121">
        <v>2202.6784496437426</v>
      </c>
      <c r="AG1111" s="121">
        <v>2201.7366697692828</v>
      </c>
      <c r="AH1111" s="121">
        <v>2200.530952576913</v>
      </c>
      <c r="AI1111" s="121">
        <v>2198.9886100065737</v>
      </c>
      <c r="AJ1111" s="121">
        <v>2197.0177554901652</v>
      </c>
      <c r="AK1111" s="121">
        <v>2194.5027564712846</v>
      </c>
      <c r="AL1111" s="121">
        <v>2191.2989467807233</v>
      </c>
      <c r="AM1111" s="121">
        <v>2187.2267082087051</v>
      </c>
      <c r="AN1111" s="121">
        <v>2182.065229449041</v>
      </c>
      <c r="AO1111" s="121">
        <v>2175.5465755892446</v>
      </c>
      <c r="AP1111" s="121">
        <v>2167.3511975558795</v>
      </c>
      <c r="AQ1111" s="121">
        <v>2157.1067135384842</v>
      </c>
      <c r="AR1111" s="121">
        <v>2144.392694615854</v>
      </c>
      <c r="AS1111" s="121">
        <v>2128.7551683041511</v>
      </c>
      <c r="AT1111" s="121">
        <v>2109.7352957167805</v>
      </c>
      <c r="AU1111" s="121">
        <v>2086.9165473911435</v>
      </c>
      <c r="AV1111" s="121">
        <v>2059.9927202567546</v>
      </c>
      <c r="AW1111" s="121">
        <v>2028.8541956137838</v>
      </c>
      <c r="AX1111" s="122">
        <v>1993.6813999577589</v>
      </c>
    </row>
    <row r="1112" spans="1:50">
      <c r="A1112" s="212"/>
      <c r="B1112" s="218"/>
      <c r="C1112" s="210"/>
      <c r="D1112" s="93" t="s">
        <v>25</v>
      </c>
      <c r="E1112" s="73" t="str">
        <f>A1105&amp;"/"&amp;B1105&amp;"/"&amp;C1111&amp;"/"&amp;D1112</f>
        <v>Diesel oil fired power plants/Gas turbine combined cycle/CHP with CCS/M</v>
      </c>
      <c r="F1112" s="91" t="str">
        <f>A1105</f>
        <v>Diesel oil fired power plants</v>
      </c>
      <c r="G1112" s="91" t="str">
        <f>B1105</f>
        <v>Gas turbine combined cycle</v>
      </c>
      <c r="H1112" s="91" t="str">
        <f>C1111</f>
        <v>CHP with CCS</v>
      </c>
      <c r="I1112" s="70" t="str">
        <f t="shared" si="79"/>
        <v>M</v>
      </c>
      <c r="J1112" s="123" t="s">
        <v>99</v>
      </c>
      <c r="K1112" s="123" t="s">
        <v>99</v>
      </c>
      <c r="L1112" s="123" t="s">
        <v>99</v>
      </c>
      <c r="M1112" s="123" t="s">
        <v>99</v>
      </c>
      <c r="N1112" s="123" t="s">
        <v>99</v>
      </c>
      <c r="O1112" s="123" t="s">
        <v>99</v>
      </c>
      <c r="P1112" s="123" t="s">
        <v>99</v>
      </c>
      <c r="Q1112" s="123" t="s">
        <v>99</v>
      </c>
      <c r="R1112" s="123" t="s">
        <v>99</v>
      </c>
      <c r="S1112" s="123" t="s">
        <v>99</v>
      </c>
      <c r="T1112" s="123" t="s">
        <v>99</v>
      </c>
      <c r="U1112" s="123" t="s">
        <v>99</v>
      </c>
      <c r="V1112" s="123" t="s">
        <v>99</v>
      </c>
      <c r="W1112" s="123" t="s">
        <v>99</v>
      </c>
      <c r="X1112" s="123" t="s">
        <v>99</v>
      </c>
      <c r="Y1112" s="123" t="s">
        <v>99</v>
      </c>
      <c r="Z1112" s="123" t="s">
        <v>99</v>
      </c>
      <c r="AA1112" s="123" t="s">
        <v>99</v>
      </c>
      <c r="AB1112" s="123" t="s">
        <v>99</v>
      </c>
      <c r="AC1112" s="123" t="s">
        <v>99</v>
      </c>
      <c r="AD1112" s="123" t="s">
        <v>99</v>
      </c>
      <c r="AE1112" s="123">
        <v>2352.6397480540868</v>
      </c>
      <c r="AF1112" s="123">
        <v>2351.9262510007666</v>
      </c>
      <c r="AG1112" s="123">
        <v>2351.0122013546224</v>
      </c>
      <c r="AH1112" s="123">
        <v>2349.8419858903476</v>
      </c>
      <c r="AI1112" s="123">
        <v>2348.3450568107569</v>
      </c>
      <c r="AJ1112" s="123">
        <v>2346.432233100908</v>
      </c>
      <c r="AK1112" s="123">
        <v>2343.9912869460754</v>
      </c>
      <c r="AL1112" s="123">
        <v>2340.8818117986571</v>
      </c>
      <c r="AM1112" s="123">
        <v>2336.9294782155002</v>
      </c>
      <c r="AN1112" s="123">
        <v>2331.919976566764</v>
      </c>
      <c r="AO1112" s="123">
        <v>2325.5932611468761</v>
      </c>
      <c r="AP1112" s="123">
        <v>2317.6391918419722</v>
      </c>
      <c r="AQ1112" s="123">
        <v>2307.6963514341719</v>
      </c>
      <c r="AR1112" s="123">
        <v>2295.3566903175342</v>
      </c>
      <c r="AS1112" s="123">
        <v>2280.1796029965885</v>
      </c>
      <c r="AT1112" s="123">
        <v>2261.7197608618544</v>
      </c>
      <c r="AU1112" s="123">
        <v>2239.5728989484269</v>
      </c>
      <c r="AV1112" s="123">
        <v>2213.4418301791384</v>
      </c>
      <c r="AW1112" s="123">
        <v>2183.2201635208949</v>
      </c>
      <c r="AX1112" s="124">
        <v>2149.0830129030401</v>
      </c>
    </row>
    <row r="1113" spans="1:50">
      <c r="A1113" s="212"/>
      <c r="B1113" s="214" t="s">
        <v>51</v>
      </c>
      <c r="C1113" s="209" t="s">
        <v>36</v>
      </c>
      <c r="D1113" s="67" t="s">
        <v>24</v>
      </c>
      <c r="E1113" s="87" t="str">
        <f>A1105&amp;"/"&amp;B1113&amp;"/"&amp;C1113&amp;"/"&amp;D1113</f>
        <v>Diesel oil fired power plants/Gas turbine /Electricity only/L</v>
      </c>
      <c r="F1113" s="55" t="str">
        <f>A1105</f>
        <v>Diesel oil fired power plants</v>
      </c>
      <c r="G1113" s="55" t="str">
        <f>B1113</f>
        <v xml:space="preserve">Gas turbine </v>
      </c>
      <c r="H1113" s="55" t="str">
        <f>C1113</f>
        <v>Electricity only</v>
      </c>
      <c r="I1113" s="85" t="str">
        <f t="shared" si="79"/>
        <v>L</v>
      </c>
      <c r="J1113" s="125">
        <v>580</v>
      </c>
      <c r="K1113" s="125">
        <v>579.90205787638797</v>
      </c>
      <c r="L1113" s="125">
        <v>579.79450563973</v>
      </c>
      <c r="M1113" s="125">
        <v>579.67647731450745</v>
      </c>
      <c r="N1113" s="125">
        <v>579.54704518443464</v>
      </c>
      <c r="O1113" s="125">
        <v>579.40521891448407</v>
      </c>
      <c r="P1113" s="125">
        <v>579.2499455474084</v>
      </c>
      <c r="Q1113" s="125">
        <v>579.08011059806142</v>
      </c>
      <c r="R1113" s="125">
        <v>578.89454049847927</v>
      </c>
      <c r="S1113" s="125">
        <v>578.69200667532687</v>
      </c>
      <c r="T1113" s="125">
        <v>578.47123156693476</v>
      </c>
      <c r="U1113" s="125">
        <v>578.23089690713971</v>
      </c>
      <c r="V1113" s="125">
        <v>577.96965461417176</v>
      </c>
      <c r="W1113" s="125">
        <v>577.68614062084168</v>
      </c>
      <c r="X1113" s="125">
        <v>577.37899196255046</v>
      </c>
      <c r="Y1113" s="125">
        <v>577.04686739683393</v>
      </c>
      <c r="Z1113" s="125">
        <v>576.68847175667815</v>
      </c>
      <c r="AA1113" s="125">
        <v>576.30258413419313</v>
      </c>
      <c r="AB1113" s="125">
        <v>575.88808984669504</v>
      </c>
      <c r="AC1113" s="125">
        <v>575.44401595065597</v>
      </c>
      <c r="AD1113" s="125">
        <v>574.96956983982716</v>
      </c>
      <c r="AE1113" s="125">
        <v>574.46418019538908</v>
      </c>
      <c r="AF1113" s="125">
        <v>573.92753925650152</v>
      </c>
      <c r="AG1113" s="125">
        <v>573.35964506342964</v>
      </c>
      <c r="AH1113" s="125">
        <v>572.76084201349579</v>
      </c>
      <c r="AI1113" s="125">
        <v>572.1318577900779</v>
      </c>
      <c r="AJ1113" s="125">
        <v>571.4738345099106</v>
      </c>
      <c r="AK1113" s="125">
        <v>570.78835182048351</v>
      </c>
      <c r="AL1113" s="125">
        <v>570.07743970338618</v>
      </c>
      <c r="AM1113" s="125">
        <v>569.34357893173592</v>
      </c>
      <c r="AN1113" s="125">
        <v>568.5896875101181</v>
      </c>
      <c r="AO1113" s="125">
        <v>567.81909199697418</v>
      </c>
      <c r="AP1113" s="125">
        <v>567.03548335414007</v>
      </c>
      <c r="AQ1113" s="125">
        <v>566.24285784491133</v>
      </c>
      <c r="AR1113" s="125">
        <v>565.44544444674443</v>
      </c>
      <c r="AS1113" s="125">
        <v>564.64762117609257</v>
      </c>
      <c r="AT1113" s="125">
        <v>563.85382355049296</v>
      </c>
      <c r="AU1113" s="125">
        <v>563.06844904892921</v>
      </c>
      <c r="AV1113" s="125">
        <v>562.29576180259778</v>
      </c>
      <c r="AW1113" s="125">
        <v>561.53980180761198</v>
      </c>
      <c r="AX1113" s="126">
        <v>560.80430268596444</v>
      </c>
    </row>
    <row r="1114" spans="1:50">
      <c r="A1114" s="212"/>
      <c r="B1114" s="215"/>
      <c r="C1114" s="206"/>
      <c r="D1114" s="52" t="s">
        <v>25</v>
      </c>
      <c r="E1114" s="86" t="str">
        <f>A1105&amp;"/"&amp;B1113&amp;"/"&amp;C1113&amp;"/"&amp;D1114</f>
        <v>Diesel oil fired power plants/Gas turbine /Electricity only/M</v>
      </c>
      <c r="F1114" s="61" t="str">
        <f>A1105</f>
        <v>Diesel oil fired power plants</v>
      </c>
      <c r="G1114" s="61" t="str">
        <f>B1113</f>
        <v xml:space="preserve">Gas turbine </v>
      </c>
      <c r="H1114" s="61" t="str">
        <f>C1113</f>
        <v>Electricity only</v>
      </c>
      <c r="I1114" s="84" t="str">
        <f t="shared" si="79"/>
        <v>M</v>
      </c>
      <c r="J1114" s="121">
        <v>606.09999999999991</v>
      </c>
      <c r="K1114" s="121">
        <v>605.99671555135524</v>
      </c>
      <c r="L1114" s="121">
        <v>605.88326285835228</v>
      </c>
      <c r="M1114" s="121">
        <v>605.75871858374569</v>
      </c>
      <c r="N1114" s="121">
        <v>605.62209207214653</v>
      </c>
      <c r="O1114" s="121">
        <v>605.47232403297471</v>
      </c>
      <c r="P1114" s="121">
        <v>605.30828609674484</v>
      </c>
      <c r="Q1114" s="121">
        <v>605.12878148047844</v>
      </c>
      <c r="R1114" s="121">
        <v>604.93254703206503</v>
      </c>
      <c r="S1114" s="121">
        <v>604.71825695740108</v>
      </c>
      <c r="T1114" s="121">
        <v>604.48452856620395</v>
      </c>
      <c r="U1114" s="121">
        <v>604.22993039998778</v>
      </c>
      <c r="V1114" s="121">
        <v>603.95299312542522</v>
      </c>
      <c r="W1114" s="121">
        <v>603.65222358403048</v>
      </c>
      <c r="X1114" s="121">
        <v>603.3261223796884</v>
      </c>
      <c r="Y1114" s="121">
        <v>602.9732053531643</v>
      </c>
      <c r="Z1114" s="121">
        <v>602.59202923084138</v>
      </c>
      <c r="AA1114" s="121">
        <v>602.18122163681539</v>
      </c>
      <c r="AB1114" s="121">
        <v>601.73951551667346</v>
      </c>
      <c r="AC1114" s="121">
        <v>601.2657878325291</v>
      </c>
      <c r="AD1114" s="121">
        <v>600.75910214909993</v>
      </c>
      <c r="AE1114" s="121">
        <v>600.21875444031377</v>
      </c>
      <c r="AF1114" s="121">
        <v>599.6443211106257</v>
      </c>
      <c r="AG1114" s="121">
        <v>599.03570785698616</v>
      </c>
      <c r="AH1114" s="121">
        <v>598.3931976159771</v>
      </c>
      <c r="AI1114" s="121">
        <v>597.71749547421348</v>
      </c>
      <c r="AJ1114" s="121">
        <v>597.00976810494069</v>
      </c>
      <c r="AK1114" s="121">
        <v>596.27167507251465</v>
      </c>
      <c r="AL1114" s="121">
        <v>595.50538926495062</v>
      </c>
      <c r="AM1114" s="121">
        <v>594.71360381684769</v>
      </c>
      <c r="AN1114" s="121">
        <v>593.89952320622524</v>
      </c>
      <c r="AO1114" s="121">
        <v>593.06683676877094</v>
      </c>
      <c r="AP1114" s="121">
        <v>592.2196736684698</v>
      </c>
      <c r="AQ1114" s="121">
        <v>591.36253936296362</v>
      </c>
      <c r="AR1114" s="121">
        <v>590.50023474327782</v>
      </c>
      <c r="AS1114" s="121">
        <v>589.63776032068267</v>
      </c>
      <c r="AT1114" s="121">
        <v>588.78020896803127</v>
      </c>
      <c r="AU1114" s="121">
        <v>587.93265168062396</v>
      </c>
      <c r="AV1114" s="121">
        <v>587.10002149219713</v>
      </c>
      <c r="AW1114" s="121">
        <v>586.28700097924684</v>
      </c>
      <c r="AX1114" s="122">
        <v>585.49791866467285</v>
      </c>
    </row>
    <row r="1115" spans="1:50">
      <c r="A1115" s="212"/>
      <c r="B1115" s="215"/>
      <c r="C1115" s="206"/>
      <c r="D1115" s="52" t="s">
        <v>38</v>
      </c>
      <c r="E1115" s="86" t="str">
        <f>A1105&amp;"/"&amp;B1113&amp;"/"&amp;C1113&amp;"/"&amp;D1115</f>
        <v>Diesel oil fired power plants/Gas turbine /Electricity only/S</v>
      </c>
      <c r="F1115" s="61" t="str">
        <f>A1105</f>
        <v>Diesel oil fired power plants</v>
      </c>
      <c r="G1115" s="61" t="str">
        <f>B1113</f>
        <v xml:space="preserve">Gas turbine </v>
      </c>
      <c r="H1115" s="61" t="str">
        <f>C1113</f>
        <v>Electricity only</v>
      </c>
      <c r="I1115" s="84" t="str">
        <f t="shared" si="79"/>
        <v>S</v>
      </c>
      <c r="J1115" s="121">
        <v>727.31999999999982</v>
      </c>
      <c r="K1115" s="121">
        <v>727.24406140342978</v>
      </c>
      <c r="L1115" s="121">
        <v>727.16044935452669</v>
      </c>
      <c r="M1115" s="121">
        <v>727.06842402820337</v>
      </c>
      <c r="N1115" s="121">
        <v>726.96718194992559</v>
      </c>
      <c r="O1115" s="121">
        <v>726.85585219498648</v>
      </c>
      <c r="P1115" s="121">
        <v>726.73349274904422</v>
      </c>
      <c r="Q1115" s="121">
        <v>726.59908714550306</v>
      </c>
      <c r="R1115" s="121">
        <v>726.45154152139287</v>
      </c>
      <c r="S1115" s="121">
        <v>726.2896822630081</v>
      </c>
      <c r="T1115" s="121">
        <v>726.11225444562217</v>
      </c>
      <c r="U1115" s="121">
        <v>725.91792130782665</v>
      </c>
      <c r="V1115" s="121">
        <v>725.70526503983399</v>
      </c>
      <c r="W1115" s="121">
        <v>725.47278920540077</v>
      </c>
      <c r="X1115" s="121">
        <v>725.21892315730838</v>
      </c>
      <c r="Y1115" s="121">
        <v>724.94202884433923</v>
      </c>
      <c r="Z1115" s="121">
        <v>724.64041044035946</v>
      </c>
      <c r="AA1115" s="121">
        <v>724.31232724951212</v>
      </c>
      <c r="AB1115" s="121">
        <v>723.95601035065363</v>
      </c>
      <c r="AC1115" s="121">
        <v>723.56968343301969</v>
      </c>
      <c r="AD1115" s="121">
        <v>723.15158823673642</v>
      </c>
      <c r="AE1115" s="121">
        <v>722.70001493847235</v>
      </c>
      <c r="AF1115" s="121">
        <v>722.21333770628951</v>
      </c>
      <c r="AG1115" s="121">
        <v>721.69005548094867</v>
      </c>
      <c r="AH1115" s="121">
        <v>721.12883781730147</v>
      </c>
      <c r="AI1115" s="121">
        <v>720.52857533534188</v>
      </c>
      <c r="AJ1115" s="121">
        <v>719.88843398656309</v>
      </c>
      <c r="AK1115" s="121">
        <v>719.20791194405069</v>
      </c>
      <c r="AL1115" s="121">
        <v>718.48689748847983</v>
      </c>
      <c r="AM1115" s="121">
        <v>717.72572581032534</v>
      </c>
      <c r="AN1115" s="121">
        <v>716.92523221450176</v>
      </c>
      <c r="AO1115" s="121">
        <v>716.08679884027379</v>
      </c>
      <c r="AP1115" s="121">
        <v>715.21239174717664</v>
      </c>
      <c r="AQ1115" s="121">
        <v>714.30458512113205</v>
      </c>
      <c r="AR1115" s="121">
        <v>713.36656947592724</v>
      </c>
      <c r="AS1115" s="121">
        <v>712.40214110577801</v>
      </c>
      <c r="AT1115" s="121">
        <v>711.41567070807957</v>
      </c>
      <c r="AU1115" s="121">
        <v>710.41205003782511</v>
      </c>
      <c r="AV1115" s="121">
        <v>709.39661663912739</v>
      </c>
      <c r="AW1115" s="121">
        <v>708.37505805133605</v>
      </c>
      <c r="AX1115" s="122">
        <v>707.35329830073499</v>
      </c>
    </row>
    <row r="1116" spans="1:50">
      <c r="A1116" s="212"/>
      <c r="B1116" s="215"/>
      <c r="C1116" s="216"/>
      <c r="D1116" s="52" t="s">
        <v>47</v>
      </c>
      <c r="E1116" s="86" t="str">
        <f>A1105&amp;"/"&amp;B1113&amp;"/"&amp;C1113&amp;"/"&amp;D1116</f>
        <v>Diesel oil fired power plants/Gas turbine /Electricity only/XS</v>
      </c>
      <c r="F1116" s="61" t="str">
        <f>A1105</f>
        <v>Diesel oil fired power plants</v>
      </c>
      <c r="G1116" s="61" t="str">
        <f>B1113</f>
        <v xml:space="preserve">Gas turbine </v>
      </c>
      <c r="H1116" s="61" t="str">
        <f>C1113</f>
        <v>Electricity only</v>
      </c>
      <c r="I1116" s="84" t="str">
        <f t="shared" si="79"/>
        <v>XS</v>
      </c>
      <c r="J1116" s="121">
        <v>1054.6139999999998</v>
      </c>
      <c r="K1116" s="121">
        <v>1054.5467998900976</v>
      </c>
      <c r="L1116" s="121">
        <v>1054.4727014743767</v>
      </c>
      <c r="M1116" s="121">
        <v>1054.3910160117432</v>
      </c>
      <c r="N1116" s="121">
        <v>1054.3009902240076</v>
      </c>
      <c r="O1116" s="121">
        <v>1054.2018011752095</v>
      </c>
      <c r="P1116" s="121">
        <v>1054.0925509537417</v>
      </c>
      <c r="Q1116" s="121">
        <v>1053.9722612029086</v>
      </c>
      <c r="R1116" s="121">
        <v>1053.8398675620519</v>
      </c>
      <c r="S1116" s="121">
        <v>1053.6942141002648</v>
      </c>
      <c r="T1116" s="121">
        <v>1053.534047848419</v>
      </c>
      <c r="U1116" s="121">
        <v>1053.3580135631987</v>
      </c>
      <c r="V1116" s="121">
        <v>1053.1646488894146</v>
      </c>
      <c r="W1116" s="121">
        <v>1052.9523801244034</v>
      </c>
      <c r="X1116" s="121">
        <v>1052.7195188308867</v>
      </c>
      <c r="Y1116" s="121">
        <v>1052.4642595922458</v>
      </c>
      <c r="Z1116" s="121">
        <v>1052.1846792562687</v>
      </c>
      <c r="AA1116" s="121">
        <v>1051.8787380692565</v>
      </c>
      <c r="AB1116" s="121">
        <v>1051.544283160358</v>
      </c>
      <c r="AC1116" s="121">
        <v>1051.17905489397</v>
      </c>
      <c r="AD1116" s="121">
        <v>1050.7806966626968</v>
      </c>
      <c r="AE1116" s="121">
        <v>1050.3467687403768</v>
      </c>
      <c r="AF1116" s="121">
        <v>1049.8747668483372</v>
      </c>
      <c r="AG1116" s="121">
        <v>1049.3621461011646</v>
      </c>
      <c r="AH1116" s="121">
        <v>1048.8063509822557</v>
      </c>
      <c r="AI1116" s="121">
        <v>1048.2048519441955</v>
      </c>
      <c r="AJ1116" s="121">
        <v>1047.5551891235409</v>
      </c>
      <c r="AK1116" s="121">
        <v>1046.8550234923496</v>
      </c>
      <c r="AL1116" s="121">
        <v>1046.102195528827</v>
      </c>
      <c r="AM1116" s="121">
        <v>1045.2947911677461</v>
      </c>
      <c r="AN1116" s="121">
        <v>1044.4312143826214</v>
      </c>
      <c r="AO1116" s="121">
        <v>1043.5102652568341</v>
      </c>
      <c r="AP1116" s="121">
        <v>1042.5312218294312</v>
      </c>
      <c r="AQ1116" s="121">
        <v>1041.4939233736998</v>
      </c>
      <c r="AR1116" s="121">
        <v>1040.3988521165347</v>
      </c>
      <c r="AS1116" s="121">
        <v>1039.2472097821058</v>
      </c>
      <c r="AT1116" s="121">
        <v>1038.0409848061699</v>
      </c>
      <c r="AU1116" s="121">
        <v>1036.7830056902976</v>
      </c>
      <c r="AV1116" s="121">
        <v>1035.4769758263703</v>
      </c>
      <c r="AW1116" s="121">
        <v>1034.1274852957645</v>
      </c>
      <c r="AX1116" s="122">
        <v>1032.7399956951194</v>
      </c>
    </row>
    <row r="1117" spans="1:50">
      <c r="A1117" s="212"/>
      <c r="B1117" s="215"/>
      <c r="C1117" s="217" t="s">
        <v>26</v>
      </c>
      <c r="D1117" s="83" t="s">
        <v>24</v>
      </c>
      <c r="E1117" s="56" t="str">
        <f>A1105&amp;"/"&amp;B1113&amp;"/"&amp;C1117&amp;"/"&amp;D1117</f>
        <v>Diesel oil fired power plants/Gas turbine /CHP/L</v>
      </c>
      <c r="F1117" s="103" t="str">
        <f>A1105</f>
        <v>Diesel oil fired power plants</v>
      </c>
      <c r="G1117" s="103" t="str">
        <f>B1113</f>
        <v xml:space="preserve">Gas turbine </v>
      </c>
      <c r="H1117" s="103" t="str">
        <f>C1117</f>
        <v>CHP</v>
      </c>
      <c r="I1117" s="104" t="str">
        <f t="shared" si="79"/>
        <v>L</v>
      </c>
      <c r="J1117" s="127">
        <v>830</v>
      </c>
      <c r="K1117" s="127">
        <v>829.88464713117207</v>
      </c>
      <c r="L1117" s="127">
        <v>829.75783221563711</v>
      </c>
      <c r="M1117" s="127">
        <v>829.61849153622916</v>
      </c>
      <c r="N1117" s="127">
        <v>829.46547870400673</v>
      </c>
      <c r="O1117" s="127">
        <v>829.29756170956784</v>
      </c>
      <c r="P1117" s="127">
        <v>829.11342070591775</v>
      </c>
      <c r="Q1117" s="127">
        <v>828.91164675938705</v>
      </c>
      <c r="R1117" s="127">
        <v>828.69074184468479</v>
      </c>
      <c r="S1117" s="127">
        <v>828.44912040177064</v>
      </c>
      <c r="T1117" s="127">
        <v>828.18511281443273</v>
      </c>
      <c r="U1117" s="127">
        <v>827.89697121120469</v>
      </c>
      <c r="V1117" s="127">
        <v>827.58287802570703</v>
      </c>
      <c r="W1117" s="127">
        <v>827.24095778193384</v>
      </c>
      <c r="X1117" s="127">
        <v>826.86929258569592</v>
      </c>
      <c r="Y1117" s="127">
        <v>826.46594180060629</v>
      </c>
      <c r="Z1117" s="127">
        <v>826.02896635891534</v>
      </c>
      <c r="AA1117" s="127">
        <v>825.55645809660416</v>
      </c>
      <c r="AB1117" s="127">
        <v>825.04657440045366</v>
      </c>
      <c r="AC1117" s="127">
        <v>824.49757830450267</v>
      </c>
      <c r="AD1117" s="127">
        <v>823.90788396767744</v>
      </c>
      <c r="AE1117" s="127">
        <v>823.27610719891447</v>
      </c>
      <c r="AF1117" s="127">
        <v>822.60112037008912</v>
      </c>
      <c r="AG1117" s="127">
        <v>821.88211067513225</v>
      </c>
      <c r="AH1117" s="127">
        <v>821.11864026766114</v>
      </c>
      <c r="AI1117" s="127">
        <v>820.31070635959225</v>
      </c>
      <c r="AJ1117" s="127">
        <v>819.45879891944116</v>
      </c>
      <c r="AK1117" s="127">
        <v>818.56395321061166</v>
      </c>
      <c r="AL1117" s="127">
        <v>817.62779410415908</v>
      </c>
      <c r="AM1117" s="127">
        <v>816.65256893908622</v>
      </c>
      <c r="AN1117" s="127">
        <v>815.6411657374565</v>
      </c>
      <c r="AO1117" s="127">
        <v>814.59711385516744</v>
      </c>
      <c r="AP1117" s="127">
        <v>813.52456469027379</v>
      </c>
      <c r="AQ1117" s="127">
        <v>812.42825088381119</v>
      </c>
      <c r="AR1117" s="127">
        <v>811.31342350764669</v>
      </c>
      <c r="AS1117" s="127">
        <v>810.18576798110894</v>
      </c>
      <c r="AT1117" s="127">
        <v>809.05130080220999</v>
      </c>
      <c r="AU1117" s="127">
        <v>807.916250504338</v>
      </c>
      <c r="AV1117" s="127">
        <v>806.78692742674627</v>
      </c>
      <c r="AW1117" s="127">
        <v>805.6695877918512</v>
      </c>
      <c r="AX1117" s="128">
        <v>804.57029811032339</v>
      </c>
    </row>
    <row r="1118" spans="1:50">
      <c r="A1118" s="212"/>
      <c r="B1118" s="215"/>
      <c r="C1118" s="206"/>
      <c r="D1118" s="52" t="s">
        <v>25</v>
      </c>
      <c r="E1118" s="86" t="str">
        <f>A1105&amp;"/"&amp;B1113&amp;"/"&amp;C1117&amp;"/"&amp;D1118</f>
        <v>Diesel oil fired power plants/Gas turbine /CHP/M</v>
      </c>
      <c r="F1118" s="61" t="str">
        <f>A1105</f>
        <v>Diesel oil fired power plants</v>
      </c>
      <c r="G1118" s="61" t="str">
        <f>B1113</f>
        <v xml:space="preserve">Gas turbine </v>
      </c>
      <c r="H1118" s="61" t="str">
        <f>C1117</f>
        <v>CHP</v>
      </c>
      <c r="I1118" s="84" t="str">
        <f t="shared" si="79"/>
        <v>M</v>
      </c>
      <c r="J1118" s="121">
        <v>856.09999999999991</v>
      </c>
      <c r="K1118" s="121">
        <v>855.96767428196699</v>
      </c>
      <c r="L1118" s="121">
        <v>855.82223875530792</v>
      </c>
      <c r="M1118" s="121">
        <v>855.66248525539277</v>
      </c>
      <c r="N1118" s="121">
        <v>855.48711362483778</v>
      </c>
      <c r="O1118" s="121">
        <v>855.29472891512808</v>
      </c>
      <c r="P1118" s="121">
        <v>855.08383953207476</v>
      </c>
      <c r="Q1118" s="121">
        <v>854.85285661101807</v>
      </c>
      <c r="R1118" s="121">
        <v>854.60009495379825</v>
      </c>
      <c r="S1118" s="121">
        <v>854.32377590743477</v>
      </c>
      <c r="T1118" s="121">
        <v>854.02203261233512</v>
      </c>
      <c r="U1118" s="121">
        <v>853.6929180930149</v>
      </c>
      <c r="V1118" s="121">
        <v>853.33441670315415</v>
      </c>
      <c r="W1118" s="121">
        <v>852.94445946461451</v>
      </c>
      <c r="X1118" s="121">
        <v>852.52094385089151</v>
      </c>
      <c r="Y1118" s="121">
        <v>852.06175855223307</v>
      </c>
      <c r="Z1118" s="121">
        <v>851.5648137140405</v>
      </c>
      <c r="AA1118" s="121">
        <v>851.02807705302916</v>
      </c>
      <c r="AB1118" s="121">
        <v>850.44961611745975</v>
      </c>
      <c r="AC1118" s="121">
        <v>849.82764675949363</v>
      </c>
      <c r="AD1118" s="121">
        <v>849.16058762193063</v>
      </c>
      <c r="AE1118" s="121">
        <v>848.44712010395313</v>
      </c>
      <c r="AF1118" s="121">
        <v>847.68625286171459</v>
      </c>
      <c r="AG1118" s="121">
        <v>846.87738942747978</v>
      </c>
      <c r="AH1118" s="121">
        <v>846.02039701249055</v>
      </c>
      <c r="AI1118" s="121">
        <v>845.11567402165053</v>
      </c>
      <c r="AJ1118" s="121">
        <v>844.16421329216348</v>
      </c>
      <c r="AK1118" s="121">
        <v>843.16765762447119</v>
      </c>
      <c r="AL1118" s="121">
        <v>842.12834386230315</v>
      </c>
      <c r="AM1118" s="121">
        <v>841.04933166388446</v>
      </c>
      <c r="AN1118" s="121">
        <v>839.93441325015419</v>
      </c>
      <c r="AO1118" s="121">
        <v>838.78810086815918</v>
      </c>
      <c r="AP1118" s="121">
        <v>837.61558949629</v>
      </c>
      <c r="AQ1118" s="121">
        <v>836.42269343811961</v>
      </c>
      <c r="AR1118" s="121">
        <v>835.21575685885011</v>
      </c>
      <c r="AS1118" s="121">
        <v>834.00153992541698</v>
      </c>
      <c r="AT1118" s="121">
        <v>832.78708389136557</v>
      </c>
      <c r="AU1118" s="121">
        <v>831.57956006520635</v>
      </c>
      <c r="AV1118" s="121">
        <v>830.38610894952126</v>
      </c>
      <c r="AW1118" s="121">
        <v>829.21367678228569</v>
      </c>
      <c r="AX1118" s="122">
        <v>828.06885713095153</v>
      </c>
    </row>
    <row r="1119" spans="1:50">
      <c r="A1119" s="212"/>
      <c r="B1119" s="215"/>
      <c r="C1119" s="206"/>
      <c r="D1119" s="52" t="s">
        <v>38</v>
      </c>
      <c r="E1119" s="86" t="str">
        <f>A1105&amp;"/"&amp;B1113&amp;"/"&amp;C1117&amp;"/"&amp;D1119</f>
        <v>Diesel oil fired power plants/Gas turbine /CHP/S</v>
      </c>
      <c r="F1119" s="61" t="str">
        <f>A1105</f>
        <v>Diesel oil fired power plants</v>
      </c>
      <c r="G1119" s="61" t="str">
        <f>B1113</f>
        <v xml:space="preserve">Gas turbine </v>
      </c>
      <c r="H1119" s="61" t="str">
        <f>C1117</f>
        <v>CHP</v>
      </c>
      <c r="I1119" s="84" t="str">
        <f t="shared" si="79"/>
        <v>S</v>
      </c>
      <c r="J1119" s="121">
        <v>947.31999999999982</v>
      </c>
      <c r="K1119" s="121">
        <v>947.23878981251187</v>
      </c>
      <c r="L1119" s="121">
        <v>947.1493136584869</v>
      </c>
      <c r="M1119" s="121">
        <v>947.0507615525662</v>
      </c>
      <c r="N1119" s="121">
        <v>946.94225094173157</v>
      </c>
      <c r="O1119" s="121">
        <v>946.82282169077325</v>
      </c>
      <c r="P1119" s="121">
        <v>946.69143106107094</v>
      </c>
      <c r="Q1119" s="121">
        <v>946.54694877806264</v>
      </c>
      <c r="R1119" s="121">
        <v>946.38815230799935</v>
      </c>
      <c r="S1119" s="121">
        <v>946.21372249398121</v>
      </c>
      <c r="T1119" s="121">
        <v>946.02223973511809</v>
      </c>
      <c r="U1119" s="121">
        <v>945.81218093107043</v>
      </c>
      <c r="V1119" s="121">
        <v>945.58191745713123</v>
      </c>
      <c r="W1119" s="121">
        <v>945.32971448203091</v>
      </c>
      <c r="X1119" s="121">
        <v>945.05373199098563</v>
      </c>
      <c r="Y1119" s="121">
        <v>944.75202792883692</v>
      </c>
      <c r="Z1119" s="121">
        <v>944.42256393040543</v>
      </c>
      <c r="AA1119" s="121">
        <v>944.06321415449315</v>
      </c>
      <c r="AB1119" s="121">
        <v>943.6717777803799</v>
      </c>
      <c r="AC1119" s="121">
        <v>943.24599575601337</v>
      </c>
      <c r="AD1119" s="121">
        <v>942.78357239893671</v>
      </c>
      <c r="AE1119" s="121">
        <v>942.28220243654198</v>
      </c>
      <c r="AF1119" s="121">
        <v>941.73960402242722</v>
      </c>
      <c r="AG1119" s="121">
        <v>941.15355817049488</v>
      </c>
      <c r="AH1119" s="121">
        <v>940.5219548975665</v>
      </c>
      <c r="AI1119" s="121">
        <v>939.8428461488212</v>
      </c>
      <c r="AJ1119" s="121">
        <v>939.11450529014803</v>
      </c>
      <c r="AK1119" s="121">
        <v>938.33549258285245</v>
      </c>
      <c r="AL1119" s="121">
        <v>937.50472560981768</v>
      </c>
      <c r="AM1119" s="121">
        <v>936.62155310671358</v>
      </c>
      <c r="AN1119" s="121">
        <v>935.68583008567828</v>
      </c>
      <c r="AO1119" s="121">
        <v>934.69799155247529</v>
      </c>
      <c r="AP1119" s="121">
        <v>933.65912155477133</v>
      </c>
      <c r="AQ1119" s="121">
        <v>932.57101381461746</v>
      </c>
      <c r="AR1119" s="121">
        <v>931.43621985806681</v>
      </c>
      <c r="AS1119" s="121">
        <v>930.25808042955032</v>
      </c>
      <c r="AT1119" s="121">
        <v>929.04073613564924</v>
      </c>
      <c r="AU1119" s="121">
        <v>927.78911375676955</v>
      </c>
      <c r="AV1119" s="121">
        <v>926.50888552616425</v>
      </c>
      <c r="AW1119" s="121">
        <v>925.20639989874314</v>
      </c>
      <c r="AX1119" s="122">
        <v>923.88858386863694</v>
      </c>
    </row>
    <row r="1120" spans="1:50">
      <c r="A1120" s="212"/>
      <c r="B1120" s="215"/>
      <c r="C1120" s="216"/>
      <c r="D1120" s="106" t="s">
        <v>47</v>
      </c>
      <c r="E1120" s="107" t="str">
        <f>A1105&amp;"/"&amp;B1113&amp;"/"&amp;C1117&amp;"/"&amp;D1120</f>
        <v>Diesel oil fired power plants/Gas turbine /CHP/XS</v>
      </c>
      <c r="F1120" s="108" t="str">
        <f>A1105</f>
        <v>Diesel oil fired power plants</v>
      </c>
      <c r="G1120" s="108" t="str">
        <f>B1113</f>
        <v xml:space="preserve">Gas turbine </v>
      </c>
      <c r="H1120" s="108" t="str">
        <f>C1117</f>
        <v>CHP</v>
      </c>
      <c r="I1120" s="109" t="str">
        <f t="shared" si="79"/>
        <v>XS</v>
      </c>
      <c r="J1120" s="129">
        <v>1214.6139999999998</v>
      </c>
      <c r="K1120" s="129">
        <v>1214.5439060075701</v>
      </c>
      <c r="L1120" s="129">
        <v>1214.4666000095376</v>
      </c>
      <c r="M1120" s="129">
        <v>1214.3813583040071</v>
      </c>
      <c r="N1120" s="129">
        <v>1214.2873885735585</v>
      </c>
      <c r="O1120" s="129">
        <v>1214.1838242582669</v>
      </c>
      <c r="P1120" s="129">
        <v>1214.0697186649522</v>
      </c>
      <c r="Q1120" s="129">
        <v>1213.9440388495752</v>
      </c>
      <c r="R1120" s="129">
        <v>1213.8056593252745</v>
      </c>
      <c r="S1120" s="129">
        <v>1213.6533556675208</v>
      </c>
      <c r="T1120" s="129">
        <v>1213.4857981107443</v>
      </c>
      <c r="U1120" s="129">
        <v>1213.3015452580623</v>
      </c>
      <c r="V1120" s="129">
        <v>1213.0990380579003</v>
      </c>
      <c r="W1120" s="129">
        <v>1212.8765942387934</v>
      </c>
      <c r="X1120" s="129">
        <v>1212.6324034368113</v>
      </c>
      <c r="Y1120" s="129">
        <v>1212.3645232990468</v>
      </c>
      <c r="Z1120" s="129">
        <v>1212.0708769013127</v>
      </c>
      <c r="AA1120" s="129">
        <v>1211.7492518781637</v>
      </c>
      <c r="AB1120" s="129">
        <v>1211.3973017275525</v>
      </c>
      <c r="AC1120" s="129">
        <v>1211.0125498191576</v>
      </c>
      <c r="AD1120" s="129">
        <v>1210.5923967020894</v>
      </c>
      <c r="AE1120" s="129">
        <v>1210.1341313705627</v>
      </c>
      <c r="AF1120" s="129">
        <v>1209.6349472002116</v>
      </c>
      <c r="AG1120" s="129">
        <v>1209.0919633064298</v>
      </c>
      <c r="AH1120" s="129">
        <v>1208.5022520912262</v>
      </c>
      <c r="AI1120" s="129">
        <v>1207.8628737266479</v>
      </c>
      <c r="AJ1120" s="129">
        <v>1207.1709182593072</v>
      </c>
      <c r="AK1120" s="129">
        <v>1206.4235558992116</v>
      </c>
      <c r="AL1120" s="129">
        <v>1205.6180958637153</v>
      </c>
      <c r="AM1120" s="129">
        <v>1204.7520538713518</v>
      </c>
      <c r="AN1120" s="129">
        <v>1203.8232280102059</v>
      </c>
      <c r="AO1120" s="129">
        <v>1202.8297822353588</v>
      </c>
      <c r="AP1120" s="129">
        <v>1201.7703361807378</v>
      </c>
      <c r="AQ1120" s="129">
        <v>1200.6440593132963</v>
      </c>
      <c r="AR1120" s="129">
        <v>1199.450766735436</v>
      </c>
      <c r="AS1120" s="129">
        <v>1198.19101319374</v>
      </c>
      <c r="AT1120" s="129">
        <v>1196.8661811336606</v>
      </c>
      <c r="AU1120" s="129">
        <v>1195.478558021854</v>
      </c>
      <c r="AV1120" s="129">
        <v>1194.031397724083</v>
      </c>
      <c r="AW1120" s="129">
        <v>1192.5289605667949</v>
      </c>
      <c r="AX1120" s="130">
        <v>1190.9765269107268</v>
      </c>
    </row>
    <row r="1121" spans="1:50">
      <c r="A1121" s="212"/>
      <c r="B1121" s="215"/>
      <c r="C1121" s="217" t="s">
        <v>42</v>
      </c>
      <c r="D1121" s="83" t="s">
        <v>24</v>
      </c>
      <c r="E1121" s="56" t="str">
        <f>A1105&amp;"/"&amp;B1113&amp;"/"&amp;C1121&amp;"/"&amp;D1121</f>
        <v>Diesel oil fired power plants/Gas turbine /Electricity only with CCS/L</v>
      </c>
      <c r="F1121" s="103" t="str">
        <f>A1105</f>
        <v>Diesel oil fired power plants</v>
      </c>
      <c r="G1121" s="103" t="str">
        <f>B1113</f>
        <v xml:space="preserve">Gas turbine </v>
      </c>
      <c r="H1121" s="103" t="str">
        <f>C1121</f>
        <v>Electricity only with CCS</v>
      </c>
      <c r="I1121" s="104" t="str">
        <f t="shared" si="79"/>
        <v>L</v>
      </c>
      <c r="J1121" s="127" t="s">
        <v>99</v>
      </c>
      <c r="K1121" s="127" t="s">
        <v>99</v>
      </c>
      <c r="L1121" s="127" t="s">
        <v>99</v>
      </c>
      <c r="M1121" s="127" t="s">
        <v>99</v>
      </c>
      <c r="N1121" s="127" t="s">
        <v>99</v>
      </c>
      <c r="O1121" s="127" t="s">
        <v>99</v>
      </c>
      <c r="P1121" s="127" t="s">
        <v>99</v>
      </c>
      <c r="Q1121" s="127" t="s">
        <v>99</v>
      </c>
      <c r="R1121" s="127" t="s">
        <v>99</v>
      </c>
      <c r="S1121" s="127" t="s">
        <v>99</v>
      </c>
      <c r="T1121" s="127" t="s">
        <v>99</v>
      </c>
      <c r="U1121" s="127" t="s">
        <v>99</v>
      </c>
      <c r="V1121" s="127" t="s">
        <v>99</v>
      </c>
      <c r="W1121" s="127" t="s">
        <v>99</v>
      </c>
      <c r="X1121" s="127" t="s">
        <v>99</v>
      </c>
      <c r="Y1121" s="127" t="s">
        <v>99</v>
      </c>
      <c r="Z1121" s="127" t="s">
        <v>99</v>
      </c>
      <c r="AA1121" s="127" t="s">
        <v>99</v>
      </c>
      <c r="AB1121" s="127" t="s">
        <v>99</v>
      </c>
      <c r="AC1121" s="127" t="s">
        <v>99</v>
      </c>
      <c r="AD1121" s="127" t="s">
        <v>99</v>
      </c>
      <c r="AE1121" s="127">
        <v>1450</v>
      </c>
      <c r="AF1121" s="127">
        <v>1450</v>
      </c>
      <c r="AG1121" s="127">
        <v>1450</v>
      </c>
      <c r="AH1121" s="127">
        <v>1450</v>
      </c>
      <c r="AI1121" s="127">
        <v>1450</v>
      </c>
      <c r="AJ1121" s="127">
        <v>1450</v>
      </c>
      <c r="AK1121" s="127">
        <v>1450</v>
      </c>
      <c r="AL1121" s="127">
        <v>1450</v>
      </c>
      <c r="AM1121" s="127">
        <v>1450</v>
      </c>
      <c r="AN1121" s="127">
        <v>1450</v>
      </c>
      <c r="AO1121" s="127">
        <v>1450</v>
      </c>
      <c r="AP1121" s="127">
        <v>1450</v>
      </c>
      <c r="AQ1121" s="127">
        <v>1450</v>
      </c>
      <c r="AR1121" s="127">
        <v>1450</v>
      </c>
      <c r="AS1121" s="127">
        <v>1450</v>
      </c>
      <c r="AT1121" s="127">
        <v>1450</v>
      </c>
      <c r="AU1121" s="127">
        <v>1450</v>
      </c>
      <c r="AV1121" s="127">
        <v>1450</v>
      </c>
      <c r="AW1121" s="127">
        <v>1450</v>
      </c>
      <c r="AX1121" s="128">
        <v>1450</v>
      </c>
    </row>
    <row r="1122" spans="1:50">
      <c r="A1122" s="212"/>
      <c r="B1122" s="215"/>
      <c r="C1122" s="216"/>
      <c r="D1122" s="106" t="s">
        <v>25</v>
      </c>
      <c r="E1122" s="107" t="str">
        <f>A1105&amp;"/"&amp;B1113&amp;"/"&amp;C1121&amp;"/"&amp;D1122</f>
        <v>Diesel oil fired power plants/Gas turbine /Electricity only with CCS/M</v>
      </c>
      <c r="F1122" s="108" t="str">
        <f>A1105</f>
        <v>Diesel oil fired power plants</v>
      </c>
      <c r="G1122" s="108" t="str">
        <f>B1113</f>
        <v xml:space="preserve">Gas turbine </v>
      </c>
      <c r="H1122" s="108" t="str">
        <f>C1121</f>
        <v>Electricity only with CCS</v>
      </c>
      <c r="I1122" s="109" t="str">
        <f t="shared" si="79"/>
        <v>M</v>
      </c>
      <c r="J1122" s="129" t="s">
        <v>99</v>
      </c>
      <c r="K1122" s="129" t="s">
        <v>99</v>
      </c>
      <c r="L1122" s="129" t="s">
        <v>99</v>
      </c>
      <c r="M1122" s="129" t="s">
        <v>99</v>
      </c>
      <c r="N1122" s="129" t="s">
        <v>99</v>
      </c>
      <c r="O1122" s="129" t="s">
        <v>99</v>
      </c>
      <c r="P1122" s="129" t="s">
        <v>99</v>
      </c>
      <c r="Q1122" s="129" t="s">
        <v>99</v>
      </c>
      <c r="R1122" s="129" t="s">
        <v>99</v>
      </c>
      <c r="S1122" s="129" t="s">
        <v>99</v>
      </c>
      <c r="T1122" s="129" t="s">
        <v>99</v>
      </c>
      <c r="U1122" s="129" t="s">
        <v>99</v>
      </c>
      <c r="V1122" s="129" t="s">
        <v>99</v>
      </c>
      <c r="W1122" s="129" t="s">
        <v>99</v>
      </c>
      <c r="X1122" s="129" t="s">
        <v>99</v>
      </c>
      <c r="Y1122" s="129" t="s">
        <v>99</v>
      </c>
      <c r="Z1122" s="129" t="s">
        <v>99</v>
      </c>
      <c r="AA1122" s="129" t="s">
        <v>99</v>
      </c>
      <c r="AB1122" s="129" t="s">
        <v>99</v>
      </c>
      <c r="AC1122" s="129" t="s">
        <v>99</v>
      </c>
      <c r="AD1122" s="129" t="s">
        <v>99</v>
      </c>
      <c r="AE1122" s="129">
        <v>1743.5</v>
      </c>
      <c r="AF1122" s="129">
        <v>1743.5</v>
      </c>
      <c r="AG1122" s="129">
        <v>1743.5</v>
      </c>
      <c r="AH1122" s="129">
        <v>1743.5</v>
      </c>
      <c r="AI1122" s="129">
        <v>1743.5</v>
      </c>
      <c r="AJ1122" s="129">
        <v>1743.5</v>
      </c>
      <c r="AK1122" s="129">
        <v>1743.5</v>
      </c>
      <c r="AL1122" s="129">
        <v>1743.5</v>
      </c>
      <c r="AM1122" s="129">
        <v>1743.5</v>
      </c>
      <c r="AN1122" s="129">
        <v>1743.5</v>
      </c>
      <c r="AO1122" s="129">
        <v>1743.5</v>
      </c>
      <c r="AP1122" s="129">
        <v>1743.5</v>
      </c>
      <c r="AQ1122" s="129">
        <v>1743.5</v>
      </c>
      <c r="AR1122" s="129">
        <v>1743.5</v>
      </c>
      <c r="AS1122" s="129">
        <v>1743.5</v>
      </c>
      <c r="AT1122" s="129">
        <v>1743.5</v>
      </c>
      <c r="AU1122" s="129">
        <v>1743.5</v>
      </c>
      <c r="AV1122" s="129">
        <v>1743.5</v>
      </c>
      <c r="AW1122" s="129">
        <v>1743.5</v>
      </c>
      <c r="AX1122" s="130">
        <v>1743.5</v>
      </c>
    </row>
    <row r="1123" spans="1:50">
      <c r="A1123" s="212"/>
      <c r="B1123" s="215"/>
      <c r="C1123" s="217" t="s">
        <v>43</v>
      </c>
      <c r="D1123" s="52" t="s">
        <v>24</v>
      </c>
      <c r="E1123" s="86" t="str">
        <f>A1105&amp;"/"&amp;B1113&amp;"/"&amp;C1123&amp;"/"&amp;D1123</f>
        <v>Diesel oil fired power plants/Gas turbine /CHP with CCS/L</v>
      </c>
      <c r="F1123" s="61" t="str">
        <f>A1105</f>
        <v>Diesel oil fired power plants</v>
      </c>
      <c r="G1123" s="61" t="str">
        <f>B1113</f>
        <v xml:space="preserve">Gas turbine </v>
      </c>
      <c r="H1123" s="61" t="str">
        <f>C1123</f>
        <v>CHP with CCS</v>
      </c>
      <c r="I1123" s="84" t="str">
        <f t="shared" si="79"/>
        <v>L</v>
      </c>
      <c r="J1123" s="121" t="s">
        <v>99</v>
      </c>
      <c r="K1123" s="121" t="s">
        <v>99</v>
      </c>
      <c r="L1123" s="121" t="s">
        <v>99</v>
      </c>
      <c r="M1123" s="121" t="s">
        <v>99</v>
      </c>
      <c r="N1123" s="121" t="s">
        <v>99</v>
      </c>
      <c r="O1123" s="121" t="s">
        <v>99</v>
      </c>
      <c r="P1123" s="121" t="s">
        <v>99</v>
      </c>
      <c r="Q1123" s="121" t="s">
        <v>99</v>
      </c>
      <c r="R1123" s="121" t="s">
        <v>99</v>
      </c>
      <c r="S1123" s="121" t="s">
        <v>99</v>
      </c>
      <c r="T1123" s="121" t="s">
        <v>99</v>
      </c>
      <c r="U1123" s="121" t="s">
        <v>99</v>
      </c>
      <c r="V1123" s="121" t="s">
        <v>99</v>
      </c>
      <c r="W1123" s="121" t="s">
        <v>99</v>
      </c>
      <c r="X1123" s="121" t="s">
        <v>99</v>
      </c>
      <c r="Y1123" s="121" t="s">
        <v>99</v>
      </c>
      <c r="Z1123" s="121" t="s">
        <v>99</v>
      </c>
      <c r="AA1123" s="121" t="s">
        <v>99</v>
      </c>
      <c r="AB1123" s="121" t="s">
        <v>99</v>
      </c>
      <c r="AC1123" s="121" t="s">
        <v>99</v>
      </c>
      <c r="AD1123" s="121" t="s">
        <v>99</v>
      </c>
      <c r="AE1123" s="121">
        <v>1700</v>
      </c>
      <c r="AF1123" s="121">
        <v>1700</v>
      </c>
      <c r="AG1123" s="121">
        <v>1700</v>
      </c>
      <c r="AH1123" s="121">
        <v>1700</v>
      </c>
      <c r="AI1123" s="121">
        <v>1700</v>
      </c>
      <c r="AJ1123" s="121">
        <v>1700</v>
      </c>
      <c r="AK1123" s="121">
        <v>1700</v>
      </c>
      <c r="AL1123" s="121">
        <v>1700</v>
      </c>
      <c r="AM1123" s="121">
        <v>1700</v>
      </c>
      <c r="AN1123" s="121">
        <v>1700</v>
      </c>
      <c r="AO1123" s="121">
        <v>1700</v>
      </c>
      <c r="AP1123" s="121">
        <v>1700</v>
      </c>
      <c r="AQ1123" s="121">
        <v>1700</v>
      </c>
      <c r="AR1123" s="121">
        <v>1700</v>
      </c>
      <c r="AS1123" s="121">
        <v>1700</v>
      </c>
      <c r="AT1123" s="121">
        <v>1700</v>
      </c>
      <c r="AU1123" s="121">
        <v>1700</v>
      </c>
      <c r="AV1123" s="121">
        <v>1700</v>
      </c>
      <c r="AW1123" s="121">
        <v>1700</v>
      </c>
      <c r="AX1123" s="122">
        <v>1700</v>
      </c>
    </row>
    <row r="1124" spans="1:50">
      <c r="A1124" s="212"/>
      <c r="B1124" s="218"/>
      <c r="C1124" s="210"/>
      <c r="D1124" s="93" t="s">
        <v>25</v>
      </c>
      <c r="E1124" s="73" t="str">
        <f>A1105&amp;"/"&amp;B1113&amp;"/"&amp;C1123&amp;"/"&amp;D1124</f>
        <v>Diesel oil fired power plants/Gas turbine /CHP with CCS/M</v>
      </c>
      <c r="F1124" s="91" t="str">
        <f>A1105</f>
        <v>Diesel oil fired power plants</v>
      </c>
      <c r="G1124" s="91" t="str">
        <f>B1113</f>
        <v xml:space="preserve">Gas turbine </v>
      </c>
      <c r="H1124" s="91" t="str">
        <f>C1123</f>
        <v>CHP with CCS</v>
      </c>
      <c r="I1124" s="70" t="str">
        <f t="shared" si="79"/>
        <v>M</v>
      </c>
      <c r="J1124" s="123" t="s">
        <v>99</v>
      </c>
      <c r="K1124" s="123" t="s">
        <v>99</v>
      </c>
      <c r="L1124" s="123" t="s">
        <v>99</v>
      </c>
      <c r="M1124" s="123" t="s">
        <v>99</v>
      </c>
      <c r="N1124" s="123" t="s">
        <v>99</v>
      </c>
      <c r="O1124" s="123" t="s">
        <v>99</v>
      </c>
      <c r="P1124" s="123" t="s">
        <v>99</v>
      </c>
      <c r="Q1124" s="123" t="s">
        <v>99</v>
      </c>
      <c r="R1124" s="123" t="s">
        <v>99</v>
      </c>
      <c r="S1124" s="123" t="s">
        <v>99</v>
      </c>
      <c r="T1124" s="123" t="s">
        <v>99</v>
      </c>
      <c r="U1124" s="123" t="s">
        <v>99</v>
      </c>
      <c r="V1124" s="123" t="s">
        <v>99</v>
      </c>
      <c r="W1124" s="123" t="s">
        <v>99</v>
      </c>
      <c r="X1124" s="123" t="s">
        <v>99</v>
      </c>
      <c r="Y1124" s="123" t="s">
        <v>99</v>
      </c>
      <c r="Z1124" s="123" t="s">
        <v>99</v>
      </c>
      <c r="AA1124" s="123" t="s">
        <v>99</v>
      </c>
      <c r="AB1124" s="123" t="s">
        <v>99</v>
      </c>
      <c r="AC1124" s="123" t="s">
        <v>99</v>
      </c>
      <c r="AD1124" s="123" t="s">
        <v>99</v>
      </c>
      <c r="AE1124" s="123">
        <v>1993.5</v>
      </c>
      <c r="AF1124" s="123">
        <v>1993.5</v>
      </c>
      <c r="AG1124" s="123">
        <v>1993.5</v>
      </c>
      <c r="AH1124" s="123">
        <v>1993.5</v>
      </c>
      <c r="AI1124" s="123">
        <v>1993.5</v>
      </c>
      <c r="AJ1124" s="123">
        <v>1993.5</v>
      </c>
      <c r="AK1124" s="123">
        <v>1993.5</v>
      </c>
      <c r="AL1124" s="123">
        <v>1993.5</v>
      </c>
      <c r="AM1124" s="123">
        <v>1993.5</v>
      </c>
      <c r="AN1124" s="123">
        <v>1993.5</v>
      </c>
      <c r="AO1124" s="123">
        <v>1993.5</v>
      </c>
      <c r="AP1124" s="123">
        <v>1993.5</v>
      </c>
      <c r="AQ1124" s="123">
        <v>1993.5</v>
      </c>
      <c r="AR1124" s="123">
        <v>1993.5</v>
      </c>
      <c r="AS1124" s="123">
        <v>1993.5</v>
      </c>
      <c r="AT1124" s="123">
        <v>1993.5</v>
      </c>
      <c r="AU1124" s="123">
        <v>1993.5</v>
      </c>
      <c r="AV1124" s="123">
        <v>1993.5</v>
      </c>
      <c r="AW1124" s="123">
        <v>1993.5</v>
      </c>
      <c r="AX1124" s="124">
        <v>1993.5</v>
      </c>
    </row>
    <row r="1125" spans="1:50">
      <c r="A1125" s="212"/>
      <c r="B1125" s="214" t="s">
        <v>46</v>
      </c>
      <c r="C1125" s="209" t="s">
        <v>36</v>
      </c>
      <c r="D1125" s="67" t="s">
        <v>24</v>
      </c>
      <c r="E1125" s="87" t="str">
        <f>A1105&amp;"/"&amp;B1125&amp;"/"&amp;C1125&amp;"/"&amp;D1125</f>
        <v>Diesel oil fired power plants/Steam turbine/Electricity only/L</v>
      </c>
      <c r="F1125" s="55" t="str">
        <f>A1105</f>
        <v>Diesel oil fired power plants</v>
      </c>
      <c r="G1125" s="55" t="str">
        <f>B1125</f>
        <v>Steam turbine</v>
      </c>
      <c r="H1125" s="55" t="str">
        <f>C1125</f>
        <v>Electricity only</v>
      </c>
      <c r="I1125" s="85" t="str">
        <f t="shared" si="79"/>
        <v>L</v>
      </c>
      <c r="J1125" s="125">
        <v>830</v>
      </c>
      <c r="K1125" s="125">
        <v>830.29504345381156</v>
      </c>
      <c r="L1125" s="125">
        <v>830.58382134565215</v>
      </c>
      <c r="M1125" s="125">
        <v>830.86640507178652</v>
      </c>
      <c r="N1125" s="125">
        <v>831.14286847684548</v>
      </c>
      <c r="O1125" s="125">
        <v>831.41328765205742</v>
      </c>
      <c r="P1125" s="125">
        <v>831.677740739059</v>
      </c>
      <c r="Q1125" s="125">
        <v>831.93630773950611</v>
      </c>
      <c r="R1125" s="125">
        <v>832.18907033066512</v>
      </c>
      <c r="S1125" s="125">
        <v>832.43611168713642</v>
      </c>
      <c r="T1125" s="125">
        <v>832.67751630882663</v>
      </c>
      <c r="U1125" s="125">
        <v>832.91336985525697</v>
      </c>
      <c r="V1125" s="125">
        <v>833.14375898626679</v>
      </c>
      <c r="W1125" s="125">
        <v>833.36877120914596</v>
      </c>
      <c r="X1125" s="125">
        <v>833.58849473220437</v>
      </c>
      <c r="Y1125" s="125">
        <v>833.80301832476403</v>
      </c>
      <c r="Z1125" s="125">
        <v>834.01243118353955</v>
      </c>
      <c r="AA1125" s="125">
        <v>834.21682280535208</v>
      </c>
      <c r="AB1125" s="125">
        <v>834.41628286610739</v>
      </c>
      <c r="AC1125" s="125">
        <v>834.61090110594841</v>
      </c>
      <c r="AD1125" s="125">
        <v>834.80076722048432</v>
      </c>
      <c r="AE1125" s="125">
        <v>834.98597075798</v>
      </c>
      <c r="AF1125" s="125">
        <v>835.16660102238234</v>
      </c>
      <c r="AG1125" s="125">
        <v>835.34274698205024</v>
      </c>
      <c r="AH1125" s="125">
        <v>835.51449718404331</v>
      </c>
      <c r="AI1125" s="125">
        <v>835.68193967382047</v>
      </c>
      <c r="AJ1125" s="125">
        <v>835.8451619201943</v>
      </c>
      <c r="AK1125" s="125">
        <v>836.00425074537668</v>
      </c>
      <c r="AL1125" s="125">
        <v>836.15929225995524</v>
      </c>
      <c r="AM1125" s="125">
        <v>836.31037180263036</v>
      </c>
      <c r="AN1125" s="125">
        <v>836.4575738845441</v>
      </c>
      <c r="AO1125" s="125">
        <v>836.60098213803087</v>
      </c>
      <c r="AP1125" s="125">
        <v>836.74067926961743</v>
      </c>
      <c r="AQ1125" s="125">
        <v>836.8767470171025</v>
      </c>
      <c r="AR1125" s="125">
        <v>837.00926611054399</v>
      </c>
      <c r="AS1125" s="125">
        <v>837.13831623698741</v>
      </c>
      <c r="AT1125" s="125">
        <v>837.26397600876544</v>
      </c>
      <c r="AU1125" s="125">
        <v>837.38632293520652</v>
      </c>
      <c r="AV1125" s="125">
        <v>837.50543339758917</v>
      </c>
      <c r="AW1125" s="125">
        <v>837.62138262718236</v>
      </c>
      <c r="AX1125" s="126">
        <v>837.73424468621806</v>
      </c>
    </row>
    <row r="1126" spans="1:50">
      <c r="A1126" s="212"/>
      <c r="B1126" s="215"/>
      <c r="C1126" s="206"/>
      <c r="D1126" s="52" t="s">
        <v>25</v>
      </c>
      <c r="E1126" s="86" t="str">
        <f>A1105&amp;"/"&amp;B1125&amp;"/"&amp;C1125&amp;"/"&amp;D1126</f>
        <v>Diesel oil fired power plants/Steam turbine/Electricity only/M</v>
      </c>
      <c r="F1126" s="61" t="str">
        <f>A1105</f>
        <v>Diesel oil fired power plants</v>
      </c>
      <c r="G1126" s="61" t="str">
        <f>B1125</f>
        <v>Steam turbine</v>
      </c>
      <c r="H1126" s="61" t="str">
        <f>C1125</f>
        <v>Electricity only</v>
      </c>
      <c r="I1126" s="84" t="str">
        <f t="shared" si="79"/>
        <v>M</v>
      </c>
      <c r="J1126" s="121">
        <v>896.40000000000009</v>
      </c>
      <c r="K1126" s="121">
        <v>896.63898519758743</v>
      </c>
      <c r="L1126" s="121">
        <v>896.87289528997826</v>
      </c>
      <c r="M1126" s="121">
        <v>897.10178810814705</v>
      </c>
      <c r="N1126" s="121">
        <v>897.32572346624488</v>
      </c>
      <c r="O1126" s="121">
        <v>897.54476299816656</v>
      </c>
      <c r="P1126" s="121">
        <v>897.75896999863789</v>
      </c>
      <c r="Q1126" s="121">
        <v>897.96840926900006</v>
      </c>
      <c r="R1126" s="121">
        <v>898.17314696783876</v>
      </c>
      <c r="S1126" s="121">
        <v>898.37325046658054</v>
      </c>
      <c r="T1126" s="121">
        <v>898.56878821014971</v>
      </c>
      <c r="U1126" s="121">
        <v>898.75982958275824</v>
      </c>
      <c r="V1126" s="121">
        <v>898.94644477887618</v>
      </c>
      <c r="W1126" s="121">
        <v>899.12870467940832</v>
      </c>
      <c r="X1126" s="121">
        <v>899.30668073308561</v>
      </c>
      <c r="Y1126" s="121">
        <v>899.48044484305899</v>
      </c>
      <c r="Z1126" s="121">
        <v>899.65006925866703</v>
      </c>
      <c r="AA1126" s="121">
        <v>899.81562647233523</v>
      </c>
      <c r="AB1126" s="121">
        <v>899.97718912154699</v>
      </c>
      <c r="AC1126" s="121">
        <v>900.13482989581826</v>
      </c>
      <c r="AD1126" s="121">
        <v>900.28862144859238</v>
      </c>
      <c r="AE1126" s="121">
        <v>900.4386363139638</v>
      </c>
      <c r="AF1126" s="121">
        <v>900.58494682812977</v>
      </c>
      <c r="AG1126" s="121">
        <v>900.72762505546075</v>
      </c>
      <c r="AH1126" s="121">
        <v>900.86674271907509</v>
      </c>
      <c r="AI1126" s="121">
        <v>901.00237113579465</v>
      </c>
      <c r="AJ1126" s="121">
        <v>901.13458115535741</v>
      </c>
      <c r="AK1126" s="121">
        <v>901.26344310375521</v>
      </c>
      <c r="AL1126" s="121">
        <v>901.38902673056384</v>
      </c>
      <c r="AM1126" s="121">
        <v>901.51140116013062</v>
      </c>
      <c r="AN1126" s="121">
        <v>901.6306348464808</v>
      </c>
      <c r="AO1126" s="121">
        <v>901.74679553180511</v>
      </c>
      <c r="AP1126" s="121">
        <v>901.85995020839027</v>
      </c>
      <c r="AQ1126" s="121">
        <v>901.97016508385309</v>
      </c>
      <c r="AR1126" s="121">
        <v>902.07750554954077</v>
      </c>
      <c r="AS1126" s="121">
        <v>902.18203615195989</v>
      </c>
      <c r="AT1126" s="121">
        <v>902.28382056710007</v>
      </c>
      <c r="AU1126" s="121">
        <v>902.38292157751732</v>
      </c>
      <c r="AV1126" s="121">
        <v>902.47940105204725</v>
      </c>
      <c r="AW1126" s="121">
        <v>902.57331992801778</v>
      </c>
      <c r="AX1126" s="122">
        <v>902.66473819583666</v>
      </c>
    </row>
    <row r="1127" spans="1:50">
      <c r="A1127" s="212"/>
      <c r="B1127" s="215"/>
      <c r="C1127" s="216"/>
      <c r="D1127" s="52" t="s">
        <v>38</v>
      </c>
      <c r="E1127" s="86" t="str">
        <f>A1105&amp;"/"&amp;B1125&amp;"/"&amp;C1125&amp;"/"&amp;D1127</f>
        <v>Diesel oil fired power plants/Steam turbine/Electricity only/S</v>
      </c>
      <c r="F1127" s="61" t="str">
        <f>A1105</f>
        <v>Diesel oil fired power plants</v>
      </c>
      <c r="G1127" s="61" t="str">
        <f>B1125</f>
        <v>Steam turbine</v>
      </c>
      <c r="H1127" s="61" t="str">
        <f>C1125</f>
        <v>Electricity only</v>
      </c>
      <c r="I1127" s="84" t="str">
        <f t="shared" si="79"/>
        <v>S</v>
      </c>
      <c r="J1127" s="121">
        <v>986.04000000000019</v>
      </c>
      <c r="K1127" s="121">
        <v>986.25906976445526</v>
      </c>
      <c r="L1127" s="121">
        <v>986.47348734914692</v>
      </c>
      <c r="M1127" s="121">
        <v>986.68330576580172</v>
      </c>
      <c r="N1127" s="121">
        <v>986.88857984405797</v>
      </c>
      <c r="O1127" s="121">
        <v>987.08936608165288</v>
      </c>
      <c r="P1127" s="121">
        <v>987.28572249875162</v>
      </c>
      <c r="Q1127" s="121">
        <v>987.47770849658355</v>
      </c>
      <c r="R1127" s="121">
        <v>987.66538472051911</v>
      </c>
      <c r="S1127" s="121">
        <v>987.84881292769899</v>
      </c>
      <c r="T1127" s="121">
        <v>988.028055859304</v>
      </c>
      <c r="U1127" s="121">
        <v>988.20317711752853</v>
      </c>
      <c r="V1127" s="121">
        <v>988.37424104730337</v>
      </c>
      <c r="W1127" s="121">
        <v>988.54131262279111</v>
      </c>
      <c r="X1127" s="121">
        <v>988.704457338662</v>
      </c>
      <c r="Y1127" s="121">
        <v>988.86374110613758</v>
      </c>
      <c r="Z1127" s="121">
        <v>989.01923015377838</v>
      </c>
      <c r="AA1127" s="121">
        <v>989.17099093297418</v>
      </c>
      <c r="AB1127" s="121">
        <v>989.31909002808493</v>
      </c>
      <c r="AC1127" s="121">
        <v>989.46359407116688</v>
      </c>
      <c r="AD1127" s="121">
        <v>989.60456966120989</v>
      </c>
      <c r="AE1127" s="121">
        <v>989.74208328780037</v>
      </c>
      <c r="AF1127" s="121">
        <v>989.87620125911917</v>
      </c>
      <c r="AG1127" s="121">
        <v>990.00698963417256</v>
      </c>
      <c r="AH1127" s="121">
        <v>990.13451415915233</v>
      </c>
      <c r="AI1127" s="121">
        <v>990.258840207812</v>
      </c>
      <c r="AJ1127" s="121">
        <v>990.38003272574451</v>
      </c>
      <c r="AK1127" s="121">
        <v>990.4981561784424</v>
      </c>
      <c r="AL1127" s="121">
        <v>990.61327450301701</v>
      </c>
      <c r="AM1127" s="121">
        <v>990.72545106345331</v>
      </c>
      <c r="AN1127" s="121">
        <v>990.83474860927424</v>
      </c>
      <c r="AO1127" s="121">
        <v>990.94122923748819</v>
      </c>
      <c r="AP1127" s="121">
        <v>991.04495435769127</v>
      </c>
      <c r="AQ1127" s="121">
        <v>991.14598466019879</v>
      </c>
      <c r="AR1127" s="121">
        <v>991.24438008707921</v>
      </c>
      <c r="AS1127" s="121">
        <v>991.34019980596338</v>
      </c>
      <c r="AT1127" s="121">
        <v>991.43350218650858</v>
      </c>
      <c r="AU1127" s="121">
        <v>991.52434477939107</v>
      </c>
      <c r="AV1127" s="121">
        <v>991.61278429771016</v>
      </c>
      <c r="AW1127" s="121">
        <v>991.69887660068321</v>
      </c>
      <c r="AX1127" s="122">
        <v>991.78267667951718</v>
      </c>
    </row>
    <row r="1128" spans="1:50">
      <c r="A1128" s="212"/>
      <c r="B1128" s="215"/>
      <c r="C1128" s="217" t="s">
        <v>26</v>
      </c>
      <c r="D1128" s="83" t="s">
        <v>24</v>
      </c>
      <c r="E1128" s="56" t="str">
        <f>A1105&amp;"/"&amp;B1125&amp;"/"&amp;C1128&amp;"/"&amp;D1128</f>
        <v>Diesel oil fired power plants/Steam turbine/CHP/L</v>
      </c>
      <c r="F1128" s="103" t="str">
        <f>A1105</f>
        <v>Diesel oil fired power plants</v>
      </c>
      <c r="G1128" s="103" t="str">
        <f>B1125</f>
        <v>Steam turbine</v>
      </c>
      <c r="H1128" s="103" t="str">
        <f>C1128</f>
        <v>CHP</v>
      </c>
      <c r="I1128" s="104" t="str">
        <f t="shared" si="79"/>
        <v>L</v>
      </c>
      <c r="J1128" s="127">
        <v>1325</v>
      </c>
      <c r="K1128" s="127">
        <v>1325.221430822744</v>
      </c>
      <c r="L1128" s="127">
        <v>1325.4393541092663</v>
      </c>
      <c r="M1128" s="127">
        <v>1325.6538099463248</v>
      </c>
      <c r="N1128" s="127">
        <v>1325.8648385229817</v>
      </c>
      <c r="O1128" s="127">
        <v>1326.0724801057947</v>
      </c>
      <c r="P1128" s="127">
        <v>1326.2767750148384</v>
      </c>
      <c r="Q1128" s="127">
        <v>1326.4777636005485</v>
      </c>
      <c r="R1128" s="127">
        <v>1326.67548622138</v>
      </c>
      <c r="S1128" s="127">
        <v>1326.8699832222719</v>
      </c>
      <c r="T1128" s="127">
        <v>1327.0612949139045</v>
      </c>
      <c r="U1128" s="127">
        <v>1327.2494615527416</v>
      </c>
      <c r="V1128" s="127">
        <v>1327.4345233218444</v>
      </c>
      <c r="W1128" s="127">
        <v>1327.6165203124447</v>
      </c>
      <c r="X1128" s="127">
        <v>1327.7954925062663</v>
      </c>
      <c r="Y1128" s="127">
        <v>1327.9714797585805</v>
      </c>
      <c r="Z1128" s="127">
        <v>1328.1445217819828</v>
      </c>
      <c r="AA1128" s="127">
        <v>1328.3146581308761</v>
      </c>
      <c r="AB1128" s="127">
        <v>1328.4819281866476</v>
      </c>
      <c r="AC1128" s="127">
        <v>1328.646371143524</v>
      </c>
      <c r="AD1128" s="127">
        <v>1328.8080259950918</v>
      </c>
      <c r="AE1128" s="127">
        <v>1328.9669315214658</v>
      </c>
      <c r="AF1128" s="127">
        <v>1329.1231262770916</v>
      </c>
      <c r="AG1128" s="127">
        <v>1329.2766485791706</v>
      </c>
      <c r="AH1128" s="127">
        <v>1329.427536496685</v>
      </c>
      <c r="AI1128" s="127">
        <v>1329.5758278400156</v>
      </c>
      <c r="AJ1128" s="127">
        <v>1329.7215601511307</v>
      </c>
      <c r="AK1128" s="127">
        <v>1329.8647706943359</v>
      </c>
      <c r="AL1128" s="127">
        <v>1330.0054964475657</v>
      </c>
      <c r="AM1128" s="127">
        <v>1330.143774094204</v>
      </c>
      <c r="AN1128" s="127">
        <v>1330.2796400154184</v>
      </c>
      <c r="AO1128" s="127">
        <v>1330.4131302829917</v>
      </c>
      <c r="AP1128" s="127">
        <v>1330.5442806526376</v>
      </c>
      <c r="AQ1128" s="127">
        <v>1330.6731265577846</v>
      </c>
      <c r="AR1128" s="127">
        <v>1330.7997031038146</v>
      </c>
      <c r="AS1128" s="127">
        <v>1330.9240450627397</v>
      </c>
      <c r="AT1128" s="127">
        <v>1331.0461868683055</v>
      </c>
      <c r="AU1128" s="127">
        <v>1331.1661626115056</v>
      </c>
      <c r="AV1128" s="127">
        <v>1331.2840060364929</v>
      </c>
      <c r="AW1128" s="127">
        <v>1331.3997505368748</v>
      </c>
      <c r="AX1128" s="128">
        <v>1331.5134291523784</v>
      </c>
    </row>
    <row r="1129" spans="1:50">
      <c r="A1129" s="212"/>
      <c r="B1129" s="215"/>
      <c r="C1129" s="206"/>
      <c r="D1129" s="52" t="s">
        <v>25</v>
      </c>
      <c r="E1129" s="86" t="str">
        <f>A1105&amp;"/"&amp;B1125&amp;"/"&amp;C1128&amp;"/"&amp;D1129</f>
        <v>Diesel oil fired power plants/Steam turbine/CHP/M</v>
      </c>
      <c r="F1129" s="61" t="str">
        <f>A1105</f>
        <v>Diesel oil fired power plants</v>
      </c>
      <c r="G1129" s="61" t="str">
        <f>B1125</f>
        <v>Steam turbine</v>
      </c>
      <c r="H1129" s="61" t="str">
        <f>C1128</f>
        <v>CHP</v>
      </c>
      <c r="I1129" s="84" t="str">
        <f t="shared" si="79"/>
        <v>M</v>
      </c>
      <c r="J1129" s="121">
        <v>1391.4</v>
      </c>
      <c r="K1129" s="121">
        <v>1391.540888407739</v>
      </c>
      <c r="L1129" s="121">
        <v>1391.6794400256172</v>
      </c>
      <c r="M1129" s="121">
        <v>1391.8156854724352</v>
      </c>
      <c r="N1129" s="121">
        <v>1391.9496552643106</v>
      </c>
      <c r="O1129" s="121">
        <v>1392.0813798024947</v>
      </c>
      <c r="P1129" s="121">
        <v>1392.2108893617281</v>
      </c>
      <c r="Q1129" s="121">
        <v>1392.3382140791191</v>
      </c>
      <c r="R1129" s="121">
        <v>1392.4633839435401</v>
      </c>
      <c r="S1129" s="121">
        <v>1392.5864287855227</v>
      </c>
      <c r="T1129" s="121">
        <v>1392.7073782676489</v>
      </c>
      <c r="U1129" s="121">
        <v>1392.8262618754206</v>
      </c>
      <c r="V1129" s="121">
        <v>1392.9431089085981</v>
      </c>
      <c r="W1129" s="121">
        <v>1393.0579484729972</v>
      </c>
      <c r="X1129" s="121">
        <v>1393.170809472731</v>
      </c>
      <c r="Y1129" s="121">
        <v>1393.2817206028856</v>
      </c>
      <c r="Z1129" s="121">
        <v>1393.3907103426202</v>
      </c>
      <c r="AA1129" s="121">
        <v>1393.4978069486763</v>
      </c>
      <c r="AB1129" s="121">
        <v>1393.603038449286</v>
      </c>
      <c r="AC1129" s="121">
        <v>1393.7064326384709</v>
      </c>
      <c r="AD1129" s="121">
        <v>1393.8080170707133</v>
      </c>
      <c r="AE1129" s="121">
        <v>1393.9078190559972</v>
      </c>
      <c r="AF1129" s="121">
        <v>1394.0058656551989</v>
      </c>
      <c r="AG1129" s="121">
        <v>1394.1021836758241</v>
      </c>
      <c r="AH1129" s="121">
        <v>1394.1967996680735</v>
      </c>
      <c r="AI1129" s="121">
        <v>1394.289739921232</v>
      </c>
      <c r="AJ1129" s="121">
        <v>1394.3810304603664</v>
      </c>
      <c r="AK1129" s="121">
        <v>1394.4706970433238</v>
      </c>
      <c r="AL1129" s="121">
        <v>1394.5587651580192</v>
      </c>
      <c r="AM1129" s="121">
        <v>1394.6452600200014</v>
      </c>
      <c r="AN1129" s="121">
        <v>1394.7302065702886</v>
      </c>
      <c r="AO1129" s="121">
        <v>1394.8136294734641</v>
      </c>
      <c r="AP1129" s="121">
        <v>1394.8955531160188</v>
      </c>
      <c r="AQ1129" s="121">
        <v>1394.9760016049368</v>
      </c>
      <c r="AR1129" s="121">
        <v>1395.0549987665095</v>
      </c>
      <c r="AS1129" s="121">
        <v>1395.1325681453729</v>
      </c>
      <c r="AT1129" s="121">
        <v>1395.2087330037564</v>
      </c>
      <c r="AU1129" s="121">
        <v>1395.2835163209356</v>
      </c>
      <c r="AV1129" s="121">
        <v>1395.3569407928824</v>
      </c>
      <c r="AW1129" s="121">
        <v>1395.4290288320999</v>
      </c>
      <c r="AX1129" s="122">
        <v>1395.4998025676384</v>
      </c>
    </row>
    <row r="1130" spans="1:50">
      <c r="A1130" s="212"/>
      <c r="B1130" s="215"/>
      <c r="C1130" s="216"/>
      <c r="D1130" s="106" t="s">
        <v>38</v>
      </c>
      <c r="E1130" s="107" t="str">
        <f>A1105&amp;"/"&amp;B1125&amp;"/"&amp;C1128&amp;"/"&amp;D1130</f>
        <v>Diesel oil fired power plants/Steam turbine/CHP/S</v>
      </c>
      <c r="F1130" s="108" t="str">
        <f>A1105</f>
        <v>Diesel oil fired power plants</v>
      </c>
      <c r="G1130" s="108" t="str">
        <f>B1125</f>
        <v>Steam turbine</v>
      </c>
      <c r="H1130" s="108" t="str">
        <f>C1128</f>
        <v>CHP</v>
      </c>
      <c r="I1130" s="109" t="str">
        <f t="shared" si="79"/>
        <v>S</v>
      </c>
      <c r="J1130" s="129">
        <v>1516.0400000000002</v>
      </c>
      <c r="K1130" s="129">
        <v>1516.1369282829901</v>
      </c>
      <c r="L1130" s="129">
        <v>1516.2321745081892</v>
      </c>
      <c r="M1130" s="129">
        <v>1516.3257635219522</v>
      </c>
      <c r="N1130" s="129">
        <v>1516.4177199652097</v>
      </c>
      <c r="O1130" s="129">
        <v>1516.508068268656</v>
      </c>
      <c r="P1130" s="129">
        <v>1516.5968326482609</v>
      </c>
      <c r="Q1130" s="129">
        <v>1516.6840371010985</v>
      </c>
      <c r="R1130" s="129">
        <v>1516.7697054014798</v>
      </c>
      <c r="S1130" s="129">
        <v>1516.8538610973833</v>
      </c>
      <c r="T1130" s="129">
        <v>1516.9365275071725</v>
      </c>
      <c r="U1130" s="129">
        <v>1517.0177277165881</v>
      </c>
      <c r="V1130" s="129">
        <v>1517.0974845760106</v>
      </c>
      <c r="W1130" s="129">
        <v>1517.1758206979794</v>
      </c>
      <c r="X1130" s="129">
        <v>1517.2527584549621</v>
      </c>
      <c r="Y1130" s="129">
        <v>1517.328319977365</v>
      </c>
      <c r="Z1130" s="129">
        <v>1517.4025271517742</v>
      </c>
      <c r="AA1130" s="129">
        <v>1517.4754016194202</v>
      </c>
      <c r="AB1130" s="129">
        <v>1517.546964774858</v>
      </c>
      <c r="AC1130" s="129">
        <v>1517.6172377648527</v>
      </c>
      <c r="AD1130" s="129">
        <v>1517.6862414874643</v>
      </c>
      <c r="AE1130" s="129">
        <v>1517.7539965913215</v>
      </c>
      <c r="AF1130" s="129">
        <v>1517.820523475081</v>
      </c>
      <c r="AG1130" s="129">
        <v>1517.8858422870594</v>
      </c>
      <c r="AH1130" s="129">
        <v>1517.9499729250342</v>
      </c>
      <c r="AI1130" s="129">
        <v>1518.0129350362045</v>
      </c>
      <c r="AJ1130" s="129">
        <v>1518.0747480173068</v>
      </c>
      <c r="AK1130" s="129">
        <v>1518.1354310148761</v>
      </c>
      <c r="AL1130" s="129">
        <v>1518.1950029256477</v>
      </c>
      <c r="AM1130" s="129">
        <v>1518.253482397093</v>
      </c>
      <c r="AN1130" s="129">
        <v>1518.3108878280816</v>
      </c>
      <c r="AO1130" s="129">
        <v>1518.3672373696654</v>
      </c>
      <c r="AP1130" s="129">
        <v>1518.4225489259779</v>
      </c>
      <c r="AQ1130" s="129">
        <v>1518.4768401552424</v>
      </c>
      <c r="AR1130" s="129">
        <v>1518.5301284708844</v>
      </c>
      <c r="AS1130" s="129">
        <v>1518.5824310427427</v>
      </c>
      <c r="AT1130" s="129">
        <v>1518.6337647983728</v>
      </c>
      <c r="AU1130" s="129">
        <v>1518.6841464244389</v>
      </c>
      <c r="AV1130" s="129">
        <v>1518.7335923681896</v>
      </c>
      <c r="AW1130" s="129">
        <v>1518.7821188390096</v>
      </c>
      <c r="AX1130" s="130">
        <v>1518.8297418100487</v>
      </c>
    </row>
    <row r="1131" spans="1:50">
      <c r="A1131" s="212"/>
      <c r="B1131" s="215"/>
      <c r="C1131" s="217" t="s">
        <v>42</v>
      </c>
      <c r="D1131" s="83" t="s">
        <v>24</v>
      </c>
      <c r="E1131" s="56" t="str">
        <f>A1105&amp;"/"&amp;B1125&amp;"/"&amp;C1131&amp;"/"&amp;D1131</f>
        <v>Diesel oil fired power plants/Steam turbine/Electricity only with CCS/L</v>
      </c>
      <c r="F1131" s="103" t="str">
        <f>A1105</f>
        <v>Diesel oil fired power plants</v>
      </c>
      <c r="G1131" s="103" t="str">
        <f>B1125</f>
        <v>Steam turbine</v>
      </c>
      <c r="H1131" s="103" t="str">
        <f>C1131</f>
        <v>Electricity only with CCS</v>
      </c>
      <c r="I1131" s="104" t="str">
        <f t="shared" si="79"/>
        <v>L</v>
      </c>
      <c r="J1131" s="127" t="s">
        <v>99</v>
      </c>
      <c r="K1131" s="127" t="s">
        <v>99</v>
      </c>
      <c r="L1131" s="127" t="s">
        <v>99</v>
      </c>
      <c r="M1131" s="127" t="s">
        <v>99</v>
      </c>
      <c r="N1131" s="127" t="s">
        <v>99</v>
      </c>
      <c r="O1131" s="127" t="s">
        <v>99</v>
      </c>
      <c r="P1131" s="127" t="s">
        <v>99</v>
      </c>
      <c r="Q1131" s="127" t="s">
        <v>99</v>
      </c>
      <c r="R1131" s="127" t="s">
        <v>99</v>
      </c>
      <c r="S1131" s="127" t="s">
        <v>99</v>
      </c>
      <c r="T1131" s="127" t="s">
        <v>99</v>
      </c>
      <c r="U1131" s="127" t="s">
        <v>99</v>
      </c>
      <c r="V1131" s="127" t="s">
        <v>99</v>
      </c>
      <c r="W1131" s="127" t="s">
        <v>99</v>
      </c>
      <c r="X1131" s="127" t="s">
        <v>99</v>
      </c>
      <c r="Y1131" s="127" t="s">
        <v>99</v>
      </c>
      <c r="Z1131" s="127" t="s">
        <v>99</v>
      </c>
      <c r="AA1131" s="127" t="s">
        <v>99</v>
      </c>
      <c r="AB1131" s="127" t="s">
        <v>99</v>
      </c>
      <c r="AC1131" s="127" t="s">
        <v>99</v>
      </c>
      <c r="AD1131" s="127" t="s">
        <v>99</v>
      </c>
      <c r="AE1131" s="127">
        <v>2075</v>
      </c>
      <c r="AF1131" s="127">
        <v>2075</v>
      </c>
      <c r="AG1131" s="127">
        <v>2075</v>
      </c>
      <c r="AH1131" s="127">
        <v>2075</v>
      </c>
      <c r="AI1131" s="127">
        <v>2075</v>
      </c>
      <c r="AJ1131" s="127">
        <v>2075</v>
      </c>
      <c r="AK1131" s="127">
        <v>2075</v>
      </c>
      <c r="AL1131" s="127">
        <v>2075</v>
      </c>
      <c r="AM1131" s="127">
        <v>2075</v>
      </c>
      <c r="AN1131" s="127">
        <v>2075</v>
      </c>
      <c r="AO1131" s="127">
        <v>2075</v>
      </c>
      <c r="AP1131" s="127">
        <v>2075</v>
      </c>
      <c r="AQ1131" s="127">
        <v>2075</v>
      </c>
      <c r="AR1131" s="127">
        <v>2075</v>
      </c>
      <c r="AS1131" s="127">
        <v>2075</v>
      </c>
      <c r="AT1131" s="127">
        <v>2075</v>
      </c>
      <c r="AU1131" s="127">
        <v>2075</v>
      </c>
      <c r="AV1131" s="127">
        <v>2075</v>
      </c>
      <c r="AW1131" s="127">
        <v>2075</v>
      </c>
      <c r="AX1131" s="128">
        <v>2075</v>
      </c>
    </row>
    <row r="1132" spans="1:50">
      <c r="A1132" s="212"/>
      <c r="B1132" s="215"/>
      <c r="C1132" s="216"/>
      <c r="D1132" s="106" t="s">
        <v>25</v>
      </c>
      <c r="E1132" s="107" t="str">
        <f>A1105&amp;"/"&amp;B1125&amp;"/"&amp;C1131&amp;"/"&amp;D1132</f>
        <v>Diesel oil fired power plants/Steam turbine/Electricity only with CCS/M</v>
      </c>
      <c r="F1132" s="108" t="str">
        <f>A1105</f>
        <v>Diesel oil fired power plants</v>
      </c>
      <c r="G1132" s="108" t="str">
        <f>B1125</f>
        <v>Steam turbine</v>
      </c>
      <c r="H1132" s="108" t="str">
        <f>C1131</f>
        <v>Electricity only with CCS</v>
      </c>
      <c r="I1132" s="109" t="str">
        <f t="shared" si="79"/>
        <v>M</v>
      </c>
      <c r="J1132" s="129" t="s">
        <v>99</v>
      </c>
      <c r="K1132" s="129" t="s">
        <v>99</v>
      </c>
      <c r="L1132" s="129" t="s">
        <v>99</v>
      </c>
      <c r="M1132" s="129" t="s">
        <v>99</v>
      </c>
      <c r="N1132" s="129" t="s">
        <v>99</v>
      </c>
      <c r="O1132" s="129" t="s">
        <v>99</v>
      </c>
      <c r="P1132" s="129" t="s">
        <v>99</v>
      </c>
      <c r="Q1132" s="129" t="s">
        <v>99</v>
      </c>
      <c r="R1132" s="129" t="s">
        <v>99</v>
      </c>
      <c r="S1132" s="129" t="s">
        <v>99</v>
      </c>
      <c r="T1132" s="129" t="s">
        <v>99</v>
      </c>
      <c r="U1132" s="129" t="s">
        <v>99</v>
      </c>
      <c r="V1132" s="129" t="s">
        <v>99</v>
      </c>
      <c r="W1132" s="129" t="s">
        <v>99</v>
      </c>
      <c r="X1132" s="129" t="s">
        <v>99</v>
      </c>
      <c r="Y1132" s="129" t="s">
        <v>99</v>
      </c>
      <c r="Z1132" s="129" t="s">
        <v>99</v>
      </c>
      <c r="AA1132" s="129" t="s">
        <v>99</v>
      </c>
      <c r="AB1132" s="129" t="s">
        <v>99</v>
      </c>
      <c r="AC1132" s="129" t="s">
        <v>99</v>
      </c>
      <c r="AD1132" s="129" t="s">
        <v>99</v>
      </c>
      <c r="AE1132" s="129">
        <v>2632.25</v>
      </c>
      <c r="AF1132" s="129">
        <v>2632.25</v>
      </c>
      <c r="AG1132" s="129">
        <v>2632.25</v>
      </c>
      <c r="AH1132" s="129">
        <v>2632.25</v>
      </c>
      <c r="AI1132" s="129">
        <v>2632.25</v>
      </c>
      <c r="AJ1132" s="129">
        <v>2632.25</v>
      </c>
      <c r="AK1132" s="129">
        <v>2632.25</v>
      </c>
      <c r="AL1132" s="129">
        <v>2632.25</v>
      </c>
      <c r="AM1132" s="129">
        <v>2632.25</v>
      </c>
      <c r="AN1132" s="129">
        <v>2632.25</v>
      </c>
      <c r="AO1132" s="129">
        <v>2632.25</v>
      </c>
      <c r="AP1132" s="129">
        <v>2632.25</v>
      </c>
      <c r="AQ1132" s="129">
        <v>2632.25</v>
      </c>
      <c r="AR1132" s="129">
        <v>2632.25</v>
      </c>
      <c r="AS1132" s="129">
        <v>2632.25</v>
      </c>
      <c r="AT1132" s="129">
        <v>2632.25</v>
      </c>
      <c r="AU1132" s="129">
        <v>2632.25</v>
      </c>
      <c r="AV1132" s="129">
        <v>2632.25</v>
      </c>
      <c r="AW1132" s="129">
        <v>2632.25</v>
      </c>
      <c r="AX1132" s="130">
        <v>2632.25</v>
      </c>
    </row>
    <row r="1133" spans="1:50">
      <c r="A1133" s="212"/>
      <c r="B1133" s="215"/>
      <c r="C1133" s="217" t="s">
        <v>43</v>
      </c>
      <c r="D1133" s="52" t="s">
        <v>24</v>
      </c>
      <c r="E1133" s="86" t="str">
        <f>A1105&amp;"/"&amp;B1125&amp;"/"&amp;C1133&amp;"/"&amp;D1133</f>
        <v>Diesel oil fired power plants/Steam turbine/CHP with CCS/L</v>
      </c>
      <c r="F1133" s="61" t="str">
        <f>A1105</f>
        <v>Diesel oil fired power plants</v>
      </c>
      <c r="G1133" s="61" t="str">
        <f>B1125</f>
        <v>Steam turbine</v>
      </c>
      <c r="H1133" s="61" t="str">
        <f>C1133</f>
        <v>CHP with CCS</v>
      </c>
      <c r="I1133" s="84" t="str">
        <f t="shared" si="79"/>
        <v>L</v>
      </c>
      <c r="J1133" s="121" t="s">
        <v>99</v>
      </c>
      <c r="K1133" s="121" t="s">
        <v>99</v>
      </c>
      <c r="L1133" s="121" t="s">
        <v>99</v>
      </c>
      <c r="M1133" s="121" t="s">
        <v>99</v>
      </c>
      <c r="N1133" s="121" t="s">
        <v>99</v>
      </c>
      <c r="O1133" s="121" t="s">
        <v>99</v>
      </c>
      <c r="P1133" s="121" t="s">
        <v>99</v>
      </c>
      <c r="Q1133" s="121" t="s">
        <v>99</v>
      </c>
      <c r="R1133" s="121" t="s">
        <v>99</v>
      </c>
      <c r="S1133" s="121" t="s">
        <v>99</v>
      </c>
      <c r="T1133" s="121" t="s">
        <v>99</v>
      </c>
      <c r="U1133" s="121" t="s">
        <v>99</v>
      </c>
      <c r="V1133" s="121" t="s">
        <v>99</v>
      </c>
      <c r="W1133" s="121" t="s">
        <v>99</v>
      </c>
      <c r="X1133" s="121" t="s">
        <v>99</v>
      </c>
      <c r="Y1133" s="121" t="s">
        <v>99</v>
      </c>
      <c r="Z1133" s="121" t="s">
        <v>99</v>
      </c>
      <c r="AA1133" s="121" t="s">
        <v>99</v>
      </c>
      <c r="AB1133" s="121" t="s">
        <v>99</v>
      </c>
      <c r="AC1133" s="121" t="s">
        <v>99</v>
      </c>
      <c r="AD1133" s="121" t="s">
        <v>99</v>
      </c>
      <c r="AE1133" s="121">
        <v>2570</v>
      </c>
      <c r="AF1133" s="121">
        <v>2570</v>
      </c>
      <c r="AG1133" s="121">
        <v>2570</v>
      </c>
      <c r="AH1133" s="121">
        <v>2570</v>
      </c>
      <c r="AI1133" s="121">
        <v>2570</v>
      </c>
      <c r="AJ1133" s="121">
        <v>2570</v>
      </c>
      <c r="AK1133" s="121">
        <v>2570</v>
      </c>
      <c r="AL1133" s="121">
        <v>2570</v>
      </c>
      <c r="AM1133" s="121">
        <v>2570</v>
      </c>
      <c r="AN1133" s="121">
        <v>2570</v>
      </c>
      <c r="AO1133" s="121">
        <v>2570</v>
      </c>
      <c r="AP1133" s="121">
        <v>2570</v>
      </c>
      <c r="AQ1133" s="121">
        <v>2570</v>
      </c>
      <c r="AR1133" s="121">
        <v>2570</v>
      </c>
      <c r="AS1133" s="121">
        <v>2570</v>
      </c>
      <c r="AT1133" s="121">
        <v>2570</v>
      </c>
      <c r="AU1133" s="121">
        <v>2570</v>
      </c>
      <c r="AV1133" s="121">
        <v>2570</v>
      </c>
      <c r="AW1133" s="121">
        <v>2570</v>
      </c>
      <c r="AX1133" s="122">
        <v>2570</v>
      </c>
    </row>
    <row r="1134" spans="1:50">
      <c r="A1134" s="212"/>
      <c r="B1134" s="218"/>
      <c r="C1134" s="210"/>
      <c r="D1134" s="93" t="s">
        <v>25</v>
      </c>
      <c r="E1134" s="73" t="str">
        <f>A1105&amp;"/"&amp;B1125&amp;"/"&amp;C1133&amp;"/"&amp;D1134</f>
        <v>Diesel oil fired power plants/Steam turbine/CHP with CCS/M</v>
      </c>
      <c r="F1134" s="91" t="str">
        <f>A1105</f>
        <v>Diesel oil fired power plants</v>
      </c>
      <c r="G1134" s="91" t="str">
        <f>B1125</f>
        <v>Steam turbine</v>
      </c>
      <c r="H1134" s="91" t="str">
        <f>C1133</f>
        <v>CHP with CCS</v>
      </c>
      <c r="I1134" s="70" t="str">
        <f t="shared" si="79"/>
        <v>M</v>
      </c>
      <c r="J1134" s="123" t="s">
        <v>99</v>
      </c>
      <c r="K1134" s="123" t="s">
        <v>99</v>
      </c>
      <c r="L1134" s="123" t="s">
        <v>99</v>
      </c>
      <c r="M1134" s="123" t="s">
        <v>99</v>
      </c>
      <c r="N1134" s="123" t="s">
        <v>99</v>
      </c>
      <c r="O1134" s="123" t="s">
        <v>99</v>
      </c>
      <c r="P1134" s="123" t="s">
        <v>99</v>
      </c>
      <c r="Q1134" s="123" t="s">
        <v>99</v>
      </c>
      <c r="R1134" s="123" t="s">
        <v>99</v>
      </c>
      <c r="S1134" s="123" t="s">
        <v>99</v>
      </c>
      <c r="T1134" s="123" t="s">
        <v>99</v>
      </c>
      <c r="U1134" s="123" t="s">
        <v>99</v>
      </c>
      <c r="V1134" s="123" t="s">
        <v>99</v>
      </c>
      <c r="W1134" s="123" t="s">
        <v>99</v>
      </c>
      <c r="X1134" s="123" t="s">
        <v>99</v>
      </c>
      <c r="Y1134" s="123" t="s">
        <v>99</v>
      </c>
      <c r="Z1134" s="123" t="s">
        <v>99</v>
      </c>
      <c r="AA1134" s="123" t="s">
        <v>99</v>
      </c>
      <c r="AB1134" s="123" t="s">
        <v>99</v>
      </c>
      <c r="AC1134" s="123" t="s">
        <v>99</v>
      </c>
      <c r="AD1134" s="123" t="s">
        <v>99</v>
      </c>
      <c r="AE1134" s="123">
        <v>3127.25</v>
      </c>
      <c r="AF1134" s="123">
        <v>3127.25</v>
      </c>
      <c r="AG1134" s="123">
        <v>3127.25</v>
      </c>
      <c r="AH1134" s="123">
        <v>3127.25</v>
      </c>
      <c r="AI1134" s="123">
        <v>3127.25</v>
      </c>
      <c r="AJ1134" s="123">
        <v>3127.25</v>
      </c>
      <c r="AK1134" s="123">
        <v>3127.25</v>
      </c>
      <c r="AL1134" s="123">
        <v>3127.25</v>
      </c>
      <c r="AM1134" s="123">
        <v>3127.25</v>
      </c>
      <c r="AN1134" s="123">
        <v>3127.25</v>
      </c>
      <c r="AO1134" s="123">
        <v>3127.25</v>
      </c>
      <c r="AP1134" s="123">
        <v>3127.25</v>
      </c>
      <c r="AQ1134" s="123">
        <v>3127.25</v>
      </c>
      <c r="AR1134" s="123">
        <v>3127.25</v>
      </c>
      <c r="AS1134" s="123">
        <v>3127.25</v>
      </c>
      <c r="AT1134" s="123">
        <v>3127.25</v>
      </c>
      <c r="AU1134" s="123">
        <v>3127.25</v>
      </c>
      <c r="AV1134" s="123">
        <v>3127.25</v>
      </c>
      <c r="AW1134" s="123">
        <v>3127.25</v>
      </c>
      <c r="AX1134" s="124">
        <v>3127.25</v>
      </c>
    </row>
    <row r="1135" spans="1:50">
      <c r="A1135" s="212"/>
      <c r="B1135" s="214" t="s">
        <v>52</v>
      </c>
      <c r="C1135" s="209" t="s">
        <v>36</v>
      </c>
      <c r="D1135" s="67" t="s">
        <v>38</v>
      </c>
      <c r="E1135" s="87" t="str">
        <f>A1105&amp;"/"&amp;B1135&amp;"/"&amp;C1135&amp;"/"&amp;D1135</f>
        <v>Diesel oil fired power plants/Internal combustion engine/Electricity only/S</v>
      </c>
      <c r="F1135" s="55" t="str">
        <f>A1105</f>
        <v>Diesel oil fired power plants</v>
      </c>
      <c r="G1135" s="55" t="str">
        <f>B1135</f>
        <v>Internal combustion engine</v>
      </c>
      <c r="H1135" s="55" t="str">
        <f>C1135</f>
        <v>Electricity only</v>
      </c>
      <c r="I1135" s="85" t="str">
        <f t="shared" si="79"/>
        <v>S</v>
      </c>
      <c r="J1135" s="125">
        <v>475</v>
      </c>
      <c r="K1135" s="125">
        <v>474.95233093209629</v>
      </c>
      <c r="L1135" s="125">
        <v>474.90241345340621</v>
      </c>
      <c r="M1135" s="125">
        <v>474.85015158703573</v>
      </c>
      <c r="N1135" s="125">
        <v>474.79544627091519</v>
      </c>
      <c r="O1135" s="125">
        <v>474.73819536369791</v>
      </c>
      <c r="P1135" s="125">
        <v>474.67829366403345</v>
      </c>
      <c r="Q1135" s="125">
        <v>474.61563294470147</v>
      </c>
      <c r="R1135" s="125">
        <v>474.55010200317912</v>
      </c>
      <c r="S1135" s="125">
        <v>474.48158673029747</v>
      </c>
      <c r="T1135" s="125">
        <v>474.40997019872572</v>
      </c>
      <c r="U1135" s="125">
        <v>474.33513277309368</v>
      </c>
      <c r="V1135" s="125">
        <v>474.25695224363216</v>
      </c>
      <c r="W1135" s="125">
        <v>474.17530398526503</v>
      </c>
      <c r="X1135" s="125">
        <v>474.09006114413313</v>
      </c>
      <c r="Y1135" s="125">
        <v>474.00109485355705</v>
      </c>
      <c r="Z1135" s="125">
        <v>473.90827448145643</v>
      </c>
      <c r="AA1135" s="125">
        <v>473.8114679112316</v>
      </c>
      <c r="AB1135" s="125">
        <v>473.71054185807662</v>
      </c>
      <c r="AC1135" s="125">
        <v>473.6053622226263</v>
      </c>
      <c r="AD1135" s="125">
        <v>473.4957944837401</v>
      </c>
      <c r="AE1135" s="125">
        <v>473.38170413209053</v>
      </c>
      <c r="AF1135" s="125">
        <v>473.26295714604538</v>
      </c>
      <c r="AG1135" s="125">
        <v>473.13942051110985</v>
      </c>
      <c r="AH1135" s="125">
        <v>473.01096278392384</v>
      </c>
      <c r="AI1135" s="125">
        <v>472.87745470148343</v>
      </c>
      <c r="AJ1135" s="125">
        <v>472.7387698358749</v>
      </c>
      <c r="AK1135" s="125">
        <v>472.59478529436916</v>
      </c>
      <c r="AL1135" s="125">
        <v>472.44538246422411</v>
      </c>
      <c r="AM1135" s="125">
        <v>472.29044780097814</v>
      </c>
      <c r="AN1135" s="125">
        <v>472.12987365839336</v>
      </c>
      <c r="AO1135" s="125">
        <v>471.96355915752213</v>
      </c>
      <c r="AP1135" s="125">
        <v>471.79141109162572</v>
      </c>
      <c r="AQ1135" s="125">
        <v>471.61334486287933</v>
      </c>
      <c r="AR1135" s="125">
        <v>471.42928544595395</v>
      </c>
      <c r="AS1135" s="125">
        <v>471.23916837268774</v>
      </c>
      <c r="AT1135" s="125">
        <v>471.04294073115278</v>
      </c>
      <c r="AU1135" s="125">
        <v>470.84056217150669</v>
      </c>
      <c r="AV1135" s="125">
        <v>470.63200591010309</v>
      </c>
      <c r="AW1135" s="125">
        <v>470.41725972244433</v>
      </c>
      <c r="AX1135" s="126">
        <v>470.19632691471031</v>
      </c>
    </row>
    <row r="1136" spans="1:50">
      <c r="A1136" s="212"/>
      <c r="B1136" s="215"/>
      <c r="C1136" s="216"/>
      <c r="D1136" s="106" t="s">
        <v>47</v>
      </c>
      <c r="E1136" s="86" t="str">
        <f>A1105&amp;"/"&amp;B1135&amp;"/"&amp;C1135&amp;"/"&amp;D1136</f>
        <v>Diesel oil fired power plants/Internal combustion engine/Electricity only/XS</v>
      </c>
      <c r="F1136" s="61" t="str">
        <f>A1105</f>
        <v>Diesel oil fired power plants</v>
      </c>
      <c r="G1136" s="61" t="str">
        <f>B1135</f>
        <v>Internal combustion engine</v>
      </c>
      <c r="H1136" s="61" t="str">
        <f>C1135</f>
        <v>Electricity only</v>
      </c>
      <c r="I1136" s="84" t="str">
        <f t="shared" si="79"/>
        <v>XS</v>
      </c>
      <c r="J1136" s="121">
        <v>439.375</v>
      </c>
      <c r="K1136" s="121">
        <v>439.34037519625082</v>
      </c>
      <c r="L1136" s="121">
        <v>439.30408677122171</v>
      </c>
      <c r="M1136" s="121">
        <v>439.26606059841066</v>
      </c>
      <c r="N1136" s="121">
        <v>439.22621983717897</v>
      </c>
      <c r="O1136" s="121">
        <v>439.18448489444876</v>
      </c>
      <c r="P1136" s="121">
        <v>439.14077339305902</v>
      </c>
      <c r="Q1136" s="121">
        <v>439.09500014774318</v>
      </c>
      <c r="R1136" s="121">
        <v>439.04707714977098</v>
      </c>
      <c r="S1136" s="121">
        <v>438.99691356137316</v>
      </c>
      <c r="T1136" s="121">
        <v>438.94441572115011</v>
      </c>
      <c r="U1136" s="121">
        <v>438.88948716174508</v>
      </c>
      <c r="V1136" s="121">
        <v>438.8320286411444</v>
      </c>
      <c r="W1136" s="121">
        <v>438.77193818904635</v>
      </c>
      <c r="X1136" s="121">
        <v>438.70911116981796</v>
      </c>
      <c r="Y1136" s="121">
        <v>438.64344036363286</v>
      </c>
      <c r="Z1136" s="121">
        <v>438.57481606745142</v>
      </c>
      <c r="AA1136" s="121">
        <v>438.50312621756575</v>
      </c>
      <c r="AB1136" s="121">
        <v>438.42825653548397</v>
      </c>
      <c r="AC1136" s="121">
        <v>438.35009069896853</v>
      </c>
      <c r="AD1136" s="121">
        <v>438.26851054006949</v>
      </c>
      <c r="AE1136" s="121">
        <v>438.1833962720022</v>
      </c>
      <c r="AF1136" s="121">
        <v>438.09462674671028</v>
      </c>
      <c r="AG1136" s="121">
        <v>438.00207974491752</v>
      </c>
      <c r="AH1136" s="121">
        <v>437.90563230041437</v>
      </c>
      <c r="AI1136" s="121">
        <v>437.80516106023259</v>
      </c>
      <c r="AJ1136" s="121">
        <v>437.70054268223618</v>
      </c>
      <c r="AK1136" s="121">
        <v>437.59165427149514</v>
      </c>
      <c r="AL1136" s="121">
        <v>437.47837385660273</v>
      </c>
      <c r="AM1136" s="121">
        <v>437.36058090684844</v>
      </c>
      <c r="AN1136" s="121">
        <v>437.23815689086132</v>
      </c>
      <c r="AO1136" s="121">
        <v>437.11098587698643</v>
      </c>
      <c r="AP1136" s="121">
        <v>436.97895517525671</v>
      </c>
      <c r="AQ1136" s="121">
        <v>436.8419560203601</v>
      </c>
      <c r="AR1136" s="121">
        <v>436.69988429448796</v>
      </c>
      <c r="AS1136" s="121">
        <v>436.5526412883749</v>
      </c>
      <c r="AT1136" s="121">
        <v>436.40013449821373</v>
      </c>
      <c r="AU1136" s="121">
        <v>436.24227845544675</v>
      </c>
      <c r="AV1136" s="121">
        <v>436.07899558570324</v>
      </c>
      <c r="AW1136" s="121">
        <v>435.91021709238385</v>
      </c>
      <c r="AX1136" s="122">
        <v>435.73588385958226</v>
      </c>
    </row>
    <row r="1137" spans="1:50">
      <c r="A1137" s="212"/>
      <c r="B1137" s="215"/>
      <c r="C1137" s="206" t="s">
        <v>26</v>
      </c>
      <c r="D1137" s="52" t="s">
        <v>38</v>
      </c>
      <c r="E1137" s="56" t="str">
        <f>A1105&amp;"/"&amp;B1135&amp;"/"&amp;C1137&amp;"/"&amp;D1137</f>
        <v>Diesel oil fired power plants/Internal combustion engine/CHP/S</v>
      </c>
      <c r="F1137" s="103" t="str">
        <f>A1105</f>
        <v>Diesel oil fired power plants</v>
      </c>
      <c r="G1137" s="103" t="str">
        <f>B1135</f>
        <v>Internal combustion engine</v>
      </c>
      <c r="H1137" s="103" t="str">
        <f>C1137</f>
        <v>CHP</v>
      </c>
      <c r="I1137" s="104" t="str">
        <f t="shared" si="79"/>
        <v>S</v>
      </c>
      <c r="J1137" s="127">
        <v>605</v>
      </c>
      <c r="K1137" s="127">
        <v>604.96262816375395</v>
      </c>
      <c r="L1137" s="127">
        <v>604.92343470742776</v>
      </c>
      <c r="M1137" s="127">
        <v>604.88233579147527</v>
      </c>
      <c r="N1137" s="127">
        <v>604.83924422372763</v>
      </c>
      <c r="O1137" s="127">
        <v>604.79406937786905</v>
      </c>
      <c r="P1137" s="127">
        <v>604.74671711585893</v>
      </c>
      <c r="Q1137" s="127">
        <v>604.69708971515604</v>
      </c>
      <c r="R1137" s="127">
        <v>604.64508580168308</v>
      </c>
      <c r="S1137" s="127">
        <v>604.59060028955741</v>
      </c>
      <c r="T1137" s="127">
        <v>604.53352432870997</v>
      </c>
      <c r="U1137" s="127">
        <v>604.47374526160934</v>
      </c>
      <c r="V1137" s="127">
        <v>604.41114659040966</v>
      </c>
      <c r="W1137" s="127">
        <v>604.34560795594609</v>
      </c>
      <c r="X1137" s="127">
        <v>604.27700513011087</v>
      </c>
      <c r="Y1137" s="127">
        <v>604.20521002325006</v>
      </c>
      <c r="Z1137" s="127">
        <v>604.13009070833266</v>
      </c>
      <c r="AA1137" s="127">
        <v>604.05151146375681</v>
      </c>
      <c r="AB1137" s="127">
        <v>603.96933283676242</v>
      </c>
      <c r="AC1137" s="127">
        <v>603.88341172953051</v>
      </c>
      <c r="AD1137" s="127">
        <v>603.79360151014498</v>
      </c>
      <c r="AE1137" s="127">
        <v>603.69975215069201</v>
      </c>
      <c r="AF1137" s="127">
        <v>603.60171039484999</v>
      </c>
      <c r="AG1137" s="127">
        <v>603.49931995739837</v>
      </c>
      <c r="AH1137" s="127">
        <v>603.39242175812683</v>
      </c>
      <c r="AI1137" s="127">
        <v>603.2808541926612</v>
      </c>
      <c r="AJ1137" s="127">
        <v>603.1644534427387</v>
      </c>
      <c r="AK1137" s="127">
        <v>603.04305382844518</v>
      </c>
      <c r="AL1137" s="127">
        <v>602.91648820488558</v>
      </c>
      <c r="AM1137" s="127">
        <v>602.78458840567214</v>
      </c>
      <c r="AN1137" s="127">
        <v>602.64718573549271</v>
      </c>
      <c r="AO1137" s="127">
        <v>602.50411151384958</v>
      </c>
      <c r="AP1137" s="127">
        <v>602.35519767183541</v>
      </c>
      <c r="AQ1137" s="127">
        <v>602.20027740353692</v>
      </c>
      <c r="AR1137" s="127">
        <v>602.03918587331145</v>
      </c>
      <c r="AS1137" s="127">
        <v>601.87176097977704</v>
      </c>
      <c r="AT1137" s="127">
        <v>601.69784417687697</v>
      </c>
      <c r="AU1137" s="127">
        <v>601.51728135182873</v>
      </c>
      <c r="AV1137" s="127">
        <v>601.32992375913818</v>
      </c>
      <c r="AW1137" s="127">
        <v>601.13562900915292</v>
      </c>
      <c r="AX1137" s="128">
        <v>600.93426210884832</v>
      </c>
    </row>
    <row r="1138" spans="1:50">
      <c r="A1138" s="213"/>
      <c r="B1138" s="218"/>
      <c r="C1138" s="210"/>
      <c r="D1138" s="93" t="s">
        <v>47</v>
      </c>
      <c r="E1138" s="73" t="str">
        <f>A1105&amp;"/"&amp;B1135&amp;"/"&amp;C1137&amp;"/"&amp;D1138</f>
        <v>Diesel oil fired power plants/Internal combustion engine/CHP/XS</v>
      </c>
      <c r="F1138" s="91" t="str">
        <f>A1105</f>
        <v>Diesel oil fired power plants</v>
      </c>
      <c r="G1138" s="91" t="str">
        <f>B1135</f>
        <v>Internal combustion engine</v>
      </c>
      <c r="H1138" s="91" t="str">
        <f>C1137</f>
        <v>CHP</v>
      </c>
      <c r="I1138" s="70" t="str">
        <f t="shared" si="79"/>
        <v>XS</v>
      </c>
      <c r="J1138" s="123">
        <v>524.375</v>
      </c>
      <c r="K1138" s="123">
        <v>524.34260850143551</v>
      </c>
      <c r="L1138" s="123">
        <v>524.30863814001236</v>
      </c>
      <c r="M1138" s="123">
        <v>524.27301624901634</v>
      </c>
      <c r="N1138" s="123">
        <v>524.23566725589615</v>
      </c>
      <c r="O1138" s="123">
        <v>524.19651261160345</v>
      </c>
      <c r="P1138" s="123">
        <v>524.15547072335289</v>
      </c>
      <c r="Q1138" s="123">
        <v>524.11245689154543</v>
      </c>
      <c r="R1138" s="123">
        <v>524.06738325166543</v>
      </c>
      <c r="S1138" s="123">
        <v>524.02015872204402</v>
      </c>
      <c r="T1138" s="123">
        <v>523.97068895845825</v>
      </c>
      <c r="U1138" s="123">
        <v>523.91887631662223</v>
      </c>
      <c r="V1138" s="123">
        <v>523.86461982371247</v>
      </c>
      <c r="W1138" s="123">
        <v>523.80781516016407</v>
      </c>
      <c r="X1138" s="123">
        <v>523.74835465306103</v>
      </c>
      <c r="Y1138" s="123">
        <v>523.68612728254834</v>
      </c>
      <c r="Z1138" s="123">
        <v>523.62101870278002</v>
      </c>
      <c r="AA1138" s="123">
        <v>523.55291127902058</v>
      </c>
      <c r="AB1138" s="123">
        <v>523.48168414260715</v>
      </c>
      <c r="AC1138" s="123">
        <v>523.40721326557446</v>
      </c>
      <c r="AD1138" s="123">
        <v>523.32937155683021</v>
      </c>
      <c r="AE1138" s="123">
        <v>523.24802898184976</v>
      </c>
      <c r="AF1138" s="123">
        <v>523.16305270793293</v>
      </c>
      <c r="AG1138" s="123">
        <v>523.07430727712529</v>
      </c>
      <c r="AH1138" s="123">
        <v>522.98165480895489</v>
      </c>
      <c r="AI1138" s="123">
        <v>522.88495523516815</v>
      </c>
      <c r="AJ1138" s="123">
        <v>522.78406656865479</v>
      </c>
      <c r="AK1138" s="123">
        <v>522.67884520874543</v>
      </c>
      <c r="AL1138" s="123">
        <v>522.56914628501966</v>
      </c>
      <c r="AM1138" s="123">
        <v>522.45482404169309</v>
      </c>
      <c r="AN1138" s="123">
        <v>522.33573226454382</v>
      </c>
      <c r="AO1138" s="123">
        <v>522.21172475218987</v>
      </c>
      <c r="AP1138" s="123">
        <v>522.08265583333673</v>
      </c>
      <c r="AQ1138" s="123">
        <v>521.94838093137128</v>
      </c>
      <c r="AR1138" s="123">
        <v>521.80875717738456</v>
      </c>
      <c r="AS1138" s="123">
        <v>521.66364407234801</v>
      </c>
      <c r="AT1138" s="123">
        <v>521.51290419876011</v>
      </c>
      <c r="AU1138" s="123">
        <v>521.35640398159535</v>
      </c>
      <c r="AV1138" s="123">
        <v>521.194014497848</v>
      </c>
      <c r="AW1138" s="123">
        <v>521.02561233334643</v>
      </c>
      <c r="AX1138" s="124">
        <v>520.85108048483858</v>
      </c>
    </row>
    <row r="1139" spans="1:50">
      <c r="A1139" s="211" t="s">
        <v>56</v>
      </c>
      <c r="B1139" s="214" t="s">
        <v>41</v>
      </c>
      <c r="C1139" s="209" t="s">
        <v>36</v>
      </c>
      <c r="D1139" s="67" t="s">
        <v>24</v>
      </c>
      <c r="E1139" s="87" t="str">
        <f>A1139&amp;"/"&amp;B1139&amp;"/"&amp;C1139&amp;"/"&amp;D1139</f>
        <v>Fuel oil fired power plants/Integrated gasification combined cycle/Electricity only/L</v>
      </c>
      <c r="F1139" s="55" t="str">
        <f>A1139</f>
        <v>Fuel oil fired power plants</v>
      </c>
      <c r="G1139" s="55" t="str">
        <f>B1139</f>
        <v>Integrated gasification combined cycle</v>
      </c>
      <c r="H1139" s="55" t="str">
        <f>C1139</f>
        <v>Electricity only</v>
      </c>
      <c r="I1139" s="85" t="str">
        <f t="shared" si="79"/>
        <v>L</v>
      </c>
      <c r="J1139" s="125">
        <v>2380</v>
      </c>
      <c r="K1139" s="125">
        <v>2380</v>
      </c>
      <c r="L1139" s="125">
        <v>2380</v>
      </c>
      <c r="M1139" s="125">
        <v>2380</v>
      </c>
      <c r="N1139" s="125">
        <v>2380</v>
      </c>
      <c r="O1139" s="125">
        <v>2380</v>
      </c>
      <c r="P1139" s="125">
        <v>2380</v>
      </c>
      <c r="Q1139" s="125">
        <v>2380</v>
      </c>
      <c r="R1139" s="125">
        <v>2380</v>
      </c>
      <c r="S1139" s="125">
        <v>2380</v>
      </c>
      <c r="T1139" s="125">
        <v>2380</v>
      </c>
      <c r="U1139" s="125">
        <v>2380</v>
      </c>
      <c r="V1139" s="125">
        <v>2380</v>
      </c>
      <c r="W1139" s="125">
        <v>2380</v>
      </c>
      <c r="X1139" s="125">
        <v>2380</v>
      </c>
      <c r="Y1139" s="125">
        <v>2380</v>
      </c>
      <c r="Z1139" s="125">
        <v>2380</v>
      </c>
      <c r="AA1139" s="125">
        <v>2380</v>
      </c>
      <c r="AB1139" s="125">
        <v>2380</v>
      </c>
      <c r="AC1139" s="125">
        <v>2380</v>
      </c>
      <c r="AD1139" s="125">
        <v>2380</v>
      </c>
      <c r="AE1139" s="125">
        <v>2380</v>
      </c>
      <c r="AF1139" s="125">
        <v>2380</v>
      </c>
      <c r="AG1139" s="125">
        <v>2380</v>
      </c>
      <c r="AH1139" s="125">
        <v>2380</v>
      </c>
      <c r="AI1139" s="125">
        <v>2380</v>
      </c>
      <c r="AJ1139" s="125">
        <v>2380</v>
      </c>
      <c r="AK1139" s="125">
        <v>2380</v>
      </c>
      <c r="AL1139" s="125">
        <v>2380</v>
      </c>
      <c r="AM1139" s="125">
        <v>2380</v>
      </c>
      <c r="AN1139" s="125">
        <v>2379.3486258483531</v>
      </c>
      <c r="AO1139" s="125">
        <v>2379.1223339288667</v>
      </c>
      <c r="AP1139" s="125">
        <v>2378.8181725903855</v>
      </c>
      <c r="AQ1139" s="125">
        <v>2378.4099503943335</v>
      </c>
      <c r="AR1139" s="125">
        <v>2377.8631522382479</v>
      </c>
      <c r="AS1139" s="125">
        <v>2377.132682010219</v>
      </c>
      <c r="AT1139" s="125">
        <v>2376.1603044683152</v>
      </c>
      <c r="AU1139" s="125">
        <v>2374.8720166956214</v>
      </c>
      <c r="AV1139" s="125">
        <v>2373.1758508721482</v>
      </c>
      <c r="AW1139" s="125">
        <v>2370.9610333236074</v>
      </c>
      <c r="AX1139" s="126">
        <v>2368.1</v>
      </c>
    </row>
    <row r="1140" spans="1:50">
      <c r="A1140" s="212"/>
      <c r="B1140" s="215"/>
      <c r="C1140" s="216"/>
      <c r="D1140" s="52" t="s">
        <v>25</v>
      </c>
      <c r="E1140" s="86" t="str">
        <f>A1139&amp;"/"&amp;B1139&amp;"/"&amp;C1139&amp;"/"&amp;D1140</f>
        <v>Fuel oil fired power plants/Integrated gasification combined cycle/Electricity only/M</v>
      </c>
      <c r="F1140" s="61" t="str">
        <f>A1139</f>
        <v>Fuel oil fired power plants</v>
      </c>
      <c r="G1140" s="61" t="str">
        <f>B1139</f>
        <v>Integrated gasification combined cycle</v>
      </c>
      <c r="H1140" s="61" t="str">
        <f>C1139</f>
        <v>Electricity only</v>
      </c>
      <c r="I1140" s="84" t="str">
        <f t="shared" si="79"/>
        <v>M</v>
      </c>
      <c r="J1140" s="121">
        <v>2558.5</v>
      </c>
      <c r="K1140" s="121">
        <v>2558.5</v>
      </c>
      <c r="L1140" s="121">
        <v>2558.5</v>
      </c>
      <c r="M1140" s="121">
        <v>2558.5</v>
      </c>
      <c r="N1140" s="121">
        <v>2558.5</v>
      </c>
      <c r="O1140" s="121">
        <v>2558.5</v>
      </c>
      <c r="P1140" s="121">
        <v>2558.5</v>
      </c>
      <c r="Q1140" s="121">
        <v>2558.5</v>
      </c>
      <c r="R1140" s="121">
        <v>2558.5</v>
      </c>
      <c r="S1140" s="121">
        <v>2558.5</v>
      </c>
      <c r="T1140" s="121">
        <v>2558.5</v>
      </c>
      <c r="U1140" s="121">
        <v>2558.5</v>
      </c>
      <c r="V1140" s="121">
        <v>2558.5</v>
      </c>
      <c r="W1140" s="121">
        <v>2558.5</v>
      </c>
      <c r="X1140" s="121">
        <v>2558.5</v>
      </c>
      <c r="Y1140" s="121">
        <v>2558.5</v>
      </c>
      <c r="Z1140" s="121">
        <v>2558.5</v>
      </c>
      <c r="AA1140" s="121">
        <v>2558.5</v>
      </c>
      <c r="AB1140" s="121">
        <v>2558.5</v>
      </c>
      <c r="AC1140" s="121">
        <v>2558.5</v>
      </c>
      <c r="AD1140" s="121">
        <v>2558.5</v>
      </c>
      <c r="AE1140" s="121">
        <v>2558.5</v>
      </c>
      <c r="AF1140" s="121">
        <v>2558.5</v>
      </c>
      <c r="AG1140" s="121">
        <v>2558.5</v>
      </c>
      <c r="AH1140" s="121">
        <v>2558.5</v>
      </c>
      <c r="AI1140" s="121">
        <v>2558.5</v>
      </c>
      <c r="AJ1140" s="121">
        <v>2558.5</v>
      </c>
      <c r="AK1140" s="121">
        <v>2558.5</v>
      </c>
      <c r="AL1140" s="121">
        <v>2558.5</v>
      </c>
      <c r="AM1140" s="121">
        <v>2558.5</v>
      </c>
      <c r="AN1140" s="121">
        <v>2557.7997727869792</v>
      </c>
      <c r="AO1140" s="121">
        <v>2557.5565089735319</v>
      </c>
      <c r="AP1140" s="121">
        <v>2557.2295355346641</v>
      </c>
      <c r="AQ1140" s="121">
        <v>2556.7906966739083</v>
      </c>
      <c r="AR1140" s="121">
        <v>2556.2028886561161</v>
      </c>
      <c r="AS1140" s="121">
        <v>2555.4176331609856</v>
      </c>
      <c r="AT1140" s="121">
        <v>2554.3723273034389</v>
      </c>
      <c r="AU1140" s="121">
        <v>2552.9874179477924</v>
      </c>
      <c r="AV1140" s="121">
        <v>2551.1640396875591</v>
      </c>
      <c r="AW1140" s="121">
        <v>2548.7831108228775</v>
      </c>
      <c r="AX1140" s="122">
        <v>2545.7075</v>
      </c>
    </row>
    <row r="1141" spans="1:50">
      <c r="A1141" s="212"/>
      <c r="B1141" s="215"/>
      <c r="C1141" s="217" t="s">
        <v>26</v>
      </c>
      <c r="D1141" s="83" t="s">
        <v>24</v>
      </c>
      <c r="E1141" s="56" t="str">
        <f>A1139&amp;"/"&amp;B1139&amp;"/"&amp;C1141&amp;"/"&amp;D1141</f>
        <v>Fuel oil fired power plants/Integrated gasification combined cycle/CHP/L</v>
      </c>
      <c r="F1141" s="103" t="str">
        <f>A1139</f>
        <v>Fuel oil fired power plants</v>
      </c>
      <c r="G1141" s="103" t="str">
        <f>B1139</f>
        <v>Integrated gasification combined cycle</v>
      </c>
      <c r="H1141" s="103" t="str">
        <f>C1141</f>
        <v>CHP</v>
      </c>
      <c r="I1141" s="104" t="str">
        <f t="shared" si="79"/>
        <v>L</v>
      </c>
      <c r="J1141" s="127">
        <v>2750</v>
      </c>
      <c r="K1141" s="127">
        <v>2750</v>
      </c>
      <c r="L1141" s="127">
        <v>2750</v>
      </c>
      <c r="M1141" s="127">
        <v>2750</v>
      </c>
      <c r="N1141" s="127">
        <v>2750</v>
      </c>
      <c r="O1141" s="127">
        <v>2750</v>
      </c>
      <c r="P1141" s="127">
        <v>2750</v>
      </c>
      <c r="Q1141" s="127">
        <v>2750</v>
      </c>
      <c r="R1141" s="127">
        <v>2750</v>
      </c>
      <c r="S1141" s="127">
        <v>2750</v>
      </c>
      <c r="T1141" s="127">
        <v>2750</v>
      </c>
      <c r="U1141" s="127">
        <v>2750</v>
      </c>
      <c r="V1141" s="127">
        <v>2750</v>
      </c>
      <c r="W1141" s="127">
        <v>2750</v>
      </c>
      <c r="X1141" s="127">
        <v>2750</v>
      </c>
      <c r="Y1141" s="127">
        <v>2750</v>
      </c>
      <c r="Z1141" s="127">
        <v>2750</v>
      </c>
      <c r="AA1141" s="127">
        <v>2750</v>
      </c>
      <c r="AB1141" s="127">
        <v>2750</v>
      </c>
      <c r="AC1141" s="127">
        <v>2750</v>
      </c>
      <c r="AD1141" s="127">
        <v>2750</v>
      </c>
      <c r="AE1141" s="127">
        <v>2750</v>
      </c>
      <c r="AF1141" s="127">
        <v>2750</v>
      </c>
      <c r="AG1141" s="127">
        <v>2750</v>
      </c>
      <c r="AH1141" s="127">
        <v>2750</v>
      </c>
      <c r="AI1141" s="127">
        <v>2750</v>
      </c>
      <c r="AJ1141" s="127">
        <v>2750</v>
      </c>
      <c r="AK1141" s="127">
        <v>2750</v>
      </c>
      <c r="AL1141" s="127">
        <v>2750</v>
      </c>
      <c r="AM1141" s="127">
        <v>2750</v>
      </c>
      <c r="AN1141" s="127">
        <v>2749.2473617995674</v>
      </c>
      <c r="AO1141" s="127">
        <v>2748.9858900438589</v>
      </c>
      <c r="AP1141" s="127">
        <v>2748.6344431191428</v>
      </c>
      <c r="AQ1141" s="127">
        <v>2748.1627578085781</v>
      </c>
      <c r="AR1141" s="127">
        <v>2747.5309532164629</v>
      </c>
      <c r="AS1141" s="127">
        <v>2746.6869224907996</v>
      </c>
      <c r="AT1141" s="127">
        <v>2745.5633770117088</v>
      </c>
      <c r="AU1141" s="127">
        <v>2744.0748092071253</v>
      </c>
      <c r="AV1141" s="127">
        <v>2742.1149537388269</v>
      </c>
      <c r="AW1141" s="127">
        <v>2739.5558158150925</v>
      </c>
      <c r="AX1141" s="128">
        <v>2736.25</v>
      </c>
    </row>
    <row r="1142" spans="1:50">
      <c r="A1142" s="212"/>
      <c r="B1142" s="215"/>
      <c r="C1142" s="216"/>
      <c r="D1142" s="106" t="s">
        <v>25</v>
      </c>
      <c r="E1142" s="107" t="str">
        <f>A1139&amp;"/"&amp;B1139&amp;"/"&amp;C1141&amp;"/"&amp;D1142</f>
        <v>Fuel oil fired power plants/Integrated gasification combined cycle/CHP/M</v>
      </c>
      <c r="F1142" s="108" t="str">
        <f>A1139</f>
        <v>Fuel oil fired power plants</v>
      </c>
      <c r="G1142" s="108" t="str">
        <f>B1139</f>
        <v>Integrated gasification combined cycle</v>
      </c>
      <c r="H1142" s="108" t="str">
        <f>C1141</f>
        <v>CHP</v>
      </c>
      <c r="I1142" s="109" t="str">
        <f t="shared" si="79"/>
        <v>M</v>
      </c>
      <c r="J1142" s="129">
        <v>2928.5</v>
      </c>
      <c r="K1142" s="129">
        <v>2928.5</v>
      </c>
      <c r="L1142" s="129">
        <v>2928.5</v>
      </c>
      <c r="M1142" s="129">
        <v>2928.5</v>
      </c>
      <c r="N1142" s="129">
        <v>2928.5</v>
      </c>
      <c r="O1142" s="129">
        <v>2928.5</v>
      </c>
      <c r="P1142" s="129">
        <v>2928.5</v>
      </c>
      <c r="Q1142" s="129">
        <v>2928.5</v>
      </c>
      <c r="R1142" s="129">
        <v>2928.5</v>
      </c>
      <c r="S1142" s="129">
        <v>2928.5</v>
      </c>
      <c r="T1142" s="129">
        <v>2928.5</v>
      </c>
      <c r="U1142" s="129">
        <v>2928.5</v>
      </c>
      <c r="V1142" s="129">
        <v>2928.5</v>
      </c>
      <c r="W1142" s="129">
        <v>2928.5</v>
      </c>
      <c r="X1142" s="129">
        <v>2928.5</v>
      </c>
      <c r="Y1142" s="129">
        <v>2928.5</v>
      </c>
      <c r="Z1142" s="129">
        <v>2928.5</v>
      </c>
      <c r="AA1142" s="129">
        <v>2928.5</v>
      </c>
      <c r="AB1142" s="129">
        <v>2928.5</v>
      </c>
      <c r="AC1142" s="129">
        <v>2928.5</v>
      </c>
      <c r="AD1142" s="129">
        <v>2928.5</v>
      </c>
      <c r="AE1142" s="129">
        <v>2928.5</v>
      </c>
      <c r="AF1142" s="129">
        <v>2928.5</v>
      </c>
      <c r="AG1142" s="129">
        <v>2928.5</v>
      </c>
      <c r="AH1142" s="129">
        <v>2928.5</v>
      </c>
      <c r="AI1142" s="129">
        <v>2928.5</v>
      </c>
      <c r="AJ1142" s="129">
        <v>2928.5</v>
      </c>
      <c r="AK1142" s="129">
        <v>2928.5</v>
      </c>
      <c r="AL1142" s="129">
        <v>2928.5</v>
      </c>
      <c r="AM1142" s="129">
        <v>2928.5</v>
      </c>
      <c r="AN1142" s="129">
        <v>2927.6985087381936</v>
      </c>
      <c r="AO1142" s="129">
        <v>2927.4200650885236</v>
      </c>
      <c r="AP1142" s="129">
        <v>2927.0458060634214</v>
      </c>
      <c r="AQ1142" s="129">
        <v>2926.543504088153</v>
      </c>
      <c r="AR1142" s="129">
        <v>2925.870689634331</v>
      </c>
      <c r="AS1142" s="129">
        <v>2924.9718736415657</v>
      </c>
      <c r="AT1142" s="129">
        <v>2923.7753998468324</v>
      </c>
      <c r="AU1142" s="129">
        <v>2922.1902104592968</v>
      </c>
      <c r="AV1142" s="129">
        <v>2920.1031425542378</v>
      </c>
      <c r="AW1142" s="129">
        <v>2917.3778933143626</v>
      </c>
      <c r="AX1142" s="130">
        <v>2913.8575000000001</v>
      </c>
    </row>
    <row r="1143" spans="1:50">
      <c r="A1143" s="212"/>
      <c r="B1143" s="215"/>
      <c r="C1143" s="217" t="s">
        <v>42</v>
      </c>
      <c r="D1143" s="83" t="s">
        <v>24</v>
      </c>
      <c r="E1143" s="56" t="str">
        <f>A1139&amp;"/"&amp;B1139&amp;"/"&amp;C1143&amp;"/"&amp;D1143</f>
        <v>Fuel oil fired power plants/Integrated gasification combined cycle/Electricity only with CCS/L</v>
      </c>
      <c r="F1143" s="103" t="str">
        <f>A1139</f>
        <v>Fuel oil fired power plants</v>
      </c>
      <c r="G1143" s="103" t="str">
        <f>B1139</f>
        <v>Integrated gasification combined cycle</v>
      </c>
      <c r="H1143" s="103" t="str">
        <f>C1143</f>
        <v>Electricity only with CCS</v>
      </c>
      <c r="I1143" s="104" t="str">
        <f t="shared" si="79"/>
        <v>L</v>
      </c>
      <c r="J1143" s="127" t="s">
        <v>99</v>
      </c>
      <c r="K1143" s="127" t="s">
        <v>99</v>
      </c>
      <c r="L1143" s="127" t="s">
        <v>99</v>
      </c>
      <c r="M1143" s="127" t="s">
        <v>99</v>
      </c>
      <c r="N1143" s="127" t="s">
        <v>99</v>
      </c>
      <c r="O1143" s="127" t="s">
        <v>99</v>
      </c>
      <c r="P1143" s="127" t="s">
        <v>99</v>
      </c>
      <c r="Q1143" s="127" t="s">
        <v>99</v>
      </c>
      <c r="R1143" s="127" t="s">
        <v>99</v>
      </c>
      <c r="S1143" s="127" t="s">
        <v>99</v>
      </c>
      <c r="T1143" s="127" t="s">
        <v>99</v>
      </c>
      <c r="U1143" s="127" t="s">
        <v>99</v>
      </c>
      <c r="V1143" s="127" t="s">
        <v>99</v>
      </c>
      <c r="W1143" s="127" t="s">
        <v>99</v>
      </c>
      <c r="X1143" s="127" t="s">
        <v>99</v>
      </c>
      <c r="Y1143" s="127" t="s">
        <v>99</v>
      </c>
      <c r="Z1143" s="127" t="s">
        <v>99</v>
      </c>
      <c r="AA1143" s="127" t="s">
        <v>99</v>
      </c>
      <c r="AB1143" s="127" t="s">
        <v>99</v>
      </c>
      <c r="AC1143" s="127" t="s">
        <v>99</v>
      </c>
      <c r="AD1143" s="127" t="s">
        <v>99</v>
      </c>
      <c r="AE1143" s="127">
        <v>3570</v>
      </c>
      <c r="AF1143" s="127">
        <v>3570</v>
      </c>
      <c r="AG1143" s="127">
        <v>3570</v>
      </c>
      <c r="AH1143" s="127">
        <v>3570</v>
      </c>
      <c r="AI1143" s="127">
        <v>3570</v>
      </c>
      <c r="AJ1143" s="127">
        <v>3570</v>
      </c>
      <c r="AK1143" s="127">
        <v>3570</v>
      </c>
      <c r="AL1143" s="127">
        <v>3570</v>
      </c>
      <c r="AM1143" s="127">
        <v>3570</v>
      </c>
      <c r="AN1143" s="127">
        <v>3570</v>
      </c>
      <c r="AO1143" s="127">
        <v>3570</v>
      </c>
      <c r="AP1143" s="127">
        <v>3570</v>
      </c>
      <c r="AQ1143" s="127">
        <v>3570</v>
      </c>
      <c r="AR1143" s="127">
        <v>3570</v>
      </c>
      <c r="AS1143" s="127">
        <v>3568.3945155899269</v>
      </c>
      <c r="AT1143" s="127">
        <v>3567.3676010455983</v>
      </c>
      <c r="AU1143" s="127">
        <v>3565.6990230153287</v>
      </c>
      <c r="AV1143" s="127">
        <v>3563.0127550418033</v>
      </c>
      <c r="AW1143" s="127">
        <v>3558.751801914505</v>
      </c>
      <c r="AX1143" s="128">
        <v>3552.15</v>
      </c>
    </row>
    <row r="1144" spans="1:50">
      <c r="A1144" s="212"/>
      <c r="B1144" s="215"/>
      <c r="C1144" s="216"/>
      <c r="D1144" s="106" t="s">
        <v>25</v>
      </c>
      <c r="E1144" s="107" t="str">
        <f>A1139&amp;"/"&amp;B1139&amp;"/"&amp;C1143&amp;"/"&amp;D1144</f>
        <v>Fuel oil fired power plants/Integrated gasification combined cycle/Electricity only with CCS/M</v>
      </c>
      <c r="F1144" s="108" t="str">
        <f>A1139</f>
        <v>Fuel oil fired power plants</v>
      </c>
      <c r="G1144" s="108" t="str">
        <f>B1139</f>
        <v>Integrated gasification combined cycle</v>
      </c>
      <c r="H1144" s="108" t="str">
        <f>C1143</f>
        <v>Electricity only with CCS</v>
      </c>
      <c r="I1144" s="109" t="str">
        <f t="shared" si="79"/>
        <v>M</v>
      </c>
      <c r="J1144" s="129" t="s">
        <v>99</v>
      </c>
      <c r="K1144" s="129" t="s">
        <v>99</v>
      </c>
      <c r="L1144" s="129" t="s">
        <v>99</v>
      </c>
      <c r="M1144" s="129" t="s">
        <v>99</v>
      </c>
      <c r="N1144" s="129" t="s">
        <v>99</v>
      </c>
      <c r="O1144" s="129" t="s">
        <v>99</v>
      </c>
      <c r="P1144" s="129" t="s">
        <v>99</v>
      </c>
      <c r="Q1144" s="129" t="s">
        <v>99</v>
      </c>
      <c r="R1144" s="129" t="s">
        <v>99</v>
      </c>
      <c r="S1144" s="129" t="s">
        <v>99</v>
      </c>
      <c r="T1144" s="129" t="s">
        <v>99</v>
      </c>
      <c r="U1144" s="129" t="s">
        <v>99</v>
      </c>
      <c r="V1144" s="129" t="s">
        <v>99</v>
      </c>
      <c r="W1144" s="129" t="s">
        <v>99</v>
      </c>
      <c r="X1144" s="129" t="s">
        <v>99</v>
      </c>
      <c r="Y1144" s="129" t="s">
        <v>99</v>
      </c>
      <c r="Z1144" s="129" t="s">
        <v>99</v>
      </c>
      <c r="AA1144" s="129" t="s">
        <v>99</v>
      </c>
      <c r="AB1144" s="129" t="s">
        <v>99</v>
      </c>
      <c r="AC1144" s="129" t="s">
        <v>99</v>
      </c>
      <c r="AD1144" s="129" t="s">
        <v>99</v>
      </c>
      <c r="AE1144" s="129">
        <v>3808</v>
      </c>
      <c r="AF1144" s="129">
        <v>3808</v>
      </c>
      <c r="AG1144" s="129">
        <v>3808</v>
      </c>
      <c r="AH1144" s="129">
        <v>3808</v>
      </c>
      <c r="AI1144" s="129">
        <v>3808</v>
      </c>
      <c r="AJ1144" s="129">
        <v>3808</v>
      </c>
      <c r="AK1144" s="129">
        <v>3808</v>
      </c>
      <c r="AL1144" s="129">
        <v>3808</v>
      </c>
      <c r="AM1144" s="129">
        <v>3808</v>
      </c>
      <c r="AN1144" s="129">
        <v>3808</v>
      </c>
      <c r="AO1144" s="129">
        <v>3808</v>
      </c>
      <c r="AP1144" s="129">
        <v>3808</v>
      </c>
      <c r="AQ1144" s="129">
        <v>3808</v>
      </c>
      <c r="AR1144" s="129">
        <v>3808</v>
      </c>
      <c r="AS1144" s="129">
        <v>3806.2874832959219</v>
      </c>
      <c r="AT1144" s="129">
        <v>3805.1921077819716</v>
      </c>
      <c r="AU1144" s="129">
        <v>3803.4122912163507</v>
      </c>
      <c r="AV1144" s="129">
        <v>3800.5469387112566</v>
      </c>
      <c r="AW1144" s="129">
        <v>3796.0019220421386</v>
      </c>
      <c r="AX1144" s="130">
        <v>3788.96</v>
      </c>
    </row>
    <row r="1145" spans="1:50">
      <c r="A1145" s="212"/>
      <c r="B1145" s="215"/>
      <c r="C1145" s="217" t="s">
        <v>43</v>
      </c>
      <c r="D1145" s="52" t="s">
        <v>24</v>
      </c>
      <c r="E1145" s="86" t="str">
        <f>A1139&amp;"/"&amp;B1139&amp;"/"&amp;C1145&amp;"/"&amp;D1145</f>
        <v>Fuel oil fired power plants/Integrated gasification combined cycle/CHP with CCS/L</v>
      </c>
      <c r="F1145" s="61" t="str">
        <f>A1139</f>
        <v>Fuel oil fired power plants</v>
      </c>
      <c r="G1145" s="61" t="str">
        <f>B1139</f>
        <v>Integrated gasification combined cycle</v>
      </c>
      <c r="H1145" s="61" t="str">
        <f>C1145</f>
        <v>CHP with CCS</v>
      </c>
      <c r="I1145" s="84" t="str">
        <f t="shared" si="79"/>
        <v>L</v>
      </c>
      <c r="J1145" s="121" t="s">
        <v>99</v>
      </c>
      <c r="K1145" s="121" t="s">
        <v>99</v>
      </c>
      <c r="L1145" s="121" t="s">
        <v>99</v>
      </c>
      <c r="M1145" s="121" t="s">
        <v>99</v>
      </c>
      <c r="N1145" s="121" t="s">
        <v>99</v>
      </c>
      <c r="O1145" s="121" t="s">
        <v>99</v>
      </c>
      <c r="P1145" s="121" t="s">
        <v>99</v>
      </c>
      <c r="Q1145" s="121" t="s">
        <v>99</v>
      </c>
      <c r="R1145" s="121" t="s">
        <v>99</v>
      </c>
      <c r="S1145" s="121" t="s">
        <v>99</v>
      </c>
      <c r="T1145" s="121" t="s">
        <v>99</v>
      </c>
      <c r="U1145" s="121" t="s">
        <v>99</v>
      </c>
      <c r="V1145" s="121" t="s">
        <v>99</v>
      </c>
      <c r="W1145" s="121" t="s">
        <v>99</v>
      </c>
      <c r="X1145" s="121" t="s">
        <v>99</v>
      </c>
      <c r="Y1145" s="121" t="s">
        <v>99</v>
      </c>
      <c r="Z1145" s="121" t="s">
        <v>99</v>
      </c>
      <c r="AA1145" s="121" t="s">
        <v>99</v>
      </c>
      <c r="AB1145" s="121" t="s">
        <v>99</v>
      </c>
      <c r="AC1145" s="121" t="s">
        <v>99</v>
      </c>
      <c r="AD1145" s="121" t="s">
        <v>99</v>
      </c>
      <c r="AE1145" s="121">
        <v>3940</v>
      </c>
      <c r="AF1145" s="121">
        <v>3940</v>
      </c>
      <c r="AG1145" s="121">
        <v>3940</v>
      </c>
      <c r="AH1145" s="121">
        <v>3940</v>
      </c>
      <c r="AI1145" s="121">
        <v>3940</v>
      </c>
      <c r="AJ1145" s="121">
        <v>3940</v>
      </c>
      <c r="AK1145" s="121">
        <v>3940</v>
      </c>
      <c r="AL1145" s="121">
        <v>3940</v>
      </c>
      <c r="AM1145" s="121">
        <v>3940</v>
      </c>
      <c r="AN1145" s="121">
        <v>3940</v>
      </c>
      <c r="AO1145" s="121">
        <v>3940</v>
      </c>
      <c r="AP1145" s="121">
        <v>3940</v>
      </c>
      <c r="AQ1145" s="121">
        <v>3940</v>
      </c>
      <c r="AR1145" s="121">
        <v>3940</v>
      </c>
      <c r="AS1145" s="121">
        <v>3938.2281208471459</v>
      </c>
      <c r="AT1145" s="121">
        <v>3937.0947753836576</v>
      </c>
      <c r="AU1145" s="121">
        <v>3935.2532634959089</v>
      </c>
      <c r="AV1145" s="121">
        <v>3932.2885867968357</v>
      </c>
      <c r="AW1145" s="121">
        <v>3927.5860222809943</v>
      </c>
      <c r="AX1145" s="122">
        <v>3920.3</v>
      </c>
    </row>
    <row r="1146" spans="1:50">
      <c r="A1146" s="212"/>
      <c r="B1146" s="218"/>
      <c r="C1146" s="210"/>
      <c r="D1146" s="93" t="s">
        <v>25</v>
      </c>
      <c r="E1146" s="73" t="str">
        <f>A1139&amp;"/"&amp;B1139&amp;"/"&amp;C1145&amp;"/"&amp;D1146</f>
        <v>Fuel oil fired power plants/Integrated gasification combined cycle/CHP with CCS/M</v>
      </c>
      <c r="F1146" s="91" t="str">
        <f>A1139</f>
        <v>Fuel oil fired power plants</v>
      </c>
      <c r="G1146" s="91" t="str">
        <f>B1139</f>
        <v>Integrated gasification combined cycle</v>
      </c>
      <c r="H1146" s="91" t="str">
        <f>C1145</f>
        <v>CHP with CCS</v>
      </c>
      <c r="I1146" s="70" t="str">
        <f t="shared" si="79"/>
        <v>M</v>
      </c>
      <c r="J1146" s="123" t="s">
        <v>99</v>
      </c>
      <c r="K1146" s="123" t="s">
        <v>99</v>
      </c>
      <c r="L1146" s="123" t="s">
        <v>99</v>
      </c>
      <c r="M1146" s="123" t="s">
        <v>99</v>
      </c>
      <c r="N1146" s="123" t="s">
        <v>99</v>
      </c>
      <c r="O1146" s="123" t="s">
        <v>99</v>
      </c>
      <c r="P1146" s="123" t="s">
        <v>99</v>
      </c>
      <c r="Q1146" s="123" t="s">
        <v>99</v>
      </c>
      <c r="R1146" s="123" t="s">
        <v>99</v>
      </c>
      <c r="S1146" s="123" t="s">
        <v>99</v>
      </c>
      <c r="T1146" s="123" t="s">
        <v>99</v>
      </c>
      <c r="U1146" s="123" t="s">
        <v>99</v>
      </c>
      <c r="V1146" s="123" t="s">
        <v>99</v>
      </c>
      <c r="W1146" s="123" t="s">
        <v>99</v>
      </c>
      <c r="X1146" s="123" t="s">
        <v>99</v>
      </c>
      <c r="Y1146" s="123" t="s">
        <v>99</v>
      </c>
      <c r="Z1146" s="123" t="s">
        <v>99</v>
      </c>
      <c r="AA1146" s="123" t="s">
        <v>99</v>
      </c>
      <c r="AB1146" s="123" t="s">
        <v>99</v>
      </c>
      <c r="AC1146" s="123" t="s">
        <v>99</v>
      </c>
      <c r="AD1146" s="123" t="s">
        <v>99</v>
      </c>
      <c r="AE1146" s="123">
        <v>4178</v>
      </c>
      <c r="AF1146" s="123">
        <v>4178</v>
      </c>
      <c r="AG1146" s="123">
        <v>4178</v>
      </c>
      <c r="AH1146" s="123">
        <v>4178</v>
      </c>
      <c r="AI1146" s="123">
        <v>4178</v>
      </c>
      <c r="AJ1146" s="123">
        <v>4178</v>
      </c>
      <c r="AK1146" s="123">
        <v>4178</v>
      </c>
      <c r="AL1146" s="123">
        <v>4178</v>
      </c>
      <c r="AM1146" s="123">
        <v>4178</v>
      </c>
      <c r="AN1146" s="123">
        <v>4178</v>
      </c>
      <c r="AO1146" s="123">
        <v>4178</v>
      </c>
      <c r="AP1146" s="123">
        <v>4178</v>
      </c>
      <c r="AQ1146" s="123">
        <v>4178</v>
      </c>
      <c r="AR1146" s="123">
        <v>4178</v>
      </c>
      <c r="AS1146" s="123">
        <v>4176.1210885531409</v>
      </c>
      <c r="AT1146" s="123">
        <v>4174.9192821200304</v>
      </c>
      <c r="AU1146" s="123">
        <v>4172.9665316969313</v>
      </c>
      <c r="AV1146" s="123">
        <v>4169.8227704662895</v>
      </c>
      <c r="AW1146" s="123">
        <v>4164.8361424086279</v>
      </c>
      <c r="AX1146" s="124">
        <v>4157.1099999999997</v>
      </c>
    </row>
    <row r="1147" spans="1:50">
      <c r="A1147" s="212"/>
      <c r="B1147" s="214" t="s">
        <v>44</v>
      </c>
      <c r="C1147" s="209" t="s">
        <v>36</v>
      </c>
      <c r="D1147" s="67" t="s">
        <v>24</v>
      </c>
      <c r="E1147" s="87" t="str">
        <f>A1139&amp;"/"&amp;B1147&amp;"/"&amp;C1147&amp;"/"&amp;D1147</f>
        <v>Fuel oil fired power plants/Supercritical steam turbine/Electricity only/L</v>
      </c>
      <c r="F1147" s="55" t="str">
        <f>A1139</f>
        <v>Fuel oil fired power plants</v>
      </c>
      <c r="G1147" s="55" t="str">
        <f>B1147</f>
        <v>Supercritical steam turbine</v>
      </c>
      <c r="H1147" s="55" t="str">
        <f>C1147</f>
        <v>Electricity only</v>
      </c>
      <c r="I1147" s="85" t="str">
        <f t="shared" si="79"/>
        <v>L</v>
      </c>
      <c r="J1147" s="125">
        <v>1680</v>
      </c>
      <c r="K1147" s="125">
        <v>1680</v>
      </c>
      <c r="L1147" s="125">
        <v>1680</v>
      </c>
      <c r="M1147" s="125">
        <v>1680</v>
      </c>
      <c r="N1147" s="125">
        <v>1680</v>
      </c>
      <c r="O1147" s="125">
        <v>1680</v>
      </c>
      <c r="P1147" s="125">
        <v>1680</v>
      </c>
      <c r="Q1147" s="125">
        <v>1680</v>
      </c>
      <c r="R1147" s="125">
        <v>1680</v>
      </c>
      <c r="S1147" s="125">
        <v>1680</v>
      </c>
      <c r="T1147" s="125">
        <v>1680</v>
      </c>
      <c r="U1147" s="125">
        <v>1680</v>
      </c>
      <c r="V1147" s="125">
        <v>1680</v>
      </c>
      <c r="W1147" s="125">
        <v>1680</v>
      </c>
      <c r="X1147" s="125">
        <v>1680</v>
      </c>
      <c r="Y1147" s="125">
        <v>1680</v>
      </c>
      <c r="Z1147" s="125">
        <v>1680</v>
      </c>
      <c r="AA1147" s="125">
        <v>1680</v>
      </c>
      <c r="AB1147" s="125">
        <v>1680</v>
      </c>
      <c r="AC1147" s="125">
        <v>1680</v>
      </c>
      <c r="AD1147" s="125">
        <v>1680</v>
      </c>
      <c r="AE1147" s="125">
        <v>1680</v>
      </c>
      <c r="AF1147" s="125">
        <v>1680</v>
      </c>
      <c r="AG1147" s="125">
        <v>1680</v>
      </c>
      <c r="AH1147" s="125">
        <v>1680</v>
      </c>
      <c r="AI1147" s="125">
        <v>1680</v>
      </c>
      <c r="AJ1147" s="125">
        <v>1680</v>
      </c>
      <c r="AK1147" s="125">
        <v>1680</v>
      </c>
      <c r="AL1147" s="125">
        <v>1680</v>
      </c>
      <c r="AM1147" s="125">
        <v>1680</v>
      </c>
      <c r="AN1147" s="125">
        <v>1679.5402064811904</v>
      </c>
      <c r="AO1147" s="125">
        <v>1679.3804710086119</v>
      </c>
      <c r="AP1147" s="125">
        <v>1679.1657688873308</v>
      </c>
      <c r="AQ1147" s="125">
        <v>1678.8776120430589</v>
      </c>
      <c r="AR1147" s="125">
        <v>1678.4916368740573</v>
      </c>
      <c r="AS1147" s="125">
        <v>1677.976010830743</v>
      </c>
      <c r="AT1147" s="125">
        <v>1677.2896266835166</v>
      </c>
      <c r="AU1147" s="125">
        <v>1676.3802470792621</v>
      </c>
      <c r="AV1147" s="125">
        <v>1675.1829535568106</v>
      </c>
      <c r="AW1147" s="125">
        <v>1673.6195529343111</v>
      </c>
      <c r="AX1147" s="126">
        <v>1671.6000000000001</v>
      </c>
    </row>
    <row r="1148" spans="1:50">
      <c r="A1148" s="212"/>
      <c r="B1148" s="215"/>
      <c r="C1148" s="216"/>
      <c r="D1148" s="52" t="s">
        <v>25</v>
      </c>
      <c r="E1148" s="86" t="str">
        <f>A1139&amp;"/"&amp;B1147&amp;"/"&amp;C1147&amp;"/"&amp;D1148</f>
        <v>Fuel oil fired power plants/Supercritical steam turbine/Electricity only/M</v>
      </c>
      <c r="F1148" s="61" t="str">
        <f>A1139</f>
        <v>Fuel oil fired power plants</v>
      </c>
      <c r="G1148" s="61" t="str">
        <f>B1147</f>
        <v>Supercritical steam turbine</v>
      </c>
      <c r="H1148" s="61" t="str">
        <f>C1147</f>
        <v>Electricity only</v>
      </c>
      <c r="I1148" s="84" t="str">
        <f t="shared" si="79"/>
        <v>M</v>
      </c>
      <c r="J1148" s="121">
        <v>1831.2</v>
      </c>
      <c r="K1148" s="121">
        <v>1831.2</v>
      </c>
      <c r="L1148" s="121">
        <v>1831.2</v>
      </c>
      <c r="M1148" s="121">
        <v>1831.2</v>
      </c>
      <c r="N1148" s="121">
        <v>1831.2</v>
      </c>
      <c r="O1148" s="121">
        <v>1831.2</v>
      </c>
      <c r="P1148" s="121">
        <v>1831.2</v>
      </c>
      <c r="Q1148" s="121">
        <v>1831.2</v>
      </c>
      <c r="R1148" s="121">
        <v>1831.2</v>
      </c>
      <c r="S1148" s="121">
        <v>1831.2</v>
      </c>
      <c r="T1148" s="121">
        <v>1831.2</v>
      </c>
      <c r="U1148" s="121">
        <v>1831.2</v>
      </c>
      <c r="V1148" s="121">
        <v>1831.2</v>
      </c>
      <c r="W1148" s="121">
        <v>1831.2</v>
      </c>
      <c r="X1148" s="121">
        <v>1831.2</v>
      </c>
      <c r="Y1148" s="121">
        <v>1831.2</v>
      </c>
      <c r="Z1148" s="121">
        <v>1831.2</v>
      </c>
      <c r="AA1148" s="121">
        <v>1831.2</v>
      </c>
      <c r="AB1148" s="121">
        <v>1831.2</v>
      </c>
      <c r="AC1148" s="121">
        <v>1831.2</v>
      </c>
      <c r="AD1148" s="121">
        <v>1831.2</v>
      </c>
      <c r="AE1148" s="121">
        <v>1831.2</v>
      </c>
      <c r="AF1148" s="121">
        <v>1831.2</v>
      </c>
      <c r="AG1148" s="121">
        <v>1831.2</v>
      </c>
      <c r="AH1148" s="121">
        <v>1831.2</v>
      </c>
      <c r="AI1148" s="121">
        <v>1831.2</v>
      </c>
      <c r="AJ1148" s="121">
        <v>1831.2</v>
      </c>
      <c r="AK1148" s="121">
        <v>1831.2</v>
      </c>
      <c r="AL1148" s="121">
        <v>1831.2</v>
      </c>
      <c r="AM1148" s="121">
        <v>1831.2</v>
      </c>
      <c r="AN1148" s="121">
        <v>1830.6988250644974</v>
      </c>
      <c r="AO1148" s="121">
        <v>1830.5247133993869</v>
      </c>
      <c r="AP1148" s="121">
        <v>1830.2906880871906</v>
      </c>
      <c r="AQ1148" s="121">
        <v>1829.9765971269339</v>
      </c>
      <c r="AR1148" s="121">
        <v>1829.5558841927223</v>
      </c>
      <c r="AS1148" s="121">
        <v>1828.9938518055096</v>
      </c>
      <c r="AT1148" s="121">
        <v>1828.2456930850331</v>
      </c>
      <c r="AU1148" s="121">
        <v>1827.2544693163954</v>
      </c>
      <c r="AV1148" s="121">
        <v>1825.9494193769235</v>
      </c>
      <c r="AW1148" s="121">
        <v>1824.2453126983987</v>
      </c>
      <c r="AX1148" s="122">
        <v>1822.0439999999999</v>
      </c>
    </row>
    <row r="1149" spans="1:50">
      <c r="A1149" s="212"/>
      <c r="B1149" s="215"/>
      <c r="C1149" s="217" t="s">
        <v>26</v>
      </c>
      <c r="D1149" s="83" t="s">
        <v>24</v>
      </c>
      <c r="E1149" s="56" t="str">
        <f>A1139&amp;"/"&amp;B1147&amp;"/"&amp;C1149&amp;"/"&amp;D1149</f>
        <v>Fuel oil fired power plants/Supercritical steam turbine/CHP/L</v>
      </c>
      <c r="F1149" s="103" t="str">
        <f>A1139</f>
        <v>Fuel oil fired power plants</v>
      </c>
      <c r="G1149" s="103" t="str">
        <f>B1147</f>
        <v>Supercritical steam turbine</v>
      </c>
      <c r="H1149" s="103" t="str">
        <f>C1149</f>
        <v>CHP</v>
      </c>
      <c r="I1149" s="104" t="str">
        <f t="shared" si="79"/>
        <v>L</v>
      </c>
      <c r="J1149" s="127">
        <v>2075</v>
      </c>
      <c r="K1149" s="127">
        <v>2075</v>
      </c>
      <c r="L1149" s="127">
        <v>2075</v>
      </c>
      <c r="M1149" s="127">
        <v>2075</v>
      </c>
      <c r="N1149" s="127">
        <v>2075</v>
      </c>
      <c r="O1149" s="127">
        <v>2075</v>
      </c>
      <c r="P1149" s="127">
        <v>2075</v>
      </c>
      <c r="Q1149" s="127">
        <v>2075</v>
      </c>
      <c r="R1149" s="127">
        <v>2075</v>
      </c>
      <c r="S1149" s="127">
        <v>2075</v>
      </c>
      <c r="T1149" s="127">
        <v>2075</v>
      </c>
      <c r="U1149" s="127">
        <v>2075</v>
      </c>
      <c r="V1149" s="127">
        <v>2075</v>
      </c>
      <c r="W1149" s="127">
        <v>2075</v>
      </c>
      <c r="X1149" s="127">
        <v>2075</v>
      </c>
      <c r="Y1149" s="127">
        <v>2075</v>
      </c>
      <c r="Z1149" s="127">
        <v>2075</v>
      </c>
      <c r="AA1149" s="127">
        <v>2075</v>
      </c>
      <c r="AB1149" s="127">
        <v>2075</v>
      </c>
      <c r="AC1149" s="127">
        <v>2075</v>
      </c>
      <c r="AD1149" s="127">
        <v>2075</v>
      </c>
      <c r="AE1149" s="127">
        <v>2075</v>
      </c>
      <c r="AF1149" s="127">
        <v>2075</v>
      </c>
      <c r="AG1149" s="127">
        <v>2075</v>
      </c>
      <c r="AH1149" s="127">
        <v>2075</v>
      </c>
      <c r="AI1149" s="127">
        <v>2075</v>
      </c>
      <c r="AJ1149" s="127">
        <v>2075</v>
      </c>
      <c r="AK1149" s="127">
        <v>2075</v>
      </c>
      <c r="AL1149" s="127">
        <v>2075</v>
      </c>
      <c r="AM1149" s="127">
        <v>2075</v>
      </c>
      <c r="AN1149" s="127">
        <v>2074.4321002669462</v>
      </c>
      <c r="AO1149" s="127">
        <v>2074.2348079421845</v>
      </c>
      <c r="AP1149" s="127">
        <v>2073.9696252626259</v>
      </c>
      <c r="AQ1149" s="127">
        <v>2073.6137172555636</v>
      </c>
      <c r="AR1149" s="127">
        <v>2073.136991972422</v>
      </c>
      <c r="AS1149" s="127">
        <v>2072.500132424876</v>
      </c>
      <c r="AT1149" s="127">
        <v>2071.6523662906529</v>
      </c>
      <c r="AU1149" s="127">
        <v>2070.529174219922</v>
      </c>
      <c r="AV1149" s="127">
        <v>2069.050374184751</v>
      </c>
      <c r="AW1149" s="127">
        <v>2067.1193882968423</v>
      </c>
      <c r="AX1149" s="128">
        <v>2064.625</v>
      </c>
    </row>
    <row r="1150" spans="1:50">
      <c r="A1150" s="212"/>
      <c r="B1150" s="215"/>
      <c r="C1150" s="216"/>
      <c r="D1150" s="106" t="s">
        <v>25</v>
      </c>
      <c r="E1150" s="107" t="str">
        <f>A1139&amp;"/"&amp;B1147&amp;"/"&amp;C1149&amp;"/"&amp;D1150</f>
        <v>Fuel oil fired power plants/Supercritical steam turbine/CHP/M</v>
      </c>
      <c r="F1150" s="108" t="str">
        <f>A1139</f>
        <v>Fuel oil fired power plants</v>
      </c>
      <c r="G1150" s="108" t="str">
        <f>B1147</f>
        <v>Supercritical steam turbine</v>
      </c>
      <c r="H1150" s="108" t="str">
        <f>C1149</f>
        <v>CHP</v>
      </c>
      <c r="I1150" s="109" t="str">
        <f t="shared" si="79"/>
        <v>M</v>
      </c>
      <c r="J1150" s="129">
        <v>2246.1999999999998</v>
      </c>
      <c r="K1150" s="129">
        <v>2246.1999999999998</v>
      </c>
      <c r="L1150" s="129">
        <v>2246.1999999999998</v>
      </c>
      <c r="M1150" s="129">
        <v>2246.1999999999998</v>
      </c>
      <c r="N1150" s="129">
        <v>2246.1999999999998</v>
      </c>
      <c r="O1150" s="129">
        <v>2246.1999999999998</v>
      </c>
      <c r="P1150" s="129">
        <v>2246.1999999999998</v>
      </c>
      <c r="Q1150" s="129">
        <v>2246.1999999999998</v>
      </c>
      <c r="R1150" s="129">
        <v>2246.1999999999998</v>
      </c>
      <c r="S1150" s="129">
        <v>2246.1999999999998</v>
      </c>
      <c r="T1150" s="129">
        <v>2246.1999999999998</v>
      </c>
      <c r="U1150" s="129">
        <v>2246.1999999999998</v>
      </c>
      <c r="V1150" s="129">
        <v>2246.1999999999998</v>
      </c>
      <c r="W1150" s="129">
        <v>2246.1999999999998</v>
      </c>
      <c r="X1150" s="129">
        <v>2246.1999999999998</v>
      </c>
      <c r="Y1150" s="129">
        <v>2246.1999999999998</v>
      </c>
      <c r="Z1150" s="129">
        <v>2246.1999999999998</v>
      </c>
      <c r="AA1150" s="129">
        <v>2246.1999999999998</v>
      </c>
      <c r="AB1150" s="129">
        <v>2246.1999999999998</v>
      </c>
      <c r="AC1150" s="129">
        <v>2246.1999999999998</v>
      </c>
      <c r="AD1150" s="129">
        <v>2246.1999999999998</v>
      </c>
      <c r="AE1150" s="129">
        <v>2246.1999999999998</v>
      </c>
      <c r="AF1150" s="129">
        <v>2246.1999999999998</v>
      </c>
      <c r="AG1150" s="129">
        <v>2246.1999999999998</v>
      </c>
      <c r="AH1150" s="129">
        <v>2246.1999999999998</v>
      </c>
      <c r="AI1150" s="129">
        <v>2246.1999999999998</v>
      </c>
      <c r="AJ1150" s="129">
        <v>2246.1999999999998</v>
      </c>
      <c r="AK1150" s="129">
        <v>2246.1999999999998</v>
      </c>
      <c r="AL1150" s="129">
        <v>2246.1999999999998</v>
      </c>
      <c r="AM1150" s="129">
        <v>2246.1999999999998</v>
      </c>
      <c r="AN1150" s="129">
        <v>2245.5852451178866</v>
      </c>
      <c r="AO1150" s="129">
        <v>2245.3716749878236</v>
      </c>
      <c r="AP1150" s="129">
        <v>2245.0846131397157</v>
      </c>
      <c r="AQ1150" s="129">
        <v>2244.6993405780468</v>
      </c>
      <c r="AR1150" s="129">
        <v>2244.1832825872066</v>
      </c>
      <c r="AS1150" s="129">
        <v>2243.4938782904851</v>
      </c>
      <c r="AT1150" s="129">
        <v>2242.5761663431635</v>
      </c>
      <c r="AU1150" s="129">
        <v>2241.3603041603797</v>
      </c>
      <c r="AV1150" s="129">
        <v>2239.7594942138735</v>
      </c>
      <c r="AW1150" s="129">
        <v>2237.6691903577671</v>
      </c>
      <c r="AX1150" s="130">
        <v>2234.9690000000001</v>
      </c>
    </row>
    <row r="1151" spans="1:50">
      <c r="A1151" s="212"/>
      <c r="B1151" s="215"/>
      <c r="C1151" s="217" t="s">
        <v>42</v>
      </c>
      <c r="D1151" s="83" t="s">
        <v>24</v>
      </c>
      <c r="E1151" s="56" t="str">
        <f>A1139&amp;"/"&amp;B1147&amp;"/"&amp;C1151&amp;"/"&amp;D1151</f>
        <v>Fuel oil fired power plants/Supercritical steam turbine/Electricity only with CCS/L</v>
      </c>
      <c r="F1151" s="103" t="str">
        <f>A1139</f>
        <v>Fuel oil fired power plants</v>
      </c>
      <c r="G1151" s="103" t="str">
        <f>B1147</f>
        <v>Supercritical steam turbine</v>
      </c>
      <c r="H1151" s="103" t="str">
        <f>C1151</f>
        <v>Electricity only with CCS</v>
      </c>
      <c r="I1151" s="104" t="str">
        <f t="shared" si="79"/>
        <v>L</v>
      </c>
      <c r="J1151" s="127" t="s">
        <v>99</v>
      </c>
      <c r="K1151" s="127" t="s">
        <v>99</v>
      </c>
      <c r="L1151" s="127" t="s">
        <v>99</v>
      </c>
      <c r="M1151" s="127" t="s">
        <v>99</v>
      </c>
      <c r="N1151" s="127" t="s">
        <v>99</v>
      </c>
      <c r="O1151" s="127" t="s">
        <v>99</v>
      </c>
      <c r="P1151" s="127" t="s">
        <v>99</v>
      </c>
      <c r="Q1151" s="127" t="s">
        <v>99</v>
      </c>
      <c r="R1151" s="127" t="s">
        <v>99</v>
      </c>
      <c r="S1151" s="127" t="s">
        <v>99</v>
      </c>
      <c r="T1151" s="127" t="s">
        <v>99</v>
      </c>
      <c r="U1151" s="127" t="s">
        <v>99</v>
      </c>
      <c r="V1151" s="127" t="s">
        <v>99</v>
      </c>
      <c r="W1151" s="127" t="s">
        <v>99</v>
      </c>
      <c r="X1151" s="127" t="s">
        <v>99</v>
      </c>
      <c r="Y1151" s="127" t="s">
        <v>99</v>
      </c>
      <c r="Z1151" s="127" t="s">
        <v>99</v>
      </c>
      <c r="AA1151" s="127" t="s">
        <v>99</v>
      </c>
      <c r="AB1151" s="127" t="s">
        <v>99</v>
      </c>
      <c r="AC1151" s="127" t="s">
        <v>99</v>
      </c>
      <c r="AD1151" s="127" t="s">
        <v>99</v>
      </c>
      <c r="AE1151" s="127">
        <v>3192</v>
      </c>
      <c r="AF1151" s="127">
        <v>3192</v>
      </c>
      <c r="AG1151" s="127">
        <v>3192</v>
      </c>
      <c r="AH1151" s="127">
        <v>3192</v>
      </c>
      <c r="AI1151" s="127">
        <v>3192</v>
      </c>
      <c r="AJ1151" s="127">
        <v>3192</v>
      </c>
      <c r="AK1151" s="127">
        <v>3192</v>
      </c>
      <c r="AL1151" s="127">
        <v>3192</v>
      </c>
      <c r="AM1151" s="127">
        <v>3192</v>
      </c>
      <c r="AN1151" s="127">
        <v>3192</v>
      </c>
      <c r="AO1151" s="127">
        <v>3192</v>
      </c>
      <c r="AP1151" s="127">
        <v>3192</v>
      </c>
      <c r="AQ1151" s="127">
        <v>3192</v>
      </c>
      <c r="AR1151" s="127">
        <v>3192</v>
      </c>
      <c r="AS1151" s="127">
        <v>3190.5645080568752</v>
      </c>
      <c r="AT1151" s="127">
        <v>3189.6463256407701</v>
      </c>
      <c r="AU1151" s="127">
        <v>3188.1544205784112</v>
      </c>
      <c r="AV1151" s="127">
        <v>3185.7525809785529</v>
      </c>
      <c r="AW1151" s="127">
        <v>3181.9427875941456</v>
      </c>
      <c r="AX1151" s="128">
        <v>3176.04</v>
      </c>
    </row>
    <row r="1152" spans="1:50">
      <c r="A1152" s="212"/>
      <c r="B1152" s="215"/>
      <c r="C1152" s="216"/>
      <c r="D1152" s="106" t="s">
        <v>25</v>
      </c>
      <c r="E1152" s="107" t="str">
        <f>A1139&amp;"/"&amp;B1147&amp;"/"&amp;C1151&amp;"/"&amp;D1152</f>
        <v>Fuel oil fired power plants/Supercritical steam turbine/Electricity only with CCS/M</v>
      </c>
      <c r="F1152" s="108" t="str">
        <f>A1139</f>
        <v>Fuel oil fired power plants</v>
      </c>
      <c r="G1152" s="108" t="str">
        <f>B1147</f>
        <v>Supercritical steam turbine</v>
      </c>
      <c r="H1152" s="108" t="str">
        <f>C1151</f>
        <v>Electricity only with CCS</v>
      </c>
      <c r="I1152" s="109" t="str">
        <f t="shared" si="79"/>
        <v>M</v>
      </c>
      <c r="J1152" s="129" t="s">
        <v>99</v>
      </c>
      <c r="K1152" s="129" t="s">
        <v>99</v>
      </c>
      <c r="L1152" s="129" t="s">
        <v>99</v>
      </c>
      <c r="M1152" s="129" t="s">
        <v>99</v>
      </c>
      <c r="N1152" s="129" t="s">
        <v>99</v>
      </c>
      <c r="O1152" s="129" t="s">
        <v>99</v>
      </c>
      <c r="P1152" s="129" t="s">
        <v>99</v>
      </c>
      <c r="Q1152" s="129" t="s">
        <v>99</v>
      </c>
      <c r="R1152" s="129" t="s">
        <v>99</v>
      </c>
      <c r="S1152" s="129" t="s">
        <v>99</v>
      </c>
      <c r="T1152" s="129" t="s">
        <v>99</v>
      </c>
      <c r="U1152" s="129" t="s">
        <v>99</v>
      </c>
      <c r="V1152" s="129" t="s">
        <v>99</v>
      </c>
      <c r="W1152" s="129" t="s">
        <v>99</v>
      </c>
      <c r="X1152" s="129" t="s">
        <v>99</v>
      </c>
      <c r="Y1152" s="129" t="s">
        <v>99</v>
      </c>
      <c r="Z1152" s="129" t="s">
        <v>99</v>
      </c>
      <c r="AA1152" s="129" t="s">
        <v>99</v>
      </c>
      <c r="AB1152" s="129" t="s">
        <v>99</v>
      </c>
      <c r="AC1152" s="129" t="s">
        <v>99</v>
      </c>
      <c r="AD1152" s="129" t="s">
        <v>99</v>
      </c>
      <c r="AE1152" s="129">
        <v>3418.8</v>
      </c>
      <c r="AF1152" s="129">
        <v>3418.8</v>
      </c>
      <c r="AG1152" s="129">
        <v>3418.8</v>
      </c>
      <c r="AH1152" s="129">
        <v>3418.8</v>
      </c>
      <c r="AI1152" s="129">
        <v>3418.8</v>
      </c>
      <c r="AJ1152" s="129">
        <v>3418.8</v>
      </c>
      <c r="AK1152" s="129">
        <v>3418.8</v>
      </c>
      <c r="AL1152" s="129">
        <v>3418.8</v>
      </c>
      <c r="AM1152" s="129">
        <v>3418.8</v>
      </c>
      <c r="AN1152" s="129">
        <v>3418.8</v>
      </c>
      <c r="AO1152" s="129">
        <v>3418.8</v>
      </c>
      <c r="AP1152" s="129">
        <v>3418.8</v>
      </c>
      <c r="AQ1152" s="129">
        <v>3418.8</v>
      </c>
      <c r="AR1152" s="129">
        <v>3418.8</v>
      </c>
      <c r="AS1152" s="129">
        <v>3417.2625125767063</v>
      </c>
      <c r="AT1152" s="129">
        <v>3416.2790908836673</v>
      </c>
      <c r="AU1152" s="129">
        <v>3414.6811820405619</v>
      </c>
      <c r="AV1152" s="129">
        <v>3412.1086854165032</v>
      </c>
      <c r="AW1152" s="129">
        <v>3408.0281961863616</v>
      </c>
      <c r="AX1152" s="130">
        <v>3401.7060000000001</v>
      </c>
    </row>
    <row r="1153" spans="1:50">
      <c r="A1153" s="212"/>
      <c r="B1153" s="215"/>
      <c r="C1153" s="217" t="s">
        <v>43</v>
      </c>
      <c r="D1153" s="52" t="s">
        <v>24</v>
      </c>
      <c r="E1153" s="86" t="str">
        <f>A1139&amp;"/"&amp;B1147&amp;"/"&amp;C1153&amp;"/"&amp;D1153</f>
        <v>Fuel oil fired power plants/Supercritical steam turbine/CHP with CCS/L</v>
      </c>
      <c r="F1153" s="61" t="str">
        <f>A1139</f>
        <v>Fuel oil fired power plants</v>
      </c>
      <c r="G1153" s="61" t="str">
        <f>B1147</f>
        <v>Supercritical steam turbine</v>
      </c>
      <c r="H1153" s="61" t="str">
        <f>C1153</f>
        <v>CHP with CCS</v>
      </c>
      <c r="I1153" s="84" t="str">
        <f t="shared" si="79"/>
        <v>L</v>
      </c>
      <c r="J1153" s="121" t="s">
        <v>99</v>
      </c>
      <c r="K1153" s="121" t="s">
        <v>99</v>
      </c>
      <c r="L1153" s="121" t="s">
        <v>99</v>
      </c>
      <c r="M1153" s="121" t="s">
        <v>99</v>
      </c>
      <c r="N1153" s="121" t="s">
        <v>99</v>
      </c>
      <c r="O1153" s="121" t="s">
        <v>99</v>
      </c>
      <c r="P1153" s="121" t="s">
        <v>99</v>
      </c>
      <c r="Q1153" s="121" t="s">
        <v>99</v>
      </c>
      <c r="R1153" s="121" t="s">
        <v>99</v>
      </c>
      <c r="S1153" s="121" t="s">
        <v>99</v>
      </c>
      <c r="T1153" s="121" t="s">
        <v>99</v>
      </c>
      <c r="U1153" s="121" t="s">
        <v>99</v>
      </c>
      <c r="V1153" s="121" t="s">
        <v>99</v>
      </c>
      <c r="W1153" s="121" t="s">
        <v>99</v>
      </c>
      <c r="X1153" s="121" t="s">
        <v>99</v>
      </c>
      <c r="Y1153" s="121" t="s">
        <v>99</v>
      </c>
      <c r="Z1153" s="121" t="s">
        <v>99</v>
      </c>
      <c r="AA1153" s="121" t="s">
        <v>99</v>
      </c>
      <c r="AB1153" s="121" t="s">
        <v>99</v>
      </c>
      <c r="AC1153" s="121" t="s">
        <v>99</v>
      </c>
      <c r="AD1153" s="121" t="s">
        <v>99</v>
      </c>
      <c r="AE1153" s="121">
        <v>3587</v>
      </c>
      <c r="AF1153" s="121">
        <v>3587</v>
      </c>
      <c r="AG1153" s="121">
        <v>3587</v>
      </c>
      <c r="AH1153" s="121">
        <v>3587</v>
      </c>
      <c r="AI1153" s="121">
        <v>3587</v>
      </c>
      <c r="AJ1153" s="121">
        <v>3587</v>
      </c>
      <c r="AK1153" s="121">
        <v>3587</v>
      </c>
      <c r="AL1153" s="121">
        <v>3587</v>
      </c>
      <c r="AM1153" s="121">
        <v>3587</v>
      </c>
      <c r="AN1153" s="121">
        <v>3587</v>
      </c>
      <c r="AO1153" s="121">
        <v>3587</v>
      </c>
      <c r="AP1153" s="121">
        <v>3587</v>
      </c>
      <c r="AQ1153" s="121">
        <v>3587</v>
      </c>
      <c r="AR1153" s="121">
        <v>3587</v>
      </c>
      <c r="AS1153" s="121">
        <v>3585.386870426069</v>
      </c>
      <c r="AT1153" s="121">
        <v>3584.3550658124818</v>
      </c>
      <c r="AU1153" s="121">
        <v>3582.6785421725444</v>
      </c>
      <c r="AV1153" s="121">
        <v>3579.9794824467635</v>
      </c>
      <c r="AW1153" s="121">
        <v>3575.6982390664784</v>
      </c>
      <c r="AX1153" s="122">
        <v>3569.0649999999996</v>
      </c>
    </row>
    <row r="1154" spans="1:50">
      <c r="A1154" s="212"/>
      <c r="B1154" s="218"/>
      <c r="C1154" s="210"/>
      <c r="D1154" s="93" t="s">
        <v>25</v>
      </c>
      <c r="E1154" s="73" t="str">
        <f>A1139&amp;"/"&amp;B1147&amp;"/"&amp;C1153&amp;"/"&amp;D1154</f>
        <v>Fuel oil fired power plants/Supercritical steam turbine/CHP with CCS/M</v>
      </c>
      <c r="F1154" s="91" t="str">
        <f>A1139</f>
        <v>Fuel oil fired power plants</v>
      </c>
      <c r="G1154" s="91" t="str">
        <f>B1147</f>
        <v>Supercritical steam turbine</v>
      </c>
      <c r="H1154" s="91" t="str">
        <f>C1153</f>
        <v>CHP with CCS</v>
      </c>
      <c r="I1154" s="70" t="str">
        <f t="shared" si="79"/>
        <v>M</v>
      </c>
      <c r="J1154" s="123" t="s">
        <v>99</v>
      </c>
      <c r="K1154" s="123" t="s">
        <v>99</v>
      </c>
      <c r="L1154" s="123" t="s">
        <v>99</v>
      </c>
      <c r="M1154" s="123" t="s">
        <v>99</v>
      </c>
      <c r="N1154" s="123" t="s">
        <v>99</v>
      </c>
      <c r="O1154" s="123" t="s">
        <v>99</v>
      </c>
      <c r="P1154" s="123" t="s">
        <v>99</v>
      </c>
      <c r="Q1154" s="123" t="s">
        <v>99</v>
      </c>
      <c r="R1154" s="123" t="s">
        <v>99</v>
      </c>
      <c r="S1154" s="123" t="s">
        <v>99</v>
      </c>
      <c r="T1154" s="123" t="s">
        <v>99</v>
      </c>
      <c r="U1154" s="123" t="s">
        <v>99</v>
      </c>
      <c r="V1154" s="123" t="s">
        <v>99</v>
      </c>
      <c r="W1154" s="123" t="s">
        <v>99</v>
      </c>
      <c r="X1154" s="123" t="s">
        <v>99</v>
      </c>
      <c r="Y1154" s="123" t="s">
        <v>99</v>
      </c>
      <c r="Z1154" s="123" t="s">
        <v>99</v>
      </c>
      <c r="AA1154" s="123" t="s">
        <v>99</v>
      </c>
      <c r="AB1154" s="123" t="s">
        <v>99</v>
      </c>
      <c r="AC1154" s="123" t="s">
        <v>99</v>
      </c>
      <c r="AD1154" s="123" t="s">
        <v>99</v>
      </c>
      <c r="AE1154" s="123">
        <v>3833.8</v>
      </c>
      <c r="AF1154" s="123">
        <v>3833.8</v>
      </c>
      <c r="AG1154" s="123">
        <v>3833.8</v>
      </c>
      <c r="AH1154" s="123">
        <v>3833.8</v>
      </c>
      <c r="AI1154" s="123">
        <v>3833.8</v>
      </c>
      <c r="AJ1154" s="123">
        <v>3833.8</v>
      </c>
      <c r="AK1154" s="123">
        <v>3833.8</v>
      </c>
      <c r="AL1154" s="123">
        <v>3833.8</v>
      </c>
      <c r="AM1154" s="123">
        <v>3833.8</v>
      </c>
      <c r="AN1154" s="123">
        <v>3833.8</v>
      </c>
      <c r="AO1154" s="123">
        <v>3833.8</v>
      </c>
      <c r="AP1154" s="123">
        <v>3833.8</v>
      </c>
      <c r="AQ1154" s="123">
        <v>3833.8</v>
      </c>
      <c r="AR1154" s="123">
        <v>3833.8</v>
      </c>
      <c r="AS1154" s="123">
        <v>3832.0758806354797</v>
      </c>
      <c r="AT1154" s="123">
        <v>3830.9730837223015</v>
      </c>
      <c r="AU1154" s="123">
        <v>3829.1812085255374</v>
      </c>
      <c r="AV1154" s="123">
        <v>3826.2964426552562</v>
      </c>
      <c r="AW1154" s="123">
        <v>3821.7206325433699</v>
      </c>
      <c r="AX1154" s="124">
        <v>3814.6310000000003</v>
      </c>
    </row>
    <row r="1155" spans="1:50">
      <c r="A1155" s="212"/>
      <c r="B1155" s="214" t="s">
        <v>46</v>
      </c>
      <c r="C1155" s="209" t="s">
        <v>36</v>
      </c>
      <c r="D1155" s="67" t="s">
        <v>24</v>
      </c>
      <c r="E1155" s="87" t="str">
        <f>A1139&amp;"/"&amp;B1155&amp;"/"&amp;C1155&amp;"/"&amp;D1155</f>
        <v>Fuel oil fired power plants/Steam turbine/Electricity only/L</v>
      </c>
      <c r="F1155" s="55" t="str">
        <f>A1139</f>
        <v>Fuel oil fired power plants</v>
      </c>
      <c r="G1155" s="55" t="str">
        <f>B1155</f>
        <v>Steam turbine</v>
      </c>
      <c r="H1155" s="55" t="str">
        <f>C1155</f>
        <v>Electricity only</v>
      </c>
      <c r="I1155" s="85" t="str">
        <f t="shared" si="79"/>
        <v>L</v>
      </c>
      <c r="J1155" s="125">
        <v>1350</v>
      </c>
      <c r="K1155" s="125">
        <v>1351.5840358858902</v>
      </c>
      <c r="L1155" s="125">
        <v>1353.1577040074583</v>
      </c>
      <c r="M1155" s="125">
        <v>1354.7190849995245</v>
      </c>
      <c r="N1155" s="125">
        <v>1356.2663252798811</v>
      </c>
      <c r="O1155" s="125">
        <v>1357.7976450410306</v>
      </c>
      <c r="P1155" s="125">
        <v>1359.3113454752984</v>
      </c>
      <c r="Q1155" s="125">
        <v>1360.8058151823384</v>
      </c>
      <c r="R1155" s="125">
        <v>1362.2795357213599</v>
      </c>
      <c r="S1155" s="125">
        <v>1363.7310862837764</v>
      </c>
      <c r="T1155" s="125">
        <v>1365.1591474751006</v>
      </c>
      <c r="U1155" s="125">
        <v>1366.5625042075376</v>
      </c>
      <c r="V1155" s="125">
        <v>1367.9400477165916</v>
      </c>
      <c r="W1155" s="125">
        <v>1369.2907767259228</v>
      </c>
      <c r="X1155" s="125">
        <v>1370.6137977944895</v>
      </c>
      <c r="Y1155" s="125">
        <v>1371.90832488857</v>
      </c>
      <c r="Z1155" s="125">
        <v>1373.1736782284988</v>
      </c>
      <c r="AA1155" s="125">
        <v>1374.4092824658251</v>
      </c>
      <c r="AB1155" s="125">
        <v>1375.6146642511158</v>
      </c>
      <c r="AC1155" s="125">
        <v>1376.7894492557955</v>
      </c>
      <c r="AD1155" s="125">
        <v>1377.9333587133215</v>
      </c>
      <c r="AE1155" s="125">
        <v>1379.0462055456881</v>
      </c>
      <c r="AF1155" s="125">
        <v>1380.1278901408825</v>
      </c>
      <c r="AG1155" s="125">
        <v>1381.1783958455524</v>
      </c>
      <c r="AH1155" s="125">
        <v>1382.1977842349499</v>
      </c>
      <c r="AI1155" s="125">
        <v>1383.1861902193064</v>
      </c>
      <c r="AJ1155" s="125">
        <v>1384.14381704229</v>
      </c>
      <c r="AK1155" s="125">
        <v>1385.0709312232643</v>
      </c>
      <c r="AL1155" s="125">
        <v>1385.9678574907769</v>
      </c>
      <c r="AM1155" s="125">
        <v>1386.8349737502213</v>
      </c>
      <c r="AN1155" s="125">
        <v>1387.6727061240117</v>
      </c>
      <c r="AO1155" s="125">
        <v>1388.4815240979844</v>
      </c>
      <c r="AP1155" s="125">
        <v>1389.2619358031789</v>
      </c>
      <c r="AQ1155" s="125">
        <v>1390.0144834577295</v>
      </c>
      <c r="AR1155" s="125">
        <v>1390.7397389893451</v>
      </c>
      <c r="AS1155" s="125">
        <v>1391.4382998548526</v>
      </c>
      <c r="AT1155" s="125">
        <v>1392.1107850695339</v>
      </c>
      <c r="AU1155" s="125">
        <v>1392.7578314555287</v>
      </c>
      <c r="AV1155" s="125">
        <v>1393.3800901154323</v>
      </c>
      <c r="AW1155" s="125">
        <v>1393.9782231343752</v>
      </c>
      <c r="AX1155" s="126">
        <v>1394.5529005113524</v>
      </c>
    </row>
    <row r="1156" spans="1:50">
      <c r="A1156" s="212"/>
      <c r="B1156" s="215"/>
      <c r="C1156" s="206"/>
      <c r="D1156" s="52" t="s">
        <v>25</v>
      </c>
      <c r="E1156" s="86" t="str">
        <f>A1139&amp;"/"&amp;B1155&amp;"/"&amp;C1155&amp;"/"&amp;D1156</f>
        <v>Fuel oil fired power plants/Steam turbine/Electricity only/M</v>
      </c>
      <c r="F1156" s="61" t="str">
        <f>A1139</f>
        <v>Fuel oil fired power plants</v>
      </c>
      <c r="G1156" s="61" t="str">
        <f>B1155</f>
        <v>Steam turbine</v>
      </c>
      <c r="H1156" s="61" t="str">
        <f>C1155</f>
        <v>Electricity only</v>
      </c>
      <c r="I1156" s="84" t="str">
        <f t="shared" si="79"/>
        <v>M</v>
      </c>
      <c r="J1156" s="121">
        <v>1458</v>
      </c>
      <c r="K1156" s="121">
        <v>1459.7107587567614</v>
      </c>
      <c r="L1156" s="121">
        <v>1461.4103203280549</v>
      </c>
      <c r="M1156" s="121">
        <v>1463.0966117994865</v>
      </c>
      <c r="N1156" s="121">
        <v>1464.7676313022716</v>
      </c>
      <c r="O1156" s="121">
        <v>1466.4214566443129</v>
      </c>
      <c r="P1156" s="121">
        <v>1468.0562531133223</v>
      </c>
      <c r="Q1156" s="121">
        <v>1469.6702803969254</v>
      </c>
      <c r="R1156" s="121">
        <v>1471.2618985790687</v>
      </c>
      <c r="S1156" s="121">
        <v>1472.8295731864785</v>
      </c>
      <c r="T1156" s="121">
        <v>1474.3718792731086</v>
      </c>
      <c r="U1156" s="121">
        <v>1475.8875045441405</v>
      </c>
      <c r="V1156" s="121">
        <v>1477.375251533919</v>
      </c>
      <c r="W1156" s="121">
        <v>1478.8340388639967</v>
      </c>
      <c r="X1156" s="121">
        <v>1480.2629016180485</v>
      </c>
      <c r="Y1156" s="121">
        <v>1481.6609908796554</v>
      </c>
      <c r="Z1156" s="121">
        <v>1483.0275724867786</v>
      </c>
      <c r="AA1156" s="121">
        <v>1484.3620250630911</v>
      </c>
      <c r="AB1156" s="121">
        <v>1485.6638373912049</v>
      </c>
      <c r="AC1156" s="121">
        <v>1486.9326051962591</v>
      </c>
      <c r="AD1156" s="121">
        <v>1488.1680274103871</v>
      </c>
      <c r="AE1156" s="121">
        <v>1489.3699019893431</v>
      </c>
      <c r="AF1156" s="121">
        <v>1490.538121352153</v>
      </c>
      <c r="AG1156" s="121">
        <v>1491.6726675131963</v>
      </c>
      <c r="AH1156" s="121">
        <v>1492.7736069737459</v>
      </c>
      <c r="AI1156" s="121">
        <v>1493.8410854368508</v>
      </c>
      <c r="AJ1156" s="121">
        <v>1494.8753224056732</v>
      </c>
      <c r="AK1156" s="121">
        <v>1495.8766057211255</v>
      </c>
      <c r="AL1156" s="121">
        <v>1496.8452860900388</v>
      </c>
      <c r="AM1156" s="121">
        <v>1497.7817716502389</v>
      </c>
      <c r="AN1156" s="121">
        <v>1498.6865226139325</v>
      </c>
      <c r="AO1156" s="121">
        <v>1499.5600460258231</v>
      </c>
      <c r="AP1156" s="121">
        <v>1500.4028906674332</v>
      </c>
      <c r="AQ1156" s="121">
        <v>1501.2156421343479</v>
      </c>
      <c r="AR1156" s="121">
        <v>1501.9989181084927</v>
      </c>
      <c r="AS1156" s="121">
        <v>1502.7533638432408</v>
      </c>
      <c r="AT1156" s="121">
        <v>1503.4796478750966</v>
      </c>
      <c r="AU1156" s="121">
        <v>1504.1784579719711</v>
      </c>
      <c r="AV1156" s="121">
        <v>1504.8504973246668</v>
      </c>
      <c r="AW1156" s="121">
        <v>1505.4964809851251</v>
      </c>
      <c r="AX1156" s="122">
        <v>1506.1171325522605</v>
      </c>
    </row>
    <row r="1157" spans="1:50">
      <c r="A1157" s="212"/>
      <c r="B1157" s="215"/>
      <c r="C1157" s="206"/>
      <c r="D1157" s="52" t="s">
        <v>38</v>
      </c>
      <c r="E1157" s="86" t="str">
        <f>A1139&amp;"/"&amp;B1155&amp;"/"&amp;C1155&amp;"/"&amp;D1157</f>
        <v>Fuel oil fired power plants/Steam turbine/Electricity only/S</v>
      </c>
      <c r="F1157" s="61" t="str">
        <f>A1139</f>
        <v>Fuel oil fired power plants</v>
      </c>
      <c r="G1157" s="61" t="str">
        <f>B1155</f>
        <v>Steam turbine</v>
      </c>
      <c r="H1157" s="61" t="str">
        <f>C1155</f>
        <v>Electricity only</v>
      </c>
      <c r="I1157" s="84" t="str">
        <f t="shared" si="79"/>
        <v>S</v>
      </c>
      <c r="J1157" s="121">
        <v>1611.09</v>
      </c>
      <c r="K1157" s="121">
        <v>1612.9803884262215</v>
      </c>
      <c r="L1157" s="121">
        <v>1614.8584039625007</v>
      </c>
      <c r="M1157" s="121">
        <v>1616.7217560384324</v>
      </c>
      <c r="N1157" s="121">
        <v>1618.56823258901</v>
      </c>
      <c r="O1157" s="121">
        <v>1620.3957095919659</v>
      </c>
      <c r="P1157" s="121">
        <v>1622.2021596902212</v>
      </c>
      <c r="Q1157" s="121">
        <v>1623.9856598386025</v>
      </c>
      <c r="R1157" s="121">
        <v>1625.744397929871</v>
      </c>
      <c r="S1157" s="121">
        <v>1627.4766783710586</v>
      </c>
      <c r="T1157" s="121">
        <v>1629.180926596785</v>
      </c>
      <c r="U1157" s="121">
        <v>1630.8556925212754</v>
      </c>
      <c r="V1157" s="121">
        <v>1632.4996529449804</v>
      </c>
      <c r="W1157" s="121">
        <v>1634.1116129447164</v>
      </c>
      <c r="X1157" s="121">
        <v>1635.6905062879437</v>
      </c>
      <c r="Y1157" s="121">
        <v>1637.2353949220192</v>
      </c>
      <c r="Z1157" s="121">
        <v>1638.7454675978904</v>
      </c>
      <c r="AA1157" s="121">
        <v>1640.2200376947158</v>
      </c>
      <c r="AB1157" s="121">
        <v>1641.6585403172814</v>
      </c>
      <c r="AC1157" s="121">
        <v>1643.0605287418664</v>
      </c>
      <c r="AD1157" s="121">
        <v>1644.4256702884779</v>
      </c>
      <c r="AE1157" s="121">
        <v>1645.7537416982241</v>
      </c>
      <c r="AF1157" s="121">
        <v>1647.0446240941292</v>
      </c>
      <c r="AG1157" s="121">
        <v>1648.2982976020821</v>
      </c>
      <c r="AH1157" s="121">
        <v>1649.5148357059893</v>
      </c>
      <c r="AI1157" s="121">
        <v>1650.6943994077201</v>
      </c>
      <c r="AJ1157" s="121">
        <v>1651.837231258269</v>
      </c>
      <c r="AK1157" s="121">
        <v>1652.9436493218436</v>
      </c>
      <c r="AL1157" s="121">
        <v>1654.0140411294931</v>
      </c>
      <c r="AM1157" s="121">
        <v>1655.048857673514</v>
      </c>
      <c r="AN1157" s="121">
        <v>1656.0486074883956</v>
      </c>
      <c r="AO1157" s="121">
        <v>1657.0138508585344</v>
      </c>
      <c r="AP1157" s="121">
        <v>1657.9451941875136</v>
      </c>
      <c r="AQ1157" s="121">
        <v>1658.8432845584543</v>
      </c>
      <c r="AR1157" s="121">
        <v>1659.7088045098844</v>
      </c>
      <c r="AS1157" s="121">
        <v>1660.5424670467812</v>
      </c>
      <c r="AT1157" s="121">
        <v>1661.3450109019818</v>
      </c>
      <c r="AU1157" s="121">
        <v>1662.1171960590279</v>
      </c>
      <c r="AV1157" s="121">
        <v>1662.8597995437567</v>
      </c>
      <c r="AW1157" s="121">
        <v>1663.5736114885631</v>
      </c>
      <c r="AX1157" s="122">
        <v>1664.2594314702478</v>
      </c>
    </row>
    <row r="1158" spans="1:50">
      <c r="A1158" s="212"/>
      <c r="B1158" s="215"/>
      <c r="C1158" s="216"/>
      <c r="D1158" s="52" t="s">
        <v>47</v>
      </c>
      <c r="E1158" s="86" t="str">
        <f>A1139&amp;"/"&amp;B1155&amp;"/"&amp;C1155&amp;"/"&amp;D1158</f>
        <v>Fuel oil fired power plants/Steam turbine/Electricity only/XS</v>
      </c>
      <c r="F1158" s="61" t="str">
        <f>A1139</f>
        <v>Fuel oil fired power plants</v>
      </c>
      <c r="G1158" s="61" t="str">
        <f>B1155</f>
        <v>Steam turbine</v>
      </c>
      <c r="H1158" s="61" t="str">
        <f>C1155</f>
        <v>Electricity only</v>
      </c>
      <c r="I1158" s="84" t="str">
        <f t="shared" si="79"/>
        <v>XS</v>
      </c>
      <c r="J1158" s="121">
        <v>1933.3079999999998</v>
      </c>
      <c r="K1158" s="121">
        <v>1935.5764661114654</v>
      </c>
      <c r="L1158" s="121">
        <v>1937.8300847550006</v>
      </c>
      <c r="M1158" s="121">
        <v>1940.0661072461187</v>
      </c>
      <c r="N1158" s="121">
        <v>1942.2818791068119</v>
      </c>
      <c r="O1158" s="121">
        <v>1944.4748515103588</v>
      </c>
      <c r="P1158" s="121">
        <v>1946.6425916282651</v>
      </c>
      <c r="Q1158" s="121">
        <v>1948.7827918063228</v>
      </c>
      <c r="R1158" s="121">
        <v>1950.8932775158448</v>
      </c>
      <c r="S1158" s="121">
        <v>1952.97201404527</v>
      </c>
      <c r="T1158" s="121">
        <v>1955.0171119161416</v>
      </c>
      <c r="U1158" s="121">
        <v>1957.0268310255301</v>
      </c>
      <c r="V1158" s="121">
        <v>1958.9995835339764</v>
      </c>
      <c r="W1158" s="121">
        <v>1960.9339355336592</v>
      </c>
      <c r="X1158" s="121">
        <v>1962.8286075455321</v>
      </c>
      <c r="Y1158" s="121">
        <v>1964.682473906423</v>
      </c>
      <c r="Z1158" s="121">
        <v>1966.494561117468</v>
      </c>
      <c r="AA1158" s="121">
        <v>1968.2640452336586</v>
      </c>
      <c r="AB1158" s="121">
        <v>1969.9902483807375</v>
      </c>
      <c r="AC1158" s="121">
        <v>1971.6726344902393</v>
      </c>
      <c r="AD1158" s="121">
        <v>1973.3108043461732</v>
      </c>
      <c r="AE1158" s="121">
        <v>1974.9044900378688</v>
      </c>
      <c r="AF1158" s="121">
        <v>1976.4535489129546</v>
      </c>
      <c r="AG1158" s="121">
        <v>1977.9579571224981</v>
      </c>
      <c r="AH1158" s="121">
        <v>1979.4178028471867</v>
      </c>
      <c r="AI1158" s="121">
        <v>1980.8332792892638</v>
      </c>
      <c r="AJ1158" s="121">
        <v>1982.2046775099225</v>
      </c>
      <c r="AK1158" s="121">
        <v>1983.5323791862122</v>
      </c>
      <c r="AL1158" s="121">
        <v>1984.8168493553915</v>
      </c>
      <c r="AM1158" s="121">
        <v>1986.0586292082164</v>
      </c>
      <c r="AN1158" s="121">
        <v>1987.2583289860745</v>
      </c>
      <c r="AO1158" s="121">
        <v>1988.416621030241</v>
      </c>
      <c r="AP1158" s="121">
        <v>1989.5342330250162</v>
      </c>
      <c r="AQ1158" s="121">
        <v>1990.611941470145</v>
      </c>
      <c r="AR1158" s="121">
        <v>1991.650565411861</v>
      </c>
      <c r="AS1158" s="121">
        <v>1992.650960456137</v>
      </c>
      <c r="AT1158" s="121">
        <v>1993.6140130823778</v>
      </c>
      <c r="AU1158" s="121">
        <v>1994.5406352708333</v>
      </c>
      <c r="AV1158" s="121">
        <v>1995.4317594525078</v>
      </c>
      <c r="AW1158" s="121">
        <v>1996.2883337862756</v>
      </c>
      <c r="AX1158" s="122">
        <v>1997.1113177642972</v>
      </c>
    </row>
    <row r="1159" spans="1:50">
      <c r="A1159" s="212"/>
      <c r="B1159" s="215"/>
      <c r="C1159" s="217" t="s">
        <v>26</v>
      </c>
      <c r="D1159" s="83" t="s">
        <v>24</v>
      </c>
      <c r="E1159" s="56" t="str">
        <f>A1139&amp;"/"&amp;B1155&amp;"/"&amp;C1159&amp;"/"&amp;D1159</f>
        <v>Fuel oil fired power plants/Steam turbine/CHP/L</v>
      </c>
      <c r="F1159" s="103" t="str">
        <f>A1139</f>
        <v>Fuel oil fired power plants</v>
      </c>
      <c r="G1159" s="103" t="str">
        <f>B1155</f>
        <v>Steam turbine</v>
      </c>
      <c r="H1159" s="103" t="str">
        <f>C1159</f>
        <v>CHP</v>
      </c>
      <c r="I1159" s="104" t="str">
        <f t="shared" ref="I1159:I1222" si="80">D1159</f>
        <v>L</v>
      </c>
      <c r="J1159" s="127">
        <v>1845</v>
      </c>
      <c r="K1159" s="127">
        <v>1847.8448877306014</v>
      </c>
      <c r="L1159" s="127">
        <v>1850.705492937775</v>
      </c>
      <c r="M1159" s="127">
        <v>1853.5779936382651</v>
      </c>
      <c r="N1159" s="127">
        <v>1856.4585205005583</v>
      </c>
      <c r="O1159" s="127">
        <v>1859.3431773780922</v>
      </c>
      <c r="P1159" s="127">
        <v>1862.2280620237739</v>
      </c>
      <c r="Q1159" s="127">
        <v>1865.1092867554087</v>
      </c>
      <c r="R1159" s="127">
        <v>1867.9829988440699</v>
      </c>
      <c r="S1159" s="127">
        <v>1870.8454004041191</v>
      </c>
      <c r="T1159" s="127">
        <v>1873.6927675742709</v>
      </c>
      <c r="U1159" s="127">
        <v>1876.5214687934917</v>
      </c>
      <c r="V1159" s="127">
        <v>1879.3279819931804</v>
      </c>
      <c r="W1159" s="127">
        <v>1882.1089105475046</v>
      </c>
      <c r="X1159" s="127">
        <v>1884.8609978464144</v>
      </c>
      <c r="Y1159" s="127">
        <v>1887.581140380101</v>
      </c>
      <c r="Z1159" s="127">
        <v>1890.266399248914</v>
      </c>
      <c r="AA1159" s="127">
        <v>1892.9140100383895</v>
      </c>
      <c r="AB1159" s="127">
        <v>1895.5213910244656</v>
      </c>
      <c r="AC1159" s="127">
        <v>1898.0861496986483</v>
      </c>
      <c r="AD1159" s="127">
        <v>1900.6060876263277</v>
      </c>
      <c r="AE1159" s="127">
        <v>1903.0792036732284</v>
      </c>
      <c r="AF1159" s="127">
        <v>1905.5036956547417</v>
      </c>
      <c r="AG1159" s="127">
        <v>1907.8779604803719</v>
      </c>
      <c r="AH1159" s="127">
        <v>1910.2005928805404</v>
      </c>
      <c r="AI1159" s="127">
        <v>1912.4703828154254</v>
      </c>
      <c r="AJ1159" s="127">
        <v>1914.6863116753266</v>
      </c>
      <c r="AK1159" s="127">
        <v>1916.8475473892745</v>
      </c>
      <c r="AL1159" s="127">
        <v>1918.9534385633478</v>
      </c>
      <c r="AM1159" s="127">
        <v>1921.0035077725386</v>
      </c>
      <c r="AN1159" s="127">
        <v>1922.9974441302497</v>
      </c>
      <c r="AO1159" s="127">
        <v>1924.9350952577679</v>
      </c>
      <c r="AP1159" s="127">
        <v>1926.8164587726305</v>
      </c>
      <c r="AQ1159" s="127">
        <v>1928.6416734099012</v>
      </c>
      <c r="AR1159" s="127">
        <v>1930.4110098842566</v>
      </c>
      <c r="AS1159" s="127">
        <v>1932.1248615937163</v>
      </c>
      <c r="AT1159" s="127">
        <v>1933.7837352580432</v>
      </c>
      <c r="AU1159" s="127">
        <v>1935.3882415765474</v>
      </c>
      <c r="AV1159" s="127">
        <v>1936.9390859814412</v>
      </c>
      <c r="AW1159" s="127">
        <v>1938.4370595541816</v>
      </c>
      <c r="AX1159" s="128">
        <v>1939.8830301636101</v>
      </c>
    </row>
    <row r="1160" spans="1:50">
      <c r="A1160" s="212"/>
      <c r="B1160" s="215"/>
      <c r="C1160" s="206"/>
      <c r="D1160" s="52" t="s">
        <v>25</v>
      </c>
      <c r="E1160" s="86" t="str">
        <f>A1139&amp;"/"&amp;B1155&amp;"/"&amp;C1159&amp;"/"&amp;D1160</f>
        <v>Fuel oil fired power plants/Steam turbine/CHP/M</v>
      </c>
      <c r="F1160" s="61" t="str">
        <f>A1139</f>
        <v>Fuel oil fired power plants</v>
      </c>
      <c r="G1160" s="61" t="str">
        <f>B1155</f>
        <v>Steam turbine</v>
      </c>
      <c r="H1160" s="61" t="str">
        <f>C1159</f>
        <v>CHP</v>
      </c>
      <c r="I1160" s="84" t="str">
        <f t="shared" si="80"/>
        <v>M</v>
      </c>
      <c r="J1160" s="121">
        <v>1953</v>
      </c>
      <c r="K1160" s="121">
        <v>1956.0114177441001</v>
      </c>
      <c r="L1160" s="121">
        <v>1959.0394730121811</v>
      </c>
      <c r="M1160" s="121">
        <v>1962.0801200951391</v>
      </c>
      <c r="N1160" s="121">
        <v>1965.1292631640054</v>
      </c>
      <c r="O1160" s="121">
        <v>1968.1827780051021</v>
      </c>
      <c r="P1160" s="121">
        <v>1971.2365339471166</v>
      </c>
      <c r="Q1160" s="121">
        <v>1974.286415736213</v>
      </c>
      <c r="R1160" s="121">
        <v>1977.328345117869</v>
      </c>
      <c r="S1160" s="121">
        <v>1980.3583018911893</v>
      </c>
      <c r="T1160" s="121">
        <v>1983.3723442127646</v>
      </c>
      <c r="U1160" s="121">
        <v>1986.366627942379</v>
      </c>
      <c r="V1160" s="121">
        <v>1989.3374248415616</v>
      </c>
      <c r="W1160" s="121">
        <v>1992.2811394576022</v>
      </c>
      <c r="X1160" s="121">
        <v>1995.1943245496191</v>
      </c>
      <c r="Y1160" s="121">
        <v>1998.0736949389361</v>
      </c>
      <c r="Z1160" s="121">
        <v>2000.9161396927529</v>
      </c>
      <c r="AA1160" s="121">
        <v>2003.7187325772218</v>
      </c>
      <c r="AB1160" s="121">
        <v>2006.4787407429708</v>
      </c>
      <c r="AC1160" s="121">
        <v>2009.1936316322278</v>
      </c>
      <c r="AD1160" s="121">
        <v>2011.8610781215275</v>
      </c>
      <c r="AE1160" s="121">
        <v>2014.4789619370272</v>
      </c>
      <c r="AF1160" s="121">
        <v>2017.0453754003852</v>
      </c>
      <c r="AG1160" s="121">
        <v>2019.5586215816618</v>
      </c>
      <c r="AH1160" s="121">
        <v>2022.0172129515963</v>
      </c>
      <c r="AI1160" s="121">
        <v>2024.4198686387674</v>
      </c>
      <c r="AJ1160" s="121">
        <v>2026.7655104075407</v>
      </c>
      <c r="AK1160" s="121">
        <v>2029.053257480354</v>
      </c>
      <c r="AL1160" s="121">
        <v>2031.2824203329096</v>
      </c>
      <c r="AM1160" s="121">
        <v>2033.45249359337</v>
      </c>
      <c r="AN1160" s="121">
        <v>2035.5631481768985</v>
      </c>
      <c r="AO1160" s="121">
        <v>2037.6142227850519</v>
      </c>
      <c r="AP1160" s="121">
        <v>2039.6057148959064</v>
      </c>
      <c r="AQ1160" s="121">
        <v>2041.5377713656026</v>
      </c>
      <c r="AR1160" s="121">
        <v>2043.4106787555299</v>
      </c>
      <c r="AS1160" s="121">
        <v>2045.2248534918851</v>
      </c>
      <c r="AT1160" s="121">
        <v>2046.980831956075</v>
      </c>
      <c r="AU1160" s="121">
        <v>2048.6792605956625</v>
      </c>
      <c r="AV1160" s="121">
        <v>2050.3208861364524</v>
      </c>
      <c r="AW1160" s="121">
        <v>2051.9065459671092</v>
      </c>
      <c r="AX1160" s="122">
        <v>2053.4371587585529</v>
      </c>
    </row>
    <row r="1161" spans="1:50">
      <c r="A1161" s="212"/>
      <c r="B1161" s="215"/>
      <c r="C1161" s="206"/>
      <c r="D1161" s="52" t="s">
        <v>38</v>
      </c>
      <c r="E1161" s="86" t="str">
        <f>A1139&amp;"/"&amp;B1155&amp;"/"&amp;C1159&amp;"/"&amp;D1161</f>
        <v>Fuel oil fired power plants/Steam turbine/CHP/S</v>
      </c>
      <c r="F1161" s="61" t="str">
        <f>A1139</f>
        <v>Fuel oil fired power plants</v>
      </c>
      <c r="G1161" s="61" t="str">
        <f>B1155</f>
        <v>Steam turbine</v>
      </c>
      <c r="H1161" s="61" t="str">
        <f>C1159</f>
        <v>CHP</v>
      </c>
      <c r="I1161" s="84" t="str">
        <f t="shared" si="80"/>
        <v>S</v>
      </c>
      <c r="J1161" s="121">
        <v>2463.308</v>
      </c>
      <c r="K1161" s="121">
        <v>2467.1062843934374</v>
      </c>
      <c r="L1161" s="121">
        <v>2470.9255536030155</v>
      </c>
      <c r="M1161" s="121">
        <v>2474.7607047984211</v>
      </c>
      <c r="N1161" s="121">
        <v>2478.6065719334356</v>
      </c>
      <c r="O1161" s="121">
        <v>2482.4579531603645</v>
      </c>
      <c r="P1161" s="121">
        <v>2486.3096384865353</v>
      </c>
      <c r="Q1161" s="121">
        <v>2490.1564373652527</v>
      </c>
      <c r="R1161" s="121">
        <v>2493.9932059168495</v>
      </c>
      <c r="S1161" s="121">
        <v>2497.8148734843735</v>
      </c>
      <c r="T1161" s="121">
        <v>2501.6164682427325</v>
      </c>
      <c r="U1161" s="121">
        <v>2505.393141599327</v>
      </c>
      <c r="V1161" s="121">
        <v>2509.1401911477815</v>
      </c>
      <c r="W1161" s="121">
        <v>2512.8530819636594</v>
      </c>
      <c r="X1161" s="121">
        <v>2516.5274660612763</v>
      </c>
      <c r="Y1161" s="121">
        <v>2520.1591998631034</v>
      </c>
      <c r="Z1161" s="121">
        <v>2523.7443595669611</v>
      </c>
      <c r="AA1161" s="121">
        <v>2527.2792543304304</v>
      </c>
      <c r="AB1161" s="121">
        <v>2530.7604372258502</v>
      </c>
      <c r="AC1161" s="121">
        <v>2534.184713952237</v>
      </c>
      <c r="AD1161" s="121">
        <v>2537.5491493217528</v>
      </c>
      <c r="AE1161" s="121">
        <v>2540.8510715674215</v>
      </c>
      <c r="AF1161" s="121">
        <v>2544.0880745451977</v>
      </c>
      <c r="AG1161" s="121">
        <v>2547.2580179268202</v>
      </c>
      <c r="AH1161" s="121">
        <v>2550.3590254999335</v>
      </c>
      <c r="AI1161" s="121">
        <v>2553.3894817085634</v>
      </c>
      <c r="AJ1161" s="121">
        <v>2556.3480265801218</v>
      </c>
      <c r="AK1161" s="121">
        <v>2559.2335491947852</v>
      </c>
      <c r="AL1161" s="121">
        <v>2562.0451798594049</v>
      </c>
      <c r="AM1161" s="121">
        <v>2564.7822811513038</v>
      </c>
      <c r="AN1161" s="121">
        <v>2567.4444379976135</v>
      </c>
      <c r="AO1161" s="121">
        <v>2570.0314469535074</v>
      </c>
      <c r="AP1161" s="121">
        <v>2572.5433048380978</v>
      </c>
      <c r="AQ1161" s="121">
        <v>2574.9801968802149</v>
      </c>
      <c r="AR1161" s="121">
        <v>2577.3424845181394</v>
      </c>
      <c r="AS1161" s="121">
        <v>2579.6306929879097</v>
      </c>
      <c r="AT1161" s="121">
        <v>2581.8454988244007</v>
      </c>
      <c r="AU1161" s="121">
        <v>2583.9877173883151</v>
      </c>
      <c r="AV1161" s="121">
        <v>2586.058290520743</v>
      </c>
      <c r="AW1161" s="121">
        <v>2588.0582744153339</v>
      </c>
      <c r="AX1161" s="122">
        <v>2589.9888277865916</v>
      </c>
    </row>
    <row r="1162" spans="1:50">
      <c r="A1162" s="212"/>
      <c r="B1162" s="215"/>
      <c r="C1162" s="216"/>
      <c r="D1162" s="106" t="s">
        <v>47</v>
      </c>
      <c r="E1162" s="107" t="str">
        <f>A1139&amp;"/"&amp;B1155&amp;"/"&amp;C1159&amp;"/"&amp;D1162</f>
        <v>Fuel oil fired power plants/Steam turbine/CHP/XS</v>
      </c>
      <c r="F1162" s="108" t="str">
        <f>A1139</f>
        <v>Fuel oil fired power plants</v>
      </c>
      <c r="G1162" s="108" t="str">
        <f>B1155</f>
        <v>Steam turbine</v>
      </c>
      <c r="H1162" s="108" t="str">
        <f>C1159</f>
        <v>CHP</v>
      </c>
      <c r="I1162" s="109" t="str">
        <f t="shared" si="80"/>
        <v>XS</v>
      </c>
      <c r="J1162" s="129">
        <v>2445</v>
      </c>
      <c r="K1162" s="129">
        <v>2448.7700544722607</v>
      </c>
      <c r="L1162" s="129">
        <v>2452.560937795588</v>
      </c>
      <c r="M1162" s="129">
        <v>2456.3675850653431</v>
      </c>
      <c r="N1162" s="129">
        <v>2460.1848686308208</v>
      </c>
      <c r="O1162" s="129">
        <v>2464.0076253059269</v>
      </c>
      <c r="P1162" s="129">
        <v>2467.8306838201233</v>
      </c>
      <c r="Q1162" s="129">
        <v>2471.6488922043218</v>
      </c>
      <c r="R1162" s="129">
        <v>2475.4571448096212</v>
      </c>
      <c r="S1162" s="129">
        <v>2479.2504086656213</v>
      </c>
      <c r="T1162" s="129">
        <v>2483.023748899237</v>
      </c>
      <c r="U1162" s="129">
        <v>2486.7723529539771</v>
      </c>
      <c r="V1162" s="129">
        <v>2490.4915533730764</v>
      </c>
      <c r="W1162" s="129">
        <v>2494.1768489369369</v>
      </c>
      <c r="X1162" s="129">
        <v>2497.8239239753298</v>
      </c>
      <c r="Y1162" s="129">
        <v>2501.4286657069633</v>
      </c>
      <c r="Z1162" s="129">
        <v>2504.9871794924634</v>
      </c>
      <c r="AA1162" s="129">
        <v>2508.4958019207925</v>
      </c>
      <c r="AB1162" s="129">
        <v>2511.9511116828285</v>
      </c>
      <c r="AC1162" s="129">
        <v>2515.3499382185341</v>
      </c>
      <c r="AD1162" s="129">
        <v>2518.6893681552151</v>
      </c>
      <c r="AE1162" s="129">
        <v>2521.9667495832214</v>
      </c>
      <c r="AF1162" s="129">
        <v>2525.1796942416495</v>
      </c>
      <c r="AG1162" s="129">
        <v>2528.3260777097612</v>
      </c>
      <c r="AH1162" s="129">
        <v>2531.4040377197407</v>
      </c>
      <c r="AI1162" s="129">
        <v>2534.4119707228811</v>
      </c>
      <c r="AJ1162" s="129">
        <v>2537.3485268542945</v>
      </c>
      <c r="AK1162" s="129">
        <v>2540.2126034508274</v>
      </c>
      <c r="AL1162" s="129">
        <v>2543.0033372831358</v>
      </c>
      <c r="AM1162" s="129">
        <v>2545.7200956660472</v>
      </c>
      <c r="AN1162" s="129">
        <v>2548.362466611632</v>
      </c>
      <c r="AO1162" s="129">
        <v>2550.9302481871237</v>
      </c>
      <c r="AP1162" s="129">
        <v>2553.4234372352748</v>
      </c>
      <c r="AQ1162" s="129">
        <v>2555.8422176082431</v>
      </c>
      <c r="AR1162" s="129">
        <v>2558.1869480579985</v>
      </c>
      <c r="AS1162" s="129">
        <v>2560.4581499168762</v>
      </c>
      <c r="AT1162" s="129">
        <v>2562.6564946915532</v>
      </c>
      <c r="AU1162" s="129">
        <v>2564.7827916827418</v>
      </c>
      <c r="AV1162" s="129">
        <v>2566.8379757315033</v>
      </c>
      <c r="AW1162" s="129">
        <v>2568.8230951815576</v>
      </c>
      <c r="AX1162" s="130">
        <v>2570.7393001355158</v>
      </c>
    </row>
    <row r="1163" spans="1:50">
      <c r="A1163" s="212"/>
      <c r="B1163" s="215"/>
      <c r="C1163" s="217" t="s">
        <v>42</v>
      </c>
      <c r="D1163" s="83" t="s">
        <v>24</v>
      </c>
      <c r="E1163" s="56" t="str">
        <f>A1139&amp;"/"&amp;B1155&amp;"/"&amp;C1163&amp;"/"&amp;D1163</f>
        <v>Fuel oil fired power plants/Steam turbine/Electricity only with CCS/L</v>
      </c>
      <c r="F1163" s="103" t="str">
        <f>A1139</f>
        <v>Fuel oil fired power plants</v>
      </c>
      <c r="G1163" s="103" t="str">
        <f>B1155</f>
        <v>Steam turbine</v>
      </c>
      <c r="H1163" s="103" t="str">
        <f>C1163</f>
        <v>Electricity only with CCS</v>
      </c>
      <c r="I1163" s="104" t="str">
        <f t="shared" si="80"/>
        <v>L</v>
      </c>
      <c r="J1163" s="127" t="s">
        <v>99</v>
      </c>
      <c r="K1163" s="127" t="s">
        <v>99</v>
      </c>
      <c r="L1163" s="127" t="s">
        <v>99</v>
      </c>
      <c r="M1163" s="127" t="s">
        <v>99</v>
      </c>
      <c r="N1163" s="127" t="s">
        <v>99</v>
      </c>
      <c r="O1163" s="127" t="s">
        <v>99</v>
      </c>
      <c r="P1163" s="127" t="s">
        <v>99</v>
      </c>
      <c r="Q1163" s="127" t="s">
        <v>99</v>
      </c>
      <c r="R1163" s="127" t="s">
        <v>99</v>
      </c>
      <c r="S1163" s="127" t="s">
        <v>99</v>
      </c>
      <c r="T1163" s="127" t="s">
        <v>99</v>
      </c>
      <c r="U1163" s="127" t="s">
        <v>99</v>
      </c>
      <c r="V1163" s="127" t="s">
        <v>99</v>
      </c>
      <c r="W1163" s="127" t="s">
        <v>99</v>
      </c>
      <c r="X1163" s="127" t="s">
        <v>99</v>
      </c>
      <c r="Y1163" s="127" t="s">
        <v>99</v>
      </c>
      <c r="Z1163" s="127" t="s">
        <v>99</v>
      </c>
      <c r="AA1163" s="127" t="s">
        <v>99</v>
      </c>
      <c r="AB1163" s="127" t="s">
        <v>99</v>
      </c>
      <c r="AC1163" s="127" t="s">
        <v>99</v>
      </c>
      <c r="AD1163" s="127" t="s">
        <v>99</v>
      </c>
      <c r="AE1163" s="127">
        <v>3375</v>
      </c>
      <c r="AF1163" s="127">
        <v>3375</v>
      </c>
      <c r="AG1163" s="127">
        <v>3375</v>
      </c>
      <c r="AH1163" s="127">
        <v>3375</v>
      </c>
      <c r="AI1163" s="127">
        <v>3375</v>
      </c>
      <c r="AJ1163" s="127">
        <v>3375</v>
      </c>
      <c r="AK1163" s="127">
        <v>3375</v>
      </c>
      <c r="AL1163" s="127">
        <v>3375</v>
      </c>
      <c r="AM1163" s="127">
        <v>3375</v>
      </c>
      <c r="AN1163" s="127">
        <v>3375</v>
      </c>
      <c r="AO1163" s="127">
        <v>3375</v>
      </c>
      <c r="AP1163" s="127">
        <v>3375</v>
      </c>
      <c r="AQ1163" s="127">
        <v>3375</v>
      </c>
      <c r="AR1163" s="127">
        <v>3375</v>
      </c>
      <c r="AS1163" s="127">
        <v>3375</v>
      </c>
      <c r="AT1163" s="127">
        <v>3375</v>
      </c>
      <c r="AU1163" s="127">
        <v>3375</v>
      </c>
      <c r="AV1163" s="127">
        <v>3375</v>
      </c>
      <c r="AW1163" s="127">
        <v>3375</v>
      </c>
      <c r="AX1163" s="128">
        <v>3375</v>
      </c>
    </row>
    <row r="1164" spans="1:50">
      <c r="A1164" s="212"/>
      <c r="B1164" s="215"/>
      <c r="C1164" s="216"/>
      <c r="D1164" s="106" t="s">
        <v>25</v>
      </c>
      <c r="E1164" s="107" t="str">
        <f>A1139&amp;"/"&amp;B1155&amp;"/"&amp;C1163&amp;"/"&amp;D1164</f>
        <v>Fuel oil fired power plants/Steam turbine/Electricity only with CCS/M</v>
      </c>
      <c r="F1164" s="108" t="str">
        <f>A1139</f>
        <v>Fuel oil fired power plants</v>
      </c>
      <c r="G1164" s="108" t="str">
        <f>B1155</f>
        <v>Steam turbine</v>
      </c>
      <c r="H1164" s="108" t="str">
        <f>C1163</f>
        <v>Electricity only with CCS</v>
      </c>
      <c r="I1164" s="109" t="str">
        <f t="shared" si="80"/>
        <v>M</v>
      </c>
      <c r="J1164" s="129" t="s">
        <v>99</v>
      </c>
      <c r="K1164" s="129" t="s">
        <v>99</v>
      </c>
      <c r="L1164" s="129" t="s">
        <v>99</v>
      </c>
      <c r="M1164" s="129" t="s">
        <v>99</v>
      </c>
      <c r="N1164" s="129" t="s">
        <v>99</v>
      </c>
      <c r="O1164" s="129" t="s">
        <v>99</v>
      </c>
      <c r="P1164" s="129" t="s">
        <v>99</v>
      </c>
      <c r="Q1164" s="129" t="s">
        <v>99</v>
      </c>
      <c r="R1164" s="129" t="s">
        <v>99</v>
      </c>
      <c r="S1164" s="129" t="s">
        <v>99</v>
      </c>
      <c r="T1164" s="129" t="s">
        <v>99</v>
      </c>
      <c r="U1164" s="129" t="s">
        <v>99</v>
      </c>
      <c r="V1164" s="129" t="s">
        <v>99</v>
      </c>
      <c r="W1164" s="129" t="s">
        <v>99</v>
      </c>
      <c r="X1164" s="129" t="s">
        <v>99</v>
      </c>
      <c r="Y1164" s="129" t="s">
        <v>99</v>
      </c>
      <c r="Z1164" s="129" t="s">
        <v>99</v>
      </c>
      <c r="AA1164" s="129" t="s">
        <v>99</v>
      </c>
      <c r="AB1164" s="129" t="s">
        <v>99</v>
      </c>
      <c r="AC1164" s="129" t="s">
        <v>99</v>
      </c>
      <c r="AD1164" s="129" t="s">
        <v>99</v>
      </c>
      <c r="AE1164" s="129">
        <v>3971.25</v>
      </c>
      <c r="AF1164" s="129">
        <v>3971.25</v>
      </c>
      <c r="AG1164" s="129">
        <v>3971.25</v>
      </c>
      <c r="AH1164" s="129">
        <v>3971.25</v>
      </c>
      <c r="AI1164" s="129">
        <v>3971.25</v>
      </c>
      <c r="AJ1164" s="129">
        <v>3971.25</v>
      </c>
      <c r="AK1164" s="129">
        <v>3971.25</v>
      </c>
      <c r="AL1164" s="129">
        <v>3971.25</v>
      </c>
      <c r="AM1164" s="129">
        <v>3971.25</v>
      </c>
      <c r="AN1164" s="129">
        <v>3971.25</v>
      </c>
      <c r="AO1164" s="129">
        <v>3971.25</v>
      </c>
      <c r="AP1164" s="129">
        <v>3971.25</v>
      </c>
      <c r="AQ1164" s="129">
        <v>3971.25</v>
      </c>
      <c r="AR1164" s="129">
        <v>3971.25</v>
      </c>
      <c r="AS1164" s="129">
        <v>3971.25</v>
      </c>
      <c r="AT1164" s="129">
        <v>3971.25</v>
      </c>
      <c r="AU1164" s="129">
        <v>3971.25</v>
      </c>
      <c r="AV1164" s="129">
        <v>3971.25</v>
      </c>
      <c r="AW1164" s="129">
        <v>3971.25</v>
      </c>
      <c r="AX1164" s="130">
        <v>3971.25</v>
      </c>
    </row>
    <row r="1165" spans="1:50">
      <c r="A1165" s="212"/>
      <c r="B1165" s="215"/>
      <c r="C1165" s="217" t="s">
        <v>43</v>
      </c>
      <c r="D1165" s="52" t="s">
        <v>24</v>
      </c>
      <c r="E1165" s="86" t="str">
        <f>A1139&amp;"/"&amp;B1155&amp;"/"&amp;C1165&amp;"/"&amp;D1165</f>
        <v>Fuel oil fired power plants/Steam turbine/CHP with CCS/L</v>
      </c>
      <c r="F1165" s="61" t="str">
        <f>A1139</f>
        <v>Fuel oil fired power plants</v>
      </c>
      <c r="G1165" s="61" t="str">
        <f>B1155</f>
        <v>Steam turbine</v>
      </c>
      <c r="H1165" s="61" t="str">
        <f>C1165</f>
        <v>CHP with CCS</v>
      </c>
      <c r="I1165" s="84" t="str">
        <f t="shared" si="80"/>
        <v>L</v>
      </c>
      <c r="J1165" s="121" t="s">
        <v>99</v>
      </c>
      <c r="K1165" s="121" t="s">
        <v>99</v>
      </c>
      <c r="L1165" s="121" t="s">
        <v>99</v>
      </c>
      <c r="M1165" s="121" t="s">
        <v>99</v>
      </c>
      <c r="N1165" s="121" t="s">
        <v>99</v>
      </c>
      <c r="O1165" s="121" t="s">
        <v>99</v>
      </c>
      <c r="P1165" s="121" t="s">
        <v>99</v>
      </c>
      <c r="Q1165" s="121" t="s">
        <v>99</v>
      </c>
      <c r="R1165" s="121" t="s">
        <v>99</v>
      </c>
      <c r="S1165" s="121" t="s">
        <v>99</v>
      </c>
      <c r="T1165" s="121" t="s">
        <v>99</v>
      </c>
      <c r="U1165" s="121" t="s">
        <v>99</v>
      </c>
      <c r="V1165" s="121" t="s">
        <v>99</v>
      </c>
      <c r="W1165" s="121" t="s">
        <v>99</v>
      </c>
      <c r="X1165" s="121" t="s">
        <v>99</v>
      </c>
      <c r="Y1165" s="121" t="s">
        <v>99</v>
      </c>
      <c r="Z1165" s="121" t="s">
        <v>99</v>
      </c>
      <c r="AA1165" s="121" t="s">
        <v>99</v>
      </c>
      <c r="AB1165" s="121" t="s">
        <v>99</v>
      </c>
      <c r="AC1165" s="121" t="s">
        <v>99</v>
      </c>
      <c r="AD1165" s="121" t="s">
        <v>99</v>
      </c>
      <c r="AE1165" s="121">
        <v>3870</v>
      </c>
      <c r="AF1165" s="121">
        <v>3870</v>
      </c>
      <c r="AG1165" s="121">
        <v>3870</v>
      </c>
      <c r="AH1165" s="121">
        <v>3870</v>
      </c>
      <c r="AI1165" s="121">
        <v>3870</v>
      </c>
      <c r="AJ1165" s="121">
        <v>3870</v>
      </c>
      <c r="AK1165" s="121">
        <v>3870</v>
      </c>
      <c r="AL1165" s="121">
        <v>3870</v>
      </c>
      <c r="AM1165" s="121">
        <v>3870</v>
      </c>
      <c r="AN1165" s="121">
        <v>3870</v>
      </c>
      <c r="AO1165" s="121">
        <v>3870</v>
      </c>
      <c r="AP1165" s="121">
        <v>3870</v>
      </c>
      <c r="AQ1165" s="121">
        <v>3870</v>
      </c>
      <c r="AR1165" s="121">
        <v>3870</v>
      </c>
      <c r="AS1165" s="121">
        <v>3870</v>
      </c>
      <c r="AT1165" s="121">
        <v>3870</v>
      </c>
      <c r="AU1165" s="121">
        <v>3870</v>
      </c>
      <c r="AV1165" s="121">
        <v>3870</v>
      </c>
      <c r="AW1165" s="121">
        <v>3870</v>
      </c>
      <c r="AX1165" s="122">
        <v>3870</v>
      </c>
    </row>
    <row r="1166" spans="1:50">
      <c r="A1166" s="213"/>
      <c r="B1166" s="218"/>
      <c r="C1166" s="210"/>
      <c r="D1166" s="93" t="s">
        <v>25</v>
      </c>
      <c r="E1166" s="73" t="str">
        <f>A1139&amp;"/"&amp;B1155&amp;"/"&amp;C1165&amp;"/"&amp;D1166</f>
        <v>Fuel oil fired power plants/Steam turbine/CHP with CCS/M</v>
      </c>
      <c r="F1166" s="91" t="str">
        <f>A1139</f>
        <v>Fuel oil fired power plants</v>
      </c>
      <c r="G1166" s="91" t="str">
        <f>B1155</f>
        <v>Steam turbine</v>
      </c>
      <c r="H1166" s="91" t="str">
        <f>C1165</f>
        <v>CHP with CCS</v>
      </c>
      <c r="I1166" s="70" t="str">
        <f t="shared" si="80"/>
        <v>M</v>
      </c>
      <c r="J1166" s="123" t="s">
        <v>99</v>
      </c>
      <c r="K1166" s="123" t="s">
        <v>99</v>
      </c>
      <c r="L1166" s="123" t="s">
        <v>99</v>
      </c>
      <c r="M1166" s="123" t="s">
        <v>99</v>
      </c>
      <c r="N1166" s="123" t="s">
        <v>99</v>
      </c>
      <c r="O1166" s="123" t="s">
        <v>99</v>
      </c>
      <c r="P1166" s="123" t="s">
        <v>99</v>
      </c>
      <c r="Q1166" s="123" t="s">
        <v>99</v>
      </c>
      <c r="R1166" s="123" t="s">
        <v>99</v>
      </c>
      <c r="S1166" s="123" t="s">
        <v>99</v>
      </c>
      <c r="T1166" s="123" t="s">
        <v>99</v>
      </c>
      <c r="U1166" s="123" t="s">
        <v>99</v>
      </c>
      <c r="V1166" s="123" t="s">
        <v>99</v>
      </c>
      <c r="W1166" s="123" t="s">
        <v>99</v>
      </c>
      <c r="X1166" s="123" t="s">
        <v>99</v>
      </c>
      <c r="Y1166" s="123" t="s">
        <v>99</v>
      </c>
      <c r="Z1166" s="123" t="s">
        <v>99</v>
      </c>
      <c r="AA1166" s="123" t="s">
        <v>99</v>
      </c>
      <c r="AB1166" s="123" t="s">
        <v>99</v>
      </c>
      <c r="AC1166" s="123" t="s">
        <v>99</v>
      </c>
      <c r="AD1166" s="123" t="s">
        <v>99</v>
      </c>
      <c r="AE1166" s="123">
        <v>4466.25</v>
      </c>
      <c r="AF1166" s="123">
        <v>4466.25</v>
      </c>
      <c r="AG1166" s="123">
        <v>4466.25</v>
      </c>
      <c r="AH1166" s="123">
        <v>4466.25</v>
      </c>
      <c r="AI1166" s="123">
        <v>4466.25</v>
      </c>
      <c r="AJ1166" s="123">
        <v>4466.25</v>
      </c>
      <c r="AK1166" s="123">
        <v>4466.25</v>
      </c>
      <c r="AL1166" s="123">
        <v>4466.25</v>
      </c>
      <c r="AM1166" s="123">
        <v>4466.25</v>
      </c>
      <c r="AN1166" s="123">
        <v>4466.25</v>
      </c>
      <c r="AO1166" s="123">
        <v>4466.25</v>
      </c>
      <c r="AP1166" s="123">
        <v>4466.25</v>
      </c>
      <c r="AQ1166" s="123">
        <v>4466.25</v>
      </c>
      <c r="AR1166" s="123">
        <v>4466.25</v>
      </c>
      <c r="AS1166" s="123">
        <v>4466.25</v>
      </c>
      <c r="AT1166" s="123">
        <v>4466.25</v>
      </c>
      <c r="AU1166" s="123">
        <v>4466.25</v>
      </c>
      <c r="AV1166" s="123">
        <v>4466.25</v>
      </c>
      <c r="AW1166" s="123">
        <v>4466.25</v>
      </c>
      <c r="AX1166" s="124">
        <v>4466.25</v>
      </c>
    </row>
    <row r="1167" spans="1:50">
      <c r="A1167" s="211" t="s">
        <v>57</v>
      </c>
      <c r="B1167" s="214" t="s">
        <v>41</v>
      </c>
      <c r="C1167" s="209" t="s">
        <v>36</v>
      </c>
      <c r="D1167" s="67" t="s">
        <v>24</v>
      </c>
      <c r="E1167" s="87" t="str">
        <f>A1167&amp;"/"&amp;B1167&amp;"/"&amp;C1167&amp;"/"&amp;D1167</f>
        <v>Biomass and waste fired power plants/Integrated gasification combined cycle/Electricity only/L</v>
      </c>
      <c r="F1167" s="55" t="str">
        <f>A1167</f>
        <v>Biomass and waste fired power plants</v>
      </c>
      <c r="G1167" s="55" t="str">
        <f>B1167</f>
        <v>Integrated gasification combined cycle</v>
      </c>
      <c r="H1167" s="55" t="str">
        <f>C1167</f>
        <v>Electricity only</v>
      </c>
      <c r="I1167" s="85" t="str">
        <f t="shared" si="80"/>
        <v>L</v>
      </c>
      <c r="J1167" s="125">
        <v>3450</v>
      </c>
      <c r="K1167" s="125">
        <v>3449.9758695864784</v>
      </c>
      <c r="L1167" s="125">
        <v>3449.9448870451743</v>
      </c>
      <c r="M1167" s="125">
        <v>3449.9051071854292</v>
      </c>
      <c r="N1167" s="125">
        <v>3449.8540329735806</v>
      </c>
      <c r="O1167" s="125">
        <v>3449.788459210838</v>
      </c>
      <c r="P1167" s="125">
        <v>3449.7042720808613</v>
      </c>
      <c r="Q1167" s="125">
        <v>3449.5961922072056</v>
      </c>
      <c r="R1167" s="125">
        <v>3449.4574454630538</v>
      </c>
      <c r="S1167" s="125">
        <v>3449.279341485571</v>
      </c>
      <c r="T1167" s="125">
        <v>3449.0507344582188</v>
      </c>
      <c r="U1167" s="125">
        <v>3448.7573340009421</v>
      </c>
      <c r="V1167" s="125">
        <v>3448.380825696684</v>
      </c>
      <c r="W1167" s="125">
        <v>3447.8977506368956</v>
      </c>
      <c r="X1167" s="125">
        <v>3447.2780812006536</v>
      </c>
      <c r="Y1167" s="125">
        <v>3446.4834160573882</v>
      </c>
      <c r="Z1167" s="125">
        <v>3445.4647013891017</v>
      </c>
      <c r="AA1167" s="125">
        <v>3444.1593684579557</v>
      </c>
      <c r="AB1167" s="125">
        <v>3442.487761868591</v>
      </c>
      <c r="AC1167" s="125">
        <v>3440.3487219860431</v>
      </c>
      <c r="AD1167" s="125">
        <v>3437.614185744269</v>
      </c>
      <c r="AE1167" s="125">
        <v>3434.1226939801404</v>
      </c>
      <c r="AF1167" s="125">
        <v>3429.6717589814816</v>
      </c>
      <c r="AG1167" s="125">
        <v>3424.0091817467219</v>
      </c>
      <c r="AH1167" s="125">
        <v>3416.8236563454329</v>
      </c>
      <c r="AI1167" s="125">
        <v>3407.735415596243</v>
      </c>
      <c r="AJ1167" s="125">
        <v>3396.2883268534229</v>
      </c>
      <c r="AK1167" s="125">
        <v>3381.9458048835363</v>
      </c>
      <c r="AL1167" s="125">
        <v>3364.0941949430617</v>
      </c>
      <c r="AM1167" s="125">
        <v>3342.0587974624632</v>
      </c>
      <c r="AN1167" s="125">
        <v>3315.1391082888395</v>
      </c>
      <c r="AO1167" s="125">
        <v>3282.6703612480751</v>
      </c>
      <c r="AP1167" s="125">
        <v>3244.1167501232944</v>
      </c>
      <c r="AQ1167" s="125">
        <v>3199.1960088052442</v>
      </c>
      <c r="AR1167" s="125">
        <v>3148.023885748361</v>
      </c>
      <c r="AS1167" s="125">
        <v>3091.2509801447895</v>
      </c>
      <c r="AT1167" s="125">
        <v>3030.1481270424965</v>
      </c>
      <c r="AU1167" s="125">
        <v>2966.589913851039</v>
      </c>
      <c r="AV1167" s="125">
        <v>2902.9007217880426</v>
      </c>
      <c r="AW1167" s="125">
        <v>2841.5684959653663</v>
      </c>
      <c r="AX1167" s="126">
        <v>2784.8859181803491</v>
      </c>
    </row>
    <row r="1168" spans="1:50">
      <c r="A1168" s="212"/>
      <c r="B1168" s="215"/>
      <c r="C1168" s="216"/>
      <c r="D1168" s="52" t="s">
        <v>25</v>
      </c>
      <c r="E1168" s="86" t="str">
        <f>A1167&amp;"/"&amp;B1167&amp;"/"&amp;C1167&amp;"/"&amp;D1168</f>
        <v>Biomass and waste fired power plants/Integrated gasification combined cycle/Electricity only/M</v>
      </c>
      <c r="F1168" s="61" t="str">
        <f>A1167</f>
        <v>Biomass and waste fired power plants</v>
      </c>
      <c r="G1168" s="61" t="str">
        <f>B1167</f>
        <v>Integrated gasification combined cycle</v>
      </c>
      <c r="H1168" s="61" t="str">
        <f>C1167</f>
        <v>Electricity only</v>
      </c>
      <c r="I1168" s="84" t="str">
        <f t="shared" si="80"/>
        <v>M</v>
      </c>
      <c r="J1168" s="121">
        <v>3708.75</v>
      </c>
      <c r="K1168" s="121">
        <v>3708.6113075437479</v>
      </c>
      <c r="L1168" s="121">
        <v>3708.4419445073554</v>
      </c>
      <c r="M1168" s="121">
        <v>3708.2351381812355</v>
      </c>
      <c r="N1168" s="121">
        <v>3707.9826251194736</v>
      </c>
      <c r="O1168" s="121">
        <v>3707.6743253832092</v>
      </c>
      <c r="P1168" s="121">
        <v>3707.2979467638979</v>
      </c>
      <c r="Q1168" s="121">
        <v>3706.8385045102032</v>
      </c>
      <c r="R1168" s="121">
        <v>3706.2777393753877</v>
      </c>
      <c r="S1168" s="121">
        <v>3705.5934137355662</v>
      </c>
      <c r="T1168" s="121">
        <v>3704.7584621368542</v>
      </c>
      <c r="U1168" s="121">
        <v>3703.739969005037</v>
      </c>
      <c r="V1168" s="121">
        <v>3702.4979425843694</v>
      </c>
      <c r="W1168" s="121">
        <v>3700.9838508011762</v>
      </c>
      <c r="X1168" s="121">
        <v>3699.1388822373497</v>
      </c>
      <c r="Y1168" s="121">
        <v>3696.8918946466019</v>
      </c>
      <c r="Z1168" s="121">
        <v>3694.1570158325321</v>
      </c>
      <c r="AA1168" s="121">
        <v>3690.8308692906676</v>
      </c>
      <c r="AB1168" s="121">
        <v>3686.7894127814798</v>
      </c>
      <c r="AC1168" s="121">
        <v>3681.8844061484774</v>
      </c>
      <c r="AD1168" s="121">
        <v>3675.9395709353507</v>
      </c>
      <c r="AE1168" s="121">
        <v>3668.7465761188282</v>
      </c>
      <c r="AF1168" s="121">
        <v>3660.0610906544753</v>
      </c>
      <c r="AG1168" s="121">
        <v>3649.5992946456818</v>
      </c>
      <c r="AH1168" s="121">
        <v>3637.0354461528941</v>
      </c>
      <c r="AI1168" s="121">
        <v>3622.0013648709655</v>
      </c>
      <c r="AJ1168" s="121">
        <v>3604.0890109283137</v>
      </c>
      <c r="AK1168" s="121">
        <v>3582.8576790159927</v>
      </c>
      <c r="AL1168" s="121">
        <v>3557.84763053601</v>
      </c>
      <c r="AM1168" s="121">
        <v>3528.602131416746</v>
      </c>
      <c r="AN1168" s="121">
        <v>3494.6996659759989</v>
      </c>
      <c r="AO1168" s="121">
        <v>3455.7973112181617</v>
      </c>
      <c r="AP1168" s="121">
        <v>3411.6846178136993</v>
      </c>
      <c r="AQ1168" s="121">
        <v>3362.3446837527463</v>
      </c>
      <c r="AR1168" s="121">
        <v>3308.0155345141102</v>
      </c>
      <c r="AS1168" s="121">
        <v>3249.2410558352026</v>
      </c>
      <c r="AT1168" s="121">
        <v>3186.8978269145473</v>
      </c>
      <c r="AU1168" s="121">
        <v>3122.1840412298961</v>
      </c>
      <c r="AV1168" s="121">
        <v>3056.5609283865024</v>
      </c>
      <c r="AW1168" s="121">
        <v>2991.6461842664794</v>
      </c>
      <c r="AX1168" s="122">
        <v>2929.0712005679675</v>
      </c>
    </row>
    <row r="1169" spans="1:50">
      <c r="A1169" s="212"/>
      <c r="B1169" s="215"/>
      <c r="C1169" s="217" t="s">
        <v>26</v>
      </c>
      <c r="D1169" s="83" t="s">
        <v>24</v>
      </c>
      <c r="E1169" s="56" t="str">
        <f>A1167&amp;"/"&amp;B1167&amp;"/"&amp;C1169&amp;"/"&amp;D1169</f>
        <v>Biomass and waste fired power plants/Integrated gasification combined cycle/CHP/L</v>
      </c>
      <c r="F1169" s="103" t="str">
        <f>A1167</f>
        <v>Biomass and waste fired power plants</v>
      </c>
      <c r="G1169" s="103" t="str">
        <f>B1167</f>
        <v>Integrated gasification combined cycle</v>
      </c>
      <c r="H1169" s="103" t="str">
        <f>C1169</f>
        <v>CHP</v>
      </c>
      <c r="I1169" s="104" t="str">
        <f t="shared" si="80"/>
        <v>L</v>
      </c>
      <c r="J1169" s="127">
        <v>3820</v>
      </c>
      <c r="K1169" s="127">
        <v>3819.9753369418991</v>
      </c>
      <c r="L1169" s="127">
        <v>3819.9436705050339</v>
      </c>
      <c r="M1169" s="127">
        <v>3819.9030125614286</v>
      </c>
      <c r="N1169" s="127">
        <v>3819.8508109589502</v>
      </c>
      <c r="O1169" s="127">
        <v>3819.783789748602</v>
      </c>
      <c r="P1169" s="127">
        <v>3819.6977443073952</v>
      </c>
      <c r="Q1169" s="127">
        <v>3819.5872787241537</v>
      </c>
      <c r="R1169" s="127">
        <v>3819.4454693428402</v>
      </c>
      <c r="S1169" s="127">
        <v>3819.2634339732122</v>
      </c>
      <c r="T1169" s="127">
        <v>3819.0297807706743</v>
      </c>
      <c r="U1169" s="127">
        <v>3818.729903915344</v>
      </c>
      <c r="V1169" s="127">
        <v>3818.3450847254403</v>
      </c>
      <c r="W1169" s="127">
        <v>3817.8513464703519</v>
      </c>
      <c r="X1169" s="127">
        <v>3817.2179987121058</v>
      </c>
      <c r="Y1169" s="127">
        <v>3816.4057924653434</v>
      </c>
      <c r="Z1169" s="127">
        <v>3815.3645911187605</v>
      </c>
      <c r="AA1169" s="127">
        <v>3814.0304448185657</v>
      </c>
      <c r="AB1169" s="127">
        <v>3812.3219398897704</v>
      </c>
      <c r="AC1169" s="127">
        <v>3810.1356837422563</v>
      </c>
      <c r="AD1169" s="127">
        <v>3807.340786499828</v>
      </c>
      <c r="AE1169" s="127">
        <v>3803.772225017829</v>
      </c>
      <c r="AF1169" s="127">
        <v>3799.2230419556545</v>
      </c>
      <c r="AG1169" s="127">
        <v>3793.4354713772509</v>
      </c>
      <c r="AH1169" s="127">
        <v>3786.0913357162685</v>
      </c>
      <c r="AI1169" s="127">
        <v>3776.802484970608</v>
      </c>
      <c r="AJ1169" s="127">
        <v>3765.1027180147357</v>
      </c>
      <c r="AK1169" s="127">
        <v>3750.4436052588917</v>
      </c>
      <c r="AL1169" s="127">
        <v>3732.1979464033429</v>
      </c>
      <c r="AM1169" s="127">
        <v>3709.6761488445773</v>
      </c>
      <c r="AN1169" s="127">
        <v>3682.1622457962185</v>
      </c>
      <c r="AO1169" s="127">
        <v>3648.9767973157577</v>
      </c>
      <c r="AP1169" s="127">
        <v>3609.5721700256813</v>
      </c>
      <c r="AQ1169" s="127">
        <v>3563.6598671935872</v>
      </c>
      <c r="AR1169" s="127">
        <v>3511.3581922565181</v>
      </c>
      <c r="AS1169" s="127">
        <v>3453.3321054590219</v>
      </c>
      <c r="AT1169" s="127">
        <v>3390.8804937263776</v>
      </c>
      <c r="AU1169" s="127">
        <v>3325.9193233206602</v>
      </c>
      <c r="AV1169" s="127">
        <v>3260.824282870989</v>
      </c>
      <c r="AW1169" s="127">
        <v>3198.13823534119</v>
      </c>
      <c r="AX1169" s="128">
        <v>3140.2044702204503</v>
      </c>
    </row>
    <row r="1170" spans="1:50">
      <c r="A1170" s="212"/>
      <c r="B1170" s="215"/>
      <c r="C1170" s="216"/>
      <c r="D1170" s="106" t="s">
        <v>25</v>
      </c>
      <c r="E1170" s="107" t="str">
        <f>A1167&amp;"/"&amp;B1167&amp;"/"&amp;C1169&amp;"/"&amp;D1170</f>
        <v>Biomass and waste fired power plants/Integrated gasification combined cycle/CHP/M</v>
      </c>
      <c r="F1170" s="108" t="str">
        <f>A1167</f>
        <v>Biomass and waste fired power plants</v>
      </c>
      <c r="G1170" s="108" t="str">
        <f>B1167</f>
        <v>Integrated gasification combined cycle</v>
      </c>
      <c r="H1170" s="108" t="str">
        <f>C1169</f>
        <v>CHP</v>
      </c>
      <c r="I1170" s="109" t="str">
        <f t="shared" si="80"/>
        <v>M</v>
      </c>
      <c r="J1170" s="129">
        <v>4078.75</v>
      </c>
      <c r="K1170" s="129">
        <v>4078.6073115990112</v>
      </c>
      <c r="L1170" s="129">
        <v>4078.4330689509065</v>
      </c>
      <c r="M1170" s="129">
        <v>4078.2203042138335</v>
      </c>
      <c r="N1170" s="129">
        <v>4077.9605158591867</v>
      </c>
      <c r="O1170" s="129">
        <v>4077.6433335294359</v>
      </c>
      <c r="P1170" s="129">
        <v>4077.2561108584468</v>
      </c>
      <c r="Q1170" s="129">
        <v>4076.7834313609592</v>
      </c>
      <c r="R1170" s="129">
        <v>4076.2065097130239</v>
      </c>
      <c r="S1170" s="129">
        <v>4075.502467590326</v>
      </c>
      <c r="T1170" s="129">
        <v>4074.6434597412845</v>
      </c>
      <c r="U1170" s="129">
        <v>4073.5956222429481</v>
      </c>
      <c r="V1170" s="129">
        <v>4072.3178111150737</v>
      </c>
      <c r="W1170" s="129">
        <v>4070.7600959996835</v>
      </c>
      <c r="X1170" s="129">
        <v>4068.8619710305156</v>
      </c>
      <c r="Y1170" s="129">
        <v>4066.5502442428433</v>
      </c>
      <c r="Z1170" s="129">
        <v>4063.7365693291258</v>
      </c>
      <c r="AA1170" s="129">
        <v>4060.3145913474896</v>
      </c>
      <c r="AB1170" s="129">
        <v>4056.1566942091295</v>
      </c>
      <c r="AC1170" s="129">
        <v>4051.1103667287689</v>
      </c>
      <c r="AD1170" s="129">
        <v>4044.994251594414</v>
      </c>
      <c r="AE1170" s="129">
        <v>4037.5940154429518</v>
      </c>
      <c r="AF1170" s="129">
        <v>4028.6582876736684</v>
      </c>
      <c r="AG1170" s="129">
        <v>4017.895071098611</v>
      </c>
      <c r="AH1170" s="129">
        <v>4004.9692386478127</v>
      </c>
      <c r="AI1170" s="129">
        <v>3989.5020021705959</v>
      </c>
      <c r="AJ1170" s="129">
        <v>3971.0735655339213</v>
      </c>
      <c r="AK1170" s="129">
        <v>3949.2305260254889</v>
      </c>
      <c r="AL1170" s="129">
        <v>3923.4998992653709</v>
      </c>
      <c r="AM1170" s="129">
        <v>3893.411791965083</v>
      </c>
      <c r="AN1170" s="129">
        <v>3858.5325439219682</v>
      </c>
      <c r="AO1170" s="129">
        <v>3818.5093519971406</v>
      </c>
      <c r="AP1170" s="129">
        <v>3773.1257034895348</v>
      </c>
      <c r="AQ1170" s="129">
        <v>3722.3642094161705</v>
      </c>
      <c r="AR1170" s="129">
        <v>3666.4697531390102</v>
      </c>
      <c r="AS1170" s="129">
        <v>3606.0018905869697</v>
      </c>
      <c r="AT1170" s="129">
        <v>3541.8624565646073</v>
      </c>
      <c r="AU1170" s="129">
        <v>3475.2841663618228</v>
      </c>
      <c r="AV1170" s="129">
        <v>3407.7703498747464</v>
      </c>
      <c r="AW1170" s="129">
        <v>3340.9853113124386</v>
      </c>
      <c r="AX1170" s="130">
        <v>3276.6074452976836</v>
      </c>
    </row>
    <row r="1171" spans="1:50">
      <c r="A1171" s="212"/>
      <c r="B1171" s="215"/>
      <c r="C1171" s="217" t="s">
        <v>42</v>
      </c>
      <c r="D1171" s="83" t="s">
        <v>24</v>
      </c>
      <c r="E1171" s="56" t="str">
        <f>A1167&amp;"/"&amp;B1167&amp;"/"&amp;C1171&amp;"/"&amp;D1171</f>
        <v>Biomass and waste fired power plants/Integrated gasification combined cycle/Electricity only with CCS/L</v>
      </c>
      <c r="F1171" s="103" t="str">
        <f>A1167</f>
        <v>Biomass and waste fired power plants</v>
      </c>
      <c r="G1171" s="103" t="str">
        <f>B1167</f>
        <v>Integrated gasification combined cycle</v>
      </c>
      <c r="H1171" s="103" t="str">
        <f>C1171</f>
        <v>Electricity only with CCS</v>
      </c>
      <c r="I1171" s="104" t="str">
        <f t="shared" si="80"/>
        <v>L</v>
      </c>
      <c r="J1171" s="127" t="s">
        <v>99</v>
      </c>
      <c r="K1171" s="127" t="s">
        <v>99</v>
      </c>
      <c r="L1171" s="127" t="s">
        <v>99</v>
      </c>
      <c r="M1171" s="127" t="s">
        <v>99</v>
      </c>
      <c r="N1171" s="127" t="s">
        <v>99</v>
      </c>
      <c r="O1171" s="127" t="s">
        <v>99</v>
      </c>
      <c r="P1171" s="127" t="s">
        <v>99</v>
      </c>
      <c r="Q1171" s="127" t="s">
        <v>99</v>
      </c>
      <c r="R1171" s="127" t="s">
        <v>99</v>
      </c>
      <c r="S1171" s="127" t="s">
        <v>99</v>
      </c>
      <c r="T1171" s="127" t="s">
        <v>99</v>
      </c>
      <c r="U1171" s="127" t="s">
        <v>99</v>
      </c>
      <c r="V1171" s="127" t="s">
        <v>99</v>
      </c>
      <c r="W1171" s="127" t="s">
        <v>99</v>
      </c>
      <c r="X1171" s="127" t="s">
        <v>99</v>
      </c>
      <c r="Y1171" s="127" t="s">
        <v>99</v>
      </c>
      <c r="Z1171" s="127" t="s">
        <v>99</v>
      </c>
      <c r="AA1171" s="127" t="s">
        <v>99</v>
      </c>
      <c r="AB1171" s="127" t="s">
        <v>99</v>
      </c>
      <c r="AC1171" s="127" t="s">
        <v>99</v>
      </c>
      <c r="AD1171" s="127" t="s">
        <v>99</v>
      </c>
      <c r="AE1171" s="127">
        <v>4483.1208429838653</v>
      </c>
      <c r="AF1171" s="127">
        <v>4482.4632155188619</v>
      </c>
      <c r="AG1171" s="127">
        <v>4481.5763506963667</v>
      </c>
      <c r="AH1171" s="127">
        <v>4480.3807354818409</v>
      </c>
      <c r="AI1171" s="127">
        <v>4478.7696003442525</v>
      </c>
      <c r="AJ1171" s="127">
        <v>4476.5998401380584</v>
      </c>
      <c r="AK1171" s="127">
        <v>4473.6801267715182</v>
      </c>
      <c r="AL1171" s="127">
        <v>4469.7555233254388</v>
      </c>
      <c r="AM1171" s="127">
        <v>4464.4878929323186</v>
      </c>
      <c r="AN1171" s="127">
        <v>4457.4315377618441</v>
      </c>
      <c r="AO1171" s="127">
        <v>4448.0039655870469</v>
      </c>
      <c r="AP1171" s="127">
        <v>4435.4527319166664</v>
      </c>
      <c r="AQ1171" s="127">
        <v>4418.8213526988493</v>
      </c>
      <c r="AR1171" s="127">
        <v>4396.9208686727889</v>
      </c>
      <c r="AS1171" s="127">
        <v>4368.3193123792225</v>
      </c>
      <c r="AT1171" s="127">
        <v>4331.3691996616672</v>
      </c>
      <c r="AU1171" s="127">
        <v>4284.3019566535213</v>
      </c>
      <c r="AV1171" s="127">
        <v>4225.4235764828863</v>
      </c>
      <c r="AW1171" s="127">
        <v>4153.4386918248183</v>
      </c>
      <c r="AX1171" s="128">
        <v>4067.8974227258677</v>
      </c>
    </row>
    <row r="1172" spans="1:50">
      <c r="A1172" s="212"/>
      <c r="B1172" s="215"/>
      <c r="C1172" s="216"/>
      <c r="D1172" s="106" t="s">
        <v>25</v>
      </c>
      <c r="E1172" s="107" t="str">
        <f>A1167&amp;"/"&amp;B1167&amp;"/"&amp;C1171&amp;"/"&amp;D1172</f>
        <v>Biomass and waste fired power plants/Integrated gasification combined cycle/Electricity only with CCS/M</v>
      </c>
      <c r="F1172" s="108" t="str">
        <f>A1167</f>
        <v>Biomass and waste fired power plants</v>
      </c>
      <c r="G1172" s="108" t="str">
        <f>B1167</f>
        <v>Integrated gasification combined cycle</v>
      </c>
      <c r="H1172" s="108" t="str">
        <f>C1171</f>
        <v>Electricity only with CCS</v>
      </c>
      <c r="I1172" s="109" t="str">
        <f t="shared" si="80"/>
        <v>M</v>
      </c>
      <c r="J1172" s="129" t="s">
        <v>99</v>
      </c>
      <c r="K1172" s="129" t="s">
        <v>99</v>
      </c>
      <c r="L1172" s="129" t="s">
        <v>99</v>
      </c>
      <c r="M1172" s="129" t="s">
        <v>99</v>
      </c>
      <c r="N1172" s="129" t="s">
        <v>99</v>
      </c>
      <c r="O1172" s="129" t="s">
        <v>99</v>
      </c>
      <c r="P1172" s="129" t="s">
        <v>99</v>
      </c>
      <c r="Q1172" s="129" t="s">
        <v>99</v>
      </c>
      <c r="R1172" s="129" t="s">
        <v>99</v>
      </c>
      <c r="S1172" s="129" t="s">
        <v>99</v>
      </c>
      <c r="T1172" s="129" t="s">
        <v>99</v>
      </c>
      <c r="U1172" s="129" t="s">
        <v>99</v>
      </c>
      <c r="V1172" s="129" t="s">
        <v>99</v>
      </c>
      <c r="W1172" s="129" t="s">
        <v>99</v>
      </c>
      <c r="X1172" s="129" t="s">
        <v>99</v>
      </c>
      <c r="Y1172" s="129" t="s">
        <v>99</v>
      </c>
      <c r="Z1172" s="129" t="s">
        <v>99</v>
      </c>
      <c r="AA1172" s="129" t="s">
        <v>99</v>
      </c>
      <c r="AB1172" s="129" t="s">
        <v>99</v>
      </c>
      <c r="AC1172" s="129" t="s">
        <v>99</v>
      </c>
      <c r="AD1172" s="129" t="s">
        <v>99</v>
      </c>
      <c r="AE1172" s="129">
        <v>4794.6210043792398</v>
      </c>
      <c r="AF1172" s="129">
        <v>4794.2526418376447</v>
      </c>
      <c r="AG1172" s="129">
        <v>4793.7301464738403</v>
      </c>
      <c r="AH1172" s="129">
        <v>4792.9891650642985</v>
      </c>
      <c r="AI1172" s="129">
        <v>4791.9386174773153</v>
      </c>
      <c r="AJ1172" s="129">
        <v>4790.4497397832638</v>
      </c>
      <c r="AK1172" s="129">
        <v>4788.3407801800568</v>
      </c>
      <c r="AL1172" s="129">
        <v>4785.3557695020418</v>
      </c>
      <c r="AM1172" s="129">
        <v>4781.1353656584815</v>
      </c>
      <c r="AN1172" s="129">
        <v>4775.1773997803584</v>
      </c>
      <c r="AO1172" s="129">
        <v>4766.7846577692999</v>
      </c>
      <c r="AP1172" s="129">
        <v>4754.9980993066492</v>
      </c>
      <c r="AQ1172" s="129">
        <v>4738.5160897413098</v>
      </c>
      <c r="AR1172" s="129">
        <v>4715.6059589907454</v>
      </c>
      <c r="AS1172" s="129">
        <v>4684.0258580606551</v>
      </c>
      <c r="AT1172" s="129">
        <v>4640.9954831360028</v>
      </c>
      <c r="AU1172" s="129">
        <v>4583.285029863604</v>
      </c>
      <c r="AV1172" s="129">
        <v>4507.5260425991983</v>
      </c>
      <c r="AW1172" s="129">
        <v>4410.8597350460614</v>
      </c>
      <c r="AX1172" s="130">
        <v>4291.9728958156584</v>
      </c>
    </row>
    <row r="1173" spans="1:50">
      <c r="A1173" s="212"/>
      <c r="B1173" s="215"/>
      <c r="C1173" s="217" t="s">
        <v>43</v>
      </c>
      <c r="D1173" s="52" t="s">
        <v>24</v>
      </c>
      <c r="E1173" s="86" t="str">
        <f>A1167&amp;"/"&amp;B1167&amp;"/"&amp;C1173&amp;"/"&amp;D1173</f>
        <v>Biomass and waste fired power plants/Integrated gasification combined cycle/CHP with CCS/L</v>
      </c>
      <c r="F1173" s="61" t="str">
        <f>A1167</f>
        <v>Biomass and waste fired power plants</v>
      </c>
      <c r="G1173" s="61" t="str">
        <f>B1167</f>
        <v>Integrated gasification combined cycle</v>
      </c>
      <c r="H1173" s="61" t="str">
        <f>C1173</f>
        <v>CHP with CCS</v>
      </c>
      <c r="I1173" s="84" t="str">
        <f t="shared" si="80"/>
        <v>L</v>
      </c>
      <c r="J1173" s="121" t="s">
        <v>99</v>
      </c>
      <c r="K1173" s="121" t="s">
        <v>99</v>
      </c>
      <c r="L1173" s="121" t="s">
        <v>99</v>
      </c>
      <c r="M1173" s="121" t="s">
        <v>99</v>
      </c>
      <c r="N1173" s="121" t="s">
        <v>99</v>
      </c>
      <c r="O1173" s="121" t="s">
        <v>99</v>
      </c>
      <c r="P1173" s="121" t="s">
        <v>99</v>
      </c>
      <c r="Q1173" s="121" t="s">
        <v>99</v>
      </c>
      <c r="R1173" s="121" t="s">
        <v>99</v>
      </c>
      <c r="S1173" s="121" t="s">
        <v>99</v>
      </c>
      <c r="T1173" s="121" t="s">
        <v>99</v>
      </c>
      <c r="U1173" s="121" t="s">
        <v>99</v>
      </c>
      <c r="V1173" s="121" t="s">
        <v>99</v>
      </c>
      <c r="W1173" s="121" t="s">
        <v>99</v>
      </c>
      <c r="X1173" s="121" t="s">
        <v>99</v>
      </c>
      <c r="Y1173" s="121" t="s">
        <v>99</v>
      </c>
      <c r="Z1173" s="121" t="s">
        <v>99</v>
      </c>
      <c r="AA1173" s="121" t="s">
        <v>99</v>
      </c>
      <c r="AB1173" s="121" t="s">
        <v>99</v>
      </c>
      <c r="AC1173" s="121" t="s">
        <v>99</v>
      </c>
      <c r="AD1173" s="121" t="s">
        <v>99</v>
      </c>
      <c r="AE1173" s="121">
        <v>4853.0970553307679</v>
      </c>
      <c r="AF1173" s="121">
        <v>4852.43110316811</v>
      </c>
      <c r="AG1173" s="121">
        <v>4851.5330118049051</v>
      </c>
      <c r="AH1173" s="121">
        <v>4850.3222616763105</v>
      </c>
      <c r="AI1173" s="121">
        <v>4848.6907316896395</v>
      </c>
      <c r="AJ1173" s="121">
        <v>4846.493505176667</v>
      </c>
      <c r="AK1173" s="121">
        <v>4843.536832083978</v>
      </c>
      <c r="AL1173" s="121">
        <v>4839.5625483267177</v>
      </c>
      <c r="AM1173" s="121">
        <v>4834.2282366699455</v>
      </c>
      <c r="AN1173" s="121">
        <v>4827.0825573357715</v>
      </c>
      <c r="AO1173" s="121">
        <v>4817.5356445127363</v>
      </c>
      <c r="AP1173" s="121">
        <v>4804.8255287532429</v>
      </c>
      <c r="AQ1173" s="121">
        <v>4787.983618176967</v>
      </c>
      <c r="AR1173" s="121">
        <v>4765.8059028646403</v>
      </c>
      <c r="AS1173" s="121">
        <v>4736.8422885347773</v>
      </c>
      <c r="AT1173" s="121">
        <v>4699.4244360510984</v>
      </c>
      <c r="AU1173" s="121">
        <v>4651.76138373095</v>
      </c>
      <c r="AV1173" s="121">
        <v>4592.1376808063287</v>
      </c>
      <c r="AW1173" s="121">
        <v>4519.241562307875</v>
      </c>
      <c r="AX1173" s="122">
        <v>4432.6174533943868</v>
      </c>
    </row>
    <row r="1174" spans="1:50">
      <c r="A1174" s="212"/>
      <c r="B1174" s="218"/>
      <c r="C1174" s="210"/>
      <c r="D1174" s="93" t="s">
        <v>25</v>
      </c>
      <c r="E1174" s="73" t="str">
        <f>A1167&amp;"/"&amp;B1167&amp;"/"&amp;C1173&amp;"/"&amp;D1174</f>
        <v>Biomass and waste fired power plants/Integrated gasification combined cycle/CHP with CCS/M</v>
      </c>
      <c r="F1174" s="91" t="str">
        <f>A1167</f>
        <v>Biomass and waste fired power plants</v>
      </c>
      <c r="G1174" s="91" t="str">
        <f>B1167</f>
        <v>Integrated gasification combined cycle</v>
      </c>
      <c r="H1174" s="91" t="str">
        <f>C1173</f>
        <v>CHP with CCS</v>
      </c>
      <c r="I1174" s="70" t="str">
        <f t="shared" si="80"/>
        <v>M</v>
      </c>
      <c r="J1174" s="123" t="s">
        <v>99</v>
      </c>
      <c r="K1174" s="123" t="s">
        <v>99</v>
      </c>
      <c r="L1174" s="123" t="s">
        <v>99</v>
      </c>
      <c r="M1174" s="123" t="s">
        <v>99</v>
      </c>
      <c r="N1174" s="123" t="s">
        <v>99</v>
      </c>
      <c r="O1174" s="123" t="s">
        <v>99</v>
      </c>
      <c r="P1174" s="123" t="s">
        <v>99</v>
      </c>
      <c r="Q1174" s="123" t="s">
        <v>99</v>
      </c>
      <c r="R1174" s="123" t="s">
        <v>99</v>
      </c>
      <c r="S1174" s="123" t="s">
        <v>99</v>
      </c>
      <c r="T1174" s="123" t="s">
        <v>99</v>
      </c>
      <c r="U1174" s="123" t="s">
        <v>99</v>
      </c>
      <c r="V1174" s="123" t="s">
        <v>99</v>
      </c>
      <c r="W1174" s="123" t="s">
        <v>99</v>
      </c>
      <c r="X1174" s="123" t="s">
        <v>99</v>
      </c>
      <c r="Y1174" s="123" t="s">
        <v>99</v>
      </c>
      <c r="Z1174" s="123" t="s">
        <v>99</v>
      </c>
      <c r="AA1174" s="123" t="s">
        <v>99</v>
      </c>
      <c r="AB1174" s="123" t="s">
        <v>99</v>
      </c>
      <c r="AC1174" s="123" t="s">
        <v>99</v>
      </c>
      <c r="AD1174" s="123" t="s">
        <v>99</v>
      </c>
      <c r="AE1174" s="123">
        <v>5164.6613923276273</v>
      </c>
      <c r="AF1174" s="123">
        <v>5164.30995524842</v>
      </c>
      <c r="AG1174" s="123">
        <v>5163.8114674169483</v>
      </c>
      <c r="AH1174" s="123">
        <v>5163.1045325011755</v>
      </c>
      <c r="AI1174" s="123">
        <v>5162.1022553045341</v>
      </c>
      <c r="AJ1174" s="123">
        <v>5160.6817883215745</v>
      </c>
      <c r="AK1174" s="123">
        <v>5158.6697308525709</v>
      </c>
      <c r="AL1174" s="123">
        <v>5155.8218749616253</v>
      </c>
      <c r="AM1174" s="123">
        <v>5151.795389550176</v>
      </c>
      <c r="AN1174" s="123">
        <v>5146.1111793230475</v>
      </c>
      <c r="AO1174" s="123">
        <v>5138.1040656623136</v>
      </c>
      <c r="AP1174" s="123">
        <v>5126.8590740785166</v>
      </c>
      <c r="AQ1174" s="123">
        <v>5111.1343772186474</v>
      </c>
      <c r="AR1174" s="123">
        <v>5089.2769174444347</v>
      </c>
      <c r="AS1174" s="123">
        <v>5059.1478538759948</v>
      </c>
      <c r="AT1174" s="123">
        <v>5018.0946316475838</v>
      </c>
      <c r="AU1174" s="123">
        <v>4963.0358489332184</v>
      </c>
      <c r="AV1174" s="123">
        <v>4890.7578233429012</v>
      </c>
      <c r="AW1174" s="123">
        <v>4798.5331236295533</v>
      </c>
      <c r="AX1174" s="124">
        <v>4685.1088776287852</v>
      </c>
    </row>
    <row r="1175" spans="1:50">
      <c r="A1175" s="212"/>
      <c r="B1175" s="214" t="s">
        <v>45</v>
      </c>
      <c r="C1175" s="209" t="s">
        <v>36</v>
      </c>
      <c r="D1175" s="67" t="s">
        <v>24</v>
      </c>
      <c r="E1175" s="87" t="str">
        <f>A1167&amp;"/"&amp;B1175&amp;"/"&amp;C1175&amp;"/"&amp;D1175</f>
        <v>Biomass and waste fired power plants/Fluidized bed combustion/Electricity only/L</v>
      </c>
      <c r="F1175" s="55" t="str">
        <f>A1167</f>
        <v>Biomass and waste fired power plants</v>
      </c>
      <c r="G1175" s="55" t="str">
        <f>B1175</f>
        <v>Fluidized bed combustion</v>
      </c>
      <c r="H1175" s="55" t="str">
        <f>C1175</f>
        <v>Electricity only</v>
      </c>
      <c r="I1175" s="85" t="str">
        <f t="shared" si="80"/>
        <v>L</v>
      </c>
      <c r="J1175" s="125">
        <v>2580</v>
      </c>
      <c r="K1175" s="125">
        <v>2579.9078134423985</v>
      </c>
      <c r="L1175" s="125">
        <v>2579.7952556222967</v>
      </c>
      <c r="M1175" s="125">
        <v>2579.6578354851677</v>
      </c>
      <c r="N1175" s="125">
        <v>2579.4900770634436</v>
      </c>
      <c r="O1175" s="125">
        <v>2579.2853060269194</v>
      </c>
      <c r="P1175" s="125">
        <v>2579.0353912275532</v>
      </c>
      <c r="Q1175" s="125">
        <v>2578.730432369136</v>
      </c>
      <c r="R1175" s="125">
        <v>2578.3583834963738</v>
      </c>
      <c r="S1175" s="125">
        <v>2577.9046004949446</v>
      </c>
      <c r="T1175" s="125">
        <v>2577.3512993256304</v>
      </c>
      <c r="U1175" s="125">
        <v>2576.6769104572704</v>
      </c>
      <c r="V1175" s="125">
        <v>2575.855314202106</v>
      </c>
      <c r="W1175" s="125">
        <v>2574.8549418439216</v>
      </c>
      <c r="X1175" s="125">
        <v>2573.6377292706011</v>
      </c>
      <c r="Y1175" s="125">
        <v>2572.1579142945207</v>
      </c>
      <c r="Z1175" s="125">
        <v>2570.3606774306786</v>
      </c>
      <c r="AA1175" s="125">
        <v>2568.1806406516484</v>
      </c>
      <c r="AB1175" s="125">
        <v>2565.5402623162513</v>
      </c>
      <c r="AC1175" s="125">
        <v>2562.348202644373</v>
      </c>
      <c r="AD1175" s="125">
        <v>2558.4977870991252</v>
      </c>
      <c r="AE1175" s="125">
        <v>2553.8657695336324</v>
      </c>
      <c r="AF1175" s="125">
        <v>2548.3116970792407</v>
      </c>
      <c r="AG1175" s="125">
        <v>2541.6783060742018</v>
      </c>
      <c r="AH1175" s="125">
        <v>2533.7935284039449</v>
      </c>
      <c r="AI1175" s="125">
        <v>2524.4748444046518</v>
      </c>
      <c r="AJ1175" s="125">
        <v>2513.5368465824868</v>
      </c>
      <c r="AK1175" s="125">
        <v>2500.8029141459569</v>
      </c>
      <c r="AL1175" s="125">
        <v>2486.1217431548243</v>
      </c>
      <c r="AM1175" s="125">
        <v>2469.3890007643367</v>
      </c>
      <c r="AN1175" s="125">
        <v>2450.5734385752803</v>
      </c>
      <c r="AO1175" s="125">
        <v>2429.7453309096504</v>
      </c>
      <c r="AP1175" s="125">
        <v>2407.1031858729207</v>
      </c>
      <c r="AQ1175" s="125">
        <v>2382.9926951645321</v>
      </c>
      <c r="AR1175" s="125">
        <v>2357.9106087320847</v>
      </c>
      <c r="AS1175" s="125">
        <v>2332.4866937144761</v>
      </c>
      <c r="AT1175" s="125">
        <v>2307.4400973081351</v>
      </c>
      <c r="AU1175" s="125">
        <v>2283.5124075603158</v>
      </c>
      <c r="AV1175" s="125">
        <v>2261.3871688967706</v>
      </c>
      <c r="AW1175" s="125">
        <v>2241.611774537882</v>
      </c>
      <c r="AX1175" s="126">
        <v>2224.5393626346877</v>
      </c>
    </row>
    <row r="1176" spans="1:50">
      <c r="A1176" s="212"/>
      <c r="B1176" s="215"/>
      <c r="C1176" s="206"/>
      <c r="D1176" s="52" t="s">
        <v>25</v>
      </c>
      <c r="E1176" s="86" t="str">
        <f>A1167&amp;"/"&amp;B1175&amp;"/"&amp;C1175&amp;"/"&amp;D1176</f>
        <v>Biomass and waste fired power plants/Fluidized bed combustion/Electricity only/M</v>
      </c>
      <c r="F1176" s="61" t="str">
        <f>A1167</f>
        <v>Biomass and waste fired power plants</v>
      </c>
      <c r="G1176" s="61" t="str">
        <f>B1175</f>
        <v>Fluidized bed combustion</v>
      </c>
      <c r="H1176" s="61" t="str">
        <f>C1175</f>
        <v>Electricity only</v>
      </c>
      <c r="I1176" s="84" t="str">
        <f t="shared" si="80"/>
        <v>M</v>
      </c>
      <c r="J1176" s="121">
        <v>2786.4</v>
      </c>
      <c r="K1176" s="121">
        <v>2786.198646882232</v>
      </c>
      <c r="L1176" s="121">
        <v>2785.9589386862972</v>
      </c>
      <c r="M1176" s="121">
        <v>2785.6736040432652</v>
      </c>
      <c r="N1176" s="121">
        <v>2785.3340076015161</v>
      </c>
      <c r="O1176" s="121">
        <v>2784.9299002395774</v>
      </c>
      <c r="P1176" s="121">
        <v>2784.4491260823052</v>
      </c>
      <c r="Q1176" s="121">
        <v>2783.8772799319099</v>
      </c>
      <c r="R1176" s="121">
        <v>2783.1973082582799</v>
      </c>
      <c r="S1176" s="121">
        <v>2782.3890466326075</v>
      </c>
      <c r="T1176" s="121">
        <v>2781.4286865844442</v>
      </c>
      <c r="U1176" s="121">
        <v>2780.2881655308956</v>
      </c>
      <c r="V1176" s="121">
        <v>2778.9344749720908</v>
      </c>
      <c r="W1176" s="121">
        <v>2777.3288849895912</v>
      </c>
      <c r="X1176" s="121">
        <v>2775.426087791262</v>
      </c>
      <c r="Y1176" s="121">
        <v>2773.1732703642238</v>
      </c>
      <c r="Z1176" s="121">
        <v>2770.5091371798289</v>
      </c>
      <c r="AA1176" s="121">
        <v>2767.3629195094172</v>
      </c>
      <c r="AB1176" s="121">
        <v>2763.6534296092404</v>
      </c>
      <c r="AC1176" s="121">
        <v>2759.2882472473702</v>
      </c>
      <c r="AD1176" s="121">
        <v>2754.1631640465653</v>
      </c>
      <c r="AE1176" s="121">
        <v>2748.1620585780183</v>
      </c>
      <c r="AF1176" s="121">
        <v>2741.1574313964265</v>
      </c>
      <c r="AG1176" s="121">
        <v>2733.0118911173249</v>
      </c>
      <c r="AH1176" s="121">
        <v>2723.5809430003478</v>
      </c>
      <c r="AI1176" s="121">
        <v>2712.7174770792531</v>
      </c>
      <c r="AJ1176" s="121">
        <v>2700.2783623880032</v>
      </c>
      <c r="AK1176" s="121">
        <v>2686.1334967220546</v>
      </c>
      <c r="AL1176" s="121">
        <v>2670.1774989207611</v>
      </c>
      <c r="AM1176" s="121">
        <v>2652.3439216555762</v>
      </c>
      <c r="AN1176" s="121">
        <v>2632.621376426378</v>
      </c>
      <c r="AO1176" s="121">
        <v>2611.0703005706769</v>
      </c>
      <c r="AP1176" s="121">
        <v>2587.8383217736373</v>
      </c>
      <c r="AQ1176" s="121">
        <v>2563.1714411889106</v>
      </c>
      <c r="AR1176" s="121">
        <v>2537.4178114828237</v>
      </c>
      <c r="AS1176" s="121">
        <v>2511.0210417886069</v>
      </c>
      <c r="AT1176" s="121">
        <v>2484.5009906469854</v>
      </c>
      <c r="AU1176" s="121">
        <v>2458.4219917359633</v>
      </c>
      <c r="AV1176" s="121">
        <v>2433.3511333391566</v>
      </c>
      <c r="AW1176" s="121">
        <v>2409.8119259058367</v>
      </c>
      <c r="AX1176" s="122">
        <v>2388.2405408909754</v>
      </c>
    </row>
    <row r="1177" spans="1:50">
      <c r="A1177" s="212"/>
      <c r="B1177" s="215"/>
      <c r="C1177" s="206"/>
      <c r="D1177" s="52" t="s">
        <v>38</v>
      </c>
      <c r="E1177" s="86" t="str">
        <f>A1167&amp;"/"&amp;B1175&amp;"/"&amp;C1175&amp;"/"&amp;D1177</f>
        <v>Biomass and waste fired power plants/Fluidized bed combustion/Electricity only/S</v>
      </c>
      <c r="F1177" s="61" t="str">
        <f>A1167</f>
        <v>Biomass and waste fired power plants</v>
      </c>
      <c r="G1177" s="61" t="str">
        <f>B1175</f>
        <v>Fluidized bed combustion</v>
      </c>
      <c r="H1177" s="61" t="str">
        <f>C1175</f>
        <v>Electricity only</v>
      </c>
      <c r="I1177" s="84" t="str">
        <f t="shared" si="80"/>
        <v>S</v>
      </c>
      <c r="J1177" s="121">
        <v>3078.9720000000002</v>
      </c>
      <c r="K1177" s="121">
        <v>3078.4709744821434</v>
      </c>
      <c r="L1177" s="121">
        <v>3077.8896078609564</v>
      </c>
      <c r="M1177" s="121">
        <v>3077.2151559730946</v>
      </c>
      <c r="N1177" s="121">
        <v>3076.4329013770603</v>
      </c>
      <c r="O1177" s="121">
        <v>3075.525864628727</v>
      </c>
      <c r="P1177" s="121">
        <v>3074.474479221506</v>
      </c>
      <c r="Q1177" s="121">
        <v>3073.256227766447</v>
      </c>
      <c r="R1177" s="121">
        <v>3071.8452377051435</v>
      </c>
      <c r="S1177" s="121">
        <v>3070.2118360164882</v>
      </c>
      <c r="T1177" s="121">
        <v>3068.3220641583584</v>
      </c>
      <c r="U1177" s="121">
        <v>3066.1371570806464</v>
      </c>
      <c r="V1177" s="121">
        <v>3063.6129938075987</v>
      </c>
      <c r="W1177" s="121">
        <v>3060.6995321156619</v>
      </c>
      <c r="X1177" s="121">
        <v>3057.3402465744953</v>
      </c>
      <c r="Y1177" s="121">
        <v>3053.4715980516439</v>
      </c>
      <c r="Z1177" s="121">
        <v>3049.0225740835208</v>
      </c>
      <c r="AA1177" s="121">
        <v>3043.9143536065076</v>
      </c>
      <c r="AB1177" s="121">
        <v>3038.0601665857439</v>
      </c>
      <c r="AC1177" s="121">
        <v>3031.3654389330277</v>
      </c>
      <c r="AD1177" s="121">
        <v>3023.728335102126</v>
      </c>
      <c r="AE1177" s="121">
        <v>3015.0408334024582</v>
      </c>
      <c r="AF1177" s="121">
        <v>3005.1904897030568</v>
      </c>
      <c r="AG1177" s="121">
        <v>2994.0630595268617</v>
      </c>
      <c r="AH1177" s="121">
        <v>2981.5461502979583</v>
      </c>
      <c r="AI1177" s="121">
        <v>2967.5340562669153</v>
      </c>
      <c r="AJ1177" s="121">
        <v>2951.9338780414432</v>
      </c>
      <c r="AK1177" s="121">
        <v>2934.6729354340182</v>
      </c>
      <c r="AL1177" s="121">
        <v>2915.7073365690039</v>
      </c>
      <c r="AM1177" s="121">
        <v>2895.0313629944567</v>
      </c>
      <c r="AN1177" s="121">
        <v>2872.6870753812736</v>
      </c>
      <c r="AO1177" s="121">
        <v>2848.7732592056918</v>
      </c>
      <c r="AP1177" s="121">
        <v>2823.4525582704546</v>
      </c>
      <c r="AQ1177" s="121">
        <v>2796.955452774484</v>
      </c>
      <c r="AR1177" s="121">
        <v>2769.5797113298413</v>
      </c>
      <c r="AS1177" s="121">
        <v>2741.6841656198844</v>
      </c>
      <c r="AT1177" s="121">
        <v>2713.6761759444448</v>
      </c>
      <c r="AU1177" s="121">
        <v>2685.9929663953058</v>
      </c>
      <c r="AV1177" s="121">
        <v>2659.078011004669</v>
      </c>
      <c r="AW1177" s="121">
        <v>2633.3546559906526</v>
      </c>
      <c r="AX1177" s="122">
        <v>2609.1999197348291</v>
      </c>
    </row>
    <row r="1178" spans="1:50">
      <c r="A1178" s="212"/>
      <c r="B1178" s="215"/>
      <c r="C1178" s="216"/>
      <c r="D1178" s="52" t="s">
        <v>47</v>
      </c>
      <c r="E1178" s="86" t="str">
        <f>A1167&amp;"/"&amp;B1175&amp;"/"&amp;C1175&amp;"/"&amp;D1178</f>
        <v>Biomass and waste fired power plants/Fluidized bed combustion/Electricity only/XS</v>
      </c>
      <c r="F1178" s="61" t="str">
        <f>A1167</f>
        <v>Biomass and waste fired power plants</v>
      </c>
      <c r="G1178" s="61" t="str">
        <f>B1175</f>
        <v>Fluidized bed combustion</v>
      </c>
      <c r="H1178" s="61" t="str">
        <f>C1175</f>
        <v>Electricity only</v>
      </c>
      <c r="I1178" s="84" t="str">
        <f t="shared" si="80"/>
        <v>XS</v>
      </c>
      <c r="J1178" s="121">
        <v>3694.7664</v>
      </c>
      <c r="K1178" s="121">
        <v>3694.0393113280129</v>
      </c>
      <c r="L1178" s="121">
        <v>3693.1957521881113</v>
      </c>
      <c r="M1178" s="121">
        <v>3692.2172893950146</v>
      </c>
      <c r="N1178" s="121">
        <v>3691.0826502890391</v>
      </c>
      <c r="O1178" s="121">
        <v>3689.7673124562007</v>
      </c>
      <c r="P1178" s="121">
        <v>3688.2430437132966</v>
      </c>
      <c r="Q1178" s="121">
        <v>3686.4773898238618</v>
      </c>
      <c r="R1178" s="121">
        <v>3684.4331087569258</v>
      </c>
      <c r="S1178" s="121">
        <v>3682.0675523849536</v>
      </c>
      <c r="T1178" s="121">
        <v>3679.3319995919878</v>
      </c>
      <c r="U1178" s="121">
        <v>3676.1709491413994</v>
      </c>
      <c r="V1178" s="121">
        <v>3672.5213867148568</v>
      </c>
      <c r="W1178" s="121">
        <v>3668.3120487256165</v>
      </c>
      <c r="X1178" s="121">
        <v>3663.4627163278028</v>
      </c>
      <c r="Y1178" s="121">
        <v>3657.8835870066773</v>
      </c>
      <c r="Z1178" s="121">
        <v>3651.4747887166172</v>
      </c>
      <c r="AA1178" s="121">
        <v>3644.1261230537043</v>
      </c>
      <c r="AB1178" s="121">
        <v>3635.7171493994374</v>
      </c>
      <c r="AC1178" s="121">
        <v>3626.1177507526832</v>
      </c>
      <c r="AD1178" s="121">
        <v>3615.1893525255373</v>
      </c>
      <c r="AE1178" s="121">
        <v>3602.7869949342967</v>
      </c>
      <c r="AF1178" s="121">
        <v>3588.7624827993213</v>
      </c>
      <c r="AG1178" s="121">
        <v>3572.9688460488105</v>
      </c>
      <c r="AH1178" s="121">
        <v>3555.2663294992913</v>
      </c>
      <c r="AI1178" s="121">
        <v>3535.5300781129436</v>
      </c>
      <c r="AJ1178" s="121">
        <v>3513.6595784251317</v>
      </c>
      <c r="AK1178" s="121">
        <v>3489.5897430225136</v>
      </c>
      <c r="AL1178" s="121">
        <v>3463.3032723258316</v>
      </c>
      <c r="AM1178" s="121">
        <v>3434.843597307</v>
      </c>
      <c r="AN1178" s="121">
        <v>3404.3273188087128</v>
      </c>
      <c r="AO1178" s="121">
        <v>3371.954662971265</v>
      </c>
      <c r="AP1178" s="121">
        <v>3338.0161506552954</v>
      </c>
      <c r="AQ1178" s="121">
        <v>3302.8935444011654</v>
      </c>
      <c r="AR1178" s="121">
        <v>3267.0533139895206</v>
      </c>
      <c r="AS1178" s="121">
        <v>3231.0314520683651</v>
      </c>
      <c r="AT1178" s="121">
        <v>3195.4095031612496</v>
      </c>
      <c r="AU1178" s="121">
        <v>3160.783051094129</v>
      </c>
      <c r="AV1178" s="121">
        <v>3127.7254071004463</v>
      </c>
      <c r="AW1178" s="121">
        <v>3096.7505036996663</v>
      </c>
      <c r="AX1178" s="122">
        <v>3068.27965027747</v>
      </c>
    </row>
    <row r="1179" spans="1:50">
      <c r="A1179" s="212"/>
      <c r="B1179" s="215"/>
      <c r="C1179" s="217" t="s">
        <v>26</v>
      </c>
      <c r="D1179" s="83" t="s">
        <v>24</v>
      </c>
      <c r="E1179" s="56" t="str">
        <f>A1167&amp;"/"&amp;B1175&amp;"/"&amp;C1179&amp;"/"&amp;D1179</f>
        <v>Biomass and waste fired power plants/Fluidized bed combustion/CHP/L</v>
      </c>
      <c r="F1179" s="103" t="str">
        <f>A1167</f>
        <v>Biomass and waste fired power plants</v>
      </c>
      <c r="G1179" s="103" t="str">
        <f>B1175</f>
        <v>Fluidized bed combustion</v>
      </c>
      <c r="H1179" s="103" t="str">
        <f>C1179</f>
        <v>CHP</v>
      </c>
      <c r="I1179" s="104" t="str">
        <f t="shared" si="80"/>
        <v>L</v>
      </c>
      <c r="J1179" s="127">
        <v>2960</v>
      </c>
      <c r="K1179" s="127">
        <v>2959.9659429615704</v>
      </c>
      <c r="L1179" s="127">
        <v>2959.9243509165826</v>
      </c>
      <c r="M1179" s="127">
        <v>2959.8735582067352</v>
      </c>
      <c r="N1179" s="127">
        <v>2959.8115316762969</v>
      </c>
      <c r="O1179" s="127">
        <v>2959.7357899376425</v>
      </c>
      <c r="P1179" s="127">
        <v>2959.643305071233</v>
      </c>
      <c r="Q1179" s="127">
        <v>2959.5303830224402</v>
      </c>
      <c r="R1179" s="127">
        <v>2959.3925182040216</v>
      </c>
      <c r="S1179" s="127">
        <v>2959.2242169285869</v>
      </c>
      <c r="T1179" s="127">
        <v>2959.0187832682977</v>
      </c>
      <c r="U1179" s="127">
        <v>2958.7680597633257</v>
      </c>
      <c r="V1179" s="127">
        <v>2958.4621140808422</v>
      </c>
      <c r="W1179" s="127">
        <v>2958.0888612857434</v>
      </c>
      <c r="X1179" s="127">
        <v>2957.6336098764477</v>
      </c>
      <c r="Y1179" s="127">
        <v>2957.0785182659165</v>
      </c>
      <c r="Z1179" s="127">
        <v>2956.4019471255983</v>
      </c>
      <c r="AA1179" s="127">
        <v>2955.5776922463779</v>
      </c>
      <c r="AB1179" s="127">
        <v>2954.5740827580335</v>
      </c>
      <c r="AC1179" s="127">
        <v>2953.3529313758286</v>
      </c>
      <c r="AD1179" s="127">
        <v>2951.8683278291219</v>
      </c>
      <c r="AE1179" s="127">
        <v>2950.0652752411561</v>
      </c>
      <c r="AF1179" s="127">
        <v>2947.8781840260958</v>
      </c>
      <c r="AG1179" s="127">
        <v>2945.2292616238096</v>
      </c>
      <c r="AH1179" s="127">
        <v>2942.0268726854824</v>
      </c>
      <c r="AI1179" s="127">
        <v>2938.1639974834002</v>
      </c>
      <c r="AJ1179" s="127">
        <v>2933.5169910553714</v>
      </c>
      <c r="AK1179" s="127">
        <v>2927.9449460377591</v>
      </c>
      <c r="AL1179" s="127">
        <v>2921.2900898753633</v>
      </c>
      <c r="AM1179" s="127">
        <v>2913.3797976540582</v>
      </c>
      <c r="AN1179" s="127">
        <v>2904.0309590900406</v>
      </c>
      <c r="AO1179" s="127">
        <v>2893.0575667246858</v>
      </c>
      <c r="AP1179" s="127">
        <v>2880.2824282348242</v>
      </c>
      <c r="AQ1179" s="127">
        <v>2865.5537500719793</v>
      </c>
      <c r="AR1179" s="127">
        <v>2848.7668617781142</v>
      </c>
      <c r="AS1179" s="127">
        <v>2829.8904138365306</v>
      </c>
      <c r="AT1179" s="127">
        <v>2808.9949079716757</v>
      </c>
      <c r="AU1179" s="127">
        <v>2786.2794946464128</v>
      </c>
      <c r="AV1179" s="127">
        <v>2762.090984192675</v>
      </c>
      <c r="AW1179" s="127">
        <v>2736.9277340037561</v>
      </c>
      <c r="AX1179" s="128">
        <v>2711.4215490979309</v>
      </c>
    </row>
    <row r="1180" spans="1:50">
      <c r="A1180" s="212"/>
      <c r="B1180" s="215"/>
      <c r="C1180" s="206"/>
      <c r="D1180" s="52" t="s">
        <v>25</v>
      </c>
      <c r="E1180" s="86" t="str">
        <f>A1167&amp;"/"&amp;B1175&amp;"/"&amp;C1179&amp;"/"&amp;D1180</f>
        <v>Biomass and waste fired power plants/Fluidized bed combustion/CHP/M</v>
      </c>
      <c r="F1180" s="61" t="str">
        <f>A1167</f>
        <v>Biomass and waste fired power plants</v>
      </c>
      <c r="G1180" s="61" t="str">
        <f>B1175</f>
        <v>Fluidized bed combustion</v>
      </c>
      <c r="H1180" s="61" t="str">
        <f>C1179</f>
        <v>CHP</v>
      </c>
      <c r="I1180" s="84" t="str">
        <f t="shared" si="80"/>
        <v>M</v>
      </c>
      <c r="J1180" s="121">
        <v>3166.4</v>
      </c>
      <c r="K1180" s="121">
        <v>3166.3151535766997</v>
      </c>
      <c r="L1180" s="121">
        <v>3166.2141074846932</v>
      </c>
      <c r="M1180" s="121">
        <v>3166.0937748522215</v>
      </c>
      <c r="N1180" s="121">
        <v>3165.9504831609206</v>
      </c>
      <c r="O1180" s="121">
        <v>3165.7798642082907</v>
      </c>
      <c r="P1180" s="121">
        <v>3165.5767238446574</v>
      </c>
      <c r="Q1180" s="121">
        <v>3165.3348879564037</v>
      </c>
      <c r="R1180" s="121">
        <v>3165.0470206326436</v>
      </c>
      <c r="S1180" s="121">
        <v>3164.7044098728488</v>
      </c>
      <c r="T1180" s="121">
        <v>3164.296715582534</v>
      </c>
      <c r="U1180" s="121">
        <v>3163.8116739888587</v>
      </c>
      <c r="V1180" s="121">
        <v>3163.2347520309504</v>
      </c>
      <c r="W1180" s="121">
        <v>3162.548744808551</v>
      </c>
      <c r="X1180" s="121">
        <v>3161.7333089098174</v>
      </c>
      <c r="Y1180" s="121">
        <v>3160.7644245361098</v>
      </c>
      <c r="Z1180" s="121">
        <v>3159.6137800160868</v>
      </c>
      <c r="AA1180" s="121">
        <v>3158.2480738605987</v>
      </c>
      <c r="AB1180" s="121">
        <v>3156.628232377604</v>
      </c>
      <c r="AC1180" s="121">
        <v>3154.7085456149966</v>
      </c>
      <c r="AD1180" s="121">
        <v>3152.4357317822592</v>
      </c>
      <c r="AE1180" s="121">
        <v>3149.7479512807968</v>
      </c>
      <c r="AF1180" s="121">
        <v>3146.5738072262047</v>
      </c>
      <c r="AG1180" s="121">
        <v>3142.8313912379704</v>
      </c>
      <c r="AH1180" s="121">
        <v>3138.427462745849</v>
      </c>
      <c r="AI1180" s="121">
        <v>3133.2568884006241</v>
      </c>
      <c r="AJ1180" s="121">
        <v>3127.2025160591597</v>
      </c>
      <c r="AK1180" s="121">
        <v>3120.1357145685392</v>
      </c>
      <c r="AL1180" s="121">
        <v>3111.9178730340827</v>
      </c>
      <c r="AM1180" s="121">
        <v>3102.4032141545676</v>
      </c>
      <c r="AN1180" s="121">
        <v>3091.4433221896888</v>
      </c>
      <c r="AO1180" s="121">
        <v>3078.8937957176531</v>
      </c>
      <c r="AP1180" s="121">
        <v>3064.6233777237517</v>
      </c>
      <c r="AQ1180" s="121">
        <v>3048.5257516655292</v>
      </c>
      <c r="AR1180" s="121">
        <v>3030.5338804162056</v>
      </c>
      <c r="AS1180" s="121">
        <v>3010.6362743893192</v>
      </c>
      <c r="AT1180" s="121">
        <v>2988.8939073748707</v>
      </c>
      <c r="AU1180" s="121">
        <v>2965.4557174274528</v>
      </c>
      <c r="AV1180" s="121">
        <v>2940.569889250442</v>
      </c>
      <c r="AW1180" s="121">
        <v>2914.5876657747713</v>
      </c>
      <c r="AX1180" s="122">
        <v>2887.956593686753</v>
      </c>
    </row>
    <row r="1181" spans="1:50">
      <c r="A1181" s="212"/>
      <c r="B1181" s="215"/>
      <c r="C1181" s="206"/>
      <c r="D1181" s="52" t="s">
        <v>38</v>
      </c>
      <c r="E1181" s="86" t="str">
        <f>A1167&amp;"/"&amp;B1175&amp;"/"&amp;C1179&amp;"/"&amp;D1181</f>
        <v>Biomass and waste fired power plants/Fluidized bed combustion/CHP/S</v>
      </c>
      <c r="F1181" s="61" t="str">
        <f>A1167</f>
        <v>Biomass and waste fired power plants</v>
      </c>
      <c r="G1181" s="61" t="str">
        <f>B1175</f>
        <v>Fluidized bed combustion</v>
      </c>
      <c r="H1181" s="61" t="str">
        <f>C1179</f>
        <v>CHP</v>
      </c>
      <c r="I1181" s="84" t="str">
        <f t="shared" si="80"/>
        <v>S</v>
      </c>
      <c r="J1181" s="121">
        <v>3498.9720000000002</v>
      </c>
      <c r="K1181" s="121">
        <v>3498.7295789548725</v>
      </c>
      <c r="L1181" s="121">
        <v>3498.4480957625601</v>
      </c>
      <c r="M1181" s="121">
        <v>3498.1212880675284</v>
      </c>
      <c r="N1181" s="121">
        <v>3497.7419006642704</v>
      </c>
      <c r="O1181" s="121">
        <v>3497.3015319691458</v>
      </c>
      <c r="P1181" s="121">
        <v>3496.7904581117386</v>
      </c>
      <c r="Q1181" s="121">
        <v>3496.1974318664315</v>
      </c>
      <c r="R1181" s="121">
        <v>3495.5094534787445</v>
      </c>
      <c r="S1181" s="121">
        <v>3494.7115103408778</v>
      </c>
      <c r="T1181" s="121">
        <v>3493.7862824767094</v>
      </c>
      <c r="U1181" s="121">
        <v>3492.7138109627062</v>
      </c>
      <c r="V1181" s="121">
        <v>3491.4711268114233</v>
      </c>
      <c r="W1181" s="121">
        <v>3490.0318385762084</v>
      </c>
      <c r="X1181" s="121">
        <v>3488.3656781273612</v>
      </c>
      <c r="Y1181" s="121">
        <v>3486.4380058657061</v>
      </c>
      <c r="Z1181" s="121">
        <v>3484.2092792869498</v>
      </c>
      <c r="AA1181" s="121">
        <v>3481.6344925451485</v>
      </c>
      <c r="AB1181" s="121">
        <v>3478.6625997927076</v>
      </c>
      <c r="AC1181" s="121">
        <v>3475.2359419510076</v>
      </c>
      <c r="AD1181" s="121">
        <v>3471.2897055756948</v>
      </c>
      <c r="AE1181" s="121">
        <v>3466.7514540095631</v>
      </c>
      <c r="AF1181" s="121">
        <v>3461.5407853896472</v>
      </c>
      <c r="AG1181" s="121">
        <v>3455.5691894607953</v>
      </c>
      <c r="AH1181" s="121">
        <v>3448.7401953999738</v>
      </c>
      <c r="AI1181" s="121">
        <v>3440.9499252936243</v>
      </c>
      <c r="AJ1181" s="121">
        <v>3432.088191017348</v>
      </c>
      <c r="AK1181" s="121">
        <v>3422.040293311909</v>
      </c>
      <c r="AL1181" s="121">
        <v>3410.6896964650587</v>
      </c>
      <c r="AM1181" s="121">
        <v>3397.9217538065782</v>
      </c>
      <c r="AN1181" s="121">
        <v>3383.6286396006785</v>
      </c>
      <c r="AO1181" s="121">
        <v>3367.7155913071779</v>
      </c>
      <c r="AP1181" s="121">
        <v>3350.1084710978198</v>
      </c>
      <c r="AQ1181" s="121">
        <v>3330.7625068215043</v>
      </c>
      <c r="AR1181" s="121">
        <v>3309.671865339621</v>
      </c>
      <c r="AS1181" s="121">
        <v>3286.8794508727224</v>
      </c>
      <c r="AT1181" s="121">
        <v>3262.4860300935552</v>
      </c>
      <c r="AU1181" s="121">
        <v>3236.6575087148822</v>
      </c>
      <c r="AV1181" s="121">
        <v>3209.6289893415014</v>
      </c>
      <c r="AW1181" s="121">
        <v>3181.704212497114</v>
      </c>
      <c r="AX1181" s="122">
        <v>3153.2492064298567</v>
      </c>
    </row>
    <row r="1182" spans="1:50">
      <c r="A1182" s="212"/>
      <c r="B1182" s="215"/>
      <c r="C1182" s="216"/>
      <c r="D1182" s="106" t="s">
        <v>47</v>
      </c>
      <c r="E1182" s="107" t="str">
        <f>A1167&amp;"/"&amp;B1175&amp;"/"&amp;C1179&amp;"/"&amp;D1182</f>
        <v>Biomass and waste fired power plants/Fluidized bed combustion/CHP/XS</v>
      </c>
      <c r="F1182" s="108" t="str">
        <f>A1167</f>
        <v>Biomass and waste fired power plants</v>
      </c>
      <c r="G1182" s="108" t="str">
        <f>B1175</f>
        <v>Fluidized bed combustion</v>
      </c>
      <c r="H1182" s="108" t="str">
        <f>C1179</f>
        <v>CHP</v>
      </c>
      <c r="I1182" s="109" t="str">
        <f t="shared" si="80"/>
        <v>XS</v>
      </c>
      <c r="J1182" s="129">
        <v>4164.7664000000004</v>
      </c>
      <c r="K1182" s="129">
        <v>4164.4155785821067</v>
      </c>
      <c r="L1182" s="129">
        <v>4164.0082556446696</v>
      </c>
      <c r="M1182" s="129">
        <v>4163.5353826135142</v>
      </c>
      <c r="N1182" s="129">
        <v>4162.9864796939619</v>
      </c>
      <c r="O1182" s="129">
        <v>4162.3494157373161</v>
      </c>
      <c r="P1182" s="129">
        <v>4161.6101564387791</v>
      </c>
      <c r="Q1182" s="129">
        <v>4160.7524770909031</v>
      </c>
      <c r="R1182" s="129">
        <v>4159.7576359581253</v>
      </c>
      <c r="S1182" s="129">
        <v>4158.6040043009525</v>
      </c>
      <c r="T1182" s="129">
        <v>4157.266649228447</v>
      </c>
      <c r="U1182" s="129">
        <v>4155.7168659831914</v>
      </c>
      <c r="V1182" s="129">
        <v>4153.9216570821982</v>
      </c>
      <c r="W1182" s="129">
        <v>4151.8431571058127</v>
      </c>
      <c r="X1182" s="129">
        <v>4149.4380040459873</v>
      </c>
      <c r="Y1182" s="129">
        <v>4146.6566612514262</v>
      </c>
      <c r="Z1182" s="129">
        <v>4143.4426984587508</v>
      </c>
      <c r="AA1182" s="129">
        <v>4139.7320465625535</v>
      </c>
      <c r="AB1182" s="129">
        <v>4135.4522491057642</v>
      </c>
      <c r="AC1182" s="129">
        <v>4130.5217444714626</v>
      </c>
      <c r="AD1182" s="129">
        <v>4124.849226954293</v>
      </c>
      <c r="AE1182" s="129">
        <v>4118.333152765671</v>
      </c>
      <c r="AF1182" s="129">
        <v>4110.8614789073772</v>
      </c>
      <c r="AG1182" s="129">
        <v>4102.3117487237396</v>
      </c>
      <c r="AH1182" s="129">
        <v>4092.5516672049589</v>
      </c>
      <c r="AI1182" s="129">
        <v>4081.4403401842078</v>
      </c>
      <c r="AJ1182" s="129">
        <v>4068.8303814180399</v>
      </c>
      <c r="AK1182" s="129">
        <v>4054.5711151102728</v>
      </c>
      <c r="AL1182" s="129">
        <v>4038.5131110794559</v>
      </c>
      <c r="AM1182" s="129">
        <v>4020.5142748013836</v>
      </c>
      <c r="AN1182" s="129">
        <v>4000.4476613087731</v>
      </c>
      <c r="AO1182" s="129">
        <v>3978.2110746574117</v>
      </c>
      <c r="AP1182" s="129">
        <v>3953.7383379456569</v>
      </c>
      <c r="AQ1182" s="129">
        <v>3927.0118620192293</v>
      </c>
      <c r="AR1182" s="129">
        <v>3898.0758048344678</v>
      </c>
      <c r="AS1182" s="129">
        <v>3867.0487189978139</v>
      </c>
      <c r="AT1182" s="129">
        <v>3834.1341822044324</v>
      </c>
      <c r="AU1182" s="129">
        <v>3799.6275782994048</v>
      </c>
      <c r="AV1182" s="129">
        <v>3763.9170600881148</v>
      </c>
      <c r="AW1182" s="129">
        <v>3727.4769055178267</v>
      </c>
      <c r="AX1182" s="130">
        <v>3690.852079135851</v>
      </c>
    </row>
    <row r="1183" spans="1:50">
      <c r="A1183" s="212"/>
      <c r="B1183" s="215"/>
      <c r="C1183" s="217" t="s">
        <v>42</v>
      </c>
      <c r="D1183" s="83" t="s">
        <v>24</v>
      </c>
      <c r="E1183" s="56" t="str">
        <f>A1167&amp;"/"&amp;B1175&amp;"/"&amp;C1183&amp;"/"&amp;D1183</f>
        <v>Biomass and waste fired power plants/Fluidized bed combustion/Electricity only with CCS/L</v>
      </c>
      <c r="F1183" s="103" t="str">
        <f>A1167</f>
        <v>Biomass and waste fired power plants</v>
      </c>
      <c r="G1183" s="103" t="str">
        <f>B1175</f>
        <v>Fluidized bed combustion</v>
      </c>
      <c r="H1183" s="103" t="str">
        <f>C1183</f>
        <v>Electricity only with CCS</v>
      </c>
      <c r="I1183" s="104" t="str">
        <f t="shared" si="80"/>
        <v>L</v>
      </c>
      <c r="J1183" s="127" t="s">
        <v>99</v>
      </c>
      <c r="K1183" s="127" t="s">
        <v>99</v>
      </c>
      <c r="L1183" s="127" t="s">
        <v>99</v>
      </c>
      <c r="M1183" s="127" t="s">
        <v>99</v>
      </c>
      <c r="N1183" s="127" t="s">
        <v>99</v>
      </c>
      <c r="O1183" s="127" t="s">
        <v>99</v>
      </c>
      <c r="P1183" s="127" t="s">
        <v>99</v>
      </c>
      <c r="Q1183" s="127" t="s">
        <v>99</v>
      </c>
      <c r="R1183" s="127" t="s">
        <v>99</v>
      </c>
      <c r="S1183" s="127" t="s">
        <v>99</v>
      </c>
      <c r="T1183" s="127" t="s">
        <v>99</v>
      </c>
      <c r="U1183" s="127" t="s">
        <v>99</v>
      </c>
      <c r="V1183" s="127" t="s">
        <v>99</v>
      </c>
      <c r="W1183" s="127" t="s">
        <v>99</v>
      </c>
      <c r="X1183" s="127" t="s">
        <v>99</v>
      </c>
      <c r="Y1183" s="127" t="s">
        <v>99</v>
      </c>
      <c r="Z1183" s="127" t="s">
        <v>99</v>
      </c>
      <c r="AA1183" s="127" t="s">
        <v>99</v>
      </c>
      <c r="AB1183" s="127" t="s">
        <v>99</v>
      </c>
      <c r="AC1183" s="127" t="s">
        <v>99</v>
      </c>
      <c r="AD1183" s="127" t="s">
        <v>99</v>
      </c>
      <c r="AE1183" s="127">
        <v>5091.2639436188092</v>
      </c>
      <c r="AF1183" s="127">
        <v>5090.0645402328491</v>
      </c>
      <c r="AG1183" s="127">
        <v>5088.5268955654919</v>
      </c>
      <c r="AH1183" s="127">
        <v>5086.5564999799071</v>
      </c>
      <c r="AI1183" s="127">
        <v>5084.0330009840982</v>
      </c>
      <c r="AJ1183" s="127">
        <v>5080.8034995324542</v>
      </c>
      <c r="AK1183" s="127">
        <v>5076.6743413015747</v>
      </c>
      <c r="AL1183" s="127">
        <v>5071.4012192995642</v>
      </c>
      <c r="AM1183" s="127">
        <v>5064.6774940991254</v>
      </c>
      <c r="AN1183" s="127">
        <v>5056.1208287993941</v>
      </c>
      <c r="AO1183" s="127">
        <v>5045.2585880775914</v>
      </c>
      <c r="AP1183" s="127">
        <v>5031.5130467915915</v>
      </c>
      <c r="AQ1183" s="127">
        <v>5014.1883934826883</v>
      </c>
      <c r="AR1183" s="127">
        <v>4992.4628941466171</v>
      </c>
      <c r="AS1183" s="127">
        <v>4965.3914399122295</v>
      </c>
      <c r="AT1183" s="127">
        <v>4931.9259082196513</v>
      </c>
      <c r="AU1183" s="127">
        <v>4890.96283758768</v>
      </c>
      <c r="AV1183" s="127">
        <v>4841.4287771273212</v>
      </c>
      <c r="AW1183" s="127">
        <v>4782.4114849838643</v>
      </c>
      <c r="AX1183" s="128">
        <v>4713.3374999999996</v>
      </c>
    </row>
    <row r="1184" spans="1:50">
      <c r="A1184" s="212"/>
      <c r="B1184" s="215"/>
      <c r="C1184" s="216"/>
      <c r="D1184" s="106" t="s">
        <v>25</v>
      </c>
      <c r="E1184" s="107" t="str">
        <f>A1167&amp;"/"&amp;B1175&amp;"/"&amp;C1183&amp;"/"&amp;D1184</f>
        <v>Biomass and waste fired power plants/Fluidized bed combustion/Electricity only with CCS/M</v>
      </c>
      <c r="F1184" s="108" t="str">
        <f>A1167</f>
        <v>Biomass and waste fired power plants</v>
      </c>
      <c r="G1184" s="108" t="str">
        <f>B1175</f>
        <v>Fluidized bed combustion</v>
      </c>
      <c r="H1184" s="108" t="str">
        <f>C1183</f>
        <v>Electricity only with CCS</v>
      </c>
      <c r="I1184" s="109" t="str">
        <f t="shared" si="80"/>
        <v>M</v>
      </c>
      <c r="J1184" s="129" t="s">
        <v>99</v>
      </c>
      <c r="K1184" s="129" t="s">
        <v>99</v>
      </c>
      <c r="L1184" s="129" t="s">
        <v>99</v>
      </c>
      <c r="M1184" s="129" t="s">
        <v>99</v>
      </c>
      <c r="N1184" s="129" t="s">
        <v>99</v>
      </c>
      <c r="O1184" s="129" t="s">
        <v>99</v>
      </c>
      <c r="P1184" s="129" t="s">
        <v>99</v>
      </c>
      <c r="Q1184" s="129" t="s">
        <v>99</v>
      </c>
      <c r="R1184" s="129" t="s">
        <v>99</v>
      </c>
      <c r="S1184" s="129" t="s">
        <v>99</v>
      </c>
      <c r="T1184" s="129" t="s">
        <v>99</v>
      </c>
      <c r="U1184" s="129" t="s">
        <v>99</v>
      </c>
      <c r="V1184" s="129" t="s">
        <v>99</v>
      </c>
      <c r="W1184" s="129" t="s">
        <v>99</v>
      </c>
      <c r="X1184" s="129" t="s">
        <v>99</v>
      </c>
      <c r="Y1184" s="129" t="s">
        <v>99</v>
      </c>
      <c r="Z1184" s="129" t="s">
        <v>99</v>
      </c>
      <c r="AA1184" s="129" t="s">
        <v>99</v>
      </c>
      <c r="AB1184" s="129" t="s">
        <v>99</v>
      </c>
      <c r="AC1184" s="129" t="s">
        <v>99</v>
      </c>
      <c r="AD1184" s="129" t="s">
        <v>99</v>
      </c>
      <c r="AE1184" s="129">
        <v>5596.3080413462212</v>
      </c>
      <c r="AF1184" s="129">
        <v>5594.901689189599</v>
      </c>
      <c r="AG1184" s="129">
        <v>5593.09873455451</v>
      </c>
      <c r="AH1184" s="129">
        <v>5590.7883608190132</v>
      </c>
      <c r="AI1184" s="129">
        <v>5587.8294494998236</v>
      </c>
      <c r="AJ1184" s="129">
        <v>5584.042719876993</v>
      </c>
      <c r="AK1184" s="129">
        <v>5579.2011039110803</v>
      </c>
      <c r="AL1184" s="129">
        <v>5573.018141126021</v>
      </c>
      <c r="AM1184" s="129">
        <v>5565.134283579122</v>
      </c>
      <c r="AN1184" s="129">
        <v>5555.1012247778526</v>
      </c>
      <c r="AO1184" s="129">
        <v>5542.3647794387061</v>
      </c>
      <c r="AP1184" s="129">
        <v>5526.2475399362975</v>
      </c>
      <c r="AQ1184" s="129">
        <v>5505.9336373502883</v>
      </c>
      <c r="AR1184" s="129">
        <v>5480.4595531492159</v>
      </c>
      <c r="AS1184" s="129">
        <v>5448.717106453536</v>
      </c>
      <c r="AT1184" s="129">
        <v>5409.4773283944451</v>
      </c>
      <c r="AU1184" s="129">
        <v>5361.4463628331268</v>
      </c>
      <c r="AV1184" s="129">
        <v>5303.365542343392</v>
      </c>
      <c r="AW1184" s="129">
        <v>5234.1652240388303</v>
      </c>
      <c r="AX1184" s="130">
        <v>5153.1729999999998</v>
      </c>
    </row>
    <row r="1185" spans="1:50">
      <c r="A1185" s="212"/>
      <c r="B1185" s="215"/>
      <c r="C1185" s="217" t="s">
        <v>43</v>
      </c>
      <c r="D1185" s="52" t="s">
        <v>24</v>
      </c>
      <c r="E1185" s="86" t="str">
        <f>A1167&amp;"/"&amp;B1175&amp;"/"&amp;C1185&amp;"/"&amp;D1185</f>
        <v>Biomass and waste fired power plants/Fluidized bed combustion/CHP with CCS/L</v>
      </c>
      <c r="F1185" s="61" t="str">
        <f>A1167</f>
        <v>Biomass and waste fired power plants</v>
      </c>
      <c r="G1185" s="61" t="str">
        <f>B1175</f>
        <v>Fluidized bed combustion</v>
      </c>
      <c r="H1185" s="61" t="str">
        <f>C1185</f>
        <v>CHP with CCS</v>
      </c>
      <c r="I1185" s="84" t="str">
        <f t="shared" si="80"/>
        <v>L</v>
      </c>
      <c r="J1185" s="121" t="s">
        <v>99</v>
      </c>
      <c r="K1185" s="121" t="s">
        <v>99</v>
      </c>
      <c r="L1185" s="121" t="s">
        <v>99</v>
      </c>
      <c r="M1185" s="121" t="s">
        <v>99</v>
      </c>
      <c r="N1185" s="121" t="s">
        <v>99</v>
      </c>
      <c r="O1185" s="121" t="s">
        <v>99</v>
      </c>
      <c r="P1185" s="121" t="s">
        <v>99</v>
      </c>
      <c r="Q1185" s="121" t="s">
        <v>99</v>
      </c>
      <c r="R1185" s="121" t="s">
        <v>99</v>
      </c>
      <c r="S1185" s="121" t="s">
        <v>99</v>
      </c>
      <c r="T1185" s="121" t="s">
        <v>99</v>
      </c>
      <c r="U1185" s="121" t="s">
        <v>99</v>
      </c>
      <c r="V1185" s="121" t="s">
        <v>99</v>
      </c>
      <c r="W1185" s="121" t="s">
        <v>99</v>
      </c>
      <c r="X1185" s="121" t="s">
        <v>99</v>
      </c>
      <c r="Y1185" s="121" t="s">
        <v>99</v>
      </c>
      <c r="Z1185" s="121" t="s">
        <v>99</v>
      </c>
      <c r="AA1185" s="121" t="s">
        <v>99</v>
      </c>
      <c r="AB1185" s="121" t="s">
        <v>99</v>
      </c>
      <c r="AC1185" s="121" t="s">
        <v>99</v>
      </c>
      <c r="AD1185" s="121" t="s">
        <v>99</v>
      </c>
      <c r="AE1185" s="121">
        <v>5471.8584297179532</v>
      </c>
      <c r="AF1185" s="121">
        <v>5470.8273500217783</v>
      </c>
      <c r="AG1185" s="121">
        <v>5469.5054976616775</v>
      </c>
      <c r="AH1185" s="121">
        <v>5467.8116264374412</v>
      </c>
      <c r="AI1185" s="121">
        <v>5465.6422740674607</v>
      </c>
      <c r="AJ1185" s="121">
        <v>5462.8659992840658</v>
      </c>
      <c r="AK1185" s="121">
        <v>5459.3163251177348</v>
      </c>
      <c r="AL1185" s="121">
        <v>5454.7832305013853</v>
      </c>
      <c r="AM1185" s="121">
        <v>5449.0031096363082</v>
      </c>
      <c r="AN1185" s="121">
        <v>5441.6472825969713</v>
      </c>
      <c r="AO1185" s="121">
        <v>5432.3094434726881</v>
      </c>
      <c r="AP1185" s="121">
        <v>5420.4929447877312</v>
      </c>
      <c r="AQ1185" s="121">
        <v>5405.5996249262225</v>
      </c>
      <c r="AR1185" s="121">
        <v>5386.923071635726</v>
      </c>
      <c r="AS1185" s="121">
        <v>5363.6508121659363</v>
      </c>
      <c r="AT1185" s="121">
        <v>5334.8818169689648</v>
      </c>
      <c r="AU1185" s="121">
        <v>5299.6674838129875</v>
      </c>
      <c r="AV1185" s="121">
        <v>5257.0850093864228</v>
      </c>
      <c r="AW1185" s="121">
        <v>5206.3501754142517</v>
      </c>
      <c r="AX1185" s="122">
        <v>5146.97</v>
      </c>
    </row>
    <row r="1186" spans="1:50">
      <c r="A1186" s="212"/>
      <c r="B1186" s="218"/>
      <c r="C1186" s="210"/>
      <c r="D1186" s="93" t="s">
        <v>25</v>
      </c>
      <c r="E1186" s="73" t="str">
        <f>A1167&amp;"/"&amp;B1175&amp;"/"&amp;C1185&amp;"/"&amp;D1186</f>
        <v>Biomass and waste fired power plants/Fluidized bed combustion/CHP with CCS/M</v>
      </c>
      <c r="F1186" s="91" t="str">
        <f>A1167</f>
        <v>Biomass and waste fired power plants</v>
      </c>
      <c r="G1186" s="91" t="str">
        <f>B1175</f>
        <v>Fluidized bed combustion</v>
      </c>
      <c r="H1186" s="91" t="str">
        <f>C1185</f>
        <v>CHP with CCS</v>
      </c>
      <c r="I1186" s="70" t="str">
        <f t="shared" si="80"/>
        <v>M</v>
      </c>
      <c r="J1186" s="123" t="s">
        <v>99</v>
      </c>
      <c r="K1186" s="123" t="s">
        <v>99</v>
      </c>
      <c r="L1186" s="123" t="s">
        <v>99</v>
      </c>
      <c r="M1186" s="123" t="s">
        <v>99</v>
      </c>
      <c r="N1186" s="123" t="s">
        <v>99</v>
      </c>
      <c r="O1186" s="123" t="s">
        <v>99</v>
      </c>
      <c r="P1186" s="123" t="s">
        <v>99</v>
      </c>
      <c r="Q1186" s="123" t="s">
        <v>99</v>
      </c>
      <c r="R1186" s="123" t="s">
        <v>99</v>
      </c>
      <c r="S1186" s="123" t="s">
        <v>99</v>
      </c>
      <c r="T1186" s="123" t="s">
        <v>99</v>
      </c>
      <c r="U1186" s="123" t="s">
        <v>99</v>
      </c>
      <c r="V1186" s="123" t="s">
        <v>99</v>
      </c>
      <c r="W1186" s="123" t="s">
        <v>99</v>
      </c>
      <c r="X1186" s="123" t="s">
        <v>99</v>
      </c>
      <c r="Y1186" s="123" t="s">
        <v>99</v>
      </c>
      <c r="Z1186" s="123" t="s">
        <v>99</v>
      </c>
      <c r="AA1186" s="123" t="s">
        <v>99</v>
      </c>
      <c r="AB1186" s="123" t="s">
        <v>99</v>
      </c>
      <c r="AC1186" s="123" t="s">
        <v>99</v>
      </c>
      <c r="AD1186" s="123" t="s">
        <v>99</v>
      </c>
      <c r="AE1186" s="123">
        <v>5976.7998128116433</v>
      </c>
      <c r="AF1186" s="123">
        <v>5975.5327015686607</v>
      </c>
      <c r="AG1186" s="123">
        <v>5973.9082548908136</v>
      </c>
      <c r="AH1186" s="123">
        <v>5971.8266279512482</v>
      </c>
      <c r="AI1186" s="123">
        <v>5969.1606742056811</v>
      </c>
      <c r="AJ1186" s="123">
        <v>5965.7488632615796</v>
      </c>
      <c r="AK1186" s="123">
        <v>5961.3866087610077</v>
      </c>
      <c r="AL1186" s="123">
        <v>5955.8158122695313</v>
      </c>
      <c r="AM1186" s="123">
        <v>5948.7125241715185</v>
      </c>
      <c r="AN1186" s="123">
        <v>5939.6728241584515</v>
      </c>
      <c r="AO1186" s="123">
        <v>5928.1973960383502</v>
      </c>
      <c r="AP1186" s="123">
        <v>5913.6759013450173</v>
      </c>
      <c r="AQ1186" s="123">
        <v>5895.3732491718865</v>
      </c>
      <c r="AR1186" s="123">
        <v>5872.4213175778877</v>
      </c>
      <c r="AS1186" s="123">
        <v>5843.8216450858436</v>
      </c>
      <c r="AT1186" s="123">
        <v>5808.4669412752119</v>
      </c>
      <c r="AU1186" s="123">
        <v>5765.1914528511488</v>
      </c>
      <c r="AV1186" s="123">
        <v>5712.861131247374</v>
      </c>
      <c r="AW1186" s="123">
        <v>5650.5122373883187</v>
      </c>
      <c r="AX1186" s="124">
        <v>5577.5389374999995</v>
      </c>
    </row>
    <row r="1187" spans="1:50">
      <c r="A1187" s="212"/>
      <c r="B1187" s="214" t="s">
        <v>46</v>
      </c>
      <c r="C1187" s="209" t="s">
        <v>36</v>
      </c>
      <c r="D1187" s="67" t="s">
        <v>24</v>
      </c>
      <c r="E1187" s="87" t="str">
        <f>A1167&amp;"/"&amp;B1187&amp;"/"&amp;C1187&amp;"/"&amp;D1187</f>
        <v>Biomass and waste fired power plants/Steam turbine/Electricity only/L</v>
      </c>
      <c r="F1187" s="55" t="str">
        <f>A1167</f>
        <v>Biomass and waste fired power plants</v>
      </c>
      <c r="G1187" s="55" t="str">
        <f>B1187</f>
        <v>Steam turbine</v>
      </c>
      <c r="H1187" s="55" t="str">
        <f>C1187</f>
        <v>Electricity only</v>
      </c>
      <c r="I1187" s="85" t="str">
        <f t="shared" si="80"/>
        <v>L</v>
      </c>
      <c r="J1187" s="125">
        <v>2375</v>
      </c>
      <c r="K1187" s="125">
        <v>2378.3781846988691</v>
      </c>
      <c r="L1187" s="125">
        <v>2381.7583394095454</v>
      </c>
      <c r="M1187" s="125">
        <v>2385.1387219645103</v>
      </c>
      <c r="N1187" s="125">
        <v>2388.5175971921071</v>
      </c>
      <c r="O1187" s="125">
        <v>2391.8932403107092</v>
      </c>
      <c r="P1187" s="125">
        <v>2395.2639402600653</v>
      </c>
      <c r="Q1187" s="125">
        <v>2398.6280029569366</v>
      </c>
      <c r="R1187" s="125">
        <v>2401.9837544627653</v>
      </c>
      <c r="S1187" s="125">
        <v>2405.3295440517754</v>
      </c>
      <c r="T1187" s="125">
        <v>2408.6637471686663</v>
      </c>
      <c r="U1187" s="125">
        <v>2411.984768265846</v>
      </c>
      <c r="V1187" s="125">
        <v>2415.2910435110139</v>
      </c>
      <c r="W1187" s="125">
        <v>2418.5810433567922</v>
      </c>
      <c r="X1187" s="125">
        <v>2421.853274965029</v>
      </c>
      <c r="Y1187" s="125">
        <v>2425.1062844793551</v>
      </c>
      <c r="Z1187" s="125">
        <v>2428.3386591405279</v>
      </c>
      <c r="AA1187" s="125">
        <v>2431.5490292400805</v>
      </c>
      <c r="AB1187" s="125">
        <v>2434.7360699087608</v>
      </c>
      <c r="AC1187" s="125">
        <v>2437.8985027372041</v>
      </c>
      <c r="AD1187" s="125">
        <v>2441.0350972272354</v>
      </c>
      <c r="AE1187" s="125">
        <v>2444.1446720731033</v>
      </c>
      <c r="AF1187" s="125">
        <v>2447.2260962728606</v>
      </c>
      <c r="AG1187" s="125">
        <v>2450.2782900709381</v>
      </c>
      <c r="AH1187" s="125">
        <v>2453.3002257337866</v>
      </c>
      <c r="AI1187" s="125">
        <v>2456.2909281612228</v>
      </c>
      <c r="AJ1187" s="125">
        <v>2459.2494753368305</v>
      </c>
      <c r="AK1187" s="125">
        <v>2462.1749986214413</v>
      </c>
      <c r="AL1187" s="125">
        <v>2465.0666828943099</v>
      </c>
      <c r="AM1187" s="125">
        <v>2467.9237665471742</v>
      </c>
      <c r="AN1187" s="125">
        <v>2470.7455413368543</v>
      </c>
      <c r="AO1187" s="125">
        <v>2473.5313521025055</v>
      </c>
      <c r="AP1187" s="125">
        <v>2476.2805963539877</v>
      </c>
      <c r="AQ1187" s="125">
        <v>2478.9927237381507</v>
      </c>
      <c r="AR1187" s="125">
        <v>2481.6672353900722</v>
      </c>
      <c r="AS1187" s="125">
        <v>2484.3036831765003</v>
      </c>
      <c r="AT1187" s="125">
        <v>2486.9016688388911</v>
      </c>
      <c r="AU1187" s="125">
        <v>2489.4608430435233</v>
      </c>
      <c r="AV1187" s="125">
        <v>2491.9809043462296</v>
      </c>
      <c r="AW1187" s="125">
        <v>2494.4615980792632</v>
      </c>
      <c r="AX1187" s="126">
        <v>2496.9027151677856</v>
      </c>
    </row>
    <row r="1188" spans="1:50">
      <c r="A1188" s="212"/>
      <c r="B1188" s="215"/>
      <c r="C1188" s="206"/>
      <c r="D1188" s="52" t="s">
        <v>25</v>
      </c>
      <c r="E1188" s="86" t="str">
        <f>A1167&amp;"/"&amp;B1187&amp;"/"&amp;C1187&amp;"/"&amp;D1188</f>
        <v>Biomass and waste fired power plants/Steam turbine/Electricity only/M</v>
      </c>
      <c r="F1188" s="61" t="str">
        <f>A1167</f>
        <v>Biomass and waste fired power plants</v>
      </c>
      <c r="G1188" s="61" t="str">
        <f>B1187</f>
        <v>Steam turbine</v>
      </c>
      <c r="H1188" s="61" t="str">
        <f>C1187</f>
        <v>Electricity only</v>
      </c>
      <c r="I1188" s="84" t="str">
        <f t="shared" si="80"/>
        <v>M</v>
      </c>
      <c r="J1188" s="121">
        <v>2565</v>
      </c>
      <c r="K1188" s="121">
        <v>2567.7363296060839</v>
      </c>
      <c r="L1188" s="121">
        <v>2570.4742549217317</v>
      </c>
      <c r="M1188" s="121">
        <v>2573.2123647912535</v>
      </c>
      <c r="N1188" s="121">
        <v>2575.9492537256069</v>
      </c>
      <c r="O1188" s="121">
        <v>2578.6835246516744</v>
      </c>
      <c r="P1188" s="121">
        <v>2581.4137916106529</v>
      </c>
      <c r="Q1188" s="121">
        <v>2584.1386823951188</v>
      </c>
      <c r="R1188" s="121">
        <v>2586.8568411148399</v>
      </c>
      <c r="S1188" s="121">
        <v>2589.5669306819382</v>
      </c>
      <c r="T1188" s="121">
        <v>2592.2676352066201</v>
      </c>
      <c r="U1188" s="121">
        <v>2594.9576622953355</v>
      </c>
      <c r="V1188" s="121">
        <v>2597.6357452439215</v>
      </c>
      <c r="W1188" s="121">
        <v>2600.3006451190017</v>
      </c>
      <c r="X1188" s="121">
        <v>2602.9511527216737</v>
      </c>
      <c r="Y1188" s="121">
        <v>2605.5860904282781</v>
      </c>
      <c r="Z1188" s="121">
        <v>2608.2043139038278</v>
      </c>
      <c r="AA1188" s="121">
        <v>2610.8047136844652</v>
      </c>
      <c r="AB1188" s="121">
        <v>2613.3862166260965</v>
      </c>
      <c r="AC1188" s="121">
        <v>2615.9477872171356</v>
      </c>
      <c r="AD1188" s="121">
        <v>2618.4884287540608</v>
      </c>
      <c r="AE1188" s="121">
        <v>2621.0071843792139</v>
      </c>
      <c r="AF1188" s="121">
        <v>2623.5031379810171</v>
      </c>
      <c r="AG1188" s="121">
        <v>2625.9754149574601</v>
      </c>
      <c r="AH1188" s="121">
        <v>2628.4231828443676</v>
      </c>
      <c r="AI1188" s="121">
        <v>2630.8456518105904</v>
      </c>
      <c r="AJ1188" s="121">
        <v>2633.242075022833</v>
      </c>
      <c r="AK1188" s="121">
        <v>2635.6117488833675</v>
      </c>
      <c r="AL1188" s="121">
        <v>2637.9540131443914</v>
      </c>
      <c r="AM1188" s="121">
        <v>2640.2682509032115</v>
      </c>
      <c r="AN1188" s="121">
        <v>2642.5538884828525</v>
      </c>
      <c r="AO1188" s="121">
        <v>2644.8103952030297</v>
      </c>
      <c r="AP1188" s="121">
        <v>2647.03728304673</v>
      </c>
      <c r="AQ1188" s="121">
        <v>2649.234106227902</v>
      </c>
      <c r="AR1188" s="121">
        <v>2651.4004606659587</v>
      </c>
      <c r="AS1188" s="121">
        <v>2653.5359833729658</v>
      </c>
      <c r="AT1188" s="121">
        <v>2655.6403517595018</v>
      </c>
      <c r="AU1188" s="121">
        <v>2657.7132828652539</v>
      </c>
      <c r="AV1188" s="121">
        <v>2659.754532520446</v>
      </c>
      <c r="AW1188" s="121">
        <v>2661.7638944442033</v>
      </c>
      <c r="AX1188" s="122">
        <v>2663.7411992859065</v>
      </c>
    </row>
    <row r="1189" spans="1:50">
      <c r="A1189" s="212"/>
      <c r="B1189" s="215"/>
      <c r="C1189" s="206"/>
      <c r="D1189" s="52" t="s">
        <v>38</v>
      </c>
      <c r="E1189" s="86" t="str">
        <f>A1167&amp;"/"&amp;B1187&amp;"/"&amp;C1187&amp;"/"&amp;D1189</f>
        <v>Biomass and waste fired power plants/Steam turbine/Electricity only/S</v>
      </c>
      <c r="F1189" s="61" t="str">
        <f>A1167</f>
        <v>Biomass and waste fired power plants</v>
      </c>
      <c r="G1189" s="61" t="str">
        <f>B1187</f>
        <v>Steam turbine</v>
      </c>
      <c r="H1189" s="61" t="str">
        <f>C1187</f>
        <v>Electricity only</v>
      </c>
      <c r="I1189" s="84" t="str">
        <f t="shared" si="80"/>
        <v>S</v>
      </c>
      <c r="J1189" s="121">
        <v>2834.3249999999998</v>
      </c>
      <c r="K1189" s="121">
        <v>2836.844703512269</v>
      </c>
      <c r="L1189" s="121">
        <v>2839.3658764070947</v>
      </c>
      <c r="M1189" s="121">
        <v>2841.8872192452791</v>
      </c>
      <c r="N1189" s="121">
        <v>2844.407437805663</v>
      </c>
      <c r="O1189" s="121">
        <v>2846.9252456167501</v>
      </c>
      <c r="P1189" s="121">
        <v>2849.4393664414761</v>
      </c>
      <c r="Q1189" s="121">
        <v>2851.9485367055054</v>
      </c>
      <c r="R1189" s="121">
        <v>2854.4515078599152</v>
      </c>
      <c r="S1189" s="121">
        <v>2856.9470486696182</v>
      </c>
      <c r="T1189" s="121">
        <v>2859.4339474194289</v>
      </c>
      <c r="U1189" s="121">
        <v>2861.9110140302878</v>
      </c>
      <c r="V1189" s="121">
        <v>2864.3770820787777</v>
      </c>
      <c r="W1189" s="121">
        <v>2866.8310107137472</v>
      </c>
      <c r="X1189" s="121">
        <v>2869.2716864645408</v>
      </c>
      <c r="Y1189" s="121">
        <v>2871.698024936039</v>
      </c>
      <c r="Z1189" s="121">
        <v>2874.1089723864416</v>
      </c>
      <c r="AA1189" s="121">
        <v>2876.503507184445</v>
      </c>
      <c r="AB1189" s="121">
        <v>2878.880641143197</v>
      </c>
      <c r="AC1189" s="121">
        <v>2881.2394207291122</v>
      </c>
      <c r="AD1189" s="121">
        <v>2883.578928144364</v>
      </c>
      <c r="AE1189" s="121">
        <v>2885.898282282526</v>
      </c>
      <c r="AF1189" s="121">
        <v>2888.19663955752</v>
      </c>
      <c r="AG1189" s="121">
        <v>2890.4731946066609</v>
      </c>
      <c r="AH1189" s="121">
        <v>2892.7271808691885</v>
      </c>
      <c r="AI1189" s="121">
        <v>2894.957871042252</v>
      </c>
      <c r="AJ1189" s="121">
        <v>2897.1645774168587</v>
      </c>
      <c r="AK1189" s="121">
        <v>2899.3466520967677</v>
      </c>
      <c r="AL1189" s="121">
        <v>2901.5034871037938</v>
      </c>
      <c r="AM1189" s="121">
        <v>2903.6345143733738</v>
      </c>
      <c r="AN1189" s="121">
        <v>2905.7392056446265</v>
      </c>
      <c r="AO1189" s="121">
        <v>2907.817072249456</v>
      </c>
      <c r="AP1189" s="121">
        <v>2909.8676648055307</v>
      </c>
      <c r="AQ1189" s="121">
        <v>2911.890572818193</v>
      </c>
      <c r="AR1189" s="121">
        <v>2913.8854241965701</v>
      </c>
      <c r="AS1189" s="121">
        <v>2915.8518846892725</v>
      </c>
      <c r="AT1189" s="121">
        <v>2917.7896572452078</v>
      </c>
      <c r="AU1189" s="121">
        <v>2919.6984813050881</v>
      </c>
      <c r="AV1189" s="121">
        <v>2921.578132029244</v>
      </c>
      <c r="AW1189" s="121">
        <v>2923.4284194673705</v>
      </c>
      <c r="AX1189" s="122">
        <v>2925.2491876757722</v>
      </c>
    </row>
    <row r="1190" spans="1:50">
      <c r="A1190" s="212"/>
      <c r="B1190" s="215"/>
      <c r="C1190" s="216"/>
      <c r="D1190" s="52" t="s">
        <v>47</v>
      </c>
      <c r="E1190" s="86" t="str">
        <f>A1167&amp;"/"&amp;B1187&amp;"/"&amp;C1187&amp;"/"&amp;D1190</f>
        <v>Biomass and waste fired power plants/Steam turbine/Electricity only/XS</v>
      </c>
      <c r="F1190" s="61" t="str">
        <f>A1167</f>
        <v>Biomass and waste fired power plants</v>
      </c>
      <c r="G1190" s="61" t="str">
        <f>B1187</f>
        <v>Steam turbine</v>
      </c>
      <c r="H1190" s="61" t="str">
        <f>C1187</f>
        <v>Electricity only</v>
      </c>
      <c r="I1190" s="84" t="str">
        <f t="shared" si="80"/>
        <v>XS</v>
      </c>
      <c r="J1190" s="121">
        <v>3401.1899999999996</v>
      </c>
      <c r="K1190" s="121">
        <v>3403.1940975462439</v>
      </c>
      <c r="L1190" s="121">
        <v>3405.1903583469452</v>
      </c>
      <c r="M1190" s="121">
        <v>3407.1778619677339</v>
      </c>
      <c r="N1190" s="121">
        <v>3409.1557071964066</v>
      </c>
      <c r="O1190" s="121">
        <v>3411.12301348237</v>
      </c>
      <c r="P1190" s="121">
        <v>3413.0789222925741</v>
      </c>
      <c r="Q1190" s="121">
        <v>3415.0225983804062</v>
      </c>
      <c r="R1190" s="121">
        <v>3416.9532309645442</v>
      </c>
      <c r="S1190" s="121">
        <v>3418.8700348153188</v>
      </c>
      <c r="T1190" s="121">
        <v>3420.7722512466667</v>
      </c>
      <c r="U1190" s="121">
        <v>3422.6591490123101</v>
      </c>
      <c r="V1190" s="121">
        <v>3424.5300251053118</v>
      </c>
      <c r="W1190" s="121">
        <v>3426.3842054606803</v>
      </c>
      <c r="X1190" s="121">
        <v>3428.2210455611926</v>
      </c>
      <c r="Y1190" s="121">
        <v>3430.0399309470868</v>
      </c>
      <c r="Z1190" s="121">
        <v>3431.8402776307239</v>
      </c>
      <c r="AA1190" s="121">
        <v>3433.6215324177651</v>
      </c>
      <c r="AB1190" s="121">
        <v>3435.3831731367909</v>
      </c>
      <c r="AC1190" s="121">
        <v>3437.1247087796837</v>
      </c>
      <c r="AD1190" s="121">
        <v>3438.8456795554212</v>
      </c>
      <c r="AE1190" s="121">
        <v>3440.545656860254</v>
      </c>
      <c r="AF1190" s="121">
        <v>3442.2242431674972</v>
      </c>
      <c r="AG1190" s="121">
        <v>3443.8810718404352</v>
      </c>
      <c r="AH1190" s="121">
        <v>3445.515806872028</v>
      </c>
      <c r="AI1190" s="121">
        <v>3447.1281425552961</v>
      </c>
      <c r="AJ1190" s="121">
        <v>3448.7178030884102</v>
      </c>
      <c r="AK1190" s="121">
        <v>3450.2845421186103</v>
      </c>
      <c r="AL1190" s="121">
        <v>3451.8281422291784</v>
      </c>
      <c r="AM1190" s="121">
        <v>3453.3484143737396</v>
      </c>
      <c r="AN1190" s="121">
        <v>3454.845197262176</v>
      </c>
      <c r="AO1190" s="121">
        <v>3456.3183567024644</v>
      </c>
      <c r="AP1190" s="121">
        <v>3457.7677849026982</v>
      </c>
      <c r="AQ1190" s="121">
        <v>3459.1933997375231</v>
      </c>
      <c r="AR1190" s="121">
        <v>3460.5951439831338</v>
      </c>
      <c r="AS1190" s="121">
        <v>3461.9729845249012</v>
      </c>
      <c r="AT1190" s="121">
        <v>3463.3269115415892</v>
      </c>
      <c r="AU1190" s="121">
        <v>3464.6569376699895</v>
      </c>
      <c r="AV1190" s="121">
        <v>3465.9630971536931</v>
      </c>
      <c r="AW1190" s="121">
        <v>3467.2454449795378</v>
      </c>
      <c r="AX1190" s="122">
        <v>3468.5040560051443</v>
      </c>
    </row>
    <row r="1191" spans="1:50">
      <c r="A1191" s="212"/>
      <c r="B1191" s="215"/>
      <c r="C1191" s="217" t="s">
        <v>26</v>
      </c>
      <c r="D1191" s="83" t="s">
        <v>24</v>
      </c>
      <c r="E1191" s="56" t="str">
        <f>A1167&amp;"/"&amp;B1187&amp;"/"&amp;C1191&amp;"/"&amp;D1191</f>
        <v>Biomass and waste fired power plants/Steam turbine/CHP/L</v>
      </c>
      <c r="F1191" s="103" t="str">
        <f>A1167</f>
        <v>Biomass and waste fired power plants</v>
      </c>
      <c r="G1191" s="103" t="str">
        <f>B1187</f>
        <v>Steam turbine</v>
      </c>
      <c r="H1191" s="103" t="str">
        <f>C1191</f>
        <v>CHP</v>
      </c>
      <c r="I1191" s="104" t="str">
        <f t="shared" si="80"/>
        <v>L</v>
      </c>
      <c r="J1191" s="127">
        <v>2765</v>
      </c>
      <c r="K1191" s="127">
        <v>2767.443923610022</v>
      </c>
      <c r="L1191" s="127">
        <v>2769.8843418833831</v>
      </c>
      <c r="M1191" s="127">
        <v>2772.3207022831812</v>
      </c>
      <c r="N1191" s="127">
        <v>2774.7524577661829</v>
      </c>
      <c r="O1191" s="127">
        <v>2777.1790672216976</v>
      </c>
      <c r="P1191" s="127">
        <v>2779.5999958977668</v>
      </c>
      <c r="Q1191" s="127">
        <v>2782.0147158140753</v>
      </c>
      <c r="R1191" s="127">
        <v>2784.4227061610031</v>
      </c>
      <c r="S1191" s="127">
        <v>2786.8234536843111</v>
      </c>
      <c r="T1191" s="127">
        <v>2789.216453054968</v>
      </c>
      <c r="U1191" s="127">
        <v>2791.6012072236999</v>
      </c>
      <c r="V1191" s="127">
        <v>2793.9772277598563</v>
      </c>
      <c r="W1191" s="127">
        <v>2796.3440351742597</v>
      </c>
      <c r="X1191" s="127">
        <v>2798.7011592257313</v>
      </c>
      <c r="Y1191" s="127">
        <v>2801.0481392110396</v>
      </c>
      <c r="Z1191" s="127">
        <v>2803.3845242380589</v>
      </c>
      <c r="AA1191" s="127">
        <v>2805.709873481972</v>
      </c>
      <c r="AB1191" s="127">
        <v>2808.0237564243889</v>
      </c>
      <c r="AC1191" s="127">
        <v>2810.3257530753053</v>
      </c>
      <c r="AD1191" s="127">
        <v>2812.6154541778542</v>
      </c>
      <c r="AE1191" s="127">
        <v>2814.8924613958561</v>
      </c>
      <c r="AF1191" s="127">
        <v>2817.1563874842072</v>
      </c>
      <c r="AG1191" s="127">
        <v>2819.4068564421805</v>
      </c>
      <c r="AH1191" s="127">
        <v>2821.6435036497619</v>
      </c>
      <c r="AI1191" s="127">
        <v>2823.8659759871671</v>
      </c>
      <c r="AJ1191" s="127">
        <v>2826.073931937728</v>
      </c>
      <c r="AK1191" s="127">
        <v>2828.2670416743631</v>
      </c>
      <c r="AL1191" s="127">
        <v>2830.4449871298871</v>
      </c>
      <c r="AM1191" s="127">
        <v>2832.6074620514337</v>
      </c>
      <c r="AN1191" s="127">
        <v>2834.754172039296</v>
      </c>
      <c r="AO1191" s="127">
        <v>2836.8848345705233</v>
      </c>
      <c r="AP1191" s="127">
        <v>2838.9991790076197</v>
      </c>
      <c r="AQ1191" s="127">
        <v>2841.0969465927351</v>
      </c>
      <c r="AR1191" s="127">
        <v>2843.1778904277362</v>
      </c>
      <c r="AS1191" s="127">
        <v>2845.2417754405792</v>
      </c>
      <c r="AT1191" s="127">
        <v>2847.2883783384168</v>
      </c>
      <c r="AU1191" s="127">
        <v>2849.3174875478926</v>
      </c>
      <c r="AV1191" s="127">
        <v>2851.3289031430768</v>
      </c>
      <c r="AW1191" s="127">
        <v>2853.3224367615203</v>
      </c>
      <c r="AX1191" s="128">
        <v>2855.2979115089161</v>
      </c>
    </row>
    <row r="1192" spans="1:50">
      <c r="A1192" s="212"/>
      <c r="B1192" s="215"/>
      <c r="C1192" s="206"/>
      <c r="D1192" s="52" t="s">
        <v>25</v>
      </c>
      <c r="E1192" s="86" t="str">
        <f>A1167&amp;"/"&amp;B1187&amp;"/"&amp;C1191&amp;"/"&amp;D1192</f>
        <v>Biomass and waste fired power plants/Steam turbine/CHP/M</v>
      </c>
      <c r="F1192" s="61" t="str">
        <f>A1167</f>
        <v>Biomass and waste fired power plants</v>
      </c>
      <c r="G1192" s="61" t="str">
        <f>B1187</f>
        <v>Steam turbine</v>
      </c>
      <c r="H1192" s="61" t="str">
        <f>C1191</f>
        <v>CHP</v>
      </c>
      <c r="I1192" s="84" t="str">
        <f t="shared" si="80"/>
        <v>M</v>
      </c>
      <c r="J1192" s="121">
        <v>2955</v>
      </c>
      <c r="K1192" s="121">
        <v>2956.6466039686679</v>
      </c>
      <c r="L1192" s="121">
        <v>2958.2867528035349</v>
      </c>
      <c r="M1192" s="121">
        <v>2959.9201286533676</v>
      </c>
      <c r="N1192" s="121">
        <v>2961.5464199995376</v>
      </c>
      <c r="O1192" s="121">
        <v>2963.1653218422507</v>
      </c>
      <c r="P1192" s="121">
        <v>2964.7765358757401</v>
      </c>
      <c r="Q1192" s="121">
        <v>2966.3797706523283</v>
      </c>
      <c r="R1192" s="121">
        <v>2967.9747417352723</v>
      </c>
      <c r="S1192" s="121">
        <v>2969.5611718403429</v>
      </c>
      <c r="T1192" s="121">
        <v>2971.1387909661212</v>
      </c>
      <c r="U1192" s="121">
        <v>2972.7073365130013</v>
      </c>
      <c r="V1192" s="121">
        <v>2974.2665533909462</v>
      </c>
      <c r="W1192" s="121">
        <v>2975.8161941160311</v>
      </c>
      <c r="X1192" s="121">
        <v>2977.3560188958636</v>
      </c>
      <c r="Y1192" s="121">
        <v>2978.8857957039804</v>
      </c>
      <c r="Z1192" s="121">
        <v>2980.4053003433323</v>
      </c>
      <c r="AA1192" s="121">
        <v>2981.9143164990182</v>
      </c>
      <c r="AB1192" s="121">
        <v>2983.412635780413</v>
      </c>
      <c r="AC1192" s="121">
        <v>2984.9000577528886</v>
      </c>
      <c r="AD1192" s="121">
        <v>2986.3763899593173</v>
      </c>
      <c r="AE1192" s="121">
        <v>2987.8414479315811</v>
      </c>
      <c r="AF1192" s="121">
        <v>2989.2950551923182</v>
      </c>
      <c r="AG1192" s="121">
        <v>2990.7370432471507</v>
      </c>
      <c r="AH1192" s="121">
        <v>2992.1672515676646</v>
      </c>
      <c r="AI1192" s="121">
        <v>2993.585527565403</v>
      </c>
      <c r="AJ1192" s="121">
        <v>2994.9917265571648</v>
      </c>
      <c r="AK1192" s="121">
        <v>2996.3857117219009</v>
      </c>
      <c r="AL1192" s="121">
        <v>2997.7673540495075</v>
      </c>
      <c r="AM1192" s="121">
        <v>2999.1365322818338</v>
      </c>
      <c r="AN1192" s="121">
        <v>3000.4931328462103</v>
      </c>
      <c r="AO1192" s="121">
        <v>3001.8370497818328</v>
      </c>
      <c r="AP1192" s="121">
        <v>3003.1681846593146</v>
      </c>
      <c r="AQ1192" s="121">
        <v>3004.48644649375</v>
      </c>
      <c r="AR1192" s="121">
        <v>3005.7917516516059</v>
      </c>
      <c r="AS1192" s="121">
        <v>3007.0840237517928</v>
      </c>
      <c r="AT1192" s="121">
        <v>3008.3631935612307</v>
      </c>
      <c r="AU1192" s="121">
        <v>3009.6291988852554</v>
      </c>
      <c r="AV1192" s="121">
        <v>3010.8819844531909</v>
      </c>
      <c r="AW1192" s="121">
        <v>3012.1215017994209</v>
      </c>
      <c r="AX1192" s="122">
        <v>3013.3477091402801</v>
      </c>
    </row>
    <row r="1193" spans="1:50">
      <c r="A1193" s="212"/>
      <c r="B1193" s="215"/>
      <c r="C1193" s="206"/>
      <c r="D1193" s="52" t="s">
        <v>38</v>
      </c>
      <c r="E1193" s="86" t="str">
        <f>A1167&amp;"/"&amp;B1187&amp;"/"&amp;C1191&amp;"/"&amp;D1193</f>
        <v>Biomass and waste fired power plants/Steam turbine/CHP/S</v>
      </c>
      <c r="F1193" s="61" t="str">
        <f>A1167</f>
        <v>Biomass and waste fired power plants</v>
      </c>
      <c r="G1193" s="61" t="str">
        <f>B1187</f>
        <v>Steam turbine</v>
      </c>
      <c r="H1193" s="61" t="str">
        <f>C1191</f>
        <v>CHP</v>
      </c>
      <c r="I1193" s="84" t="str">
        <f t="shared" si="80"/>
        <v>S</v>
      </c>
      <c r="J1193" s="121">
        <v>3234.3249999999998</v>
      </c>
      <c r="K1193" s="121">
        <v>3235.5465464582021</v>
      </c>
      <c r="L1193" s="121">
        <v>3236.760119308678</v>
      </c>
      <c r="M1193" s="121">
        <v>3237.9655441497439</v>
      </c>
      <c r="N1193" s="121">
        <v>3239.1626526396763</v>
      </c>
      <c r="O1193" s="121">
        <v>3240.3512825328771</v>
      </c>
      <c r="P1193" s="121">
        <v>3241.5312777080726</v>
      </c>
      <c r="Q1193" s="121">
        <v>3242.7024881886759</v>
      </c>
      <c r="R1193" s="121">
        <v>3243.8647701554737</v>
      </c>
      <c r="S1193" s="121">
        <v>3245.0179859517957</v>
      </c>
      <c r="T1193" s="121">
        <v>3246.1620040813459</v>
      </c>
      <c r="U1193" s="121">
        <v>3247.2966991988856</v>
      </c>
      <c r="V1193" s="121">
        <v>3248.4219520939587</v>
      </c>
      <c r="W1193" s="121">
        <v>3249.5376496678732</v>
      </c>
      <c r="X1193" s="121">
        <v>3250.6436849041484</v>
      </c>
      <c r="Y1193" s="121">
        <v>3251.7399568326509</v>
      </c>
      <c r="Z1193" s="121">
        <v>3252.8263704876495</v>
      </c>
      <c r="AA1193" s="121">
        <v>3253.902836860022</v>
      </c>
      <c r="AB1193" s="121">
        <v>3254.9692728438527</v>
      </c>
      <c r="AC1193" s="121">
        <v>3256.025601177661</v>
      </c>
      <c r="AD1193" s="121">
        <v>3257.0717503805154</v>
      </c>
      <c r="AE1193" s="121">
        <v>3258.1076546832719</v>
      </c>
      <c r="AF1193" s="121">
        <v>3259.1332539551931</v>
      </c>
      <c r="AG1193" s="121">
        <v>3260.1484936261982</v>
      </c>
      <c r="AH1193" s="121">
        <v>3261.1533246049935</v>
      </c>
      <c r="AI1193" s="121">
        <v>3262.1477031933387</v>
      </c>
      <c r="AJ1193" s="121">
        <v>3263.131590996697</v>
      </c>
      <c r="AK1193" s="121">
        <v>3264.1049548315141</v>
      </c>
      <c r="AL1193" s="121">
        <v>3265.0677666293818</v>
      </c>
      <c r="AM1193" s="121">
        <v>3266.0200033383207</v>
      </c>
      <c r="AN1193" s="121">
        <v>3266.9616468214276</v>
      </c>
      <c r="AO1193" s="121">
        <v>3267.8926837531226</v>
      </c>
      <c r="AP1193" s="121">
        <v>3268.8131055132312</v>
      </c>
      <c r="AQ1193" s="121">
        <v>3269.7229080791258</v>
      </c>
      <c r="AR1193" s="121">
        <v>3270.6220919161533</v>
      </c>
      <c r="AS1193" s="121">
        <v>3271.5106618665632</v>
      </c>
      <c r="AT1193" s="121">
        <v>3272.3886270371522</v>
      </c>
      <c r="AU1193" s="121">
        <v>3273.2560006858325</v>
      </c>
      <c r="AV1193" s="121">
        <v>3274.1128001073171</v>
      </c>
      <c r="AW1193" s="121">
        <v>3274.959046518125</v>
      </c>
      <c r="AX1193" s="122">
        <v>3275.7947649410894</v>
      </c>
    </row>
    <row r="1194" spans="1:50">
      <c r="A1194" s="212"/>
      <c r="B1194" s="215"/>
      <c r="C1194" s="216"/>
      <c r="D1194" s="106" t="s">
        <v>47</v>
      </c>
      <c r="E1194" s="107" t="str">
        <f>A1167&amp;"/"&amp;B1187&amp;"/"&amp;C1191&amp;"/"&amp;D1194</f>
        <v>Biomass and waste fired power plants/Steam turbine/CHP/XS</v>
      </c>
      <c r="F1194" s="108" t="str">
        <f>A1167</f>
        <v>Biomass and waste fired power plants</v>
      </c>
      <c r="G1194" s="108" t="str">
        <f>B1187</f>
        <v>Steam turbine</v>
      </c>
      <c r="H1194" s="108" t="str">
        <f>C1191</f>
        <v>CHP</v>
      </c>
      <c r="I1194" s="109" t="str">
        <f t="shared" si="80"/>
        <v>XS</v>
      </c>
      <c r="J1194" s="129">
        <v>3841.1899999999996</v>
      </c>
      <c r="K1194" s="129">
        <v>3842.0822343058835</v>
      </c>
      <c r="L1194" s="129">
        <v>3842.9661487931126</v>
      </c>
      <c r="M1194" s="129">
        <v>3843.8416810579452</v>
      </c>
      <c r="N1194" s="129">
        <v>3844.708773386647</v>
      </c>
      <c r="O1194" s="129">
        <v>3845.5673727013946</v>
      </c>
      <c r="P1194" s="129">
        <v>3846.4174305023985</v>
      </c>
      <c r="Q1194" s="129">
        <v>3847.258902806444</v>
      </c>
      <c r="R1194" s="129">
        <v>3848.0917500820474</v>
      </c>
      <c r="S1194" s="129">
        <v>3848.9159371814312</v>
      </c>
      <c r="T1194" s="129">
        <v>3849.7314332695082</v>
      </c>
      <c r="U1194" s="129">
        <v>3850.5382117500862</v>
      </c>
      <c r="V1194" s="129">
        <v>3851.3362501894767</v>
      </c>
      <c r="W1194" s="129">
        <v>3852.1255302377094</v>
      </c>
      <c r="X1194" s="129">
        <v>3852.9060375475469</v>
      </c>
      <c r="Y1194" s="129">
        <v>3853.6777616914824</v>
      </c>
      <c r="Z1194" s="129">
        <v>3854.4406960769138</v>
      </c>
      <c r="AA1194" s="129">
        <v>3855.1948378596767</v>
      </c>
      <c r="AB1194" s="129">
        <v>3855.9401878561139</v>
      </c>
      <c r="AC1194" s="129">
        <v>3856.676750453857</v>
      </c>
      <c r="AD1194" s="129">
        <v>3857.4045335214992</v>
      </c>
      <c r="AE1194" s="129">
        <v>3858.1235483173141</v>
      </c>
      <c r="AF1194" s="129">
        <v>3858.833809397197</v>
      </c>
      <c r="AG1194" s="129">
        <v>3859.5353345219746</v>
      </c>
      <c r="AH1194" s="129">
        <v>3860.2281445642448</v>
      </c>
      <c r="AI1194" s="129">
        <v>3860.9122634148866</v>
      </c>
      <c r="AJ1194" s="129">
        <v>3861.5877178893929</v>
      </c>
      <c r="AK1194" s="129">
        <v>3862.2545376341482</v>
      </c>
      <c r="AL1194" s="129">
        <v>3862.9127550327985</v>
      </c>
      <c r="AM1194" s="129">
        <v>3863.5624051128261</v>
      </c>
      <c r="AN1194" s="129">
        <v>3864.2035254524617</v>
      </c>
      <c r="AO1194" s="129">
        <v>3864.8361560880362</v>
      </c>
      <c r="AP1194" s="129">
        <v>3865.4603394218907</v>
      </c>
      <c r="AQ1194" s="129">
        <v>3866.0761201309474</v>
      </c>
      <c r="AR1194" s="129">
        <v>3866.6835450760327</v>
      </c>
      <c r="AS1194" s="129">
        <v>3867.2826632120523</v>
      </c>
      <c r="AT1194" s="129">
        <v>3867.8735254991029</v>
      </c>
      <c r="AU1194" s="129">
        <v>3868.4561848146031</v>
      </c>
      <c r="AV1194" s="129">
        <v>3869.0306958665142</v>
      </c>
      <c r="AW1194" s="129">
        <v>3869.5971151077333</v>
      </c>
      <c r="AX1194" s="130">
        <v>3870.1555006517142</v>
      </c>
    </row>
    <row r="1195" spans="1:50">
      <c r="A1195" s="212"/>
      <c r="B1195" s="215"/>
      <c r="C1195" s="217" t="s">
        <v>42</v>
      </c>
      <c r="D1195" s="83" t="s">
        <v>24</v>
      </c>
      <c r="E1195" s="56" t="str">
        <f>A1167&amp;"/"&amp;B1187&amp;"/"&amp;C1195&amp;"/"&amp;D1195</f>
        <v>Biomass and waste fired power plants/Steam turbine/Electricity only with CCS/L</v>
      </c>
      <c r="F1195" s="103" t="str">
        <f>A1167</f>
        <v>Biomass and waste fired power plants</v>
      </c>
      <c r="G1195" s="103" t="str">
        <f>B1187</f>
        <v>Steam turbine</v>
      </c>
      <c r="H1195" s="103" t="str">
        <f>C1195</f>
        <v>Electricity only with CCS</v>
      </c>
      <c r="I1195" s="104" t="str">
        <f t="shared" si="80"/>
        <v>L</v>
      </c>
      <c r="J1195" s="127" t="s">
        <v>99</v>
      </c>
      <c r="K1195" s="127" t="s">
        <v>99</v>
      </c>
      <c r="L1195" s="127" t="s">
        <v>99</v>
      </c>
      <c r="M1195" s="127" t="s">
        <v>99</v>
      </c>
      <c r="N1195" s="127" t="s">
        <v>99</v>
      </c>
      <c r="O1195" s="127" t="s">
        <v>99</v>
      </c>
      <c r="P1195" s="127" t="s">
        <v>99</v>
      </c>
      <c r="Q1195" s="127" t="s">
        <v>99</v>
      </c>
      <c r="R1195" s="127" t="s">
        <v>99</v>
      </c>
      <c r="S1195" s="127" t="s">
        <v>99</v>
      </c>
      <c r="T1195" s="127" t="s">
        <v>99</v>
      </c>
      <c r="U1195" s="127" t="s">
        <v>99</v>
      </c>
      <c r="V1195" s="127" t="s">
        <v>99</v>
      </c>
      <c r="W1195" s="127" t="s">
        <v>99</v>
      </c>
      <c r="X1195" s="127" t="s">
        <v>99</v>
      </c>
      <c r="Y1195" s="127" t="s">
        <v>99</v>
      </c>
      <c r="Z1195" s="127" t="s">
        <v>99</v>
      </c>
      <c r="AA1195" s="127" t="s">
        <v>99</v>
      </c>
      <c r="AB1195" s="127" t="s">
        <v>99</v>
      </c>
      <c r="AC1195" s="127" t="s">
        <v>99</v>
      </c>
      <c r="AD1195" s="127" t="s">
        <v>99</v>
      </c>
      <c r="AE1195" s="127">
        <v>5462.5</v>
      </c>
      <c r="AF1195" s="127">
        <v>5462.5</v>
      </c>
      <c r="AG1195" s="127">
        <v>5462.5</v>
      </c>
      <c r="AH1195" s="127">
        <v>5462.5</v>
      </c>
      <c r="AI1195" s="127">
        <v>5462.5</v>
      </c>
      <c r="AJ1195" s="127">
        <v>5462.5</v>
      </c>
      <c r="AK1195" s="127">
        <v>5462.5</v>
      </c>
      <c r="AL1195" s="127">
        <v>5462.5</v>
      </c>
      <c r="AM1195" s="127">
        <v>5462.5</v>
      </c>
      <c r="AN1195" s="127">
        <v>5462.5</v>
      </c>
      <c r="AO1195" s="127">
        <v>5462.5</v>
      </c>
      <c r="AP1195" s="127">
        <v>5462.5</v>
      </c>
      <c r="AQ1195" s="127">
        <v>5462.5</v>
      </c>
      <c r="AR1195" s="127">
        <v>5462.5</v>
      </c>
      <c r="AS1195" s="127">
        <v>5462.5</v>
      </c>
      <c r="AT1195" s="127">
        <v>5462.5</v>
      </c>
      <c r="AU1195" s="127">
        <v>5462.5</v>
      </c>
      <c r="AV1195" s="127">
        <v>5462.5</v>
      </c>
      <c r="AW1195" s="127">
        <v>5462.5</v>
      </c>
      <c r="AX1195" s="128">
        <v>5462.5</v>
      </c>
    </row>
    <row r="1196" spans="1:50">
      <c r="A1196" s="212"/>
      <c r="B1196" s="215"/>
      <c r="C1196" s="216"/>
      <c r="D1196" s="106" t="s">
        <v>25</v>
      </c>
      <c r="E1196" s="107" t="str">
        <f>A1167&amp;"/"&amp;B1187&amp;"/"&amp;C1195&amp;"/"&amp;D1196</f>
        <v>Biomass and waste fired power plants/Steam turbine/Electricity only with CCS/M</v>
      </c>
      <c r="F1196" s="108" t="str">
        <f>A1167</f>
        <v>Biomass and waste fired power plants</v>
      </c>
      <c r="G1196" s="108" t="str">
        <f>B1187</f>
        <v>Steam turbine</v>
      </c>
      <c r="H1196" s="108" t="str">
        <f>C1195</f>
        <v>Electricity only with CCS</v>
      </c>
      <c r="I1196" s="109" t="str">
        <f t="shared" si="80"/>
        <v>M</v>
      </c>
      <c r="J1196" s="129" t="s">
        <v>99</v>
      </c>
      <c r="K1196" s="129" t="s">
        <v>99</v>
      </c>
      <c r="L1196" s="129" t="s">
        <v>99</v>
      </c>
      <c r="M1196" s="129" t="s">
        <v>99</v>
      </c>
      <c r="N1196" s="129" t="s">
        <v>99</v>
      </c>
      <c r="O1196" s="129" t="s">
        <v>99</v>
      </c>
      <c r="P1196" s="129" t="s">
        <v>99</v>
      </c>
      <c r="Q1196" s="129" t="s">
        <v>99</v>
      </c>
      <c r="R1196" s="129" t="s">
        <v>99</v>
      </c>
      <c r="S1196" s="129" t="s">
        <v>99</v>
      </c>
      <c r="T1196" s="129" t="s">
        <v>99</v>
      </c>
      <c r="U1196" s="129" t="s">
        <v>99</v>
      </c>
      <c r="V1196" s="129" t="s">
        <v>99</v>
      </c>
      <c r="W1196" s="129" t="s">
        <v>99</v>
      </c>
      <c r="X1196" s="129" t="s">
        <v>99</v>
      </c>
      <c r="Y1196" s="129" t="s">
        <v>99</v>
      </c>
      <c r="Z1196" s="129" t="s">
        <v>99</v>
      </c>
      <c r="AA1196" s="129" t="s">
        <v>99</v>
      </c>
      <c r="AB1196" s="129" t="s">
        <v>99</v>
      </c>
      <c r="AC1196" s="129" t="s">
        <v>99</v>
      </c>
      <c r="AD1196" s="129" t="s">
        <v>99</v>
      </c>
      <c r="AE1196" s="129">
        <v>6006.875</v>
      </c>
      <c r="AF1196" s="129">
        <v>6006.875</v>
      </c>
      <c r="AG1196" s="129">
        <v>6006.875</v>
      </c>
      <c r="AH1196" s="129">
        <v>6006.875</v>
      </c>
      <c r="AI1196" s="129">
        <v>6006.875</v>
      </c>
      <c r="AJ1196" s="129">
        <v>6006.875</v>
      </c>
      <c r="AK1196" s="129">
        <v>6006.875</v>
      </c>
      <c r="AL1196" s="129">
        <v>6006.875</v>
      </c>
      <c r="AM1196" s="129">
        <v>6006.875</v>
      </c>
      <c r="AN1196" s="129">
        <v>6006.875</v>
      </c>
      <c r="AO1196" s="129">
        <v>6006.875</v>
      </c>
      <c r="AP1196" s="129">
        <v>6006.875</v>
      </c>
      <c r="AQ1196" s="129">
        <v>6006.875</v>
      </c>
      <c r="AR1196" s="129">
        <v>6006.875</v>
      </c>
      <c r="AS1196" s="129">
        <v>6006.875</v>
      </c>
      <c r="AT1196" s="129">
        <v>6006.875</v>
      </c>
      <c r="AU1196" s="129">
        <v>6006.875</v>
      </c>
      <c r="AV1196" s="129">
        <v>6006.875</v>
      </c>
      <c r="AW1196" s="129">
        <v>6006.875</v>
      </c>
      <c r="AX1196" s="130">
        <v>6006.875</v>
      </c>
    </row>
    <row r="1197" spans="1:50">
      <c r="A1197" s="212"/>
      <c r="B1197" s="215"/>
      <c r="C1197" s="217" t="s">
        <v>43</v>
      </c>
      <c r="D1197" s="52" t="s">
        <v>24</v>
      </c>
      <c r="E1197" s="86" t="str">
        <f>A1167&amp;"/"&amp;B1187&amp;"/"&amp;C1197&amp;"/"&amp;D1197</f>
        <v>Biomass and waste fired power plants/Steam turbine/CHP with CCS/L</v>
      </c>
      <c r="F1197" s="61" t="str">
        <f>A1167</f>
        <v>Biomass and waste fired power plants</v>
      </c>
      <c r="G1197" s="61" t="str">
        <f>B1187</f>
        <v>Steam turbine</v>
      </c>
      <c r="H1197" s="61" t="str">
        <f>C1197</f>
        <v>CHP with CCS</v>
      </c>
      <c r="I1197" s="84" t="str">
        <f t="shared" si="80"/>
        <v>L</v>
      </c>
      <c r="J1197" s="121" t="s">
        <v>99</v>
      </c>
      <c r="K1197" s="121" t="s">
        <v>99</v>
      </c>
      <c r="L1197" s="121" t="s">
        <v>99</v>
      </c>
      <c r="M1197" s="121" t="s">
        <v>99</v>
      </c>
      <c r="N1197" s="121" t="s">
        <v>99</v>
      </c>
      <c r="O1197" s="121" t="s">
        <v>99</v>
      </c>
      <c r="P1197" s="121" t="s">
        <v>99</v>
      </c>
      <c r="Q1197" s="121" t="s">
        <v>99</v>
      </c>
      <c r="R1197" s="121" t="s">
        <v>99</v>
      </c>
      <c r="S1197" s="121" t="s">
        <v>99</v>
      </c>
      <c r="T1197" s="121" t="s">
        <v>99</v>
      </c>
      <c r="U1197" s="121" t="s">
        <v>99</v>
      </c>
      <c r="V1197" s="121" t="s">
        <v>99</v>
      </c>
      <c r="W1197" s="121" t="s">
        <v>99</v>
      </c>
      <c r="X1197" s="121" t="s">
        <v>99</v>
      </c>
      <c r="Y1197" s="121" t="s">
        <v>99</v>
      </c>
      <c r="Z1197" s="121" t="s">
        <v>99</v>
      </c>
      <c r="AA1197" s="121" t="s">
        <v>99</v>
      </c>
      <c r="AB1197" s="121" t="s">
        <v>99</v>
      </c>
      <c r="AC1197" s="121" t="s">
        <v>99</v>
      </c>
      <c r="AD1197" s="121" t="s">
        <v>99</v>
      </c>
      <c r="AE1197" s="121">
        <v>5852.5</v>
      </c>
      <c r="AF1197" s="121">
        <v>5852.5</v>
      </c>
      <c r="AG1197" s="121">
        <v>5852.5</v>
      </c>
      <c r="AH1197" s="121">
        <v>5852.5</v>
      </c>
      <c r="AI1197" s="121">
        <v>5852.5</v>
      </c>
      <c r="AJ1197" s="121">
        <v>5852.5</v>
      </c>
      <c r="AK1197" s="121">
        <v>5852.5</v>
      </c>
      <c r="AL1197" s="121">
        <v>5852.5</v>
      </c>
      <c r="AM1197" s="121">
        <v>5852.5</v>
      </c>
      <c r="AN1197" s="121">
        <v>5852.5</v>
      </c>
      <c r="AO1197" s="121">
        <v>5852.5</v>
      </c>
      <c r="AP1197" s="121">
        <v>5852.5</v>
      </c>
      <c r="AQ1197" s="121">
        <v>5852.5</v>
      </c>
      <c r="AR1197" s="121">
        <v>5852.5</v>
      </c>
      <c r="AS1197" s="121">
        <v>5852.5</v>
      </c>
      <c r="AT1197" s="121">
        <v>5852.5</v>
      </c>
      <c r="AU1197" s="121">
        <v>5852.5</v>
      </c>
      <c r="AV1197" s="121">
        <v>5852.5</v>
      </c>
      <c r="AW1197" s="121">
        <v>5852.5</v>
      </c>
      <c r="AX1197" s="122">
        <v>5852.5</v>
      </c>
    </row>
    <row r="1198" spans="1:50">
      <c r="A1198" s="213"/>
      <c r="B1198" s="218"/>
      <c r="C1198" s="210"/>
      <c r="D1198" s="93" t="s">
        <v>25</v>
      </c>
      <c r="E1198" s="73" t="str">
        <f>A1167&amp;"/"&amp;B1187&amp;"/"&amp;C1197&amp;"/"&amp;D1198</f>
        <v>Biomass and waste fired power plants/Steam turbine/CHP with CCS/M</v>
      </c>
      <c r="F1198" s="91" t="str">
        <f>A1167</f>
        <v>Biomass and waste fired power plants</v>
      </c>
      <c r="G1198" s="91" t="str">
        <f>B1187</f>
        <v>Steam turbine</v>
      </c>
      <c r="H1198" s="91" t="str">
        <f>C1197</f>
        <v>CHP with CCS</v>
      </c>
      <c r="I1198" s="70" t="str">
        <f t="shared" si="80"/>
        <v>M</v>
      </c>
      <c r="J1198" s="123" t="s">
        <v>99</v>
      </c>
      <c r="K1198" s="123" t="s">
        <v>99</v>
      </c>
      <c r="L1198" s="123" t="s">
        <v>99</v>
      </c>
      <c r="M1198" s="123" t="s">
        <v>99</v>
      </c>
      <c r="N1198" s="123" t="s">
        <v>99</v>
      </c>
      <c r="O1198" s="123" t="s">
        <v>99</v>
      </c>
      <c r="P1198" s="123" t="s">
        <v>99</v>
      </c>
      <c r="Q1198" s="123" t="s">
        <v>99</v>
      </c>
      <c r="R1198" s="123" t="s">
        <v>99</v>
      </c>
      <c r="S1198" s="123" t="s">
        <v>99</v>
      </c>
      <c r="T1198" s="123" t="s">
        <v>99</v>
      </c>
      <c r="U1198" s="123" t="s">
        <v>99</v>
      </c>
      <c r="V1198" s="123" t="s">
        <v>99</v>
      </c>
      <c r="W1198" s="123" t="s">
        <v>99</v>
      </c>
      <c r="X1198" s="123" t="s">
        <v>99</v>
      </c>
      <c r="Y1198" s="123" t="s">
        <v>99</v>
      </c>
      <c r="Z1198" s="123" t="s">
        <v>99</v>
      </c>
      <c r="AA1198" s="123" t="s">
        <v>99</v>
      </c>
      <c r="AB1198" s="123" t="s">
        <v>99</v>
      </c>
      <c r="AC1198" s="123" t="s">
        <v>99</v>
      </c>
      <c r="AD1198" s="123" t="s">
        <v>99</v>
      </c>
      <c r="AE1198" s="123">
        <v>6396.875</v>
      </c>
      <c r="AF1198" s="123">
        <v>6396.875</v>
      </c>
      <c r="AG1198" s="123">
        <v>6396.875</v>
      </c>
      <c r="AH1198" s="123">
        <v>6396.875</v>
      </c>
      <c r="AI1198" s="123">
        <v>6396.875</v>
      </c>
      <c r="AJ1198" s="123">
        <v>6396.875</v>
      </c>
      <c r="AK1198" s="123">
        <v>6396.875</v>
      </c>
      <c r="AL1198" s="123">
        <v>6396.875</v>
      </c>
      <c r="AM1198" s="123">
        <v>6396.875</v>
      </c>
      <c r="AN1198" s="123">
        <v>6396.875</v>
      </c>
      <c r="AO1198" s="123">
        <v>6396.875</v>
      </c>
      <c r="AP1198" s="123">
        <v>6396.875</v>
      </c>
      <c r="AQ1198" s="123">
        <v>6396.875</v>
      </c>
      <c r="AR1198" s="123">
        <v>6396.875</v>
      </c>
      <c r="AS1198" s="123">
        <v>6396.875</v>
      </c>
      <c r="AT1198" s="123">
        <v>6396.875</v>
      </c>
      <c r="AU1198" s="123">
        <v>6396.875</v>
      </c>
      <c r="AV1198" s="123">
        <v>6396.875</v>
      </c>
      <c r="AW1198" s="123">
        <v>6396.875</v>
      </c>
      <c r="AX1198" s="124">
        <v>6396.875</v>
      </c>
    </row>
    <row r="1199" spans="1:50">
      <c r="A1199" s="211" t="s">
        <v>58</v>
      </c>
      <c r="B1199" s="214" t="s">
        <v>59</v>
      </c>
      <c r="C1199" s="209" t="s">
        <v>36</v>
      </c>
      <c r="D1199" s="67" t="s">
        <v>25</v>
      </c>
      <c r="E1199" s="87" t="str">
        <f>A1199&amp;"/"&amp;B1199&amp;"/"&amp;C1199&amp;"/"&amp;D1199</f>
        <v>Fuel cells/Natural gas fuel cell power plant/Electricity only/M</v>
      </c>
      <c r="F1199" s="55" t="str">
        <f>A1199</f>
        <v>Fuel cells</v>
      </c>
      <c r="G1199" s="55" t="str">
        <f>B1199</f>
        <v>Natural gas fuel cell power plant</v>
      </c>
      <c r="H1199" s="55" t="str">
        <f>C1199</f>
        <v>Electricity only</v>
      </c>
      <c r="I1199" s="85" t="str">
        <f t="shared" si="80"/>
        <v>M</v>
      </c>
      <c r="J1199" s="125" t="s">
        <v>99</v>
      </c>
      <c r="K1199" s="125" t="s">
        <v>99</v>
      </c>
      <c r="L1199" s="125" t="s">
        <v>99</v>
      </c>
      <c r="M1199" s="125" t="s">
        <v>99</v>
      </c>
      <c r="N1199" s="125" t="s">
        <v>99</v>
      </c>
      <c r="O1199" s="125" t="s">
        <v>99</v>
      </c>
      <c r="P1199" s="125" t="s">
        <v>99</v>
      </c>
      <c r="Q1199" s="125" t="s">
        <v>99</v>
      </c>
      <c r="R1199" s="125" t="s">
        <v>99</v>
      </c>
      <c r="S1199" s="125" t="s">
        <v>99</v>
      </c>
      <c r="T1199" s="125" t="s">
        <v>99</v>
      </c>
      <c r="U1199" s="125" t="s">
        <v>99</v>
      </c>
      <c r="V1199" s="125" t="s">
        <v>99</v>
      </c>
      <c r="W1199" s="125" t="s">
        <v>99</v>
      </c>
      <c r="X1199" s="125" t="s">
        <v>99</v>
      </c>
      <c r="Y1199" s="125" t="s">
        <v>99</v>
      </c>
      <c r="Z1199" s="125" t="s">
        <v>99</v>
      </c>
      <c r="AA1199" s="125" t="s">
        <v>99</v>
      </c>
      <c r="AB1199" s="125" t="s">
        <v>99</v>
      </c>
      <c r="AC1199" s="125" t="s">
        <v>99</v>
      </c>
      <c r="AD1199" s="125" t="s">
        <v>99</v>
      </c>
      <c r="AE1199" s="125">
        <v>4300</v>
      </c>
      <c r="AF1199" s="125">
        <v>4300</v>
      </c>
      <c r="AG1199" s="125">
        <v>4300</v>
      </c>
      <c r="AH1199" s="125">
        <v>4300</v>
      </c>
      <c r="AI1199" s="125">
        <v>4265.7241998491209</v>
      </c>
      <c r="AJ1199" s="125">
        <v>4253.9003735792694</v>
      </c>
      <c r="AK1199" s="125">
        <v>4238.0757465484267</v>
      </c>
      <c r="AL1199" s="125">
        <v>4216.9592447872219</v>
      </c>
      <c r="AM1199" s="125">
        <v>4188.893082869823</v>
      </c>
      <c r="AN1199" s="125">
        <v>4151.7882996110402</v>
      </c>
      <c r="AO1199" s="125">
        <v>4103.0820595197956</v>
      </c>
      <c r="AP1199" s="125">
        <v>4039.7502461244571</v>
      </c>
      <c r="AQ1199" s="125">
        <v>3958.4293928142597</v>
      </c>
      <c r="AR1199" s="125">
        <v>3855.7241628498059</v>
      </c>
      <c r="AS1199" s="125">
        <v>3728.7873925167323</v>
      </c>
      <c r="AT1199" s="125">
        <v>3576.2311184300938</v>
      </c>
      <c r="AU1199" s="125">
        <v>3399.3164319333264</v>
      </c>
      <c r="AV1199" s="125">
        <v>3203.1442325760968</v>
      </c>
      <c r="AW1199" s="125">
        <v>2997.2702754723778</v>
      </c>
      <c r="AX1199" s="126">
        <v>2795</v>
      </c>
    </row>
    <row r="1200" spans="1:50">
      <c r="A1200" s="212"/>
      <c r="B1200" s="215"/>
      <c r="C1200" s="206"/>
      <c r="D1200" s="52" t="s">
        <v>38</v>
      </c>
      <c r="E1200" s="86" t="str">
        <f>A1199&amp;"/"&amp;B1199&amp;"/"&amp;C1199&amp;"/"&amp;D1200</f>
        <v>Fuel cells/Natural gas fuel cell power plant/Electricity only/S</v>
      </c>
      <c r="F1200" s="61" t="str">
        <f>A1199</f>
        <v>Fuel cells</v>
      </c>
      <c r="G1200" s="61" t="str">
        <f>B1199</f>
        <v>Natural gas fuel cell power plant</v>
      </c>
      <c r="H1200" s="61" t="str">
        <f>C1199</f>
        <v>Electricity only</v>
      </c>
      <c r="I1200" s="84" t="str">
        <f t="shared" si="80"/>
        <v>S</v>
      </c>
      <c r="J1200" s="121" t="s">
        <v>99</v>
      </c>
      <c r="K1200" s="121" t="s">
        <v>99</v>
      </c>
      <c r="L1200" s="121" t="s">
        <v>99</v>
      </c>
      <c r="M1200" s="121" t="s">
        <v>99</v>
      </c>
      <c r="N1200" s="121" t="s">
        <v>99</v>
      </c>
      <c r="O1200" s="121" t="s">
        <v>99</v>
      </c>
      <c r="P1200" s="121" t="s">
        <v>99</v>
      </c>
      <c r="Q1200" s="121" t="s">
        <v>99</v>
      </c>
      <c r="R1200" s="121" t="s">
        <v>99</v>
      </c>
      <c r="S1200" s="121" t="s">
        <v>99</v>
      </c>
      <c r="T1200" s="121" t="s">
        <v>99</v>
      </c>
      <c r="U1200" s="121" t="s">
        <v>99</v>
      </c>
      <c r="V1200" s="121" t="s">
        <v>99</v>
      </c>
      <c r="W1200" s="121" t="s">
        <v>99</v>
      </c>
      <c r="X1200" s="121" t="s">
        <v>99</v>
      </c>
      <c r="Y1200" s="121" t="s">
        <v>99</v>
      </c>
      <c r="Z1200" s="121" t="s">
        <v>99</v>
      </c>
      <c r="AA1200" s="121" t="s">
        <v>99</v>
      </c>
      <c r="AB1200" s="121" t="s">
        <v>99</v>
      </c>
      <c r="AC1200" s="121">
        <v>5160</v>
      </c>
      <c r="AD1200" s="121">
        <v>5160</v>
      </c>
      <c r="AE1200" s="121">
        <v>5160</v>
      </c>
      <c r="AF1200" s="121">
        <v>5160</v>
      </c>
      <c r="AG1200" s="121">
        <v>5160</v>
      </c>
      <c r="AH1200" s="121">
        <v>5160</v>
      </c>
      <c r="AI1200" s="121">
        <v>5127.5837319412858</v>
      </c>
      <c r="AJ1200" s="121">
        <v>5116.3869138716282</v>
      </c>
      <c r="AK1200" s="121">
        <v>5101.3897142541846</v>
      </c>
      <c r="AL1200" s="121">
        <v>5081.3562136639248</v>
      </c>
      <c r="AM1200" s="121">
        <v>5054.691635620813</v>
      </c>
      <c r="AN1200" s="121">
        <v>5019.3724077843963</v>
      </c>
      <c r="AO1200" s="121">
        <v>4972.8908863005581</v>
      </c>
      <c r="AP1200" s="121">
        <v>4912.2434849206729</v>
      </c>
      <c r="AQ1200" s="121">
        <v>4834.0101065852632</v>
      </c>
      <c r="AR1200" s="121">
        <v>4734.5953190337241</v>
      </c>
      <c r="AS1200" s="121">
        <v>4610.7178761685918</v>
      </c>
      <c r="AT1200" s="121">
        <v>4460.2219870915505</v>
      </c>
      <c r="AU1200" s="121">
        <v>4283.2028621371974</v>
      </c>
      <c r="AV1200" s="121">
        <v>4083.2522011947867</v>
      </c>
      <c r="AW1200" s="121">
        <v>3868.3496855415478</v>
      </c>
      <c r="AX1200" s="122">
        <v>3650.7000000000003</v>
      </c>
    </row>
    <row r="1201" spans="1:50">
      <c r="A1201" s="212"/>
      <c r="B1201" s="224"/>
      <c r="C1201" s="216"/>
      <c r="D1201" s="106" t="s">
        <v>47</v>
      </c>
      <c r="E1201" s="107" t="str">
        <f>A1199&amp;"/"&amp;B1199&amp;"/"&amp;C1199&amp;"/"&amp;D1201</f>
        <v>Fuel cells/Natural gas fuel cell power plant/Electricity only/XS</v>
      </c>
      <c r="F1201" s="108" t="str">
        <f>A1199</f>
        <v>Fuel cells</v>
      </c>
      <c r="G1201" s="108" t="str">
        <f>B1199</f>
        <v>Natural gas fuel cell power plant</v>
      </c>
      <c r="H1201" s="108" t="str">
        <f>C1199</f>
        <v>Electricity only</v>
      </c>
      <c r="I1201" s="109" t="str">
        <f t="shared" si="80"/>
        <v>XS</v>
      </c>
      <c r="J1201" s="129" t="s">
        <v>99</v>
      </c>
      <c r="K1201" s="129" t="s">
        <v>99</v>
      </c>
      <c r="L1201" s="129" t="s">
        <v>99</v>
      </c>
      <c r="M1201" s="129" t="s">
        <v>99</v>
      </c>
      <c r="N1201" s="129" t="s">
        <v>99</v>
      </c>
      <c r="O1201" s="129" t="s">
        <v>99</v>
      </c>
      <c r="P1201" s="129" t="s">
        <v>99</v>
      </c>
      <c r="Q1201" s="129" t="s">
        <v>99</v>
      </c>
      <c r="R1201" s="129" t="s">
        <v>99</v>
      </c>
      <c r="S1201" s="129" t="s">
        <v>99</v>
      </c>
      <c r="T1201" s="129" t="s">
        <v>99</v>
      </c>
      <c r="U1201" s="129" t="s">
        <v>99</v>
      </c>
      <c r="V1201" s="129" t="s">
        <v>99</v>
      </c>
      <c r="W1201" s="129" t="s">
        <v>99</v>
      </c>
      <c r="X1201" s="129" t="s">
        <v>99</v>
      </c>
      <c r="Y1201" s="129" t="s">
        <v>99</v>
      </c>
      <c r="Z1201" s="129">
        <v>7740</v>
      </c>
      <c r="AA1201" s="129">
        <v>7740</v>
      </c>
      <c r="AB1201" s="129">
        <v>7740</v>
      </c>
      <c r="AC1201" s="129">
        <v>7740</v>
      </c>
      <c r="AD1201" s="129">
        <v>7740</v>
      </c>
      <c r="AE1201" s="129">
        <v>7740</v>
      </c>
      <c r="AF1201" s="129">
        <v>7740</v>
      </c>
      <c r="AG1201" s="129">
        <v>7740</v>
      </c>
      <c r="AH1201" s="129">
        <v>7740</v>
      </c>
      <c r="AI1201" s="129">
        <v>7702.2602559513889</v>
      </c>
      <c r="AJ1201" s="129">
        <v>7689.2087377232601</v>
      </c>
      <c r="AK1201" s="129">
        <v>7671.7143829468732</v>
      </c>
      <c r="AL1201" s="129">
        <v>7648.3218496511636</v>
      </c>
      <c r="AM1201" s="129">
        <v>7617.1446477858644</v>
      </c>
      <c r="AN1201" s="129">
        <v>7575.7736876063773</v>
      </c>
      <c r="AO1201" s="129">
        <v>7521.1961757250683</v>
      </c>
      <c r="AP1201" s="129">
        <v>7449.7547998594528</v>
      </c>
      <c r="AQ1201" s="129">
        <v>7357.1988893202342</v>
      </c>
      <c r="AR1201" s="129">
        <v>7238.9067112967859</v>
      </c>
      <c r="AS1201" s="129">
        <v>7090.382622204058</v>
      </c>
      <c r="AT1201" s="129">
        <v>6908.1317951039509</v>
      </c>
      <c r="AU1201" s="129">
        <v>6690.947259606869</v>
      </c>
      <c r="AV1201" s="129">
        <v>6441.4593036402675</v>
      </c>
      <c r="AW1201" s="129">
        <v>6167.4855514879655</v>
      </c>
      <c r="AX1201" s="130">
        <v>5882.4</v>
      </c>
    </row>
    <row r="1202" spans="1:50">
      <c r="A1202" s="212"/>
      <c r="B1202" s="215" t="s">
        <v>60</v>
      </c>
      <c r="C1202" s="206" t="s">
        <v>36</v>
      </c>
      <c r="D1202" s="52" t="s">
        <v>25</v>
      </c>
      <c r="E1202" s="86" t="str">
        <f>A1199&amp;"/"&amp;B1202&amp;"/"&amp;C1202&amp;"/"&amp;D1202</f>
        <v>Fuel cells/Hydrogen fuel cell power plant/Electricity only/M</v>
      </c>
      <c r="F1202" s="61" t="str">
        <f>A1199</f>
        <v>Fuel cells</v>
      </c>
      <c r="G1202" s="61" t="str">
        <f>B1202</f>
        <v>Hydrogen fuel cell power plant</v>
      </c>
      <c r="H1202" s="61" t="str">
        <f>C1202</f>
        <v>Electricity only</v>
      </c>
      <c r="I1202" s="84" t="str">
        <f t="shared" si="80"/>
        <v>M</v>
      </c>
      <c r="J1202" s="121" t="s">
        <v>99</v>
      </c>
      <c r="K1202" s="121" t="s">
        <v>99</v>
      </c>
      <c r="L1202" s="121" t="s">
        <v>99</v>
      </c>
      <c r="M1202" s="121" t="s">
        <v>99</v>
      </c>
      <c r="N1202" s="121" t="s">
        <v>99</v>
      </c>
      <c r="O1202" s="121" t="s">
        <v>99</v>
      </c>
      <c r="P1202" s="121" t="s">
        <v>99</v>
      </c>
      <c r="Q1202" s="121" t="s">
        <v>99</v>
      </c>
      <c r="R1202" s="121" t="s">
        <v>99</v>
      </c>
      <c r="S1202" s="121" t="s">
        <v>99</v>
      </c>
      <c r="T1202" s="121" t="s">
        <v>99</v>
      </c>
      <c r="U1202" s="121" t="s">
        <v>99</v>
      </c>
      <c r="V1202" s="121" t="s">
        <v>99</v>
      </c>
      <c r="W1202" s="121" t="s">
        <v>99</v>
      </c>
      <c r="X1202" s="121" t="s">
        <v>99</v>
      </c>
      <c r="Y1202" s="121" t="s">
        <v>99</v>
      </c>
      <c r="Z1202" s="121" t="s">
        <v>99</v>
      </c>
      <c r="AA1202" s="121" t="s">
        <v>99</v>
      </c>
      <c r="AB1202" s="121" t="s">
        <v>99</v>
      </c>
      <c r="AC1202" s="121" t="s">
        <v>99</v>
      </c>
      <c r="AD1202" s="121" t="s">
        <v>99</v>
      </c>
      <c r="AE1202" s="121" t="s">
        <v>99</v>
      </c>
      <c r="AF1202" s="121" t="s">
        <v>99</v>
      </c>
      <c r="AG1202" s="121">
        <v>3570</v>
      </c>
      <c r="AH1202" s="121">
        <v>3570</v>
      </c>
      <c r="AI1202" s="121">
        <v>3570</v>
      </c>
      <c r="AJ1202" s="121">
        <v>3570</v>
      </c>
      <c r="AK1202" s="121">
        <v>3570</v>
      </c>
      <c r="AL1202" s="121">
        <v>3570</v>
      </c>
      <c r="AM1202" s="121">
        <v>3570</v>
      </c>
      <c r="AN1202" s="121">
        <v>3459.2548387558772</v>
      </c>
      <c r="AO1202" s="121">
        <v>3422.8610830783959</v>
      </c>
      <c r="AP1202" s="121">
        <v>3375.5389629762512</v>
      </c>
      <c r="AQ1202" s="121">
        <v>3314.7752649098179</v>
      </c>
      <c r="AR1202" s="121">
        <v>3238.0329616828899</v>
      </c>
      <c r="AS1202" s="121">
        <v>3143.1846260828515</v>
      </c>
      <c r="AT1202" s="121">
        <v>3029.1931589571841</v>
      </c>
      <c r="AU1202" s="121">
        <v>2897.0008594887859</v>
      </c>
      <c r="AV1202" s="121">
        <v>2750.4191672713951</v>
      </c>
      <c r="AW1202" s="121">
        <v>2596.5882314169185</v>
      </c>
      <c r="AX1202" s="122">
        <v>2445.4499999999998</v>
      </c>
    </row>
    <row r="1203" spans="1:50">
      <c r="A1203" s="212"/>
      <c r="B1203" s="215"/>
      <c r="C1203" s="206"/>
      <c r="D1203" s="52" t="s">
        <v>38</v>
      </c>
      <c r="E1203" s="86" t="str">
        <f>A1199&amp;"/"&amp;B1202&amp;"/"&amp;C1202&amp;"/"&amp;D1203</f>
        <v>Fuel cells/Hydrogen fuel cell power plant/Electricity only/S</v>
      </c>
      <c r="F1203" s="61" t="str">
        <f>A1199</f>
        <v>Fuel cells</v>
      </c>
      <c r="G1203" s="61" t="str">
        <f>B1202</f>
        <v>Hydrogen fuel cell power plant</v>
      </c>
      <c r="H1203" s="61" t="str">
        <f>C1202</f>
        <v>Electricity only</v>
      </c>
      <c r="I1203" s="84" t="str">
        <f t="shared" si="80"/>
        <v>S</v>
      </c>
      <c r="J1203" s="121" t="s">
        <v>99</v>
      </c>
      <c r="K1203" s="121" t="s">
        <v>99</v>
      </c>
      <c r="L1203" s="121" t="s">
        <v>99</v>
      </c>
      <c r="M1203" s="121" t="s">
        <v>99</v>
      </c>
      <c r="N1203" s="121" t="s">
        <v>99</v>
      </c>
      <c r="O1203" s="121" t="s">
        <v>99</v>
      </c>
      <c r="P1203" s="121" t="s">
        <v>99</v>
      </c>
      <c r="Q1203" s="121" t="s">
        <v>99</v>
      </c>
      <c r="R1203" s="121" t="s">
        <v>99</v>
      </c>
      <c r="S1203" s="121" t="s">
        <v>99</v>
      </c>
      <c r="T1203" s="121" t="s">
        <v>99</v>
      </c>
      <c r="U1203" s="121" t="s">
        <v>99</v>
      </c>
      <c r="V1203" s="121" t="s">
        <v>99</v>
      </c>
      <c r="W1203" s="121" t="s">
        <v>99</v>
      </c>
      <c r="X1203" s="121" t="s">
        <v>99</v>
      </c>
      <c r="Y1203" s="121" t="s">
        <v>99</v>
      </c>
      <c r="Z1203" s="121" t="s">
        <v>99</v>
      </c>
      <c r="AA1203" s="121" t="s">
        <v>99</v>
      </c>
      <c r="AB1203" s="121" t="s">
        <v>99</v>
      </c>
      <c r="AC1203" s="121" t="s">
        <v>99</v>
      </c>
      <c r="AD1203" s="121" t="s">
        <v>99</v>
      </c>
      <c r="AE1203" s="121">
        <v>3927.0000000000005</v>
      </c>
      <c r="AF1203" s="121">
        <v>3927.0000000000005</v>
      </c>
      <c r="AG1203" s="121">
        <v>3927.0000000000005</v>
      </c>
      <c r="AH1203" s="121">
        <v>3927.0000000000005</v>
      </c>
      <c r="AI1203" s="121">
        <v>3927.0000000000005</v>
      </c>
      <c r="AJ1203" s="121">
        <v>3927.0000000000005</v>
      </c>
      <c r="AK1203" s="121">
        <v>3927.0000000000005</v>
      </c>
      <c r="AL1203" s="121">
        <v>3927.0000000000005</v>
      </c>
      <c r="AM1203" s="121">
        <v>3927.0000000000005</v>
      </c>
      <c r="AN1203" s="121">
        <v>3843.6774252235464</v>
      </c>
      <c r="AO1203" s="121">
        <v>3815.9867418698122</v>
      </c>
      <c r="AP1203" s="121">
        <v>3779.7399352775292</v>
      </c>
      <c r="AQ1203" s="121">
        <v>3732.7803667132512</v>
      </c>
      <c r="AR1203" s="121">
        <v>3672.7631337548428</v>
      </c>
      <c r="AS1203" s="121">
        <v>3597.4073071570206</v>
      </c>
      <c r="AT1203" s="121">
        <v>3504.9397363531289</v>
      </c>
      <c r="AU1203" s="121">
        <v>3394.7480476067412</v>
      </c>
      <c r="AV1203" s="121">
        <v>3268.1667552190356</v>
      </c>
      <c r="AW1203" s="121">
        <v>3129.1622429836229</v>
      </c>
      <c r="AX1203" s="122">
        <v>2984.5200000000004</v>
      </c>
    </row>
    <row r="1204" spans="1:50">
      <c r="A1204" s="213"/>
      <c r="B1204" s="218"/>
      <c r="C1204" s="210"/>
      <c r="D1204" s="93" t="s">
        <v>47</v>
      </c>
      <c r="E1204" s="86" t="str">
        <f>A1199&amp;"/"&amp;B1202&amp;"/"&amp;C1202&amp;"/"&amp;D1204</f>
        <v>Fuel cells/Hydrogen fuel cell power plant/Electricity only/XS</v>
      </c>
      <c r="F1204" s="61" t="str">
        <f>A1199</f>
        <v>Fuel cells</v>
      </c>
      <c r="G1204" s="61" t="str">
        <f>B1202</f>
        <v>Hydrogen fuel cell power plant</v>
      </c>
      <c r="H1204" s="61" t="str">
        <f>C1202</f>
        <v>Electricity only</v>
      </c>
      <c r="I1204" s="84" t="str">
        <f t="shared" si="80"/>
        <v>XS</v>
      </c>
      <c r="J1204" s="121" t="s">
        <v>99</v>
      </c>
      <c r="K1204" s="121" t="s">
        <v>99</v>
      </c>
      <c r="L1204" s="121" t="s">
        <v>99</v>
      </c>
      <c r="M1204" s="121" t="s">
        <v>99</v>
      </c>
      <c r="N1204" s="121" t="s">
        <v>99</v>
      </c>
      <c r="O1204" s="121" t="s">
        <v>99</v>
      </c>
      <c r="P1204" s="121" t="s">
        <v>99</v>
      </c>
      <c r="Q1204" s="121" t="s">
        <v>99</v>
      </c>
      <c r="R1204" s="121" t="s">
        <v>99</v>
      </c>
      <c r="S1204" s="121" t="s">
        <v>99</v>
      </c>
      <c r="T1204" s="121" t="s">
        <v>99</v>
      </c>
      <c r="U1204" s="121" t="s">
        <v>99</v>
      </c>
      <c r="V1204" s="121" t="s">
        <v>99</v>
      </c>
      <c r="W1204" s="121" t="s">
        <v>99</v>
      </c>
      <c r="X1204" s="121" t="s">
        <v>99</v>
      </c>
      <c r="Y1204" s="121" t="s">
        <v>99</v>
      </c>
      <c r="Z1204" s="121" t="s">
        <v>99</v>
      </c>
      <c r="AA1204" s="121" t="s">
        <v>99</v>
      </c>
      <c r="AB1204" s="121">
        <v>5301.4500000000007</v>
      </c>
      <c r="AC1204" s="121">
        <v>5301.4500000000007</v>
      </c>
      <c r="AD1204" s="121">
        <v>5301.4500000000007</v>
      </c>
      <c r="AE1204" s="121">
        <v>5301.4500000000007</v>
      </c>
      <c r="AF1204" s="121">
        <v>5301.4500000000007</v>
      </c>
      <c r="AG1204" s="121">
        <v>5301.4500000000007</v>
      </c>
      <c r="AH1204" s="121">
        <v>5301.4500000000007</v>
      </c>
      <c r="AI1204" s="121">
        <v>5301.4500000000007</v>
      </c>
      <c r="AJ1204" s="121">
        <v>5301.4500000000007</v>
      </c>
      <c r="AK1204" s="121">
        <v>5301.4500000000007</v>
      </c>
      <c r="AL1204" s="121">
        <v>5301.4500000000007</v>
      </c>
      <c r="AM1204" s="121">
        <v>5301.4500000000007</v>
      </c>
      <c r="AN1204" s="121">
        <v>5203.0252085453139</v>
      </c>
      <c r="AO1204" s="121">
        <v>5170.315588833716</v>
      </c>
      <c r="AP1204" s="121">
        <v>5127.4990485465814</v>
      </c>
      <c r="AQ1204" s="121">
        <v>5072.028058180028</v>
      </c>
      <c r="AR1204" s="121">
        <v>5001.1327017479089</v>
      </c>
      <c r="AS1204" s="121">
        <v>4912.1186315792311</v>
      </c>
      <c r="AT1204" s="121">
        <v>4802.8913135671337</v>
      </c>
      <c r="AU1204" s="121">
        <v>4672.7273812354633</v>
      </c>
      <c r="AV1204" s="121">
        <v>4523.2032296024863</v>
      </c>
      <c r="AW1204" s="121">
        <v>4359.004149524405</v>
      </c>
      <c r="AX1204" s="122">
        <v>4188.1455000000005</v>
      </c>
    </row>
    <row r="1205" spans="1:50">
      <c r="A1205" s="211" t="s">
        <v>61</v>
      </c>
      <c r="B1205" s="214" t="s">
        <v>62</v>
      </c>
      <c r="C1205" s="209" t="s">
        <v>36</v>
      </c>
      <c r="D1205" s="67" t="s">
        <v>24</v>
      </c>
      <c r="E1205" s="87" t="str">
        <f>A1205&amp;"/"&amp;B1205&amp;"/"&amp;C1205&amp;"/"&amp;D1205</f>
        <v>Wind power plants/Onshore/Electricity only/L</v>
      </c>
      <c r="F1205" s="55" t="str">
        <f>A1205</f>
        <v>Wind power plants</v>
      </c>
      <c r="G1205" s="55" t="str">
        <f>B1205</f>
        <v>Onshore</v>
      </c>
      <c r="H1205" s="55" t="str">
        <f>C1205</f>
        <v>Electricity only</v>
      </c>
      <c r="I1205" s="85" t="str">
        <f t="shared" si="80"/>
        <v>L</v>
      </c>
      <c r="J1205" s="125">
        <v>1215</v>
      </c>
      <c r="K1205" s="125">
        <v>1155.96</v>
      </c>
      <c r="L1205" s="125">
        <v>1117.2150000000001</v>
      </c>
      <c r="M1205" s="125">
        <v>1092.3075000000001</v>
      </c>
      <c r="N1205" s="125">
        <v>1078.0740000000001</v>
      </c>
      <c r="O1205" s="125">
        <v>1067.4000000000001</v>
      </c>
      <c r="P1205" s="125">
        <v>1050.2092633257535</v>
      </c>
      <c r="Q1205" s="125">
        <v>1038.9278423832791</v>
      </c>
      <c r="R1205" s="125">
        <v>1031.6755003488313</v>
      </c>
      <c r="S1205" s="125">
        <v>1026.2362438229954</v>
      </c>
      <c r="T1205" s="125">
        <v>1024.4231583143835</v>
      </c>
      <c r="U1205" s="125">
        <v>1015.4204364852566</v>
      </c>
      <c r="V1205" s="125">
        <v>1006.2500157612918</v>
      </c>
      <c r="W1205" s="125">
        <v>996.92103304699538</v>
      </c>
      <c r="X1205" s="125">
        <v>987.44359768508434</v>
      </c>
      <c r="Y1205" s="125">
        <v>977.82878775933602</v>
      </c>
      <c r="Z1205" s="125">
        <v>968.0886375280935</v>
      </c>
      <c r="AA1205" s="125">
        <v>958.23611539167473</v>
      </c>
      <c r="AB1205" s="125">
        <v>948.28509189250576</v>
      </c>
      <c r="AC1205" s="125">
        <v>938.25029736321721</v>
      </c>
      <c r="AD1205" s="125">
        <v>928.14726897480989</v>
      </c>
      <c r="AE1205" s="125">
        <v>917.99228709309682</v>
      </c>
      <c r="AF1205" s="125">
        <v>907.80230102511973</v>
      </c>
      <c r="AG1205" s="125">
        <v>897.59484442534438</v>
      </c>
      <c r="AH1205" s="125">
        <v>887.38794083073685</v>
      </c>
      <c r="AI1205" s="125">
        <v>877.19999999999993</v>
      </c>
      <c r="AJ1205" s="125">
        <v>867.04970594038775</v>
      </c>
      <c r="AK1205" s="125">
        <v>856.95589771008542</v>
      </c>
      <c r="AL1205" s="125">
        <v>846.9374442791709</v>
      </c>
      <c r="AM1205" s="125">
        <v>837.01311491150057</v>
      </c>
      <c r="AN1205" s="125">
        <v>827.20144668724868</v>
      </c>
      <c r="AO1205" s="125">
        <v>817.52061091533017</v>
      </c>
      <c r="AP1205" s="125">
        <v>807.98828028106186</v>
      </c>
      <c r="AQ1205" s="125">
        <v>798.62149863243428</v>
      </c>
      <c r="AR1205" s="125">
        <v>789.43655532458388</v>
      </c>
      <c r="AS1205" s="125">
        <v>780.4488660139524</v>
      </c>
      <c r="AT1205" s="125">
        <v>771.6728617201253</v>
      </c>
      <c r="AU1205" s="125">
        <v>763.12188785488354</v>
      </c>
      <c r="AV1205" s="125">
        <v>754.80811475660857</v>
      </c>
      <c r="AW1205" s="125">
        <v>746.74246106742441</v>
      </c>
      <c r="AX1205" s="126">
        <v>738.93453105541698</v>
      </c>
    </row>
    <row r="1206" spans="1:50">
      <c r="A1206" s="212"/>
      <c r="B1206" s="215"/>
      <c r="C1206" s="206"/>
      <c r="D1206" s="52" t="s">
        <v>25</v>
      </c>
      <c r="E1206" s="86" t="str">
        <f>A1205&amp;"/"&amp;B1205&amp;"/"&amp;C1205&amp;"/"&amp;D1206</f>
        <v>Wind power plants/Onshore/Electricity only/M</v>
      </c>
      <c r="F1206" s="61" t="str">
        <f>A1205</f>
        <v>Wind power plants</v>
      </c>
      <c r="G1206" s="61" t="str">
        <f>B1205</f>
        <v>Onshore</v>
      </c>
      <c r="H1206" s="61" t="str">
        <f>C1205</f>
        <v>Electricity only</v>
      </c>
      <c r="I1206" s="84" t="str">
        <f t="shared" si="80"/>
        <v>M</v>
      </c>
      <c r="J1206" s="121">
        <v>1320</v>
      </c>
      <c r="K1206" s="121">
        <v>1287.548</v>
      </c>
      <c r="L1206" s="121">
        <v>1264.8313325000001</v>
      </c>
      <c r="M1206" s="121">
        <v>1248.2748229125</v>
      </c>
      <c r="N1206" s="121">
        <v>1231.2607</v>
      </c>
      <c r="O1206" s="121">
        <v>1207</v>
      </c>
      <c r="P1206" s="121">
        <v>1184.7398360932796</v>
      </c>
      <c r="Q1206" s="121">
        <v>1170.4562309198006</v>
      </c>
      <c r="R1206" s="121">
        <v>1155.5687226625148</v>
      </c>
      <c r="S1206" s="121">
        <v>1144.1274481807077</v>
      </c>
      <c r="T1206" s="121">
        <v>1132.799453644265</v>
      </c>
      <c r="U1206" s="121">
        <v>1124.0547929338545</v>
      </c>
      <c r="V1206" s="121">
        <v>1115.0771376183382</v>
      </c>
      <c r="W1206" s="121">
        <v>1105.8762301940592</v>
      </c>
      <c r="X1206" s="121">
        <v>1096.4634984699574</v>
      </c>
      <c r="Y1206" s="121">
        <v>1086.8520884204158</v>
      </c>
      <c r="Z1206" s="121">
        <v>1077.0568786350686</v>
      </c>
      <c r="AA1206" s="121">
        <v>1067.094474095064</v>
      </c>
      <c r="AB1206" s="121">
        <v>1056.9831771944614</v>
      </c>
      <c r="AC1206" s="121">
        <v>1046.7429342026294</v>
      </c>
      <c r="AD1206" s="121">
        <v>1036.3952557323669</v>
      </c>
      <c r="AE1206" s="121">
        <v>1025.963110239172</v>
      </c>
      <c r="AF1206" s="121">
        <v>1015.4707901257015</v>
      </c>
      <c r="AG1206" s="121">
        <v>1004.9437506534316</v>
      </c>
      <c r="AH1206" s="121">
        <v>994.4084225572891</v>
      </c>
      <c r="AI1206" s="121">
        <v>983.89199999999994</v>
      </c>
      <c r="AJ1206" s="121">
        <v>973.42220626774053</v>
      </c>
      <c r="AK1206" s="121">
        <v>963.02704036982482</v>
      </c>
      <c r="AL1206" s="121">
        <v>952.73450843189221</v>
      </c>
      <c r="AM1206" s="121">
        <v>942.5723444317814</v>
      </c>
      <c r="AN1206" s="121">
        <v>932.56772538718383</v>
      </c>
      <c r="AO1206" s="121">
        <v>922.74698653313021</v>
      </c>
      <c r="AP1206" s="121">
        <v>913.1353422979065</v>
      </c>
      <c r="AQ1206" s="121">
        <v>903.75661897625935</v>
      </c>
      <c r="AR1206" s="121">
        <v>894.63300489425274</v>
      </c>
      <c r="AS1206" s="121">
        <v>885.78482355519975</v>
      </c>
      <c r="AT1206" s="121">
        <v>877.230334754762</v>
      </c>
      <c r="AU1206" s="121">
        <v>868.98556796965249</v>
      </c>
      <c r="AV1206" s="121">
        <v>861.06419148215753</v>
      </c>
      <c r="AW1206" s="121">
        <v>853.47741973426628</v>
      </c>
      <c r="AX1206" s="122">
        <v>846.2339603499039</v>
      </c>
    </row>
    <row r="1207" spans="1:50">
      <c r="A1207" s="212"/>
      <c r="B1207" s="215"/>
      <c r="C1207" s="206"/>
      <c r="D1207" s="52" t="s">
        <v>38</v>
      </c>
      <c r="E1207" s="86" t="str">
        <f>A1205&amp;"/"&amp;B1205&amp;"/"&amp;C1205&amp;"/"&amp;D1207</f>
        <v>Wind power plants/Onshore/Electricity only/S</v>
      </c>
      <c r="F1207" s="61" t="str">
        <f>A1205</f>
        <v>Wind power plants</v>
      </c>
      <c r="G1207" s="61" t="str">
        <f>B1205</f>
        <v>Onshore</v>
      </c>
      <c r="H1207" s="61" t="str">
        <f>C1205</f>
        <v>Electricity only</v>
      </c>
      <c r="I1207" s="84" t="str">
        <f t="shared" si="80"/>
        <v>S</v>
      </c>
      <c r="J1207" s="121">
        <v>1425</v>
      </c>
      <c r="K1207" s="121">
        <v>1402.7342054800001</v>
      </c>
      <c r="L1207" s="121">
        <v>1388.845748</v>
      </c>
      <c r="M1207" s="121">
        <v>1375.0948000000001</v>
      </c>
      <c r="N1207" s="121">
        <v>1361.48</v>
      </c>
      <c r="O1207" s="121">
        <v>1348</v>
      </c>
      <c r="P1207" s="121">
        <v>1326.2446247412495</v>
      </c>
      <c r="Q1207" s="121">
        <v>1305.5770182454364</v>
      </c>
      <c r="R1207" s="121">
        <v>1286.2872521826775</v>
      </c>
      <c r="S1207" s="121">
        <v>1269.9261291194246</v>
      </c>
      <c r="T1207" s="121">
        <v>1257.3526030885391</v>
      </c>
      <c r="U1207" s="121">
        <v>1248.0807132225887</v>
      </c>
      <c r="V1207" s="121">
        <v>1238.4778109664132</v>
      </c>
      <c r="W1207" s="121">
        <v>1228.553423110508</v>
      </c>
      <c r="X1207" s="121">
        <v>1218.3198973968565</v>
      </c>
      <c r="Y1207" s="121">
        <v>1207.7925359928877</v>
      </c>
      <c r="Z1207" s="121">
        <v>1196.9896954913863</v>
      </c>
      <c r="AA1207" s="121">
        <v>1185.9328465368574</v>
      </c>
      <c r="AB1207" s="121">
        <v>1174.6465863364119</v>
      </c>
      <c r="AC1207" s="121">
        <v>1163.1585977646</v>
      </c>
      <c r="AD1207" s="121">
        <v>1151.499549551866</v>
      </c>
      <c r="AE1207" s="121">
        <v>1139.7029331782833</v>
      </c>
      <c r="AF1207" s="121">
        <v>1127.8048335839298</v>
      </c>
      <c r="AG1207" s="121">
        <v>1115.8436326397343</v>
      </c>
      <c r="AH1207" s="121">
        <v>1103.8596464585394</v>
      </c>
      <c r="AI1207" s="121">
        <v>1091.8947000000001</v>
      </c>
      <c r="AJ1207" s="121">
        <v>1079.9916449428549</v>
      </c>
      <c r="AK1207" s="121">
        <v>1068.1938293483092</v>
      </c>
      <c r="AL1207" s="121">
        <v>1056.544530083788</v>
      </c>
      <c r="AM1207" s="121">
        <v>1045.0863611707714</v>
      </c>
      <c r="AN1207" s="121">
        <v>1033.8606730156705</v>
      </c>
      <c r="AO1207" s="121">
        <v>1022.9069587404589</v>
      </c>
      <c r="AP1207" s="121">
        <v>1012.262284433771</v>
      </c>
      <c r="AQ1207" s="121">
        <v>1001.9607600108473</v>
      </c>
      <c r="AR1207" s="121">
        <v>992.03306646296915</v>
      </c>
      <c r="AS1207" s="121">
        <v>982.50605360503539</v>
      </c>
      <c r="AT1207" s="121">
        <v>973.40242005755476</v>
      </c>
      <c r="AU1207" s="121">
        <v>964.74048424090961</v>
      </c>
      <c r="AV1207" s="121">
        <v>956.53405177297168</v>
      </c>
      <c r="AW1207" s="121">
        <v>948.79238103557748</v>
      </c>
      <c r="AX1207" s="122">
        <v>941.52024501764527</v>
      </c>
    </row>
    <row r="1208" spans="1:50">
      <c r="A1208" s="212"/>
      <c r="B1208" s="224"/>
      <c r="C1208" s="216"/>
      <c r="D1208" s="106" t="s">
        <v>47</v>
      </c>
      <c r="E1208" s="107" t="str">
        <f>A1205&amp;"/"&amp;B1205&amp;"/"&amp;C1205&amp;"/"&amp;D1208</f>
        <v>Wind power plants/Onshore/Electricity only/XS</v>
      </c>
      <c r="F1208" s="108" t="str">
        <f>A1205</f>
        <v>Wind power plants</v>
      </c>
      <c r="G1208" s="108" t="str">
        <f>B1205</f>
        <v>Onshore</v>
      </c>
      <c r="H1208" s="108" t="str">
        <f>C1205</f>
        <v>Electricity only</v>
      </c>
      <c r="I1208" s="109" t="str">
        <f t="shared" si="80"/>
        <v>XS</v>
      </c>
      <c r="J1208" s="129">
        <v>1711</v>
      </c>
      <c r="K1208" s="129">
        <v>1695.1778975416323</v>
      </c>
      <c r="L1208" s="129">
        <v>1681.7241047040002</v>
      </c>
      <c r="M1208" s="129">
        <v>1668.3770880000002</v>
      </c>
      <c r="N1208" s="129">
        <v>1655.136</v>
      </c>
      <c r="O1208" s="129">
        <v>1642</v>
      </c>
      <c r="P1208" s="129">
        <v>1629.2920414713824</v>
      </c>
      <c r="Q1208" s="129">
        <v>1613.1604371003784</v>
      </c>
      <c r="R1208" s="129">
        <v>1597.1885515845331</v>
      </c>
      <c r="S1208" s="129">
        <v>1581.3748035490428</v>
      </c>
      <c r="T1208" s="129">
        <v>1565.7176272762799</v>
      </c>
      <c r="U1208" s="129">
        <v>1557.7295375456149</v>
      </c>
      <c r="V1208" s="129">
        <v>1549.4562679095252</v>
      </c>
      <c r="W1208" s="129">
        <v>1540.9060260644378</v>
      </c>
      <c r="X1208" s="129">
        <v>1532.0894500649842</v>
      </c>
      <c r="Y1208" s="129">
        <v>1523.0197233169492</v>
      </c>
      <c r="Z1208" s="129">
        <v>1513.7126607310406</v>
      </c>
      <c r="AA1208" s="129">
        <v>1504.1867600932924</v>
      </c>
      <c r="AB1208" s="129">
        <v>1494.4632128436779</v>
      </c>
      <c r="AC1208" s="129">
        <v>1484.5658688433477</v>
      </c>
      <c r="AD1208" s="129">
        <v>1474.5211503831461</v>
      </c>
      <c r="AE1208" s="129">
        <v>1464.35791166129</v>
      </c>
      <c r="AF1208" s="129">
        <v>1454.1072412415397</v>
      </c>
      <c r="AG1208" s="129">
        <v>1443.802206581925</v>
      </c>
      <c r="AH1208" s="129">
        <v>1433.4775415642803</v>
      </c>
      <c r="AI1208" s="129">
        <v>1423.1692800000001</v>
      </c>
      <c r="AJ1208" s="129">
        <v>1412.9143402584596</v>
      </c>
      <c r="AK1208" s="129">
        <v>1402.7500683616204</v>
      </c>
      <c r="AL1208" s="129">
        <v>1392.7137489952636</v>
      </c>
      <c r="AM1208" s="129">
        <v>1382.8420957778953</v>
      </c>
      <c r="AN1208" s="129">
        <v>1373.1707336750392</v>
      </c>
      <c r="AO1208" s="129">
        <v>1363.7336875302415</v>
      </c>
      <c r="AP1208" s="129">
        <v>1354.5628912044797</v>
      </c>
      <c r="AQ1208" s="129">
        <v>1345.6877317016531</v>
      </c>
      <c r="AR1208" s="129">
        <v>1337.1346418757887</v>
      </c>
      <c r="AS1208" s="129">
        <v>1328.9267538751074</v>
      </c>
      <c r="AT1208" s="129">
        <v>1321.0836234342009</v>
      </c>
      <c r="AU1208" s="129">
        <v>1313.6210325767836</v>
      </c>
      <c r="AV1208" s="129">
        <v>1306.5508753736372</v>
      </c>
      <c r="AW1208" s="129">
        <v>1299.8811282768052</v>
      </c>
      <c r="AX1208" s="130">
        <v>1293.6159033998174</v>
      </c>
    </row>
    <row r="1209" spans="1:50">
      <c r="A1209" s="212"/>
      <c r="B1209" s="215" t="s">
        <v>63</v>
      </c>
      <c r="C1209" s="217" t="s">
        <v>36</v>
      </c>
      <c r="D1209" s="52" t="s">
        <v>24</v>
      </c>
      <c r="E1209" s="86" t="str">
        <f>A1205&amp;"/"&amp;B1209&amp;"/"&amp;C1209&amp;"/"&amp;D1209</f>
        <v>Wind power plants/Offshore/Electricity only/L</v>
      </c>
      <c r="F1209" s="61" t="str">
        <f>A1205</f>
        <v>Wind power plants</v>
      </c>
      <c r="G1209" s="61" t="str">
        <f>B1209</f>
        <v>Offshore</v>
      </c>
      <c r="H1209" s="61" t="str">
        <f>C1209</f>
        <v>Electricity only</v>
      </c>
      <c r="I1209" s="84" t="str">
        <f t="shared" si="80"/>
        <v>L</v>
      </c>
      <c r="J1209" s="121">
        <v>3028</v>
      </c>
      <c r="K1209" s="121">
        <v>2975.08686459</v>
      </c>
      <c r="L1209" s="121">
        <v>2945.6305589999997</v>
      </c>
      <c r="M1209" s="121">
        <v>2916.4659000000001</v>
      </c>
      <c r="N1209" s="121">
        <v>2887.59</v>
      </c>
      <c r="O1209" s="121">
        <v>2859</v>
      </c>
      <c r="P1209" s="121">
        <v>2809.0177291063483</v>
      </c>
      <c r="Q1209" s="121">
        <v>2781.2056723825231</v>
      </c>
      <c r="R1209" s="121">
        <v>2753.6689825569538</v>
      </c>
      <c r="S1209" s="121">
        <v>2726.4049332247064</v>
      </c>
      <c r="T1209" s="121">
        <v>2699.410824974957</v>
      </c>
      <c r="U1209" s="121">
        <v>2652.5333603089593</v>
      </c>
      <c r="V1209" s="121">
        <v>2603.6203562557853</v>
      </c>
      <c r="W1209" s="121">
        <v>2552.9983476783659</v>
      </c>
      <c r="X1209" s="121">
        <v>2501.0529834356521</v>
      </c>
      <c r="Y1209" s="121">
        <v>2448.2199000668779</v>
      </c>
      <c r="Z1209" s="121">
        <v>2394.9720471544533</v>
      </c>
      <c r="AA1209" s="121">
        <v>2341.8041001557604</v>
      </c>
      <c r="AB1209" s="121">
        <v>2289.2149515763749</v>
      </c>
      <c r="AC1209" s="121">
        <v>2237.6895307027735</v>
      </c>
      <c r="AD1209" s="121">
        <v>2187.6813162674048</v>
      </c>
      <c r="AE1209" s="121">
        <v>2139.5968502608257</v>
      </c>
      <c r="AF1209" s="121">
        <v>2093.7833409910027</v>
      </c>
      <c r="AG1209" s="121">
        <v>2050.5200964116648</v>
      </c>
      <c r="AH1209" s="121">
        <v>2010.0141135712879</v>
      </c>
      <c r="AI1209" s="121">
        <v>1972.3997336071795</v>
      </c>
      <c r="AJ1209" s="121">
        <v>1937.7419140813131</v>
      </c>
      <c r="AK1209" s="121">
        <v>1906.0424135377211</v>
      </c>
      <c r="AL1209" s="121">
        <v>1877.2480453304324</v>
      </c>
      <c r="AM1209" s="121">
        <v>1851.2601347925574</v>
      </c>
      <c r="AN1209" s="121">
        <v>1827.9443845212245</v>
      </c>
      <c r="AO1209" s="121">
        <v>1807.1404867085619</v>
      </c>
      <c r="AP1209" s="121">
        <v>1788.6709873809248</v>
      </c>
      <c r="AQ1209" s="121">
        <v>1772.3490776929632</v>
      </c>
      <c r="AR1209" s="121">
        <v>1757.9851420126943</v>
      </c>
      <c r="AS1209" s="121">
        <v>1745.3920195175454</v>
      </c>
      <c r="AT1209" s="121">
        <v>1734.3890306993962</v>
      </c>
      <c r="AU1209" s="121">
        <v>1724.8048832531897</v>
      </c>
      <c r="AV1209" s="121">
        <v>1716.4796073954269</v>
      </c>
      <c r="AW1209" s="121">
        <v>1709.2656844419955</v>
      </c>
      <c r="AX1209" s="122">
        <v>1703.0285304806671</v>
      </c>
    </row>
    <row r="1210" spans="1:50">
      <c r="A1210" s="212"/>
      <c r="B1210" s="215"/>
      <c r="C1210" s="206"/>
      <c r="D1210" s="52" t="s">
        <v>25</v>
      </c>
      <c r="E1210" s="86" t="str">
        <f>A1205&amp;"/"&amp;B1209&amp;"/"&amp;C1209&amp;"/"&amp;D1210</f>
        <v>Wind power plants/Offshore/Electricity only/M</v>
      </c>
      <c r="F1210" s="61" t="str">
        <f>A1205</f>
        <v>Wind power plants</v>
      </c>
      <c r="G1210" s="61" t="str">
        <f>B1209</f>
        <v>Offshore</v>
      </c>
      <c r="H1210" s="61" t="str">
        <f>C1209</f>
        <v>Electricity only</v>
      </c>
      <c r="I1210" s="84" t="str">
        <f t="shared" si="80"/>
        <v>M</v>
      </c>
      <c r="J1210" s="121">
        <v>3331</v>
      </c>
      <c r="K1210" s="121">
        <v>3296.6335036800001</v>
      </c>
      <c r="L1210" s="121">
        <v>3263.9935679999999</v>
      </c>
      <c r="M1210" s="121">
        <v>3231.6768000000002</v>
      </c>
      <c r="N1210" s="121">
        <v>3199.68</v>
      </c>
      <c r="O1210" s="121">
        <v>3168</v>
      </c>
      <c r="P1210" s="121">
        <v>3115.0039965198102</v>
      </c>
      <c r="Q1210" s="121">
        <v>3084.1623727918909</v>
      </c>
      <c r="R1210" s="121">
        <v>3053.6261116751398</v>
      </c>
      <c r="S1210" s="121">
        <v>3023.3921897773662</v>
      </c>
      <c r="T1210" s="121">
        <v>2993.4576136409564</v>
      </c>
      <c r="U1210" s="121">
        <v>2945.330083250532</v>
      </c>
      <c r="V1210" s="121">
        <v>2895.1127324226063</v>
      </c>
      <c r="W1210" s="121">
        <v>2843.1408036164557</v>
      </c>
      <c r="X1210" s="121">
        <v>2789.810229660603</v>
      </c>
      <c r="Y1210" s="121">
        <v>2735.5682640686618</v>
      </c>
      <c r="Z1210" s="121">
        <v>2680.9004684119059</v>
      </c>
      <c r="AA1210" s="121">
        <v>2626.3147094932474</v>
      </c>
      <c r="AB1210" s="121">
        <v>2572.3231836184118</v>
      </c>
      <c r="AC1210" s="121">
        <v>2519.4237515215141</v>
      </c>
      <c r="AD1210" s="121">
        <v>2468.0819847012021</v>
      </c>
      <c r="AE1210" s="121">
        <v>2418.7152662677809</v>
      </c>
      <c r="AF1210" s="121">
        <v>2371.6800634174297</v>
      </c>
      <c r="AG1210" s="121">
        <v>2327.2631323159758</v>
      </c>
      <c r="AH1210" s="121">
        <v>2285.6769899331889</v>
      </c>
      <c r="AI1210" s="121">
        <v>2247.0595598367045</v>
      </c>
      <c r="AJ1210" s="121">
        <v>2211.4775317901481</v>
      </c>
      <c r="AK1210" s="121">
        <v>2178.9327112320602</v>
      </c>
      <c r="AL1210" s="121">
        <v>2149.3704932059109</v>
      </c>
      <c r="AM1210" s="121">
        <v>2122.6895717203588</v>
      </c>
      <c r="AN1210" s="121">
        <v>2098.752068108457</v>
      </c>
      <c r="AO1210" s="121">
        <v>2077.3933996874571</v>
      </c>
      <c r="AP1210" s="121">
        <v>2058.4313803777495</v>
      </c>
      <c r="AQ1210" s="121">
        <v>2041.6742197647754</v>
      </c>
      <c r="AR1210" s="121">
        <v>2026.9272457996994</v>
      </c>
      <c r="AS1210" s="121">
        <v>2013.9983067046799</v>
      </c>
      <c r="AT1210" s="121">
        <v>2002.70190485138</v>
      </c>
      <c r="AU1210" s="121">
        <v>1992.8621801399413</v>
      </c>
      <c r="AV1210" s="121">
        <v>1984.3148969259714</v>
      </c>
      <c r="AW1210" s="121">
        <v>1976.9086026937821</v>
      </c>
      <c r="AX1210" s="122">
        <v>1970.5051246268181</v>
      </c>
    </row>
    <row r="1211" spans="1:50">
      <c r="A1211" s="212"/>
      <c r="B1211" s="215"/>
      <c r="C1211" s="206"/>
      <c r="D1211" s="52" t="s">
        <v>38</v>
      </c>
      <c r="E1211" s="86" t="str">
        <f>A1205&amp;"/"&amp;B1209&amp;"/"&amp;C1209&amp;"/"&amp;D1211</f>
        <v>Wind power plants/Offshore/Electricity only/S</v>
      </c>
      <c r="F1211" s="61" t="str">
        <f>A1205</f>
        <v>Wind power plants</v>
      </c>
      <c r="G1211" s="61" t="str">
        <f>B1209</f>
        <v>Offshore</v>
      </c>
      <c r="H1211" s="61" t="str">
        <f>C1209</f>
        <v>Electricity only</v>
      </c>
      <c r="I1211" s="84" t="str">
        <f t="shared" si="80"/>
        <v>S</v>
      </c>
      <c r="J1211" s="121">
        <v>3831</v>
      </c>
      <c r="K1211" s="121">
        <v>3814.8543006600003</v>
      </c>
      <c r="L1211" s="121">
        <v>3777.0834659999996</v>
      </c>
      <c r="M1211" s="121">
        <v>3739.6866</v>
      </c>
      <c r="N1211" s="121">
        <v>3702.66</v>
      </c>
      <c r="O1211" s="121">
        <v>3666</v>
      </c>
      <c r="P1211" s="121">
        <v>3601.4860417832806</v>
      </c>
      <c r="Q1211" s="121">
        <v>3565.8277641418613</v>
      </c>
      <c r="R1211" s="121">
        <v>3530.5225387543187</v>
      </c>
      <c r="S1211" s="121">
        <v>3495.5668700537808</v>
      </c>
      <c r="T1211" s="121">
        <v>3460.9572970829513</v>
      </c>
      <c r="U1211" s="121">
        <v>3408.2461923696296</v>
      </c>
      <c r="V1211" s="121">
        <v>3353.2462367009493</v>
      </c>
      <c r="W1211" s="121">
        <v>3296.324600389451</v>
      </c>
      <c r="X1211" s="121">
        <v>3237.9149241520886</v>
      </c>
      <c r="Y1211" s="121">
        <v>3178.5070570752005</v>
      </c>
      <c r="Z1211" s="121">
        <v>3118.6328046892295</v>
      </c>
      <c r="AA1211" s="121">
        <v>3058.8484020640326</v>
      </c>
      <c r="AB1211" s="121">
        <v>2999.7148261058792</v>
      </c>
      <c r="AC1211" s="121">
        <v>2941.777352856896</v>
      </c>
      <c r="AD1211" s="121">
        <v>2885.5458939584591</v>
      </c>
      <c r="AE1211" s="121">
        <v>2831.4775832932833</v>
      </c>
      <c r="AF1211" s="121">
        <v>2779.9628373143273</v>
      </c>
      <c r="AG1211" s="121">
        <v>2731.3157222984491</v>
      </c>
      <c r="AH1211" s="121">
        <v>2685.7689949268256</v>
      </c>
      <c r="AI1211" s="121">
        <v>2643.4737143449611</v>
      </c>
      <c r="AJ1211" s="121">
        <v>2604.5029217225424</v>
      </c>
      <c r="AK1211" s="121">
        <v>2568.8585944446368</v>
      </c>
      <c r="AL1211" s="121">
        <v>2536.4809270826636</v>
      </c>
      <c r="AM1211" s="121">
        <v>2507.2589654556309</v>
      </c>
      <c r="AN1211" s="121">
        <v>2481.0416995949763</v>
      </c>
      <c r="AO1211" s="121">
        <v>2457.6488722767381</v>
      </c>
      <c r="AP1211" s="121">
        <v>2436.8809463661059</v>
      </c>
      <c r="AQ1211" s="121">
        <v>2418.5278656947535</v>
      </c>
      <c r="AR1211" s="121">
        <v>2402.3764180187181</v>
      </c>
      <c r="AS1211" s="121">
        <v>2388.2161513908395</v>
      </c>
      <c r="AT1211" s="121">
        <v>2375.8439017419873</v>
      </c>
      <c r="AU1211" s="121">
        <v>2365.0670603913641</v>
      </c>
      <c r="AV1211" s="121">
        <v>2355.705750204635</v>
      </c>
      <c r="AW1211" s="121">
        <v>2347.594094616999</v>
      </c>
      <c r="AX1211" s="122">
        <v>2340.5807614960386</v>
      </c>
    </row>
    <row r="1212" spans="1:50">
      <c r="A1212" s="213"/>
      <c r="B1212" s="218"/>
      <c r="C1212" s="210"/>
      <c r="D1212" s="93" t="s">
        <v>47</v>
      </c>
      <c r="E1212" s="73" t="str">
        <f>A1205&amp;"/"&amp;B1209&amp;"/"&amp;C1209&amp;"/"&amp;D1212</f>
        <v>Wind power plants/Offshore/Electricity only/XS</v>
      </c>
      <c r="F1212" s="91" t="str">
        <f>A1205</f>
        <v>Wind power plants</v>
      </c>
      <c r="G1212" s="91" t="str">
        <f>B1209</f>
        <v>Offshore</v>
      </c>
      <c r="H1212" s="91" t="str">
        <f>C1209</f>
        <v>Electricity only</v>
      </c>
      <c r="I1212" s="70" t="str">
        <f t="shared" si="80"/>
        <v>XS</v>
      </c>
      <c r="J1212" s="123">
        <v>4597</v>
      </c>
      <c r="K1212" s="123">
        <v>4597</v>
      </c>
      <c r="L1212" s="123">
        <v>4558.0516239999997</v>
      </c>
      <c r="M1212" s="123">
        <v>4512.9224000000004</v>
      </c>
      <c r="N1212" s="123">
        <v>4468.24</v>
      </c>
      <c r="O1212" s="123">
        <v>4424</v>
      </c>
      <c r="P1212" s="123">
        <v>4356.3998525538364</v>
      </c>
      <c r="Q1212" s="123">
        <v>4313.2671807463721</v>
      </c>
      <c r="R1212" s="123">
        <v>4270.5615650954187</v>
      </c>
      <c r="S1212" s="123">
        <v>4228.2787773221971</v>
      </c>
      <c r="T1212" s="123">
        <v>4186.4146310120759</v>
      </c>
      <c r="U1212" s="123">
        <v>4127.905304780289</v>
      </c>
      <c r="V1212" s="123">
        <v>4066.8553539880536</v>
      </c>
      <c r="W1212" s="123">
        <v>4003.6723376822902</v>
      </c>
      <c r="X1212" s="123">
        <v>3938.8375970588177</v>
      </c>
      <c r="Y1212" s="123">
        <v>3872.8948646034723</v>
      </c>
      <c r="Z1212" s="123">
        <v>3806.4344444550447</v>
      </c>
      <c r="AA1212" s="123">
        <v>3740.0737575410758</v>
      </c>
      <c r="AB1212" s="123">
        <v>3674.4354882275256</v>
      </c>
      <c r="AC1212" s="123">
        <v>3610.1248929211542</v>
      </c>
      <c r="AD1212" s="123">
        <v>3547.7079735438892</v>
      </c>
      <c r="AE1212" s="123">
        <v>3487.6921487055442</v>
      </c>
      <c r="AF1212" s="123">
        <v>3430.510780668903</v>
      </c>
      <c r="AG1212" s="123">
        <v>3376.5124830012787</v>
      </c>
      <c r="AH1212" s="123">
        <v>3325.9556156187764</v>
      </c>
      <c r="AI1212" s="123">
        <v>3279.0078541729072</v>
      </c>
      <c r="AJ1212" s="123">
        <v>3235.7502743620221</v>
      </c>
      <c r="AK1212" s="123">
        <v>3196.185071083547</v>
      </c>
      <c r="AL1212" s="123">
        <v>3160.2458603117566</v>
      </c>
      <c r="AM1212" s="123">
        <v>3127.80948290575</v>
      </c>
      <c r="AN1212" s="123">
        <v>3098.7083178004236</v>
      </c>
      <c r="AO1212" s="123">
        <v>3072.7422794771792</v>
      </c>
      <c r="AP1212" s="123">
        <v>3049.6898817163778</v>
      </c>
      <c r="AQ1212" s="123">
        <v>3029.3179621711765</v>
      </c>
      <c r="AR1212" s="123">
        <v>3011.3898552507767</v>
      </c>
      <c r="AS1212" s="123">
        <v>2995.6719592938316</v>
      </c>
      <c r="AT1212" s="123">
        <v>2981.9387621836058</v>
      </c>
      <c r="AU1212" s="123">
        <v>2969.9764682844138</v>
      </c>
      <c r="AV1212" s="123">
        <v>2959.585413977145</v>
      </c>
      <c r="AW1212" s="123">
        <v>2950.5814762748687</v>
      </c>
      <c r="AX1212" s="124">
        <v>2942.7966765106025</v>
      </c>
    </row>
    <row r="1213" spans="1:50">
      <c r="A1213" s="211" t="s">
        <v>64</v>
      </c>
      <c r="B1213" s="214" t="s">
        <v>64</v>
      </c>
      <c r="C1213" s="209" t="s">
        <v>36</v>
      </c>
      <c r="D1213" s="67" t="s">
        <v>24</v>
      </c>
      <c r="E1213" s="87" t="str">
        <f>A1213&amp;"/"&amp;B1213&amp;"/"&amp;C1213&amp;"/"&amp;D1213</f>
        <v>Solar PV power plants/Solar PV power plants/Electricity only/L</v>
      </c>
      <c r="F1213" s="55" t="str">
        <f>A1213</f>
        <v>Solar PV power plants</v>
      </c>
      <c r="G1213" s="55" t="str">
        <f>B1213</f>
        <v>Solar PV power plants</v>
      </c>
      <c r="H1213" s="55" t="str">
        <f>C1213</f>
        <v>Electricity only</v>
      </c>
      <c r="I1213" s="85" t="str">
        <f t="shared" si="80"/>
        <v>L</v>
      </c>
      <c r="J1213" s="125">
        <v>1800</v>
      </c>
      <c r="K1213" s="125">
        <v>1419.1470885287372</v>
      </c>
      <c r="L1213" s="125">
        <v>1228.7206327931058</v>
      </c>
      <c r="M1213" s="125">
        <v>1133.5074049252898</v>
      </c>
      <c r="N1213" s="125">
        <v>1038.2941770574741</v>
      </c>
      <c r="O1213" s="125">
        <v>1026.5246640881346</v>
      </c>
      <c r="P1213" s="125">
        <v>947.54996159452674</v>
      </c>
      <c r="Q1213" s="125">
        <v>778.33240561572563</v>
      </c>
      <c r="R1213" s="125">
        <v>751.41730971882498</v>
      </c>
      <c r="S1213" s="125">
        <v>725.85106463062402</v>
      </c>
      <c r="T1213" s="125">
        <v>701.64629832758158</v>
      </c>
      <c r="U1213" s="125">
        <v>678.80858670737462</v>
      </c>
      <c r="V1213" s="125">
        <v>657.33641792236529</v>
      </c>
      <c r="W1213" s="125">
        <v>637.22124068962978</v>
      </c>
      <c r="X1213" s="125">
        <v>618.44759834315209</v>
      </c>
      <c r="Y1213" s="125">
        <v>600.99334869464087</v>
      </c>
      <c r="Z1213" s="125">
        <v>584.82996796469524</v>
      </c>
      <c r="AA1213" s="125">
        <v>569.92293518452402</v>
      </c>
      <c r="AB1213" s="125">
        <v>556.23219160560507</v>
      </c>
      <c r="AC1213" s="125">
        <v>543.7126678507492</v>
      </c>
      <c r="AD1213" s="125">
        <v>532.31486985796653</v>
      </c>
      <c r="AE1213" s="125">
        <v>521.98551317117676</v>
      </c>
      <c r="AF1213" s="125">
        <v>512.66819387922249</v>
      </c>
      <c r="AG1213" s="125">
        <v>504.30408355094227</v>
      </c>
      <c r="AH1213" s="125">
        <v>496.83263490444665</v>
      </c>
      <c r="AI1213" s="125">
        <v>490.19228471668805</v>
      </c>
      <c r="AJ1213" s="125">
        <v>484.32114064427736</v>
      </c>
      <c r="AK1213" s="125">
        <v>479.15763919170769</v>
      </c>
      <c r="AL1213" s="125">
        <v>474.64116301516754</v>
      </c>
      <c r="AM1213" s="125">
        <v>470.71260705836744</v>
      </c>
      <c r="AN1213" s="125">
        <v>467.31488463440866</v>
      </c>
      <c r="AO1213" s="125">
        <v>464.3933664334524</v>
      </c>
      <c r="AP1213" s="125">
        <v>461.89624747692011</v>
      </c>
      <c r="AQ1213" s="125">
        <v>459.77483917421671</v>
      </c>
      <c r="AR1213" s="125">
        <v>457.98378578265914</v>
      </c>
      <c r="AS1213" s="125">
        <v>456.48120664111258</v>
      </c>
      <c r="AT1213" s="125">
        <v>455.22876746357758</v>
      </c>
      <c r="AU1213" s="125">
        <v>454.19168567076122</v>
      </c>
      <c r="AV1213" s="125">
        <v>453.3386761485786</v>
      </c>
      <c r="AW1213" s="125">
        <v>452.64184491144772</v>
      </c>
      <c r="AX1213" s="126">
        <v>452.07653889153841</v>
      </c>
    </row>
    <row r="1214" spans="1:50">
      <c r="A1214" s="212"/>
      <c r="B1214" s="215"/>
      <c r="C1214" s="206"/>
      <c r="D1214" s="52" t="s">
        <v>25</v>
      </c>
      <c r="E1214" s="86" t="str">
        <f>A1213&amp;"/"&amp;B1213&amp;"/"&amp;C1213&amp;"/"&amp;D1214</f>
        <v>Solar PV power plants/Solar PV power plants/Electricity only/M</v>
      </c>
      <c r="F1214" s="61" t="str">
        <f>A1213</f>
        <v>Solar PV power plants</v>
      </c>
      <c r="G1214" s="61" t="str">
        <f>B1213</f>
        <v>Solar PV power plants</v>
      </c>
      <c r="H1214" s="61" t="str">
        <f>C1213</f>
        <v>Electricity only</v>
      </c>
      <c r="I1214" s="84" t="str">
        <f t="shared" si="80"/>
        <v>M</v>
      </c>
      <c r="J1214" s="121">
        <v>1925</v>
      </c>
      <c r="K1214" s="121">
        <v>1558.4290727089096</v>
      </c>
      <c r="L1214" s="121">
        <v>1357.3644914902347</v>
      </c>
      <c r="M1214" s="121">
        <v>1247.3641546531042</v>
      </c>
      <c r="N1214" s="121">
        <v>1127.5739329664609</v>
      </c>
      <c r="O1214" s="121">
        <v>1097.811099094255</v>
      </c>
      <c r="P1214" s="121">
        <v>1021.4969496693019</v>
      </c>
      <c r="Q1214" s="121">
        <v>907.76800289839559</v>
      </c>
      <c r="R1214" s="121">
        <v>872.80412862519768</v>
      </c>
      <c r="S1214" s="121">
        <v>839.59246992163139</v>
      </c>
      <c r="T1214" s="121">
        <v>808.14943107556985</v>
      </c>
      <c r="U1214" s="121">
        <v>778.48225541938291</v>
      </c>
      <c r="V1214" s="121">
        <v>750.5889789975663</v>
      </c>
      <c r="W1214" s="121">
        <v>724.45849332356033</v>
      </c>
      <c r="X1214" s="121">
        <v>700.07071951935052</v>
      </c>
      <c r="Y1214" s="121">
        <v>677.39689392418222</v>
      </c>
      <c r="Z1214" s="121">
        <v>656.39996291429759</v>
      </c>
      <c r="AA1214" s="121">
        <v>637.03508225740325</v>
      </c>
      <c r="AB1214" s="121">
        <v>619.25021390569759</v>
      </c>
      <c r="AC1214" s="121">
        <v>602.98681078791401</v>
      </c>
      <c r="AD1214" s="121">
        <v>588.18057797576</v>
      </c>
      <c r="AE1214" s="121">
        <v>574.76229665499682</v>
      </c>
      <c r="AF1214" s="121">
        <v>562.65869570425139</v>
      </c>
      <c r="AG1214" s="121">
        <v>551.79335444574883</v>
      </c>
      <c r="AH1214" s="121">
        <v>542.08761934023846</v>
      </c>
      <c r="AI1214" s="121">
        <v>533.46151709694175</v>
      </c>
      <c r="AJ1214" s="121">
        <v>525.83464688351501</v>
      </c>
      <c r="AK1214" s="121">
        <v>519.12703505524314</v>
      </c>
      <c r="AL1214" s="121">
        <v>513.25993705940698</v>
      </c>
      <c r="AM1214" s="121">
        <v>508.1565728702198</v>
      </c>
      <c r="AN1214" s="121">
        <v>503.74278441107487</v>
      </c>
      <c r="AO1214" s="121">
        <v>499.94760584450484</v>
      </c>
      <c r="AP1214" s="121">
        <v>496.70374026156753</v>
      </c>
      <c r="AQ1214" s="121">
        <v>493.94793907616719</v>
      </c>
      <c r="AR1214" s="121">
        <v>491.62128321586937</v>
      </c>
      <c r="AS1214" s="121">
        <v>489.6693678895482</v>
      </c>
      <c r="AT1214" s="121">
        <v>488.04239520084218</v>
      </c>
      <c r="AU1214" s="121">
        <v>486.69518107409516</v>
      </c>
      <c r="AV1214" s="121">
        <v>485.58708479230307</v>
      </c>
      <c r="AW1214" s="121">
        <v>484.68187086113193</v>
      </c>
      <c r="AX1214" s="122">
        <v>483.94751387865261</v>
      </c>
    </row>
    <row r="1215" spans="1:50">
      <c r="A1215" s="212"/>
      <c r="B1215" s="215"/>
      <c r="C1215" s="206"/>
      <c r="D1215" s="52" t="s">
        <v>38</v>
      </c>
      <c r="E1215" s="86" t="str">
        <f>A1213&amp;"/"&amp;B1213&amp;"/"&amp;C1213&amp;"/"&amp;D1215</f>
        <v>Solar PV power plants/Solar PV power plants/Electricity only/S</v>
      </c>
      <c r="F1215" s="61" t="str">
        <f>A1213</f>
        <v>Solar PV power plants</v>
      </c>
      <c r="G1215" s="61" t="str">
        <f>B1213</f>
        <v>Solar PV power plants</v>
      </c>
      <c r="H1215" s="61" t="str">
        <f>C1213</f>
        <v>Electricity only</v>
      </c>
      <c r="I1215" s="84" t="str">
        <f t="shared" si="80"/>
        <v>S</v>
      </c>
      <c r="J1215" s="121">
        <v>2350</v>
      </c>
      <c r="K1215" s="121">
        <v>1960.1926263470145</v>
      </c>
      <c r="L1215" s="121">
        <v>1580.9400369652487</v>
      </c>
      <c r="M1215" s="121">
        <v>1400.6686394791161</v>
      </c>
      <c r="N1215" s="121">
        <v>1226.424576978498</v>
      </c>
      <c r="O1215" s="121">
        <v>1207.7073299546221</v>
      </c>
      <c r="P1215" s="121">
        <v>1040.0915264662146</v>
      </c>
      <c r="Q1215" s="121">
        <v>1006.2815519330215</v>
      </c>
      <c r="R1215" s="121">
        <v>976.14149050672552</v>
      </c>
      <c r="S1215" s="121">
        <v>946.71254396277402</v>
      </c>
      <c r="T1215" s="121">
        <v>918.07412753725271</v>
      </c>
      <c r="U1215" s="121">
        <v>890.30195991927667</v>
      </c>
      <c r="V1215" s="121">
        <v>863.46715703267375</v>
      </c>
      <c r="W1215" s="121">
        <v>837.63534574306175</v>
      </c>
      <c r="X1215" s="121">
        <v>812.86581704753632</v>
      </c>
      <c r="Y1215" s="121">
        <v>789.21073906173069</v>
      </c>
      <c r="Z1215" s="121">
        <v>766.71445028356084</v>
      </c>
      <c r="AA1215" s="121">
        <v>745.41285310115143</v>
      </c>
      <c r="AB1215" s="121">
        <v>725.33292626174341</v>
      </c>
      <c r="AC1215" s="121">
        <v>706.49237299438278</v>
      </c>
      <c r="AD1215" s="121">
        <v>688.89941868169626</v>
      </c>
      <c r="AE1215" s="121">
        <v>672.55276844475293</v>
      </c>
      <c r="AF1215" s="121">
        <v>657.44173082239536</v>
      </c>
      <c r="AG1215" s="121">
        <v>643.54650901911668</v>
      </c>
      <c r="AH1215" s="121">
        <v>630.83865613180046</v>
      </c>
      <c r="AI1215" s="121">
        <v>619.28168555011428</v>
      </c>
      <c r="AJ1215" s="121">
        <v>608.83182259013961</v>
      </c>
      <c r="AK1215" s="121">
        <v>599.43887861346116</v>
      </c>
      <c r="AL1215" s="121">
        <v>591.04722465265274</v>
      </c>
      <c r="AM1215" s="121">
        <v>583.59683814150742</v>
      </c>
      <c r="AN1215" s="121">
        <v>577.02439393456257</v>
      </c>
      <c r="AO1215" s="121">
        <v>571.26436954714609</v>
      </c>
      <c r="AP1215" s="121">
        <v>566.25013454414488</v>
      </c>
      <c r="AQ1215" s="121">
        <v>561.91499527132703</v>
      </c>
      <c r="AR1215" s="121">
        <v>558.19316859982359</v>
      </c>
      <c r="AS1215" s="121">
        <v>555.0206619102903</v>
      </c>
      <c r="AT1215" s="121">
        <v>552.33604097937371</v>
      </c>
      <c r="AU1215" s="121">
        <v>550.08107249482146</v>
      </c>
      <c r="AV1215" s="121">
        <v>548.20123332865342</v>
      </c>
      <c r="AW1215" s="121">
        <v>546.64608413758197</v>
      </c>
      <c r="AX1215" s="122">
        <v>545.36951004163177</v>
      </c>
    </row>
    <row r="1216" spans="1:50">
      <c r="A1216" s="213"/>
      <c r="B1216" s="218"/>
      <c r="C1216" s="210"/>
      <c r="D1216" s="93" t="s">
        <v>47</v>
      </c>
      <c r="E1216" s="73" t="str">
        <f>A1213&amp;"/"&amp;B1213&amp;"/"&amp;C1213&amp;"/"&amp;D1216</f>
        <v>Solar PV power plants/Solar PV power plants/Electricity only/XS</v>
      </c>
      <c r="F1216" s="91" t="str">
        <f>A1213</f>
        <v>Solar PV power plants</v>
      </c>
      <c r="G1216" s="91" t="str">
        <f>B1213</f>
        <v>Solar PV power plants</v>
      </c>
      <c r="H1216" s="91" t="str">
        <f>C1213</f>
        <v>Electricity only</v>
      </c>
      <c r="I1216" s="70" t="str">
        <f t="shared" si="80"/>
        <v>XS</v>
      </c>
      <c r="J1216" s="123">
        <v>2500</v>
      </c>
      <c r="K1216" s="123">
        <v>2092.6106263633528</v>
      </c>
      <c r="L1216" s="123">
        <v>1686.4747584917418</v>
      </c>
      <c r="M1216" s="123">
        <v>1484.0837176690557</v>
      </c>
      <c r="N1216" s="123">
        <v>1279.7567625428483</v>
      </c>
      <c r="O1216" s="123">
        <v>1246.4942349641633</v>
      </c>
      <c r="P1216" s="123">
        <v>1065.0864497899404</v>
      </c>
      <c r="Q1216" s="123">
        <v>1028.67323783131</v>
      </c>
      <c r="R1216" s="123">
        <v>999.31668818060905</v>
      </c>
      <c r="S1216" s="123">
        <v>970.65276748827796</v>
      </c>
      <c r="T1216" s="123">
        <v>942.75882653632743</v>
      </c>
      <c r="U1216" s="123">
        <v>915.70861565409632</v>
      </c>
      <c r="V1216" s="123">
        <v>889.57140205770907</v>
      </c>
      <c r="W1216" s="123">
        <v>864.41110659695005</v>
      </c>
      <c r="X1216" s="123">
        <v>840.28547895837323</v>
      </c>
      <c r="Y1216" s="123">
        <v>817.24533111130734</v>
      </c>
      <c r="Z1216" s="123">
        <v>795.3338489437009</v>
      </c>
      <c r="AA1216" s="123">
        <v>774.58600153622854</v>
      </c>
      <c r="AB1216" s="123">
        <v>755.02806630490784</v>
      </c>
      <c r="AC1216" s="123">
        <v>736.67728627108227</v>
      </c>
      <c r="AD1216" s="123">
        <v>719.54167299285928</v>
      </c>
      <c r="AE1216" s="123">
        <v>703.6199652525828</v>
      </c>
      <c r="AF1216" s="123">
        <v>688.90174952103416</v>
      </c>
      <c r="AG1216" s="123">
        <v>675.36774363411973</v>
      </c>
      <c r="AH1216" s="123">
        <v>662.99024018567548</v>
      </c>
      <c r="AI1216" s="123">
        <v>651.73370106007974</v>
      </c>
      <c r="AJ1216" s="123">
        <v>641.55548952664628</v>
      </c>
      <c r="AK1216" s="123">
        <v>632.40672163538261</v>
      </c>
      <c r="AL1216" s="123">
        <v>624.23321453240624</v>
      </c>
      <c r="AM1216" s="123">
        <v>616.97650597969823</v>
      </c>
      <c r="AN1216" s="123">
        <v>610.57491701281901</v>
      </c>
      <c r="AO1216" s="123">
        <v>604.96462844947473</v>
      </c>
      <c r="AP1216" s="123">
        <v>600.08074195886991</v>
      </c>
      <c r="AQ1216" s="123">
        <v>595.85829763451466</v>
      </c>
      <c r="AR1216" s="123">
        <v>592.23322242554491</v>
      </c>
      <c r="AS1216" s="123">
        <v>589.14318724508541</v>
      </c>
      <c r="AT1216" s="123">
        <v>586.52835489497591</v>
      </c>
      <c r="AU1216" s="123">
        <v>584.33200587825593</v>
      </c>
      <c r="AV1216" s="123">
        <v>582.50103443342687</v>
      </c>
      <c r="AW1216" s="123">
        <v>580.98631242287024</v>
      </c>
      <c r="AX1216" s="124">
        <v>579.74292375486107</v>
      </c>
    </row>
    <row r="1217" spans="1:50">
      <c r="A1217" s="211" t="s">
        <v>65</v>
      </c>
      <c r="B1217" s="214" t="s">
        <v>65</v>
      </c>
      <c r="C1217" s="209" t="s">
        <v>36</v>
      </c>
      <c r="D1217" s="67" t="s">
        <v>24</v>
      </c>
      <c r="E1217" s="87" t="str">
        <f>A1217&amp;"/"&amp;B1217&amp;"/"&amp;C1217&amp;"/"&amp;D1217</f>
        <v>Solar thermal power plants/Solar thermal power plants/Electricity only/L</v>
      </c>
      <c r="F1217" s="55" t="str">
        <f>A1217</f>
        <v>Solar thermal power plants</v>
      </c>
      <c r="G1217" s="55" t="str">
        <f>B1217</f>
        <v>Solar thermal power plants</v>
      </c>
      <c r="H1217" s="55" t="str">
        <f>C1217</f>
        <v>Electricity only</v>
      </c>
      <c r="I1217" s="85" t="str">
        <f t="shared" si="80"/>
        <v>L</v>
      </c>
      <c r="J1217" s="125">
        <v>5635.5</v>
      </c>
      <c r="K1217" s="125">
        <v>5634.1408511208083</v>
      </c>
      <c r="L1217" s="125">
        <v>5632.4826718664935</v>
      </c>
      <c r="M1217" s="125">
        <v>5630.4601800710625</v>
      </c>
      <c r="N1217" s="125">
        <v>5627.9940902341596</v>
      </c>
      <c r="O1217" s="125">
        <v>5624.988231262425</v>
      </c>
      <c r="P1217" s="125">
        <v>5621.3261306203894</v>
      </c>
      <c r="Q1217" s="125">
        <v>5616.8669959735853</v>
      </c>
      <c r="R1217" s="125">
        <v>5611.4410325994795</v>
      </c>
      <c r="S1217" s="125">
        <v>5604.8440532862787</v>
      </c>
      <c r="T1217" s="125">
        <v>5596.8313733122795</v>
      </c>
      <c r="U1217" s="125">
        <v>5587.1110449649732</v>
      </c>
      <c r="V1217" s="125">
        <v>5575.3365853507148</v>
      </c>
      <c r="W1217" s="125">
        <v>5561.0995024667845</v>
      </c>
      <c r="X1217" s="125">
        <v>5543.9221447533828</v>
      </c>
      <c r="Y1217" s="125">
        <v>5523.2517064063177</v>
      </c>
      <c r="Z1217" s="125">
        <v>5498.4566286653144</v>
      </c>
      <c r="AA1217" s="125">
        <v>5468.8271478620554</v>
      </c>
      <c r="AB1217" s="125">
        <v>5433.5823292331024</v>
      </c>
      <c r="AC1217" s="125">
        <v>5391.886518018202</v>
      </c>
      <c r="AD1217" s="125">
        <v>5342.8785866875733</v>
      </c>
      <c r="AE1217" s="125">
        <v>5285.7174062929189</v>
      </c>
      <c r="AF1217" s="125">
        <v>5219.6462538866435</v>
      </c>
      <c r="AG1217" s="125">
        <v>5144.0769418210366</v>
      </c>
      <c r="AH1217" s="125">
        <v>5058.6909196479764</v>
      </c>
      <c r="AI1217" s="125">
        <v>4963.5493475996154</v>
      </c>
      <c r="AJ1217" s="125">
        <v>4859.1977061532725</v>
      </c>
      <c r="AK1217" s="125">
        <v>4746.7443939519953</v>
      </c>
      <c r="AL1217" s="125">
        <v>4627.889490296855</v>
      </c>
      <c r="AM1217" s="125">
        <v>4504.882350821048</v>
      </c>
      <c r="AN1217" s="125">
        <v>4380.3969555514923</v>
      </c>
      <c r="AO1217" s="125">
        <v>4257.3312654938654</v>
      </c>
      <c r="AP1217" s="125">
        <v>4138.5569338173664</v>
      </c>
      <c r="AQ1217" s="125">
        <v>4026.6614862849497</v>
      </c>
      <c r="AR1217" s="125">
        <v>3923.7297769188408</v>
      </c>
      <c r="AS1217" s="125">
        <v>3831.2024046661099</v>
      </c>
      <c r="AT1217" s="125">
        <v>3749.8289917465527</v>
      </c>
      <c r="AU1217" s="125">
        <v>3679.711315422825</v>
      </c>
      <c r="AV1217" s="125">
        <v>3620.4132615482299</v>
      </c>
      <c r="AW1217" s="125">
        <v>3571.1061765577101</v>
      </c>
      <c r="AX1217" s="126">
        <v>3530.7195607948443</v>
      </c>
    </row>
    <row r="1218" spans="1:50">
      <c r="A1218" s="212"/>
      <c r="B1218" s="215"/>
      <c r="C1218" s="206"/>
      <c r="D1218" s="52" t="s">
        <v>25</v>
      </c>
      <c r="E1218" s="86" t="str">
        <f>A1217&amp;"/"&amp;B1217&amp;"/"&amp;C1217&amp;"/"&amp;D1218</f>
        <v>Solar thermal power plants/Solar thermal power plants/Electricity only/M</v>
      </c>
      <c r="F1218" s="61" t="str">
        <f>A1217</f>
        <v>Solar thermal power plants</v>
      </c>
      <c r="G1218" s="61" t="str">
        <f>B1217</f>
        <v>Solar thermal power plants</v>
      </c>
      <c r="H1218" s="61" t="str">
        <f>C1217</f>
        <v>Electricity only</v>
      </c>
      <c r="I1218" s="84" t="str">
        <f t="shared" si="80"/>
        <v>M</v>
      </c>
      <c r="J1218" s="121">
        <v>6086.34</v>
      </c>
      <c r="K1218" s="121">
        <v>6085.3217462958592</v>
      </c>
      <c r="L1218" s="121">
        <v>6084.0792034292263</v>
      </c>
      <c r="M1218" s="121">
        <v>6082.5632786802398</v>
      </c>
      <c r="N1218" s="121">
        <v>6080.7142861185821</v>
      </c>
      <c r="O1218" s="121">
        <v>6078.4597353066765</v>
      </c>
      <c r="P1218" s="121">
        <v>6075.7116949709307</v>
      </c>
      <c r="Q1218" s="121">
        <v>6072.3636681683392</v>
      </c>
      <c r="R1218" s="121">
        <v>6068.2869155889712</v>
      </c>
      <c r="S1218" s="121">
        <v>6063.3261700276944</v>
      </c>
      <c r="T1218" s="121">
        <v>6057.2947016421094</v>
      </c>
      <c r="U1218" s="121">
        <v>6049.9687259852271</v>
      </c>
      <c r="V1218" s="121">
        <v>6041.0812027164502</v>
      </c>
      <c r="W1218" s="121">
        <v>6030.3151626919835</v>
      </c>
      <c r="X1218" s="121">
        <v>6017.2968379123304</v>
      </c>
      <c r="Y1218" s="121">
        <v>6001.5890679586419</v>
      </c>
      <c r="Z1218" s="121">
        <v>5982.685734038485</v>
      </c>
      <c r="AA1218" s="121">
        <v>5960.0083400547956</v>
      </c>
      <c r="AB1218" s="121">
        <v>5932.9063204383201</v>
      </c>
      <c r="AC1218" s="121">
        <v>5900.663183795119</v>
      </c>
      <c r="AD1218" s="121">
        <v>5862.511133020299</v>
      </c>
      <c r="AE1218" s="121">
        <v>5817.6572014585618</v>
      </c>
      <c r="AF1218" s="121">
        <v>5765.3239839435009</v>
      </c>
      <c r="AG1218" s="121">
        <v>5704.8073940204449</v>
      </c>
      <c r="AH1218" s="121">
        <v>5635.5521515819246</v>
      </c>
      <c r="AI1218" s="121">
        <v>5557.24255263341</v>
      </c>
      <c r="AJ1218" s="121">
        <v>5469.9014143321092</v>
      </c>
      <c r="AK1218" s="121">
        <v>5373.9844144527106</v>
      </c>
      <c r="AL1218" s="121">
        <v>5270.4516950072275</v>
      </c>
      <c r="AM1218" s="121">
        <v>5160.7957762479273</v>
      </c>
      <c r="AN1218" s="121">
        <v>5047.0070543661905</v>
      </c>
      <c r="AO1218" s="121">
        <v>4931.4670941713784</v>
      </c>
      <c r="AP1218" s="121">
        <v>4816.7749190326494</v>
      </c>
      <c r="AQ1218" s="121">
        <v>4705.5287780790895</v>
      </c>
      <c r="AR1218" s="121">
        <v>4600.0994159848442</v>
      </c>
      <c r="AS1218" s="121">
        <v>4502.43502372287</v>
      </c>
      <c r="AT1218" s="121">
        <v>4413.9305696970805</v>
      </c>
      <c r="AU1218" s="121">
        <v>4335.3777435789625</v>
      </c>
      <c r="AV1218" s="121">
        <v>4266.9925288829891</v>
      </c>
      <c r="AW1218" s="121">
        <v>4208.502063946481</v>
      </c>
      <c r="AX1218" s="122">
        <v>4159.26491794093</v>
      </c>
    </row>
    <row r="1219" spans="1:50">
      <c r="A1219" s="212"/>
      <c r="B1219" s="215"/>
      <c r="C1219" s="206"/>
      <c r="D1219" s="52" t="s">
        <v>38</v>
      </c>
      <c r="E1219" s="86" t="str">
        <f>A1217&amp;"/"&amp;B1217&amp;"/"&amp;C1217&amp;"/"&amp;D1219</f>
        <v>Solar thermal power plants/Solar thermal power plants/Electricity only/S</v>
      </c>
      <c r="F1219" s="61" t="str">
        <f>A1217</f>
        <v>Solar thermal power plants</v>
      </c>
      <c r="G1219" s="61" t="str">
        <f>B1217</f>
        <v>Solar thermal power plants</v>
      </c>
      <c r="H1219" s="61" t="str">
        <f>C1217</f>
        <v>Electricity only</v>
      </c>
      <c r="I1219" s="84" t="str">
        <f t="shared" si="80"/>
        <v>S</v>
      </c>
      <c r="J1219" s="121">
        <v>6999.2909999999993</v>
      </c>
      <c r="K1219" s="121">
        <v>6998.4505929463157</v>
      </c>
      <c r="L1219" s="121">
        <v>6997.4248638731842</v>
      </c>
      <c r="M1219" s="121">
        <v>6996.1731477794447</v>
      </c>
      <c r="N1219" s="121">
        <v>6994.6459551654971</v>
      </c>
      <c r="O1219" s="121">
        <v>6992.7831053531445</v>
      </c>
      <c r="P1219" s="121">
        <v>6990.5114886383171</v>
      </c>
      <c r="Q1219" s="121">
        <v>6987.7423952382051</v>
      </c>
      <c r="R1219" s="121">
        <v>6984.3683446979339</v>
      </c>
      <c r="S1219" s="121">
        <v>6980.2593484445606</v>
      </c>
      <c r="T1219" s="121">
        <v>6975.2585430598501</v>
      </c>
      <c r="U1219" s="121">
        <v>6969.1771463553869</v>
      </c>
      <c r="V1219" s="121">
        <v>6961.7887178974488</v>
      </c>
      <c r="W1219" s="121">
        <v>6952.8227578073511</v>
      </c>
      <c r="X1219" s="121">
        <v>6941.9577626176924</v>
      </c>
      <c r="Y1219" s="121">
        <v>6928.8139877064941</v>
      </c>
      <c r="Z1219" s="121">
        <v>6912.9463579081066</v>
      </c>
      <c r="AA1219" s="121">
        <v>6893.8382379129507</v>
      </c>
      <c r="AB1219" s="121">
        <v>6870.8971360385567</v>
      </c>
      <c r="AC1219" s="121">
        <v>6843.4538731797766</v>
      </c>
      <c r="AD1219" s="121">
        <v>6810.767285541684</v>
      </c>
      <c r="AE1219" s="121">
        <v>6772.0370868569717</v>
      </c>
      <c r="AF1219" s="121">
        <v>6726.4279699967938</v>
      </c>
      <c r="AG1219" s="121">
        <v>6673.1081660825084</v>
      </c>
      <c r="AH1219" s="121">
        <v>6611.3051860481628</v>
      </c>
      <c r="AI1219" s="121">
        <v>6540.3799528094405</v>
      </c>
      <c r="AJ1219" s="121">
        <v>6459.9176203489096</v>
      </c>
      <c r="AK1219" s="121">
        <v>6369.8289195471407</v>
      </c>
      <c r="AL1219" s="121">
        <v>6270.4502378752777</v>
      </c>
      <c r="AM1219" s="121">
        <v>6162.6250118534645</v>
      </c>
      <c r="AN1219" s="121">
        <v>6047.745455044711</v>
      </c>
      <c r="AO1219" s="121">
        <v>5927.7346861565948</v>
      </c>
      <c r="AP1219" s="121">
        <v>5804.9568701891076</v>
      </c>
      <c r="AQ1219" s="121">
        <v>5682.0568980053786</v>
      </c>
      <c r="AR1219" s="121">
        <v>5561.7482579719181</v>
      </c>
      <c r="AS1219" s="121">
        <v>5446.582464170705</v>
      </c>
      <c r="AT1219" s="121">
        <v>5338.7398703629942</v>
      </c>
      <c r="AU1219" s="121">
        <v>5239.8769058728803</v>
      </c>
      <c r="AV1219" s="121">
        <v>5151.0503286375588</v>
      </c>
      <c r="AW1219" s="121">
        <v>5072.7204873822775</v>
      </c>
      <c r="AX1219" s="122">
        <v>5004.8193338923702</v>
      </c>
    </row>
    <row r="1220" spans="1:50">
      <c r="A1220" s="213"/>
      <c r="B1220" s="218"/>
      <c r="C1220" s="210"/>
      <c r="D1220" s="93" t="s">
        <v>47</v>
      </c>
      <c r="E1220" s="73" t="str">
        <f>A1217&amp;"/"&amp;B1217&amp;"/"&amp;C1217&amp;"/"&amp;D1220</f>
        <v>Solar thermal power plants/Solar thermal power plants/Electricity only/XS</v>
      </c>
      <c r="F1220" s="91" t="str">
        <f>A1217</f>
        <v>Solar thermal power plants</v>
      </c>
      <c r="G1220" s="91" t="str">
        <f>B1217</f>
        <v>Solar thermal power plants</v>
      </c>
      <c r="H1220" s="91" t="str">
        <f>C1217</f>
        <v>Electricity only</v>
      </c>
      <c r="I1220" s="70" t="str">
        <f t="shared" si="80"/>
        <v>XS</v>
      </c>
      <c r="J1220" s="123">
        <v>8749.1137499999986</v>
      </c>
      <c r="K1220" s="123">
        <v>8748.4321893509332</v>
      </c>
      <c r="L1220" s="123">
        <v>8747.6001733457924</v>
      </c>
      <c r="M1220" s="123">
        <v>8746.5846085747253</v>
      </c>
      <c r="N1220" s="123">
        <v>8745.3451813144202</v>
      </c>
      <c r="O1220" s="123">
        <v>8743.8328110025996</v>
      </c>
      <c r="P1220" s="123">
        <v>8741.9877866027455</v>
      </c>
      <c r="Q1220" s="123">
        <v>8739.7375278342843</v>
      </c>
      <c r="R1220" s="123">
        <v>8736.9939061812565</v>
      </c>
      <c r="S1220" s="123">
        <v>8733.6500546441166</v>
      </c>
      <c r="T1220" s="123">
        <v>8729.5765917951521</v>
      </c>
      <c r="U1220" s="123">
        <v>8724.6171870623493</v>
      </c>
      <c r="V1220" s="123">
        <v>8718.5834036489578</v>
      </c>
      <c r="W1220" s="123">
        <v>8711.2487779930943</v>
      </c>
      <c r="X1220" s="123">
        <v>8702.3421371282293</v>
      </c>
      <c r="Y1220" s="123">
        <v>8691.5402272433384</v>
      </c>
      <c r="Z1220" s="123">
        <v>8678.4598406792084</v>
      </c>
      <c r="AA1220" s="123">
        <v>8662.6498000884221</v>
      </c>
      <c r="AB1220" s="123">
        <v>8643.5834052653463</v>
      </c>
      <c r="AC1220" s="123">
        <v>8620.6522875543524</v>
      </c>
      <c r="AD1220" s="123">
        <v>8593.1630601407123</v>
      </c>
      <c r="AE1220" s="123">
        <v>8560.3386951467292</v>
      </c>
      <c r="AF1220" s="123">
        <v>8521.3271629580559</v>
      </c>
      <c r="AG1220" s="123">
        <v>8475.2204424394276</v>
      </c>
      <c r="AH1220" s="123">
        <v>8421.0873762576011</v>
      </c>
      <c r="AI1220" s="123">
        <v>8358.0237214517492</v>
      </c>
      <c r="AJ1220" s="123">
        <v>8285.221747121368</v>
      </c>
      <c r="AK1220" s="123">
        <v>8202.0594321821882</v>
      </c>
      <c r="AL1220" s="123">
        <v>8108.2054040857602</v>
      </c>
      <c r="AM1220" s="123">
        <v>8003.7303038350838</v>
      </c>
      <c r="AN1220" s="123">
        <v>7889.2090458791245</v>
      </c>
      <c r="AO1220" s="123">
        <v>7765.7931856049172</v>
      </c>
      <c r="AP1220" s="123">
        <v>7635.2308198566898</v>
      </c>
      <c r="AQ1220" s="123">
        <v>7499.8156309229125</v>
      </c>
      <c r="AR1220" s="123">
        <v>7362.2579640900449</v>
      </c>
      <c r="AS1220" s="123">
        <v>7225.4875786173898</v>
      </c>
      <c r="AT1220" s="123">
        <v>7092.4152363037547</v>
      </c>
      <c r="AU1220" s="123">
        <v>6965.6923069540626</v>
      </c>
      <c r="AV1220" s="123">
        <v>6847.5091217504341</v>
      </c>
      <c r="AW1220" s="123">
        <v>6739.4629682333416</v>
      </c>
      <c r="AX1220" s="124">
        <v>6642.5091287093501</v>
      </c>
    </row>
    <row r="1221" spans="1:50">
      <c r="A1221" s="211" t="s">
        <v>66</v>
      </c>
      <c r="B1221" s="214" t="s">
        <v>66</v>
      </c>
      <c r="C1221" s="209" t="s">
        <v>36</v>
      </c>
      <c r="D1221" s="67" t="s">
        <v>24</v>
      </c>
      <c r="E1221" s="87" t="str">
        <f>A1221&amp;"/"&amp;B1221&amp;"/"&amp;C1221&amp;"/"&amp;D1221</f>
        <v>Geothermal power plants/Geothermal power plants/Electricity only/L</v>
      </c>
      <c r="F1221" s="55" t="str">
        <f>A1221</f>
        <v>Geothermal power plants</v>
      </c>
      <c r="G1221" s="55" t="str">
        <f>B1221</f>
        <v>Geothermal power plants</v>
      </c>
      <c r="H1221" s="55" t="str">
        <f>C1221</f>
        <v>Electricity only</v>
      </c>
      <c r="I1221" s="85" t="str">
        <f t="shared" si="80"/>
        <v>L</v>
      </c>
      <c r="J1221" s="125">
        <v>5550</v>
      </c>
      <c r="K1221" s="125">
        <v>5545.8905278323964</v>
      </c>
      <c r="L1221" s="125">
        <v>5541.1274560566017</v>
      </c>
      <c r="M1221" s="125">
        <v>5535.6089635574372</v>
      </c>
      <c r="N1221" s="125">
        <v>5529.2181042968678</v>
      </c>
      <c r="O1221" s="125">
        <v>5521.8208162832107</v>
      </c>
      <c r="P1221" s="125">
        <v>5513.2637588496818</v>
      </c>
      <c r="Q1221" s="125">
        <v>5503.3719980668993</v>
      </c>
      <c r="R1221" s="125">
        <v>5491.9465772713374</v>
      </c>
      <c r="S1221" s="125">
        <v>5478.7620330955488</v>
      </c>
      <c r="T1221" s="125">
        <v>5463.5639485588199</v>
      </c>
      <c r="U1221" s="125">
        <v>5446.0666753413589</v>
      </c>
      <c r="V1221" s="125">
        <v>5425.9514088793494</v>
      </c>
      <c r="W1221" s="125">
        <v>5402.8648635817362</v>
      </c>
      <c r="X1221" s="125">
        <v>5376.4188716497774</v>
      </c>
      <c r="Y1221" s="125">
        <v>5346.1913164948692</v>
      </c>
      <c r="Z1221" s="125">
        <v>5311.7289068536393</v>
      </c>
      <c r="AA1221" s="125">
        <v>5272.5523927467502</v>
      </c>
      <c r="AB1221" s="125">
        <v>5228.1649062636243</v>
      </c>
      <c r="AC1221" s="125">
        <v>5178.0641584174045</v>
      </c>
      <c r="AD1221" s="125">
        <v>5121.7592090756389</v>
      </c>
      <c r="AE1221" s="125">
        <v>5058.79241247553</v>
      </c>
      <c r="AF1221" s="125">
        <v>4988.7668814785802</v>
      </c>
      <c r="AG1221" s="125">
        <v>4911.3793638235011</v>
      </c>
      <c r="AH1221" s="125">
        <v>4826.4577475401347</v>
      </c>
      <c r="AI1221" s="125">
        <v>4734.0015021853515</v>
      </c>
      <c r="AJ1221" s="125">
        <v>4634.2222598060389</v>
      </c>
      <c r="AK1221" s="125">
        <v>4527.5805612232571</v>
      </c>
      <c r="AL1221" s="125">
        <v>4414.8137472432554</v>
      </c>
      <c r="AM1221" s="125">
        <v>4296.9493554586743</v>
      </c>
      <c r="AN1221" s="125">
        <v>4175.2985328723289</v>
      </c>
      <c r="AO1221" s="125">
        <v>4051.4251960714473</v>
      </c>
      <c r="AP1221" s="125">
        <v>3927.0891073725552</v>
      </c>
      <c r="AQ1221" s="125">
        <v>3804.1645433985568</v>
      </c>
      <c r="AR1221" s="125">
        <v>3684.5403054099183</v>
      </c>
      <c r="AS1221" s="125">
        <v>3570.0106267462761</v>
      </c>
      <c r="AT1221" s="125">
        <v>3462.1690985928367</v>
      </c>
      <c r="AU1221" s="125">
        <v>3362.318244263035</v>
      </c>
      <c r="AV1221" s="125">
        <v>3271.4054744315144</v>
      </c>
      <c r="AW1221" s="125">
        <v>3189.992151319786</v>
      </c>
      <c r="AX1221" s="126">
        <v>3118.2572813837869</v>
      </c>
    </row>
    <row r="1222" spans="1:50">
      <c r="A1222" s="212"/>
      <c r="B1222" s="215"/>
      <c r="C1222" s="206"/>
      <c r="D1222" s="52" t="s">
        <v>25</v>
      </c>
      <c r="E1222" s="86" t="str">
        <f>A1221&amp;"/"&amp;B1221&amp;"/"&amp;C1221&amp;"/"&amp;D1222</f>
        <v>Geothermal power plants/Geothermal power plants/Electricity only/M</v>
      </c>
      <c r="F1222" s="61" t="str">
        <f>A1221</f>
        <v>Geothermal power plants</v>
      </c>
      <c r="G1222" s="61" t="str">
        <f>B1221</f>
        <v>Geothermal power plants</v>
      </c>
      <c r="H1222" s="61" t="str">
        <f>C1221</f>
        <v>Electricity only</v>
      </c>
      <c r="I1222" s="84" t="str">
        <f t="shared" si="80"/>
        <v>M</v>
      </c>
      <c r="J1222" s="121">
        <v>6382.4999999999991</v>
      </c>
      <c r="K1222" s="121">
        <v>6376.7467455721944</v>
      </c>
      <c r="L1222" s="121">
        <v>6370.0803884686429</v>
      </c>
      <c r="M1222" s="121">
        <v>6362.3593522415558</v>
      </c>
      <c r="N1222" s="121">
        <v>6353.4212640456426</v>
      </c>
      <c r="O1222" s="121">
        <v>6343.0803003650981</v>
      </c>
      <c r="P1222" s="121">
        <v>6331.124336136515</v>
      </c>
      <c r="Q1222" s="121">
        <v>6317.3119382970326</v>
      </c>
      <c r="R1222" s="121">
        <v>6301.3692723019994</v>
      </c>
      <c r="S1222" s="121">
        <v>6282.9870270461324</v>
      </c>
      <c r="T1222" s="121">
        <v>6261.8175119559955</v>
      </c>
      <c r="U1222" s="121">
        <v>6237.4721418679046</v>
      </c>
      <c r="V1222" s="121">
        <v>6209.5196024130728</v>
      </c>
      <c r="W1222" s="121">
        <v>6177.4850818965406</v>
      </c>
      <c r="X1222" s="121">
        <v>6140.8510642980455</v>
      </c>
      <c r="Y1222" s="121">
        <v>6099.0602983914932</v>
      </c>
      <c r="Z1222" s="121">
        <v>6051.521681936576</v>
      </c>
      <c r="AA1222" s="121">
        <v>5997.6199127901182</v>
      </c>
      <c r="AB1222" s="121">
        <v>5936.729837189303</v>
      </c>
      <c r="AC1222" s="121">
        <v>5868.2364351038013</v>
      </c>
      <c r="AD1222" s="121">
        <v>5791.5612772851355</v>
      </c>
      <c r="AE1222" s="121">
        <v>5706.1960117661192</v>
      </c>
      <c r="AF1222" s="121">
        <v>5611.7429274811329</v>
      </c>
      <c r="AG1222" s="121">
        <v>5507.9618450191665</v>
      </c>
      <c r="AH1222" s="121">
        <v>5394.8214726115339</v>
      </c>
      <c r="AI1222" s="121">
        <v>5272.5519691889276</v>
      </c>
      <c r="AJ1222" s="121">
        <v>5141.6938957812617</v>
      </c>
      <c r="AK1222" s="121">
        <v>5003.1372506440421</v>
      </c>
      <c r="AL1222" s="121">
        <v>4858.1432375336281</v>
      </c>
      <c r="AM1222" s="121">
        <v>4708.3412671057486</v>
      </c>
      <c r="AN1222" s="121">
        <v>4555.6948914098539</v>
      </c>
      <c r="AO1222" s="121">
        <v>4402.4332144763275</v>
      </c>
      <c r="AP1222" s="121">
        <v>4250.9487570922338</v>
      </c>
      <c r="AQ1222" s="121">
        <v>4103.6682401554062</v>
      </c>
      <c r="AR1222" s="121">
        <v>3962.9082437583156</v>
      </c>
      <c r="AS1222" s="121">
        <v>3830.7318388340846</v>
      </c>
      <c r="AT1222" s="121">
        <v>3708.8237878024274</v>
      </c>
      <c r="AU1222" s="121">
        <v>3598.4000267839874</v>
      </c>
      <c r="AV1222" s="121">
        <v>3500.1620307541725</v>
      </c>
      <c r="AW1222" s="121">
        <v>3414.2994312295832</v>
      </c>
      <c r="AX1222" s="122">
        <v>3340.5366410540955</v>
      </c>
    </row>
    <row r="1223" spans="1:50">
      <c r="A1223" s="213"/>
      <c r="B1223" s="218"/>
      <c r="C1223" s="210"/>
      <c r="D1223" s="93" t="s">
        <v>38</v>
      </c>
      <c r="E1223" s="73" t="str">
        <f>A1221&amp;"/"&amp;B1221&amp;"/"&amp;C1221&amp;"/"&amp;D1223</f>
        <v>Geothermal power plants/Geothermal power plants/Electricity only/S</v>
      </c>
      <c r="F1223" s="91" t="str">
        <f>A1221</f>
        <v>Geothermal power plants</v>
      </c>
      <c r="G1223" s="91" t="str">
        <f>B1221</f>
        <v>Geothermal power plants</v>
      </c>
      <c r="H1223" s="91" t="str">
        <f>C1221</f>
        <v>Electricity only</v>
      </c>
      <c r="I1223" s="70" t="str">
        <f t="shared" ref="I1223:I1237" si="81">D1223</f>
        <v>S</v>
      </c>
      <c r="J1223" s="123">
        <v>8297.25</v>
      </c>
      <c r="K1223" s="123">
        <v>8292.9736035196729</v>
      </c>
      <c r="L1223" s="123">
        <v>8288.0121820647582</v>
      </c>
      <c r="M1223" s="123">
        <v>8282.2573202360127</v>
      </c>
      <c r="N1223" s="123">
        <v>8275.583902169994</v>
      </c>
      <c r="O1223" s="123">
        <v>8267.8476984640274</v>
      </c>
      <c r="P1223" s="123">
        <v>8258.8826605830036</v>
      </c>
      <c r="Q1223" s="123">
        <v>8248.4979078435335</v>
      </c>
      <c r="R1223" s="123">
        <v>8236.4743999878065</v>
      </c>
      <c r="S1223" s="123">
        <v>8222.5613006192343</v>
      </c>
      <c r="T1223" s="123">
        <v>8206.4720548555506</v>
      </c>
      <c r="U1223" s="123">
        <v>8187.8802303067077</v>
      </c>
      <c r="V1223" s="123">
        <v>8166.4152061399182</v>
      </c>
      <c r="W1223" s="123">
        <v>8141.6578431727521</v>
      </c>
      <c r="X1223" s="123">
        <v>8113.1363315649924</v>
      </c>
      <c r="Y1223" s="123">
        <v>8080.322494805645</v>
      </c>
      <c r="Z1223" s="123">
        <v>8042.6289320991273</v>
      </c>
      <c r="AA1223" s="123">
        <v>7999.4075078262067</v>
      </c>
      <c r="AB1223" s="123">
        <v>7949.9498464380868</v>
      </c>
      <c r="AC1223" s="123">
        <v>7893.4906604160369</v>
      </c>
      <c r="AD1223" s="123">
        <v>7829.2149186602674</v>
      </c>
      <c r="AE1223" s="123">
        <v>7756.270035327123</v>
      </c>
      <c r="AF1223" s="123">
        <v>7673.7843954829232</v>
      </c>
      <c r="AG1223" s="123">
        <v>7580.8935897069523</v>
      </c>
      <c r="AH1223" s="123">
        <v>7476.7756431868675</v>
      </c>
      <c r="AI1223" s="123">
        <v>7360.6962168181635</v>
      </c>
      <c r="AJ1223" s="123">
        <v>7232.06413727776</v>
      </c>
      <c r="AK1223" s="123">
        <v>7090.4965907548285</v>
      </c>
      <c r="AL1223" s="123">
        <v>6935.8918291920891</v>
      </c>
      <c r="AM1223" s="123">
        <v>6768.5052933116804</v>
      </c>
      <c r="AN1223" s="123">
        <v>6589.0227748918378</v>
      </c>
      <c r="AO1223" s="123">
        <v>6398.6219107114284</v>
      </c>
      <c r="AP1223" s="123">
        <v>6199.0114089841318</v>
      </c>
      <c r="AQ1223" s="123">
        <v>5992.4366189318807</v>
      </c>
      <c r="AR1223" s="123">
        <v>5781.6410982595144</v>
      </c>
      <c r="AS1223" s="123">
        <v>5569.7773057546819</v>
      </c>
      <c r="AT1223" s="123">
        <v>5360.2656150932253</v>
      </c>
      <c r="AU1223" s="123">
        <v>5156.6089725802922</v>
      </c>
      <c r="AV1223" s="123">
        <v>4962.1793275190266</v>
      </c>
      <c r="AW1223" s="123">
        <v>4779.9993913090684</v>
      </c>
      <c r="AX1223" s="124">
        <v>4612.5471092732769</v>
      </c>
    </row>
    <row r="1224" spans="1:50">
      <c r="A1224" s="211" t="s">
        <v>67</v>
      </c>
      <c r="B1224" s="14" t="s">
        <v>68</v>
      </c>
      <c r="C1224" s="15" t="s">
        <v>36</v>
      </c>
      <c r="D1224" s="111" t="s">
        <v>25</v>
      </c>
      <c r="E1224" s="112" t="str">
        <f>A1224&amp;"/"&amp;B1224&amp;"/"&amp;C1224&amp;"/"&amp;D1224</f>
        <v>Tide, wave and ocean power plants/Tidal/Electricity only/M</v>
      </c>
      <c r="F1224" s="113" t="str">
        <f>A1224</f>
        <v>Tide, wave and ocean power plants</v>
      </c>
      <c r="G1224" s="113" t="str">
        <f>B1224</f>
        <v>Tidal</v>
      </c>
      <c r="H1224" s="113" t="str">
        <f>C1224</f>
        <v>Electricity only</v>
      </c>
      <c r="I1224" s="114" t="str">
        <f t="shared" si="81"/>
        <v>M</v>
      </c>
      <c r="J1224" s="131">
        <v>8280</v>
      </c>
      <c r="K1224" s="131">
        <v>8252.1204871955015</v>
      </c>
      <c r="L1224" s="131">
        <v>8221.518533670107</v>
      </c>
      <c r="M1224" s="131">
        <v>8187.952040785548</v>
      </c>
      <c r="N1224" s="131">
        <v>8151.1625011134365</v>
      </c>
      <c r="O1224" s="131">
        <v>8110.8750336128069</v>
      </c>
      <c r="P1224" s="131">
        <v>8066.7987341164308</v>
      </c>
      <c r="Q1224" s="131">
        <v>8018.6274190686936</v>
      </c>
      <c r="R1224" s="131">
        <v>7966.0408515203635</v>
      </c>
      <c r="S1224" s="131">
        <v>7908.706549395044</v>
      </c>
      <c r="T1224" s="131">
        <v>7846.2822863296824</v>
      </c>
      <c r="U1224" s="131">
        <v>7778.4194040326947</v>
      </c>
      <c r="V1224" s="131">
        <v>7704.7670608643275</v>
      </c>
      <c r="W1224" s="131">
        <v>7624.9775426431997</v>
      </c>
      <c r="X1224" s="131">
        <v>7538.712756554467</v>
      </c>
      <c r="Y1224" s="131">
        <v>7445.6520151302138</v>
      </c>
      <c r="Z1224" s="131">
        <v>7345.5011918971586</v>
      </c>
      <c r="AA1224" s="131">
        <v>7238.0032905073685</v>
      </c>
      <c r="AB1224" s="131">
        <v>7122.9504120114207</v>
      </c>
      <c r="AC1224" s="131">
        <v>7000.1970276989523</v>
      </c>
      <c r="AD1224" s="131">
        <v>6869.6743656510189</v>
      </c>
      <c r="AE1224" s="131">
        <v>6731.4055971968746</v>
      </c>
      <c r="AF1224" s="131">
        <v>6585.5213663294671</v>
      </c>
      <c r="AG1224" s="131">
        <v>6432.275045273871</v>
      </c>
      <c r="AH1224" s="131">
        <v>6272.0569311625823</v>
      </c>
      <c r="AI1224" s="131">
        <v>6105.4064351317338</v>
      </c>
      <c r="AJ1224" s="131">
        <v>5933.021174147907</v>
      </c>
      <c r="AK1224" s="131">
        <v>5755.7617803730773</v>
      </c>
      <c r="AL1224" s="131">
        <v>5574.6512194038241</v>
      </c>
      <c r="AM1224" s="131">
        <v>5390.8674850617663</v>
      </c>
      <c r="AN1224" s="131">
        <v>5205.7287397916771</v>
      </c>
      <c r="AO1224" s="131">
        <v>5020.6703136931828</v>
      </c>
      <c r="AP1224" s="131">
        <v>4837.2134656773014</v>
      </c>
      <c r="AQ1224" s="131">
        <v>4656.9264315665578</v>
      </c>
      <c r="AR1224" s="131">
        <v>4481.3789965375909</v>
      </c>
      <c r="AS1224" s="131">
        <v>4312.0925682405941</v>
      </c>
      <c r="AT1224" s="131">
        <v>4150.4884054439754</v>
      </c>
      <c r="AU1224" s="131">
        <v>3997.8371756144934</v>
      </c>
      <c r="AV1224" s="131">
        <v>3855.2132758338894</v>
      </c>
      <c r="AW1224" s="131">
        <v>3723.4572775841707</v>
      </c>
      <c r="AX1224" s="132">
        <v>3603.1494089751718</v>
      </c>
    </row>
    <row r="1225" spans="1:50">
      <c r="A1225" s="213"/>
      <c r="B1225" s="16" t="s">
        <v>69</v>
      </c>
      <c r="C1225" s="17" t="s">
        <v>36</v>
      </c>
      <c r="D1225" s="93" t="s">
        <v>25</v>
      </c>
      <c r="E1225" s="73" t="str">
        <f>A1224&amp;"/"&amp;B1225&amp;"/"&amp;C1225&amp;"/"&amp;D1225</f>
        <v>Tide, wave and ocean power plants/Wave/Electricity only/M</v>
      </c>
      <c r="F1225" s="91" t="str">
        <f>A1224</f>
        <v>Tide, wave and ocean power plants</v>
      </c>
      <c r="G1225" s="91" t="str">
        <f>B1225</f>
        <v>Wave</v>
      </c>
      <c r="H1225" s="91" t="str">
        <f>C1225</f>
        <v>Electricity only</v>
      </c>
      <c r="I1225" s="70" t="str">
        <f t="shared" si="81"/>
        <v>M</v>
      </c>
      <c r="J1225" s="123">
        <v>8694</v>
      </c>
      <c r="K1225" s="123">
        <v>8666.4171504608748</v>
      </c>
      <c r="L1225" s="123">
        <v>8636.1221387001096</v>
      </c>
      <c r="M1225" s="123">
        <v>8602.8696666638134</v>
      </c>
      <c r="N1225" s="123">
        <v>8566.3968600600638</v>
      </c>
      <c r="O1225" s="123">
        <v>8526.423034643869</v>
      </c>
      <c r="P1225" s="123">
        <v>8482.6497290526313</v>
      </c>
      <c r="Q1225" s="123">
        <v>8434.7610760014777</v>
      </c>
      <c r="R1225" s="123">
        <v>8382.4245948013995</v>
      </c>
      <c r="S1225" s="123">
        <v>8325.2924996555485</v>
      </c>
      <c r="T1225" s="123">
        <v>8263.0036295068439</v>
      </c>
      <c r="U1225" s="123">
        <v>8195.1861156201157</v>
      </c>
      <c r="V1225" s="123">
        <v>8121.4609115787935</v>
      </c>
      <c r="W1225" s="123">
        <v>8041.4463156380643</v>
      </c>
      <c r="X1225" s="123">
        <v>7954.7636157229899</v>
      </c>
      <c r="Y1225" s="123">
        <v>7861.0439807308239</v>
      </c>
      <c r="Z1225" s="123">
        <v>7759.9367057617683</v>
      </c>
      <c r="AA1225" s="123">
        <v>7651.1188907177866</v>
      </c>
      <c r="AB1225" s="123">
        <v>7534.3065884504931</v>
      </c>
      <c r="AC1225" s="123">
        <v>7409.2673974257568</v>
      </c>
      <c r="AD1225" s="123">
        <v>7275.8343922148897</v>
      </c>
      <c r="AE1225" s="123">
        <v>7133.921181409055</v>
      </c>
      <c r="AF1225" s="123">
        <v>6983.5377566843645</v>
      </c>
      <c r="AG1225" s="123">
        <v>6824.8066508925849</v>
      </c>
      <c r="AH1225" s="123">
        <v>6657.9787624955807</v>
      </c>
      <c r="AI1225" s="123">
        <v>6483.4480375943203</v>
      </c>
      <c r="AJ1225" s="123">
        <v>6301.7640429427784</v>
      </c>
      <c r="AK1225" s="123">
        <v>6113.6413321219743</v>
      </c>
      <c r="AL1225" s="123">
        <v>5919.9644251453765</v>
      </c>
      <c r="AM1225" s="123">
        <v>5721.7872146146801</v>
      </c>
      <c r="AN1225" s="123">
        <v>5520.3257047291772</v>
      </c>
      <c r="AO1225" s="123">
        <v>5316.9432048362305</v>
      </c>
      <c r="AP1225" s="123">
        <v>5113.1274500425434</v>
      </c>
      <c r="AQ1225" s="123">
        <v>4910.4596069579293</v>
      </c>
      <c r="AR1225" s="123">
        <v>4710.5757233494496</v>
      </c>
      <c r="AS1225" s="123">
        <v>4515.1218548669758</v>
      </c>
      <c r="AT1225" s="123">
        <v>4325.7047868019217</v>
      </c>
      <c r="AU1225" s="123">
        <v>4143.8408835144419</v>
      </c>
      <c r="AV1225" s="123">
        <v>3970.9060542234529</v>
      </c>
      <c r="AW1225" s="123">
        <v>3808.0900384137612</v>
      </c>
      <c r="AX1225" s="124">
        <v>3656.3581256590642</v>
      </c>
    </row>
    <row r="1226" spans="1:50">
      <c r="A1226" s="211" t="s">
        <v>70</v>
      </c>
      <c r="B1226" s="214" t="s">
        <v>71</v>
      </c>
      <c r="C1226" s="209" t="s">
        <v>36</v>
      </c>
      <c r="D1226" s="67" t="s">
        <v>24</v>
      </c>
      <c r="E1226" s="87" t="str">
        <f>A1226&amp;"/"&amp;B1226&amp;"/"&amp;C1226&amp;"/"&amp;D1226</f>
        <v>Hydro plants/Run-of-river/Electricity only/L</v>
      </c>
      <c r="F1226" s="55" t="str">
        <f>A1226</f>
        <v>Hydro plants</v>
      </c>
      <c r="G1226" s="55" t="str">
        <f>B1226</f>
        <v>Run-of-river</v>
      </c>
      <c r="H1226" s="55" t="str">
        <f>C1226</f>
        <v>Electricity only</v>
      </c>
      <c r="I1226" s="85" t="str">
        <f t="shared" si="81"/>
        <v>L</v>
      </c>
      <c r="J1226" s="125">
        <v>2290</v>
      </c>
      <c r="K1226" s="125">
        <v>2289.0298156991921</v>
      </c>
      <c r="L1226" s="125">
        <v>2287.9647511176304</v>
      </c>
      <c r="M1226" s="125">
        <v>2286.7963300291904</v>
      </c>
      <c r="N1226" s="125">
        <v>2285.515490168842</v>
      </c>
      <c r="O1226" s="125">
        <v>2284.1125803273167</v>
      </c>
      <c r="P1226" s="125">
        <v>2282.5773673254571</v>
      </c>
      <c r="Q1226" s="125">
        <v>2280.8990553089075</v>
      </c>
      <c r="R1226" s="125">
        <v>2279.0663201302114</v>
      </c>
      <c r="S1226" s="125">
        <v>2277.0673619018344</v>
      </c>
      <c r="T1226" s="125">
        <v>2274.8899790879568</v>
      </c>
      <c r="U1226" s="125">
        <v>2272.5216677255448</v>
      </c>
      <c r="V1226" s="125">
        <v>2269.9497494881994</v>
      </c>
      <c r="W1226" s="125">
        <v>2267.1615322823927</v>
      </c>
      <c r="X1226" s="125">
        <v>2264.1445068385892</v>
      </c>
      <c r="Y1226" s="125">
        <v>2260.8865822650018</v>
      </c>
      <c r="Z1226" s="125">
        <v>2257.3763626991331</v>
      </c>
      <c r="AA1226" s="125">
        <v>2253.6034659507295</v>
      </c>
      <c r="AB1226" s="125">
        <v>2249.5588833140241</v>
      </c>
      <c r="AC1226" s="125">
        <v>2245.2353774879916</v>
      </c>
      <c r="AD1226" s="125">
        <v>2240.6279127605021</v>
      </c>
      <c r="AE1226" s="125">
        <v>2235.734108310317</v>
      </c>
      <c r="AF1226" s="125">
        <v>2230.5547017463523</v>
      </c>
      <c r="AG1226" s="125">
        <v>2225.0940060022722</v>
      </c>
      <c r="AH1226" s="125">
        <v>2219.3603386944947</v>
      </c>
      <c r="AI1226" s="125">
        <v>2213.3663993896444</v>
      </c>
      <c r="AJ1226" s="125">
        <v>2207.1295673616551</v>
      </c>
      <c r="AK1226" s="125">
        <v>2200.6720908647153</v>
      </c>
      <c r="AL1226" s="125">
        <v>2194.0211392437291</v>
      </c>
      <c r="AM1226" s="125">
        <v>2187.2086918412142</v>
      </c>
      <c r="AN1226" s="125">
        <v>2180.2712429993176</v>
      </c>
      <c r="AO1226" s="125">
        <v>2173.2493106319853</v>
      </c>
      <c r="AP1226" s="125">
        <v>2166.1867466737258</v>
      </c>
      <c r="AQ1226" s="125">
        <v>2159.1298606379582</v>
      </c>
      <c r="AR1226" s="125">
        <v>2152.1263815874709</v>
      </c>
      <c r="AS1226" s="125">
        <v>2145.2242977387932</v>
      </c>
      <c r="AT1226" s="125">
        <v>2138.4706251828306</v>
      </c>
      <c r="AU1226" s="125">
        <v>2131.9101662735648</v>
      </c>
      <c r="AV1226" s="125">
        <v>2125.584322791331</v>
      </c>
      <c r="AW1226" s="125">
        <v>2119.5300281446202</v>
      </c>
      <c r="AX1226" s="126">
        <v>2113.7788563772906</v>
      </c>
    </row>
    <row r="1227" spans="1:50">
      <c r="A1227" s="212"/>
      <c r="B1227" s="215"/>
      <c r="C1227" s="206"/>
      <c r="D1227" s="52" t="s">
        <v>25</v>
      </c>
      <c r="E1227" s="86" t="str">
        <f>A1226&amp;"/"&amp;B1226&amp;"/"&amp;C1226&amp;"/"&amp;D1227</f>
        <v>Hydro plants/Run-of-river/Electricity only/M</v>
      </c>
      <c r="F1227" s="61" t="str">
        <f>A1226</f>
        <v>Hydro plants</v>
      </c>
      <c r="G1227" s="61" t="str">
        <f>B1226</f>
        <v>Run-of-river</v>
      </c>
      <c r="H1227" s="61" t="str">
        <f>C1226</f>
        <v>Electricity only</v>
      </c>
      <c r="I1227" s="84" t="str">
        <f t="shared" si="81"/>
        <v>M</v>
      </c>
      <c r="J1227" s="121">
        <v>2404.5</v>
      </c>
      <c r="K1227" s="121">
        <v>2403.6624235292452</v>
      </c>
      <c r="L1227" s="121">
        <v>2402.741839269841</v>
      </c>
      <c r="M1227" s="121">
        <v>2401.7305944000132</v>
      </c>
      <c r="N1227" s="121">
        <v>2400.6204536842311</v>
      </c>
      <c r="O1227" s="121">
        <v>2399.4025821617797</v>
      </c>
      <c r="P1227" s="121">
        <v>2398.0675340304401</v>
      </c>
      <c r="Q1227" s="121">
        <v>2396.6052496181978</v>
      </c>
      <c r="R1227" s="121">
        <v>2395.0050626527623</v>
      </c>
      <c r="S1227" s="121">
        <v>2393.2557203728543</v>
      </c>
      <c r="T1227" s="121">
        <v>2391.3454193654411</v>
      </c>
      <c r="U1227" s="121">
        <v>2389.261860342931</v>
      </c>
      <c r="V1227" s="121">
        <v>2386.9923253707088</v>
      </c>
      <c r="W1227" s="121">
        <v>2384.5237812874866</v>
      </c>
      <c r="X1227" s="121">
        <v>2381.8430131891305</v>
      </c>
      <c r="Y1227" s="121">
        <v>2378.9367918217163</v>
      </c>
      <c r="Z1227" s="121">
        <v>2375.792078492872</v>
      </c>
      <c r="AA1227" s="121">
        <v>2372.3962705947411</v>
      </c>
      <c r="AB1227" s="121">
        <v>2368.737489964094</v>
      </c>
      <c r="AC1227" s="121">
        <v>2364.8049150110296</v>
      </c>
      <c r="AD1227" s="121">
        <v>2360.5891557593527</v>
      </c>
      <c r="AE1227" s="121">
        <v>2356.0826686077826</v>
      </c>
      <c r="AF1227" s="121">
        <v>2351.2802047205537</v>
      </c>
      <c r="AG1227" s="121">
        <v>2346.1792825142588</v>
      </c>
      <c r="AH1227" s="121">
        <v>2340.7806708152234</v>
      </c>
      <c r="AI1227" s="121">
        <v>2335.0888650909988</v>
      </c>
      <c r="AJ1227" s="121">
        <v>2329.1125349798426</v>
      </c>
      <c r="AK1227" s="121">
        <v>2322.8649175250539</v>
      </c>
      <c r="AL1227" s="121">
        <v>2316.3641275338846</v>
      </c>
      <c r="AM1227" s="121">
        <v>2309.633354860975</v>
      </c>
      <c r="AN1227" s="121">
        <v>2302.7009187242588</v>
      </c>
      <c r="AO1227" s="121">
        <v>2295.6001519101314</v>
      </c>
      <c r="AP1227" s="121">
        <v>2288.3690932904246</v>
      </c>
      <c r="AQ1227" s="121">
        <v>2281.0499755961587</v>
      </c>
      <c r="AR1227" s="121">
        <v>2273.6885066828054</v>
      </c>
      <c r="AS1227" s="121">
        <v>2266.3329559954909</v>
      </c>
      <c r="AT1227" s="121">
        <v>2259.0330726075058</v>
      </c>
      <c r="AU1227" s="121">
        <v>2251.838875713901</v>
      </c>
      <c r="AV1227" s="121">
        <v>2244.7993712413727</v>
      </c>
      <c r="AW1227" s="121">
        <v>2237.9612576889408</v>
      </c>
      <c r="AX1227" s="122">
        <v>2231.367689061397</v>
      </c>
    </row>
    <row r="1228" spans="1:50">
      <c r="A1228" s="212"/>
      <c r="B1228" s="215"/>
      <c r="C1228" s="206"/>
      <c r="D1228" s="52" t="s">
        <v>38</v>
      </c>
      <c r="E1228" s="86" t="str">
        <f>A1226&amp;"/"&amp;B1226&amp;"/"&amp;C1226&amp;"/"&amp;D1228</f>
        <v>Hydro plants/Run-of-river/Electricity only/S</v>
      </c>
      <c r="F1228" s="61" t="str">
        <f>A1226</f>
        <v>Hydro plants</v>
      </c>
      <c r="G1228" s="61" t="str">
        <f>B1226</f>
        <v>Run-of-river</v>
      </c>
      <c r="H1228" s="61" t="str">
        <f>C1226</f>
        <v>Electricity only</v>
      </c>
      <c r="I1228" s="84" t="str">
        <f t="shared" si="81"/>
        <v>S</v>
      </c>
      <c r="J1228" s="121">
        <v>2644.9500000000003</v>
      </c>
      <c r="K1228" s="121">
        <v>2644.1930444483301</v>
      </c>
      <c r="L1228" s="121">
        <v>2643.3602531111214</v>
      </c>
      <c r="M1228" s="121">
        <v>2642.4444566709308</v>
      </c>
      <c r="N1228" s="121">
        <v>2641.437900473265</v>
      </c>
      <c r="O1228" s="121">
        <v>2640.3322170111755</v>
      </c>
      <c r="P1228" s="121">
        <v>2639.11840197324</v>
      </c>
      <c r="Q1228" s="121">
        <v>2637.7867953154446</v>
      </c>
      <c r="R1228" s="121">
        <v>2636.3270691067305</v>
      </c>
      <c r="S1228" s="121">
        <v>2634.7282242178926</v>
      </c>
      <c r="T1228" s="121">
        <v>2632.9785982699909</v>
      </c>
      <c r="U1228" s="121">
        <v>2631.0658876237976</v>
      </c>
      <c r="V1228" s="121">
        <v>2628.9771865638168</v>
      </c>
      <c r="W1228" s="121">
        <v>2626.6990471910367</v>
      </c>
      <c r="X1228" s="121">
        <v>2624.217563862625</v>
      </c>
      <c r="Y1228" s="121">
        <v>2621.5184862705455</v>
      </c>
      <c r="Z1228" s="121">
        <v>2618.5873653912336</v>
      </c>
      <c r="AA1228" s="121">
        <v>2615.4097365112293</v>
      </c>
      <c r="AB1228" s="121">
        <v>2611.971343274874</v>
      </c>
      <c r="AC1228" s="121">
        <v>2608.2584061362804</v>
      </c>
      <c r="AD1228" s="121">
        <v>2604.2579376489507</v>
      </c>
      <c r="AE1228" s="121">
        <v>2599.9581056114635</v>
      </c>
      <c r="AF1228" s="121">
        <v>2595.3486431322885</v>
      </c>
      <c r="AG1228" s="121">
        <v>2590.4213021249038</v>
      </c>
      <c r="AH1228" s="121">
        <v>2585.1703435729014</v>
      </c>
      <c r="AI1228" s="121">
        <v>2579.5930541416433</v>
      </c>
      <c r="AJ1228" s="121">
        <v>2573.6902744569538</v>
      </c>
      <c r="AK1228" s="121">
        <v>2567.4669198111374</v>
      </c>
      <c r="AL1228" s="121">
        <v>2560.9324694865413</v>
      </c>
      <c r="AM1228" s="121">
        <v>2554.1013967134381</v>
      </c>
      <c r="AN1228" s="121">
        <v>2546.9935080128744</v>
      </c>
      <c r="AO1228" s="121">
        <v>2539.6341589040999</v>
      </c>
      <c r="AP1228" s="121">
        <v>2532.0543132929542</v>
      </c>
      <c r="AQ1228" s="121">
        <v>2524.2904168631294</v>
      </c>
      <c r="AR1228" s="121">
        <v>2516.3840608777882</v>
      </c>
      <c r="AS1228" s="121">
        <v>2508.3814221172929</v>
      </c>
      <c r="AT1228" s="121">
        <v>2500.3324770229501</v>
      </c>
      <c r="AU1228" s="121">
        <v>2492.2900028486097</v>
      </c>
      <c r="AV1228" s="121">
        <v>2484.3083946564707</v>
      </c>
      <c r="AW1228" s="121">
        <v>2476.4423428567434</v>
      </c>
      <c r="AX1228" s="122">
        <v>2468.745429963722</v>
      </c>
    </row>
    <row r="1229" spans="1:50">
      <c r="A1229" s="212"/>
      <c r="B1229" s="224"/>
      <c r="C1229" s="216"/>
      <c r="D1229" s="106" t="s">
        <v>47</v>
      </c>
      <c r="E1229" s="107" t="str">
        <f>A1226&amp;"/"&amp;B1226&amp;"/"&amp;C1226&amp;"/"&amp;D1229</f>
        <v>Hydro plants/Run-of-river/Electricity only/XS</v>
      </c>
      <c r="F1229" s="108" t="str">
        <f>A1226</f>
        <v>Hydro plants</v>
      </c>
      <c r="G1229" s="108" t="str">
        <f>B1226</f>
        <v>Run-of-river</v>
      </c>
      <c r="H1229" s="108" t="str">
        <f>C1226</f>
        <v>Electricity only</v>
      </c>
      <c r="I1229" s="109" t="str">
        <f t="shared" si="81"/>
        <v>XS</v>
      </c>
      <c r="J1229" s="129">
        <v>3173.94</v>
      </c>
      <c r="K1229" s="129">
        <v>3173.1941789025332</v>
      </c>
      <c r="L1229" s="129">
        <v>3172.3729731026115</v>
      </c>
      <c r="M1229" s="129">
        <v>3171.4691110989547</v>
      </c>
      <c r="N1229" s="129">
        <v>3170.4746954492953</v>
      </c>
      <c r="O1229" s="129">
        <v>3169.3811654480342</v>
      </c>
      <c r="P1229" s="129">
        <v>3168.1792614530004</v>
      </c>
      <c r="Q1229" s="129">
        <v>3166.8589920299819</v>
      </c>
      <c r="R1229" s="129">
        <v>3165.4096053522085</v>
      </c>
      <c r="S1229" s="129">
        <v>3163.8195665987541</v>
      </c>
      <c r="T1229" s="129">
        <v>3162.0765434412024</v>
      </c>
      <c r="U1229" s="129">
        <v>3160.16740208994</v>
      </c>
      <c r="V1229" s="129">
        <v>3158.0782167851603</v>
      </c>
      <c r="W1229" s="129">
        <v>3155.794296053924</v>
      </c>
      <c r="X1229" s="129">
        <v>3153.3002294988287</v>
      </c>
      <c r="Y1229" s="129">
        <v>3150.5799593144739</v>
      </c>
      <c r="Z1229" s="129">
        <v>3147.6168811148214</v>
      </c>
      <c r="AA1229" s="129">
        <v>3144.3939789575952</v>
      </c>
      <c r="AB1229" s="129">
        <v>3140.8939996191921</v>
      </c>
      <c r="AC1229" s="129">
        <v>3137.0996711410917</v>
      </c>
      <c r="AD1229" s="129">
        <v>3132.9939703596988</v>
      </c>
      <c r="AE1229" s="129">
        <v>3128.560443458236</v>
      </c>
      <c r="AF1229" s="129">
        <v>3123.7835824463245</v>
      </c>
      <c r="AG1229" s="129">
        <v>3118.6492587833091</v>
      </c>
      <c r="AH1229" s="129">
        <v>3113.1452130265725</v>
      </c>
      <c r="AI1229" s="129">
        <v>3107.2615963388976</v>
      </c>
      <c r="AJ1229" s="129">
        <v>3100.9915559019664</v>
      </c>
      <c r="AK1229" s="129">
        <v>3094.3318517896332</v>
      </c>
      <c r="AL1229" s="129">
        <v>3087.2834877725177</v>
      </c>
      <c r="AM1229" s="129">
        <v>3079.8523330802459</v>
      </c>
      <c r="AN1229" s="129">
        <v>3072.0497066906864</v>
      </c>
      <c r="AO1229" s="129">
        <v>3063.8928907320756</v>
      </c>
      <c r="AP1229" s="129">
        <v>3055.4055356839676</v>
      </c>
      <c r="AQ1229" s="129">
        <v>3046.6179179481705</v>
      </c>
      <c r="AR1229" s="129">
        <v>3037.5670107629562</v>
      </c>
      <c r="AS1229" s="129">
        <v>3028.2963330226826</v>
      </c>
      <c r="AT1229" s="129">
        <v>3018.8555478315748</v>
      </c>
      <c r="AU1229" s="129">
        <v>3009.2997937471464</v>
      </c>
      <c r="AV1229" s="129">
        <v>2999.6887464085753</v>
      </c>
      <c r="AW1229" s="129">
        <v>2990.0854258363988</v>
      </c>
      <c r="AX1229" s="130">
        <v>2980.5547838363068</v>
      </c>
    </row>
    <row r="1230" spans="1:50">
      <c r="A1230" s="212"/>
      <c r="B1230" s="215" t="s">
        <v>72</v>
      </c>
      <c r="C1230" s="206" t="s">
        <v>36</v>
      </c>
      <c r="D1230" s="52" t="s">
        <v>24</v>
      </c>
      <c r="E1230" s="86" t="str">
        <f>A1226&amp;"/"&amp;B1230&amp;"/"&amp;C1230&amp;"/"&amp;D1230</f>
        <v>Hydro plants/Reservoirs (dams)/Electricity only/L</v>
      </c>
      <c r="F1230" s="61" t="str">
        <f>A1226</f>
        <v>Hydro plants</v>
      </c>
      <c r="G1230" s="61" t="str">
        <f>B1230</f>
        <v>Reservoirs (dams)</v>
      </c>
      <c r="H1230" s="61" t="str">
        <f>C1230</f>
        <v>Electricity only</v>
      </c>
      <c r="I1230" s="84" t="str">
        <f t="shared" si="81"/>
        <v>L</v>
      </c>
      <c r="J1230" s="121">
        <v>2977</v>
      </c>
      <c r="K1230" s="121">
        <v>2976.9579714914994</v>
      </c>
      <c r="L1230" s="121">
        <v>2976.9138008006885</v>
      </c>
      <c r="M1230" s="121">
        <v>2976.8673794214119</v>
      </c>
      <c r="N1230" s="121">
        <v>2976.8185934227358</v>
      </c>
      <c r="O1230" s="121">
        <v>2976.7673231852168</v>
      </c>
      <c r="P1230" s="121">
        <v>2976.713443125137</v>
      </c>
      <c r="Q1230" s="121">
        <v>2976.6568214062409</v>
      </c>
      <c r="R1230" s="121">
        <v>2976.5973196385016</v>
      </c>
      <c r="S1230" s="121">
        <v>2976.5347925634396</v>
      </c>
      <c r="T1230" s="121">
        <v>2976.4690877255016</v>
      </c>
      <c r="U1230" s="121">
        <v>2976.4000451290144</v>
      </c>
      <c r="V1230" s="121">
        <v>2976.3274968802161</v>
      </c>
      <c r="W1230" s="121">
        <v>2976.2512668138729</v>
      </c>
      <c r="X1230" s="121">
        <v>2976.1711701039885</v>
      </c>
      <c r="Y1230" s="121">
        <v>2976.0870128581118</v>
      </c>
      <c r="Z1230" s="121">
        <v>2975.9985916947735</v>
      </c>
      <c r="AA1230" s="121">
        <v>2975.9056933035672</v>
      </c>
      <c r="AB1230" s="121">
        <v>2975.8080939874271</v>
      </c>
      <c r="AC1230" s="121">
        <v>2975.7055591866633</v>
      </c>
      <c r="AD1230" s="121">
        <v>2975.5978429843394</v>
      </c>
      <c r="AE1230" s="121">
        <v>2975.4846875926105</v>
      </c>
      <c r="AF1230" s="121">
        <v>2975.36582281967</v>
      </c>
      <c r="AG1230" s="121">
        <v>2975.2409655170031</v>
      </c>
      <c r="AH1230" s="121">
        <v>2975.1098190066832</v>
      </c>
      <c r="AI1230" s="121">
        <v>2974.972072488521</v>
      </c>
      <c r="AJ1230" s="121">
        <v>2974.8274004269324</v>
      </c>
      <c r="AK1230" s="121">
        <v>2974.6754619174667</v>
      </c>
      <c r="AL1230" s="121">
        <v>2974.5159000330432</v>
      </c>
      <c r="AM1230" s="121">
        <v>2974.3483411500242</v>
      </c>
      <c r="AN1230" s="121">
        <v>2974.1723942543804</v>
      </c>
      <c r="AO1230" s="121">
        <v>2973.987650228336</v>
      </c>
      <c r="AP1230" s="121">
        <v>2973.7936811180193</v>
      </c>
      <c r="AQ1230" s="121">
        <v>2973.5900393828115</v>
      </c>
      <c r="AR1230" s="121">
        <v>2973.3762571272764</v>
      </c>
      <c r="AS1230" s="121">
        <v>2973.1518453167473</v>
      </c>
      <c r="AT1230" s="121">
        <v>2972.9162929778799</v>
      </c>
      <c r="AU1230" s="121">
        <v>2972.6690663857307</v>
      </c>
      <c r="AV1230" s="121">
        <v>2972.409608239197</v>
      </c>
      <c r="AW1230" s="121">
        <v>2972.1373368269547</v>
      </c>
      <c r="AX1230" s="122">
        <v>2971.8516451863684</v>
      </c>
    </row>
    <row r="1231" spans="1:50">
      <c r="A1231" s="212"/>
      <c r="B1231" s="215"/>
      <c r="C1231" s="206"/>
      <c r="D1231" s="52" t="s">
        <v>25</v>
      </c>
      <c r="E1231" s="86" t="str">
        <f>A1226&amp;"/"&amp;B1230&amp;"/"&amp;C1230&amp;"/"&amp;D1231</f>
        <v>Hydro plants/Reservoirs (dams)/Electricity only/M</v>
      </c>
      <c r="F1231" s="61" t="str">
        <f>A1226</f>
        <v>Hydro plants</v>
      </c>
      <c r="G1231" s="61" t="str">
        <f>B1230</f>
        <v>Reservoirs (dams)</v>
      </c>
      <c r="H1231" s="61" t="str">
        <f>C1230</f>
        <v>Electricity only</v>
      </c>
      <c r="I1231" s="84" t="str">
        <f t="shared" si="81"/>
        <v>M</v>
      </c>
      <c r="J1231" s="121">
        <v>3423.5499999999997</v>
      </c>
      <c r="K1231" s="121">
        <v>3423.5225669352735</v>
      </c>
      <c r="L1231" s="121">
        <v>3423.4922537215616</v>
      </c>
      <c r="M1231" s="121">
        <v>3423.4587585589488</v>
      </c>
      <c r="N1231" s="121">
        <v>3423.4217481517057</v>
      </c>
      <c r="O1231" s="121">
        <v>3423.3808544498397</v>
      </c>
      <c r="P1231" s="121">
        <v>3423.3356710598423</v>
      </c>
      <c r="Q1231" s="121">
        <v>3423.2857492924468</v>
      </c>
      <c r="R1231" s="121">
        <v>3423.2305938123973</v>
      </c>
      <c r="S1231" s="121">
        <v>3423.1696578522437</v>
      </c>
      <c r="T1231" s="121">
        <v>3423.102337949023</v>
      </c>
      <c r="U1231" s="121">
        <v>3423.0279681593856</v>
      </c>
      <c r="V1231" s="121">
        <v>3422.9458137052866</v>
      </c>
      <c r="W1231" s="121">
        <v>3422.8550639988503</v>
      </c>
      <c r="X1231" s="121">
        <v>3422.7548249914216</v>
      </c>
      <c r="Y1231" s="121">
        <v>3422.6441107882742</v>
      </c>
      <c r="Z1231" s="121">
        <v>3422.5218344669615</v>
      </c>
      <c r="AA1231" s="121">
        <v>3422.3867980340319</v>
      </c>
      <c r="AB1231" s="121">
        <v>3422.2376814518984</v>
      </c>
      <c r="AC1231" s="121">
        <v>3422.0730306652204</v>
      </c>
      <c r="AD1231" s="121">
        <v>3421.8912445544547</v>
      </c>
      <c r="AE1231" s="121">
        <v>3421.6905607435178</v>
      </c>
      <c r="AF1231" s="121">
        <v>3421.4690401891066</v>
      </c>
      <c r="AG1231" s="121">
        <v>3421.2245504815569</v>
      </c>
      <c r="AH1231" s="121">
        <v>3420.9547477916694</v>
      </c>
      <c r="AI1231" s="121">
        <v>3420.6570574052798</v>
      </c>
      <c r="AJ1231" s="121">
        <v>3420.3286527982164</v>
      </c>
      <c r="AK1231" s="121">
        <v>3419.966433219528</v>
      </c>
      <c r="AL1231" s="121">
        <v>3419.5669997714067</v>
      </c>
      <c r="AM1231" s="121">
        <v>3419.126630001334</v>
      </c>
      <c r="AN1231" s="121">
        <v>3418.641251056843</v>
      </c>
      <c r="AO1231" s="121">
        <v>3418.1064114975984</v>
      </c>
      <c r="AP1231" s="121">
        <v>3417.5172519147818</v>
      </c>
      <c r="AQ1231" s="121">
        <v>3416.8684745761143</v>
      </c>
      <c r="AR1231" s="121">
        <v>3416.1543123981501</v>
      </c>
      <c r="AS1231" s="121">
        <v>3415.3684976480399</v>
      </c>
      <c r="AT1231" s="121">
        <v>3414.5042308969046</v>
      </c>
      <c r="AU1231" s="121">
        <v>3413.554150888498</v>
      </c>
      <c r="AV1231" s="121">
        <v>3412.5103061518544</v>
      </c>
      <c r="AW1231" s="121">
        <v>3411.3641293765345</v>
      </c>
      <c r="AX1231" s="122">
        <v>3410.1064157846449</v>
      </c>
    </row>
    <row r="1232" spans="1:50">
      <c r="A1232" s="212"/>
      <c r="B1232" s="215"/>
      <c r="C1232" s="206"/>
      <c r="D1232" s="52" t="s">
        <v>38</v>
      </c>
      <c r="E1232" s="86" t="str">
        <f>A1226&amp;"/"&amp;B1230&amp;"/"&amp;C1230&amp;"/"&amp;D1232</f>
        <v>Hydro plants/Reservoirs (dams)/Electricity only/S</v>
      </c>
      <c r="F1232" s="61" t="str">
        <f>A1226</f>
        <v>Hydro plants</v>
      </c>
      <c r="G1232" s="61" t="str">
        <f>B1230</f>
        <v>Reservoirs (dams)</v>
      </c>
      <c r="H1232" s="61" t="str">
        <f>C1230</f>
        <v>Electricity only</v>
      </c>
      <c r="I1232" s="84" t="str">
        <f t="shared" si="81"/>
        <v>S</v>
      </c>
      <c r="J1232" s="121">
        <v>4279.4375</v>
      </c>
      <c r="K1232" s="121">
        <v>4279.4265648648279</v>
      </c>
      <c r="L1232" s="121">
        <v>4279.4138607310852</v>
      </c>
      <c r="M1232" s="121">
        <v>4279.399101552317</v>
      </c>
      <c r="N1232" s="121">
        <v>4279.3819550732069</v>
      </c>
      <c r="O1232" s="121">
        <v>4279.3620353805027</v>
      </c>
      <c r="P1232" s="121">
        <v>4279.3388942585962</v>
      </c>
      <c r="Q1232" s="121">
        <v>4279.3120111598464</v>
      </c>
      <c r="R1232" s="121">
        <v>4279.2807815702699</v>
      </c>
      <c r="S1232" s="121">
        <v>4279.2445035173414</v>
      </c>
      <c r="T1232" s="121">
        <v>4279.2023619279589</v>
      </c>
      <c r="U1232" s="121">
        <v>4279.1534105003611</v>
      </c>
      <c r="V1232" s="121">
        <v>4279.0965507034707</v>
      </c>
      <c r="W1232" s="121">
        <v>4279.0305074600719</v>
      </c>
      <c r="X1232" s="121">
        <v>4278.9538010057986</v>
      </c>
      <c r="Y1232" s="121">
        <v>4278.8647143436192</v>
      </c>
      <c r="Z1232" s="121">
        <v>4278.7612556329323</v>
      </c>
      <c r="AA1232" s="121">
        <v>4278.641114763298</v>
      </c>
      <c r="AB1232" s="121">
        <v>4278.501613265481</v>
      </c>
      <c r="AC1232" s="121">
        <v>4278.3396466075174</v>
      </c>
      <c r="AD1232" s="121">
        <v>4278.1516178124702</v>
      </c>
      <c r="AE1232" s="121">
        <v>4277.9333612200035</v>
      </c>
      <c r="AF1232" s="121">
        <v>4277.6800551001079</v>
      </c>
      <c r="AG1232" s="121">
        <v>4277.3861217205931</v>
      </c>
      <c r="AH1232" s="121">
        <v>4277.0451133796241</v>
      </c>
      <c r="AI1232" s="121">
        <v>4276.64958285392</v>
      </c>
      <c r="AJ1232" s="121">
        <v>4276.1909367006547</v>
      </c>
      <c r="AK1232" s="121">
        <v>4275.6592699119556</v>
      </c>
      <c r="AL1232" s="121">
        <v>4275.0431805890621</v>
      </c>
      <c r="AM1232" s="121">
        <v>4274.3295636237153</v>
      </c>
      <c r="AN1232" s="121">
        <v>4273.5033829055646</v>
      </c>
      <c r="AO1232" s="121">
        <v>4272.5474223908877</v>
      </c>
      <c r="AP1232" s="121">
        <v>4271.4420175628566</v>
      </c>
      <c r="AQ1232" s="121">
        <v>4270.1647705002915</v>
      </c>
      <c r="AR1232" s="121">
        <v>4268.6902540838018</v>
      </c>
      <c r="AS1232" s="121">
        <v>4266.9897139556961</v>
      </c>
      <c r="AT1232" s="121">
        <v>4265.0307808713396</v>
      </c>
      <c r="AU1232" s="121">
        <v>4262.7772111839449</v>
      </c>
      <c r="AV1232" s="121">
        <v>4260.1886795024384</v>
      </c>
      <c r="AW1232" s="121">
        <v>4257.2206550777928</v>
      </c>
      <c r="AX1232" s="122">
        <v>4253.8244020774673</v>
      </c>
    </row>
    <row r="1233" spans="1:50">
      <c r="A1233" s="213"/>
      <c r="B1233" s="218"/>
      <c r="C1233" s="210"/>
      <c r="D1233" s="93" t="s">
        <v>47</v>
      </c>
      <c r="E1233" s="73" t="str">
        <f>A1226&amp;"/"&amp;B1230&amp;"/"&amp;C1230&amp;"/"&amp;D1233</f>
        <v>Hydro plants/Reservoirs (dams)/Electricity only/XS</v>
      </c>
      <c r="F1233" s="91" t="str">
        <f>A1226</f>
        <v>Hydro plants</v>
      </c>
      <c r="G1233" s="91" t="str">
        <f>B1230</f>
        <v>Reservoirs (dams)</v>
      </c>
      <c r="H1233" s="91" t="str">
        <f>C1230</f>
        <v>Electricity only</v>
      </c>
      <c r="I1233" s="70" t="str">
        <f t="shared" si="81"/>
        <v>XS</v>
      </c>
      <c r="J1233" s="123">
        <v>5777.2406250000004</v>
      </c>
      <c r="K1233" s="123">
        <v>5777.2369065009116</v>
      </c>
      <c r="L1233" s="123">
        <v>5777.2323647782086</v>
      </c>
      <c r="M1233" s="123">
        <v>5777.2268175985719</v>
      </c>
      <c r="N1233" s="123">
        <v>5777.2200423967961</v>
      </c>
      <c r="O1233" s="123">
        <v>5777.2117673536213</v>
      </c>
      <c r="P1233" s="123">
        <v>5777.201660501798</v>
      </c>
      <c r="Q1233" s="123">
        <v>5777.1893164256599</v>
      </c>
      <c r="R1233" s="123">
        <v>5777.1742400240437</v>
      </c>
      <c r="S1233" s="123">
        <v>5777.1558266903712</v>
      </c>
      <c r="T1233" s="123">
        <v>5777.1333381225859</v>
      </c>
      <c r="U1233" s="123">
        <v>5777.1058728042353</v>
      </c>
      <c r="V1233" s="123">
        <v>5777.0723299900937</v>
      </c>
      <c r="W1233" s="123">
        <v>5777.0313657778979</v>
      </c>
      <c r="X1233" s="123">
        <v>5776.9813395433848</v>
      </c>
      <c r="Y1233" s="123">
        <v>5776.9202486487611</v>
      </c>
      <c r="Z1233" s="123">
        <v>5776.8456488934644</v>
      </c>
      <c r="AA1233" s="123">
        <v>5776.7545576474886</v>
      </c>
      <c r="AB1233" s="123">
        <v>5776.6433359775529</v>
      </c>
      <c r="AC1233" s="123">
        <v>5776.5075453298887</v>
      </c>
      <c r="AD1233" s="123">
        <v>5776.341773455847</v>
      </c>
      <c r="AE1233" s="123">
        <v>5776.1394232452294</v>
      </c>
      <c r="AF1233" s="123">
        <v>5775.8924569596529</v>
      </c>
      <c r="AG1233" s="123">
        <v>5775.5910870363014</v>
      </c>
      <c r="AH1233" s="123">
        <v>5775.2234031800817</v>
      </c>
      <c r="AI1233" s="123">
        <v>5774.7749239262675</v>
      </c>
      <c r="AJ1233" s="123">
        <v>5774.2280593272944</v>
      </c>
      <c r="AK1233" s="123">
        <v>5773.5614700557544</v>
      </c>
      <c r="AL1233" s="123">
        <v>5772.7493072822881</v>
      </c>
      <c r="AM1233" s="123">
        <v>5771.760317593119</v>
      </c>
      <c r="AN1233" s="123">
        <v>5770.5567985817825</v>
      </c>
      <c r="AO1233" s="123">
        <v>5769.0933945035695</v>
      </c>
      <c r="AP1233" s="123">
        <v>5767.3157288355114</v>
      </c>
      <c r="AQ1233" s="123">
        <v>5765.1588835610164</v>
      </c>
      <c r="AR1233" s="123">
        <v>5762.5457559202814</v>
      </c>
      <c r="AS1233" s="123">
        <v>5759.3853552964056</v>
      </c>
      <c r="AT1233" s="123">
        <v>5755.5711494258976</v>
      </c>
      <c r="AU1233" s="123">
        <v>5750.979633916184</v>
      </c>
      <c r="AV1233" s="123">
        <v>5745.4693849512569</v>
      </c>
      <c r="AW1233" s="123">
        <v>5738.8809622299968</v>
      </c>
      <c r="AX1233" s="124">
        <v>5731.0381520919618</v>
      </c>
    </row>
    <row r="1234" spans="1:50">
      <c r="A1234" s="212" t="s">
        <v>73</v>
      </c>
      <c r="B1234" s="215" t="s">
        <v>73</v>
      </c>
      <c r="C1234" s="209" t="s">
        <v>36</v>
      </c>
      <c r="D1234" s="52" t="s">
        <v>24</v>
      </c>
      <c r="E1234" s="86" t="str">
        <f>A1234&amp;"/"&amp;B1234&amp;"/"&amp;C1234&amp;"/"&amp;D1234</f>
        <v>Pump storage/Pump storage/Electricity only/L</v>
      </c>
      <c r="F1234" s="61" t="str">
        <f>A1234</f>
        <v>Pump storage</v>
      </c>
      <c r="G1234" s="61" t="str">
        <f>B1234</f>
        <v>Pump storage</v>
      </c>
      <c r="H1234" s="61" t="str">
        <f>C1234</f>
        <v>Electricity only</v>
      </c>
      <c r="I1234" s="84" t="str">
        <f t="shared" si="81"/>
        <v>L</v>
      </c>
      <c r="J1234" s="121">
        <v>3349.125</v>
      </c>
      <c r="K1234" s="121">
        <v>3349.0777179279366</v>
      </c>
      <c r="L1234" s="121">
        <v>3349.0280259007745</v>
      </c>
      <c r="M1234" s="121">
        <v>3348.9758018490884</v>
      </c>
      <c r="N1234" s="121">
        <v>3348.9209176005775</v>
      </c>
      <c r="O1234" s="121">
        <v>3348.8632385833685</v>
      </c>
      <c r="P1234" s="121">
        <v>3348.802623515779</v>
      </c>
      <c r="Q1234" s="121">
        <v>3348.7389240820207</v>
      </c>
      <c r="R1234" s="121">
        <v>3348.6719845933144</v>
      </c>
      <c r="S1234" s="121">
        <v>3348.6016416338693</v>
      </c>
      <c r="T1234" s="121">
        <v>3348.5277236911888</v>
      </c>
      <c r="U1234" s="121">
        <v>3348.4500507701409</v>
      </c>
      <c r="V1234" s="121">
        <v>3348.3684339902429</v>
      </c>
      <c r="W1234" s="121">
        <v>3348.2826751656071</v>
      </c>
      <c r="X1234" s="121">
        <v>3348.1925663669867</v>
      </c>
      <c r="Y1234" s="121">
        <v>3348.0978894653758</v>
      </c>
      <c r="Z1234" s="121">
        <v>3347.9984156566206</v>
      </c>
      <c r="AA1234" s="121">
        <v>3347.8939049665132</v>
      </c>
      <c r="AB1234" s="121">
        <v>3347.7841057358555</v>
      </c>
      <c r="AC1234" s="121">
        <v>3347.6687540849962</v>
      </c>
      <c r="AD1234" s="121">
        <v>3347.5475733573817</v>
      </c>
      <c r="AE1234" s="121">
        <v>3347.4202735416866</v>
      </c>
      <c r="AF1234" s="121">
        <v>3347.2865506721291</v>
      </c>
      <c r="AG1234" s="121">
        <v>3347.1460862066288</v>
      </c>
      <c r="AH1234" s="121">
        <v>3346.9985463825183</v>
      </c>
      <c r="AI1234" s="121">
        <v>3346.8435815495864</v>
      </c>
      <c r="AJ1234" s="121">
        <v>3346.6808254802986</v>
      </c>
      <c r="AK1234" s="121">
        <v>3346.5098946571497</v>
      </c>
      <c r="AL1234" s="121">
        <v>3346.3303875371735</v>
      </c>
      <c r="AM1234" s="121">
        <v>3346.1418837937772</v>
      </c>
      <c r="AN1234" s="121">
        <v>3345.9439435361774</v>
      </c>
      <c r="AO1234" s="121">
        <v>3345.7361065068781</v>
      </c>
      <c r="AP1234" s="121">
        <v>3345.5178912577717</v>
      </c>
      <c r="AQ1234" s="121">
        <v>3345.288794305663</v>
      </c>
      <c r="AR1234" s="121">
        <v>3345.0482892681862</v>
      </c>
      <c r="AS1234" s="121">
        <v>3344.7958259813408</v>
      </c>
      <c r="AT1234" s="121">
        <v>3344.5308296001144</v>
      </c>
      <c r="AU1234" s="121">
        <v>3344.252699683947</v>
      </c>
      <c r="AV1234" s="121">
        <v>3343.9608092690964</v>
      </c>
      <c r="AW1234" s="121">
        <v>3343.6545039303237</v>
      </c>
      <c r="AX1234" s="122">
        <v>3343.3331008346645</v>
      </c>
    </row>
    <row r="1235" spans="1:50">
      <c r="A1235" s="212"/>
      <c r="B1235" s="215"/>
      <c r="C1235" s="206"/>
      <c r="D1235" s="52" t="s">
        <v>25</v>
      </c>
      <c r="E1235" s="86" t="str">
        <f>A1234&amp;"/"&amp;B1234&amp;"/"&amp;C1234&amp;"/"&amp;D1235</f>
        <v>Pump storage/Pump storage/Electricity only/M</v>
      </c>
      <c r="F1235" s="61" t="str">
        <f>A1234</f>
        <v>Pump storage</v>
      </c>
      <c r="G1235" s="61" t="str">
        <f>B1234</f>
        <v>Pump storage</v>
      </c>
      <c r="H1235" s="61" t="str">
        <f>C1234</f>
        <v>Electricity only</v>
      </c>
      <c r="I1235" s="84" t="str">
        <f t="shared" si="81"/>
        <v>M</v>
      </c>
      <c r="J1235" s="121">
        <v>3851.4937499999996</v>
      </c>
      <c r="K1235" s="121">
        <v>3851.4628878021826</v>
      </c>
      <c r="L1235" s="121">
        <v>3851.4287854367567</v>
      </c>
      <c r="M1235" s="121">
        <v>3851.3911033788172</v>
      </c>
      <c r="N1235" s="121">
        <v>3851.3494666706688</v>
      </c>
      <c r="O1235" s="121">
        <v>3851.3034612560696</v>
      </c>
      <c r="P1235" s="121">
        <v>3851.2526299423225</v>
      </c>
      <c r="Q1235" s="121">
        <v>3851.1964679540029</v>
      </c>
      <c r="R1235" s="121">
        <v>3851.1344180389469</v>
      </c>
      <c r="S1235" s="121">
        <v>3851.065865083774</v>
      </c>
      <c r="T1235" s="121">
        <v>3850.9901301926507</v>
      </c>
      <c r="U1235" s="121">
        <v>3850.9064641793088</v>
      </c>
      <c r="V1235" s="121">
        <v>3850.8140404184478</v>
      </c>
      <c r="W1235" s="121">
        <v>3850.7119469987065</v>
      </c>
      <c r="X1235" s="121">
        <v>3850.5991781153493</v>
      </c>
      <c r="Y1235" s="121">
        <v>3850.4746246368086</v>
      </c>
      <c r="Z1235" s="121">
        <v>3850.3370637753319</v>
      </c>
      <c r="AA1235" s="121">
        <v>3850.185147788286</v>
      </c>
      <c r="AB1235" s="121">
        <v>3850.0173916333856</v>
      </c>
      <c r="AC1235" s="121">
        <v>3849.8321594983727</v>
      </c>
      <c r="AD1235" s="121">
        <v>3849.6276501237612</v>
      </c>
      <c r="AE1235" s="121">
        <v>3849.4018808364576</v>
      </c>
      <c r="AF1235" s="121">
        <v>3849.1526702127449</v>
      </c>
      <c r="AG1235" s="121">
        <v>3848.8776192917512</v>
      </c>
      <c r="AH1235" s="121">
        <v>3848.5740912656283</v>
      </c>
      <c r="AI1235" s="121">
        <v>3848.2391895809396</v>
      </c>
      <c r="AJ1235" s="121">
        <v>3847.8697343979934</v>
      </c>
      <c r="AK1235" s="121">
        <v>3847.4622373719685</v>
      </c>
      <c r="AL1235" s="121">
        <v>3847.0128747428325</v>
      </c>
      <c r="AM1235" s="121">
        <v>3846.5174587515003</v>
      </c>
      <c r="AN1235" s="121">
        <v>3845.9714074389485</v>
      </c>
      <c r="AO1235" s="121">
        <v>3845.3697129347979</v>
      </c>
      <c r="AP1235" s="121">
        <v>3844.7069084041295</v>
      </c>
      <c r="AQ1235" s="121">
        <v>3843.9770338981284</v>
      </c>
      <c r="AR1235" s="121">
        <v>3843.1736014479188</v>
      </c>
      <c r="AS1235" s="121">
        <v>3842.2895598540449</v>
      </c>
      <c r="AT1235" s="121">
        <v>3841.3172597590174</v>
      </c>
      <c r="AU1235" s="121">
        <v>3840.2484197495605</v>
      </c>
      <c r="AV1235" s="121">
        <v>3839.0740944208364</v>
      </c>
      <c r="AW1235" s="121">
        <v>3837.7846455486015</v>
      </c>
      <c r="AX1235" s="122">
        <v>3836.3697177577255</v>
      </c>
    </row>
    <row r="1236" spans="1:50">
      <c r="A1236" s="212"/>
      <c r="B1236" s="215"/>
      <c r="C1236" s="206"/>
      <c r="D1236" s="52" t="s">
        <v>38</v>
      </c>
      <c r="E1236" s="86" t="str">
        <f>A1234&amp;"/"&amp;B1234&amp;"/"&amp;C1234&amp;"/"&amp;D1236</f>
        <v>Pump storage/Pump storage/Electricity only/S</v>
      </c>
      <c r="F1236" s="61" t="str">
        <f>A1234</f>
        <v>Pump storage</v>
      </c>
      <c r="G1236" s="61" t="str">
        <f>B1234</f>
        <v>Pump storage</v>
      </c>
      <c r="H1236" s="61" t="str">
        <f>C1234</f>
        <v>Electricity only</v>
      </c>
      <c r="I1236" s="84" t="str">
        <f t="shared" si="81"/>
        <v>S</v>
      </c>
      <c r="J1236" s="121">
        <v>4814.3671875</v>
      </c>
      <c r="K1236" s="121">
        <v>4814.3548854729306</v>
      </c>
      <c r="L1236" s="121">
        <v>4814.3405933224712</v>
      </c>
      <c r="M1236" s="121">
        <v>4814.3239892463571</v>
      </c>
      <c r="N1236" s="121">
        <v>4814.3046994573579</v>
      </c>
      <c r="O1236" s="121">
        <v>4814.2822898030654</v>
      </c>
      <c r="P1236" s="121">
        <v>4814.2562560409206</v>
      </c>
      <c r="Q1236" s="121">
        <v>4814.2260125548273</v>
      </c>
      <c r="R1236" s="121">
        <v>4814.1908792665536</v>
      </c>
      <c r="S1236" s="121">
        <v>4814.1500664570085</v>
      </c>
      <c r="T1236" s="121">
        <v>4814.1026571689536</v>
      </c>
      <c r="U1236" s="121">
        <v>4814.047586812906</v>
      </c>
      <c r="V1236" s="121">
        <v>4813.9836195414046</v>
      </c>
      <c r="W1236" s="121">
        <v>4813.9093208925806</v>
      </c>
      <c r="X1236" s="121">
        <v>4813.823026131523</v>
      </c>
      <c r="Y1236" s="121">
        <v>4813.7228036365714</v>
      </c>
      <c r="Z1236" s="121">
        <v>4813.606412587048</v>
      </c>
      <c r="AA1236" s="121">
        <v>4813.4712541087101</v>
      </c>
      <c r="AB1236" s="121">
        <v>4813.3143149236657</v>
      </c>
      <c r="AC1236" s="121">
        <v>4813.1321024334566</v>
      </c>
      <c r="AD1236" s="121">
        <v>4812.9205700390285</v>
      </c>
      <c r="AE1236" s="121">
        <v>4812.6750313725033</v>
      </c>
      <c r="AF1236" s="121">
        <v>4812.3900619876213</v>
      </c>
      <c r="AG1236" s="121">
        <v>4812.0593869356662</v>
      </c>
      <c r="AH1236" s="121">
        <v>4811.675752552077</v>
      </c>
      <c r="AI1236" s="121">
        <v>4811.2307807106599</v>
      </c>
      <c r="AJ1236" s="121">
        <v>4810.7148037882362</v>
      </c>
      <c r="AK1236" s="121">
        <v>4810.1166786509502</v>
      </c>
      <c r="AL1236" s="121">
        <v>4809.4235781626949</v>
      </c>
      <c r="AM1236" s="121">
        <v>4808.620759076679</v>
      </c>
      <c r="AN1236" s="121">
        <v>4807.6913057687598</v>
      </c>
      <c r="AO1236" s="121">
        <v>4806.615850189748</v>
      </c>
      <c r="AP1236" s="121">
        <v>4805.3722697582134</v>
      </c>
      <c r="AQ1236" s="121">
        <v>4803.9353668128279</v>
      </c>
      <c r="AR1236" s="121">
        <v>4802.2765358442766</v>
      </c>
      <c r="AS1236" s="121">
        <v>4800.3634282001576</v>
      </c>
      <c r="AT1236" s="121">
        <v>4798.1596284802572</v>
      </c>
      <c r="AU1236" s="121">
        <v>4795.6243625819379</v>
      </c>
      <c r="AV1236" s="121">
        <v>4792.7122644402425</v>
      </c>
      <c r="AW1236" s="121">
        <v>4789.3732369625168</v>
      </c>
      <c r="AX1236" s="122">
        <v>4785.5524523371505</v>
      </c>
    </row>
    <row r="1237" spans="1:50" ht="11" thickBot="1">
      <c r="A1237" s="228"/>
      <c r="B1237" s="229"/>
      <c r="C1237" s="230"/>
      <c r="D1237" s="116" t="s">
        <v>47</v>
      </c>
      <c r="E1237" s="117" t="str">
        <f>A1234&amp;"/"&amp;B1234&amp;"/"&amp;C1234&amp;"/"&amp;D1237</f>
        <v>Pump storage/Pump storage/Electricity only/XS</v>
      </c>
      <c r="F1237" s="118" t="str">
        <f>A1234</f>
        <v>Pump storage</v>
      </c>
      <c r="G1237" s="118" t="str">
        <f>B1234</f>
        <v>Pump storage</v>
      </c>
      <c r="H1237" s="118" t="str">
        <f>C1234</f>
        <v>Electricity only</v>
      </c>
      <c r="I1237" s="119" t="str">
        <f t="shared" si="81"/>
        <v>XS</v>
      </c>
      <c r="J1237" s="133">
        <v>6499.3957031250002</v>
      </c>
      <c r="K1237" s="133">
        <v>6499.3915198135246</v>
      </c>
      <c r="L1237" s="133">
        <v>6499.386410375484</v>
      </c>
      <c r="M1237" s="133">
        <v>6499.3801697983918</v>
      </c>
      <c r="N1237" s="133">
        <v>6499.3725476963955</v>
      </c>
      <c r="O1237" s="133">
        <v>6499.3632382728229</v>
      </c>
      <c r="P1237" s="133">
        <v>6499.3518680645211</v>
      </c>
      <c r="Q1237" s="133">
        <v>6499.3379809788657</v>
      </c>
      <c r="R1237" s="133">
        <v>6499.3210200270478</v>
      </c>
      <c r="S1237" s="133">
        <v>6499.300305026667</v>
      </c>
      <c r="T1237" s="133">
        <v>6499.2750053879081</v>
      </c>
      <c r="U1237" s="133">
        <v>6499.2441069047636</v>
      </c>
      <c r="V1237" s="133">
        <v>6499.2063712388544</v>
      </c>
      <c r="W1237" s="133">
        <v>6499.160286500135</v>
      </c>
      <c r="X1237" s="133">
        <v>6499.1040069863066</v>
      </c>
      <c r="Y1237" s="133">
        <v>6499.0352797298556</v>
      </c>
      <c r="Z1237" s="133">
        <v>6498.951355005147</v>
      </c>
      <c r="AA1237" s="133">
        <v>6498.8488773534245</v>
      </c>
      <c r="AB1237" s="133">
        <v>6498.7237529747463</v>
      </c>
      <c r="AC1237" s="133">
        <v>6498.5709884961243</v>
      </c>
      <c r="AD1237" s="133">
        <v>6498.3844951378269</v>
      </c>
      <c r="AE1237" s="133">
        <v>6498.1568511508822</v>
      </c>
      <c r="AF1237" s="133">
        <v>6497.8790140796091</v>
      </c>
      <c r="AG1237" s="133">
        <v>6497.539972915838</v>
      </c>
      <c r="AH1237" s="133">
        <v>6497.1263285775904</v>
      </c>
      <c r="AI1237" s="133">
        <v>6496.6217894170495</v>
      </c>
      <c r="AJ1237" s="133">
        <v>6496.0065667432054</v>
      </c>
      <c r="AK1237" s="133">
        <v>6495.256653812723</v>
      </c>
      <c r="AL1237" s="133">
        <v>6494.3429706925726</v>
      </c>
      <c r="AM1237" s="133">
        <v>6493.2303572922583</v>
      </c>
      <c r="AN1237" s="133">
        <v>6491.8763984045036</v>
      </c>
      <c r="AO1237" s="133">
        <v>6490.2300688165142</v>
      </c>
      <c r="AP1237" s="133">
        <v>6488.2301949399489</v>
      </c>
      <c r="AQ1237" s="133">
        <v>6485.8037440061426</v>
      </c>
      <c r="AR1237" s="133">
        <v>6482.8639754103151</v>
      </c>
      <c r="AS1237" s="133">
        <v>6479.3085247084555</v>
      </c>
      <c r="AT1237" s="133">
        <v>6475.0175431041334</v>
      </c>
      <c r="AU1237" s="133">
        <v>6469.852088155706</v>
      </c>
      <c r="AV1237" s="133">
        <v>6463.6530580701638</v>
      </c>
      <c r="AW1237" s="133">
        <v>6456.2410825087454</v>
      </c>
      <c r="AX1237" s="134">
        <v>6447.4179211034561</v>
      </c>
    </row>
    <row r="1243" spans="1:50" ht="11" thickBot="1"/>
    <row r="1244" spans="1:50">
      <c r="A1244" s="199" t="s">
        <v>27</v>
      </c>
      <c r="B1244" s="201" t="s">
        <v>28</v>
      </c>
      <c r="C1244" s="201" t="s">
        <v>29</v>
      </c>
      <c r="D1244" s="201" t="s">
        <v>30</v>
      </c>
      <c r="E1244" s="10"/>
      <c r="F1244" s="10"/>
      <c r="G1244" s="10"/>
      <c r="H1244" s="10"/>
      <c r="I1244" s="10"/>
      <c r="J1244" s="90" t="s">
        <v>102</v>
      </c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11"/>
      <c r="Y1244" s="11"/>
      <c r="Z1244" s="11"/>
      <c r="AA1244" s="11"/>
      <c r="AB1244" s="11"/>
      <c r="AC1244" s="11"/>
      <c r="AD1244" s="11"/>
      <c r="AE1244" s="11"/>
      <c r="AF1244" s="11"/>
      <c r="AG1244" s="11"/>
      <c r="AH1244" s="11"/>
      <c r="AI1244" s="11"/>
      <c r="AJ1244" s="11"/>
      <c r="AK1244" s="11"/>
      <c r="AL1244" s="11"/>
      <c r="AM1244" s="11"/>
      <c r="AN1244" s="11"/>
      <c r="AO1244" s="11"/>
      <c r="AP1244" s="11"/>
      <c r="AQ1244" s="11"/>
      <c r="AR1244" s="11"/>
      <c r="AS1244" s="11"/>
      <c r="AT1244" s="11"/>
      <c r="AU1244" s="11"/>
      <c r="AV1244" s="11"/>
      <c r="AW1244" s="11"/>
      <c r="AX1244" s="12"/>
    </row>
    <row r="1245" spans="1:50" ht="11" thickBot="1">
      <c r="A1245" s="200"/>
      <c r="B1245" s="202"/>
      <c r="C1245" s="202"/>
      <c r="D1245" s="202"/>
      <c r="E1245" s="13"/>
      <c r="F1245" s="13"/>
      <c r="G1245" s="13"/>
      <c r="H1245" s="13"/>
      <c r="I1245" s="13"/>
      <c r="J1245" s="68">
        <v>2010</v>
      </c>
      <c r="K1245" s="68">
        <v>2011</v>
      </c>
      <c r="L1245" s="68">
        <v>2012</v>
      </c>
      <c r="M1245" s="68">
        <v>2013</v>
      </c>
      <c r="N1245" s="68">
        <v>2014</v>
      </c>
      <c r="O1245" s="68">
        <v>2015</v>
      </c>
      <c r="P1245" s="68">
        <v>2016</v>
      </c>
      <c r="Q1245" s="68">
        <v>2017</v>
      </c>
      <c r="R1245" s="68">
        <v>2018</v>
      </c>
      <c r="S1245" s="68">
        <v>2019</v>
      </c>
      <c r="T1245" s="68">
        <v>2020</v>
      </c>
      <c r="U1245" s="68">
        <v>2021</v>
      </c>
      <c r="V1245" s="68">
        <v>2022</v>
      </c>
      <c r="W1245" s="68">
        <v>2023</v>
      </c>
      <c r="X1245" s="68">
        <v>2024</v>
      </c>
      <c r="Y1245" s="68">
        <v>2025</v>
      </c>
      <c r="Z1245" s="68">
        <v>2026</v>
      </c>
      <c r="AA1245" s="68">
        <v>2027</v>
      </c>
      <c r="AB1245" s="68">
        <v>2028</v>
      </c>
      <c r="AC1245" s="68">
        <v>2029</v>
      </c>
      <c r="AD1245" s="68">
        <v>2030</v>
      </c>
      <c r="AE1245" s="68">
        <v>2031</v>
      </c>
      <c r="AF1245" s="68">
        <v>2032</v>
      </c>
      <c r="AG1245" s="68">
        <v>2033</v>
      </c>
      <c r="AH1245" s="68">
        <v>2034</v>
      </c>
      <c r="AI1245" s="68">
        <v>2035</v>
      </c>
      <c r="AJ1245" s="68">
        <v>2036</v>
      </c>
      <c r="AK1245" s="68">
        <v>2037</v>
      </c>
      <c r="AL1245" s="68">
        <v>2038</v>
      </c>
      <c r="AM1245" s="68">
        <v>2039</v>
      </c>
      <c r="AN1245" s="68">
        <v>2040</v>
      </c>
      <c r="AO1245" s="68">
        <v>2041</v>
      </c>
      <c r="AP1245" s="68">
        <v>2042</v>
      </c>
      <c r="AQ1245" s="68">
        <v>2043</v>
      </c>
      <c r="AR1245" s="68">
        <v>2044</v>
      </c>
      <c r="AS1245" s="68">
        <v>2045</v>
      </c>
      <c r="AT1245" s="68">
        <v>2046</v>
      </c>
      <c r="AU1245" s="68">
        <v>2047</v>
      </c>
      <c r="AV1245" s="68">
        <v>2048</v>
      </c>
      <c r="AW1245" s="68">
        <v>2049</v>
      </c>
      <c r="AX1245" s="88">
        <v>2050</v>
      </c>
    </row>
    <row r="1246" spans="1:50">
      <c r="A1246" s="203" t="s">
        <v>34</v>
      </c>
      <c r="B1246" s="205" t="s">
        <v>35</v>
      </c>
      <c r="C1246" s="206" t="s">
        <v>36</v>
      </c>
      <c r="D1246" s="52" t="s">
        <v>24</v>
      </c>
      <c r="E1246" s="86" t="str">
        <f>A1246&amp;"/"&amp;B1246&amp;"/"&amp;C1246&amp;"/"&amp;D1246</f>
        <v>Nuclear power plants/Nuclear - current/Electricity only/L</v>
      </c>
      <c r="F1246" s="61" t="str">
        <f>A1246</f>
        <v>Nuclear power plants</v>
      </c>
      <c r="G1246" s="61" t="str">
        <f>B1246</f>
        <v>Nuclear - current</v>
      </c>
      <c r="H1246" s="61" t="str">
        <f>C1246</f>
        <v>Electricity only</v>
      </c>
      <c r="I1246" s="84" t="str">
        <f>D1246</f>
        <v>L</v>
      </c>
      <c r="J1246" s="135">
        <v>98</v>
      </c>
      <c r="K1246" s="135">
        <v>98</v>
      </c>
      <c r="L1246" s="135">
        <v>98</v>
      </c>
      <c r="M1246" s="135">
        <v>98</v>
      </c>
      <c r="N1246" s="135">
        <v>98</v>
      </c>
      <c r="O1246" s="135">
        <v>98</v>
      </c>
      <c r="P1246" s="135">
        <v>98</v>
      </c>
      <c r="Q1246" s="135">
        <v>98</v>
      </c>
      <c r="R1246" s="135">
        <v>98</v>
      </c>
      <c r="S1246" s="135">
        <v>98</v>
      </c>
      <c r="T1246" s="135">
        <v>98</v>
      </c>
      <c r="U1246" s="135">
        <v>98</v>
      </c>
      <c r="V1246" s="135">
        <v>98</v>
      </c>
      <c r="W1246" s="135">
        <v>98</v>
      </c>
      <c r="X1246" s="135">
        <v>98</v>
      </c>
      <c r="Y1246" s="135">
        <v>98</v>
      </c>
      <c r="Z1246" s="135">
        <v>98</v>
      </c>
      <c r="AA1246" s="135">
        <v>98</v>
      </c>
      <c r="AB1246" s="135">
        <v>98</v>
      </c>
      <c r="AC1246" s="135">
        <v>98</v>
      </c>
      <c r="AD1246" s="135">
        <v>98</v>
      </c>
      <c r="AE1246" s="135">
        <v>98</v>
      </c>
      <c r="AF1246" s="135">
        <v>98</v>
      </c>
      <c r="AG1246" s="135">
        <v>98</v>
      </c>
      <c r="AH1246" s="135">
        <v>98</v>
      </c>
      <c r="AI1246" s="135">
        <v>98</v>
      </c>
      <c r="AJ1246" s="135">
        <v>98</v>
      </c>
      <c r="AK1246" s="135">
        <v>98</v>
      </c>
      <c r="AL1246" s="135">
        <v>98</v>
      </c>
      <c r="AM1246" s="135">
        <v>98</v>
      </c>
      <c r="AN1246" s="135">
        <v>98</v>
      </c>
      <c r="AO1246" s="135">
        <v>98</v>
      </c>
      <c r="AP1246" s="135">
        <v>98</v>
      </c>
      <c r="AQ1246" s="135">
        <v>98</v>
      </c>
      <c r="AR1246" s="135">
        <v>98</v>
      </c>
      <c r="AS1246" s="135">
        <v>98</v>
      </c>
      <c r="AT1246" s="135">
        <v>98</v>
      </c>
      <c r="AU1246" s="135">
        <v>98</v>
      </c>
      <c r="AV1246" s="135">
        <v>98</v>
      </c>
      <c r="AW1246" s="135">
        <v>98</v>
      </c>
      <c r="AX1246" s="136">
        <v>98</v>
      </c>
    </row>
    <row r="1247" spans="1:50">
      <c r="A1247" s="203"/>
      <c r="B1247" s="205"/>
      <c r="C1247" s="206"/>
      <c r="D1247" s="93" t="s">
        <v>25</v>
      </c>
      <c r="E1247" s="73" t="str">
        <f>A1246&amp;"/"&amp;B1246&amp;"/"&amp;C1246&amp;"/"&amp;D1247</f>
        <v>Nuclear power plants/Nuclear - current/Electricity only/M</v>
      </c>
      <c r="F1247" s="91" t="str">
        <f>A1246</f>
        <v>Nuclear power plants</v>
      </c>
      <c r="G1247" s="91" t="str">
        <f>B1246</f>
        <v>Nuclear - current</v>
      </c>
      <c r="H1247" s="91" t="str">
        <f>C1246</f>
        <v>Electricity only</v>
      </c>
      <c r="I1247" s="70" t="str">
        <f t="shared" ref="I1247:I1310" si="82">D1247</f>
        <v>M</v>
      </c>
      <c r="J1247" s="137">
        <v>102.9</v>
      </c>
      <c r="K1247" s="137">
        <v>102.9</v>
      </c>
      <c r="L1247" s="137">
        <v>102.9</v>
      </c>
      <c r="M1247" s="137">
        <v>102.9</v>
      </c>
      <c r="N1247" s="137">
        <v>102.9</v>
      </c>
      <c r="O1247" s="137">
        <v>102.9</v>
      </c>
      <c r="P1247" s="137">
        <v>102.9</v>
      </c>
      <c r="Q1247" s="137">
        <v>102.9</v>
      </c>
      <c r="R1247" s="137">
        <v>102.9</v>
      </c>
      <c r="S1247" s="137">
        <v>102.9</v>
      </c>
      <c r="T1247" s="137">
        <v>102.9</v>
      </c>
      <c r="U1247" s="137">
        <v>102.9</v>
      </c>
      <c r="V1247" s="137">
        <v>102.9</v>
      </c>
      <c r="W1247" s="137">
        <v>102.9</v>
      </c>
      <c r="X1247" s="137">
        <v>102.9</v>
      </c>
      <c r="Y1247" s="137">
        <v>102.9</v>
      </c>
      <c r="Z1247" s="137">
        <v>102.9</v>
      </c>
      <c r="AA1247" s="137">
        <v>102.9</v>
      </c>
      <c r="AB1247" s="137">
        <v>102.9</v>
      </c>
      <c r="AC1247" s="137">
        <v>102.9</v>
      </c>
      <c r="AD1247" s="137">
        <v>102.9</v>
      </c>
      <c r="AE1247" s="137">
        <v>102.9</v>
      </c>
      <c r="AF1247" s="137">
        <v>102.9</v>
      </c>
      <c r="AG1247" s="137">
        <v>102.9</v>
      </c>
      <c r="AH1247" s="137">
        <v>102.9</v>
      </c>
      <c r="AI1247" s="137">
        <v>102.9</v>
      </c>
      <c r="AJ1247" s="137">
        <v>102.9</v>
      </c>
      <c r="AK1247" s="137">
        <v>102.9</v>
      </c>
      <c r="AL1247" s="137">
        <v>102.9</v>
      </c>
      <c r="AM1247" s="137">
        <v>102.9</v>
      </c>
      <c r="AN1247" s="137">
        <v>102.9</v>
      </c>
      <c r="AO1247" s="137">
        <v>102.9</v>
      </c>
      <c r="AP1247" s="137">
        <v>102.9</v>
      </c>
      <c r="AQ1247" s="137">
        <v>102.9</v>
      </c>
      <c r="AR1247" s="137">
        <v>102.9</v>
      </c>
      <c r="AS1247" s="137">
        <v>102.9</v>
      </c>
      <c r="AT1247" s="137">
        <v>102.9</v>
      </c>
      <c r="AU1247" s="137">
        <v>102.9</v>
      </c>
      <c r="AV1247" s="137">
        <v>102.9</v>
      </c>
      <c r="AW1247" s="137">
        <v>102.9</v>
      </c>
      <c r="AX1247" s="138">
        <v>102.9</v>
      </c>
    </row>
    <row r="1248" spans="1:50">
      <c r="A1248" s="203"/>
      <c r="B1248" s="207" t="s">
        <v>37</v>
      </c>
      <c r="C1248" s="209" t="s">
        <v>36</v>
      </c>
      <c r="D1248" s="52" t="s">
        <v>24</v>
      </c>
      <c r="E1248" s="86" t="str">
        <f>A1246&amp;"/"&amp;B1248&amp;"/"&amp;C1248&amp;"/"&amp;D1248</f>
        <v>Nuclear power plants/Nuclear III/Electricity only/L</v>
      </c>
      <c r="F1248" s="61" t="str">
        <f>A1246</f>
        <v>Nuclear power plants</v>
      </c>
      <c r="G1248" s="61" t="str">
        <f>B1248</f>
        <v>Nuclear III</v>
      </c>
      <c r="H1248" s="61" t="str">
        <f>C1248</f>
        <v>Electricity only</v>
      </c>
      <c r="I1248" s="84" t="str">
        <f t="shared" si="82"/>
        <v>L</v>
      </c>
      <c r="J1248" s="135">
        <v>121.55062500000003</v>
      </c>
      <c r="K1248" s="135">
        <v>121.50102690793337</v>
      </c>
      <c r="L1248" s="135">
        <v>121.44063409179628</v>
      </c>
      <c r="M1248" s="135">
        <v>121.36714691673336</v>
      </c>
      <c r="N1248" s="135">
        <v>121.2777999491535</v>
      </c>
      <c r="O1248" s="135">
        <v>121.16927927266265</v>
      </c>
      <c r="P1248" s="135">
        <v>121.03763085897512</v>
      </c>
      <c r="Q1248" s="135">
        <v>120.87816207614593</v>
      </c>
      <c r="R1248" s="135">
        <v>120.68534046454609</v>
      </c>
      <c r="S1248" s="135">
        <v>120.45269689392644</v>
      </c>
      <c r="T1248" s="135">
        <v>120.17274437366298</v>
      </c>
      <c r="U1248" s="135">
        <v>119.83692931318029</v>
      </c>
      <c r="V1248" s="135">
        <v>119.43563894450514</v>
      </c>
      <c r="W1248" s="135">
        <v>118.95829658554131</v>
      </c>
      <c r="X1248" s="135">
        <v>118.39358444746034</v>
      </c>
      <c r="Y1248" s="135">
        <v>117.72983974797471</v>
      </c>
      <c r="Z1248" s="135">
        <v>116.95567055794439</v>
      </c>
      <c r="AA1248" s="135">
        <v>116.06082811085734</v>
      </c>
      <c r="AB1248" s="135">
        <v>115.0373462179178</v>
      </c>
      <c r="AC1248" s="135">
        <v>113.88091055355194</v>
      </c>
      <c r="AD1248" s="135">
        <v>112.59234944857903</v>
      </c>
      <c r="AE1248" s="135">
        <v>111.17905068219449</v>
      </c>
      <c r="AF1248" s="135">
        <v>109.65602598217917</v>
      </c>
      <c r="AG1248" s="135">
        <v>108.04630057310702</v>
      </c>
      <c r="AH1248" s="135">
        <v>106.38033886835473</v>
      </c>
      <c r="AI1248" s="135">
        <v>104.69435623186862</v>
      </c>
      <c r="AJ1248" s="135">
        <v>103.02760154040421</v>
      </c>
      <c r="AK1248" s="135">
        <v>101.41896736742993</v>
      </c>
      <c r="AL1248" s="135">
        <v>99.903498173369101</v>
      </c>
      <c r="AM1248" s="135">
        <v>98.509430424623844</v>
      </c>
      <c r="AN1248" s="135">
        <v>97.256275042982537</v>
      </c>
      <c r="AO1248" s="135">
        <v>96.154184625412583</v>
      </c>
      <c r="AP1248" s="135">
        <v>95.204537604277505</v>
      </c>
      <c r="AQ1248" s="135">
        <v>94.401427416182742</v>
      </c>
      <c r="AR1248" s="135">
        <v>93.733631093812932</v>
      </c>
      <c r="AS1248" s="135">
        <v>93.186650198783568</v>
      </c>
      <c r="AT1248" s="135">
        <v>92.744523378210644</v>
      </c>
      <c r="AU1248" s="135">
        <v>92.391246021505211</v>
      </c>
      <c r="AV1248" s="135">
        <v>92.111753057309699</v>
      </c>
      <c r="AW1248" s="135">
        <v>91.892503417218833</v>
      </c>
      <c r="AX1248" s="136">
        <v>91.721746726339347</v>
      </c>
    </row>
    <row r="1249" spans="1:50">
      <c r="A1249" s="203"/>
      <c r="B1249" s="205"/>
      <c r="C1249" s="206"/>
      <c r="D1249" s="52" t="s">
        <v>25</v>
      </c>
      <c r="E1249" s="86" t="str">
        <f>A1246&amp;"/"&amp;B1248&amp;"/"&amp;C1248&amp;"/"&amp;D1249</f>
        <v>Nuclear power plants/Nuclear III/Electricity only/M</v>
      </c>
      <c r="F1249" s="61" t="str">
        <f>A1246</f>
        <v>Nuclear power plants</v>
      </c>
      <c r="G1249" s="61" t="str">
        <f>B1248</f>
        <v>Nuclear III</v>
      </c>
      <c r="H1249" s="61" t="str">
        <f>C1248</f>
        <v>Electricity only</v>
      </c>
      <c r="I1249" s="84" t="str">
        <f t="shared" si="82"/>
        <v>M</v>
      </c>
      <c r="J1249" s="135">
        <v>127.62815625000002</v>
      </c>
      <c r="K1249" s="135">
        <v>127.55364655297952</v>
      </c>
      <c r="L1249" s="135">
        <v>127.46740580517908</v>
      </c>
      <c r="M1249" s="135">
        <v>127.36764737873207</v>
      </c>
      <c r="N1249" s="135">
        <v>127.25233319613933</v>
      </c>
      <c r="O1249" s="135">
        <v>127.11914542784156</v>
      </c>
      <c r="P1249" s="135">
        <v>126.9654575145767</v>
      </c>
      <c r="Q1249" s="135">
        <v>126.78830554420314</v>
      </c>
      <c r="R1249" s="135">
        <v>126.58436146176761</v>
      </c>
      <c r="S1249" s="135">
        <v>126.34991015617283</v>
      </c>
      <c r="T1249" s="135">
        <v>126.08083315587525</v>
      </c>
      <c r="U1249" s="135">
        <v>125.77260247772247</v>
      </c>
      <c r="V1249" s="135">
        <v>125.42028908645113</v>
      </c>
      <c r="W1249" s="135">
        <v>125.01859138688097</v>
      </c>
      <c r="X1249" s="135">
        <v>124.56189009261851</v>
      </c>
      <c r="Y1249" s="135">
        <v>124.04433654232503</v>
      </c>
      <c r="Z1249" s="135">
        <v>123.45998184424606</v>
      </c>
      <c r="AA1249" s="135">
        <v>122.80295382113104</v>
      </c>
      <c r="AB1249" s="135">
        <v>122.06768723178617</v>
      </c>
      <c r="AC1249" s="135">
        <v>121.24920976053274</v>
      </c>
      <c r="AD1249" s="135">
        <v>120.34348143219626</v>
      </c>
      <c r="AE1249" s="135">
        <v>119.34777823307603</v>
      </c>
      <c r="AF1249" s="135">
        <v>118.2611019347667</v>
      </c>
      <c r="AG1249" s="135">
        <v>117.08458808360609</v>
      </c>
      <c r="AH1249" s="135">
        <v>115.82187415825439</v>
      </c>
      <c r="AI1249" s="135">
        <v>114.47938202867182</v>
      </c>
      <c r="AJ1249" s="135">
        <v>113.06646557935034</v>
      </c>
      <c r="AK1249" s="135">
        <v>111.59537818732809</v>
      </c>
      <c r="AL1249" s="135">
        <v>110.08102739033866</v>
      </c>
      <c r="AM1249" s="135">
        <v>108.54050561072191</v>
      </c>
      <c r="AN1249" s="135">
        <v>106.99241398730733</v>
      </c>
      <c r="AO1249" s="135">
        <v>105.45602663762051</v>
      </c>
      <c r="AP1249" s="135">
        <v>103.95036891041742</v>
      </c>
      <c r="AQ1249" s="135">
        <v>102.49329930360761</v>
      </c>
      <c r="AR1249" s="135">
        <v>101.10068651726772</v>
      </c>
      <c r="AS1249" s="135">
        <v>99.785759725815524</v>
      </c>
      <c r="AT1249" s="135">
        <v>98.558684459228019</v>
      </c>
      <c r="AU1249" s="135">
        <v>97.426384218354869</v>
      </c>
      <c r="AV1249" s="135">
        <v>96.392595939052029</v>
      </c>
      <c r="AW1249" s="135">
        <v>95.458121606889662</v>
      </c>
      <c r="AX1249" s="136">
        <v>94.621222340537514</v>
      </c>
    </row>
    <row r="1250" spans="1:50">
      <c r="A1250" s="203"/>
      <c r="B1250" s="208"/>
      <c r="C1250" s="210"/>
      <c r="D1250" s="93" t="s">
        <v>38</v>
      </c>
      <c r="E1250" s="73" t="str">
        <f>A1246&amp;"/"&amp;B1248&amp;"/"&amp;C1248&amp;"/"&amp;D1250</f>
        <v>Nuclear power plants/Nuclear III/Electricity only/S</v>
      </c>
      <c r="F1250" s="91" t="str">
        <f>A1246</f>
        <v>Nuclear power plants</v>
      </c>
      <c r="G1250" s="91" t="str">
        <f>B1248</f>
        <v>Nuclear III</v>
      </c>
      <c r="H1250" s="91" t="str">
        <f>C1248</f>
        <v>Electricity only</v>
      </c>
      <c r="I1250" s="70" t="str">
        <f t="shared" si="82"/>
        <v>S</v>
      </c>
      <c r="J1250" s="137" t="s">
        <v>99</v>
      </c>
      <c r="K1250" s="137" t="s">
        <v>99</v>
      </c>
      <c r="L1250" s="137" t="s">
        <v>99</v>
      </c>
      <c r="M1250" s="137" t="s">
        <v>99</v>
      </c>
      <c r="N1250" s="137" t="s">
        <v>99</v>
      </c>
      <c r="O1250" s="137" t="s">
        <v>99</v>
      </c>
      <c r="P1250" s="137" t="s">
        <v>99</v>
      </c>
      <c r="Q1250" s="137" t="s">
        <v>99</v>
      </c>
      <c r="R1250" s="137" t="s">
        <v>99</v>
      </c>
      <c r="S1250" s="137" t="s">
        <v>99</v>
      </c>
      <c r="T1250" s="137" t="s">
        <v>99</v>
      </c>
      <c r="U1250" s="137" t="s">
        <v>99</v>
      </c>
      <c r="V1250" s="137" t="s">
        <v>99</v>
      </c>
      <c r="W1250" s="137" t="s">
        <v>99</v>
      </c>
      <c r="X1250" s="137" t="s">
        <v>99</v>
      </c>
      <c r="Y1250" s="137">
        <v>135.38726136872484</v>
      </c>
      <c r="Z1250" s="137">
        <v>134.78000518655125</v>
      </c>
      <c r="AA1250" s="137">
        <v>134.1261673098505</v>
      </c>
      <c r="AB1250" s="137">
        <v>133.42385904948947</v>
      </c>
      <c r="AC1250" s="137">
        <v>132.6714318754469</v>
      </c>
      <c r="AD1250" s="137">
        <v>131.86754281646242</v>
      </c>
      <c r="AE1250" s="137">
        <v>131.01122384489756</v>
      </c>
      <c r="AF1250" s="137">
        <v>130.10195349884876</v>
      </c>
      <c r="AG1250" s="137">
        <v>129.1397284577923</v>
      </c>
      <c r="AH1250" s="137">
        <v>128.12513225952762</v>
      </c>
      <c r="AI1250" s="137">
        <v>127.05939787170401</v>
      </c>
      <c r="AJ1250" s="137">
        <v>125.94446046699119</v>
      </c>
      <c r="AK1250" s="137">
        <v>124.78299655870639</v>
      </c>
      <c r="AL1250" s="137">
        <v>123.57844569446671</v>
      </c>
      <c r="AM1250" s="137">
        <v>122.33501123124186</v>
      </c>
      <c r="AN1250" s="137">
        <v>121.0576373595453</v>
      </c>
      <c r="AO1250" s="137">
        <v>119.75196051283909</v>
      </c>
      <c r="AP1250" s="137">
        <v>118.42423456014971</v>
      </c>
      <c r="AQ1250" s="137">
        <v>117.08123066529659</v>
      </c>
      <c r="AR1250" s="137">
        <v>115.73011429687665</v>
      </c>
      <c r="AS1250" s="137">
        <v>114.37830345125742</v>
      </c>
      <c r="AT1250" s="137">
        <v>113.03331355313676</v>
      </c>
      <c r="AU1250" s="137">
        <v>111.7025955756838</v>
      </c>
      <c r="AV1250" s="137">
        <v>110.3933745510714</v>
      </c>
      <c r="AW1250" s="137">
        <v>109.11249574285981</v>
      </c>
      <c r="AX1250" s="138">
        <v>107.86628530232684</v>
      </c>
    </row>
    <row r="1251" spans="1:50">
      <c r="A1251" s="203"/>
      <c r="B1251" s="205" t="s">
        <v>39</v>
      </c>
      <c r="C1251" s="219" t="s">
        <v>36</v>
      </c>
      <c r="D1251" s="52" t="s">
        <v>24</v>
      </c>
      <c r="E1251" s="86" t="str">
        <f>A1246&amp;"/"&amp;B1251&amp;"/"&amp;C1251&amp;"/"&amp;D1251</f>
        <v>Nuclear power plants/Nuclear IV/Electricity only/L</v>
      </c>
      <c r="F1251" s="61" t="str">
        <f>A1246</f>
        <v>Nuclear power plants</v>
      </c>
      <c r="G1251" s="61" t="str">
        <f>B1251</f>
        <v>Nuclear IV</v>
      </c>
      <c r="H1251" s="61" t="str">
        <f>C1251</f>
        <v>Electricity only</v>
      </c>
      <c r="I1251" s="84" t="str">
        <f t="shared" si="82"/>
        <v>L</v>
      </c>
      <c r="J1251" s="135" t="s">
        <v>99</v>
      </c>
      <c r="K1251" s="135" t="s">
        <v>99</v>
      </c>
      <c r="L1251" s="135" t="s">
        <v>99</v>
      </c>
      <c r="M1251" s="135" t="s">
        <v>99</v>
      </c>
      <c r="N1251" s="135" t="s">
        <v>99</v>
      </c>
      <c r="O1251" s="135" t="s">
        <v>99</v>
      </c>
      <c r="P1251" s="135" t="s">
        <v>99</v>
      </c>
      <c r="Q1251" s="135" t="s">
        <v>99</v>
      </c>
      <c r="R1251" s="135" t="s">
        <v>99</v>
      </c>
      <c r="S1251" s="135" t="s">
        <v>99</v>
      </c>
      <c r="T1251" s="135" t="s">
        <v>99</v>
      </c>
      <c r="U1251" s="135" t="s">
        <v>99</v>
      </c>
      <c r="V1251" s="135" t="s">
        <v>99</v>
      </c>
      <c r="W1251" s="135" t="s">
        <v>99</v>
      </c>
      <c r="X1251" s="135" t="s">
        <v>99</v>
      </c>
      <c r="Y1251" s="135" t="s">
        <v>99</v>
      </c>
      <c r="Z1251" s="135" t="s">
        <v>99</v>
      </c>
      <c r="AA1251" s="135" t="s">
        <v>99</v>
      </c>
      <c r="AB1251" s="135" t="s">
        <v>99</v>
      </c>
      <c r="AC1251" s="135" t="s">
        <v>99</v>
      </c>
      <c r="AD1251" s="135" t="s">
        <v>99</v>
      </c>
      <c r="AE1251" s="135" t="s">
        <v>99</v>
      </c>
      <c r="AF1251" s="135" t="s">
        <v>99</v>
      </c>
      <c r="AG1251" s="135" t="s">
        <v>99</v>
      </c>
      <c r="AH1251" s="135" t="s">
        <v>99</v>
      </c>
      <c r="AI1251" s="135">
        <v>141.72122487158285</v>
      </c>
      <c r="AJ1251" s="135">
        <v>141.15468043673906</v>
      </c>
      <c r="AK1251" s="135">
        <v>140.47535899737395</v>
      </c>
      <c r="AL1251" s="135">
        <v>139.66402555467619</v>
      </c>
      <c r="AM1251" s="135">
        <v>138.69963436964628</v>
      </c>
      <c r="AN1251" s="135">
        <v>137.55986136895689</v>
      </c>
      <c r="AO1251" s="135">
        <v>136.22202926731586</v>
      </c>
      <c r="AP1251" s="135">
        <v>134.66453548548355</v>
      </c>
      <c r="AQ1251" s="135">
        <v>132.86887396123115</v>
      </c>
      <c r="AR1251" s="135">
        <v>130.82228369101543</v>
      </c>
      <c r="AS1251" s="135">
        <v>128.52094266716429</v>
      </c>
      <c r="AT1251" s="135">
        <v>125.97344617790277</v>
      </c>
      <c r="AU1251" s="135">
        <v>123.20407385102538</v>
      </c>
      <c r="AV1251" s="135">
        <v>120.25510741489791</v>
      </c>
      <c r="AW1251" s="135">
        <v>117.18730460939129</v>
      </c>
      <c r="AX1251" s="136">
        <v>114.07769257500004</v>
      </c>
    </row>
    <row r="1252" spans="1:50">
      <c r="A1252" s="204"/>
      <c r="B1252" s="208"/>
      <c r="C1252" s="220"/>
      <c r="D1252" s="93" t="s">
        <v>25</v>
      </c>
      <c r="E1252" s="86" t="str">
        <f>A1246&amp;"/"&amp;B1251&amp;"/"&amp;C1251&amp;"/"&amp;D1252</f>
        <v>Nuclear power plants/Nuclear IV/Electricity only/M</v>
      </c>
      <c r="F1252" s="61" t="str">
        <f>A1246</f>
        <v>Nuclear power plants</v>
      </c>
      <c r="G1252" s="61" t="str">
        <f>B1251</f>
        <v>Nuclear IV</v>
      </c>
      <c r="H1252" s="61" t="str">
        <f>C1251</f>
        <v>Electricity only</v>
      </c>
      <c r="I1252" s="84" t="str">
        <f t="shared" si="82"/>
        <v>M</v>
      </c>
      <c r="J1252" s="135" t="s">
        <v>99</v>
      </c>
      <c r="K1252" s="135" t="s">
        <v>99</v>
      </c>
      <c r="L1252" s="135" t="s">
        <v>99</v>
      </c>
      <c r="M1252" s="135" t="s">
        <v>99</v>
      </c>
      <c r="N1252" s="135" t="s">
        <v>99</v>
      </c>
      <c r="O1252" s="135" t="s">
        <v>99</v>
      </c>
      <c r="P1252" s="135" t="s">
        <v>99</v>
      </c>
      <c r="Q1252" s="135" t="s">
        <v>99</v>
      </c>
      <c r="R1252" s="135" t="s">
        <v>99</v>
      </c>
      <c r="S1252" s="135" t="s">
        <v>99</v>
      </c>
      <c r="T1252" s="135" t="s">
        <v>99</v>
      </c>
      <c r="U1252" s="135" t="s">
        <v>99</v>
      </c>
      <c r="V1252" s="135" t="s">
        <v>99</v>
      </c>
      <c r="W1252" s="135" t="s">
        <v>99</v>
      </c>
      <c r="X1252" s="135" t="s">
        <v>99</v>
      </c>
      <c r="Y1252" s="135" t="s">
        <v>99</v>
      </c>
      <c r="Z1252" s="135" t="s">
        <v>99</v>
      </c>
      <c r="AA1252" s="135" t="s">
        <v>99</v>
      </c>
      <c r="AB1252" s="135" t="s">
        <v>99</v>
      </c>
      <c r="AC1252" s="135" t="s">
        <v>99</v>
      </c>
      <c r="AD1252" s="135" t="s">
        <v>99</v>
      </c>
      <c r="AE1252" s="135" t="s">
        <v>99</v>
      </c>
      <c r="AF1252" s="135" t="s">
        <v>99</v>
      </c>
      <c r="AG1252" s="135" t="s">
        <v>99</v>
      </c>
      <c r="AH1252" s="135" t="s">
        <v>99</v>
      </c>
      <c r="AI1252" s="135">
        <v>150.9021040279153</v>
      </c>
      <c r="AJ1252" s="135">
        <v>150.70014842496067</v>
      </c>
      <c r="AK1252" s="135">
        <v>150.44248491716945</v>
      </c>
      <c r="AL1252" s="135">
        <v>150.11433709497467</v>
      </c>
      <c r="AM1252" s="135">
        <v>149.69738193286602</v>
      </c>
      <c r="AN1252" s="135">
        <v>149.16913389520789</v>
      </c>
      <c r="AO1252" s="135">
        <v>148.50237613893725</v>
      </c>
      <c r="AP1252" s="135">
        <v>147.66476389761118</v>
      </c>
      <c r="AQ1252" s="135">
        <v>146.61880220857384</v>
      </c>
      <c r="AR1252" s="135">
        <v>145.32249931922001</v>
      </c>
      <c r="AS1252" s="135">
        <v>143.73110582634919</v>
      </c>
      <c r="AT1252" s="135">
        <v>141.80043207331897</v>
      </c>
      <c r="AU1252" s="135">
        <v>139.49221995545312</v>
      </c>
      <c r="AV1252" s="135">
        <v>136.78181396258543</v>
      </c>
      <c r="AW1252" s="135">
        <v>133.66779171221322</v>
      </c>
      <c r="AX1252" s="136">
        <v>130.1821967524393</v>
      </c>
    </row>
    <row r="1253" spans="1:50">
      <c r="A1253" s="211" t="s">
        <v>40</v>
      </c>
      <c r="B1253" s="214" t="s">
        <v>41</v>
      </c>
      <c r="C1253" s="209" t="s">
        <v>36</v>
      </c>
      <c r="D1253" s="67" t="s">
        <v>24</v>
      </c>
      <c r="E1253" s="87" t="str">
        <f>A1253&amp;"/"&amp;B1253&amp;"/"&amp;C1253&amp;"/"&amp;D1253</f>
        <v>Coal fired power plants/Integrated gasification combined cycle/Electricity only/L</v>
      </c>
      <c r="F1253" s="55" t="str">
        <f>A1253</f>
        <v>Coal fired power plants</v>
      </c>
      <c r="G1253" s="55" t="str">
        <f>B1253</f>
        <v>Integrated gasification combined cycle</v>
      </c>
      <c r="H1253" s="55" t="str">
        <f>C1253</f>
        <v>Electricity only</v>
      </c>
      <c r="I1253" s="85" t="str">
        <f t="shared" si="82"/>
        <v>L</v>
      </c>
      <c r="J1253" s="139">
        <v>56.685714285714283</v>
      </c>
      <c r="K1253" s="139">
        <v>56.685256810889385</v>
      </c>
      <c r="L1253" s="139">
        <v>56.684669430459877</v>
      </c>
      <c r="M1253" s="139">
        <v>56.683915266659262</v>
      </c>
      <c r="N1253" s="139">
        <v>56.682946979642459</v>
      </c>
      <c r="O1253" s="139">
        <v>56.681703803863378</v>
      </c>
      <c r="P1253" s="139">
        <v>56.680107747811071</v>
      </c>
      <c r="Q1253" s="139">
        <v>56.678058722781621</v>
      </c>
      <c r="R1253" s="139">
        <v>56.675428301946482</v>
      </c>
      <c r="S1253" s="139">
        <v>56.672051729645226</v>
      </c>
      <c r="T1253" s="139">
        <v>56.667717698663225</v>
      </c>
      <c r="U1253" s="139">
        <v>56.662155285789488</v>
      </c>
      <c r="V1253" s="139">
        <v>56.655017278377656</v>
      </c>
      <c r="W1253" s="139">
        <v>56.645858932284774</v>
      </c>
      <c r="X1253" s="139">
        <v>56.63411097087527</v>
      </c>
      <c r="Y1253" s="139">
        <v>56.619045365101371</v>
      </c>
      <c r="Z1253" s="139">
        <v>56.599732131447475</v>
      </c>
      <c r="AA1253" s="139">
        <v>56.574985064697415</v>
      </c>
      <c r="AB1253" s="139">
        <v>56.543294023385428</v>
      </c>
      <c r="AC1253" s="139">
        <v>56.502741179362729</v>
      </c>
      <c r="AD1253" s="139">
        <v>56.450898657588446</v>
      </c>
      <c r="AE1253" s="139">
        <v>56.384705445356893</v>
      </c>
      <c r="AF1253" s="139">
        <v>56.300322692969516</v>
      </c>
      <c r="AG1253" s="139">
        <v>56.192969102584769</v>
      </c>
      <c r="AH1253" s="139">
        <v>56.056742801618157</v>
      </c>
      <c r="AI1253" s="139">
        <v>55.884443999454817</v>
      </c>
      <c r="AJ1253" s="139">
        <v>55.667425135950218</v>
      </c>
      <c r="AK1253" s="139">
        <v>55.395513395976451</v>
      </c>
      <c r="AL1253" s="139">
        <v>55.05707484727219</v>
      </c>
      <c r="AM1253" s="139">
        <v>54.639318243339957</v>
      </c>
      <c r="AN1253" s="139">
        <v>54.128963123220807</v>
      </c>
      <c r="AO1253" s="139">
        <v>53.513406562027519</v>
      </c>
      <c r="AP1253" s="139">
        <v>52.782490513565371</v>
      </c>
      <c r="AQ1253" s="139">
        <v>51.930863654750155</v>
      </c>
      <c r="AR1253" s="139">
        <v>50.960720394885314</v>
      </c>
      <c r="AS1253" s="139">
        <v>49.884395075081336</v>
      </c>
      <c r="AT1253" s="139">
        <v>48.725980736285848</v>
      </c>
      <c r="AU1253" s="139">
        <v>47.521016618064607</v>
      </c>
      <c r="AV1253" s="139">
        <v>46.313569345699733</v>
      </c>
      <c r="AW1253" s="139">
        <v>45.150806459582292</v>
      </c>
      <c r="AX1253" s="140">
        <v>44.076193613662809</v>
      </c>
    </row>
    <row r="1254" spans="1:50">
      <c r="A1254" s="212"/>
      <c r="B1254" s="215"/>
      <c r="C1254" s="216"/>
      <c r="D1254" s="52" t="s">
        <v>25</v>
      </c>
      <c r="E1254" s="86" t="str">
        <f>A1253&amp;"/"&amp;B1253&amp;"/"&amp;C1253&amp;"/"&amp;D1254</f>
        <v>Coal fired power plants/Integrated gasification combined cycle/Electricity only/M</v>
      </c>
      <c r="F1254" s="61" t="str">
        <f>A1253</f>
        <v>Coal fired power plants</v>
      </c>
      <c r="G1254" s="61" t="str">
        <f>B1253</f>
        <v>Integrated gasification combined cycle</v>
      </c>
      <c r="H1254" s="61" t="str">
        <f>C1253</f>
        <v>Electricity only</v>
      </c>
      <c r="I1254" s="84" t="str">
        <f t="shared" si="82"/>
        <v>M</v>
      </c>
      <c r="J1254" s="135">
        <v>60.937142857142859</v>
      </c>
      <c r="K1254" s="135">
        <v>60.934570011577598</v>
      </c>
      <c r="L1254" s="135">
        <v>60.931428204525687</v>
      </c>
      <c r="M1254" s="135">
        <v>60.927591797316502</v>
      </c>
      <c r="N1254" s="135">
        <v>60.922907497040342</v>
      </c>
      <c r="O1254" s="135">
        <v>60.917188313527028</v>
      </c>
      <c r="P1254" s="135">
        <v>60.91020621740067</v>
      </c>
      <c r="Q1254" s="135">
        <v>60.901683230665462</v>
      </c>
      <c r="R1254" s="135">
        <v>60.891280631063083</v>
      </c>
      <c r="S1254" s="135">
        <v>60.878585894556267</v>
      </c>
      <c r="T1254" s="135">
        <v>60.863096937362755</v>
      </c>
      <c r="U1254" s="135">
        <v>60.844203151729047</v>
      </c>
      <c r="V1254" s="135">
        <v>60.821162661606522</v>
      </c>
      <c r="W1254" s="135">
        <v>60.793075161860322</v>
      </c>
      <c r="X1254" s="135">
        <v>60.758849658067611</v>
      </c>
      <c r="Y1254" s="135">
        <v>60.717166410007358</v>
      </c>
      <c r="Z1254" s="135">
        <v>60.666432426210115</v>
      </c>
      <c r="AA1254" s="135">
        <v>60.604729997607414</v>
      </c>
      <c r="AB1254" s="135">
        <v>60.529758050770305</v>
      </c>
      <c r="AC1254" s="135">
        <v>60.438766623375479</v>
      </c>
      <c r="AD1254" s="135">
        <v>60.328485622320379</v>
      </c>
      <c r="AE1254" s="135">
        <v>60.195050356158795</v>
      </c>
      <c r="AF1254" s="135">
        <v>60.033928306965002</v>
      </c>
      <c r="AG1254" s="135">
        <v>59.839854409990281</v>
      </c>
      <c r="AH1254" s="135">
        <v>59.606785916211031</v>
      </c>
      <c r="AI1254" s="135">
        <v>59.327892814169466</v>
      </c>
      <c r="AJ1254" s="135">
        <v>58.99560566856664</v>
      </c>
      <c r="AK1254" s="135">
        <v>58.601749076569973</v>
      </c>
      <c r="AL1254" s="135">
        <v>58.137794554042756</v>
      </c>
      <c r="AM1254" s="135">
        <v>57.595269352989739</v>
      </c>
      <c r="AN1254" s="135">
        <v>56.966354052059948</v>
      </c>
      <c r="AO1254" s="135">
        <v>56.244687181189917</v>
      </c>
      <c r="AP1254" s="135">
        <v>55.426364752817285</v>
      </c>
      <c r="AQ1254" s="135">
        <v>54.511073222411191</v>
      </c>
      <c r="AR1254" s="135">
        <v>53.503228135085777</v>
      </c>
      <c r="AS1254" s="135">
        <v>52.412918965390098</v>
      </c>
      <c r="AT1254" s="135">
        <v>51.256406892659101</v>
      </c>
      <c r="AU1254" s="135">
        <v>50.055919274161226</v>
      </c>
      <c r="AV1254" s="135">
        <v>48.838562977935943</v>
      </c>
      <c r="AW1254" s="135">
        <v>47.634347434839874</v>
      </c>
      <c r="AX1254" s="136">
        <v>46.473536143041386</v>
      </c>
    </row>
    <row r="1255" spans="1:50">
      <c r="A1255" s="212"/>
      <c r="B1255" s="215"/>
      <c r="C1255" s="217" t="s">
        <v>26</v>
      </c>
      <c r="D1255" s="83" t="s">
        <v>24</v>
      </c>
      <c r="E1255" s="56" t="str">
        <f>A1253&amp;"/"&amp;B1253&amp;"/"&amp;C1255&amp;"/"&amp;D1255</f>
        <v>Coal fired power plants/Integrated gasification combined cycle/CHP/L</v>
      </c>
      <c r="F1255" s="103" t="str">
        <f>A1253</f>
        <v>Coal fired power plants</v>
      </c>
      <c r="G1255" s="103" t="str">
        <f>B1253</f>
        <v>Integrated gasification combined cycle</v>
      </c>
      <c r="H1255" s="103" t="str">
        <f>C1255</f>
        <v>CHP</v>
      </c>
      <c r="I1255" s="104" t="str">
        <f t="shared" si="82"/>
        <v>L</v>
      </c>
      <c r="J1255" s="141">
        <v>63.631999999999998</v>
      </c>
      <c r="K1255" s="141">
        <v>63.631520701658317</v>
      </c>
      <c r="L1255" s="141">
        <v>63.630905300655954</v>
      </c>
      <c r="M1255" s="141">
        <v>63.630115159998333</v>
      </c>
      <c r="N1255" s="141">
        <v>63.629100681526161</v>
      </c>
      <c r="O1255" s="141">
        <v>63.627798200915429</v>
      </c>
      <c r="P1255" s="141">
        <v>63.626126006124657</v>
      </c>
      <c r="Q1255" s="141">
        <v>63.62397923378829</v>
      </c>
      <c r="R1255" s="141">
        <v>63.621223330565684</v>
      </c>
      <c r="S1255" s="141">
        <v>63.617685681242762</v>
      </c>
      <c r="T1255" s="141">
        <v>63.613144898341929</v>
      </c>
      <c r="U1255" s="141">
        <v>63.607317134449758</v>
      </c>
      <c r="V1255" s="141">
        <v>63.599838613383277</v>
      </c>
      <c r="W1255" s="141">
        <v>63.590243374791015</v>
      </c>
      <c r="X1255" s="141">
        <v>63.577934985093421</v>
      </c>
      <c r="Y1255" s="141">
        <v>63.5621506851258</v>
      </c>
      <c r="Z1255" s="141">
        <v>63.541916127158935</v>
      </c>
      <c r="AA1255" s="141">
        <v>63.515988518885905</v>
      </c>
      <c r="AB1255" s="141">
        <v>63.482785678597786</v>
      </c>
      <c r="AC1255" s="141">
        <v>63.440298289494372</v>
      </c>
      <c r="AD1255" s="141">
        <v>63.385982656452853</v>
      </c>
      <c r="AE1255" s="141">
        <v>63.316631743295879</v>
      </c>
      <c r="AF1255" s="141">
        <v>63.228223570683049</v>
      </c>
      <c r="AG1255" s="141">
        <v>63.115748752301073</v>
      </c>
      <c r="AH1255" s="141">
        <v>62.973023870858782</v>
      </c>
      <c r="AI1255" s="141">
        <v>62.792505674762147</v>
      </c>
      <c r="AJ1255" s="141">
        <v>62.565134078053909</v>
      </c>
      <c r="AK1255" s="141">
        <v>62.280250978570535</v>
      </c>
      <c r="AL1255" s="141">
        <v>61.925667455443403</v>
      </c>
      <c r="AM1255" s="141">
        <v>61.487982064701008</v>
      </c>
      <c r="AN1255" s="141">
        <v>60.953280810276389</v>
      </c>
      <c r="AO1255" s="141">
        <v>60.308359553559086</v>
      </c>
      <c r="AP1255" s="141">
        <v>59.542575665860348</v>
      </c>
      <c r="AQ1255" s="141">
        <v>58.650322542968425</v>
      </c>
      <c r="AR1255" s="141">
        <v>57.633899276948839</v>
      </c>
      <c r="AS1255" s="141">
        <v>56.506228610034007</v>
      </c>
      <c r="AT1255" s="141">
        <v>55.292552924850703</v>
      </c>
      <c r="AU1255" s="141">
        <v>54.030106835548949</v>
      </c>
      <c r="AV1255" s="141">
        <v>52.765059134970656</v>
      </c>
      <c r="AW1255" s="141">
        <v>51.546827458054729</v>
      </c>
      <c r="AX1255" s="142">
        <v>50.420950957394155</v>
      </c>
    </row>
    <row r="1256" spans="1:50">
      <c r="A1256" s="212"/>
      <c r="B1256" s="215"/>
      <c r="C1256" s="216"/>
      <c r="D1256" s="106" t="s">
        <v>25</v>
      </c>
      <c r="E1256" s="107" t="str">
        <f>A1253&amp;"/"&amp;B1253&amp;"/"&amp;C1255&amp;"/"&amp;D1256</f>
        <v>Coal fired power plants/Integrated gasification combined cycle/CHP/M</v>
      </c>
      <c r="F1256" s="108" t="str">
        <f>A1253</f>
        <v>Coal fired power plants</v>
      </c>
      <c r="G1256" s="108" t="str">
        <f>B1253</f>
        <v>Integrated gasification combined cycle</v>
      </c>
      <c r="H1256" s="108" t="str">
        <f>C1255</f>
        <v>CHP</v>
      </c>
      <c r="I1256" s="109" t="str">
        <f t="shared" si="82"/>
        <v>M</v>
      </c>
      <c r="J1256" s="143">
        <v>67.755885714285711</v>
      </c>
      <c r="K1256" s="143">
        <v>67.753188443471458</v>
      </c>
      <c r="L1256" s="143">
        <v>67.749894695654021</v>
      </c>
      <c r="M1256" s="143">
        <v>67.745872756157681</v>
      </c>
      <c r="N1256" s="143">
        <v>67.740961918682345</v>
      </c>
      <c r="O1256" s="143">
        <v>67.734966150036087</v>
      </c>
      <c r="P1256" s="143">
        <v>67.727646393126378</v>
      </c>
      <c r="Q1256" s="143">
        <v>67.718711226678153</v>
      </c>
      <c r="R1256" s="143">
        <v>67.707805547503796</v>
      </c>
      <c r="S1256" s="143">
        <v>67.694496881512748</v>
      </c>
      <c r="T1256" s="143">
        <v>67.678258863675453</v>
      </c>
      <c r="U1256" s="143">
        <v>67.658451356668905</v>
      </c>
      <c r="V1256" s="143">
        <v>67.634296606615962</v>
      </c>
      <c r="W1256" s="143">
        <v>67.604850768772522</v>
      </c>
      <c r="X1256" s="143">
        <v>67.568970087191829</v>
      </c>
      <c r="Y1256" s="143">
        <v>67.525270997765517</v>
      </c>
      <c r="Z1256" s="143">
        <v>67.472083470447501</v>
      </c>
      <c r="AA1256" s="143">
        <v>67.407397053941949</v>
      </c>
      <c r="AB1256" s="143">
        <v>67.328799392728897</v>
      </c>
      <c r="AC1256" s="143">
        <v>67.233407533701822</v>
      </c>
      <c r="AD1256" s="143">
        <v>67.117793238957702</v>
      </c>
      <c r="AE1256" s="143">
        <v>66.977904916910688</v>
      </c>
      <c r="AF1256" s="143">
        <v>66.80899085277413</v>
      </c>
      <c r="AG1256" s="143">
        <v>66.605531358280047</v>
      </c>
      <c r="AH1256" s="143">
        <v>66.361191451337262</v>
      </c>
      <c r="AI1256" s="143">
        <v>66.068810814663308</v>
      </c>
      <c r="AJ1256" s="143">
        <v>65.720453947897028</v>
      </c>
      <c r="AK1256" s="143">
        <v>65.307550077979656</v>
      </c>
      <c r="AL1256" s="143">
        <v>64.821158275201924</v>
      </c>
      <c r="AM1256" s="143">
        <v>64.252396041448634</v>
      </c>
      <c r="AN1256" s="143">
        <v>63.593065800744277</v>
      </c>
      <c r="AO1256" s="143">
        <v>62.836498436306428</v>
      </c>
      <c r="AP1256" s="143">
        <v>61.978601160035637</v>
      </c>
      <c r="AQ1256" s="143">
        <v>61.019045264090494</v>
      </c>
      <c r="AR1256" s="143">
        <v>59.962459833530033</v>
      </c>
      <c r="AS1256" s="143">
        <v>58.819422279451103</v>
      </c>
      <c r="AT1256" s="143">
        <v>57.606980187226775</v>
      </c>
      <c r="AU1256" s="143">
        <v>56.348435850180735</v>
      </c>
      <c r="AV1256" s="143">
        <v>55.07220705017135</v>
      </c>
      <c r="AW1256" s="143">
        <v>53.809754502561788</v>
      </c>
      <c r="AX1256" s="144">
        <v>52.592805276962871</v>
      </c>
    </row>
    <row r="1257" spans="1:50">
      <c r="A1257" s="212"/>
      <c r="B1257" s="215"/>
      <c r="C1257" s="217" t="s">
        <v>42</v>
      </c>
      <c r="D1257" s="83" t="s">
        <v>24</v>
      </c>
      <c r="E1257" s="56" t="str">
        <f>A1253&amp;"/"&amp;B1253&amp;"/"&amp;C1257&amp;"/"&amp;D1257</f>
        <v>Coal fired power plants/Integrated gasification combined cycle/Electricity only with CCS/L</v>
      </c>
      <c r="F1257" s="103" t="str">
        <f>A1253</f>
        <v>Coal fired power plants</v>
      </c>
      <c r="G1257" s="103" t="str">
        <f>B1253</f>
        <v>Integrated gasification combined cycle</v>
      </c>
      <c r="H1257" s="103" t="str">
        <f>C1257</f>
        <v>Electricity only with CCS</v>
      </c>
      <c r="I1257" s="104" t="str">
        <f t="shared" si="82"/>
        <v>L</v>
      </c>
      <c r="J1257" s="141" t="s">
        <v>99</v>
      </c>
      <c r="K1257" s="141" t="s">
        <v>99</v>
      </c>
      <c r="L1257" s="141" t="s">
        <v>99</v>
      </c>
      <c r="M1257" s="141" t="s">
        <v>99</v>
      </c>
      <c r="N1257" s="141" t="s">
        <v>99</v>
      </c>
      <c r="O1257" s="141" t="s">
        <v>99</v>
      </c>
      <c r="P1257" s="141" t="s">
        <v>99</v>
      </c>
      <c r="Q1257" s="141" t="s">
        <v>99</v>
      </c>
      <c r="R1257" s="141" t="s">
        <v>99</v>
      </c>
      <c r="S1257" s="141" t="s">
        <v>99</v>
      </c>
      <c r="T1257" s="141" t="s">
        <v>99</v>
      </c>
      <c r="U1257" s="141" t="s">
        <v>99</v>
      </c>
      <c r="V1257" s="141" t="s">
        <v>99</v>
      </c>
      <c r="W1257" s="141" t="s">
        <v>99</v>
      </c>
      <c r="X1257" s="141" t="s">
        <v>99</v>
      </c>
      <c r="Y1257" s="141" t="s">
        <v>99</v>
      </c>
      <c r="Z1257" s="141" t="s">
        <v>99</v>
      </c>
      <c r="AA1257" s="141" t="s">
        <v>99</v>
      </c>
      <c r="AB1257" s="141" t="s">
        <v>99</v>
      </c>
      <c r="AC1257" s="141" t="s">
        <v>99</v>
      </c>
      <c r="AD1257" s="141" t="s">
        <v>99</v>
      </c>
      <c r="AE1257" s="141">
        <v>86.263098807927292</v>
      </c>
      <c r="AF1257" s="141">
        <v>86.248811391945992</v>
      </c>
      <c r="AG1257" s="141">
        <v>86.229543634267841</v>
      </c>
      <c r="AH1257" s="141">
        <v>86.203568058683558</v>
      </c>
      <c r="AI1257" s="141">
        <v>86.168565022560827</v>
      </c>
      <c r="AJ1257" s="141">
        <v>86.121425466664348</v>
      </c>
      <c r="AK1257" s="141">
        <v>86.057992654572615</v>
      </c>
      <c r="AL1257" s="141">
        <v>85.97272790366155</v>
      </c>
      <c r="AM1257" s="141">
        <v>85.858284954321135</v>
      </c>
      <c r="AN1257" s="141">
        <v>85.704980709900823</v>
      </c>
      <c r="AO1257" s="141">
        <v>85.500160119942052</v>
      </c>
      <c r="AP1257" s="141">
        <v>85.22747580234541</v>
      </c>
      <c r="AQ1257" s="141">
        <v>84.866147473051115</v>
      </c>
      <c r="AR1257" s="141">
        <v>84.390344161718019</v>
      </c>
      <c r="AS1257" s="141">
        <v>83.768955375170449</v>
      </c>
      <c r="AT1257" s="141">
        <v>82.966188369463026</v>
      </c>
      <c r="AU1257" s="141">
        <v>81.943619642125967</v>
      </c>
      <c r="AV1257" s="141">
        <v>80.664445710728799</v>
      </c>
      <c r="AW1257" s="141">
        <v>79.10052381541901</v>
      </c>
      <c r="AX1257" s="142">
        <v>77.242080000000001</v>
      </c>
    </row>
    <row r="1258" spans="1:50">
      <c r="A1258" s="212"/>
      <c r="B1258" s="215"/>
      <c r="C1258" s="216"/>
      <c r="D1258" s="106" t="s">
        <v>25</v>
      </c>
      <c r="E1258" s="107" t="str">
        <f>A1253&amp;"/"&amp;B1253&amp;"/"&amp;C1257&amp;"/"&amp;D1258</f>
        <v>Coal fired power plants/Integrated gasification combined cycle/Electricity only with CCS/M</v>
      </c>
      <c r="F1258" s="108" t="str">
        <f>A1253</f>
        <v>Coal fired power plants</v>
      </c>
      <c r="G1258" s="108" t="str">
        <f>B1253</f>
        <v>Integrated gasification combined cycle</v>
      </c>
      <c r="H1258" s="108" t="str">
        <f>C1257</f>
        <v>Electricity only with CCS</v>
      </c>
      <c r="I1258" s="109" t="str">
        <f t="shared" si="82"/>
        <v>M</v>
      </c>
      <c r="J1258" s="143" t="s">
        <v>99</v>
      </c>
      <c r="K1258" s="143" t="s">
        <v>99</v>
      </c>
      <c r="L1258" s="143" t="s">
        <v>99</v>
      </c>
      <c r="M1258" s="143" t="s">
        <v>99</v>
      </c>
      <c r="N1258" s="143" t="s">
        <v>99</v>
      </c>
      <c r="O1258" s="143" t="s">
        <v>99</v>
      </c>
      <c r="P1258" s="143" t="s">
        <v>99</v>
      </c>
      <c r="Q1258" s="143" t="s">
        <v>99</v>
      </c>
      <c r="R1258" s="143" t="s">
        <v>99</v>
      </c>
      <c r="S1258" s="143" t="s">
        <v>99</v>
      </c>
      <c r="T1258" s="143" t="s">
        <v>99</v>
      </c>
      <c r="U1258" s="143" t="s">
        <v>99</v>
      </c>
      <c r="V1258" s="143" t="s">
        <v>99</v>
      </c>
      <c r="W1258" s="143" t="s">
        <v>99</v>
      </c>
      <c r="X1258" s="143" t="s">
        <v>99</v>
      </c>
      <c r="Y1258" s="143" t="s">
        <v>99</v>
      </c>
      <c r="Z1258" s="143" t="s">
        <v>99</v>
      </c>
      <c r="AA1258" s="143" t="s">
        <v>99</v>
      </c>
      <c r="AB1258" s="143" t="s">
        <v>99</v>
      </c>
      <c r="AC1258" s="143" t="s">
        <v>99</v>
      </c>
      <c r="AD1258" s="143" t="s">
        <v>99</v>
      </c>
      <c r="AE1258" s="143">
        <v>92.089099575438965</v>
      </c>
      <c r="AF1258" s="143">
        <v>92.081519068968433</v>
      </c>
      <c r="AG1258" s="143">
        <v>92.070766674142959</v>
      </c>
      <c r="AH1258" s="143">
        <v>92.055518070565498</v>
      </c>
      <c r="AI1258" s="143">
        <v>92.033898926701852</v>
      </c>
      <c r="AJ1258" s="143">
        <v>92.003259418828122</v>
      </c>
      <c r="AK1258" s="143">
        <v>91.959859289572421</v>
      </c>
      <c r="AL1258" s="143">
        <v>91.898430967731343</v>
      </c>
      <c r="AM1258" s="143">
        <v>91.811579578049276</v>
      </c>
      <c r="AN1258" s="143">
        <v>91.688971023187165</v>
      </c>
      <c r="AO1258" s="143">
        <v>91.516257383942474</v>
      </c>
      <c r="AP1258" s="143">
        <v>91.273702637999804</v>
      </c>
      <c r="AQ1258" s="143">
        <v>90.934520538711539</v>
      </c>
      <c r="AR1258" s="143">
        <v>90.463054592029508</v>
      </c>
      <c r="AS1258" s="143">
        <v>89.813169947396815</v>
      </c>
      <c r="AT1258" s="143">
        <v>88.927650930905216</v>
      </c>
      <c r="AU1258" s="143">
        <v>87.740031629131906</v>
      </c>
      <c r="AV1258" s="143">
        <v>86.18099283362416</v>
      </c>
      <c r="AW1258" s="143">
        <v>84.191703785080762</v>
      </c>
      <c r="AX1258" s="144">
        <v>81.745140000000006</v>
      </c>
    </row>
    <row r="1259" spans="1:50">
      <c r="A1259" s="212"/>
      <c r="B1259" s="215"/>
      <c r="C1259" s="217" t="s">
        <v>43</v>
      </c>
      <c r="D1259" s="52" t="s">
        <v>24</v>
      </c>
      <c r="E1259" s="86" t="str">
        <f>A1253&amp;"/"&amp;B1253&amp;"/"&amp;C1259&amp;"/"&amp;D1259</f>
        <v>Coal fired power plants/Integrated gasification combined cycle/CHP with CCS/L</v>
      </c>
      <c r="F1259" s="61" t="str">
        <f>A1253</f>
        <v>Coal fired power plants</v>
      </c>
      <c r="G1259" s="61" t="str">
        <f>B1253</f>
        <v>Integrated gasification combined cycle</v>
      </c>
      <c r="H1259" s="61" t="str">
        <f>C1259</f>
        <v>CHP with CCS</v>
      </c>
      <c r="I1259" s="84" t="str">
        <f t="shared" si="82"/>
        <v>L</v>
      </c>
      <c r="J1259" s="135" t="s">
        <v>99</v>
      </c>
      <c r="K1259" s="135" t="s">
        <v>99</v>
      </c>
      <c r="L1259" s="135" t="s">
        <v>99</v>
      </c>
      <c r="M1259" s="135" t="s">
        <v>99</v>
      </c>
      <c r="N1259" s="135" t="s">
        <v>99</v>
      </c>
      <c r="O1259" s="135" t="s">
        <v>99</v>
      </c>
      <c r="P1259" s="135" t="s">
        <v>99</v>
      </c>
      <c r="Q1259" s="135" t="s">
        <v>99</v>
      </c>
      <c r="R1259" s="135" t="s">
        <v>99</v>
      </c>
      <c r="S1259" s="135" t="s">
        <v>99</v>
      </c>
      <c r="T1259" s="135" t="s">
        <v>99</v>
      </c>
      <c r="U1259" s="135" t="s">
        <v>99</v>
      </c>
      <c r="V1259" s="135" t="s">
        <v>99</v>
      </c>
      <c r="W1259" s="135" t="s">
        <v>99</v>
      </c>
      <c r="X1259" s="135" t="s">
        <v>99</v>
      </c>
      <c r="Y1259" s="135" t="s">
        <v>99</v>
      </c>
      <c r="Z1259" s="135" t="s">
        <v>99</v>
      </c>
      <c r="AA1259" s="135" t="s">
        <v>99</v>
      </c>
      <c r="AB1259" s="135" t="s">
        <v>99</v>
      </c>
      <c r="AC1259" s="135" t="s">
        <v>99</v>
      </c>
      <c r="AD1259" s="135" t="s">
        <v>99</v>
      </c>
      <c r="AE1259" s="135">
        <v>92.752615998945075</v>
      </c>
      <c r="AF1259" s="135">
        <v>92.73813198512299</v>
      </c>
      <c r="AG1259" s="135">
        <v>92.718599099057656</v>
      </c>
      <c r="AH1259" s="135">
        <v>92.692266094104752</v>
      </c>
      <c r="AI1259" s="135">
        <v>92.656781408862841</v>
      </c>
      <c r="AJ1259" s="135">
        <v>92.608993202789406</v>
      </c>
      <c r="AK1259" s="135">
        <v>92.544687541897815</v>
      </c>
      <c r="AL1259" s="135">
        <v>92.458249530129351</v>
      </c>
      <c r="AM1259" s="135">
        <v>92.342231821800809</v>
      </c>
      <c r="AN1259" s="135">
        <v>92.186818078820664</v>
      </c>
      <c r="AO1259" s="135">
        <v>91.979179114581527</v>
      </c>
      <c r="AP1259" s="135">
        <v>91.702742603577363</v>
      </c>
      <c r="AQ1259" s="135">
        <v>91.33644232068086</v>
      </c>
      <c r="AR1259" s="135">
        <v>90.854091855980812</v>
      </c>
      <c r="AS1259" s="135">
        <v>90.224152629389764</v>
      </c>
      <c r="AT1259" s="135">
        <v>89.410339381297931</v>
      </c>
      <c r="AU1259" s="135">
        <v>88.373699893781875</v>
      </c>
      <c r="AV1259" s="135">
        <v>87.076924260773168</v>
      </c>
      <c r="AW1259" s="135">
        <v>85.491482472140561</v>
      </c>
      <c r="AX1259" s="136">
        <v>83.607466080000023</v>
      </c>
    </row>
    <row r="1260" spans="1:50">
      <c r="A1260" s="212"/>
      <c r="B1260" s="218"/>
      <c r="C1260" s="210"/>
      <c r="D1260" s="93" t="s">
        <v>25</v>
      </c>
      <c r="E1260" s="73" t="str">
        <f>A1253&amp;"/"&amp;B1253&amp;"/"&amp;C1259&amp;"/"&amp;D1260</f>
        <v>Coal fired power plants/Integrated gasification combined cycle/CHP with CCS/M</v>
      </c>
      <c r="F1260" s="91" t="str">
        <f>A1253</f>
        <v>Coal fired power plants</v>
      </c>
      <c r="G1260" s="91" t="str">
        <f>B1253</f>
        <v>Integrated gasification combined cycle</v>
      </c>
      <c r="H1260" s="91" t="str">
        <f>C1259</f>
        <v>CHP with CCS</v>
      </c>
      <c r="I1260" s="70" t="str">
        <f t="shared" si="82"/>
        <v>M</v>
      </c>
      <c r="J1260" s="137" t="s">
        <v>99</v>
      </c>
      <c r="K1260" s="137" t="s">
        <v>99</v>
      </c>
      <c r="L1260" s="137" t="s">
        <v>99</v>
      </c>
      <c r="M1260" s="137" t="s">
        <v>99</v>
      </c>
      <c r="N1260" s="137" t="s">
        <v>99</v>
      </c>
      <c r="O1260" s="137" t="s">
        <v>99</v>
      </c>
      <c r="P1260" s="137" t="s">
        <v>99</v>
      </c>
      <c r="Q1260" s="137" t="s">
        <v>99</v>
      </c>
      <c r="R1260" s="137" t="s">
        <v>99</v>
      </c>
      <c r="S1260" s="137" t="s">
        <v>99</v>
      </c>
      <c r="T1260" s="137" t="s">
        <v>99</v>
      </c>
      <c r="U1260" s="137" t="s">
        <v>99</v>
      </c>
      <c r="V1260" s="137" t="s">
        <v>99</v>
      </c>
      <c r="W1260" s="137" t="s">
        <v>99</v>
      </c>
      <c r="X1260" s="137" t="s">
        <v>99</v>
      </c>
      <c r="Y1260" s="137" t="s">
        <v>99</v>
      </c>
      <c r="Z1260" s="137" t="s">
        <v>99</v>
      </c>
      <c r="AA1260" s="137" t="s">
        <v>99</v>
      </c>
      <c r="AB1260" s="137" t="s">
        <v>99</v>
      </c>
      <c r="AC1260" s="137" t="s">
        <v>99</v>
      </c>
      <c r="AD1260" s="137" t="s">
        <v>99</v>
      </c>
      <c r="AE1260" s="137">
        <v>98.405131831918553</v>
      </c>
      <c r="AF1260" s="137">
        <v>98.397571535391393</v>
      </c>
      <c r="AG1260" s="137">
        <v>98.386847806894707</v>
      </c>
      <c r="AH1260" s="137">
        <v>98.371639856724258</v>
      </c>
      <c r="AI1260" s="137">
        <v>98.350078350391215</v>
      </c>
      <c r="AJ1260" s="137">
        <v>98.319520528711166</v>
      </c>
      <c r="AK1260" s="137">
        <v>98.276236105992822</v>
      </c>
      <c r="AL1260" s="137">
        <v>98.214971554595294</v>
      </c>
      <c r="AM1260" s="137">
        <v>98.128351714305808</v>
      </c>
      <c r="AN1260" s="137">
        <v>98.006070038915723</v>
      </c>
      <c r="AO1260" s="137">
        <v>97.833816861367765</v>
      </c>
      <c r="AP1260" s="137">
        <v>97.591908776397347</v>
      </c>
      <c r="AQ1260" s="137">
        <v>97.253630950596829</v>
      </c>
      <c r="AR1260" s="137">
        <v>96.783421951604168</v>
      </c>
      <c r="AS1260" s="137">
        <v>96.135269926279761</v>
      </c>
      <c r="AT1260" s="137">
        <v>95.252111740065473</v>
      </c>
      <c r="AU1260" s="137">
        <v>94.067658680409323</v>
      </c>
      <c r="AV1260" s="137">
        <v>92.512776346731798</v>
      </c>
      <c r="AW1260" s="137">
        <v>90.528790824966137</v>
      </c>
      <c r="AX1260" s="138">
        <v>88.088749680000021</v>
      </c>
    </row>
    <row r="1261" spans="1:50">
      <c r="A1261" s="212"/>
      <c r="B1261" s="214" t="s">
        <v>44</v>
      </c>
      <c r="C1261" s="209" t="s">
        <v>36</v>
      </c>
      <c r="D1261" s="67" t="s">
        <v>24</v>
      </c>
      <c r="E1261" s="87" t="str">
        <f>A1253&amp;"/"&amp;B1261&amp;"/"&amp;C1261&amp;"/"&amp;D1261</f>
        <v>Coal fired power plants/Supercritical steam turbine/Electricity only/L</v>
      </c>
      <c r="F1261" s="55" t="str">
        <f>A1253</f>
        <v>Coal fired power plants</v>
      </c>
      <c r="G1261" s="55" t="str">
        <f>B1261</f>
        <v>Supercritical steam turbine</v>
      </c>
      <c r="H1261" s="55" t="str">
        <f>C1261</f>
        <v>Electricity only</v>
      </c>
      <c r="I1261" s="85" t="str">
        <f t="shared" si="82"/>
        <v>L</v>
      </c>
      <c r="J1261" s="139">
        <v>39.262500000000003</v>
      </c>
      <c r="K1261" s="139">
        <v>39.259826094445444</v>
      </c>
      <c r="L1261" s="139">
        <v>39.256562648517544</v>
      </c>
      <c r="M1261" s="139">
        <v>39.252580346868648</v>
      </c>
      <c r="N1261" s="139">
        <v>39.247721835348329</v>
      </c>
      <c r="O1261" s="139">
        <v>39.241795801508815</v>
      </c>
      <c r="P1261" s="139">
        <v>39.234569884085147</v>
      </c>
      <c r="Q1261" s="139">
        <v>39.225762218986702</v>
      </c>
      <c r="R1261" s="139">
        <v>39.215031418094945</v>
      </c>
      <c r="S1261" s="139">
        <v>39.201964777672146</v>
      </c>
      <c r="T1261" s="139">
        <v>39.18606453410969</v>
      </c>
      <c r="U1261" s="139">
        <v>39.166732038920109</v>
      </c>
      <c r="V1261" s="139">
        <v>39.143249830796826</v>
      </c>
      <c r="W1261" s="139">
        <v>39.114761766084996</v>
      </c>
      <c r="X1261" s="139">
        <v>39.08025166500196</v>
      </c>
      <c r="Y1261" s="139">
        <v>39.038521384342985</v>
      </c>
      <c r="Z1261" s="139">
        <v>38.988169892380483</v>
      </c>
      <c r="AA1261" s="139">
        <v>38.927575856906337</v>
      </c>
      <c r="AB1261" s="139">
        <v>38.854887513964556</v>
      </c>
      <c r="AC1261" s="139">
        <v>38.768025181714755</v>
      </c>
      <c r="AD1261" s="139">
        <v>38.664703664507023</v>
      </c>
      <c r="AE1261" s="139">
        <v>38.542483756593093</v>
      </c>
      <c r="AF1261" s="139">
        <v>38.398863666124385</v>
      </c>
      <c r="AG1261" s="139">
        <v>38.231421660288632</v>
      </c>
      <c r="AH1261" s="139">
        <v>38.038019391978267</v>
      </c>
      <c r="AI1261" s="139">
        <v>37.81706966148657</v>
      </c>
      <c r="AJ1261" s="139">
        <v>37.56786121931065</v>
      </c>
      <c r="AK1261" s="139">
        <v>37.290915787175202</v>
      </c>
      <c r="AL1261" s="139">
        <v>36.988329902080025</v>
      </c>
      <c r="AM1261" s="139">
        <v>36.66403103193278</v>
      </c>
      <c r="AN1261" s="139">
        <v>36.323862418534617</v>
      </c>
      <c r="AO1261" s="139">
        <v>35.975415892079162</v>
      </c>
      <c r="AP1261" s="139">
        <v>35.627566365781298</v>
      </c>
      <c r="AQ1261" s="139">
        <v>35.289726745867242</v>
      </c>
      <c r="AR1261" s="139">
        <v>34.9709232044858</v>
      </c>
      <c r="AS1261" s="139">
        <v>34.678859244933015</v>
      </c>
      <c r="AT1261" s="139">
        <v>34.419160665813301</v>
      </c>
      <c r="AU1261" s="139">
        <v>34.194955217393463</v>
      </c>
      <c r="AV1261" s="139">
        <v>34.006851092340924</v>
      </c>
      <c r="AW1261" s="139">
        <v>33.853272733070519</v>
      </c>
      <c r="AX1261" s="140">
        <v>33.731031867962059</v>
      </c>
    </row>
    <row r="1262" spans="1:50">
      <c r="A1262" s="212"/>
      <c r="B1262" s="215"/>
      <c r="C1262" s="216"/>
      <c r="D1262" s="52" t="s">
        <v>25</v>
      </c>
      <c r="E1262" s="86" t="str">
        <f>A1253&amp;"/"&amp;B1261&amp;"/"&amp;C1261&amp;"/"&amp;D1262</f>
        <v>Coal fired power plants/Supercritical steam turbine/Electricity only/M</v>
      </c>
      <c r="F1262" s="61" t="str">
        <f>A1253</f>
        <v>Coal fired power plants</v>
      </c>
      <c r="G1262" s="61" t="str">
        <f>B1261</f>
        <v>Supercritical steam turbine</v>
      </c>
      <c r="H1262" s="61" t="str">
        <f>C1261</f>
        <v>Electricity only</v>
      </c>
      <c r="I1262" s="84" t="str">
        <f t="shared" si="82"/>
        <v>M</v>
      </c>
      <c r="J1262" s="135">
        <v>42.796125000000011</v>
      </c>
      <c r="K1262" s="135">
        <v>42.791002493246012</v>
      </c>
      <c r="L1262" s="135">
        <v>42.784906725586303</v>
      </c>
      <c r="M1262" s="135">
        <v>42.777654231848224</v>
      </c>
      <c r="N1262" s="135">
        <v>42.769027567743763</v>
      </c>
      <c r="O1262" s="135">
        <v>42.75876926901794</v>
      </c>
      <c r="P1262" s="135">
        <v>42.746574842427343</v>
      </c>
      <c r="Q1262" s="135">
        <v>42.732084678675186</v>
      </c>
      <c r="R1262" s="135">
        <v>42.714874785858562</v>
      </c>
      <c r="S1262" s="135">
        <v>42.694446262962593</v>
      </c>
      <c r="T1262" s="135">
        <v>42.670213472534954</v>
      </c>
      <c r="U1262" s="135">
        <v>42.641490938081738</v>
      </c>
      <c r="V1262" s="135">
        <v>42.607479095708015</v>
      </c>
      <c r="W1262" s="135">
        <v>42.567249184796154</v>
      </c>
      <c r="X1262" s="135">
        <v>42.5197277858326</v>
      </c>
      <c r="Y1262" s="135">
        <v>42.463681824182309</v>
      </c>
      <c r="Z1262" s="135">
        <v>42.397705276979963</v>
      </c>
      <c r="AA1262" s="135">
        <v>42.320209364224638</v>
      </c>
      <c r="AB1262" s="135">
        <v>42.229418683733307</v>
      </c>
      <c r="AC1262" s="135">
        <v>42.123376552693337</v>
      </c>
      <c r="AD1262" s="135">
        <v>41.999963700936057</v>
      </c>
      <c r="AE1262" s="135">
        <v>41.856935320677806</v>
      </c>
      <c r="AF1262" s="135">
        <v>41.691982129191203</v>
      </c>
      <c r="AG1262" s="135">
        <v>41.502821250994188</v>
      </c>
      <c r="AH1262" s="135">
        <v>41.287321959749335</v>
      </c>
      <c r="AI1262" s="135">
        <v>41.043669121813508</v>
      </c>
      <c r="AJ1262" s="135">
        <v>40.77056302138967</v>
      </c>
      <c r="AK1262" s="135">
        <v>40.467447751102327</v>
      </c>
      <c r="AL1262" s="135">
        <v>40.134751598723973</v>
      </c>
      <c r="AM1262" s="135">
        <v>39.77411273365523</v>
      </c>
      <c r="AN1262" s="135">
        <v>39.388553990383443</v>
      </c>
      <c r="AO1262" s="135">
        <v>38.982564793562304</v>
      </c>
      <c r="AP1262" s="135">
        <v>38.562050012640036</v>
      </c>
      <c r="AQ1262" s="135">
        <v>38.134117878913763</v>
      </c>
      <c r="AR1262" s="135">
        <v>37.706702750756691</v>
      </c>
      <c r="AS1262" s="135">
        <v>37.288050219334437</v>
      </c>
      <c r="AT1262" s="135">
        <v>36.886124315163876</v>
      </c>
      <c r="AU1262" s="135">
        <v>36.508019508860947</v>
      </c>
      <c r="AV1262" s="135">
        <v>36.1594652158457</v>
      </c>
      <c r="AW1262" s="135">
        <v>35.844494352483245</v>
      </c>
      <c r="AX1262" s="136">
        <v>35.565314237106271</v>
      </c>
    </row>
    <row r="1263" spans="1:50">
      <c r="A1263" s="212"/>
      <c r="B1263" s="215"/>
      <c r="C1263" s="217" t="s">
        <v>26</v>
      </c>
      <c r="D1263" s="83" t="s">
        <v>24</v>
      </c>
      <c r="E1263" s="56" t="str">
        <f>A1253&amp;"/"&amp;B1261&amp;"/"&amp;C1263&amp;"/"&amp;D1263</f>
        <v>Coal fired power plants/Supercritical steam turbine/CHP/L</v>
      </c>
      <c r="F1263" s="103" t="str">
        <f>A1253</f>
        <v>Coal fired power plants</v>
      </c>
      <c r="G1263" s="103" t="str">
        <f>B1261</f>
        <v>Supercritical steam turbine</v>
      </c>
      <c r="H1263" s="103" t="str">
        <f>C1263</f>
        <v>CHP</v>
      </c>
      <c r="I1263" s="104" t="str">
        <f t="shared" si="82"/>
        <v>L</v>
      </c>
      <c r="J1263" s="141">
        <v>47.142000000000003</v>
      </c>
      <c r="K1263" s="141">
        <v>47.139217544606204</v>
      </c>
      <c r="L1263" s="141">
        <v>47.135821615864813</v>
      </c>
      <c r="M1263" s="141">
        <v>47.131677648743818</v>
      </c>
      <c r="N1263" s="141">
        <v>47.126621901145512</v>
      </c>
      <c r="O1263" s="141">
        <v>47.120455294104161</v>
      </c>
      <c r="P1263" s="141">
        <v>47.112936033419579</v>
      </c>
      <c r="Q1263" s="141">
        <v>47.103770812449746</v>
      </c>
      <c r="R1263" s="141">
        <v>47.092604384087977</v>
      </c>
      <c r="S1263" s="141">
        <v>47.079007290480334</v>
      </c>
      <c r="T1263" s="141">
        <v>47.062461560812451</v>
      </c>
      <c r="U1263" s="141">
        <v>47.042344243869728</v>
      </c>
      <c r="V1263" s="141">
        <v>47.017908752294616</v>
      </c>
      <c r="W1263" s="141">
        <v>46.988264186434257</v>
      </c>
      <c r="X1263" s="141">
        <v>46.952353113683188</v>
      </c>
      <c r="Y1263" s="141">
        <v>46.908928751028853</v>
      </c>
      <c r="Z1263" s="141">
        <v>46.856533190475737</v>
      </c>
      <c r="AA1263" s="141">
        <v>46.793479280231978</v>
      </c>
      <c r="AB1263" s="141">
        <v>46.717840082153231</v>
      </c>
      <c r="AC1263" s="141">
        <v>46.627451487658973</v>
      </c>
      <c r="AD1263" s="141">
        <v>46.519935531322886</v>
      </c>
      <c r="AE1263" s="141">
        <v>46.392753985428079</v>
      </c>
      <c r="AF1263" s="141">
        <v>46.243303495412775</v>
      </c>
      <c r="AG1263" s="141">
        <v>46.069064015827223</v>
      </c>
      <c r="AH1263" s="141">
        <v>45.867810391249186</v>
      </c>
      <c r="AI1263" s="141">
        <v>45.637890988030811</v>
      </c>
      <c r="AJ1263" s="141">
        <v>45.378565682792576</v>
      </c>
      <c r="AK1263" s="141">
        <v>45.090377377068322</v>
      </c>
      <c r="AL1263" s="141">
        <v>44.775507718849852</v>
      </c>
      <c r="AM1263" s="141">
        <v>44.438043615487004</v>
      </c>
      <c r="AN1263" s="141">
        <v>44.084065520958106</v>
      </c>
      <c r="AO1263" s="141">
        <v>43.721473463308314</v>
      </c>
      <c r="AP1263" s="141">
        <v>43.359502641627685</v>
      </c>
      <c r="AQ1263" s="141">
        <v>43.007948088375691</v>
      </c>
      <c r="AR1263" s="141">
        <v>42.676202402082232</v>
      </c>
      <c r="AS1263" s="141">
        <v>42.372281817374876</v>
      </c>
      <c r="AT1263" s="141">
        <v>42.102040517713711</v>
      </c>
      <c r="AU1263" s="141">
        <v>41.86873322747951</v>
      </c>
      <c r="AV1263" s="141">
        <v>41.672992829522265</v>
      </c>
      <c r="AW1263" s="141">
        <v>41.513179804939121</v>
      </c>
      <c r="AX1263" s="142">
        <v>41.385976451071762</v>
      </c>
    </row>
    <row r="1264" spans="1:50">
      <c r="A1264" s="212"/>
      <c r="B1264" s="215"/>
      <c r="C1264" s="216"/>
      <c r="D1264" s="106" t="s">
        <v>25</v>
      </c>
      <c r="E1264" s="107" t="str">
        <f>A1253&amp;"/"&amp;B1261&amp;"/"&amp;C1263&amp;"/"&amp;D1264</f>
        <v>Coal fired power plants/Supercritical steam turbine/CHP/M</v>
      </c>
      <c r="F1264" s="108" t="str">
        <f>A1253</f>
        <v>Coal fired power plants</v>
      </c>
      <c r="G1264" s="108" t="str">
        <f>B1261</f>
        <v>Supercritical steam turbine</v>
      </c>
      <c r="H1264" s="108" t="str">
        <f>C1263</f>
        <v>CHP</v>
      </c>
      <c r="I1264" s="109" t="str">
        <f t="shared" si="82"/>
        <v>M</v>
      </c>
      <c r="J1264" s="143">
        <v>50.569616250000003</v>
      </c>
      <c r="K1264" s="143">
        <v>50.564168586672793</v>
      </c>
      <c r="L1264" s="143">
        <v>50.557685883667084</v>
      </c>
      <c r="M1264" s="143">
        <v>50.54997303016291</v>
      </c>
      <c r="N1264" s="143">
        <v>50.540798779364451</v>
      </c>
      <c r="O1264" s="143">
        <v>50.529889324198862</v>
      </c>
      <c r="P1264" s="143">
        <v>50.516920843389727</v>
      </c>
      <c r="Q1264" s="143">
        <v>50.501510901057067</v>
      </c>
      <c r="R1264" s="143">
        <v>50.483208591960242</v>
      </c>
      <c r="S1264" s="143">
        <v>50.461483346810979</v>
      </c>
      <c r="T1264" s="143">
        <v>50.435712354195815</v>
      </c>
      <c r="U1264" s="143">
        <v>50.405166626270123</v>
      </c>
      <c r="V1264" s="143">
        <v>50.368995845968975</v>
      </c>
      <c r="W1264" s="143">
        <v>50.326212298605142</v>
      </c>
      <c r="X1264" s="143">
        <v>50.275674428217926</v>
      </c>
      <c r="Y1264" s="143">
        <v>50.216070889446229</v>
      </c>
      <c r="Z1264" s="143">
        <v>50.145906410625535</v>
      </c>
      <c r="AA1264" s="143">
        <v>50.063491362251824</v>
      </c>
      <c r="AB1264" s="143">
        <v>49.966937646597188</v>
      </c>
      <c r="AC1264" s="143">
        <v>49.854164378322984</v>
      </c>
      <c r="AD1264" s="143">
        <v>49.722917764328947</v>
      </c>
      <c r="AE1264" s="143">
        <v>49.570810505265968</v>
      </c>
      <c r="AF1264" s="143">
        <v>49.39538673422544</v>
      </c>
      <c r="AG1264" s="143">
        <v>49.194218667772176</v>
      </c>
      <c r="AH1264" s="143">
        <v>48.965040329444605</v>
      </c>
      <c r="AI1264" s="143">
        <v>48.705921368057922</v>
      </c>
      <c r="AJ1264" s="143">
        <v>48.415479566970305</v>
      </c>
      <c r="AK1264" s="143">
        <v>48.093123731993394</v>
      </c>
      <c r="AL1264" s="143">
        <v>47.739309336922297</v>
      </c>
      <c r="AM1264" s="143">
        <v>47.355778535705461</v>
      </c>
      <c r="AN1264" s="143">
        <v>46.945746040469544</v>
      </c>
      <c r="AO1264" s="143">
        <v>46.513986246880727</v>
      </c>
      <c r="AP1264" s="143">
        <v>46.066778842265876</v>
      </c>
      <c r="AQ1264" s="143">
        <v>45.611683260476092</v>
      </c>
      <c r="AR1264" s="143">
        <v>45.15713750173478</v>
      </c>
      <c r="AS1264" s="143">
        <v>44.711910554890814</v>
      </c>
      <c r="AT1264" s="143">
        <v>44.284471975782168</v>
      </c>
      <c r="AU1264" s="143">
        <v>43.882366564104885</v>
      </c>
      <c r="AV1264" s="143">
        <v>43.511687416026312</v>
      </c>
      <c r="AW1264" s="143">
        <v>43.176723441574111</v>
      </c>
      <c r="AX1264" s="144">
        <v>42.87982207096357</v>
      </c>
    </row>
    <row r="1265" spans="1:50">
      <c r="A1265" s="212"/>
      <c r="B1265" s="215"/>
      <c r="C1265" s="217" t="s">
        <v>42</v>
      </c>
      <c r="D1265" s="83" t="s">
        <v>24</v>
      </c>
      <c r="E1265" s="56" t="str">
        <f>A1253&amp;"/"&amp;B1261&amp;"/"&amp;C1265&amp;"/"&amp;D1265</f>
        <v>Coal fired power plants/Supercritical steam turbine/Electricity only with CCS/L</v>
      </c>
      <c r="F1265" s="103" t="str">
        <f>A1253</f>
        <v>Coal fired power plants</v>
      </c>
      <c r="G1265" s="103" t="str">
        <f>B1261</f>
        <v>Supercritical steam turbine</v>
      </c>
      <c r="H1265" s="103" t="str">
        <f>C1265</f>
        <v>Electricity only with CCS</v>
      </c>
      <c r="I1265" s="104" t="str">
        <f t="shared" si="82"/>
        <v>L</v>
      </c>
      <c r="J1265" s="141" t="s">
        <v>99</v>
      </c>
      <c r="K1265" s="141" t="s">
        <v>99</v>
      </c>
      <c r="L1265" s="141" t="s">
        <v>99</v>
      </c>
      <c r="M1265" s="141" t="s">
        <v>99</v>
      </c>
      <c r="N1265" s="141" t="s">
        <v>99</v>
      </c>
      <c r="O1265" s="141" t="s">
        <v>99</v>
      </c>
      <c r="P1265" s="141" t="s">
        <v>99</v>
      </c>
      <c r="Q1265" s="141" t="s">
        <v>99</v>
      </c>
      <c r="R1265" s="141" t="s">
        <v>99</v>
      </c>
      <c r="S1265" s="141" t="s">
        <v>99</v>
      </c>
      <c r="T1265" s="141" t="s">
        <v>99</v>
      </c>
      <c r="U1265" s="141" t="s">
        <v>99</v>
      </c>
      <c r="V1265" s="141" t="s">
        <v>99</v>
      </c>
      <c r="W1265" s="141" t="s">
        <v>99</v>
      </c>
      <c r="X1265" s="141" t="s">
        <v>99</v>
      </c>
      <c r="Y1265" s="141" t="s">
        <v>99</v>
      </c>
      <c r="Z1265" s="141" t="s">
        <v>99</v>
      </c>
      <c r="AA1265" s="141" t="s">
        <v>99</v>
      </c>
      <c r="AB1265" s="141" t="s">
        <v>99</v>
      </c>
      <c r="AC1265" s="141" t="s">
        <v>99</v>
      </c>
      <c r="AD1265" s="141" t="s">
        <v>99</v>
      </c>
      <c r="AE1265" s="141">
        <v>74.047223816896192</v>
      </c>
      <c r="AF1265" s="141">
        <v>74.012310838942227</v>
      </c>
      <c r="AG1265" s="141">
        <v>73.96979876203261</v>
      </c>
      <c r="AH1265" s="141">
        <v>73.918068471139463</v>
      </c>
      <c r="AI1265" s="141">
        <v>73.855172761161015</v>
      </c>
      <c r="AJ1265" s="141">
        <v>73.778778024296287</v>
      </c>
      <c r="AK1265" s="141">
        <v>73.686099583458244</v>
      </c>
      <c r="AL1265" s="141">
        <v>73.573832107661843</v>
      </c>
      <c r="AM1265" s="141">
        <v>73.438077971620373</v>
      </c>
      <c r="AN1265" s="141">
        <v>73.274278498547289</v>
      </c>
      <c r="AO1265" s="141">
        <v>73.07715591879375</v>
      </c>
      <c r="AP1265" s="141">
        <v>72.840677717486344</v>
      </c>
      <c r="AQ1265" s="141">
        <v>72.558059844581209</v>
      </c>
      <c r="AR1265" s="141">
        <v>72.221830780369615</v>
      </c>
      <c r="AS1265" s="141">
        <v>71.823983992951824</v>
      </c>
      <c r="AT1265" s="141">
        <v>71.356250484202349</v>
      </c>
      <c r="AU1265" s="141">
        <v>70.810523530060593</v>
      </c>
      <c r="AV1265" s="141">
        <v>70.179460968614805</v>
      </c>
      <c r="AW1265" s="141">
        <v>69.457272379628378</v>
      </c>
      <c r="AX1265" s="142">
        <v>68.640665625000011</v>
      </c>
    </row>
    <row r="1266" spans="1:50">
      <c r="A1266" s="212"/>
      <c r="B1266" s="215"/>
      <c r="C1266" s="216"/>
      <c r="D1266" s="106" t="s">
        <v>25</v>
      </c>
      <c r="E1266" s="107" t="str">
        <f>A1253&amp;"/"&amp;B1261&amp;"/"&amp;C1265&amp;"/"&amp;D1266</f>
        <v>Coal fired power plants/Supercritical steam turbine/Electricity only with CCS/M</v>
      </c>
      <c r="F1266" s="108" t="str">
        <f>A1253</f>
        <v>Coal fired power plants</v>
      </c>
      <c r="G1266" s="108" t="str">
        <f>B1261</f>
        <v>Supercritical steam turbine</v>
      </c>
      <c r="H1266" s="108" t="str">
        <f>C1265</f>
        <v>Electricity only with CCS</v>
      </c>
      <c r="I1266" s="109" t="str">
        <f t="shared" si="82"/>
        <v>M</v>
      </c>
      <c r="J1266" s="143" t="s">
        <v>99</v>
      </c>
      <c r="K1266" s="143" t="s">
        <v>99</v>
      </c>
      <c r="L1266" s="143" t="s">
        <v>99</v>
      </c>
      <c r="M1266" s="143" t="s">
        <v>99</v>
      </c>
      <c r="N1266" s="143" t="s">
        <v>99</v>
      </c>
      <c r="O1266" s="143" t="s">
        <v>99</v>
      </c>
      <c r="P1266" s="143" t="s">
        <v>99</v>
      </c>
      <c r="Q1266" s="143" t="s">
        <v>99</v>
      </c>
      <c r="R1266" s="143" t="s">
        <v>99</v>
      </c>
      <c r="S1266" s="143" t="s">
        <v>99</v>
      </c>
      <c r="T1266" s="143" t="s">
        <v>99</v>
      </c>
      <c r="U1266" s="143" t="s">
        <v>99</v>
      </c>
      <c r="V1266" s="143" t="s">
        <v>99</v>
      </c>
      <c r="W1266" s="143" t="s">
        <v>99</v>
      </c>
      <c r="X1266" s="143" t="s">
        <v>99</v>
      </c>
      <c r="Y1266" s="143" t="s">
        <v>99</v>
      </c>
      <c r="Z1266" s="143" t="s">
        <v>99</v>
      </c>
      <c r="AA1266" s="143" t="s">
        <v>99</v>
      </c>
      <c r="AB1266" s="143" t="s">
        <v>99</v>
      </c>
      <c r="AC1266" s="143" t="s">
        <v>99</v>
      </c>
      <c r="AD1266" s="143" t="s">
        <v>99</v>
      </c>
      <c r="AE1266" s="143">
        <v>79.493798760340638</v>
      </c>
      <c r="AF1266" s="143">
        <v>79.473509550756816</v>
      </c>
      <c r="AG1266" s="143">
        <v>79.447498622918332</v>
      </c>
      <c r="AH1266" s="143">
        <v>79.41416724377855</v>
      </c>
      <c r="AI1266" s="143">
        <v>79.371479520357184</v>
      </c>
      <c r="AJ1266" s="143">
        <v>79.316848999407625</v>
      </c>
      <c r="AK1266" s="143">
        <v>79.246999807941478</v>
      </c>
      <c r="AL1266" s="143">
        <v>79.157799228126379</v>
      </c>
      <c r="AM1266" s="143">
        <v>79.044060121356637</v>
      </c>
      <c r="AN1266" s="143">
        <v>78.899314844132107</v>
      </c>
      <c r="AO1266" s="143">
        <v>78.71556825717532</v>
      </c>
      <c r="AP1266" s="143">
        <v>78.483047512895908</v>
      </c>
      <c r="AQ1266" s="143">
        <v>78.189982205538968</v>
      </c>
      <c r="AR1266" s="143">
        <v>77.822471812870006</v>
      </c>
      <c r="AS1266" s="143">
        <v>77.364528792923807</v>
      </c>
      <c r="AT1266" s="143">
        <v>76.798423015424135</v>
      </c>
      <c r="AU1266" s="143">
        <v>76.105488232199747</v>
      </c>
      <c r="AV1266" s="143">
        <v>75.267565856806982</v>
      </c>
      <c r="AW1266" s="143">
        <v>74.269224328523237</v>
      </c>
      <c r="AX1266" s="144">
        <v>73.100762929687519</v>
      </c>
    </row>
    <row r="1267" spans="1:50">
      <c r="A1267" s="212"/>
      <c r="B1267" s="215"/>
      <c r="C1267" s="217" t="s">
        <v>43</v>
      </c>
      <c r="D1267" s="52" t="s">
        <v>24</v>
      </c>
      <c r="E1267" s="86" t="str">
        <f>A1253&amp;"/"&amp;B1261&amp;"/"&amp;C1267&amp;"/"&amp;D1267</f>
        <v>Coal fired power plants/Supercritical steam turbine/CHP with CCS/L</v>
      </c>
      <c r="F1267" s="61" t="str">
        <f>A1253</f>
        <v>Coal fired power plants</v>
      </c>
      <c r="G1267" s="61" t="str">
        <f>B1261</f>
        <v>Supercritical steam turbine</v>
      </c>
      <c r="H1267" s="61" t="str">
        <f>C1267</f>
        <v>CHP with CCS</v>
      </c>
      <c r="I1267" s="84" t="str">
        <f t="shared" si="82"/>
        <v>L</v>
      </c>
      <c r="J1267" s="135" t="s">
        <v>99</v>
      </c>
      <c r="K1267" s="135" t="s">
        <v>99</v>
      </c>
      <c r="L1267" s="135" t="s">
        <v>99</v>
      </c>
      <c r="M1267" s="135" t="s">
        <v>99</v>
      </c>
      <c r="N1267" s="135" t="s">
        <v>99</v>
      </c>
      <c r="O1267" s="135" t="s">
        <v>99</v>
      </c>
      <c r="P1267" s="135" t="s">
        <v>99</v>
      </c>
      <c r="Q1267" s="135" t="s">
        <v>99</v>
      </c>
      <c r="R1267" s="135" t="s">
        <v>99</v>
      </c>
      <c r="S1267" s="135" t="s">
        <v>99</v>
      </c>
      <c r="T1267" s="135" t="s">
        <v>99</v>
      </c>
      <c r="U1267" s="135" t="s">
        <v>99</v>
      </c>
      <c r="V1267" s="135" t="s">
        <v>99</v>
      </c>
      <c r="W1267" s="135" t="s">
        <v>99</v>
      </c>
      <c r="X1267" s="135" t="s">
        <v>99</v>
      </c>
      <c r="Y1267" s="135" t="s">
        <v>99</v>
      </c>
      <c r="Z1267" s="135" t="s">
        <v>99</v>
      </c>
      <c r="AA1267" s="135" t="s">
        <v>99</v>
      </c>
      <c r="AB1267" s="135" t="s">
        <v>99</v>
      </c>
      <c r="AC1267" s="135" t="s">
        <v>99</v>
      </c>
      <c r="AD1267" s="135" t="s">
        <v>99</v>
      </c>
      <c r="AE1267" s="135">
        <v>81.344769254243971</v>
      </c>
      <c r="AF1267" s="135">
        <v>81.312819229539471</v>
      </c>
      <c r="AG1267" s="135">
        <v>81.273915017206377</v>
      </c>
      <c r="AH1267" s="135">
        <v>81.226574911352756</v>
      </c>
      <c r="AI1267" s="135">
        <v>81.169016959972382</v>
      </c>
      <c r="AJ1267" s="135">
        <v>81.099105601126411</v>
      </c>
      <c r="AK1267" s="135">
        <v>81.01429248440364</v>
      </c>
      <c r="AL1267" s="135">
        <v>80.91155279173303</v>
      </c>
      <c r="AM1267" s="135">
        <v>80.787319676872968</v>
      </c>
      <c r="AN1267" s="135">
        <v>80.637421343417472</v>
      </c>
      <c r="AO1267" s="135">
        <v>80.457027929219365</v>
      </c>
      <c r="AP1267" s="135">
        <v>80.240618879730448</v>
      </c>
      <c r="AQ1267" s="135">
        <v>79.981985885628461</v>
      </c>
      <c r="AR1267" s="135">
        <v>79.674291511287407</v>
      </c>
      <c r="AS1267" s="135">
        <v>79.310208713670946</v>
      </c>
      <c r="AT1267" s="135">
        <v>78.882170258189745</v>
      </c>
      <c r="AU1267" s="135">
        <v>78.382757412636252</v>
      </c>
      <c r="AV1267" s="135">
        <v>77.805251120997141</v>
      </c>
      <c r="AW1267" s="135">
        <v>77.144352377560153</v>
      </c>
      <c r="AX1267" s="136">
        <v>76.397048437500004</v>
      </c>
    </row>
    <row r="1268" spans="1:50">
      <c r="A1268" s="212"/>
      <c r="B1268" s="218"/>
      <c r="C1268" s="210"/>
      <c r="D1268" s="93" t="s">
        <v>25</v>
      </c>
      <c r="E1268" s="73" t="str">
        <f>A1253&amp;"/"&amp;B1261&amp;"/"&amp;C1267&amp;"/"&amp;D1268</f>
        <v>Coal fired power plants/Supercritical steam turbine/CHP with CCS/M</v>
      </c>
      <c r="F1268" s="91" t="str">
        <f>A1253</f>
        <v>Coal fired power plants</v>
      </c>
      <c r="G1268" s="91" t="str">
        <f>B1261</f>
        <v>Supercritical steam turbine</v>
      </c>
      <c r="H1268" s="91" t="str">
        <f>C1267</f>
        <v>CHP with CCS</v>
      </c>
      <c r="I1268" s="70" t="str">
        <f t="shared" si="82"/>
        <v>M</v>
      </c>
      <c r="J1268" s="137" t="s">
        <v>99</v>
      </c>
      <c r="K1268" s="137" t="s">
        <v>99</v>
      </c>
      <c r="L1268" s="137" t="s">
        <v>99</v>
      </c>
      <c r="M1268" s="137" t="s">
        <v>99</v>
      </c>
      <c r="N1268" s="137" t="s">
        <v>99</v>
      </c>
      <c r="O1268" s="137" t="s">
        <v>99</v>
      </c>
      <c r="P1268" s="137" t="s">
        <v>99</v>
      </c>
      <c r="Q1268" s="137" t="s">
        <v>99</v>
      </c>
      <c r="R1268" s="137" t="s">
        <v>99</v>
      </c>
      <c r="S1268" s="137" t="s">
        <v>99</v>
      </c>
      <c r="T1268" s="137" t="s">
        <v>99</v>
      </c>
      <c r="U1268" s="137" t="s">
        <v>99</v>
      </c>
      <c r="V1268" s="137" t="s">
        <v>99</v>
      </c>
      <c r="W1268" s="137" t="s">
        <v>99</v>
      </c>
      <c r="X1268" s="137" t="s">
        <v>99</v>
      </c>
      <c r="Y1268" s="137" t="s">
        <v>99</v>
      </c>
      <c r="Z1268" s="137" t="s">
        <v>99</v>
      </c>
      <c r="AA1268" s="137" t="s">
        <v>99</v>
      </c>
      <c r="AB1268" s="137" t="s">
        <v>99</v>
      </c>
      <c r="AC1268" s="137" t="s">
        <v>99</v>
      </c>
      <c r="AD1268" s="137" t="s">
        <v>99</v>
      </c>
      <c r="AE1268" s="137">
        <v>86.622674720229497</v>
      </c>
      <c r="AF1268" s="137">
        <v>86.603969941463333</v>
      </c>
      <c r="AG1268" s="137">
        <v>86.579990266517811</v>
      </c>
      <c r="AH1268" s="137">
        <v>86.549261811069357</v>
      </c>
      <c r="AI1268" s="137">
        <v>86.509907669680587</v>
      </c>
      <c r="AJ1268" s="137">
        <v>86.459543371159214</v>
      </c>
      <c r="AK1268" s="137">
        <v>86.395148862936907</v>
      </c>
      <c r="AL1268" s="137">
        <v>86.312914160576398</v>
      </c>
      <c r="AM1268" s="137">
        <v>86.208057200998923</v>
      </c>
      <c r="AN1268" s="137">
        <v>86.074615413789473</v>
      </c>
      <c r="AO1268" s="137">
        <v>85.905218018397321</v>
      </c>
      <c r="AP1268" s="137">
        <v>85.690855351270102</v>
      </c>
      <c r="AQ1268" s="137">
        <v>85.420676184580373</v>
      </c>
      <c r="AR1268" s="137">
        <v>85.08186551969267</v>
      </c>
      <c r="AS1268" s="137">
        <v>84.65968431838877</v>
      </c>
      <c r="AT1268" s="137">
        <v>84.137787036849332</v>
      </c>
      <c r="AU1268" s="137">
        <v>83.498965116949137</v>
      </c>
      <c r="AV1268" s="137">
        <v>82.726478017824249</v>
      </c>
      <c r="AW1268" s="137">
        <v>81.806099264651166</v>
      </c>
      <c r="AX1268" s="138">
        <v>80.728885691015648</v>
      </c>
    </row>
    <row r="1269" spans="1:50">
      <c r="A1269" s="212"/>
      <c r="B1269" s="214" t="s">
        <v>45</v>
      </c>
      <c r="C1269" s="209" t="s">
        <v>36</v>
      </c>
      <c r="D1269" s="67" t="s">
        <v>24</v>
      </c>
      <c r="E1269" s="87" t="str">
        <f>A1253&amp;"/"&amp;B1269&amp;"/"&amp;C1269&amp;"/"&amp;D1269</f>
        <v>Coal fired power plants/Fluidized bed combustion/Electricity only/L</v>
      </c>
      <c r="F1269" s="55" t="str">
        <f>A1253</f>
        <v>Coal fired power plants</v>
      </c>
      <c r="G1269" s="55" t="str">
        <f>B1269</f>
        <v>Fluidized bed combustion</v>
      </c>
      <c r="H1269" s="55" t="str">
        <f>C1269</f>
        <v>Electricity only</v>
      </c>
      <c r="I1269" s="85" t="str">
        <f t="shared" si="82"/>
        <v>L</v>
      </c>
      <c r="J1269" s="139">
        <v>36.299999999999997</v>
      </c>
      <c r="K1269" s="139">
        <v>36.2983786957166</v>
      </c>
      <c r="L1269" s="139">
        <v>36.296399117775849</v>
      </c>
      <c r="M1269" s="139">
        <v>36.293982281061808</v>
      </c>
      <c r="N1269" s="139">
        <v>36.291031878586722</v>
      </c>
      <c r="O1269" s="139">
        <v>36.28743052750832</v>
      </c>
      <c r="P1269" s="139">
        <v>36.283035223624118</v>
      </c>
      <c r="Q1269" s="139">
        <v>36.277671848352533</v>
      </c>
      <c r="R1269" s="139">
        <v>36.271128546956568</v>
      </c>
      <c r="S1269" s="139">
        <v>36.263147770332594</v>
      </c>
      <c r="T1269" s="139">
        <v>36.253416746860644</v>
      </c>
      <c r="U1269" s="139">
        <v>36.241556128681637</v>
      </c>
      <c r="V1269" s="139">
        <v>36.22710654338006</v>
      </c>
      <c r="W1269" s="139">
        <v>36.209512785336408</v>
      </c>
      <c r="X1269" s="139">
        <v>36.188105413043992</v>
      </c>
      <c r="Y1269" s="139">
        <v>36.162079597330951</v>
      </c>
      <c r="Z1269" s="139">
        <v>36.130471216440711</v>
      </c>
      <c r="AA1269" s="139">
        <v>36.09213045332114</v>
      </c>
      <c r="AB1269" s="139">
        <v>36.045693566899182</v>
      </c>
      <c r="AC1269" s="139">
        <v>35.98955414534435</v>
      </c>
      <c r="AD1269" s="139">
        <v>35.92183608124914</v>
      </c>
      <c r="AE1269" s="139">
        <v>35.840371818832779</v>
      </c>
      <c r="AF1269" s="139">
        <v>35.742691184097104</v>
      </c>
      <c r="AG1269" s="139">
        <v>35.626028348107326</v>
      </c>
      <c r="AH1269" s="139">
        <v>35.487357112918211</v>
      </c>
      <c r="AI1269" s="139">
        <v>35.323467467000405</v>
      </c>
      <c r="AJ1269" s="139">
        <v>35.131098609953611</v>
      </c>
      <c r="AK1269" s="139">
        <v>34.907144274950689</v>
      </c>
      <c r="AL1269" s="139">
        <v>34.648943447926413</v>
      </c>
      <c r="AM1269" s="139">
        <v>34.35466120530301</v>
      </c>
      <c r="AN1269" s="139">
        <v>34.023747974943156</v>
      </c>
      <c r="AO1269" s="139">
        <v>33.657439686056343</v>
      </c>
      <c r="AP1269" s="139">
        <v>33.259227542241774</v>
      </c>
      <c r="AQ1269" s="139">
        <v>32.835191295771558</v>
      </c>
      <c r="AR1269" s="139">
        <v>32.394067391945093</v>
      </c>
      <c r="AS1269" s="139">
        <v>31.946931677245875</v>
      </c>
      <c r="AT1269" s="139">
        <v>31.506431943936676</v>
      </c>
      <c r="AU1269" s="139">
        <v>31.085610656220666</v>
      </c>
      <c r="AV1269" s="139">
        <v>30.696489452980991</v>
      </c>
      <c r="AW1269" s="139">
        <v>30.348695453355184</v>
      </c>
      <c r="AX1269" s="140">
        <v>30.048439371918199</v>
      </c>
    </row>
    <row r="1270" spans="1:50">
      <c r="A1270" s="212"/>
      <c r="B1270" s="215"/>
      <c r="C1270" s="206"/>
      <c r="D1270" s="52" t="s">
        <v>25</v>
      </c>
      <c r="E1270" s="86" t="str">
        <f>A1253&amp;"/"&amp;B1269&amp;"/"&amp;C1269&amp;"/"&amp;D1270</f>
        <v>Coal fired power plants/Fluidized bed combustion/Electricity only/M</v>
      </c>
      <c r="F1270" s="61" t="str">
        <f>A1253</f>
        <v>Coal fired power plants</v>
      </c>
      <c r="G1270" s="61" t="str">
        <f>B1269</f>
        <v>Fluidized bed combustion</v>
      </c>
      <c r="H1270" s="61" t="str">
        <f>C1269</f>
        <v>Electricity only</v>
      </c>
      <c r="I1270" s="84" t="str">
        <f t="shared" si="82"/>
        <v>M</v>
      </c>
      <c r="J1270" s="135">
        <v>39.385499999999993</v>
      </c>
      <c r="K1270" s="135">
        <v>39.382021424481664</v>
      </c>
      <c r="L1270" s="135">
        <v>39.377880226812792</v>
      </c>
      <c r="M1270" s="135">
        <v>39.372950786857835</v>
      </c>
      <c r="N1270" s="135">
        <v>39.367083920322692</v>
      </c>
      <c r="O1270" s="135">
        <v>39.360102563432882</v>
      </c>
      <c r="P1270" s="135">
        <v>39.35179671134641</v>
      </c>
      <c r="Q1270" s="135">
        <v>39.341917499933821</v>
      </c>
      <c r="R1270" s="135">
        <v>39.330170312488875</v>
      </c>
      <c r="S1270" s="135">
        <v>39.316206788434059</v>
      </c>
      <c r="T1270" s="135">
        <v>39.299615612745548</v>
      </c>
      <c r="U1270" s="135">
        <v>39.279911976372844</v>
      </c>
      <c r="V1270" s="135">
        <v>39.256525624626995</v>
      </c>
      <c r="W1270" s="135">
        <v>39.228787459618658</v>
      </c>
      <c r="X1270" s="135">
        <v>39.195914744143387</v>
      </c>
      <c r="Y1270" s="135">
        <v>39.156995080838328</v>
      </c>
      <c r="Z1270" s="135">
        <v>39.110969528438019</v>
      </c>
      <c r="AA1270" s="135">
        <v>39.056615486718002</v>
      </c>
      <c r="AB1270" s="135">
        <v>38.992530356597996</v>
      </c>
      <c r="AC1270" s="135">
        <v>38.917117486584601</v>
      </c>
      <c r="AD1270" s="135">
        <v>38.828576573241286</v>
      </c>
      <c r="AE1270" s="135">
        <v>38.724901503308516</v>
      </c>
      <c r="AF1270" s="135">
        <v>38.60388959696715</v>
      </c>
      <c r="AG1270" s="135">
        <v>38.463167281303441</v>
      </c>
      <c r="AH1270" s="135">
        <v>38.30023826586045</v>
      </c>
      <c r="AI1270" s="135">
        <v>38.112561079551234</v>
      </c>
      <c r="AJ1270" s="135">
        <v>37.897662992477727</v>
      </c>
      <c r="AK1270" s="135">
        <v>37.653296359564358</v>
      </c>
      <c r="AL1270" s="135">
        <v>37.377640616373967</v>
      </c>
      <c r="AM1270" s="135">
        <v>37.069547819170189</v>
      </c>
      <c r="AN1270" s="135">
        <v>36.728821220278341</v>
      </c>
      <c r="AO1270" s="135">
        <v>36.35650493485781</v>
      </c>
      <c r="AP1270" s="135">
        <v>35.955149378105212</v>
      </c>
      <c r="AQ1270" s="135">
        <v>35.529004464797431</v>
      </c>
      <c r="AR1270" s="135">
        <v>35.084084878765275</v>
      </c>
      <c r="AS1270" s="135">
        <v>34.62805440931416</v>
      </c>
      <c r="AT1270" s="135">
        <v>34.169894130155804</v>
      </c>
      <c r="AU1270" s="135">
        <v>33.719353467264988</v>
      </c>
      <c r="AV1270" s="135">
        <v>33.286229435170142</v>
      </c>
      <c r="AW1270" s="135">
        <v>32.879566197937898</v>
      </c>
      <c r="AX1270" s="136">
        <v>32.506899051578955</v>
      </c>
    </row>
    <row r="1271" spans="1:50">
      <c r="A1271" s="212"/>
      <c r="B1271" s="215"/>
      <c r="C1271" s="216"/>
      <c r="D1271" s="52" t="s">
        <v>38</v>
      </c>
      <c r="E1271" s="86" t="str">
        <f>A1253&amp;"/"&amp;B1269&amp;"/"&amp;C1269&amp;"/"&amp;D1271</f>
        <v>Coal fired power plants/Fluidized bed combustion/Electricity only/S</v>
      </c>
      <c r="F1271" s="61" t="str">
        <f>A1253</f>
        <v>Coal fired power plants</v>
      </c>
      <c r="G1271" s="61" t="str">
        <f>B1269</f>
        <v>Fluidized bed combustion</v>
      </c>
      <c r="H1271" s="61" t="str">
        <f>C1269</f>
        <v>Electricity only</v>
      </c>
      <c r="I1271" s="84" t="str">
        <f t="shared" si="82"/>
        <v>S</v>
      </c>
      <c r="J1271" s="135">
        <v>44.702542499999993</v>
      </c>
      <c r="K1271" s="135">
        <v>44.693813438025181</v>
      </c>
      <c r="L1271" s="135">
        <v>44.68368464201469</v>
      </c>
      <c r="M1271" s="135">
        <v>44.671934078184414</v>
      </c>
      <c r="N1271" s="135">
        <v>44.658305333528716</v>
      </c>
      <c r="O1271" s="135">
        <v>44.642502585549941</v>
      </c>
      <c r="P1271" s="135">
        <v>44.624184938939251</v>
      </c>
      <c r="Q1271" s="135">
        <v>44.602960086964444</v>
      </c>
      <c r="R1271" s="135">
        <v>44.578377267822539</v>
      </c>
      <c r="S1271" s="135">
        <v>44.549919506567157</v>
      </c>
      <c r="T1271" s="135">
        <v>44.516995164233407</v>
      </c>
      <c r="U1271" s="135">
        <v>44.478928860999744</v>
      </c>
      <c r="V1271" s="135">
        <v>44.434951904019158</v>
      </c>
      <c r="W1271" s="135">
        <v>44.384192438156163</v>
      </c>
      <c r="X1271" s="135">
        <v>44.32566565531814</v>
      </c>
      <c r="Y1271" s="135">
        <v>44.258264551958838</v>
      </c>
      <c r="Z1271" s="135">
        <v>44.180751921242404</v>
      </c>
      <c r="AA1271" s="135">
        <v>44.091754511857822</v>
      </c>
      <c r="AB1271" s="135">
        <v>43.98976058241697</v>
      </c>
      <c r="AC1271" s="135">
        <v>43.873122426270768</v>
      </c>
      <c r="AD1271" s="135">
        <v>43.740065824816341</v>
      </c>
      <c r="AE1271" s="135">
        <v>43.588708782031318</v>
      </c>
      <c r="AF1271" s="135">
        <v>43.417092252412168</v>
      </c>
      <c r="AG1271" s="135">
        <v>43.223225824123588</v>
      </c>
      <c r="AH1271" s="135">
        <v>43.005151349874247</v>
      </c>
      <c r="AI1271" s="135">
        <v>42.761027182871743</v>
      </c>
      <c r="AJ1271" s="135">
        <v>42.489234793672331</v>
      </c>
      <c r="AK1271" s="135">
        <v>42.188507919703298</v>
      </c>
      <c r="AL1271" s="135">
        <v>41.858081859589241</v>
      </c>
      <c r="AM1271" s="135">
        <v>41.497856984230168</v>
      </c>
      <c r="AN1271" s="135">
        <v>41.108566091038334</v>
      </c>
      <c r="AO1271" s="135">
        <v>40.691930259107622</v>
      </c>
      <c r="AP1271" s="135">
        <v>40.250783132201406</v>
      </c>
      <c r="AQ1271" s="135">
        <v>39.789140226233854</v>
      </c>
      <c r="AR1271" s="135">
        <v>39.312189382095688</v>
      </c>
      <c r="AS1271" s="135">
        <v>38.826182305320692</v>
      </c>
      <c r="AT1271" s="135">
        <v>38.338216185925305</v>
      </c>
      <c r="AU1271" s="135">
        <v>37.855908512556347</v>
      </c>
      <c r="AV1271" s="135">
        <v>37.386985662760168</v>
      </c>
      <c r="AW1271" s="135">
        <v>36.938823339456157</v>
      </c>
      <c r="AX1271" s="136">
        <v>36.517990103927325</v>
      </c>
    </row>
    <row r="1272" spans="1:50">
      <c r="A1272" s="212"/>
      <c r="B1272" s="215"/>
      <c r="C1272" s="217" t="s">
        <v>26</v>
      </c>
      <c r="D1272" s="83" t="s">
        <v>24</v>
      </c>
      <c r="E1272" s="56" t="str">
        <f>A1253&amp;"/"&amp;B1269&amp;"/"&amp;C1272&amp;"/"&amp;D1272</f>
        <v>Coal fired power plants/Fluidized bed combustion/CHP/L</v>
      </c>
      <c r="F1272" s="103" t="str">
        <f>A1253</f>
        <v>Coal fired power plants</v>
      </c>
      <c r="G1272" s="103" t="str">
        <f>B1269</f>
        <v>Fluidized bed combustion</v>
      </c>
      <c r="H1272" s="103" t="str">
        <f>C1272</f>
        <v>CHP</v>
      </c>
      <c r="I1272" s="104" t="str">
        <f t="shared" si="82"/>
        <v>L</v>
      </c>
      <c r="J1272" s="141">
        <v>41.962199999999996</v>
      </c>
      <c r="K1272" s="141">
        <v>41.961579248343533</v>
      </c>
      <c r="L1272" s="141">
        <v>41.960821157446247</v>
      </c>
      <c r="M1272" s="141">
        <v>41.959895367646908</v>
      </c>
      <c r="N1272" s="141">
        <v>41.958764820973165</v>
      </c>
      <c r="O1272" s="141">
        <v>41.957384289608683</v>
      </c>
      <c r="P1272" s="141">
        <v>41.955698584195979</v>
      </c>
      <c r="Q1272" s="141">
        <v>41.953640373850291</v>
      </c>
      <c r="R1272" s="141">
        <v>41.951127536024472</v>
      </c>
      <c r="S1272" s="141">
        <v>41.94805993824356</v>
      </c>
      <c r="T1272" s="141">
        <v>41.944315535007178</v>
      </c>
      <c r="U1272" s="141">
        <v>41.939745641728067</v>
      </c>
      <c r="V1272" s="141">
        <v>41.934169223520655</v>
      </c>
      <c r="W1272" s="141">
        <v>41.927366010395822</v>
      </c>
      <c r="X1272" s="141">
        <v>41.919068222935195</v>
      </c>
      <c r="Y1272" s="141">
        <v>41.908950665666133</v>
      </c>
      <c r="Z1272" s="141">
        <v>41.896618922348644</v>
      </c>
      <c r="AA1272" s="141">
        <v>41.881595373466631</v>
      </c>
      <c r="AB1272" s="141">
        <v>41.86330275963234</v>
      </c>
      <c r="AC1272" s="141">
        <v>41.841045047915493</v>
      </c>
      <c r="AD1272" s="141">
        <v>41.813985439878394</v>
      </c>
      <c r="AE1272" s="141">
        <v>41.78112151711003</v>
      </c>
      <c r="AF1272" s="141">
        <v>41.741257789751856</v>
      </c>
      <c r="AG1272" s="141">
        <v>41.692976346476613</v>
      </c>
      <c r="AH1272" s="141">
        <v>41.634606965879563</v>
      </c>
      <c r="AI1272" s="141">
        <v>41.564199018184425</v>
      </c>
      <c r="AJ1272" s="141">
        <v>41.47949884838674</v>
      </c>
      <c r="AK1272" s="141">
        <v>41.377938162723488</v>
      </c>
      <c r="AL1272" s="141">
        <v>41.256641268547853</v>
      </c>
      <c r="AM1272" s="141">
        <v>41.112461761876062</v>
      </c>
      <c r="AN1272" s="141">
        <v>40.942062123733244</v>
      </c>
      <c r="AO1272" s="141">
        <v>40.742052028848036</v>
      </c>
      <c r="AP1272" s="141">
        <v>40.50920182387442</v>
      </c>
      <c r="AQ1272" s="141">
        <v>40.240744794470736</v>
      </c>
      <c r="AR1272" s="141">
        <v>39.934773130586393</v>
      </c>
      <c r="AS1272" s="141">
        <v>39.590715430087897</v>
      </c>
      <c r="AT1272" s="141">
        <v>39.209856715521298</v>
      </c>
      <c r="AU1272" s="141">
        <v>38.795826867387312</v>
      </c>
      <c r="AV1272" s="141">
        <v>38.354947136679961</v>
      </c>
      <c r="AW1272" s="141">
        <v>37.896300996057512</v>
      </c>
      <c r="AX1272" s="142">
        <v>37.431404244595299</v>
      </c>
    </row>
    <row r="1273" spans="1:50">
      <c r="A1273" s="212"/>
      <c r="B1273" s="215"/>
      <c r="C1273" s="206"/>
      <c r="D1273" s="52" t="s">
        <v>25</v>
      </c>
      <c r="E1273" s="86" t="str">
        <f>A1253&amp;"/"&amp;B1269&amp;"/"&amp;C1272&amp;"/"&amp;D1273</f>
        <v>Coal fired power plants/Fluidized bed combustion/CHP/M</v>
      </c>
      <c r="F1273" s="61" t="str">
        <f>A1253</f>
        <v>Coal fired power plants</v>
      </c>
      <c r="G1273" s="61" t="str">
        <f>B1269</f>
        <v>Fluidized bed combustion</v>
      </c>
      <c r="H1273" s="61" t="str">
        <f>C1272</f>
        <v>CHP</v>
      </c>
      <c r="I1273" s="84" t="str">
        <f t="shared" si="82"/>
        <v>M</v>
      </c>
      <c r="J1273" s="135">
        <v>44.955134999999984</v>
      </c>
      <c r="K1273" s="135">
        <v>44.953629235403859</v>
      </c>
      <c r="L1273" s="135">
        <v>44.951835976218597</v>
      </c>
      <c r="M1273" s="135">
        <v>44.949700439908561</v>
      </c>
      <c r="N1273" s="135">
        <v>44.9471574505015</v>
      </c>
      <c r="O1273" s="135">
        <v>44.944129485758808</v>
      </c>
      <c r="P1273" s="135">
        <v>44.940524365404819</v>
      </c>
      <c r="Q1273" s="135">
        <v>44.936232517800164</v>
      </c>
      <c r="R1273" s="135">
        <v>44.931123752956132</v>
      </c>
      <c r="S1273" s="135">
        <v>44.92504345950023</v>
      </c>
      <c r="T1273" s="135">
        <v>44.917808132370112</v>
      </c>
      <c r="U1273" s="135">
        <v>44.909200127094294</v>
      </c>
      <c r="V1273" s="135">
        <v>44.898961526277034</v>
      </c>
      <c r="W1273" s="135">
        <v>44.886786995542614</v>
      </c>
      <c r="X1273" s="135">
        <v>44.872315501530721</v>
      </c>
      <c r="Y1273" s="135">
        <v>44.85512076625588</v>
      </c>
      <c r="Z1273" s="135">
        <v>44.834700344114545</v>
      </c>
      <c r="AA1273" s="135">
        <v>44.810463235493437</v>
      </c>
      <c r="AB1273" s="135">
        <v>44.78171600182641</v>
      </c>
      <c r="AC1273" s="135">
        <v>44.747647431221502</v>
      </c>
      <c r="AD1273" s="135">
        <v>44.707311934805773</v>
      </c>
      <c r="AE1273" s="135">
        <v>44.659612048778421</v>
      </c>
      <c r="AF1273" s="135">
        <v>44.603280696736824</v>
      </c>
      <c r="AG1273" s="135">
        <v>44.536864255361266</v>
      </c>
      <c r="AH1273" s="135">
        <v>44.458707989612449</v>
      </c>
      <c r="AI1273" s="135">
        <v>44.366946103986372</v>
      </c>
      <c r="AJ1273" s="135">
        <v>44.259499506134397</v>
      </c>
      <c r="AK1273" s="135">
        <v>44.134085386381265</v>
      </c>
      <c r="AL1273" s="135">
        <v>43.98824382514843</v>
      </c>
      <c r="AM1273" s="135">
        <v>43.819387721052486</v>
      </c>
      <c r="AN1273" s="135">
        <v>43.624883148483256</v>
      </c>
      <c r="AO1273" s="135">
        <v>43.402167423710473</v>
      </c>
      <c r="AP1273" s="135">
        <v>43.148911136040617</v>
      </c>
      <c r="AQ1273" s="135">
        <v>42.863227491907338</v>
      </c>
      <c r="AR1273" s="135">
        <v>42.543926787275915</v>
      </c>
      <c r="AS1273" s="135">
        <v>42.190805117115985</v>
      </c>
      <c r="AT1273" s="135">
        <v>41.804944579773078</v>
      </c>
      <c r="AU1273" s="135">
        <v>41.388988370338936</v>
      </c>
      <c r="AV1273" s="135">
        <v>40.947341008475178</v>
      </c>
      <c r="AW1273" s="135">
        <v>40.486235982282608</v>
      </c>
      <c r="AX1273" s="136">
        <v>40.013615877071793</v>
      </c>
    </row>
    <row r="1274" spans="1:50">
      <c r="A1274" s="212"/>
      <c r="B1274" s="215"/>
      <c r="C1274" s="216"/>
      <c r="D1274" s="106" t="s">
        <v>38</v>
      </c>
      <c r="E1274" s="107" t="str">
        <f>A1253&amp;"/"&amp;B1269&amp;"/"&amp;C1272&amp;"/"&amp;D1274</f>
        <v>Coal fired power plants/Fluidized bed combustion/CHP/S</v>
      </c>
      <c r="F1274" s="108" t="str">
        <f>A1253</f>
        <v>Coal fired power plants</v>
      </c>
      <c r="G1274" s="108" t="str">
        <f>B1269</f>
        <v>Fluidized bed combustion</v>
      </c>
      <c r="H1274" s="108" t="str">
        <f>C1272</f>
        <v>CHP</v>
      </c>
      <c r="I1274" s="109" t="str">
        <f t="shared" si="82"/>
        <v>S</v>
      </c>
      <c r="J1274" s="143">
        <v>51.024466224999991</v>
      </c>
      <c r="K1274" s="143">
        <v>51.020145481373234</v>
      </c>
      <c r="L1274" s="143">
        <v>51.015128521279763</v>
      </c>
      <c r="M1274" s="143">
        <v>51.009303728862342</v>
      </c>
      <c r="N1274" s="143">
        <v>51.002541792398297</v>
      </c>
      <c r="O1274" s="143">
        <v>50.994692967920706</v>
      </c>
      <c r="P1274" s="143">
        <v>50.985583943945372</v>
      </c>
      <c r="Q1274" s="143">
        <v>50.975014257767498</v>
      </c>
      <c r="R1274" s="143">
        <v>50.962752210830203</v>
      </c>
      <c r="S1274" s="143">
        <v>50.948530228882895</v>
      </c>
      <c r="T1274" s="143">
        <v>50.932039612751367</v>
      </c>
      <c r="U1274" s="143">
        <v>50.91292462850334</v>
      </c>
      <c r="V1274" s="143">
        <v>50.890775892926769</v>
      </c>
      <c r="W1274" s="143">
        <v>50.865123023283807</v>
      </c>
      <c r="X1274" s="143">
        <v>50.835426541541807</v>
      </c>
      <c r="Y1274" s="143">
        <v>50.801069055645172</v>
      </c>
      <c r="Z1274" s="143">
        <v>50.761345787577113</v>
      </c>
      <c r="AA1274" s="143">
        <v>50.715454584529795</v>
      </c>
      <c r="AB1274" s="143">
        <v>50.662485640918689</v>
      </c>
      <c r="AC1274" s="143">
        <v>50.601411281541985</v>
      </c>
      <c r="AD1274" s="143">
        <v>50.531076316773039</v>
      </c>
      <c r="AE1274" s="143">
        <v>50.450189686156222</v>
      </c>
      <c r="AF1274" s="143">
        <v>50.357318362964023</v>
      </c>
      <c r="AG1274" s="143">
        <v>50.250884802141918</v>
      </c>
      <c r="AH1274" s="143">
        <v>50.129169575025735</v>
      </c>
      <c r="AI1274" s="143">
        <v>49.99032123413604</v>
      </c>
      <c r="AJ1274" s="143">
        <v>49.832375863196532</v>
      </c>
      <c r="AK1274" s="143">
        <v>49.653289142609978</v>
      </c>
      <c r="AL1274" s="143">
        <v>49.450984021121506</v>
      </c>
      <c r="AM1274" s="143">
        <v>49.223417116443848</v>
      </c>
      <c r="AN1274" s="143">
        <v>48.968666617867598</v>
      </c>
      <c r="AO1274" s="143">
        <v>48.685043543970671</v>
      </c>
      <c r="AP1274" s="143">
        <v>48.371226513811173</v>
      </c>
      <c r="AQ1274" s="143">
        <v>48.026417539795183</v>
      </c>
      <c r="AR1274" s="143">
        <v>47.650512656128555</v>
      </c>
      <c r="AS1274" s="143">
        <v>47.244276557713953</v>
      </c>
      <c r="AT1274" s="143">
        <v>46.80950523944464</v>
      </c>
      <c r="AU1274" s="143">
        <v>46.349155689030468</v>
      </c>
      <c r="AV1274" s="143">
        <v>45.867418211322196</v>
      </c>
      <c r="AW1274" s="143">
        <v>45.369706465564093</v>
      </c>
      <c r="AX1274" s="144">
        <v>44.862544283956964</v>
      </c>
    </row>
    <row r="1275" spans="1:50">
      <c r="A1275" s="212"/>
      <c r="B1275" s="215"/>
      <c r="C1275" s="217" t="s">
        <v>42</v>
      </c>
      <c r="D1275" s="83" t="s">
        <v>24</v>
      </c>
      <c r="E1275" s="56" t="str">
        <f>A1253&amp;"/"&amp;B1269&amp;"/"&amp;C1275&amp;"/"&amp;D1275</f>
        <v>Coal fired power plants/Fluidized bed combustion/Electricity only with CCS/L</v>
      </c>
      <c r="F1275" s="103" t="str">
        <f>A1253</f>
        <v>Coal fired power plants</v>
      </c>
      <c r="G1275" s="103" t="str">
        <f>B1269</f>
        <v>Fluidized bed combustion</v>
      </c>
      <c r="H1275" s="103" t="str">
        <f>C1275</f>
        <v>Electricity only with CCS</v>
      </c>
      <c r="I1275" s="104" t="str">
        <f t="shared" si="82"/>
        <v>L</v>
      </c>
      <c r="J1275" s="141" t="s">
        <v>99</v>
      </c>
      <c r="K1275" s="141" t="s">
        <v>99</v>
      </c>
      <c r="L1275" s="141" t="s">
        <v>99</v>
      </c>
      <c r="M1275" s="141" t="s">
        <v>99</v>
      </c>
      <c r="N1275" s="141" t="s">
        <v>99</v>
      </c>
      <c r="O1275" s="141" t="s">
        <v>99</v>
      </c>
      <c r="P1275" s="141" t="s">
        <v>99</v>
      </c>
      <c r="Q1275" s="141" t="s">
        <v>99</v>
      </c>
      <c r="R1275" s="141" t="s">
        <v>99</v>
      </c>
      <c r="S1275" s="141" t="s">
        <v>99</v>
      </c>
      <c r="T1275" s="141" t="s">
        <v>99</v>
      </c>
      <c r="U1275" s="141" t="s">
        <v>99</v>
      </c>
      <c r="V1275" s="141" t="s">
        <v>99</v>
      </c>
      <c r="W1275" s="141" t="s">
        <v>99</v>
      </c>
      <c r="X1275" s="141" t="s">
        <v>99</v>
      </c>
      <c r="Y1275" s="141" t="s">
        <v>99</v>
      </c>
      <c r="Z1275" s="141" t="s">
        <v>99</v>
      </c>
      <c r="AA1275" s="141" t="s">
        <v>99</v>
      </c>
      <c r="AB1275" s="141" t="s">
        <v>99</v>
      </c>
      <c r="AC1275" s="141" t="s">
        <v>99</v>
      </c>
      <c r="AD1275" s="141" t="s">
        <v>99</v>
      </c>
      <c r="AE1275" s="141">
        <v>79.011917868796772</v>
      </c>
      <c r="AF1275" s="141">
        <v>78.990198896098278</v>
      </c>
      <c r="AG1275" s="141">
        <v>78.962355000590506</v>
      </c>
      <c r="AH1275" s="141">
        <v>78.92667478788681</v>
      </c>
      <c r="AI1275" s="141">
        <v>78.880978897383045</v>
      </c>
      <c r="AJ1275" s="141">
        <v>78.822498610701246</v>
      </c>
      <c r="AK1275" s="141">
        <v>78.747727206906603</v>
      </c>
      <c r="AL1275" s="141">
        <v>78.652240739102538</v>
      </c>
      <c r="AM1275" s="141">
        <v>78.530486535495953</v>
      </c>
      <c r="AN1275" s="141">
        <v>78.375541183322923</v>
      </c>
      <c r="AO1275" s="141">
        <v>78.178846132731053</v>
      </c>
      <c r="AP1275" s="141">
        <v>77.92993985198224</v>
      </c>
      <c r="AQ1275" s="141">
        <v>77.616222484971487</v>
      </c>
      <c r="AR1275" s="141">
        <v>77.222813951641498</v>
      </c>
      <c r="AS1275" s="141">
        <v>76.732600081722381</v>
      </c>
      <c r="AT1275" s="141">
        <v>76.126601317936704</v>
      </c>
      <c r="AU1275" s="141">
        <v>75.384836017690631</v>
      </c>
      <c r="AV1275" s="141">
        <v>74.487865974602386</v>
      </c>
      <c r="AW1275" s="141">
        <v>73.419172179163766</v>
      </c>
      <c r="AX1275" s="142">
        <v>72.168370312500002</v>
      </c>
    </row>
    <row r="1276" spans="1:50">
      <c r="A1276" s="212"/>
      <c r="B1276" s="215"/>
      <c r="C1276" s="216"/>
      <c r="D1276" s="106" t="s">
        <v>25</v>
      </c>
      <c r="E1276" s="107" t="str">
        <f>A1253&amp;"/"&amp;B1269&amp;"/"&amp;C1275&amp;"/"&amp;D1276</f>
        <v>Coal fired power plants/Fluidized bed combustion/Electricity only with CCS/M</v>
      </c>
      <c r="F1276" s="108" t="str">
        <f>A1253</f>
        <v>Coal fired power plants</v>
      </c>
      <c r="G1276" s="108" t="str">
        <f>B1269</f>
        <v>Fluidized bed combustion</v>
      </c>
      <c r="H1276" s="108" t="str">
        <f>C1275</f>
        <v>Electricity only with CCS</v>
      </c>
      <c r="I1276" s="109" t="str">
        <f t="shared" si="82"/>
        <v>M</v>
      </c>
      <c r="J1276" s="143" t="s">
        <v>99</v>
      </c>
      <c r="K1276" s="143" t="s">
        <v>99</v>
      </c>
      <c r="L1276" s="143" t="s">
        <v>99</v>
      </c>
      <c r="M1276" s="143" t="s">
        <v>99</v>
      </c>
      <c r="N1276" s="143" t="s">
        <v>99</v>
      </c>
      <c r="O1276" s="143" t="s">
        <v>99</v>
      </c>
      <c r="P1276" s="143" t="s">
        <v>99</v>
      </c>
      <c r="Q1276" s="143" t="s">
        <v>99</v>
      </c>
      <c r="R1276" s="143" t="s">
        <v>99</v>
      </c>
      <c r="S1276" s="143" t="s">
        <v>99</v>
      </c>
      <c r="T1276" s="143" t="s">
        <v>99</v>
      </c>
      <c r="U1276" s="143" t="s">
        <v>99</v>
      </c>
      <c r="V1276" s="143" t="s">
        <v>99</v>
      </c>
      <c r="W1276" s="143" t="s">
        <v>99</v>
      </c>
      <c r="X1276" s="143" t="s">
        <v>99</v>
      </c>
      <c r="Y1276" s="143" t="s">
        <v>99</v>
      </c>
      <c r="Z1276" s="143" t="s">
        <v>99</v>
      </c>
      <c r="AA1276" s="143" t="s">
        <v>99</v>
      </c>
      <c r="AB1276" s="143" t="s">
        <v>99</v>
      </c>
      <c r="AC1276" s="143" t="s">
        <v>99</v>
      </c>
      <c r="AD1276" s="143" t="s">
        <v>99</v>
      </c>
      <c r="AE1276" s="143">
        <v>88.353396892741955</v>
      </c>
      <c r="AF1276" s="143">
        <v>88.327373538854104</v>
      </c>
      <c r="AG1276" s="143">
        <v>88.294011392472967</v>
      </c>
      <c r="AH1276" s="143">
        <v>88.251259885996461</v>
      </c>
      <c r="AI1276" s="143">
        <v>88.196507741578401</v>
      </c>
      <c r="AJ1276" s="143">
        <v>88.126437521549562</v>
      </c>
      <c r="AK1276" s="143">
        <v>88.036847524423479</v>
      </c>
      <c r="AL1276" s="143">
        <v>87.922437042046525</v>
      </c>
      <c r="AM1276" s="143">
        <v>87.776552944682749</v>
      </c>
      <c r="AN1276" s="143">
        <v>87.590899700910441</v>
      </c>
      <c r="AO1276" s="143">
        <v>87.355222582079818</v>
      </c>
      <c r="AP1276" s="143">
        <v>87.056986734613346</v>
      </c>
      <c r="AQ1276" s="143">
        <v>86.681095196103655</v>
      </c>
      <c r="AR1276" s="143">
        <v>86.209718873315666</v>
      </c>
      <c r="AS1276" s="143">
        <v>85.622351818955607</v>
      </c>
      <c r="AT1276" s="143">
        <v>84.896253006432516</v>
      </c>
      <c r="AU1276" s="143">
        <v>84.007480725256713</v>
      </c>
      <c r="AV1276" s="143">
        <v>82.932744402221076</v>
      </c>
      <c r="AW1276" s="143">
        <v>81.652251202909483</v>
      </c>
      <c r="AX1276" s="144">
        <v>80.153558789062515</v>
      </c>
    </row>
    <row r="1277" spans="1:50">
      <c r="A1277" s="212"/>
      <c r="B1277" s="215"/>
      <c r="C1277" s="217" t="s">
        <v>43</v>
      </c>
      <c r="D1277" s="52" t="s">
        <v>24</v>
      </c>
      <c r="E1277" s="86" t="str">
        <f>A1253&amp;"/"&amp;B1269&amp;"/"&amp;C1277&amp;"/"&amp;D1277</f>
        <v>Coal fired power plants/Fluidized bed combustion/CHP with CCS/L</v>
      </c>
      <c r="F1277" s="61" t="str">
        <f>A1253</f>
        <v>Coal fired power plants</v>
      </c>
      <c r="G1277" s="61" t="str">
        <f>B1269</f>
        <v>Fluidized bed combustion</v>
      </c>
      <c r="H1277" s="61" t="str">
        <f>C1277</f>
        <v>CHP with CCS</v>
      </c>
      <c r="I1277" s="84" t="str">
        <f t="shared" si="82"/>
        <v>L</v>
      </c>
      <c r="J1277" s="135" t="s">
        <v>99</v>
      </c>
      <c r="K1277" s="135" t="s">
        <v>99</v>
      </c>
      <c r="L1277" s="135" t="s">
        <v>99</v>
      </c>
      <c r="M1277" s="135" t="s">
        <v>99</v>
      </c>
      <c r="N1277" s="135" t="s">
        <v>99</v>
      </c>
      <c r="O1277" s="135" t="s">
        <v>99</v>
      </c>
      <c r="P1277" s="135" t="s">
        <v>99</v>
      </c>
      <c r="Q1277" s="135" t="s">
        <v>99</v>
      </c>
      <c r="R1277" s="135" t="s">
        <v>99</v>
      </c>
      <c r="S1277" s="135" t="s">
        <v>99</v>
      </c>
      <c r="T1277" s="135" t="s">
        <v>99</v>
      </c>
      <c r="U1277" s="135" t="s">
        <v>99</v>
      </c>
      <c r="V1277" s="135" t="s">
        <v>99</v>
      </c>
      <c r="W1277" s="135" t="s">
        <v>99</v>
      </c>
      <c r="X1277" s="135" t="s">
        <v>99</v>
      </c>
      <c r="Y1277" s="135" t="s">
        <v>99</v>
      </c>
      <c r="Z1277" s="135" t="s">
        <v>99</v>
      </c>
      <c r="AA1277" s="135" t="s">
        <v>99</v>
      </c>
      <c r="AB1277" s="135" t="s">
        <v>99</v>
      </c>
      <c r="AC1277" s="135" t="s">
        <v>99</v>
      </c>
      <c r="AD1277" s="135" t="s">
        <v>99</v>
      </c>
      <c r="AE1277" s="135">
        <v>83.735056630648529</v>
      </c>
      <c r="AF1277" s="135">
        <v>83.715330269658708</v>
      </c>
      <c r="AG1277" s="135">
        <v>83.690040918188259</v>
      </c>
      <c r="AH1277" s="135">
        <v>83.657634194087748</v>
      </c>
      <c r="AI1277" s="135">
        <v>83.616130682649043</v>
      </c>
      <c r="AJ1277" s="135">
        <v>83.563015682142918</v>
      </c>
      <c r="AK1277" s="135">
        <v>83.495104196482671</v>
      </c>
      <c r="AL1277" s="135">
        <v>83.408378154708288</v>
      </c>
      <c r="AM1277" s="135">
        <v>83.297794316065762</v>
      </c>
      <c r="AN1277" s="135">
        <v>83.157064457748262</v>
      </c>
      <c r="AO1277" s="135">
        <v>82.978415235855934</v>
      </c>
      <c r="AP1277" s="135">
        <v>82.752344914075692</v>
      </c>
      <c r="AQ1277" s="135">
        <v>82.467409612745342</v>
      </c>
      <c r="AR1277" s="135">
        <v>82.110094427875552</v>
      </c>
      <c r="AS1277" s="135">
        <v>81.664855332339826</v>
      </c>
      <c r="AT1277" s="135">
        <v>81.114454052326636</v>
      </c>
      <c r="AU1277" s="135">
        <v>80.440742165235733</v>
      </c>
      <c r="AV1277" s="135">
        <v>79.626064827009571</v>
      </c>
      <c r="AW1277" s="135">
        <v>78.655418568134365</v>
      </c>
      <c r="AX1277" s="136">
        <v>77.519371781249987</v>
      </c>
    </row>
    <row r="1278" spans="1:50">
      <c r="A1278" s="212"/>
      <c r="B1278" s="218"/>
      <c r="C1278" s="210"/>
      <c r="D1278" s="93" t="s">
        <v>25</v>
      </c>
      <c r="E1278" s="73" t="str">
        <f>A1253&amp;"/"&amp;B1269&amp;"/"&amp;C1277&amp;"/"&amp;D1278</f>
        <v>Coal fired power plants/Fluidized bed combustion/CHP with CCS/M</v>
      </c>
      <c r="F1278" s="91" t="str">
        <f>A1253</f>
        <v>Coal fired power plants</v>
      </c>
      <c r="G1278" s="91" t="str">
        <f>B1269</f>
        <v>Fluidized bed combustion</v>
      </c>
      <c r="H1278" s="91" t="str">
        <f>C1277</f>
        <v>CHP with CCS</v>
      </c>
      <c r="I1278" s="70" t="str">
        <f t="shared" si="82"/>
        <v>M</v>
      </c>
      <c r="J1278" s="137" t="s">
        <v>99</v>
      </c>
      <c r="K1278" s="137" t="s">
        <v>99</v>
      </c>
      <c r="L1278" s="137" t="s">
        <v>99</v>
      </c>
      <c r="M1278" s="137" t="s">
        <v>99</v>
      </c>
      <c r="N1278" s="137" t="s">
        <v>99</v>
      </c>
      <c r="O1278" s="137" t="s">
        <v>99</v>
      </c>
      <c r="P1278" s="137" t="s">
        <v>99</v>
      </c>
      <c r="Q1278" s="137" t="s">
        <v>99</v>
      </c>
      <c r="R1278" s="137" t="s">
        <v>99</v>
      </c>
      <c r="S1278" s="137" t="s">
        <v>99</v>
      </c>
      <c r="T1278" s="137" t="s">
        <v>99</v>
      </c>
      <c r="U1278" s="137" t="s">
        <v>99</v>
      </c>
      <c r="V1278" s="137" t="s">
        <v>99</v>
      </c>
      <c r="W1278" s="137" t="s">
        <v>99</v>
      </c>
      <c r="X1278" s="137" t="s">
        <v>99</v>
      </c>
      <c r="Y1278" s="137" t="s">
        <v>99</v>
      </c>
      <c r="Z1278" s="137" t="s">
        <v>99</v>
      </c>
      <c r="AA1278" s="137" t="s">
        <v>99</v>
      </c>
      <c r="AB1278" s="137" t="s">
        <v>99</v>
      </c>
      <c r="AC1278" s="137" t="s">
        <v>99</v>
      </c>
      <c r="AD1278" s="137" t="s">
        <v>99</v>
      </c>
      <c r="AE1278" s="137">
        <v>92.797057717425233</v>
      </c>
      <c r="AF1278" s="137">
        <v>92.77337311583176</v>
      </c>
      <c r="AG1278" s="137">
        <v>92.743009268468157</v>
      </c>
      <c r="AH1278" s="137">
        <v>92.704099894880898</v>
      </c>
      <c r="AI1278" s="137">
        <v>92.654268396123371</v>
      </c>
      <c r="AJ1278" s="137">
        <v>92.590495476917766</v>
      </c>
      <c r="AK1278" s="137">
        <v>92.508957048095922</v>
      </c>
      <c r="AL1278" s="137">
        <v>92.404828782965623</v>
      </c>
      <c r="AM1278" s="137">
        <v>92.272055477119949</v>
      </c>
      <c r="AN1278" s="137">
        <v>92.103087129218707</v>
      </c>
      <c r="AO1278" s="137">
        <v>91.888590616269141</v>
      </c>
      <c r="AP1278" s="137">
        <v>91.617157608111512</v>
      </c>
      <c r="AQ1278" s="137">
        <v>91.275047925773066</v>
      </c>
      <c r="AR1278" s="137">
        <v>90.846034799565928</v>
      </c>
      <c r="AS1278" s="137">
        <v>90.311455178061649</v>
      </c>
      <c r="AT1278" s="137">
        <v>89.650611799986549</v>
      </c>
      <c r="AU1278" s="137">
        <v>88.841714627175079</v>
      </c>
      <c r="AV1278" s="137">
        <v>87.863566240198779</v>
      </c>
      <c r="AW1278" s="137">
        <v>86.698152612135146</v>
      </c>
      <c r="AX1278" s="138">
        <v>85.334149613671883</v>
      </c>
    </row>
    <row r="1279" spans="1:50">
      <c r="A1279" s="212"/>
      <c r="B1279" s="214" t="s">
        <v>46</v>
      </c>
      <c r="C1279" s="209" t="s">
        <v>36</v>
      </c>
      <c r="D1279" s="67" t="s">
        <v>24</v>
      </c>
      <c r="E1279" s="87" t="str">
        <f>A1253&amp;"/"&amp;B1279&amp;"/"&amp;C1279&amp;"/"&amp;D1279</f>
        <v>Coal fired power plants/Steam turbine/Electricity only/L</v>
      </c>
      <c r="F1279" s="55" t="str">
        <f>A1253</f>
        <v>Coal fired power plants</v>
      </c>
      <c r="G1279" s="55" t="str">
        <f>B1279</f>
        <v>Steam turbine</v>
      </c>
      <c r="H1279" s="55" t="str">
        <f>C1279</f>
        <v>Electricity only</v>
      </c>
      <c r="I1279" s="85" t="str">
        <f t="shared" si="82"/>
        <v>L</v>
      </c>
      <c r="J1279" s="139">
        <v>24.131250000000001</v>
      </c>
      <c r="K1279" s="139">
        <v>24.174155168165569</v>
      </c>
      <c r="L1279" s="139">
        <v>24.217085356777154</v>
      </c>
      <c r="M1279" s="139">
        <v>24.260018439161101</v>
      </c>
      <c r="N1279" s="139">
        <v>24.302932377495807</v>
      </c>
      <c r="O1279" s="139">
        <v>24.345805265919893</v>
      </c>
      <c r="P1279" s="139">
        <v>24.388615372842473</v>
      </c>
      <c r="Q1279" s="139">
        <v>24.431341182291884</v>
      </c>
      <c r="R1279" s="139">
        <v>24.47396143414716</v>
      </c>
      <c r="S1279" s="139">
        <v>24.516455163104951</v>
      </c>
      <c r="T1279" s="139">
        <v>24.558801736244149</v>
      </c>
      <c r="U1279" s="139">
        <v>24.600980889060633</v>
      </c>
      <c r="V1279" s="139">
        <v>24.642972759855351</v>
      </c>
      <c r="W1279" s="139">
        <v>24.684757922370309</v>
      </c>
      <c r="X1279" s="139">
        <v>24.726317416578873</v>
      </c>
      <c r="Y1279" s="139">
        <v>24.767632777548656</v>
      </c>
      <c r="Z1279" s="139">
        <v>24.808686062307828</v>
      </c>
      <c r="AA1279" s="139">
        <v>24.849459874657736</v>
      </c>
      <c r="AB1279" s="139">
        <v>24.889937387887251</v>
      </c>
      <c r="AC1279" s="139">
        <v>24.930102365356401</v>
      </c>
      <c r="AD1279" s="139">
        <v>24.969939178928801</v>
      </c>
      <c r="AE1279" s="139">
        <v>25.00943282524425</v>
      </c>
      <c r="AF1279" s="139">
        <v>25.048568939833931</v>
      </c>
      <c r="AG1279" s="139">
        <v>25.087333809091753</v>
      </c>
      <c r="AH1279" s="139">
        <v>25.125714380125498</v>
      </c>
      <c r="AI1279" s="139">
        <v>25.163698268521323</v>
      </c>
      <c r="AJ1279" s="139">
        <v>25.201273764064158</v>
      </c>
      <c r="AK1279" s="139">
        <v>25.23842983446508</v>
      </c>
      <c r="AL1279" s="139">
        <v>25.275156127154382</v>
      </c>
      <c r="AM1279" s="139">
        <v>25.311442969206055</v>
      </c>
      <c r="AN1279" s="139">
        <v>25.347281365465772</v>
      </c>
      <c r="AO1279" s="139">
        <v>25.38266299495978</v>
      </c>
      <c r="AP1279" s="139">
        <v>25.41758020566693</v>
      </c>
      <c r="AQ1279" s="139">
        <v>25.45202600774013</v>
      </c>
      <c r="AR1279" s="139">
        <v>25.485994065266674</v>
      </c>
      <c r="AS1279" s="139">
        <v>25.519478686659436</v>
      </c>
      <c r="AT1279" s="139">
        <v>25.552474813772889</v>
      </c>
      <c r="AU1279" s="139">
        <v>25.584978009838956</v>
      </c>
      <c r="AV1279" s="139">
        <v>25.616984446318398</v>
      </c>
      <c r="AW1279" s="139">
        <v>25.648490888763273</v>
      </c>
      <c r="AX1279" s="140">
        <v>25.679494681785595</v>
      </c>
    </row>
    <row r="1280" spans="1:50">
      <c r="A1280" s="212"/>
      <c r="B1280" s="215"/>
      <c r="C1280" s="206"/>
      <c r="D1280" s="52" t="s">
        <v>25</v>
      </c>
      <c r="E1280" s="86" t="str">
        <f>A1253&amp;"/"&amp;B1279&amp;"/"&amp;C1279&amp;"/"&amp;D1280</f>
        <v>Coal fired power plants/Steam turbine/Electricity only/M</v>
      </c>
      <c r="F1280" s="61" t="str">
        <f>A1253</f>
        <v>Coal fired power plants</v>
      </c>
      <c r="G1280" s="61" t="str">
        <f>B1279</f>
        <v>Steam turbine</v>
      </c>
      <c r="H1280" s="61" t="str">
        <f>C1279</f>
        <v>Electricity only</v>
      </c>
      <c r="I1280" s="84" t="str">
        <f t="shared" si="82"/>
        <v>M</v>
      </c>
      <c r="J1280" s="135">
        <v>26.061750000000004</v>
      </c>
      <c r="K1280" s="135">
        <v>26.098820065295058</v>
      </c>
      <c r="L1280" s="135">
        <v>26.135911748255467</v>
      </c>
      <c r="M1280" s="135">
        <v>26.173005931435195</v>
      </c>
      <c r="N1280" s="135">
        <v>26.210083574156382</v>
      </c>
      <c r="O1280" s="135">
        <v>26.247125749754794</v>
      </c>
      <c r="P1280" s="135">
        <v>26.284113682135903</v>
      </c>
      <c r="Q1280" s="135">
        <v>26.321028781500193</v>
      </c>
      <c r="R1280" s="135">
        <v>26.357852679103154</v>
      </c>
      <c r="S1280" s="135">
        <v>26.394567260922681</v>
      </c>
      <c r="T1280" s="135">
        <v>26.431154700114948</v>
      </c>
      <c r="U1280" s="135">
        <v>26.467597488148389</v>
      </c>
      <c r="V1280" s="135">
        <v>26.503878464515026</v>
      </c>
      <c r="W1280" s="135">
        <v>26.539980844927953</v>
      </c>
      <c r="X1280" s="135">
        <v>26.575888247924151</v>
      </c>
      <c r="Y1280" s="135">
        <v>26.611584719802043</v>
      </c>
      <c r="Z1280" s="135">
        <v>26.647054757833967</v>
      </c>
      <c r="AA1280" s="135">
        <v>26.682283331704287</v>
      </c>
      <c r="AB1280" s="135">
        <v>26.717255903134593</v>
      </c>
      <c r="AC1280" s="135">
        <v>26.751958443667935</v>
      </c>
      <c r="AD1280" s="135">
        <v>26.78637745059449</v>
      </c>
      <c r="AE1280" s="135">
        <v>26.820499961011038</v>
      </c>
      <c r="AF1280" s="135">
        <v>26.854313564016522</v>
      </c>
      <c r="AG1280" s="135">
        <v>26.887806411055276</v>
      </c>
      <c r="AH1280" s="135">
        <v>26.920967224428434</v>
      </c>
      <c r="AI1280" s="135">
        <v>26.953785304002427</v>
      </c>
      <c r="AJ1280" s="135">
        <v>26.986250532151434</v>
      </c>
      <c r="AK1280" s="135">
        <v>27.018353376977835</v>
      </c>
      <c r="AL1280" s="135">
        <v>27.050084893861392</v>
      </c>
      <c r="AM1280" s="135">
        <v>27.081436725394035</v>
      </c>
      <c r="AN1280" s="135">
        <v>27.112401099762433</v>
      </c>
      <c r="AO1280" s="135">
        <v>27.142970827645254</v>
      </c>
      <c r="AP1280" s="135">
        <v>27.173139297696231</v>
      </c>
      <c r="AQ1280" s="135">
        <v>27.202900470687478</v>
      </c>
      <c r="AR1280" s="135">
        <v>27.232248872390411</v>
      </c>
      <c r="AS1280" s="135">
        <v>27.261179585273759</v>
      </c>
      <c r="AT1280" s="135">
        <v>27.289688239099782</v>
      </c>
      <c r="AU1280" s="135">
        <v>27.317771000500862</v>
      </c>
      <c r="AV1280" s="135">
        <v>27.345424561619097</v>
      </c>
      <c r="AW1280" s="135">
        <v>27.372646127891471</v>
      </c>
      <c r="AX1280" s="136">
        <v>27.399433405062759</v>
      </c>
    </row>
    <row r="1281" spans="1:50">
      <c r="A1281" s="212"/>
      <c r="B1281" s="215"/>
      <c r="C1281" s="206"/>
      <c r="D1281" s="52" t="s">
        <v>38</v>
      </c>
      <c r="E1281" s="86" t="str">
        <f>A1253&amp;"/"&amp;B1279&amp;"/"&amp;C1279&amp;"/"&amp;D1281</f>
        <v>Coal fired power plants/Steam turbine/Electricity only/S</v>
      </c>
      <c r="F1281" s="61" t="str">
        <f>A1253</f>
        <v>Coal fired power plants</v>
      </c>
      <c r="G1281" s="61" t="str">
        <f>B1279</f>
        <v>Steam turbine</v>
      </c>
      <c r="H1281" s="61" t="str">
        <f>C1279</f>
        <v>Electricity only</v>
      </c>
      <c r="I1281" s="84" t="str">
        <f t="shared" si="82"/>
        <v>S</v>
      </c>
      <c r="J1281" s="135">
        <v>28.798233750000001</v>
      </c>
      <c r="K1281" s="135">
        <v>28.828955566613278</v>
      </c>
      <c r="L1281" s="135">
        <v>28.859695298866718</v>
      </c>
      <c r="M1281" s="135">
        <v>28.890437103176918</v>
      </c>
      <c r="N1281" s="135">
        <v>28.921165199582099</v>
      </c>
      <c r="O1281" s="135">
        <v>28.951863902609286</v>
      </c>
      <c r="P1281" s="135">
        <v>28.982517651570127</v>
      </c>
      <c r="Q1281" s="135">
        <v>29.013111040168287</v>
      </c>
      <c r="R1281" s="135">
        <v>29.043628845306738</v>
      </c>
      <c r="S1281" s="135">
        <v>29.074056054989672</v>
      </c>
      <c r="T1281" s="135">
        <v>29.104377895220264</v>
      </c>
      <c r="U1281" s="135">
        <v>29.134579855802979</v>
      </c>
      <c r="V1281" s="135">
        <v>29.164647714966826</v>
      </c>
      <c r="W1281" s="135">
        <v>29.19456756273404</v>
      </c>
      <c r="X1281" s="135">
        <v>29.224325822967138</v>
      </c>
      <c r="Y1281" s="135">
        <v>29.253909274035941</v>
      </c>
      <c r="Z1281" s="135">
        <v>29.283305068054901</v>
      </c>
      <c r="AA1281" s="135">
        <v>29.312500748649928</v>
      </c>
      <c r="AB1281" s="135">
        <v>29.341484267222793</v>
      </c>
      <c r="AC1281" s="135">
        <v>29.370243997689801</v>
      </c>
      <c r="AD1281" s="135">
        <v>29.398768749680183</v>
      </c>
      <c r="AE1281" s="135">
        <v>29.427047780187898</v>
      </c>
      <c r="AF1281" s="135">
        <v>29.455070803678691</v>
      </c>
      <c r="AG1281" s="135">
        <v>29.48282800066206</v>
      </c>
      <c r="AH1281" s="135">
        <v>29.510310024745063</v>
      </c>
      <c r="AI1281" s="135">
        <v>29.53750800819201</v>
      </c>
      <c r="AJ1281" s="135">
        <v>29.564413566020502</v>
      </c>
      <c r="AK1281" s="135">
        <v>29.591018798670383</v>
      </c>
      <c r="AL1281" s="135">
        <v>29.617316293287626</v>
      </c>
      <c r="AM1281" s="135">
        <v>29.643299123670303</v>
      </c>
      <c r="AN1281" s="135">
        <v>29.668960848928119</v>
      </c>
      <c r="AO1281" s="135">
        <v>29.694295510911004</v>
      </c>
      <c r="AP1281" s="135">
        <v>29.71929763046575</v>
      </c>
      <c r="AQ1281" s="135">
        <v>29.743962202582249</v>
      </c>
      <c r="AR1281" s="135">
        <v>29.768284690493555</v>
      </c>
      <c r="AS1281" s="135">
        <v>29.792261018795628</v>
      </c>
      <c r="AT1281" s="135">
        <v>29.815887565653941</v>
      </c>
      <c r="AU1281" s="135">
        <v>29.839161154165094</v>
      </c>
      <c r="AV1281" s="135">
        <v>29.862079042941829</v>
      </c>
      <c r="AW1281" s="135">
        <v>29.88463891599006</v>
      </c>
      <c r="AX1281" s="136">
        <v>29.906838871945762</v>
      </c>
    </row>
    <row r="1282" spans="1:50">
      <c r="A1282" s="212"/>
      <c r="B1282" s="215"/>
      <c r="C1282" s="216"/>
      <c r="D1282" s="52" t="s">
        <v>47</v>
      </c>
      <c r="E1282" s="86" t="str">
        <f>A1253&amp;"/"&amp;B1279&amp;"/"&amp;C1279&amp;"/"&amp;D1282</f>
        <v>Coal fired power plants/Steam turbine/Electricity only/XS</v>
      </c>
      <c r="F1282" s="61" t="str">
        <f>A1253</f>
        <v>Coal fired power plants</v>
      </c>
      <c r="G1282" s="61" t="str">
        <f>B1279</f>
        <v>Steam turbine</v>
      </c>
      <c r="H1282" s="61" t="str">
        <f>C1279</f>
        <v>Electricity only</v>
      </c>
      <c r="I1282" s="84" t="str">
        <f t="shared" si="82"/>
        <v>XS</v>
      </c>
      <c r="J1282" s="135">
        <v>34.557880500000003</v>
      </c>
      <c r="K1282" s="135">
        <v>34.588424528787044</v>
      </c>
      <c r="L1282" s="135">
        <v>34.618849119385104</v>
      </c>
      <c r="M1282" s="135">
        <v>34.649140243647722</v>
      </c>
      <c r="N1282" s="135">
        <v>34.679284166389458</v>
      </c>
      <c r="O1282" s="135">
        <v>34.709267467324089</v>
      </c>
      <c r="P1282" s="135">
        <v>34.739077061730129</v>
      </c>
      <c r="Q1282" s="135">
        <v>34.768700219789814</v>
      </c>
      <c r="R1282" s="135">
        <v>34.798124584555694</v>
      </c>
      <c r="S1282" s="135">
        <v>34.827338188507696</v>
      </c>
      <c r="T1282" s="135">
        <v>34.856329468671248</v>
      </c>
      <c r="U1282" s="135">
        <v>34.885087280275783</v>
      </c>
      <c r="V1282" s="135">
        <v>34.913600908940573</v>
      </c>
      <c r="W1282" s="135">
        <v>34.941860081382984</v>
      </c>
      <c r="X1282" s="135">
        <v>34.969854974651717</v>
      </c>
      <c r="Y1282" s="135">
        <v>34.997576223894889</v>
      </c>
      <c r="Z1282" s="135">
        <v>35.025014928679845</v>
      </c>
      <c r="AA1282" s="135">
        <v>35.052162657888132</v>
      </c>
      <c r="AB1282" s="135">
        <v>35.079011453215081</v>
      </c>
      <c r="AC1282" s="135">
        <v>35.105553831309322</v>
      </c>
      <c r="AD1282" s="135">
        <v>35.131782784592708</v>
      </c>
      <c r="AE1282" s="135">
        <v>35.157691780805699</v>
      </c>
      <c r="AF1282" s="135">
        <v>35.183274761327802</v>
      </c>
      <c r="AG1282" s="135">
        <v>35.208526138326022</v>
      </c>
      <c r="AH1282" s="135">
        <v>35.233440790787775</v>
      </c>
      <c r="AI1282" s="135">
        <v>35.258014059497377</v>
      </c>
      <c r="AJ1282" s="135">
        <v>35.282241741017195</v>
      </c>
      <c r="AK1282" s="135">
        <v>35.306120080736669</v>
      </c>
      <c r="AL1282" s="135">
        <v>35.329645765053399</v>
      </c>
      <c r="AM1282" s="135">
        <v>35.35281591275136</v>
      </c>
      <c r="AN1282" s="135">
        <v>35.375628065641834</v>
      </c>
      <c r="AO1282" s="135">
        <v>35.398080178532439</v>
      </c>
      <c r="AP1282" s="135">
        <v>35.42017060858943</v>
      </c>
      <c r="AQ1282" s="135">
        <v>35.441898104157559</v>
      </c>
      <c r="AR1282" s="135">
        <v>35.463261793100848</v>
      </c>
      <c r="AS1282" s="135">
        <v>35.484261170726242</v>
      </c>
      <c r="AT1282" s="135">
        <v>35.504896087350311</v>
      </c>
      <c r="AU1282" s="135">
        <v>35.525166735567765</v>
      </c>
      <c r="AV1282" s="135">
        <v>35.545073637277945</v>
      </c>
      <c r="AW1282" s="135">
        <v>35.564617630523685</v>
      </c>
      <c r="AX1282" s="136">
        <v>35.583799856194204</v>
      </c>
    </row>
    <row r="1283" spans="1:50">
      <c r="A1283" s="212"/>
      <c r="B1283" s="215"/>
      <c r="C1283" s="217" t="s">
        <v>26</v>
      </c>
      <c r="D1283" s="83" t="s">
        <v>24</v>
      </c>
      <c r="E1283" s="56" t="str">
        <f>A1253&amp;"/"&amp;B1279&amp;"/"&amp;C1283&amp;"/"&amp;D1283</f>
        <v>Coal fired power plants/Steam turbine/CHP/L</v>
      </c>
      <c r="F1283" s="103" t="str">
        <f>A1253</f>
        <v>Coal fired power plants</v>
      </c>
      <c r="G1283" s="103" t="str">
        <f>B1279</f>
        <v>Steam turbine</v>
      </c>
      <c r="H1283" s="103" t="str">
        <f>C1283</f>
        <v>CHP</v>
      </c>
      <c r="I1283" s="104" t="str">
        <f t="shared" si="82"/>
        <v>L</v>
      </c>
      <c r="J1283" s="141">
        <v>29.554687499999996</v>
      </c>
      <c r="K1283" s="141">
        <v>29.587340935157354</v>
      </c>
      <c r="L1283" s="141">
        <v>29.619947535265162</v>
      </c>
      <c r="M1283" s="141">
        <v>29.652499917839034</v>
      </c>
      <c r="N1283" s="141">
        <v>29.684990773795874</v>
      </c>
      <c r="O1283" s="141">
        <v>29.717412873317702</v>
      </c>
      <c r="P1283" s="141">
        <v>29.749759071546009</v>
      </c>
      <c r="Q1283" s="141">
        <v>29.782022314098686</v>
      </c>
      <c r="R1283" s="141">
        <v>29.814195642401796</v>
      </c>
      <c r="S1283" s="141">
        <v>29.84627219882935</v>
      </c>
      <c r="T1283" s="141">
        <v>29.878245231644662</v>
      </c>
      <c r="U1283" s="141">
        <v>29.910108099737421</v>
      </c>
      <c r="V1283" s="141">
        <v>29.941854277151386</v>
      </c>
      <c r="W1283" s="141">
        <v>29.97347735739794</v>
      </c>
      <c r="X1283" s="141">
        <v>30.004971057551639</v>
      </c>
      <c r="Y1283" s="141">
        <v>30.036329222124216</v>
      </c>
      <c r="Z1283" s="141">
        <v>30.067545826714284</v>
      </c>
      <c r="AA1283" s="141">
        <v>30.098614981430476</v>
      </c>
      <c r="AB1283" s="141">
        <v>30.129530934086315</v>
      </c>
      <c r="AC1283" s="141">
        <v>30.160288073165827</v>
      </c>
      <c r="AD1283" s="141">
        <v>30.190880930559242</v>
      </c>
      <c r="AE1283" s="141">
        <v>30.221304184068867</v>
      </c>
      <c r="AF1283" s="141">
        <v>30.251552659685643</v>
      </c>
      <c r="AG1283" s="141">
        <v>30.281621333637428</v>
      </c>
      <c r="AH1283" s="141">
        <v>30.311505334210587</v>
      </c>
      <c r="AI1283" s="141">
        <v>30.341199943346847</v>
      </c>
      <c r="AJ1283" s="141">
        <v>30.370700598017997</v>
      </c>
      <c r="AK1283" s="141">
        <v>30.400002891381224</v>
      </c>
      <c r="AL1283" s="141">
        <v>30.429102573718502</v>
      </c>
      <c r="AM1283" s="141">
        <v>30.457995553163755</v>
      </c>
      <c r="AN1283" s="141">
        <v>30.486677896221803</v>
      </c>
      <c r="AO1283" s="141">
        <v>30.515145828083632</v>
      </c>
      <c r="AP1283" s="141">
        <v>30.543395732742649</v>
      </c>
      <c r="AQ1283" s="141">
        <v>30.571424152917029</v>
      </c>
      <c r="AR1283" s="141">
        <v>30.599227789783448</v>
      </c>
      <c r="AS1283" s="141">
        <v>30.626803502527792</v>
      </c>
      <c r="AT1283" s="141">
        <v>30.654148307718657</v>
      </c>
      <c r="AU1283" s="141">
        <v>30.681259378509544</v>
      </c>
      <c r="AV1283" s="141">
        <v>30.708134043676036</v>
      </c>
      <c r="AW1283" s="141">
        <v>30.73476978649423</v>
      </c>
      <c r="AX1283" s="142">
        <v>30.761164243466848</v>
      </c>
    </row>
    <row r="1284" spans="1:50">
      <c r="A1284" s="212"/>
      <c r="B1284" s="215"/>
      <c r="C1284" s="206"/>
      <c r="D1284" s="52" t="s">
        <v>25</v>
      </c>
      <c r="E1284" s="86" t="str">
        <f>A1253&amp;"/"&amp;B1279&amp;"/"&amp;C1283&amp;"/"&amp;D1284</f>
        <v>Coal fired power plants/Steam turbine/CHP/M</v>
      </c>
      <c r="F1284" s="61" t="str">
        <f>A1253</f>
        <v>Coal fired power plants</v>
      </c>
      <c r="G1284" s="61" t="str">
        <f>B1279</f>
        <v>Steam turbine</v>
      </c>
      <c r="H1284" s="61" t="str">
        <f>C1283</f>
        <v>CHP</v>
      </c>
      <c r="I1284" s="84" t="str">
        <f t="shared" si="82"/>
        <v>M</v>
      </c>
      <c r="J1284" s="135">
        <v>31.427272500000008</v>
      </c>
      <c r="K1284" s="135">
        <v>31.45062197394153</v>
      </c>
      <c r="L1284" s="135">
        <v>31.473879911617306</v>
      </c>
      <c r="M1284" s="135">
        <v>31.497041805775279</v>
      </c>
      <c r="N1284" s="135">
        <v>31.520103238962186</v>
      </c>
      <c r="O1284" s="135">
        <v>31.543059886164301</v>
      </c>
      <c r="P1284" s="135">
        <v>31.565907517291787</v>
      </c>
      <c r="Q1284" s="135">
        <v>31.588641999505128</v>
      </c>
      <c r="R1284" s="135">
        <v>31.611259299382532</v>
      </c>
      <c r="S1284" s="135">
        <v>31.633755484927608</v>
      </c>
      <c r="T1284" s="135">
        <v>31.656126727416961</v>
      </c>
      <c r="U1284" s="135">
        <v>31.678369303087788</v>
      </c>
      <c r="V1284" s="135">
        <v>31.700479594665804</v>
      </c>
      <c r="W1284" s="135">
        <v>31.72245409273431</v>
      </c>
      <c r="X1284" s="135">
        <v>31.744289396945504</v>
      </c>
      <c r="Y1284" s="135">
        <v>31.76598221707539</v>
      </c>
      <c r="Z1284" s="135">
        <v>31.787529373924091</v>
      </c>
      <c r="AA1284" s="135">
        <v>31.808927800063579</v>
      </c>
      <c r="AB1284" s="135">
        <v>31.830174540435106</v>
      </c>
      <c r="AC1284" s="135">
        <v>31.851266752798999</v>
      </c>
      <c r="AD1284" s="135">
        <v>31.872201708039594</v>
      </c>
      <c r="AE1284" s="135">
        <v>31.892976790328429</v>
      </c>
      <c r="AF1284" s="135">
        <v>31.913589497149029</v>
      </c>
      <c r="AG1284" s="135">
        <v>31.934037439186689</v>
      </c>
      <c r="AH1284" s="135">
        <v>31.954318340087109</v>
      </c>
      <c r="AI1284" s="135">
        <v>31.974430036087622</v>
      </c>
      <c r="AJ1284" s="135">
        <v>31.994370475525109</v>
      </c>
      <c r="AK1284" s="135">
        <v>32.014137718224767</v>
      </c>
      <c r="AL1284" s="135">
        <v>32.033729934773994</v>
      </c>
      <c r="AM1284" s="135">
        <v>32.053145405685839</v>
      </c>
      <c r="AN1284" s="135">
        <v>32.072382520456429</v>
      </c>
      <c r="AO1284" s="135">
        <v>32.091439776521035</v>
      </c>
      <c r="AP1284" s="135">
        <v>32.110315778113311</v>
      </c>
      <c r="AQ1284" s="135">
        <v>32.129009235032491</v>
      </c>
      <c r="AR1284" s="135">
        <v>32.147518961323115</v>
      </c>
      <c r="AS1284" s="135">
        <v>32.16584387387212</v>
      </c>
      <c r="AT1284" s="135">
        <v>32.183982990927944</v>
      </c>
      <c r="AU1284" s="135">
        <v>32.201935430546477</v>
      </c>
      <c r="AV1284" s="135">
        <v>32.2197004089684</v>
      </c>
      <c r="AW1284" s="135">
        <v>32.237277238932727</v>
      </c>
      <c r="AX1284" s="136">
        <v>32.254665327931122</v>
      </c>
    </row>
    <row r="1285" spans="1:50">
      <c r="A1285" s="212"/>
      <c r="B1285" s="215"/>
      <c r="C1285" s="206"/>
      <c r="D1285" s="52" t="s">
        <v>38</v>
      </c>
      <c r="E1285" s="86" t="str">
        <f>A1253&amp;"/"&amp;B1279&amp;"/"&amp;C1283&amp;"/"&amp;D1285</f>
        <v>Coal fired power plants/Steam turbine/CHP/S</v>
      </c>
      <c r="F1285" s="61" t="str">
        <f>A1253</f>
        <v>Coal fired power plants</v>
      </c>
      <c r="G1285" s="61" t="str">
        <f>B1279</f>
        <v>Steam turbine</v>
      </c>
      <c r="H1285" s="61" t="str">
        <f>C1283</f>
        <v>CHP</v>
      </c>
      <c r="I1285" s="84" t="str">
        <f t="shared" si="82"/>
        <v>S</v>
      </c>
      <c r="J1285" s="135">
        <v>39.826144085000003</v>
      </c>
      <c r="K1285" s="135">
        <v>39.844194028126019</v>
      </c>
      <c r="L1285" s="135">
        <v>39.862126150791745</v>
      </c>
      <c r="M1285" s="135">
        <v>39.879937875984709</v>
      </c>
      <c r="N1285" s="135">
        <v>39.897626716236225</v>
      </c>
      <c r="O1285" s="135">
        <v>39.915190274155869</v>
      </c>
      <c r="P1285" s="135">
        <v>39.932626242848045</v>
      </c>
      <c r="Q1285" s="135">
        <v>39.949932406212966</v>
      </c>
      <c r="R1285" s="135">
        <v>39.967106639134052</v>
      </c>
      <c r="S1285" s="135">
        <v>39.984146907554354</v>
      </c>
      <c r="T1285" s="135">
        <v>40.001051268444492</v>
      </c>
      <c r="U1285" s="135">
        <v>40.017817869664967</v>
      </c>
      <c r="V1285" s="135">
        <v>40.034444949725717</v>
      </c>
      <c r="W1285" s="135">
        <v>40.050930837445975</v>
      </c>
      <c r="X1285" s="135">
        <v>40.067273951517556</v>
      </c>
      <c r="Y1285" s="135">
        <v>40.083472799974984</v>
      </c>
      <c r="Z1285" s="135">
        <v>40.099525979575631</v>
      </c>
      <c r="AA1285" s="135">
        <v>40.115432175093552</v>
      </c>
      <c r="AB1285" s="135">
        <v>40.131190158530401</v>
      </c>
      <c r="AC1285" s="135">
        <v>40.146798788246947</v>
      </c>
      <c r="AD1285" s="135">
        <v>40.162257008019154</v>
      </c>
      <c r="AE1285" s="135">
        <v>40.177563846022082</v>
      </c>
      <c r="AF1285" s="135">
        <v>40.192718413745617</v>
      </c>
      <c r="AG1285" s="135">
        <v>40.207719904845582</v>
      </c>
      <c r="AH1285" s="135">
        <v>40.222567593934052</v>
      </c>
      <c r="AI1285" s="135">
        <v>40.237260835312512</v>
      </c>
      <c r="AJ1285" s="135">
        <v>40.25179906165156</v>
      </c>
      <c r="AK1285" s="135">
        <v>40.266181782620869</v>
      </c>
      <c r="AL1285" s="135">
        <v>40.280408583473083</v>
      </c>
      <c r="AM1285" s="135">
        <v>40.29447912358512</v>
      </c>
      <c r="AN1285" s="135">
        <v>40.308393134960568</v>
      </c>
      <c r="AO1285" s="135">
        <v>40.322150420696595</v>
      </c>
      <c r="AP1285" s="135">
        <v>40.335750853418865</v>
      </c>
      <c r="AQ1285" s="135">
        <v>40.349194373687816</v>
      </c>
      <c r="AR1285" s="135">
        <v>40.362480988379552</v>
      </c>
      <c r="AS1285" s="135">
        <v>40.37561076904462</v>
      </c>
      <c r="AT1285" s="135">
        <v>40.388583850247834</v>
      </c>
      <c r="AU1285" s="135">
        <v>40.401400427892149</v>
      </c>
      <c r="AV1285" s="135">
        <v>40.414060757529519</v>
      </c>
      <c r="AW1285" s="135">
        <v>40.426565152661695</v>
      </c>
      <c r="AX1285" s="136">
        <v>40.438913983033714</v>
      </c>
    </row>
    <row r="1286" spans="1:50">
      <c r="A1286" s="212"/>
      <c r="B1286" s="215"/>
      <c r="C1286" s="216"/>
      <c r="D1286" s="106" t="s">
        <v>47</v>
      </c>
      <c r="E1286" s="107" t="str">
        <f>A1253&amp;"/"&amp;B1279&amp;"/"&amp;C1283&amp;"/"&amp;D1286</f>
        <v>Coal fired power plants/Steam turbine/CHP/XS</v>
      </c>
      <c r="F1286" s="108" t="str">
        <f>A1253</f>
        <v>Coal fired power plants</v>
      </c>
      <c r="G1286" s="108" t="str">
        <f>B1279</f>
        <v>Steam turbine</v>
      </c>
      <c r="H1286" s="108" t="str">
        <f>C1283</f>
        <v>CHP</v>
      </c>
      <c r="I1286" s="109" t="str">
        <f t="shared" si="82"/>
        <v>XS</v>
      </c>
      <c r="J1286" s="143">
        <v>40.456644085000001</v>
      </c>
      <c r="K1286" s="143">
        <v>40.470740031472417</v>
      </c>
      <c r="L1286" s="143">
        <v>40.484704537450277</v>
      </c>
      <c r="M1286" s="143">
        <v>40.498536617049282</v>
      </c>
      <c r="N1286" s="143">
        <v>40.512235358480105</v>
      </c>
      <c r="O1286" s="143">
        <v>40.525799923193794</v>
      </c>
      <c r="P1286" s="143">
        <v>40.539229544967341</v>
      </c>
      <c r="Q1286" s="143">
        <v>40.552523528932781</v>
      </c>
      <c r="R1286" s="143">
        <v>40.56568125055275</v>
      </c>
      <c r="S1286" s="143">
        <v>40.578702154545731</v>
      </c>
      <c r="T1286" s="143">
        <v>40.591585753764221</v>
      </c>
      <c r="U1286" s="143">
        <v>40.604331628028781</v>
      </c>
      <c r="V1286" s="143">
        <v>40.616939422921206</v>
      </c>
      <c r="W1286" s="143">
        <v>40.629408848539867</v>
      </c>
      <c r="X1286" s="143">
        <v>40.641739678220183</v>
      </c>
      <c r="Y1286" s="143">
        <v>40.65393174722341</v>
      </c>
      <c r="Z1286" s="143">
        <v>40.665984951396432</v>
      </c>
      <c r="AA1286" s="143">
        <v>40.677899245805804</v>
      </c>
      <c r="AB1286" s="143">
        <v>40.689674643348468</v>
      </c>
      <c r="AC1286" s="143">
        <v>40.701311213342365</v>
      </c>
      <c r="AD1286" s="143">
        <v>40.712809080099284</v>
      </c>
      <c r="AE1286" s="143">
        <v>40.724168421482865</v>
      </c>
      <c r="AF1286" s="143">
        <v>40.735389467454141</v>
      </c>
      <c r="AG1286" s="143">
        <v>40.746472498607169</v>
      </c>
      <c r="AH1286" s="143">
        <v>40.757417844697294</v>
      </c>
      <c r="AI1286" s="143">
        <v>40.768225883164128</v>
      </c>
      <c r="AJ1286" s="143">
        <v>40.778897037651689</v>
      </c>
      <c r="AK1286" s="143">
        <v>40.789431776527827</v>
      </c>
      <c r="AL1286" s="143">
        <v>40.799830611404936</v>
      </c>
      <c r="AM1286" s="143">
        <v>40.810094095664041</v>
      </c>
      <c r="AN1286" s="143">
        <v>40.820222822984071</v>
      </c>
      <c r="AO1286" s="143">
        <v>40.830217425878239</v>
      </c>
      <c r="AP1286" s="143">
        <v>40.840078574239115</v>
      </c>
      <c r="AQ1286" s="143">
        <v>40.849806973894196</v>
      </c>
      <c r="AR1286" s="143">
        <v>40.859403365173321</v>
      </c>
      <c r="AS1286" s="143">
        <v>40.868868521489652</v>
      </c>
      <c r="AT1286" s="143">
        <v>40.878203247935282</v>
      </c>
      <c r="AU1286" s="143">
        <v>40.887408379893081</v>
      </c>
      <c r="AV1286" s="143">
        <v>40.896484781665741</v>
      </c>
      <c r="AW1286" s="143">
        <v>40.905433345123249</v>
      </c>
      <c r="AX1286" s="144">
        <v>40.91425498836989</v>
      </c>
    </row>
    <row r="1287" spans="1:50">
      <c r="A1287" s="212"/>
      <c r="B1287" s="215"/>
      <c r="C1287" s="217" t="s">
        <v>42</v>
      </c>
      <c r="D1287" s="83" t="s">
        <v>24</v>
      </c>
      <c r="E1287" s="56" t="str">
        <f>A1253&amp;"/"&amp;B1279&amp;"/"&amp;C1287&amp;"/"&amp;D1287</f>
        <v>Coal fired power plants/Steam turbine/Electricity only with CCS/L</v>
      </c>
      <c r="F1287" s="103" t="str">
        <f>A1253</f>
        <v>Coal fired power plants</v>
      </c>
      <c r="G1287" s="103" t="str">
        <f>B1279</f>
        <v>Steam turbine</v>
      </c>
      <c r="H1287" s="103" t="str">
        <f>C1287</f>
        <v>Electricity only with CCS</v>
      </c>
      <c r="I1287" s="104" t="str">
        <f t="shared" si="82"/>
        <v>L</v>
      </c>
      <c r="J1287" s="141" t="s">
        <v>99</v>
      </c>
      <c r="K1287" s="141" t="s">
        <v>99</v>
      </c>
      <c r="L1287" s="141" t="s">
        <v>99</v>
      </c>
      <c r="M1287" s="141" t="s">
        <v>99</v>
      </c>
      <c r="N1287" s="141" t="s">
        <v>99</v>
      </c>
      <c r="O1287" s="141" t="s">
        <v>99</v>
      </c>
      <c r="P1287" s="141" t="s">
        <v>99</v>
      </c>
      <c r="Q1287" s="141" t="s">
        <v>99</v>
      </c>
      <c r="R1287" s="141" t="s">
        <v>99</v>
      </c>
      <c r="S1287" s="141" t="s">
        <v>99</v>
      </c>
      <c r="T1287" s="141" t="s">
        <v>99</v>
      </c>
      <c r="U1287" s="141" t="s">
        <v>99</v>
      </c>
      <c r="V1287" s="141" t="s">
        <v>99</v>
      </c>
      <c r="W1287" s="141" t="s">
        <v>99</v>
      </c>
      <c r="X1287" s="141" t="s">
        <v>99</v>
      </c>
      <c r="Y1287" s="141" t="s">
        <v>99</v>
      </c>
      <c r="Z1287" s="141" t="s">
        <v>99</v>
      </c>
      <c r="AA1287" s="141" t="s">
        <v>99</v>
      </c>
      <c r="AB1287" s="141" t="s">
        <v>99</v>
      </c>
      <c r="AC1287" s="141" t="s">
        <v>99</v>
      </c>
      <c r="AD1287" s="141" t="s">
        <v>99</v>
      </c>
      <c r="AE1287" s="141">
        <v>54.476296875000003</v>
      </c>
      <c r="AF1287" s="141">
        <v>54.476296875000003</v>
      </c>
      <c r="AG1287" s="141">
        <v>54.476296875000003</v>
      </c>
      <c r="AH1287" s="141">
        <v>54.476296875000003</v>
      </c>
      <c r="AI1287" s="141">
        <v>54.476296875000003</v>
      </c>
      <c r="AJ1287" s="141">
        <v>54.476296875000003</v>
      </c>
      <c r="AK1287" s="141">
        <v>54.476296875000003</v>
      </c>
      <c r="AL1287" s="141">
        <v>54.476296875000003</v>
      </c>
      <c r="AM1287" s="141">
        <v>54.476296875000003</v>
      </c>
      <c r="AN1287" s="141">
        <v>54.476296875000003</v>
      </c>
      <c r="AO1287" s="141">
        <v>54.476296875000003</v>
      </c>
      <c r="AP1287" s="141">
        <v>54.476296875000003</v>
      </c>
      <c r="AQ1287" s="141">
        <v>54.476296875000003</v>
      </c>
      <c r="AR1287" s="141">
        <v>54.476296875000003</v>
      </c>
      <c r="AS1287" s="141">
        <v>54.476296875000003</v>
      </c>
      <c r="AT1287" s="141">
        <v>54.476296875000003</v>
      </c>
      <c r="AU1287" s="141">
        <v>54.476296875000003</v>
      </c>
      <c r="AV1287" s="141">
        <v>54.476296875000003</v>
      </c>
      <c r="AW1287" s="141">
        <v>54.476296875000003</v>
      </c>
      <c r="AX1287" s="142">
        <v>54.476296875000003</v>
      </c>
    </row>
    <row r="1288" spans="1:50">
      <c r="A1288" s="212"/>
      <c r="B1288" s="215"/>
      <c r="C1288" s="216"/>
      <c r="D1288" s="106" t="s">
        <v>25</v>
      </c>
      <c r="E1288" s="107" t="str">
        <f>A1253&amp;"/"&amp;B1279&amp;"/"&amp;C1287&amp;"/"&amp;D1288</f>
        <v>Coal fired power plants/Steam turbine/Electricity only with CCS/M</v>
      </c>
      <c r="F1288" s="108" t="str">
        <f>A1253</f>
        <v>Coal fired power plants</v>
      </c>
      <c r="G1288" s="108" t="str">
        <f>B1279</f>
        <v>Steam turbine</v>
      </c>
      <c r="H1288" s="108" t="str">
        <f>C1287</f>
        <v>Electricity only with CCS</v>
      </c>
      <c r="I1288" s="109" t="str">
        <f t="shared" si="82"/>
        <v>M</v>
      </c>
      <c r="J1288" s="143" t="s">
        <v>99</v>
      </c>
      <c r="K1288" s="143" t="s">
        <v>99</v>
      </c>
      <c r="L1288" s="143" t="s">
        <v>99</v>
      </c>
      <c r="M1288" s="143" t="s">
        <v>99</v>
      </c>
      <c r="N1288" s="143" t="s">
        <v>99</v>
      </c>
      <c r="O1288" s="143" t="s">
        <v>99</v>
      </c>
      <c r="P1288" s="143" t="s">
        <v>99</v>
      </c>
      <c r="Q1288" s="143" t="s">
        <v>99</v>
      </c>
      <c r="R1288" s="143" t="s">
        <v>99</v>
      </c>
      <c r="S1288" s="143" t="s">
        <v>99</v>
      </c>
      <c r="T1288" s="143" t="s">
        <v>99</v>
      </c>
      <c r="U1288" s="143" t="s">
        <v>99</v>
      </c>
      <c r="V1288" s="143" t="s">
        <v>99</v>
      </c>
      <c r="W1288" s="143" t="s">
        <v>99</v>
      </c>
      <c r="X1288" s="143" t="s">
        <v>99</v>
      </c>
      <c r="Y1288" s="143" t="s">
        <v>99</v>
      </c>
      <c r="Z1288" s="143" t="s">
        <v>99</v>
      </c>
      <c r="AA1288" s="143" t="s">
        <v>99</v>
      </c>
      <c r="AB1288" s="143" t="s">
        <v>99</v>
      </c>
      <c r="AC1288" s="143" t="s">
        <v>99</v>
      </c>
      <c r="AD1288" s="143" t="s">
        <v>99</v>
      </c>
      <c r="AE1288" s="143">
        <v>62.587596093750001</v>
      </c>
      <c r="AF1288" s="143">
        <v>62.587596093750001</v>
      </c>
      <c r="AG1288" s="143">
        <v>62.587596093750001</v>
      </c>
      <c r="AH1288" s="143">
        <v>62.587596093750001</v>
      </c>
      <c r="AI1288" s="143">
        <v>62.587596093750001</v>
      </c>
      <c r="AJ1288" s="143">
        <v>62.587596093750001</v>
      </c>
      <c r="AK1288" s="143">
        <v>62.587596093750001</v>
      </c>
      <c r="AL1288" s="143">
        <v>62.587596093750001</v>
      </c>
      <c r="AM1288" s="143">
        <v>62.587596093750001</v>
      </c>
      <c r="AN1288" s="143">
        <v>62.587596093750001</v>
      </c>
      <c r="AO1288" s="143">
        <v>62.587596093750001</v>
      </c>
      <c r="AP1288" s="143">
        <v>62.587596093750001</v>
      </c>
      <c r="AQ1288" s="143">
        <v>62.587596093750001</v>
      </c>
      <c r="AR1288" s="143">
        <v>62.587596093750001</v>
      </c>
      <c r="AS1288" s="143">
        <v>62.587596093750001</v>
      </c>
      <c r="AT1288" s="143">
        <v>62.587596093750001</v>
      </c>
      <c r="AU1288" s="143">
        <v>62.587596093750001</v>
      </c>
      <c r="AV1288" s="143">
        <v>62.587596093750001</v>
      </c>
      <c r="AW1288" s="143">
        <v>62.587596093750001</v>
      </c>
      <c r="AX1288" s="144">
        <v>62.587596093750001</v>
      </c>
    </row>
    <row r="1289" spans="1:50">
      <c r="A1289" s="212"/>
      <c r="B1289" s="215"/>
      <c r="C1289" s="217" t="s">
        <v>43</v>
      </c>
      <c r="D1289" s="52" t="s">
        <v>24</v>
      </c>
      <c r="E1289" s="86" t="str">
        <f>A1253&amp;"/"&amp;B1279&amp;"/"&amp;C1289&amp;"/"&amp;D1289</f>
        <v>Coal fired power plants/Steam turbine/CHP with CCS/L</v>
      </c>
      <c r="F1289" s="61" t="str">
        <f>A1253</f>
        <v>Coal fired power plants</v>
      </c>
      <c r="G1289" s="61" t="str">
        <f>B1279</f>
        <v>Steam turbine</v>
      </c>
      <c r="H1289" s="61" t="str">
        <f>C1289</f>
        <v>CHP with CCS</v>
      </c>
      <c r="I1289" s="84" t="str">
        <f t="shared" si="82"/>
        <v>L</v>
      </c>
      <c r="J1289" s="135" t="s">
        <v>99</v>
      </c>
      <c r="K1289" s="135" t="s">
        <v>99</v>
      </c>
      <c r="L1289" s="135" t="s">
        <v>99</v>
      </c>
      <c r="M1289" s="135" t="s">
        <v>99</v>
      </c>
      <c r="N1289" s="135" t="s">
        <v>99</v>
      </c>
      <c r="O1289" s="135" t="s">
        <v>99</v>
      </c>
      <c r="P1289" s="135" t="s">
        <v>99</v>
      </c>
      <c r="Q1289" s="135" t="s">
        <v>99</v>
      </c>
      <c r="R1289" s="135" t="s">
        <v>99</v>
      </c>
      <c r="S1289" s="135" t="s">
        <v>99</v>
      </c>
      <c r="T1289" s="135" t="s">
        <v>99</v>
      </c>
      <c r="U1289" s="135" t="s">
        <v>99</v>
      </c>
      <c r="V1289" s="135" t="s">
        <v>99</v>
      </c>
      <c r="W1289" s="135" t="s">
        <v>99</v>
      </c>
      <c r="X1289" s="135" t="s">
        <v>99</v>
      </c>
      <c r="Y1289" s="135" t="s">
        <v>99</v>
      </c>
      <c r="Z1289" s="135" t="s">
        <v>99</v>
      </c>
      <c r="AA1289" s="135" t="s">
        <v>99</v>
      </c>
      <c r="AB1289" s="135" t="s">
        <v>99</v>
      </c>
      <c r="AC1289" s="135" t="s">
        <v>99</v>
      </c>
      <c r="AD1289" s="135" t="s">
        <v>99</v>
      </c>
      <c r="AE1289" s="135">
        <v>59.296751718749995</v>
      </c>
      <c r="AF1289" s="135">
        <v>59.296751718749995</v>
      </c>
      <c r="AG1289" s="135">
        <v>59.296751718749995</v>
      </c>
      <c r="AH1289" s="135">
        <v>59.296751718749995</v>
      </c>
      <c r="AI1289" s="135">
        <v>59.296751718749995</v>
      </c>
      <c r="AJ1289" s="135">
        <v>59.296751718749995</v>
      </c>
      <c r="AK1289" s="135">
        <v>59.296751718749995</v>
      </c>
      <c r="AL1289" s="135">
        <v>59.296751718749995</v>
      </c>
      <c r="AM1289" s="135">
        <v>59.296751718749995</v>
      </c>
      <c r="AN1289" s="135">
        <v>59.296751718749995</v>
      </c>
      <c r="AO1289" s="135">
        <v>59.296751718749995</v>
      </c>
      <c r="AP1289" s="135">
        <v>59.296751718749995</v>
      </c>
      <c r="AQ1289" s="135">
        <v>59.296751718749995</v>
      </c>
      <c r="AR1289" s="135">
        <v>59.296751718749995</v>
      </c>
      <c r="AS1289" s="135">
        <v>59.296751718749995</v>
      </c>
      <c r="AT1289" s="135">
        <v>59.296751718749995</v>
      </c>
      <c r="AU1289" s="135">
        <v>59.296751718749995</v>
      </c>
      <c r="AV1289" s="135">
        <v>59.296751718749995</v>
      </c>
      <c r="AW1289" s="135">
        <v>59.296751718749995</v>
      </c>
      <c r="AX1289" s="136">
        <v>59.296751718749995</v>
      </c>
    </row>
    <row r="1290" spans="1:50">
      <c r="A1290" s="213"/>
      <c r="B1290" s="218"/>
      <c r="C1290" s="210"/>
      <c r="D1290" s="93" t="s">
        <v>25</v>
      </c>
      <c r="E1290" s="73" t="str">
        <f>A1253&amp;"/"&amp;B1279&amp;"/"&amp;C1289&amp;"/"&amp;D1290</f>
        <v>Coal fired power plants/Steam turbine/CHP with CCS/M</v>
      </c>
      <c r="F1290" s="91" t="str">
        <f>A1253</f>
        <v>Coal fired power plants</v>
      </c>
      <c r="G1290" s="91" t="str">
        <f>B1279</f>
        <v>Steam turbine</v>
      </c>
      <c r="H1290" s="91" t="str">
        <f>C1289</f>
        <v>CHP with CCS</v>
      </c>
      <c r="I1290" s="70" t="str">
        <f t="shared" si="82"/>
        <v>M</v>
      </c>
      <c r="J1290" s="137" t="s">
        <v>99</v>
      </c>
      <c r="K1290" s="137" t="s">
        <v>99</v>
      </c>
      <c r="L1290" s="137" t="s">
        <v>99</v>
      </c>
      <c r="M1290" s="137" t="s">
        <v>99</v>
      </c>
      <c r="N1290" s="137" t="s">
        <v>99</v>
      </c>
      <c r="O1290" s="137" t="s">
        <v>99</v>
      </c>
      <c r="P1290" s="137" t="s">
        <v>99</v>
      </c>
      <c r="Q1290" s="137" t="s">
        <v>99</v>
      </c>
      <c r="R1290" s="137" t="s">
        <v>99</v>
      </c>
      <c r="S1290" s="137" t="s">
        <v>99</v>
      </c>
      <c r="T1290" s="137" t="s">
        <v>99</v>
      </c>
      <c r="U1290" s="137" t="s">
        <v>99</v>
      </c>
      <c r="V1290" s="137" t="s">
        <v>99</v>
      </c>
      <c r="W1290" s="137" t="s">
        <v>99</v>
      </c>
      <c r="X1290" s="137" t="s">
        <v>99</v>
      </c>
      <c r="Y1290" s="137" t="s">
        <v>99</v>
      </c>
      <c r="Z1290" s="137" t="s">
        <v>99</v>
      </c>
      <c r="AA1290" s="137" t="s">
        <v>99</v>
      </c>
      <c r="AB1290" s="137" t="s">
        <v>99</v>
      </c>
      <c r="AC1290" s="137" t="s">
        <v>99</v>
      </c>
      <c r="AD1290" s="137" t="s">
        <v>99</v>
      </c>
      <c r="AE1290" s="137">
        <v>67.16471196093751</v>
      </c>
      <c r="AF1290" s="137">
        <v>67.16471196093751</v>
      </c>
      <c r="AG1290" s="137">
        <v>67.16471196093751</v>
      </c>
      <c r="AH1290" s="137">
        <v>67.16471196093751</v>
      </c>
      <c r="AI1290" s="137">
        <v>67.16471196093751</v>
      </c>
      <c r="AJ1290" s="137">
        <v>67.16471196093751</v>
      </c>
      <c r="AK1290" s="137">
        <v>67.16471196093751</v>
      </c>
      <c r="AL1290" s="137">
        <v>67.16471196093751</v>
      </c>
      <c r="AM1290" s="137">
        <v>67.16471196093751</v>
      </c>
      <c r="AN1290" s="137">
        <v>67.16471196093751</v>
      </c>
      <c r="AO1290" s="137">
        <v>67.16471196093751</v>
      </c>
      <c r="AP1290" s="137">
        <v>67.16471196093751</v>
      </c>
      <c r="AQ1290" s="137">
        <v>67.16471196093751</v>
      </c>
      <c r="AR1290" s="137">
        <v>67.16471196093751</v>
      </c>
      <c r="AS1290" s="137">
        <v>67.16471196093751</v>
      </c>
      <c r="AT1290" s="137">
        <v>67.16471196093751</v>
      </c>
      <c r="AU1290" s="137">
        <v>67.16471196093751</v>
      </c>
      <c r="AV1290" s="137">
        <v>67.16471196093751</v>
      </c>
      <c r="AW1290" s="137">
        <v>67.16471196093751</v>
      </c>
      <c r="AX1290" s="138">
        <v>67.16471196093751</v>
      </c>
    </row>
    <row r="1291" spans="1:50">
      <c r="A1291" s="211" t="s">
        <v>48</v>
      </c>
      <c r="B1291" s="214" t="s">
        <v>41</v>
      </c>
      <c r="C1291" s="209" t="s">
        <v>36</v>
      </c>
      <c r="D1291" s="67" t="s">
        <v>24</v>
      </c>
      <c r="E1291" s="87" t="str">
        <f>A1291&amp;"/"&amp;B1291&amp;"/"&amp;C1291&amp;"/"&amp;D1291</f>
        <v>Lignite fired power plants/Integrated gasification combined cycle/Electricity only/L</v>
      </c>
      <c r="F1291" s="55" t="str">
        <f>A1291</f>
        <v>Lignite fired power plants</v>
      </c>
      <c r="G1291" s="55" t="str">
        <f>B1291</f>
        <v>Integrated gasification combined cycle</v>
      </c>
      <c r="H1291" s="55" t="str">
        <f>C1291</f>
        <v>Electricity only</v>
      </c>
      <c r="I1291" s="85" t="str">
        <f t="shared" si="82"/>
        <v>L</v>
      </c>
      <c r="J1291" s="139">
        <v>67.540540540540547</v>
      </c>
      <c r="K1291" s="139">
        <v>67.540031801712942</v>
      </c>
      <c r="L1291" s="139">
        <v>67.539378600236503</v>
      </c>
      <c r="M1291" s="139">
        <v>67.538539925872684</v>
      </c>
      <c r="N1291" s="139">
        <v>67.537463133938161</v>
      </c>
      <c r="O1291" s="139">
        <v>67.536080649582928</v>
      </c>
      <c r="P1291" s="139">
        <v>67.534305741674046</v>
      </c>
      <c r="Q1291" s="139">
        <v>67.532027105704486</v>
      </c>
      <c r="R1291" s="139">
        <v>67.52910192351105</v>
      </c>
      <c r="S1291" s="139">
        <v>67.52534697713952</v>
      </c>
      <c r="T1291" s="139">
        <v>67.520527280578051</v>
      </c>
      <c r="U1291" s="139">
        <v>67.514341551331441</v>
      </c>
      <c r="V1291" s="139">
        <v>67.506403668579466</v>
      </c>
      <c r="W1291" s="139">
        <v>67.496219050759251</v>
      </c>
      <c r="X1291" s="139">
        <v>67.483154628874672</v>
      </c>
      <c r="Y1291" s="139">
        <v>67.46640079193935</v>
      </c>
      <c r="Z1291" s="139">
        <v>67.444923343757935</v>
      </c>
      <c r="AA1291" s="139">
        <v>67.417403154581351</v>
      </c>
      <c r="AB1291" s="139">
        <v>67.382160858558265</v>
      </c>
      <c r="AC1291" s="139">
        <v>67.337063718342648</v>
      </c>
      <c r="AD1291" s="139">
        <v>67.279411794539755</v>
      </c>
      <c r="AE1291" s="139">
        <v>67.205801061550019</v>
      </c>
      <c r="AF1291" s="139">
        <v>67.11196249343223</v>
      </c>
      <c r="AG1291" s="139">
        <v>66.992579006653287</v>
      </c>
      <c r="AH1291" s="139">
        <v>66.841087372865303</v>
      </c>
      <c r="AI1291" s="139">
        <v>66.649481002772092</v>
      </c>
      <c r="AJ1291" s="139">
        <v>66.408143302476034</v>
      </c>
      <c r="AK1291" s="139">
        <v>66.105761505110365</v>
      </c>
      <c r="AL1291" s="139">
        <v>65.729397995888974</v>
      </c>
      <c r="AM1291" s="139">
        <v>65.264828158740386</v>
      </c>
      <c r="AN1291" s="139">
        <v>64.697283342428719</v>
      </c>
      <c r="AO1291" s="139">
        <v>64.012748355554649</v>
      </c>
      <c r="AP1291" s="139">
        <v>63.199926855171036</v>
      </c>
      <c r="AQ1291" s="139">
        <v>62.252867856253744</v>
      </c>
      <c r="AR1291" s="139">
        <v>61.174011670609026</v>
      </c>
      <c r="AS1291" s="139">
        <v>59.977074808729157</v>
      </c>
      <c r="AT1291" s="139">
        <v>58.688850144752045</v>
      </c>
      <c r="AU1291" s="139">
        <v>57.348859396783546</v>
      </c>
      <c r="AV1291" s="139">
        <v>56.006107235816962</v>
      </c>
      <c r="AW1291" s="139">
        <v>54.713046732257247</v>
      </c>
      <c r="AX1291" s="140">
        <v>53.518014241741355</v>
      </c>
    </row>
    <row r="1292" spans="1:50">
      <c r="A1292" s="212"/>
      <c r="B1292" s="215"/>
      <c r="C1292" s="216"/>
      <c r="D1292" s="52" t="s">
        <v>25</v>
      </c>
      <c r="E1292" s="86" t="str">
        <f>A1291&amp;"/"&amp;B1291&amp;"/"&amp;C1291&amp;"/"&amp;D1292</f>
        <v>Lignite fired power plants/Integrated gasification combined cycle/Electricity only/M</v>
      </c>
      <c r="F1292" s="61" t="str">
        <f>A1291</f>
        <v>Lignite fired power plants</v>
      </c>
      <c r="G1292" s="61" t="str">
        <f>B1291</f>
        <v>Integrated gasification combined cycle</v>
      </c>
      <c r="H1292" s="61" t="str">
        <f>C1291</f>
        <v>Electricity only</v>
      </c>
      <c r="I1292" s="84" t="str">
        <f t="shared" si="82"/>
        <v>M</v>
      </c>
      <c r="J1292" s="135">
        <v>72.606081081081086</v>
      </c>
      <c r="K1292" s="135">
        <v>72.603190730503087</v>
      </c>
      <c r="L1292" s="135">
        <v>72.599661205081475</v>
      </c>
      <c r="M1292" s="135">
        <v>72.595351361558698</v>
      </c>
      <c r="N1292" s="135">
        <v>72.59008898973444</v>
      </c>
      <c r="O1292" s="135">
        <v>72.583664023698148</v>
      </c>
      <c r="P1292" s="135">
        <v>72.575820293842398</v>
      </c>
      <c r="Q1292" s="135">
        <v>72.566245517972007</v>
      </c>
      <c r="R1292" s="135">
        <v>72.554559173412713</v>
      </c>
      <c r="S1292" s="135">
        <v>72.540297828116437</v>
      </c>
      <c r="T1292" s="135">
        <v>72.522897438065272</v>
      </c>
      <c r="U1292" s="135">
        <v>72.501672042742484</v>
      </c>
      <c r="V1292" s="135">
        <v>72.475788214018991</v>
      </c>
      <c r="W1292" s="135">
        <v>72.444234543552966</v>
      </c>
      <c r="X1292" s="135">
        <v>72.405785401480244</v>
      </c>
      <c r="Y1292" s="135">
        <v>72.358958183496043</v>
      </c>
      <c r="Z1292" s="135">
        <v>72.301963313157557</v>
      </c>
      <c r="AA1292" s="135">
        <v>72.232646424268353</v>
      </c>
      <c r="AB1292" s="135">
        <v>72.148422476744713</v>
      </c>
      <c r="AC1292" s="135">
        <v>72.046202145950119</v>
      </c>
      <c r="AD1292" s="135">
        <v>71.922311789122375</v>
      </c>
      <c r="AE1292" s="135">
        <v>71.772409788052371</v>
      </c>
      <c r="AF1292" s="135">
        <v>71.591404284144559</v>
      </c>
      <c r="AG1292" s="135">
        <v>71.373380471183921</v>
      </c>
      <c r="AH1292" s="135">
        <v>71.111549887644074</v>
      </c>
      <c r="AI1292" s="135">
        <v>70.798239656524004</v>
      </c>
      <c r="AJ1292" s="135">
        <v>70.424946227518603</v>
      </c>
      <c r="AK1292" s="135">
        <v>69.982485302657707</v>
      </c>
      <c r="AL1292" s="135">
        <v>69.461275930256164</v>
      </c>
      <c r="AM1292" s="135">
        <v>68.851799772953981</v>
      </c>
      <c r="AN1292" s="135">
        <v>68.14527244457318</v>
      </c>
      <c r="AO1292" s="135">
        <v>67.334547430405266</v>
      </c>
      <c r="AP1292" s="135">
        <v>66.415238966741825</v>
      </c>
      <c r="AQ1292" s="135">
        <v>65.386994815722872</v>
      </c>
      <c r="AR1292" s="135">
        <v>64.254775427965882</v>
      </c>
      <c r="AS1292" s="135">
        <v>63.029915381413822</v>
      </c>
      <c r="AT1292" s="135">
        <v>61.730682585234831</v>
      </c>
      <c r="AU1292" s="135">
        <v>60.382047389688509</v>
      </c>
      <c r="AV1292" s="135">
        <v>59.014461817532748</v>
      </c>
      <c r="AW1292" s="135">
        <v>57.661638648497991</v>
      </c>
      <c r="AX1292" s="136">
        <v>56.357576083099865</v>
      </c>
    </row>
    <row r="1293" spans="1:50">
      <c r="A1293" s="212"/>
      <c r="B1293" s="215"/>
      <c r="C1293" s="217" t="s">
        <v>26</v>
      </c>
      <c r="D1293" s="83" t="s">
        <v>24</v>
      </c>
      <c r="E1293" s="56" t="str">
        <f>A1291&amp;"/"&amp;B1291&amp;"/"&amp;C1293&amp;"/"&amp;D1293</f>
        <v>Lignite fired power plants/Integrated gasification combined cycle/CHP/L</v>
      </c>
      <c r="F1293" s="103" t="str">
        <f>A1291</f>
        <v>Lignite fired power plants</v>
      </c>
      <c r="G1293" s="103" t="str">
        <f>B1291</f>
        <v>Integrated gasification combined cycle</v>
      </c>
      <c r="H1293" s="103" t="str">
        <f>C1293</f>
        <v>CHP</v>
      </c>
      <c r="I1293" s="104" t="str">
        <f t="shared" si="82"/>
        <v>L</v>
      </c>
      <c r="J1293" s="141" t="s">
        <v>99</v>
      </c>
      <c r="K1293" s="141" t="s">
        <v>99</v>
      </c>
      <c r="L1293" s="141" t="s">
        <v>99</v>
      </c>
      <c r="M1293" s="141" t="s">
        <v>99</v>
      </c>
      <c r="N1293" s="141" t="s">
        <v>99</v>
      </c>
      <c r="O1293" s="141" t="s">
        <v>99</v>
      </c>
      <c r="P1293" s="141" t="s">
        <v>99</v>
      </c>
      <c r="Q1293" s="141" t="s">
        <v>99</v>
      </c>
      <c r="R1293" s="141" t="s">
        <v>99</v>
      </c>
      <c r="S1293" s="141" t="s">
        <v>99</v>
      </c>
      <c r="T1293" s="141">
        <v>73.739029488102247</v>
      </c>
      <c r="U1293" s="141">
        <v>73.732756728831191</v>
      </c>
      <c r="V1293" s="141">
        <v>73.724707164157394</v>
      </c>
      <c r="W1293" s="141">
        <v>73.714379254010169</v>
      </c>
      <c r="X1293" s="141">
        <v>73.701131022438673</v>
      </c>
      <c r="Y1293" s="141">
        <v>73.684141467646981</v>
      </c>
      <c r="Z1293" s="141">
        <v>73.662361842831885</v>
      </c>
      <c r="AA1293" s="141">
        <v>73.634454458768218</v>
      </c>
      <c r="AB1293" s="141">
        <v>73.598716321792097</v>
      </c>
      <c r="AC1293" s="141">
        <v>73.552984688041519</v>
      </c>
      <c r="AD1293" s="141">
        <v>73.494521631365103</v>
      </c>
      <c r="AE1293" s="141">
        <v>73.4198752332764</v>
      </c>
      <c r="AF1293" s="141">
        <v>73.324716404837957</v>
      </c>
      <c r="AG1293" s="141">
        <v>73.203653253890081</v>
      </c>
      <c r="AH1293" s="141">
        <v>73.050030210842451</v>
      </c>
      <c r="AI1293" s="141">
        <v>72.855728037811431</v>
      </c>
      <c r="AJ1293" s="141">
        <v>72.61099484037635</v>
      </c>
      <c r="AK1293" s="141">
        <v>72.304358686867474</v>
      </c>
      <c r="AL1293" s="141">
        <v>71.922699936922328</v>
      </c>
      <c r="AM1293" s="141">
        <v>71.45159384144786</v>
      </c>
      <c r="AN1293" s="141">
        <v>70.876063961892129</v>
      </c>
      <c r="AO1293" s="141">
        <v>70.181897920331494</v>
      </c>
      <c r="AP1293" s="141">
        <v>69.357640440091899</v>
      </c>
      <c r="AQ1293" s="141">
        <v>68.397256808855047</v>
      </c>
      <c r="AR1293" s="141">
        <v>67.303221672357395</v>
      </c>
      <c r="AS1293" s="141">
        <v>66.089444525328972</v>
      </c>
      <c r="AT1293" s="141">
        <v>64.783095203846784</v>
      </c>
      <c r="AU1293" s="141">
        <v>63.42425147623424</v>
      </c>
      <c r="AV1293" s="141">
        <v>62.062607483965046</v>
      </c>
      <c r="AW1293" s="141">
        <v>60.751354285128087</v>
      </c>
      <c r="AX1293" s="142">
        <v>59.539508302987862</v>
      </c>
    </row>
    <row r="1294" spans="1:50">
      <c r="A1294" s="212"/>
      <c r="B1294" s="215"/>
      <c r="C1294" s="216"/>
      <c r="D1294" s="106" t="s">
        <v>25</v>
      </c>
      <c r="E1294" s="107" t="str">
        <f>A1291&amp;"/"&amp;B1291&amp;"/"&amp;C1293&amp;"/"&amp;D1294</f>
        <v>Lignite fired power plants/Integrated gasification combined cycle/CHP/M</v>
      </c>
      <c r="F1294" s="108" t="str">
        <f>A1291</f>
        <v>Lignite fired power plants</v>
      </c>
      <c r="G1294" s="108" t="str">
        <f>B1291</f>
        <v>Integrated gasification combined cycle</v>
      </c>
      <c r="H1294" s="108" t="str">
        <f>C1293</f>
        <v>CHP</v>
      </c>
      <c r="I1294" s="109" t="str">
        <f t="shared" si="82"/>
        <v>M</v>
      </c>
      <c r="J1294" s="143" t="s">
        <v>99</v>
      </c>
      <c r="K1294" s="143" t="s">
        <v>99</v>
      </c>
      <c r="L1294" s="143" t="s">
        <v>99</v>
      </c>
      <c r="M1294" s="143" t="s">
        <v>99</v>
      </c>
      <c r="N1294" s="143" t="s">
        <v>99</v>
      </c>
      <c r="O1294" s="143" t="s">
        <v>99</v>
      </c>
      <c r="P1294" s="143" t="s">
        <v>99</v>
      </c>
      <c r="Q1294" s="143" t="s">
        <v>99</v>
      </c>
      <c r="R1294" s="143" t="s">
        <v>99</v>
      </c>
      <c r="S1294" s="143" t="s">
        <v>99</v>
      </c>
      <c r="T1294" s="143">
        <v>78.58822703320962</v>
      </c>
      <c r="U1294" s="143">
        <v>78.566621962246685</v>
      </c>
      <c r="V1294" s="143">
        <v>78.540275128755027</v>
      </c>
      <c r="W1294" s="143">
        <v>78.508157032522092</v>
      </c>
      <c r="X1294" s="143">
        <v>78.469020119861</v>
      </c>
      <c r="Y1294" s="143">
        <v>78.421355265936725</v>
      </c>
      <c r="Z1294" s="143">
        <v>78.363340882719825</v>
      </c>
      <c r="AA1294" s="143">
        <v>78.292784067140815</v>
      </c>
      <c r="AB1294" s="143">
        <v>78.207053538434309</v>
      </c>
      <c r="AC1294" s="143">
        <v>78.103004710740564</v>
      </c>
      <c r="AD1294" s="143">
        <v>77.976898227908009</v>
      </c>
      <c r="AE1294" s="143">
        <v>77.824314809726545</v>
      </c>
      <c r="AF1294" s="143">
        <v>77.640071515449137</v>
      </c>
      <c r="AG1294" s="143">
        <v>77.418147735986338</v>
      </c>
      <c r="AH1294" s="143">
        <v>77.151633579165292</v>
      </c>
      <c r="AI1294" s="143">
        <v>76.832718917090816</v>
      </c>
      <c r="AJ1294" s="143">
        <v>76.452748089645183</v>
      </c>
      <c r="AK1294" s="143">
        <v>76.002372511967039</v>
      </c>
      <c r="AL1294" s="143">
        <v>75.471839850217535</v>
      </c>
      <c r="AM1294" s="143">
        <v>74.851461504915477</v>
      </c>
      <c r="AN1294" s="143">
        <v>74.132295956534165</v>
      </c>
      <c r="AO1294" s="143">
        <v>73.30706885493467</v>
      </c>
      <c r="AP1294" s="143">
        <v>72.371315984741699</v>
      </c>
      <c r="AQ1294" s="143">
        <v>71.324678807334649</v>
      </c>
      <c r="AR1294" s="143">
        <v>70.172206504882752</v>
      </c>
      <c r="AS1294" s="143">
        <v>68.925436405999605</v>
      </c>
      <c r="AT1294" s="143">
        <v>67.602963192570755</v>
      </c>
      <c r="AU1294" s="143">
        <v>66.230203879503307</v>
      </c>
      <c r="AV1294" s="143">
        <v>64.83815520926747</v>
      </c>
      <c r="AW1294" s="143">
        <v>63.461133009076697</v>
      </c>
      <c r="AX1294" s="144">
        <v>62.133743632479757</v>
      </c>
    </row>
    <row r="1295" spans="1:50">
      <c r="A1295" s="212"/>
      <c r="B1295" s="215"/>
      <c r="C1295" s="217" t="s">
        <v>42</v>
      </c>
      <c r="D1295" s="83" t="s">
        <v>24</v>
      </c>
      <c r="E1295" s="56" t="str">
        <f>A1291&amp;"/"&amp;B1291&amp;"/"&amp;C1295&amp;"/"&amp;D1295</f>
        <v>Lignite fired power plants/Integrated gasification combined cycle/Electricity only with CCS/L</v>
      </c>
      <c r="F1295" s="103" t="str">
        <f>A1291</f>
        <v>Lignite fired power plants</v>
      </c>
      <c r="G1295" s="103" t="str">
        <f>B1291</f>
        <v>Integrated gasification combined cycle</v>
      </c>
      <c r="H1295" s="103" t="str">
        <f>C1295</f>
        <v>Electricity only with CCS</v>
      </c>
      <c r="I1295" s="104" t="str">
        <f t="shared" si="82"/>
        <v>L</v>
      </c>
      <c r="J1295" s="141" t="s">
        <v>99</v>
      </c>
      <c r="K1295" s="141" t="s">
        <v>99</v>
      </c>
      <c r="L1295" s="141" t="s">
        <v>99</v>
      </c>
      <c r="M1295" s="141" t="s">
        <v>99</v>
      </c>
      <c r="N1295" s="141" t="s">
        <v>99</v>
      </c>
      <c r="O1295" s="141" t="s">
        <v>99</v>
      </c>
      <c r="P1295" s="141" t="s">
        <v>99</v>
      </c>
      <c r="Q1295" s="141" t="s">
        <v>99</v>
      </c>
      <c r="R1295" s="141" t="s">
        <v>99</v>
      </c>
      <c r="S1295" s="141" t="s">
        <v>99</v>
      </c>
      <c r="T1295" s="141" t="s">
        <v>99</v>
      </c>
      <c r="U1295" s="141" t="s">
        <v>99</v>
      </c>
      <c r="V1295" s="141" t="s">
        <v>99</v>
      </c>
      <c r="W1295" s="141" t="s">
        <v>99</v>
      </c>
      <c r="X1295" s="141" t="s">
        <v>99</v>
      </c>
      <c r="Y1295" s="141" t="s">
        <v>99</v>
      </c>
      <c r="Z1295" s="141" t="s">
        <v>99</v>
      </c>
      <c r="AA1295" s="141" t="s">
        <v>99</v>
      </c>
      <c r="AB1295" s="141" t="s">
        <v>99</v>
      </c>
      <c r="AC1295" s="141" t="s">
        <v>99</v>
      </c>
      <c r="AD1295" s="141" t="s">
        <v>99</v>
      </c>
      <c r="AE1295" s="141">
        <v>106.32881826363011</v>
      </c>
      <c r="AF1295" s="141">
        <v>106.31221422441429</v>
      </c>
      <c r="AG1295" s="141">
        <v>106.28982230942368</v>
      </c>
      <c r="AH1295" s="141">
        <v>106.25963494200749</v>
      </c>
      <c r="AI1295" s="141">
        <v>106.2189563626748</v>
      </c>
      <c r="AJ1295" s="141">
        <v>106.16417339591959</v>
      </c>
      <c r="AK1295" s="141">
        <v>106.0904553141531</v>
      </c>
      <c r="AL1295" s="141">
        <v>105.99136536886789</v>
      </c>
      <c r="AM1295" s="141">
        <v>105.8583661462436</v>
      </c>
      <c r="AN1295" s="141">
        <v>105.68020449058534</v>
      </c>
      <c r="AO1295" s="141">
        <v>105.44217340698462</v>
      </c>
      <c r="AP1295" s="141">
        <v>105.12527487831855</v>
      </c>
      <c r="AQ1295" s="141">
        <v>104.7053592156653</v>
      </c>
      <c r="AR1295" s="141">
        <v>104.15240710376959</v>
      </c>
      <c r="AS1295" s="141">
        <v>103.4302636599438</v>
      </c>
      <c r="AT1295" s="141">
        <v>102.497332550401</v>
      </c>
      <c r="AU1295" s="141">
        <v>101.30896012029888</v>
      </c>
      <c r="AV1295" s="141">
        <v>99.822375411869132</v>
      </c>
      <c r="AW1295" s="141">
        <v>98.004872476825227</v>
      </c>
      <c r="AX1295" s="142">
        <v>95.845092567567576</v>
      </c>
    </row>
    <row r="1296" spans="1:50">
      <c r="A1296" s="212"/>
      <c r="B1296" s="215"/>
      <c r="C1296" s="216"/>
      <c r="D1296" s="106" t="s">
        <v>25</v>
      </c>
      <c r="E1296" s="107" t="str">
        <f>A1291&amp;"/"&amp;B1291&amp;"/"&amp;C1295&amp;"/"&amp;D1296</f>
        <v>Lignite fired power plants/Integrated gasification combined cycle/Electricity only with CCS/M</v>
      </c>
      <c r="F1296" s="108" t="str">
        <f>A1291</f>
        <v>Lignite fired power plants</v>
      </c>
      <c r="G1296" s="108" t="str">
        <f>B1291</f>
        <v>Integrated gasification combined cycle</v>
      </c>
      <c r="H1296" s="108" t="str">
        <f>C1295</f>
        <v>Electricity only with CCS</v>
      </c>
      <c r="I1296" s="109" t="str">
        <f t="shared" si="82"/>
        <v>M</v>
      </c>
      <c r="J1296" s="143" t="s">
        <v>99</v>
      </c>
      <c r="K1296" s="143" t="s">
        <v>99</v>
      </c>
      <c r="L1296" s="143" t="s">
        <v>99</v>
      </c>
      <c r="M1296" s="143" t="s">
        <v>99</v>
      </c>
      <c r="N1296" s="143" t="s">
        <v>99</v>
      </c>
      <c r="O1296" s="143" t="s">
        <v>99</v>
      </c>
      <c r="P1296" s="143" t="s">
        <v>99</v>
      </c>
      <c r="Q1296" s="143" t="s">
        <v>99</v>
      </c>
      <c r="R1296" s="143" t="s">
        <v>99</v>
      </c>
      <c r="S1296" s="143" t="s">
        <v>99</v>
      </c>
      <c r="T1296" s="143" t="s">
        <v>99</v>
      </c>
      <c r="U1296" s="143" t="s">
        <v>99</v>
      </c>
      <c r="V1296" s="143" t="s">
        <v>99</v>
      </c>
      <c r="W1296" s="143" t="s">
        <v>99</v>
      </c>
      <c r="X1296" s="143" t="s">
        <v>99</v>
      </c>
      <c r="Y1296" s="143" t="s">
        <v>99</v>
      </c>
      <c r="Z1296" s="143" t="s">
        <v>99</v>
      </c>
      <c r="AA1296" s="143" t="s">
        <v>99</v>
      </c>
      <c r="AB1296" s="143" t="s">
        <v>99</v>
      </c>
      <c r="AC1296" s="143" t="s">
        <v>99</v>
      </c>
      <c r="AD1296" s="143" t="s">
        <v>99</v>
      </c>
      <c r="AE1296" s="143">
        <v>113.44729649364689</v>
      </c>
      <c r="AF1296" s="143">
        <v>113.43858053355694</v>
      </c>
      <c r="AG1296" s="143">
        <v>113.42621758069428</v>
      </c>
      <c r="AH1296" s="143">
        <v>113.4086849500283</v>
      </c>
      <c r="AI1296" s="143">
        <v>113.38382756143201</v>
      </c>
      <c r="AJ1296" s="143">
        <v>113.34859868472809</v>
      </c>
      <c r="AK1296" s="143">
        <v>113.29869782441452</v>
      </c>
      <c r="AL1296" s="143">
        <v>113.22806840095298</v>
      </c>
      <c r="AM1296" s="143">
        <v>113.1282078904225</v>
      </c>
      <c r="AN1296" s="143">
        <v>112.9872342925474</v>
      </c>
      <c r="AO1296" s="143">
        <v>112.78865057093182</v>
      </c>
      <c r="AP1296" s="143">
        <v>112.50976452374144</v>
      </c>
      <c r="AQ1296" s="143">
        <v>112.1197777000221</v>
      </c>
      <c r="AR1296" s="143">
        <v>111.57769276268549</v>
      </c>
      <c r="AS1296" s="143">
        <v>110.83046450719645</v>
      </c>
      <c r="AT1296" s="143">
        <v>109.81230715364117</v>
      </c>
      <c r="AU1296" s="143">
        <v>108.44679912636539</v>
      </c>
      <c r="AV1296" s="143">
        <v>106.65423817108163</v>
      </c>
      <c r="AW1296" s="143">
        <v>104.36698150532868</v>
      </c>
      <c r="AX1296" s="144">
        <v>101.55395675675678</v>
      </c>
    </row>
    <row r="1297" spans="1:50">
      <c r="A1297" s="212"/>
      <c r="B1297" s="215"/>
      <c r="C1297" s="217" t="s">
        <v>43</v>
      </c>
      <c r="D1297" s="52" t="s">
        <v>24</v>
      </c>
      <c r="E1297" s="86" t="str">
        <f>A1291&amp;"/"&amp;B1291&amp;"/"&amp;C1297&amp;"/"&amp;D1297</f>
        <v>Lignite fired power plants/Integrated gasification combined cycle/CHP with CCS/L</v>
      </c>
      <c r="F1297" s="61" t="str">
        <f>A1291</f>
        <v>Lignite fired power plants</v>
      </c>
      <c r="G1297" s="61" t="str">
        <f>B1291</f>
        <v>Integrated gasification combined cycle</v>
      </c>
      <c r="H1297" s="61" t="str">
        <f>C1297</f>
        <v>CHP with CCS</v>
      </c>
      <c r="I1297" s="84" t="str">
        <f t="shared" si="82"/>
        <v>L</v>
      </c>
      <c r="J1297" s="135" t="s">
        <v>99</v>
      </c>
      <c r="K1297" s="135" t="s">
        <v>99</v>
      </c>
      <c r="L1297" s="135" t="s">
        <v>99</v>
      </c>
      <c r="M1297" s="135" t="s">
        <v>99</v>
      </c>
      <c r="N1297" s="135" t="s">
        <v>99</v>
      </c>
      <c r="O1297" s="135" t="s">
        <v>99</v>
      </c>
      <c r="P1297" s="135" t="s">
        <v>99</v>
      </c>
      <c r="Q1297" s="135" t="s">
        <v>99</v>
      </c>
      <c r="R1297" s="135" t="s">
        <v>99</v>
      </c>
      <c r="S1297" s="135" t="s">
        <v>99</v>
      </c>
      <c r="T1297" s="135" t="s">
        <v>99</v>
      </c>
      <c r="U1297" s="135" t="s">
        <v>99</v>
      </c>
      <c r="V1297" s="135" t="s">
        <v>99</v>
      </c>
      <c r="W1297" s="135" t="s">
        <v>99</v>
      </c>
      <c r="X1297" s="135" t="s">
        <v>99</v>
      </c>
      <c r="Y1297" s="135" t="s">
        <v>99</v>
      </c>
      <c r="Z1297" s="135" t="s">
        <v>99</v>
      </c>
      <c r="AA1297" s="135" t="s">
        <v>99</v>
      </c>
      <c r="AB1297" s="135" t="s">
        <v>99</v>
      </c>
      <c r="AC1297" s="135" t="s">
        <v>99</v>
      </c>
      <c r="AD1297" s="135" t="s">
        <v>99</v>
      </c>
      <c r="AE1297" s="135">
        <v>111.79536413761366</v>
      </c>
      <c r="AF1297" s="135">
        <v>111.77896494201778</v>
      </c>
      <c r="AG1297" s="135">
        <v>111.75684927552696</v>
      </c>
      <c r="AH1297" s="135">
        <v>111.72703432891376</v>
      </c>
      <c r="AI1297" s="135">
        <v>111.68685760020522</v>
      </c>
      <c r="AJ1297" s="135">
        <v>111.63275048955194</v>
      </c>
      <c r="AK1297" s="135">
        <v>111.55994186593158</v>
      </c>
      <c r="AL1297" s="135">
        <v>111.46207439084333</v>
      </c>
      <c r="AM1297" s="135">
        <v>111.33071597632939</v>
      </c>
      <c r="AN1297" s="135">
        <v>111.15475229659754</v>
      </c>
      <c r="AO1297" s="135">
        <v>110.91965779657059</v>
      </c>
      <c r="AP1297" s="135">
        <v>110.60666883719173</v>
      </c>
      <c r="AQ1297" s="135">
        <v>110.19193366365226</v>
      </c>
      <c r="AR1297" s="135">
        <v>109.64580330824454</v>
      </c>
      <c r="AS1297" s="135">
        <v>108.93256893017184</v>
      </c>
      <c r="AT1297" s="135">
        <v>108.01114736858527</v>
      </c>
      <c r="AU1297" s="135">
        <v>106.83743585967468</v>
      </c>
      <c r="AV1297" s="135">
        <v>105.36919110991683</v>
      </c>
      <c r="AW1297" s="135">
        <v>103.57411066349778</v>
      </c>
      <c r="AX1297" s="136">
        <v>101.44097590540541</v>
      </c>
    </row>
    <row r="1298" spans="1:50">
      <c r="A1298" s="212"/>
      <c r="B1298" s="215"/>
      <c r="C1298" s="210"/>
      <c r="D1298" s="52" t="s">
        <v>25</v>
      </c>
      <c r="E1298" s="73" t="str">
        <f>A1291&amp;"/"&amp;B1291&amp;"/"&amp;C1297&amp;"/"&amp;D1298</f>
        <v>Lignite fired power plants/Integrated gasification combined cycle/CHP with CCS/M</v>
      </c>
      <c r="F1298" s="91" t="str">
        <f>A1291</f>
        <v>Lignite fired power plants</v>
      </c>
      <c r="G1298" s="91" t="str">
        <f>B1291</f>
        <v>Integrated gasification combined cycle</v>
      </c>
      <c r="H1298" s="91" t="str">
        <f>C1297</f>
        <v>CHP with CCS</v>
      </c>
      <c r="I1298" s="70" t="str">
        <f t="shared" si="82"/>
        <v>M</v>
      </c>
      <c r="J1298" s="137" t="s">
        <v>99</v>
      </c>
      <c r="K1298" s="137" t="s">
        <v>99</v>
      </c>
      <c r="L1298" s="137" t="s">
        <v>99</v>
      </c>
      <c r="M1298" s="137" t="s">
        <v>99</v>
      </c>
      <c r="N1298" s="137" t="s">
        <v>99</v>
      </c>
      <c r="O1298" s="137" t="s">
        <v>99</v>
      </c>
      <c r="P1298" s="137" t="s">
        <v>99</v>
      </c>
      <c r="Q1298" s="137" t="s">
        <v>99</v>
      </c>
      <c r="R1298" s="137" t="s">
        <v>99</v>
      </c>
      <c r="S1298" s="137" t="s">
        <v>99</v>
      </c>
      <c r="T1298" s="137" t="s">
        <v>99</v>
      </c>
      <c r="U1298" s="137" t="s">
        <v>99</v>
      </c>
      <c r="V1298" s="137" t="s">
        <v>99</v>
      </c>
      <c r="W1298" s="137" t="s">
        <v>99</v>
      </c>
      <c r="X1298" s="137" t="s">
        <v>99</v>
      </c>
      <c r="Y1298" s="137" t="s">
        <v>99</v>
      </c>
      <c r="Z1298" s="137" t="s">
        <v>99</v>
      </c>
      <c r="AA1298" s="137" t="s">
        <v>99</v>
      </c>
      <c r="AB1298" s="137" t="s">
        <v>99</v>
      </c>
      <c r="AC1298" s="137" t="s">
        <v>99</v>
      </c>
      <c r="AD1298" s="137" t="s">
        <v>99</v>
      </c>
      <c r="AE1298" s="137">
        <v>118.70078403275751</v>
      </c>
      <c r="AF1298" s="137">
        <v>118.69218566507226</v>
      </c>
      <c r="AG1298" s="137">
        <v>118.6799895084479</v>
      </c>
      <c r="AH1298" s="137">
        <v>118.66269342133873</v>
      </c>
      <c r="AI1298" s="137">
        <v>118.63817139913574</v>
      </c>
      <c r="AJ1298" s="137">
        <v>118.60341781698156</v>
      </c>
      <c r="AK1298" s="137">
        <v>118.554190200017</v>
      </c>
      <c r="AL1298" s="137">
        <v>118.48451368176171</v>
      </c>
      <c r="AM1298" s="137">
        <v>118.38600045110016</v>
      </c>
      <c r="AN1298" s="137">
        <v>118.24692881516637</v>
      </c>
      <c r="AO1298" s="137">
        <v>118.0510243092789</v>
      </c>
      <c r="AP1298" s="137">
        <v>117.77590088612388</v>
      </c>
      <c r="AQ1298" s="137">
        <v>117.39117561568474</v>
      </c>
      <c r="AR1298" s="137">
        <v>116.85640428128734</v>
      </c>
      <c r="AS1298" s="137">
        <v>116.1192573440368</v>
      </c>
      <c r="AT1298" s="137">
        <v>115.11483658063676</v>
      </c>
      <c r="AU1298" s="137">
        <v>113.76775146614443</v>
      </c>
      <c r="AV1298" s="137">
        <v>111.99937505864695</v>
      </c>
      <c r="AW1298" s="137">
        <v>109.74297718626967</v>
      </c>
      <c r="AX1298" s="138">
        <v>106.96790469324326</v>
      </c>
    </row>
    <row r="1299" spans="1:50">
      <c r="A1299" s="212"/>
      <c r="B1299" s="214" t="s">
        <v>44</v>
      </c>
      <c r="C1299" s="209" t="s">
        <v>36</v>
      </c>
      <c r="D1299" s="67" t="s">
        <v>24</v>
      </c>
      <c r="E1299" s="87" t="str">
        <f>A1291&amp;"/"&amp;B1299&amp;"/"&amp;C1299&amp;"/"&amp;D1299</f>
        <v>Lignite fired power plants/Supercritical steam turbine/Electricity only/L</v>
      </c>
      <c r="F1299" s="55" t="str">
        <f>A1291</f>
        <v>Lignite fired power plants</v>
      </c>
      <c r="G1299" s="55" t="str">
        <f>B1299</f>
        <v>Supercritical steam turbine</v>
      </c>
      <c r="H1299" s="55" t="str">
        <f>C1299</f>
        <v>Electricity only</v>
      </c>
      <c r="I1299" s="85" t="str">
        <f t="shared" si="82"/>
        <v>L</v>
      </c>
      <c r="J1299" s="139">
        <v>40.852380952380955</v>
      </c>
      <c r="K1299" s="139">
        <v>40.849969728255317</v>
      </c>
      <c r="L1299" s="139">
        <v>40.847026879529551</v>
      </c>
      <c r="M1299" s="139">
        <v>40.843435794648109</v>
      </c>
      <c r="N1299" s="139">
        <v>40.839054577752655</v>
      </c>
      <c r="O1299" s="139">
        <v>40.83371071071187</v>
      </c>
      <c r="P1299" s="139">
        <v>40.827194659166189</v>
      </c>
      <c r="Q1299" s="139">
        <v>40.819252249031436</v>
      </c>
      <c r="R1299" s="139">
        <v>40.809575629768091</v>
      </c>
      <c r="S1299" s="139">
        <v>40.79779264118244</v>
      </c>
      <c r="T1299" s="139">
        <v>40.783454419394495</v>
      </c>
      <c r="U1299" s="139">
        <v>40.766021126460728</v>
      </c>
      <c r="V1299" s="139">
        <v>40.744845783654199</v>
      </c>
      <c r="W1299" s="139">
        <v>40.719156353895265</v>
      </c>
      <c r="X1299" s="139">
        <v>40.688036485742977</v>
      </c>
      <c r="Y1299" s="139">
        <v>40.65040574021311</v>
      </c>
      <c r="Z1299" s="139">
        <v>40.605000721335472</v>
      </c>
      <c r="AA1299" s="139">
        <v>40.55035937472703</v>
      </c>
      <c r="AB1299" s="139">
        <v>40.484811851608669</v>
      </c>
      <c r="AC1299" s="139">
        <v>40.406482775709691</v>
      </c>
      <c r="AD1299" s="139">
        <v>40.31331144639185</v>
      </c>
      <c r="AE1299" s="139">
        <v>40.203098282694782</v>
      </c>
      <c r="AF1299" s="139">
        <v>40.073587265944852</v>
      </c>
      <c r="AG1299" s="139">
        <v>39.922594571596427</v>
      </c>
      <c r="AH1299" s="139">
        <v>39.748191921320462</v>
      </c>
      <c r="AI1299" s="139">
        <v>39.548948040097329</v>
      </c>
      <c r="AJ1299" s="139">
        <v>39.324221550763298</v>
      </c>
      <c r="AK1299" s="139">
        <v>39.074482921696465</v>
      </c>
      <c r="AL1299" s="139">
        <v>38.801622728495353</v>
      </c>
      <c r="AM1299" s="139">
        <v>38.5091826091043</v>
      </c>
      <c r="AN1299" s="139">
        <v>38.202431771921063</v>
      </c>
      <c r="AO1299" s="139">
        <v>37.88821623440851</v>
      </c>
      <c r="AP1299" s="139">
        <v>37.574539048439661</v>
      </c>
      <c r="AQ1299" s="139">
        <v>37.269888407079627</v>
      </c>
      <c r="AR1299" s="139">
        <v>36.982403761630358</v>
      </c>
      <c r="AS1299" s="139">
        <v>36.71903183201907</v>
      </c>
      <c r="AT1299" s="139">
        <v>36.48484574481818</v>
      </c>
      <c r="AU1299" s="139">
        <v>36.282665983679166</v>
      </c>
      <c r="AV1299" s="139">
        <v>36.113040993116186</v>
      </c>
      <c r="AW1299" s="139">
        <v>35.974549996522427</v>
      </c>
      <c r="AX1299" s="140">
        <v>35.864317934441701</v>
      </c>
    </row>
    <row r="1300" spans="1:50">
      <c r="A1300" s="212"/>
      <c r="B1300" s="215"/>
      <c r="C1300" s="216"/>
      <c r="D1300" s="52" t="s">
        <v>25</v>
      </c>
      <c r="E1300" s="86" t="str">
        <f>A1291&amp;"/"&amp;B1299&amp;"/"&amp;C1299&amp;"/"&amp;D1300</f>
        <v>Lignite fired power plants/Supercritical steam turbine/Electricity only/M</v>
      </c>
      <c r="F1300" s="61" t="str">
        <f>A1291</f>
        <v>Lignite fired power plants</v>
      </c>
      <c r="G1300" s="61" t="str">
        <f>B1299</f>
        <v>Supercritical steam turbine</v>
      </c>
      <c r="H1300" s="61" t="str">
        <f>C1299</f>
        <v>Electricity only</v>
      </c>
      <c r="I1300" s="84" t="str">
        <f t="shared" si="82"/>
        <v>M</v>
      </c>
      <c r="J1300" s="135">
        <v>44.529095238095252</v>
      </c>
      <c r="K1300" s="135">
        <v>44.524298296035745</v>
      </c>
      <c r="L1300" s="135">
        <v>44.518589949385166</v>
      </c>
      <c r="M1300" s="135">
        <v>44.511798393235189</v>
      </c>
      <c r="N1300" s="135">
        <v>44.503720003129892</v>
      </c>
      <c r="O1300" s="135">
        <v>44.494113678144892</v>
      </c>
      <c r="P1300" s="135">
        <v>44.482694277329415</v>
      </c>
      <c r="Q1300" s="135">
        <v>44.469125046620753</v>
      </c>
      <c r="R1300" s="135">
        <v>44.45300894123406</v>
      </c>
      <c r="S1300" s="135">
        <v>44.433878768176399</v>
      </c>
      <c r="T1300" s="135">
        <v>44.411186110615624</v>
      </c>
      <c r="U1300" s="135">
        <v>44.384289058021913</v>
      </c>
      <c r="V1300" s="135">
        <v>44.352438863373344</v>
      </c>
      <c r="W1300" s="135">
        <v>44.314765794118287</v>
      </c>
      <c r="X1300" s="135">
        <v>44.270264652712001</v>
      </c>
      <c r="Y1300" s="135">
        <v>44.217780733487245</v>
      </c>
      <c r="Z1300" s="135">
        <v>44.155997374398808</v>
      </c>
      <c r="AA1300" s="135">
        <v>44.083426771530434</v>
      </c>
      <c r="AB1300" s="135">
        <v>43.998406359694151</v>
      </c>
      <c r="AC1300" s="135">
        <v>43.899103814496506</v>
      </c>
      <c r="AD1300" s="135">
        <v>43.78353455754732</v>
      </c>
      <c r="AE1300" s="135">
        <v>43.64959645147713</v>
      </c>
      <c r="AF1300" s="135">
        <v>43.495126981725342</v>
      </c>
      <c r="AG1300" s="135">
        <v>43.317988362644734</v>
      </c>
      <c r="AH1300" s="135">
        <v>43.116185287781633</v>
      </c>
      <c r="AI1300" s="135">
        <v>42.888017985650215</v>
      </c>
      <c r="AJ1300" s="135">
        <v>42.632269344849441</v>
      </c>
      <c r="AK1300" s="135">
        <v>42.348418789107036</v>
      </c>
      <c r="AL1300" s="135">
        <v>42.036867386050261</v>
      </c>
      <c r="AM1300" s="135">
        <v>41.699149190015355</v>
      </c>
      <c r="AN1300" s="135">
        <v>41.338094917014544</v>
      </c>
      <c r="AO1300" s="135">
        <v>40.957908663006791</v>
      </c>
      <c r="AP1300" s="135">
        <v>40.564120009107803</v>
      </c>
      <c r="AQ1300" s="135">
        <v>40.163385417732421</v>
      </c>
      <c r="AR1300" s="135">
        <v>39.763134973256008</v>
      </c>
      <c r="AS1300" s="135">
        <v>39.371090212216686</v>
      </c>
      <c r="AT1300" s="135">
        <v>38.994709005298496</v>
      </c>
      <c r="AU1300" s="135">
        <v>38.640634928805348</v>
      </c>
      <c r="AV1300" s="135">
        <v>38.314233260934941</v>
      </c>
      <c r="AW1300" s="135">
        <v>38.019280603078592</v>
      </c>
      <c r="AX1300" s="136">
        <v>37.757843985824493</v>
      </c>
    </row>
    <row r="1301" spans="1:50">
      <c r="A1301" s="212"/>
      <c r="B1301" s="215"/>
      <c r="C1301" s="217" t="s">
        <v>26</v>
      </c>
      <c r="D1301" s="83" t="s">
        <v>24</v>
      </c>
      <c r="E1301" s="56" t="str">
        <f>A1291&amp;"/"&amp;B1299&amp;"/"&amp;C1301&amp;"/"&amp;D1301</f>
        <v>Lignite fired power plants/Supercritical steam turbine/CHP/L</v>
      </c>
      <c r="F1301" s="103" t="str">
        <f>A1291</f>
        <v>Lignite fired power plants</v>
      </c>
      <c r="G1301" s="103" t="str">
        <f>B1299</f>
        <v>Supercritical steam turbine</v>
      </c>
      <c r="H1301" s="103" t="str">
        <f>C1301</f>
        <v>CHP</v>
      </c>
      <c r="I1301" s="104" t="str">
        <f t="shared" si="82"/>
        <v>L</v>
      </c>
      <c r="J1301" s="141">
        <v>48.019619047619052</v>
      </c>
      <c r="K1301" s="141">
        <v>48.01722083187105</v>
      </c>
      <c r="L1301" s="141">
        <v>48.014293859598709</v>
      </c>
      <c r="M1301" s="141">
        <v>48.010722148357289</v>
      </c>
      <c r="N1301" s="141">
        <v>48.006364567806244</v>
      </c>
      <c r="O1301" s="141">
        <v>48.001049530536903</v>
      </c>
      <c r="P1301" s="141">
        <v>47.994568632612271</v>
      </c>
      <c r="Q1301" s="141">
        <v>47.986669071198719</v>
      </c>
      <c r="R1301" s="141">
        <v>47.977044656587871</v>
      </c>
      <c r="S1301" s="141">
        <v>47.965325236362993</v>
      </c>
      <c r="T1301" s="141">
        <v>47.951064368231876</v>
      </c>
      <c r="U1301" s="141">
        <v>47.933725126637178</v>
      </c>
      <c r="V1301" s="141">
        <v>47.912664023254827</v>
      </c>
      <c r="W1301" s="141">
        <v>47.88711318608869</v>
      </c>
      <c r="X1301" s="141">
        <v>47.856161207346773</v>
      </c>
      <c r="Y1301" s="141">
        <v>47.818733476934057</v>
      </c>
      <c r="Z1301" s="141">
        <v>47.773573414809121</v>
      </c>
      <c r="AA1301" s="141">
        <v>47.71922685426528</v>
      </c>
      <c r="AB1301" s="141">
        <v>47.654032955235344</v>
      </c>
      <c r="AC1301" s="141">
        <v>47.5761264589663</v>
      </c>
      <c r="AD1301" s="141">
        <v>47.48345778214896</v>
      </c>
      <c r="AE1301" s="141">
        <v>47.373839210401229</v>
      </c>
      <c r="AF1301" s="141">
        <v>47.245026896105031</v>
      </c>
      <c r="AG1301" s="141">
        <v>47.094848796288296</v>
      </c>
      <c r="AH1301" s="141">
        <v>46.921387035542381</v>
      </c>
      <c r="AI1301" s="141">
        <v>46.723218060471616</v>
      </c>
      <c r="AJ1301" s="141">
        <v>46.499703954095089</v>
      </c>
      <c r="AK1301" s="141">
        <v>46.251312646648465</v>
      </c>
      <c r="AL1301" s="141">
        <v>45.979924514213316</v>
      </c>
      <c r="AM1301" s="141">
        <v>45.689062087856556</v>
      </c>
      <c r="AN1301" s="141">
        <v>45.383966148982395</v>
      </c>
      <c r="AO1301" s="141">
        <v>45.071445781290691</v>
      </c>
      <c r="AP1301" s="141">
        <v>44.759460860775533</v>
      </c>
      <c r="AQ1301" s="141">
        <v>44.456453787321863</v>
      </c>
      <c r="AR1301" s="141">
        <v>44.170520100487764</v>
      </c>
      <c r="AS1301" s="141">
        <v>43.908569043155019</v>
      </c>
      <c r="AT1301" s="141">
        <v>43.67564637274959</v>
      </c>
      <c r="AU1301" s="141">
        <v>43.474557356620146</v>
      </c>
      <c r="AV1301" s="141">
        <v>43.305847480462837</v>
      </c>
      <c r="AW1301" s="141">
        <v>43.168103632656646</v>
      </c>
      <c r="AX1301" s="142">
        <v>43.05846626448065</v>
      </c>
    </row>
    <row r="1302" spans="1:50">
      <c r="A1302" s="212"/>
      <c r="B1302" s="215"/>
      <c r="C1302" s="216"/>
      <c r="D1302" s="106" t="s">
        <v>25</v>
      </c>
      <c r="E1302" s="107" t="str">
        <f>A1291&amp;"/"&amp;B1299&amp;"/"&amp;C1301&amp;"/"&amp;D1302</f>
        <v>Lignite fired power plants/Supercritical steam turbine/CHP/M</v>
      </c>
      <c r="F1302" s="108" t="str">
        <f>A1291</f>
        <v>Lignite fired power plants</v>
      </c>
      <c r="G1302" s="108" t="str">
        <f>B1299</f>
        <v>Supercritical steam turbine</v>
      </c>
      <c r="H1302" s="108" t="str">
        <f>C1301</f>
        <v>CHP</v>
      </c>
      <c r="I1302" s="109" t="str">
        <f t="shared" si="82"/>
        <v>M</v>
      </c>
      <c r="J1302" s="143">
        <v>52.010984285714301</v>
      </c>
      <c r="K1302" s="143">
        <v>52.006003898012636</v>
      </c>
      <c r="L1302" s="143">
        <v>52.000077251598583</v>
      </c>
      <c r="M1302" s="143">
        <v>51.993025971365277</v>
      </c>
      <c r="N1302" s="143">
        <v>51.984638645808587</v>
      </c>
      <c r="O1302" s="143">
        <v>51.974664953773107</v>
      </c>
      <c r="P1302" s="143">
        <v>51.962808849889363</v>
      </c>
      <c r="Q1302" s="143">
        <v>51.948720701876695</v>
      </c>
      <c r="R1302" s="143">
        <v>51.931988281082162</v>
      </c>
      <c r="S1302" s="143">
        <v>51.912126528022561</v>
      </c>
      <c r="T1302" s="143">
        <v>51.888566053196747</v>
      </c>
      <c r="U1302" s="143">
        <v>51.860640398000776</v>
      </c>
      <c r="V1302" s="143">
        <v>51.827572181675535</v>
      </c>
      <c r="W1302" s="143">
        <v>51.788458411178738</v>
      </c>
      <c r="X1302" s="143">
        <v>51.742255447994971</v>
      </c>
      <c r="Y1302" s="143">
        <v>51.687764427966016</v>
      </c>
      <c r="Z1302" s="143">
        <v>51.623618336986667</v>
      </c>
      <c r="AA1302" s="143">
        <v>51.548272474238125</v>
      </c>
      <c r="AB1302" s="143">
        <v>51.460000694373491</v>
      </c>
      <c r="AC1302" s="143">
        <v>51.356900600874027</v>
      </c>
      <c r="AD1302" s="143">
        <v>51.23691172069568</v>
      </c>
      <c r="AE1302" s="143">
        <v>51.097851526100541</v>
      </c>
      <c r="AF1302" s="143">
        <v>50.937474803202598</v>
      </c>
      <c r="AG1302" s="143">
        <v>50.753562012717438</v>
      </c>
      <c r="AH1302" s="143">
        <v>50.544041543272719</v>
      </c>
      <c r="AI1302" s="143">
        <v>50.307148620372807</v>
      </c>
      <c r="AJ1302" s="143">
        <v>50.04161958759282</v>
      </c>
      <c r="AK1302" s="143">
        <v>49.74691396067589</v>
      </c>
      <c r="AL1302" s="143">
        <v>49.423448144959764</v>
      </c>
      <c r="AM1302" s="143">
        <v>49.072814860401252</v>
      </c>
      <c r="AN1302" s="143">
        <v>48.697953075834945</v>
      </c>
      <c r="AO1302" s="143">
        <v>48.303227661119777</v>
      </c>
      <c r="AP1302" s="143">
        <v>47.894379660746679</v>
      </c>
      <c r="AQ1302" s="143">
        <v>47.478320094931512</v>
      </c>
      <c r="AR1302" s="143">
        <v>47.062763190860338</v>
      </c>
      <c r="AS1302" s="143">
        <v>46.655725773655355</v>
      </c>
      <c r="AT1302" s="143">
        <v>46.264950919421011</v>
      </c>
      <c r="AU1302" s="143">
        <v>45.897336269468951</v>
      </c>
      <c r="AV1302" s="143">
        <v>45.558452282066185</v>
      </c>
      <c r="AW1302" s="143">
        <v>45.252219984169066</v>
      </c>
      <c r="AX1302" s="144">
        <v>44.980785454173549</v>
      </c>
    </row>
    <row r="1303" spans="1:50">
      <c r="A1303" s="212"/>
      <c r="B1303" s="215"/>
      <c r="C1303" s="217" t="s">
        <v>42</v>
      </c>
      <c r="D1303" s="83" t="s">
        <v>24</v>
      </c>
      <c r="E1303" s="56" t="str">
        <f>A1291&amp;"/"&amp;B1299&amp;"/"&amp;C1303&amp;"/"&amp;D1303</f>
        <v>Lignite fired power plants/Supercritical steam turbine/Electricity only with CCS/L</v>
      </c>
      <c r="F1303" s="103" t="str">
        <f>A1291</f>
        <v>Lignite fired power plants</v>
      </c>
      <c r="G1303" s="103" t="str">
        <f>B1299</f>
        <v>Supercritical steam turbine</v>
      </c>
      <c r="H1303" s="103" t="str">
        <f>C1303</f>
        <v>Electricity only with CCS</v>
      </c>
      <c r="I1303" s="104" t="str">
        <f t="shared" si="82"/>
        <v>L</v>
      </c>
      <c r="J1303" s="141" t="s">
        <v>99</v>
      </c>
      <c r="K1303" s="141" t="s">
        <v>99</v>
      </c>
      <c r="L1303" s="141" t="s">
        <v>99</v>
      </c>
      <c r="M1303" s="141" t="s">
        <v>99</v>
      </c>
      <c r="N1303" s="141" t="s">
        <v>99</v>
      </c>
      <c r="O1303" s="141" t="s">
        <v>99</v>
      </c>
      <c r="P1303" s="141" t="s">
        <v>99</v>
      </c>
      <c r="Q1303" s="141" t="s">
        <v>99</v>
      </c>
      <c r="R1303" s="141" t="s">
        <v>99</v>
      </c>
      <c r="S1303" s="141" t="s">
        <v>99</v>
      </c>
      <c r="T1303" s="141" t="s">
        <v>99</v>
      </c>
      <c r="U1303" s="141" t="s">
        <v>99</v>
      </c>
      <c r="V1303" s="141" t="s">
        <v>99</v>
      </c>
      <c r="W1303" s="141" t="s">
        <v>99</v>
      </c>
      <c r="X1303" s="141" t="s">
        <v>99</v>
      </c>
      <c r="Y1303" s="141" t="s">
        <v>99</v>
      </c>
      <c r="Z1303" s="141" t="s">
        <v>99</v>
      </c>
      <c r="AA1303" s="141" t="s">
        <v>99</v>
      </c>
      <c r="AB1303" s="141" t="s">
        <v>99</v>
      </c>
      <c r="AC1303" s="141" t="s">
        <v>99</v>
      </c>
      <c r="AD1303" s="141" t="s">
        <v>99</v>
      </c>
      <c r="AE1303" s="141">
        <v>81.343431115373605</v>
      </c>
      <c r="AF1303" s="141">
        <v>81.308920720931596</v>
      </c>
      <c r="AG1303" s="141">
        <v>81.266898853171284</v>
      </c>
      <c r="AH1303" s="141">
        <v>81.215765067171247</v>
      </c>
      <c r="AI1303" s="141">
        <v>81.153594611161168</v>
      </c>
      <c r="AJ1303" s="141">
        <v>81.078080786302934</v>
      </c>
      <c r="AK1303" s="141">
        <v>80.986471025777533</v>
      </c>
      <c r="AL1303" s="141">
        <v>80.875498112557352</v>
      </c>
      <c r="AM1303" s="141">
        <v>80.74130936509205</v>
      </c>
      <c r="AN1303" s="141">
        <v>80.579398672953445</v>
      </c>
      <c r="AO1303" s="141">
        <v>80.384549124751302</v>
      </c>
      <c r="AP1303" s="141">
        <v>80.150797766880387</v>
      </c>
      <c r="AQ1303" s="141">
        <v>79.871438776559373</v>
      </c>
      <c r="AR1303" s="141">
        <v>79.539086788593437</v>
      </c>
      <c r="AS1303" s="141">
        <v>79.145827594852364</v>
      </c>
      <c r="AT1303" s="141">
        <v>78.683487547493016</v>
      </c>
      <c r="AU1303" s="141">
        <v>78.144053401545804</v>
      </c>
      <c r="AV1303" s="141">
        <v>77.520267657980824</v>
      </c>
      <c r="AW1303" s="141">
        <v>76.806406666222799</v>
      </c>
      <c r="AX1303" s="142">
        <v>75.999216250000018</v>
      </c>
    </row>
    <row r="1304" spans="1:50">
      <c r="A1304" s="212"/>
      <c r="B1304" s="215"/>
      <c r="C1304" s="216"/>
      <c r="D1304" s="106" t="s">
        <v>25</v>
      </c>
      <c r="E1304" s="107" t="str">
        <f>A1291&amp;"/"&amp;B1299&amp;"/"&amp;C1303&amp;"/"&amp;D1304</f>
        <v>Lignite fired power plants/Supercritical steam turbine/Electricity only with CCS/M</v>
      </c>
      <c r="F1304" s="108" t="str">
        <f>A1291</f>
        <v>Lignite fired power plants</v>
      </c>
      <c r="G1304" s="108" t="str">
        <f>B1299</f>
        <v>Supercritical steam turbine</v>
      </c>
      <c r="H1304" s="108" t="str">
        <f>C1303</f>
        <v>Electricity only with CCS</v>
      </c>
      <c r="I1304" s="109" t="str">
        <f t="shared" si="82"/>
        <v>M</v>
      </c>
      <c r="J1304" s="143" t="s">
        <v>99</v>
      </c>
      <c r="K1304" s="143" t="s">
        <v>99</v>
      </c>
      <c r="L1304" s="143" t="s">
        <v>99</v>
      </c>
      <c r="M1304" s="143" t="s">
        <v>99</v>
      </c>
      <c r="N1304" s="143" t="s">
        <v>99</v>
      </c>
      <c r="O1304" s="143" t="s">
        <v>99</v>
      </c>
      <c r="P1304" s="143" t="s">
        <v>99</v>
      </c>
      <c r="Q1304" s="143" t="s">
        <v>99</v>
      </c>
      <c r="R1304" s="143" t="s">
        <v>99</v>
      </c>
      <c r="S1304" s="143" t="s">
        <v>99</v>
      </c>
      <c r="T1304" s="143" t="s">
        <v>99</v>
      </c>
      <c r="U1304" s="143" t="s">
        <v>99</v>
      </c>
      <c r="V1304" s="143" t="s">
        <v>99</v>
      </c>
      <c r="W1304" s="143" t="s">
        <v>99</v>
      </c>
      <c r="X1304" s="143" t="s">
        <v>99</v>
      </c>
      <c r="Y1304" s="143" t="s">
        <v>99</v>
      </c>
      <c r="Z1304" s="143" t="s">
        <v>99</v>
      </c>
      <c r="AA1304" s="143" t="s">
        <v>99</v>
      </c>
      <c r="AB1304" s="143" t="s">
        <v>99</v>
      </c>
      <c r="AC1304" s="143" t="s">
        <v>99</v>
      </c>
      <c r="AD1304" s="143" t="s">
        <v>99</v>
      </c>
      <c r="AE1304" s="143">
        <v>87.218756856679661</v>
      </c>
      <c r="AF1304" s="143">
        <v>87.198209803246272</v>
      </c>
      <c r="AG1304" s="143">
        <v>87.171868317544607</v>
      </c>
      <c r="AH1304" s="143">
        <v>87.138113349152903</v>
      </c>
      <c r="AI1304" s="143">
        <v>87.094883132102524</v>
      </c>
      <c r="AJ1304" s="143">
        <v>87.039558343405915</v>
      </c>
      <c r="AK1304" s="143">
        <v>86.96882147889643</v>
      </c>
      <c r="AL1304" s="143">
        <v>86.878487300416964</v>
      </c>
      <c r="AM1304" s="143">
        <v>86.76330274901234</v>
      </c>
      <c r="AN1304" s="143">
        <v>86.616717987635639</v>
      </c>
      <c r="AO1304" s="143">
        <v>86.430636271400687</v>
      </c>
      <c r="AP1304" s="143">
        <v>86.195160555239937</v>
      </c>
      <c r="AQ1304" s="143">
        <v>85.898370850107995</v>
      </c>
      <c r="AR1304" s="143">
        <v>85.526189980059485</v>
      </c>
      <c r="AS1304" s="143">
        <v>85.062427226689522</v>
      </c>
      <c r="AT1304" s="143">
        <v>84.489127137733647</v>
      </c>
      <c r="AU1304" s="143">
        <v>83.787386246450509</v>
      </c>
      <c r="AV1304" s="143">
        <v>82.938815199406079</v>
      </c>
      <c r="AW1304" s="143">
        <v>81.927786325082764</v>
      </c>
      <c r="AX1304" s="144">
        <v>80.744475625000021</v>
      </c>
    </row>
    <row r="1305" spans="1:50">
      <c r="A1305" s="212"/>
      <c r="B1305" s="215"/>
      <c r="C1305" s="217" t="s">
        <v>43</v>
      </c>
      <c r="D1305" s="52" t="s">
        <v>24</v>
      </c>
      <c r="E1305" s="86" t="str">
        <f>A1291&amp;"/"&amp;B1299&amp;"/"&amp;C1305&amp;"/"&amp;D1305</f>
        <v>Lignite fired power plants/Supercritical steam turbine/CHP with CCS/L</v>
      </c>
      <c r="F1305" s="61" t="str">
        <f>A1291</f>
        <v>Lignite fired power plants</v>
      </c>
      <c r="G1305" s="61" t="str">
        <f>B1299</f>
        <v>Supercritical steam turbine</v>
      </c>
      <c r="H1305" s="61" t="str">
        <f>C1305</f>
        <v>CHP with CCS</v>
      </c>
      <c r="I1305" s="84" t="str">
        <f t="shared" si="82"/>
        <v>L</v>
      </c>
      <c r="J1305" s="135" t="s">
        <v>99</v>
      </c>
      <c r="K1305" s="135" t="s">
        <v>99</v>
      </c>
      <c r="L1305" s="135" t="s">
        <v>99</v>
      </c>
      <c r="M1305" s="135" t="s">
        <v>99</v>
      </c>
      <c r="N1305" s="135" t="s">
        <v>99</v>
      </c>
      <c r="O1305" s="135" t="s">
        <v>99</v>
      </c>
      <c r="P1305" s="135" t="s">
        <v>99</v>
      </c>
      <c r="Q1305" s="135" t="s">
        <v>99</v>
      </c>
      <c r="R1305" s="135" t="s">
        <v>99</v>
      </c>
      <c r="S1305" s="135" t="s">
        <v>99</v>
      </c>
      <c r="T1305" s="135" t="s">
        <v>99</v>
      </c>
      <c r="U1305" s="135" t="s">
        <v>99</v>
      </c>
      <c r="V1305" s="135" t="s">
        <v>99</v>
      </c>
      <c r="W1305" s="135" t="s">
        <v>99</v>
      </c>
      <c r="X1305" s="135" t="s">
        <v>99</v>
      </c>
      <c r="Y1305" s="135" t="s">
        <v>99</v>
      </c>
      <c r="Z1305" s="135" t="s">
        <v>99</v>
      </c>
      <c r="AA1305" s="135" t="s">
        <v>99</v>
      </c>
      <c r="AB1305" s="135" t="s">
        <v>99</v>
      </c>
      <c r="AC1305" s="135" t="s">
        <v>99</v>
      </c>
      <c r="AD1305" s="135" t="s">
        <v>99</v>
      </c>
      <c r="AE1305" s="135">
        <v>87.72681808921547</v>
      </c>
      <c r="AF1305" s="135">
        <v>87.695812583158698</v>
      </c>
      <c r="AG1305" s="135">
        <v>87.658058471783704</v>
      </c>
      <c r="AH1305" s="135">
        <v>87.612117851945413</v>
      </c>
      <c r="AI1305" s="135">
        <v>87.556261450373114</v>
      </c>
      <c r="AJ1305" s="135">
        <v>87.488416837413212</v>
      </c>
      <c r="AK1305" s="135">
        <v>87.406110997947906</v>
      </c>
      <c r="AL1305" s="135">
        <v>87.306408534715658</v>
      </c>
      <c r="AM1305" s="135">
        <v>87.18584804592507</v>
      </c>
      <c r="AN1305" s="135">
        <v>87.040381063384686</v>
      </c>
      <c r="AO1305" s="135">
        <v>86.865320507148766</v>
      </c>
      <c r="AP1305" s="135">
        <v>86.655309023379104</v>
      </c>
      <c r="AQ1305" s="135">
        <v>86.404321835128798</v>
      </c>
      <c r="AR1305" s="135">
        <v>86.105723637615583</v>
      </c>
      <c r="AS1305" s="135">
        <v>85.752403992605295</v>
      </c>
      <c r="AT1305" s="135">
        <v>85.337019370943793</v>
      </c>
      <c r="AU1305" s="135">
        <v>84.852370355775491</v>
      </c>
      <c r="AV1305" s="135">
        <v>84.291936522348138</v>
      </c>
      <c r="AW1305" s="135">
        <v>83.650575516149502</v>
      </c>
      <c r="AX1305" s="136">
        <v>82.925363656250013</v>
      </c>
    </row>
    <row r="1306" spans="1:50">
      <c r="A1306" s="212"/>
      <c r="B1306" s="218"/>
      <c r="C1306" s="210"/>
      <c r="D1306" s="93" t="s">
        <v>25</v>
      </c>
      <c r="E1306" s="73" t="str">
        <f>A1291&amp;"/"&amp;B1299&amp;"/"&amp;C1305&amp;"/"&amp;D1306</f>
        <v>Lignite fired power plants/Supercritical steam turbine/CHP with CCS/M</v>
      </c>
      <c r="F1306" s="91" t="str">
        <f>A1291</f>
        <v>Lignite fired power plants</v>
      </c>
      <c r="G1306" s="91" t="str">
        <f>B1299</f>
        <v>Supercritical steam turbine</v>
      </c>
      <c r="H1306" s="91" t="str">
        <f>C1305</f>
        <v>CHP with CCS</v>
      </c>
      <c r="I1306" s="70" t="str">
        <f t="shared" si="82"/>
        <v>M</v>
      </c>
      <c r="J1306" s="137" t="s">
        <v>99</v>
      </c>
      <c r="K1306" s="137" t="s">
        <v>99</v>
      </c>
      <c r="L1306" s="137" t="s">
        <v>99</v>
      </c>
      <c r="M1306" s="137" t="s">
        <v>99</v>
      </c>
      <c r="N1306" s="137" t="s">
        <v>99</v>
      </c>
      <c r="O1306" s="137" t="s">
        <v>99</v>
      </c>
      <c r="P1306" s="137" t="s">
        <v>99</v>
      </c>
      <c r="Q1306" s="137" t="s">
        <v>99</v>
      </c>
      <c r="R1306" s="137" t="s">
        <v>99</v>
      </c>
      <c r="S1306" s="137" t="s">
        <v>99</v>
      </c>
      <c r="T1306" s="137" t="s">
        <v>99</v>
      </c>
      <c r="U1306" s="137" t="s">
        <v>99</v>
      </c>
      <c r="V1306" s="137" t="s">
        <v>99</v>
      </c>
      <c r="W1306" s="137" t="s">
        <v>99</v>
      </c>
      <c r="X1306" s="137" t="s">
        <v>99</v>
      </c>
      <c r="Y1306" s="137" t="s">
        <v>99</v>
      </c>
      <c r="Z1306" s="137" t="s">
        <v>99</v>
      </c>
      <c r="AA1306" s="137" t="s">
        <v>99</v>
      </c>
      <c r="AB1306" s="137" t="s">
        <v>99</v>
      </c>
      <c r="AC1306" s="137" t="s">
        <v>99</v>
      </c>
      <c r="AD1306" s="137" t="s">
        <v>99</v>
      </c>
      <c r="AE1306" s="137">
        <v>93.866161817809214</v>
      </c>
      <c r="AF1306" s="137">
        <v>93.847736828176821</v>
      </c>
      <c r="AG1306" s="137">
        <v>93.824115845123075</v>
      </c>
      <c r="AH1306" s="137">
        <v>93.793847030926699</v>
      </c>
      <c r="AI1306" s="137">
        <v>93.755081555208179</v>
      </c>
      <c r="AJ1306" s="137">
        <v>93.705470614084533</v>
      </c>
      <c r="AK1306" s="137">
        <v>93.642039329426638</v>
      </c>
      <c r="AL1306" s="137">
        <v>93.561034707166343</v>
      </c>
      <c r="AM1306" s="137">
        <v>93.457746215104919</v>
      </c>
      <c r="AN1306" s="137">
        <v>93.326300471928818</v>
      </c>
      <c r="AO1306" s="137">
        <v>93.159436950425899</v>
      </c>
      <c r="AP1306" s="137">
        <v>92.948280755061703</v>
      </c>
      <c r="AQ1306" s="137">
        <v>92.682142972445789</v>
      </c>
      <c r="AR1306" s="137">
        <v>92.348400292783964</v>
      </c>
      <c r="AS1306" s="137">
        <v>91.932534146797337</v>
      </c>
      <c r="AT1306" s="137">
        <v>91.418443489978912</v>
      </c>
      <c r="AU1306" s="137">
        <v>90.789177172624719</v>
      </c>
      <c r="AV1306" s="137">
        <v>90.028245061613404</v>
      </c>
      <c r="AW1306" s="137">
        <v>89.121633484053959</v>
      </c>
      <c r="AX1306" s="138">
        <v>88.060533046875008</v>
      </c>
    </row>
    <row r="1307" spans="1:50">
      <c r="A1307" s="212"/>
      <c r="B1307" s="214" t="s">
        <v>45</v>
      </c>
      <c r="C1307" s="209" t="s">
        <v>36</v>
      </c>
      <c r="D1307" s="67" t="s">
        <v>24</v>
      </c>
      <c r="E1307" s="87" t="str">
        <f>A1291&amp;"/"&amp;B1307&amp;"/"&amp;C1307&amp;"/"&amp;D1307</f>
        <v>Lignite fired power plants/Fluidized bed combustion/Electricity only/L</v>
      </c>
      <c r="F1307" s="55" t="str">
        <f>A1291</f>
        <v>Lignite fired power plants</v>
      </c>
      <c r="G1307" s="55" t="str">
        <f>B1307</f>
        <v>Fluidized bed combustion</v>
      </c>
      <c r="H1307" s="55" t="str">
        <f>C1307</f>
        <v>Electricity only</v>
      </c>
      <c r="I1307" s="85" t="str">
        <f t="shared" si="82"/>
        <v>L</v>
      </c>
      <c r="J1307" s="139">
        <v>39.05952380952381</v>
      </c>
      <c r="K1307" s="139">
        <v>39.057953709360348</v>
      </c>
      <c r="L1307" s="139">
        <v>39.05603665055763</v>
      </c>
      <c r="M1307" s="139">
        <v>39.053696142511953</v>
      </c>
      <c r="N1307" s="139">
        <v>39.050838919808065</v>
      </c>
      <c r="O1307" s="139">
        <v>39.047351306795001</v>
      </c>
      <c r="P1307" s="139">
        <v>39.043094815636785</v>
      </c>
      <c r="Q1307" s="139">
        <v>39.037900826774312</v>
      </c>
      <c r="R1307" s="139">
        <v>39.031564176278394</v>
      </c>
      <c r="S1307" s="139">
        <v>39.023835448975191</v>
      </c>
      <c r="T1307" s="139">
        <v>39.014411751215015</v>
      </c>
      <c r="U1307" s="139">
        <v>39.002925715723485</v>
      </c>
      <c r="V1307" s="139">
        <v>38.988932478009644</v>
      </c>
      <c r="W1307" s="139">
        <v>38.971894366988025</v>
      </c>
      <c r="X1307" s="139">
        <v>38.951163083489973</v>
      </c>
      <c r="Y1307" s="139">
        <v>38.925959216502228</v>
      </c>
      <c r="Z1307" s="139">
        <v>38.895349093213888</v>
      </c>
      <c r="AA1307" s="139">
        <v>38.858219210157415</v>
      </c>
      <c r="AB1307" s="139">
        <v>38.813248896004403</v>
      </c>
      <c r="AC1307" s="139">
        <v>38.758882472710006</v>
      </c>
      <c r="AD1307" s="139">
        <v>38.693303084192777</v>
      </c>
      <c r="AE1307" s="139">
        <v>38.61441163053631</v>
      </c>
      <c r="AF1307" s="139">
        <v>38.519815950911834</v>
      </c>
      <c r="AG1307" s="139">
        <v>38.406837566944162</v>
      </c>
      <c r="AH1307" s="139">
        <v>38.272545854235936</v>
      </c>
      <c r="AI1307" s="139">
        <v>38.113832180016246</v>
      </c>
      <c r="AJ1307" s="139">
        <v>37.927538726660117</v>
      </c>
      <c r="AK1307" s="139">
        <v>37.71065732962807</v>
      </c>
      <c r="AL1307" s="139">
        <v>37.460611015145581</v>
      </c>
      <c r="AM1307" s="139">
        <v>37.175622810290989</v>
      </c>
      <c r="AN1307" s="139">
        <v>36.855160499544034</v>
      </c>
      <c r="AO1307" s="139">
        <v>36.500420978930805</v>
      </c>
      <c r="AP1307" s="139">
        <v>36.114785192668812</v>
      </c>
      <c r="AQ1307" s="139">
        <v>35.704140881963752</v>
      </c>
      <c r="AR1307" s="139">
        <v>35.276948577225063</v>
      </c>
      <c r="AS1307" s="139">
        <v>34.843934326951121</v>
      </c>
      <c r="AT1307" s="139">
        <v>34.417346480142541</v>
      </c>
      <c r="AU1307" s="139">
        <v>34.0098155931897</v>
      </c>
      <c r="AV1307" s="139">
        <v>33.632983636923647</v>
      </c>
      <c r="AW1307" s="139">
        <v>33.296173686282486</v>
      </c>
      <c r="AX1307" s="140">
        <v>33.005400308716141</v>
      </c>
    </row>
    <row r="1308" spans="1:50">
      <c r="A1308" s="212"/>
      <c r="B1308" s="215"/>
      <c r="C1308" s="206"/>
      <c r="D1308" s="52" t="s">
        <v>25</v>
      </c>
      <c r="E1308" s="86" t="str">
        <f>A1291&amp;"/"&amp;B1307&amp;"/"&amp;C1307&amp;"/"&amp;D1308</f>
        <v>Lignite fired power plants/Fluidized bed combustion/Electricity only/M</v>
      </c>
      <c r="F1308" s="61" t="str">
        <f>A1291</f>
        <v>Lignite fired power plants</v>
      </c>
      <c r="G1308" s="61" t="str">
        <f>B1307</f>
        <v>Fluidized bed combustion</v>
      </c>
      <c r="H1308" s="61" t="str">
        <f>C1307</f>
        <v>Electricity only</v>
      </c>
      <c r="I1308" s="84" t="str">
        <f t="shared" si="82"/>
        <v>M</v>
      </c>
      <c r="J1308" s="135">
        <v>42.379583333333329</v>
      </c>
      <c r="K1308" s="135">
        <v>42.376180590952124</v>
      </c>
      <c r="L1308" s="135">
        <v>42.372129671619611</v>
      </c>
      <c r="M1308" s="135">
        <v>42.36730769372609</v>
      </c>
      <c r="N1308" s="135">
        <v>42.361568725203263</v>
      </c>
      <c r="O1308" s="135">
        <v>42.354739562276635</v>
      </c>
      <c r="P1308" s="135">
        <v>42.34661477822128</v>
      </c>
      <c r="Q1308" s="135">
        <v>42.336950934159447</v>
      </c>
      <c r="R1308" s="135">
        <v>42.325459836045219</v>
      </c>
      <c r="S1308" s="135">
        <v>42.311800717580816</v>
      </c>
      <c r="T1308" s="135">
        <v>42.295571230432472</v>
      </c>
      <c r="U1308" s="135">
        <v>42.276297134413589</v>
      </c>
      <c r="V1308" s="135">
        <v>42.253420606418729</v>
      </c>
      <c r="W1308" s="135">
        <v>42.226287134929223</v>
      </c>
      <c r="X1308" s="135">
        <v>42.194131046454643</v>
      </c>
      <c r="Y1308" s="135">
        <v>42.156059833944688</v>
      </c>
      <c r="Z1308" s="135">
        <v>42.111037641111579</v>
      </c>
      <c r="AA1308" s="135">
        <v>42.057868520482806</v>
      </c>
      <c r="AB1308" s="135">
        <v>41.995180449714987</v>
      </c>
      <c r="AC1308" s="135">
        <v>41.921411584404872</v>
      </c>
      <c r="AD1308" s="135">
        <v>41.834800867829614</v>
      </c>
      <c r="AE1308" s="135">
        <v>41.73338592010878</v>
      </c>
      <c r="AF1308" s="135">
        <v>41.615012079964117</v>
      </c>
      <c r="AG1308" s="135">
        <v>41.477357518501606</v>
      </c>
      <c r="AH1308" s="135">
        <v>41.317980364533213</v>
      </c>
      <c r="AI1308" s="135">
        <v>41.134394551181117</v>
      </c>
      <c r="AJ1308" s="135">
        <v>40.924181254194671</v>
      </c>
      <c r="AK1308" s="135">
        <v>40.685141827284255</v>
      </c>
      <c r="AL1308" s="135">
        <v>40.415495394417313</v>
      </c>
      <c r="AM1308" s="135">
        <v>40.114119037093907</v>
      </c>
      <c r="AN1308" s="135">
        <v>39.78082029674944</v>
      </c>
      <c r="AO1308" s="135">
        <v>39.416620526775567</v>
      </c>
      <c r="AP1308" s="135">
        <v>39.024014543177707</v>
      </c>
      <c r="AQ1308" s="135">
        <v>38.607159612357449</v>
      </c>
      <c r="AR1308" s="135">
        <v>38.17193929770815</v>
      </c>
      <c r="AS1308" s="135">
        <v>37.725850317507948</v>
      </c>
      <c r="AT1308" s="135">
        <v>37.277677957568955</v>
      </c>
      <c r="AU1308" s="135">
        <v>36.836959105844883</v>
      </c>
      <c r="AV1308" s="135">
        <v>36.413277201409976</v>
      </c>
      <c r="AW1308" s="135">
        <v>36.015479245058089</v>
      </c>
      <c r="AX1308" s="136">
        <v>35.650936262933513</v>
      </c>
    </row>
    <row r="1309" spans="1:50">
      <c r="A1309" s="212"/>
      <c r="B1309" s="215"/>
      <c r="C1309" s="216"/>
      <c r="D1309" s="52" t="s">
        <v>38</v>
      </c>
      <c r="E1309" s="86" t="str">
        <f>A1291&amp;"/"&amp;B1307&amp;"/"&amp;C1307&amp;"/"&amp;D1309</f>
        <v>Lignite fired power plants/Fluidized bed combustion/Electricity only/S</v>
      </c>
      <c r="F1309" s="61" t="str">
        <f>A1291</f>
        <v>Lignite fired power plants</v>
      </c>
      <c r="G1309" s="61" t="str">
        <f>B1307</f>
        <v>Fluidized bed combustion</v>
      </c>
      <c r="H1309" s="61" t="str">
        <f>C1307</f>
        <v>Electricity only</v>
      </c>
      <c r="I1309" s="84" t="str">
        <f t="shared" si="82"/>
        <v>S</v>
      </c>
      <c r="J1309" s="135">
        <v>48.100827083333328</v>
      </c>
      <c r="K1309" s="135">
        <v>48.092217158988895</v>
      </c>
      <c r="L1309" s="135">
        <v>48.082226604722891</v>
      </c>
      <c r="M1309" s="135">
        <v>48.070636417154617</v>
      </c>
      <c r="N1309" s="135">
        <v>48.057193682902756</v>
      </c>
      <c r="O1309" s="135">
        <v>48.041606616970107</v>
      </c>
      <c r="P1309" s="135">
        <v>48.023538976719486</v>
      </c>
      <c r="Q1309" s="135">
        <v>48.002603809773433</v>
      </c>
      <c r="R1309" s="135">
        <v>47.978356506501257</v>
      </c>
      <c r="S1309" s="135">
        <v>47.950287147831546</v>
      </c>
      <c r="T1309" s="135">
        <v>47.917812169717962</v>
      </c>
      <c r="U1309" s="135">
        <v>47.880265410185231</v>
      </c>
      <c r="V1309" s="135">
        <v>47.836888667805091</v>
      </c>
      <c r="W1309" s="135">
        <v>47.786821986859778</v>
      </c>
      <c r="X1309" s="135">
        <v>47.729094000300272</v>
      </c>
      <c r="Y1309" s="135">
        <v>47.662612813394951</v>
      </c>
      <c r="Z1309" s="135">
        <v>47.586158105187685</v>
      </c>
      <c r="AA1309" s="135">
        <v>47.498375367035088</v>
      </c>
      <c r="AB1309" s="135">
        <v>47.397773490383024</v>
      </c>
      <c r="AC1309" s="135">
        <v>47.282727257123135</v>
      </c>
      <c r="AD1309" s="135">
        <v>47.151486663877591</v>
      </c>
      <c r="AE1309" s="135">
        <v>47.002195400837167</v>
      </c>
      <c r="AF1309" s="135">
        <v>46.83292116031275</v>
      </c>
      <c r="AG1309" s="135">
        <v>46.641700696383324</v>
      </c>
      <c r="AH1309" s="135">
        <v>46.426602587312843</v>
      </c>
      <c r="AI1309" s="135">
        <v>46.18581032182005</v>
      </c>
      <c r="AJ1309" s="135">
        <v>45.9177274607801</v>
      </c>
      <c r="AK1309" s="135">
        <v>45.621105024064015</v>
      </c>
      <c r="AL1309" s="135">
        <v>45.295188747237951</v>
      </c>
      <c r="AM1309" s="135">
        <v>44.939880360978592</v>
      </c>
      <c r="AN1309" s="135">
        <v>44.555902661194317</v>
      </c>
      <c r="AO1309" s="135">
        <v>44.144953237022641</v>
      </c>
      <c r="AP1309" s="135">
        <v>43.709827057555565</v>
      </c>
      <c r="AQ1309" s="135">
        <v>43.254484833385426</v>
      </c>
      <c r="AR1309" s="135">
        <v>42.78404359973424</v>
      </c>
      <c r="AS1309" s="135">
        <v>42.304669736428941</v>
      </c>
      <c r="AT1309" s="135">
        <v>41.823363568278296</v>
      </c>
      <c r="AU1309" s="135">
        <v>41.347638617483582</v>
      </c>
      <c r="AV1309" s="135">
        <v>40.885115808987528</v>
      </c>
      <c r="AW1309" s="135">
        <v>40.443070179249538</v>
      </c>
      <c r="AX1309" s="136">
        <v>40.027980639275356</v>
      </c>
    </row>
    <row r="1310" spans="1:50">
      <c r="A1310" s="212"/>
      <c r="B1310" s="215"/>
      <c r="C1310" s="217" t="s">
        <v>26</v>
      </c>
      <c r="D1310" s="83" t="s">
        <v>24</v>
      </c>
      <c r="E1310" s="56" t="str">
        <f>A1291&amp;"/"&amp;B1307&amp;"/"&amp;C1310&amp;"/"&amp;D1310</f>
        <v>Lignite fired power plants/Fluidized bed combustion/CHP/L</v>
      </c>
      <c r="F1310" s="103" t="str">
        <f>A1291</f>
        <v>Lignite fired power plants</v>
      </c>
      <c r="G1310" s="103" t="str">
        <f>B1307</f>
        <v>Fluidized bed combustion</v>
      </c>
      <c r="H1310" s="103" t="str">
        <f>C1310</f>
        <v>CHP</v>
      </c>
      <c r="I1310" s="104" t="str">
        <f t="shared" si="82"/>
        <v>L</v>
      </c>
      <c r="J1310" s="141">
        <v>44.365952380952379</v>
      </c>
      <c r="K1310" s="141">
        <v>44.365368993714846</v>
      </c>
      <c r="L1310" s="141">
        <v>44.364656533989994</v>
      </c>
      <c r="M1310" s="141">
        <v>44.363786469531938</v>
      </c>
      <c r="N1310" s="141">
        <v>44.36272397296986</v>
      </c>
      <c r="O1310" s="141">
        <v>44.361426538850012</v>
      </c>
      <c r="P1310" s="141">
        <v>44.359842299784731</v>
      </c>
      <c r="Q1310" s="141">
        <v>44.357907977684548</v>
      </c>
      <c r="R1310" s="141">
        <v>44.355546393140536</v>
      </c>
      <c r="S1310" s="141">
        <v>44.352663440873513</v>
      </c>
      <c r="T1310" s="141">
        <v>44.349144421572419</v>
      </c>
      <c r="U1310" s="141">
        <v>44.344849600305103</v>
      </c>
      <c r="V1310" s="141">
        <v>44.339608839077215</v>
      </c>
      <c r="W1310" s="141">
        <v>44.333215126438823</v>
      </c>
      <c r="X1310" s="141">
        <v>44.325416801208647</v>
      </c>
      <c r="Y1310" s="141">
        <v>44.315908242150776</v>
      </c>
      <c r="Z1310" s="141">
        <v>44.304318773813442</v>
      </c>
      <c r="AA1310" s="141">
        <v>44.290199525658515</v>
      </c>
      <c r="AB1310" s="141">
        <v>44.273007984821078</v>
      </c>
      <c r="AC1310" s="141">
        <v>44.252090014136584</v>
      </c>
      <c r="AD1310" s="141">
        <v>44.226659183921221</v>
      </c>
      <c r="AE1310" s="141">
        <v>44.195773413551322</v>
      </c>
      <c r="AF1310" s="141">
        <v>44.15830917235435</v>
      </c>
      <c r="AG1310" s="141">
        <v>44.112933896230537</v>
      </c>
      <c r="AH1310" s="141">
        <v>44.058077898105779</v>
      </c>
      <c r="AI1310" s="141">
        <v>43.991907960936231</v>
      </c>
      <c r="AJ1310" s="141">
        <v>43.912306082210407</v>
      </c>
      <c r="AK1310" s="141">
        <v>43.816858559462936</v>
      </c>
      <c r="AL1310" s="141">
        <v>43.702862794365281</v>
      </c>
      <c r="AM1310" s="141">
        <v>43.567361771967668</v>
      </c>
      <c r="AN1310" s="141">
        <v>43.40721886596441</v>
      </c>
      <c r="AO1310" s="141">
        <v>43.219247822281467</v>
      </c>
      <c r="AP1310" s="141">
        <v>43.000413387570546</v>
      </c>
      <c r="AQ1310" s="141">
        <v>42.748115382162382</v>
      </c>
      <c r="AR1310" s="141">
        <v>42.460560831324543</v>
      </c>
      <c r="AS1310" s="141">
        <v>42.137212726885231</v>
      </c>
      <c r="AT1310" s="141">
        <v>41.77927874303348</v>
      </c>
      <c r="AU1310" s="141">
        <v>41.390170269712137</v>
      </c>
      <c r="AV1310" s="141">
        <v>40.975828067798361</v>
      </c>
      <c r="AW1310" s="141">
        <v>40.544788855585395</v>
      </c>
      <c r="AX1310" s="142">
        <v>40.107875270661992</v>
      </c>
    </row>
    <row r="1311" spans="1:50">
      <c r="A1311" s="212"/>
      <c r="B1311" s="215"/>
      <c r="C1311" s="206"/>
      <c r="D1311" s="52" t="s">
        <v>25</v>
      </c>
      <c r="E1311" s="86" t="str">
        <f>A1291&amp;"/"&amp;B1307&amp;"/"&amp;C1310&amp;"/"&amp;D1311</f>
        <v>Lignite fired power plants/Fluidized bed combustion/CHP/M</v>
      </c>
      <c r="F1311" s="61" t="str">
        <f>A1291</f>
        <v>Lignite fired power plants</v>
      </c>
      <c r="G1311" s="61" t="str">
        <f>B1307</f>
        <v>Fluidized bed combustion</v>
      </c>
      <c r="H1311" s="61" t="str">
        <f>C1310</f>
        <v>CHP</v>
      </c>
      <c r="I1311" s="84" t="str">
        <f t="shared" ref="I1311:I1374" si="83">D1311</f>
        <v>M</v>
      </c>
      <c r="J1311" s="135">
        <v>47.586410119047613</v>
      </c>
      <c r="K1311" s="135">
        <v>47.584975610210023</v>
      </c>
      <c r="L1311" s="135">
        <v>47.58326721159581</v>
      </c>
      <c r="M1311" s="135">
        <v>47.581232733087269</v>
      </c>
      <c r="N1311" s="135">
        <v>47.57881008296804</v>
      </c>
      <c r="O1311" s="135">
        <v>47.575925407505167</v>
      </c>
      <c r="P1311" s="135">
        <v>47.572490888575935</v>
      </c>
      <c r="Q1311" s="135">
        <v>47.568402139687613</v>
      </c>
      <c r="R1311" s="135">
        <v>47.563535131699254</v>
      </c>
      <c r="S1311" s="135">
        <v>47.557742569754261</v>
      </c>
      <c r="T1311" s="135">
        <v>47.550849632612753</v>
      </c>
      <c r="U1311" s="135">
        <v>47.542648975170025</v>
      </c>
      <c r="V1311" s="135">
        <v>47.532894885191617</v>
      </c>
      <c r="W1311" s="135">
        <v>47.521296477328285</v>
      </c>
      <c r="X1311" s="135">
        <v>47.507509803032306</v>
      </c>
      <c r="Y1311" s="135">
        <v>47.491128756635504</v>
      </c>
      <c r="Z1311" s="135">
        <v>47.47167466925395</v>
      </c>
      <c r="AA1311" s="135">
        <v>47.44858450854484</v>
      </c>
      <c r="AB1311" s="135">
        <v>47.42119765082635</v>
      </c>
      <c r="AC1311" s="135">
        <v>47.388741272357521</v>
      </c>
      <c r="AD1311" s="135">
        <v>47.350314531400905</v>
      </c>
      <c r="AE1311" s="135">
        <v>47.304871898313131</v>
      </c>
      <c r="AF1311" s="135">
        <v>47.251206257252754</v>
      </c>
      <c r="AG1311" s="135">
        <v>47.18793277323028</v>
      </c>
      <c r="AH1311" s="135">
        <v>47.113475016540932</v>
      </c>
      <c r="AI1311" s="135">
        <v>47.026055484813803</v>
      </c>
      <c r="AJ1311" s="135">
        <v>46.923693472461885</v>
      </c>
      <c r="AK1311" s="135">
        <v>46.804214196878291</v>
      </c>
      <c r="AL1311" s="135">
        <v>46.665274146743748</v>
      </c>
      <c r="AM1311" s="135">
        <v>46.504408647428647</v>
      </c>
      <c r="AN1311" s="135">
        <v>46.319108415891613</v>
      </c>
      <c r="AO1311" s="135">
        <v>46.106932039664542</v>
      </c>
      <c r="AP1311" s="135">
        <v>45.865660340374653</v>
      </c>
      <c r="AQ1311" s="135">
        <v>45.593495811258514</v>
      </c>
      <c r="AR1311" s="135">
        <v>45.289305047429139</v>
      </c>
      <c r="AS1311" s="135">
        <v>44.952893793045448</v>
      </c>
      <c r="AT1311" s="135">
        <v>44.585292939419269</v>
      </c>
      <c r="AU1311" s="135">
        <v>44.189020600423341</v>
      </c>
      <c r="AV1311" s="135">
        <v>43.768272865138371</v>
      </c>
      <c r="AW1311" s="135">
        <v>43.328988240680708</v>
      </c>
      <c r="AX1311" s="136">
        <v>42.878733453516524</v>
      </c>
    </row>
    <row r="1312" spans="1:50">
      <c r="A1312" s="212"/>
      <c r="B1312" s="215"/>
      <c r="C1312" s="216"/>
      <c r="D1312" s="106" t="s">
        <v>38</v>
      </c>
      <c r="E1312" s="107" t="str">
        <f>A1291&amp;"/"&amp;B1307&amp;"/"&amp;C1310&amp;"/"&amp;D1312</f>
        <v>Lignite fired power plants/Fluidized bed combustion/CHP/S</v>
      </c>
      <c r="F1312" s="108" t="str">
        <f>A1291</f>
        <v>Lignite fired power plants</v>
      </c>
      <c r="G1312" s="108" t="str">
        <f>B1307</f>
        <v>Fluidized bed combustion</v>
      </c>
      <c r="H1312" s="108" t="str">
        <f>C1310</f>
        <v>CHP</v>
      </c>
      <c r="I1312" s="109" t="str">
        <f t="shared" si="83"/>
        <v>S</v>
      </c>
      <c r="J1312" s="143">
        <v>54.117564175595234</v>
      </c>
      <c r="K1312" s="143">
        <v>54.113398114989998</v>
      </c>
      <c r="L1312" s="143">
        <v>54.108560762531965</v>
      </c>
      <c r="M1312" s="143">
        <v>54.102944498221902</v>
      </c>
      <c r="N1312" s="143">
        <v>54.096424639708779</v>
      </c>
      <c r="O1312" s="143">
        <v>54.088856803873533</v>
      </c>
      <c r="P1312" s="143">
        <v>54.08007388379913</v>
      </c>
      <c r="Q1312" s="143">
        <v>54.069882593364163</v>
      </c>
      <c r="R1312" s="143">
        <v>54.058059528841518</v>
      </c>
      <c r="S1312" s="143">
        <v>54.044346695163512</v>
      </c>
      <c r="T1312" s="143">
        <v>54.028446444614943</v>
      </c>
      <c r="U1312" s="143">
        <v>54.010015778571201</v>
      </c>
      <c r="V1312" s="143">
        <v>53.988659969777125</v>
      </c>
      <c r="W1312" s="143">
        <v>53.963925475240373</v>
      </c>
      <c r="X1312" s="143">
        <v>53.935292130291771</v>
      </c>
      <c r="Y1312" s="143">
        <v>53.902164645568448</v>
      </c>
      <c r="Z1312" s="143">
        <v>53.863863474171787</v>
      </c>
      <c r="AA1312" s="143">
        <v>53.819615180438689</v>
      </c>
      <c r="AB1312" s="143">
        <v>53.768542529908693</v>
      </c>
      <c r="AC1312" s="143">
        <v>53.709654638247301</v>
      </c>
      <c r="AD1312" s="143">
        <v>53.641837671723344</v>
      </c>
      <c r="AE1312" s="143">
        <v>53.563846789964948</v>
      </c>
      <c r="AF1312" s="143">
        <v>53.474300268733998</v>
      </c>
      <c r="AG1312" s="143">
        <v>53.371677039234861</v>
      </c>
      <c r="AH1312" s="143">
        <v>53.254319228508585</v>
      </c>
      <c r="AI1312" s="143">
        <v>53.120441671066764</v>
      </c>
      <c r="AJ1312" s="143">
        <v>52.968150759017469</v>
      </c>
      <c r="AK1312" s="143">
        <v>52.79547535959415</v>
      </c>
      <c r="AL1312" s="143">
        <v>52.600412780169002</v>
      </c>
      <c r="AM1312" s="143">
        <v>52.380992791729653</v>
      </c>
      <c r="AN1312" s="143">
        <v>52.135362384567877</v>
      </c>
      <c r="AO1312" s="143">
        <v>51.86189304295273</v>
      </c>
      <c r="AP1312" s="143">
        <v>51.559310691502276</v>
      </c>
      <c r="AQ1312" s="143">
        <v>51.22684591065228</v>
      </c>
      <c r="AR1312" s="143">
        <v>50.864398456593612</v>
      </c>
      <c r="AS1312" s="143">
        <v>50.472705648080726</v>
      </c>
      <c r="AT1312" s="143">
        <v>50.053499183223536</v>
      </c>
      <c r="AU1312" s="143">
        <v>49.609630189298372</v>
      </c>
      <c r="AV1312" s="143">
        <v>49.145138957854698</v>
      </c>
      <c r="AW1312" s="143">
        <v>48.665245338635074</v>
      </c>
      <c r="AX1312" s="144">
        <v>48.176239610044007</v>
      </c>
    </row>
    <row r="1313" spans="1:50">
      <c r="A1313" s="212"/>
      <c r="B1313" s="215"/>
      <c r="C1313" s="217" t="s">
        <v>42</v>
      </c>
      <c r="D1313" s="83" t="s">
        <v>24</v>
      </c>
      <c r="E1313" s="56" t="str">
        <f>A1291&amp;"/"&amp;B1307&amp;"/"&amp;C1313&amp;"/"&amp;D1313</f>
        <v>Lignite fired power plants/Fluidized bed combustion/Electricity only with CCS/L</v>
      </c>
      <c r="F1313" s="103" t="str">
        <f>A1291</f>
        <v>Lignite fired power plants</v>
      </c>
      <c r="G1313" s="103" t="str">
        <f>B1307</f>
        <v>Fluidized bed combustion</v>
      </c>
      <c r="H1313" s="103" t="str">
        <f>C1313</f>
        <v>Electricity only with CCS</v>
      </c>
      <c r="I1313" s="104" t="str">
        <f t="shared" si="83"/>
        <v>L</v>
      </c>
      <c r="J1313" s="141" t="s">
        <v>99</v>
      </c>
      <c r="K1313" s="141" t="s">
        <v>99</v>
      </c>
      <c r="L1313" s="141" t="s">
        <v>99</v>
      </c>
      <c r="M1313" s="141" t="s">
        <v>99</v>
      </c>
      <c r="N1313" s="141" t="s">
        <v>99</v>
      </c>
      <c r="O1313" s="141" t="s">
        <v>99</v>
      </c>
      <c r="P1313" s="141" t="s">
        <v>99</v>
      </c>
      <c r="Q1313" s="141" t="s">
        <v>99</v>
      </c>
      <c r="R1313" s="141" t="s">
        <v>99</v>
      </c>
      <c r="S1313" s="141" t="s">
        <v>99</v>
      </c>
      <c r="T1313" s="141" t="s">
        <v>99</v>
      </c>
      <c r="U1313" s="141" t="s">
        <v>99</v>
      </c>
      <c r="V1313" s="141" t="s">
        <v>99</v>
      </c>
      <c r="W1313" s="141" t="s">
        <v>99</v>
      </c>
      <c r="X1313" s="141" t="s">
        <v>99</v>
      </c>
      <c r="Y1313" s="141" t="s">
        <v>99</v>
      </c>
      <c r="Z1313" s="141" t="s">
        <v>99</v>
      </c>
      <c r="AA1313" s="141" t="s">
        <v>99</v>
      </c>
      <c r="AB1313" s="141" t="s">
        <v>99</v>
      </c>
      <c r="AC1313" s="141" t="s">
        <v>99</v>
      </c>
      <c r="AD1313" s="141" t="s">
        <v>99</v>
      </c>
      <c r="AE1313" s="141">
        <v>85.023115577465134</v>
      </c>
      <c r="AF1313" s="141">
        <v>85.001080961069405</v>
      </c>
      <c r="AG1313" s="141">
        <v>84.972832407834716</v>
      </c>
      <c r="AH1313" s="141">
        <v>84.936633651532674</v>
      </c>
      <c r="AI1313" s="141">
        <v>84.890273658724112</v>
      </c>
      <c r="AJ1313" s="141">
        <v>84.830943473008915</v>
      </c>
      <c r="AK1313" s="141">
        <v>84.75508540997545</v>
      </c>
      <c r="AL1313" s="141">
        <v>84.658211229126607</v>
      </c>
      <c r="AM1313" s="141">
        <v>84.53468756121282</v>
      </c>
      <c r="AN1313" s="141">
        <v>84.377490374917301</v>
      </c>
      <c r="AO1313" s="141">
        <v>84.177936738246942</v>
      </c>
      <c r="AP1313" s="141">
        <v>83.925413081123608</v>
      </c>
      <c r="AQ1313" s="141">
        <v>83.607136432650435</v>
      </c>
      <c r="AR1313" s="141">
        <v>83.208010459287507</v>
      </c>
      <c r="AS1313" s="141">
        <v>82.710672269057241</v>
      </c>
      <c r="AT1313" s="141">
        <v>82.095866473144824</v>
      </c>
      <c r="AU1313" s="141">
        <v>81.3433210340269</v>
      </c>
      <c r="AV1313" s="141">
        <v>80.433315248197417</v>
      </c>
      <c r="AW1313" s="141">
        <v>79.349090033963009</v>
      </c>
      <c r="AX1313" s="142">
        <v>78.080110156250015</v>
      </c>
    </row>
    <row r="1314" spans="1:50">
      <c r="A1314" s="212"/>
      <c r="B1314" s="215"/>
      <c r="C1314" s="216"/>
      <c r="D1314" s="106" t="s">
        <v>25</v>
      </c>
      <c r="E1314" s="107" t="str">
        <f>A1291&amp;"/"&amp;B1307&amp;"/"&amp;C1313&amp;"/"&amp;D1314</f>
        <v>Lignite fired power plants/Fluidized bed combustion/Electricity only with CCS/M</v>
      </c>
      <c r="F1314" s="108" t="str">
        <f>A1291</f>
        <v>Lignite fired power plants</v>
      </c>
      <c r="G1314" s="108" t="str">
        <f>B1307</f>
        <v>Fluidized bed combustion</v>
      </c>
      <c r="H1314" s="108" t="str">
        <f>C1313</f>
        <v>Electricity only with CCS</v>
      </c>
      <c r="I1314" s="109" t="str">
        <f t="shared" si="83"/>
        <v>M</v>
      </c>
      <c r="J1314" s="143" t="s">
        <v>99</v>
      </c>
      <c r="K1314" s="143" t="s">
        <v>99</v>
      </c>
      <c r="L1314" s="143" t="s">
        <v>99</v>
      </c>
      <c r="M1314" s="143" t="s">
        <v>99</v>
      </c>
      <c r="N1314" s="143" t="s">
        <v>99</v>
      </c>
      <c r="O1314" s="143" t="s">
        <v>99</v>
      </c>
      <c r="P1314" s="143" t="s">
        <v>99</v>
      </c>
      <c r="Q1314" s="143" t="s">
        <v>99</v>
      </c>
      <c r="R1314" s="143" t="s">
        <v>99</v>
      </c>
      <c r="S1314" s="143" t="s">
        <v>99</v>
      </c>
      <c r="T1314" s="143" t="s">
        <v>99</v>
      </c>
      <c r="U1314" s="143" t="s">
        <v>99</v>
      </c>
      <c r="V1314" s="143" t="s">
        <v>99</v>
      </c>
      <c r="W1314" s="143" t="s">
        <v>99</v>
      </c>
      <c r="X1314" s="143" t="s">
        <v>99</v>
      </c>
      <c r="Y1314" s="143" t="s">
        <v>99</v>
      </c>
      <c r="Z1314" s="143" t="s">
        <v>99</v>
      </c>
      <c r="AA1314" s="143" t="s">
        <v>99</v>
      </c>
      <c r="AB1314" s="143" t="s">
        <v>99</v>
      </c>
      <c r="AC1314" s="143" t="s">
        <v>99</v>
      </c>
      <c r="AD1314" s="143" t="s">
        <v>99</v>
      </c>
      <c r="AE1314" s="143">
        <v>94.226381587721704</v>
      </c>
      <c r="AF1314" s="143">
        <v>94.200480429208113</v>
      </c>
      <c r="AG1314" s="143">
        <v>94.167274938267354</v>
      </c>
      <c r="AH1314" s="143">
        <v>94.124724175951584</v>
      </c>
      <c r="AI1314" s="143">
        <v>94.070229125942177</v>
      </c>
      <c r="AJ1314" s="143">
        <v>94.000487927944818</v>
      </c>
      <c r="AK1314" s="143">
        <v>93.911318610000876</v>
      </c>
      <c r="AL1314" s="143">
        <v>93.797445353985111</v>
      </c>
      <c r="AM1314" s="143">
        <v>93.652246270626662</v>
      </c>
      <c r="AN1314" s="143">
        <v>93.467464781037407</v>
      </c>
      <c r="AO1314" s="143">
        <v>93.232894308716226</v>
      </c>
      <c r="AP1314" s="143">
        <v>92.936058858798873</v>
      </c>
      <c r="AQ1314" s="143">
        <v>92.561932358240583</v>
      </c>
      <c r="AR1314" s="143">
        <v>92.092769432174507</v>
      </c>
      <c r="AS1314" s="143">
        <v>91.508160421122582</v>
      </c>
      <c r="AT1314" s="143">
        <v>90.785471081357727</v>
      </c>
      <c r="AU1314" s="143">
        <v>89.90087212319068</v>
      </c>
      <c r="AV1314" s="143">
        <v>88.8311823367317</v>
      </c>
      <c r="AW1314" s="143">
        <v>87.556701826884478</v>
      </c>
      <c r="AX1314" s="144">
        <v>86.065046679687526</v>
      </c>
    </row>
    <row r="1315" spans="1:50">
      <c r="A1315" s="212"/>
      <c r="B1315" s="215"/>
      <c r="C1315" s="217" t="s">
        <v>43</v>
      </c>
      <c r="D1315" s="52" t="s">
        <v>24</v>
      </c>
      <c r="E1315" s="86" t="str">
        <f>A1291&amp;"/"&amp;B1307&amp;"/"&amp;C1315&amp;"/"&amp;D1315</f>
        <v>Lignite fired power plants/Fluidized bed combustion/CHP with CCS/L</v>
      </c>
      <c r="F1315" s="61" t="str">
        <f>A1291</f>
        <v>Lignite fired power plants</v>
      </c>
      <c r="G1315" s="61" t="str">
        <f>B1307</f>
        <v>Fluidized bed combustion</v>
      </c>
      <c r="H1315" s="61" t="str">
        <f>C1315</f>
        <v>CHP with CCS</v>
      </c>
      <c r="I1315" s="84" t="str">
        <f t="shared" si="83"/>
        <v>L</v>
      </c>
      <c r="J1315" s="135" t="s">
        <v>99</v>
      </c>
      <c r="K1315" s="135" t="s">
        <v>99</v>
      </c>
      <c r="L1315" s="135" t="s">
        <v>99</v>
      </c>
      <c r="M1315" s="135" t="s">
        <v>99</v>
      </c>
      <c r="N1315" s="135" t="s">
        <v>99</v>
      </c>
      <c r="O1315" s="135" t="s">
        <v>99</v>
      </c>
      <c r="P1315" s="135" t="s">
        <v>99</v>
      </c>
      <c r="Q1315" s="135" t="s">
        <v>99</v>
      </c>
      <c r="R1315" s="135" t="s">
        <v>99</v>
      </c>
      <c r="S1315" s="135" t="s">
        <v>99</v>
      </c>
      <c r="T1315" s="135" t="s">
        <v>99</v>
      </c>
      <c r="U1315" s="135" t="s">
        <v>99</v>
      </c>
      <c r="V1315" s="135" t="s">
        <v>99</v>
      </c>
      <c r="W1315" s="135" t="s">
        <v>99</v>
      </c>
      <c r="X1315" s="135" t="s">
        <v>99</v>
      </c>
      <c r="Y1315" s="135" t="s">
        <v>99</v>
      </c>
      <c r="Z1315" s="135" t="s">
        <v>99</v>
      </c>
      <c r="AA1315" s="135" t="s">
        <v>99</v>
      </c>
      <c r="AB1315" s="135" t="s">
        <v>99</v>
      </c>
      <c r="AC1315" s="135" t="s">
        <v>99</v>
      </c>
      <c r="AD1315" s="135" t="s">
        <v>99</v>
      </c>
      <c r="AE1315" s="135">
        <v>89.283182720609545</v>
      </c>
      <c r="AF1315" s="135">
        <v>89.264254242464432</v>
      </c>
      <c r="AG1315" s="135">
        <v>89.239987783138275</v>
      </c>
      <c r="AH1315" s="135">
        <v>89.208891831421269</v>
      </c>
      <c r="AI1315" s="135">
        <v>89.169067035067883</v>
      </c>
      <c r="AJ1315" s="135">
        <v>89.118100405856481</v>
      </c>
      <c r="AK1315" s="135">
        <v>89.052935772968254</v>
      </c>
      <c r="AL1315" s="135">
        <v>88.969717586543211</v>
      </c>
      <c r="AM1315" s="135">
        <v>88.863606592527205</v>
      </c>
      <c r="AN1315" s="135">
        <v>88.728568911279098</v>
      </c>
      <c r="AO1315" s="135">
        <v>88.557145611564763</v>
      </c>
      <c r="AP1315" s="135">
        <v>88.340219278964156</v>
      </c>
      <c r="AQ1315" s="135">
        <v>88.066808910635856</v>
      </c>
      <c r="AR1315" s="135">
        <v>87.723946247257814</v>
      </c>
      <c r="AS1315" s="135">
        <v>87.296715979417286</v>
      </c>
      <c r="AT1315" s="135">
        <v>86.76857707913301</v>
      </c>
      <c r="AU1315" s="135">
        <v>86.122115182917739</v>
      </c>
      <c r="AV1315" s="135">
        <v>85.34038954178736</v>
      </c>
      <c r="AW1315" s="135">
        <v>84.409003539714249</v>
      </c>
      <c r="AX1315" s="136">
        <v>83.3189070546875</v>
      </c>
    </row>
    <row r="1316" spans="1:50">
      <c r="A1316" s="212"/>
      <c r="B1316" s="218"/>
      <c r="C1316" s="210"/>
      <c r="D1316" s="93" t="s">
        <v>25</v>
      </c>
      <c r="E1316" s="73" t="str">
        <f>A1291&amp;"/"&amp;B1307&amp;"/"&amp;C1315&amp;"/"&amp;D1316</f>
        <v>Lignite fired power plants/Fluidized bed combustion/CHP with CCS/M</v>
      </c>
      <c r="F1316" s="91" t="str">
        <f>A1291</f>
        <v>Lignite fired power plants</v>
      </c>
      <c r="G1316" s="91" t="str">
        <f>B1307</f>
        <v>Fluidized bed combustion</v>
      </c>
      <c r="H1316" s="91" t="str">
        <f>C1315</f>
        <v>CHP with CCS</v>
      </c>
      <c r="I1316" s="70" t="str">
        <f t="shared" si="83"/>
        <v>M</v>
      </c>
      <c r="J1316" s="137" t="s">
        <v>99</v>
      </c>
      <c r="K1316" s="137" t="s">
        <v>99</v>
      </c>
      <c r="L1316" s="137" t="s">
        <v>99</v>
      </c>
      <c r="M1316" s="137" t="s">
        <v>99</v>
      </c>
      <c r="N1316" s="137" t="s">
        <v>99</v>
      </c>
      <c r="O1316" s="137" t="s">
        <v>99</v>
      </c>
      <c r="P1316" s="137" t="s">
        <v>99</v>
      </c>
      <c r="Q1316" s="137" t="s">
        <v>99</v>
      </c>
      <c r="R1316" s="137" t="s">
        <v>99</v>
      </c>
      <c r="S1316" s="137" t="s">
        <v>99</v>
      </c>
      <c r="T1316" s="137" t="s">
        <v>99</v>
      </c>
      <c r="U1316" s="137" t="s">
        <v>99</v>
      </c>
      <c r="V1316" s="137" t="s">
        <v>99</v>
      </c>
      <c r="W1316" s="137" t="s">
        <v>99</v>
      </c>
      <c r="X1316" s="137" t="s">
        <v>99</v>
      </c>
      <c r="Y1316" s="137" t="s">
        <v>99</v>
      </c>
      <c r="Z1316" s="137" t="s">
        <v>99</v>
      </c>
      <c r="AA1316" s="137" t="s">
        <v>99</v>
      </c>
      <c r="AB1316" s="137" t="s">
        <v>99</v>
      </c>
      <c r="AC1316" s="137" t="s">
        <v>99</v>
      </c>
      <c r="AD1316" s="137" t="s">
        <v>99</v>
      </c>
      <c r="AE1316" s="137">
        <v>98.208736518001686</v>
      </c>
      <c r="AF1316" s="137">
        <v>98.185600437764052</v>
      </c>
      <c r="AG1316" s="137">
        <v>98.155939799135396</v>
      </c>
      <c r="AH1316" s="137">
        <v>98.117931543613025</v>
      </c>
      <c r="AI1316" s="137">
        <v>98.069254112875342</v>
      </c>
      <c r="AJ1316" s="137">
        <v>98.00695813673633</v>
      </c>
      <c r="AK1316" s="137">
        <v>97.927308089669751</v>
      </c>
      <c r="AL1316" s="137">
        <v>97.825591373534493</v>
      </c>
      <c r="AM1316" s="137">
        <v>97.69589301887406</v>
      </c>
      <c r="AN1316" s="137">
        <v>97.53083787791104</v>
      </c>
      <c r="AO1316" s="137">
        <v>97.321308977257658</v>
      </c>
      <c r="AP1316" s="137">
        <v>97.056162196928952</v>
      </c>
      <c r="AQ1316" s="137">
        <v>96.721975572365466</v>
      </c>
      <c r="AR1316" s="137">
        <v>96.302898136261916</v>
      </c>
      <c r="AS1316" s="137">
        <v>95.780699062415749</v>
      </c>
      <c r="AT1316" s="137">
        <v>95.135160425875284</v>
      </c>
      <c r="AU1316" s="137">
        <v>94.34499683286306</v>
      </c>
      <c r="AV1316" s="137">
        <v>93.389501783639489</v>
      </c>
      <c r="AW1316" s="137">
        <v>92.251078445484495</v>
      </c>
      <c r="AX1316" s="138">
        <v>90.91866494921878</v>
      </c>
    </row>
    <row r="1317" spans="1:50">
      <c r="A1317" s="212"/>
      <c r="B1317" s="214" t="s">
        <v>46</v>
      </c>
      <c r="C1317" s="209" t="s">
        <v>36</v>
      </c>
      <c r="D1317" s="67" t="s">
        <v>24</v>
      </c>
      <c r="E1317" s="87" t="str">
        <f>A1291&amp;"/"&amp;B1317&amp;"/"&amp;C1317&amp;"/"&amp;D1317</f>
        <v>Lignite fired power plants/Steam turbine/Electricity only/L</v>
      </c>
      <c r="F1317" s="55" t="str">
        <f>A1291</f>
        <v>Lignite fired power plants</v>
      </c>
      <c r="G1317" s="55" t="str">
        <f>B1317</f>
        <v>Steam turbine</v>
      </c>
      <c r="H1317" s="55" t="str">
        <f>C1317</f>
        <v>Electricity only</v>
      </c>
      <c r="I1317" s="85" t="str">
        <f t="shared" si="83"/>
        <v>L</v>
      </c>
      <c r="J1317" s="139">
        <v>27.5</v>
      </c>
      <c r="K1317" s="139">
        <v>27.539115822829011</v>
      </c>
      <c r="L1317" s="139">
        <v>27.578254456321051</v>
      </c>
      <c r="M1317" s="139">
        <v>27.617395728010123</v>
      </c>
      <c r="N1317" s="139">
        <v>27.656519546434925</v>
      </c>
      <c r="O1317" s="139">
        <v>27.695605940439791</v>
      </c>
      <c r="P1317" s="139">
        <v>27.734635097748125</v>
      </c>
      <c r="Q1317" s="139">
        <v>27.773587402659267</v>
      </c>
      <c r="R1317" s="139">
        <v>27.812443472726752</v>
      </c>
      <c r="S1317" s="139">
        <v>27.851184194283711</v>
      </c>
      <c r="T1317" s="139">
        <v>27.88979075668982</v>
      </c>
      <c r="U1317" s="139">
        <v>27.928244685183479</v>
      </c>
      <c r="V1317" s="139">
        <v>27.966527872232795</v>
      </c>
      <c r="W1317" s="139">
        <v>28.004622607289168</v>
      </c>
      <c r="X1317" s="139">
        <v>28.04251160485823</v>
      </c>
      <c r="Y1317" s="139">
        <v>28.080178030813585</v>
      </c>
      <c r="Z1317" s="139">
        <v>28.117605526890326</v>
      </c>
      <c r="AA1317" s="139">
        <v>28.1547782333062</v>
      </c>
      <c r="AB1317" s="139">
        <v>28.191680809469858</v>
      </c>
      <c r="AC1317" s="139">
        <v>28.228298452746575</v>
      </c>
      <c r="AD1317" s="139">
        <v>28.264616915262724</v>
      </c>
      <c r="AE1317" s="139">
        <v>28.300622518741196</v>
      </c>
      <c r="AF1317" s="139">
        <v>28.336302167369965</v>
      </c>
      <c r="AG1317" s="139">
        <v>28.371643358716128</v>
      </c>
      <c r="AH1317" s="139">
        <v>28.406634192707003</v>
      </c>
      <c r="AI1317" s="139">
        <v>28.441263378708893</v>
      </c>
      <c r="AJ1317" s="139">
        <v>28.475520240742249</v>
      </c>
      <c r="AK1317" s="139">
        <v>28.509394720879843</v>
      </c>
      <c r="AL1317" s="139">
        <v>28.542877380881485</v>
      </c>
      <c r="AM1317" s="139">
        <v>28.575959402125175</v>
      </c>
      <c r="AN1317" s="139">
        <v>28.60863258390042</v>
      </c>
      <c r="AO1317" s="139">
        <v>28.640889340134269</v>
      </c>
      <c r="AP1317" s="139">
        <v>28.672722694625119</v>
      </c>
      <c r="AQ1317" s="139">
        <v>28.704126274862794</v>
      </c>
      <c r="AR1317" s="139">
        <v>28.735094304516625</v>
      </c>
      <c r="AS1317" s="139">
        <v>28.76562159467527</v>
      </c>
      <c r="AT1317" s="139">
        <v>28.795703533923998</v>
      </c>
      <c r="AU1317" s="139">
        <v>28.825336077346055</v>
      </c>
      <c r="AV1317" s="139">
        <v>28.854515734535287</v>
      </c>
      <c r="AW1317" s="139">
        <v>28.883239556707252</v>
      </c>
      <c r="AX1317" s="140">
        <v>28.911505122995411</v>
      </c>
    </row>
    <row r="1318" spans="1:50">
      <c r="A1318" s="212"/>
      <c r="B1318" s="215"/>
      <c r="C1318" s="206"/>
      <c r="D1318" s="52" t="s">
        <v>25</v>
      </c>
      <c r="E1318" s="86" t="str">
        <f>A1291&amp;"/"&amp;B1317&amp;"/"&amp;C1317&amp;"/"&amp;D1318</f>
        <v>Lignite fired power plants/Steam turbine/Electricity only/M</v>
      </c>
      <c r="F1318" s="61" t="str">
        <f>A1291</f>
        <v>Lignite fired power plants</v>
      </c>
      <c r="G1318" s="61" t="str">
        <f>B1317</f>
        <v>Steam turbine</v>
      </c>
      <c r="H1318" s="61" t="str">
        <f>C1317</f>
        <v>Electricity only</v>
      </c>
      <c r="I1318" s="84" t="str">
        <f t="shared" si="83"/>
        <v>M</v>
      </c>
      <c r="J1318" s="135">
        <v>29.700000000000003</v>
      </c>
      <c r="K1318" s="135">
        <v>29.731683816491504</v>
      </c>
      <c r="L1318" s="135">
        <v>29.763386109620058</v>
      </c>
      <c r="M1318" s="135">
        <v>29.795090539688204</v>
      </c>
      <c r="N1318" s="135">
        <v>29.82678083261229</v>
      </c>
      <c r="O1318" s="135">
        <v>29.858440811756232</v>
      </c>
      <c r="P1318" s="135">
        <v>29.890054429175983</v>
      </c>
      <c r="Q1318" s="135">
        <v>29.921605796154012</v>
      </c>
      <c r="R1318" s="135">
        <v>29.953079212908676</v>
      </c>
      <c r="S1318" s="135">
        <v>29.984459197369812</v>
      </c>
      <c r="T1318" s="135">
        <v>30.015730512918761</v>
      </c>
      <c r="U1318" s="135">
        <v>30.046878194998623</v>
      </c>
      <c r="V1318" s="135">
        <v>30.077887576508569</v>
      </c>
      <c r="W1318" s="135">
        <v>30.108744311904232</v>
      </c>
      <c r="X1318" s="135">
        <v>30.139434399935173</v>
      </c>
      <c r="Y1318" s="135">
        <v>30.169944204959009</v>
      </c>
      <c r="Z1318" s="135">
        <v>30.200260476781171</v>
      </c>
      <c r="AA1318" s="135">
        <v>30.230370368978026</v>
      </c>
      <c r="AB1318" s="135">
        <v>30.260261455670591</v>
      </c>
      <c r="AC1318" s="135">
        <v>30.28992174672473</v>
      </c>
      <c r="AD1318" s="135">
        <v>30.319339701362811</v>
      </c>
      <c r="AE1318" s="135">
        <v>30.348504240180375</v>
      </c>
      <c r="AF1318" s="135">
        <v>30.377404755569675</v>
      </c>
      <c r="AG1318" s="135">
        <v>30.406031120560066</v>
      </c>
      <c r="AH1318" s="135">
        <v>30.434373696092681</v>
      </c>
      <c r="AI1318" s="135">
        <v>30.462423336754213</v>
      </c>
      <c r="AJ1318" s="135">
        <v>30.490171395001227</v>
      </c>
      <c r="AK1318" s="135">
        <v>30.517609723912681</v>
      </c>
      <c r="AL1318" s="135">
        <v>30.544730678514007</v>
      </c>
      <c r="AM1318" s="135">
        <v>30.571527115721398</v>
      </c>
      <c r="AN1318" s="135">
        <v>30.597992392959345</v>
      </c>
      <c r="AO1318" s="135">
        <v>30.624120365508766</v>
      </c>
      <c r="AP1318" s="135">
        <v>30.649905382646352</v>
      </c>
      <c r="AQ1318" s="135">
        <v>30.675342282638869</v>
      </c>
      <c r="AR1318" s="135">
        <v>30.700426386658471</v>
      </c>
      <c r="AS1318" s="135">
        <v>30.725153491686974</v>
      </c>
      <c r="AT1318" s="135">
        <v>30.749519862478447</v>
      </c>
      <c r="AU1318" s="135">
        <v>30.77352222265031</v>
      </c>
      <c r="AV1318" s="135">
        <v>30.797157744973589</v>
      </c>
      <c r="AW1318" s="135">
        <v>30.820424040932885</v>
      </c>
      <c r="AX1318" s="136">
        <v>30.843319149626289</v>
      </c>
    </row>
    <row r="1319" spans="1:50">
      <c r="A1319" s="212"/>
      <c r="B1319" s="215"/>
      <c r="C1319" s="206"/>
      <c r="D1319" s="52" t="s">
        <v>38</v>
      </c>
      <c r="E1319" s="86" t="str">
        <f>A1291&amp;"/"&amp;B1317&amp;"/"&amp;C1317&amp;"/"&amp;D1319</f>
        <v>Lignite fired power plants/Steam turbine/Electricity only/S</v>
      </c>
      <c r="F1319" s="61" t="str">
        <f>A1291</f>
        <v>Lignite fired power plants</v>
      </c>
      <c r="G1319" s="61" t="str">
        <f>B1317</f>
        <v>Steam turbine</v>
      </c>
      <c r="H1319" s="61" t="str">
        <f>C1317</f>
        <v>Electricity only</v>
      </c>
      <c r="I1319" s="84" t="str">
        <f t="shared" si="83"/>
        <v>S</v>
      </c>
      <c r="J1319" s="135">
        <v>32.8185</v>
      </c>
      <c r="K1319" s="135">
        <v>32.847675514352588</v>
      </c>
      <c r="L1319" s="135">
        <v>32.876868042608464</v>
      </c>
      <c r="M1319" s="135">
        <v>32.906062538629548</v>
      </c>
      <c r="N1319" s="135">
        <v>32.935244016697155</v>
      </c>
      <c r="O1319" s="135">
        <v>32.964397580825533</v>
      </c>
      <c r="P1319" s="135">
        <v>32.993508453532883</v>
      </c>
      <c r="Q1319" s="135">
        <v>33.022562003958484</v>
      </c>
      <c r="R1319" s="135">
        <v>33.051543775220068</v>
      </c>
      <c r="S1319" s="135">
        <v>33.080439510911368</v>
      </c>
      <c r="T1319" s="135">
        <v>33.109235180646024</v>
      </c>
      <c r="U1319" s="135">
        <v>33.137917004561231</v>
      </c>
      <c r="V1319" s="135">
        <v>33.166471476701638</v>
      </c>
      <c r="W1319" s="135">
        <v>33.194885387211812</v>
      </c>
      <c r="X1319" s="135">
        <v>33.223145843273635</v>
      </c>
      <c r="Y1319" s="135">
        <v>33.251240288733086</v>
      </c>
      <c r="Z1319" s="135">
        <v>33.279156522369327</v>
      </c>
      <c r="AA1319" s="135">
        <v>33.306882714767262</v>
      </c>
      <c r="AB1319" s="135">
        <v>33.334407423763338</v>
      </c>
      <c r="AC1319" s="135">
        <v>33.361719608442357</v>
      </c>
      <c r="AD1319" s="135">
        <v>33.388808641671588</v>
      </c>
      <c r="AE1319" s="135">
        <v>33.415664321166091</v>
      </c>
      <c r="AF1319" s="135">
        <v>33.442276879087075</v>
      </c>
      <c r="AG1319" s="135">
        <v>33.468636990182397</v>
      </c>
      <c r="AH1319" s="135">
        <v>33.494735778485342</v>
      </c>
      <c r="AI1319" s="135">
        <v>33.520564822594501</v>
      </c>
      <c r="AJ1319" s="135">
        <v>33.546116159563631</v>
      </c>
      <c r="AK1319" s="135">
        <v>33.571382287436258</v>
      </c>
      <c r="AL1319" s="135">
        <v>33.596356166464986</v>
      </c>
      <c r="AM1319" s="135">
        <v>33.621031219060121</v>
      </c>
      <c r="AN1319" s="135">
        <v>33.645401328516733</v>
      </c>
      <c r="AO1319" s="135">
        <v>33.669460836572654</v>
      </c>
      <c r="AP1319" s="135">
        <v>33.693204539853511</v>
      </c>
      <c r="AQ1319" s="135">
        <v>33.71662768526329</v>
      </c>
      <c r="AR1319" s="135">
        <v>33.739725964381343</v>
      </c>
      <c r="AS1319" s="135">
        <v>33.762495506928417</v>
      </c>
      <c r="AT1319" s="135">
        <v>33.78493287336557</v>
      </c>
      <c r="AU1319" s="135">
        <v>33.807035046690494</v>
      </c>
      <c r="AV1319" s="135">
        <v>33.828799423496513</v>
      </c>
      <c r="AW1319" s="135">
        <v>33.850223804359032</v>
      </c>
      <c r="AX1319" s="136">
        <v>33.871306383614211</v>
      </c>
    </row>
    <row r="1320" spans="1:50">
      <c r="A1320" s="212"/>
      <c r="B1320" s="215"/>
      <c r="C1320" s="216"/>
      <c r="D1320" s="52" t="s">
        <v>47</v>
      </c>
      <c r="E1320" s="86" t="str">
        <f>A1291&amp;"/"&amp;B1317&amp;"/"&amp;C1317&amp;"/"&amp;D1320</f>
        <v>Lignite fired power plants/Steam turbine/Electricity only/XS</v>
      </c>
      <c r="F1320" s="61" t="str">
        <f>A1291</f>
        <v>Lignite fired power plants</v>
      </c>
      <c r="G1320" s="61" t="str">
        <f>B1317</f>
        <v>Steam turbine</v>
      </c>
      <c r="H1320" s="61" t="str">
        <f>C1317</f>
        <v>Electricity only</v>
      </c>
      <c r="I1320" s="84" t="str">
        <f t="shared" si="83"/>
        <v>XS</v>
      </c>
      <c r="J1320" s="135">
        <v>39.382200000000005</v>
      </c>
      <c r="K1320" s="135">
        <v>39.405405340009146</v>
      </c>
      <c r="L1320" s="135">
        <v>39.428519938754114</v>
      </c>
      <c r="M1320" s="135">
        <v>39.451533138573772</v>
      </c>
      <c r="N1320" s="135">
        <v>39.47443450437946</v>
      </c>
      <c r="O1320" s="135">
        <v>39.497213840322189</v>
      </c>
      <c r="P1320" s="135">
        <v>39.519861205492973</v>
      </c>
      <c r="Q1320" s="135">
        <v>39.542366928615245</v>
      </c>
      <c r="R1320" s="135">
        <v>39.564721621694737</v>
      </c>
      <c r="S1320" s="135">
        <v>39.586916192598444</v>
      </c>
      <c r="T1320" s="135">
        <v>39.608941856540362</v>
      </c>
      <c r="U1320" s="135">
        <v>39.630790146458338</v>
      </c>
      <c r="V1320" s="135">
        <v>39.65245292227204</v>
      </c>
      <c r="W1320" s="135">
        <v>39.673922379018414</v>
      </c>
      <c r="X1320" s="135">
        <v>39.695191053866452</v>
      </c>
      <c r="Y1320" s="135">
        <v>39.716251832018905</v>
      </c>
      <c r="Z1320" s="135">
        <v>39.737097951513654</v>
      </c>
      <c r="AA1320" s="135">
        <v>39.757723006942555</v>
      </c>
      <c r="AB1320" s="135">
        <v>39.778120952110228</v>
      </c>
      <c r="AC1320" s="135">
        <v>39.798286101659507</v>
      </c>
      <c r="AD1320" s="135">
        <v>39.818213131694364</v>
      </c>
      <c r="AE1320" s="135">
        <v>39.837897079434526</v>
      </c>
      <c r="AF1320" s="135">
        <v>39.857333341939452</v>
      </c>
      <c r="AG1320" s="135">
        <v>39.876517673941891</v>
      </c>
      <c r="AH1320" s="135">
        <v>39.895446184834015</v>
      </c>
      <c r="AI1320" s="135">
        <v>39.914115334850806</v>
      </c>
      <c r="AJ1320" s="135">
        <v>39.932521930497394</v>
      </c>
      <c r="AK1320" s="135">
        <v>39.950663119268128</v>
      </c>
      <c r="AL1320" s="135">
        <v>39.968536383706287</v>
      </c>
      <c r="AM1320" s="135">
        <v>39.986139534853834</v>
      </c>
      <c r="AN1320" s="135">
        <v>40.003470705140998</v>
      </c>
      <c r="AO1320" s="135">
        <v>40.020528340765388</v>
      </c>
      <c r="AP1320" s="135">
        <v>40.037311193610201</v>
      </c>
      <c r="AQ1320" s="135">
        <v>40.05381831275028</v>
      </c>
      <c r="AR1320" s="135">
        <v>40.070049035594188</v>
      </c>
      <c r="AS1320" s="135">
        <v>40.086002978709395</v>
      </c>
      <c r="AT1320" s="135">
        <v>40.101680028376308</v>
      </c>
      <c r="AU1320" s="135">
        <v>40.117080330915677</v>
      </c>
      <c r="AV1320" s="135">
        <v>40.132204282832255</v>
      </c>
      <c r="AW1320" s="135">
        <v>40.147052520815713</v>
      </c>
      <c r="AX1320" s="136">
        <v>40.161625911638531</v>
      </c>
    </row>
    <row r="1321" spans="1:50">
      <c r="A1321" s="212"/>
      <c r="B1321" s="215"/>
      <c r="C1321" s="217" t="s">
        <v>26</v>
      </c>
      <c r="D1321" s="83" t="s">
        <v>24</v>
      </c>
      <c r="E1321" s="56" t="str">
        <f>A1291&amp;"/"&amp;B1317&amp;"/"&amp;C1321&amp;"/"&amp;D1321</f>
        <v>Lignite fired power plants/Steam turbine/CHP/L</v>
      </c>
      <c r="F1321" s="103" t="str">
        <f>A1291</f>
        <v>Lignite fired power plants</v>
      </c>
      <c r="G1321" s="103" t="str">
        <f>B1317</f>
        <v>Steam turbine</v>
      </c>
      <c r="H1321" s="103" t="str">
        <f>C1321</f>
        <v>CHP</v>
      </c>
      <c r="I1321" s="104" t="str">
        <f t="shared" si="83"/>
        <v>L</v>
      </c>
      <c r="J1321" s="141">
        <v>32.979999999999997</v>
      </c>
      <c r="K1321" s="141">
        <v>33.00915030765227</v>
      </c>
      <c r="L1321" s="141">
        <v>33.038258804815179</v>
      </c>
      <c r="M1321" s="141">
        <v>33.067318901012406</v>
      </c>
      <c r="N1321" s="141">
        <v>33.096324071294291</v>
      </c>
      <c r="O1321" s="141">
        <v>33.125267861472544</v>
      </c>
      <c r="P1321" s="141">
        <v>33.154143893203745</v>
      </c>
      <c r="Q1321" s="141">
        <v>33.182945868914359</v>
      </c>
      <c r="R1321" s="141">
        <v>33.211667576560536</v>
      </c>
      <c r="S1321" s="141">
        <v>33.240302894216484</v>
      </c>
      <c r="T1321" s="141">
        <v>33.268845794485657</v>
      </c>
      <c r="U1321" s="141">
        <v>33.297290348729703</v>
      </c>
      <c r="V1321" s="141">
        <v>33.325630731110323</v>
      </c>
      <c r="W1321" s="141">
        <v>33.353861222440173</v>
      </c>
      <c r="X1321" s="141">
        <v>33.381976213838918</v>
      </c>
      <c r="Y1321" s="141">
        <v>33.409970210191709</v>
      </c>
      <c r="Z1321" s="141">
        <v>33.437837833407301</v>
      </c>
      <c r="AA1321" s="141">
        <v>33.465573825473939</v>
      </c>
      <c r="AB1321" s="141">
        <v>33.493173051311523</v>
      </c>
      <c r="AC1321" s="141">
        <v>33.520630501419014</v>
      </c>
      <c r="AD1321" s="141">
        <v>33.547941294316686</v>
      </c>
      <c r="AE1321" s="141">
        <v>33.575100678783123</v>
      </c>
      <c r="AF1321" s="141">
        <v>33.602104035887578</v>
      </c>
      <c r="AG1321" s="141">
        <v>33.628946880818482</v>
      </c>
      <c r="AH1321" s="141">
        <v>33.655624864509633</v>
      </c>
      <c r="AI1321" s="141">
        <v>33.682133775065743</v>
      </c>
      <c r="AJ1321" s="141">
        <v>33.708469538989611</v>
      </c>
      <c r="AK1321" s="141">
        <v>33.734628222213559</v>
      </c>
      <c r="AL1321" s="141">
        <v>33.760606030938035</v>
      </c>
      <c r="AM1321" s="141">
        <v>33.78639931228075</v>
      </c>
      <c r="AN1321" s="141">
        <v>33.812004554739957</v>
      </c>
      <c r="AO1321" s="141">
        <v>33.837418388475896</v>
      </c>
      <c r="AP1321" s="141">
        <v>33.862637585414575</v>
      </c>
      <c r="AQ1321" s="141">
        <v>33.887659059178446</v>
      </c>
      <c r="AR1321" s="141">
        <v>33.912479864848734</v>
      </c>
      <c r="AS1321" s="141">
        <v>33.93709719856431</v>
      </c>
      <c r="AT1321" s="141">
        <v>33.96150839696238</v>
      </c>
      <c r="AU1321" s="141">
        <v>33.985710936466369</v>
      </c>
      <c r="AV1321" s="141">
        <v>34.00970243242628</v>
      </c>
      <c r="AW1321" s="141">
        <v>34.033480638117517</v>
      </c>
      <c r="AX1321" s="142">
        <v>34.057043443603639</v>
      </c>
    </row>
    <row r="1322" spans="1:50">
      <c r="A1322" s="212"/>
      <c r="B1322" s="215"/>
      <c r="C1322" s="206"/>
      <c r="D1322" s="52" t="s">
        <v>25</v>
      </c>
      <c r="E1322" s="86" t="str">
        <f>A1291&amp;"/"&amp;B1317&amp;"/"&amp;C1321&amp;"/"&amp;D1322</f>
        <v>Lignite fired power plants/Steam turbine/CHP/M</v>
      </c>
      <c r="F1322" s="61" t="str">
        <f>A1291</f>
        <v>Lignite fired power plants</v>
      </c>
      <c r="G1322" s="61" t="str">
        <f>B1317</f>
        <v>Steam turbine</v>
      </c>
      <c r="H1322" s="61" t="str">
        <f>C1321</f>
        <v>CHP</v>
      </c>
      <c r="I1322" s="84" t="str">
        <f t="shared" si="83"/>
        <v>M</v>
      </c>
      <c r="J1322" s="135">
        <v>35.113999999999997</v>
      </c>
      <c r="K1322" s="135">
        <v>35.133566447294683</v>
      </c>
      <c r="L1322" s="135">
        <v>35.153056188813309</v>
      </c>
      <c r="M1322" s="135">
        <v>35.172465447558153</v>
      </c>
      <c r="N1322" s="135">
        <v>35.191790521781307</v>
      </c>
      <c r="O1322" s="135">
        <v>35.211027787197551</v>
      </c>
      <c r="P1322" s="135">
        <v>35.230173699066235</v>
      </c>
      <c r="Q1322" s="135">
        <v>35.24922479414073</v>
      </c>
      <c r="R1322" s="135">
        <v>35.26817769248472</v>
      </c>
      <c r="S1322" s="135">
        <v>35.287029099154587</v>
      </c>
      <c r="T1322" s="135">
        <v>35.305775805747672</v>
      </c>
      <c r="U1322" s="135">
        <v>35.324414691816422</v>
      </c>
      <c r="V1322" s="135">
        <v>35.342942726148792</v>
      </c>
      <c r="W1322" s="135">
        <v>35.361356967915498</v>
      </c>
      <c r="X1322" s="135">
        <v>35.379654567685058</v>
      </c>
      <c r="Y1322" s="135">
        <v>35.397832768307801</v>
      </c>
      <c r="Z1322" s="135">
        <v>35.415888905670315</v>
      </c>
      <c r="AA1322" s="135">
        <v>35.433820409322003</v>
      </c>
      <c r="AB1322" s="135">
        <v>35.451624802975772</v>
      </c>
      <c r="AC1322" s="135">
        <v>35.469299704884911</v>
      </c>
      <c r="AD1322" s="135">
        <v>35.486842828098631</v>
      </c>
      <c r="AE1322" s="135">
        <v>35.504251980598831</v>
      </c>
      <c r="AF1322" s="135">
        <v>35.52152506532083</v>
      </c>
      <c r="AG1322" s="135">
        <v>35.538660080061064</v>
      </c>
      <c r="AH1322" s="135">
        <v>35.555655117274782</v>
      </c>
      <c r="AI1322" s="135">
        <v>35.572508363767021</v>
      </c>
      <c r="AJ1322" s="135">
        <v>35.589218100280299</v>
      </c>
      <c r="AK1322" s="135">
        <v>35.605782700982346</v>
      </c>
      <c r="AL1322" s="135">
        <v>35.622200632857663</v>
      </c>
      <c r="AM1322" s="135">
        <v>35.638470455006534</v>
      </c>
      <c r="AN1322" s="135">
        <v>35.654590817855095</v>
      </c>
      <c r="AO1322" s="135">
        <v>35.670560462280633</v>
      </c>
      <c r="AP1322" s="135">
        <v>35.686378218655555</v>
      </c>
      <c r="AQ1322" s="135">
        <v>35.702043005814389</v>
      </c>
      <c r="AR1322" s="135">
        <v>35.71755382994737</v>
      </c>
      <c r="AS1322" s="135">
        <v>35.732909783424851</v>
      </c>
      <c r="AT1322" s="135">
        <v>35.748110043556359</v>
      </c>
      <c r="AU1322" s="135">
        <v>35.763153871288267</v>
      </c>
      <c r="AV1322" s="135">
        <v>35.778040609844105</v>
      </c>
      <c r="AW1322" s="135">
        <v>35.792769683311292</v>
      </c>
      <c r="AX1322" s="136">
        <v>35.807340595178268</v>
      </c>
    </row>
    <row r="1323" spans="1:50">
      <c r="A1323" s="212"/>
      <c r="B1323" s="215"/>
      <c r="C1323" s="206"/>
      <c r="D1323" s="52" t="s">
        <v>38</v>
      </c>
      <c r="E1323" s="86" t="str">
        <f>A1291&amp;"/"&amp;B1317&amp;"/"&amp;C1321&amp;"/"&amp;D1323</f>
        <v>Lignite fired power plants/Steam turbine/CHP/S</v>
      </c>
      <c r="F1323" s="61" t="str">
        <f>A1291</f>
        <v>Lignite fired power plants</v>
      </c>
      <c r="G1323" s="61" t="str">
        <f>B1317</f>
        <v>Steam turbine</v>
      </c>
      <c r="H1323" s="61" t="str">
        <f>C1321</f>
        <v>CHP</v>
      </c>
      <c r="I1323" s="84" t="str">
        <f t="shared" si="83"/>
        <v>S</v>
      </c>
      <c r="J1323" s="135">
        <v>44.667400666666666</v>
      </c>
      <c r="K1323" s="135">
        <v>44.684270741591568</v>
      </c>
      <c r="L1323" s="135">
        <v>44.701030697610328</v>
      </c>
      <c r="M1323" s="135">
        <v>44.717678126161715</v>
      </c>
      <c r="N1323" s="135">
        <v>44.734210702375066</v>
      </c>
      <c r="O1323" s="135">
        <v>44.750626185569857</v>
      </c>
      <c r="P1323" s="135">
        <v>44.766922419645034</v>
      </c>
      <c r="Q1323" s="135">
        <v>44.783097333360296</v>
      </c>
      <c r="R1323" s="135">
        <v>44.79914894051128</v>
      </c>
      <c r="S1323" s="135">
        <v>44.815075340000952</v>
      </c>
      <c r="T1323" s="135">
        <v>44.830874715809678</v>
      </c>
      <c r="U1323" s="135">
        <v>44.846545336866512</v>
      </c>
      <c r="V1323" s="135">
        <v>44.862085556824482</v>
      </c>
      <c r="W1323" s="135">
        <v>44.877493813742653</v>
      </c>
      <c r="X1323" s="135">
        <v>44.892768629678017</v>
      </c>
      <c r="Y1323" s="135">
        <v>44.907908610190191</v>
      </c>
      <c r="Z1323" s="135">
        <v>44.922912443762137</v>
      </c>
      <c r="AA1323" s="135">
        <v>44.937778901140092</v>
      </c>
      <c r="AB1323" s="135">
        <v>44.9525068345961</v>
      </c>
      <c r="AC1323" s="135">
        <v>44.967095177116335</v>
      </c>
      <c r="AD1323" s="135">
        <v>44.981542941518811</v>
      </c>
      <c r="AE1323" s="135">
        <v>44.995849219503718</v>
      </c>
      <c r="AF1323" s="135">
        <v>45.01001318064008</v>
      </c>
      <c r="AG1323" s="135">
        <v>45.024034071291901</v>
      </c>
      <c r="AH1323" s="135">
        <v>45.037911213487604</v>
      </c>
      <c r="AI1323" s="135">
        <v>45.051644003735952</v>
      </c>
      <c r="AJ1323" s="135">
        <v>45.065231911792083</v>
      </c>
      <c r="AK1323" s="135">
        <v>45.078674479377042</v>
      </c>
      <c r="AL1323" s="135">
        <v>45.091971318854199</v>
      </c>
      <c r="AM1323" s="135">
        <v>45.105122111865931</v>
      </c>
      <c r="AN1323" s="135">
        <v>45.118126607933917</v>
      </c>
      <c r="AO1323" s="135">
        <v>45.130984623026244</v>
      </c>
      <c r="AP1323" s="135">
        <v>45.143696038094639</v>
      </c>
      <c r="AQ1323" s="135">
        <v>45.156260797584913</v>
      </c>
      <c r="AR1323" s="135">
        <v>45.168678907923699</v>
      </c>
      <c r="AS1323" s="135">
        <v>45.180950435984521</v>
      </c>
      <c r="AT1323" s="135">
        <v>45.193075507536108</v>
      </c>
      <c r="AU1323" s="135">
        <v>45.205054305675851</v>
      </c>
      <c r="AV1323" s="135">
        <v>45.216887069251072</v>
      </c>
      <c r="AW1323" s="135">
        <v>45.228574091270893</v>
      </c>
      <c r="AX1323" s="136">
        <v>45.240115717311276</v>
      </c>
    </row>
    <row r="1324" spans="1:50">
      <c r="A1324" s="212"/>
      <c r="B1324" s="215"/>
      <c r="C1324" s="216"/>
      <c r="D1324" s="106" t="s">
        <v>47</v>
      </c>
      <c r="E1324" s="107" t="str">
        <f>A1291&amp;"/"&amp;B1317&amp;"/"&amp;C1321&amp;"/"&amp;D1324</f>
        <v>Lignite fired power plants/Steam turbine/CHP/XS</v>
      </c>
      <c r="F1324" s="108" t="str">
        <f>A1291</f>
        <v>Lignite fired power plants</v>
      </c>
      <c r="G1324" s="108" t="str">
        <f>B1317</f>
        <v>Steam turbine</v>
      </c>
      <c r="H1324" s="108" t="str">
        <f>C1321</f>
        <v>CHP</v>
      </c>
      <c r="I1324" s="109" t="str">
        <f t="shared" si="83"/>
        <v>XS</v>
      </c>
      <c r="J1324" s="143">
        <v>45.314067333333334</v>
      </c>
      <c r="K1324" s="143">
        <v>45.324592916658801</v>
      </c>
      <c r="L1324" s="143">
        <v>45.335020352060646</v>
      </c>
      <c r="M1324" s="143">
        <v>45.345348903369256</v>
      </c>
      <c r="N1324" s="143">
        <v>45.355577889742499</v>
      </c>
      <c r="O1324" s="143">
        <v>45.365706685027504</v>
      </c>
      <c r="P1324" s="143">
        <v>45.375734717077961</v>
      </c>
      <c r="Q1324" s="143">
        <v>45.38566146702906</v>
      </c>
      <c r="R1324" s="143">
        <v>45.395486468532525</v>
      </c>
      <c r="S1324" s="143">
        <v>45.405209306954141</v>
      </c>
      <c r="T1324" s="143">
        <v>45.414829618536018</v>
      </c>
      <c r="U1324" s="143">
        <v>45.424347089526002</v>
      </c>
      <c r="V1324" s="143">
        <v>45.433761455276496</v>
      </c>
      <c r="W1324" s="143">
        <v>45.443072499315051</v>
      </c>
      <c r="X1324" s="143">
        <v>45.452280052389</v>
      </c>
      <c r="Y1324" s="143">
        <v>45.461383991486272</v>
      </c>
      <c r="Z1324" s="143">
        <v>45.470384238834711</v>
      </c>
      <c r="AA1324" s="143">
        <v>45.479280760882048</v>
      </c>
      <c r="AB1324" s="143">
        <v>45.488073567258574</v>
      </c>
      <c r="AC1324" s="143">
        <v>45.496762709724678</v>
      </c>
      <c r="AD1324" s="143">
        <v>45.505348281105206</v>
      </c>
      <c r="AE1324" s="143">
        <v>45.51383041421272</v>
      </c>
      <c r="AF1324" s="143">
        <v>45.522209280761381</v>
      </c>
      <c r="AG1324" s="143">
        <v>45.530485090273586</v>
      </c>
      <c r="AH1324" s="143">
        <v>45.538658088980924</v>
      </c>
      <c r="AI1324" s="143">
        <v>45.546728558721284</v>
      </c>
      <c r="AJ1324" s="143">
        <v>45.554696815833893</v>
      </c>
      <c r="AK1324" s="143">
        <v>45.562563210053661</v>
      </c>
      <c r="AL1324" s="143">
        <v>45.570328123406661</v>
      </c>
      <c r="AM1324" s="143">
        <v>45.577991969107991</v>
      </c>
      <c r="AN1324" s="143">
        <v>45.585555190463623</v>
      </c>
      <c r="AO1324" s="143">
        <v>45.593018259777431</v>
      </c>
      <c r="AP1324" s="143">
        <v>45.600381677264892</v>
      </c>
      <c r="AQ1324" s="143">
        <v>45.607645969974378</v>
      </c>
      <c r="AR1324" s="143">
        <v>45.614811690717573</v>
      </c>
      <c r="AS1324" s="143">
        <v>45.62187941700973</v>
      </c>
      <c r="AT1324" s="143">
        <v>45.628849750021161</v>
      </c>
      <c r="AU1324" s="143">
        <v>45.635723313540524</v>
      </c>
      <c r="AV1324" s="143">
        <v>45.642500752951243</v>
      </c>
      <c r="AW1324" s="143">
        <v>45.649182734221498</v>
      </c>
      <c r="AX1324" s="144">
        <v>45.65576994290889</v>
      </c>
    </row>
    <row r="1325" spans="1:50">
      <c r="A1325" s="212"/>
      <c r="B1325" s="215"/>
      <c r="C1325" s="217" t="s">
        <v>42</v>
      </c>
      <c r="D1325" s="83" t="s">
        <v>24</v>
      </c>
      <c r="E1325" s="56" t="str">
        <f>A1291&amp;"/"&amp;B1317&amp;"/"&amp;C1325&amp;"/"&amp;D1325</f>
        <v>Lignite fired power plants/Steam turbine/Electricity only with CCS/L</v>
      </c>
      <c r="F1325" s="103" t="str">
        <f>A1291</f>
        <v>Lignite fired power plants</v>
      </c>
      <c r="G1325" s="103" t="str">
        <f>B1317</f>
        <v>Steam turbine</v>
      </c>
      <c r="H1325" s="103" t="str">
        <f>C1325</f>
        <v>Electricity only with CCS</v>
      </c>
      <c r="I1325" s="104" t="str">
        <f t="shared" si="83"/>
        <v>L</v>
      </c>
      <c r="J1325" s="141" t="s">
        <v>99</v>
      </c>
      <c r="K1325" s="141" t="s">
        <v>99</v>
      </c>
      <c r="L1325" s="141" t="s">
        <v>99</v>
      </c>
      <c r="M1325" s="141" t="s">
        <v>99</v>
      </c>
      <c r="N1325" s="141" t="s">
        <v>99</v>
      </c>
      <c r="O1325" s="141" t="s">
        <v>99</v>
      </c>
      <c r="P1325" s="141" t="s">
        <v>99</v>
      </c>
      <c r="Q1325" s="141" t="s">
        <v>99</v>
      </c>
      <c r="R1325" s="141" t="s">
        <v>99</v>
      </c>
      <c r="S1325" s="141" t="s">
        <v>99</v>
      </c>
      <c r="T1325" s="141" t="s">
        <v>99</v>
      </c>
      <c r="U1325" s="141" t="s">
        <v>99</v>
      </c>
      <c r="V1325" s="141" t="s">
        <v>99</v>
      </c>
      <c r="W1325" s="141" t="s">
        <v>99</v>
      </c>
      <c r="X1325" s="141" t="s">
        <v>99</v>
      </c>
      <c r="Y1325" s="141" t="s">
        <v>99</v>
      </c>
      <c r="Z1325" s="141" t="s">
        <v>99</v>
      </c>
      <c r="AA1325" s="141" t="s">
        <v>99</v>
      </c>
      <c r="AB1325" s="141" t="s">
        <v>99</v>
      </c>
      <c r="AC1325" s="141" t="s">
        <v>99</v>
      </c>
      <c r="AD1325" s="141" t="s">
        <v>99</v>
      </c>
      <c r="AE1325" s="141">
        <v>66.412499999999994</v>
      </c>
      <c r="AF1325" s="141">
        <v>66.412499999999994</v>
      </c>
      <c r="AG1325" s="141">
        <v>66.412499999999994</v>
      </c>
      <c r="AH1325" s="141">
        <v>66.412499999999994</v>
      </c>
      <c r="AI1325" s="141">
        <v>66.412499999999994</v>
      </c>
      <c r="AJ1325" s="141">
        <v>66.412499999999994</v>
      </c>
      <c r="AK1325" s="141">
        <v>66.412499999999994</v>
      </c>
      <c r="AL1325" s="141">
        <v>66.412499999999994</v>
      </c>
      <c r="AM1325" s="141">
        <v>66.412499999999994</v>
      </c>
      <c r="AN1325" s="141">
        <v>66.412499999999994</v>
      </c>
      <c r="AO1325" s="141">
        <v>66.412499999999994</v>
      </c>
      <c r="AP1325" s="141">
        <v>66.412499999999994</v>
      </c>
      <c r="AQ1325" s="141">
        <v>66.412499999999994</v>
      </c>
      <c r="AR1325" s="141">
        <v>66.412499999999994</v>
      </c>
      <c r="AS1325" s="141">
        <v>66.412499999999994</v>
      </c>
      <c r="AT1325" s="141">
        <v>66.412499999999994</v>
      </c>
      <c r="AU1325" s="141">
        <v>66.412499999999994</v>
      </c>
      <c r="AV1325" s="141">
        <v>66.412499999999994</v>
      </c>
      <c r="AW1325" s="141">
        <v>66.412499999999994</v>
      </c>
      <c r="AX1325" s="142">
        <v>66.412499999999994</v>
      </c>
    </row>
    <row r="1326" spans="1:50">
      <c r="A1326" s="212"/>
      <c r="B1326" s="215"/>
      <c r="C1326" s="216"/>
      <c r="D1326" s="106" t="s">
        <v>25</v>
      </c>
      <c r="E1326" s="107" t="str">
        <f>A1291&amp;"/"&amp;B1317&amp;"/"&amp;C1325&amp;"/"&amp;D1326</f>
        <v>Lignite fired power plants/Steam turbine/Electricity only with CCS/M</v>
      </c>
      <c r="F1326" s="108" t="str">
        <f>A1291</f>
        <v>Lignite fired power plants</v>
      </c>
      <c r="G1326" s="108" t="str">
        <f>B1317</f>
        <v>Steam turbine</v>
      </c>
      <c r="H1326" s="108" t="str">
        <f>C1325</f>
        <v>Electricity only with CCS</v>
      </c>
      <c r="I1326" s="109" t="str">
        <f t="shared" si="83"/>
        <v>M</v>
      </c>
      <c r="J1326" s="143" t="s">
        <v>99</v>
      </c>
      <c r="K1326" s="143" t="s">
        <v>99</v>
      </c>
      <c r="L1326" s="143" t="s">
        <v>99</v>
      </c>
      <c r="M1326" s="143" t="s">
        <v>99</v>
      </c>
      <c r="N1326" s="143" t="s">
        <v>99</v>
      </c>
      <c r="O1326" s="143" t="s">
        <v>99</v>
      </c>
      <c r="P1326" s="143" t="s">
        <v>99</v>
      </c>
      <c r="Q1326" s="143" t="s">
        <v>99</v>
      </c>
      <c r="R1326" s="143" t="s">
        <v>99</v>
      </c>
      <c r="S1326" s="143" t="s">
        <v>99</v>
      </c>
      <c r="T1326" s="143" t="s">
        <v>99</v>
      </c>
      <c r="U1326" s="143" t="s">
        <v>99</v>
      </c>
      <c r="V1326" s="143" t="s">
        <v>99</v>
      </c>
      <c r="W1326" s="143" t="s">
        <v>99</v>
      </c>
      <c r="X1326" s="143" t="s">
        <v>99</v>
      </c>
      <c r="Y1326" s="143" t="s">
        <v>99</v>
      </c>
      <c r="Z1326" s="143" t="s">
        <v>99</v>
      </c>
      <c r="AA1326" s="143" t="s">
        <v>99</v>
      </c>
      <c r="AB1326" s="143" t="s">
        <v>99</v>
      </c>
      <c r="AC1326" s="143" t="s">
        <v>99</v>
      </c>
      <c r="AD1326" s="143" t="s">
        <v>99</v>
      </c>
      <c r="AE1326" s="143">
        <v>75.11437500000001</v>
      </c>
      <c r="AF1326" s="143">
        <v>75.11437500000001</v>
      </c>
      <c r="AG1326" s="143">
        <v>75.11437500000001</v>
      </c>
      <c r="AH1326" s="143">
        <v>75.11437500000001</v>
      </c>
      <c r="AI1326" s="143">
        <v>75.11437500000001</v>
      </c>
      <c r="AJ1326" s="143">
        <v>75.11437500000001</v>
      </c>
      <c r="AK1326" s="143">
        <v>75.11437500000001</v>
      </c>
      <c r="AL1326" s="143">
        <v>75.11437500000001</v>
      </c>
      <c r="AM1326" s="143">
        <v>75.11437500000001</v>
      </c>
      <c r="AN1326" s="143">
        <v>75.11437500000001</v>
      </c>
      <c r="AO1326" s="143">
        <v>75.11437500000001</v>
      </c>
      <c r="AP1326" s="143">
        <v>75.11437500000001</v>
      </c>
      <c r="AQ1326" s="143">
        <v>75.11437500000001</v>
      </c>
      <c r="AR1326" s="143">
        <v>75.11437500000001</v>
      </c>
      <c r="AS1326" s="143">
        <v>75.11437500000001</v>
      </c>
      <c r="AT1326" s="143">
        <v>75.11437500000001</v>
      </c>
      <c r="AU1326" s="143">
        <v>75.11437500000001</v>
      </c>
      <c r="AV1326" s="143">
        <v>75.11437500000001</v>
      </c>
      <c r="AW1326" s="143">
        <v>75.11437500000001</v>
      </c>
      <c r="AX1326" s="144">
        <v>75.11437500000001</v>
      </c>
    </row>
    <row r="1327" spans="1:50">
      <c r="A1327" s="212"/>
      <c r="B1327" s="215"/>
      <c r="C1327" s="217" t="s">
        <v>43</v>
      </c>
      <c r="D1327" s="52" t="s">
        <v>24</v>
      </c>
      <c r="E1327" s="86" t="str">
        <f>A1291&amp;"/"&amp;B1317&amp;"/"&amp;C1327&amp;"/"&amp;D1327</f>
        <v>Lignite fired power plants/Steam turbine/CHP with CCS/L</v>
      </c>
      <c r="F1327" s="61" t="str">
        <f>A1291</f>
        <v>Lignite fired power plants</v>
      </c>
      <c r="G1327" s="61" t="str">
        <f>B1317</f>
        <v>Steam turbine</v>
      </c>
      <c r="H1327" s="61" t="str">
        <f>C1327</f>
        <v>CHP with CCS</v>
      </c>
      <c r="I1327" s="84" t="str">
        <f t="shared" si="83"/>
        <v>L</v>
      </c>
      <c r="J1327" s="135" t="s">
        <v>99</v>
      </c>
      <c r="K1327" s="135" t="s">
        <v>99</v>
      </c>
      <c r="L1327" s="135" t="s">
        <v>99</v>
      </c>
      <c r="M1327" s="135" t="s">
        <v>99</v>
      </c>
      <c r="N1327" s="135" t="s">
        <v>99</v>
      </c>
      <c r="O1327" s="135" t="s">
        <v>99</v>
      </c>
      <c r="P1327" s="135" t="s">
        <v>99</v>
      </c>
      <c r="Q1327" s="135" t="s">
        <v>99</v>
      </c>
      <c r="R1327" s="135" t="s">
        <v>99</v>
      </c>
      <c r="S1327" s="135" t="s">
        <v>99</v>
      </c>
      <c r="T1327" s="135" t="s">
        <v>99</v>
      </c>
      <c r="U1327" s="135" t="s">
        <v>99</v>
      </c>
      <c r="V1327" s="135" t="s">
        <v>99</v>
      </c>
      <c r="W1327" s="135" t="s">
        <v>99</v>
      </c>
      <c r="X1327" s="135" t="s">
        <v>99</v>
      </c>
      <c r="Y1327" s="135" t="s">
        <v>99</v>
      </c>
      <c r="Z1327" s="135" t="s">
        <v>99</v>
      </c>
      <c r="AA1327" s="135" t="s">
        <v>99</v>
      </c>
      <c r="AB1327" s="135" t="s">
        <v>99</v>
      </c>
      <c r="AC1327" s="135" t="s">
        <v>99</v>
      </c>
      <c r="AD1327" s="135" t="s">
        <v>99</v>
      </c>
      <c r="AE1327" s="135">
        <v>71.040374999999997</v>
      </c>
      <c r="AF1327" s="135">
        <v>71.040374999999997</v>
      </c>
      <c r="AG1327" s="135">
        <v>71.040374999999997</v>
      </c>
      <c r="AH1327" s="135">
        <v>71.040374999999997</v>
      </c>
      <c r="AI1327" s="135">
        <v>71.040374999999997</v>
      </c>
      <c r="AJ1327" s="135">
        <v>71.040374999999997</v>
      </c>
      <c r="AK1327" s="135">
        <v>71.040374999999997</v>
      </c>
      <c r="AL1327" s="135">
        <v>71.040374999999997</v>
      </c>
      <c r="AM1327" s="135">
        <v>71.040374999999997</v>
      </c>
      <c r="AN1327" s="135">
        <v>71.040374999999997</v>
      </c>
      <c r="AO1327" s="135">
        <v>71.040374999999997</v>
      </c>
      <c r="AP1327" s="135">
        <v>71.040374999999997</v>
      </c>
      <c r="AQ1327" s="135">
        <v>71.040374999999997</v>
      </c>
      <c r="AR1327" s="135">
        <v>71.040374999999997</v>
      </c>
      <c r="AS1327" s="135">
        <v>71.040374999999997</v>
      </c>
      <c r="AT1327" s="135">
        <v>71.040374999999997</v>
      </c>
      <c r="AU1327" s="135">
        <v>71.040374999999997</v>
      </c>
      <c r="AV1327" s="135">
        <v>71.040374999999997</v>
      </c>
      <c r="AW1327" s="135">
        <v>71.040374999999997</v>
      </c>
      <c r="AX1327" s="136">
        <v>71.040374999999997</v>
      </c>
    </row>
    <row r="1328" spans="1:50">
      <c r="A1328" s="213"/>
      <c r="B1328" s="218"/>
      <c r="C1328" s="210"/>
      <c r="D1328" s="93" t="s">
        <v>25</v>
      </c>
      <c r="E1328" s="73" t="str">
        <f>A1291&amp;"/"&amp;B1317&amp;"/"&amp;C1327&amp;"/"&amp;D1328</f>
        <v>Lignite fired power plants/Steam turbine/CHP with CCS/M</v>
      </c>
      <c r="F1328" s="91" t="str">
        <f>A1291</f>
        <v>Lignite fired power plants</v>
      </c>
      <c r="G1328" s="91" t="str">
        <f>B1317</f>
        <v>Steam turbine</v>
      </c>
      <c r="H1328" s="91" t="str">
        <f>C1327</f>
        <v>CHP with CCS</v>
      </c>
      <c r="I1328" s="70" t="str">
        <f t="shared" si="83"/>
        <v>M</v>
      </c>
      <c r="J1328" s="137" t="s">
        <v>99</v>
      </c>
      <c r="K1328" s="137" t="s">
        <v>99</v>
      </c>
      <c r="L1328" s="137" t="s">
        <v>99</v>
      </c>
      <c r="M1328" s="137" t="s">
        <v>99</v>
      </c>
      <c r="N1328" s="137" t="s">
        <v>99</v>
      </c>
      <c r="O1328" s="137" t="s">
        <v>99</v>
      </c>
      <c r="P1328" s="137" t="s">
        <v>99</v>
      </c>
      <c r="Q1328" s="137" t="s">
        <v>99</v>
      </c>
      <c r="R1328" s="137" t="s">
        <v>99</v>
      </c>
      <c r="S1328" s="137" t="s">
        <v>99</v>
      </c>
      <c r="T1328" s="137" t="s">
        <v>99</v>
      </c>
      <c r="U1328" s="137" t="s">
        <v>99</v>
      </c>
      <c r="V1328" s="137" t="s">
        <v>99</v>
      </c>
      <c r="W1328" s="137" t="s">
        <v>99</v>
      </c>
      <c r="X1328" s="137" t="s">
        <v>99</v>
      </c>
      <c r="Y1328" s="137" t="s">
        <v>99</v>
      </c>
      <c r="Z1328" s="137" t="s">
        <v>99</v>
      </c>
      <c r="AA1328" s="137" t="s">
        <v>99</v>
      </c>
      <c r="AB1328" s="137" t="s">
        <v>99</v>
      </c>
      <c r="AC1328" s="137" t="s">
        <v>99</v>
      </c>
      <c r="AD1328" s="137" t="s">
        <v>99</v>
      </c>
      <c r="AE1328" s="137">
        <v>79.481193750000003</v>
      </c>
      <c r="AF1328" s="137">
        <v>79.481193750000003</v>
      </c>
      <c r="AG1328" s="137">
        <v>79.481193750000003</v>
      </c>
      <c r="AH1328" s="137">
        <v>79.481193750000003</v>
      </c>
      <c r="AI1328" s="137">
        <v>79.481193750000003</v>
      </c>
      <c r="AJ1328" s="137">
        <v>79.481193750000003</v>
      </c>
      <c r="AK1328" s="137">
        <v>79.481193750000003</v>
      </c>
      <c r="AL1328" s="137">
        <v>79.481193750000003</v>
      </c>
      <c r="AM1328" s="137">
        <v>79.481193750000003</v>
      </c>
      <c r="AN1328" s="137">
        <v>79.481193750000003</v>
      </c>
      <c r="AO1328" s="137">
        <v>79.481193750000003</v>
      </c>
      <c r="AP1328" s="137">
        <v>79.481193750000003</v>
      </c>
      <c r="AQ1328" s="137">
        <v>79.481193750000003</v>
      </c>
      <c r="AR1328" s="137">
        <v>79.481193750000003</v>
      </c>
      <c r="AS1328" s="137">
        <v>79.481193750000003</v>
      </c>
      <c r="AT1328" s="137">
        <v>79.481193750000003</v>
      </c>
      <c r="AU1328" s="137">
        <v>79.481193750000003</v>
      </c>
      <c r="AV1328" s="137">
        <v>79.481193750000003</v>
      </c>
      <c r="AW1328" s="137">
        <v>79.481193750000003</v>
      </c>
      <c r="AX1328" s="138">
        <v>79.481193750000003</v>
      </c>
    </row>
    <row r="1329" spans="1:50">
      <c r="A1329" s="212" t="s">
        <v>49</v>
      </c>
      <c r="B1329" s="214" t="s">
        <v>50</v>
      </c>
      <c r="C1329" s="209" t="s">
        <v>36</v>
      </c>
      <c r="D1329" s="67" t="s">
        <v>24</v>
      </c>
      <c r="E1329" s="87" t="str">
        <f>A1329&amp;"/"&amp;B1329&amp;"/"&amp;C1329&amp;"/"&amp;D1329</f>
        <v>Gas fired power plants (Natural gas, biogas)/Gas turbine combined cycle/Electricity only/L</v>
      </c>
      <c r="F1329" s="55" t="str">
        <f>A1329</f>
        <v>Gas fired power plants (Natural gas, biogas)</v>
      </c>
      <c r="G1329" s="55" t="str">
        <f>B1329</f>
        <v>Gas turbine combined cycle</v>
      </c>
      <c r="H1329" s="55" t="str">
        <f>C1329</f>
        <v>Electricity only</v>
      </c>
      <c r="I1329" s="85" t="str">
        <f t="shared" si="83"/>
        <v>L</v>
      </c>
      <c r="J1329" s="139">
        <v>20.5078125</v>
      </c>
      <c r="K1329" s="139">
        <v>20.493280638585432</v>
      </c>
      <c r="L1329" s="139">
        <v>20.475781077832462</v>
      </c>
      <c r="M1329" s="139">
        <v>20.454771203177454</v>
      </c>
      <c r="N1329" s="139">
        <v>20.429638168332648</v>
      </c>
      <c r="O1329" s="139">
        <v>20.399703202133715</v>
      </c>
      <c r="P1329" s="139">
        <v>20.364233387990325</v>
      </c>
      <c r="Q1329" s="139">
        <v>20.32246373657583</v>
      </c>
      <c r="R1329" s="139">
        <v>20.273632498956896</v>
      </c>
      <c r="S1329" s="139">
        <v>20.217032215721296</v>
      </c>
      <c r="T1329" s="139">
        <v>20.152077608554588</v>
      </c>
      <c r="U1329" s="139">
        <v>20.078388753995597</v>
      </c>
      <c r="V1329" s="139">
        <v>19.995883897775492</v>
      </c>
      <c r="W1329" s="139">
        <v>19.9048711096044</v>
      </c>
      <c r="X1329" s="139">
        <v>19.806122823852064</v>
      </c>
      <c r="Y1329" s="139">
        <v>19.700914054796879</v>
      </c>
      <c r="Z1329" s="139">
        <v>19.59100602921923</v>
      </c>
      <c r="AA1329" s="139">
        <v>19.478563892044832</v>
      </c>
      <c r="AB1329" s="139">
        <v>19.366009882005496</v>
      </c>
      <c r="AC1329" s="139">
        <v>19.255829060663231</v>
      </c>
      <c r="AD1329" s="139">
        <v>19.150358150610362</v>
      </c>
      <c r="AE1329" s="139">
        <v>19.051593959126613</v>
      </c>
      <c r="AF1329" s="139">
        <v>18.961053474047382</v>
      </c>
      <c r="AG1329" s="139">
        <v>18.879704493341691</v>
      </c>
      <c r="AH1329" s="139">
        <v>18.807968612670809</v>
      </c>
      <c r="AI1329" s="139">
        <v>18.745783512253045</v>
      </c>
      <c r="AJ1329" s="139">
        <v>18.692702875828971</v>
      </c>
      <c r="AK1329" s="139">
        <v>18.648010882620646</v>
      </c>
      <c r="AL1329" s="139">
        <v>18.610832306693489</v>
      </c>
      <c r="AM1329" s="139">
        <v>18.58022595863698</v>
      </c>
      <c r="AN1329" s="139">
        <v>18.555255929844947</v>
      </c>
      <c r="AO1329" s="139">
        <v>18.535040301223745</v>
      </c>
      <c r="AP1329" s="139">
        <v>18.518780170539713</v>
      </c>
      <c r="AQ1329" s="139">
        <v>18.505773262550267</v>
      </c>
      <c r="AR1329" s="139">
        <v>18.495416544926989</v>
      </c>
      <c r="AS1329" s="139">
        <v>18.487201726984221</v>
      </c>
      <c r="AT1329" s="139">
        <v>18.480706688238975</v>
      </c>
      <c r="AU1329" s="139">
        <v>18.475585034874371</v>
      </c>
      <c r="AV1329" s="139">
        <v>18.471555249061847</v>
      </c>
      <c r="AW1329" s="139">
        <v>18.468390325655811</v>
      </c>
      <c r="AX1329" s="140">
        <v>18.465908380111046</v>
      </c>
    </row>
    <row r="1330" spans="1:50">
      <c r="A1330" s="212"/>
      <c r="B1330" s="215"/>
      <c r="C1330" s="206"/>
      <c r="D1330" s="52" t="s">
        <v>25</v>
      </c>
      <c r="E1330" s="86" t="str">
        <f>A1329&amp;"/"&amp;B1329&amp;"/"&amp;C1329&amp;"/"&amp;D1330</f>
        <v>Gas fired power plants (Natural gas, biogas)/Gas turbine combined cycle/Electricity only/M</v>
      </c>
      <c r="F1330" s="61" t="str">
        <f>A1329</f>
        <v>Gas fired power plants (Natural gas, biogas)</v>
      </c>
      <c r="G1330" s="61" t="str">
        <f>B1329</f>
        <v>Gas turbine combined cycle</v>
      </c>
      <c r="H1330" s="61" t="str">
        <f>C1329</f>
        <v>Electricity only</v>
      </c>
      <c r="I1330" s="84" t="str">
        <f t="shared" si="83"/>
        <v>M</v>
      </c>
      <c r="J1330" s="135">
        <v>21.328125</v>
      </c>
      <c r="K1330" s="135">
        <v>21.324319628596527</v>
      </c>
      <c r="L1330" s="135">
        <v>21.319449699072749</v>
      </c>
      <c r="M1330" s="135">
        <v>21.313223253046701</v>
      </c>
      <c r="N1330" s="135">
        <v>21.305271994941538</v>
      </c>
      <c r="O1330" s="135">
        <v>21.295133706036111</v>
      </c>
      <c r="P1330" s="135">
        <v>21.282232130268753</v>
      </c>
      <c r="Q1330" s="135">
        <v>21.265855013239182</v>
      </c>
      <c r="R1330" s="135">
        <v>21.245131872782068</v>
      </c>
      <c r="S1330" s="135">
        <v>21.219014489893439</v>
      </c>
      <c r="T1330" s="135">
        <v>21.186265172553767</v>
      </c>
      <c r="U1330" s="135">
        <v>21.145460610621093</v>
      </c>
      <c r="V1330" s="135">
        <v>21.095022398095125</v>
      </c>
      <c r="W1330" s="135">
        <v>21.033288309269974</v>
      </c>
      <c r="X1330" s="135">
        <v>20.958639560476325</v>
      </c>
      <c r="Y1330" s="135">
        <v>20.869695842924774</v>
      </c>
      <c r="Z1330" s="135">
        <v>20.765578367122785</v>
      </c>
      <c r="AA1330" s="135">
        <v>20.646218801116241</v>
      </c>
      <c r="AB1330" s="135">
        <v>20.512660163749889</v>
      </c>
      <c r="AC1330" s="135">
        <v>20.367263881846867</v>
      </c>
      <c r="AD1330" s="135">
        <v>20.213724017375291</v>
      </c>
      <c r="AE1330" s="135">
        <v>20.056816131160225</v>
      </c>
      <c r="AF1330" s="135">
        <v>19.901881493605277</v>
      </c>
      <c r="AG1330" s="135">
        <v>19.754145024351562</v>
      </c>
      <c r="AH1330" s="135">
        <v>19.618039002436269</v>
      </c>
      <c r="AI1330" s="135">
        <v>19.496709396586233</v>
      </c>
      <c r="AJ1330" s="135">
        <v>19.391811527952424</v>
      </c>
      <c r="AK1330" s="135">
        <v>19.303596155190441</v>
      </c>
      <c r="AL1330" s="135">
        <v>19.231201114671965</v>
      </c>
      <c r="AM1330" s="135">
        <v>19.173030280527897</v>
      </c>
      <c r="AN1330" s="135">
        <v>19.127117921741526</v>
      </c>
      <c r="AO1330" s="135">
        <v>19.091417786456024</v>
      </c>
      <c r="AP1330" s="135">
        <v>19.063997448180974</v>
      </c>
      <c r="AQ1330" s="135">
        <v>19.043146258760633</v>
      </c>
      <c r="AR1330" s="135">
        <v>19.027417889548197</v>
      </c>
      <c r="AS1330" s="135">
        <v>19.015630178352218</v>
      </c>
      <c r="AT1330" s="135">
        <v>19.006841158465381</v>
      </c>
      <c r="AU1330" s="135">
        <v>19.000314656320437</v>
      </c>
      <c r="AV1330" s="135">
        <v>18.99548381887562</v>
      </c>
      <c r="AW1330" s="135">
        <v>18.991917141387475</v>
      </c>
      <c r="AX1330" s="136">
        <v>18.989289046870439</v>
      </c>
    </row>
    <row r="1331" spans="1:50">
      <c r="A1331" s="212"/>
      <c r="B1331" s="215"/>
      <c r="C1331" s="206"/>
      <c r="D1331" s="52" t="s">
        <v>38</v>
      </c>
      <c r="E1331" s="86" t="str">
        <f>A1329&amp;"/"&amp;B1329&amp;"/"&amp;C1329&amp;"/"&amp;D1331</f>
        <v>Gas fired power plants (Natural gas, biogas)/Gas turbine combined cycle/Electricity only/S</v>
      </c>
      <c r="F1331" s="61" t="str">
        <f>A1329</f>
        <v>Gas fired power plants (Natural gas, biogas)</v>
      </c>
      <c r="G1331" s="61" t="str">
        <f>B1329</f>
        <v>Gas turbine combined cycle</v>
      </c>
      <c r="H1331" s="61" t="str">
        <f>C1329</f>
        <v>Electricity only</v>
      </c>
      <c r="I1331" s="84" t="str">
        <f t="shared" si="83"/>
        <v>S</v>
      </c>
      <c r="J1331" s="135">
        <v>22.927734375</v>
      </c>
      <c r="K1331" s="135">
        <v>22.927318756998989</v>
      </c>
      <c r="L1331" s="135">
        <v>22.926757915559435</v>
      </c>
      <c r="M1331" s="135">
        <v>22.926001194209597</v>
      </c>
      <c r="N1331" s="135">
        <v>22.92498033791448</v>
      </c>
      <c r="O1331" s="135">
        <v>22.923603437643056</v>
      </c>
      <c r="P1331" s="135">
        <v>22.921746839312501</v>
      </c>
      <c r="Q1331" s="135">
        <v>22.919244372249601</v>
      </c>
      <c r="R1331" s="135">
        <v>22.915873080814329</v>
      </c>
      <c r="S1331" s="135">
        <v>22.911334454053833</v>
      </c>
      <c r="T1331" s="135">
        <v>22.905229968749605</v>
      </c>
      <c r="U1331" s="135">
        <v>22.897029650087539</v>
      </c>
      <c r="V1331" s="135">
        <v>22.886032428735035</v>
      </c>
      <c r="W1331" s="135">
        <v>22.871317548882551</v>
      </c>
      <c r="X1331" s="135">
        <v>22.851687528523978</v>
      </c>
      <c r="Y1331" s="135">
        <v>22.825605777947803</v>
      </c>
      <c r="Z1331" s="135">
        <v>22.791136781651261</v>
      </c>
      <c r="AA1331" s="135">
        <v>22.745904726760756</v>
      </c>
      <c r="AB1331" s="135">
        <v>22.687098292692188</v>
      </c>
      <c r="AC1331" s="135">
        <v>22.611564194885275</v>
      </c>
      <c r="AD1331" s="135">
        <v>22.516045466278051</v>
      </c>
      <c r="AE1331" s="135">
        <v>22.397621102158144</v>
      </c>
      <c r="AF1331" s="135">
        <v>22.254372295882398</v>
      </c>
      <c r="AG1331" s="135">
        <v>22.086216273771708</v>
      </c>
      <c r="AH1331" s="135">
        <v>21.895711282803738</v>
      </c>
      <c r="AI1331" s="135">
        <v>21.688498699390532</v>
      </c>
      <c r="AJ1331" s="135">
        <v>21.473026741920332</v>
      </c>
      <c r="AK1331" s="135">
        <v>21.25940559407843</v>
      </c>
      <c r="AL1331" s="135">
        <v>21.057642498415152</v>
      </c>
      <c r="AM1331" s="135">
        <v>20.875858812773988</v>
      </c>
      <c r="AN1331" s="135">
        <v>20.719123018492695</v>
      </c>
      <c r="AO1331" s="135">
        <v>20.589205839769821</v>
      </c>
      <c r="AP1331" s="135">
        <v>20.485125465380584</v>
      </c>
      <c r="AQ1331" s="135">
        <v>20.404090430594724</v>
      </c>
      <c r="AR1331" s="135">
        <v>20.342451074160206</v>
      </c>
      <c r="AS1331" s="135">
        <v>20.296429422133155</v>
      </c>
      <c r="AT1331" s="135">
        <v>20.262566541548498</v>
      </c>
      <c r="AU1331" s="135">
        <v>20.237930222518685</v>
      </c>
      <c r="AV1331" s="135">
        <v>20.220161040330353</v>
      </c>
      <c r="AW1331" s="135">
        <v>20.207428862073705</v>
      </c>
      <c r="AX1331" s="136">
        <v>20.198351036614323</v>
      </c>
    </row>
    <row r="1332" spans="1:50">
      <c r="A1332" s="212"/>
      <c r="B1332" s="215"/>
      <c r="C1332" s="216"/>
      <c r="D1332" s="52" t="s">
        <v>47</v>
      </c>
      <c r="E1332" s="86" t="str">
        <f>A1329&amp;"/"&amp;B1329&amp;"/"&amp;C1329&amp;"/"&amp;D1332</f>
        <v>Gas fired power plants (Natural gas, biogas)/Gas turbine combined cycle/Electricity only/XS</v>
      </c>
      <c r="F1332" s="61" t="str">
        <f>A1329</f>
        <v>Gas fired power plants (Natural gas, biogas)</v>
      </c>
      <c r="G1332" s="61" t="str">
        <f>B1329</f>
        <v>Gas turbine combined cycle</v>
      </c>
      <c r="H1332" s="61" t="str">
        <f>C1329</f>
        <v>Electricity only</v>
      </c>
      <c r="I1332" s="84" t="str">
        <f t="shared" si="83"/>
        <v>XS</v>
      </c>
      <c r="J1332" s="135">
        <v>26.366894531249997</v>
      </c>
      <c r="K1332" s="135">
        <v>26.366821234406252</v>
      </c>
      <c r="L1332" s="135">
        <v>26.366722298739074</v>
      </c>
      <c r="M1332" s="135">
        <v>26.366588758162351</v>
      </c>
      <c r="N1332" s="135">
        <v>26.366408512916273</v>
      </c>
      <c r="O1332" s="135">
        <v>26.366165235845404</v>
      </c>
      <c r="P1332" s="135">
        <v>26.365836898181449</v>
      </c>
      <c r="Q1332" s="135">
        <v>26.365393783477714</v>
      </c>
      <c r="R1332" s="135">
        <v>26.364795813835059</v>
      </c>
      <c r="S1332" s="135">
        <v>26.363988953663892</v>
      </c>
      <c r="T1332" s="135">
        <v>26.362900378872489</v>
      </c>
      <c r="U1332" s="135">
        <v>26.3614319988407</v>
      </c>
      <c r="V1332" s="135">
        <v>26.359451789855303</v>
      </c>
      <c r="W1332" s="135">
        <v>26.356782237624468</v>
      </c>
      <c r="X1332" s="135">
        <v>26.353184991764827</v>
      </c>
      <c r="Y1332" s="135">
        <v>26.348340612761</v>
      </c>
      <c r="Z1332" s="135">
        <v>26.341822063303344</v>
      </c>
      <c r="AA1332" s="135">
        <v>26.333060412721647</v>
      </c>
      <c r="AB1332" s="135">
        <v>26.321301192238991</v>
      </c>
      <c r="AC1332" s="135">
        <v>26.305550162189427</v>
      </c>
      <c r="AD1332" s="135">
        <v>26.284508287077109</v>
      </c>
      <c r="AE1332" s="135">
        <v>26.256498046531128</v>
      </c>
      <c r="AF1332" s="135">
        <v>26.219387717620251</v>
      </c>
      <c r="AG1332" s="135">
        <v>26.170528081651771</v>
      </c>
      <c r="AH1332" s="135">
        <v>26.106728199788364</v>
      </c>
      <c r="AI1332" s="135">
        <v>26.024313470785682</v>
      </c>
      <c r="AJ1332" s="135">
        <v>25.919326963279278</v>
      </c>
      <c r="AK1332" s="135">
        <v>25.787944337634464</v>
      </c>
      <c r="AL1332" s="135">
        <v>25.627154459608505</v>
      </c>
      <c r="AM1332" s="135">
        <v>25.435686456764437</v>
      </c>
      <c r="AN1332" s="135">
        <v>25.215025048049963</v>
      </c>
      <c r="AO1332" s="135">
        <v>24.970181933284653</v>
      </c>
      <c r="AP1332" s="135">
        <v>24.709790444907259</v>
      </c>
      <c r="AQ1332" s="135">
        <v>24.445210764067077</v>
      </c>
      <c r="AR1332" s="135">
        <v>24.18872154630462</v>
      </c>
      <c r="AS1332" s="135">
        <v>23.951346546307885</v>
      </c>
      <c r="AT1332" s="135">
        <v>23.741085976049021</v>
      </c>
      <c r="AU1332" s="135">
        <v>23.562107561793479</v>
      </c>
      <c r="AV1332" s="135">
        <v>23.41496566420507</v>
      </c>
      <c r="AW1332" s="135">
        <v>23.297505496948858</v>
      </c>
      <c r="AX1332" s="136">
        <v>23.205982724069592</v>
      </c>
    </row>
    <row r="1333" spans="1:50">
      <c r="A1333" s="212"/>
      <c r="B1333" s="215"/>
      <c r="C1333" s="217" t="s">
        <v>26</v>
      </c>
      <c r="D1333" s="83" t="s">
        <v>24</v>
      </c>
      <c r="E1333" s="56" t="str">
        <f>A1329&amp;"/"&amp;B1329&amp;"/"&amp;C1333&amp;"/"&amp;D1333</f>
        <v>Gas fired power plants (Natural gas, biogas)/Gas turbine combined cycle/CHP/L</v>
      </c>
      <c r="F1333" s="103" t="str">
        <f>A1329</f>
        <v>Gas fired power plants (Natural gas, biogas)</v>
      </c>
      <c r="G1333" s="103" t="str">
        <f>B1329</f>
        <v>Gas turbine combined cycle</v>
      </c>
      <c r="H1333" s="103" t="str">
        <f>C1333</f>
        <v>CHP</v>
      </c>
      <c r="I1333" s="104" t="str">
        <f t="shared" si="83"/>
        <v>L</v>
      </c>
      <c r="J1333" s="141">
        <v>27.28125</v>
      </c>
      <c r="K1333" s="141">
        <v>27.265784777886577</v>
      </c>
      <c r="L1333" s="141">
        <v>27.247161245345819</v>
      </c>
      <c r="M1333" s="141">
        <v>27.224801936455826</v>
      </c>
      <c r="N1333" s="141">
        <v>27.198054642687271</v>
      </c>
      <c r="O1333" s="141">
        <v>27.166196996373621</v>
      </c>
      <c r="P1333" s="141">
        <v>27.128449006738961</v>
      </c>
      <c r="Q1333" s="141">
        <v>27.083996550285043</v>
      </c>
      <c r="R1333" s="141">
        <v>27.032028952032757</v>
      </c>
      <c r="S1333" s="141">
        <v>26.971793313462481</v>
      </c>
      <c r="T1333" s="141">
        <v>26.90266676466975</v>
      </c>
      <c r="U1333" s="141">
        <v>26.824244980252228</v>
      </c>
      <c r="V1333" s="141">
        <v>26.736440954981191</v>
      </c>
      <c r="W1333" s="141">
        <v>26.639582545444139</v>
      </c>
      <c r="X1333" s="141">
        <v>26.534491798366904</v>
      </c>
      <c r="Y1333" s="141">
        <v>26.422525620373548</v>
      </c>
      <c r="Z1333" s="141">
        <v>26.305558359324511</v>
      </c>
      <c r="AA1333" s="141">
        <v>26.185894224311028</v>
      </c>
      <c r="AB1333" s="141">
        <v>26.066111030998307</v>
      </c>
      <c r="AC1333" s="141">
        <v>25.948853452902398</v>
      </c>
      <c r="AD1333" s="141">
        <v>25.836608296969565</v>
      </c>
      <c r="AE1333" s="141">
        <v>25.731500622558521</v>
      </c>
      <c r="AF1333" s="141">
        <v>25.635144851466201</v>
      </c>
      <c r="AG1333" s="141">
        <v>25.548570941942607</v>
      </c>
      <c r="AH1333" s="141">
        <v>25.472227568136066</v>
      </c>
      <c r="AI1333" s="141">
        <v>25.40604840755433</v>
      </c>
      <c r="AJ1333" s="141">
        <v>25.349558477682219</v>
      </c>
      <c r="AK1333" s="141">
        <v>25.301995981595827</v>
      </c>
      <c r="AL1333" s="141">
        <v>25.262429478849114</v>
      </c>
      <c r="AM1333" s="141">
        <v>25.229857328780291</v>
      </c>
      <c r="AN1333" s="141">
        <v>25.203283510710417</v>
      </c>
      <c r="AO1333" s="141">
        <v>25.181769461142341</v>
      </c>
      <c r="AP1333" s="141">
        <v>25.164464965493238</v>
      </c>
      <c r="AQ1333" s="141">
        <v>25.150622642384924</v>
      </c>
      <c r="AR1333" s="141">
        <v>25.139600727584014</v>
      </c>
      <c r="AS1333" s="141">
        <v>25.130858283620235</v>
      </c>
      <c r="AT1333" s="141">
        <v>25.12394607781501</v>
      </c>
      <c r="AU1333" s="141">
        <v>25.118495467971449</v>
      </c>
      <c r="AV1333" s="141">
        <v>25.11420685477302</v>
      </c>
      <c r="AW1333" s="141">
        <v>25.110838652857932</v>
      </c>
      <c r="AX1333" s="142">
        <v>25.108197295496463</v>
      </c>
    </row>
    <row r="1334" spans="1:50">
      <c r="A1334" s="212"/>
      <c r="B1334" s="215"/>
      <c r="C1334" s="206"/>
      <c r="D1334" s="52" t="s">
        <v>25</v>
      </c>
      <c r="E1334" s="86" t="str">
        <f>A1329&amp;"/"&amp;B1329&amp;"/"&amp;C1333&amp;"/"&amp;D1334</f>
        <v>Gas fired power plants (Natural gas, biogas)/Gas turbine combined cycle/CHP/M</v>
      </c>
      <c r="F1334" s="61" t="str">
        <f>A1329</f>
        <v>Gas fired power plants (Natural gas, biogas)</v>
      </c>
      <c r="G1334" s="61" t="str">
        <f>B1329</f>
        <v>Gas turbine combined cycle</v>
      </c>
      <c r="H1334" s="61" t="str">
        <f>C1333</f>
        <v>CHP</v>
      </c>
      <c r="I1334" s="84" t="str">
        <f t="shared" si="83"/>
        <v>M</v>
      </c>
      <c r="J1334" s="135">
        <v>28.076953124999996</v>
      </c>
      <c r="K1334" s="135">
        <v>28.072854443476015</v>
      </c>
      <c r="L1334" s="135">
        <v>28.067609149903877</v>
      </c>
      <c r="M1334" s="135">
        <v>28.060902782356212</v>
      </c>
      <c r="N1334" s="135">
        <v>28.052338657798398</v>
      </c>
      <c r="O1334" s="135">
        <v>28.041418930650718</v>
      </c>
      <c r="P1334" s="135">
        <v>28.027522928231676</v>
      </c>
      <c r="Q1334" s="135">
        <v>28.009883497051838</v>
      </c>
      <c r="R1334" s="135">
        <v>27.987563059989355</v>
      </c>
      <c r="S1334" s="135">
        <v>27.959432603497568</v>
      </c>
      <c r="T1334" s="135">
        <v>27.924159036827877</v>
      </c>
      <c r="U1334" s="135">
        <v>27.880209344050137</v>
      </c>
      <c r="V1334" s="135">
        <v>27.825883458909342</v>
      </c>
      <c r="W1334" s="135">
        <v>27.75939103479617</v>
      </c>
      <c r="X1334" s="135">
        <v>27.678988515559794</v>
      </c>
      <c r="Y1334" s="135">
        <v>27.583189201077481</v>
      </c>
      <c r="Z1334" s="135">
        <v>27.471046566588679</v>
      </c>
      <c r="AA1334" s="135">
        <v>27.342487013254225</v>
      </c>
      <c r="AB1334" s="135">
        <v>27.198633953644116</v>
      </c>
      <c r="AC1334" s="135">
        <v>27.042030828454156</v>
      </c>
      <c r="AD1334" s="135">
        <v>26.876656430272988</v>
      </c>
      <c r="AE1334" s="135">
        <v>26.70765441023082</v>
      </c>
      <c r="AF1334" s="135">
        <v>26.540777732755242</v>
      </c>
      <c r="AG1334" s="135">
        <v>26.381654043436324</v>
      </c>
      <c r="AH1334" s="135">
        <v>26.235057252169511</v>
      </c>
      <c r="AI1334" s="135">
        <v>26.10437581241402</v>
      </c>
      <c r="AJ1334" s="135">
        <v>25.99139263403551</v>
      </c>
      <c r="AK1334" s="135">
        <v>25.896377803645702</v>
      </c>
      <c r="AL1334" s="135">
        <v>25.818402703835318</v>
      </c>
      <c r="AM1334" s="135">
        <v>25.755748182669887</v>
      </c>
      <c r="AN1334" s="135">
        <v>25.706296994670566</v>
      </c>
      <c r="AO1334" s="135">
        <v>25.667845167139351</v>
      </c>
      <c r="AP1334" s="135">
        <v>25.638311326167393</v>
      </c>
      <c r="AQ1334" s="135">
        <v>25.615852970393675</v>
      </c>
      <c r="AR1334" s="135">
        <v>25.598912291164673</v>
      </c>
      <c r="AS1334" s="135">
        <v>25.58621600768365</v>
      </c>
      <c r="AT1334" s="135">
        <v>25.576749548406834</v>
      </c>
      <c r="AU1334" s="135">
        <v>25.569719997038124</v>
      </c>
      <c r="AV1334" s="135">
        <v>25.564516808681162</v>
      </c>
      <c r="AW1334" s="135">
        <v>25.560675219103512</v>
      </c>
      <c r="AX1334" s="136">
        <v>25.557844556522081</v>
      </c>
    </row>
    <row r="1335" spans="1:50">
      <c r="A1335" s="212"/>
      <c r="B1335" s="215"/>
      <c r="C1335" s="206"/>
      <c r="D1335" s="52" t="s">
        <v>38</v>
      </c>
      <c r="E1335" s="86" t="str">
        <f>A1329&amp;"/"&amp;B1329&amp;"/"&amp;C1333&amp;"/"&amp;D1335</f>
        <v>Gas fired power plants (Natural gas, biogas)/Gas turbine combined cycle/CHP/S</v>
      </c>
      <c r="F1335" s="61" t="str">
        <f>A1329</f>
        <v>Gas fired power plants (Natural gas, biogas)</v>
      </c>
      <c r="G1335" s="61" t="str">
        <f>B1329</f>
        <v>Gas turbine combined cycle</v>
      </c>
      <c r="H1335" s="61" t="str">
        <f>C1333</f>
        <v>CHP</v>
      </c>
      <c r="I1335" s="84" t="str">
        <f t="shared" si="83"/>
        <v>S</v>
      </c>
      <c r="J1335" s="135">
        <v>34.101278320312503</v>
      </c>
      <c r="K1335" s="135">
        <v>34.100763183459186</v>
      </c>
      <c r="L1335" s="135">
        <v>34.10006804972177</v>
      </c>
      <c r="M1335" s="135">
        <v>34.099130133043381</v>
      </c>
      <c r="N1335" s="135">
        <v>34.097864834865071</v>
      </c>
      <c r="O1335" s="135">
        <v>34.096158238732521</v>
      </c>
      <c r="P1335" s="135">
        <v>34.093857081853997</v>
      </c>
      <c r="Q1335" s="135">
        <v>34.090755404339639</v>
      </c>
      <c r="R1335" s="135">
        <v>34.086576864292432</v>
      </c>
      <c r="S1335" s="135">
        <v>34.080951472942509</v>
      </c>
      <c r="T1335" s="135">
        <v>34.073385281528623</v>
      </c>
      <c r="U1335" s="135">
        <v>34.063221413887042</v>
      </c>
      <c r="V1335" s="135">
        <v>34.049590931114594</v>
      </c>
      <c r="W1335" s="135">
        <v>34.031352604368323</v>
      </c>
      <c r="X1335" s="135">
        <v>34.007022217105586</v>
      </c>
      <c r="Y1335" s="135">
        <v>33.974695246454672</v>
      </c>
      <c r="Z1335" s="135">
        <v>33.931972721814681</v>
      </c>
      <c r="AA1335" s="135">
        <v>33.875909946938606</v>
      </c>
      <c r="AB1335" s="135">
        <v>33.803022436467735</v>
      </c>
      <c r="AC1335" s="135">
        <v>33.709401858515506</v>
      </c>
      <c r="AD1335" s="135">
        <v>33.591011372137686</v>
      </c>
      <c r="AE1335" s="135">
        <v>33.444230544214477</v>
      </c>
      <c r="AF1335" s="135">
        <v>33.266681113905733</v>
      </c>
      <c r="AG1335" s="135">
        <v>33.058260487549752</v>
      </c>
      <c r="AH1335" s="135">
        <v>32.822139478958412</v>
      </c>
      <c r="AI1335" s="135">
        <v>32.565310280207541</v>
      </c>
      <c r="AJ1335" s="135">
        <v>32.298244017730617</v>
      </c>
      <c r="AK1335" s="135">
        <v>32.03347173733745</v>
      </c>
      <c r="AL1335" s="135">
        <v>31.783396894665554</v>
      </c>
      <c r="AM1335" s="135">
        <v>31.558085489536747</v>
      </c>
      <c r="AN1335" s="135">
        <v>31.363819640437356</v>
      </c>
      <c r="AO1335" s="135">
        <v>31.202794067734413</v>
      </c>
      <c r="AP1335" s="135">
        <v>31.073791867579544</v>
      </c>
      <c r="AQ1335" s="135">
        <v>30.973353164910126</v>
      </c>
      <c r="AR1335" s="135">
        <v>30.896954394797653</v>
      </c>
      <c r="AS1335" s="135">
        <v>30.839912955418807</v>
      </c>
      <c r="AT1335" s="135">
        <v>30.79794167961742</v>
      </c>
      <c r="AU1335" s="135">
        <v>30.767406246043002</v>
      </c>
      <c r="AV1335" s="135">
        <v>30.745382270719134</v>
      </c>
      <c r="AW1335" s="135">
        <v>30.729601399277136</v>
      </c>
      <c r="AX1335" s="136">
        <v>30.718349907689461</v>
      </c>
    </row>
    <row r="1336" spans="1:50">
      <c r="A1336" s="212"/>
      <c r="B1336" s="215"/>
      <c r="C1336" s="216"/>
      <c r="D1336" s="106" t="s">
        <v>47</v>
      </c>
      <c r="E1336" s="107" t="str">
        <f>A1329&amp;"/"&amp;B1329&amp;"/"&amp;C1333&amp;"/"&amp;D1336</f>
        <v>Gas fired power plants (Natural gas, biogas)/Gas turbine combined cycle/CHP/XS</v>
      </c>
      <c r="F1336" s="108" t="str">
        <f>A1329</f>
        <v>Gas fired power plants (Natural gas, biogas)</v>
      </c>
      <c r="G1336" s="108" t="str">
        <f>B1329</f>
        <v>Gas turbine combined cycle</v>
      </c>
      <c r="H1336" s="108" t="str">
        <f>C1333</f>
        <v>CHP</v>
      </c>
      <c r="I1336" s="109" t="str">
        <f t="shared" si="83"/>
        <v>XS</v>
      </c>
      <c r="J1336" s="143">
        <v>36.488671874999994</v>
      </c>
      <c r="K1336" s="143">
        <v>36.488586046073486</v>
      </c>
      <c r="L1336" s="143">
        <v>36.488470194671514</v>
      </c>
      <c r="M1336" s="143">
        <v>36.48831382171246</v>
      </c>
      <c r="N1336" s="143">
        <v>36.488102758654499</v>
      </c>
      <c r="O1336" s="143">
        <v>36.487817886772298</v>
      </c>
      <c r="P1336" s="143">
        <v>36.487433410882332</v>
      </c>
      <c r="Q1336" s="143">
        <v>36.48691453370563</v>
      </c>
      <c r="R1336" s="143">
        <v>36.486214324939567</v>
      </c>
      <c r="S1336" s="143">
        <v>36.485269510145393</v>
      </c>
      <c r="T1336" s="143">
        <v>36.483994813978413</v>
      </c>
      <c r="U1336" s="143">
        <v>36.482275374567394</v>
      </c>
      <c r="V1336" s="143">
        <v>36.479956595165703</v>
      </c>
      <c r="W1336" s="143">
        <v>36.47683061060031</v>
      </c>
      <c r="X1336" s="143">
        <v>36.472618318027315</v>
      </c>
      <c r="Y1336" s="143">
        <v>36.466945661085106</v>
      </c>
      <c r="Z1336" s="143">
        <v>36.459312588857486</v>
      </c>
      <c r="AA1336" s="143">
        <v>36.449052896550526</v>
      </c>
      <c r="AB1336" s="143">
        <v>36.435283118493665</v>
      </c>
      <c r="AC1336" s="143">
        <v>36.416839022792814</v>
      </c>
      <c r="AD1336" s="143">
        <v>36.392199468612837</v>
      </c>
      <c r="AE1336" s="143">
        <v>36.359400117992074</v>
      </c>
      <c r="AF1336" s="143">
        <v>36.315944772165913</v>
      </c>
      <c r="AG1336" s="143">
        <v>36.258731256676747</v>
      </c>
      <c r="AH1336" s="143">
        <v>36.184023055175743</v>
      </c>
      <c r="AI1336" s="143">
        <v>36.087517293704813</v>
      </c>
      <c r="AJ1336" s="143">
        <v>35.964580496196824</v>
      </c>
      <c r="AK1336" s="143">
        <v>35.810734448465595</v>
      </c>
      <c r="AL1336" s="143">
        <v>35.622453181227456</v>
      </c>
      <c r="AM1336" s="143">
        <v>35.398248531944638</v>
      </c>
      <c r="AN1336" s="143">
        <v>35.139859072524771</v>
      </c>
      <c r="AO1336" s="143">
        <v>34.853153388755899</v>
      </c>
      <c r="AP1336" s="143">
        <v>34.548240915336372</v>
      </c>
      <c r="AQ1336" s="143">
        <v>34.238424164396307</v>
      </c>
      <c r="AR1336" s="143">
        <v>33.938081160557239</v>
      </c>
      <c r="AS1336" s="143">
        <v>33.660120468262768</v>
      </c>
      <c r="AT1336" s="143">
        <v>33.413910152634806</v>
      </c>
      <c r="AU1336" s="143">
        <v>33.204330525745199</v>
      </c>
      <c r="AV1336" s="143">
        <v>33.03203073124385</v>
      </c>
      <c r="AW1336" s="143">
        <v>32.894487563648227</v>
      </c>
      <c r="AX1336" s="144">
        <v>32.787316491249783</v>
      </c>
    </row>
    <row r="1337" spans="1:50">
      <c r="A1337" s="212"/>
      <c r="B1337" s="215"/>
      <c r="C1337" s="217" t="s">
        <v>42</v>
      </c>
      <c r="D1337" s="83" t="s">
        <v>24</v>
      </c>
      <c r="E1337" s="56" t="str">
        <f>A1329&amp;"/"&amp;B1329&amp;"/"&amp;C1337&amp;"/"&amp;D1337</f>
        <v>Gas fired power plants (Natural gas, biogas)/Gas turbine combined cycle/Electricity only with CCS/L</v>
      </c>
      <c r="F1337" s="103" t="str">
        <f>A1329</f>
        <v>Gas fired power plants (Natural gas, biogas)</v>
      </c>
      <c r="G1337" s="103" t="str">
        <f>B1329</f>
        <v>Gas turbine combined cycle</v>
      </c>
      <c r="H1337" s="103" t="str">
        <f>C1337</f>
        <v>Electricity only with CCS</v>
      </c>
      <c r="I1337" s="104" t="str">
        <f t="shared" si="83"/>
        <v>L</v>
      </c>
      <c r="J1337" s="141" t="s">
        <v>99</v>
      </c>
      <c r="K1337" s="141" t="s">
        <v>99</v>
      </c>
      <c r="L1337" s="141" t="s">
        <v>99</v>
      </c>
      <c r="M1337" s="141" t="s">
        <v>99</v>
      </c>
      <c r="N1337" s="141" t="s">
        <v>99</v>
      </c>
      <c r="O1337" s="141" t="s">
        <v>99</v>
      </c>
      <c r="P1337" s="141" t="s">
        <v>99</v>
      </c>
      <c r="Q1337" s="141" t="s">
        <v>99</v>
      </c>
      <c r="R1337" s="141" t="s">
        <v>99</v>
      </c>
      <c r="S1337" s="141" t="s">
        <v>99</v>
      </c>
      <c r="T1337" s="141" t="s">
        <v>99</v>
      </c>
      <c r="U1337" s="141" t="s">
        <v>99</v>
      </c>
      <c r="V1337" s="141" t="s">
        <v>99</v>
      </c>
      <c r="W1337" s="141" t="s">
        <v>99</v>
      </c>
      <c r="X1337" s="141" t="s">
        <v>99</v>
      </c>
      <c r="Y1337" s="141" t="s">
        <v>99</v>
      </c>
      <c r="Z1337" s="141" t="s">
        <v>99</v>
      </c>
      <c r="AA1337" s="141" t="s">
        <v>99</v>
      </c>
      <c r="AB1337" s="141" t="s">
        <v>99</v>
      </c>
      <c r="AC1337" s="141" t="s">
        <v>99</v>
      </c>
      <c r="AD1337" s="141" t="s">
        <v>99</v>
      </c>
      <c r="AE1337" s="141">
        <v>39.774874800722387</v>
      </c>
      <c r="AF1337" s="141">
        <v>39.757485210990211</v>
      </c>
      <c r="AG1337" s="141">
        <v>39.735216139177922</v>
      </c>
      <c r="AH1337" s="141">
        <v>39.706719940935535</v>
      </c>
      <c r="AI1337" s="141">
        <v>39.670290565549713</v>
      </c>
      <c r="AJ1337" s="141">
        <v>39.623777060923629</v>
      </c>
      <c r="AK1337" s="141">
        <v>39.564481894376897</v>
      </c>
      <c r="AL1337" s="141">
        <v>39.489045281548371</v>
      </c>
      <c r="AM1337" s="141">
        <v>39.393320018087209</v>
      </c>
      <c r="AN1337" s="141">
        <v>39.272246861772331</v>
      </c>
      <c r="AO1337" s="141">
        <v>39.119749232917904</v>
      </c>
      <c r="AP1337" s="141">
        <v>38.92867876589002</v>
      </c>
      <c r="AQ1337" s="141">
        <v>38.690860378322789</v>
      </c>
      <c r="AR1337" s="141">
        <v>38.397305751277216</v>
      </c>
      <c r="AS1337" s="141">
        <v>38.038682798253397</v>
      </c>
      <c r="AT1337" s="141">
        <v>37.60613553258321</v>
      </c>
      <c r="AU1337" s="141">
        <v>37.092525966658215</v>
      </c>
      <c r="AV1337" s="141">
        <v>36.494093763388847</v>
      </c>
      <c r="AW1337" s="141">
        <v>35.812380918756944</v>
      </c>
      <c r="AX1337" s="142">
        <v>35.056054687500001</v>
      </c>
    </row>
    <row r="1338" spans="1:50">
      <c r="A1338" s="212"/>
      <c r="B1338" s="215"/>
      <c r="C1338" s="216"/>
      <c r="D1338" s="106" t="s">
        <v>25</v>
      </c>
      <c r="E1338" s="107" t="str">
        <f>A1329&amp;"/"&amp;B1329&amp;"/"&amp;C1337&amp;"/"&amp;D1338</f>
        <v>Gas fired power plants (Natural gas, biogas)/Gas turbine combined cycle/Electricity only with CCS/M</v>
      </c>
      <c r="F1338" s="108" t="str">
        <f>A1329</f>
        <v>Gas fired power plants (Natural gas, biogas)</v>
      </c>
      <c r="G1338" s="108" t="str">
        <f>B1329</f>
        <v>Gas turbine combined cycle</v>
      </c>
      <c r="H1338" s="108" t="str">
        <f>C1337</f>
        <v>Electricity only with CCS</v>
      </c>
      <c r="I1338" s="109" t="str">
        <f t="shared" si="83"/>
        <v>M</v>
      </c>
      <c r="J1338" s="143" t="s">
        <v>99</v>
      </c>
      <c r="K1338" s="143" t="s">
        <v>99</v>
      </c>
      <c r="L1338" s="143" t="s">
        <v>99</v>
      </c>
      <c r="M1338" s="143" t="s">
        <v>99</v>
      </c>
      <c r="N1338" s="143" t="s">
        <v>99</v>
      </c>
      <c r="O1338" s="143" t="s">
        <v>99</v>
      </c>
      <c r="P1338" s="143" t="s">
        <v>99</v>
      </c>
      <c r="Q1338" s="143" t="s">
        <v>99</v>
      </c>
      <c r="R1338" s="143" t="s">
        <v>99</v>
      </c>
      <c r="S1338" s="143" t="s">
        <v>99</v>
      </c>
      <c r="T1338" s="143" t="s">
        <v>99</v>
      </c>
      <c r="U1338" s="143" t="s">
        <v>99</v>
      </c>
      <c r="V1338" s="143" t="s">
        <v>99</v>
      </c>
      <c r="W1338" s="143" t="s">
        <v>99</v>
      </c>
      <c r="X1338" s="143" t="s">
        <v>99</v>
      </c>
      <c r="Y1338" s="143" t="s">
        <v>99</v>
      </c>
      <c r="Z1338" s="143" t="s">
        <v>99</v>
      </c>
      <c r="AA1338" s="143" t="s">
        <v>99</v>
      </c>
      <c r="AB1338" s="143" t="s">
        <v>99</v>
      </c>
      <c r="AC1338" s="143" t="s">
        <v>99</v>
      </c>
      <c r="AD1338" s="143" t="s">
        <v>99</v>
      </c>
      <c r="AE1338" s="143">
        <v>48.680587966649206</v>
      </c>
      <c r="AF1338" s="143">
        <v>48.661080909016739</v>
      </c>
      <c r="AG1338" s="143">
        <v>48.636100212292163</v>
      </c>
      <c r="AH1338" s="143">
        <v>48.604134134312055</v>
      </c>
      <c r="AI1338" s="143">
        <v>48.563268884693684</v>
      </c>
      <c r="AJ1338" s="143">
        <v>48.511091597626887</v>
      </c>
      <c r="AK1338" s="143">
        <v>48.444576271562909</v>
      </c>
      <c r="AL1338" s="143">
        <v>48.359954013263021</v>
      </c>
      <c r="AM1338" s="143">
        <v>48.252572628194116</v>
      </c>
      <c r="AN1338" s="143">
        <v>48.116756828376232</v>
      </c>
      <c r="AO1338" s="143">
        <v>47.945690110834562</v>
      </c>
      <c r="AP1338" s="143">
        <v>47.731353679119835</v>
      </c>
      <c r="AQ1338" s="143">
        <v>47.464577000441011</v>
      </c>
      <c r="AR1338" s="143">
        <v>47.135277280536556</v>
      </c>
      <c r="AS1338" s="143">
        <v>46.73298609824252</v>
      </c>
      <c r="AT1338" s="143">
        <v>46.247769105193669</v>
      </c>
      <c r="AU1338" s="143">
        <v>45.671619146661101</v>
      </c>
      <c r="AV1338" s="143">
        <v>45.000318002810239</v>
      </c>
      <c r="AW1338" s="143">
        <v>44.235595432936719</v>
      </c>
      <c r="AX1338" s="144">
        <v>43.387174072265623</v>
      </c>
    </row>
    <row r="1339" spans="1:50">
      <c r="A1339" s="212"/>
      <c r="B1339" s="215"/>
      <c r="C1339" s="217" t="s">
        <v>43</v>
      </c>
      <c r="D1339" s="52" t="s">
        <v>24</v>
      </c>
      <c r="E1339" s="86" t="str">
        <f>A1329&amp;"/"&amp;B1329&amp;"/"&amp;C1339&amp;"/"&amp;D1339</f>
        <v>Gas fired power plants (Natural gas, biogas)/Gas turbine combined cycle/CHP with CCS/L</v>
      </c>
      <c r="F1339" s="61" t="str">
        <f>A1329</f>
        <v>Gas fired power plants (Natural gas, biogas)</v>
      </c>
      <c r="G1339" s="61" t="str">
        <f>B1329</f>
        <v>Gas turbine combined cycle</v>
      </c>
      <c r="H1339" s="61" t="str">
        <f>C1339</f>
        <v>CHP with CCS</v>
      </c>
      <c r="I1339" s="84" t="str">
        <f t="shared" si="83"/>
        <v>L</v>
      </c>
      <c r="J1339" s="135" t="s">
        <v>99</v>
      </c>
      <c r="K1339" s="135" t="s">
        <v>99</v>
      </c>
      <c r="L1339" s="135" t="s">
        <v>99</v>
      </c>
      <c r="M1339" s="135" t="s">
        <v>99</v>
      </c>
      <c r="N1339" s="135" t="s">
        <v>99</v>
      </c>
      <c r="O1339" s="135" t="s">
        <v>99</v>
      </c>
      <c r="P1339" s="135" t="s">
        <v>99</v>
      </c>
      <c r="Q1339" s="135" t="s">
        <v>99</v>
      </c>
      <c r="R1339" s="135" t="s">
        <v>99</v>
      </c>
      <c r="S1339" s="135" t="s">
        <v>99</v>
      </c>
      <c r="T1339" s="135" t="s">
        <v>99</v>
      </c>
      <c r="U1339" s="135" t="s">
        <v>99</v>
      </c>
      <c r="V1339" s="135" t="s">
        <v>99</v>
      </c>
      <c r="W1339" s="135" t="s">
        <v>99</v>
      </c>
      <c r="X1339" s="135" t="s">
        <v>99</v>
      </c>
      <c r="Y1339" s="135" t="s">
        <v>99</v>
      </c>
      <c r="Z1339" s="135" t="s">
        <v>99</v>
      </c>
      <c r="AA1339" s="135" t="s">
        <v>99</v>
      </c>
      <c r="AB1339" s="135" t="s">
        <v>99</v>
      </c>
      <c r="AC1339" s="135" t="s">
        <v>99</v>
      </c>
      <c r="AD1339" s="135" t="s">
        <v>99</v>
      </c>
      <c r="AE1339" s="135">
        <v>46.345037818940867</v>
      </c>
      <c r="AF1339" s="135">
        <v>46.329575343560698</v>
      </c>
      <c r="AG1339" s="135">
        <v>46.309766614030572</v>
      </c>
      <c r="AH1339" s="135">
        <v>46.284406414262897</v>
      </c>
      <c r="AI1339" s="135">
        <v>46.251965875186634</v>
      </c>
      <c r="AJ1339" s="135">
        <v>46.210512319937152</v>
      </c>
      <c r="AK1339" s="135">
        <v>46.157613615383589</v>
      </c>
      <c r="AL1339" s="135">
        <v>46.090226955987475</v>
      </c>
      <c r="AM1339" s="135">
        <v>46.004574379793347</v>
      </c>
      <c r="AN1339" s="135">
        <v>45.896011498489131</v>
      </c>
      <c r="AO1339" s="135">
        <v>45.758902759269887</v>
      </c>
      <c r="AP1339" s="135">
        <v>45.586526993698136</v>
      </c>
      <c r="AQ1339" s="135">
        <v>45.371051787039356</v>
      </c>
      <c r="AR1339" s="135">
        <v>45.103634135729095</v>
      </c>
      <c r="AS1339" s="135">
        <v>44.774725504711199</v>
      </c>
      <c r="AT1339" s="135">
        <v>44.374675002467427</v>
      </c>
      <c r="AU1339" s="135">
        <v>43.894721643878334</v>
      </c>
      <c r="AV1339" s="135">
        <v>43.328424970861249</v>
      </c>
      <c r="AW1339" s="135">
        <v>42.673479341476636</v>
      </c>
      <c r="AX1339" s="136">
        <v>41.933679718588856</v>
      </c>
    </row>
    <row r="1340" spans="1:50">
      <c r="A1340" s="212"/>
      <c r="B1340" s="218"/>
      <c r="C1340" s="210"/>
      <c r="D1340" s="93" t="s">
        <v>25</v>
      </c>
      <c r="E1340" s="73" t="str">
        <f>A1329&amp;"/"&amp;B1329&amp;"/"&amp;C1339&amp;"/"&amp;D1340</f>
        <v>Gas fired power plants (Natural gas, biogas)/Gas turbine combined cycle/CHP with CCS/M</v>
      </c>
      <c r="F1340" s="91" t="str">
        <f>A1329</f>
        <v>Gas fired power plants (Natural gas, biogas)</v>
      </c>
      <c r="G1340" s="91" t="str">
        <f>B1329</f>
        <v>Gas turbine combined cycle</v>
      </c>
      <c r="H1340" s="91" t="str">
        <f>C1339</f>
        <v>CHP with CCS</v>
      </c>
      <c r="I1340" s="70" t="str">
        <f t="shared" si="83"/>
        <v>M</v>
      </c>
      <c r="J1340" s="137" t="s">
        <v>99</v>
      </c>
      <c r="K1340" s="137" t="s">
        <v>99</v>
      </c>
      <c r="L1340" s="137" t="s">
        <v>99</v>
      </c>
      <c r="M1340" s="137" t="s">
        <v>99</v>
      </c>
      <c r="N1340" s="137" t="s">
        <v>99</v>
      </c>
      <c r="O1340" s="137" t="s">
        <v>99</v>
      </c>
      <c r="P1340" s="137" t="s">
        <v>99</v>
      </c>
      <c r="Q1340" s="137" t="s">
        <v>99</v>
      </c>
      <c r="R1340" s="137" t="s">
        <v>99</v>
      </c>
      <c r="S1340" s="137" t="s">
        <v>99</v>
      </c>
      <c r="T1340" s="137" t="s">
        <v>99</v>
      </c>
      <c r="U1340" s="137" t="s">
        <v>99</v>
      </c>
      <c r="V1340" s="137" t="s">
        <v>99</v>
      </c>
      <c r="W1340" s="137" t="s">
        <v>99</v>
      </c>
      <c r="X1340" s="137" t="s">
        <v>99</v>
      </c>
      <c r="Y1340" s="137" t="s">
        <v>99</v>
      </c>
      <c r="Z1340" s="137" t="s">
        <v>99</v>
      </c>
      <c r="AA1340" s="137" t="s">
        <v>99</v>
      </c>
      <c r="AB1340" s="137" t="s">
        <v>99</v>
      </c>
      <c r="AC1340" s="137" t="s">
        <v>99</v>
      </c>
      <c r="AD1340" s="137" t="s">
        <v>99</v>
      </c>
      <c r="AE1340" s="137">
        <v>54.986579906141493</v>
      </c>
      <c r="AF1340" s="137">
        <v>54.969903845657676</v>
      </c>
      <c r="AG1340" s="137">
        <v>54.948540411690594</v>
      </c>
      <c r="AH1340" s="137">
        <v>54.921189795776279</v>
      </c>
      <c r="AI1340" s="137">
        <v>54.886203134296629</v>
      </c>
      <c r="AJ1340" s="137">
        <v>54.841496062652972</v>
      </c>
      <c r="AK1340" s="137">
        <v>54.784445559744356</v>
      </c>
      <c r="AL1340" s="137">
        <v>54.711770002935836</v>
      </c>
      <c r="AM1340" s="137">
        <v>54.619394913819136</v>
      </c>
      <c r="AN1340" s="137">
        <v>54.502311385443832</v>
      </c>
      <c r="AO1340" s="137">
        <v>54.354441554005838</v>
      </c>
      <c r="AP1340" s="137">
        <v>54.168536734632262</v>
      </c>
      <c r="AQ1340" s="137">
        <v>53.936149779073205</v>
      </c>
      <c r="AR1340" s="137">
        <v>53.647743633352881</v>
      </c>
      <c r="AS1340" s="137">
        <v>53.293020337784178</v>
      </c>
      <c r="AT1340" s="137">
        <v>52.861571542686718</v>
      </c>
      <c r="AU1340" s="137">
        <v>52.343948649814905</v>
      </c>
      <c r="AV1340" s="137">
        <v>51.733205716433879</v>
      </c>
      <c r="AW1340" s="137">
        <v>51.026856140399218</v>
      </c>
      <c r="AX1340" s="138">
        <v>50.228992735358467</v>
      </c>
    </row>
    <row r="1341" spans="1:50">
      <c r="A1341" s="212"/>
      <c r="B1341" s="214" t="s">
        <v>51</v>
      </c>
      <c r="C1341" s="209" t="s">
        <v>36</v>
      </c>
      <c r="D1341" s="67" t="s">
        <v>25</v>
      </c>
      <c r="E1341" s="87" t="str">
        <f>A1329&amp;"/"&amp;B1341&amp;"/"&amp;C1341&amp;"/"&amp;D1341</f>
        <v>Gas fired power plants (Natural gas, biogas)/Gas turbine /Electricity only/M</v>
      </c>
      <c r="F1341" s="55" t="str">
        <f>A1329</f>
        <v>Gas fired power plants (Natural gas, biogas)</v>
      </c>
      <c r="G1341" s="55" t="str">
        <f>B1341</f>
        <v xml:space="preserve">Gas turbine </v>
      </c>
      <c r="H1341" s="55" t="str">
        <f>C1341</f>
        <v>Electricity only</v>
      </c>
      <c r="I1341" s="85" t="str">
        <f t="shared" si="83"/>
        <v>M</v>
      </c>
      <c r="J1341" s="139">
        <v>9.6300000000000008</v>
      </c>
      <c r="K1341" s="139">
        <v>9.628373823016581</v>
      </c>
      <c r="L1341" s="139">
        <v>9.6265880850182768</v>
      </c>
      <c r="M1341" s="139">
        <v>9.624628407825357</v>
      </c>
      <c r="N1341" s="139">
        <v>9.6224793881484594</v>
      </c>
      <c r="O1341" s="139">
        <v>9.6201245830111777</v>
      </c>
      <c r="P1341" s="139">
        <v>9.6175465096923158</v>
      </c>
      <c r="Q1341" s="139">
        <v>9.6147266638953983</v>
      </c>
      <c r="R1341" s="139">
        <v>9.6116455603454423</v>
      </c>
      <c r="S1341" s="139">
        <v>9.6082828004886185</v>
      </c>
      <c r="T1341" s="139">
        <v>9.6046171723958302</v>
      </c>
      <c r="U1341" s="139">
        <v>9.6006267883030283</v>
      </c>
      <c r="V1341" s="139">
        <v>9.596289265404268</v>
      </c>
      <c r="W1341" s="139">
        <v>9.5915819554805282</v>
      </c>
      <c r="X1341" s="139">
        <v>9.5864822286195892</v>
      </c>
      <c r="Y1341" s="139">
        <v>9.5809678155715723</v>
      </c>
      <c r="Z1341" s="139">
        <v>9.5750172120979489</v>
      </c>
      <c r="AA1341" s="139">
        <v>9.5686101469177256</v>
      </c>
      <c r="AB1341" s="139">
        <v>9.5617281124546096</v>
      </c>
      <c r="AC1341" s="139">
        <v>9.5543549544910658</v>
      </c>
      <c r="AD1341" s="139">
        <v>9.5464775130302346</v>
      </c>
      <c r="AE1341" s="139">
        <v>9.5380863022096491</v>
      </c>
      <c r="AF1341" s="139">
        <v>9.5291762121381218</v>
      </c>
      <c r="AG1341" s="139">
        <v>9.5197472102772895</v>
      </c>
      <c r="AH1341" s="139">
        <v>9.5098050148102828</v>
      </c>
      <c r="AI1341" s="139">
        <v>9.4993617077904329</v>
      </c>
      <c r="AJ1341" s="139">
        <v>9.4884362522938606</v>
      </c>
      <c r="AK1341" s="139">
        <v>9.4770548759159592</v>
      </c>
      <c r="AL1341" s="139">
        <v>9.4652512833510496</v>
      </c>
      <c r="AM1341" s="139">
        <v>9.4530666639872702</v>
      </c>
      <c r="AN1341" s="139">
        <v>9.4405494667628265</v>
      </c>
      <c r="AO1341" s="139">
        <v>9.4277549240187266</v>
      </c>
      <c r="AP1341" s="139">
        <v>9.4147443184489124</v>
      </c>
      <c r="AQ1341" s="139">
        <v>9.401584001804304</v>
      </c>
      <c r="AR1341" s="139">
        <v>9.3883441896933615</v>
      </c>
      <c r="AS1341" s="139">
        <v>9.3750975722858136</v>
      </c>
      <c r="AT1341" s="139">
        <v>9.3619177944676686</v>
      </c>
      <c r="AU1341" s="139">
        <v>9.3488778695537729</v>
      </c>
      <c r="AV1341" s="139">
        <v>9.3360485968258899</v>
      </c>
      <c r="AW1341" s="139">
        <v>9.3234970541505238</v>
      </c>
      <c r="AX1341" s="140">
        <v>9.3112852325273092</v>
      </c>
    </row>
    <row r="1342" spans="1:50">
      <c r="A1342" s="212"/>
      <c r="B1342" s="215"/>
      <c r="C1342" s="206"/>
      <c r="D1342" s="52" t="s">
        <v>38</v>
      </c>
      <c r="E1342" s="86" t="str">
        <f>A1329&amp;"/"&amp;B1341&amp;"/"&amp;C1341&amp;"/"&amp;D1342</f>
        <v>Gas fired power plants (Natural gas, biogas)/Gas turbine /Electricity only/S</v>
      </c>
      <c r="F1342" s="61" t="str">
        <f>A1329</f>
        <v>Gas fired power plants (Natural gas, biogas)</v>
      </c>
      <c r="G1342" s="61" t="str">
        <f>B1341</f>
        <v xml:space="preserve">Gas turbine </v>
      </c>
      <c r="H1342" s="61" t="str">
        <f>C1341</f>
        <v>Electricity only</v>
      </c>
      <c r="I1342" s="84" t="str">
        <f t="shared" si="83"/>
        <v>S</v>
      </c>
      <c r="J1342" s="135">
        <v>10.25595</v>
      </c>
      <c r="K1342" s="135">
        <v>10.254202301367636</v>
      </c>
      <c r="L1342" s="135">
        <v>10.252282543659661</v>
      </c>
      <c r="M1342" s="135">
        <v>10.250175102885612</v>
      </c>
      <c r="N1342" s="135">
        <v>10.247863215950064</v>
      </c>
      <c r="O1342" s="135">
        <v>10.245328958366587</v>
      </c>
      <c r="P1342" s="135">
        <v>10.242553236749567</v>
      </c>
      <c r="Q1342" s="135">
        <v>10.239515800073773</v>
      </c>
      <c r="R1342" s="135">
        <v>10.236195274267464</v>
      </c>
      <c r="S1342" s="135">
        <v>10.232569225280086</v>
      </c>
      <c r="T1342" s="135">
        <v>10.228614256308468</v>
      </c>
      <c r="U1342" s="135">
        <v>10.224306145332053</v>
      </c>
      <c r="V1342" s="135">
        <v>10.219620029441854</v>
      </c>
      <c r="W1342" s="135">
        <v>10.214530642578188</v>
      </c>
      <c r="X1342" s="135">
        <v>10.209012613133092</v>
      </c>
      <c r="Y1342" s="135">
        <v>10.203040827325173</v>
      </c>
      <c r="Z1342" s="135">
        <v>10.196590863207474</v>
      </c>
      <c r="AA1342" s="135">
        <v>10.189639498508662</v>
      </c>
      <c r="AB1342" s="135">
        <v>10.182165293125276</v>
      </c>
      <c r="AC1342" s="135">
        <v>10.174149243888845</v>
      </c>
      <c r="AD1342" s="135">
        <v>10.16557550517417</v>
      </c>
      <c r="AE1342" s="135">
        <v>10.156432164002867</v>
      </c>
      <c r="AF1342" s="135">
        <v>10.146712052622542</v>
      </c>
      <c r="AG1342" s="135">
        <v>10.136413575310774</v>
      </c>
      <c r="AH1342" s="135">
        <v>10.125541519699031</v>
      </c>
      <c r="AI1342" s="135">
        <v>10.114107816711371</v>
      </c>
      <c r="AJ1342" s="135">
        <v>10.102132207879672</v>
      </c>
      <c r="AK1342" s="135">
        <v>10.089642775053555</v>
      </c>
      <c r="AL1342" s="135">
        <v>10.076676286143989</v>
      </c>
      <c r="AM1342" s="135">
        <v>10.063278312267615</v>
      </c>
      <c r="AN1342" s="135">
        <v>10.049503077094352</v>
      </c>
      <c r="AO1342" s="135">
        <v>10.035413008676256</v>
      </c>
      <c r="AP1342" s="135">
        <v>10.0210779774957</v>
      </c>
      <c r="AQ1342" s="135">
        <v>10.006574221381932</v>
      </c>
      <c r="AR1342" s="135">
        <v>9.9919829772567592</v>
      </c>
      <c r="AS1342" s="135">
        <v>9.977388859859607</v>
      </c>
      <c r="AT1342" s="135">
        <v>9.9628780468003342</v>
      </c>
      <c r="AU1342" s="135">
        <v>9.9485363454939737</v>
      </c>
      <c r="AV1342" s="135">
        <v>9.9344472288779109</v>
      </c>
      <c r="AW1342" s="135">
        <v>9.9206899318480612</v>
      </c>
      <c r="AX1342" s="136">
        <v>9.9073376982823849</v>
      </c>
    </row>
    <row r="1343" spans="1:50">
      <c r="A1343" s="212"/>
      <c r="B1343" s="215"/>
      <c r="C1343" s="216"/>
      <c r="D1343" s="106" t="s">
        <v>47</v>
      </c>
      <c r="E1343" s="86" t="str">
        <f>A1329&amp;"/"&amp;B1341&amp;"/"&amp;C1341&amp;"/"&amp;D1343</f>
        <v>Gas fired power plants (Natural gas, biogas)/Gas turbine /Electricity only/XS</v>
      </c>
      <c r="F1343" s="61" t="str">
        <f>A1329</f>
        <v>Gas fired power plants (Natural gas, biogas)</v>
      </c>
      <c r="G1343" s="61" t="str">
        <f>B1341</f>
        <v xml:space="preserve">Gas turbine </v>
      </c>
      <c r="H1343" s="61" t="str">
        <f>C1341</f>
        <v>Electricity only</v>
      </c>
      <c r="I1343" s="84" t="str">
        <f t="shared" si="83"/>
        <v>XS</v>
      </c>
      <c r="J1343" s="135">
        <v>14.8711275</v>
      </c>
      <c r="K1343" s="135">
        <v>14.869574823665285</v>
      </c>
      <c r="L1343" s="135">
        <v>14.867865252307734</v>
      </c>
      <c r="M1343" s="135">
        <v>14.865983659114942</v>
      </c>
      <c r="N1343" s="135">
        <v>14.863913615867906</v>
      </c>
      <c r="O1343" s="135">
        <v>14.861637315229611</v>
      </c>
      <c r="P1343" s="135">
        <v>14.859135496330865</v>
      </c>
      <c r="Q1343" s="135">
        <v>14.856387376016594</v>
      </c>
      <c r="R1343" s="135">
        <v>14.853370588648986</v>
      </c>
      <c r="S1343" s="135">
        <v>14.850061137969099</v>
      </c>
      <c r="T1343" s="135">
        <v>14.846433365194537</v>
      </c>
      <c r="U1343" s="135">
        <v>14.842459938271544</v>
      </c>
      <c r="V1343" s="135">
        <v>14.838111867992996</v>
      </c>
      <c r="W1343" s="135">
        <v>14.833358557518205</v>
      </c>
      <c r="X1343" s="135">
        <v>14.828167892653905</v>
      </c>
      <c r="Y1343" s="135">
        <v>14.822506381032902</v>
      </c>
      <c r="Z1343" s="135">
        <v>14.816339348994829</v>
      </c>
      <c r="AA1343" s="135">
        <v>14.809631205451826</v>
      </c>
      <c r="AB1343" s="135">
        <v>14.802345782208508</v>
      </c>
      <c r="AC1343" s="135">
        <v>14.794446759977831</v>
      </c>
      <c r="AD1343" s="135">
        <v>14.785898188549758</v>
      </c>
      <c r="AE1343" s="135">
        <v>14.776665108070627</v>
      </c>
      <c r="AF1343" s="135">
        <v>14.766714276014397</v>
      </c>
      <c r="AG1343" s="135">
        <v>14.756015001016422</v>
      </c>
      <c r="AH1343" s="135">
        <v>14.744540080168173</v>
      </c>
      <c r="AI1343" s="135">
        <v>14.732266830563201</v>
      </c>
      <c r="AJ1343" s="135">
        <v>14.719178198852656</v>
      </c>
      <c r="AK1343" s="135">
        <v>14.705263924446948</v>
      </c>
      <c r="AL1343" s="135">
        <v>14.690521723080096</v>
      </c>
      <c r="AM1343" s="135">
        <v>14.674958448214529</v>
      </c>
      <c r="AN1343" s="135">
        <v>14.6585911788882</v>
      </c>
      <c r="AO1343" s="135">
        <v>14.641448174971906</v>
      </c>
      <c r="AP1343" s="135">
        <v>14.623569635445492</v>
      </c>
      <c r="AQ1343" s="135">
        <v>14.605008193327503</v>
      </c>
      <c r="AR1343" s="135">
        <v>14.585829083366503</v>
      </c>
      <c r="AS1343" s="135">
        <v>14.566109926383184</v>
      </c>
      <c r="AT1343" s="135">
        <v>14.545940087716369</v>
      </c>
      <c r="AU1343" s="135">
        <v>14.525419586494086</v>
      </c>
      <c r="AV1343" s="135">
        <v>14.504657556658813</v>
      </c>
      <c r="AW1343" s="135">
        <v>14.483770288320578</v>
      </c>
      <c r="AX1343" s="136">
        <v>14.46287890691273</v>
      </c>
    </row>
    <row r="1344" spans="1:50">
      <c r="A1344" s="212"/>
      <c r="B1344" s="215"/>
      <c r="C1344" s="217" t="s">
        <v>26</v>
      </c>
      <c r="D1344" s="52" t="s">
        <v>25</v>
      </c>
      <c r="E1344" s="56" t="str">
        <f>A1329&amp;"/"&amp;B1341&amp;"/"&amp;C1344&amp;"/"&amp;D1344</f>
        <v>Gas fired power plants (Natural gas, biogas)/Gas turbine /CHP/M</v>
      </c>
      <c r="F1344" s="103" t="str">
        <f>A1329</f>
        <v>Gas fired power plants (Natural gas, biogas)</v>
      </c>
      <c r="G1344" s="103" t="str">
        <f>B1341</f>
        <v xml:space="preserve">Gas turbine </v>
      </c>
      <c r="H1344" s="103" t="str">
        <f>C1344</f>
        <v>CHP</v>
      </c>
      <c r="I1344" s="104" t="str">
        <f t="shared" si="83"/>
        <v>M</v>
      </c>
      <c r="J1344" s="141">
        <v>13.880700000000003</v>
      </c>
      <c r="K1344" s="141">
        <v>13.880374696387298</v>
      </c>
      <c r="L1344" s="141">
        <v>13.880015499429929</v>
      </c>
      <c r="M1344" s="141">
        <v>13.87961891466481</v>
      </c>
      <c r="N1344" s="141">
        <v>13.87918109545738</v>
      </c>
      <c r="O1344" s="141">
        <v>13.878697809297391</v>
      </c>
      <c r="P1344" s="141">
        <v>13.878164401266321</v>
      </c>
      <c r="Q1344" s="141">
        <v>13.877575754530051</v>
      </c>
      <c r="R1344" s="141">
        <v>13.876926247725939</v>
      </c>
      <c r="S1344" s="141">
        <v>13.876209709136655</v>
      </c>
      <c r="T1344" s="141">
        <v>13.875419367575638</v>
      </c>
      <c r="U1344" s="141">
        <v>13.874547799953335</v>
      </c>
      <c r="V1344" s="141">
        <v>13.87358687555184</v>
      </c>
      <c r="W1344" s="141">
        <v>13.872527697111135</v>
      </c>
      <c r="X1344" s="141">
        <v>13.871360538926304</v>
      </c>
      <c r="Y1344" s="141">
        <v>13.870074782275619</v>
      </c>
      <c r="Z1344" s="141">
        <v>13.868658848648684</v>
      </c>
      <c r="AA1344" s="141">
        <v>13.867100131426339</v>
      </c>
      <c r="AB1344" s="141">
        <v>13.865384926885113</v>
      </c>
      <c r="AC1344" s="141">
        <v>13.863498365663499</v>
      </c>
      <c r="AD1344" s="141">
        <v>13.861424346140613</v>
      </c>
      <c r="AE1344" s="141">
        <v>13.859145471544473</v>
      </c>
      <c r="AF1344" s="141">
        <v>13.856642993031254</v>
      </c>
      <c r="AG1344" s="141">
        <v>13.853896761460451</v>
      </c>
      <c r="AH1344" s="141">
        <v>13.850885191134331</v>
      </c>
      <c r="AI1344" s="141">
        <v>13.847585239369595</v>
      </c>
      <c r="AJ1344" s="141">
        <v>13.843972406416455</v>
      </c>
      <c r="AK1344" s="141">
        <v>13.840020760920826</v>
      </c>
      <c r="AL1344" s="141">
        <v>13.835702996815403</v>
      </c>
      <c r="AM1344" s="141">
        <v>13.830990528191897</v>
      </c>
      <c r="AN1344" s="141">
        <v>13.825853629302836</v>
      </c>
      <c r="AO1344" s="141">
        <v>13.820261627306346</v>
      </c>
      <c r="AP1344" s="141">
        <v>13.814183155624024</v>
      </c>
      <c r="AQ1344" s="141">
        <v>13.807586475735711</v>
      </c>
      <c r="AR1344" s="141">
        <v>13.800439874775828</v>
      </c>
      <c r="AS1344" s="141">
        <v>13.792712145299962</v>
      </c>
      <c r="AT1344" s="141">
        <v>13.784373151927163</v>
      </c>
      <c r="AU1344" s="141">
        <v>13.775394487105379</v>
      </c>
      <c r="AV1344" s="141">
        <v>13.765750214884301</v>
      </c>
      <c r="AW1344" s="141">
        <v>13.75541769723846</v>
      </c>
      <c r="AX1344" s="142">
        <v>13.744378492151501</v>
      </c>
    </row>
    <row r="1345" spans="1:50">
      <c r="A1345" s="212"/>
      <c r="B1345" s="215"/>
      <c r="C1345" s="206"/>
      <c r="D1345" s="52" t="s">
        <v>38</v>
      </c>
      <c r="E1345" s="86" t="str">
        <f>A1329&amp;"/"&amp;B1341&amp;"/"&amp;C1344&amp;"/"&amp;D1345</f>
        <v>Gas fired power plants (Natural gas, biogas)/Gas turbine /CHP/S</v>
      </c>
      <c r="F1345" s="61" t="str">
        <f>A1329</f>
        <v>Gas fired power plants (Natural gas, biogas)</v>
      </c>
      <c r="G1345" s="61" t="str">
        <f>B1341</f>
        <v xml:space="preserve">Gas turbine </v>
      </c>
      <c r="H1345" s="61" t="str">
        <f>C1344</f>
        <v>CHP</v>
      </c>
      <c r="I1345" s="84" t="str">
        <f t="shared" si="83"/>
        <v>S</v>
      </c>
      <c r="J1345" s="135">
        <v>14.138671500000003</v>
      </c>
      <c r="K1345" s="135">
        <v>14.138123001460354</v>
      </c>
      <c r="L1345" s="135">
        <v>14.137517657918554</v>
      </c>
      <c r="M1345" s="135">
        <v>14.136849675035293</v>
      </c>
      <c r="N1345" s="135">
        <v>14.136112689102767</v>
      </c>
      <c r="O1345" s="135">
        <v>14.135299715773252</v>
      </c>
      <c r="P1345" s="135">
        <v>14.134403095215154</v>
      </c>
      <c r="Q1345" s="135">
        <v>14.133414433694293</v>
      </c>
      <c r="R1345" s="135">
        <v>14.132324541650936</v>
      </c>
      <c r="S1345" s="135">
        <v>14.131123368436187</v>
      </c>
      <c r="T1345" s="135">
        <v>14.12979993398913</v>
      </c>
      <c r="U1345" s="135">
        <v>14.128342257882835</v>
      </c>
      <c r="V1345" s="135">
        <v>14.126737286348076</v>
      </c>
      <c r="W1345" s="135">
        <v>14.124970818103808</v>
      </c>
      <c r="X1345" s="135">
        <v>14.123027430088715</v>
      </c>
      <c r="Y1345" s="135">
        <v>14.120890404504568</v>
      </c>
      <c r="Z1345" s="135">
        <v>14.118541658955065</v>
      </c>
      <c r="AA1345" s="135">
        <v>14.115961681898822</v>
      </c>
      <c r="AB1345" s="135">
        <v>14.113129476135638</v>
      </c>
      <c r="AC1345" s="135">
        <v>14.110022513613462</v>
      </c>
      <c r="AD1345" s="135">
        <v>14.106616705477977</v>
      </c>
      <c r="AE1345" s="135">
        <v>14.102886391982331</v>
      </c>
      <c r="AF1345" s="135">
        <v>14.09880435761894</v>
      </c>
      <c r="AG1345" s="135">
        <v>14.094341877609429</v>
      </c>
      <c r="AH1345" s="135">
        <v>14.089468802661798</v>
      </c>
      <c r="AI1345" s="135">
        <v>14.084153689633451</v>
      </c>
      <c r="AJ1345" s="135">
        <v>14.078363986365831</v>
      </c>
      <c r="AK1345" s="135">
        <v>14.072066279405528</v>
      </c>
      <c r="AL1345" s="135">
        <v>14.065226613501826</v>
      </c>
      <c r="AM1345" s="135">
        <v>14.057810891556876</v>
      </c>
      <c r="AN1345" s="135">
        <v>14.049785362967913</v>
      </c>
      <c r="AO1345" s="135">
        <v>14.041117206893777</v>
      </c>
      <c r="AP1345" s="135">
        <v>14.031775214746528</v>
      </c>
      <c r="AQ1345" s="135">
        <v>14.021730573007273</v>
      </c>
      <c r="AR1345" s="135">
        <v>14.010957743172655</v>
      </c>
      <c r="AS1345" s="135">
        <v>13.999435430185867</v>
      </c>
      <c r="AT1345" s="135">
        <v>13.98714762410421</v>
      </c>
      <c r="AU1345" s="135">
        <v>13.974084692130456</v>
      </c>
      <c r="AV1345" s="135">
        <v>13.960244489761045</v>
      </c>
      <c r="AW1345" s="135">
        <v>13.945633451130506</v>
      </c>
      <c r="AX1345" s="136">
        <v>13.930267610298863</v>
      </c>
    </row>
    <row r="1346" spans="1:50">
      <c r="A1346" s="212"/>
      <c r="B1346" s="218"/>
      <c r="C1346" s="210"/>
      <c r="D1346" s="93" t="s">
        <v>47</v>
      </c>
      <c r="E1346" s="73" t="str">
        <f>A1329&amp;"/"&amp;B1341&amp;"/"&amp;C1344&amp;"/"&amp;D1346</f>
        <v>Gas fired power plants (Natural gas, biogas)/Gas turbine /CHP/XS</v>
      </c>
      <c r="F1346" s="91" t="str">
        <f>A1329</f>
        <v>Gas fired power plants (Natural gas, biogas)</v>
      </c>
      <c r="G1346" s="91" t="str">
        <f>B1341</f>
        <v xml:space="preserve">Gas turbine </v>
      </c>
      <c r="H1346" s="91" t="str">
        <f>C1344</f>
        <v>CHP</v>
      </c>
      <c r="I1346" s="70" t="str">
        <f t="shared" si="83"/>
        <v>XS</v>
      </c>
      <c r="J1346" s="137">
        <v>16.782093675000002</v>
      </c>
      <c r="K1346" s="137">
        <v>16.781442626995034</v>
      </c>
      <c r="L1346" s="137">
        <v>16.78072410602055</v>
      </c>
      <c r="M1346" s="137">
        <v>16.779931234404561</v>
      </c>
      <c r="N1346" s="137">
        <v>16.77905645865517</v>
      </c>
      <c r="O1346" s="137">
        <v>16.778091488603266</v>
      </c>
      <c r="P1346" s="137">
        <v>16.777027232304722</v>
      </c>
      <c r="Q1346" s="137">
        <v>16.775853726699477</v>
      </c>
      <c r="R1346" s="137">
        <v>16.774560064111217</v>
      </c>
      <c r="S1346" s="137">
        <v>16.77313431478181</v>
      </c>
      <c r="T1346" s="137">
        <v>16.771563445774547</v>
      </c>
      <c r="U1346" s="137">
        <v>16.769833236754295</v>
      </c>
      <c r="V1346" s="137">
        <v>16.767928193367297</v>
      </c>
      <c r="W1346" s="137">
        <v>16.765831459204598</v>
      </c>
      <c r="X1346" s="137">
        <v>16.763524727648093</v>
      </c>
      <c r="Y1346" s="137">
        <v>16.760988155273591</v>
      </c>
      <c r="Z1346" s="137">
        <v>16.758200278928172</v>
      </c>
      <c r="AA1346" s="137">
        <v>16.755137939115183</v>
      </c>
      <c r="AB1346" s="137">
        <v>16.751776212914486</v>
      </c>
      <c r="AC1346" s="137">
        <v>16.748088360339942</v>
      </c>
      <c r="AD1346" s="137">
        <v>16.744045788789371</v>
      </c>
      <c r="AE1346" s="137">
        <v>16.739618041067736</v>
      </c>
      <c r="AF1346" s="137">
        <v>16.734772813348073</v>
      </c>
      <c r="AG1346" s="137">
        <v>16.729476010353363</v>
      </c>
      <c r="AH1346" s="137">
        <v>16.723691845960236</v>
      </c>
      <c r="AI1346" s="137">
        <v>16.717382998291278</v>
      </c>
      <c r="AJ1346" s="137">
        <v>16.71051082910709</v>
      </c>
      <c r="AK1346" s="137">
        <v>16.703035677842312</v>
      </c>
      <c r="AL1346" s="137">
        <v>16.694917240837704</v>
      </c>
      <c r="AM1346" s="137">
        <v>16.686115046066579</v>
      </c>
      <c r="AN1346" s="137">
        <v>16.67658903277945</v>
      </c>
      <c r="AO1346" s="137">
        <v>16.666300243820338</v>
      </c>
      <c r="AP1346" s="137">
        <v>16.65521163571977</v>
      </c>
      <c r="AQ1346" s="137">
        <v>16.643289007868912</v>
      </c>
      <c r="AR1346" s="137">
        <v>16.630502046984407</v>
      </c>
      <c r="AS1346" s="137">
        <v>16.616825476601047</v>
      </c>
      <c r="AT1346" s="137">
        <v>16.602240293493665</v>
      </c>
      <c r="AU1346" s="137">
        <v>16.586735063879008</v>
      </c>
      <c r="AV1346" s="137">
        <v>16.570307242308616</v>
      </c>
      <c r="AW1346" s="137">
        <v>16.552964465868357</v>
      </c>
      <c r="AX1346" s="138">
        <v>16.5347257664098</v>
      </c>
    </row>
    <row r="1347" spans="1:50">
      <c r="A1347" s="212"/>
      <c r="B1347" s="214" t="s">
        <v>46</v>
      </c>
      <c r="C1347" s="209" t="s">
        <v>36</v>
      </c>
      <c r="D1347" s="67" t="s">
        <v>24</v>
      </c>
      <c r="E1347" s="87" t="str">
        <f>A1329&amp;"/"&amp;B1347&amp;"/"&amp;C1347&amp;"/"&amp;D1347</f>
        <v>Gas fired power plants (Natural gas, biogas)/Steam turbine/Electricity only/L</v>
      </c>
      <c r="F1347" s="55" t="str">
        <f>A1329</f>
        <v>Gas fired power plants (Natural gas, biogas)</v>
      </c>
      <c r="G1347" s="55" t="str">
        <f>B1347</f>
        <v>Steam turbine</v>
      </c>
      <c r="H1347" s="55" t="str">
        <f>C1347</f>
        <v>Electricity only</v>
      </c>
      <c r="I1347" s="85" t="str">
        <f t="shared" si="83"/>
        <v>L</v>
      </c>
      <c r="J1347" s="139">
        <v>13.831578947368422</v>
      </c>
      <c r="K1347" s="139">
        <v>13.836495714626613</v>
      </c>
      <c r="L1347" s="139">
        <v>13.841308069095586</v>
      </c>
      <c r="M1347" s="139">
        <v>13.846017200562175</v>
      </c>
      <c r="N1347" s="139">
        <v>13.850624339614143</v>
      </c>
      <c r="O1347" s="139">
        <v>13.855130754277786</v>
      </c>
      <c r="P1347" s="139">
        <v>13.859537746748556</v>
      </c>
      <c r="Q1347" s="139">
        <v>13.863846650218278</v>
      </c>
      <c r="R1347" s="139">
        <v>13.86805882580208</v>
      </c>
      <c r="S1347" s="139">
        <v>13.872175659567498</v>
      </c>
      <c r="T1347" s="139">
        <v>13.876198559667701</v>
      </c>
      <c r="U1347" s="139">
        <v>13.880128953580316</v>
      </c>
      <c r="V1347" s="139">
        <v>13.883968285452816</v>
      </c>
      <c r="W1347" s="139">
        <v>13.887718013555078</v>
      </c>
      <c r="X1347" s="139">
        <v>13.891379607839147</v>
      </c>
      <c r="Y1347" s="139">
        <v>13.894954547606089</v>
      </c>
      <c r="Z1347" s="139">
        <v>13.898444319279276</v>
      </c>
      <c r="AA1347" s="139">
        <v>13.90185041428323</v>
      </c>
      <c r="AB1347" s="139">
        <v>13.905174327026824</v>
      </c>
      <c r="AC1347" s="139">
        <v>13.908417552989427</v>
      </c>
      <c r="AD1347" s="139">
        <v>13.911581586908262</v>
      </c>
      <c r="AE1347" s="139">
        <v>13.914667921065133</v>
      </c>
      <c r="AF1347" s="139">
        <v>13.917678043670394</v>
      </c>
      <c r="AG1347" s="139">
        <v>13.920613437341968</v>
      </c>
      <c r="AH1347" s="139">
        <v>13.923475577677019</v>
      </c>
      <c r="AI1347" s="139">
        <v>13.926265931913765</v>
      </c>
      <c r="AJ1347" s="139">
        <v>13.928985957680855</v>
      </c>
      <c r="AK1347" s="139">
        <v>13.931637101831642</v>
      </c>
      <c r="AL1347" s="139">
        <v>13.934220799360574</v>
      </c>
      <c r="AM1347" s="139">
        <v>13.936738472398938</v>
      </c>
      <c r="AN1347" s="139">
        <v>13.939191529287141</v>
      </c>
      <c r="AO1347" s="139">
        <v>13.941581363720642</v>
      </c>
      <c r="AP1347" s="139">
        <v>13.94390935396674</v>
      </c>
      <c r="AQ1347" s="139">
        <v>13.946176862149306</v>
      </c>
      <c r="AR1347" s="139">
        <v>13.948385233598668</v>
      </c>
      <c r="AS1347" s="139">
        <v>13.950535796263811</v>
      </c>
      <c r="AT1347" s="139">
        <v>13.952629860184119</v>
      </c>
      <c r="AU1347" s="139">
        <v>13.954668717017901</v>
      </c>
      <c r="AV1347" s="139">
        <v>13.956653639625014</v>
      </c>
      <c r="AW1347" s="139">
        <v>13.958585881700921</v>
      </c>
      <c r="AX1347" s="140">
        <v>13.960466677459614</v>
      </c>
    </row>
    <row r="1348" spans="1:50">
      <c r="A1348" s="212"/>
      <c r="B1348" s="215"/>
      <c r="C1348" s="206"/>
      <c r="D1348" s="52" t="s">
        <v>25</v>
      </c>
      <c r="E1348" s="86" t="str">
        <f>A1329&amp;"/"&amp;B1347&amp;"/"&amp;C1347&amp;"/"&amp;D1348</f>
        <v>Gas fired power plants (Natural gas, biogas)/Steam turbine/Electricity only/M</v>
      </c>
      <c r="F1348" s="61" t="str">
        <f>A1329</f>
        <v>Gas fired power plants (Natural gas, biogas)</v>
      </c>
      <c r="G1348" s="61" t="str">
        <f>B1347</f>
        <v>Steam turbine</v>
      </c>
      <c r="H1348" s="61" t="str">
        <f>C1347</f>
        <v>Electricity only</v>
      </c>
      <c r="I1348" s="84" t="str">
        <f t="shared" si="83"/>
        <v>M</v>
      </c>
      <c r="J1348" s="135">
        <v>14.938105263157897</v>
      </c>
      <c r="K1348" s="135">
        <v>14.942087844637031</v>
      </c>
      <c r="L1348" s="135">
        <v>14.9459858517569</v>
      </c>
      <c r="M1348" s="135">
        <v>14.949800248244836</v>
      </c>
      <c r="N1348" s="135">
        <v>14.953532030876929</v>
      </c>
      <c r="O1348" s="135">
        <v>14.957182226754483</v>
      </c>
      <c r="P1348" s="135">
        <v>14.960751890655807</v>
      </c>
      <c r="Q1348" s="135">
        <v>14.96424210246628</v>
      </c>
      <c r="R1348" s="135">
        <v>14.967653964689159</v>
      </c>
      <c r="S1348" s="135">
        <v>14.970988600039149</v>
      </c>
      <c r="T1348" s="135">
        <v>14.974247149120314</v>
      </c>
      <c r="U1348" s="135">
        <v>14.97743076818953</v>
      </c>
      <c r="V1348" s="135">
        <v>14.980540627006258</v>
      </c>
      <c r="W1348" s="135">
        <v>14.983577906769089</v>
      </c>
      <c r="X1348" s="135">
        <v>14.986543798139184</v>
      </c>
      <c r="Y1348" s="135">
        <v>14.989439499350407</v>
      </c>
      <c r="Z1348" s="135">
        <v>14.99226621440569</v>
      </c>
      <c r="AA1348" s="135">
        <v>14.995025151358892</v>
      </c>
      <c r="AB1348" s="135">
        <v>14.997717520681203</v>
      </c>
      <c r="AC1348" s="135">
        <v>15.000344533710912</v>
      </c>
      <c r="AD1348" s="135">
        <v>15.002907401185169</v>
      </c>
      <c r="AE1348" s="135">
        <v>15.005407331852231</v>
      </c>
      <c r="AF1348" s="135">
        <v>15.007845531162493</v>
      </c>
      <c r="AG1348" s="135">
        <v>15.010223200036469</v>
      </c>
      <c r="AH1348" s="135">
        <v>15.012541533707861</v>
      </c>
      <c r="AI1348" s="135">
        <v>15.014801720639625</v>
      </c>
      <c r="AJ1348" s="135">
        <v>15.017004941510967</v>
      </c>
      <c r="AK1348" s="135">
        <v>15.019152368273105</v>
      </c>
      <c r="AL1348" s="135">
        <v>15.021245163271541</v>
      </c>
      <c r="AM1348" s="135">
        <v>15.023284478432615</v>
      </c>
      <c r="AN1348" s="135">
        <v>15.02527145451206</v>
      </c>
      <c r="AO1348" s="135">
        <v>15.027207220403195</v>
      </c>
      <c r="AP1348" s="135">
        <v>15.029092892502534</v>
      </c>
      <c r="AQ1348" s="135">
        <v>15.030929574130413</v>
      </c>
      <c r="AR1348" s="135">
        <v>15.032718355004395</v>
      </c>
      <c r="AS1348" s="135">
        <v>15.034460310763162</v>
      </c>
      <c r="AT1348" s="135">
        <v>15.036156502538612</v>
      </c>
      <c r="AU1348" s="135">
        <v>15.037807976573974</v>
      </c>
      <c r="AV1348" s="135">
        <v>15.039415763885735</v>
      </c>
      <c r="AW1348" s="135">
        <v>15.040980879967222</v>
      </c>
      <c r="AX1348" s="136">
        <v>15.042504324531761</v>
      </c>
    </row>
    <row r="1349" spans="1:50">
      <c r="A1349" s="212"/>
      <c r="B1349" s="215"/>
      <c r="C1349" s="206"/>
      <c r="D1349" s="52" t="s">
        <v>38</v>
      </c>
      <c r="E1349" s="86" t="str">
        <f>A1329&amp;"/"&amp;B1347&amp;"/"&amp;C1347&amp;"/"&amp;D1349</f>
        <v>Gas fired power plants (Natural gas, biogas)/Steam turbine/Electricity only/S</v>
      </c>
      <c r="F1349" s="61" t="str">
        <f>A1329</f>
        <v>Gas fired power plants (Natural gas, biogas)</v>
      </c>
      <c r="G1349" s="61" t="str">
        <f>B1347</f>
        <v>Steam turbine</v>
      </c>
      <c r="H1349" s="61" t="str">
        <f>C1347</f>
        <v>Electricity only</v>
      </c>
      <c r="I1349" s="84" t="str">
        <f t="shared" si="83"/>
        <v>S</v>
      </c>
      <c r="J1349" s="135">
        <v>16.506606315789476</v>
      </c>
      <c r="K1349" s="135">
        <v>16.510273609568181</v>
      </c>
      <c r="L1349" s="135">
        <v>16.513863024457724</v>
      </c>
      <c r="M1349" s="135">
        <v>16.51737544789037</v>
      </c>
      <c r="N1349" s="135">
        <v>16.520811797730754</v>
      </c>
      <c r="O1349" s="135">
        <v>16.524173019768</v>
      </c>
      <c r="P1349" s="135">
        <v>16.527460085277134</v>
      </c>
      <c r="Q1349" s="135">
        <v>16.530673988652612</v>
      </c>
      <c r="R1349" s="135">
        <v>16.533815745116183</v>
      </c>
      <c r="S1349" s="135">
        <v>16.536886388500964</v>
      </c>
      <c r="T1349" s="135">
        <v>16.539886969113201</v>
      </c>
      <c r="U1349" s="135">
        <v>16.54281855167277</v>
      </c>
      <c r="V1349" s="135">
        <v>16.545682213333176</v>
      </c>
      <c r="W1349" s="135">
        <v>16.548479041781448</v>
      </c>
      <c r="X1349" s="135">
        <v>16.551210133418078</v>
      </c>
      <c r="Y1349" s="135">
        <v>16.553876591616746</v>
      </c>
      <c r="Z1349" s="135">
        <v>16.556479525063487</v>
      </c>
      <c r="AA1349" s="135">
        <v>16.55902004617456</v>
      </c>
      <c r="AB1349" s="135">
        <v>16.56149926959219</v>
      </c>
      <c r="AC1349" s="135">
        <v>16.563918310757046</v>
      </c>
      <c r="AD1349" s="135">
        <v>16.566278284556258</v>
      </c>
      <c r="AE1349" s="135">
        <v>16.568580304045511</v>
      </c>
      <c r="AF1349" s="135">
        <v>16.570825479243709</v>
      </c>
      <c r="AG1349" s="135">
        <v>16.573014915998495</v>
      </c>
      <c r="AH1349" s="135">
        <v>16.575149714920901</v>
      </c>
      <c r="AI1349" s="135">
        <v>16.577230970387234</v>
      </c>
      <c r="AJ1349" s="135">
        <v>16.579259769606264</v>
      </c>
      <c r="AK1349" s="135">
        <v>16.581237191749732</v>
      </c>
      <c r="AL1349" s="135">
        <v>16.583164307144123</v>
      </c>
      <c r="AM1349" s="135">
        <v>16.585042176521615</v>
      </c>
      <c r="AN1349" s="135">
        <v>16.586871850328102</v>
      </c>
      <c r="AO1349" s="135">
        <v>16.588654368086189</v>
      </c>
      <c r="AP1349" s="135">
        <v>16.590390757810997</v>
      </c>
      <c r="AQ1349" s="135">
        <v>16.592082035476668</v>
      </c>
      <c r="AR1349" s="135">
        <v>16.59372920453146</v>
      </c>
      <c r="AS1349" s="135">
        <v>16.595333255459327</v>
      </c>
      <c r="AT1349" s="135">
        <v>16.596895165385884</v>
      </c>
      <c r="AU1349" s="135">
        <v>16.598415897726781</v>
      </c>
      <c r="AV1349" s="135">
        <v>16.599896401876364</v>
      </c>
      <c r="AW1349" s="135">
        <v>16.601337612934731</v>
      </c>
      <c r="AX1349" s="136">
        <v>16.602740451471245</v>
      </c>
    </row>
    <row r="1350" spans="1:50">
      <c r="A1350" s="212"/>
      <c r="B1350" s="215"/>
      <c r="C1350" s="216"/>
      <c r="D1350" s="52" t="s">
        <v>47</v>
      </c>
      <c r="E1350" s="86" t="str">
        <f>A1329&amp;"/"&amp;B1347&amp;"/"&amp;C1347&amp;"/"&amp;D1350</f>
        <v>Gas fired power plants (Natural gas, biogas)/Steam turbine/Electricity only/XS</v>
      </c>
      <c r="F1350" s="61" t="str">
        <f>A1329</f>
        <v>Gas fired power plants (Natural gas, biogas)</v>
      </c>
      <c r="G1350" s="61" t="str">
        <f>B1347</f>
        <v>Steam turbine</v>
      </c>
      <c r="H1350" s="61" t="str">
        <f>C1347</f>
        <v>Electricity only</v>
      </c>
      <c r="I1350" s="84" t="str">
        <f t="shared" si="83"/>
        <v>XS</v>
      </c>
      <c r="J1350" s="135">
        <v>19.807927578947371</v>
      </c>
      <c r="K1350" s="135">
        <v>19.810119320279867</v>
      </c>
      <c r="L1350" s="135">
        <v>19.812257735284117</v>
      </c>
      <c r="M1350" s="135">
        <v>19.814343818794512</v>
      </c>
      <c r="N1350" s="135">
        <v>19.816378563540663</v>
      </c>
      <c r="O1350" s="135">
        <v>19.818362959100696</v>
      </c>
      <c r="P1350" s="135">
        <v>19.820297990916956</v>
      </c>
      <c r="Q1350" s="135">
        <v>19.822184639372416</v>
      </c>
      <c r="R1350" s="135">
        <v>19.824023878926145</v>
      </c>
      <c r="S1350" s="135">
        <v>19.825816677306072</v>
      </c>
      <c r="T1350" s="135">
        <v>19.827563994757355</v>
      </c>
      <c r="U1350" s="135">
        <v>19.829266783344405</v>
      </c>
      <c r="V1350" s="135">
        <v>19.83092598630483</v>
      </c>
      <c r="W1350" s="135">
        <v>19.832542537453342</v>
      </c>
      <c r="X1350" s="135">
        <v>19.83411736063378</v>
      </c>
      <c r="Y1350" s="135">
        <v>19.835651369217366</v>
      </c>
      <c r="Z1350" s="135">
        <v>19.837145465645314</v>
      </c>
      <c r="AA1350" s="135">
        <v>19.838600541013889</v>
      </c>
      <c r="AB1350" s="135">
        <v>19.840017474700101</v>
      </c>
      <c r="AC1350" s="135">
        <v>19.841397134026181</v>
      </c>
      <c r="AD1350" s="135">
        <v>19.84274037396105</v>
      </c>
      <c r="AE1350" s="135">
        <v>19.844048036856943</v>
      </c>
      <c r="AF1350" s="135">
        <v>19.845320952219566</v>
      </c>
      <c r="AG1350" s="135">
        <v>19.846559936509948</v>
      </c>
      <c r="AH1350" s="135">
        <v>19.847765792976446</v>
      </c>
      <c r="AI1350" s="135">
        <v>19.84893931151516</v>
      </c>
      <c r="AJ1350" s="135">
        <v>19.850081268557322</v>
      </c>
      <c r="AK1350" s="135">
        <v>19.851192426982006</v>
      </c>
      <c r="AL1350" s="135">
        <v>19.852273536052746</v>
      </c>
      <c r="AM1350" s="135">
        <v>19.853325331376599</v>
      </c>
      <c r="AN1350" s="135">
        <v>19.854348534884295</v>
      </c>
      <c r="AO1350" s="135">
        <v>19.855343854830135</v>
      </c>
      <c r="AP1350" s="135">
        <v>19.856311985810279</v>
      </c>
      <c r="AQ1350" s="135">
        <v>19.857253608798349</v>
      </c>
      <c r="AR1350" s="135">
        <v>19.858169391196956</v>
      </c>
      <c r="AS1350" s="135">
        <v>19.859059986904214</v>
      </c>
      <c r="AT1350" s="135">
        <v>19.859926036393979</v>
      </c>
      <c r="AU1350" s="135">
        <v>19.86076816680891</v>
      </c>
      <c r="AV1350" s="135">
        <v>19.861586992065238</v>
      </c>
      <c r="AW1350" s="135">
        <v>19.862383112968423</v>
      </c>
      <c r="AX1350" s="136">
        <v>19.863157117338666</v>
      </c>
    </row>
    <row r="1351" spans="1:50">
      <c r="A1351" s="212"/>
      <c r="B1351" s="215"/>
      <c r="C1351" s="217" t="s">
        <v>26</v>
      </c>
      <c r="D1351" s="83" t="s">
        <v>24</v>
      </c>
      <c r="E1351" s="56" t="str">
        <f>A1329&amp;"/"&amp;B1347&amp;"/"&amp;C1351&amp;"/"&amp;D1351</f>
        <v>Gas fired power plants (Natural gas, biogas)/Steam turbine/CHP/L</v>
      </c>
      <c r="F1351" s="103" t="str">
        <f>A1329</f>
        <v>Gas fired power plants (Natural gas, biogas)</v>
      </c>
      <c r="G1351" s="103" t="str">
        <f>B1347</f>
        <v>Steam turbine</v>
      </c>
      <c r="H1351" s="103" t="str">
        <f>C1351</f>
        <v>CHP</v>
      </c>
      <c r="I1351" s="104" t="str">
        <f t="shared" si="83"/>
        <v>L</v>
      </c>
      <c r="J1351" s="141">
        <v>22.514210526315789</v>
      </c>
      <c r="K1351" s="141">
        <v>22.517973047191468</v>
      </c>
      <c r="L1351" s="141">
        <v>22.521675968513243</v>
      </c>
      <c r="M1351" s="141">
        <v>22.525319971429568</v>
      </c>
      <c r="N1351" s="141">
        <v>22.528905738827245</v>
      </c>
      <c r="O1351" s="141">
        <v>22.532433954909866</v>
      </c>
      <c r="P1351" s="141">
        <v>22.535905304790369</v>
      </c>
      <c r="Q1351" s="141">
        <v>22.539320474097583</v>
      </c>
      <c r="R1351" s="141">
        <v>22.542680148596613</v>
      </c>
      <c r="S1351" s="141">
        <v>22.545985013822889</v>
      </c>
      <c r="T1351" s="141">
        <v>22.549235754729729</v>
      </c>
      <c r="U1351" s="141">
        <v>22.552433055349209</v>
      </c>
      <c r="V1351" s="141">
        <v>22.555577598466154</v>
      </c>
      <c r="W1351" s="141">
        <v>22.558670065305048</v>
      </c>
      <c r="X1351" s="141">
        <v>22.561711135229615</v>
      </c>
      <c r="Y1351" s="141">
        <v>22.56470148545494</v>
      </c>
      <c r="Z1351" s="141">
        <v>22.567641790771752</v>
      </c>
      <c r="AA1351" s="141">
        <v>22.570532723282813</v>
      </c>
      <c r="AB1351" s="141">
        <v>22.573374952151035</v>
      </c>
      <c r="AC1351" s="141">
        <v>22.576169143359099</v>
      </c>
      <c r="AD1351" s="141">
        <v>22.578915959480458</v>
      </c>
      <c r="AE1351" s="141">
        <v>22.581616059461268</v>
      </c>
      <c r="AF1351" s="141">
        <v>22.584270098413167</v>
      </c>
      <c r="AG1351" s="141">
        <v>22.586878727416558</v>
      </c>
      <c r="AH1351" s="141">
        <v>22.589442593334141</v>
      </c>
      <c r="AI1351" s="141">
        <v>22.591962338634499</v>
      </c>
      <c r="AJ1351" s="141">
        <v>22.594438601225391</v>
      </c>
      <c r="AK1351" s="141">
        <v>22.596872014296565</v>
      </c>
      <c r="AL1351" s="141">
        <v>22.599263206171806</v>
      </c>
      <c r="AM1351" s="141">
        <v>22.601612800169917</v>
      </c>
      <c r="AN1351" s="141">
        <v>22.603921414474502</v>
      </c>
      <c r="AO1351" s="141">
        <v>22.606189662012127</v>
      </c>
      <c r="AP1351" s="141">
        <v>22.608418150338782</v>
      </c>
      <c r="AQ1351" s="141">
        <v>22.610607481534206</v>
      </c>
      <c r="AR1351" s="141">
        <v>22.612758252104026</v>
      </c>
      <c r="AS1351" s="141">
        <v>22.614871052889303</v>
      </c>
      <c r="AT1351" s="141">
        <v>22.616946468983318</v>
      </c>
      <c r="AU1351" s="141">
        <v>22.618985079655364</v>
      </c>
      <c r="AV1351" s="141">
        <v>22.620987458281252</v>
      </c>
      <c r="AW1351" s="141">
        <v>22.622954172280394</v>
      </c>
      <c r="AX1351" s="142">
        <v>22.624885783059103</v>
      </c>
    </row>
    <row r="1352" spans="1:50">
      <c r="A1352" s="212"/>
      <c r="B1352" s="215"/>
      <c r="C1352" s="206"/>
      <c r="D1352" s="52" t="s">
        <v>25</v>
      </c>
      <c r="E1352" s="86" t="str">
        <f>A1329&amp;"/"&amp;B1347&amp;"/"&amp;C1351&amp;"/"&amp;D1352</f>
        <v>Gas fired power plants (Natural gas, biogas)/Steam turbine/CHP/M</v>
      </c>
      <c r="F1352" s="61" t="str">
        <f>A1329</f>
        <v>Gas fired power plants (Natural gas, biogas)</v>
      </c>
      <c r="G1352" s="61" t="str">
        <f>B1347</f>
        <v>Steam turbine</v>
      </c>
      <c r="H1352" s="61" t="str">
        <f>C1351</f>
        <v>CHP</v>
      </c>
      <c r="I1352" s="84" t="str">
        <f t="shared" si="83"/>
        <v>M</v>
      </c>
      <c r="J1352" s="135">
        <v>23.642677894736845</v>
      </c>
      <c r="K1352" s="135">
        <v>23.645071871482049</v>
      </c>
      <c r="L1352" s="135">
        <v>23.647426141478665</v>
      </c>
      <c r="M1352" s="135">
        <v>23.649741225001549</v>
      </c>
      <c r="N1352" s="135">
        <v>23.652017640580777</v>
      </c>
      <c r="O1352" s="135">
        <v>23.654255904794603</v>
      </c>
      <c r="P1352" s="135">
        <v>23.656456532071623</v>
      </c>
      <c r="Q1352" s="135">
        <v>23.658620034501777</v>
      </c>
      <c r="R1352" s="135">
        <v>23.660746921656173</v>
      </c>
      <c r="S1352" s="135">
        <v>23.662837700415409</v>
      </c>
      <c r="T1352" s="135">
        <v>23.664892874806277</v>
      </c>
      <c r="U1352" s="135">
        <v>23.666912945846601</v>
      </c>
      <c r="V1352" s="135">
        <v>23.668898411398111</v>
      </c>
      <c r="W1352" s="135">
        <v>23.670849766027018</v>
      </c>
      <c r="X1352" s="135">
        <v>23.672767500872194</v>
      </c>
      <c r="Y1352" s="135">
        <v>23.674652103520742</v>
      </c>
      <c r="Z1352" s="135">
        <v>23.676504057890718</v>
      </c>
      <c r="AA1352" s="135">
        <v>23.678323844120843</v>
      </c>
      <c r="AB1352" s="135">
        <v>23.680111938467043</v>
      </c>
      <c r="AC1352" s="135">
        <v>23.681868813205494</v>
      </c>
      <c r="AD1352" s="135">
        <v>23.68359493654215</v>
      </c>
      <c r="AE1352" s="135">
        <v>23.685290772528436</v>
      </c>
      <c r="AF1352" s="135">
        <v>23.686956780982946</v>
      </c>
      <c r="AG1352" s="135">
        <v>23.688593417418986</v>
      </c>
      <c r="AH1352" s="135">
        <v>23.690201132977737</v>
      </c>
      <c r="AI1352" s="135">
        <v>23.691780374366896</v>
      </c>
      <c r="AJ1352" s="135">
        <v>23.693331583804579</v>
      </c>
      <c r="AK1352" s="135">
        <v>23.694855198968288</v>
      </c>
      <c r="AL1352" s="135">
        <v>23.696351652948838</v>
      </c>
      <c r="AM1352" s="135">
        <v>23.697821374209003</v>
      </c>
      <c r="AN1352" s="135">
        <v>23.699264786546728</v>
      </c>
      <c r="AO1352" s="135">
        <v>23.700682309062771</v>
      </c>
      <c r="AP1352" s="135">
        <v>23.702074356132545</v>
      </c>
      <c r="AQ1352" s="135">
        <v>23.703441337382081</v>
      </c>
      <c r="AR1352" s="135">
        <v>23.704783657667882</v>
      </c>
      <c r="AS1352" s="135">
        <v>23.706101717060555</v>
      </c>
      <c r="AT1352" s="135">
        <v>23.707395910832052</v>
      </c>
      <c r="AU1352" s="135">
        <v>23.70866662944637</v>
      </c>
      <c r="AV1352" s="135">
        <v>23.709914258553624</v>
      </c>
      <c r="AW1352" s="135">
        <v>23.711139178987207</v>
      </c>
      <c r="AX1352" s="136">
        <v>23.71234176676408</v>
      </c>
    </row>
    <row r="1353" spans="1:50">
      <c r="A1353" s="212"/>
      <c r="B1353" s="215"/>
      <c r="C1353" s="206"/>
      <c r="D1353" s="52" t="s">
        <v>38</v>
      </c>
      <c r="E1353" s="86" t="str">
        <f>A1329&amp;"/"&amp;B1347&amp;"/"&amp;C1351&amp;"/"&amp;D1353</f>
        <v>Gas fired power plants (Natural gas, biogas)/Steam turbine/CHP/S</v>
      </c>
      <c r="F1353" s="61" t="str">
        <f>A1329</f>
        <v>Gas fired power plants (Natural gas, biogas)</v>
      </c>
      <c r="G1353" s="61" t="str">
        <f>B1347</f>
        <v>Steam turbine</v>
      </c>
      <c r="H1353" s="61" t="str">
        <f>C1351</f>
        <v>CHP</v>
      </c>
      <c r="I1353" s="84" t="str">
        <f t="shared" si="83"/>
        <v>S</v>
      </c>
      <c r="J1353" s="135">
        <v>28.954531856842106</v>
      </c>
      <c r="K1353" s="135">
        <v>28.956383069908821</v>
      </c>
      <c r="L1353" s="135">
        <v>28.958202157704505</v>
      </c>
      <c r="M1353" s="135">
        <v>28.959989594764512</v>
      </c>
      <c r="N1353" s="135">
        <v>28.961745851700833</v>
      </c>
      <c r="O1353" s="135">
        <v>28.963471395110208</v>
      </c>
      <c r="P1353" s="135">
        <v>28.965166687488392</v>
      </c>
      <c r="Q1353" s="135">
        <v>28.966832187150501</v>
      </c>
      <c r="R1353" s="135">
        <v>28.968468348157142</v>
      </c>
      <c r="S1353" s="135">
        <v>28.970075620246252</v>
      </c>
      <c r="T1353" s="135">
        <v>28.971654448770391</v>
      </c>
      <c r="U1353" s="135">
        <v>28.973205274639305</v>
      </c>
      <c r="V1353" s="135">
        <v>28.974728534267648</v>
      </c>
      <c r="W1353" s="135">
        <v>28.976224659527588</v>
      </c>
      <c r="X1353" s="135">
        <v>28.977694077706232</v>
      </c>
      <c r="Y1353" s="135">
        <v>28.979137211467592</v>
      </c>
      <c r="Z1353" s="135">
        <v>28.980554478819002</v>
      </c>
      <c r="AA1353" s="135">
        <v>28.981946293081823</v>
      </c>
      <c r="AB1353" s="135">
        <v>28.983313062866195</v>
      </c>
      <c r="AC1353" s="135">
        <v>28.984655192049779</v>
      </c>
      <c r="AD1353" s="135">
        <v>28.985973079760257</v>
      </c>
      <c r="AE1353" s="135">
        <v>28.987267120361491</v>
      </c>
      <c r="AF1353" s="135">
        <v>28.988537703443175</v>
      </c>
      <c r="AG1353" s="135">
        <v>28.989785213813803</v>
      </c>
      <c r="AH1353" s="135">
        <v>28.991010031496867</v>
      </c>
      <c r="AI1353" s="135">
        <v>28.992212531730143</v>
      </c>
      <c r="AJ1353" s="135">
        <v>28.993393084967849</v>
      </c>
      <c r="AK1353" s="135">
        <v>28.99455205688567</v>
      </c>
      <c r="AL1353" s="135">
        <v>28.995689808388406</v>
      </c>
      <c r="AM1353" s="135">
        <v>28.996806695620229</v>
      </c>
      <c r="AN1353" s="135">
        <v>28.997903069977312</v>
      </c>
      <c r="AO1353" s="135">
        <v>28.998979278122818</v>
      </c>
      <c r="AP1353" s="135">
        <v>29.000035662004048</v>
      </c>
      <c r="AQ1353" s="135">
        <v>29.00107255887173</v>
      </c>
      <c r="AR1353" s="135">
        <v>29.002090301301255</v>
      </c>
      <c r="AS1353" s="135">
        <v>29.003089217215784</v>
      </c>
      <c r="AT1353" s="135">
        <v>29.004069629911179</v>
      </c>
      <c r="AU1353" s="135">
        <v>29.005031858082553</v>
      </c>
      <c r="AV1353" s="135">
        <v>29.005976215852481</v>
      </c>
      <c r="AW1353" s="135">
        <v>29.00690301280062</v>
      </c>
      <c r="AX1353" s="136">
        <v>29.007812553994828</v>
      </c>
    </row>
    <row r="1354" spans="1:50">
      <c r="A1354" s="212"/>
      <c r="B1354" s="215"/>
      <c r="C1354" s="216"/>
      <c r="D1354" s="106" t="s">
        <v>47</v>
      </c>
      <c r="E1354" s="107" t="str">
        <f>A1329&amp;"/"&amp;B1347&amp;"/"&amp;C1351&amp;"/"&amp;D1354</f>
        <v>Gas fired power plants (Natural gas, biogas)/Steam turbine/CHP/XS</v>
      </c>
      <c r="F1354" s="108" t="str">
        <f>A1329</f>
        <v>Gas fired power plants (Natural gas, biogas)</v>
      </c>
      <c r="G1354" s="108" t="str">
        <f>B1347</f>
        <v>Steam turbine</v>
      </c>
      <c r="H1354" s="108" t="str">
        <f>C1351</f>
        <v>CHP</v>
      </c>
      <c r="I1354" s="109" t="str">
        <f t="shared" si="83"/>
        <v>XS</v>
      </c>
      <c r="J1354" s="143">
        <v>33.541578947368421</v>
      </c>
      <c r="K1354" s="143">
        <v>33.542734927457595</v>
      </c>
      <c r="L1354" s="143">
        <v>33.543869933075044</v>
      </c>
      <c r="M1354" s="143">
        <v>33.544984309045347</v>
      </c>
      <c r="N1354" s="143">
        <v>33.546078395875313</v>
      </c>
      <c r="O1354" s="143">
        <v>33.547152529754776</v>
      </c>
      <c r="P1354" s="143">
        <v>33.548207042559994</v>
      </c>
      <c r="Q1354" s="143">
        <v>33.54924226185954</v>
      </c>
      <c r="R1354" s="143">
        <v>33.550258510922475</v>
      </c>
      <c r="S1354" s="143">
        <v>33.551256108728815</v>
      </c>
      <c r="T1354" s="143">
        <v>33.552235369982135</v>
      </c>
      <c r="U1354" s="143">
        <v>33.553196605124135</v>
      </c>
      <c r="V1354" s="143">
        <v>33.554140120351256</v>
      </c>
      <c r="W1354" s="143">
        <v>33.555066217632977</v>
      </c>
      <c r="X1354" s="143">
        <v>33.555975194731985</v>
      </c>
      <c r="Y1354" s="143">
        <v>33.556867345225903</v>
      </c>
      <c r="Z1354" s="143">
        <v>33.557742958530596</v>
      </c>
      <c r="AA1354" s="143">
        <v>33.558602319924987</v>
      </c>
      <c r="AB1354" s="143">
        <v>33.559445710577165</v>
      </c>
      <c r="AC1354" s="143">
        <v>33.560273407571898</v>
      </c>
      <c r="AD1354" s="143">
        <v>33.561085683939311</v>
      </c>
      <c r="AE1354" s="143">
        <v>33.561882808684729</v>
      </c>
      <c r="AF1354" s="143">
        <v>33.56266504681961</v>
      </c>
      <c r="AG1354" s="143">
        <v>33.563432659393435</v>
      </c>
      <c r="AH1354" s="143">
        <v>33.564185903526656</v>
      </c>
      <c r="AI1354" s="143">
        <v>33.56492503244435</v>
      </c>
      <c r="AJ1354" s="143">
        <v>33.565650295510828</v>
      </c>
      <c r="AK1354" s="143">
        <v>33.566361938264919</v>
      </c>
      <c r="AL1354" s="143">
        <v>33.567060202455963</v>
      </c>
      <c r="AM1354" s="143">
        <v>33.567745326080448</v>
      </c>
      <c r="AN1354" s="143">
        <v>33.568417543419223</v>
      </c>
      <c r="AO1354" s="143">
        <v>33.569077085075207</v>
      </c>
      <c r="AP1354" s="143">
        <v>33.569724178011647</v>
      </c>
      <c r="AQ1354" s="143">
        <v>33.570359045590735</v>
      </c>
      <c r="AR1354" s="143">
        <v>33.570981907612676</v>
      </c>
      <c r="AS1354" s="143">
        <v>33.571592980355021</v>
      </c>
      <c r="AT1354" s="143">
        <v>33.572192476612365</v>
      </c>
      <c r="AU1354" s="143">
        <v>33.572780605736291</v>
      </c>
      <c r="AV1354" s="143">
        <v>33.573357573675494</v>
      </c>
      <c r="AW1354" s="143">
        <v>33.573923583016118</v>
      </c>
      <c r="AX1354" s="144">
        <v>33.574478833022262</v>
      </c>
    </row>
    <row r="1355" spans="1:50">
      <c r="A1355" s="212"/>
      <c r="B1355" s="215"/>
      <c r="C1355" s="217" t="s">
        <v>42</v>
      </c>
      <c r="D1355" s="83" t="s">
        <v>24</v>
      </c>
      <c r="E1355" s="56" t="str">
        <f>A1329&amp;"/"&amp;B1347&amp;"/"&amp;C1355&amp;"/"&amp;D1355</f>
        <v>Gas fired power plants (Natural gas, biogas)/Steam turbine/Electricity only with CCS/L</v>
      </c>
      <c r="F1355" s="103" t="str">
        <f>A1329</f>
        <v>Gas fired power plants (Natural gas, biogas)</v>
      </c>
      <c r="G1355" s="103" t="str">
        <f>B1347</f>
        <v>Steam turbine</v>
      </c>
      <c r="H1355" s="103" t="str">
        <f>C1355</f>
        <v>Electricity only with CCS</v>
      </c>
      <c r="I1355" s="104" t="str">
        <f t="shared" si="83"/>
        <v>L</v>
      </c>
      <c r="J1355" s="141" t="s">
        <v>99</v>
      </c>
      <c r="K1355" s="141" t="s">
        <v>99</v>
      </c>
      <c r="L1355" s="141" t="s">
        <v>99</v>
      </c>
      <c r="M1355" s="141" t="s">
        <v>99</v>
      </c>
      <c r="N1355" s="141" t="s">
        <v>99</v>
      </c>
      <c r="O1355" s="141" t="s">
        <v>99</v>
      </c>
      <c r="P1355" s="141" t="s">
        <v>99</v>
      </c>
      <c r="Q1355" s="141" t="s">
        <v>99</v>
      </c>
      <c r="R1355" s="141" t="s">
        <v>99</v>
      </c>
      <c r="S1355" s="141" t="s">
        <v>99</v>
      </c>
      <c r="T1355" s="141" t="s">
        <v>99</v>
      </c>
      <c r="U1355" s="141" t="s">
        <v>99</v>
      </c>
      <c r="V1355" s="141" t="s">
        <v>99</v>
      </c>
      <c r="W1355" s="141" t="s">
        <v>99</v>
      </c>
      <c r="X1355" s="141" t="s">
        <v>99</v>
      </c>
      <c r="Y1355" s="141" t="s">
        <v>99</v>
      </c>
      <c r="Z1355" s="141" t="s">
        <v>99</v>
      </c>
      <c r="AA1355" s="141" t="s">
        <v>99</v>
      </c>
      <c r="AB1355" s="141" t="s">
        <v>99</v>
      </c>
      <c r="AC1355" s="141" t="s">
        <v>99</v>
      </c>
      <c r="AD1355" s="141" t="s">
        <v>99</v>
      </c>
      <c r="AE1355" s="141">
        <v>36.307894736842115</v>
      </c>
      <c r="AF1355" s="141">
        <v>36.307894736842115</v>
      </c>
      <c r="AG1355" s="141">
        <v>36.307894736842115</v>
      </c>
      <c r="AH1355" s="141">
        <v>36.307894736842115</v>
      </c>
      <c r="AI1355" s="141">
        <v>36.307894736842115</v>
      </c>
      <c r="AJ1355" s="141">
        <v>36.307894736842115</v>
      </c>
      <c r="AK1355" s="141">
        <v>36.307894736842115</v>
      </c>
      <c r="AL1355" s="141">
        <v>36.307894736842115</v>
      </c>
      <c r="AM1355" s="141">
        <v>36.307894736842115</v>
      </c>
      <c r="AN1355" s="141">
        <v>36.307894736842115</v>
      </c>
      <c r="AO1355" s="141">
        <v>36.307894736842115</v>
      </c>
      <c r="AP1355" s="141">
        <v>36.307894736842115</v>
      </c>
      <c r="AQ1355" s="141">
        <v>36.307894736842115</v>
      </c>
      <c r="AR1355" s="141">
        <v>36.307894736842115</v>
      </c>
      <c r="AS1355" s="141">
        <v>36.307894736842115</v>
      </c>
      <c r="AT1355" s="141">
        <v>36.307894736842115</v>
      </c>
      <c r="AU1355" s="141">
        <v>36.307894736842115</v>
      </c>
      <c r="AV1355" s="141">
        <v>36.307894736842115</v>
      </c>
      <c r="AW1355" s="141">
        <v>36.307894736842115</v>
      </c>
      <c r="AX1355" s="142">
        <v>36.307894736842115</v>
      </c>
    </row>
    <row r="1356" spans="1:50">
      <c r="A1356" s="212"/>
      <c r="B1356" s="215"/>
      <c r="C1356" s="216"/>
      <c r="D1356" s="106" t="s">
        <v>25</v>
      </c>
      <c r="E1356" s="107" t="str">
        <f>A1329&amp;"/"&amp;B1347&amp;"/"&amp;C1355&amp;"/"&amp;D1356</f>
        <v>Gas fired power plants (Natural gas, biogas)/Steam turbine/Electricity only with CCS/M</v>
      </c>
      <c r="F1356" s="108" t="str">
        <f>A1329</f>
        <v>Gas fired power plants (Natural gas, biogas)</v>
      </c>
      <c r="G1356" s="108" t="str">
        <f>B1347</f>
        <v>Steam turbine</v>
      </c>
      <c r="H1356" s="108" t="str">
        <f>C1355</f>
        <v>Electricity only with CCS</v>
      </c>
      <c r="I1356" s="109" t="str">
        <f t="shared" si="83"/>
        <v>M</v>
      </c>
      <c r="J1356" s="143" t="s">
        <v>99</v>
      </c>
      <c r="K1356" s="143" t="s">
        <v>99</v>
      </c>
      <c r="L1356" s="143" t="s">
        <v>99</v>
      </c>
      <c r="M1356" s="143" t="s">
        <v>99</v>
      </c>
      <c r="N1356" s="143" t="s">
        <v>99</v>
      </c>
      <c r="O1356" s="143" t="s">
        <v>99</v>
      </c>
      <c r="P1356" s="143" t="s">
        <v>99</v>
      </c>
      <c r="Q1356" s="143" t="s">
        <v>99</v>
      </c>
      <c r="R1356" s="143" t="s">
        <v>99</v>
      </c>
      <c r="S1356" s="143" t="s">
        <v>99</v>
      </c>
      <c r="T1356" s="143" t="s">
        <v>99</v>
      </c>
      <c r="U1356" s="143" t="s">
        <v>99</v>
      </c>
      <c r="V1356" s="143" t="s">
        <v>99</v>
      </c>
      <c r="W1356" s="143" t="s">
        <v>99</v>
      </c>
      <c r="X1356" s="143" t="s">
        <v>99</v>
      </c>
      <c r="Y1356" s="143" t="s">
        <v>99</v>
      </c>
      <c r="Z1356" s="143" t="s">
        <v>99</v>
      </c>
      <c r="AA1356" s="143" t="s">
        <v>99</v>
      </c>
      <c r="AB1356" s="143" t="s">
        <v>99</v>
      </c>
      <c r="AC1356" s="143" t="s">
        <v>99</v>
      </c>
      <c r="AD1356" s="143" t="s">
        <v>99</v>
      </c>
      <c r="AE1356" s="143">
        <v>47.245026315789474</v>
      </c>
      <c r="AF1356" s="143">
        <v>47.245026315789474</v>
      </c>
      <c r="AG1356" s="143">
        <v>47.245026315789474</v>
      </c>
      <c r="AH1356" s="143">
        <v>47.245026315789474</v>
      </c>
      <c r="AI1356" s="143">
        <v>47.245026315789474</v>
      </c>
      <c r="AJ1356" s="143">
        <v>47.245026315789474</v>
      </c>
      <c r="AK1356" s="143">
        <v>47.245026315789474</v>
      </c>
      <c r="AL1356" s="143">
        <v>47.245026315789474</v>
      </c>
      <c r="AM1356" s="143">
        <v>47.245026315789474</v>
      </c>
      <c r="AN1356" s="143">
        <v>47.245026315789474</v>
      </c>
      <c r="AO1356" s="143">
        <v>47.245026315789474</v>
      </c>
      <c r="AP1356" s="143">
        <v>47.245026315789474</v>
      </c>
      <c r="AQ1356" s="143">
        <v>47.245026315789474</v>
      </c>
      <c r="AR1356" s="143">
        <v>47.245026315789474</v>
      </c>
      <c r="AS1356" s="143">
        <v>47.245026315789474</v>
      </c>
      <c r="AT1356" s="143">
        <v>47.245026315789474</v>
      </c>
      <c r="AU1356" s="143">
        <v>47.245026315789474</v>
      </c>
      <c r="AV1356" s="143">
        <v>47.245026315789474</v>
      </c>
      <c r="AW1356" s="143">
        <v>47.245026315789474</v>
      </c>
      <c r="AX1356" s="144">
        <v>47.245026315789474</v>
      </c>
    </row>
    <row r="1357" spans="1:50">
      <c r="A1357" s="212"/>
      <c r="B1357" s="215"/>
      <c r="C1357" s="217" t="s">
        <v>43</v>
      </c>
      <c r="D1357" s="52" t="s">
        <v>24</v>
      </c>
      <c r="E1357" s="86" t="str">
        <f>A1329&amp;"/"&amp;B1347&amp;"/"&amp;C1357&amp;"/"&amp;D1357</f>
        <v>Gas fired power plants (Natural gas, biogas)/Steam turbine/CHP with CCS/L</v>
      </c>
      <c r="F1357" s="61" t="str">
        <f>A1329</f>
        <v>Gas fired power plants (Natural gas, biogas)</v>
      </c>
      <c r="G1357" s="61" t="str">
        <f>B1347</f>
        <v>Steam turbine</v>
      </c>
      <c r="H1357" s="61" t="str">
        <f>C1357</f>
        <v>CHP with CCS</v>
      </c>
      <c r="I1357" s="84" t="str">
        <f t="shared" si="83"/>
        <v>L</v>
      </c>
      <c r="J1357" s="135" t="s">
        <v>99</v>
      </c>
      <c r="K1357" s="135" t="s">
        <v>99</v>
      </c>
      <c r="L1357" s="135" t="s">
        <v>99</v>
      </c>
      <c r="M1357" s="135" t="s">
        <v>99</v>
      </c>
      <c r="N1357" s="135" t="s">
        <v>99</v>
      </c>
      <c r="O1357" s="135" t="s">
        <v>99</v>
      </c>
      <c r="P1357" s="135" t="s">
        <v>99</v>
      </c>
      <c r="Q1357" s="135" t="s">
        <v>99</v>
      </c>
      <c r="R1357" s="135" t="s">
        <v>99</v>
      </c>
      <c r="S1357" s="135" t="s">
        <v>99</v>
      </c>
      <c r="T1357" s="135" t="s">
        <v>99</v>
      </c>
      <c r="U1357" s="135" t="s">
        <v>99</v>
      </c>
      <c r="V1357" s="135" t="s">
        <v>99</v>
      </c>
      <c r="W1357" s="135" t="s">
        <v>99</v>
      </c>
      <c r="X1357" s="135" t="s">
        <v>99</v>
      </c>
      <c r="Y1357" s="135" t="s">
        <v>99</v>
      </c>
      <c r="Z1357" s="135" t="s">
        <v>99</v>
      </c>
      <c r="AA1357" s="135" t="s">
        <v>99</v>
      </c>
      <c r="AB1357" s="135" t="s">
        <v>99</v>
      </c>
      <c r="AC1357" s="135" t="s">
        <v>99</v>
      </c>
      <c r="AD1357" s="135" t="s">
        <v>99</v>
      </c>
      <c r="AE1357" s="135">
        <v>44.771115789473683</v>
      </c>
      <c r="AF1357" s="135">
        <v>44.771115789473683</v>
      </c>
      <c r="AG1357" s="135">
        <v>44.771115789473683</v>
      </c>
      <c r="AH1357" s="135">
        <v>44.771115789473683</v>
      </c>
      <c r="AI1357" s="135">
        <v>44.771115789473683</v>
      </c>
      <c r="AJ1357" s="135">
        <v>44.771115789473683</v>
      </c>
      <c r="AK1357" s="135">
        <v>44.771115789473683</v>
      </c>
      <c r="AL1357" s="135">
        <v>44.771115789473683</v>
      </c>
      <c r="AM1357" s="135">
        <v>44.771115789473683</v>
      </c>
      <c r="AN1357" s="135">
        <v>44.771115789473683</v>
      </c>
      <c r="AO1357" s="135">
        <v>44.771115789473683</v>
      </c>
      <c r="AP1357" s="135">
        <v>44.771115789473683</v>
      </c>
      <c r="AQ1357" s="135">
        <v>44.771115789473683</v>
      </c>
      <c r="AR1357" s="135">
        <v>44.771115789473683</v>
      </c>
      <c r="AS1357" s="135">
        <v>44.771115789473683</v>
      </c>
      <c r="AT1357" s="135">
        <v>44.771115789473683</v>
      </c>
      <c r="AU1357" s="135">
        <v>44.771115789473683</v>
      </c>
      <c r="AV1357" s="135">
        <v>44.771115789473683</v>
      </c>
      <c r="AW1357" s="135">
        <v>44.771115789473683</v>
      </c>
      <c r="AX1357" s="136">
        <v>44.771115789473683</v>
      </c>
    </row>
    <row r="1358" spans="1:50">
      <c r="A1358" s="212"/>
      <c r="B1358" s="218"/>
      <c r="C1358" s="210"/>
      <c r="D1358" s="93" t="s">
        <v>25</v>
      </c>
      <c r="E1358" s="73" t="str">
        <f>A1329&amp;"/"&amp;B1347&amp;"/"&amp;C1357&amp;"/"&amp;D1358</f>
        <v>Gas fired power plants (Natural gas, biogas)/Steam turbine/CHP with CCS/M</v>
      </c>
      <c r="F1358" s="91" t="str">
        <f>A1329</f>
        <v>Gas fired power plants (Natural gas, biogas)</v>
      </c>
      <c r="G1358" s="91" t="str">
        <f>B1347</f>
        <v>Steam turbine</v>
      </c>
      <c r="H1358" s="91" t="str">
        <f>C1357</f>
        <v>CHP with CCS</v>
      </c>
      <c r="I1358" s="70" t="str">
        <f t="shared" si="83"/>
        <v>M</v>
      </c>
      <c r="J1358" s="137" t="s">
        <v>99</v>
      </c>
      <c r="K1358" s="137" t="s">
        <v>99</v>
      </c>
      <c r="L1358" s="137" t="s">
        <v>99</v>
      </c>
      <c r="M1358" s="137" t="s">
        <v>99</v>
      </c>
      <c r="N1358" s="137" t="s">
        <v>99</v>
      </c>
      <c r="O1358" s="137" t="s">
        <v>99</v>
      </c>
      <c r="P1358" s="137" t="s">
        <v>99</v>
      </c>
      <c r="Q1358" s="137" t="s">
        <v>99</v>
      </c>
      <c r="R1358" s="137" t="s">
        <v>99</v>
      </c>
      <c r="S1358" s="137" t="s">
        <v>99</v>
      </c>
      <c r="T1358" s="137" t="s">
        <v>99</v>
      </c>
      <c r="U1358" s="137" t="s">
        <v>99</v>
      </c>
      <c r="V1358" s="137" t="s">
        <v>99</v>
      </c>
      <c r="W1358" s="137" t="s">
        <v>99</v>
      </c>
      <c r="X1358" s="137" t="s">
        <v>99</v>
      </c>
      <c r="Y1358" s="137" t="s">
        <v>99</v>
      </c>
      <c r="Z1358" s="137" t="s">
        <v>99</v>
      </c>
      <c r="AA1358" s="137" t="s">
        <v>99</v>
      </c>
      <c r="AB1358" s="137" t="s">
        <v>99</v>
      </c>
      <c r="AC1358" s="137" t="s">
        <v>99</v>
      </c>
      <c r="AD1358" s="137" t="s">
        <v>99</v>
      </c>
      <c r="AE1358" s="137">
        <v>55.438027105263167</v>
      </c>
      <c r="AF1358" s="137">
        <v>55.438027105263167</v>
      </c>
      <c r="AG1358" s="137">
        <v>55.438027105263167</v>
      </c>
      <c r="AH1358" s="137">
        <v>55.438027105263167</v>
      </c>
      <c r="AI1358" s="137">
        <v>55.438027105263167</v>
      </c>
      <c r="AJ1358" s="137">
        <v>55.438027105263167</v>
      </c>
      <c r="AK1358" s="137">
        <v>55.438027105263167</v>
      </c>
      <c r="AL1358" s="137">
        <v>55.438027105263167</v>
      </c>
      <c r="AM1358" s="137">
        <v>55.438027105263167</v>
      </c>
      <c r="AN1358" s="137">
        <v>55.438027105263167</v>
      </c>
      <c r="AO1358" s="137">
        <v>55.438027105263167</v>
      </c>
      <c r="AP1358" s="137">
        <v>55.438027105263167</v>
      </c>
      <c r="AQ1358" s="137">
        <v>55.438027105263167</v>
      </c>
      <c r="AR1358" s="137">
        <v>55.438027105263167</v>
      </c>
      <c r="AS1358" s="137">
        <v>55.438027105263167</v>
      </c>
      <c r="AT1358" s="137">
        <v>55.438027105263167</v>
      </c>
      <c r="AU1358" s="137">
        <v>55.438027105263167</v>
      </c>
      <c r="AV1358" s="137">
        <v>55.438027105263167</v>
      </c>
      <c r="AW1358" s="137">
        <v>55.438027105263167</v>
      </c>
      <c r="AX1358" s="138">
        <v>55.438027105263167</v>
      </c>
    </row>
    <row r="1359" spans="1:50">
      <c r="A1359" s="212"/>
      <c r="B1359" s="214" t="s">
        <v>52</v>
      </c>
      <c r="C1359" s="209" t="s">
        <v>36</v>
      </c>
      <c r="D1359" s="67" t="s">
        <v>38</v>
      </c>
      <c r="E1359" s="87" t="str">
        <f>A1329&amp;"/"&amp;B1359&amp;"/"&amp;C1359&amp;"/"&amp;D1359</f>
        <v>Gas fired power plants (Natural gas, biogas)/Internal combustion engine/Electricity only/S</v>
      </c>
      <c r="F1359" s="55" t="str">
        <f>A1329</f>
        <v>Gas fired power plants (Natural gas, biogas)</v>
      </c>
      <c r="G1359" s="55" t="str">
        <f>B1359</f>
        <v>Internal combustion engine</v>
      </c>
      <c r="H1359" s="55" t="str">
        <f>C1359</f>
        <v>Electricity only</v>
      </c>
      <c r="I1359" s="85" t="str">
        <f t="shared" si="83"/>
        <v>S</v>
      </c>
      <c r="J1359" s="139">
        <v>8.7499999999999982</v>
      </c>
      <c r="K1359" s="139">
        <v>8.7491218855912471</v>
      </c>
      <c r="L1359" s="139">
        <v>8.7482023530890611</v>
      </c>
      <c r="M1359" s="139">
        <v>8.7472396344980243</v>
      </c>
      <c r="N1359" s="139">
        <v>8.746231904990541</v>
      </c>
      <c r="O1359" s="139">
        <v>8.7451772830154884</v>
      </c>
      <c r="P1359" s="139">
        <v>8.7440738306532459</v>
      </c>
      <c r="Q1359" s="139">
        <v>8.7429195542444997</v>
      </c>
      <c r="R1359" s="139">
        <v>8.7417124053217208</v>
      </c>
      <c r="S1359" s="139">
        <v>8.7404502818738994</v>
      </c>
      <c r="T1359" s="139">
        <v>8.7391310299765248</v>
      </c>
      <c r="U1359" s="139">
        <v>8.7377524458201457</v>
      </c>
      <c r="V1359" s="139">
        <v>8.7363122781721714</v>
      </c>
      <c r="W1359" s="139">
        <v>8.7348082313075128</v>
      </c>
      <c r="X1359" s="139">
        <v>8.7332379684445574</v>
      </c>
      <c r="Y1359" s="139">
        <v>8.7315991157234194</v>
      </c>
      <c r="Z1359" s="139">
        <v>8.7298892667636689</v>
      </c>
      <c r="AA1359" s="139">
        <v>8.7281059878384752</v>
      </c>
      <c r="AB1359" s="139">
        <v>8.7262468237014108</v>
      </c>
      <c r="AC1359" s="139">
        <v>8.7243093041010091</v>
      </c>
      <c r="AD1359" s="139">
        <v>8.7222909510162623</v>
      </c>
      <c r="AE1359" s="139">
        <v>8.7201892866437731</v>
      </c>
      <c r="AF1359" s="139">
        <v>8.7180018421639929</v>
      </c>
      <c r="AG1359" s="139">
        <v>8.7157261673099171</v>
      </c>
      <c r="AH1359" s="139">
        <v>8.7133598407564889</v>
      </c>
      <c r="AI1359" s="139">
        <v>8.7109004813431152</v>
      </c>
      <c r="AJ1359" s="139">
        <v>8.7083457601345362</v>
      </c>
      <c r="AK1359" s="139">
        <v>8.7056934133173254</v>
      </c>
      <c r="AL1359" s="139">
        <v>8.7029412559199173</v>
      </c>
      <c r="AM1359" s="139">
        <v>8.700087196333806</v>
      </c>
      <c r="AN1359" s="139">
        <v>8.6971292516019805</v>
      </c>
      <c r="AO1359" s="139">
        <v>8.6940655634280386</v>
      </c>
      <c r="AP1359" s="139">
        <v>8.6908944148457348</v>
      </c>
      <c r="AQ1359" s="139">
        <v>8.6876142474740927</v>
      </c>
      <c r="AR1359" s="139">
        <v>8.6842236792675713</v>
      </c>
      <c r="AS1359" s="139">
        <v>8.6807215226547729</v>
      </c>
      <c r="AT1359" s="139">
        <v>8.6771068029422871</v>
      </c>
      <c r="AU1359" s="139">
        <v>8.6733787768435437</v>
      </c>
      <c r="AV1359" s="139">
        <v>8.6695369509755817</v>
      </c>
      <c r="AW1359" s="139">
        <v>8.6655811001502894</v>
      </c>
      <c r="AX1359" s="140">
        <v>8.6615112852709775</v>
      </c>
    </row>
    <row r="1360" spans="1:50">
      <c r="A1360" s="212"/>
      <c r="B1360" s="215"/>
      <c r="C1360" s="216"/>
      <c r="D1360" s="106" t="s">
        <v>47</v>
      </c>
      <c r="E1360" s="86" t="str">
        <f>A1329&amp;"/"&amp;B1359&amp;"/"&amp;C1359&amp;"/"&amp;D1360</f>
        <v>Gas fired power plants (Natural gas, biogas)/Internal combustion engine/Electricity only/XS</v>
      </c>
      <c r="F1360" s="61" t="str">
        <f>A1329</f>
        <v>Gas fired power plants (Natural gas, biogas)</v>
      </c>
      <c r="G1360" s="61" t="str">
        <f>B1359</f>
        <v>Internal combustion engine</v>
      </c>
      <c r="H1360" s="61" t="str">
        <f>C1359</f>
        <v>Electricity only</v>
      </c>
      <c r="I1360" s="84" t="str">
        <f t="shared" si="83"/>
        <v>XS</v>
      </c>
      <c r="J1360" s="135">
        <v>8.53125</v>
      </c>
      <c r="K1360" s="135">
        <v>8.5305776976227925</v>
      </c>
      <c r="L1360" s="135">
        <v>8.5298730930685291</v>
      </c>
      <c r="M1360" s="135">
        <v>8.5291347470388406</v>
      </c>
      <c r="N1360" s="135">
        <v>8.528361167535552</v>
      </c>
      <c r="O1360" s="135">
        <v>8.5275508091169634</v>
      </c>
      <c r="P1360" s="135">
        <v>8.5267020722834364</v>
      </c>
      <c r="Q1360" s="135">
        <v>8.5258133030109438</v>
      </c>
      <c r="R1360" s="135">
        <v>8.5248827924528783</v>
      </c>
      <c r="S1360" s="135">
        <v>8.5239087768317816</v>
      </c>
      <c r="T1360" s="135">
        <v>8.5228894375443804</v>
      </c>
      <c r="U1360" s="135">
        <v>8.5218229015047218</v>
      </c>
      <c r="V1360" s="135">
        <v>8.5207072417519498</v>
      </c>
      <c r="W1360" s="135">
        <v>8.5195404783506152</v>
      </c>
      <c r="X1360" s="135">
        <v>8.518320579613107</v>
      </c>
      <c r="Y1360" s="135">
        <v>8.5170454636750907</v>
      </c>
      <c r="Z1360" s="135">
        <v>8.5157130004562038</v>
      </c>
      <c r="AA1360" s="135">
        <v>8.5143210140395045</v>
      </c>
      <c r="AB1360" s="135">
        <v>8.512867285504063</v>
      </c>
      <c r="AC1360" s="135">
        <v>8.5113495562459747</v>
      </c>
      <c r="AD1360" s="135">
        <v>8.5097655318235379</v>
      </c>
      <c r="AE1360" s="135">
        <v>8.5081128863624897</v>
      </c>
      <c r="AF1360" s="135">
        <v>8.506389267557033</v>
      </c>
      <c r="AG1360" s="135">
        <v>8.5045923023017398</v>
      </c>
      <c r="AH1360" s="135">
        <v>8.5027196029881296</v>
      </c>
      <c r="AI1360" s="135">
        <v>8.5007687744981144</v>
      </c>
      <c r="AJ1360" s="135">
        <v>8.4987374219239307</v>
      </c>
      <c r="AK1360" s="135">
        <v>8.4966231590411212</v>
      </c>
      <c r="AL1360" s="135">
        <v>8.4944236175570786</v>
      </c>
      <c r="AM1360" s="135">
        <v>8.4921364571528883</v>
      </c>
      <c r="AN1360" s="135">
        <v>8.4897593763303796</v>
      </c>
      <c r="AO1360" s="135">
        <v>8.48729012406951</v>
      </c>
      <c r="AP1360" s="135">
        <v>8.4847265122933919</v>
      </c>
      <c r="AQ1360" s="135">
        <v>8.4820664291293255</v>
      </c>
      <c r="AR1360" s="135">
        <v>8.4793078529441832</v>
      </c>
      <c r="AS1360" s="135">
        <v>8.4764488671213609</v>
      </c>
      <c r="AT1360" s="135">
        <v>8.4734876755343063</v>
      </c>
      <c r="AU1360" s="135">
        <v>8.4704226186583895</v>
      </c>
      <c r="AV1360" s="135">
        <v>8.4672521902487183</v>
      </c>
      <c r="AW1360" s="135">
        <v>8.4639750544964993</v>
      </c>
      <c r="AX1360" s="136">
        <v>8.4605900635608791</v>
      </c>
    </row>
    <row r="1361" spans="1:50">
      <c r="A1361" s="212"/>
      <c r="B1361" s="215"/>
      <c r="C1361" s="217" t="s">
        <v>26</v>
      </c>
      <c r="D1361" s="52" t="s">
        <v>38</v>
      </c>
      <c r="E1361" s="56" t="str">
        <f>A1329&amp;"/"&amp;B1359&amp;"/"&amp;C1361&amp;"/"&amp;D1361</f>
        <v>Gas fired power plants (Natural gas, biogas)/Internal combustion engine/CHP/S</v>
      </c>
      <c r="F1361" s="103" t="str">
        <f>A1329</f>
        <v>Gas fired power plants (Natural gas, biogas)</v>
      </c>
      <c r="G1361" s="103" t="str">
        <f>B1359</f>
        <v>Internal combustion engine</v>
      </c>
      <c r="H1361" s="103" t="str">
        <f>C1361</f>
        <v>CHP</v>
      </c>
      <c r="I1361" s="104" t="str">
        <f t="shared" si="83"/>
        <v>S</v>
      </c>
      <c r="J1361" s="141">
        <v>10.277272727272726</v>
      </c>
      <c r="K1361" s="141">
        <v>10.276637883382776</v>
      </c>
      <c r="L1361" s="141">
        <v>10.275972095217837</v>
      </c>
      <c r="M1361" s="141">
        <v>10.275273938576449</v>
      </c>
      <c r="N1361" s="141">
        <v>10.274541932305395</v>
      </c>
      <c r="O1361" s="141">
        <v>10.273774536914813</v>
      </c>
      <c r="P1361" s="141">
        <v>10.272970153260379</v>
      </c>
      <c r="Q1361" s="141">
        <v>10.272127121307044</v>
      </c>
      <c r="R1361" s="141">
        <v>10.271243718990272</v>
      </c>
      <c r="S1361" s="141">
        <v>10.270318161192254</v>
      </c>
      <c r="T1361" s="141">
        <v>10.269348598852087</v>
      </c>
      <c r="U1361" s="141">
        <v>10.268333118230641</v>
      </c>
      <c r="V1361" s="141">
        <v>10.267269740352486</v>
      </c>
      <c r="W1361" s="141">
        <v>10.266156420649089</v>
      </c>
      <c r="X1361" s="141">
        <v>10.264991048829305</v>
      </c>
      <c r="Y1361" s="141">
        <v>10.263771449005018</v>
      </c>
      <c r="Z1361" s="141">
        <v>10.262495380101727</v>
      </c>
      <c r="AA1361" s="141">
        <v>10.261160536585679</v>
      </c>
      <c r="AB1361" s="141">
        <v>10.259764549541094</v>
      </c>
      <c r="AC1361" s="141">
        <v>10.258304988132743</v>
      </c>
      <c r="AD1361" s="141">
        <v>10.25677936149089</v>
      </c>
      <c r="AE1361" s="141">
        <v>10.255185121057208</v>
      </c>
      <c r="AF1361" s="141">
        <v>10.253519663431671</v>
      </c>
      <c r="AG1361" s="141">
        <v>10.251780333761664</v>
      </c>
      <c r="AH1361" s="141">
        <v>10.249964429715433</v>
      </c>
      <c r="AI1361" s="141">
        <v>10.248069206082695</v>
      </c>
      <c r="AJ1361" s="141">
        <v>10.246091880045318</v>
      </c>
      <c r="AK1361" s="141">
        <v>10.244029637160889</v>
      </c>
      <c r="AL1361" s="141">
        <v>10.241879638101022</v>
      </c>
      <c r="AM1361" s="141">
        <v>10.239639026185007</v>
      </c>
      <c r="AN1361" s="141">
        <v>10.237304935747174</v>
      </c>
      <c r="AO1361" s="141">
        <v>10.234874501373506</v>
      </c>
      <c r="AP1361" s="141">
        <v>10.232344868039215</v>
      </c>
      <c r="AQ1361" s="141">
        <v>10.229713202174279</v>
      </c>
      <c r="AR1361" s="141">
        <v>10.226976703678112</v>
      </c>
      <c r="AS1361" s="141">
        <v>10.224132618897636</v>
      </c>
      <c r="AT1361" s="141">
        <v>10.221178254574895</v>
      </c>
      <c r="AU1361" s="141">
        <v>10.218110992760966</v>
      </c>
      <c r="AV1361" s="141">
        <v>10.214928306682276</v>
      </c>
      <c r="AW1361" s="141">
        <v>10.211627777533392</v>
      </c>
      <c r="AX1361" s="142">
        <v>10.208207112157067</v>
      </c>
    </row>
    <row r="1362" spans="1:50">
      <c r="A1362" s="212"/>
      <c r="B1362" s="218"/>
      <c r="C1362" s="210"/>
      <c r="D1362" s="93" t="s">
        <v>47</v>
      </c>
      <c r="E1362" s="73" t="str">
        <f>A1329&amp;"/"&amp;B1359&amp;"/"&amp;C1361&amp;"/"&amp;D1362</f>
        <v>Gas fired power plants (Natural gas, biogas)/Internal combustion engine/CHP/XS</v>
      </c>
      <c r="F1362" s="91" t="str">
        <f>A1329</f>
        <v>Gas fired power plants (Natural gas, biogas)</v>
      </c>
      <c r="G1362" s="91" t="str">
        <f>B1359</f>
        <v>Internal combustion engine</v>
      </c>
      <c r="H1362" s="91" t="str">
        <f>C1361</f>
        <v>CHP</v>
      </c>
      <c r="I1362" s="70" t="str">
        <f t="shared" si="83"/>
        <v>XS</v>
      </c>
      <c r="J1362" s="137">
        <v>9.3893465909090903</v>
      </c>
      <c r="K1362" s="137">
        <v>9.3887665956640447</v>
      </c>
      <c r="L1362" s="137">
        <v>9.3881583296383546</v>
      </c>
      <c r="M1362" s="137">
        <v>9.3875204916773818</v>
      </c>
      <c r="N1362" s="137">
        <v>9.3868517285951878</v>
      </c>
      <c r="O1362" s="137">
        <v>9.3861506339093062</v>
      </c>
      <c r="P1362" s="137">
        <v>9.3854157466367827</v>
      </c>
      <c r="Q1362" s="137">
        <v>9.3846455501647075</v>
      </c>
      <c r="R1362" s="137">
        <v>9.3838384712098648</v>
      </c>
      <c r="S1362" s="137">
        <v>9.3829928788833641</v>
      </c>
      <c r="T1362" s="137">
        <v>9.3821070838777363</v>
      </c>
      <c r="U1362" s="137">
        <v>9.3811793377952757</v>
      </c>
      <c r="V1362" s="137">
        <v>9.3802078326382095</v>
      </c>
      <c r="W1362" s="137">
        <v>9.3791907004827166</v>
      </c>
      <c r="X1362" s="137">
        <v>9.3781260133605979</v>
      </c>
      <c r="Y1362" s="137">
        <v>9.3770117833740727</v>
      </c>
      <c r="Z1362" s="137">
        <v>9.3758459630708799</v>
      </c>
      <c r="AA1362" s="137">
        <v>9.3746264461086071</v>
      </c>
      <c r="AB1362" s="137">
        <v>9.373351068238831</v>
      </c>
      <c r="AC1362" s="137">
        <v>9.3720176086433344</v>
      </c>
      <c r="AD1362" s="137">
        <v>9.3706237916562003</v>
      </c>
      <c r="AE1362" s="137">
        <v>9.369167288907045</v>
      </c>
      <c r="AF1362" s="137">
        <v>9.3676457219219493</v>
      </c>
      <c r="AG1362" s="137">
        <v>9.366056665219757</v>
      </c>
      <c r="AH1362" s="137">
        <v>9.3643976499422266</v>
      </c>
      <c r="AI1362" s="137">
        <v>9.362666168057169</v>
      </c>
      <c r="AJ1362" s="137">
        <v>9.3608596771737584</v>
      </c>
      <c r="AK1362" s="137">
        <v>9.3589756060091212</v>
      </c>
      <c r="AL1362" s="137">
        <v>9.3570113605445009</v>
      </c>
      <c r="AM1362" s="137">
        <v>9.3549643309079951</v>
      </c>
      <c r="AN1362" s="137">
        <v>9.3528318990190176</v>
      </c>
      <c r="AO1362" s="137">
        <v>9.3506114470268997</v>
      </c>
      <c r="AP1362" s="137">
        <v>9.3483003665725928</v>
      </c>
      <c r="AQ1362" s="137">
        <v>9.3458960688981936</v>
      </c>
      <c r="AR1362" s="137">
        <v>9.3433959958235722</v>
      </c>
      <c r="AS1362" s="137">
        <v>9.3407976316031718</v>
      </c>
      <c r="AT1362" s="137">
        <v>9.3380985156686087</v>
      </c>
      <c r="AU1362" s="137">
        <v>9.3352962562540451</v>
      </c>
      <c r="AV1362" s="137">
        <v>9.3323885448917121</v>
      </c>
      <c r="AW1362" s="137">
        <v>9.3293731717538542</v>
      </c>
      <c r="AX1362" s="138">
        <v>9.3262480418052629</v>
      </c>
    </row>
    <row r="1363" spans="1:50">
      <c r="A1363" s="211" t="s">
        <v>53</v>
      </c>
      <c r="B1363" s="214" t="s">
        <v>46</v>
      </c>
      <c r="C1363" s="209" t="s">
        <v>36</v>
      </c>
      <c r="D1363" s="67" t="s">
        <v>24</v>
      </c>
      <c r="E1363" s="87" t="str">
        <f>A1363&amp;"/"&amp;B1363&amp;"/"&amp;C1363&amp;"/"&amp;D1363</f>
        <v>Derived gas fired power plants/Steam turbine/Electricity only/L</v>
      </c>
      <c r="F1363" s="55" t="str">
        <f>A1363</f>
        <v>Derived gas fired power plants</v>
      </c>
      <c r="G1363" s="55" t="str">
        <f>B1363</f>
        <v>Steam turbine</v>
      </c>
      <c r="H1363" s="55" t="str">
        <f>C1363</f>
        <v>Electricity only</v>
      </c>
      <c r="I1363" s="85" t="str">
        <f t="shared" si="83"/>
        <v>L</v>
      </c>
      <c r="J1363" s="139">
        <v>17.621621621621621</v>
      </c>
      <c r="K1363" s="139">
        <v>17.627885650663796</v>
      </c>
      <c r="L1363" s="139">
        <v>17.634016656377895</v>
      </c>
      <c r="M1363" s="139">
        <v>17.640016154568698</v>
      </c>
      <c r="N1363" s="139">
        <v>17.645885713021922</v>
      </c>
      <c r="O1363" s="139">
        <v>17.651626947220496</v>
      </c>
      <c r="P1363" s="139">
        <v>17.657241516179305</v>
      </c>
      <c r="Q1363" s="139">
        <v>17.662731118403059</v>
      </c>
      <c r="R1363" s="139">
        <v>17.668097487971135</v>
      </c>
      <c r="S1363" s="139">
        <v>17.673342390752619</v>
      </c>
      <c r="T1363" s="139">
        <v>17.678467620753988</v>
      </c>
      <c r="U1363" s="139">
        <v>17.683474996601351</v>
      </c>
      <c r="V1363" s="139">
        <v>17.688366358158447</v>
      </c>
      <c r="W1363" s="139">
        <v>17.693143563281119</v>
      </c>
      <c r="X1363" s="139">
        <v>17.697808484708474</v>
      </c>
      <c r="Y1363" s="139">
        <v>17.702363007090401</v>
      </c>
      <c r="Z1363" s="139">
        <v>17.70680902415069</v>
      </c>
      <c r="AA1363" s="139">
        <v>17.711148435984683</v>
      </c>
      <c r="AB1363" s="139">
        <v>17.715383146489806</v>
      </c>
      <c r="AC1363" s="139">
        <v>17.719515060927332</v>
      </c>
      <c r="AD1363" s="139">
        <v>17.723546083613019</v>
      </c>
      <c r="AE1363" s="139">
        <v>17.727478115734382</v>
      </c>
      <c r="AF1363" s="139">
        <v>17.731313053291867</v>
      </c>
      <c r="AG1363" s="139">
        <v>17.735052785161081</v>
      </c>
      <c r="AH1363" s="139">
        <v>17.738699191273078</v>
      </c>
      <c r="AI1363" s="139">
        <v>17.742254140909505</v>
      </c>
      <c r="AJ1363" s="139">
        <v>17.745719491109302</v>
      </c>
      <c r="AK1363" s="139">
        <v>17.749097085183507</v>
      </c>
      <c r="AL1363" s="139">
        <v>17.75238875133477</v>
      </c>
      <c r="AM1363" s="139">
        <v>17.755596301377889</v>
      </c>
      <c r="AN1363" s="139">
        <v>17.758721529557889</v>
      </c>
      <c r="AO1363" s="139">
        <v>17.761766211461936</v>
      </c>
      <c r="AP1363" s="139">
        <v>17.764732103021508</v>
      </c>
      <c r="AQ1363" s="139">
        <v>17.767620939601134</v>
      </c>
      <c r="AR1363" s="139">
        <v>17.770434435170131</v>
      </c>
      <c r="AS1363" s="139">
        <v>17.773174281553754</v>
      </c>
      <c r="AT1363" s="139">
        <v>17.775842147760176</v>
      </c>
      <c r="AU1363" s="139">
        <v>17.778439679379833</v>
      </c>
      <c r="AV1363" s="139">
        <v>17.780968498053667</v>
      </c>
      <c r="AW1363" s="139">
        <v>17.783430201006933</v>
      </c>
      <c r="AX1363" s="140">
        <v>17.785826360645203</v>
      </c>
    </row>
    <row r="1364" spans="1:50">
      <c r="A1364" s="212"/>
      <c r="B1364" s="215"/>
      <c r="C1364" s="206"/>
      <c r="D1364" s="52" t="s">
        <v>25</v>
      </c>
      <c r="E1364" s="86" t="str">
        <f>A1363&amp;"/"&amp;B1363&amp;"/"&amp;C1363&amp;"/"&amp;D1364</f>
        <v>Derived gas fired power plants/Steam turbine/Electricity only/M</v>
      </c>
      <c r="F1364" s="61" t="str">
        <f>A1363</f>
        <v>Derived gas fired power plants</v>
      </c>
      <c r="G1364" s="61" t="str">
        <f>B1363</f>
        <v>Steam turbine</v>
      </c>
      <c r="H1364" s="61" t="str">
        <f>C1363</f>
        <v>Electricity only</v>
      </c>
      <c r="I1364" s="84" t="str">
        <f t="shared" si="83"/>
        <v>M</v>
      </c>
      <c r="J1364" s="135">
        <v>19.031351351351351</v>
      </c>
      <c r="K1364" s="135">
        <v>19.036425214875511</v>
      </c>
      <c r="L1364" s="135">
        <v>19.041391329503931</v>
      </c>
      <c r="M1364" s="135">
        <v>19.046250923038485</v>
      </c>
      <c r="N1364" s="135">
        <v>19.051005265385594</v>
      </c>
      <c r="O1364" s="135">
        <v>19.055655665086437</v>
      </c>
      <c r="P1364" s="135">
        <v>19.060203465943076</v>
      </c>
      <c r="Q1364" s="135">
        <v>19.064650043744315</v>
      </c>
      <c r="R1364" s="135">
        <v>19.068996803094461</v>
      </c>
      <c r="S1364" s="135">
        <v>19.073245174347459</v>
      </c>
      <c r="T1364" s="135">
        <v>19.077396610648567</v>
      </c>
      <c r="U1364" s="135">
        <v>19.081452585084936</v>
      </c>
      <c r="V1364" s="135">
        <v>19.085414587946183</v>
      </c>
      <c r="W1364" s="135">
        <v>19.089284124095546</v>
      </c>
      <c r="X1364" s="135">
        <v>19.093062710451701</v>
      </c>
      <c r="Y1364" s="135">
        <v>19.096751873581059</v>
      </c>
      <c r="Z1364" s="135">
        <v>19.1003531473999</v>
      </c>
      <c r="AA1364" s="135">
        <v>19.103868070985431</v>
      </c>
      <c r="AB1364" s="135">
        <v>19.107298186494582</v>
      </c>
      <c r="AC1364" s="135">
        <v>19.110645037188977</v>
      </c>
      <c r="AD1364" s="135">
        <v>19.113910165564381</v>
      </c>
      <c r="AE1364" s="135">
        <v>19.117095111582689</v>
      </c>
      <c r="AF1364" s="135">
        <v>19.120201411004253</v>
      </c>
      <c r="AG1364" s="135">
        <v>19.123230593818313</v>
      </c>
      <c r="AH1364" s="135">
        <v>19.12618418276903</v>
      </c>
      <c r="AI1364" s="135">
        <v>19.12906369197454</v>
      </c>
      <c r="AJ1364" s="135">
        <v>19.13187062563637</v>
      </c>
      <c r="AK1364" s="135">
        <v>19.134606476836481</v>
      </c>
      <c r="AL1364" s="135">
        <v>19.137272726419003</v>
      </c>
      <c r="AM1364" s="135">
        <v>19.139870841953929</v>
      </c>
      <c r="AN1364" s="135">
        <v>19.142402276779727</v>
      </c>
      <c r="AO1364" s="135">
        <v>19.144868469122009</v>
      </c>
      <c r="AP1364" s="135">
        <v>19.147270841285259</v>
      </c>
      <c r="AQ1364" s="135">
        <v>19.149610798914757</v>
      </c>
      <c r="AR1364" s="135">
        <v>19.151889730325642</v>
      </c>
      <c r="AS1364" s="135">
        <v>19.154109005896377</v>
      </c>
      <c r="AT1364" s="135">
        <v>19.156269977523582</v>
      </c>
      <c r="AU1364" s="135">
        <v>19.158373978135504</v>
      </c>
      <c r="AV1364" s="135">
        <v>19.160422321261311</v>
      </c>
      <c r="AW1364" s="135">
        <v>19.162416300653454</v>
      </c>
      <c r="AX1364" s="136">
        <v>19.164357189960452</v>
      </c>
    </row>
    <row r="1365" spans="1:50">
      <c r="A1365" s="212"/>
      <c r="B1365" s="215"/>
      <c r="C1365" s="206"/>
      <c r="D1365" s="52" t="s">
        <v>38</v>
      </c>
      <c r="E1365" s="86" t="str">
        <f>A1363&amp;"/"&amp;B1363&amp;"/"&amp;C1363&amp;"/"&amp;D1365</f>
        <v>Derived gas fired power plants/Steam turbine/Electricity only/S</v>
      </c>
      <c r="F1365" s="61" t="str">
        <f>A1363</f>
        <v>Derived gas fired power plants</v>
      </c>
      <c r="G1365" s="61" t="str">
        <f>B1363</f>
        <v>Steam turbine</v>
      </c>
      <c r="H1365" s="61" t="str">
        <f>C1363</f>
        <v>Electricity only</v>
      </c>
      <c r="I1365" s="84" t="str">
        <f t="shared" si="83"/>
        <v>S</v>
      </c>
      <c r="J1365" s="135">
        <v>21.029643243243239</v>
      </c>
      <c r="K1365" s="135">
        <v>21.034315425905071</v>
      </c>
      <c r="L1365" s="135">
        <v>21.038888389792078</v>
      </c>
      <c r="M1365" s="135">
        <v>21.043363265505143</v>
      </c>
      <c r="N1365" s="135">
        <v>21.047741222416441</v>
      </c>
      <c r="O1365" s="135">
        <v>21.052023465474303</v>
      </c>
      <c r="P1365" s="135">
        <v>21.056211232096452</v>
      </c>
      <c r="Q1365" s="135">
        <v>21.060305789155095</v>
      </c>
      <c r="R1365" s="135">
        <v>21.064308430056688</v>
      </c>
      <c r="S1365" s="135">
        <v>21.068220471918821</v>
      </c>
      <c r="T1365" s="135">
        <v>21.072043252846093</v>
      </c>
      <c r="U1365" s="135">
        <v>21.075778129306247</v>
      </c>
      <c r="V1365" s="135">
        <v>21.079426473607644</v>
      </c>
      <c r="W1365" s="135">
        <v>21.082989671478519</v>
      </c>
      <c r="X1365" s="135">
        <v>21.086469119748148</v>
      </c>
      <c r="Y1365" s="135">
        <v>21.089866224129764</v>
      </c>
      <c r="Z1365" s="135">
        <v>21.093182397104609</v>
      </c>
      <c r="AA1365" s="135">
        <v>21.096419055906285</v>
      </c>
      <c r="AB1365" s="135">
        <v>21.099577620604297</v>
      </c>
      <c r="AC1365" s="135">
        <v>21.102659512285385</v>
      </c>
      <c r="AD1365" s="135">
        <v>21.105666151331075</v>
      </c>
      <c r="AE1365" s="135">
        <v>21.108598955789596</v>
      </c>
      <c r="AF1365" s="135">
        <v>21.111459339840284</v>
      </c>
      <c r="AG1365" s="135">
        <v>21.114248712348235</v>
      </c>
      <c r="AH1365" s="135">
        <v>21.116968475507019</v>
      </c>
      <c r="AI1365" s="135">
        <v>21.119620023567091</v>
      </c>
      <c r="AJ1365" s="135">
        <v>21.122204741647362</v>
      </c>
      <c r="AK1365" s="135">
        <v>21.124724004627463</v>
      </c>
      <c r="AL1365" s="135">
        <v>21.127179176118034</v>
      </c>
      <c r="AM1365" s="135">
        <v>21.129571607506445</v>
      </c>
      <c r="AN1365" s="135">
        <v>21.131902637075203</v>
      </c>
      <c r="AO1365" s="135">
        <v>21.134173589190386</v>
      </c>
      <c r="AP1365" s="135">
        <v>21.136385773557382</v>
      </c>
      <c r="AQ1365" s="135">
        <v>21.13854048454121</v>
      </c>
      <c r="AR1365" s="135">
        <v>21.140639000548735</v>
      </c>
      <c r="AS1365" s="135">
        <v>21.142682583470119</v>
      </c>
      <c r="AT1365" s="135">
        <v>21.144672478176837</v>
      </c>
      <c r="AU1365" s="135">
        <v>21.146609912073647</v>
      </c>
      <c r="AV1365" s="135">
        <v>21.148496094701994</v>
      </c>
      <c r="AW1365" s="135">
        <v>21.150332217392258</v>
      </c>
      <c r="AX1365" s="136">
        <v>21.152119452962452</v>
      </c>
    </row>
    <row r="1366" spans="1:50">
      <c r="A1366" s="212"/>
      <c r="B1366" s="215"/>
      <c r="C1366" s="216"/>
      <c r="D1366" s="52" t="s">
        <v>47</v>
      </c>
      <c r="E1366" s="86" t="str">
        <f>A1363&amp;"/"&amp;B1363&amp;"/"&amp;C1363&amp;"/"&amp;D1366</f>
        <v>Derived gas fired power plants/Steam turbine/Electricity only/XS</v>
      </c>
      <c r="F1366" s="61" t="str">
        <f>A1363</f>
        <v>Derived gas fired power plants</v>
      </c>
      <c r="G1366" s="61" t="str">
        <f>B1363</f>
        <v>Steam turbine</v>
      </c>
      <c r="H1366" s="61" t="str">
        <f>C1363</f>
        <v>Electricity only</v>
      </c>
      <c r="I1366" s="84" t="str">
        <f t="shared" si="83"/>
        <v>XS</v>
      </c>
      <c r="J1366" s="135">
        <v>25.235571891891887</v>
      </c>
      <c r="K1366" s="135">
        <v>25.238364200463504</v>
      </c>
      <c r="L1366" s="135">
        <v>25.24108857056024</v>
      </c>
      <c r="M1366" s="135">
        <v>25.243746269614793</v>
      </c>
      <c r="N1366" s="135">
        <v>25.246338562378305</v>
      </c>
      <c r="O1366" s="135">
        <v>25.248866709586913</v>
      </c>
      <c r="P1366" s="135">
        <v>25.251331966707721</v>
      </c>
      <c r="Q1366" s="135">
        <v>25.253735582762094</v>
      </c>
      <c r="R1366" s="135">
        <v>25.256078799224262</v>
      </c>
      <c r="S1366" s="135">
        <v>25.25836284899292</v>
      </c>
      <c r="T1366" s="135">
        <v>25.26058895543359</v>
      </c>
      <c r="U1366" s="135">
        <v>25.262758331489412</v>
      </c>
      <c r="V1366" s="135">
        <v>25.264872178858056</v>
      </c>
      <c r="W1366" s="135">
        <v>25.266931687232301</v>
      </c>
      <c r="X1366" s="135">
        <v>25.268938033601877</v>
      </c>
      <c r="Y1366" s="135">
        <v>25.270892381614292</v>
      </c>
      <c r="Z1366" s="135">
        <v>25.272795880992032</v>
      </c>
      <c r="AA1366" s="135">
        <v>25.274649667003992</v>
      </c>
      <c r="AB1366" s="135">
        <v>25.276454859988561</v>
      </c>
      <c r="AC1366" s="135">
        <v>25.278212564926189</v>
      </c>
      <c r="AD1366" s="135">
        <v>25.279923871059015</v>
      </c>
      <c r="AE1366" s="135">
        <v>25.281589851555371</v>
      </c>
      <c r="AF1366" s="135">
        <v>25.283211563216909</v>
      </c>
      <c r="AG1366" s="135">
        <v>25.284790046226213</v>
      </c>
      <c r="AH1366" s="135">
        <v>25.286326323932713</v>
      </c>
      <c r="AI1366" s="135">
        <v>25.287821402674904</v>
      </c>
      <c r="AJ1366" s="135">
        <v>25.289276271636847</v>
      </c>
      <c r="AK1366" s="135">
        <v>25.290691902736956</v>
      </c>
      <c r="AL1366" s="135">
        <v>25.292069250547264</v>
      </c>
      <c r="AM1366" s="135">
        <v>25.293409252241268</v>
      </c>
      <c r="AN1366" s="135">
        <v>25.294712827568659</v>
      </c>
      <c r="AO1366" s="135">
        <v>25.295980878855122</v>
      </c>
      <c r="AP1366" s="135">
        <v>25.297214291025721</v>
      </c>
      <c r="AQ1366" s="135">
        <v>25.298413931650195</v>
      </c>
      <c r="AR1366" s="135">
        <v>25.299580651008664</v>
      </c>
      <c r="AS1366" s="135">
        <v>25.300715282176288</v>
      </c>
      <c r="AT1366" s="135">
        <v>25.301818641125571</v>
      </c>
      <c r="AU1366" s="135">
        <v>25.302891526844864</v>
      </c>
      <c r="AV1366" s="135">
        <v>25.303934721471894</v>
      </c>
      <c r="AW1366" s="135">
        <v>25.304948990441073</v>
      </c>
      <c r="AX1366" s="136">
        <v>25.305935082643394</v>
      </c>
    </row>
    <row r="1367" spans="1:50">
      <c r="A1367" s="212"/>
      <c r="B1367" s="215"/>
      <c r="C1367" s="217" t="s">
        <v>26</v>
      </c>
      <c r="D1367" s="83" t="s">
        <v>24</v>
      </c>
      <c r="E1367" s="56" t="str">
        <f>A1363&amp;"/"&amp;B1363&amp;"/"&amp;C1367&amp;"/"&amp;D1367</f>
        <v>Derived gas fired power plants/Steam turbine/CHP/L</v>
      </c>
      <c r="F1367" s="103" t="str">
        <f>A1363</f>
        <v>Derived gas fired power plants</v>
      </c>
      <c r="G1367" s="103" t="str">
        <f>B1363</f>
        <v>Steam turbine</v>
      </c>
      <c r="H1367" s="103" t="str">
        <f>C1367</f>
        <v>CHP</v>
      </c>
      <c r="I1367" s="104" t="str">
        <f t="shared" si="83"/>
        <v>L</v>
      </c>
      <c r="J1367" s="141">
        <v>27.474594594594596</v>
      </c>
      <c r="K1367" s="141">
        <v>27.479186082961117</v>
      </c>
      <c r="L1367" s="141">
        <v>27.483704840659176</v>
      </c>
      <c r="M1367" s="141">
        <v>27.488151698909455</v>
      </c>
      <c r="N1367" s="141">
        <v>27.492527491053995</v>
      </c>
      <c r="O1367" s="141">
        <v>27.496833052041747</v>
      </c>
      <c r="P1367" s="141">
        <v>27.501069217931345</v>
      </c>
      <c r="Q1367" s="141">
        <v>27.505236825410986</v>
      </c>
      <c r="R1367" s="141">
        <v>27.509336711335155</v>
      </c>
      <c r="S1367" s="141">
        <v>27.513369712278077</v>
      </c>
      <c r="T1367" s="141">
        <v>27.517336664103595</v>
      </c>
      <c r="U1367" s="141">
        <v>27.521238401551354</v>
      </c>
      <c r="V1367" s="141">
        <v>27.525075757838941</v>
      </c>
      <c r="W1367" s="141">
        <v>27.528849564279835</v>
      </c>
      <c r="X1367" s="141">
        <v>27.532560649916778</v>
      </c>
      <c r="Y1367" s="141">
        <v>27.536209841170475</v>
      </c>
      <c r="Z1367" s="141">
        <v>27.539797961503158</v>
      </c>
      <c r="AA1367" s="141">
        <v>27.543325831096858</v>
      </c>
      <c r="AB1367" s="141">
        <v>27.546794266546016</v>
      </c>
      <c r="AC1367" s="141">
        <v>27.550204080564217</v>
      </c>
      <c r="AD1367" s="141">
        <v>27.553556081704652</v>
      </c>
      <c r="AE1367" s="141">
        <v>27.556851074094055</v>
      </c>
      <c r="AF1367" s="141">
        <v>27.560089857179811</v>
      </c>
      <c r="AG1367" s="141">
        <v>27.563273225489887</v>
      </c>
      <c r="AH1367" s="141">
        <v>27.566401968405305</v>
      </c>
      <c r="AI1367" s="141">
        <v>27.56947686994485</v>
      </c>
      <c r="AJ1367" s="141">
        <v>27.572498708561618</v>
      </c>
      <c r="AK1367" s="141">
        <v>27.575468256951233</v>
      </c>
      <c r="AL1367" s="141">
        <v>27.578386281871239</v>
      </c>
      <c r="AM1367" s="141">
        <v>27.581253543971528</v>
      </c>
      <c r="AN1367" s="141">
        <v>27.584070797635363</v>
      </c>
      <c r="AO1367" s="141">
        <v>27.586838790830758</v>
      </c>
      <c r="AP1367" s="141">
        <v>27.589558264971856</v>
      </c>
      <c r="AQ1367" s="141">
        <v>27.592229954790039</v>
      </c>
      <c r="AR1367" s="141">
        <v>27.594854588214464</v>
      </c>
      <c r="AS1367" s="141">
        <v>27.597432886261679</v>
      </c>
      <c r="AT1367" s="141">
        <v>27.599965562934109</v>
      </c>
      <c r="AU1367" s="141">
        <v>27.602453325127023</v>
      </c>
      <c r="AV1367" s="141">
        <v>27.604896872543748</v>
      </c>
      <c r="AW1367" s="141">
        <v>27.607296897618877</v>
      </c>
      <c r="AX1367" s="142">
        <v>27.60965408544909</v>
      </c>
    </row>
    <row r="1368" spans="1:50">
      <c r="A1368" s="212"/>
      <c r="B1368" s="215"/>
      <c r="C1368" s="206"/>
      <c r="D1368" s="52" t="s">
        <v>25</v>
      </c>
      <c r="E1368" s="86" t="str">
        <f>A1363&amp;"/"&amp;B1363&amp;"/"&amp;C1367&amp;"/"&amp;D1368</f>
        <v>Derived gas fired power plants/Steam turbine/CHP/M</v>
      </c>
      <c r="F1368" s="61" t="str">
        <f>A1363</f>
        <v>Derived gas fired power plants</v>
      </c>
      <c r="G1368" s="61" t="str">
        <f>B1363</f>
        <v>Steam turbine</v>
      </c>
      <c r="H1368" s="61" t="str">
        <f>C1367</f>
        <v>CHP</v>
      </c>
      <c r="I1368" s="84" t="str">
        <f t="shared" si="83"/>
        <v>M</v>
      </c>
      <c r="J1368" s="135">
        <v>28.842032432432433</v>
      </c>
      <c r="K1368" s="135">
        <v>28.844952878045024</v>
      </c>
      <c r="L1368" s="135">
        <v>28.847824884841348</v>
      </c>
      <c r="M1368" s="135">
        <v>28.850649087511968</v>
      </c>
      <c r="N1368" s="135">
        <v>28.853426118618938</v>
      </c>
      <c r="O1368" s="135">
        <v>28.85615660834328</v>
      </c>
      <c r="P1368" s="135">
        <v>28.858841184243609</v>
      </c>
      <c r="Q1368" s="135">
        <v>28.861480471025587</v>
      </c>
      <c r="R1368" s="135">
        <v>28.864075090322117</v>
      </c>
      <c r="S1368" s="135">
        <v>28.866625660483901</v>
      </c>
      <c r="T1368" s="135">
        <v>28.869132796380242</v>
      </c>
      <c r="U1368" s="135">
        <v>28.871597109209794</v>
      </c>
      <c r="V1368" s="135">
        <v>28.874019206321005</v>
      </c>
      <c r="W1368" s="135">
        <v>28.876399691042096</v>
      </c>
      <c r="X1368" s="135">
        <v>28.878739162520226</v>
      </c>
      <c r="Y1368" s="135">
        <v>28.881038215569699</v>
      </c>
      <c r="Z1368" s="135">
        <v>28.883297440528903</v>
      </c>
      <c r="AA1368" s="135">
        <v>28.885517423125766</v>
      </c>
      <c r="AB1368" s="135">
        <v>28.887698744351511</v>
      </c>
      <c r="AC1368" s="135">
        <v>28.889841980342446</v>
      </c>
      <c r="AD1368" s="135">
        <v>28.891947702269547</v>
      </c>
      <c r="AE1368" s="135">
        <v>28.89401647623561</v>
      </c>
      <c r="AF1368" s="135">
        <v>28.896048863179743</v>
      </c>
      <c r="AG1368" s="135">
        <v>28.898045418788985</v>
      </c>
      <c r="AH1368" s="135">
        <v>28.900006693416756</v>
      </c>
      <c r="AI1368" s="135">
        <v>28.901933232008016</v>
      </c>
      <c r="AJ1368" s="135">
        <v>28.90382557403079</v>
      </c>
      <c r="AK1368" s="135">
        <v>28.905684253413973</v>
      </c>
      <c r="AL1368" s="135">
        <v>28.907509798491098</v>
      </c>
      <c r="AM1368" s="135">
        <v>28.909302731949865</v>
      </c>
      <c r="AN1368" s="135">
        <v>28.911063570787302</v>
      </c>
      <c r="AO1368" s="135">
        <v>28.912792826270262</v>
      </c>
      <c r="AP1368" s="135">
        <v>28.914491003901098</v>
      </c>
      <c r="AQ1368" s="135">
        <v>28.916158603388315</v>
      </c>
      <c r="AR1368" s="135">
        <v>28.917796118622</v>
      </c>
      <c r="AS1368" s="135">
        <v>28.919404037653869</v>
      </c>
      <c r="AT1368" s="135">
        <v>28.920982842681688</v>
      </c>
      <c r="AU1368" s="135">
        <v>28.922533010037938</v>
      </c>
      <c r="AV1368" s="135">
        <v>28.924055010182556</v>
      </c>
      <c r="AW1368" s="135">
        <v>28.925549307699523</v>
      </c>
      <c r="AX1368" s="136">
        <v>28.92701636129717</v>
      </c>
    </row>
    <row r="1369" spans="1:50">
      <c r="A1369" s="212"/>
      <c r="B1369" s="215"/>
      <c r="C1369" s="206"/>
      <c r="D1369" s="52" t="s">
        <v>38</v>
      </c>
      <c r="E1369" s="86" t="str">
        <f>A1363&amp;"/"&amp;B1363&amp;"/"&amp;C1367&amp;"/"&amp;D1369</f>
        <v>Derived gas fired power plants/Steam turbine/CHP/S</v>
      </c>
      <c r="F1369" s="61" t="str">
        <f>A1363</f>
        <v>Derived gas fired power plants</v>
      </c>
      <c r="G1369" s="61" t="str">
        <f>B1363</f>
        <v>Steam turbine</v>
      </c>
      <c r="H1369" s="61" t="str">
        <f>C1367</f>
        <v>CHP</v>
      </c>
      <c r="I1369" s="84" t="str">
        <f t="shared" si="83"/>
        <v>S</v>
      </c>
      <c r="J1369" s="135">
        <v>35.5941804108108</v>
      </c>
      <c r="K1369" s="135">
        <v>35.596456130970992</v>
      </c>
      <c r="L1369" s="135">
        <v>35.598692359120115</v>
      </c>
      <c r="M1369" s="135">
        <v>35.600889678610592</v>
      </c>
      <c r="N1369" s="135">
        <v>35.603048667971848</v>
      </c>
      <c r="O1369" s="135">
        <v>35.605169900797286</v>
      </c>
      <c r="P1369" s="135">
        <v>35.607253945638924</v>
      </c>
      <c r="Q1369" s="135">
        <v>35.609301365909452</v>
      </c>
      <c r="R1369" s="135">
        <v>35.611312719791442</v>
      </c>
      <c r="S1369" s="135">
        <v>35.613288560153563</v>
      </c>
      <c r="T1369" s="135">
        <v>35.61522943447347</v>
      </c>
      <c r="U1369" s="135">
        <v>35.617135884767215</v>
      </c>
      <c r="V1369" s="135">
        <v>35.619008447524983</v>
      </c>
      <c r="W1369" s="135">
        <v>35.620847653652817</v>
      </c>
      <c r="X1369" s="135">
        <v>35.622654028420271</v>
      </c>
      <c r="Y1369" s="135">
        <v>35.624428091413677</v>
      </c>
      <c r="Z1369" s="135">
        <v>35.626170356494875</v>
      </c>
      <c r="AA1369" s="135">
        <v>35.627881331765138</v>
      </c>
      <c r="AB1369" s="135">
        <v>35.629561519534207</v>
      </c>
      <c r="AC1369" s="135">
        <v>35.631211416294107</v>
      </c>
      <c r="AD1369" s="135">
        <v>35.63283151269767</v>
      </c>
      <c r="AE1369" s="135">
        <v>35.634422293541476</v>
      </c>
      <c r="AF1369" s="135">
        <v>35.635984237753178</v>
      </c>
      <c r="AG1369" s="135">
        <v>35.637517818382825</v>
      </c>
      <c r="AH1369" s="135">
        <v>35.639023502598242</v>
      </c>
      <c r="AI1369" s="135">
        <v>35.640501751684049</v>
      </c>
      <c r="AJ1369" s="135">
        <v>35.641953021044408</v>
      </c>
      <c r="AK1369" s="135">
        <v>35.643377760209177</v>
      </c>
      <c r="AL1369" s="135">
        <v>35.644776412843285</v>
      </c>
      <c r="AM1369" s="135">
        <v>35.646149416759378</v>
      </c>
      <c r="AN1369" s="135">
        <v>35.647497203933312</v>
      </c>
      <c r="AO1369" s="135">
        <v>35.648820200522586</v>
      </c>
      <c r="AP1369" s="135">
        <v>35.65011882688745</v>
      </c>
      <c r="AQ1369" s="135">
        <v>35.651393497614585</v>
      </c>
      <c r="AR1369" s="135">
        <v>35.652644621543203</v>
      </c>
      <c r="AS1369" s="135">
        <v>35.653872601793509</v>
      </c>
      <c r="AT1369" s="135">
        <v>35.655077835797272</v>
      </c>
      <c r="AU1369" s="135">
        <v>35.656260715330525</v>
      </c>
      <c r="AV1369" s="135">
        <v>35.657421626548199</v>
      </c>
      <c r="AW1369" s="135">
        <v>35.658560950020579</v>
      </c>
      <c r="AX1369" s="136">
        <v>35.659679060771523</v>
      </c>
    </row>
    <row r="1370" spans="1:50">
      <c r="A1370" s="212"/>
      <c r="B1370" s="215"/>
      <c r="C1370" s="216"/>
      <c r="D1370" s="106" t="s">
        <v>47</v>
      </c>
      <c r="E1370" s="107" t="str">
        <f>A1363&amp;"/"&amp;B1363&amp;"/"&amp;C1367&amp;"/"&amp;D1370</f>
        <v>Derived gas fired power plants/Steam turbine/CHP/XS</v>
      </c>
      <c r="F1370" s="108" t="str">
        <f>A1363</f>
        <v>Derived gas fired power plants</v>
      </c>
      <c r="G1370" s="108" t="str">
        <f>B1363</f>
        <v>Steam turbine</v>
      </c>
      <c r="H1370" s="108" t="str">
        <f>C1367</f>
        <v>CHP</v>
      </c>
      <c r="I1370" s="109" t="str">
        <f t="shared" si="83"/>
        <v>XS</v>
      </c>
      <c r="J1370" s="143">
        <v>40.058378378378372</v>
      </c>
      <c r="K1370" s="143">
        <v>40.059758954047822</v>
      </c>
      <c r="L1370" s="143">
        <v>40.061114480111655</v>
      </c>
      <c r="M1370" s="143">
        <v>40.062445368390485</v>
      </c>
      <c r="N1370" s="143">
        <v>40.063752025548226</v>
      </c>
      <c r="O1370" s="143">
        <v>40.065034853093103</v>
      </c>
      <c r="P1370" s="143">
        <v>40.066294247381684</v>
      </c>
      <c r="Q1370" s="143">
        <v>40.067530599625897</v>
      </c>
      <c r="R1370" s="143">
        <v>40.068744295902796</v>
      </c>
      <c r="S1370" s="143">
        <v>40.069935717167084</v>
      </c>
      <c r="T1370" s="143">
        <v>40.07110523926616</v>
      </c>
      <c r="U1370" s="143">
        <v>40.072253232957493</v>
      </c>
      <c r="V1370" s="143">
        <v>40.073380063928475</v>
      </c>
      <c r="W1370" s="143">
        <v>40.074486092818312</v>
      </c>
      <c r="X1370" s="143">
        <v>40.075571675242038</v>
      </c>
      <c r="Y1370" s="143">
        <v>40.076637161816528</v>
      </c>
      <c r="Z1370" s="143">
        <v>40.077682898188328</v>
      </c>
      <c r="AA1370" s="143">
        <v>40.078709225063221</v>
      </c>
      <c r="AB1370" s="143">
        <v>40.079716478237522</v>
      </c>
      <c r="AC1370" s="143">
        <v>40.080704988630842</v>
      </c>
      <c r="AD1370" s="143">
        <v>40.081675082320366</v>
      </c>
      <c r="AE1370" s="143">
        <v>40.082627080576529</v>
      </c>
      <c r="AF1370" s="143">
        <v>40.083561299899891</v>
      </c>
      <c r="AG1370" s="143">
        <v>40.084478052059318</v>
      </c>
      <c r="AH1370" s="143">
        <v>40.085377644131214</v>
      </c>
      <c r="AI1370" s="143">
        <v>40.086260378539805</v>
      </c>
      <c r="AJ1370" s="143">
        <v>40.087126553098436</v>
      </c>
      <c r="AK1370" s="143">
        <v>40.087976461051738</v>
      </c>
      <c r="AL1370" s="143">
        <v>40.088810391118564</v>
      </c>
      <c r="AM1370" s="143">
        <v>40.089628627535788</v>
      </c>
      <c r="AN1370" s="143">
        <v>40.090431450102706</v>
      </c>
      <c r="AO1370" s="143">
        <v>40.091219134226137</v>
      </c>
      <c r="AP1370" s="143">
        <v>40.091991950966055</v>
      </c>
      <c r="AQ1370" s="143">
        <v>40.092750167081739</v>
      </c>
      <c r="AR1370" s="143">
        <v>40.093494045078408</v>
      </c>
      <c r="AS1370" s="143">
        <v>40.094223843254213</v>
      </c>
      <c r="AT1370" s="143">
        <v>40.094939815747665</v>
      </c>
      <c r="AU1370" s="143">
        <v>40.09564221258529</v>
      </c>
      <c r="AV1370" s="143">
        <v>40.09633127972959</v>
      </c>
      <c r="AW1370" s="143">
        <v>40.097007259127224</v>
      </c>
      <c r="AX1370" s="144">
        <v>40.097670388757336</v>
      </c>
    </row>
    <row r="1371" spans="1:50">
      <c r="A1371" s="212"/>
      <c r="B1371" s="215"/>
      <c r="C1371" s="217" t="s">
        <v>42</v>
      </c>
      <c r="D1371" s="83" t="s">
        <v>24</v>
      </c>
      <c r="E1371" s="56" t="str">
        <f>A1363&amp;"/"&amp;B1363&amp;"/"&amp;C1371&amp;"/"&amp;D1371</f>
        <v>Derived gas fired power plants/Steam turbine/Electricity only with CCS/L</v>
      </c>
      <c r="F1371" s="103" t="str">
        <f>A1363</f>
        <v>Derived gas fired power plants</v>
      </c>
      <c r="G1371" s="103" t="str">
        <f>B1363</f>
        <v>Steam turbine</v>
      </c>
      <c r="H1371" s="103" t="str">
        <f>C1371</f>
        <v>Electricity only with CCS</v>
      </c>
      <c r="I1371" s="104" t="str">
        <f t="shared" si="83"/>
        <v>L</v>
      </c>
      <c r="J1371" s="141" t="s">
        <v>99</v>
      </c>
      <c r="K1371" s="141" t="s">
        <v>99</v>
      </c>
      <c r="L1371" s="141" t="s">
        <v>99</v>
      </c>
      <c r="M1371" s="141" t="s">
        <v>99</v>
      </c>
      <c r="N1371" s="141" t="s">
        <v>99</v>
      </c>
      <c r="O1371" s="141" t="s">
        <v>99</v>
      </c>
      <c r="P1371" s="141" t="s">
        <v>99</v>
      </c>
      <c r="Q1371" s="141" t="s">
        <v>99</v>
      </c>
      <c r="R1371" s="141" t="s">
        <v>99</v>
      </c>
      <c r="S1371" s="141" t="s">
        <v>99</v>
      </c>
      <c r="T1371" s="141" t="s">
        <v>99</v>
      </c>
      <c r="U1371" s="141" t="s">
        <v>99</v>
      </c>
      <c r="V1371" s="141" t="s">
        <v>99</v>
      </c>
      <c r="W1371" s="141" t="s">
        <v>99</v>
      </c>
      <c r="X1371" s="141" t="s">
        <v>99</v>
      </c>
      <c r="Y1371" s="141" t="s">
        <v>99</v>
      </c>
      <c r="Z1371" s="141" t="s">
        <v>99</v>
      </c>
      <c r="AA1371" s="141" t="s">
        <v>99</v>
      </c>
      <c r="AB1371" s="141" t="s">
        <v>99</v>
      </c>
      <c r="AC1371" s="141" t="s">
        <v>99</v>
      </c>
      <c r="AD1371" s="141" t="s">
        <v>99</v>
      </c>
      <c r="AE1371" s="141">
        <v>46.256756756756758</v>
      </c>
      <c r="AF1371" s="141">
        <v>46.256756756756758</v>
      </c>
      <c r="AG1371" s="141">
        <v>46.256756756756758</v>
      </c>
      <c r="AH1371" s="141">
        <v>46.256756756756758</v>
      </c>
      <c r="AI1371" s="141">
        <v>46.256756756756758</v>
      </c>
      <c r="AJ1371" s="141">
        <v>46.256756756756758</v>
      </c>
      <c r="AK1371" s="141">
        <v>46.256756756756758</v>
      </c>
      <c r="AL1371" s="141">
        <v>46.256756756756758</v>
      </c>
      <c r="AM1371" s="141">
        <v>46.256756756756758</v>
      </c>
      <c r="AN1371" s="141">
        <v>46.256756756756758</v>
      </c>
      <c r="AO1371" s="141">
        <v>46.256756756756758</v>
      </c>
      <c r="AP1371" s="141">
        <v>46.256756756756758</v>
      </c>
      <c r="AQ1371" s="141">
        <v>46.256756756756758</v>
      </c>
      <c r="AR1371" s="141">
        <v>46.256756756756758</v>
      </c>
      <c r="AS1371" s="141">
        <v>46.256756756756758</v>
      </c>
      <c r="AT1371" s="141">
        <v>46.256756756756758</v>
      </c>
      <c r="AU1371" s="141">
        <v>46.256756756756758</v>
      </c>
      <c r="AV1371" s="141">
        <v>46.256756756756758</v>
      </c>
      <c r="AW1371" s="141">
        <v>46.256756756756758</v>
      </c>
      <c r="AX1371" s="142">
        <v>46.256756756756758</v>
      </c>
    </row>
    <row r="1372" spans="1:50">
      <c r="A1372" s="212"/>
      <c r="B1372" s="215"/>
      <c r="C1372" s="216"/>
      <c r="D1372" s="106" t="s">
        <v>25</v>
      </c>
      <c r="E1372" s="107" t="str">
        <f>A1363&amp;"/"&amp;B1363&amp;"/"&amp;C1371&amp;"/"&amp;D1372</f>
        <v>Derived gas fired power plants/Steam turbine/Electricity only with CCS/M</v>
      </c>
      <c r="F1372" s="108" t="str">
        <f>A1363</f>
        <v>Derived gas fired power plants</v>
      </c>
      <c r="G1372" s="108" t="str">
        <f>B1363</f>
        <v>Steam turbine</v>
      </c>
      <c r="H1372" s="108" t="str">
        <f>C1371</f>
        <v>Electricity only with CCS</v>
      </c>
      <c r="I1372" s="109" t="str">
        <f t="shared" si="83"/>
        <v>M</v>
      </c>
      <c r="J1372" s="143" t="s">
        <v>99</v>
      </c>
      <c r="K1372" s="143" t="s">
        <v>99</v>
      </c>
      <c r="L1372" s="143" t="s">
        <v>99</v>
      </c>
      <c r="M1372" s="143" t="s">
        <v>99</v>
      </c>
      <c r="N1372" s="143" t="s">
        <v>99</v>
      </c>
      <c r="O1372" s="143" t="s">
        <v>99</v>
      </c>
      <c r="P1372" s="143" t="s">
        <v>99</v>
      </c>
      <c r="Q1372" s="143" t="s">
        <v>99</v>
      </c>
      <c r="R1372" s="143" t="s">
        <v>99</v>
      </c>
      <c r="S1372" s="143" t="s">
        <v>99</v>
      </c>
      <c r="T1372" s="143" t="s">
        <v>99</v>
      </c>
      <c r="U1372" s="143" t="s">
        <v>99</v>
      </c>
      <c r="V1372" s="143" t="s">
        <v>99</v>
      </c>
      <c r="W1372" s="143" t="s">
        <v>99</v>
      </c>
      <c r="X1372" s="143" t="s">
        <v>99</v>
      </c>
      <c r="Y1372" s="143" t="s">
        <v>99</v>
      </c>
      <c r="Z1372" s="143" t="s">
        <v>99</v>
      </c>
      <c r="AA1372" s="143" t="s">
        <v>99</v>
      </c>
      <c r="AB1372" s="143" t="s">
        <v>99</v>
      </c>
      <c r="AC1372" s="143" t="s">
        <v>99</v>
      </c>
      <c r="AD1372" s="143" t="s">
        <v>99</v>
      </c>
      <c r="AE1372" s="143">
        <v>58.882297297297299</v>
      </c>
      <c r="AF1372" s="143">
        <v>58.882297297297299</v>
      </c>
      <c r="AG1372" s="143">
        <v>58.882297297297299</v>
      </c>
      <c r="AH1372" s="143">
        <v>58.882297297297299</v>
      </c>
      <c r="AI1372" s="143">
        <v>58.882297297297299</v>
      </c>
      <c r="AJ1372" s="143">
        <v>58.882297297297299</v>
      </c>
      <c r="AK1372" s="143">
        <v>58.882297297297299</v>
      </c>
      <c r="AL1372" s="143">
        <v>58.882297297297299</v>
      </c>
      <c r="AM1372" s="143">
        <v>58.882297297297299</v>
      </c>
      <c r="AN1372" s="143">
        <v>58.882297297297299</v>
      </c>
      <c r="AO1372" s="143">
        <v>58.882297297297299</v>
      </c>
      <c r="AP1372" s="143">
        <v>58.882297297297299</v>
      </c>
      <c r="AQ1372" s="143">
        <v>58.882297297297299</v>
      </c>
      <c r="AR1372" s="143">
        <v>58.882297297297299</v>
      </c>
      <c r="AS1372" s="143">
        <v>58.882297297297299</v>
      </c>
      <c r="AT1372" s="143">
        <v>58.882297297297299</v>
      </c>
      <c r="AU1372" s="143">
        <v>58.882297297297299</v>
      </c>
      <c r="AV1372" s="143">
        <v>58.882297297297299</v>
      </c>
      <c r="AW1372" s="143">
        <v>58.882297297297299</v>
      </c>
      <c r="AX1372" s="144">
        <v>58.882297297297299</v>
      </c>
    </row>
    <row r="1373" spans="1:50">
      <c r="A1373" s="212"/>
      <c r="B1373" s="215"/>
      <c r="C1373" s="217" t="s">
        <v>43</v>
      </c>
      <c r="D1373" s="52" t="s">
        <v>24</v>
      </c>
      <c r="E1373" s="86" t="str">
        <f>A1363&amp;"/"&amp;B1363&amp;"/"&amp;C1373&amp;"/"&amp;D1373</f>
        <v>Derived gas fired power plants/Steam turbine/CHP with CCS/L</v>
      </c>
      <c r="F1373" s="61" t="str">
        <f>A1363</f>
        <v>Derived gas fired power plants</v>
      </c>
      <c r="G1373" s="61" t="str">
        <f>B1363</f>
        <v>Steam turbine</v>
      </c>
      <c r="H1373" s="61" t="str">
        <f>C1373</f>
        <v>CHP with CCS</v>
      </c>
      <c r="I1373" s="84" t="str">
        <f t="shared" si="83"/>
        <v>L</v>
      </c>
      <c r="J1373" s="135" t="s">
        <v>99</v>
      </c>
      <c r="K1373" s="135" t="s">
        <v>99</v>
      </c>
      <c r="L1373" s="135" t="s">
        <v>99</v>
      </c>
      <c r="M1373" s="135" t="s">
        <v>99</v>
      </c>
      <c r="N1373" s="135" t="s">
        <v>99</v>
      </c>
      <c r="O1373" s="135" t="s">
        <v>99</v>
      </c>
      <c r="P1373" s="135" t="s">
        <v>99</v>
      </c>
      <c r="Q1373" s="135" t="s">
        <v>99</v>
      </c>
      <c r="R1373" s="135" t="s">
        <v>99</v>
      </c>
      <c r="S1373" s="135" t="s">
        <v>99</v>
      </c>
      <c r="T1373" s="135" t="s">
        <v>99</v>
      </c>
      <c r="U1373" s="135" t="s">
        <v>99</v>
      </c>
      <c r="V1373" s="135" t="s">
        <v>99</v>
      </c>
      <c r="W1373" s="135" t="s">
        <v>99</v>
      </c>
      <c r="X1373" s="135" t="s">
        <v>99</v>
      </c>
      <c r="Y1373" s="135" t="s">
        <v>99</v>
      </c>
      <c r="Z1373" s="135" t="s">
        <v>99</v>
      </c>
      <c r="AA1373" s="135" t="s">
        <v>99</v>
      </c>
      <c r="AB1373" s="135" t="s">
        <v>99</v>
      </c>
      <c r="AC1373" s="135" t="s">
        <v>99</v>
      </c>
      <c r="AD1373" s="135" t="s">
        <v>99</v>
      </c>
      <c r="AE1373" s="135">
        <v>55.769756756756763</v>
      </c>
      <c r="AF1373" s="135">
        <v>55.769756756756763</v>
      </c>
      <c r="AG1373" s="135">
        <v>55.769756756756763</v>
      </c>
      <c r="AH1373" s="135">
        <v>55.769756756756763</v>
      </c>
      <c r="AI1373" s="135">
        <v>55.769756756756763</v>
      </c>
      <c r="AJ1373" s="135">
        <v>55.769756756756763</v>
      </c>
      <c r="AK1373" s="135">
        <v>55.769756756756763</v>
      </c>
      <c r="AL1373" s="135">
        <v>55.769756756756763</v>
      </c>
      <c r="AM1373" s="135">
        <v>55.769756756756763</v>
      </c>
      <c r="AN1373" s="135">
        <v>55.769756756756763</v>
      </c>
      <c r="AO1373" s="135">
        <v>55.769756756756763</v>
      </c>
      <c r="AP1373" s="135">
        <v>55.769756756756763</v>
      </c>
      <c r="AQ1373" s="135">
        <v>55.769756756756763</v>
      </c>
      <c r="AR1373" s="135">
        <v>55.769756756756763</v>
      </c>
      <c r="AS1373" s="135">
        <v>55.769756756756763</v>
      </c>
      <c r="AT1373" s="135">
        <v>55.769756756756763</v>
      </c>
      <c r="AU1373" s="135">
        <v>55.769756756756763</v>
      </c>
      <c r="AV1373" s="135">
        <v>55.769756756756763</v>
      </c>
      <c r="AW1373" s="135">
        <v>55.769756756756763</v>
      </c>
      <c r="AX1373" s="136">
        <v>55.769756756756763</v>
      </c>
    </row>
    <row r="1374" spans="1:50">
      <c r="A1374" s="213"/>
      <c r="B1374" s="218"/>
      <c r="C1374" s="210"/>
      <c r="D1374" s="93" t="s">
        <v>25</v>
      </c>
      <c r="E1374" s="73" t="str">
        <f>A1363&amp;"/"&amp;B1363&amp;"/"&amp;C1373&amp;"/"&amp;D1374</f>
        <v>Derived gas fired power plants/Steam turbine/CHP with CCS/M</v>
      </c>
      <c r="F1374" s="91" t="str">
        <f>A1363</f>
        <v>Derived gas fired power plants</v>
      </c>
      <c r="G1374" s="91" t="str">
        <f>B1363</f>
        <v>Steam turbine</v>
      </c>
      <c r="H1374" s="91" t="str">
        <f>C1373</f>
        <v>CHP with CCS</v>
      </c>
      <c r="I1374" s="70" t="str">
        <f t="shared" si="83"/>
        <v>M</v>
      </c>
      <c r="J1374" s="137" t="s">
        <v>99</v>
      </c>
      <c r="K1374" s="137" t="s">
        <v>99</v>
      </c>
      <c r="L1374" s="137" t="s">
        <v>99</v>
      </c>
      <c r="M1374" s="137" t="s">
        <v>99</v>
      </c>
      <c r="N1374" s="137" t="s">
        <v>99</v>
      </c>
      <c r="O1374" s="137" t="s">
        <v>99</v>
      </c>
      <c r="P1374" s="137" t="s">
        <v>99</v>
      </c>
      <c r="Q1374" s="137" t="s">
        <v>99</v>
      </c>
      <c r="R1374" s="137" t="s">
        <v>99</v>
      </c>
      <c r="S1374" s="137" t="s">
        <v>99</v>
      </c>
      <c r="T1374" s="137" t="s">
        <v>99</v>
      </c>
      <c r="U1374" s="137" t="s">
        <v>99</v>
      </c>
      <c r="V1374" s="137" t="s">
        <v>99</v>
      </c>
      <c r="W1374" s="137" t="s">
        <v>99</v>
      </c>
      <c r="X1374" s="137" t="s">
        <v>99</v>
      </c>
      <c r="Y1374" s="137" t="s">
        <v>99</v>
      </c>
      <c r="Z1374" s="137" t="s">
        <v>99</v>
      </c>
      <c r="AA1374" s="137" t="s">
        <v>99</v>
      </c>
      <c r="AB1374" s="137" t="s">
        <v>99</v>
      </c>
      <c r="AC1374" s="137" t="s">
        <v>99</v>
      </c>
      <c r="AD1374" s="137" t="s">
        <v>99</v>
      </c>
      <c r="AE1374" s="137">
        <v>68.016531081081084</v>
      </c>
      <c r="AF1374" s="137">
        <v>68.016531081081084</v>
      </c>
      <c r="AG1374" s="137">
        <v>68.016531081081084</v>
      </c>
      <c r="AH1374" s="137">
        <v>68.016531081081084</v>
      </c>
      <c r="AI1374" s="137">
        <v>68.016531081081084</v>
      </c>
      <c r="AJ1374" s="137">
        <v>68.016531081081084</v>
      </c>
      <c r="AK1374" s="137">
        <v>68.016531081081084</v>
      </c>
      <c r="AL1374" s="137">
        <v>68.016531081081084</v>
      </c>
      <c r="AM1374" s="137">
        <v>68.016531081081084</v>
      </c>
      <c r="AN1374" s="137">
        <v>68.016531081081084</v>
      </c>
      <c r="AO1374" s="137">
        <v>68.016531081081084</v>
      </c>
      <c r="AP1374" s="137">
        <v>68.016531081081084</v>
      </c>
      <c r="AQ1374" s="137">
        <v>68.016531081081084</v>
      </c>
      <c r="AR1374" s="137">
        <v>68.016531081081084</v>
      </c>
      <c r="AS1374" s="137">
        <v>68.016531081081084</v>
      </c>
      <c r="AT1374" s="137">
        <v>68.016531081081084</v>
      </c>
      <c r="AU1374" s="137">
        <v>68.016531081081084</v>
      </c>
      <c r="AV1374" s="137">
        <v>68.016531081081084</v>
      </c>
      <c r="AW1374" s="137">
        <v>68.016531081081084</v>
      </c>
      <c r="AX1374" s="138">
        <v>68.016531081081084</v>
      </c>
    </row>
    <row r="1375" spans="1:50">
      <c r="A1375" s="212" t="s">
        <v>54</v>
      </c>
      <c r="B1375" s="221" t="s">
        <v>46</v>
      </c>
      <c r="C1375" s="209" t="s">
        <v>36</v>
      </c>
      <c r="D1375" s="52" t="s">
        <v>24</v>
      </c>
      <c r="E1375" s="87" t="str">
        <f>A1375&amp;"/"&amp;B1375&amp;"/"&amp;C1375&amp;"/"&amp;D1375</f>
        <v>Refinery gas fired power plants/Steam turbine/Electricity only/L</v>
      </c>
      <c r="F1375" s="55" t="str">
        <f>A1375</f>
        <v>Refinery gas fired power plants</v>
      </c>
      <c r="G1375" s="55" t="str">
        <f>B1375</f>
        <v>Steam turbine</v>
      </c>
      <c r="H1375" s="55" t="str">
        <f>C1375</f>
        <v>Electricity only</v>
      </c>
      <c r="I1375" s="85" t="str">
        <f t="shared" ref="I1375:I1438" si="84">D1375</f>
        <v>L</v>
      </c>
      <c r="J1375" s="139">
        <v>15.493421052631579</v>
      </c>
      <c r="K1375" s="139">
        <v>15.498928561617992</v>
      </c>
      <c r="L1375" s="139">
        <v>15.504319112785437</v>
      </c>
      <c r="M1375" s="139">
        <v>15.509594038871727</v>
      </c>
      <c r="N1375" s="139">
        <v>15.51475471831778</v>
      </c>
      <c r="O1375" s="139">
        <v>15.519802571501231</v>
      </c>
      <c r="P1375" s="139">
        <v>15.524739057074223</v>
      </c>
      <c r="Q1375" s="139">
        <v>15.529565668409456</v>
      </c>
      <c r="R1375" s="139">
        <v>15.534283930157864</v>
      </c>
      <c r="S1375" s="139">
        <v>15.538895394920786</v>
      </c>
      <c r="T1375" s="139">
        <v>15.543401640038734</v>
      </c>
      <c r="U1375" s="139">
        <v>15.547804264498495</v>
      </c>
      <c r="V1375" s="139">
        <v>15.55210488595956</v>
      </c>
      <c r="W1375" s="139">
        <v>15.556305137900592</v>
      </c>
      <c r="X1375" s="139">
        <v>15.560406666886028</v>
      </c>
      <c r="Y1375" s="139">
        <v>15.564411129952594</v>
      </c>
      <c r="Z1375" s="139">
        <v>15.568320192115056</v>
      </c>
      <c r="AA1375" s="139">
        <v>15.572135523990205</v>
      </c>
      <c r="AB1375" s="139">
        <v>15.575858799537752</v>
      </c>
      <c r="AC1375" s="139">
        <v>15.579491693916522</v>
      </c>
      <c r="AD1375" s="139">
        <v>15.58303588145403</v>
      </c>
      <c r="AE1375" s="139">
        <v>15.586493033727352</v>
      </c>
      <c r="AF1375" s="139">
        <v>15.589864817752936</v>
      </c>
      <c r="AG1375" s="139">
        <v>15.593152894282881</v>
      </c>
      <c r="AH1375" s="139">
        <v>15.596358916204993</v>
      </c>
      <c r="AI1375" s="139">
        <v>15.599484527043812</v>
      </c>
      <c r="AJ1375" s="139">
        <v>15.602531359559746</v>
      </c>
      <c r="AK1375" s="139">
        <v>15.605501034443263</v>
      </c>
      <c r="AL1375" s="139">
        <v>15.608395159101097</v>
      </c>
      <c r="AM1375" s="139">
        <v>15.611215326531346</v>
      </c>
      <c r="AN1375" s="139">
        <v>15.613963114284253</v>
      </c>
      <c r="AO1375" s="139">
        <v>15.616640083505571</v>
      </c>
      <c r="AP1375" s="139">
        <v>15.619247778059203</v>
      </c>
      <c r="AQ1375" s="139">
        <v>15.621787723726033</v>
      </c>
      <c r="AR1375" s="139">
        <v>15.624261427475675</v>
      </c>
      <c r="AS1375" s="139">
        <v>15.626670376808065</v>
      </c>
      <c r="AT1375" s="139">
        <v>15.629016039161717</v>
      </c>
      <c r="AU1375" s="139">
        <v>15.631299861385633</v>
      </c>
      <c r="AV1375" s="139">
        <v>15.633523269271738</v>
      </c>
      <c r="AW1375" s="139">
        <v>15.63568766714501</v>
      </c>
      <c r="AX1375" s="140">
        <v>15.637794437508271</v>
      </c>
    </row>
    <row r="1376" spans="1:50">
      <c r="A1376" s="212"/>
      <c r="B1376" s="222"/>
      <c r="C1376" s="206"/>
      <c r="D1376" s="52" t="s">
        <v>25</v>
      </c>
      <c r="E1376" s="86" t="str">
        <f>A1375&amp;"/"&amp;B1375&amp;"/"&amp;C1375&amp;"/"&amp;D1376</f>
        <v>Refinery gas fired power plants/Steam turbine/Electricity only/M</v>
      </c>
      <c r="F1376" s="61" t="str">
        <f>A1375</f>
        <v>Refinery gas fired power plants</v>
      </c>
      <c r="G1376" s="61" t="str">
        <f>B1375</f>
        <v>Steam turbine</v>
      </c>
      <c r="H1376" s="61" t="str">
        <f>C1375</f>
        <v>Electricity only</v>
      </c>
      <c r="I1376" s="84" t="str">
        <f t="shared" si="84"/>
        <v>M</v>
      </c>
      <c r="J1376" s="135">
        <v>16.732894736842105</v>
      </c>
      <c r="K1376" s="135">
        <v>16.738099332834267</v>
      </c>
      <c r="L1376" s="135">
        <v>16.743193403687503</v>
      </c>
      <c r="M1376" s="135">
        <v>16.748178208839043</v>
      </c>
      <c r="N1376" s="135">
        <v>16.753055050915567</v>
      </c>
      <c r="O1376" s="135">
        <v>16.757825272173925</v>
      </c>
      <c r="P1376" s="135">
        <v>16.762490251040404</v>
      </c>
      <c r="Q1376" s="135">
        <v>16.767051398752198</v>
      </c>
      <c r="R1376" s="135">
        <v>16.771510156104444</v>
      </c>
      <c r="S1376" s="135">
        <v>16.775867990305404</v>
      </c>
      <c r="T1376" s="135">
        <v>16.780126391941867</v>
      </c>
      <c r="U1376" s="135">
        <v>16.784286872056342</v>
      </c>
      <c r="V1376" s="135">
        <v>16.788350959337048</v>
      </c>
      <c r="W1376" s="135">
        <v>16.792320197421322</v>
      </c>
      <c r="X1376" s="135">
        <v>16.79619614231256</v>
      </c>
      <c r="Y1376" s="135">
        <v>16.799980359910464</v>
      </c>
      <c r="Z1376" s="135">
        <v>16.803674423653991</v>
      </c>
      <c r="AA1376" s="135">
        <v>16.807279912276005</v>
      </c>
      <c r="AB1376" s="135">
        <v>16.810798407668436</v>
      </c>
      <c r="AC1376" s="135">
        <v>16.814231492856376</v>
      </c>
      <c r="AD1376" s="135">
        <v>16.817580750079323</v>
      </c>
      <c r="AE1376" s="135">
        <v>16.82084775897761</v>
      </c>
      <c r="AF1376" s="135">
        <v>16.824034094881785</v>
      </c>
      <c r="AG1376" s="135">
        <v>16.827141327202586</v>
      </c>
      <c r="AH1376" s="135">
        <v>16.830171017918982</v>
      </c>
      <c r="AI1376" s="135">
        <v>16.833124720161667</v>
      </c>
      <c r="AJ1376" s="135">
        <v>16.836003976889224</v>
      </c>
      <c r="AK1376" s="135">
        <v>16.838810319654147</v>
      </c>
      <c r="AL1376" s="135">
        <v>16.8415452674558</v>
      </c>
      <c r="AM1376" s="135">
        <v>16.844210325677384</v>
      </c>
      <c r="AN1376" s="135">
        <v>16.846806985103882</v>
      </c>
      <c r="AO1376" s="135">
        <v>16.849336721018027</v>
      </c>
      <c r="AP1376" s="135">
        <v>16.85180099237121</v>
      </c>
      <c r="AQ1376" s="135">
        <v>16.854201241026363</v>
      </c>
      <c r="AR1376" s="135">
        <v>16.856538891069775</v>
      </c>
      <c r="AS1376" s="135">
        <v>16.858815348188884</v>
      </c>
      <c r="AT1376" s="135">
        <v>16.861031999113088</v>
      </c>
      <c r="AU1376" s="135">
        <v>16.863190211114684</v>
      </c>
      <c r="AV1376" s="135">
        <v>16.865291331567057</v>
      </c>
      <c r="AW1376" s="135">
        <v>16.867336687557298</v>
      </c>
      <c r="AX1376" s="136">
        <v>16.869327585550579</v>
      </c>
    </row>
    <row r="1377" spans="1:50">
      <c r="A1377" s="212"/>
      <c r="B1377" s="222"/>
      <c r="C1377" s="216"/>
      <c r="D1377" s="52" t="s">
        <v>38</v>
      </c>
      <c r="E1377" s="86" t="str">
        <f>A1375&amp;"/"&amp;B1375&amp;"/"&amp;C1375&amp;"/"&amp;D1377</f>
        <v>Refinery gas fired power plants/Steam turbine/Electricity only/S</v>
      </c>
      <c r="F1377" s="61" t="str">
        <f>A1375</f>
        <v>Refinery gas fired power plants</v>
      </c>
      <c r="G1377" s="61" t="str">
        <f>B1375</f>
        <v>Steam turbine</v>
      </c>
      <c r="H1377" s="61" t="str">
        <f>C1375</f>
        <v>Electricity only</v>
      </c>
      <c r="I1377" s="84" t="str">
        <f t="shared" si="84"/>
        <v>S</v>
      </c>
      <c r="J1377" s="135">
        <v>18.40618421052632</v>
      </c>
      <c r="K1377" s="135">
        <v>18.411091401033215</v>
      </c>
      <c r="L1377" s="135">
        <v>18.415894382123408</v>
      </c>
      <c r="M1377" s="135">
        <v>18.420594341266291</v>
      </c>
      <c r="N1377" s="135">
        <v>18.425192506652728</v>
      </c>
      <c r="O1377" s="135">
        <v>18.429690143839181</v>
      </c>
      <c r="P1377" s="135">
        <v>18.434088552484717</v>
      </c>
      <c r="Q1377" s="135">
        <v>18.43838906318441</v>
      </c>
      <c r="R1377" s="135">
        <v>18.442593034402243</v>
      </c>
      <c r="S1377" s="135">
        <v>18.446701849506002</v>
      </c>
      <c r="T1377" s="135">
        <v>18.450716913906096</v>
      </c>
      <c r="U1377" s="135">
        <v>18.454639652299743</v>
      </c>
      <c r="V1377" s="135">
        <v>18.458471506021553</v>
      </c>
      <c r="W1377" s="135">
        <v>18.462213930501012</v>
      </c>
      <c r="X1377" s="135">
        <v>18.465868392827034</v>
      </c>
      <c r="Y1377" s="135">
        <v>18.469436369419348</v>
      </c>
      <c r="Z1377" s="135">
        <v>18.472919343806101</v>
      </c>
      <c r="AA1377" s="135">
        <v>18.476318804506857</v>
      </c>
      <c r="AB1377" s="135">
        <v>18.479636243019719</v>
      </c>
      <c r="AC1377" s="135">
        <v>18.482873151911207</v>
      </c>
      <c r="AD1377" s="135">
        <v>18.486031023007126</v>
      </c>
      <c r="AE1377" s="135">
        <v>18.489111345682655</v>
      </c>
      <c r="AF1377" s="135">
        <v>18.492115605249449</v>
      </c>
      <c r="AG1377" s="135">
        <v>18.495045281437633</v>
      </c>
      <c r="AH1377" s="135">
        <v>18.497901846970233</v>
      </c>
      <c r="AI1377" s="135">
        <v>18.50068676622762</v>
      </c>
      <c r="AJ1377" s="135">
        <v>18.50340149399932</v>
      </c>
      <c r="AK1377" s="135">
        <v>18.506047474320528</v>
      </c>
      <c r="AL1377" s="135">
        <v>18.508626139390664</v>
      </c>
      <c r="AM1377" s="135">
        <v>18.511138908571013</v>
      </c>
      <c r="AN1377" s="135">
        <v>18.513587187458853</v>
      </c>
      <c r="AO1377" s="135">
        <v>18.515972367035047</v>
      </c>
      <c r="AP1377" s="135">
        <v>18.518295822882333</v>
      </c>
      <c r="AQ1377" s="135">
        <v>18.520558914471479</v>
      </c>
      <c r="AR1377" s="135">
        <v>18.522762984512411</v>
      </c>
      <c r="AS1377" s="135">
        <v>18.524909358367566</v>
      </c>
      <c r="AT1377" s="135">
        <v>18.526999343524675</v>
      </c>
      <c r="AU1377" s="135">
        <v>18.529034229126182</v>
      </c>
      <c r="AV1377" s="135">
        <v>18.531015285552705</v>
      </c>
      <c r="AW1377" s="135">
        <v>18.532943764057791</v>
      </c>
      <c r="AX1377" s="136">
        <v>18.534820896451453</v>
      </c>
    </row>
    <row r="1378" spans="1:50">
      <c r="A1378" s="212"/>
      <c r="B1378" s="222"/>
      <c r="C1378" s="217" t="s">
        <v>26</v>
      </c>
      <c r="D1378" s="83" t="s">
        <v>24</v>
      </c>
      <c r="E1378" s="56" t="str">
        <f>A1375&amp;"/"&amp;B1375&amp;"/"&amp;C1378&amp;"/"&amp;D1378</f>
        <v>Refinery gas fired power plants/Steam turbine/CHP/L</v>
      </c>
      <c r="F1378" s="103" t="str">
        <f>A1375</f>
        <v>Refinery gas fired power plants</v>
      </c>
      <c r="G1378" s="103" t="str">
        <f>B1375</f>
        <v>Steam turbine</v>
      </c>
      <c r="H1378" s="103" t="str">
        <f>C1378</f>
        <v>CHP</v>
      </c>
      <c r="I1378" s="104" t="str">
        <f t="shared" si="84"/>
        <v>L</v>
      </c>
      <c r="J1378" s="141">
        <v>24.505263157894738</v>
      </c>
      <c r="K1378" s="141">
        <v>24.510707523466024</v>
      </c>
      <c r="L1378" s="141">
        <v>24.516036272136002</v>
      </c>
      <c r="M1378" s="141">
        <v>24.521250721362705</v>
      </c>
      <c r="N1378" s="141">
        <v>24.52635223378326</v>
      </c>
      <c r="O1378" s="141">
        <v>24.531342213490724</v>
      </c>
      <c r="P1378" s="141">
        <v>24.536222102413838</v>
      </c>
      <c r="Q1378" s="141">
        <v>24.540993376803822</v>
      </c>
      <c r="R1378" s="141">
        <v>24.545657543831549</v>
      </c>
      <c r="S1378" s="141">
        <v>24.550216138297827</v>
      </c>
      <c r="T1378" s="141">
        <v>24.554670719459008</v>
      </c>
      <c r="U1378" s="141">
        <v>24.559022867969549</v>
      </c>
      <c r="V1378" s="141">
        <v>24.563274182942529</v>
      </c>
      <c r="W1378" s="141">
        <v>24.567426279128821</v>
      </c>
      <c r="X1378" s="141">
        <v>24.571480784215062</v>
      </c>
      <c r="Y1378" s="141">
        <v>24.575439336240098</v>
      </c>
      <c r="Z1378" s="141">
        <v>24.579303581129359</v>
      </c>
      <c r="AA1378" s="141">
        <v>24.583075170346067</v>
      </c>
      <c r="AB1378" s="141">
        <v>24.58675575865804</v>
      </c>
      <c r="AC1378" s="141">
        <v>24.590347002018454</v>
      </c>
      <c r="AD1378" s="141">
        <v>24.593850555558717</v>
      </c>
      <c r="AE1378" s="141">
        <v>24.597268071691325</v>
      </c>
      <c r="AF1378" s="141">
        <v>24.600601198320437</v>
      </c>
      <c r="AG1378" s="141">
        <v>24.60385157715768</v>
      </c>
      <c r="AH1378" s="141">
        <v>24.607020842140557</v>
      </c>
      <c r="AI1378" s="141">
        <v>24.610110617950653</v>
      </c>
      <c r="AJ1378" s="141">
        <v>24.613122518628824</v>
      </c>
      <c r="AK1378" s="141">
        <v>24.616058146284377</v>
      </c>
      <c r="AL1378" s="141">
        <v>24.618919089895179</v>
      </c>
      <c r="AM1378" s="141">
        <v>24.621706924195653</v>
      </c>
      <c r="AN1378" s="141">
        <v>24.624423208649482</v>
      </c>
      <c r="AO1378" s="141">
        <v>24.627069486503935</v>
      </c>
      <c r="AP1378" s="141">
        <v>24.629647283922555</v>
      </c>
      <c r="AQ1378" s="141">
        <v>24.632158109193202</v>
      </c>
      <c r="AR1378" s="141">
        <v>24.634603452008136</v>
      </c>
      <c r="AS1378" s="141">
        <v>24.636984782813151</v>
      </c>
      <c r="AT1378" s="141">
        <v>24.639303552222621</v>
      </c>
      <c r="AU1378" s="141">
        <v>24.64156119049747</v>
      </c>
      <c r="AV1378" s="141">
        <v>24.643759107082971</v>
      </c>
      <c r="AW1378" s="141">
        <v>24.645898690203559</v>
      </c>
      <c r="AX1378" s="142">
        <v>24.647981306511696</v>
      </c>
    </row>
    <row r="1379" spans="1:50">
      <c r="A1379" s="212"/>
      <c r="B1379" s="222"/>
      <c r="C1379" s="206"/>
      <c r="D1379" s="52" t="s">
        <v>25</v>
      </c>
      <c r="E1379" s="86" t="str">
        <f>A1375&amp;"/"&amp;B1375&amp;"/"&amp;C1378&amp;"/"&amp;D1379</f>
        <v>Refinery gas fired power plants/Steam turbine/CHP/M</v>
      </c>
      <c r="F1379" s="61" t="str">
        <f>A1375</f>
        <v>Refinery gas fired power plants</v>
      </c>
      <c r="G1379" s="61" t="str">
        <f>B1375</f>
        <v>Steam turbine</v>
      </c>
      <c r="H1379" s="61" t="str">
        <f>C1378</f>
        <v>CHP</v>
      </c>
      <c r="I1379" s="84" t="str">
        <f t="shared" si="84"/>
        <v>M</v>
      </c>
      <c r="J1379" s="135">
        <v>25.707552631578949</v>
      </c>
      <c r="K1379" s="135">
        <v>25.712121815384656</v>
      </c>
      <c r="L1379" s="135">
        <v>25.716593967705936</v>
      </c>
      <c r="M1379" s="135">
        <v>25.720970194219447</v>
      </c>
      <c r="N1379" s="135">
        <v>25.725251638518397</v>
      </c>
      <c r="O1379" s="135">
        <v>25.729439478987882</v>
      </c>
      <c r="P1379" s="135">
        <v>25.733534925766605</v>
      </c>
      <c r="Q1379" s="135">
        <v>25.737539217798403</v>
      </c>
      <c r="R1379" s="135">
        <v>25.741453619976426</v>
      </c>
      <c r="S1379" s="135">
        <v>25.745279420382243</v>
      </c>
      <c r="T1379" s="135">
        <v>25.749017927621768</v>
      </c>
      <c r="U1379" s="135">
        <v>25.75267046825924</v>
      </c>
      <c r="V1379" s="135">
        <v>25.756238384350311</v>
      </c>
      <c r="W1379" s="135">
        <v>25.759723031074657</v>
      </c>
      <c r="X1379" s="135">
        <v>25.763125774468278</v>
      </c>
      <c r="Y1379" s="135">
        <v>25.766447989255298</v>
      </c>
      <c r="Z1379" s="135">
        <v>25.769691056778608</v>
      </c>
      <c r="AA1379" s="135">
        <v>25.77285636302873</v>
      </c>
      <c r="AB1379" s="135">
        <v>25.775945296769553</v>
      </c>
      <c r="AC1379" s="135">
        <v>25.778959247759783</v>
      </c>
      <c r="AD1379" s="135">
        <v>25.781899605068446</v>
      </c>
      <c r="AE1379" s="135">
        <v>25.784767755482736</v>
      </c>
      <c r="AF1379" s="135">
        <v>25.787565082006221</v>
      </c>
      <c r="AG1379" s="135">
        <v>25.790292962445378</v>
      </c>
      <c r="AH1379" s="135">
        <v>25.792952768082255</v>
      </c>
      <c r="AI1379" s="135">
        <v>25.795545862430878</v>
      </c>
      <c r="AJ1379" s="135">
        <v>25.798073600075032</v>
      </c>
      <c r="AK1379" s="135">
        <v>25.800537325584955</v>
      </c>
      <c r="AL1379" s="135">
        <v>25.802938372510322</v>
      </c>
      <c r="AM1379" s="135">
        <v>25.805278062446995</v>
      </c>
      <c r="AN1379" s="135">
        <v>25.807557704174872</v>
      </c>
      <c r="AO1379" s="135">
        <v>25.80977859286422</v>
      </c>
      <c r="AP1379" s="135">
        <v>25.811942009347799</v>
      </c>
      <c r="AQ1379" s="135">
        <v>25.814049219456194</v>
      </c>
      <c r="AR1379" s="135">
        <v>25.816101473413624</v>
      </c>
      <c r="AS1379" s="135">
        <v>25.818100005291729</v>
      </c>
      <c r="AT1379" s="135">
        <v>25.820046032518629</v>
      </c>
      <c r="AU1379" s="135">
        <v>25.821940755440796</v>
      </c>
      <c r="AV1379" s="135">
        <v>25.823785356935179</v>
      </c>
      <c r="AW1379" s="135">
        <v>25.825581002069129</v>
      </c>
      <c r="AX1379" s="136">
        <v>25.827328837805737</v>
      </c>
    </row>
    <row r="1380" spans="1:50">
      <c r="A1380" s="212"/>
      <c r="B1380" s="222"/>
      <c r="C1380" s="216"/>
      <c r="D1380" s="106" t="s">
        <v>38</v>
      </c>
      <c r="E1380" s="107" t="str">
        <f>A1375&amp;"/"&amp;B1375&amp;"/"&amp;C1378&amp;"/"&amp;D1380</f>
        <v>Refinery gas fired power plants/Steam turbine/CHP/S</v>
      </c>
      <c r="F1380" s="108" t="str">
        <f>A1375</f>
        <v>Refinery gas fired power plants</v>
      </c>
      <c r="G1380" s="108" t="str">
        <f>B1375</f>
        <v>Steam turbine</v>
      </c>
      <c r="H1380" s="108" t="str">
        <f>C1378</f>
        <v>CHP</v>
      </c>
      <c r="I1380" s="109" t="str">
        <f t="shared" si="84"/>
        <v>S</v>
      </c>
      <c r="J1380" s="143">
        <v>28.000709210526324</v>
      </c>
      <c r="K1380" s="143">
        <v>28.004441782493782</v>
      </c>
      <c r="L1380" s="143">
        <v>28.008095089320221</v>
      </c>
      <c r="M1380" s="143">
        <v>28.011670034234282</v>
      </c>
      <c r="N1380" s="143">
        <v>28.015167551438687</v>
      </c>
      <c r="O1380" s="143">
        <v>28.018588603557689</v>
      </c>
      <c r="P1380" s="143">
        <v>28.02193417915511</v>
      </c>
      <c r="Q1380" s="143">
        <v>28.025205290325722</v>
      </c>
      <c r="R1380" s="143">
        <v>28.028402970362318</v>
      </c>
      <c r="S1380" s="143">
        <v>28.031528271500363</v>
      </c>
      <c r="T1380" s="143">
        <v>28.034582262741637</v>
      </c>
      <c r="U1380" s="143">
        <v>28.037566027758142</v>
      </c>
      <c r="V1380" s="143">
        <v>28.040480662876824</v>
      </c>
      <c r="W1380" s="143">
        <v>28.043327275145639</v>
      </c>
      <c r="X1380" s="143">
        <v>28.046106980481127</v>
      </c>
      <c r="Y1380" s="143">
        <v>28.048820901897116</v>
      </c>
      <c r="Z1380" s="143">
        <v>28.051470167814369</v>
      </c>
      <c r="AA1380" s="143">
        <v>28.054055910450263</v>
      </c>
      <c r="AB1380" s="143">
        <v>28.056579264287752</v>
      </c>
      <c r="AC1380" s="143">
        <v>28.05904136462248</v>
      </c>
      <c r="AD1380" s="143">
        <v>28.06144334618666</v>
      </c>
      <c r="AE1380" s="143">
        <v>28.063786341848488</v>
      </c>
      <c r="AF1380" s="143">
        <v>28.066071481385301</v>
      </c>
      <c r="AG1380" s="143">
        <v>28.068299890328948</v>
      </c>
      <c r="AH1380" s="143">
        <v>28.070472688881441</v>
      </c>
      <c r="AI1380" s="143">
        <v>28.072590990899094</v>
      </c>
      <c r="AJ1380" s="143">
        <v>28.074655902943103</v>
      </c>
      <c r="AK1380" s="143">
        <v>28.076668523394567</v>
      </c>
      <c r="AL1380" s="143">
        <v>28.078629941631888</v>
      </c>
      <c r="AM1380" s="143">
        <v>28.080541237268381</v>
      </c>
      <c r="AN1380" s="143">
        <v>28.082403479447983</v>
      </c>
      <c r="AO1380" s="143">
        <v>28.084217726196904</v>
      </c>
      <c r="AP1380" s="143">
        <v>28.085985023829025</v>
      </c>
      <c r="AQ1380" s="143">
        <v>28.08770640640294</v>
      </c>
      <c r="AR1380" s="143">
        <v>28.089382895228372</v>
      </c>
      <c r="AS1380" s="143">
        <v>28.091015498419996</v>
      </c>
      <c r="AT1380" s="143">
        <v>28.092605210496359</v>
      </c>
      <c r="AU1380" s="143">
        <v>28.094153012021998</v>
      </c>
      <c r="AV1380" s="143">
        <v>28.095659869290571</v>
      </c>
      <c r="AW1380" s="143">
        <v>28.097126734047059</v>
      </c>
      <c r="AX1380" s="144">
        <v>28.098554543247037</v>
      </c>
    </row>
    <row r="1381" spans="1:50">
      <c r="A1381" s="212"/>
      <c r="B1381" s="222"/>
      <c r="C1381" s="217" t="s">
        <v>42</v>
      </c>
      <c r="D1381" s="83" t="s">
        <v>24</v>
      </c>
      <c r="E1381" s="56" t="str">
        <f>A1375&amp;"/"&amp;B1375&amp;"/"&amp;C1381&amp;"/"&amp;D1381</f>
        <v>Refinery gas fired power plants/Steam turbine/Electricity only with CCS/L</v>
      </c>
      <c r="F1381" s="103" t="str">
        <f>A1375</f>
        <v>Refinery gas fired power plants</v>
      </c>
      <c r="G1381" s="103" t="str">
        <f>B1375</f>
        <v>Steam turbine</v>
      </c>
      <c r="H1381" s="103" t="str">
        <f>C1381</f>
        <v>Electricity only with CCS</v>
      </c>
      <c r="I1381" s="104" t="str">
        <f t="shared" si="84"/>
        <v>L</v>
      </c>
      <c r="J1381" s="141" t="s">
        <v>99</v>
      </c>
      <c r="K1381" s="141" t="s">
        <v>99</v>
      </c>
      <c r="L1381" s="141" t="s">
        <v>99</v>
      </c>
      <c r="M1381" s="141" t="s">
        <v>99</v>
      </c>
      <c r="N1381" s="141" t="s">
        <v>99</v>
      </c>
      <c r="O1381" s="141" t="s">
        <v>99</v>
      </c>
      <c r="P1381" s="141" t="s">
        <v>99</v>
      </c>
      <c r="Q1381" s="141" t="s">
        <v>99</v>
      </c>
      <c r="R1381" s="141" t="s">
        <v>99</v>
      </c>
      <c r="S1381" s="141" t="s">
        <v>99</v>
      </c>
      <c r="T1381" s="141" t="s">
        <v>99</v>
      </c>
      <c r="U1381" s="141" t="s">
        <v>99</v>
      </c>
      <c r="V1381" s="141" t="s">
        <v>99</v>
      </c>
      <c r="W1381" s="141" t="s">
        <v>99</v>
      </c>
      <c r="X1381" s="141" t="s">
        <v>99</v>
      </c>
      <c r="Y1381" s="141" t="s">
        <v>99</v>
      </c>
      <c r="Z1381" s="141" t="s">
        <v>99</v>
      </c>
      <c r="AA1381" s="141" t="s">
        <v>99</v>
      </c>
      <c r="AB1381" s="141" t="s">
        <v>99</v>
      </c>
      <c r="AC1381" s="141" t="s">
        <v>99</v>
      </c>
      <c r="AD1381" s="141" t="s">
        <v>99</v>
      </c>
      <c r="AE1381" s="141">
        <v>40.67023026315789</v>
      </c>
      <c r="AF1381" s="141">
        <v>40.67023026315789</v>
      </c>
      <c r="AG1381" s="141">
        <v>40.67023026315789</v>
      </c>
      <c r="AH1381" s="141">
        <v>40.67023026315789</v>
      </c>
      <c r="AI1381" s="141">
        <v>40.67023026315789</v>
      </c>
      <c r="AJ1381" s="141">
        <v>40.67023026315789</v>
      </c>
      <c r="AK1381" s="141">
        <v>40.67023026315789</v>
      </c>
      <c r="AL1381" s="141">
        <v>40.67023026315789</v>
      </c>
      <c r="AM1381" s="141">
        <v>40.67023026315789</v>
      </c>
      <c r="AN1381" s="141">
        <v>40.67023026315789</v>
      </c>
      <c r="AO1381" s="141">
        <v>40.67023026315789</v>
      </c>
      <c r="AP1381" s="141">
        <v>40.67023026315789</v>
      </c>
      <c r="AQ1381" s="141">
        <v>40.67023026315789</v>
      </c>
      <c r="AR1381" s="141">
        <v>40.67023026315789</v>
      </c>
      <c r="AS1381" s="141">
        <v>40.67023026315789</v>
      </c>
      <c r="AT1381" s="141">
        <v>40.67023026315789</v>
      </c>
      <c r="AU1381" s="141">
        <v>40.67023026315789</v>
      </c>
      <c r="AV1381" s="141">
        <v>40.67023026315789</v>
      </c>
      <c r="AW1381" s="141">
        <v>40.67023026315789</v>
      </c>
      <c r="AX1381" s="142">
        <v>40.67023026315789</v>
      </c>
    </row>
    <row r="1382" spans="1:50">
      <c r="A1382" s="212"/>
      <c r="B1382" s="222"/>
      <c r="C1382" s="216"/>
      <c r="D1382" s="106" t="s">
        <v>25</v>
      </c>
      <c r="E1382" s="107" t="str">
        <f>A1375&amp;"/"&amp;B1375&amp;"/"&amp;C1381&amp;"/"&amp;D1382</f>
        <v>Refinery gas fired power plants/Steam turbine/Electricity only with CCS/M</v>
      </c>
      <c r="F1382" s="108" t="str">
        <f>A1375</f>
        <v>Refinery gas fired power plants</v>
      </c>
      <c r="G1382" s="108" t="str">
        <f>B1375</f>
        <v>Steam turbine</v>
      </c>
      <c r="H1382" s="108" t="str">
        <f>C1381</f>
        <v>Electricity only with CCS</v>
      </c>
      <c r="I1382" s="109" t="str">
        <f t="shared" si="84"/>
        <v>M</v>
      </c>
      <c r="J1382" s="143" t="s">
        <v>99</v>
      </c>
      <c r="K1382" s="143" t="s">
        <v>99</v>
      </c>
      <c r="L1382" s="143" t="s">
        <v>99</v>
      </c>
      <c r="M1382" s="143" t="s">
        <v>99</v>
      </c>
      <c r="N1382" s="143" t="s">
        <v>99</v>
      </c>
      <c r="O1382" s="143" t="s">
        <v>99</v>
      </c>
      <c r="P1382" s="143" t="s">
        <v>99</v>
      </c>
      <c r="Q1382" s="143" t="s">
        <v>99</v>
      </c>
      <c r="R1382" s="143" t="s">
        <v>99</v>
      </c>
      <c r="S1382" s="143" t="s">
        <v>99</v>
      </c>
      <c r="T1382" s="143" t="s">
        <v>99</v>
      </c>
      <c r="U1382" s="143" t="s">
        <v>99</v>
      </c>
      <c r="V1382" s="143" t="s">
        <v>99</v>
      </c>
      <c r="W1382" s="143" t="s">
        <v>99</v>
      </c>
      <c r="X1382" s="143" t="s">
        <v>99</v>
      </c>
      <c r="Y1382" s="143" t="s">
        <v>99</v>
      </c>
      <c r="Z1382" s="143" t="s">
        <v>99</v>
      </c>
      <c r="AA1382" s="143" t="s">
        <v>99</v>
      </c>
      <c r="AB1382" s="143" t="s">
        <v>99</v>
      </c>
      <c r="AC1382" s="143" t="s">
        <v>99</v>
      </c>
      <c r="AD1382" s="143" t="s">
        <v>99</v>
      </c>
      <c r="AE1382" s="143">
        <v>52.148560855263163</v>
      </c>
      <c r="AF1382" s="143">
        <v>52.148560855263163</v>
      </c>
      <c r="AG1382" s="143">
        <v>52.148560855263163</v>
      </c>
      <c r="AH1382" s="143">
        <v>52.148560855263163</v>
      </c>
      <c r="AI1382" s="143">
        <v>52.148560855263163</v>
      </c>
      <c r="AJ1382" s="143">
        <v>52.148560855263163</v>
      </c>
      <c r="AK1382" s="143">
        <v>52.148560855263163</v>
      </c>
      <c r="AL1382" s="143">
        <v>52.148560855263163</v>
      </c>
      <c r="AM1382" s="143">
        <v>52.148560855263163</v>
      </c>
      <c r="AN1382" s="143">
        <v>52.148560855263163</v>
      </c>
      <c r="AO1382" s="143">
        <v>52.148560855263163</v>
      </c>
      <c r="AP1382" s="143">
        <v>52.148560855263163</v>
      </c>
      <c r="AQ1382" s="143">
        <v>52.148560855263163</v>
      </c>
      <c r="AR1382" s="143">
        <v>52.148560855263163</v>
      </c>
      <c r="AS1382" s="143">
        <v>52.148560855263163</v>
      </c>
      <c r="AT1382" s="143">
        <v>52.148560855263163</v>
      </c>
      <c r="AU1382" s="143">
        <v>52.148560855263163</v>
      </c>
      <c r="AV1382" s="143">
        <v>52.148560855263163</v>
      </c>
      <c r="AW1382" s="143">
        <v>52.148560855263163</v>
      </c>
      <c r="AX1382" s="144">
        <v>52.148560855263163</v>
      </c>
    </row>
    <row r="1383" spans="1:50">
      <c r="A1383" s="212"/>
      <c r="B1383" s="222"/>
      <c r="C1383" s="217" t="s">
        <v>43</v>
      </c>
      <c r="D1383" s="52" t="s">
        <v>24</v>
      </c>
      <c r="E1383" s="86" t="str">
        <f>A1375&amp;"/"&amp;B1375&amp;"/"&amp;C1383&amp;"/"&amp;D1383</f>
        <v>Refinery gas fired power plants/Steam turbine/CHP with CCS/L</v>
      </c>
      <c r="F1383" s="61" t="str">
        <f>A1375</f>
        <v>Refinery gas fired power plants</v>
      </c>
      <c r="G1383" s="61" t="str">
        <f>B1375</f>
        <v>Steam turbine</v>
      </c>
      <c r="H1383" s="61" t="str">
        <f>C1383</f>
        <v>CHP with CCS</v>
      </c>
      <c r="I1383" s="84" t="str">
        <f t="shared" si="84"/>
        <v>L</v>
      </c>
      <c r="J1383" s="135" t="s">
        <v>99</v>
      </c>
      <c r="K1383" s="135" t="s">
        <v>99</v>
      </c>
      <c r="L1383" s="135" t="s">
        <v>99</v>
      </c>
      <c r="M1383" s="135" t="s">
        <v>99</v>
      </c>
      <c r="N1383" s="135" t="s">
        <v>99</v>
      </c>
      <c r="O1383" s="135" t="s">
        <v>99</v>
      </c>
      <c r="P1383" s="135" t="s">
        <v>99</v>
      </c>
      <c r="Q1383" s="135" t="s">
        <v>99</v>
      </c>
      <c r="R1383" s="135" t="s">
        <v>99</v>
      </c>
      <c r="S1383" s="135" t="s">
        <v>99</v>
      </c>
      <c r="T1383" s="135" t="s">
        <v>99</v>
      </c>
      <c r="U1383" s="135" t="s">
        <v>99</v>
      </c>
      <c r="V1383" s="135" t="s">
        <v>99</v>
      </c>
      <c r="W1383" s="135" t="s">
        <v>99</v>
      </c>
      <c r="X1383" s="135" t="s">
        <v>99</v>
      </c>
      <c r="Y1383" s="135" t="s">
        <v>99</v>
      </c>
      <c r="Z1383" s="135" t="s">
        <v>99</v>
      </c>
      <c r="AA1383" s="135" t="s">
        <v>99</v>
      </c>
      <c r="AB1383" s="135" t="s">
        <v>99</v>
      </c>
      <c r="AC1383" s="135" t="s">
        <v>99</v>
      </c>
      <c r="AD1383" s="135" t="s">
        <v>99</v>
      </c>
      <c r="AE1383" s="135">
        <v>49.40060032894737</v>
      </c>
      <c r="AF1383" s="135">
        <v>49.40060032894737</v>
      </c>
      <c r="AG1383" s="135">
        <v>49.40060032894737</v>
      </c>
      <c r="AH1383" s="135">
        <v>49.40060032894737</v>
      </c>
      <c r="AI1383" s="135">
        <v>49.40060032894737</v>
      </c>
      <c r="AJ1383" s="135">
        <v>49.40060032894737</v>
      </c>
      <c r="AK1383" s="135">
        <v>49.40060032894737</v>
      </c>
      <c r="AL1383" s="135">
        <v>49.40060032894737</v>
      </c>
      <c r="AM1383" s="135">
        <v>49.40060032894737</v>
      </c>
      <c r="AN1383" s="135">
        <v>49.40060032894737</v>
      </c>
      <c r="AO1383" s="135">
        <v>49.40060032894737</v>
      </c>
      <c r="AP1383" s="135">
        <v>49.40060032894737</v>
      </c>
      <c r="AQ1383" s="135">
        <v>49.40060032894737</v>
      </c>
      <c r="AR1383" s="135">
        <v>49.40060032894737</v>
      </c>
      <c r="AS1383" s="135">
        <v>49.40060032894737</v>
      </c>
      <c r="AT1383" s="135">
        <v>49.40060032894737</v>
      </c>
      <c r="AU1383" s="135">
        <v>49.40060032894737</v>
      </c>
      <c r="AV1383" s="135">
        <v>49.40060032894737</v>
      </c>
      <c r="AW1383" s="135">
        <v>49.40060032894737</v>
      </c>
      <c r="AX1383" s="136">
        <v>49.40060032894737</v>
      </c>
    </row>
    <row r="1384" spans="1:50">
      <c r="A1384" s="213"/>
      <c r="B1384" s="223"/>
      <c r="C1384" s="210"/>
      <c r="D1384" s="93" t="s">
        <v>25</v>
      </c>
      <c r="E1384" s="73" t="str">
        <f>A1375&amp;"/"&amp;B1375&amp;"/"&amp;C1383&amp;"/"&amp;D1384</f>
        <v>Refinery gas fired power plants/Steam turbine/CHP with CCS/M</v>
      </c>
      <c r="F1384" s="91" t="str">
        <f>A1375</f>
        <v>Refinery gas fired power plants</v>
      </c>
      <c r="G1384" s="91" t="str">
        <f>B1375</f>
        <v>Steam turbine</v>
      </c>
      <c r="H1384" s="91" t="str">
        <f>C1383</f>
        <v>CHP with CCS</v>
      </c>
      <c r="I1384" s="70" t="str">
        <f t="shared" si="84"/>
        <v>M</v>
      </c>
      <c r="J1384" s="137" t="s">
        <v>99</v>
      </c>
      <c r="K1384" s="137" t="s">
        <v>99</v>
      </c>
      <c r="L1384" s="137" t="s">
        <v>99</v>
      </c>
      <c r="M1384" s="137" t="s">
        <v>99</v>
      </c>
      <c r="N1384" s="137" t="s">
        <v>99</v>
      </c>
      <c r="O1384" s="137" t="s">
        <v>99</v>
      </c>
      <c r="P1384" s="137" t="s">
        <v>99</v>
      </c>
      <c r="Q1384" s="137" t="s">
        <v>99</v>
      </c>
      <c r="R1384" s="137" t="s">
        <v>99</v>
      </c>
      <c r="S1384" s="137" t="s">
        <v>99</v>
      </c>
      <c r="T1384" s="137" t="s">
        <v>99</v>
      </c>
      <c r="U1384" s="137" t="s">
        <v>99</v>
      </c>
      <c r="V1384" s="137" t="s">
        <v>99</v>
      </c>
      <c r="W1384" s="137" t="s">
        <v>99</v>
      </c>
      <c r="X1384" s="137" t="s">
        <v>99</v>
      </c>
      <c r="Y1384" s="137" t="s">
        <v>99</v>
      </c>
      <c r="Z1384" s="137" t="s">
        <v>99</v>
      </c>
      <c r="AA1384" s="137" t="s">
        <v>99</v>
      </c>
      <c r="AB1384" s="137" t="s">
        <v>99</v>
      </c>
      <c r="AC1384" s="137" t="s">
        <v>99</v>
      </c>
      <c r="AD1384" s="137" t="s">
        <v>99</v>
      </c>
      <c r="AE1384" s="137">
        <v>60.534581003289475</v>
      </c>
      <c r="AF1384" s="137">
        <v>60.534581003289475</v>
      </c>
      <c r="AG1384" s="137">
        <v>60.534581003289475</v>
      </c>
      <c r="AH1384" s="137">
        <v>60.534581003289475</v>
      </c>
      <c r="AI1384" s="137">
        <v>60.534581003289475</v>
      </c>
      <c r="AJ1384" s="137">
        <v>60.534581003289475</v>
      </c>
      <c r="AK1384" s="137">
        <v>60.534581003289475</v>
      </c>
      <c r="AL1384" s="137">
        <v>60.534581003289475</v>
      </c>
      <c r="AM1384" s="137">
        <v>60.534581003289475</v>
      </c>
      <c r="AN1384" s="137">
        <v>60.534581003289475</v>
      </c>
      <c r="AO1384" s="137">
        <v>60.534581003289475</v>
      </c>
      <c r="AP1384" s="137">
        <v>60.534581003289475</v>
      </c>
      <c r="AQ1384" s="137">
        <v>60.534581003289475</v>
      </c>
      <c r="AR1384" s="137">
        <v>60.534581003289475</v>
      </c>
      <c r="AS1384" s="137">
        <v>60.534581003289475</v>
      </c>
      <c r="AT1384" s="137">
        <v>60.534581003289475</v>
      </c>
      <c r="AU1384" s="137">
        <v>60.534581003289475</v>
      </c>
      <c r="AV1384" s="137">
        <v>60.534581003289475</v>
      </c>
      <c r="AW1384" s="137">
        <v>60.534581003289475</v>
      </c>
      <c r="AX1384" s="138">
        <v>60.534581003289475</v>
      </c>
    </row>
    <row r="1385" spans="1:50">
      <c r="A1385" s="211" t="s">
        <v>55</v>
      </c>
      <c r="B1385" s="214" t="s">
        <v>50</v>
      </c>
      <c r="C1385" s="209" t="s">
        <v>36</v>
      </c>
      <c r="D1385" s="67" t="s">
        <v>24</v>
      </c>
      <c r="E1385" s="87" t="str">
        <f>A1385&amp;"/"&amp;B1385&amp;"/"&amp;C1385&amp;"/"&amp;D1385</f>
        <v>Diesel oil fired power plants/Gas turbine combined cycle/Electricity only/L</v>
      </c>
      <c r="F1385" s="55" t="str">
        <f>A1385</f>
        <v>Diesel oil fired power plants</v>
      </c>
      <c r="G1385" s="55" t="str">
        <f>B1385</f>
        <v>Gas turbine combined cycle</v>
      </c>
      <c r="H1385" s="55" t="str">
        <f>C1385</f>
        <v>Electricity only</v>
      </c>
      <c r="I1385" s="85" t="str">
        <f t="shared" si="84"/>
        <v>L</v>
      </c>
      <c r="J1385" s="139">
        <v>23.203125</v>
      </c>
      <c r="K1385" s="139">
        <v>23.186683236799517</v>
      </c>
      <c r="L1385" s="139">
        <v>23.166883733776157</v>
      </c>
      <c r="M1385" s="139">
        <v>23.143112561309348</v>
      </c>
      <c r="N1385" s="139">
        <v>23.114676327599227</v>
      </c>
      <c r="O1385" s="139">
        <v>23.080807051557006</v>
      </c>
      <c r="P1385" s="139">
        <v>23.040675490411914</v>
      </c>
      <c r="Q1385" s="139">
        <v>22.993416113382942</v>
      </c>
      <c r="R1385" s="139">
        <v>22.938167055962658</v>
      </c>
      <c r="S1385" s="139">
        <v>22.874127878358951</v>
      </c>
      <c r="T1385" s="139">
        <v>22.800636379964619</v>
      </c>
      <c r="U1385" s="139">
        <v>22.717262704520731</v>
      </c>
      <c r="V1385" s="139">
        <v>22.623914352911701</v>
      </c>
      <c r="W1385" s="139">
        <v>22.52093988400955</v>
      </c>
      <c r="X1385" s="139">
        <v>22.409213252129764</v>
      </c>
      <c r="Y1385" s="139">
        <v>22.290177044855895</v>
      </c>
      <c r="Z1385" s="139">
        <v>22.165823964488041</v>
      </c>
      <c r="AA1385" s="139">
        <v>22.038603717856439</v>
      </c>
      <c r="AB1385" s="139">
        <v>21.911256895069076</v>
      </c>
      <c r="AC1385" s="139">
        <v>21.786595165778969</v>
      </c>
      <c r="AD1385" s="139">
        <v>21.667262364690579</v>
      </c>
      <c r="AE1385" s="139">
        <v>21.555517736611826</v>
      </c>
      <c r="AF1385" s="139">
        <v>21.453077644922182</v>
      </c>
      <c r="AG1385" s="139">
        <v>21.36103708389517</v>
      </c>
      <c r="AH1385" s="139">
        <v>21.279873058907544</v>
      </c>
      <c r="AI1385" s="139">
        <v>21.209515059577733</v>
      </c>
      <c r="AJ1385" s="139">
        <v>21.149458110937925</v>
      </c>
      <c r="AK1385" s="139">
        <v>21.098892312907935</v>
      </c>
      <c r="AL1385" s="139">
        <v>21.056827409858919</v>
      </c>
      <c r="AM1385" s="139">
        <v>21.022198513200696</v>
      </c>
      <c r="AN1385" s="139">
        <v>20.993946709195999</v>
      </c>
      <c r="AO1385" s="139">
        <v>20.971074169384579</v>
      </c>
      <c r="AP1385" s="139">
        <v>20.952676992953506</v>
      </c>
      <c r="AQ1385" s="139">
        <v>20.937960605628305</v>
      </c>
      <c r="AR1385" s="139">
        <v>20.926242719403106</v>
      </c>
      <c r="AS1385" s="139">
        <v>20.916948239673573</v>
      </c>
      <c r="AT1385" s="139">
        <v>20.909599567264671</v>
      </c>
      <c r="AU1385" s="139">
        <v>20.903804782314999</v>
      </c>
      <c r="AV1385" s="139">
        <v>20.899245367509977</v>
      </c>
      <c r="AW1385" s="139">
        <v>20.895664482741999</v>
      </c>
      <c r="AX1385" s="140">
        <v>20.892856338639927</v>
      </c>
    </row>
    <row r="1386" spans="1:50">
      <c r="A1386" s="212"/>
      <c r="B1386" s="215"/>
      <c r="C1386" s="216"/>
      <c r="D1386" s="52" t="s">
        <v>25</v>
      </c>
      <c r="E1386" s="86" t="str">
        <f>A1385&amp;"/"&amp;B1385&amp;"/"&amp;C1385&amp;"/"&amp;D1386</f>
        <v>Diesel oil fired power plants/Gas turbine combined cycle/Electricity only/M</v>
      </c>
      <c r="F1386" s="61" t="str">
        <f>A1385</f>
        <v>Diesel oil fired power plants</v>
      </c>
      <c r="G1386" s="61" t="str">
        <f>B1385</f>
        <v>Gas turbine combined cycle</v>
      </c>
      <c r="H1386" s="61" t="str">
        <f>C1385</f>
        <v>Electricity only</v>
      </c>
      <c r="I1386" s="84" t="str">
        <f t="shared" si="84"/>
        <v>M</v>
      </c>
      <c r="J1386" s="135">
        <v>24.131250000000001</v>
      </c>
      <c r="K1386" s="135">
        <v>24.126161674809076</v>
      </c>
      <c r="L1386" s="135">
        <v>24.119649883331562</v>
      </c>
      <c r="M1386" s="135">
        <v>24.111324235502451</v>
      </c>
      <c r="N1386" s="135">
        <v>24.100692267521829</v>
      </c>
      <c r="O1386" s="135">
        <v>24.087135926928294</v>
      </c>
      <c r="P1386" s="135">
        <v>24.069884677045081</v>
      </c>
      <c r="Q1386" s="135">
        <v>24.047986131988392</v>
      </c>
      <c r="R1386" s="135">
        <v>24.02027633274859</v>
      </c>
      <c r="S1386" s="135">
        <v>23.985353660771803</v>
      </c>
      <c r="T1386" s="135">
        <v>23.941563145014754</v>
      </c>
      <c r="U1386" s="135">
        <v>23.887001616487638</v>
      </c>
      <c r="V1386" s="135">
        <v>23.819558520881483</v>
      </c>
      <c r="W1386" s="135">
        <v>23.737011224966707</v>
      </c>
      <c r="X1386" s="135">
        <v>23.637195183722632</v>
      </c>
      <c r="Y1386" s="135">
        <v>23.518264727110843</v>
      </c>
      <c r="Z1386" s="135">
        <v>23.37904478803847</v>
      </c>
      <c r="AA1386" s="135">
        <v>23.219443996921147</v>
      </c>
      <c r="AB1386" s="135">
        <v>23.040857018956995</v>
      </c>
      <c r="AC1386" s="135">
        <v>22.846441419155248</v>
      </c>
      <c r="AD1386" s="135">
        <v>22.641136686090395</v>
      </c>
      <c r="AE1386" s="135">
        <v>22.43132842680853</v>
      </c>
      <c r="AF1386" s="135">
        <v>22.224158682877917</v>
      </c>
      <c r="AG1386" s="135">
        <v>22.026613918275807</v>
      </c>
      <c r="AH1386" s="135">
        <v>21.844620723257645</v>
      </c>
      <c r="AI1386" s="135">
        <v>21.682385707435309</v>
      </c>
      <c r="AJ1386" s="135">
        <v>21.542122271662102</v>
      </c>
      <c r="AK1386" s="135">
        <v>21.424165716083216</v>
      </c>
      <c r="AL1386" s="135">
        <v>21.327363204761372</v>
      </c>
      <c r="AM1386" s="135">
        <v>21.24958048939159</v>
      </c>
      <c r="AN1386" s="135">
        <v>21.188189106785813</v>
      </c>
      <c r="AO1386" s="135">
        <v>21.140452925889768</v>
      </c>
      <c r="AP1386" s="135">
        <v>21.103788016424851</v>
      </c>
      <c r="AQ1386" s="135">
        <v>21.075906997428504</v>
      </c>
      <c r="AR1386" s="135">
        <v>21.054875920881592</v>
      </c>
      <c r="AS1386" s="135">
        <v>21.039114067053827</v>
      </c>
      <c r="AT1386" s="135">
        <v>21.027361891890855</v>
      </c>
      <c r="AU1386" s="135">
        <v>21.018635026165619</v>
      </c>
      <c r="AV1386" s="135">
        <v>21.012175506382256</v>
      </c>
      <c r="AW1386" s="135">
        <v>21.007406349055259</v>
      </c>
      <c r="AX1386" s="136">
        <v>21.003892211243908</v>
      </c>
    </row>
    <row r="1387" spans="1:50">
      <c r="A1387" s="212"/>
      <c r="B1387" s="215"/>
      <c r="C1387" s="217" t="s">
        <v>26</v>
      </c>
      <c r="D1387" s="83" t="s">
        <v>24</v>
      </c>
      <c r="E1387" s="56" t="str">
        <f>A1385&amp;"/"&amp;B1385&amp;"/"&amp;C1387&amp;"/"&amp;D1387</f>
        <v>Diesel oil fired power plants/Gas turbine combined cycle/CHP/L</v>
      </c>
      <c r="F1387" s="103" t="str">
        <f>A1385</f>
        <v>Diesel oil fired power plants</v>
      </c>
      <c r="G1387" s="103" t="str">
        <f>B1385</f>
        <v>Gas turbine combined cycle</v>
      </c>
      <c r="H1387" s="103" t="str">
        <f>C1387</f>
        <v>CHP</v>
      </c>
      <c r="I1387" s="104" t="str">
        <f t="shared" si="84"/>
        <v>L</v>
      </c>
      <c r="J1387" s="141">
        <v>29.895703125000001</v>
      </c>
      <c r="K1387" s="141">
        <v>29.878755819100704</v>
      </c>
      <c r="L1387" s="141">
        <v>29.85834753135812</v>
      </c>
      <c r="M1387" s="141">
        <v>29.833845455366173</v>
      </c>
      <c r="N1387" s="141">
        <v>29.80453487927813</v>
      </c>
      <c r="O1387" s="141">
        <v>29.769624208526093</v>
      </c>
      <c r="P1387" s="141">
        <v>29.72825870321811</v>
      </c>
      <c r="Q1387" s="141">
        <v>29.67954621968736</v>
      </c>
      <c r="R1387" s="141">
        <v>29.622598393269229</v>
      </c>
      <c r="S1387" s="141">
        <v>29.556590172669303</v>
      </c>
      <c r="T1387" s="141">
        <v>29.480838996283936</v>
      </c>
      <c r="U1387" s="141">
        <v>29.394901790859731</v>
      </c>
      <c r="V1387" s="141">
        <v>29.298683213166886</v>
      </c>
      <c r="W1387" s="141">
        <v>29.192542539382533</v>
      </c>
      <c r="X1387" s="141">
        <v>29.077380595710398</v>
      </c>
      <c r="Y1387" s="141">
        <v>28.954684325659343</v>
      </c>
      <c r="Z1387" s="141">
        <v>28.82650770209311</v>
      </c>
      <c r="AA1387" s="141">
        <v>28.695375754140834</v>
      </c>
      <c r="AB1387" s="141">
        <v>28.564113338135645</v>
      </c>
      <c r="AC1387" s="141">
        <v>28.435618575472212</v>
      </c>
      <c r="AD1387" s="141">
        <v>28.312616592095814</v>
      </c>
      <c r="AE1387" s="141">
        <v>28.197436098887042</v>
      </c>
      <c r="AF1387" s="141">
        <v>28.091846233065038</v>
      </c>
      <c r="AG1387" s="141">
        <v>27.996975657212108</v>
      </c>
      <c r="AH1387" s="141">
        <v>27.913316043415772</v>
      </c>
      <c r="AI1387" s="141">
        <v>27.840794713278285</v>
      </c>
      <c r="AJ1387" s="141">
        <v>27.778891165126762</v>
      </c>
      <c r="AK1387" s="141">
        <v>27.72677059649876</v>
      </c>
      <c r="AL1387" s="141">
        <v>27.683412303905492</v>
      </c>
      <c r="AM1387" s="141">
        <v>27.647718656121739</v>
      </c>
      <c r="AN1387" s="141">
        <v>27.618598180486831</v>
      </c>
      <c r="AO1387" s="141">
        <v>27.595022367835149</v>
      </c>
      <c r="AP1387" s="141">
        <v>27.57605952468634</v>
      </c>
      <c r="AQ1387" s="141">
        <v>27.56089064561348</v>
      </c>
      <c r="AR1387" s="141">
        <v>27.548812463977484</v>
      </c>
      <c r="AS1387" s="141">
        <v>27.539232202467176</v>
      </c>
      <c r="AT1387" s="141">
        <v>27.531657576938947</v>
      </c>
      <c r="AU1387" s="141">
        <v>27.525684616985377</v>
      </c>
      <c r="AV1387" s="141">
        <v>27.520985011688769</v>
      </c>
      <c r="AW1387" s="141">
        <v>27.517294023756815</v>
      </c>
      <c r="AX1387" s="142">
        <v>27.514399536314876</v>
      </c>
    </row>
    <row r="1388" spans="1:50">
      <c r="A1388" s="212"/>
      <c r="B1388" s="215"/>
      <c r="C1388" s="216"/>
      <c r="D1388" s="106" t="s">
        <v>25</v>
      </c>
      <c r="E1388" s="107" t="str">
        <f>A1385&amp;"/"&amp;B1385&amp;"/"&amp;C1387&amp;"/"&amp;D1388</f>
        <v>Diesel oil fired power plants/Gas turbine combined cycle/CHP/M</v>
      </c>
      <c r="F1388" s="108" t="str">
        <f>A1385</f>
        <v>Diesel oil fired power plants</v>
      </c>
      <c r="G1388" s="108" t="str">
        <f>B1385</f>
        <v>Gas turbine combined cycle</v>
      </c>
      <c r="H1388" s="108" t="str">
        <f>C1387</f>
        <v>CHP</v>
      </c>
      <c r="I1388" s="109" t="str">
        <f t="shared" si="84"/>
        <v>M</v>
      </c>
      <c r="J1388" s="143">
        <v>32.273718750000008</v>
      </c>
      <c r="K1388" s="143">
        <v>32.268483942720252</v>
      </c>
      <c r="L1388" s="143">
        <v>32.261784690578992</v>
      </c>
      <c r="M1388" s="143">
        <v>32.253219365009343</v>
      </c>
      <c r="N1388" s="143">
        <v>32.242281325223217</v>
      </c>
      <c r="O1388" s="143">
        <v>32.228334726339874</v>
      </c>
      <c r="P1388" s="143">
        <v>32.210586849566077</v>
      </c>
      <c r="Q1388" s="143">
        <v>32.188057891848672</v>
      </c>
      <c r="R1388" s="143">
        <v>32.159550386267121</v>
      </c>
      <c r="S1388" s="143">
        <v>32.123622364642515</v>
      </c>
      <c r="T1388" s="143">
        <v>32.078571212825793</v>
      </c>
      <c r="U1388" s="143">
        <v>32.022438973628951</v>
      </c>
      <c r="V1388" s="143">
        <v>31.953054334361408</v>
      </c>
      <c r="W1388" s="143">
        <v>31.868130676897572</v>
      </c>
      <c r="X1388" s="143">
        <v>31.765441143557076</v>
      </c>
      <c r="Y1388" s="143">
        <v>31.64308693137616</v>
      </c>
      <c r="Z1388" s="143">
        <v>31.49985914557292</v>
      </c>
      <c r="AA1388" s="143">
        <v>31.335663786226458</v>
      </c>
      <c r="AB1388" s="143">
        <v>31.151935667987583</v>
      </c>
      <c r="AC1388" s="143">
        <v>30.951923255464262</v>
      </c>
      <c r="AD1388" s="143">
        <v>30.74070823462937</v>
      </c>
      <c r="AE1388" s="143">
        <v>30.524860040610601</v>
      </c>
      <c r="AF1388" s="143">
        <v>30.311726319203192</v>
      </c>
      <c r="AG1388" s="143">
        <v>30.10849465986254</v>
      </c>
      <c r="AH1388" s="143">
        <v>29.921262266805975</v>
      </c>
      <c r="AI1388" s="143">
        <v>29.754356849013</v>
      </c>
      <c r="AJ1388" s="143">
        <v>29.610055526452378</v>
      </c>
      <c r="AK1388" s="143">
        <v>29.488703251849255</v>
      </c>
      <c r="AL1388" s="143">
        <v>29.389114001565115</v>
      </c>
      <c r="AM1388" s="143">
        <v>29.309092086813475</v>
      </c>
      <c r="AN1388" s="143">
        <v>29.245933376526626</v>
      </c>
      <c r="AO1388" s="143">
        <v>29.196822972241151</v>
      </c>
      <c r="AP1388" s="143">
        <v>29.159102557806779</v>
      </c>
      <c r="AQ1388" s="143">
        <v>29.130418903415091</v>
      </c>
      <c r="AR1388" s="143">
        <v>29.108782386785766</v>
      </c>
      <c r="AS1388" s="143">
        <v>29.092566782620533</v>
      </c>
      <c r="AT1388" s="143">
        <v>29.080476287263476</v>
      </c>
      <c r="AU1388" s="143">
        <v>29.071498193585544</v>
      </c>
      <c r="AV1388" s="143">
        <v>29.064852717929636</v>
      </c>
      <c r="AW1388" s="143">
        <v>29.059946266679582</v>
      </c>
      <c r="AX1388" s="144">
        <v>29.056330964294876</v>
      </c>
    </row>
    <row r="1389" spans="1:50">
      <c r="A1389" s="212"/>
      <c r="B1389" s="215"/>
      <c r="C1389" s="217" t="s">
        <v>42</v>
      </c>
      <c r="D1389" s="83" t="s">
        <v>24</v>
      </c>
      <c r="E1389" s="56" t="str">
        <f>A1385&amp;"/"&amp;B1385&amp;"/"&amp;C1389&amp;"/"&amp;D1389</f>
        <v>Diesel oil fired power plants/Gas turbine combined cycle/Electricity only with CCS/L</v>
      </c>
      <c r="F1389" s="103" t="str">
        <f>A1385</f>
        <v>Diesel oil fired power plants</v>
      </c>
      <c r="G1389" s="103" t="str">
        <f>B1385</f>
        <v>Gas turbine combined cycle</v>
      </c>
      <c r="H1389" s="103" t="str">
        <f>C1389</f>
        <v>Electricity only with CCS</v>
      </c>
      <c r="I1389" s="104" t="str">
        <f t="shared" si="84"/>
        <v>L</v>
      </c>
      <c r="J1389" s="141" t="s">
        <v>99</v>
      </c>
      <c r="K1389" s="141" t="s">
        <v>99</v>
      </c>
      <c r="L1389" s="141" t="s">
        <v>99</v>
      </c>
      <c r="M1389" s="141" t="s">
        <v>99</v>
      </c>
      <c r="N1389" s="141" t="s">
        <v>99</v>
      </c>
      <c r="O1389" s="141" t="s">
        <v>99</v>
      </c>
      <c r="P1389" s="141" t="s">
        <v>99</v>
      </c>
      <c r="Q1389" s="141" t="s">
        <v>99</v>
      </c>
      <c r="R1389" s="141" t="s">
        <v>99</v>
      </c>
      <c r="S1389" s="141" t="s">
        <v>99</v>
      </c>
      <c r="T1389" s="141" t="s">
        <v>99</v>
      </c>
      <c r="U1389" s="141" t="s">
        <v>99</v>
      </c>
      <c r="V1389" s="141" t="s">
        <v>99</v>
      </c>
      <c r="W1389" s="141" t="s">
        <v>99</v>
      </c>
      <c r="X1389" s="141" t="s">
        <v>99</v>
      </c>
      <c r="Y1389" s="141" t="s">
        <v>99</v>
      </c>
      <c r="Z1389" s="141" t="s">
        <v>99</v>
      </c>
      <c r="AA1389" s="141" t="s">
        <v>99</v>
      </c>
      <c r="AB1389" s="141" t="s">
        <v>99</v>
      </c>
      <c r="AC1389" s="141" t="s">
        <v>99</v>
      </c>
      <c r="AD1389" s="141" t="s">
        <v>99</v>
      </c>
      <c r="AE1389" s="141">
        <v>46.218711660329767</v>
      </c>
      <c r="AF1389" s="141">
        <v>46.198504822778439</v>
      </c>
      <c r="AG1389" s="141">
        <v>46.172627989370611</v>
      </c>
      <c r="AH1389" s="141">
        <v>46.139515186965092</v>
      </c>
      <c r="AI1389" s="141">
        <v>46.097183971458847</v>
      </c>
      <c r="AJ1389" s="141">
        <v>46.04313491990569</v>
      </c>
      <c r="AK1389" s="141">
        <v>45.974233478500665</v>
      </c>
      <c r="AL1389" s="141">
        <v>45.886575551871807</v>
      </c>
      <c r="AM1389" s="141">
        <v>45.775342056538705</v>
      </c>
      <c r="AN1389" s="141">
        <v>45.634654113972978</v>
      </c>
      <c r="AO1389" s="141">
        <v>45.457450691656263</v>
      </c>
      <c r="AP1389" s="141">
        <v>45.235425333522244</v>
      </c>
      <c r="AQ1389" s="141">
        <v>44.959078530733699</v>
      </c>
      <c r="AR1389" s="141">
        <v>44.617965787275637</v>
      </c>
      <c r="AS1389" s="141">
        <v>44.201243146572757</v>
      </c>
      <c r="AT1389" s="141">
        <v>43.698619883730665</v>
      </c>
      <c r="AU1389" s="141">
        <v>43.101801602028793</v>
      </c>
      <c r="AV1389" s="141">
        <v>42.40641876073169</v>
      </c>
      <c r="AW1389" s="141">
        <v>41.614263171077567</v>
      </c>
      <c r="AX1389" s="142">
        <v>40.735406249999997</v>
      </c>
    </row>
    <row r="1390" spans="1:50">
      <c r="A1390" s="212"/>
      <c r="B1390" s="215"/>
      <c r="C1390" s="216"/>
      <c r="D1390" s="106" t="s">
        <v>25</v>
      </c>
      <c r="E1390" s="107" t="str">
        <f>A1385&amp;"/"&amp;B1385&amp;"/"&amp;C1389&amp;"/"&amp;D1390</f>
        <v>Diesel oil fired power plants/Gas turbine combined cycle/Electricity only with CCS/M</v>
      </c>
      <c r="F1390" s="108" t="str">
        <f>A1385</f>
        <v>Diesel oil fired power plants</v>
      </c>
      <c r="G1390" s="108" t="str">
        <f>B1385</f>
        <v>Gas turbine combined cycle</v>
      </c>
      <c r="H1390" s="108" t="str">
        <f>C1389</f>
        <v>Electricity only with CCS</v>
      </c>
      <c r="I1390" s="109" t="str">
        <f t="shared" si="84"/>
        <v>M</v>
      </c>
      <c r="J1390" s="143" t="s">
        <v>99</v>
      </c>
      <c r="K1390" s="143" t="s">
        <v>99</v>
      </c>
      <c r="L1390" s="143" t="s">
        <v>99</v>
      </c>
      <c r="M1390" s="143" t="s">
        <v>99</v>
      </c>
      <c r="N1390" s="143" t="s">
        <v>99</v>
      </c>
      <c r="O1390" s="143" t="s">
        <v>99</v>
      </c>
      <c r="P1390" s="143" t="s">
        <v>99</v>
      </c>
      <c r="Q1390" s="143" t="s">
        <v>99</v>
      </c>
      <c r="R1390" s="143" t="s">
        <v>99</v>
      </c>
      <c r="S1390" s="143" t="s">
        <v>99</v>
      </c>
      <c r="T1390" s="143" t="s">
        <v>99</v>
      </c>
      <c r="U1390" s="143" t="s">
        <v>99</v>
      </c>
      <c r="V1390" s="143" t="s">
        <v>99</v>
      </c>
      <c r="W1390" s="143" t="s">
        <v>99</v>
      </c>
      <c r="X1390" s="143" t="s">
        <v>99</v>
      </c>
      <c r="Y1390" s="143" t="s">
        <v>99</v>
      </c>
      <c r="Z1390" s="143" t="s">
        <v>99</v>
      </c>
      <c r="AA1390" s="143" t="s">
        <v>99</v>
      </c>
      <c r="AB1390" s="143" t="s">
        <v>99</v>
      </c>
      <c r="AC1390" s="143" t="s">
        <v>99</v>
      </c>
      <c r="AD1390" s="143" t="s">
        <v>99</v>
      </c>
      <c r="AE1390" s="143">
        <v>48.292617734108575</v>
      </c>
      <c r="AF1390" s="143">
        <v>48.273266142093966</v>
      </c>
      <c r="AG1390" s="143">
        <v>48.248484534310641</v>
      </c>
      <c r="AH1390" s="143">
        <v>48.216773216743775</v>
      </c>
      <c r="AI1390" s="143">
        <v>48.176233651367504</v>
      </c>
      <c r="AJ1390" s="143">
        <v>48.124472202215614</v>
      </c>
      <c r="AK1390" s="143">
        <v>48.058486984098124</v>
      </c>
      <c r="AL1390" s="143">
        <v>47.974539140767369</v>
      </c>
      <c r="AM1390" s="143">
        <v>47.86801355433763</v>
      </c>
      <c r="AN1390" s="143">
        <v>47.733280167235762</v>
      </c>
      <c r="AO1390" s="143">
        <v>47.563576802047791</v>
      </c>
      <c r="AP1390" s="143">
        <v>47.350948569817248</v>
      </c>
      <c r="AQ1390" s="143">
        <v>47.086298024251988</v>
      </c>
      <c r="AR1390" s="143">
        <v>46.759622728049948</v>
      </c>
      <c r="AS1390" s="143">
        <v>46.360537690341722</v>
      </c>
      <c r="AT1390" s="143">
        <v>45.879187736650628</v>
      </c>
      <c r="AU1390" s="143">
        <v>45.307629526959374</v>
      </c>
      <c r="AV1390" s="143">
        <v>44.641678459427702</v>
      </c>
      <c r="AW1390" s="143">
        <v>43.883050507669026</v>
      </c>
      <c r="AX1390" s="144">
        <v>43.041390820312508</v>
      </c>
    </row>
    <row r="1391" spans="1:50">
      <c r="A1391" s="212"/>
      <c r="B1391" s="215"/>
      <c r="C1391" s="217" t="s">
        <v>43</v>
      </c>
      <c r="D1391" s="52" t="s">
        <v>24</v>
      </c>
      <c r="E1391" s="86" t="str">
        <f>A1385&amp;"/"&amp;B1385&amp;"/"&amp;C1391&amp;"/"&amp;D1391</f>
        <v>Diesel oil fired power plants/Gas turbine combined cycle/CHP with CCS/L</v>
      </c>
      <c r="F1391" s="61" t="str">
        <f>A1385</f>
        <v>Diesel oil fired power plants</v>
      </c>
      <c r="G1391" s="61" t="str">
        <f>B1385</f>
        <v>Gas turbine combined cycle</v>
      </c>
      <c r="H1391" s="61" t="str">
        <f>C1391</f>
        <v>CHP with CCS</v>
      </c>
      <c r="I1391" s="84" t="str">
        <f t="shared" si="84"/>
        <v>L</v>
      </c>
      <c r="J1391" s="135" t="s">
        <v>99</v>
      </c>
      <c r="K1391" s="135" t="s">
        <v>99</v>
      </c>
      <c r="L1391" s="135" t="s">
        <v>99</v>
      </c>
      <c r="M1391" s="135" t="s">
        <v>99</v>
      </c>
      <c r="N1391" s="135" t="s">
        <v>99</v>
      </c>
      <c r="O1391" s="135" t="s">
        <v>99</v>
      </c>
      <c r="P1391" s="135" t="s">
        <v>99</v>
      </c>
      <c r="Q1391" s="135" t="s">
        <v>99</v>
      </c>
      <c r="R1391" s="135" t="s">
        <v>99</v>
      </c>
      <c r="S1391" s="135" t="s">
        <v>99</v>
      </c>
      <c r="T1391" s="135" t="s">
        <v>99</v>
      </c>
      <c r="U1391" s="135" t="s">
        <v>99</v>
      </c>
      <c r="V1391" s="135" t="s">
        <v>99</v>
      </c>
      <c r="W1391" s="135" t="s">
        <v>99</v>
      </c>
      <c r="X1391" s="135" t="s">
        <v>99</v>
      </c>
      <c r="Y1391" s="135" t="s">
        <v>99</v>
      </c>
      <c r="Z1391" s="135" t="s">
        <v>99</v>
      </c>
      <c r="AA1391" s="135" t="s">
        <v>99</v>
      </c>
      <c r="AB1391" s="135" t="s">
        <v>99</v>
      </c>
      <c r="AC1391" s="135" t="s">
        <v>99</v>
      </c>
      <c r="AD1391" s="135" t="s">
        <v>99</v>
      </c>
      <c r="AE1391" s="135">
        <v>52.597892439142676</v>
      </c>
      <c r="AF1391" s="135">
        <v>52.580343772550442</v>
      </c>
      <c r="AG1391" s="135">
        <v>52.557862456875348</v>
      </c>
      <c r="AH1391" s="135">
        <v>52.529080668740299</v>
      </c>
      <c r="AI1391" s="135">
        <v>52.492263264649118</v>
      </c>
      <c r="AJ1391" s="135">
        <v>52.445216811720314</v>
      </c>
      <c r="AK1391" s="135">
        <v>52.385181034359455</v>
      </c>
      <c r="AL1391" s="135">
        <v>52.308702592878916</v>
      </c>
      <c r="AM1391" s="135">
        <v>52.211493804153896</v>
      </c>
      <c r="AN1391" s="135">
        <v>52.088283660793323</v>
      </c>
      <c r="AO1391" s="135">
        <v>51.932676263382326</v>
      </c>
      <c r="AP1391" s="135">
        <v>51.737043626031173</v>
      </c>
      <c r="AQ1391" s="135">
        <v>51.492496587631557</v>
      </c>
      <c r="AR1391" s="135">
        <v>51.18899904999018</v>
      </c>
      <c r="AS1391" s="135">
        <v>50.815714193385425</v>
      </c>
      <c r="AT1391" s="135">
        <v>50.361689031739246</v>
      </c>
      <c r="AU1391" s="135">
        <v>49.816980551200309</v>
      </c>
      <c r="AV1391" s="135">
        <v>49.174279349566518</v>
      </c>
      <c r="AW1391" s="135">
        <v>48.430968708577474</v>
      </c>
      <c r="AX1391" s="136">
        <v>47.591355606022915</v>
      </c>
    </row>
    <row r="1392" spans="1:50">
      <c r="A1392" s="212"/>
      <c r="B1392" s="218"/>
      <c r="C1392" s="210"/>
      <c r="D1392" s="93" t="s">
        <v>25</v>
      </c>
      <c r="E1392" s="73" t="str">
        <f>A1385&amp;"/"&amp;B1385&amp;"/"&amp;C1391&amp;"/"&amp;D1392</f>
        <v>Diesel oil fired power plants/Gas turbine combined cycle/CHP with CCS/M</v>
      </c>
      <c r="F1392" s="91" t="str">
        <f>A1385</f>
        <v>Diesel oil fired power plants</v>
      </c>
      <c r="G1392" s="91" t="str">
        <f>B1385</f>
        <v>Gas turbine combined cycle</v>
      </c>
      <c r="H1392" s="91" t="str">
        <f>C1391</f>
        <v>CHP with CCS</v>
      </c>
      <c r="I1392" s="70" t="str">
        <f t="shared" si="84"/>
        <v>M</v>
      </c>
      <c r="J1392" s="137" t="s">
        <v>99</v>
      </c>
      <c r="K1392" s="137" t="s">
        <v>99</v>
      </c>
      <c r="L1392" s="137" t="s">
        <v>99</v>
      </c>
      <c r="M1392" s="137" t="s">
        <v>99</v>
      </c>
      <c r="N1392" s="137" t="s">
        <v>99</v>
      </c>
      <c r="O1392" s="137" t="s">
        <v>99</v>
      </c>
      <c r="P1392" s="137" t="s">
        <v>99</v>
      </c>
      <c r="Q1392" s="137" t="s">
        <v>99</v>
      </c>
      <c r="R1392" s="137" t="s">
        <v>99</v>
      </c>
      <c r="S1392" s="137" t="s">
        <v>99</v>
      </c>
      <c r="T1392" s="137" t="s">
        <v>99</v>
      </c>
      <c r="U1392" s="137" t="s">
        <v>99</v>
      </c>
      <c r="V1392" s="137" t="s">
        <v>99</v>
      </c>
      <c r="W1392" s="137" t="s">
        <v>99</v>
      </c>
      <c r="X1392" s="137" t="s">
        <v>99</v>
      </c>
      <c r="Y1392" s="137" t="s">
        <v>99</v>
      </c>
      <c r="Z1392" s="137" t="s">
        <v>99</v>
      </c>
      <c r="AA1392" s="137" t="s">
        <v>99</v>
      </c>
      <c r="AB1392" s="137" t="s">
        <v>99</v>
      </c>
      <c r="AC1392" s="137" t="s">
        <v>99</v>
      </c>
      <c r="AD1392" s="137" t="s">
        <v>99</v>
      </c>
      <c r="AE1392" s="137">
        <v>56.160083985775501</v>
      </c>
      <c r="AF1392" s="137">
        <v>56.143052030725343</v>
      </c>
      <c r="AG1392" s="137">
        <v>56.121232665930087</v>
      </c>
      <c r="AH1392" s="137">
        <v>56.093298342874675</v>
      </c>
      <c r="AI1392" s="137">
        <v>56.057565008478669</v>
      </c>
      <c r="AJ1392" s="137">
        <v>56.011903814373639</v>
      </c>
      <c r="AK1392" s="137">
        <v>55.953635759872931</v>
      </c>
      <c r="AL1392" s="137">
        <v>55.879409187115613</v>
      </c>
      <c r="AM1392" s="137">
        <v>55.785062661620806</v>
      </c>
      <c r="AN1392" s="137">
        <v>55.665480378123043</v>
      </c>
      <c r="AO1392" s="137">
        <v>55.514454761205329</v>
      </c>
      <c r="AP1392" s="137">
        <v>55.324582427133969</v>
      </c>
      <c r="AQ1392" s="137">
        <v>55.087235951618077</v>
      </c>
      <c r="AR1392" s="137">
        <v>54.792674744259593</v>
      </c>
      <c r="AS1392" s="137">
        <v>54.430381069969357</v>
      </c>
      <c r="AT1392" s="137">
        <v>53.989724447760921</v>
      </c>
      <c r="AU1392" s="137">
        <v>53.461054630757189</v>
      </c>
      <c r="AV1392" s="137">
        <v>52.837277438377804</v>
      </c>
      <c r="AW1392" s="137">
        <v>52.115853200297622</v>
      </c>
      <c r="AX1392" s="138">
        <v>51.300962077540945</v>
      </c>
    </row>
    <row r="1393" spans="1:50">
      <c r="A1393" s="212"/>
      <c r="B1393" s="214" t="s">
        <v>51</v>
      </c>
      <c r="C1393" s="209" t="s">
        <v>36</v>
      </c>
      <c r="D1393" s="67" t="s">
        <v>24</v>
      </c>
      <c r="E1393" s="87" t="str">
        <f>A1385&amp;"/"&amp;B1393&amp;"/"&amp;C1393&amp;"/"&amp;D1393</f>
        <v>Diesel oil fired power plants/Gas turbine /Electricity only/L</v>
      </c>
      <c r="F1393" s="55" t="str">
        <f>A1385</f>
        <v>Diesel oil fired power plants</v>
      </c>
      <c r="G1393" s="55" t="str">
        <f>B1393</f>
        <v xml:space="preserve">Gas turbine </v>
      </c>
      <c r="H1393" s="55" t="str">
        <f>C1393</f>
        <v>Electricity only</v>
      </c>
      <c r="I1393" s="85" t="str">
        <f t="shared" si="84"/>
        <v>L</v>
      </c>
      <c r="J1393" s="139">
        <v>10.44</v>
      </c>
      <c r="K1393" s="139">
        <v>10.438237041774983</v>
      </c>
      <c r="L1393" s="139">
        <v>10.43630110151514</v>
      </c>
      <c r="M1393" s="139">
        <v>10.434176591661133</v>
      </c>
      <c r="N1393" s="139">
        <v>10.431846813319822</v>
      </c>
      <c r="O1393" s="139">
        <v>10.429293940460713</v>
      </c>
      <c r="P1393" s="139">
        <v>10.426499019853351</v>
      </c>
      <c r="Q1393" s="139">
        <v>10.423441990765104</v>
      </c>
      <c r="R1393" s="139">
        <v>10.420101728972627</v>
      </c>
      <c r="S1393" s="139">
        <v>10.416456120155884</v>
      </c>
      <c r="T1393" s="139">
        <v>10.412482168204825</v>
      </c>
      <c r="U1393" s="139">
        <v>10.408156144328514</v>
      </c>
      <c r="V1393" s="139">
        <v>10.403453783055092</v>
      </c>
      <c r="W1393" s="139">
        <v>10.398350531175149</v>
      </c>
      <c r="X1393" s="139">
        <v>10.392821855325908</v>
      </c>
      <c r="Y1393" s="139">
        <v>10.386843613143011</v>
      </c>
      <c r="Z1393" s="139">
        <v>10.380392491620206</v>
      </c>
      <c r="AA1393" s="139">
        <v>10.373446514415475</v>
      </c>
      <c r="AB1393" s="139">
        <v>10.36598561724051</v>
      </c>
      <c r="AC1393" s="139">
        <v>10.357992287111806</v>
      </c>
      <c r="AD1393" s="139">
        <v>10.349452257116887</v>
      </c>
      <c r="AE1393" s="139">
        <v>10.340355243517003</v>
      </c>
      <c r="AF1393" s="139">
        <v>10.330695706617027</v>
      </c>
      <c r="AG1393" s="139">
        <v>10.320473611141733</v>
      </c>
      <c r="AH1393" s="139">
        <v>10.309695156242924</v>
      </c>
      <c r="AI1393" s="139">
        <v>10.298373440221402</v>
      </c>
      <c r="AJ1393" s="139">
        <v>10.28652902117839</v>
      </c>
      <c r="AK1393" s="139">
        <v>10.274190332768702</v>
      </c>
      <c r="AL1393" s="139">
        <v>10.26139391466095</v>
      </c>
      <c r="AM1393" s="139">
        <v>10.248184420771246</v>
      </c>
      <c r="AN1393" s="139">
        <v>10.234614375182124</v>
      </c>
      <c r="AO1393" s="139">
        <v>10.220743655945535</v>
      </c>
      <c r="AP1393" s="139">
        <v>10.206638700374521</v>
      </c>
      <c r="AQ1393" s="139">
        <v>10.192371441208403</v>
      </c>
      <c r="AR1393" s="139">
        <v>10.1780180000414</v>
      </c>
      <c r="AS1393" s="139">
        <v>10.163657181169665</v>
      </c>
      <c r="AT1393" s="139">
        <v>10.149368823908873</v>
      </c>
      <c r="AU1393" s="139">
        <v>10.135232082880725</v>
      </c>
      <c r="AV1393" s="139">
        <v>10.12132371244676</v>
      </c>
      <c r="AW1393" s="139">
        <v>10.107716432537014</v>
      </c>
      <c r="AX1393" s="140">
        <v>10.094477448347359</v>
      </c>
    </row>
    <row r="1394" spans="1:50">
      <c r="A1394" s="212"/>
      <c r="B1394" s="215"/>
      <c r="C1394" s="206"/>
      <c r="D1394" s="52" t="s">
        <v>25</v>
      </c>
      <c r="E1394" s="86" t="str">
        <f>A1385&amp;"/"&amp;B1393&amp;"/"&amp;C1393&amp;"/"&amp;D1394</f>
        <v>Diesel oil fired power plants/Gas turbine /Electricity only/M</v>
      </c>
      <c r="F1394" s="61" t="str">
        <f>A1385</f>
        <v>Diesel oil fired power plants</v>
      </c>
      <c r="G1394" s="61" t="str">
        <f>B1393</f>
        <v xml:space="preserve">Gas turbine </v>
      </c>
      <c r="H1394" s="61" t="str">
        <f>C1393</f>
        <v>Electricity only</v>
      </c>
      <c r="I1394" s="84" t="str">
        <f t="shared" si="84"/>
        <v>M</v>
      </c>
      <c r="J1394" s="135">
        <v>10.909799999999997</v>
      </c>
      <c r="K1394" s="135">
        <v>10.907940879924393</v>
      </c>
      <c r="L1394" s="135">
        <v>10.905898731450341</v>
      </c>
      <c r="M1394" s="135">
        <v>10.903656934507422</v>
      </c>
      <c r="N1394" s="135">
        <v>10.901197657298637</v>
      </c>
      <c r="O1394" s="135">
        <v>10.898501832593544</v>
      </c>
      <c r="P1394" s="135">
        <v>10.895549149741406</v>
      </c>
      <c r="Q1394" s="135">
        <v>10.892318066648611</v>
      </c>
      <c r="R1394" s="135">
        <v>10.88878584657717</v>
      </c>
      <c r="S1394" s="135">
        <v>10.884928625233218</v>
      </c>
      <c r="T1394" s="135">
        <v>10.88072151419167</v>
      </c>
      <c r="U1394" s="135">
        <v>10.876138747199779</v>
      </c>
      <c r="V1394" s="135">
        <v>10.871153876257653</v>
      </c>
      <c r="W1394" s="135">
        <v>10.865740024512547</v>
      </c>
      <c r="X1394" s="135">
        <v>10.85987020283439</v>
      </c>
      <c r="Y1394" s="135">
        <v>10.853517696356956</v>
      </c>
      <c r="Z1394" s="135">
        <v>10.846656526155144</v>
      </c>
      <c r="AA1394" s="135">
        <v>10.839261989462676</v>
      </c>
      <c r="AB1394" s="135">
        <v>10.831311279300122</v>
      </c>
      <c r="AC1394" s="135">
        <v>10.822784180985522</v>
      </c>
      <c r="AD1394" s="135">
        <v>10.813663838683798</v>
      </c>
      <c r="AE1394" s="135">
        <v>10.803937579925647</v>
      </c>
      <c r="AF1394" s="135">
        <v>10.793597779991261</v>
      </c>
      <c r="AG1394" s="135">
        <v>10.78264274142575</v>
      </c>
      <c r="AH1394" s="135">
        <v>10.771077557087587</v>
      </c>
      <c r="AI1394" s="135">
        <v>10.758914918535842</v>
      </c>
      <c r="AJ1394" s="135">
        <v>10.746175825888931</v>
      </c>
      <c r="AK1394" s="135">
        <v>10.732890151305263</v>
      </c>
      <c r="AL1394" s="135">
        <v>10.719097006769111</v>
      </c>
      <c r="AM1394" s="135">
        <v>10.704844868703258</v>
      </c>
      <c r="AN1394" s="135">
        <v>10.690191417712054</v>
      </c>
      <c r="AO1394" s="135">
        <v>10.675203061837877</v>
      </c>
      <c r="AP1394" s="135">
        <v>10.659954126032455</v>
      </c>
      <c r="AQ1394" s="135">
        <v>10.644525708533344</v>
      </c>
      <c r="AR1394" s="135">
        <v>10.629004225378999</v>
      </c>
      <c r="AS1394" s="135">
        <v>10.613479685772287</v>
      </c>
      <c r="AT1394" s="135">
        <v>10.598043761424561</v>
      </c>
      <c r="AU1394" s="135">
        <v>10.58278773025123</v>
      </c>
      <c r="AV1394" s="135">
        <v>10.567800386859547</v>
      </c>
      <c r="AW1394" s="135">
        <v>10.553166017626442</v>
      </c>
      <c r="AX1394" s="136">
        <v>10.53896253596411</v>
      </c>
    </row>
    <row r="1395" spans="1:50">
      <c r="A1395" s="212"/>
      <c r="B1395" s="215"/>
      <c r="C1395" s="206"/>
      <c r="D1395" s="52" t="s">
        <v>38</v>
      </c>
      <c r="E1395" s="86" t="str">
        <f>A1385&amp;"/"&amp;B1393&amp;"/"&amp;C1393&amp;"/"&amp;D1395</f>
        <v>Diesel oil fired power plants/Gas turbine /Electricity only/S</v>
      </c>
      <c r="F1395" s="61" t="str">
        <f>A1385</f>
        <v>Diesel oil fired power plants</v>
      </c>
      <c r="G1395" s="61" t="str">
        <f>B1393</f>
        <v xml:space="preserve">Gas turbine </v>
      </c>
      <c r="H1395" s="61" t="str">
        <f>C1393</f>
        <v>Electricity only</v>
      </c>
      <c r="I1395" s="84" t="str">
        <f t="shared" si="84"/>
        <v>S</v>
      </c>
      <c r="J1395" s="135">
        <v>13.091759999999995</v>
      </c>
      <c r="K1395" s="135">
        <v>13.090393105261736</v>
      </c>
      <c r="L1395" s="135">
        <v>13.088888088381479</v>
      </c>
      <c r="M1395" s="135">
        <v>13.08723163250766</v>
      </c>
      <c r="N1395" s="135">
        <v>13.085409275098659</v>
      </c>
      <c r="O1395" s="135">
        <v>13.083405339509756</v>
      </c>
      <c r="P1395" s="135">
        <v>13.081202869482794</v>
      </c>
      <c r="Q1395" s="135">
        <v>13.078783568619054</v>
      </c>
      <c r="R1395" s="135">
        <v>13.076127747385071</v>
      </c>
      <c r="S1395" s="135">
        <v>13.073214280734145</v>
      </c>
      <c r="T1395" s="135">
        <v>13.070020580021199</v>
      </c>
      <c r="U1395" s="135">
        <v>13.066522583540879</v>
      </c>
      <c r="V1395" s="135">
        <v>13.062694770717011</v>
      </c>
      <c r="W1395" s="135">
        <v>13.058510205697212</v>
      </c>
      <c r="X1395" s="135">
        <v>13.05394061683155</v>
      </c>
      <c r="Y1395" s="135">
        <v>13.048956519198105</v>
      </c>
      <c r="Z1395" s="135">
        <v>13.043527387926469</v>
      </c>
      <c r="AA1395" s="135">
        <v>13.037621890491216</v>
      </c>
      <c r="AB1395" s="135">
        <v>13.031208186311764</v>
      </c>
      <c r="AC1395" s="135">
        <v>13.024254301794354</v>
      </c>
      <c r="AD1395" s="135">
        <v>13.016728588261255</v>
      </c>
      <c r="AE1395" s="135">
        <v>13.008600268892501</v>
      </c>
      <c r="AF1395" s="135">
        <v>12.999840078713211</v>
      </c>
      <c r="AG1395" s="135">
        <v>12.990420998657076</v>
      </c>
      <c r="AH1395" s="135">
        <v>12.980319080711425</v>
      </c>
      <c r="AI1395" s="135">
        <v>12.969514356036154</v>
      </c>
      <c r="AJ1395" s="135">
        <v>12.957991811758134</v>
      </c>
      <c r="AK1395" s="135">
        <v>12.945742414992912</v>
      </c>
      <c r="AL1395" s="135">
        <v>12.932764154792636</v>
      </c>
      <c r="AM1395" s="135">
        <v>12.919063064585854</v>
      </c>
      <c r="AN1395" s="135">
        <v>12.90465417986103</v>
      </c>
      <c r="AO1395" s="135">
        <v>12.889562379124927</v>
      </c>
      <c r="AP1395" s="135">
        <v>12.873823051449179</v>
      </c>
      <c r="AQ1395" s="135">
        <v>12.857482532180375</v>
      </c>
      <c r="AR1395" s="135">
        <v>12.840598250566689</v>
      </c>
      <c r="AS1395" s="135">
        <v>12.823238539904004</v>
      </c>
      <c r="AT1395" s="135">
        <v>12.805482072745431</v>
      </c>
      <c r="AU1395" s="135">
        <v>12.787416900680851</v>
      </c>
      <c r="AV1395" s="135">
        <v>12.769139099504292</v>
      </c>
      <c r="AW1395" s="135">
        <v>12.750751044924048</v>
      </c>
      <c r="AX1395" s="136">
        <v>12.73235936941323</v>
      </c>
    </row>
    <row r="1396" spans="1:50">
      <c r="A1396" s="212"/>
      <c r="B1396" s="215"/>
      <c r="C1396" s="216"/>
      <c r="D1396" s="52" t="s">
        <v>47</v>
      </c>
      <c r="E1396" s="86" t="str">
        <f>A1385&amp;"/"&amp;B1393&amp;"/"&amp;C1393&amp;"/"&amp;D1396</f>
        <v>Diesel oil fired power plants/Gas turbine /Electricity only/XS</v>
      </c>
      <c r="F1396" s="61" t="str">
        <f>A1385</f>
        <v>Diesel oil fired power plants</v>
      </c>
      <c r="G1396" s="61" t="str">
        <f>B1393</f>
        <v xml:space="preserve">Gas turbine </v>
      </c>
      <c r="H1396" s="61" t="str">
        <f>C1393</f>
        <v>Electricity only</v>
      </c>
      <c r="I1396" s="84" t="str">
        <f t="shared" si="84"/>
        <v>XS</v>
      </c>
      <c r="J1396" s="135">
        <v>18.983051999999994</v>
      </c>
      <c r="K1396" s="135">
        <v>18.981842398021755</v>
      </c>
      <c r="L1396" s="135">
        <v>18.980508626538779</v>
      </c>
      <c r="M1396" s="135">
        <v>18.979038288211378</v>
      </c>
      <c r="N1396" s="135">
        <v>18.977417824032134</v>
      </c>
      <c r="O1396" s="135">
        <v>18.975632421153769</v>
      </c>
      <c r="P1396" s="135">
        <v>18.973665917167349</v>
      </c>
      <c r="Q1396" s="135">
        <v>18.971500701652353</v>
      </c>
      <c r="R1396" s="135">
        <v>18.969117616116932</v>
      </c>
      <c r="S1396" s="135">
        <v>18.966495853804766</v>
      </c>
      <c r="T1396" s="135">
        <v>18.963612861271542</v>
      </c>
      <c r="U1396" s="135">
        <v>18.960444244137577</v>
      </c>
      <c r="V1396" s="135">
        <v>18.956963680009462</v>
      </c>
      <c r="W1396" s="135">
        <v>18.953142842239259</v>
      </c>
      <c r="X1396" s="135">
        <v>18.948951338955961</v>
      </c>
      <c r="Y1396" s="135">
        <v>18.944356672660422</v>
      </c>
      <c r="Z1396" s="135">
        <v>18.939324226612836</v>
      </c>
      <c r="AA1396" s="135">
        <v>18.933817285246615</v>
      </c>
      <c r="AB1396" s="135">
        <v>18.92779709688644</v>
      </c>
      <c r="AC1396" s="135">
        <v>18.921222988091458</v>
      </c>
      <c r="AD1396" s="135">
        <v>18.914052539928541</v>
      </c>
      <c r="AE1396" s="135">
        <v>18.906241837326782</v>
      </c>
      <c r="AF1396" s="135">
        <v>18.89774580327007</v>
      </c>
      <c r="AG1396" s="135">
        <v>18.888518629820961</v>
      </c>
      <c r="AH1396" s="135">
        <v>18.878514317680601</v>
      </c>
      <c r="AI1396" s="135">
        <v>18.867687334995519</v>
      </c>
      <c r="AJ1396" s="135">
        <v>18.855993404223735</v>
      </c>
      <c r="AK1396" s="135">
        <v>18.843390422862292</v>
      </c>
      <c r="AL1396" s="135">
        <v>18.829839519518885</v>
      </c>
      <c r="AM1396" s="135">
        <v>18.815306241019428</v>
      </c>
      <c r="AN1396" s="135">
        <v>18.799761858887184</v>
      </c>
      <c r="AO1396" s="135">
        <v>18.783184774623013</v>
      </c>
      <c r="AP1396" s="135">
        <v>18.765561992929758</v>
      </c>
      <c r="AQ1396" s="135">
        <v>18.746890620726596</v>
      </c>
      <c r="AR1396" s="135">
        <v>18.727179338097624</v>
      </c>
      <c r="AS1396" s="135">
        <v>18.706449776077903</v>
      </c>
      <c r="AT1396" s="135">
        <v>18.684737726511056</v>
      </c>
      <c r="AU1396" s="135">
        <v>18.662094102425357</v>
      </c>
      <c r="AV1396" s="135">
        <v>18.638585564874663</v>
      </c>
      <c r="AW1396" s="135">
        <v>18.61429473532376</v>
      </c>
      <c r="AX1396" s="136">
        <v>18.58931992251215</v>
      </c>
    </row>
    <row r="1397" spans="1:50">
      <c r="A1397" s="212"/>
      <c r="B1397" s="215"/>
      <c r="C1397" s="217" t="s">
        <v>26</v>
      </c>
      <c r="D1397" s="83" t="s">
        <v>24</v>
      </c>
      <c r="E1397" s="56" t="str">
        <f>A1385&amp;"/"&amp;B1393&amp;"/"&amp;C1397&amp;"/"&amp;D1397</f>
        <v>Diesel oil fired power plants/Gas turbine /CHP/L</v>
      </c>
      <c r="F1397" s="103" t="str">
        <f>A1385</f>
        <v>Diesel oil fired power plants</v>
      </c>
      <c r="G1397" s="103" t="str">
        <f>B1393</f>
        <v xml:space="preserve">Gas turbine </v>
      </c>
      <c r="H1397" s="103" t="str">
        <f>C1397</f>
        <v>CHP</v>
      </c>
      <c r="I1397" s="104" t="str">
        <f t="shared" si="84"/>
        <v>L</v>
      </c>
      <c r="J1397" s="141">
        <v>14.4918</v>
      </c>
      <c r="K1397" s="141">
        <v>14.489785938910265</v>
      </c>
      <c r="L1397" s="141">
        <v>14.487571750485024</v>
      </c>
      <c r="M1397" s="141">
        <v>14.485138862222561</v>
      </c>
      <c r="N1397" s="141">
        <v>14.482467258171956</v>
      </c>
      <c r="O1397" s="141">
        <v>14.479535427449054</v>
      </c>
      <c r="P1397" s="141">
        <v>14.476320325525323</v>
      </c>
      <c r="Q1397" s="141">
        <v>14.472797352418898</v>
      </c>
      <c r="R1397" s="141">
        <v>14.468940352608197</v>
      </c>
      <c r="S1397" s="141">
        <v>14.464721642214915</v>
      </c>
      <c r="T1397" s="141">
        <v>14.460112069739996</v>
      </c>
      <c r="U1397" s="141">
        <v>14.455081117347634</v>
      </c>
      <c r="V1397" s="141">
        <v>14.449597050328844</v>
      </c>
      <c r="W1397" s="141">
        <v>14.443627122872565</v>
      </c>
      <c r="X1397" s="141">
        <v>14.43713784854625</v>
      </c>
      <c r="Y1397" s="141">
        <v>14.430095343838586</v>
      </c>
      <c r="Z1397" s="141">
        <v>14.422465752626662</v>
      </c>
      <c r="AA1397" s="141">
        <v>14.414215758366709</v>
      </c>
      <c r="AB1397" s="141">
        <v>14.40531318903192</v>
      </c>
      <c r="AC1397" s="141">
        <v>14.395727717196616</v>
      </c>
      <c r="AD1397" s="141">
        <v>14.385431654075648</v>
      </c>
      <c r="AE1397" s="141">
        <v>14.374400831693046</v>
      </c>
      <c r="AF1397" s="141">
        <v>14.362615561661755</v>
      </c>
      <c r="AG1397" s="141">
        <v>14.35006165238781</v>
      </c>
      <c r="AH1397" s="141">
        <v>14.336731459073363</v>
      </c>
      <c r="AI1397" s="141">
        <v>14.32262493303848</v>
      </c>
      <c r="AJ1397" s="141">
        <v>14.307750629133443</v>
      </c>
      <c r="AK1397" s="141">
        <v>14.29212662305728</v>
      </c>
      <c r="AL1397" s="141">
        <v>14.275781285058617</v>
      </c>
      <c r="AM1397" s="141">
        <v>14.258753853676446</v>
      </c>
      <c r="AN1397" s="141">
        <v>14.24109475377599</v>
      </c>
      <c r="AO1397" s="141">
        <v>14.222865607911224</v>
      </c>
      <c r="AP1397" s="141">
        <v>14.204138899492181</v>
      </c>
      <c r="AQ1397" s="141">
        <v>14.184997260431343</v>
      </c>
      <c r="AR1397" s="141">
        <v>14.165532374443512</v>
      </c>
      <c r="AS1397" s="141">
        <v>14.145843508950161</v>
      </c>
      <c r="AT1397" s="141">
        <v>14.126035712006587</v>
      </c>
      <c r="AU1397" s="141">
        <v>14.106217733805741</v>
      </c>
      <c r="AV1397" s="141">
        <v>14.08649975287099</v>
      </c>
      <c r="AW1397" s="141">
        <v>14.066991002845722</v>
      </c>
      <c r="AX1397" s="142">
        <v>14.047797405006246</v>
      </c>
    </row>
    <row r="1398" spans="1:50">
      <c r="A1398" s="212"/>
      <c r="B1398" s="215"/>
      <c r="C1398" s="206"/>
      <c r="D1398" s="52" t="s">
        <v>25</v>
      </c>
      <c r="E1398" s="86" t="str">
        <f>A1385&amp;"/"&amp;B1393&amp;"/"&amp;C1397&amp;"/"&amp;D1398</f>
        <v>Diesel oil fired power plants/Gas turbine /CHP/M</v>
      </c>
      <c r="F1398" s="61" t="str">
        <f>A1385</f>
        <v>Diesel oil fired power plants</v>
      </c>
      <c r="G1398" s="61" t="str">
        <f>B1393</f>
        <v xml:space="preserve">Gas turbine </v>
      </c>
      <c r="H1398" s="61" t="str">
        <f>C1397</f>
        <v>CHP</v>
      </c>
      <c r="I1398" s="84" t="str">
        <f t="shared" si="84"/>
        <v>M</v>
      </c>
      <c r="J1398" s="135">
        <v>14.947505999999995</v>
      </c>
      <c r="K1398" s="135">
        <v>14.94519559296314</v>
      </c>
      <c r="L1398" s="135">
        <v>14.942656288667672</v>
      </c>
      <c r="M1398" s="135">
        <v>14.939866992559155</v>
      </c>
      <c r="N1398" s="135">
        <v>14.936805003889665</v>
      </c>
      <c r="O1398" s="135">
        <v>14.933445966858134</v>
      </c>
      <c r="P1398" s="135">
        <v>14.929763838230022</v>
      </c>
      <c r="Q1398" s="135">
        <v>14.925730876428373</v>
      </c>
      <c r="R1398" s="135">
        <v>14.921317657893315</v>
      </c>
      <c r="S1398" s="135">
        <v>14.916493127343808</v>
      </c>
      <c r="T1398" s="135">
        <v>14.911224689411368</v>
      </c>
      <c r="U1398" s="135">
        <v>14.905478349904037</v>
      </c>
      <c r="V1398" s="135">
        <v>14.899218915637068</v>
      </c>
      <c r="W1398" s="135">
        <v>14.892410262252167</v>
      </c>
      <c r="X1398" s="135">
        <v>14.885015679636563</v>
      </c>
      <c r="Y1398" s="135">
        <v>14.876998304321987</v>
      </c>
      <c r="Z1398" s="135">
        <v>14.868321647447145</v>
      </c>
      <c r="AA1398" s="135">
        <v>14.858950225345886</v>
      </c>
      <c r="AB1398" s="135">
        <v>14.848850297410845</v>
      </c>
      <c r="AC1398" s="135">
        <v>14.837990712420755</v>
      </c>
      <c r="AD1398" s="135">
        <v>14.826343859878905</v>
      </c>
      <c r="AE1398" s="135">
        <v>14.813886717015018</v>
      </c>
      <c r="AF1398" s="135">
        <v>14.800601974965534</v>
      </c>
      <c r="AG1398" s="135">
        <v>14.786479219403795</v>
      </c>
      <c r="AH1398" s="135">
        <v>14.771516131838082</v>
      </c>
      <c r="AI1398" s="135">
        <v>14.755719668418015</v>
      </c>
      <c r="AJ1398" s="135">
        <v>14.739107164081171</v>
      </c>
      <c r="AK1398" s="135">
        <v>14.721707302123264</v>
      </c>
      <c r="AL1398" s="135">
        <v>14.703560883835809</v>
      </c>
      <c r="AM1398" s="135">
        <v>14.684721330851419</v>
      </c>
      <c r="AN1398" s="135">
        <v>14.665254855347689</v>
      </c>
      <c r="AO1398" s="135">
        <v>14.645240241158056</v>
      </c>
      <c r="AP1398" s="135">
        <v>14.62476819260522</v>
      </c>
      <c r="AQ1398" s="135">
        <v>14.603940227429565</v>
      </c>
      <c r="AR1398" s="135">
        <v>14.582867114755519</v>
      </c>
      <c r="AS1398" s="135">
        <v>14.561666887097777</v>
      </c>
      <c r="AT1398" s="135">
        <v>14.540462484743239</v>
      </c>
      <c r="AU1398" s="135">
        <v>14.519379118738501</v>
      </c>
      <c r="AV1398" s="135">
        <v>14.498541462258638</v>
      </c>
      <c r="AW1398" s="135">
        <v>14.478070796618706</v>
      </c>
      <c r="AX1398" s="136">
        <v>14.458082245506411</v>
      </c>
    </row>
    <row r="1399" spans="1:50">
      <c r="A1399" s="212"/>
      <c r="B1399" s="215"/>
      <c r="C1399" s="206"/>
      <c r="D1399" s="52" t="s">
        <v>38</v>
      </c>
      <c r="E1399" s="86" t="str">
        <f>A1385&amp;"/"&amp;B1393&amp;"/"&amp;C1397&amp;"/"&amp;D1399</f>
        <v>Diesel oil fired power plants/Gas turbine /CHP/S</v>
      </c>
      <c r="F1399" s="61" t="str">
        <f>A1385</f>
        <v>Diesel oil fired power plants</v>
      </c>
      <c r="G1399" s="61" t="str">
        <f>B1393</f>
        <v xml:space="preserve">Gas turbine </v>
      </c>
      <c r="H1399" s="61" t="str">
        <f>C1397</f>
        <v>CHP</v>
      </c>
      <c r="I1399" s="84" t="str">
        <f t="shared" si="84"/>
        <v>S</v>
      </c>
      <c r="J1399" s="135">
        <v>16.540207199999994</v>
      </c>
      <c r="K1399" s="135">
        <v>16.538789270126454</v>
      </c>
      <c r="L1399" s="135">
        <v>16.537227016477178</v>
      </c>
      <c r="M1399" s="135">
        <v>16.535506296707801</v>
      </c>
      <c r="N1399" s="135">
        <v>16.533611701442631</v>
      </c>
      <c r="O1399" s="135">
        <v>16.531526466720898</v>
      </c>
      <c r="P1399" s="135">
        <v>16.529232386326296</v>
      </c>
      <c r="Q1399" s="135">
        <v>16.526709725664972</v>
      </c>
      <c r="R1399" s="135">
        <v>16.523937139297665</v>
      </c>
      <c r="S1399" s="135">
        <v>16.52089159474491</v>
      </c>
      <c r="T1399" s="135">
        <v>16.517548305775158</v>
      </c>
      <c r="U1399" s="135">
        <v>16.513880679056488</v>
      </c>
      <c r="V1399" s="135">
        <v>16.509860278801508</v>
      </c>
      <c r="W1399" s="135">
        <v>16.505456814856256</v>
      </c>
      <c r="X1399" s="135">
        <v>16.500638160562605</v>
      </c>
      <c r="Y1399" s="135">
        <v>16.495370407637488</v>
      </c>
      <c r="Z1399" s="135">
        <v>16.489617966224877</v>
      </c>
      <c r="AA1399" s="135">
        <v>16.483343719137448</v>
      </c>
      <c r="AB1399" s="135">
        <v>16.476509240045431</v>
      </c>
      <c r="AC1399" s="135">
        <v>16.469075085899991</v>
      </c>
      <c r="AD1399" s="135">
        <v>16.461001174085432</v>
      </c>
      <c r="AE1399" s="135">
        <v>16.452247254542019</v>
      </c>
      <c r="AF1399" s="135">
        <v>16.442773486231577</v>
      </c>
      <c r="AG1399" s="135">
        <v>16.432541125656837</v>
      </c>
      <c r="AH1399" s="135">
        <v>16.421513332511509</v>
      </c>
      <c r="AI1399" s="135">
        <v>16.409656093758414</v>
      </c>
      <c r="AJ1399" s="135">
        <v>16.396939262365983</v>
      </c>
      <c r="AK1399" s="135">
        <v>16.3833377004966</v>
      </c>
      <c r="AL1399" s="135">
        <v>16.368832509147413</v>
      </c>
      <c r="AM1399" s="135">
        <v>16.353412317243215</v>
      </c>
      <c r="AN1399" s="135">
        <v>16.337074593295938</v>
      </c>
      <c r="AO1399" s="135">
        <v>16.319826932506214</v>
      </c>
      <c r="AP1399" s="135">
        <v>16.301688262346303</v>
      </c>
      <c r="AQ1399" s="135">
        <v>16.282689901203216</v>
      </c>
      <c r="AR1399" s="135">
        <v>16.262876398721843</v>
      </c>
      <c r="AS1399" s="135">
        <v>16.242306084299944</v>
      </c>
      <c r="AT1399" s="135">
        <v>16.221051252928433</v>
      </c>
      <c r="AU1399" s="135">
        <v>16.199197926193193</v>
      </c>
      <c r="AV1399" s="135">
        <v>16.176845141286826</v>
      </c>
      <c r="AW1399" s="135">
        <v>16.154103742232053</v>
      </c>
      <c r="AX1399" s="136">
        <v>16.131094674346397</v>
      </c>
    </row>
    <row r="1400" spans="1:50">
      <c r="A1400" s="212"/>
      <c r="B1400" s="215"/>
      <c r="C1400" s="216"/>
      <c r="D1400" s="106" t="s">
        <v>47</v>
      </c>
      <c r="E1400" s="107" t="str">
        <f>A1385&amp;"/"&amp;B1393&amp;"/"&amp;C1397&amp;"/"&amp;D1400</f>
        <v>Diesel oil fired power plants/Gas turbine /CHP/XS</v>
      </c>
      <c r="F1400" s="108" t="str">
        <f>A1385</f>
        <v>Diesel oil fired power plants</v>
      </c>
      <c r="G1400" s="108" t="str">
        <f>B1393</f>
        <v xml:space="preserve">Gas turbine </v>
      </c>
      <c r="H1400" s="108" t="str">
        <f>C1397</f>
        <v>CHP</v>
      </c>
      <c r="I1400" s="109" t="str">
        <f t="shared" si="84"/>
        <v>XS</v>
      </c>
      <c r="J1400" s="143">
        <v>21.207160439999992</v>
      </c>
      <c r="K1400" s="143">
        <v>21.205936598892169</v>
      </c>
      <c r="L1400" s="143">
        <v>21.204586836166524</v>
      </c>
      <c r="M1400" s="143">
        <v>21.203098515987961</v>
      </c>
      <c r="N1400" s="143">
        <v>21.201457804494325</v>
      </c>
      <c r="O1400" s="143">
        <v>21.199649571549337</v>
      </c>
      <c r="P1400" s="143">
        <v>21.197657287890063</v>
      </c>
      <c r="Q1400" s="143">
        <v>21.195462918313581</v>
      </c>
      <c r="R1400" s="143">
        <v>21.19304681181929</v>
      </c>
      <c r="S1400" s="143">
        <v>21.190387589954909</v>
      </c>
      <c r="T1400" s="143">
        <v>21.187462035013592</v>
      </c>
      <c r="U1400" s="143">
        <v>21.184244980205765</v>
      </c>
      <c r="V1400" s="143">
        <v>21.180709204490935</v>
      </c>
      <c r="W1400" s="143">
        <v>21.176825335409326</v>
      </c>
      <c r="X1400" s="143">
        <v>21.172561764006719</v>
      </c>
      <c r="Y1400" s="143">
        <v>21.167884576801352</v>
      </c>
      <c r="Z1400" s="143">
        <v>21.162757510696913</v>
      </c>
      <c r="AA1400" s="143">
        <v>21.157141937792733</v>
      </c>
      <c r="AB1400" s="143">
        <v>21.150996888163064</v>
      </c>
      <c r="AC1400" s="143">
        <v>21.144279119842487</v>
      </c>
      <c r="AD1400" s="143">
        <v>21.136943246418479</v>
      </c>
      <c r="AE1400" s="143">
        <v>21.128941933730022</v>
      </c>
      <c r="AF1400" s="143">
        <v>21.12022617811569</v>
      </c>
      <c r="AG1400" s="143">
        <v>21.110745679330257</v>
      </c>
      <c r="AH1400" s="143">
        <v>21.100449321512805</v>
      </c>
      <c r="AI1400" s="143">
        <v>21.089285775267268</v>
      </c>
      <c r="AJ1400" s="143">
        <v>21.0772042328075</v>
      </c>
      <c r="AK1400" s="143">
        <v>21.064155286000229</v>
      </c>
      <c r="AL1400" s="143">
        <v>21.050091953780466</v>
      </c>
      <c r="AM1400" s="143">
        <v>21.034970860593798</v>
      </c>
      <c r="AN1400" s="143">
        <v>21.01875356105819</v>
      </c>
      <c r="AO1400" s="143">
        <v>21.001407997829361</v>
      </c>
      <c r="AP1400" s="143">
        <v>20.982910069715679</v>
      </c>
      <c r="AQ1400" s="143">
        <v>20.963245275610149</v>
      </c>
      <c r="AR1400" s="143">
        <v>20.942410387200709</v>
      </c>
      <c r="AS1400" s="143">
        <v>20.920415090362695</v>
      </c>
      <c r="AT1400" s="143">
        <v>20.89728352259371</v>
      </c>
      <c r="AU1400" s="143">
        <v>20.873055623061568</v>
      </c>
      <c r="AV1400" s="143">
        <v>20.847788204262486</v>
      </c>
      <c r="AW1400" s="143">
        <v>20.821555651496237</v>
      </c>
      <c r="AX1400" s="144">
        <v>20.794450159861285</v>
      </c>
    </row>
    <row r="1401" spans="1:50">
      <c r="A1401" s="212"/>
      <c r="B1401" s="215"/>
      <c r="C1401" s="217" t="s">
        <v>42</v>
      </c>
      <c r="D1401" s="83" t="s">
        <v>24</v>
      </c>
      <c r="E1401" s="56" t="str">
        <f>A1385&amp;"/"&amp;B1393&amp;"/"&amp;C1401&amp;"/"&amp;D1401</f>
        <v>Diesel oil fired power plants/Gas turbine /Electricity only with CCS/L</v>
      </c>
      <c r="F1401" s="103" t="str">
        <f>A1385</f>
        <v>Diesel oil fired power plants</v>
      </c>
      <c r="G1401" s="103" t="str">
        <f>B1393</f>
        <v xml:space="preserve">Gas turbine </v>
      </c>
      <c r="H1401" s="103" t="str">
        <f>C1401</f>
        <v>Electricity only with CCS</v>
      </c>
      <c r="I1401" s="104" t="str">
        <f t="shared" si="84"/>
        <v>L</v>
      </c>
      <c r="J1401" s="141" t="s">
        <v>99</v>
      </c>
      <c r="K1401" s="141" t="s">
        <v>99</v>
      </c>
      <c r="L1401" s="141" t="s">
        <v>99</v>
      </c>
      <c r="M1401" s="141" t="s">
        <v>99</v>
      </c>
      <c r="N1401" s="141" t="s">
        <v>99</v>
      </c>
      <c r="O1401" s="141" t="s">
        <v>99</v>
      </c>
      <c r="P1401" s="141" t="s">
        <v>99</v>
      </c>
      <c r="Q1401" s="141" t="s">
        <v>99</v>
      </c>
      <c r="R1401" s="141" t="s">
        <v>99</v>
      </c>
      <c r="S1401" s="141" t="s">
        <v>99</v>
      </c>
      <c r="T1401" s="141" t="s">
        <v>99</v>
      </c>
      <c r="U1401" s="141" t="s">
        <v>99</v>
      </c>
      <c r="V1401" s="141" t="s">
        <v>99</v>
      </c>
      <c r="W1401" s="141" t="s">
        <v>99</v>
      </c>
      <c r="X1401" s="141" t="s">
        <v>99</v>
      </c>
      <c r="Y1401" s="141" t="s">
        <v>99</v>
      </c>
      <c r="Z1401" s="141" t="s">
        <v>99</v>
      </c>
      <c r="AA1401" s="141" t="s">
        <v>99</v>
      </c>
      <c r="AB1401" s="141" t="s">
        <v>99</v>
      </c>
      <c r="AC1401" s="141" t="s">
        <v>99</v>
      </c>
      <c r="AD1401" s="141" t="s">
        <v>99</v>
      </c>
      <c r="AE1401" s="141">
        <v>27.405000000000001</v>
      </c>
      <c r="AF1401" s="141">
        <v>27.405000000000001</v>
      </c>
      <c r="AG1401" s="141">
        <v>27.405000000000001</v>
      </c>
      <c r="AH1401" s="141">
        <v>27.405000000000001</v>
      </c>
      <c r="AI1401" s="141">
        <v>27.405000000000001</v>
      </c>
      <c r="AJ1401" s="141">
        <v>27.405000000000001</v>
      </c>
      <c r="AK1401" s="141">
        <v>27.405000000000001</v>
      </c>
      <c r="AL1401" s="141">
        <v>27.405000000000001</v>
      </c>
      <c r="AM1401" s="141">
        <v>27.405000000000001</v>
      </c>
      <c r="AN1401" s="141">
        <v>27.405000000000001</v>
      </c>
      <c r="AO1401" s="141">
        <v>27.405000000000001</v>
      </c>
      <c r="AP1401" s="141">
        <v>27.405000000000001</v>
      </c>
      <c r="AQ1401" s="141">
        <v>27.405000000000001</v>
      </c>
      <c r="AR1401" s="141">
        <v>27.405000000000001</v>
      </c>
      <c r="AS1401" s="141">
        <v>27.405000000000001</v>
      </c>
      <c r="AT1401" s="141">
        <v>27.405000000000001</v>
      </c>
      <c r="AU1401" s="141">
        <v>27.405000000000001</v>
      </c>
      <c r="AV1401" s="141">
        <v>27.405000000000001</v>
      </c>
      <c r="AW1401" s="141">
        <v>27.405000000000001</v>
      </c>
      <c r="AX1401" s="142">
        <v>27.405000000000001</v>
      </c>
    </row>
    <row r="1402" spans="1:50">
      <c r="A1402" s="212"/>
      <c r="B1402" s="215"/>
      <c r="C1402" s="216"/>
      <c r="D1402" s="106" t="s">
        <v>25</v>
      </c>
      <c r="E1402" s="107" t="str">
        <f>A1385&amp;"/"&amp;B1393&amp;"/"&amp;C1401&amp;"/"&amp;D1402</f>
        <v>Diesel oil fired power plants/Gas turbine /Electricity only with CCS/M</v>
      </c>
      <c r="F1402" s="108" t="str">
        <f>A1385</f>
        <v>Diesel oil fired power plants</v>
      </c>
      <c r="G1402" s="108" t="str">
        <f>B1393</f>
        <v xml:space="preserve">Gas turbine </v>
      </c>
      <c r="H1402" s="108" t="str">
        <f>C1401</f>
        <v>Electricity only with CCS</v>
      </c>
      <c r="I1402" s="109" t="str">
        <f t="shared" si="84"/>
        <v>M</v>
      </c>
      <c r="J1402" s="143" t="s">
        <v>99</v>
      </c>
      <c r="K1402" s="143" t="s">
        <v>99</v>
      </c>
      <c r="L1402" s="143" t="s">
        <v>99</v>
      </c>
      <c r="M1402" s="143" t="s">
        <v>99</v>
      </c>
      <c r="N1402" s="143" t="s">
        <v>99</v>
      </c>
      <c r="O1402" s="143" t="s">
        <v>99</v>
      </c>
      <c r="P1402" s="143" t="s">
        <v>99</v>
      </c>
      <c r="Q1402" s="143" t="s">
        <v>99</v>
      </c>
      <c r="R1402" s="143" t="s">
        <v>99</v>
      </c>
      <c r="S1402" s="143" t="s">
        <v>99</v>
      </c>
      <c r="T1402" s="143" t="s">
        <v>99</v>
      </c>
      <c r="U1402" s="143" t="s">
        <v>99</v>
      </c>
      <c r="V1402" s="143" t="s">
        <v>99</v>
      </c>
      <c r="W1402" s="143" t="s">
        <v>99</v>
      </c>
      <c r="X1402" s="143" t="s">
        <v>99</v>
      </c>
      <c r="Y1402" s="143" t="s">
        <v>99</v>
      </c>
      <c r="Z1402" s="143" t="s">
        <v>99</v>
      </c>
      <c r="AA1402" s="143" t="s">
        <v>99</v>
      </c>
      <c r="AB1402" s="143" t="s">
        <v>99</v>
      </c>
      <c r="AC1402" s="143" t="s">
        <v>99</v>
      </c>
      <c r="AD1402" s="143" t="s">
        <v>99</v>
      </c>
      <c r="AE1402" s="143">
        <v>32.952150000000003</v>
      </c>
      <c r="AF1402" s="143">
        <v>32.952150000000003</v>
      </c>
      <c r="AG1402" s="143">
        <v>32.952150000000003</v>
      </c>
      <c r="AH1402" s="143">
        <v>32.952150000000003</v>
      </c>
      <c r="AI1402" s="143">
        <v>32.952150000000003</v>
      </c>
      <c r="AJ1402" s="143">
        <v>32.952150000000003</v>
      </c>
      <c r="AK1402" s="143">
        <v>32.952150000000003</v>
      </c>
      <c r="AL1402" s="143">
        <v>32.952150000000003</v>
      </c>
      <c r="AM1402" s="143">
        <v>32.952150000000003</v>
      </c>
      <c r="AN1402" s="143">
        <v>32.952150000000003</v>
      </c>
      <c r="AO1402" s="143">
        <v>32.952150000000003</v>
      </c>
      <c r="AP1402" s="143">
        <v>32.952150000000003</v>
      </c>
      <c r="AQ1402" s="143">
        <v>32.952150000000003</v>
      </c>
      <c r="AR1402" s="143">
        <v>32.952150000000003</v>
      </c>
      <c r="AS1402" s="143">
        <v>32.952150000000003</v>
      </c>
      <c r="AT1402" s="143">
        <v>32.952150000000003</v>
      </c>
      <c r="AU1402" s="143">
        <v>32.952150000000003</v>
      </c>
      <c r="AV1402" s="143">
        <v>32.952150000000003</v>
      </c>
      <c r="AW1402" s="143">
        <v>32.952150000000003</v>
      </c>
      <c r="AX1402" s="144">
        <v>32.952150000000003</v>
      </c>
    </row>
    <row r="1403" spans="1:50">
      <c r="A1403" s="212"/>
      <c r="B1403" s="215"/>
      <c r="C1403" s="217" t="s">
        <v>43</v>
      </c>
      <c r="D1403" s="52" t="s">
        <v>24</v>
      </c>
      <c r="E1403" s="86" t="str">
        <f>A1385&amp;"/"&amp;B1393&amp;"/"&amp;C1403&amp;"/"&amp;D1403</f>
        <v>Diesel oil fired power plants/Gas turbine /CHP with CCS/L</v>
      </c>
      <c r="F1403" s="61" t="str">
        <f>A1385</f>
        <v>Diesel oil fired power plants</v>
      </c>
      <c r="G1403" s="61" t="str">
        <f>B1393</f>
        <v xml:space="preserve">Gas turbine </v>
      </c>
      <c r="H1403" s="61" t="str">
        <f>C1403</f>
        <v>CHP with CCS</v>
      </c>
      <c r="I1403" s="84" t="str">
        <f t="shared" si="84"/>
        <v>L</v>
      </c>
      <c r="J1403" s="135" t="s">
        <v>99</v>
      </c>
      <c r="K1403" s="135" t="s">
        <v>99</v>
      </c>
      <c r="L1403" s="135" t="s">
        <v>99</v>
      </c>
      <c r="M1403" s="135" t="s">
        <v>99</v>
      </c>
      <c r="N1403" s="135" t="s">
        <v>99</v>
      </c>
      <c r="O1403" s="135" t="s">
        <v>99</v>
      </c>
      <c r="P1403" s="135" t="s">
        <v>99</v>
      </c>
      <c r="Q1403" s="135" t="s">
        <v>99</v>
      </c>
      <c r="R1403" s="135" t="s">
        <v>99</v>
      </c>
      <c r="S1403" s="135" t="s">
        <v>99</v>
      </c>
      <c r="T1403" s="135" t="s">
        <v>99</v>
      </c>
      <c r="U1403" s="135" t="s">
        <v>99</v>
      </c>
      <c r="V1403" s="135" t="s">
        <v>99</v>
      </c>
      <c r="W1403" s="135" t="s">
        <v>99</v>
      </c>
      <c r="X1403" s="135" t="s">
        <v>99</v>
      </c>
      <c r="Y1403" s="135" t="s">
        <v>99</v>
      </c>
      <c r="Z1403" s="135" t="s">
        <v>99</v>
      </c>
      <c r="AA1403" s="135" t="s">
        <v>99</v>
      </c>
      <c r="AB1403" s="135" t="s">
        <v>99</v>
      </c>
      <c r="AC1403" s="135" t="s">
        <v>99</v>
      </c>
      <c r="AD1403" s="135" t="s">
        <v>99</v>
      </c>
      <c r="AE1403" s="135">
        <v>31.166100000000004</v>
      </c>
      <c r="AF1403" s="135">
        <v>31.166100000000004</v>
      </c>
      <c r="AG1403" s="135">
        <v>31.166100000000004</v>
      </c>
      <c r="AH1403" s="135">
        <v>31.166100000000004</v>
      </c>
      <c r="AI1403" s="135">
        <v>31.166100000000004</v>
      </c>
      <c r="AJ1403" s="135">
        <v>31.166100000000004</v>
      </c>
      <c r="AK1403" s="135">
        <v>31.166100000000004</v>
      </c>
      <c r="AL1403" s="135">
        <v>31.166100000000004</v>
      </c>
      <c r="AM1403" s="135">
        <v>31.166100000000004</v>
      </c>
      <c r="AN1403" s="135">
        <v>31.166100000000004</v>
      </c>
      <c r="AO1403" s="135">
        <v>31.166100000000004</v>
      </c>
      <c r="AP1403" s="135">
        <v>31.166100000000004</v>
      </c>
      <c r="AQ1403" s="135">
        <v>31.166100000000004</v>
      </c>
      <c r="AR1403" s="135">
        <v>31.166100000000004</v>
      </c>
      <c r="AS1403" s="135">
        <v>31.166100000000004</v>
      </c>
      <c r="AT1403" s="135">
        <v>31.166100000000004</v>
      </c>
      <c r="AU1403" s="135">
        <v>31.166100000000004</v>
      </c>
      <c r="AV1403" s="135">
        <v>31.166100000000004</v>
      </c>
      <c r="AW1403" s="135">
        <v>31.166100000000004</v>
      </c>
      <c r="AX1403" s="136">
        <v>31.166100000000004</v>
      </c>
    </row>
    <row r="1404" spans="1:50">
      <c r="A1404" s="212"/>
      <c r="B1404" s="218"/>
      <c r="C1404" s="210"/>
      <c r="D1404" s="93" t="s">
        <v>25</v>
      </c>
      <c r="E1404" s="73" t="str">
        <f>A1385&amp;"/"&amp;B1393&amp;"/"&amp;C1403&amp;"/"&amp;D1404</f>
        <v>Diesel oil fired power plants/Gas turbine /CHP with CCS/M</v>
      </c>
      <c r="F1404" s="91" t="str">
        <f>A1385</f>
        <v>Diesel oil fired power plants</v>
      </c>
      <c r="G1404" s="91" t="str">
        <f>B1393</f>
        <v xml:space="preserve">Gas turbine </v>
      </c>
      <c r="H1404" s="91" t="str">
        <f>C1403</f>
        <v>CHP with CCS</v>
      </c>
      <c r="I1404" s="70" t="str">
        <f t="shared" si="84"/>
        <v>M</v>
      </c>
      <c r="J1404" s="137" t="s">
        <v>99</v>
      </c>
      <c r="K1404" s="137" t="s">
        <v>99</v>
      </c>
      <c r="L1404" s="137" t="s">
        <v>99</v>
      </c>
      <c r="M1404" s="137" t="s">
        <v>99</v>
      </c>
      <c r="N1404" s="137" t="s">
        <v>99</v>
      </c>
      <c r="O1404" s="137" t="s">
        <v>99</v>
      </c>
      <c r="P1404" s="137" t="s">
        <v>99</v>
      </c>
      <c r="Q1404" s="137" t="s">
        <v>99</v>
      </c>
      <c r="R1404" s="137" t="s">
        <v>99</v>
      </c>
      <c r="S1404" s="137" t="s">
        <v>99</v>
      </c>
      <c r="T1404" s="137" t="s">
        <v>99</v>
      </c>
      <c r="U1404" s="137" t="s">
        <v>99</v>
      </c>
      <c r="V1404" s="137" t="s">
        <v>99</v>
      </c>
      <c r="W1404" s="137" t="s">
        <v>99</v>
      </c>
      <c r="X1404" s="137" t="s">
        <v>99</v>
      </c>
      <c r="Y1404" s="137" t="s">
        <v>99</v>
      </c>
      <c r="Z1404" s="137" t="s">
        <v>99</v>
      </c>
      <c r="AA1404" s="137" t="s">
        <v>99</v>
      </c>
      <c r="AB1404" s="137" t="s">
        <v>99</v>
      </c>
      <c r="AC1404" s="137" t="s">
        <v>99</v>
      </c>
      <c r="AD1404" s="137" t="s">
        <v>99</v>
      </c>
      <c r="AE1404" s="137">
        <v>36.546835499999993</v>
      </c>
      <c r="AF1404" s="137">
        <v>36.546835499999993</v>
      </c>
      <c r="AG1404" s="137">
        <v>36.546835499999993</v>
      </c>
      <c r="AH1404" s="137">
        <v>36.546835499999993</v>
      </c>
      <c r="AI1404" s="137">
        <v>36.546835499999993</v>
      </c>
      <c r="AJ1404" s="137">
        <v>36.546835499999993</v>
      </c>
      <c r="AK1404" s="137">
        <v>36.546835499999993</v>
      </c>
      <c r="AL1404" s="137">
        <v>36.546835499999993</v>
      </c>
      <c r="AM1404" s="137">
        <v>36.546835499999993</v>
      </c>
      <c r="AN1404" s="137">
        <v>36.546835499999993</v>
      </c>
      <c r="AO1404" s="137">
        <v>36.546835499999993</v>
      </c>
      <c r="AP1404" s="137">
        <v>36.546835499999993</v>
      </c>
      <c r="AQ1404" s="137">
        <v>36.546835499999993</v>
      </c>
      <c r="AR1404" s="137">
        <v>36.546835499999993</v>
      </c>
      <c r="AS1404" s="137">
        <v>36.546835499999993</v>
      </c>
      <c r="AT1404" s="137">
        <v>36.546835499999993</v>
      </c>
      <c r="AU1404" s="137">
        <v>36.546835499999993</v>
      </c>
      <c r="AV1404" s="137">
        <v>36.546835499999993</v>
      </c>
      <c r="AW1404" s="137">
        <v>36.546835499999993</v>
      </c>
      <c r="AX1404" s="138">
        <v>36.546835499999993</v>
      </c>
    </row>
    <row r="1405" spans="1:50">
      <c r="A1405" s="212"/>
      <c r="B1405" s="214" t="s">
        <v>46</v>
      </c>
      <c r="C1405" s="209" t="s">
        <v>36</v>
      </c>
      <c r="D1405" s="67" t="s">
        <v>24</v>
      </c>
      <c r="E1405" s="87" t="str">
        <f>A1385&amp;"/"&amp;B1405&amp;"/"&amp;C1405&amp;"/"&amp;D1405</f>
        <v>Diesel oil fired power plants/Steam turbine/Electricity only/L</v>
      </c>
      <c r="F1405" s="55" t="str">
        <f>A1385</f>
        <v>Diesel oil fired power plants</v>
      </c>
      <c r="G1405" s="55" t="str">
        <f>B1405</f>
        <v>Steam turbine</v>
      </c>
      <c r="H1405" s="55" t="str">
        <f>C1405</f>
        <v>Electricity only</v>
      </c>
      <c r="I1405" s="85" t="str">
        <f t="shared" si="84"/>
        <v>L</v>
      </c>
      <c r="J1405" s="139">
        <v>15.835526315789474</v>
      </c>
      <c r="K1405" s="139">
        <v>15.841155434316143</v>
      </c>
      <c r="L1405" s="139">
        <v>15.846665012515732</v>
      </c>
      <c r="M1405" s="139">
        <v>15.852056412553821</v>
      </c>
      <c r="N1405" s="139">
        <v>15.857331043308236</v>
      </c>
      <c r="O1405" s="139">
        <v>15.862490356519517</v>
      </c>
      <c r="P1405" s="139">
        <v>15.867535843047836</v>
      </c>
      <c r="Q1405" s="139">
        <v>15.872469029240577</v>
      </c>
      <c r="R1405" s="139">
        <v>15.877291473414006</v>
      </c>
      <c r="S1405" s="139">
        <v>15.882004762451945</v>
      </c>
      <c r="T1405" s="139">
        <v>15.886610508523667</v>
      </c>
      <c r="U1405" s="139">
        <v>15.891110345922666</v>
      </c>
      <c r="V1405" s="139">
        <v>15.895505928027459</v>
      </c>
      <c r="W1405" s="139">
        <v>15.899798924385022</v>
      </c>
      <c r="X1405" s="139">
        <v>15.903991017917058</v>
      </c>
      <c r="Y1405" s="139">
        <v>15.908083902248787</v>
      </c>
      <c r="Z1405" s="139">
        <v>15.912079279159636</v>
      </c>
      <c r="AA1405" s="139">
        <v>15.915978856154744</v>
      </c>
      <c r="AB1405" s="139">
        <v>15.919784344155996</v>
      </c>
      <c r="AC1405" s="139">
        <v>15.923497455310859</v>
      </c>
      <c r="AD1405" s="139">
        <v>15.927119900917136</v>
      </c>
      <c r="AE1405" s="139">
        <v>15.93065338946146</v>
      </c>
      <c r="AF1405" s="139">
        <v>15.934099624769138</v>
      </c>
      <c r="AG1405" s="139">
        <v>15.937460304262801</v>
      </c>
      <c r="AH1405" s="139">
        <v>15.940737117327142</v>
      </c>
      <c r="AI1405" s="139">
        <v>15.943931743776838</v>
      </c>
      <c r="AJ1405" s="139">
        <v>15.947045852424759</v>
      </c>
      <c r="AK1405" s="139">
        <v>15.950081099747319</v>
      </c>
      <c r="AL1405" s="139">
        <v>15.953039128643884</v>
      </c>
      <c r="AM1405" s="139">
        <v>15.955921567287026</v>
      </c>
      <c r="AN1405" s="139">
        <v>15.958730028060382</v>
      </c>
      <c r="AO1405" s="139">
        <v>15.961466106580852</v>
      </c>
      <c r="AP1405" s="139">
        <v>15.964131380801911</v>
      </c>
      <c r="AQ1405" s="139">
        <v>15.96672741019472</v>
      </c>
      <c r="AR1405" s="139">
        <v>15.9692557350038</v>
      </c>
      <c r="AS1405" s="139">
        <v>15.971717875574102</v>
      </c>
      <c r="AT1405" s="139">
        <v>15.974115331746184</v>
      </c>
      <c r="AU1405" s="139">
        <v>15.976449582316441</v>
      </c>
      <c r="AV1405" s="139">
        <v>15.978722084559267</v>
      </c>
      <c r="AW1405" s="139">
        <v>15.980934273808085</v>
      </c>
      <c r="AX1405" s="140">
        <v>15.983087563092319</v>
      </c>
    </row>
    <row r="1406" spans="1:50">
      <c r="A1406" s="212"/>
      <c r="B1406" s="215"/>
      <c r="C1406" s="206"/>
      <c r="D1406" s="52" t="s">
        <v>25</v>
      </c>
      <c r="E1406" s="86" t="str">
        <f>A1385&amp;"/"&amp;B1405&amp;"/"&amp;C1405&amp;"/"&amp;D1406</f>
        <v>Diesel oil fired power plants/Steam turbine/Electricity only/M</v>
      </c>
      <c r="F1406" s="61" t="str">
        <f>A1385</f>
        <v>Diesel oil fired power plants</v>
      </c>
      <c r="G1406" s="61" t="str">
        <f>B1405</f>
        <v>Steam turbine</v>
      </c>
      <c r="H1406" s="61" t="str">
        <f>C1405</f>
        <v>Electricity only</v>
      </c>
      <c r="I1406" s="84" t="str">
        <f t="shared" si="84"/>
        <v>M</v>
      </c>
      <c r="J1406" s="135">
        <v>17.102368421052635</v>
      </c>
      <c r="K1406" s="135">
        <v>17.106928007059235</v>
      </c>
      <c r="L1406" s="135">
        <v>17.111390765400902</v>
      </c>
      <c r="M1406" s="135">
        <v>17.115757799431755</v>
      </c>
      <c r="N1406" s="135">
        <v>17.120030250342829</v>
      </c>
      <c r="O1406" s="135">
        <v>17.124209294043968</v>
      </c>
      <c r="P1406" s="135">
        <v>17.128296138131908</v>
      </c>
      <c r="Q1406" s="135">
        <v>17.132292018948029</v>
      </c>
      <c r="R1406" s="135">
        <v>17.136198198728504</v>
      </c>
      <c r="S1406" s="135">
        <v>17.140015962849233</v>
      </c>
      <c r="T1406" s="135">
        <v>17.143746617167331</v>
      </c>
      <c r="U1406" s="135">
        <v>17.14739148546052</v>
      </c>
      <c r="V1406" s="135">
        <v>17.1509519069654</v>
      </c>
      <c r="W1406" s="135">
        <v>17.154429234015026</v>
      </c>
      <c r="X1406" s="135">
        <v>17.157824829775976</v>
      </c>
      <c r="Y1406" s="135">
        <v>17.161140066084677</v>
      </c>
      <c r="Z1406" s="135">
        <v>17.164376321382463</v>
      </c>
      <c r="AA1406" s="135">
        <v>17.167534978748503</v>
      </c>
      <c r="AB1406" s="135">
        <v>17.170617424029516</v>
      </c>
      <c r="AC1406" s="135">
        <v>17.173625044064956</v>
      </c>
      <c r="AD1406" s="135">
        <v>17.176559225006038</v>
      </c>
      <c r="AE1406" s="135">
        <v>17.17942135072694</v>
      </c>
      <c r="AF1406" s="135">
        <v>17.182212801326159</v>
      </c>
      <c r="AG1406" s="135">
        <v>17.184934951716027</v>
      </c>
      <c r="AH1406" s="135">
        <v>17.187589170298143</v>
      </c>
      <c r="AI1406" s="135">
        <v>17.190176817722399</v>
      </c>
      <c r="AJ1406" s="135">
        <v>17.192699245727216</v>
      </c>
      <c r="AK1406" s="135">
        <v>17.195157796058488</v>
      </c>
      <c r="AL1406" s="135">
        <v>17.197553799464703</v>
      </c>
      <c r="AM1406" s="135">
        <v>17.199888574765652</v>
      </c>
      <c r="AN1406" s="135">
        <v>17.202163427992069</v>
      </c>
      <c r="AO1406" s="135">
        <v>17.204379651593651</v>
      </c>
      <c r="AP1406" s="135">
        <v>17.206538523712709</v>
      </c>
      <c r="AQ1406" s="135">
        <v>17.208641307520882</v>
      </c>
      <c r="AR1406" s="135">
        <v>17.210689250616237</v>
      </c>
      <c r="AS1406" s="135">
        <v>17.212683584478182</v>
      </c>
      <c r="AT1406" s="135">
        <v>17.214625523977567</v>
      </c>
      <c r="AU1406" s="135">
        <v>17.216516266939475</v>
      </c>
      <c r="AV1406" s="135">
        <v>17.218356993756164</v>
      </c>
      <c r="AW1406" s="135">
        <v>17.220148867047708</v>
      </c>
      <c r="AX1406" s="136">
        <v>17.221893031367937</v>
      </c>
    </row>
    <row r="1407" spans="1:50">
      <c r="A1407" s="212"/>
      <c r="B1407" s="215"/>
      <c r="C1407" s="216"/>
      <c r="D1407" s="52" t="s">
        <v>38</v>
      </c>
      <c r="E1407" s="86" t="str">
        <f>A1385&amp;"/"&amp;B1405&amp;"/"&amp;C1405&amp;"/"&amp;D1407</f>
        <v>Diesel oil fired power plants/Steam turbine/Electricity only/S</v>
      </c>
      <c r="F1407" s="61" t="str">
        <f>A1385</f>
        <v>Diesel oil fired power plants</v>
      </c>
      <c r="G1407" s="61" t="str">
        <f>B1405</f>
        <v>Steam turbine</v>
      </c>
      <c r="H1407" s="61" t="str">
        <f>C1405</f>
        <v>Electricity only</v>
      </c>
      <c r="I1407" s="84" t="str">
        <f t="shared" si="84"/>
        <v>S</v>
      </c>
      <c r="J1407" s="135">
        <v>18.812605263157899</v>
      </c>
      <c r="K1407" s="135">
        <v>18.816784883663949</v>
      </c>
      <c r="L1407" s="135">
        <v>18.820875745477146</v>
      </c>
      <c r="M1407" s="135">
        <v>18.824878860005427</v>
      </c>
      <c r="N1407" s="135">
        <v>18.828795273340582</v>
      </c>
      <c r="O1407" s="135">
        <v>18.832626063399957</v>
      </c>
      <c r="P1407" s="135">
        <v>18.836372337147235</v>
      </c>
      <c r="Q1407" s="135">
        <v>18.840035227895346</v>
      </c>
      <c r="R1407" s="135">
        <v>18.843615892694114</v>
      </c>
      <c r="S1407" s="135">
        <v>18.847115509804784</v>
      </c>
      <c r="T1407" s="135">
        <v>18.850535276263038</v>
      </c>
      <c r="U1407" s="135">
        <v>18.853876405531796</v>
      </c>
      <c r="V1407" s="135">
        <v>18.857140125244605</v>
      </c>
      <c r="W1407" s="135">
        <v>18.860327675040093</v>
      </c>
      <c r="X1407" s="135">
        <v>18.863440304487632</v>
      </c>
      <c r="Y1407" s="135">
        <v>18.866479271103941</v>
      </c>
      <c r="Z1407" s="135">
        <v>18.869445838460244</v>
      </c>
      <c r="AA1407" s="135">
        <v>18.872341274379114</v>
      </c>
      <c r="AB1407" s="135">
        <v>18.87516684922004</v>
      </c>
      <c r="AC1407" s="135">
        <v>18.877923834252528</v>
      </c>
      <c r="AD1407" s="135">
        <v>18.880613500115189</v>
      </c>
      <c r="AE1407" s="135">
        <v>18.88323711535935</v>
      </c>
      <c r="AF1407" s="135">
        <v>18.885795945075301</v>
      </c>
      <c r="AG1407" s="135">
        <v>18.888291249599344</v>
      </c>
      <c r="AH1407" s="135">
        <v>18.890724283299619</v>
      </c>
      <c r="AI1407" s="135">
        <v>18.893096293438518</v>
      </c>
      <c r="AJ1407" s="135">
        <v>18.895408519109601</v>
      </c>
      <c r="AK1407" s="135">
        <v>18.897662190246599</v>
      </c>
      <c r="AL1407" s="135">
        <v>18.8998585267023</v>
      </c>
      <c r="AM1407" s="135">
        <v>18.901998737394834</v>
      </c>
      <c r="AN1407" s="135">
        <v>18.904084019519047</v>
      </c>
      <c r="AO1407" s="135">
        <v>18.906115557820499</v>
      </c>
      <c r="AP1407" s="135">
        <v>18.908094523929638</v>
      </c>
      <c r="AQ1407" s="135">
        <v>18.910022075753794</v>
      </c>
      <c r="AR1407" s="135">
        <v>18.911899356924536</v>
      </c>
      <c r="AS1407" s="135">
        <v>18.913727496297987</v>
      </c>
      <c r="AT1407" s="135">
        <v>18.915507607505756</v>
      </c>
      <c r="AU1407" s="135">
        <v>18.917240788554171</v>
      </c>
      <c r="AV1407" s="135">
        <v>18.91892812146947</v>
      </c>
      <c r="AW1407" s="135">
        <v>18.92057067198672</v>
      </c>
      <c r="AX1407" s="136">
        <v>18.922169489280261</v>
      </c>
    </row>
    <row r="1408" spans="1:50">
      <c r="A1408" s="212"/>
      <c r="B1408" s="215"/>
      <c r="C1408" s="217" t="s">
        <v>26</v>
      </c>
      <c r="D1408" s="83" t="s">
        <v>24</v>
      </c>
      <c r="E1408" s="56" t="str">
        <f>A1385&amp;"/"&amp;B1405&amp;"/"&amp;C1408&amp;"/"&amp;D1408</f>
        <v>Diesel oil fired power plants/Steam turbine/CHP/L</v>
      </c>
      <c r="F1408" s="103" t="str">
        <f>A1385</f>
        <v>Diesel oil fired power plants</v>
      </c>
      <c r="G1408" s="103" t="str">
        <f>B1405</f>
        <v>Steam turbine</v>
      </c>
      <c r="H1408" s="103" t="str">
        <f>C1408</f>
        <v>CHP</v>
      </c>
      <c r="I1408" s="104" t="str">
        <f t="shared" si="84"/>
        <v>L</v>
      </c>
      <c r="J1408" s="141">
        <v>24.521217105263158</v>
      </c>
      <c r="K1408" s="141">
        <v>24.525315032265652</v>
      </c>
      <c r="L1408" s="141">
        <v>24.529348046772149</v>
      </c>
      <c r="M1408" s="141">
        <v>24.533316890651395</v>
      </c>
      <c r="N1408" s="141">
        <v>24.537222307665445</v>
      </c>
      <c r="O1408" s="141">
        <v>24.541065043010533</v>
      </c>
      <c r="P1408" s="141">
        <v>24.544845842873293</v>
      </c>
      <c r="Q1408" s="141">
        <v>24.548565454002258</v>
      </c>
      <c r="R1408" s="141">
        <v>24.552224623294357</v>
      </c>
      <c r="S1408" s="141">
        <v>24.555824097396389</v>
      </c>
      <c r="T1408" s="141">
        <v>24.559364622321141</v>
      </c>
      <c r="U1408" s="141">
        <v>24.562846943078043</v>
      </c>
      <c r="V1408" s="141">
        <v>24.566271803318081</v>
      </c>
      <c r="W1408" s="141">
        <v>24.569639944992812</v>
      </c>
      <c r="X1408" s="141">
        <v>24.572952108027156</v>
      </c>
      <c r="Y1408" s="141">
        <v>24.576209030005838</v>
      </c>
      <c r="Z1408" s="141">
        <v>24.579411445873145</v>
      </c>
      <c r="AA1408" s="141">
        <v>24.582560087645753</v>
      </c>
      <c r="AB1408" s="141">
        <v>24.58565568413842</v>
      </c>
      <c r="AC1408" s="141">
        <v>24.588698960702192</v>
      </c>
      <c r="AD1408" s="141">
        <v>24.59169063897496</v>
      </c>
      <c r="AE1408" s="141">
        <v>24.594631436643969</v>
      </c>
      <c r="AF1408" s="141">
        <v>24.597522067220126</v>
      </c>
      <c r="AG1408" s="141">
        <v>24.600363239823732</v>
      </c>
      <c r="AH1408" s="141">
        <v>24.603155658981414</v>
      </c>
      <c r="AI1408" s="141">
        <v>24.605900024433975</v>
      </c>
      <c r="AJ1408" s="141">
        <v>24.608597030954808</v>
      </c>
      <c r="AK1408" s="141">
        <v>24.611247368178731</v>
      </c>
      <c r="AL1408" s="141">
        <v>24.613851720440806</v>
      </c>
      <c r="AM1408" s="141">
        <v>24.616410766624973</v>
      </c>
      <c r="AN1408" s="141">
        <v>24.618925180022185</v>
      </c>
      <c r="AO1408" s="141">
        <v>24.621395628197735</v>
      </c>
      <c r="AP1408" s="141">
        <v>24.623822772867562</v>
      </c>
      <c r="AQ1408" s="141">
        <v>24.626207269783212</v>
      </c>
      <c r="AR1408" s="141">
        <v>24.628549768625202</v>
      </c>
      <c r="AS1408" s="141">
        <v>24.630850912904521</v>
      </c>
      <c r="AT1408" s="141">
        <v>24.633111339871999</v>
      </c>
      <c r="AU1408" s="141">
        <v>24.6353316804353</v>
      </c>
      <c r="AV1408" s="141">
        <v>24.637512559083255</v>
      </c>
      <c r="AW1408" s="141">
        <v>24.639654593817298</v>
      </c>
      <c r="AX1408" s="142">
        <v>24.641758396089742</v>
      </c>
    </row>
    <row r="1409" spans="1:50">
      <c r="A1409" s="212"/>
      <c r="B1409" s="215"/>
      <c r="C1409" s="206"/>
      <c r="D1409" s="52" t="s">
        <v>25</v>
      </c>
      <c r="E1409" s="86" t="str">
        <f>A1385&amp;"/"&amp;B1405&amp;"/"&amp;C1408&amp;"/"&amp;D1409</f>
        <v>Diesel oil fired power plants/Steam turbine/CHP/M</v>
      </c>
      <c r="F1409" s="61" t="str">
        <f>A1385</f>
        <v>Diesel oil fired power plants</v>
      </c>
      <c r="G1409" s="61" t="str">
        <f>B1405</f>
        <v>Steam turbine</v>
      </c>
      <c r="H1409" s="61" t="str">
        <f>C1408</f>
        <v>CHP</v>
      </c>
      <c r="I1409" s="84" t="str">
        <f t="shared" si="84"/>
        <v>M</v>
      </c>
      <c r="J1409" s="135">
        <v>25.750053947368425</v>
      </c>
      <c r="K1409" s="135">
        <v>25.752661309809014</v>
      </c>
      <c r="L1409" s="135">
        <v>25.755225426263561</v>
      </c>
      <c r="M1409" s="135">
        <v>25.757746863381321</v>
      </c>
      <c r="N1409" s="135">
        <v>25.760226185911225</v>
      </c>
      <c r="O1409" s="135">
        <v>25.762663956476434</v>
      </c>
      <c r="P1409" s="135">
        <v>25.765060735358823</v>
      </c>
      <c r="Q1409" s="135">
        <v>25.767417080293175</v>
      </c>
      <c r="R1409" s="135">
        <v>25.76973354627091</v>
      </c>
      <c r="S1409" s="135">
        <v>25.772010685353131</v>
      </c>
      <c r="T1409" s="135">
        <v>25.774249046492741</v>
      </c>
      <c r="U1409" s="135">
        <v>25.776449175365517</v>
      </c>
      <c r="V1409" s="135">
        <v>25.778611614209783</v>
      </c>
      <c r="W1409" s="135">
        <v>25.780736901674615</v>
      </c>
      <c r="X1409" s="135">
        <v>25.782825572676266</v>
      </c>
      <c r="Y1409" s="135">
        <v>25.784878158262615</v>
      </c>
      <c r="Z1409" s="135">
        <v>25.786895185485466</v>
      </c>
      <c r="AA1409" s="135">
        <v>25.788877177280437</v>
      </c>
      <c r="AB1409" s="135">
        <v>25.790824652354225</v>
      </c>
      <c r="AC1409" s="135">
        <v>25.792738125079072</v>
      </c>
      <c r="AD1409" s="135">
        <v>25.794618105394189</v>
      </c>
      <c r="AE1409" s="135">
        <v>25.796465098713949</v>
      </c>
      <c r="AF1409" s="135">
        <v>25.798279605842598</v>
      </c>
      <c r="AG1409" s="135">
        <v>25.800062122895351</v>
      </c>
      <c r="AH1409" s="135">
        <v>25.801813141225598</v>
      </c>
      <c r="AI1409" s="135">
        <v>25.803533147358067</v>
      </c>
      <c r="AJ1409" s="135">
        <v>25.805222622927705</v>
      </c>
      <c r="AK1409" s="135">
        <v>25.806882044624146</v>
      </c>
      <c r="AL1409" s="135">
        <v>25.808511884141502</v>
      </c>
      <c r="AM1409" s="135">
        <v>25.810112608133316</v>
      </c>
      <c r="AN1409" s="135">
        <v>25.811684678172515</v>
      </c>
      <c r="AO1409" s="135">
        <v>25.813228550716151</v>
      </c>
      <c r="AP1409" s="135">
        <v>25.814744677074746</v>
      </c>
      <c r="AQ1409" s="135">
        <v>25.816233503386101</v>
      </c>
      <c r="AR1409" s="135">
        <v>25.817695470593364</v>
      </c>
      <c r="AS1409" s="135">
        <v>25.819131014427199</v>
      </c>
      <c r="AT1409" s="135">
        <v>25.820540565391887</v>
      </c>
      <c r="AU1409" s="135">
        <v>25.821924548755213</v>
      </c>
      <c r="AV1409" s="135">
        <v>25.823283384541963</v>
      </c>
      <c r="AW1409" s="135">
        <v>25.824617487530904</v>
      </c>
      <c r="AX1409" s="136">
        <v>25.825927267255047</v>
      </c>
    </row>
    <row r="1410" spans="1:50">
      <c r="A1410" s="212"/>
      <c r="B1410" s="215"/>
      <c r="C1410" s="216"/>
      <c r="D1410" s="106" t="s">
        <v>38</v>
      </c>
      <c r="E1410" s="107" t="str">
        <f>A1385&amp;"/"&amp;B1405&amp;"/"&amp;C1408&amp;"/"&amp;D1410</f>
        <v>Diesel oil fired power plants/Steam turbine/CHP/S</v>
      </c>
      <c r="F1410" s="108" t="str">
        <f>A1385</f>
        <v>Diesel oil fired power plants</v>
      </c>
      <c r="G1410" s="108" t="str">
        <f>B1405</f>
        <v>Steam turbine</v>
      </c>
      <c r="H1410" s="108" t="str">
        <f>C1408</f>
        <v>CHP</v>
      </c>
      <c r="I1410" s="109" t="str">
        <f t="shared" si="84"/>
        <v>S</v>
      </c>
      <c r="J1410" s="143">
        <v>28.056713947368426</v>
      </c>
      <c r="K1410" s="143">
        <v>28.058507758289814</v>
      </c>
      <c r="L1410" s="143">
        <v>28.0602704400759</v>
      </c>
      <c r="M1410" s="143">
        <v>28.062002452547709</v>
      </c>
      <c r="N1410" s="143">
        <v>28.063704251724573</v>
      </c>
      <c r="O1410" s="143">
        <v>28.065376289735063</v>
      </c>
      <c r="P1410" s="143">
        <v>28.067019014733937</v>
      </c>
      <c r="Q1410" s="143">
        <v>28.068632870824938</v>
      </c>
      <c r="R1410" s="143">
        <v>28.070218297989229</v>
      </c>
      <c r="S1410" s="143">
        <v>28.07177573201934</v>
      </c>
      <c r="T1410" s="143">
        <v>28.073305604458398</v>
      </c>
      <c r="U1410" s="143">
        <v>28.07480834254449</v>
      </c>
      <c r="V1410" s="143">
        <v>28.076284369159989</v>
      </c>
      <c r="W1410" s="143">
        <v>28.077734102785634</v>
      </c>
      <c r="X1410" s="143">
        <v>28.079157957459266</v>
      </c>
      <c r="Y1410" s="143">
        <v>28.080556342739001</v>
      </c>
      <c r="Z1410" s="143">
        <v>28.081929663670664</v>
      </c>
      <c r="AA1410" s="143">
        <v>28.083278320759401</v>
      </c>
      <c r="AB1410" s="143">
        <v>28.084602709945237</v>
      </c>
      <c r="AC1410" s="143">
        <v>28.085903222582441</v>
      </c>
      <c r="AD1410" s="143">
        <v>28.087180245422612</v>
      </c>
      <c r="AE1410" s="143">
        <v>28.088434160601235</v>
      </c>
      <c r="AF1410" s="143">
        <v>28.089665345627655</v>
      </c>
      <c r="AG1410" s="143">
        <v>28.090874173378278</v>
      </c>
      <c r="AH1410" s="143">
        <v>28.092061012092906</v>
      </c>
      <c r="AI1410" s="143">
        <v>28.093226225373972</v>
      </c>
      <c r="AJ1410" s="143">
        <v>28.094370172188711</v>
      </c>
      <c r="AK1410" s="143">
        <v>28.095493206873993</v>
      </c>
      <c r="AL1410" s="143">
        <v>28.096595679143732</v>
      </c>
      <c r="AM1410" s="143">
        <v>28.097677934098833</v>
      </c>
      <c r="AN1410" s="143">
        <v>28.098740312239432</v>
      </c>
      <c r="AO1410" s="143">
        <v>28.099783149479403</v>
      </c>
      <c r="AP1410" s="143">
        <v>28.100806777163001</v>
      </c>
      <c r="AQ1410" s="143">
        <v>28.101811522083533</v>
      </c>
      <c r="AR1410" s="143">
        <v>28.102797706503935</v>
      </c>
      <c r="AS1410" s="143">
        <v>28.103765648179181</v>
      </c>
      <c r="AT1410" s="143">
        <v>28.104715660380414</v>
      </c>
      <c r="AU1410" s="143">
        <v>28.105648051920706</v>
      </c>
      <c r="AV1410" s="143">
        <v>28.106563127182355</v>
      </c>
      <c r="AW1410" s="143">
        <v>28.107461186145621</v>
      </c>
      <c r="AX1410" s="144">
        <v>28.108342524418866</v>
      </c>
    </row>
    <row r="1411" spans="1:50">
      <c r="A1411" s="212"/>
      <c r="B1411" s="215"/>
      <c r="C1411" s="217" t="s">
        <v>42</v>
      </c>
      <c r="D1411" s="83" t="s">
        <v>24</v>
      </c>
      <c r="E1411" s="56" t="str">
        <f>A1385&amp;"/"&amp;B1405&amp;"/"&amp;C1411&amp;"/"&amp;D1411</f>
        <v>Diesel oil fired power plants/Steam turbine/Electricity only with CCS/L</v>
      </c>
      <c r="F1411" s="103" t="str">
        <f>A1385</f>
        <v>Diesel oil fired power plants</v>
      </c>
      <c r="G1411" s="103" t="str">
        <f>B1405</f>
        <v>Steam turbine</v>
      </c>
      <c r="H1411" s="103" t="str">
        <f>C1411</f>
        <v>Electricity only with CCS</v>
      </c>
      <c r="I1411" s="104" t="str">
        <f t="shared" si="84"/>
        <v>L</v>
      </c>
      <c r="J1411" s="141" t="s">
        <v>99</v>
      </c>
      <c r="K1411" s="141" t="s">
        <v>99</v>
      </c>
      <c r="L1411" s="141" t="s">
        <v>99</v>
      </c>
      <c r="M1411" s="141" t="s">
        <v>99</v>
      </c>
      <c r="N1411" s="141" t="s">
        <v>99</v>
      </c>
      <c r="O1411" s="141" t="s">
        <v>99</v>
      </c>
      <c r="P1411" s="141" t="s">
        <v>99</v>
      </c>
      <c r="Q1411" s="141" t="s">
        <v>99</v>
      </c>
      <c r="R1411" s="141" t="s">
        <v>99</v>
      </c>
      <c r="S1411" s="141" t="s">
        <v>99</v>
      </c>
      <c r="T1411" s="141" t="s">
        <v>99</v>
      </c>
      <c r="U1411" s="141" t="s">
        <v>99</v>
      </c>
      <c r="V1411" s="141" t="s">
        <v>99</v>
      </c>
      <c r="W1411" s="141" t="s">
        <v>99</v>
      </c>
      <c r="X1411" s="141" t="s">
        <v>99</v>
      </c>
      <c r="Y1411" s="141" t="s">
        <v>99</v>
      </c>
      <c r="Z1411" s="141" t="s">
        <v>99</v>
      </c>
      <c r="AA1411" s="141" t="s">
        <v>99</v>
      </c>
      <c r="AB1411" s="141" t="s">
        <v>99</v>
      </c>
      <c r="AC1411" s="141" t="s">
        <v>99</v>
      </c>
      <c r="AD1411" s="141" t="s">
        <v>99</v>
      </c>
      <c r="AE1411" s="141">
        <v>41.56825657894737</v>
      </c>
      <c r="AF1411" s="141">
        <v>41.56825657894737</v>
      </c>
      <c r="AG1411" s="141">
        <v>41.56825657894737</v>
      </c>
      <c r="AH1411" s="141">
        <v>41.56825657894737</v>
      </c>
      <c r="AI1411" s="141">
        <v>41.56825657894737</v>
      </c>
      <c r="AJ1411" s="141">
        <v>41.56825657894737</v>
      </c>
      <c r="AK1411" s="141">
        <v>41.56825657894737</v>
      </c>
      <c r="AL1411" s="141">
        <v>41.56825657894737</v>
      </c>
      <c r="AM1411" s="141">
        <v>41.56825657894737</v>
      </c>
      <c r="AN1411" s="141">
        <v>41.56825657894737</v>
      </c>
      <c r="AO1411" s="141">
        <v>41.56825657894737</v>
      </c>
      <c r="AP1411" s="141">
        <v>41.56825657894737</v>
      </c>
      <c r="AQ1411" s="141">
        <v>41.56825657894737</v>
      </c>
      <c r="AR1411" s="141">
        <v>41.56825657894737</v>
      </c>
      <c r="AS1411" s="141">
        <v>41.56825657894737</v>
      </c>
      <c r="AT1411" s="141">
        <v>41.56825657894737</v>
      </c>
      <c r="AU1411" s="141">
        <v>41.56825657894737</v>
      </c>
      <c r="AV1411" s="141">
        <v>41.56825657894737</v>
      </c>
      <c r="AW1411" s="141">
        <v>41.56825657894737</v>
      </c>
      <c r="AX1411" s="142">
        <v>41.56825657894737</v>
      </c>
    </row>
    <row r="1412" spans="1:50">
      <c r="A1412" s="212"/>
      <c r="B1412" s="215"/>
      <c r="C1412" s="216"/>
      <c r="D1412" s="106" t="s">
        <v>25</v>
      </c>
      <c r="E1412" s="107" t="str">
        <f>A1385&amp;"/"&amp;B1405&amp;"/"&amp;C1411&amp;"/"&amp;D1412</f>
        <v>Diesel oil fired power plants/Steam turbine/Electricity only with CCS/M</v>
      </c>
      <c r="F1412" s="108" t="str">
        <f>A1385</f>
        <v>Diesel oil fired power plants</v>
      </c>
      <c r="G1412" s="108" t="str">
        <f>B1405</f>
        <v>Steam turbine</v>
      </c>
      <c r="H1412" s="108" t="str">
        <f>C1411</f>
        <v>Electricity only with CCS</v>
      </c>
      <c r="I1412" s="109" t="str">
        <f t="shared" si="84"/>
        <v>M</v>
      </c>
      <c r="J1412" s="143" t="s">
        <v>99</v>
      </c>
      <c r="K1412" s="143" t="s">
        <v>99</v>
      </c>
      <c r="L1412" s="143" t="s">
        <v>99</v>
      </c>
      <c r="M1412" s="143" t="s">
        <v>99</v>
      </c>
      <c r="N1412" s="143" t="s">
        <v>99</v>
      </c>
      <c r="O1412" s="143" t="s">
        <v>99</v>
      </c>
      <c r="P1412" s="143" t="s">
        <v>99</v>
      </c>
      <c r="Q1412" s="143" t="s">
        <v>99</v>
      </c>
      <c r="R1412" s="143" t="s">
        <v>99</v>
      </c>
      <c r="S1412" s="143" t="s">
        <v>99</v>
      </c>
      <c r="T1412" s="143" t="s">
        <v>99</v>
      </c>
      <c r="U1412" s="143" t="s">
        <v>99</v>
      </c>
      <c r="V1412" s="143" t="s">
        <v>99</v>
      </c>
      <c r="W1412" s="143" t="s">
        <v>99</v>
      </c>
      <c r="X1412" s="143" t="s">
        <v>99</v>
      </c>
      <c r="Y1412" s="143" t="s">
        <v>99</v>
      </c>
      <c r="Z1412" s="143" t="s">
        <v>99</v>
      </c>
      <c r="AA1412" s="143" t="s">
        <v>99</v>
      </c>
      <c r="AB1412" s="143" t="s">
        <v>99</v>
      </c>
      <c r="AC1412" s="143" t="s">
        <v>99</v>
      </c>
      <c r="AD1412" s="143" t="s">
        <v>99</v>
      </c>
      <c r="AE1412" s="143">
        <v>52.731587171052645</v>
      </c>
      <c r="AF1412" s="143">
        <v>52.731587171052645</v>
      </c>
      <c r="AG1412" s="143">
        <v>52.731587171052645</v>
      </c>
      <c r="AH1412" s="143">
        <v>52.731587171052645</v>
      </c>
      <c r="AI1412" s="143">
        <v>52.731587171052645</v>
      </c>
      <c r="AJ1412" s="143">
        <v>52.731587171052645</v>
      </c>
      <c r="AK1412" s="143">
        <v>52.731587171052645</v>
      </c>
      <c r="AL1412" s="143">
        <v>52.731587171052645</v>
      </c>
      <c r="AM1412" s="143">
        <v>52.731587171052645</v>
      </c>
      <c r="AN1412" s="143">
        <v>52.731587171052645</v>
      </c>
      <c r="AO1412" s="143">
        <v>52.731587171052645</v>
      </c>
      <c r="AP1412" s="143">
        <v>52.731587171052645</v>
      </c>
      <c r="AQ1412" s="143">
        <v>52.731587171052645</v>
      </c>
      <c r="AR1412" s="143">
        <v>52.731587171052645</v>
      </c>
      <c r="AS1412" s="143">
        <v>52.731587171052645</v>
      </c>
      <c r="AT1412" s="143">
        <v>52.731587171052645</v>
      </c>
      <c r="AU1412" s="143">
        <v>52.731587171052645</v>
      </c>
      <c r="AV1412" s="143">
        <v>52.731587171052645</v>
      </c>
      <c r="AW1412" s="143">
        <v>52.731587171052645</v>
      </c>
      <c r="AX1412" s="144">
        <v>52.731587171052645</v>
      </c>
    </row>
    <row r="1413" spans="1:50">
      <c r="A1413" s="212"/>
      <c r="B1413" s="215"/>
      <c r="C1413" s="217" t="s">
        <v>43</v>
      </c>
      <c r="D1413" s="52" t="s">
        <v>24</v>
      </c>
      <c r="E1413" s="86" t="str">
        <f>A1385&amp;"/"&amp;B1405&amp;"/"&amp;C1413&amp;"/"&amp;D1413</f>
        <v>Diesel oil fired power plants/Steam turbine/CHP with CCS/L</v>
      </c>
      <c r="F1413" s="61" t="str">
        <f>A1385</f>
        <v>Diesel oil fired power plants</v>
      </c>
      <c r="G1413" s="61" t="str">
        <f>B1405</f>
        <v>Steam turbine</v>
      </c>
      <c r="H1413" s="61" t="str">
        <f>C1413</f>
        <v>CHP with CCS</v>
      </c>
      <c r="I1413" s="84" t="str">
        <f t="shared" si="84"/>
        <v>L</v>
      </c>
      <c r="J1413" s="135" t="s">
        <v>99</v>
      </c>
      <c r="K1413" s="135" t="s">
        <v>99</v>
      </c>
      <c r="L1413" s="135" t="s">
        <v>99</v>
      </c>
      <c r="M1413" s="135" t="s">
        <v>99</v>
      </c>
      <c r="N1413" s="135" t="s">
        <v>99</v>
      </c>
      <c r="O1413" s="135" t="s">
        <v>99</v>
      </c>
      <c r="P1413" s="135" t="s">
        <v>99</v>
      </c>
      <c r="Q1413" s="135" t="s">
        <v>99</v>
      </c>
      <c r="R1413" s="135" t="s">
        <v>99</v>
      </c>
      <c r="S1413" s="135" t="s">
        <v>99</v>
      </c>
      <c r="T1413" s="135" t="s">
        <v>99</v>
      </c>
      <c r="U1413" s="135" t="s">
        <v>99</v>
      </c>
      <c r="V1413" s="135" t="s">
        <v>99</v>
      </c>
      <c r="W1413" s="135" t="s">
        <v>99</v>
      </c>
      <c r="X1413" s="135" t="s">
        <v>99</v>
      </c>
      <c r="Y1413" s="135" t="s">
        <v>99</v>
      </c>
      <c r="Z1413" s="135" t="s">
        <v>99</v>
      </c>
      <c r="AA1413" s="135" t="s">
        <v>99</v>
      </c>
      <c r="AB1413" s="135" t="s">
        <v>99</v>
      </c>
      <c r="AC1413" s="135" t="s">
        <v>99</v>
      </c>
      <c r="AD1413" s="135" t="s">
        <v>99</v>
      </c>
      <c r="AE1413" s="135">
        <v>49.940003289473694</v>
      </c>
      <c r="AF1413" s="135">
        <v>49.940003289473694</v>
      </c>
      <c r="AG1413" s="135">
        <v>49.940003289473694</v>
      </c>
      <c r="AH1413" s="135">
        <v>49.940003289473694</v>
      </c>
      <c r="AI1413" s="135">
        <v>49.940003289473694</v>
      </c>
      <c r="AJ1413" s="135">
        <v>49.940003289473694</v>
      </c>
      <c r="AK1413" s="135">
        <v>49.940003289473694</v>
      </c>
      <c r="AL1413" s="135">
        <v>49.940003289473694</v>
      </c>
      <c r="AM1413" s="135">
        <v>49.940003289473694</v>
      </c>
      <c r="AN1413" s="135">
        <v>49.940003289473694</v>
      </c>
      <c r="AO1413" s="135">
        <v>49.940003289473694</v>
      </c>
      <c r="AP1413" s="135">
        <v>49.940003289473694</v>
      </c>
      <c r="AQ1413" s="135">
        <v>49.940003289473694</v>
      </c>
      <c r="AR1413" s="135">
        <v>49.940003289473694</v>
      </c>
      <c r="AS1413" s="135">
        <v>49.940003289473694</v>
      </c>
      <c r="AT1413" s="135">
        <v>49.940003289473694</v>
      </c>
      <c r="AU1413" s="135">
        <v>49.940003289473694</v>
      </c>
      <c r="AV1413" s="135">
        <v>49.940003289473694</v>
      </c>
      <c r="AW1413" s="135">
        <v>49.940003289473694</v>
      </c>
      <c r="AX1413" s="136">
        <v>49.940003289473694</v>
      </c>
    </row>
    <row r="1414" spans="1:50">
      <c r="A1414" s="212"/>
      <c r="B1414" s="218"/>
      <c r="C1414" s="210"/>
      <c r="D1414" s="93" t="s">
        <v>25</v>
      </c>
      <c r="E1414" s="73" t="str">
        <f>A1385&amp;"/"&amp;B1405&amp;"/"&amp;C1413&amp;"/"&amp;D1414</f>
        <v>Diesel oil fired power plants/Steam turbine/CHP with CCS/M</v>
      </c>
      <c r="F1414" s="91" t="str">
        <f>A1385</f>
        <v>Diesel oil fired power plants</v>
      </c>
      <c r="G1414" s="91" t="str">
        <f>B1405</f>
        <v>Steam turbine</v>
      </c>
      <c r="H1414" s="91" t="str">
        <f>C1413</f>
        <v>CHP with CCS</v>
      </c>
      <c r="I1414" s="70" t="str">
        <f t="shared" si="84"/>
        <v>M</v>
      </c>
      <c r="J1414" s="137" t="s">
        <v>99</v>
      </c>
      <c r="K1414" s="137" t="s">
        <v>99</v>
      </c>
      <c r="L1414" s="137" t="s">
        <v>99</v>
      </c>
      <c r="M1414" s="137" t="s">
        <v>99</v>
      </c>
      <c r="N1414" s="137" t="s">
        <v>99</v>
      </c>
      <c r="O1414" s="137" t="s">
        <v>99</v>
      </c>
      <c r="P1414" s="137" t="s">
        <v>99</v>
      </c>
      <c r="Q1414" s="137" t="s">
        <v>99</v>
      </c>
      <c r="R1414" s="137" t="s">
        <v>99</v>
      </c>
      <c r="S1414" s="137" t="s">
        <v>99</v>
      </c>
      <c r="T1414" s="137" t="s">
        <v>99</v>
      </c>
      <c r="U1414" s="137" t="s">
        <v>99</v>
      </c>
      <c r="V1414" s="137" t="s">
        <v>99</v>
      </c>
      <c r="W1414" s="137" t="s">
        <v>99</v>
      </c>
      <c r="X1414" s="137" t="s">
        <v>99</v>
      </c>
      <c r="Y1414" s="137" t="s">
        <v>99</v>
      </c>
      <c r="Z1414" s="137" t="s">
        <v>99</v>
      </c>
      <c r="AA1414" s="137" t="s">
        <v>99</v>
      </c>
      <c r="AB1414" s="137" t="s">
        <v>99</v>
      </c>
      <c r="AC1414" s="137" t="s">
        <v>99</v>
      </c>
      <c r="AD1414" s="137" t="s">
        <v>99</v>
      </c>
      <c r="AE1414" s="137">
        <v>60.768433963815788</v>
      </c>
      <c r="AF1414" s="137">
        <v>60.768433963815788</v>
      </c>
      <c r="AG1414" s="137">
        <v>60.768433963815788</v>
      </c>
      <c r="AH1414" s="137">
        <v>60.768433963815788</v>
      </c>
      <c r="AI1414" s="137">
        <v>60.768433963815788</v>
      </c>
      <c r="AJ1414" s="137">
        <v>60.768433963815788</v>
      </c>
      <c r="AK1414" s="137">
        <v>60.768433963815788</v>
      </c>
      <c r="AL1414" s="137">
        <v>60.768433963815788</v>
      </c>
      <c r="AM1414" s="137">
        <v>60.768433963815788</v>
      </c>
      <c r="AN1414" s="137">
        <v>60.768433963815788</v>
      </c>
      <c r="AO1414" s="137">
        <v>60.768433963815788</v>
      </c>
      <c r="AP1414" s="137">
        <v>60.768433963815788</v>
      </c>
      <c r="AQ1414" s="137">
        <v>60.768433963815788</v>
      </c>
      <c r="AR1414" s="137">
        <v>60.768433963815788</v>
      </c>
      <c r="AS1414" s="137">
        <v>60.768433963815788</v>
      </c>
      <c r="AT1414" s="137">
        <v>60.768433963815788</v>
      </c>
      <c r="AU1414" s="137">
        <v>60.768433963815788</v>
      </c>
      <c r="AV1414" s="137">
        <v>60.768433963815788</v>
      </c>
      <c r="AW1414" s="137">
        <v>60.768433963815788</v>
      </c>
      <c r="AX1414" s="138">
        <v>60.768433963815788</v>
      </c>
    </row>
    <row r="1415" spans="1:50">
      <c r="A1415" s="212"/>
      <c r="B1415" s="214" t="s">
        <v>52</v>
      </c>
      <c r="C1415" s="209" t="s">
        <v>36</v>
      </c>
      <c r="D1415" s="67" t="s">
        <v>38</v>
      </c>
      <c r="E1415" s="87" t="str">
        <f>A1385&amp;"/"&amp;B1415&amp;"/"&amp;C1415&amp;"/"&amp;D1415</f>
        <v>Diesel oil fired power plants/Internal combustion engine/Electricity only/S</v>
      </c>
      <c r="F1415" s="55" t="str">
        <f>A1385</f>
        <v>Diesel oil fired power plants</v>
      </c>
      <c r="G1415" s="55" t="str">
        <f>B1415</f>
        <v>Internal combustion engine</v>
      </c>
      <c r="H1415" s="55" t="str">
        <f>C1415</f>
        <v>Electricity only</v>
      </c>
      <c r="I1415" s="85" t="str">
        <f t="shared" si="84"/>
        <v>S</v>
      </c>
      <c r="J1415" s="139">
        <v>7.5568181818181808</v>
      </c>
      <c r="K1415" s="139">
        <v>7.5560598102833492</v>
      </c>
      <c r="L1415" s="139">
        <v>7.5552656685769159</v>
      </c>
      <c r="M1415" s="139">
        <v>7.554434229793749</v>
      </c>
      <c r="N1415" s="139">
        <v>7.5535639179463772</v>
      </c>
      <c r="O1415" s="139">
        <v>7.5526531080588297</v>
      </c>
      <c r="P1415" s="139">
        <v>7.5517001264732588</v>
      </c>
      <c r="Q1415" s="139">
        <v>7.550703251392977</v>
      </c>
      <c r="R1415" s="139">
        <v>7.54966071368694</v>
      </c>
      <c r="S1415" s="139">
        <v>7.5485706979820044</v>
      </c>
      <c r="T1415" s="139">
        <v>7.5474313440706355</v>
      </c>
      <c r="U1415" s="139">
        <v>7.5462407486628535</v>
      </c>
      <c r="V1415" s="139">
        <v>7.5449969675123292</v>
      </c>
      <c r="W1415" s="139">
        <v>7.5436980179473974</v>
      </c>
      <c r="X1415" s="139">
        <v>7.5423418818384809</v>
      </c>
      <c r="Y1415" s="139">
        <v>7.5409265090338611</v>
      </c>
      <c r="Z1415" s="139">
        <v>7.5394498212958974</v>
      </c>
      <c r="AA1415" s="139">
        <v>7.537909716769593</v>
      </c>
      <c r="AB1415" s="139">
        <v>7.5363040750148542</v>
      </c>
      <c r="AC1415" s="139">
        <v>7.5346307626326903</v>
      </c>
      <c r="AD1415" s="139">
        <v>7.5328876395140458</v>
      </c>
      <c r="AE1415" s="139">
        <v>7.5310725657378033</v>
      </c>
      <c r="AF1415" s="139">
        <v>7.5291834091416305</v>
      </c>
      <c r="AG1415" s="139">
        <v>7.5272180535858375</v>
      </c>
      <c r="AH1415" s="139">
        <v>7.5251744079260607</v>
      </c>
      <c r="AI1415" s="139">
        <v>7.5230504157054172</v>
      </c>
      <c r="AJ1415" s="139">
        <v>7.5208440655707367</v>
      </c>
      <c r="AK1415" s="139">
        <v>7.5185534024104177</v>
      </c>
      <c r="AL1415" s="139">
        <v>7.5161765392035642</v>
      </c>
      <c r="AM1415" s="139">
        <v>7.5137116695610153</v>
      </c>
      <c r="AN1415" s="139">
        <v>7.5111570809289843</v>
      </c>
      <c r="AO1415" s="139">
        <v>7.508511168415124</v>
      </c>
      <c r="AP1415" s="139">
        <v>7.5057724491849536</v>
      </c>
      <c r="AQ1415" s="139">
        <v>7.5029395773639882</v>
      </c>
      <c r="AR1415" s="139">
        <v>7.5000113593674484</v>
      </c>
      <c r="AS1415" s="139">
        <v>7.4969867695654857</v>
      </c>
      <c r="AT1415" s="139">
        <v>7.4938649661774299</v>
      </c>
      <c r="AU1415" s="139">
        <v>7.4906453072739696</v>
      </c>
      <c r="AV1415" s="139">
        <v>7.4873273667516393</v>
      </c>
      <c r="AW1415" s="139">
        <v>7.4839109501297951</v>
      </c>
      <c r="AX1415" s="140">
        <v>7.4803961100067538</v>
      </c>
    </row>
    <row r="1416" spans="1:50">
      <c r="A1416" s="212"/>
      <c r="B1416" s="215"/>
      <c r="C1416" s="216"/>
      <c r="D1416" s="106" t="s">
        <v>47</v>
      </c>
      <c r="E1416" s="86" t="str">
        <f>A1385&amp;"/"&amp;B1415&amp;"/"&amp;C1415&amp;"/"&amp;D1416</f>
        <v>Diesel oil fired power plants/Internal combustion engine/Electricity only/XS</v>
      </c>
      <c r="F1416" s="61" t="str">
        <f>A1385</f>
        <v>Diesel oil fired power plants</v>
      </c>
      <c r="G1416" s="61" t="str">
        <f>B1415</f>
        <v>Internal combustion engine</v>
      </c>
      <c r="H1416" s="61" t="str">
        <f>C1415</f>
        <v>Electricity only</v>
      </c>
      <c r="I1416" s="84" t="str">
        <f t="shared" si="84"/>
        <v>XS</v>
      </c>
      <c r="J1416" s="135">
        <v>6.9900568181818175</v>
      </c>
      <c r="K1416" s="135">
        <v>6.9895059690312626</v>
      </c>
      <c r="L1416" s="135">
        <v>6.988928653178526</v>
      </c>
      <c r="M1416" s="135">
        <v>6.9883236913383504</v>
      </c>
      <c r="N1416" s="135">
        <v>6.9876898610460287</v>
      </c>
      <c r="O1416" s="135">
        <v>6.9870258960480474</v>
      </c>
      <c r="P1416" s="135">
        <v>6.9863304857986659</v>
      </c>
      <c r="Q1416" s="135">
        <v>6.9856022750777313</v>
      </c>
      <c r="R1416" s="135">
        <v>6.9848398637463562</v>
      </c>
      <c r="S1416" s="135">
        <v>6.9840418066582091</v>
      </c>
      <c r="T1416" s="135">
        <v>6.9832066137455691</v>
      </c>
      <c r="U1416" s="135">
        <v>6.9823327503004888</v>
      </c>
      <c r="V1416" s="135">
        <v>6.9814186374727516</v>
      </c>
      <c r="W1416" s="135">
        <v>6.9804626530075549</v>
      </c>
      <c r="X1416" s="135">
        <v>6.979463132247103</v>
      </c>
      <c r="Y1416" s="135">
        <v>6.9784183694214308</v>
      </c>
      <c r="Z1416" s="135">
        <v>6.9773266192549084</v>
      </c>
      <c r="AA1416" s="135">
        <v>6.976186098915818</v>
      </c>
      <c r="AB1416" s="135">
        <v>6.9749949903372439</v>
      </c>
      <c r="AC1416" s="135">
        <v>6.9737514429381351</v>
      </c>
      <c r="AD1416" s="135">
        <v>6.972453576773832</v>
      </c>
      <c r="AE1416" s="135">
        <v>6.9710994861454889</v>
      </c>
      <c r="AF1416" s="135">
        <v>6.9696872436976625</v>
      </c>
      <c r="AG1416" s="135">
        <v>6.9682149050327782</v>
      </c>
      <c r="AH1416" s="135">
        <v>6.9666805138702275</v>
      </c>
      <c r="AI1416" s="135">
        <v>6.9650821077764267</v>
      </c>
      <c r="AJ1416" s="135">
        <v>6.9634177244901201</v>
      </c>
      <c r="AK1416" s="135">
        <v>6.9616854088646951</v>
      </c>
      <c r="AL1416" s="135">
        <v>6.9598832204459518</v>
      </c>
      <c r="AM1416" s="135">
        <v>6.9580092416998607</v>
      </c>
      <c r="AN1416" s="135">
        <v>6.9560615869000655</v>
      </c>
      <c r="AO1416" s="135">
        <v>6.9540384116793286</v>
      </c>
      <c r="AP1416" s="135">
        <v>6.9519379232427196</v>
      </c>
      <c r="AQ1416" s="135">
        <v>6.9497583912330008</v>
      </c>
      <c r="AR1416" s="135">
        <v>6.9474981592304896</v>
      </c>
      <c r="AS1416" s="135">
        <v>6.9451556568605088</v>
      </c>
      <c r="AT1416" s="135">
        <v>6.9427294124715813</v>
      </c>
      <c r="AU1416" s="135">
        <v>6.9402180663366524</v>
      </c>
      <c r="AV1416" s="135">
        <v>6.9376203843180058</v>
      </c>
      <c r="AW1416" s="135">
        <v>6.9349352719242878</v>
      </c>
      <c r="AX1416" s="136">
        <v>6.9321617886751712</v>
      </c>
    </row>
    <row r="1417" spans="1:50">
      <c r="A1417" s="212"/>
      <c r="B1417" s="215"/>
      <c r="C1417" s="206" t="s">
        <v>26</v>
      </c>
      <c r="D1417" s="52" t="s">
        <v>38</v>
      </c>
      <c r="E1417" s="56" t="str">
        <f>A1385&amp;"/"&amp;B1415&amp;"/"&amp;C1417&amp;"/"&amp;D1417</f>
        <v>Diesel oil fired power plants/Internal combustion engine/CHP/S</v>
      </c>
      <c r="F1417" s="103" t="str">
        <f>A1385</f>
        <v>Diesel oil fired power plants</v>
      </c>
      <c r="G1417" s="103" t="str">
        <f>B1415</f>
        <v>Internal combustion engine</v>
      </c>
      <c r="H1417" s="103" t="str">
        <f>C1417</f>
        <v>CHP</v>
      </c>
      <c r="I1417" s="104" t="str">
        <f t="shared" si="84"/>
        <v>S</v>
      </c>
      <c r="J1417" s="141">
        <v>9.1437499999999972</v>
      </c>
      <c r="K1417" s="141">
        <v>9.1431851756567326</v>
      </c>
      <c r="L1417" s="141">
        <v>9.142592820009984</v>
      </c>
      <c r="M1417" s="141">
        <v>9.1419716659393391</v>
      </c>
      <c r="N1417" s="141">
        <v>9.1413203956540627</v>
      </c>
      <c r="O1417" s="141">
        <v>9.140637639460973</v>
      </c>
      <c r="P1417" s="141">
        <v>9.1399219745919549</v>
      </c>
      <c r="Q1417" s="141">
        <v>9.1391719241040601</v>
      </c>
      <c r="R1417" s="141">
        <v>9.1383859558663438</v>
      </c>
      <c r="S1417" s="141">
        <v>9.13756248164899</v>
      </c>
      <c r="T1417" s="141">
        <v>9.1366998563316368</v>
      </c>
      <c r="U1417" s="141">
        <v>9.1357963772493207</v>
      </c>
      <c r="V1417" s="141">
        <v>9.1348502836959611</v>
      </c>
      <c r="W1417" s="141">
        <v>9.1338597566069097</v>
      </c>
      <c r="X1417" s="141">
        <v>9.1328229184437184</v>
      </c>
      <c r="Y1417" s="141">
        <v>9.1317378333059356</v>
      </c>
      <c r="Z1417" s="141">
        <v>9.1306025072963877</v>
      </c>
      <c r="AA1417" s="141">
        <v>9.1294148891681388</v>
      </c>
      <c r="AB1417" s="141">
        <v>9.1281728712828833</v>
      </c>
      <c r="AC1417" s="141">
        <v>9.1268742909122196</v>
      </c>
      <c r="AD1417" s="141">
        <v>9.1255169319146887</v>
      </c>
      <c r="AE1417" s="141">
        <v>9.1240985268229551</v>
      </c>
      <c r="AF1417" s="141">
        <v>9.1226167593767062</v>
      </c>
      <c r="AG1417" s="141">
        <v>9.1210692675379494</v>
      </c>
      <c r="AH1417" s="141">
        <v>9.1194536470262317</v>
      </c>
      <c r="AI1417" s="141">
        <v>9.1177674554118084</v>
      </c>
      <c r="AJ1417" s="141">
        <v>9.1160082168050245</v>
      </c>
      <c r="AK1417" s="141">
        <v>9.1141734271799066</v>
      </c>
      <c r="AL1417" s="141">
        <v>9.1122605603692897</v>
      </c>
      <c r="AM1417" s="141">
        <v>9.1102670747675418</v>
      </c>
      <c r="AN1417" s="141">
        <v>9.1081904207750579</v>
      </c>
      <c r="AO1417" s="141">
        <v>9.1060280490161318</v>
      </c>
      <c r="AP1417" s="141">
        <v>9.1037774193584191</v>
      </c>
      <c r="AQ1417" s="141">
        <v>9.1014360107579986</v>
      </c>
      <c r="AR1417" s="141">
        <v>9.0990013319489087</v>
      </c>
      <c r="AS1417" s="141">
        <v>9.0964709329898081</v>
      </c>
      <c r="AT1417" s="141">
        <v>9.0938424176732511</v>
      </c>
      <c r="AU1417" s="141">
        <v>9.0911134567946803</v>
      </c>
      <c r="AV1417" s="141">
        <v>9.0882818022687903</v>
      </c>
      <c r="AW1417" s="141">
        <v>9.0853453020701487</v>
      </c>
      <c r="AX1417" s="142">
        <v>9.0823019159632725</v>
      </c>
    </row>
    <row r="1418" spans="1:50">
      <c r="A1418" s="213"/>
      <c r="B1418" s="218"/>
      <c r="C1418" s="210"/>
      <c r="D1418" s="93" t="s">
        <v>47</v>
      </c>
      <c r="E1418" s="73" t="str">
        <f>A1385&amp;"/"&amp;B1415&amp;"/"&amp;C1417&amp;"/"&amp;D1418</f>
        <v>Diesel oil fired power plants/Internal combustion engine/CHP/XS</v>
      </c>
      <c r="F1418" s="91" t="str">
        <f>A1385</f>
        <v>Diesel oil fired power plants</v>
      </c>
      <c r="G1418" s="91" t="str">
        <f>B1415</f>
        <v>Internal combustion engine</v>
      </c>
      <c r="H1418" s="91" t="str">
        <f>C1417</f>
        <v>CHP</v>
      </c>
      <c r="I1418" s="70" t="str">
        <f t="shared" si="84"/>
        <v>XS</v>
      </c>
      <c r="J1418" s="137">
        <v>7.9252130681818169</v>
      </c>
      <c r="K1418" s="137">
        <v>7.92472351485124</v>
      </c>
      <c r="L1418" s="137">
        <v>7.9242100991615496</v>
      </c>
      <c r="M1418" s="137">
        <v>7.9236717228544506</v>
      </c>
      <c r="N1418" s="137">
        <v>7.9231072437538845</v>
      </c>
      <c r="O1418" s="137">
        <v>7.9225154746980966</v>
      </c>
      <c r="P1418" s="137">
        <v>7.921895182523401</v>
      </c>
      <c r="Q1418" s="137">
        <v>7.9212450871108562</v>
      </c>
      <c r="R1418" s="137">
        <v>7.9205638605081248</v>
      </c>
      <c r="S1418" s="137">
        <v>7.9198501261399823</v>
      </c>
      <c r="T1418" s="137">
        <v>7.9191024581221523</v>
      </c>
      <c r="U1418" s="137">
        <v>7.9183193806944034</v>
      </c>
      <c r="V1418" s="137">
        <v>7.9174993677901995</v>
      </c>
      <c r="W1418" s="137">
        <v>7.91664084276157</v>
      </c>
      <c r="X1418" s="137">
        <v>7.915742178279217</v>
      </c>
      <c r="Y1418" s="137">
        <v>7.9148016964294232</v>
      </c>
      <c r="Z1418" s="137">
        <v>7.9138176690306521</v>
      </c>
      <c r="AA1418" s="137">
        <v>7.9127883181942877</v>
      </c>
      <c r="AB1418" s="137">
        <v>7.9117118171553118</v>
      </c>
      <c r="AC1418" s="137">
        <v>7.9105862914001586</v>
      </c>
      <c r="AD1418" s="137">
        <v>7.909409820120274</v>
      </c>
      <c r="AE1418" s="137">
        <v>7.9081804380211373</v>
      </c>
      <c r="AF1418" s="137">
        <v>7.9068961375176219</v>
      </c>
      <c r="AG1418" s="137">
        <v>7.9055548713474613</v>
      </c>
      <c r="AH1418" s="137">
        <v>7.9041545556353396</v>
      </c>
      <c r="AI1418" s="137">
        <v>7.9026930734406085</v>
      </c>
      <c r="AJ1418" s="137">
        <v>7.9011682788217135</v>
      </c>
      <c r="AK1418" s="137">
        <v>7.8995780014503563</v>
      </c>
      <c r="AL1418" s="137">
        <v>7.8979200518076826</v>
      </c>
      <c r="AM1418" s="137">
        <v>7.8961922269937697</v>
      </c>
      <c r="AN1418" s="137">
        <v>7.8943923171800368</v>
      </c>
      <c r="AO1418" s="137">
        <v>7.8925181127319597</v>
      </c>
      <c r="AP1418" s="137">
        <v>7.8905674120265656</v>
      </c>
      <c r="AQ1418" s="137">
        <v>7.8885380299854972</v>
      </c>
      <c r="AR1418" s="137">
        <v>7.8864278073400156</v>
      </c>
      <c r="AS1418" s="137">
        <v>7.8842346206388951</v>
      </c>
      <c r="AT1418" s="137">
        <v>7.8819563930039873</v>
      </c>
      <c r="AU1418" s="137">
        <v>7.8795911056309285</v>
      </c>
      <c r="AV1418" s="137">
        <v>7.8771368100242931</v>
      </c>
      <c r="AW1418" s="137">
        <v>7.874591640947167</v>
      </c>
      <c r="AX1418" s="138">
        <v>7.8719538300549461</v>
      </c>
    </row>
    <row r="1419" spans="1:50">
      <c r="A1419" s="211" t="s">
        <v>56</v>
      </c>
      <c r="B1419" s="214" t="s">
        <v>41</v>
      </c>
      <c r="C1419" s="209" t="s">
        <v>36</v>
      </c>
      <c r="D1419" s="67" t="s">
        <v>24</v>
      </c>
      <c r="E1419" s="87" t="str">
        <f>A1419&amp;"/"&amp;B1419&amp;"/"&amp;C1419&amp;"/"&amp;D1419</f>
        <v>Fuel oil fired power plants/Integrated gasification combined cycle/Electricity only/L</v>
      </c>
      <c r="F1419" s="55" t="str">
        <f>A1419</f>
        <v>Fuel oil fired power plants</v>
      </c>
      <c r="G1419" s="55" t="str">
        <f>B1419</f>
        <v>Integrated gasification combined cycle</v>
      </c>
      <c r="H1419" s="55" t="str">
        <f>C1419</f>
        <v>Electricity only</v>
      </c>
      <c r="I1419" s="85" t="str">
        <f t="shared" si="84"/>
        <v>L</v>
      </c>
      <c r="J1419" s="139">
        <v>53.039999999999992</v>
      </c>
      <c r="K1419" s="139">
        <v>53.039999999999992</v>
      </c>
      <c r="L1419" s="139">
        <v>53.039999999999992</v>
      </c>
      <c r="M1419" s="139">
        <v>53.039999999999992</v>
      </c>
      <c r="N1419" s="139">
        <v>53.039999999999992</v>
      </c>
      <c r="O1419" s="139">
        <v>53.039999999999992</v>
      </c>
      <c r="P1419" s="139">
        <v>53.039999999999992</v>
      </c>
      <c r="Q1419" s="139">
        <v>53.039999999999992</v>
      </c>
      <c r="R1419" s="139">
        <v>53.039999999999992</v>
      </c>
      <c r="S1419" s="139">
        <v>53.039999999999992</v>
      </c>
      <c r="T1419" s="139">
        <v>53.039999999999992</v>
      </c>
      <c r="U1419" s="139">
        <v>53.039999999999992</v>
      </c>
      <c r="V1419" s="139">
        <v>53.039999999999992</v>
      </c>
      <c r="W1419" s="139">
        <v>53.039999999999992</v>
      </c>
      <c r="X1419" s="139">
        <v>53.039999999999992</v>
      </c>
      <c r="Y1419" s="139">
        <v>53.039999999999992</v>
      </c>
      <c r="Z1419" s="139">
        <v>53.039999999999992</v>
      </c>
      <c r="AA1419" s="139">
        <v>53.039999999999992</v>
      </c>
      <c r="AB1419" s="139">
        <v>53.039999999999992</v>
      </c>
      <c r="AC1419" s="139">
        <v>53.039999999999992</v>
      </c>
      <c r="AD1419" s="139">
        <v>53.039999999999992</v>
      </c>
      <c r="AE1419" s="139">
        <v>53.039999999999992</v>
      </c>
      <c r="AF1419" s="139">
        <v>53.039999999999992</v>
      </c>
      <c r="AG1419" s="139">
        <v>53.039999999999992</v>
      </c>
      <c r="AH1419" s="139">
        <v>53.039999999999992</v>
      </c>
      <c r="AI1419" s="139">
        <v>53.039999999999992</v>
      </c>
      <c r="AJ1419" s="139">
        <v>53.039999999999992</v>
      </c>
      <c r="AK1419" s="139">
        <v>53.039999999999992</v>
      </c>
      <c r="AL1419" s="139">
        <v>53.039999999999992</v>
      </c>
      <c r="AM1419" s="139">
        <v>53.039999999999992</v>
      </c>
      <c r="AN1419" s="139">
        <v>53.025483661763296</v>
      </c>
      <c r="AO1419" s="139">
        <v>53.020440584700452</v>
      </c>
      <c r="AP1419" s="139">
        <v>53.013662132014304</v>
      </c>
      <c r="AQ1419" s="139">
        <v>53.004564608788002</v>
      </c>
      <c r="AR1419" s="139">
        <v>52.992378821309522</v>
      </c>
      <c r="AS1419" s="139">
        <v>52.97609977051345</v>
      </c>
      <c r="AT1419" s="139">
        <v>52.954429642436736</v>
      </c>
      <c r="AU1419" s="139">
        <v>52.925719229216703</v>
      </c>
      <c r="AV1419" s="139">
        <v>52.887918962293583</v>
      </c>
      <c r="AW1419" s="139">
        <v>52.838560171211817</v>
      </c>
      <c r="AX1419" s="140">
        <v>52.774799999999992</v>
      </c>
    </row>
    <row r="1420" spans="1:50">
      <c r="A1420" s="212"/>
      <c r="B1420" s="215"/>
      <c r="C1420" s="216"/>
      <c r="D1420" s="52" t="s">
        <v>25</v>
      </c>
      <c r="E1420" s="86" t="str">
        <f>A1419&amp;"/"&amp;B1419&amp;"/"&amp;C1419&amp;"/"&amp;D1420</f>
        <v>Fuel oil fired power plants/Integrated gasification combined cycle/Electricity only/M</v>
      </c>
      <c r="F1420" s="61" t="str">
        <f>A1419</f>
        <v>Fuel oil fired power plants</v>
      </c>
      <c r="G1420" s="61" t="str">
        <f>B1419</f>
        <v>Integrated gasification combined cycle</v>
      </c>
      <c r="H1420" s="61" t="str">
        <f>C1419</f>
        <v>Electricity only</v>
      </c>
      <c r="I1420" s="84" t="str">
        <f t="shared" si="84"/>
        <v>M</v>
      </c>
      <c r="J1420" s="135">
        <v>57.017999999999994</v>
      </c>
      <c r="K1420" s="135">
        <v>57.017999999999994</v>
      </c>
      <c r="L1420" s="135">
        <v>57.017999999999994</v>
      </c>
      <c r="M1420" s="135">
        <v>57.017999999999994</v>
      </c>
      <c r="N1420" s="135">
        <v>57.017999999999994</v>
      </c>
      <c r="O1420" s="135">
        <v>57.017999999999994</v>
      </c>
      <c r="P1420" s="135">
        <v>57.017999999999994</v>
      </c>
      <c r="Q1420" s="135">
        <v>57.017999999999994</v>
      </c>
      <c r="R1420" s="135">
        <v>57.017999999999994</v>
      </c>
      <c r="S1420" s="135">
        <v>57.017999999999994</v>
      </c>
      <c r="T1420" s="135">
        <v>57.017999999999994</v>
      </c>
      <c r="U1420" s="135">
        <v>57.017999999999994</v>
      </c>
      <c r="V1420" s="135">
        <v>57.017999999999994</v>
      </c>
      <c r="W1420" s="135">
        <v>57.017999999999994</v>
      </c>
      <c r="X1420" s="135">
        <v>57.017999999999994</v>
      </c>
      <c r="Y1420" s="135">
        <v>57.017999999999994</v>
      </c>
      <c r="Z1420" s="135">
        <v>57.017999999999994</v>
      </c>
      <c r="AA1420" s="135">
        <v>57.017999999999994</v>
      </c>
      <c r="AB1420" s="135">
        <v>57.017999999999994</v>
      </c>
      <c r="AC1420" s="135">
        <v>57.017999999999994</v>
      </c>
      <c r="AD1420" s="135">
        <v>57.017999999999994</v>
      </c>
      <c r="AE1420" s="135">
        <v>57.017999999999994</v>
      </c>
      <c r="AF1420" s="135">
        <v>57.017999999999994</v>
      </c>
      <c r="AG1420" s="135">
        <v>57.017999999999994</v>
      </c>
      <c r="AH1420" s="135">
        <v>57.017999999999994</v>
      </c>
      <c r="AI1420" s="135">
        <v>57.017999999999994</v>
      </c>
      <c r="AJ1420" s="135">
        <v>57.017999999999994</v>
      </c>
      <c r="AK1420" s="135">
        <v>57.017999999999994</v>
      </c>
      <c r="AL1420" s="135">
        <v>57.017999999999994</v>
      </c>
      <c r="AM1420" s="135">
        <v>57.017999999999994</v>
      </c>
      <c r="AN1420" s="135">
        <v>57.002394936395532</v>
      </c>
      <c r="AO1420" s="135">
        <v>56.996973628552993</v>
      </c>
      <c r="AP1420" s="135">
        <v>56.989686791915368</v>
      </c>
      <c r="AQ1420" s="135">
        <v>56.979906954447095</v>
      </c>
      <c r="AR1420" s="135">
        <v>56.966807232907726</v>
      </c>
      <c r="AS1420" s="135">
        <v>56.94930725330196</v>
      </c>
      <c r="AT1420" s="135">
        <v>56.926011865619486</v>
      </c>
      <c r="AU1420" s="135">
        <v>56.895148171407939</v>
      </c>
      <c r="AV1420" s="135">
        <v>56.854512884465599</v>
      </c>
      <c r="AW1420" s="135">
        <v>56.801452184052692</v>
      </c>
      <c r="AX1420" s="136">
        <v>56.732909999999997</v>
      </c>
    </row>
    <row r="1421" spans="1:50">
      <c r="A1421" s="212"/>
      <c r="B1421" s="215"/>
      <c r="C1421" s="217" t="s">
        <v>26</v>
      </c>
      <c r="D1421" s="83" t="s">
        <v>24</v>
      </c>
      <c r="E1421" s="56" t="str">
        <f>A1419&amp;"/"&amp;B1419&amp;"/"&amp;C1421&amp;"/"&amp;D1421</f>
        <v>Fuel oil fired power plants/Integrated gasification combined cycle/CHP/L</v>
      </c>
      <c r="F1421" s="103" t="str">
        <f>A1419</f>
        <v>Fuel oil fired power plants</v>
      </c>
      <c r="G1421" s="103" t="str">
        <f>B1419</f>
        <v>Integrated gasification combined cycle</v>
      </c>
      <c r="H1421" s="103" t="str">
        <f>C1421</f>
        <v>CHP</v>
      </c>
      <c r="I1421" s="104" t="str">
        <f t="shared" si="84"/>
        <v>L</v>
      </c>
      <c r="J1421" s="141">
        <v>59.44714285714285</v>
      </c>
      <c r="K1421" s="141">
        <v>59.44714285714285</v>
      </c>
      <c r="L1421" s="141">
        <v>59.44714285714285</v>
      </c>
      <c r="M1421" s="141">
        <v>59.44714285714285</v>
      </c>
      <c r="N1421" s="141">
        <v>59.44714285714285</v>
      </c>
      <c r="O1421" s="141">
        <v>59.44714285714285</v>
      </c>
      <c r="P1421" s="141">
        <v>59.44714285714285</v>
      </c>
      <c r="Q1421" s="141">
        <v>59.44714285714285</v>
      </c>
      <c r="R1421" s="141">
        <v>59.44714285714285</v>
      </c>
      <c r="S1421" s="141">
        <v>59.44714285714285</v>
      </c>
      <c r="T1421" s="141">
        <v>59.44714285714285</v>
      </c>
      <c r="U1421" s="141">
        <v>59.44714285714285</v>
      </c>
      <c r="V1421" s="141">
        <v>59.44714285714285</v>
      </c>
      <c r="W1421" s="141">
        <v>59.44714285714285</v>
      </c>
      <c r="X1421" s="141">
        <v>59.44714285714285</v>
      </c>
      <c r="Y1421" s="141">
        <v>59.44714285714285</v>
      </c>
      <c r="Z1421" s="141">
        <v>59.44714285714285</v>
      </c>
      <c r="AA1421" s="141">
        <v>59.44714285714285</v>
      </c>
      <c r="AB1421" s="141">
        <v>59.44714285714285</v>
      </c>
      <c r="AC1421" s="141">
        <v>59.44714285714285</v>
      </c>
      <c r="AD1421" s="141">
        <v>59.44714285714285</v>
      </c>
      <c r="AE1421" s="141">
        <v>59.44714285714285</v>
      </c>
      <c r="AF1421" s="141">
        <v>59.44714285714285</v>
      </c>
      <c r="AG1421" s="141">
        <v>59.44714285714285</v>
      </c>
      <c r="AH1421" s="141">
        <v>59.44714285714285</v>
      </c>
      <c r="AI1421" s="141">
        <v>59.44714285714285</v>
      </c>
      <c r="AJ1421" s="141">
        <v>59.44714285714285</v>
      </c>
      <c r="AK1421" s="141">
        <v>59.44714285714285</v>
      </c>
      <c r="AL1421" s="141">
        <v>59.44714285714285</v>
      </c>
      <c r="AM1421" s="141">
        <v>59.44714285714285</v>
      </c>
      <c r="AN1421" s="141">
        <v>59.430872969644362</v>
      </c>
      <c r="AO1421" s="141">
        <v>59.425220697348102</v>
      </c>
      <c r="AP1421" s="141">
        <v>59.417623418969811</v>
      </c>
      <c r="AQ1421" s="141">
        <v>59.407426930227714</v>
      </c>
      <c r="AR1421" s="141">
        <v>59.393769120102164</v>
      </c>
      <c r="AS1421" s="141">
        <v>59.375523587329681</v>
      </c>
      <c r="AT1421" s="141">
        <v>59.351235744201681</v>
      </c>
      <c r="AU1421" s="141">
        <v>59.319057161317453</v>
      </c>
      <c r="AV1421" s="141">
        <v>59.276690685679895</v>
      </c>
      <c r="AW1421" s="141">
        <v>59.221369435591399</v>
      </c>
      <c r="AX1421" s="142">
        <v>59.149907142857138</v>
      </c>
    </row>
    <row r="1422" spans="1:50">
      <c r="A1422" s="212"/>
      <c r="B1422" s="215"/>
      <c r="C1422" s="216"/>
      <c r="D1422" s="106" t="s">
        <v>25</v>
      </c>
      <c r="E1422" s="107" t="str">
        <f>A1419&amp;"/"&amp;B1419&amp;"/"&amp;C1421&amp;"/"&amp;D1422</f>
        <v>Fuel oil fired power plants/Integrated gasification combined cycle/CHP/M</v>
      </c>
      <c r="F1422" s="108" t="str">
        <f>A1419</f>
        <v>Fuel oil fired power plants</v>
      </c>
      <c r="G1422" s="108" t="str">
        <f>B1419</f>
        <v>Integrated gasification combined cycle</v>
      </c>
      <c r="H1422" s="108" t="str">
        <f>C1421</f>
        <v>CHP</v>
      </c>
      <c r="I1422" s="109" t="str">
        <f t="shared" si="84"/>
        <v>M</v>
      </c>
      <c r="J1422" s="143">
        <v>63.305802857142851</v>
      </c>
      <c r="K1422" s="143">
        <v>63.305802857142851</v>
      </c>
      <c r="L1422" s="143">
        <v>63.305802857142851</v>
      </c>
      <c r="M1422" s="143">
        <v>63.305802857142851</v>
      </c>
      <c r="N1422" s="143">
        <v>63.305802857142851</v>
      </c>
      <c r="O1422" s="143">
        <v>63.305802857142851</v>
      </c>
      <c r="P1422" s="143">
        <v>63.305802857142851</v>
      </c>
      <c r="Q1422" s="143">
        <v>63.305802857142851</v>
      </c>
      <c r="R1422" s="143">
        <v>63.305802857142851</v>
      </c>
      <c r="S1422" s="143">
        <v>63.305802857142851</v>
      </c>
      <c r="T1422" s="143">
        <v>63.305802857142851</v>
      </c>
      <c r="U1422" s="143">
        <v>63.305802857142851</v>
      </c>
      <c r="V1422" s="143">
        <v>63.305802857142851</v>
      </c>
      <c r="W1422" s="143">
        <v>63.305802857142851</v>
      </c>
      <c r="X1422" s="143">
        <v>63.305802857142851</v>
      </c>
      <c r="Y1422" s="143">
        <v>63.305802857142851</v>
      </c>
      <c r="Z1422" s="143">
        <v>63.305802857142851</v>
      </c>
      <c r="AA1422" s="143">
        <v>63.305802857142851</v>
      </c>
      <c r="AB1422" s="143">
        <v>63.305802857142851</v>
      </c>
      <c r="AC1422" s="143">
        <v>63.305802857142851</v>
      </c>
      <c r="AD1422" s="143">
        <v>63.305802857142851</v>
      </c>
      <c r="AE1422" s="143">
        <v>63.305802857142851</v>
      </c>
      <c r="AF1422" s="143">
        <v>63.305802857142851</v>
      </c>
      <c r="AG1422" s="143">
        <v>63.305802857142851</v>
      </c>
      <c r="AH1422" s="143">
        <v>63.305802857142851</v>
      </c>
      <c r="AI1422" s="143">
        <v>63.305802857142851</v>
      </c>
      <c r="AJ1422" s="143">
        <v>63.305802857142851</v>
      </c>
      <c r="AK1422" s="143">
        <v>63.305802857142851</v>
      </c>
      <c r="AL1422" s="143">
        <v>63.305802857142851</v>
      </c>
      <c r="AM1422" s="143">
        <v>63.305802857142851</v>
      </c>
      <c r="AN1422" s="143">
        <v>63.28847690603763</v>
      </c>
      <c r="AO1422" s="143">
        <v>63.282457749885054</v>
      </c>
      <c r="AP1422" s="143">
        <v>63.274367339073841</v>
      </c>
      <c r="AQ1422" s="143">
        <v>63.263509005517037</v>
      </c>
      <c r="AR1422" s="143">
        <v>63.248964679352419</v>
      </c>
      <c r="AS1422" s="143">
        <v>63.229534845634525</v>
      </c>
      <c r="AT1422" s="143">
        <v>63.203670500688951</v>
      </c>
      <c r="AU1422" s="143">
        <v>63.169403235242967</v>
      </c>
      <c r="AV1422" s="143">
        <v>63.124286790186751</v>
      </c>
      <c r="AW1422" s="143">
        <v>63.065374688047044</v>
      </c>
      <c r="AX1422" s="144">
        <v>62.989273842857138</v>
      </c>
    </row>
    <row r="1423" spans="1:50">
      <c r="A1423" s="212"/>
      <c r="B1423" s="215"/>
      <c r="C1423" s="217" t="s">
        <v>42</v>
      </c>
      <c r="D1423" s="83" t="s">
        <v>24</v>
      </c>
      <c r="E1423" s="56" t="str">
        <f>A1419&amp;"/"&amp;B1419&amp;"/"&amp;C1423&amp;"/"&amp;D1423</f>
        <v>Fuel oil fired power plants/Integrated gasification combined cycle/Electricity only with CCS/L</v>
      </c>
      <c r="F1423" s="103" t="str">
        <f>A1419</f>
        <v>Fuel oil fired power plants</v>
      </c>
      <c r="G1423" s="103" t="str">
        <f>B1419</f>
        <v>Integrated gasification combined cycle</v>
      </c>
      <c r="H1423" s="103" t="str">
        <f>C1423</f>
        <v>Electricity only with CCS</v>
      </c>
      <c r="I1423" s="104" t="str">
        <f t="shared" si="84"/>
        <v>L</v>
      </c>
      <c r="J1423" s="141" t="s">
        <v>99</v>
      </c>
      <c r="K1423" s="141" t="s">
        <v>99</v>
      </c>
      <c r="L1423" s="141" t="s">
        <v>99</v>
      </c>
      <c r="M1423" s="141" t="s">
        <v>99</v>
      </c>
      <c r="N1423" s="141" t="s">
        <v>99</v>
      </c>
      <c r="O1423" s="141" t="s">
        <v>99</v>
      </c>
      <c r="P1423" s="141" t="s">
        <v>99</v>
      </c>
      <c r="Q1423" s="141" t="s">
        <v>99</v>
      </c>
      <c r="R1423" s="141" t="s">
        <v>99</v>
      </c>
      <c r="S1423" s="141" t="s">
        <v>99</v>
      </c>
      <c r="T1423" s="141" t="s">
        <v>99</v>
      </c>
      <c r="U1423" s="141" t="s">
        <v>99</v>
      </c>
      <c r="V1423" s="141" t="s">
        <v>99</v>
      </c>
      <c r="W1423" s="141" t="s">
        <v>99</v>
      </c>
      <c r="X1423" s="141" t="s">
        <v>99</v>
      </c>
      <c r="Y1423" s="141" t="s">
        <v>99</v>
      </c>
      <c r="Z1423" s="141" t="s">
        <v>99</v>
      </c>
      <c r="AA1423" s="141" t="s">
        <v>99</v>
      </c>
      <c r="AB1423" s="141" t="s">
        <v>99</v>
      </c>
      <c r="AC1423" s="141" t="s">
        <v>99</v>
      </c>
      <c r="AD1423" s="141" t="s">
        <v>99</v>
      </c>
      <c r="AE1423" s="141">
        <v>83.537999999999997</v>
      </c>
      <c r="AF1423" s="141">
        <v>83.537999999999997</v>
      </c>
      <c r="AG1423" s="141">
        <v>83.537999999999997</v>
      </c>
      <c r="AH1423" s="141">
        <v>83.537999999999997</v>
      </c>
      <c r="AI1423" s="141">
        <v>83.537999999999997</v>
      </c>
      <c r="AJ1423" s="141">
        <v>83.537999999999997</v>
      </c>
      <c r="AK1423" s="141">
        <v>83.537999999999997</v>
      </c>
      <c r="AL1423" s="141">
        <v>83.537999999999997</v>
      </c>
      <c r="AM1423" s="141">
        <v>83.537999999999997</v>
      </c>
      <c r="AN1423" s="141">
        <v>83.537999999999997</v>
      </c>
      <c r="AO1423" s="141">
        <v>83.537999999999997</v>
      </c>
      <c r="AP1423" s="141">
        <v>83.537999999999997</v>
      </c>
      <c r="AQ1423" s="141">
        <v>83.537999999999997</v>
      </c>
      <c r="AR1423" s="141">
        <v>83.537999999999997</v>
      </c>
      <c r="AS1423" s="141">
        <v>83.500431664804296</v>
      </c>
      <c r="AT1423" s="141">
        <v>83.476401864467007</v>
      </c>
      <c r="AU1423" s="141">
        <v>83.437357138558696</v>
      </c>
      <c r="AV1423" s="141">
        <v>83.374498467978199</v>
      </c>
      <c r="AW1423" s="141">
        <v>83.274792164799422</v>
      </c>
      <c r="AX1423" s="142">
        <v>83.120310000000003</v>
      </c>
    </row>
    <row r="1424" spans="1:50">
      <c r="A1424" s="212"/>
      <c r="B1424" s="215"/>
      <c r="C1424" s="216"/>
      <c r="D1424" s="106" t="s">
        <v>25</v>
      </c>
      <c r="E1424" s="107" t="str">
        <f>A1419&amp;"/"&amp;B1419&amp;"/"&amp;C1423&amp;"/"&amp;D1424</f>
        <v>Fuel oil fired power plants/Integrated gasification combined cycle/Electricity only with CCS/M</v>
      </c>
      <c r="F1424" s="108" t="str">
        <f>A1419</f>
        <v>Fuel oil fired power plants</v>
      </c>
      <c r="G1424" s="108" t="str">
        <f>B1419</f>
        <v>Integrated gasification combined cycle</v>
      </c>
      <c r="H1424" s="108" t="str">
        <f>C1423</f>
        <v>Electricity only with CCS</v>
      </c>
      <c r="I1424" s="109" t="str">
        <f t="shared" si="84"/>
        <v>M</v>
      </c>
      <c r="J1424" s="143" t="s">
        <v>99</v>
      </c>
      <c r="K1424" s="143" t="s">
        <v>99</v>
      </c>
      <c r="L1424" s="143" t="s">
        <v>99</v>
      </c>
      <c r="M1424" s="143" t="s">
        <v>99</v>
      </c>
      <c r="N1424" s="143" t="s">
        <v>99</v>
      </c>
      <c r="O1424" s="143" t="s">
        <v>99</v>
      </c>
      <c r="P1424" s="143" t="s">
        <v>99</v>
      </c>
      <c r="Q1424" s="143" t="s">
        <v>99</v>
      </c>
      <c r="R1424" s="143" t="s">
        <v>99</v>
      </c>
      <c r="S1424" s="143" t="s">
        <v>99</v>
      </c>
      <c r="T1424" s="143" t="s">
        <v>99</v>
      </c>
      <c r="U1424" s="143" t="s">
        <v>99</v>
      </c>
      <c r="V1424" s="143" t="s">
        <v>99</v>
      </c>
      <c r="W1424" s="143" t="s">
        <v>99</v>
      </c>
      <c r="X1424" s="143" t="s">
        <v>99</v>
      </c>
      <c r="Y1424" s="143" t="s">
        <v>99</v>
      </c>
      <c r="Z1424" s="143" t="s">
        <v>99</v>
      </c>
      <c r="AA1424" s="143" t="s">
        <v>99</v>
      </c>
      <c r="AB1424" s="143" t="s">
        <v>99</v>
      </c>
      <c r="AC1424" s="143" t="s">
        <v>99</v>
      </c>
      <c r="AD1424" s="143" t="s">
        <v>99</v>
      </c>
      <c r="AE1424" s="143">
        <v>89.107199999999992</v>
      </c>
      <c r="AF1424" s="143">
        <v>89.107199999999992</v>
      </c>
      <c r="AG1424" s="143">
        <v>89.107199999999992</v>
      </c>
      <c r="AH1424" s="143">
        <v>89.107199999999992</v>
      </c>
      <c r="AI1424" s="143">
        <v>89.107199999999992</v>
      </c>
      <c r="AJ1424" s="143">
        <v>89.107199999999992</v>
      </c>
      <c r="AK1424" s="143">
        <v>89.107199999999992</v>
      </c>
      <c r="AL1424" s="143">
        <v>89.107199999999992</v>
      </c>
      <c r="AM1424" s="143">
        <v>89.107199999999992</v>
      </c>
      <c r="AN1424" s="143">
        <v>89.107199999999992</v>
      </c>
      <c r="AO1424" s="143">
        <v>89.107199999999992</v>
      </c>
      <c r="AP1424" s="143">
        <v>89.107199999999992</v>
      </c>
      <c r="AQ1424" s="143">
        <v>89.107199999999992</v>
      </c>
      <c r="AR1424" s="143">
        <v>89.107199999999992</v>
      </c>
      <c r="AS1424" s="143">
        <v>89.067127109124556</v>
      </c>
      <c r="AT1424" s="143">
        <v>89.041495322098129</v>
      </c>
      <c r="AU1424" s="143">
        <v>88.999847614462595</v>
      </c>
      <c r="AV1424" s="143">
        <v>88.932798365843396</v>
      </c>
      <c r="AW1424" s="143">
        <v>88.826444975786032</v>
      </c>
      <c r="AX1424" s="144">
        <v>88.661663999999988</v>
      </c>
    </row>
    <row r="1425" spans="1:50">
      <c r="A1425" s="212"/>
      <c r="B1425" s="215"/>
      <c r="C1425" s="217" t="s">
        <v>43</v>
      </c>
      <c r="D1425" s="52" t="s">
        <v>24</v>
      </c>
      <c r="E1425" s="86" t="str">
        <f>A1419&amp;"/"&amp;B1419&amp;"/"&amp;C1425&amp;"/"&amp;D1425</f>
        <v>Fuel oil fired power plants/Integrated gasification combined cycle/CHP with CCS/L</v>
      </c>
      <c r="F1425" s="61" t="str">
        <f>A1419</f>
        <v>Fuel oil fired power plants</v>
      </c>
      <c r="G1425" s="61" t="str">
        <f>B1419</f>
        <v>Integrated gasification combined cycle</v>
      </c>
      <c r="H1425" s="61" t="str">
        <f>C1425</f>
        <v>CHP with CCS</v>
      </c>
      <c r="I1425" s="84" t="str">
        <f t="shared" si="84"/>
        <v>L</v>
      </c>
      <c r="J1425" s="135" t="s">
        <v>99</v>
      </c>
      <c r="K1425" s="135" t="s">
        <v>99</v>
      </c>
      <c r="L1425" s="135" t="s">
        <v>99</v>
      </c>
      <c r="M1425" s="135" t="s">
        <v>99</v>
      </c>
      <c r="N1425" s="135" t="s">
        <v>99</v>
      </c>
      <c r="O1425" s="135" t="s">
        <v>99</v>
      </c>
      <c r="P1425" s="135" t="s">
        <v>99</v>
      </c>
      <c r="Q1425" s="135" t="s">
        <v>99</v>
      </c>
      <c r="R1425" s="135" t="s">
        <v>99</v>
      </c>
      <c r="S1425" s="135" t="s">
        <v>99</v>
      </c>
      <c r="T1425" s="135" t="s">
        <v>99</v>
      </c>
      <c r="U1425" s="135" t="s">
        <v>99</v>
      </c>
      <c r="V1425" s="135" t="s">
        <v>99</v>
      </c>
      <c r="W1425" s="135" t="s">
        <v>99</v>
      </c>
      <c r="X1425" s="135" t="s">
        <v>99</v>
      </c>
      <c r="Y1425" s="135" t="s">
        <v>99</v>
      </c>
      <c r="Z1425" s="135" t="s">
        <v>99</v>
      </c>
      <c r="AA1425" s="135" t="s">
        <v>99</v>
      </c>
      <c r="AB1425" s="135" t="s">
        <v>99</v>
      </c>
      <c r="AC1425" s="135" t="s">
        <v>99</v>
      </c>
      <c r="AD1425" s="135" t="s">
        <v>99</v>
      </c>
      <c r="AE1425" s="135">
        <v>89.430120000000002</v>
      </c>
      <c r="AF1425" s="135">
        <v>89.430120000000002</v>
      </c>
      <c r="AG1425" s="135">
        <v>89.430120000000002</v>
      </c>
      <c r="AH1425" s="135">
        <v>89.430120000000002</v>
      </c>
      <c r="AI1425" s="135">
        <v>89.430120000000002</v>
      </c>
      <c r="AJ1425" s="135">
        <v>89.430120000000002</v>
      </c>
      <c r="AK1425" s="135">
        <v>89.430120000000002</v>
      </c>
      <c r="AL1425" s="135">
        <v>89.430120000000002</v>
      </c>
      <c r="AM1425" s="135">
        <v>89.430120000000002</v>
      </c>
      <c r="AN1425" s="135">
        <v>89.430120000000002</v>
      </c>
      <c r="AO1425" s="135">
        <v>89.430120000000002</v>
      </c>
      <c r="AP1425" s="135">
        <v>89.430120000000002</v>
      </c>
      <c r="AQ1425" s="135">
        <v>89.430120000000002</v>
      </c>
      <c r="AR1425" s="135">
        <v>89.430120000000002</v>
      </c>
      <c r="AS1425" s="135">
        <v>89.389901886988511</v>
      </c>
      <c r="AT1425" s="135">
        <v>89.364177211658259</v>
      </c>
      <c r="AU1425" s="135">
        <v>89.32237857483014</v>
      </c>
      <c r="AV1425" s="135">
        <v>89.25508634311457</v>
      </c>
      <c r="AW1425" s="135">
        <v>89.148347533734011</v>
      </c>
      <c r="AX1425" s="136">
        <v>88.982969400000002</v>
      </c>
    </row>
    <row r="1426" spans="1:50">
      <c r="A1426" s="212"/>
      <c r="B1426" s="218"/>
      <c r="C1426" s="210"/>
      <c r="D1426" s="93" t="s">
        <v>25</v>
      </c>
      <c r="E1426" s="73" t="str">
        <f>A1419&amp;"/"&amp;B1419&amp;"/"&amp;C1425&amp;"/"&amp;D1426</f>
        <v>Fuel oil fired power plants/Integrated gasification combined cycle/CHP with CCS/M</v>
      </c>
      <c r="F1426" s="91" t="str">
        <f>A1419</f>
        <v>Fuel oil fired power plants</v>
      </c>
      <c r="G1426" s="91" t="str">
        <f>B1419</f>
        <v>Integrated gasification combined cycle</v>
      </c>
      <c r="H1426" s="91" t="str">
        <f>C1425</f>
        <v>CHP with CCS</v>
      </c>
      <c r="I1426" s="70" t="str">
        <f t="shared" si="84"/>
        <v>M</v>
      </c>
      <c r="J1426" s="137" t="s">
        <v>99</v>
      </c>
      <c r="K1426" s="137" t="s">
        <v>99</v>
      </c>
      <c r="L1426" s="137" t="s">
        <v>99</v>
      </c>
      <c r="M1426" s="137" t="s">
        <v>99</v>
      </c>
      <c r="N1426" s="137" t="s">
        <v>99</v>
      </c>
      <c r="O1426" s="137" t="s">
        <v>99</v>
      </c>
      <c r="P1426" s="137" t="s">
        <v>99</v>
      </c>
      <c r="Q1426" s="137" t="s">
        <v>99</v>
      </c>
      <c r="R1426" s="137" t="s">
        <v>99</v>
      </c>
      <c r="S1426" s="137" t="s">
        <v>99</v>
      </c>
      <c r="T1426" s="137" t="s">
        <v>99</v>
      </c>
      <c r="U1426" s="137" t="s">
        <v>99</v>
      </c>
      <c r="V1426" s="137" t="s">
        <v>99</v>
      </c>
      <c r="W1426" s="137" t="s">
        <v>99</v>
      </c>
      <c r="X1426" s="137" t="s">
        <v>99</v>
      </c>
      <c r="Y1426" s="137" t="s">
        <v>99</v>
      </c>
      <c r="Z1426" s="137" t="s">
        <v>99</v>
      </c>
      <c r="AA1426" s="137" t="s">
        <v>99</v>
      </c>
      <c r="AB1426" s="137" t="s">
        <v>99</v>
      </c>
      <c r="AC1426" s="137" t="s">
        <v>99</v>
      </c>
      <c r="AD1426" s="137" t="s">
        <v>99</v>
      </c>
      <c r="AE1426" s="137">
        <v>94.832244000000003</v>
      </c>
      <c r="AF1426" s="137">
        <v>94.832244000000003</v>
      </c>
      <c r="AG1426" s="137">
        <v>94.832244000000003</v>
      </c>
      <c r="AH1426" s="137">
        <v>94.832244000000003</v>
      </c>
      <c r="AI1426" s="137">
        <v>94.832244000000003</v>
      </c>
      <c r="AJ1426" s="137">
        <v>94.832244000000003</v>
      </c>
      <c r="AK1426" s="137">
        <v>94.832244000000003</v>
      </c>
      <c r="AL1426" s="137">
        <v>94.832244000000003</v>
      </c>
      <c r="AM1426" s="137">
        <v>94.832244000000003</v>
      </c>
      <c r="AN1426" s="137">
        <v>94.832244000000003</v>
      </c>
      <c r="AO1426" s="137">
        <v>94.832244000000003</v>
      </c>
      <c r="AP1426" s="137">
        <v>94.832244000000003</v>
      </c>
      <c r="AQ1426" s="137">
        <v>94.832244000000003</v>
      </c>
      <c r="AR1426" s="137">
        <v>94.832244000000003</v>
      </c>
      <c r="AS1426" s="137">
        <v>94.789596467979194</v>
      </c>
      <c r="AT1426" s="137">
        <v>94.762317865560448</v>
      </c>
      <c r="AU1426" s="137">
        <v>94.71799433645694</v>
      </c>
      <c r="AV1426" s="137">
        <v>94.646637244043831</v>
      </c>
      <c r="AW1426" s="137">
        <v>94.533450760391034</v>
      </c>
      <c r="AX1426" s="138">
        <v>94.358082779999989</v>
      </c>
    </row>
    <row r="1427" spans="1:50">
      <c r="A1427" s="212"/>
      <c r="B1427" s="214" t="s">
        <v>44</v>
      </c>
      <c r="C1427" s="209" t="s">
        <v>36</v>
      </c>
      <c r="D1427" s="67" t="s">
        <v>24</v>
      </c>
      <c r="E1427" s="87" t="str">
        <f>A1419&amp;"/"&amp;B1427&amp;"/"&amp;C1427&amp;"/"&amp;D1427</f>
        <v>Fuel oil fired power plants/Supercritical steam turbine/Electricity only/L</v>
      </c>
      <c r="F1427" s="55" t="str">
        <f>A1419</f>
        <v>Fuel oil fired power plants</v>
      </c>
      <c r="G1427" s="55" t="str">
        <f>B1427</f>
        <v>Supercritical steam turbine</v>
      </c>
      <c r="H1427" s="55" t="str">
        <f>C1427</f>
        <v>Electricity only</v>
      </c>
      <c r="I1427" s="85" t="str">
        <f t="shared" si="84"/>
        <v>L</v>
      </c>
      <c r="J1427" s="139">
        <v>36.96</v>
      </c>
      <c r="K1427" s="139">
        <v>36.96</v>
      </c>
      <c r="L1427" s="139">
        <v>36.96</v>
      </c>
      <c r="M1427" s="139">
        <v>36.96</v>
      </c>
      <c r="N1427" s="139">
        <v>36.96</v>
      </c>
      <c r="O1427" s="139">
        <v>36.96</v>
      </c>
      <c r="P1427" s="139">
        <v>36.96</v>
      </c>
      <c r="Q1427" s="139">
        <v>36.96</v>
      </c>
      <c r="R1427" s="139">
        <v>36.96</v>
      </c>
      <c r="S1427" s="139">
        <v>36.96</v>
      </c>
      <c r="T1427" s="139">
        <v>36.96</v>
      </c>
      <c r="U1427" s="139">
        <v>36.96</v>
      </c>
      <c r="V1427" s="139">
        <v>36.96</v>
      </c>
      <c r="W1427" s="139">
        <v>36.96</v>
      </c>
      <c r="X1427" s="139">
        <v>36.96</v>
      </c>
      <c r="Y1427" s="139">
        <v>36.96</v>
      </c>
      <c r="Z1427" s="139">
        <v>36.96</v>
      </c>
      <c r="AA1427" s="139">
        <v>36.96</v>
      </c>
      <c r="AB1427" s="139">
        <v>36.96</v>
      </c>
      <c r="AC1427" s="139">
        <v>36.96</v>
      </c>
      <c r="AD1427" s="139">
        <v>36.96</v>
      </c>
      <c r="AE1427" s="139">
        <v>36.96</v>
      </c>
      <c r="AF1427" s="139">
        <v>36.96</v>
      </c>
      <c r="AG1427" s="139">
        <v>36.96</v>
      </c>
      <c r="AH1427" s="139">
        <v>36.96</v>
      </c>
      <c r="AI1427" s="139">
        <v>36.96</v>
      </c>
      <c r="AJ1427" s="139">
        <v>36.96</v>
      </c>
      <c r="AK1427" s="139">
        <v>36.96</v>
      </c>
      <c r="AL1427" s="139">
        <v>36.96</v>
      </c>
      <c r="AM1427" s="139">
        <v>36.96</v>
      </c>
      <c r="AN1427" s="139">
        <v>36.94988454258619</v>
      </c>
      <c r="AO1427" s="139">
        <v>36.946370362189469</v>
      </c>
      <c r="AP1427" s="139">
        <v>36.941646915521282</v>
      </c>
      <c r="AQ1427" s="139">
        <v>36.9353074649473</v>
      </c>
      <c r="AR1427" s="139">
        <v>36.926816011229263</v>
      </c>
      <c r="AS1427" s="139">
        <v>36.915472238276351</v>
      </c>
      <c r="AT1427" s="139">
        <v>36.900371787037372</v>
      </c>
      <c r="AU1427" s="139">
        <v>36.880365435743769</v>
      </c>
      <c r="AV1427" s="139">
        <v>36.854024978249839</v>
      </c>
      <c r="AW1427" s="139">
        <v>36.819630164554844</v>
      </c>
      <c r="AX1427" s="140">
        <v>36.775200000000005</v>
      </c>
    </row>
    <row r="1428" spans="1:50">
      <c r="A1428" s="212"/>
      <c r="B1428" s="215"/>
      <c r="C1428" s="216"/>
      <c r="D1428" s="52" t="s">
        <v>25</v>
      </c>
      <c r="E1428" s="86" t="str">
        <f>A1419&amp;"/"&amp;B1427&amp;"/"&amp;C1427&amp;"/"&amp;D1428</f>
        <v>Fuel oil fired power plants/Supercritical steam turbine/Electricity only/M</v>
      </c>
      <c r="F1428" s="61" t="str">
        <f>A1419</f>
        <v>Fuel oil fired power plants</v>
      </c>
      <c r="G1428" s="61" t="str">
        <f>B1427</f>
        <v>Supercritical steam turbine</v>
      </c>
      <c r="H1428" s="61" t="str">
        <f>C1427</f>
        <v>Electricity only</v>
      </c>
      <c r="I1428" s="84" t="str">
        <f t="shared" si="84"/>
        <v>M</v>
      </c>
      <c r="J1428" s="135">
        <v>40.286400000000008</v>
      </c>
      <c r="K1428" s="135">
        <v>40.286400000000008</v>
      </c>
      <c r="L1428" s="135">
        <v>40.286400000000008</v>
      </c>
      <c r="M1428" s="135">
        <v>40.286400000000008</v>
      </c>
      <c r="N1428" s="135">
        <v>40.286400000000008</v>
      </c>
      <c r="O1428" s="135">
        <v>40.286400000000008</v>
      </c>
      <c r="P1428" s="135">
        <v>40.286400000000008</v>
      </c>
      <c r="Q1428" s="135">
        <v>40.286400000000008</v>
      </c>
      <c r="R1428" s="135">
        <v>40.286400000000008</v>
      </c>
      <c r="S1428" s="135">
        <v>40.286400000000008</v>
      </c>
      <c r="T1428" s="135">
        <v>40.286400000000008</v>
      </c>
      <c r="U1428" s="135">
        <v>40.286400000000008</v>
      </c>
      <c r="V1428" s="135">
        <v>40.286400000000008</v>
      </c>
      <c r="W1428" s="135">
        <v>40.286400000000008</v>
      </c>
      <c r="X1428" s="135">
        <v>40.286400000000008</v>
      </c>
      <c r="Y1428" s="135">
        <v>40.286400000000008</v>
      </c>
      <c r="Z1428" s="135">
        <v>40.286400000000008</v>
      </c>
      <c r="AA1428" s="135">
        <v>40.286400000000008</v>
      </c>
      <c r="AB1428" s="135">
        <v>40.286400000000008</v>
      </c>
      <c r="AC1428" s="135">
        <v>40.286400000000008</v>
      </c>
      <c r="AD1428" s="135">
        <v>40.286400000000008</v>
      </c>
      <c r="AE1428" s="135">
        <v>40.286400000000008</v>
      </c>
      <c r="AF1428" s="135">
        <v>40.286400000000008</v>
      </c>
      <c r="AG1428" s="135">
        <v>40.286400000000008</v>
      </c>
      <c r="AH1428" s="135">
        <v>40.286400000000008</v>
      </c>
      <c r="AI1428" s="135">
        <v>40.286400000000008</v>
      </c>
      <c r="AJ1428" s="135">
        <v>40.286400000000008</v>
      </c>
      <c r="AK1428" s="135">
        <v>40.286400000000008</v>
      </c>
      <c r="AL1428" s="135">
        <v>40.286400000000008</v>
      </c>
      <c r="AM1428" s="135">
        <v>40.286400000000008</v>
      </c>
      <c r="AN1428" s="135">
        <v>40.275374151418944</v>
      </c>
      <c r="AO1428" s="135">
        <v>40.271543694786516</v>
      </c>
      <c r="AP1428" s="135">
        <v>40.266395137918195</v>
      </c>
      <c r="AQ1428" s="135">
        <v>40.259485136792549</v>
      </c>
      <c r="AR1428" s="135">
        <v>40.250229452239893</v>
      </c>
      <c r="AS1428" s="135">
        <v>40.237864739721218</v>
      </c>
      <c r="AT1428" s="135">
        <v>40.221405247870734</v>
      </c>
      <c r="AU1428" s="135">
        <v>40.199598324960704</v>
      </c>
      <c r="AV1428" s="135">
        <v>40.170887226292322</v>
      </c>
      <c r="AW1428" s="135">
        <v>40.133396879364774</v>
      </c>
      <c r="AX1428" s="136">
        <v>40.084968000000003</v>
      </c>
    </row>
    <row r="1429" spans="1:50">
      <c r="A1429" s="212"/>
      <c r="B1429" s="215"/>
      <c r="C1429" s="217" t="s">
        <v>26</v>
      </c>
      <c r="D1429" s="83" t="s">
        <v>24</v>
      </c>
      <c r="E1429" s="56" t="str">
        <f>A1419&amp;"/"&amp;B1427&amp;"/"&amp;C1429&amp;"/"&amp;D1429</f>
        <v>Fuel oil fired power plants/Supercritical steam turbine/CHP/L</v>
      </c>
      <c r="F1429" s="103" t="str">
        <f>A1419</f>
        <v>Fuel oil fired power plants</v>
      </c>
      <c r="G1429" s="103" t="str">
        <f>B1427</f>
        <v>Supercritical steam turbine</v>
      </c>
      <c r="H1429" s="103" t="str">
        <f>C1429</f>
        <v>CHP</v>
      </c>
      <c r="I1429" s="104" t="str">
        <f t="shared" si="84"/>
        <v>L</v>
      </c>
      <c r="J1429" s="141">
        <v>44.280500000000004</v>
      </c>
      <c r="K1429" s="141">
        <v>44.280500000000004</v>
      </c>
      <c r="L1429" s="141">
        <v>44.280500000000004</v>
      </c>
      <c r="M1429" s="141">
        <v>44.280500000000004</v>
      </c>
      <c r="N1429" s="141">
        <v>44.280500000000004</v>
      </c>
      <c r="O1429" s="141">
        <v>44.280500000000004</v>
      </c>
      <c r="P1429" s="141">
        <v>44.280500000000004</v>
      </c>
      <c r="Q1429" s="141">
        <v>44.280500000000004</v>
      </c>
      <c r="R1429" s="141">
        <v>44.280500000000004</v>
      </c>
      <c r="S1429" s="141">
        <v>44.280500000000004</v>
      </c>
      <c r="T1429" s="141">
        <v>44.280500000000004</v>
      </c>
      <c r="U1429" s="141">
        <v>44.280500000000004</v>
      </c>
      <c r="V1429" s="141">
        <v>44.280500000000004</v>
      </c>
      <c r="W1429" s="141">
        <v>44.280500000000004</v>
      </c>
      <c r="X1429" s="141">
        <v>44.280500000000004</v>
      </c>
      <c r="Y1429" s="141">
        <v>44.280500000000004</v>
      </c>
      <c r="Z1429" s="141">
        <v>44.280500000000004</v>
      </c>
      <c r="AA1429" s="141">
        <v>44.280500000000004</v>
      </c>
      <c r="AB1429" s="141">
        <v>44.280500000000004</v>
      </c>
      <c r="AC1429" s="141">
        <v>44.280500000000004</v>
      </c>
      <c r="AD1429" s="141">
        <v>44.280500000000004</v>
      </c>
      <c r="AE1429" s="141">
        <v>44.280500000000004</v>
      </c>
      <c r="AF1429" s="141">
        <v>44.280500000000004</v>
      </c>
      <c r="AG1429" s="141">
        <v>44.280500000000004</v>
      </c>
      <c r="AH1429" s="141">
        <v>44.280500000000004</v>
      </c>
      <c r="AI1429" s="141">
        <v>44.280500000000004</v>
      </c>
      <c r="AJ1429" s="141">
        <v>44.280500000000004</v>
      </c>
      <c r="AK1429" s="141">
        <v>44.280500000000004</v>
      </c>
      <c r="AL1429" s="141">
        <v>44.280500000000004</v>
      </c>
      <c r="AM1429" s="141">
        <v>44.280500000000004</v>
      </c>
      <c r="AN1429" s="141">
        <v>44.268381019696633</v>
      </c>
      <c r="AO1429" s="141">
        <v>44.264170801486223</v>
      </c>
      <c r="AP1429" s="141">
        <v>44.25851180310444</v>
      </c>
      <c r="AQ1429" s="141">
        <v>44.250916726233733</v>
      </c>
      <c r="AR1429" s="141">
        <v>44.240743408691486</v>
      </c>
      <c r="AS1429" s="141">
        <v>44.22715282594686</v>
      </c>
      <c r="AT1429" s="141">
        <v>44.209061496642533</v>
      </c>
      <c r="AU1429" s="141">
        <v>44.18509257785314</v>
      </c>
      <c r="AV1429" s="141">
        <v>44.153534985102588</v>
      </c>
      <c r="AW1429" s="141">
        <v>44.112327746254621</v>
      </c>
      <c r="AX1429" s="142">
        <v>44.0590975</v>
      </c>
    </row>
    <row r="1430" spans="1:50">
      <c r="A1430" s="212"/>
      <c r="B1430" s="215"/>
      <c r="C1430" s="216"/>
      <c r="D1430" s="106" t="s">
        <v>25</v>
      </c>
      <c r="E1430" s="107" t="str">
        <f>A1419&amp;"/"&amp;B1427&amp;"/"&amp;C1429&amp;"/"&amp;D1430</f>
        <v>Fuel oil fired power plants/Supercritical steam turbine/CHP/M</v>
      </c>
      <c r="F1430" s="108" t="str">
        <f>A1419</f>
        <v>Fuel oil fired power plants</v>
      </c>
      <c r="G1430" s="108" t="str">
        <f>B1427</f>
        <v>Supercritical steam turbine</v>
      </c>
      <c r="H1430" s="108" t="str">
        <f>C1429</f>
        <v>CHP</v>
      </c>
      <c r="I1430" s="109" t="str">
        <f t="shared" si="84"/>
        <v>M</v>
      </c>
      <c r="J1430" s="143">
        <v>47.933908000000002</v>
      </c>
      <c r="K1430" s="143">
        <v>47.933908000000002</v>
      </c>
      <c r="L1430" s="143">
        <v>47.933908000000002</v>
      </c>
      <c r="M1430" s="143">
        <v>47.933908000000002</v>
      </c>
      <c r="N1430" s="143">
        <v>47.933908000000002</v>
      </c>
      <c r="O1430" s="143">
        <v>47.933908000000002</v>
      </c>
      <c r="P1430" s="143">
        <v>47.933908000000002</v>
      </c>
      <c r="Q1430" s="143">
        <v>47.933908000000002</v>
      </c>
      <c r="R1430" s="143">
        <v>47.933908000000002</v>
      </c>
      <c r="S1430" s="143">
        <v>47.933908000000002</v>
      </c>
      <c r="T1430" s="143">
        <v>47.933908000000002</v>
      </c>
      <c r="U1430" s="143">
        <v>47.933908000000002</v>
      </c>
      <c r="V1430" s="143">
        <v>47.933908000000002</v>
      </c>
      <c r="W1430" s="143">
        <v>47.933908000000002</v>
      </c>
      <c r="X1430" s="143">
        <v>47.933908000000002</v>
      </c>
      <c r="Y1430" s="143">
        <v>47.933908000000002</v>
      </c>
      <c r="Z1430" s="143">
        <v>47.933908000000002</v>
      </c>
      <c r="AA1430" s="143">
        <v>47.933908000000002</v>
      </c>
      <c r="AB1430" s="143">
        <v>47.933908000000002</v>
      </c>
      <c r="AC1430" s="143">
        <v>47.933908000000002</v>
      </c>
      <c r="AD1430" s="143">
        <v>47.933908000000002</v>
      </c>
      <c r="AE1430" s="143">
        <v>47.933908000000002</v>
      </c>
      <c r="AF1430" s="143">
        <v>47.933908000000002</v>
      </c>
      <c r="AG1430" s="143">
        <v>47.933908000000002</v>
      </c>
      <c r="AH1430" s="143">
        <v>47.933908000000002</v>
      </c>
      <c r="AI1430" s="143">
        <v>47.933908000000002</v>
      </c>
      <c r="AJ1430" s="143">
        <v>47.933908000000002</v>
      </c>
      <c r="AK1430" s="143">
        <v>47.933908000000002</v>
      </c>
      <c r="AL1430" s="143">
        <v>47.933908000000002</v>
      </c>
      <c r="AM1430" s="143">
        <v>47.933908000000002</v>
      </c>
      <c r="AN1430" s="143">
        <v>47.920789130815706</v>
      </c>
      <c r="AO1430" s="143">
        <v>47.916231544240155</v>
      </c>
      <c r="AP1430" s="143">
        <v>47.910105644401533</v>
      </c>
      <c r="AQ1430" s="143">
        <v>47.901883927935522</v>
      </c>
      <c r="AR1430" s="143">
        <v>47.890871250410989</v>
      </c>
      <c r="AS1430" s="143">
        <v>47.876159362718958</v>
      </c>
      <c r="AT1430" s="143">
        <v>47.856575389763115</v>
      </c>
      <c r="AU1430" s="143">
        <v>47.830628890782506</v>
      </c>
      <c r="AV1430" s="143">
        <v>47.796467606524061</v>
      </c>
      <c r="AW1430" s="143">
        <v>47.75186052223475</v>
      </c>
      <c r="AX1430" s="144">
        <v>47.694238460000001</v>
      </c>
    </row>
    <row r="1431" spans="1:50">
      <c r="A1431" s="212"/>
      <c r="B1431" s="215"/>
      <c r="C1431" s="217" t="s">
        <v>42</v>
      </c>
      <c r="D1431" s="83" t="s">
        <v>24</v>
      </c>
      <c r="E1431" s="56" t="str">
        <f>A1419&amp;"/"&amp;B1427&amp;"/"&amp;C1431&amp;"/"&amp;D1431</f>
        <v>Fuel oil fired power plants/Supercritical steam turbine/Electricity only with CCS/L</v>
      </c>
      <c r="F1431" s="103" t="str">
        <f>A1419</f>
        <v>Fuel oil fired power plants</v>
      </c>
      <c r="G1431" s="103" t="str">
        <f>B1427</f>
        <v>Supercritical steam turbine</v>
      </c>
      <c r="H1431" s="103" t="str">
        <f>C1431</f>
        <v>Electricity only with CCS</v>
      </c>
      <c r="I1431" s="104" t="str">
        <f t="shared" si="84"/>
        <v>L</v>
      </c>
      <c r="J1431" s="141" t="s">
        <v>99</v>
      </c>
      <c r="K1431" s="141" t="s">
        <v>99</v>
      </c>
      <c r="L1431" s="141" t="s">
        <v>99</v>
      </c>
      <c r="M1431" s="141" t="s">
        <v>99</v>
      </c>
      <c r="N1431" s="141" t="s">
        <v>99</v>
      </c>
      <c r="O1431" s="141" t="s">
        <v>99</v>
      </c>
      <c r="P1431" s="141" t="s">
        <v>99</v>
      </c>
      <c r="Q1431" s="141" t="s">
        <v>99</v>
      </c>
      <c r="R1431" s="141" t="s">
        <v>99</v>
      </c>
      <c r="S1431" s="141" t="s">
        <v>99</v>
      </c>
      <c r="T1431" s="141" t="s">
        <v>99</v>
      </c>
      <c r="U1431" s="141" t="s">
        <v>99</v>
      </c>
      <c r="V1431" s="141" t="s">
        <v>99</v>
      </c>
      <c r="W1431" s="141" t="s">
        <v>99</v>
      </c>
      <c r="X1431" s="141" t="s">
        <v>99</v>
      </c>
      <c r="Y1431" s="141" t="s">
        <v>99</v>
      </c>
      <c r="Z1431" s="141" t="s">
        <v>99</v>
      </c>
      <c r="AA1431" s="141" t="s">
        <v>99</v>
      </c>
      <c r="AB1431" s="141" t="s">
        <v>99</v>
      </c>
      <c r="AC1431" s="141" t="s">
        <v>99</v>
      </c>
      <c r="AD1431" s="141" t="s">
        <v>99</v>
      </c>
      <c r="AE1431" s="141">
        <v>73.735200000000006</v>
      </c>
      <c r="AF1431" s="141">
        <v>73.735200000000006</v>
      </c>
      <c r="AG1431" s="141">
        <v>73.735200000000006</v>
      </c>
      <c r="AH1431" s="141">
        <v>73.735200000000006</v>
      </c>
      <c r="AI1431" s="141">
        <v>73.735200000000006</v>
      </c>
      <c r="AJ1431" s="141">
        <v>73.735200000000006</v>
      </c>
      <c r="AK1431" s="141">
        <v>73.735200000000006</v>
      </c>
      <c r="AL1431" s="141">
        <v>73.735200000000006</v>
      </c>
      <c r="AM1431" s="141">
        <v>73.735200000000006</v>
      </c>
      <c r="AN1431" s="141">
        <v>73.735200000000006</v>
      </c>
      <c r="AO1431" s="141">
        <v>73.735200000000006</v>
      </c>
      <c r="AP1431" s="141">
        <v>73.735200000000006</v>
      </c>
      <c r="AQ1431" s="141">
        <v>73.735200000000006</v>
      </c>
      <c r="AR1431" s="141">
        <v>73.735200000000006</v>
      </c>
      <c r="AS1431" s="141">
        <v>73.702040136113823</v>
      </c>
      <c r="AT1431" s="141">
        <v>73.680830122301799</v>
      </c>
      <c r="AU1431" s="141">
        <v>73.646367115361301</v>
      </c>
      <c r="AV1431" s="141">
        <v>73.590884620604584</v>
      </c>
      <c r="AW1431" s="141">
        <v>73.502878393424766</v>
      </c>
      <c r="AX1431" s="142">
        <v>73.366524000000013</v>
      </c>
    </row>
    <row r="1432" spans="1:50">
      <c r="A1432" s="212"/>
      <c r="B1432" s="215"/>
      <c r="C1432" s="216"/>
      <c r="D1432" s="106" t="s">
        <v>25</v>
      </c>
      <c r="E1432" s="107" t="str">
        <f>A1419&amp;"/"&amp;B1427&amp;"/"&amp;C1431&amp;"/"&amp;D1432</f>
        <v>Fuel oil fired power plants/Supercritical steam turbine/Electricity only with CCS/M</v>
      </c>
      <c r="F1432" s="108" t="str">
        <f>A1419</f>
        <v>Fuel oil fired power plants</v>
      </c>
      <c r="G1432" s="108" t="str">
        <f>B1427</f>
        <v>Supercritical steam turbine</v>
      </c>
      <c r="H1432" s="108" t="str">
        <f>C1431</f>
        <v>Electricity only with CCS</v>
      </c>
      <c r="I1432" s="109" t="str">
        <f t="shared" si="84"/>
        <v>M</v>
      </c>
      <c r="J1432" s="143" t="s">
        <v>99</v>
      </c>
      <c r="K1432" s="143" t="s">
        <v>99</v>
      </c>
      <c r="L1432" s="143" t="s">
        <v>99</v>
      </c>
      <c r="M1432" s="143" t="s">
        <v>99</v>
      </c>
      <c r="N1432" s="143" t="s">
        <v>99</v>
      </c>
      <c r="O1432" s="143" t="s">
        <v>99</v>
      </c>
      <c r="P1432" s="143" t="s">
        <v>99</v>
      </c>
      <c r="Q1432" s="143" t="s">
        <v>99</v>
      </c>
      <c r="R1432" s="143" t="s">
        <v>99</v>
      </c>
      <c r="S1432" s="143" t="s">
        <v>99</v>
      </c>
      <c r="T1432" s="143" t="s">
        <v>99</v>
      </c>
      <c r="U1432" s="143" t="s">
        <v>99</v>
      </c>
      <c r="V1432" s="143" t="s">
        <v>99</v>
      </c>
      <c r="W1432" s="143" t="s">
        <v>99</v>
      </c>
      <c r="X1432" s="143" t="s">
        <v>99</v>
      </c>
      <c r="Y1432" s="143" t="s">
        <v>99</v>
      </c>
      <c r="Z1432" s="143" t="s">
        <v>99</v>
      </c>
      <c r="AA1432" s="143" t="s">
        <v>99</v>
      </c>
      <c r="AB1432" s="143" t="s">
        <v>99</v>
      </c>
      <c r="AC1432" s="143" t="s">
        <v>99</v>
      </c>
      <c r="AD1432" s="143" t="s">
        <v>99</v>
      </c>
      <c r="AE1432" s="143">
        <v>78.974280000000007</v>
      </c>
      <c r="AF1432" s="143">
        <v>78.974280000000007</v>
      </c>
      <c r="AG1432" s="143">
        <v>78.974280000000007</v>
      </c>
      <c r="AH1432" s="143">
        <v>78.974280000000007</v>
      </c>
      <c r="AI1432" s="143">
        <v>78.974280000000007</v>
      </c>
      <c r="AJ1432" s="143">
        <v>78.974280000000007</v>
      </c>
      <c r="AK1432" s="143">
        <v>78.974280000000007</v>
      </c>
      <c r="AL1432" s="143">
        <v>78.974280000000007</v>
      </c>
      <c r="AM1432" s="143">
        <v>78.974280000000007</v>
      </c>
      <c r="AN1432" s="143">
        <v>78.974280000000007</v>
      </c>
      <c r="AO1432" s="143">
        <v>78.974280000000007</v>
      </c>
      <c r="AP1432" s="143">
        <v>78.974280000000007</v>
      </c>
      <c r="AQ1432" s="143">
        <v>78.974280000000007</v>
      </c>
      <c r="AR1432" s="143">
        <v>78.974280000000007</v>
      </c>
      <c r="AS1432" s="143">
        <v>78.938764040521917</v>
      </c>
      <c r="AT1432" s="143">
        <v>78.916046999412728</v>
      </c>
      <c r="AU1432" s="143">
        <v>78.879135305136984</v>
      </c>
      <c r="AV1432" s="143">
        <v>78.819710633121232</v>
      </c>
      <c r="AW1432" s="143">
        <v>78.725451331904964</v>
      </c>
      <c r="AX1432" s="144">
        <v>78.579408600000008</v>
      </c>
    </row>
    <row r="1433" spans="1:50">
      <c r="A1433" s="212"/>
      <c r="B1433" s="215"/>
      <c r="C1433" s="217" t="s">
        <v>43</v>
      </c>
      <c r="D1433" s="52" t="s">
        <v>24</v>
      </c>
      <c r="E1433" s="86" t="str">
        <f>A1419&amp;"/"&amp;B1427&amp;"/"&amp;C1433&amp;"/"&amp;D1433</f>
        <v>Fuel oil fired power plants/Supercritical steam turbine/CHP with CCS/L</v>
      </c>
      <c r="F1433" s="61" t="str">
        <f>A1419</f>
        <v>Fuel oil fired power plants</v>
      </c>
      <c r="G1433" s="61" t="str">
        <f>B1427</f>
        <v>Supercritical steam turbine</v>
      </c>
      <c r="H1433" s="61" t="str">
        <f>C1433</f>
        <v>CHP with CCS</v>
      </c>
      <c r="I1433" s="84" t="str">
        <f t="shared" si="84"/>
        <v>L</v>
      </c>
      <c r="J1433" s="135" t="s">
        <v>99</v>
      </c>
      <c r="K1433" s="135" t="s">
        <v>99</v>
      </c>
      <c r="L1433" s="135" t="s">
        <v>99</v>
      </c>
      <c r="M1433" s="135" t="s">
        <v>99</v>
      </c>
      <c r="N1433" s="135" t="s">
        <v>99</v>
      </c>
      <c r="O1433" s="135" t="s">
        <v>99</v>
      </c>
      <c r="P1433" s="135" t="s">
        <v>99</v>
      </c>
      <c r="Q1433" s="135" t="s">
        <v>99</v>
      </c>
      <c r="R1433" s="135" t="s">
        <v>99</v>
      </c>
      <c r="S1433" s="135" t="s">
        <v>99</v>
      </c>
      <c r="T1433" s="135" t="s">
        <v>99</v>
      </c>
      <c r="U1433" s="135" t="s">
        <v>99</v>
      </c>
      <c r="V1433" s="135" t="s">
        <v>99</v>
      </c>
      <c r="W1433" s="135" t="s">
        <v>99</v>
      </c>
      <c r="X1433" s="135" t="s">
        <v>99</v>
      </c>
      <c r="Y1433" s="135" t="s">
        <v>99</v>
      </c>
      <c r="Z1433" s="135" t="s">
        <v>99</v>
      </c>
      <c r="AA1433" s="135" t="s">
        <v>99</v>
      </c>
      <c r="AB1433" s="135" t="s">
        <v>99</v>
      </c>
      <c r="AC1433" s="135" t="s">
        <v>99</v>
      </c>
      <c r="AD1433" s="135" t="s">
        <v>99</v>
      </c>
      <c r="AE1433" s="135">
        <v>80.373909000000012</v>
      </c>
      <c r="AF1433" s="135">
        <v>80.373909000000012</v>
      </c>
      <c r="AG1433" s="135">
        <v>80.373909000000012</v>
      </c>
      <c r="AH1433" s="135">
        <v>80.373909000000012</v>
      </c>
      <c r="AI1433" s="135">
        <v>80.373909000000012</v>
      </c>
      <c r="AJ1433" s="135">
        <v>80.373909000000012</v>
      </c>
      <c r="AK1433" s="135">
        <v>80.373909000000012</v>
      </c>
      <c r="AL1433" s="135">
        <v>80.373909000000012</v>
      </c>
      <c r="AM1433" s="135">
        <v>80.373909000000012</v>
      </c>
      <c r="AN1433" s="135">
        <v>80.373909000000012</v>
      </c>
      <c r="AO1433" s="135">
        <v>80.373909000000012</v>
      </c>
      <c r="AP1433" s="135">
        <v>80.373909000000012</v>
      </c>
      <c r="AQ1433" s="135">
        <v>80.373909000000012</v>
      </c>
      <c r="AR1433" s="135">
        <v>80.373909000000012</v>
      </c>
      <c r="AS1433" s="135">
        <v>80.337763605636937</v>
      </c>
      <c r="AT1433" s="135">
        <v>80.314643959660287</v>
      </c>
      <c r="AU1433" s="135">
        <v>80.277078094460208</v>
      </c>
      <c r="AV1433" s="135">
        <v>80.216600263184645</v>
      </c>
      <c r="AW1433" s="135">
        <v>80.120670442762588</v>
      </c>
      <c r="AX1433" s="136">
        <v>79.972039455000001</v>
      </c>
    </row>
    <row r="1434" spans="1:50">
      <c r="A1434" s="212"/>
      <c r="B1434" s="218"/>
      <c r="C1434" s="210"/>
      <c r="D1434" s="93" t="s">
        <v>25</v>
      </c>
      <c r="E1434" s="73" t="str">
        <f>A1419&amp;"/"&amp;B1427&amp;"/"&amp;C1433&amp;"/"&amp;D1434</f>
        <v>Fuel oil fired power plants/Supercritical steam turbine/CHP with CCS/M</v>
      </c>
      <c r="F1434" s="91" t="str">
        <f>A1419</f>
        <v>Fuel oil fired power plants</v>
      </c>
      <c r="G1434" s="91" t="str">
        <f>B1427</f>
        <v>Supercritical steam turbine</v>
      </c>
      <c r="H1434" s="91" t="str">
        <f>C1433</f>
        <v>CHP with CCS</v>
      </c>
      <c r="I1434" s="70" t="str">
        <f t="shared" si="84"/>
        <v>M</v>
      </c>
      <c r="J1434" s="137" t="s">
        <v>99</v>
      </c>
      <c r="K1434" s="137" t="s">
        <v>99</v>
      </c>
      <c r="L1434" s="137" t="s">
        <v>99</v>
      </c>
      <c r="M1434" s="137" t="s">
        <v>99</v>
      </c>
      <c r="N1434" s="137" t="s">
        <v>99</v>
      </c>
      <c r="O1434" s="137" t="s">
        <v>99</v>
      </c>
      <c r="P1434" s="137" t="s">
        <v>99</v>
      </c>
      <c r="Q1434" s="137" t="s">
        <v>99</v>
      </c>
      <c r="R1434" s="137" t="s">
        <v>99</v>
      </c>
      <c r="S1434" s="137" t="s">
        <v>99</v>
      </c>
      <c r="T1434" s="137" t="s">
        <v>99</v>
      </c>
      <c r="U1434" s="137" t="s">
        <v>99</v>
      </c>
      <c r="V1434" s="137" t="s">
        <v>99</v>
      </c>
      <c r="W1434" s="137" t="s">
        <v>99</v>
      </c>
      <c r="X1434" s="137" t="s">
        <v>99</v>
      </c>
      <c r="Y1434" s="137" t="s">
        <v>99</v>
      </c>
      <c r="Z1434" s="137" t="s">
        <v>99</v>
      </c>
      <c r="AA1434" s="137" t="s">
        <v>99</v>
      </c>
      <c r="AB1434" s="137" t="s">
        <v>99</v>
      </c>
      <c r="AC1434" s="137" t="s">
        <v>99</v>
      </c>
      <c r="AD1434" s="137" t="s">
        <v>99</v>
      </c>
      <c r="AE1434" s="137">
        <v>85.903956600000015</v>
      </c>
      <c r="AF1434" s="137">
        <v>85.903956600000015</v>
      </c>
      <c r="AG1434" s="137">
        <v>85.903956600000015</v>
      </c>
      <c r="AH1434" s="137">
        <v>85.903956600000015</v>
      </c>
      <c r="AI1434" s="137">
        <v>85.903956600000015</v>
      </c>
      <c r="AJ1434" s="137">
        <v>85.903956600000015</v>
      </c>
      <c r="AK1434" s="137">
        <v>85.903956600000015</v>
      </c>
      <c r="AL1434" s="137">
        <v>85.903956600000015</v>
      </c>
      <c r="AM1434" s="137">
        <v>85.903956600000015</v>
      </c>
      <c r="AN1434" s="137">
        <v>85.903956600000015</v>
      </c>
      <c r="AO1434" s="137">
        <v>85.903956600000015</v>
      </c>
      <c r="AP1434" s="137">
        <v>85.903956600000015</v>
      </c>
      <c r="AQ1434" s="137">
        <v>85.903956600000015</v>
      </c>
      <c r="AR1434" s="137">
        <v>85.903956600000015</v>
      </c>
      <c r="AS1434" s="137">
        <v>85.865324257399209</v>
      </c>
      <c r="AT1434" s="137">
        <v>85.840613886965627</v>
      </c>
      <c r="AU1434" s="137">
        <v>85.80046333943173</v>
      </c>
      <c r="AV1434" s="137">
        <v>85.73582439057634</v>
      </c>
      <c r="AW1434" s="137">
        <v>85.633294213399296</v>
      </c>
      <c r="AX1434" s="138">
        <v>85.474436817000026</v>
      </c>
    </row>
    <row r="1435" spans="1:50">
      <c r="A1435" s="212"/>
      <c r="B1435" s="214" t="s">
        <v>46</v>
      </c>
      <c r="C1435" s="209" t="s">
        <v>36</v>
      </c>
      <c r="D1435" s="67" t="s">
        <v>24</v>
      </c>
      <c r="E1435" s="87" t="str">
        <f>A1419&amp;"/"&amp;B1435&amp;"/"&amp;C1435&amp;"/"&amp;D1435</f>
        <v>Fuel oil fired power plants/Steam turbine/Electricity only/L</v>
      </c>
      <c r="F1435" s="55" t="str">
        <f>A1419</f>
        <v>Fuel oil fired power plants</v>
      </c>
      <c r="G1435" s="55" t="str">
        <f>B1435</f>
        <v>Steam turbine</v>
      </c>
      <c r="H1435" s="55" t="str">
        <f>C1435</f>
        <v>Electricity only</v>
      </c>
      <c r="I1435" s="85" t="str">
        <f t="shared" si="84"/>
        <v>L</v>
      </c>
      <c r="J1435" s="139">
        <v>21.431249999999999</v>
      </c>
      <c r="K1435" s="139">
        <v>21.456396569688508</v>
      </c>
      <c r="L1435" s="139">
        <v>21.4813785511184</v>
      </c>
      <c r="M1435" s="139">
        <v>21.506165474367453</v>
      </c>
      <c r="N1435" s="139">
        <v>21.530727913818112</v>
      </c>
      <c r="O1435" s="139">
        <v>21.555037615026361</v>
      </c>
      <c r="P1435" s="139">
        <v>21.579067609420363</v>
      </c>
      <c r="Q1435" s="139">
        <v>21.602792316019624</v>
      </c>
      <c r="R1435" s="139">
        <v>21.626187629576588</v>
      </c>
      <c r="S1435" s="139">
        <v>21.649230994754951</v>
      </c>
      <c r="T1435" s="139">
        <v>21.67190146616722</v>
      </c>
      <c r="U1435" s="139">
        <v>21.694179754294659</v>
      </c>
      <c r="V1435" s="139">
        <v>21.716048257500891</v>
      </c>
      <c r="W1435" s="139">
        <v>21.737491080524023</v>
      </c>
      <c r="X1435" s="139">
        <v>21.758494039987522</v>
      </c>
      <c r="Y1435" s="139">
        <v>21.779044657606047</v>
      </c>
      <c r="Z1435" s="139">
        <v>21.799132141877418</v>
      </c>
      <c r="AA1435" s="139">
        <v>21.818747359144972</v>
      </c>
      <c r="AB1435" s="139">
        <v>21.837882794986463</v>
      </c>
      <c r="AC1435" s="139">
        <v>21.856532506935753</v>
      </c>
      <c r="AD1435" s="139">
        <v>21.874692069573978</v>
      </c>
      <c r="AE1435" s="139">
        <v>21.892358513037799</v>
      </c>
      <c r="AF1435" s="139">
        <v>21.90953025598651</v>
      </c>
      <c r="AG1435" s="139">
        <v>21.926207034048144</v>
      </c>
      <c r="AH1435" s="139">
        <v>21.94238982472983</v>
      </c>
      <c r="AI1435" s="139">
        <v>21.958080769731488</v>
      </c>
      <c r="AJ1435" s="139">
        <v>21.973283095546353</v>
      </c>
      <c r="AK1435" s="139">
        <v>21.988001033169322</v>
      </c>
      <c r="AL1435" s="139">
        <v>22.002239737666084</v>
      </c>
      <c r="AM1435" s="139">
        <v>22.016005208284763</v>
      </c>
      <c r="AN1435" s="139">
        <v>22.029304209718685</v>
      </c>
      <c r="AO1435" s="139">
        <v>22.042144195055503</v>
      </c>
      <c r="AP1435" s="139">
        <v>22.054533230875464</v>
      </c>
      <c r="AQ1435" s="139">
        <v>22.066479924891457</v>
      </c>
      <c r="AR1435" s="139">
        <v>22.077993356455856</v>
      </c>
      <c r="AS1435" s="139">
        <v>22.089083010195786</v>
      </c>
      <c r="AT1435" s="139">
        <v>22.099758712978851</v>
      </c>
      <c r="AU1435" s="139">
        <v>22.110030574356518</v>
      </c>
      <c r="AV1435" s="139">
        <v>22.119908930582486</v>
      </c>
      <c r="AW1435" s="139">
        <v>22.129404292258208</v>
      </c>
      <c r="AX1435" s="140">
        <v>22.13852729561772</v>
      </c>
    </row>
    <row r="1436" spans="1:50">
      <c r="A1436" s="212"/>
      <c r="B1436" s="215"/>
      <c r="C1436" s="206"/>
      <c r="D1436" s="52" t="s">
        <v>25</v>
      </c>
      <c r="E1436" s="86" t="str">
        <f>A1419&amp;"/"&amp;B1435&amp;"/"&amp;C1435&amp;"/"&amp;D1436</f>
        <v>Fuel oil fired power plants/Steam turbine/Electricity only/M</v>
      </c>
      <c r="F1436" s="61" t="str">
        <f>A1419</f>
        <v>Fuel oil fired power plants</v>
      </c>
      <c r="G1436" s="61" t="str">
        <f>B1435</f>
        <v>Steam turbine</v>
      </c>
      <c r="H1436" s="61" t="str">
        <f>C1435</f>
        <v>Electricity only</v>
      </c>
      <c r="I1436" s="84" t="str">
        <f t="shared" si="84"/>
        <v>M</v>
      </c>
      <c r="J1436" s="135">
        <v>23.14575</v>
      </c>
      <c r="K1436" s="135">
        <v>23.172908295263586</v>
      </c>
      <c r="L1436" s="135">
        <v>23.199888835207872</v>
      </c>
      <c r="M1436" s="135">
        <v>23.226658712316848</v>
      </c>
      <c r="N1436" s="135">
        <v>23.253186146923564</v>
      </c>
      <c r="O1436" s="135">
        <v>23.279440624228467</v>
      </c>
      <c r="P1436" s="135">
        <v>23.305393018173991</v>
      </c>
      <c r="Q1436" s="135">
        <v>23.33101570130119</v>
      </c>
      <c r="R1436" s="135">
        <v>23.356282639942716</v>
      </c>
      <c r="S1436" s="135">
        <v>23.381169474335344</v>
      </c>
      <c r="T1436" s="135">
        <v>23.405653583460598</v>
      </c>
      <c r="U1436" s="135">
        <v>23.429714134638232</v>
      </c>
      <c r="V1436" s="135">
        <v>23.453332118100963</v>
      </c>
      <c r="W1436" s="135">
        <v>23.476490366965947</v>
      </c>
      <c r="X1436" s="135">
        <v>23.49917356318652</v>
      </c>
      <c r="Y1436" s="135">
        <v>23.521368230214531</v>
      </c>
      <c r="Z1436" s="135">
        <v>23.543062713227609</v>
      </c>
      <c r="AA1436" s="135">
        <v>23.564247147876571</v>
      </c>
      <c r="AB1436" s="135">
        <v>23.584913418585376</v>
      </c>
      <c r="AC1436" s="135">
        <v>23.605055107490614</v>
      </c>
      <c r="AD1436" s="135">
        <v>23.624667435139894</v>
      </c>
      <c r="AE1436" s="135">
        <v>23.643747194080824</v>
      </c>
      <c r="AF1436" s="135">
        <v>23.66229267646543</v>
      </c>
      <c r="AG1436" s="135">
        <v>23.680303596771992</v>
      </c>
      <c r="AH1436" s="135">
        <v>23.697781010708216</v>
      </c>
      <c r="AI1436" s="135">
        <v>23.714727231310007</v>
      </c>
      <c r="AJ1436" s="135">
        <v>23.731145743190062</v>
      </c>
      <c r="AK1436" s="135">
        <v>23.747041115822867</v>
      </c>
      <c r="AL1436" s="135">
        <v>23.762418916679366</v>
      </c>
      <c r="AM1436" s="135">
        <v>23.777285624947542</v>
      </c>
      <c r="AN1436" s="135">
        <v>23.79164854649618</v>
      </c>
      <c r="AO1436" s="135">
        <v>23.805515730659941</v>
      </c>
      <c r="AP1436" s="135">
        <v>23.818895889345502</v>
      </c>
      <c r="AQ1436" s="135">
        <v>23.831798318882775</v>
      </c>
      <c r="AR1436" s="135">
        <v>23.844232824972323</v>
      </c>
      <c r="AS1436" s="135">
        <v>23.856209651011447</v>
      </c>
      <c r="AT1436" s="135">
        <v>23.867739410017158</v>
      </c>
      <c r="AU1436" s="135">
        <v>23.878833020305041</v>
      </c>
      <c r="AV1436" s="135">
        <v>23.889501645029085</v>
      </c>
      <c r="AW1436" s="135">
        <v>23.899756635638862</v>
      </c>
      <c r="AX1436" s="136">
        <v>23.909609479267136</v>
      </c>
    </row>
    <row r="1437" spans="1:50">
      <c r="A1437" s="212"/>
      <c r="B1437" s="215"/>
      <c r="C1437" s="206"/>
      <c r="D1437" s="52" t="s">
        <v>38</v>
      </c>
      <c r="E1437" s="86" t="str">
        <f>A1419&amp;"/"&amp;B1435&amp;"/"&amp;C1435&amp;"/"&amp;D1437</f>
        <v>Fuel oil fired power plants/Steam turbine/Electricity only/S</v>
      </c>
      <c r="F1437" s="61" t="str">
        <f>A1419</f>
        <v>Fuel oil fired power plants</v>
      </c>
      <c r="G1437" s="61" t="str">
        <f>B1435</f>
        <v>Steam turbine</v>
      </c>
      <c r="H1437" s="61" t="str">
        <f>C1435</f>
        <v>Electricity only</v>
      </c>
      <c r="I1437" s="84" t="str">
        <f t="shared" si="84"/>
        <v>S</v>
      </c>
      <c r="J1437" s="135">
        <v>25.57605375</v>
      </c>
      <c r="K1437" s="135">
        <v>25.606063666266266</v>
      </c>
      <c r="L1437" s="135">
        <v>25.635877162904698</v>
      </c>
      <c r="M1437" s="135">
        <v>25.665457877110114</v>
      </c>
      <c r="N1437" s="135">
        <v>25.694770692350534</v>
      </c>
      <c r="O1437" s="135">
        <v>25.723781889772457</v>
      </c>
      <c r="P1437" s="135">
        <v>25.75245928508226</v>
      </c>
      <c r="Q1437" s="135">
        <v>25.780772349937816</v>
      </c>
      <c r="R1437" s="135">
        <v>25.808692317136703</v>
      </c>
      <c r="S1437" s="135">
        <v>25.836192269140554</v>
      </c>
      <c r="T1437" s="135">
        <v>25.863247209723962</v>
      </c>
      <c r="U1437" s="135">
        <v>25.889834118775248</v>
      </c>
      <c r="V1437" s="135">
        <v>25.915931990501566</v>
      </c>
      <c r="W1437" s="135">
        <v>25.941521855497374</v>
      </c>
      <c r="X1437" s="135">
        <v>25.966586787321106</v>
      </c>
      <c r="Y1437" s="135">
        <v>25.991111894387053</v>
      </c>
      <c r="Z1437" s="135">
        <v>26.015084298116509</v>
      </c>
      <c r="AA1437" s="135">
        <v>26.038493098403613</v>
      </c>
      <c r="AB1437" s="135">
        <v>26.061329327536843</v>
      </c>
      <c r="AC1437" s="135">
        <v>26.08358589377713</v>
      </c>
      <c r="AD1437" s="135">
        <v>26.105257515829589</v>
      </c>
      <c r="AE1437" s="135">
        <v>26.126340649459308</v>
      </c>
      <c r="AF1437" s="135">
        <v>26.146833407494302</v>
      </c>
      <c r="AG1437" s="135">
        <v>26.166735474433054</v>
      </c>
      <c r="AH1437" s="135">
        <v>26.186048016832579</v>
      </c>
      <c r="AI1437" s="135">
        <v>26.204773590597558</v>
      </c>
      <c r="AJ1437" s="135">
        <v>26.22291604622502</v>
      </c>
      <c r="AK1437" s="135">
        <v>26.240480432984267</v>
      </c>
      <c r="AL1437" s="135">
        <v>26.257472902930704</v>
      </c>
      <c r="AM1437" s="135">
        <v>26.273900615567037</v>
      </c>
      <c r="AN1437" s="135">
        <v>26.289771643878282</v>
      </c>
      <c r="AO1437" s="135">
        <v>26.305094882379233</v>
      </c>
      <c r="AP1437" s="135">
        <v>26.31987995772678</v>
      </c>
      <c r="AQ1437" s="135">
        <v>26.334137142365464</v>
      </c>
      <c r="AR1437" s="135">
        <v>26.347877271594417</v>
      </c>
      <c r="AS1437" s="135">
        <v>26.361111664367652</v>
      </c>
      <c r="AT1437" s="135">
        <v>26.373852048068962</v>
      </c>
      <c r="AU1437" s="135">
        <v>26.386110487437069</v>
      </c>
      <c r="AV1437" s="135">
        <v>26.397899317757137</v>
      </c>
      <c r="AW1437" s="135">
        <v>26.409231082380938</v>
      </c>
      <c r="AX1437" s="136">
        <v>26.420118474590186</v>
      </c>
    </row>
    <row r="1438" spans="1:50">
      <c r="A1438" s="212"/>
      <c r="B1438" s="215"/>
      <c r="C1438" s="216"/>
      <c r="D1438" s="52" t="s">
        <v>47</v>
      </c>
      <c r="E1438" s="86" t="str">
        <f>A1419&amp;"/"&amp;B1435&amp;"/"&amp;C1435&amp;"/"&amp;D1438</f>
        <v>Fuel oil fired power plants/Steam turbine/Electricity only/XS</v>
      </c>
      <c r="F1438" s="61" t="str">
        <f>A1419</f>
        <v>Fuel oil fired power plants</v>
      </c>
      <c r="G1438" s="61" t="str">
        <f>B1435</f>
        <v>Steam turbine</v>
      </c>
      <c r="H1438" s="61" t="str">
        <f>C1435</f>
        <v>Electricity only</v>
      </c>
      <c r="I1438" s="84" t="str">
        <f t="shared" si="84"/>
        <v>XS</v>
      </c>
      <c r="J1438" s="135">
        <v>30.691264499999996</v>
      </c>
      <c r="K1438" s="135">
        <v>30.727276399519514</v>
      </c>
      <c r="L1438" s="135">
        <v>30.763052595485636</v>
      </c>
      <c r="M1438" s="135">
        <v>30.798549452532136</v>
      </c>
      <c r="N1438" s="135">
        <v>30.833724830820639</v>
      </c>
      <c r="O1438" s="135">
        <v>30.868538267726947</v>
      </c>
      <c r="P1438" s="135">
        <v>30.902951142098708</v>
      </c>
      <c r="Q1438" s="135">
        <v>30.936926819925375</v>
      </c>
      <c r="R1438" s="135">
        <v>30.970430780564037</v>
      </c>
      <c r="S1438" s="135">
        <v>31.003430722968663</v>
      </c>
      <c r="T1438" s="135">
        <v>31.03589665166875</v>
      </c>
      <c r="U1438" s="135">
        <v>31.06780094253029</v>
      </c>
      <c r="V1438" s="135">
        <v>31.099118388601877</v>
      </c>
      <c r="W1438" s="135">
        <v>31.12982622659684</v>
      </c>
      <c r="X1438" s="135">
        <v>31.159904144785322</v>
      </c>
      <c r="Y1438" s="135">
        <v>31.189334273264464</v>
      </c>
      <c r="Z1438" s="135">
        <v>31.218101157739806</v>
      </c>
      <c r="AA1438" s="135">
        <v>31.246191718084333</v>
      </c>
      <c r="AB1438" s="135">
        <v>31.273595193044208</v>
      </c>
      <c r="AC1438" s="135">
        <v>31.30030307253255</v>
      </c>
      <c r="AD1438" s="135">
        <v>31.326309018995499</v>
      </c>
      <c r="AE1438" s="135">
        <v>31.351608779351167</v>
      </c>
      <c r="AF1438" s="135">
        <v>31.376200088993155</v>
      </c>
      <c r="AG1438" s="135">
        <v>31.400082569319657</v>
      </c>
      <c r="AH1438" s="135">
        <v>31.423257620199092</v>
      </c>
      <c r="AI1438" s="135">
        <v>31.445728308717065</v>
      </c>
      <c r="AJ1438" s="135">
        <v>31.46749925547002</v>
      </c>
      <c r="AK1438" s="135">
        <v>31.48857651958112</v>
      </c>
      <c r="AL1438" s="135">
        <v>31.508967483516841</v>
      </c>
      <c r="AM1438" s="135">
        <v>31.528680738680436</v>
      </c>
      <c r="AN1438" s="135">
        <v>31.547725972653932</v>
      </c>
      <c r="AO1438" s="135">
        <v>31.566113858855076</v>
      </c>
      <c r="AP1438" s="135">
        <v>31.583855949272131</v>
      </c>
      <c r="AQ1438" s="135">
        <v>31.600964570838553</v>
      </c>
      <c r="AR1438" s="135">
        <v>31.617452725913292</v>
      </c>
      <c r="AS1438" s="135">
        <v>31.633333997241174</v>
      </c>
      <c r="AT1438" s="135">
        <v>31.648622457682748</v>
      </c>
      <c r="AU1438" s="135">
        <v>31.663332584924479</v>
      </c>
      <c r="AV1438" s="135">
        <v>31.677479181308563</v>
      </c>
      <c r="AW1438" s="135">
        <v>31.691077298857127</v>
      </c>
      <c r="AX1438" s="136">
        <v>31.704142169508216</v>
      </c>
    </row>
    <row r="1439" spans="1:50">
      <c r="A1439" s="212"/>
      <c r="B1439" s="215"/>
      <c r="C1439" s="217" t="s">
        <v>26</v>
      </c>
      <c r="D1439" s="83" t="s">
        <v>24</v>
      </c>
      <c r="E1439" s="56" t="str">
        <f>A1419&amp;"/"&amp;B1435&amp;"/"&amp;C1439&amp;"/"&amp;D1439</f>
        <v>Fuel oil fired power plants/Steam turbine/CHP/L</v>
      </c>
      <c r="F1439" s="103" t="str">
        <f>A1419</f>
        <v>Fuel oil fired power plants</v>
      </c>
      <c r="G1439" s="103" t="str">
        <f>B1435</f>
        <v>Steam turbine</v>
      </c>
      <c r="H1439" s="103" t="str">
        <f>C1439</f>
        <v>CHP</v>
      </c>
      <c r="I1439" s="104" t="str">
        <f t="shared" ref="I1439:I1502" si="85">D1439</f>
        <v>L</v>
      </c>
      <c r="J1439" s="141">
        <v>28.410693749999997</v>
      </c>
      <c r="K1439" s="141">
        <v>28.454501464941593</v>
      </c>
      <c r="L1439" s="141">
        <v>28.49855120937556</v>
      </c>
      <c r="M1439" s="141">
        <v>28.542784129537228</v>
      </c>
      <c r="N1439" s="141">
        <v>28.587140642557966</v>
      </c>
      <c r="O1439" s="141">
        <v>28.631560752650891</v>
      </c>
      <c r="P1439" s="141">
        <v>28.675984370088582</v>
      </c>
      <c r="Q1439" s="141">
        <v>28.720351629424844</v>
      </c>
      <c r="R1439" s="141">
        <v>28.764603203450118</v>
      </c>
      <c r="S1439" s="141">
        <v>28.808680609472926</v>
      </c>
      <c r="T1439" s="141">
        <v>28.852526504684299</v>
      </c>
      <c r="U1439" s="141">
        <v>28.896084967583775</v>
      </c>
      <c r="V1439" s="141">
        <v>28.939301762717481</v>
      </c>
      <c r="W1439" s="141">
        <v>28.982124586293381</v>
      </c>
      <c r="X1439" s="141">
        <v>29.024503290587468</v>
      </c>
      <c r="Y1439" s="141">
        <v>29.066390085428075</v>
      </c>
      <c r="Z1439" s="141">
        <v>29.10773971543421</v>
      </c>
      <c r="AA1439" s="141">
        <v>29.148509612078644</v>
      </c>
      <c r="AB1439" s="141">
        <v>29.188660020037986</v>
      </c>
      <c r="AC1439" s="141">
        <v>29.228154097672057</v>
      </c>
      <c r="AD1439" s="141">
        <v>29.266957991835909</v>
      </c>
      <c r="AE1439" s="141">
        <v>29.305040887563123</v>
      </c>
      <c r="AF1439" s="141">
        <v>29.342375033463448</v>
      </c>
      <c r="AG1439" s="141">
        <v>29.378935743947121</v>
      </c>
      <c r="AH1439" s="141">
        <v>29.414701379619217</v>
      </c>
      <c r="AI1439" s="141">
        <v>29.449653307379027</v>
      </c>
      <c r="AJ1439" s="141">
        <v>29.483775841910429</v>
      </c>
      <c r="AK1439" s="141">
        <v>29.517056170360586</v>
      </c>
      <c r="AL1439" s="141">
        <v>29.549484262077346</v>
      </c>
      <c r="AM1439" s="141">
        <v>29.581052765312375</v>
      </c>
      <c r="AN1439" s="141">
        <v>29.611756892800678</v>
      </c>
      <c r="AO1439" s="141">
        <v>29.64159429810055</v>
      </c>
      <c r="AP1439" s="141">
        <v>29.67056494452504</v>
      </c>
      <c r="AQ1439" s="141">
        <v>29.698670968420711</v>
      </c>
      <c r="AR1439" s="141">
        <v>29.725916538455191</v>
      </c>
      <c r="AS1439" s="141">
        <v>29.752307712466234</v>
      </c>
      <c r="AT1439" s="141">
        <v>29.777852293304786</v>
      </c>
      <c r="AU1439" s="141">
        <v>29.802559684976856</v>
      </c>
      <c r="AV1439" s="141">
        <v>29.826440750256712</v>
      </c>
      <c r="AW1439" s="141">
        <v>29.849507670809949</v>
      </c>
      <c r="AX1439" s="142">
        <v>29.871773810731888</v>
      </c>
    </row>
    <row r="1440" spans="1:50">
      <c r="A1440" s="212"/>
      <c r="B1440" s="215"/>
      <c r="C1440" s="206"/>
      <c r="D1440" s="52" t="s">
        <v>25</v>
      </c>
      <c r="E1440" s="86" t="str">
        <f>A1419&amp;"/"&amp;B1435&amp;"/"&amp;C1439&amp;"/"&amp;D1440</f>
        <v>Fuel oil fired power plants/Steam turbine/CHP/M</v>
      </c>
      <c r="F1440" s="61" t="str">
        <f>A1419</f>
        <v>Fuel oil fired power plants</v>
      </c>
      <c r="G1440" s="61" t="str">
        <f>B1435</f>
        <v>Steam turbine</v>
      </c>
      <c r="H1440" s="61" t="str">
        <f>C1439</f>
        <v>CHP</v>
      </c>
      <c r="I1440" s="84" t="str">
        <f t="shared" si="85"/>
        <v>M</v>
      </c>
      <c r="J1440" s="135">
        <v>30.07375875</v>
      </c>
      <c r="K1440" s="135">
        <v>30.120130818986958</v>
      </c>
      <c r="L1440" s="135">
        <v>30.166759085046323</v>
      </c>
      <c r="M1440" s="135">
        <v>30.213581249315023</v>
      </c>
      <c r="N1440" s="135">
        <v>30.260534241146726</v>
      </c>
      <c r="O1440" s="135">
        <v>30.307554552806064</v>
      </c>
      <c r="P1440" s="135">
        <v>30.354578577118161</v>
      </c>
      <c r="Q1440" s="135">
        <v>30.40154294431801</v>
      </c>
      <c r="R1440" s="135">
        <v>30.448384854383786</v>
      </c>
      <c r="S1440" s="135">
        <v>30.495042401246948</v>
      </c>
      <c r="T1440" s="135">
        <v>30.541454885446306</v>
      </c>
      <c r="U1440" s="135">
        <v>30.587563112027706</v>
      </c>
      <c r="V1440" s="135">
        <v>30.633309670778996</v>
      </c>
      <c r="W1440" s="135">
        <v>30.67863919622275</v>
      </c>
      <c r="X1440" s="135">
        <v>30.723498605158444</v>
      </c>
      <c r="Y1440" s="135">
        <v>30.767837309940941</v>
      </c>
      <c r="Z1440" s="135">
        <v>30.811607406093778</v>
      </c>
      <c r="AA1440" s="135">
        <v>30.854763833273491</v>
      </c>
      <c r="AB1440" s="135">
        <v>30.89726450901582</v>
      </c>
      <c r="AC1440" s="135">
        <v>30.939070435096767</v>
      </c>
      <c r="AD1440" s="135">
        <v>30.980145776723869</v>
      </c>
      <c r="AE1440" s="135">
        <v>31.020457915127796</v>
      </c>
      <c r="AF1440" s="135">
        <v>31.059977474446679</v>
      </c>
      <c r="AG1440" s="135">
        <v>31.098678324080613</v>
      </c>
      <c r="AH1440" s="135">
        <v>31.136537557938393</v>
      </c>
      <c r="AI1440" s="135">
        <v>31.173535452201218</v>
      </c>
      <c r="AJ1440" s="135">
        <v>31.209655403388116</v>
      </c>
      <c r="AK1440" s="135">
        <v>31.244883848625598</v>
      </c>
      <c r="AL1440" s="135">
        <v>31.27921017010139</v>
      </c>
      <c r="AM1440" s="135">
        <v>31.312626585720906</v>
      </c>
      <c r="AN1440" s="135">
        <v>31.345128027989013</v>
      </c>
      <c r="AO1440" s="135">
        <v>31.376712013111316</v>
      </c>
      <c r="AP1440" s="135">
        <v>31.407378502253337</v>
      </c>
      <c r="AQ1440" s="135">
        <v>31.43712975681607</v>
      </c>
      <c r="AR1440" s="135">
        <v>31.465970189486715</v>
      </c>
      <c r="AS1440" s="135">
        <v>31.493906212708165</v>
      </c>
      <c r="AT1440" s="135">
        <v>31.520946086083608</v>
      </c>
      <c r="AU1440" s="135">
        <v>31.547099764097457</v>
      </c>
      <c r="AV1440" s="135">
        <v>31.572378745393696</v>
      </c>
      <c r="AW1440" s="135">
        <v>31.596795924711021</v>
      </c>
      <c r="AX1440" s="136">
        <v>31.620365448433265</v>
      </c>
    </row>
    <row r="1441" spans="1:50">
      <c r="A1441" s="212"/>
      <c r="B1441" s="215"/>
      <c r="C1441" s="206"/>
      <c r="D1441" s="52" t="s">
        <v>38</v>
      </c>
      <c r="E1441" s="86" t="str">
        <f>A1419&amp;"/"&amp;B1435&amp;"/"&amp;C1439&amp;"/"&amp;D1441</f>
        <v>Fuel oil fired power plants/Steam turbine/CHP/S</v>
      </c>
      <c r="F1441" s="61" t="str">
        <f>A1419</f>
        <v>Fuel oil fired power plants</v>
      </c>
      <c r="G1441" s="61" t="str">
        <f>B1435</f>
        <v>Steam turbine</v>
      </c>
      <c r="H1441" s="61" t="str">
        <f>C1439</f>
        <v>CHP</v>
      </c>
      <c r="I1441" s="84" t="str">
        <f t="shared" si="85"/>
        <v>S</v>
      </c>
      <c r="J1441" s="135">
        <v>37.931864064999999</v>
      </c>
      <c r="K1441" s="135">
        <v>37.990352896803444</v>
      </c>
      <c r="L1441" s="135">
        <v>38.04916486854443</v>
      </c>
      <c r="M1441" s="135">
        <v>38.108221403014682</v>
      </c>
      <c r="N1441" s="135">
        <v>38.167442949559991</v>
      </c>
      <c r="O1441" s="135">
        <v>38.226749406228159</v>
      </c>
      <c r="P1441" s="135">
        <v>38.286060545644531</v>
      </c>
      <c r="Q1441" s="135">
        <v>38.345296439878183</v>
      </c>
      <c r="R1441" s="135">
        <v>38.404377879612085</v>
      </c>
      <c r="S1441" s="135">
        <v>38.463226783067498</v>
      </c>
      <c r="T1441" s="135">
        <v>38.521766590352776</v>
      </c>
      <c r="U1441" s="135">
        <v>38.579922639202636</v>
      </c>
      <c r="V1441" s="135">
        <v>38.637622518436899</v>
      </c>
      <c r="W1441" s="135">
        <v>38.694796395887899</v>
      </c>
      <c r="X1441" s="135">
        <v>38.751377318011073</v>
      </c>
      <c r="Y1441" s="135">
        <v>38.807301478891958</v>
      </c>
      <c r="Z1441" s="135">
        <v>38.862508456881741</v>
      </c>
      <c r="AA1441" s="135">
        <v>38.916941417620713</v>
      </c>
      <c r="AB1441" s="135">
        <v>38.970547282731559</v>
      </c>
      <c r="AC1441" s="135">
        <v>39.023276863972008</v>
      </c>
      <c r="AD1441" s="135">
        <v>39.075084963118336</v>
      </c>
      <c r="AE1441" s="135">
        <v>39.12593043829883</v>
      </c>
      <c r="AF1441" s="135">
        <v>39.175776237902859</v>
      </c>
      <c r="AG1441" s="135">
        <v>39.224589403550624</v>
      </c>
      <c r="AH1441" s="135">
        <v>39.272341043917102</v>
      </c>
      <c r="AI1441" s="135">
        <v>39.319006281459735</v>
      </c>
      <c r="AJ1441" s="135">
        <v>39.364564174300646</v>
      </c>
      <c r="AK1441" s="135">
        <v>39.408997615663196</v>
      </c>
      <c r="AL1441" s="135">
        <v>39.452293213360008</v>
      </c>
      <c r="AM1441" s="135">
        <v>39.49444115187864</v>
      </c>
      <c r="AN1441" s="135">
        <v>39.535435039615749</v>
      </c>
      <c r="AO1441" s="135">
        <v>39.575271743775318</v>
      </c>
      <c r="AP1441" s="135">
        <v>39.613951215375657</v>
      </c>
      <c r="AQ1441" s="135">
        <v>39.651476306709206</v>
      </c>
      <c r="AR1441" s="135">
        <v>39.687852583473699</v>
      </c>
      <c r="AS1441" s="135">
        <v>39.723088133647572</v>
      </c>
      <c r="AT1441" s="135">
        <v>39.75719337502224</v>
      </c>
      <c r="AU1441" s="135">
        <v>39.790180863133315</v>
      </c>
      <c r="AV1441" s="135">
        <v>39.822065101156291</v>
      </c>
      <c r="AW1441" s="135">
        <v>39.852862353153121</v>
      </c>
      <c r="AX1441" s="136">
        <v>39.882590461878777</v>
      </c>
    </row>
    <row r="1442" spans="1:50">
      <c r="A1442" s="212"/>
      <c r="B1442" s="215"/>
      <c r="C1442" s="216"/>
      <c r="D1442" s="106" t="s">
        <v>47</v>
      </c>
      <c r="E1442" s="107" t="str">
        <f>A1419&amp;"/"&amp;B1435&amp;"/"&amp;C1439&amp;"/"&amp;D1442</f>
        <v>Fuel oil fired power plants/Steam turbine/CHP/XS</v>
      </c>
      <c r="F1442" s="108" t="str">
        <f>A1419</f>
        <v>Fuel oil fired power plants</v>
      </c>
      <c r="G1442" s="108" t="str">
        <f>B1435</f>
        <v>Steam turbine</v>
      </c>
      <c r="H1442" s="108" t="str">
        <f>C1439</f>
        <v>CHP</v>
      </c>
      <c r="I1442" s="109" t="str">
        <f t="shared" si="85"/>
        <v>XS</v>
      </c>
      <c r="J1442" s="143">
        <v>37.649943749999998</v>
      </c>
      <c r="K1442" s="143">
        <v>37.707997876304724</v>
      </c>
      <c r="L1442" s="143">
        <v>37.76637274087981</v>
      </c>
      <c r="M1442" s="143">
        <v>37.824990350524949</v>
      </c>
      <c r="N1442" s="143">
        <v>37.883771745828852</v>
      </c>
      <c r="O1442" s="143">
        <v>37.942637420179643</v>
      </c>
      <c r="P1442" s="143">
        <v>38.00150774247512</v>
      </c>
      <c r="Q1442" s="143">
        <v>38.0603033788313</v>
      </c>
      <c r="R1442" s="143">
        <v>38.118945708637156</v>
      </c>
      <c r="S1442" s="143">
        <v>38.177357230439732</v>
      </c>
      <c r="T1442" s="143">
        <v>38.235461953362126</v>
      </c>
      <c r="U1442" s="143">
        <v>38.293185770050052</v>
      </c>
      <c r="V1442" s="143">
        <v>38.350456807503662</v>
      </c>
      <c r="W1442" s="143">
        <v>38.407205752567656</v>
      </c>
      <c r="X1442" s="143">
        <v>38.463366149315107</v>
      </c>
      <c r="Y1442" s="143">
        <v>38.518874666055098</v>
      </c>
      <c r="Z1442" s="143">
        <v>38.573671330209571</v>
      </c>
      <c r="AA1442" s="143">
        <v>38.627699729827803</v>
      </c>
      <c r="AB1442" s="143">
        <v>38.680907181025951</v>
      </c>
      <c r="AC1442" s="143">
        <v>38.733244861142651</v>
      </c>
      <c r="AD1442" s="143">
        <v>38.78466790788012</v>
      </c>
      <c r="AE1442" s="143">
        <v>38.835135485144626</v>
      </c>
      <c r="AF1442" s="143">
        <v>38.884610816703599</v>
      </c>
      <c r="AG1442" s="143">
        <v>38.933061189133184</v>
      </c>
      <c r="AH1442" s="143">
        <v>38.980457925836852</v>
      </c>
      <c r="AI1442" s="143">
        <v>39.026776334168964</v>
      </c>
      <c r="AJ1442" s="143">
        <v>39.071995627897564</v>
      </c>
      <c r="AK1442" s="143">
        <v>39.116098827388427</v>
      </c>
      <c r="AL1442" s="143">
        <v>39.159072639988686</v>
      </c>
      <c r="AM1442" s="143">
        <v>39.200907323137542</v>
      </c>
      <c r="AN1442" s="143">
        <v>39.241596532735869</v>
      </c>
      <c r="AO1442" s="143">
        <v>39.281137159271466</v>
      </c>
      <c r="AP1442" s="143">
        <v>39.319529154126684</v>
      </c>
      <c r="AQ1442" s="143">
        <v>39.356775348394933</v>
      </c>
      <c r="AR1442" s="143">
        <v>39.392881266408104</v>
      </c>
      <c r="AS1442" s="143">
        <v>39.427854936032496</v>
      </c>
      <c r="AT1442" s="143">
        <v>39.461706697631556</v>
      </c>
      <c r="AU1442" s="143">
        <v>39.494449013424621</v>
      </c>
      <c r="AV1442" s="143">
        <v>39.526096278795485</v>
      </c>
      <c r="AW1442" s="143">
        <v>39.55666463692701</v>
      </c>
      <c r="AX1442" s="144">
        <v>39.586171797961775</v>
      </c>
    </row>
    <row r="1443" spans="1:50">
      <c r="A1443" s="212"/>
      <c r="B1443" s="215"/>
      <c r="C1443" s="217" t="s">
        <v>42</v>
      </c>
      <c r="D1443" s="83" t="s">
        <v>24</v>
      </c>
      <c r="E1443" s="56" t="str">
        <f>A1419&amp;"/"&amp;B1435&amp;"/"&amp;C1443&amp;"/"&amp;D1443</f>
        <v>Fuel oil fired power plants/Steam turbine/Electricity only with CCS/L</v>
      </c>
      <c r="F1443" s="103" t="str">
        <f>A1419</f>
        <v>Fuel oil fired power plants</v>
      </c>
      <c r="G1443" s="103" t="str">
        <f>B1435</f>
        <v>Steam turbine</v>
      </c>
      <c r="H1443" s="103" t="str">
        <f>C1443</f>
        <v>Electricity only with CCS</v>
      </c>
      <c r="I1443" s="104" t="str">
        <f t="shared" si="85"/>
        <v>L</v>
      </c>
      <c r="J1443" s="141" t="s">
        <v>99</v>
      </c>
      <c r="K1443" s="141" t="s">
        <v>99</v>
      </c>
      <c r="L1443" s="141" t="s">
        <v>99</v>
      </c>
      <c r="M1443" s="141" t="s">
        <v>99</v>
      </c>
      <c r="N1443" s="141" t="s">
        <v>99</v>
      </c>
      <c r="O1443" s="141" t="s">
        <v>99</v>
      </c>
      <c r="P1443" s="141" t="s">
        <v>99</v>
      </c>
      <c r="Q1443" s="141" t="s">
        <v>99</v>
      </c>
      <c r="R1443" s="141" t="s">
        <v>99</v>
      </c>
      <c r="S1443" s="141" t="s">
        <v>99</v>
      </c>
      <c r="T1443" s="141" t="s">
        <v>99</v>
      </c>
      <c r="U1443" s="141" t="s">
        <v>99</v>
      </c>
      <c r="V1443" s="141" t="s">
        <v>99</v>
      </c>
      <c r="W1443" s="141" t="s">
        <v>99</v>
      </c>
      <c r="X1443" s="141" t="s">
        <v>99</v>
      </c>
      <c r="Y1443" s="141" t="s">
        <v>99</v>
      </c>
      <c r="Z1443" s="141" t="s">
        <v>99</v>
      </c>
      <c r="AA1443" s="141" t="s">
        <v>99</v>
      </c>
      <c r="AB1443" s="141" t="s">
        <v>99</v>
      </c>
      <c r="AC1443" s="141" t="s">
        <v>99</v>
      </c>
      <c r="AD1443" s="141" t="s">
        <v>99</v>
      </c>
      <c r="AE1443" s="141">
        <v>56.257031249999997</v>
      </c>
      <c r="AF1443" s="141">
        <v>56.257031249999997</v>
      </c>
      <c r="AG1443" s="141">
        <v>56.257031249999997</v>
      </c>
      <c r="AH1443" s="141">
        <v>56.257031249999997</v>
      </c>
      <c r="AI1443" s="141">
        <v>56.257031249999997</v>
      </c>
      <c r="AJ1443" s="141">
        <v>56.257031249999997</v>
      </c>
      <c r="AK1443" s="141">
        <v>56.257031249999997</v>
      </c>
      <c r="AL1443" s="141">
        <v>56.257031249999997</v>
      </c>
      <c r="AM1443" s="141">
        <v>56.257031249999997</v>
      </c>
      <c r="AN1443" s="141">
        <v>56.257031249999997</v>
      </c>
      <c r="AO1443" s="141">
        <v>56.257031249999997</v>
      </c>
      <c r="AP1443" s="141">
        <v>56.257031249999997</v>
      </c>
      <c r="AQ1443" s="141">
        <v>56.257031249999997</v>
      </c>
      <c r="AR1443" s="141">
        <v>56.257031249999997</v>
      </c>
      <c r="AS1443" s="141">
        <v>56.257031249999997</v>
      </c>
      <c r="AT1443" s="141">
        <v>56.257031249999997</v>
      </c>
      <c r="AU1443" s="141">
        <v>56.257031249999997</v>
      </c>
      <c r="AV1443" s="141">
        <v>56.257031249999997</v>
      </c>
      <c r="AW1443" s="141">
        <v>56.257031249999997</v>
      </c>
      <c r="AX1443" s="142">
        <v>56.257031249999997</v>
      </c>
    </row>
    <row r="1444" spans="1:50">
      <c r="A1444" s="212"/>
      <c r="B1444" s="215"/>
      <c r="C1444" s="216"/>
      <c r="D1444" s="106" t="s">
        <v>25</v>
      </c>
      <c r="E1444" s="107" t="str">
        <f>A1419&amp;"/"&amp;B1435&amp;"/"&amp;C1443&amp;"/"&amp;D1444</f>
        <v>Fuel oil fired power plants/Steam turbine/Electricity only with CCS/M</v>
      </c>
      <c r="F1444" s="108" t="str">
        <f>A1419</f>
        <v>Fuel oil fired power plants</v>
      </c>
      <c r="G1444" s="108" t="str">
        <f>B1435</f>
        <v>Steam turbine</v>
      </c>
      <c r="H1444" s="108" t="str">
        <f>C1443</f>
        <v>Electricity only with CCS</v>
      </c>
      <c r="I1444" s="109" t="str">
        <f t="shared" si="85"/>
        <v>M</v>
      </c>
      <c r="J1444" s="143" t="s">
        <v>99</v>
      </c>
      <c r="K1444" s="143" t="s">
        <v>99</v>
      </c>
      <c r="L1444" s="143" t="s">
        <v>99</v>
      </c>
      <c r="M1444" s="143" t="s">
        <v>99</v>
      </c>
      <c r="N1444" s="143" t="s">
        <v>99</v>
      </c>
      <c r="O1444" s="143" t="s">
        <v>99</v>
      </c>
      <c r="P1444" s="143" t="s">
        <v>99</v>
      </c>
      <c r="Q1444" s="143" t="s">
        <v>99</v>
      </c>
      <c r="R1444" s="143" t="s">
        <v>99</v>
      </c>
      <c r="S1444" s="143" t="s">
        <v>99</v>
      </c>
      <c r="T1444" s="143" t="s">
        <v>99</v>
      </c>
      <c r="U1444" s="143" t="s">
        <v>99</v>
      </c>
      <c r="V1444" s="143" t="s">
        <v>99</v>
      </c>
      <c r="W1444" s="143" t="s">
        <v>99</v>
      </c>
      <c r="X1444" s="143" t="s">
        <v>99</v>
      </c>
      <c r="Y1444" s="143" t="s">
        <v>99</v>
      </c>
      <c r="Z1444" s="143" t="s">
        <v>99</v>
      </c>
      <c r="AA1444" s="143" t="s">
        <v>99</v>
      </c>
      <c r="AB1444" s="143" t="s">
        <v>99</v>
      </c>
      <c r="AC1444" s="143" t="s">
        <v>99</v>
      </c>
      <c r="AD1444" s="143" t="s">
        <v>99</v>
      </c>
      <c r="AE1444" s="143">
        <v>66.195773437500009</v>
      </c>
      <c r="AF1444" s="143">
        <v>66.195773437500009</v>
      </c>
      <c r="AG1444" s="143">
        <v>66.195773437500009</v>
      </c>
      <c r="AH1444" s="143">
        <v>66.195773437500009</v>
      </c>
      <c r="AI1444" s="143">
        <v>66.195773437500009</v>
      </c>
      <c r="AJ1444" s="143">
        <v>66.195773437500009</v>
      </c>
      <c r="AK1444" s="143">
        <v>66.195773437500009</v>
      </c>
      <c r="AL1444" s="143">
        <v>66.195773437500009</v>
      </c>
      <c r="AM1444" s="143">
        <v>66.195773437500009</v>
      </c>
      <c r="AN1444" s="143">
        <v>66.195773437500009</v>
      </c>
      <c r="AO1444" s="143">
        <v>66.195773437500009</v>
      </c>
      <c r="AP1444" s="143">
        <v>66.195773437500009</v>
      </c>
      <c r="AQ1444" s="143">
        <v>66.195773437500009</v>
      </c>
      <c r="AR1444" s="143">
        <v>66.195773437500009</v>
      </c>
      <c r="AS1444" s="143">
        <v>66.195773437500009</v>
      </c>
      <c r="AT1444" s="143">
        <v>66.195773437500009</v>
      </c>
      <c r="AU1444" s="143">
        <v>66.195773437500009</v>
      </c>
      <c r="AV1444" s="143">
        <v>66.195773437500009</v>
      </c>
      <c r="AW1444" s="143">
        <v>66.195773437500009</v>
      </c>
      <c r="AX1444" s="144">
        <v>66.195773437500009</v>
      </c>
    </row>
    <row r="1445" spans="1:50">
      <c r="A1445" s="212"/>
      <c r="B1445" s="215"/>
      <c r="C1445" s="217" t="s">
        <v>43</v>
      </c>
      <c r="D1445" s="52" t="s">
        <v>24</v>
      </c>
      <c r="E1445" s="86" t="str">
        <f>A1419&amp;"/"&amp;B1435&amp;"/"&amp;C1445&amp;"/"&amp;D1445</f>
        <v>Fuel oil fired power plants/Steam turbine/CHP with CCS/L</v>
      </c>
      <c r="F1445" s="61" t="str">
        <f>A1419</f>
        <v>Fuel oil fired power plants</v>
      </c>
      <c r="G1445" s="61" t="str">
        <f>B1435</f>
        <v>Steam turbine</v>
      </c>
      <c r="H1445" s="61" t="str">
        <f>C1445</f>
        <v>CHP with CCS</v>
      </c>
      <c r="I1445" s="84" t="str">
        <f t="shared" si="85"/>
        <v>L</v>
      </c>
      <c r="J1445" s="135" t="s">
        <v>99</v>
      </c>
      <c r="K1445" s="135" t="s">
        <v>99</v>
      </c>
      <c r="L1445" s="135" t="s">
        <v>99</v>
      </c>
      <c r="M1445" s="135" t="s">
        <v>99</v>
      </c>
      <c r="N1445" s="135" t="s">
        <v>99</v>
      </c>
      <c r="O1445" s="135" t="s">
        <v>99</v>
      </c>
      <c r="P1445" s="135" t="s">
        <v>99</v>
      </c>
      <c r="Q1445" s="135" t="s">
        <v>99</v>
      </c>
      <c r="R1445" s="135" t="s">
        <v>99</v>
      </c>
      <c r="S1445" s="135" t="s">
        <v>99</v>
      </c>
      <c r="T1445" s="135" t="s">
        <v>99</v>
      </c>
      <c r="U1445" s="135" t="s">
        <v>99</v>
      </c>
      <c r="V1445" s="135" t="s">
        <v>99</v>
      </c>
      <c r="W1445" s="135" t="s">
        <v>99</v>
      </c>
      <c r="X1445" s="135" t="s">
        <v>99</v>
      </c>
      <c r="Y1445" s="135" t="s">
        <v>99</v>
      </c>
      <c r="Z1445" s="135" t="s">
        <v>99</v>
      </c>
      <c r="AA1445" s="135" t="s">
        <v>99</v>
      </c>
      <c r="AB1445" s="135" t="s">
        <v>99</v>
      </c>
      <c r="AC1445" s="135" t="s">
        <v>99</v>
      </c>
      <c r="AD1445" s="135" t="s">
        <v>99</v>
      </c>
      <c r="AE1445" s="135">
        <v>62.572820625000006</v>
      </c>
      <c r="AF1445" s="135">
        <v>62.572820625000006</v>
      </c>
      <c r="AG1445" s="135">
        <v>62.572820625000006</v>
      </c>
      <c r="AH1445" s="135">
        <v>62.572820625000006</v>
      </c>
      <c r="AI1445" s="135">
        <v>62.572820625000006</v>
      </c>
      <c r="AJ1445" s="135">
        <v>62.572820625000006</v>
      </c>
      <c r="AK1445" s="135">
        <v>62.572820625000006</v>
      </c>
      <c r="AL1445" s="135">
        <v>62.572820625000006</v>
      </c>
      <c r="AM1445" s="135">
        <v>62.572820625000006</v>
      </c>
      <c r="AN1445" s="135">
        <v>62.572820625000006</v>
      </c>
      <c r="AO1445" s="135">
        <v>62.572820625000006</v>
      </c>
      <c r="AP1445" s="135">
        <v>62.572820625000006</v>
      </c>
      <c r="AQ1445" s="135">
        <v>62.572820625000006</v>
      </c>
      <c r="AR1445" s="135">
        <v>62.572820625000006</v>
      </c>
      <c r="AS1445" s="135">
        <v>62.572820625000006</v>
      </c>
      <c r="AT1445" s="135">
        <v>62.572820625000006</v>
      </c>
      <c r="AU1445" s="135">
        <v>62.572820625000006</v>
      </c>
      <c r="AV1445" s="135">
        <v>62.572820625000006</v>
      </c>
      <c r="AW1445" s="135">
        <v>62.572820625000006</v>
      </c>
      <c r="AX1445" s="136">
        <v>62.572820625000006</v>
      </c>
    </row>
    <row r="1446" spans="1:50">
      <c r="A1446" s="213"/>
      <c r="B1446" s="218"/>
      <c r="C1446" s="210"/>
      <c r="D1446" s="93" t="s">
        <v>25</v>
      </c>
      <c r="E1446" s="73" t="str">
        <f>A1419&amp;"/"&amp;B1435&amp;"/"&amp;C1445&amp;"/"&amp;D1446</f>
        <v>Fuel oil fired power plants/Steam turbine/CHP with CCS/M</v>
      </c>
      <c r="F1446" s="91" t="str">
        <f>A1419</f>
        <v>Fuel oil fired power plants</v>
      </c>
      <c r="G1446" s="91" t="str">
        <f>B1435</f>
        <v>Steam turbine</v>
      </c>
      <c r="H1446" s="91" t="str">
        <f>C1445</f>
        <v>CHP with CCS</v>
      </c>
      <c r="I1446" s="70" t="str">
        <f t="shared" si="85"/>
        <v>M</v>
      </c>
      <c r="J1446" s="137" t="s">
        <v>99</v>
      </c>
      <c r="K1446" s="137" t="s">
        <v>99</v>
      </c>
      <c r="L1446" s="137" t="s">
        <v>99</v>
      </c>
      <c r="M1446" s="137" t="s">
        <v>99</v>
      </c>
      <c r="N1446" s="137" t="s">
        <v>99</v>
      </c>
      <c r="O1446" s="137" t="s">
        <v>99</v>
      </c>
      <c r="P1446" s="137" t="s">
        <v>99</v>
      </c>
      <c r="Q1446" s="137" t="s">
        <v>99</v>
      </c>
      <c r="R1446" s="137" t="s">
        <v>99</v>
      </c>
      <c r="S1446" s="137" t="s">
        <v>99</v>
      </c>
      <c r="T1446" s="137" t="s">
        <v>99</v>
      </c>
      <c r="U1446" s="137" t="s">
        <v>99</v>
      </c>
      <c r="V1446" s="137" t="s">
        <v>99</v>
      </c>
      <c r="W1446" s="137" t="s">
        <v>99</v>
      </c>
      <c r="X1446" s="137" t="s">
        <v>99</v>
      </c>
      <c r="Y1446" s="137" t="s">
        <v>99</v>
      </c>
      <c r="Z1446" s="137" t="s">
        <v>99</v>
      </c>
      <c r="AA1446" s="137" t="s">
        <v>99</v>
      </c>
      <c r="AB1446" s="137" t="s">
        <v>99</v>
      </c>
      <c r="AC1446" s="137" t="s">
        <v>99</v>
      </c>
      <c r="AD1446" s="137" t="s">
        <v>99</v>
      </c>
      <c r="AE1446" s="137">
        <v>72.213400546875008</v>
      </c>
      <c r="AF1446" s="137">
        <v>72.213400546875008</v>
      </c>
      <c r="AG1446" s="137">
        <v>72.213400546875008</v>
      </c>
      <c r="AH1446" s="137">
        <v>72.213400546875008</v>
      </c>
      <c r="AI1446" s="137">
        <v>72.213400546875008</v>
      </c>
      <c r="AJ1446" s="137">
        <v>72.213400546875008</v>
      </c>
      <c r="AK1446" s="137">
        <v>72.213400546875008</v>
      </c>
      <c r="AL1446" s="137">
        <v>72.213400546875008</v>
      </c>
      <c r="AM1446" s="137">
        <v>72.213400546875008</v>
      </c>
      <c r="AN1446" s="137">
        <v>72.213400546875008</v>
      </c>
      <c r="AO1446" s="137">
        <v>72.213400546875008</v>
      </c>
      <c r="AP1446" s="137">
        <v>72.213400546875008</v>
      </c>
      <c r="AQ1446" s="137">
        <v>72.213400546875008</v>
      </c>
      <c r="AR1446" s="137">
        <v>72.213400546875008</v>
      </c>
      <c r="AS1446" s="137">
        <v>72.213400546875008</v>
      </c>
      <c r="AT1446" s="137">
        <v>72.213400546875008</v>
      </c>
      <c r="AU1446" s="137">
        <v>72.213400546875008</v>
      </c>
      <c r="AV1446" s="137">
        <v>72.213400546875008</v>
      </c>
      <c r="AW1446" s="137">
        <v>72.213400546875008</v>
      </c>
      <c r="AX1446" s="138">
        <v>72.213400546875008</v>
      </c>
    </row>
    <row r="1447" spans="1:50">
      <c r="A1447" s="211" t="s">
        <v>57</v>
      </c>
      <c r="B1447" s="214" t="s">
        <v>41</v>
      </c>
      <c r="C1447" s="209" t="s">
        <v>36</v>
      </c>
      <c r="D1447" s="67" t="s">
        <v>24</v>
      </c>
      <c r="E1447" s="87" t="str">
        <f>A1447&amp;"/"&amp;B1447&amp;"/"&amp;C1447&amp;"/"&amp;D1447</f>
        <v>Biomass and waste fired power plants/Integrated gasification combined cycle/Electricity only/L</v>
      </c>
      <c r="F1447" s="55" t="str">
        <f>A1447</f>
        <v>Biomass and waste fired power plants</v>
      </c>
      <c r="G1447" s="55" t="str">
        <f>B1447</f>
        <v>Integrated gasification combined cycle</v>
      </c>
      <c r="H1447" s="55" t="str">
        <f>C1447</f>
        <v>Electricity only</v>
      </c>
      <c r="I1447" s="85" t="str">
        <f t="shared" si="85"/>
        <v>L</v>
      </c>
      <c r="J1447" s="139">
        <v>81.587837837837839</v>
      </c>
      <c r="K1447" s="139">
        <v>81.587267186166727</v>
      </c>
      <c r="L1447" s="139">
        <v>81.586534490933175</v>
      </c>
      <c r="M1447" s="139">
        <v>81.585593751006769</v>
      </c>
      <c r="N1447" s="139">
        <v>81.584385914915757</v>
      </c>
      <c r="O1447" s="139">
        <v>81.582835184040093</v>
      </c>
      <c r="P1447" s="139">
        <v>81.580844272182532</v>
      </c>
      <c r="Q1447" s="139">
        <v>81.578288329224463</v>
      </c>
      <c r="R1447" s="139">
        <v>81.575007156220877</v>
      </c>
      <c r="S1447" s="139">
        <v>81.57079523783446</v>
      </c>
      <c r="T1447" s="139">
        <v>81.565388990565992</v>
      </c>
      <c r="U1447" s="139">
        <v>81.558450466238497</v>
      </c>
      <c r="V1447" s="139">
        <v>81.549546553637796</v>
      </c>
      <c r="W1447" s="139">
        <v>81.538122481277938</v>
      </c>
      <c r="X1447" s="139">
        <v>81.523468136501947</v>
      </c>
      <c r="Y1447" s="139">
        <v>81.504675379735531</v>
      </c>
      <c r="Z1447" s="139">
        <v>81.480584154471998</v>
      </c>
      <c r="AA1447" s="139">
        <v>81.449714794613826</v>
      </c>
      <c r="AB1447" s="139">
        <v>81.410183557703164</v>
      </c>
      <c r="AC1447" s="139">
        <v>81.359598155075346</v>
      </c>
      <c r="AD1447" s="139">
        <v>81.294930068276642</v>
      </c>
      <c r="AE1447" s="139">
        <v>81.212361006287111</v>
      </c>
      <c r="AF1447" s="139">
        <v>81.107102408345852</v>
      </c>
      <c r="AG1447" s="139">
        <v>80.973190108875187</v>
      </c>
      <c r="AH1447" s="139">
        <v>80.803262143304167</v>
      </c>
      <c r="AI1447" s="139">
        <v>80.588337530992234</v>
      </c>
      <c r="AJ1447" s="139">
        <v>80.317629351263378</v>
      </c>
      <c r="AK1447" s="139">
        <v>79.978448088462017</v>
      </c>
      <c r="AL1447" s="139">
        <v>79.556281637167004</v>
      </c>
      <c r="AM1447" s="139">
        <v>79.035174264315017</v>
      </c>
      <c r="AN1447" s="139">
        <v>78.39855999331715</v>
      </c>
      <c r="AO1447" s="139">
        <v>77.630718002488265</v>
      </c>
      <c r="AP1447" s="139">
        <v>76.718977198861694</v>
      </c>
      <c r="AQ1447" s="139">
        <v>75.656662370394287</v>
      </c>
      <c r="AR1447" s="139">
        <v>74.446510811616648</v>
      </c>
      <c r="AS1447" s="139">
        <v>73.103908314234886</v>
      </c>
      <c r="AT1447" s="139">
        <v>71.658908409788779</v>
      </c>
      <c r="AU1447" s="139">
        <v>70.155842557288082</v>
      </c>
      <c r="AV1447" s="139">
        <v>68.649679231473982</v>
      </c>
      <c r="AW1447" s="139">
        <v>67.199254972153938</v>
      </c>
      <c r="AX1447" s="140">
        <v>65.858788605616368</v>
      </c>
    </row>
    <row r="1448" spans="1:50">
      <c r="A1448" s="212"/>
      <c r="B1448" s="215"/>
      <c r="C1448" s="216"/>
      <c r="D1448" s="52" t="s">
        <v>25</v>
      </c>
      <c r="E1448" s="86" t="str">
        <f>A1447&amp;"/"&amp;B1447&amp;"/"&amp;C1447&amp;"/"&amp;D1448</f>
        <v>Biomass and waste fired power plants/Integrated gasification combined cycle/Electricity only/M</v>
      </c>
      <c r="F1448" s="61" t="str">
        <f>A1447</f>
        <v>Biomass and waste fired power plants</v>
      </c>
      <c r="G1448" s="61" t="str">
        <f>B1447</f>
        <v>Integrated gasification combined cycle</v>
      </c>
      <c r="H1448" s="61" t="str">
        <f>C1447</f>
        <v>Electricity only</v>
      </c>
      <c r="I1448" s="84" t="str">
        <f t="shared" si="85"/>
        <v>M</v>
      </c>
      <c r="J1448" s="135">
        <v>87.706925675675677</v>
      </c>
      <c r="K1448" s="135">
        <v>87.70364578650755</v>
      </c>
      <c r="L1448" s="135">
        <v>87.699640579565838</v>
      </c>
      <c r="M1448" s="135">
        <v>87.694749889421118</v>
      </c>
      <c r="N1448" s="135">
        <v>87.688778296744317</v>
      </c>
      <c r="O1448" s="135">
        <v>87.681487424602921</v>
      </c>
      <c r="P1448" s="135">
        <v>87.672586578875965</v>
      </c>
      <c r="Q1448" s="135">
        <v>87.661721390444001</v>
      </c>
      <c r="R1448" s="135">
        <v>87.648460052796338</v>
      </c>
      <c r="S1448" s="135">
        <v>87.632276676178932</v>
      </c>
      <c r="T1448" s="135">
        <v>87.612531199182371</v>
      </c>
      <c r="U1448" s="135">
        <v>87.588445212956955</v>
      </c>
      <c r="V1448" s="135">
        <v>87.559072966522251</v>
      </c>
      <c r="W1448" s="135">
        <v>87.523266741919713</v>
      </c>
      <c r="X1448" s="135">
        <v>87.479635728585976</v>
      </c>
      <c r="Y1448" s="135">
        <v>87.42649750853451</v>
      </c>
      <c r="Z1448" s="135">
        <v>87.361821320363944</v>
      </c>
      <c r="AA1448" s="135">
        <v>87.283162449441463</v>
      </c>
      <c r="AB1448" s="135">
        <v>87.187587464426898</v>
      </c>
      <c r="AC1448" s="135">
        <v>87.071590685943733</v>
      </c>
      <c r="AD1448" s="135">
        <v>86.931003366714378</v>
      </c>
      <c r="AE1448" s="135">
        <v>86.760898759566885</v>
      </c>
      <c r="AF1448" s="135">
        <v>86.555498765477466</v>
      </c>
      <c r="AG1448" s="135">
        <v>86.308091427431663</v>
      </c>
      <c r="AH1448" s="135">
        <v>86.010973388750884</v>
      </c>
      <c r="AI1448" s="135">
        <v>85.655437682759327</v>
      </c>
      <c r="AJ1448" s="135">
        <v>85.231834717899318</v>
      </c>
      <c r="AK1448" s="135">
        <v>84.729742409162</v>
      </c>
      <c r="AL1448" s="135">
        <v>84.138288559973219</v>
      </c>
      <c r="AM1448" s="135">
        <v>83.446672026747379</v>
      </c>
      <c r="AN1448" s="135">
        <v>82.644924533216198</v>
      </c>
      <c r="AO1448" s="135">
        <v>81.724936413943013</v>
      </c>
      <c r="AP1448" s="135">
        <v>80.68173082667532</v>
      </c>
      <c r="AQ1448" s="135">
        <v>79.514908061720362</v>
      </c>
      <c r="AR1448" s="135">
        <v>78.230097099995859</v>
      </c>
      <c r="AS1448" s="135">
        <v>76.840160104210881</v>
      </c>
      <c r="AT1448" s="135">
        <v>75.365826987844031</v>
      </c>
      <c r="AU1448" s="135">
        <v>73.835433407463768</v>
      </c>
      <c r="AV1448" s="135">
        <v>72.283535468599723</v>
      </c>
      <c r="AW1448" s="135">
        <v>70.748389492788363</v>
      </c>
      <c r="AX1448" s="136">
        <v>69.268575689107337</v>
      </c>
    </row>
    <row r="1449" spans="1:50">
      <c r="A1449" s="212"/>
      <c r="B1449" s="215"/>
      <c r="C1449" s="217" t="s">
        <v>26</v>
      </c>
      <c r="D1449" s="83" t="s">
        <v>24</v>
      </c>
      <c r="E1449" s="56" t="str">
        <f>A1447&amp;"/"&amp;B1447&amp;"/"&amp;C1449&amp;"/"&amp;D1449</f>
        <v>Biomass and waste fired power plants/Integrated gasification combined cycle/CHP/L</v>
      </c>
      <c r="F1449" s="103" t="str">
        <f>A1447</f>
        <v>Biomass and waste fired power plants</v>
      </c>
      <c r="G1449" s="103" t="str">
        <f>B1447</f>
        <v>Integrated gasification combined cycle</v>
      </c>
      <c r="H1449" s="103" t="str">
        <f>C1449</f>
        <v>CHP</v>
      </c>
      <c r="I1449" s="104" t="str">
        <f t="shared" si="85"/>
        <v>L</v>
      </c>
      <c r="J1449" s="141">
        <v>87.627702702702706</v>
      </c>
      <c r="K1449" s="141">
        <v>87.627136952146941</v>
      </c>
      <c r="L1449" s="141">
        <v>87.626410549760749</v>
      </c>
      <c r="M1449" s="141">
        <v>87.625477889500345</v>
      </c>
      <c r="N1449" s="141">
        <v>87.624280427065116</v>
      </c>
      <c r="O1449" s="141">
        <v>87.622743014841248</v>
      </c>
      <c r="P1449" s="141">
        <v>87.620769202186537</v>
      </c>
      <c r="Q1449" s="141">
        <v>87.618235211273671</v>
      </c>
      <c r="R1449" s="141">
        <v>87.614982219046908</v>
      </c>
      <c r="S1449" s="141">
        <v>87.6108064752639</v>
      </c>
      <c r="T1449" s="141">
        <v>87.605446660246216</v>
      </c>
      <c r="U1449" s="141">
        <v>87.598567728328334</v>
      </c>
      <c r="V1449" s="141">
        <v>87.589740288127501</v>
      </c>
      <c r="W1449" s="141">
        <v>87.578414332884094</v>
      </c>
      <c r="X1449" s="141">
        <v>87.563885848835142</v>
      </c>
      <c r="Y1449" s="141">
        <v>87.54525449608002</v>
      </c>
      <c r="Z1449" s="141">
        <v>87.521370181406709</v>
      </c>
      <c r="AA1449" s="141">
        <v>87.490765947020478</v>
      </c>
      <c r="AB1449" s="141">
        <v>87.451574229228186</v>
      </c>
      <c r="AC1449" s="141">
        <v>87.401423285844331</v>
      </c>
      <c r="AD1449" s="141">
        <v>87.337310609235928</v>
      </c>
      <c r="AE1449" s="141">
        <v>87.255450702267098</v>
      </c>
      <c r="AF1449" s="141">
        <v>87.151096131347614</v>
      </c>
      <c r="AG1449" s="141">
        <v>87.018333954903838</v>
      </c>
      <c r="AH1449" s="141">
        <v>86.849865437545489</v>
      </c>
      <c r="AI1449" s="141">
        <v>86.636786732940649</v>
      </c>
      <c r="AJ1449" s="141">
        <v>86.368403565270469</v>
      </c>
      <c r="AK1449" s="141">
        <v>86.032135404418497</v>
      </c>
      <c r="AL1449" s="141">
        <v>85.613594784049667</v>
      </c>
      <c r="AM1449" s="141">
        <v>85.096963008968515</v>
      </c>
      <c r="AN1449" s="141">
        <v>84.465816381609201</v>
      </c>
      <c r="AO1449" s="141">
        <v>83.704569100587833</v>
      </c>
      <c r="AP1449" s="141">
        <v>82.800658900251278</v>
      </c>
      <c r="AQ1449" s="141">
        <v>81.747467899474529</v>
      </c>
      <c r="AR1449" s="141">
        <v>80.547709883181625</v>
      </c>
      <c r="AS1449" s="141">
        <v>79.216638500225542</v>
      </c>
      <c r="AT1449" s="141">
        <v>77.784049163520621</v>
      </c>
      <c r="AU1449" s="141">
        <v>76.293892585632719</v>
      </c>
      <c r="AV1449" s="141">
        <v>74.800665137479783</v>
      </c>
      <c r="AW1449" s="141">
        <v>73.362698033671222</v>
      </c>
      <c r="AX1449" s="142">
        <v>72.033744435124518</v>
      </c>
    </row>
    <row r="1450" spans="1:50">
      <c r="A1450" s="212"/>
      <c r="B1450" s="215"/>
      <c r="C1450" s="216"/>
      <c r="D1450" s="106" t="s">
        <v>25</v>
      </c>
      <c r="E1450" s="107" t="str">
        <f>A1447&amp;"/"&amp;B1447&amp;"/"&amp;C1449&amp;"/"&amp;D1450</f>
        <v>Biomass and waste fired power plants/Integrated gasification combined cycle/CHP/M</v>
      </c>
      <c r="F1450" s="108" t="str">
        <f>A1447</f>
        <v>Biomass and waste fired power plants</v>
      </c>
      <c r="G1450" s="108" t="str">
        <f>B1447</f>
        <v>Integrated gasification combined cycle</v>
      </c>
      <c r="H1450" s="108" t="str">
        <f>C1449</f>
        <v>CHP</v>
      </c>
      <c r="I1450" s="109" t="str">
        <f t="shared" si="85"/>
        <v>M</v>
      </c>
      <c r="J1450" s="143">
        <v>93.563217905405409</v>
      </c>
      <c r="K1450" s="143">
        <v>93.559944749180019</v>
      </c>
      <c r="L1450" s="143">
        <v>93.555947764110329</v>
      </c>
      <c r="M1450" s="143">
        <v>93.551067113553827</v>
      </c>
      <c r="N1450" s="143">
        <v>93.545107779337428</v>
      </c>
      <c r="O1450" s="143">
        <v>93.537831873867816</v>
      </c>
      <c r="P1450" s="143">
        <v>93.528949299759645</v>
      </c>
      <c r="Q1450" s="143">
        <v>93.518106415340924</v>
      </c>
      <c r="R1450" s="143">
        <v>93.504872300511607</v>
      </c>
      <c r="S1450" s="143">
        <v>93.488722145061871</v>
      </c>
      <c r="T1450" s="143">
        <v>93.469017201497721</v>
      </c>
      <c r="U1450" s="143">
        <v>93.44498065888385</v>
      </c>
      <c r="V1450" s="143">
        <v>93.41566870767349</v>
      </c>
      <c r="W1450" s="143">
        <v>93.379935985938687</v>
      </c>
      <c r="X1450" s="143">
        <v>93.336394538166232</v>
      </c>
      <c r="Y1450" s="143">
        <v>93.283365400030092</v>
      </c>
      <c r="Z1450" s="143">
        <v>93.218821978867453</v>
      </c>
      <c r="AA1450" s="143">
        <v>93.14032457854546</v>
      </c>
      <c r="AB1450" s="143">
        <v>93.044945789459433</v>
      </c>
      <c r="AC1450" s="143">
        <v>92.92918712867683</v>
      </c>
      <c r="AD1450" s="143">
        <v>92.788888406506999</v>
      </c>
      <c r="AE1450" s="143">
        <v>92.619132989383928</v>
      </c>
      <c r="AF1450" s="143">
        <v>92.414154639541252</v>
      </c>
      <c r="AG1450" s="143">
        <v>92.167255178241788</v>
      </c>
      <c r="AH1450" s="143">
        <v>91.870747062225163</v>
      </c>
      <c r="AI1450" s="143">
        <v>91.515941198440359</v>
      </c>
      <c r="AJ1450" s="143">
        <v>91.093207803970699</v>
      </c>
      <c r="AK1450" s="143">
        <v>90.592146188219829</v>
      </c>
      <c r="AL1450" s="143">
        <v>90.001906473013079</v>
      </c>
      <c r="AM1450" s="143">
        <v>89.311709687307143</v>
      </c>
      <c r="AN1450" s="143">
        <v>88.511608017669474</v>
      </c>
      <c r="AO1450" s="143">
        <v>87.593508446150636</v>
      </c>
      <c r="AP1450" s="143">
        <v>86.552444346938998</v>
      </c>
      <c r="AQ1450" s="143">
        <v>85.388016830864188</v>
      </c>
      <c r="AR1450" s="143">
        <v>84.105843323695538</v>
      </c>
      <c r="AS1450" s="143">
        <v>82.718759584748398</v>
      </c>
      <c r="AT1450" s="143">
        <v>81.247452973221911</v>
      </c>
      <c r="AU1450" s="143">
        <v>79.720200978367501</v>
      </c>
      <c r="AV1450" s="143">
        <v>78.171488769086253</v>
      </c>
      <c r="AW1450" s="143">
        <v>76.639494134498179</v>
      </c>
      <c r="AX1450" s="144">
        <v>75.162718086389432</v>
      </c>
    </row>
    <row r="1451" spans="1:50">
      <c r="A1451" s="212"/>
      <c r="B1451" s="215"/>
      <c r="C1451" s="217" t="s">
        <v>42</v>
      </c>
      <c r="D1451" s="83" t="s">
        <v>24</v>
      </c>
      <c r="E1451" s="56" t="str">
        <f>A1447&amp;"/"&amp;B1447&amp;"/"&amp;C1451&amp;"/"&amp;D1451</f>
        <v>Biomass and waste fired power plants/Integrated gasification combined cycle/Electricity only with CCS/L</v>
      </c>
      <c r="F1451" s="103" t="str">
        <f>A1447</f>
        <v>Biomass and waste fired power plants</v>
      </c>
      <c r="G1451" s="103" t="str">
        <f>B1447</f>
        <v>Integrated gasification combined cycle</v>
      </c>
      <c r="H1451" s="103" t="str">
        <f>C1451</f>
        <v>Electricity only with CCS</v>
      </c>
      <c r="I1451" s="104" t="str">
        <f t="shared" si="85"/>
        <v>L</v>
      </c>
      <c r="J1451" s="141" t="s">
        <v>99</v>
      </c>
      <c r="K1451" s="141" t="s">
        <v>99</v>
      </c>
      <c r="L1451" s="141" t="s">
        <v>99</v>
      </c>
      <c r="M1451" s="141" t="s">
        <v>99</v>
      </c>
      <c r="N1451" s="141" t="s">
        <v>99</v>
      </c>
      <c r="O1451" s="141" t="s">
        <v>99</v>
      </c>
      <c r="P1451" s="141" t="s">
        <v>99</v>
      </c>
      <c r="Q1451" s="141" t="s">
        <v>99</v>
      </c>
      <c r="R1451" s="141" t="s">
        <v>99</v>
      </c>
      <c r="S1451" s="141" t="s">
        <v>99</v>
      </c>
      <c r="T1451" s="141" t="s">
        <v>99</v>
      </c>
      <c r="U1451" s="141" t="s">
        <v>99</v>
      </c>
      <c r="V1451" s="141" t="s">
        <v>99</v>
      </c>
      <c r="W1451" s="141" t="s">
        <v>99</v>
      </c>
      <c r="X1451" s="141" t="s">
        <v>99</v>
      </c>
      <c r="Y1451" s="141" t="s">
        <v>99</v>
      </c>
      <c r="Z1451" s="141" t="s">
        <v>99</v>
      </c>
      <c r="AA1451" s="141" t="s">
        <v>99</v>
      </c>
      <c r="AB1451" s="141" t="s">
        <v>99</v>
      </c>
      <c r="AC1451" s="141" t="s">
        <v>99</v>
      </c>
      <c r="AD1451" s="141" t="s">
        <v>99</v>
      </c>
      <c r="AE1451" s="141">
        <v>111.32073714841694</v>
      </c>
      <c r="AF1451" s="141">
        <v>111.3044075475123</v>
      </c>
      <c r="AG1451" s="141">
        <v>111.28238573519695</v>
      </c>
      <c r="AH1451" s="141">
        <v>111.25269731686329</v>
      </c>
      <c r="AI1451" s="141">
        <v>111.21269108962926</v>
      </c>
      <c r="AJ1451" s="141">
        <v>111.15881359802275</v>
      </c>
      <c r="AK1451" s="141">
        <v>111.08631395868467</v>
      </c>
      <c r="AL1451" s="141">
        <v>110.98886181230398</v>
      </c>
      <c r="AM1451" s="141">
        <v>110.85806085490725</v>
      </c>
      <c r="AN1451" s="141">
        <v>110.68284392753229</v>
      </c>
      <c r="AO1451" s="141">
        <v>110.44874711846215</v>
      </c>
      <c r="AP1451" s="141">
        <v>110.13708641752534</v>
      </c>
      <c r="AQ1451" s="141">
        <v>109.72411129167752</v>
      </c>
      <c r="AR1451" s="141">
        <v>109.18029859711149</v>
      </c>
      <c r="AS1451" s="141">
        <v>108.47009103374084</v>
      </c>
      <c r="AT1451" s="141">
        <v>107.55257978889614</v>
      </c>
      <c r="AU1451" s="141">
        <v>106.38384926149793</v>
      </c>
      <c r="AV1451" s="141">
        <v>104.92183542955817</v>
      </c>
      <c r="AW1451" s="141">
        <v>103.13437292200142</v>
      </c>
      <c r="AX1451" s="142">
        <v>101.0102907332268</v>
      </c>
    </row>
    <row r="1452" spans="1:50">
      <c r="A1452" s="212"/>
      <c r="B1452" s="215"/>
      <c r="C1452" s="216"/>
      <c r="D1452" s="106" t="s">
        <v>25</v>
      </c>
      <c r="E1452" s="107" t="str">
        <f>A1447&amp;"/"&amp;B1447&amp;"/"&amp;C1451&amp;"/"&amp;D1452</f>
        <v>Biomass and waste fired power plants/Integrated gasification combined cycle/Electricity only with CCS/M</v>
      </c>
      <c r="F1452" s="108" t="str">
        <f>A1447</f>
        <v>Biomass and waste fired power plants</v>
      </c>
      <c r="G1452" s="108" t="str">
        <f>B1447</f>
        <v>Integrated gasification combined cycle</v>
      </c>
      <c r="H1452" s="108" t="str">
        <f>C1451</f>
        <v>Electricity only with CCS</v>
      </c>
      <c r="I1452" s="109" t="str">
        <f t="shared" si="85"/>
        <v>M</v>
      </c>
      <c r="J1452" s="143" t="s">
        <v>99</v>
      </c>
      <c r="K1452" s="143" t="s">
        <v>99</v>
      </c>
      <c r="L1452" s="143" t="s">
        <v>99</v>
      </c>
      <c r="M1452" s="143" t="s">
        <v>99</v>
      </c>
      <c r="N1452" s="143" t="s">
        <v>99</v>
      </c>
      <c r="O1452" s="143" t="s">
        <v>99</v>
      </c>
      <c r="P1452" s="143" t="s">
        <v>99</v>
      </c>
      <c r="Q1452" s="143" t="s">
        <v>99</v>
      </c>
      <c r="R1452" s="143" t="s">
        <v>99</v>
      </c>
      <c r="S1452" s="143" t="s">
        <v>99</v>
      </c>
      <c r="T1452" s="143" t="s">
        <v>99</v>
      </c>
      <c r="U1452" s="143" t="s">
        <v>99</v>
      </c>
      <c r="V1452" s="143" t="s">
        <v>99</v>
      </c>
      <c r="W1452" s="143" t="s">
        <v>99</v>
      </c>
      <c r="X1452" s="143" t="s">
        <v>99</v>
      </c>
      <c r="Y1452" s="143" t="s">
        <v>99</v>
      </c>
      <c r="Z1452" s="143" t="s">
        <v>99</v>
      </c>
      <c r="AA1452" s="143" t="s">
        <v>99</v>
      </c>
      <c r="AB1452" s="143" t="s">
        <v>99</v>
      </c>
      <c r="AC1452" s="143" t="s">
        <v>99</v>
      </c>
      <c r="AD1452" s="143" t="s">
        <v>99</v>
      </c>
      <c r="AE1452" s="143">
        <v>119.05562291279533</v>
      </c>
      <c r="AF1452" s="143">
        <v>119.04647607265774</v>
      </c>
      <c r="AG1452" s="143">
        <v>119.03350194791463</v>
      </c>
      <c r="AH1452" s="143">
        <v>119.01510257845473</v>
      </c>
      <c r="AI1452" s="143">
        <v>118.9890163461428</v>
      </c>
      <c r="AJ1452" s="143">
        <v>118.95204590340201</v>
      </c>
      <c r="AK1452" s="143">
        <v>118.89967815649804</v>
      </c>
      <c r="AL1452" s="143">
        <v>118.82555711432437</v>
      </c>
      <c r="AM1452" s="143">
        <v>118.72075992429001</v>
      </c>
      <c r="AN1452" s="143">
        <v>118.57281719049202</v>
      </c>
      <c r="AO1452" s="143">
        <v>118.36441633312283</v>
      </c>
      <c r="AP1452" s="143">
        <v>118.07174334426985</v>
      </c>
      <c r="AQ1452" s="143">
        <v>117.66247722837376</v>
      </c>
      <c r="AR1452" s="143">
        <v>117.09359391412832</v>
      </c>
      <c r="AS1452" s="143">
        <v>116.30942586738452</v>
      </c>
      <c r="AT1452" s="143">
        <v>115.24093513868117</v>
      </c>
      <c r="AU1452" s="143">
        <v>113.80792219424829</v>
      </c>
      <c r="AV1452" s="143">
        <v>111.92674463886524</v>
      </c>
      <c r="AW1452" s="143">
        <v>109.52641571820458</v>
      </c>
      <c r="AX1452" s="144">
        <v>106.57432697380099</v>
      </c>
    </row>
    <row r="1453" spans="1:50">
      <c r="A1453" s="212"/>
      <c r="B1453" s="215"/>
      <c r="C1453" s="217" t="s">
        <v>43</v>
      </c>
      <c r="D1453" s="52" t="s">
        <v>24</v>
      </c>
      <c r="E1453" s="86" t="str">
        <f>A1447&amp;"/"&amp;B1447&amp;"/"&amp;C1453&amp;"/"&amp;D1453</f>
        <v>Biomass and waste fired power plants/Integrated gasification combined cycle/CHP with CCS/L</v>
      </c>
      <c r="F1453" s="61" t="str">
        <f>A1447</f>
        <v>Biomass and waste fired power plants</v>
      </c>
      <c r="G1453" s="61" t="str">
        <f>B1447</f>
        <v>Integrated gasification combined cycle</v>
      </c>
      <c r="H1453" s="61" t="str">
        <f>C1453</f>
        <v>CHP with CCS</v>
      </c>
      <c r="I1453" s="84" t="str">
        <f t="shared" si="85"/>
        <v>L</v>
      </c>
      <c r="J1453" s="135" t="s">
        <v>99</v>
      </c>
      <c r="K1453" s="135" t="s">
        <v>99</v>
      </c>
      <c r="L1453" s="135" t="s">
        <v>99</v>
      </c>
      <c r="M1453" s="135" t="s">
        <v>99</v>
      </c>
      <c r="N1453" s="135" t="s">
        <v>99</v>
      </c>
      <c r="O1453" s="135" t="s">
        <v>99</v>
      </c>
      <c r="P1453" s="135" t="s">
        <v>99</v>
      </c>
      <c r="Q1453" s="135" t="s">
        <v>99</v>
      </c>
      <c r="R1453" s="135" t="s">
        <v>99</v>
      </c>
      <c r="S1453" s="135" t="s">
        <v>99</v>
      </c>
      <c r="T1453" s="135" t="s">
        <v>99</v>
      </c>
      <c r="U1453" s="135" t="s">
        <v>99</v>
      </c>
      <c r="V1453" s="135" t="s">
        <v>99</v>
      </c>
      <c r="W1453" s="135" t="s">
        <v>99</v>
      </c>
      <c r="X1453" s="135" t="s">
        <v>99</v>
      </c>
      <c r="Y1453" s="135" t="s">
        <v>99</v>
      </c>
      <c r="Z1453" s="135" t="s">
        <v>99</v>
      </c>
      <c r="AA1453" s="135" t="s">
        <v>99</v>
      </c>
      <c r="AB1453" s="135" t="s">
        <v>99</v>
      </c>
      <c r="AC1453" s="135" t="s">
        <v>99</v>
      </c>
      <c r="AD1453" s="135" t="s">
        <v>99</v>
      </c>
      <c r="AE1453" s="135">
        <v>116.89241708101592</v>
      </c>
      <c r="AF1453" s="135">
        <v>116.87637685823326</v>
      </c>
      <c r="AG1453" s="135">
        <v>116.85474529615902</v>
      </c>
      <c r="AH1453" s="135">
        <v>116.82558298858534</v>
      </c>
      <c r="AI1453" s="135">
        <v>116.78628571480165</v>
      </c>
      <c r="AJ1453" s="135">
        <v>116.73336299039543</v>
      </c>
      <c r="AK1453" s="135">
        <v>116.66214812277947</v>
      </c>
      <c r="AL1453" s="135">
        <v>116.56642293343019</v>
      </c>
      <c r="AM1453" s="135">
        <v>116.43793990992695</v>
      </c>
      <c r="AN1453" s="135">
        <v>116.26582801528846</v>
      </c>
      <c r="AO1453" s="135">
        <v>116.03587965389715</v>
      </c>
      <c r="AP1453" s="135">
        <v>115.72974191637246</v>
      </c>
      <c r="AQ1453" s="135">
        <v>115.32408515470503</v>
      </c>
      <c r="AR1453" s="135">
        <v>114.78990940700491</v>
      </c>
      <c r="AS1453" s="135">
        <v>114.09228748685371</v>
      </c>
      <c r="AT1453" s="135">
        <v>113.19103552981861</v>
      </c>
      <c r="AU1453" s="135">
        <v>112.04301616658719</v>
      </c>
      <c r="AV1453" s="135">
        <v>110.60691079496191</v>
      </c>
      <c r="AW1453" s="135">
        <v>108.85112404889864</v>
      </c>
      <c r="AX1453" s="136">
        <v>106.76468288505163</v>
      </c>
    </row>
    <row r="1454" spans="1:50">
      <c r="A1454" s="212"/>
      <c r="B1454" s="218"/>
      <c r="C1454" s="210"/>
      <c r="D1454" s="93" t="s">
        <v>25</v>
      </c>
      <c r="E1454" s="73" t="str">
        <f>A1447&amp;"/"&amp;B1447&amp;"/"&amp;C1453&amp;"/"&amp;D1454</f>
        <v>Biomass and waste fired power plants/Integrated gasification combined cycle/CHP with CCS/M</v>
      </c>
      <c r="F1454" s="91" t="str">
        <f>A1447</f>
        <v>Biomass and waste fired power plants</v>
      </c>
      <c r="G1454" s="91" t="str">
        <f>B1447</f>
        <v>Integrated gasification combined cycle</v>
      </c>
      <c r="H1454" s="91" t="str">
        <f>C1453</f>
        <v>CHP with CCS</v>
      </c>
      <c r="I1454" s="70" t="str">
        <f t="shared" si="85"/>
        <v>M</v>
      </c>
      <c r="J1454" s="137" t="s">
        <v>99</v>
      </c>
      <c r="K1454" s="137" t="s">
        <v>99</v>
      </c>
      <c r="L1454" s="137" t="s">
        <v>99</v>
      </c>
      <c r="M1454" s="137" t="s">
        <v>99</v>
      </c>
      <c r="N1454" s="137" t="s">
        <v>99</v>
      </c>
      <c r="O1454" s="137" t="s">
        <v>99</v>
      </c>
      <c r="P1454" s="137" t="s">
        <v>99</v>
      </c>
      <c r="Q1454" s="137" t="s">
        <v>99</v>
      </c>
      <c r="R1454" s="137" t="s">
        <v>99</v>
      </c>
      <c r="S1454" s="137" t="s">
        <v>99</v>
      </c>
      <c r="T1454" s="137" t="s">
        <v>99</v>
      </c>
      <c r="U1454" s="137" t="s">
        <v>99</v>
      </c>
      <c r="V1454" s="137" t="s">
        <v>99</v>
      </c>
      <c r="W1454" s="137" t="s">
        <v>99</v>
      </c>
      <c r="X1454" s="137" t="s">
        <v>99</v>
      </c>
      <c r="Y1454" s="137" t="s">
        <v>99</v>
      </c>
      <c r="Z1454" s="137" t="s">
        <v>99</v>
      </c>
      <c r="AA1454" s="137" t="s">
        <v>99</v>
      </c>
      <c r="AB1454" s="137" t="s">
        <v>99</v>
      </c>
      <c r="AC1454" s="137" t="s">
        <v>99</v>
      </c>
      <c r="AD1454" s="137" t="s">
        <v>99</v>
      </c>
      <c r="AE1454" s="137">
        <v>124.39680201553993</v>
      </c>
      <c r="AF1454" s="137">
        <v>124.38833724980951</v>
      </c>
      <c r="AG1454" s="137">
        <v>124.37633059780113</v>
      </c>
      <c r="AH1454" s="137">
        <v>124.3593032583349</v>
      </c>
      <c r="AI1454" s="137">
        <v>124.33516226078946</v>
      </c>
      <c r="AJ1454" s="137">
        <v>124.30094868188739</v>
      </c>
      <c r="AK1454" s="137">
        <v>124.25248596659935</v>
      </c>
      <c r="AL1454" s="137">
        <v>124.1838920862801</v>
      </c>
      <c r="AM1454" s="137">
        <v>124.08690956012832</v>
      </c>
      <c r="AN1454" s="137">
        <v>123.94999882764753</v>
      </c>
      <c r="AO1454" s="137">
        <v>123.75713829776848</v>
      </c>
      <c r="AP1454" s="137">
        <v>123.48628975892834</v>
      </c>
      <c r="AQ1454" s="137">
        <v>123.10754237290658</v>
      </c>
      <c r="AR1454" s="137">
        <v>122.58108034770304</v>
      </c>
      <c r="AS1454" s="137">
        <v>121.85538724394901</v>
      </c>
      <c r="AT1454" s="137">
        <v>120.8665732308495</v>
      </c>
      <c r="AU1454" s="137">
        <v>119.54041920597764</v>
      </c>
      <c r="AV1454" s="137">
        <v>117.79951993757844</v>
      </c>
      <c r="AW1454" s="137">
        <v>115.57818211120575</v>
      </c>
      <c r="AX1454" s="138">
        <v>112.84622886167035</v>
      </c>
    </row>
    <row r="1455" spans="1:50">
      <c r="A1455" s="212"/>
      <c r="B1455" s="214" t="s">
        <v>45</v>
      </c>
      <c r="C1455" s="209" t="s">
        <v>36</v>
      </c>
      <c r="D1455" s="67" t="s">
        <v>24</v>
      </c>
      <c r="E1455" s="87" t="str">
        <f>A1447&amp;"/"&amp;B1455&amp;"/"&amp;C1455&amp;"/"&amp;D1455</f>
        <v>Biomass and waste fired power plants/Fluidized bed combustion/Electricity only/L</v>
      </c>
      <c r="F1455" s="55" t="str">
        <f>A1447</f>
        <v>Biomass and waste fired power plants</v>
      </c>
      <c r="G1455" s="55" t="str">
        <f>B1455</f>
        <v>Fluidized bed combustion</v>
      </c>
      <c r="H1455" s="55" t="str">
        <f>C1455</f>
        <v>Electricity only</v>
      </c>
      <c r="I1455" s="85" t="str">
        <f t="shared" si="85"/>
        <v>L</v>
      </c>
      <c r="J1455" s="139">
        <v>54.671428571428564</v>
      </c>
      <c r="K1455" s="139">
        <v>54.669475094374626</v>
      </c>
      <c r="L1455" s="139">
        <v>54.667089940567706</v>
      </c>
      <c r="M1455" s="139">
        <v>54.664177942423784</v>
      </c>
      <c r="N1455" s="139">
        <v>54.660623061582484</v>
      </c>
      <c r="O1455" s="139">
        <v>54.656283865808518</v>
      </c>
      <c r="P1455" s="139">
        <v>54.650988052202905</v>
      </c>
      <c r="Q1455" s="139">
        <v>54.64452582877454</v>
      </c>
      <c r="R1455" s="139">
        <v>54.636641935994575</v>
      </c>
      <c r="S1455" s="139">
        <v>54.627026058107148</v>
      </c>
      <c r="T1455" s="139">
        <v>54.615301342852632</v>
      </c>
      <c r="U1455" s="139">
        <v>54.601010721594527</v>
      </c>
      <c r="V1455" s="139">
        <v>54.583600705711284</v>
      </c>
      <c r="W1455" s="139">
        <v>54.562402339073564</v>
      </c>
      <c r="X1455" s="139">
        <v>54.536609025019871</v>
      </c>
      <c r="Y1455" s="139">
        <v>54.505251041002929</v>
      </c>
      <c r="Z1455" s="139">
        <v>54.467166736031039</v>
      </c>
      <c r="AA1455" s="139">
        <v>54.420970718570636</v>
      </c>
      <c r="AB1455" s="139">
        <v>54.365019844320557</v>
      </c>
      <c r="AC1455" s="139">
        <v>54.297378579845038</v>
      </c>
      <c r="AD1455" s="139">
        <v>54.215786440910023</v>
      </c>
      <c r="AE1455" s="139">
        <v>54.117631782974584</v>
      </c>
      <c r="AF1455" s="139">
        <v>53.999938342869612</v>
      </c>
      <c r="AG1455" s="139">
        <v>53.859373628715218</v>
      </c>
      <c r="AH1455" s="139">
        <v>53.692291435226444</v>
      </c>
      <c r="AI1455" s="139">
        <v>53.494824083812851</v>
      </c>
      <c r="AJ1455" s="139">
        <v>53.263042701390781</v>
      </c>
      <c r="AK1455" s="139">
        <v>52.993204609283367</v>
      </c>
      <c r="AL1455" s="139">
        <v>52.682103604947457</v>
      </c>
      <c r="AM1455" s="139">
        <v>52.327528825720456</v>
      </c>
      <c r="AN1455" s="139">
        <v>51.928818103142838</v>
      </c>
      <c r="AO1455" s="139">
        <v>51.487460583561628</v>
      </c>
      <c r="AP1455" s="139">
        <v>51.007662748259499</v>
      </c>
      <c r="AQ1455" s="139">
        <v>50.496749968962696</v>
      </c>
      <c r="AR1455" s="139">
        <v>49.965248613608452</v>
      </c>
      <c r="AS1455" s="139">
        <v>49.426503747759128</v>
      </c>
      <c r="AT1455" s="139">
        <v>48.895754442958093</v>
      </c>
      <c r="AU1455" s="139">
        <v>48.388715303063826</v>
      </c>
      <c r="AV1455" s="139">
        <v>47.919870959955368</v>
      </c>
      <c r="AW1455" s="139">
        <v>47.50082093663606</v>
      </c>
      <c r="AX1455" s="140">
        <v>47.139048398687422</v>
      </c>
    </row>
    <row r="1456" spans="1:50">
      <c r="A1456" s="212"/>
      <c r="B1456" s="215"/>
      <c r="C1456" s="206"/>
      <c r="D1456" s="52" t="s">
        <v>25</v>
      </c>
      <c r="E1456" s="86" t="str">
        <f>A1447&amp;"/"&amp;B1455&amp;"/"&amp;C1455&amp;"/"&amp;D1456</f>
        <v>Biomass and waste fired power plants/Fluidized bed combustion/Electricity only/M</v>
      </c>
      <c r="F1456" s="61" t="str">
        <f>A1447</f>
        <v>Biomass and waste fired power plants</v>
      </c>
      <c r="G1456" s="61" t="str">
        <f>B1455</f>
        <v>Fluidized bed combustion</v>
      </c>
      <c r="H1456" s="61" t="str">
        <f>C1455</f>
        <v>Electricity only</v>
      </c>
      <c r="I1456" s="84" t="str">
        <f t="shared" si="85"/>
        <v>M</v>
      </c>
      <c r="J1456" s="135">
        <v>59.045142857142849</v>
      </c>
      <c r="K1456" s="135">
        <v>59.040876088694908</v>
      </c>
      <c r="L1456" s="135">
        <v>59.035796557876289</v>
      </c>
      <c r="M1456" s="135">
        <v>59.0297501809168</v>
      </c>
      <c r="N1456" s="135">
        <v>59.022553970603546</v>
      </c>
      <c r="O1456" s="135">
        <v>59.013990743171988</v>
      </c>
      <c r="P1456" s="135">
        <v>59.003802909839315</v>
      </c>
      <c r="Q1456" s="135">
        <v>58.991685217604747</v>
      </c>
      <c r="R1456" s="135">
        <v>58.977276294044493</v>
      </c>
      <c r="S1456" s="135">
        <v>58.960148845310002</v>
      </c>
      <c r="T1456" s="135">
        <v>58.939798358575118</v>
      </c>
      <c r="U1456" s="135">
        <v>58.915630174345161</v>
      </c>
      <c r="V1456" s="135">
        <v>58.886944826789531</v>
      </c>
      <c r="W1456" s="135">
        <v>58.852921610493709</v>
      </c>
      <c r="X1456" s="135">
        <v>58.812600431767208</v>
      </c>
      <c r="Y1456" s="135">
        <v>58.764862157718063</v>
      </c>
      <c r="Z1456" s="135">
        <v>58.70840790690589</v>
      </c>
      <c r="AA1456" s="135">
        <v>58.641738056270974</v>
      </c>
      <c r="AB1456" s="135">
        <v>58.563132198862469</v>
      </c>
      <c r="AC1456" s="135">
        <v>58.470631905956168</v>
      </c>
      <c r="AD1456" s="135">
        <v>58.362028952415301</v>
      </c>
      <c r="AE1456" s="135">
        <v>58.234862669867518</v>
      </c>
      <c r="AF1456" s="135">
        <v>58.086431284352841</v>
      </c>
      <c r="AG1456" s="135">
        <v>57.913823407009971</v>
      </c>
      <c r="AH1456" s="135">
        <v>57.713977125483552</v>
      </c>
      <c r="AI1456" s="135">
        <v>57.483775109536545</v>
      </c>
      <c r="AJ1456" s="135">
        <v>57.220184345841012</v>
      </c>
      <c r="AK1456" s="135">
        <v>56.920447906729244</v>
      </c>
      <c r="AL1456" s="135">
        <v>56.58233271522564</v>
      </c>
      <c r="AM1456" s="135">
        <v>56.204430720796722</v>
      </c>
      <c r="AN1456" s="135">
        <v>55.78650059570181</v>
      </c>
      <c r="AO1456" s="135">
        <v>55.329823035902429</v>
      </c>
      <c r="AP1456" s="135">
        <v>54.837526342346116</v>
      </c>
      <c r="AQ1456" s="135">
        <v>54.314823396622145</v>
      </c>
      <c r="AR1456" s="135">
        <v>53.769091719516972</v>
      </c>
      <c r="AS1456" s="135">
        <v>53.209731599806183</v>
      </c>
      <c r="AT1456" s="135">
        <v>52.647759087519447</v>
      </c>
      <c r="AU1456" s="135">
        <v>52.095132682023973</v>
      </c>
      <c r="AV1456" s="135">
        <v>51.563869254091642</v>
      </c>
      <c r="AW1456" s="135">
        <v>51.065062239433196</v>
      </c>
      <c r="AX1456" s="136">
        <v>50.607954318880182</v>
      </c>
    </row>
    <row r="1457" spans="1:50">
      <c r="A1457" s="212"/>
      <c r="B1457" s="215"/>
      <c r="C1457" s="206"/>
      <c r="D1457" s="52" t="s">
        <v>38</v>
      </c>
      <c r="E1457" s="86" t="str">
        <f>A1447&amp;"/"&amp;B1455&amp;"/"&amp;C1455&amp;"/"&amp;D1457</f>
        <v>Biomass and waste fired power plants/Fluidized bed combustion/Electricity only/S</v>
      </c>
      <c r="F1457" s="61" t="str">
        <f>A1447</f>
        <v>Biomass and waste fired power plants</v>
      </c>
      <c r="G1457" s="61" t="str">
        <f>B1455</f>
        <v>Fluidized bed combustion</v>
      </c>
      <c r="H1457" s="61" t="str">
        <f>C1455</f>
        <v>Electricity only</v>
      </c>
      <c r="I1457" s="84" t="str">
        <f t="shared" si="85"/>
        <v>S</v>
      </c>
      <c r="J1457" s="135">
        <v>65.244882857142855</v>
      </c>
      <c r="K1457" s="135">
        <v>65.234265887835889</v>
      </c>
      <c r="L1457" s="135">
        <v>65.221946452291689</v>
      </c>
      <c r="M1457" s="135">
        <v>65.207654495620332</v>
      </c>
      <c r="N1457" s="135">
        <v>65.191078148228172</v>
      </c>
      <c r="O1457" s="135">
        <v>65.171857607608729</v>
      </c>
      <c r="P1457" s="135">
        <v>65.149578250169995</v>
      </c>
      <c r="Q1457" s="135">
        <v>65.123762921717557</v>
      </c>
      <c r="R1457" s="135">
        <v>65.093863370418504</v>
      </c>
      <c r="S1457" s="135">
        <v>65.059250810825574</v>
      </c>
      <c r="T1457" s="135">
        <v>65.019205645260442</v>
      </c>
      <c r="U1457" s="135">
        <v>64.972906423851782</v>
      </c>
      <c r="V1457" s="135">
        <v>64.919418202113391</v>
      </c>
      <c r="W1457" s="135">
        <v>64.85768056149854</v>
      </c>
      <c r="X1457" s="135">
        <v>64.78649570122144</v>
      </c>
      <c r="Y1457" s="135">
        <v>64.704517196808638</v>
      </c>
      <c r="Z1457" s="135">
        <v>64.610240260341257</v>
      </c>
      <c r="AA1457" s="135">
        <v>64.501994635947412</v>
      </c>
      <c r="AB1457" s="135">
        <v>64.37794162526933</v>
      </c>
      <c r="AC1457" s="135">
        <v>64.236077158342724</v>
      </c>
      <c r="AD1457" s="135">
        <v>64.074243291449804</v>
      </c>
      <c r="AE1457" s="135">
        <v>63.890150993528273</v>
      </c>
      <c r="AF1457" s="135">
        <v>63.681417519898098</v>
      </c>
      <c r="AG1457" s="135">
        <v>63.445621975688248</v>
      </c>
      <c r="AH1457" s="135">
        <v>63.180382708694822</v>
      </c>
      <c r="AI1457" s="135">
        <v>62.88345976375129</v>
      </c>
      <c r="AJ1457" s="135">
        <v>62.55288455849724</v>
      </c>
      <c r="AK1457" s="135">
        <v>62.187116965149421</v>
      </c>
      <c r="AL1457" s="135">
        <v>61.785226893962218</v>
      </c>
      <c r="AM1457" s="135">
        <v>61.347093168215856</v>
      </c>
      <c r="AN1457" s="135">
        <v>60.873607073555547</v>
      </c>
      <c r="AO1457" s="135">
        <v>60.366861921263457</v>
      </c>
      <c r="AP1457" s="135">
        <v>59.830304210969146</v>
      </c>
      <c r="AQ1457" s="135">
        <v>59.268817927840246</v>
      </c>
      <c r="AR1457" s="135">
        <v>58.688712930560911</v>
      </c>
      <c r="AS1457" s="135">
        <v>58.097593033373734</v>
      </c>
      <c r="AT1457" s="135">
        <v>57.504090395013222</v>
      </c>
      <c r="AU1457" s="135">
        <v>56.917470002186228</v>
      </c>
      <c r="AV1457" s="135">
        <v>56.347129280813213</v>
      </c>
      <c r="AW1457" s="135">
        <v>55.802039138849537</v>
      </c>
      <c r="AX1457" s="136">
        <v>55.29018877533327</v>
      </c>
    </row>
    <row r="1458" spans="1:50">
      <c r="A1458" s="212"/>
      <c r="B1458" s="215"/>
      <c r="C1458" s="216"/>
      <c r="D1458" s="52" t="s">
        <v>47</v>
      </c>
      <c r="E1458" s="86" t="str">
        <f>A1447&amp;"/"&amp;B1455&amp;"/"&amp;C1455&amp;"/"&amp;D1458</f>
        <v>Biomass and waste fired power plants/Fluidized bed combustion/Electricity only/XS</v>
      </c>
      <c r="F1458" s="61" t="str">
        <f>A1447</f>
        <v>Biomass and waste fired power plants</v>
      </c>
      <c r="G1458" s="61" t="str">
        <f>B1455</f>
        <v>Fluidized bed combustion</v>
      </c>
      <c r="H1458" s="61" t="str">
        <f>C1455</f>
        <v>Electricity only</v>
      </c>
      <c r="I1458" s="84" t="str">
        <f t="shared" si="85"/>
        <v>XS</v>
      </c>
      <c r="J1458" s="135">
        <v>78.293859428571409</v>
      </c>
      <c r="K1458" s="135">
        <v>78.278452073379313</v>
      </c>
      <c r="L1458" s="135">
        <v>78.260576653509958</v>
      </c>
      <c r="M1458" s="135">
        <v>78.239842560989587</v>
      </c>
      <c r="N1458" s="135">
        <v>78.215799018029628</v>
      </c>
      <c r="O1458" s="135">
        <v>78.187926383000431</v>
      </c>
      <c r="P1458" s="135">
        <v>78.15562640249604</v>
      </c>
      <c r="Q1458" s="135">
        <v>78.118211355791345</v>
      </c>
      <c r="R1458" s="135">
        <v>78.074892066515801</v>
      </c>
      <c r="S1458" s="135">
        <v>78.024764800538293</v>
      </c>
      <c r="T1458" s="135">
        <v>77.966797134211163</v>
      </c>
      <c r="U1458" s="135">
        <v>77.899812969901063</v>
      </c>
      <c r="V1458" s="135">
        <v>77.822477004195761</v>
      </c>
      <c r="W1458" s="135">
        <v>77.7332791277571</v>
      </c>
      <c r="X1458" s="135">
        <v>77.630519465041516</v>
      </c>
      <c r="Y1458" s="135">
        <v>77.512295057998628</v>
      </c>
      <c r="Z1458" s="135">
        <v>77.376489570423544</v>
      </c>
      <c r="AA1458" s="135">
        <v>77.220767845661811</v>
      </c>
      <c r="AB1458" s="135">
        <v>77.042577689654735</v>
      </c>
      <c r="AC1458" s="135">
        <v>76.83916186118779</v>
      </c>
      <c r="AD1458" s="135">
        <v>76.607583898755422</v>
      </c>
      <c r="AE1458" s="135">
        <v>76.344772035512463</v>
      </c>
      <c r="AF1458" s="135">
        <v>76.047585945033219</v>
      </c>
      <c r="AG1458" s="135">
        <v>75.712911261510499</v>
      </c>
      <c r="AH1458" s="135">
        <v>75.337786506056403</v>
      </c>
      <c r="AI1458" s="135">
        <v>74.919565940964745</v>
      </c>
      <c r="AJ1458" s="135">
        <v>74.45611963805635</v>
      </c>
      <c r="AK1458" s="135">
        <v>73.946068364048486</v>
      </c>
      <c r="AL1458" s="135">
        <v>73.389045532618795</v>
      </c>
      <c r="AM1458" s="135">
        <v>72.785971466743561</v>
      </c>
      <c r="AN1458" s="135">
        <v>72.139316993803661</v>
      </c>
      <c r="AO1458" s="135">
        <v>71.453325001057749</v>
      </c>
      <c r="AP1458" s="135">
        <v>70.734151763886004</v>
      </c>
      <c r="AQ1458" s="135">
        <v>69.98988701231039</v>
      </c>
      <c r="AR1458" s="135">
        <v>69.230415463111257</v>
      </c>
      <c r="AS1458" s="135">
        <v>68.46709505573439</v>
      </c>
      <c r="AT1458" s="135">
        <v>67.712248995559804</v>
      </c>
      <c r="AU1458" s="135">
        <v>66.978497987470817</v>
      </c>
      <c r="AV1458" s="135">
        <v>66.277990769509444</v>
      </c>
      <c r="AW1458" s="135">
        <v>65.621617816492915</v>
      </c>
      <c r="AX1458" s="136">
        <v>65.018306874927333</v>
      </c>
    </row>
    <row r="1459" spans="1:50">
      <c r="A1459" s="212"/>
      <c r="B1459" s="215"/>
      <c r="C1459" s="217" t="s">
        <v>26</v>
      </c>
      <c r="D1459" s="83" t="s">
        <v>24</v>
      </c>
      <c r="E1459" s="56" t="str">
        <f>A1447&amp;"/"&amp;B1455&amp;"/"&amp;C1459&amp;"/"&amp;D1459</f>
        <v>Biomass and waste fired power plants/Fluidized bed combustion/CHP/L</v>
      </c>
      <c r="F1459" s="103" t="str">
        <f>A1447</f>
        <v>Biomass and waste fired power plants</v>
      </c>
      <c r="G1459" s="103" t="str">
        <f>B1455</f>
        <v>Fluidized bed combustion</v>
      </c>
      <c r="H1459" s="103" t="str">
        <f>C1459</f>
        <v>CHP</v>
      </c>
      <c r="I1459" s="104" t="str">
        <f t="shared" si="85"/>
        <v>L</v>
      </c>
      <c r="J1459" s="141">
        <v>60.842095238095233</v>
      </c>
      <c r="K1459" s="141">
        <v>60.841395203779129</v>
      </c>
      <c r="L1459" s="141">
        <v>60.840540289197271</v>
      </c>
      <c r="M1459" s="141">
        <v>60.839496257139864</v>
      </c>
      <c r="N1459" s="141">
        <v>60.838221316574923</v>
      </c>
      <c r="O1459" s="141">
        <v>60.836664463170628</v>
      </c>
      <c r="P1459" s="141">
        <v>60.834763458761792</v>
      </c>
      <c r="Q1459" s="141">
        <v>60.832442372935056</v>
      </c>
      <c r="R1459" s="141">
        <v>60.829608594417415</v>
      </c>
      <c r="S1459" s="141">
        <v>60.826149201772587</v>
      </c>
      <c r="T1459" s="141">
        <v>60.821926561798122</v>
      </c>
      <c r="U1459" s="141">
        <v>60.816772999849491</v>
      </c>
      <c r="V1459" s="141">
        <v>60.810484359190255</v>
      </c>
      <c r="W1459" s="141">
        <v>60.80281223685671</v>
      </c>
      <c r="X1459" s="141">
        <v>60.793454652531835</v>
      </c>
      <c r="Y1459" s="141">
        <v>60.782044876642033</v>
      </c>
      <c r="Z1459" s="141">
        <v>60.768138117941163</v>
      </c>
      <c r="AA1459" s="141">
        <v>60.751195755149944</v>
      </c>
      <c r="AB1459" s="141">
        <v>60.730566801071667</v>
      </c>
      <c r="AC1459" s="141">
        <v>60.705466325160771</v>
      </c>
      <c r="AD1459" s="141">
        <v>60.674950652735255</v>
      </c>
      <c r="AE1459" s="141">
        <v>60.637889336087852</v>
      </c>
      <c r="AF1459" s="141">
        <v>60.592934196898291</v>
      </c>
      <c r="AG1459" s="141">
        <v>60.53848622761511</v>
      </c>
      <c r="AH1459" s="141">
        <v>60.472661885461349</v>
      </c>
      <c r="AI1459" s="141">
        <v>60.393261405414741</v>
      </c>
      <c r="AJ1459" s="141">
        <v>60.29774329471671</v>
      </c>
      <c r="AK1459" s="141">
        <v>60.183211236057076</v>
      </c>
      <c r="AL1459" s="141">
        <v>60.046422252128593</v>
      </c>
      <c r="AM1459" s="141">
        <v>59.883828078922576</v>
      </c>
      <c r="AN1459" s="141">
        <v>59.691664928153138</v>
      </c>
      <c r="AO1459" s="141">
        <v>59.466109460795735</v>
      </c>
      <c r="AP1459" s="141">
        <v>59.203519530836274</v>
      </c>
      <c r="AQ1459" s="141">
        <v>58.900775058027129</v>
      </c>
      <c r="AR1459" s="141">
        <v>58.5557245660249</v>
      </c>
      <c r="AS1459" s="141">
        <v>58.167723672978013</v>
      </c>
      <c r="AT1459" s="141">
        <v>57.738221525046363</v>
      </c>
      <c r="AU1459" s="141">
        <v>57.271311612577328</v>
      </c>
      <c r="AV1459" s="141">
        <v>56.774122539369905</v>
      </c>
      <c r="AW1459" s="141">
        <v>56.256897922986724</v>
      </c>
      <c r="AX1459" s="142">
        <v>55.732624365148652</v>
      </c>
    </row>
    <row r="1460" spans="1:50">
      <c r="A1460" s="212"/>
      <c r="B1460" s="215"/>
      <c r="C1460" s="206"/>
      <c r="D1460" s="52" t="s">
        <v>25</v>
      </c>
      <c r="E1460" s="86" t="str">
        <f>A1447&amp;"/"&amp;B1455&amp;"/"&amp;C1459&amp;"/"&amp;D1460</f>
        <v>Biomass and waste fired power plants/Fluidized bed combustion/CHP/M</v>
      </c>
      <c r="F1460" s="61" t="str">
        <f>A1447</f>
        <v>Biomass and waste fired power plants</v>
      </c>
      <c r="G1460" s="61" t="str">
        <f>B1455</f>
        <v>Fluidized bed combustion</v>
      </c>
      <c r="H1460" s="61" t="str">
        <f>C1459</f>
        <v>CHP</v>
      </c>
      <c r="I1460" s="84" t="str">
        <f t="shared" si="85"/>
        <v>M</v>
      </c>
      <c r="J1460" s="135">
        <v>65.084598095238093</v>
      </c>
      <c r="K1460" s="135">
        <v>65.082854097208681</v>
      </c>
      <c r="L1460" s="135">
        <v>65.080777118846072</v>
      </c>
      <c r="M1460" s="135">
        <v>65.078303710236256</v>
      </c>
      <c r="N1460" s="135">
        <v>65.07535838363863</v>
      </c>
      <c r="O1460" s="135">
        <v>65.071851351690881</v>
      </c>
      <c r="P1460" s="135">
        <v>65.067675849883159</v>
      </c>
      <c r="Q1460" s="135">
        <v>65.062704970780075</v>
      </c>
      <c r="R1460" s="135">
        <v>65.056787926480027</v>
      </c>
      <c r="S1460" s="135">
        <v>65.049745643886425</v>
      </c>
      <c r="T1460" s="135">
        <v>65.041365584819076</v>
      </c>
      <c r="U1460" s="135">
        <v>65.03139567034718</v>
      </c>
      <c r="V1460" s="135">
        <v>65.019537176864745</v>
      </c>
      <c r="W1460" s="135">
        <v>65.005436461743372</v>
      </c>
      <c r="X1460" s="135">
        <v>64.988675370996305</v>
      </c>
      <c r="Y1460" s="135">
        <v>64.968760183381505</v>
      </c>
      <c r="Z1460" s="135">
        <v>64.945108959235412</v>
      </c>
      <c r="AA1460" s="135">
        <v>64.917037194377485</v>
      </c>
      <c r="AB1460" s="135">
        <v>64.883741738371072</v>
      </c>
      <c r="AC1460" s="135">
        <v>64.844283034033964</v>
      </c>
      <c r="AD1460" s="135">
        <v>64.79756588684819</v>
      </c>
      <c r="AE1460" s="135">
        <v>64.742319198588362</v>
      </c>
      <c r="AF1460" s="135">
        <v>64.677075423294809</v>
      </c>
      <c r="AG1460" s="135">
        <v>64.600150953708081</v>
      </c>
      <c r="AH1460" s="135">
        <v>64.509629252106933</v>
      </c>
      <c r="AI1460" s="135">
        <v>64.403349327529966</v>
      </c>
      <c r="AJ1460" s="135">
        <v>64.278903145568393</v>
      </c>
      <c r="AK1460" s="135">
        <v>64.133646723500462</v>
      </c>
      <c r="AL1460" s="135">
        <v>63.964730947388652</v>
      </c>
      <c r="AM1460" s="135">
        <v>63.769159399515189</v>
      </c>
      <c r="AN1460" s="135">
        <v>63.543881429675189</v>
      </c>
      <c r="AO1460" s="135">
        <v>63.285928901024988</v>
      </c>
      <c r="AP1460" s="135">
        <v>62.992603856878915</v>
      </c>
      <c r="AQ1460" s="135">
        <v>62.661720986020264</v>
      </c>
      <c r="AR1460" s="135">
        <v>62.291902356269283</v>
      </c>
      <c r="AS1460" s="135">
        <v>61.882911801911881</v>
      </c>
      <c r="AT1460" s="135">
        <v>61.436002624683937</v>
      </c>
      <c r="AU1460" s="135">
        <v>60.954236210836186</v>
      </c>
      <c r="AV1460" s="135">
        <v>60.442713937854911</v>
      </c>
      <c r="AW1460" s="135">
        <v>59.908655520556181</v>
      </c>
      <c r="AX1460" s="136">
        <v>59.361260174518414</v>
      </c>
    </row>
    <row r="1461" spans="1:50">
      <c r="A1461" s="212"/>
      <c r="B1461" s="215"/>
      <c r="C1461" s="206"/>
      <c r="D1461" s="52" t="s">
        <v>38</v>
      </c>
      <c r="E1461" s="86" t="str">
        <f>A1447&amp;"/"&amp;B1455&amp;"/"&amp;C1459&amp;"/"&amp;D1461</f>
        <v>Biomass and waste fired power plants/Fluidized bed combustion/CHP/S</v>
      </c>
      <c r="F1461" s="61" t="str">
        <f>A1447</f>
        <v>Biomass and waste fired power plants</v>
      </c>
      <c r="G1461" s="61" t="str">
        <f>B1455</f>
        <v>Fluidized bed combustion</v>
      </c>
      <c r="H1461" s="61" t="str">
        <f>C1459</f>
        <v>CHP</v>
      </c>
      <c r="I1461" s="84" t="str">
        <f t="shared" si="85"/>
        <v>S</v>
      </c>
      <c r="J1461" s="135">
        <v>71.920536371428568</v>
      </c>
      <c r="K1461" s="135">
        <v>71.915553464565264</v>
      </c>
      <c r="L1461" s="135">
        <v>71.909767644567083</v>
      </c>
      <c r="M1461" s="135">
        <v>71.903050190207068</v>
      </c>
      <c r="N1461" s="135">
        <v>71.895251972463427</v>
      </c>
      <c r="O1461" s="135">
        <v>71.886200298784843</v>
      </c>
      <c r="P1461" s="135">
        <v>71.875695297330083</v>
      </c>
      <c r="Q1461" s="135">
        <v>71.863505784054524</v>
      </c>
      <c r="R1461" s="135">
        <v>71.849364552099999</v>
      </c>
      <c r="S1461" s="135">
        <v>71.832963020887604</v>
      </c>
      <c r="T1461" s="135">
        <v>71.813945182431979</v>
      </c>
      <c r="U1461" s="135">
        <v>71.791900785812004</v>
      </c>
      <c r="V1461" s="135">
        <v>71.766357708959561</v>
      </c>
      <c r="W1461" s="135">
        <v>71.736773481972392</v>
      </c>
      <c r="X1461" s="135">
        <v>71.702525950651207</v>
      </c>
      <c r="Y1461" s="135">
        <v>71.662903106282471</v>
      </c>
      <c r="Z1461" s="135">
        <v>71.617092162105322</v>
      </c>
      <c r="AA1461" s="135">
        <v>71.564168033672061</v>
      </c>
      <c r="AB1461" s="135">
        <v>71.503081485739145</v>
      </c>
      <c r="AC1461" s="135">
        <v>71.432647349673914</v>
      </c>
      <c r="AD1461" s="135">
        <v>71.351533400559447</v>
      </c>
      <c r="AE1461" s="135">
        <v>71.258250720153697</v>
      </c>
      <c r="AF1461" s="135">
        <v>71.151146667306719</v>
      </c>
      <c r="AG1461" s="135">
        <v>71.028401934797714</v>
      </c>
      <c r="AH1461" s="135">
        <v>70.888033587828502</v>
      </c>
      <c r="AI1461" s="135">
        <v>70.727906440618696</v>
      </c>
      <c r="AJ1461" s="135">
        <v>70.545755602506574</v>
      </c>
      <c r="AK1461" s="135">
        <v>70.339223457527865</v>
      </c>
      <c r="AL1461" s="135">
        <v>70.105914641863919</v>
      </c>
      <c r="AM1461" s="135">
        <v>69.84347262050521</v>
      </c>
      <c r="AN1461" s="135">
        <v>69.549681061125369</v>
      </c>
      <c r="AO1461" s="135">
        <v>69.222592142273484</v>
      </c>
      <c r="AP1461" s="135">
        <v>68.860681978541606</v>
      </c>
      <c r="AQ1461" s="135">
        <v>68.463030289023905</v>
      </c>
      <c r="AR1461" s="135">
        <v>68.029517174945113</v>
      </c>
      <c r="AS1461" s="135">
        <v>67.561024522343359</v>
      </c>
      <c r="AT1461" s="135">
        <v>67.059623566184897</v>
      </c>
      <c r="AU1461" s="135">
        <v>66.528724458894217</v>
      </c>
      <c r="AV1461" s="135">
        <v>65.973159678536135</v>
      </c>
      <c r="AW1461" s="135">
        <v>65.399172539256142</v>
      </c>
      <c r="AX1461" s="136">
        <v>64.814286664545122</v>
      </c>
    </row>
    <row r="1462" spans="1:50">
      <c r="A1462" s="212"/>
      <c r="B1462" s="215"/>
      <c r="C1462" s="216"/>
      <c r="D1462" s="106" t="s">
        <v>47</v>
      </c>
      <c r="E1462" s="107" t="str">
        <f>A1447&amp;"/"&amp;B1455&amp;"/"&amp;C1459&amp;"/"&amp;D1462</f>
        <v>Biomass and waste fired power plants/Fluidized bed combustion/CHP/XS</v>
      </c>
      <c r="F1462" s="108" t="str">
        <f>A1447</f>
        <v>Biomass and waste fired power plants</v>
      </c>
      <c r="G1462" s="108" t="str">
        <f>B1455</f>
        <v>Fluidized bed combustion</v>
      </c>
      <c r="H1462" s="108" t="str">
        <f>C1459</f>
        <v>CHP</v>
      </c>
      <c r="I1462" s="109" t="str">
        <f t="shared" si="85"/>
        <v>XS</v>
      </c>
      <c r="J1462" s="143">
        <v>85.605781740952366</v>
      </c>
      <c r="K1462" s="143">
        <v>85.598570690236471</v>
      </c>
      <c r="L1462" s="143">
        <v>85.590198264239106</v>
      </c>
      <c r="M1462" s="143">
        <v>85.580478471672521</v>
      </c>
      <c r="N1462" s="143">
        <v>85.569195902852286</v>
      </c>
      <c r="O1462" s="143">
        <v>85.556101204905332</v>
      </c>
      <c r="P1462" s="143">
        <v>85.54090590603802</v>
      </c>
      <c r="Q1462" s="143">
        <v>85.523276511251794</v>
      </c>
      <c r="R1462" s="143">
        <v>85.502827788634491</v>
      </c>
      <c r="S1462" s="143">
        <v>85.479115164595498</v>
      </c>
      <c r="T1462" s="143">
        <v>85.451626149498026</v>
      </c>
      <c r="U1462" s="143">
        <v>85.419770723887808</v>
      </c>
      <c r="V1462" s="143">
        <v>85.382870632358589</v>
      </c>
      <c r="W1462" s="143">
        <v>85.340147560224935</v>
      </c>
      <c r="X1462" s="143">
        <v>85.290710211735714</v>
      </c>
      <c r="Y1462" s="143">
        <v>85.233540372817984</v>
      </c>
      <c r="Z1462" s="143">
        <v>85.167478132843769</v>
      </c>
      <c r="AA1462" s="143">
        <v>85.09120656660599</v>
      </c>
      <c r="AB1462" s="143">
        <v>85.003236348881074</v>
      </c>
      <c r="AC1462" s="143">
        <v>84.901891000052686</v>
      </c>
      <c r="AD1462" s="143">
        <v>84.785293753086663</v>
      </c>
      <c r="AE1462" s="143">
        <v>84.651357399585777</v>
      </c>
      <c r="AF1462" s="143">
        <v>84.49777892239851</v>
      </c>
      <c r="AG1462" s="143">
        <v>84.322041254123889</v>
      </c>
      <c r="AH1462" s="143">
        <v>84.121425102334285</v>
      </c>
      <c r="AI1462" s="143">
        <v>83.893034420976804</v>
      </c>
      <c r="AJ1462" s="143">
        <v>83.63383972090935</v>
      </c>
      <c r="AK1462" s="143">
        <v>83.340743897016608</v>
      </c>
      <c r="AL1462" s="143">
        <v>83.010675447497462</v>
      </c>
      <c r="AM1462" s="143">
        <v>82.64071365323889</v>
      </c>
      <c r="AN1462" s="143">
        <v>82.228249190663405</v>
      </c>
      <c r="AO1462" s="143">
        <v>81.771181446470052</v>
      </c>
      <c r="AP1462" s="143">
        <v>81.26815017020202</v>
      </c>
      <c r="AQ1462" s="143">
        <v>80.718793820980949</v>
      </c>
      <c r="AR1462" s="143">
        <v>80.124020055085595</v>
      </c>
      <c r="AS1462" s="143">
        <v>79.486265693114561</v>
      </c>
      <c r="AT1462" s="143">
        <v>78.809715226121085</v>
      </c>
      <c r="AU1462" s="143">
        <v>78.100440198711311</v>
      </c>
      <c r="AV1462" s="143">
        <v>77.366418999382589</v>
      </c>
      <c r="AW1462" s="143">
        <v>76.617400298417593</v>
      </c>
      <c r="AX1462" s="144">
        <v>75.86458571233284</v>
      </c>
    </row>
    <row r="1463" spans="1:50">
      <c r="A1463" s="212"/>
      <c r="B1463" s="215"/>
      <c r="C1463" s="217" t="s">
        <v>42</v>
      </c>
      <c r="D1463" s="83" t="s">
        <v>24</v>
      </c>
      <c r="E1463" s="56" t="str">
        <f>A1447&amp;"/"&amp;B1455&amp;"/"&amp;C1463&amp;"/"&amp;D1463</f>
        <v>Biomass and waste fired power plants/Fluidized bed combustion/Electricity only with CCS/L</v>
      </c>
      <c r="F1463" s="103" t="str">
        <f>A1447</f>
        <v>Biomass and waste fired power plants</v>
      </c>
      <c r="G1463" s="103" t="str">
        <f>B1455</f>
        <v>Fluidized bed combustion</v>
      </c>
      <c r="H1463" s="103" t="str">
        <f>C1463</f>
        <v>Electricity only with CCS</v>
      </c>
      <c r="I1463" s="104" t="str">
        <f t="shared" si="85"/>
        <v>L</v>
      </c>
      <c r="J1463" s="141" t="s">
        <v>99</v>
      </c>
      <c r="K1463" s="141" t="s">
        <v>99</v>
      </c>
      <c r="L1463" s="141" t="s">
        <v>99</v>
      </c>
      <c r="M1463" s="141" t="s">
        <v>99</v>
      </c>
      <c r="N1463" s="141" t="s">
        <v>99</v>
      </c>
      <c r="O1463" s="141" t="s">
        <v>99</v>
      </c>
      <c r="P1463" s="141" t="s">
        <v>99</v>
      </c>
      <c r="Q1463" s="141" t="s">
        <v>99</v>
      </c>
      <c r="R1463" s="141" t="s">
        <v>99</v>
      </c>
      <c r="S1463" s="141" t="s">
        <v>99</v>
      </c>
      <c r="T1463" s="141" t="s">
        <v>99</v>
      </c>
      <c r="U1463" s="141" t="s">
        <v>99</v>
      </c>
      <c r="V1463" s="141" t="s">
        <v>99</v>
      </c>
      <c r="W1463" s="141" t="s">
        <v>99</v>
      </c>
      <c r="X1463" s="141" t="s">
        <v>99</v>
      </c>
      <c r="Y1463" s="141" t="s">
        <v>99</v>
      </c>
      <c r="Z1463" s="141" t="s">
        <v>99</v>
      </c>
      <c r="AA1463" s="141" t="s">
        <v>99</v>
      </c>
      <c r="AB1463" s="141" t="s">
        <v>99</v>
      </c>
      <c r="AC1463" s="141" t="s">
        <v>99</v>
      </c>
      <c r="AD1463" s="141" t="s">
        <v>99</v>
      </c>
      <c r="AE1463" s="141">
        <v>113.2806227455185</v>
      </c>
      <c r="AF1463" s="141">
        <v>113.25393602018089</v>
      </c>
      <c r="AG1463" s="141">
        <v>113.21972342633219</v>
      </c>
      <c r="AH1463" s="141">
        <v>113.17588212455293</v>
      </c>
      <c r="AI1463" s="141">
        <v>113.11973427189618</v>
      </c>
      <c r="AJ1463" s="141">
        <v>113.0478778645971</v>
      </c>
      <c r="AK1463" s="141">
        <v>112.95600409396003</v>
      </c>
      <c r="AL1463" s="141">
        <v>112.8386771294153</v>
      </c>
      <c r="AM1463" s="141">
        <v>112.68907424370553</v>
      </c>
      <c r="AN1463" s="141">
        <v>112.49868844078651</v>
      </c>
      <c r="AO1463" s="141">
        <v>112.25700358472641</v>
      </c>
      <c r="AP1463" s="141">
        <v>111.9511652911129</v>
      </c>
      <c r="AQ1463" s="141">
        <v>111.56569175498981</v>
      </c>
      <c r="AR1463" s="141">
        <v>111.08229939476223</v>
      </c>
      <c r="AS1463" s="141">
        <v>110.4799595380471</v>
      </c>
      <c r="AT1463" s="141">
        <v>109.73535145788723</v>
      </c>
      <c r="AU1463" s="141">
        <v>108.82392313632587</v>
      </c>
      <c r="AV1463" s="141">
        <v>107.7217902910829</v>
      </c>
      <c r="AW1463" s="141">
        <v>106.40865554089098</v>
      </c>
      <c r="AX1463" s="142">
        <v>104.87175937499998</v>
      </c>
    </row>
    <row r="1464" spans="1:50">
      <c r="A1464" s="212"/>
      <c r="B1464" s="215"/>
      <c r="C1464" s="216"/>
      <c r="D1464" s="106" t="s">
        <v>25</v>
      </c>
      <c r="E1464" s="107" t="str">
        <f>A1447&amp;"/"&amp;B1455&amp;"/"&amp;C1463&amp;"/"&amp;D1464</f>
        <v>Biomass and waste fired power plants/Fluidized bed combustion/Electricity only with CCS/M</v>
      </c>
      <c r="F1464" s="108" t="str">
        <f>A1447</f>
        <v>Biomass and waste fired power plants</v>
      </c>
      <c r="G1464" s="108" t="str">
        <f>B1455</f>
        <v>Fluidized bed combustion</v>
      </c>
      <c r="H1464" s="108" t="str">
        <f>C1463</f>
        <v>Electricity only with CCS</v>
      </c>
      <c r="I1464" s="109" t="str">
        <f t="shared" si="85"/>
        <v>M</v>
      </c>
      <c r="J1464" s="143" t="s">
        <v>99</v>
      </c>
      <c r="K1464" s="143" t="s">
        <v>99</v>
      </c>
      <c r="L1464" s="143" t="s">
        <v>99</v>
      </c>
      <c r="M1464" s="143" t="s">
        <v>99</v>
      </c>
      <c r="N1464" s="143" t="s">
        <v>99</v>
      </c>
      <c r="O1464" s="143" t="s">
        <v>99</v>
      </c>
      <c r="P1464" s="143" t="s">
        <v>99</v>
      </c>
      <c r="Q1464" s="143" t="s">
        <v>99</v>
      </c>
      <c r="R1464" s="143" t="s">
        <v>99</v>
      </c>
      <c r="S1464" s="143" t="s">
        <v>99</v>
      </c>
      <c r="T1464" s="143" t="s">
        <v>99</v>
      </c>
      <c r="U1464" s="143" t="s">
        <v>99</v>
      </c>
      <c r="V1464" s="143" t="s">
        <v>99</v>
      </c>
      <c r="W1464" s="143" t="s">
        <v>99</v>
      </c>
      <c r="X1464" s="143" t="s">
        <v>99</v>
      </c>
      <c r="Y1464" s="143" t="s">
        <v>99</v>
      </c>
      <c r="Z1464" s="143" t="s">
        <v>99</v>
      </c>
      <c r="AA1464" s="143" t="s">
        <v>99</v>
      </c>
      <c r="AB1464" s="143" t="s">
        <v>99</v>
      </c>
      <c r="AC1464" s="143" t="s">
        <v>99</v>
      </c>
      <c r="AD1464" s="143" t="s">
        <v>99</v>
      </c>
      <c r="AE1464" s="143">
        <v>124.5178539199534</v>
      </c>
      <c r="AF1464" s="143">
        <v>124.48656258446856</v>
      </c>
      <c r="AG1464" s="143">
        <v>124.44644684383782</v>
      </c>
      <c r="AH1464" s="143">
        <v>124.39504102822302</v>
      </c>
      <c r="AI1464" s="143">
        <v>124.32920525137105</v>
      </c>
      <c r="AJ1464" s="143">
        <v>124.24495051726306</v>
      </c>
      <c r="AK1464" s="143">
        <v>124.13722456202152</v>
      </c>
      <c r="AL1464" s="143">
        <v>123.99965364005394</v>
      </c>
      <c r="AM1464" s="143">
        <v>123.82423780963543</v>
      </c>
      <c r="AN1464" s="143">
        <v>123.60100225130719</v>
      </c>
      <c r="AO1464" s="143">
        <v>123.31761634251119</v>
      </c>
      <c r="AP1464" s="143">
        <v>122.95900776358259</v>
      </c>
      <c r="AQ1464" s="143">
        <v>122.50702343104389</v>
      </c>
      <c r="AR1464" s="143">
        <v>121.94022505757003</v>
      </c>
      <c r="AS1464" s="143">
        <v>121.23395561859115</v>
      </c>
      <c r="AT1464" s="143">
        <v>120.36087055677638</v>
      </c>
      <c r="AU1464" s="143">
        <v>119.29218157303704</v>
      </c>
      <c r="AV1464" s="143">
        <v>117.99988331714044</v>
      </c>
      <c r="AW1464" s="143">
        <v>116.46017623486395</v>
      </c>
      <c r="AX1464" s="144">
        <v>114.65809924999998</v>
      </c>
    </row>
    <row r="1465" spans="1:50">
      <c r="A1465" s="212"/>
      <c r="B1465" s="215"/>
      <c r="C1465" s="217" t="s">
        <v>43</v>
      </c>
      <c r="D1465" s="52" t="s">
        <v>24</v>
      </c>
      <c r="E1465" s="86" t="str">
        <f>A1447&amp;"/"&amp;B1455&amp;"/"&amp;C1465&amp;"/"&amp;D1465</f>
        <v>Biomass and waste fired power plants/Fluidized bed combustion/CHP with CCS/L</v>
      </c>
      <c r="F1465" s="61" t="str">
        <f>A1447</f>
        <v>Biomass and waste fired power plants</v>
      </c>
      <c r="G1465" s="61" t="str">
        <f>B1455</f>
        <v>Fluidized bed combustion</v>
      </c>
      <c r="H1465" s="61" t="str">
        <f>C1465</f>
        <v>CHP with CCS</v>
      </c>
      <c r="I1465" s="84" t="str">
        <f t="shared" si="85"/>
        <v>L</v>
      </c>
      <c r="J1465" s="135" t="s">
        <v>99</v>
      </c>
      <c r="K1465" s="135" t="s">
        <v>99</v>
      </c>
      <c r="L1465" s="135" t="s">
        <v>99</v>
      </c>
      <c r="M1465" s="135" t="s">
        <v>99</v>
      </c>
      <c r="N1465" s="135" t="s">
        <v>99</v>
      </c>
      <c r="O1465" s="135" t="s">
        <v>99</v>
      </c>
      <c r="P1465" s="135" t="s">
        <v>99</v>
      </c>
      <c r="Q1465" s="135" t="s">
        <v>99</v>
      </c>
      <c r="R1465" s="135" t="s">
        <v>99</v>
      </c>
      <c r="S1465" s="135" t="s">
        <v>99</v>
      </c>
      <c r="T1465" s="135" t="s">
        <v>99</v>
      </c>
      <c r="U1465" s="135" t="s">
        <v>99</v>
      </c>
      <c r="V1465" s="135" t="s">
        <v>99</v>
      </c>
      <c r="W1465" s="135" t="s">
        <v>99</v>
      </c>
      <c r="X1465" s="135" t="s">
        <v>99</v>
      </c>
      <c r="Y1465" s="135" t="s">
        <v>99</v>
      </c>
      <c r="Z1465" s="135" t="s">
        <v>99</v>
      </c>
      <c r="AA1465" s="135" t="s">
        <v>99</v>
      </c>
      <c r="AB1465" s="135" t="s">
        <v>99</v>
      </c>
      <c r="AC1465" s="135" t="s">
        <v>99</v>
      </c>
      <c r="AD1465" s="135" t="s">
        <v>99</v>
      </c>
      <c r="AE1465" s="135">
        <v>118.09638455938773</v>
      </c>
      <c r="AF1465" s="135">
        <v>118.07413128184504</v>
      </c>
      <c r="AG1465" s="135">
        <v>118.04560240328316</v>
      </c>
      <c r="AH1465" s="135">
        <v>118.00904442758608</v>
      </c>
      <c r="AI1465" s="135">
        <v>117.96222438006097</v>
      </c>
      <c r="AJ1465" s="135">
        <v>117.90230542954835</v>
      </c>
      <c r="AK1465" s="135">
        <v>117.82569458685352</v>
      </c>
      <c r="AL1465" s="135">
        <v>117.72785907229616</v>
      </c>
      <c r="AM1465" s="135">
        <v>117.60310961372562</v>
      </c>
      <c r="AN1465" s="135">
        <v>117.44435247664914</v>
      </c>
      <c r="AO1465" s="135">
        <v>117.2428185637493</v>
      </c>
      <c r="AP1465" s="135">
        <v>116.98778898088122</v>
      </c>
      <c r="AQ1465" s="135">
        <v>116.66635390497021</v>
      </c>
      <c r="AR1465" s="135">
        <v>116.26326719357806</v>
      </c>
      <c r="AS1465" s="135">
        <v>115.76099365357132</v>
      </c>
      <c r="AT1465" s="135">
        <v>115.14008681473268</v>
      </c>
      <c r="AU1465" s="135">
        <v>114.38007346939381</v>
      </c>
      <c r="AV1465" s="135">
        <v>113.46103721508247</v>
      </c>
      <c r="AW1465" s="135">
        <v>112.3660526608781</v>
      </c>
      <c r="AX1465" s="136">
        <v>111.084480025</v>
      </c>
    </row>
    <row r="1466" spans="1:50">
      <c r="A1466" s="212"/>
      <c r="B1466" s="218"/>
      <c r="C1466" s="210"/>
      <c r="D1466" s="93" t="s">
        <v>25</v>
      </c>
      <c r="E1466" s="73" t="str">
        <f>A1447&amp;"/"&amp;B1455&amp;"/"&amp;C1465&amp;"/"&amp;D1466</f>
        <v>Biomass and waste fired power plants/Fluidized bed combustion/CHP with CCS/M</v>
      </c>
      <c r="F1466" s="91" t="str">
        <f>A1447</f>
        <v>Biomass and waste fired power plants</v>
      </c>
      <c r="G1466" s="91" t="str">
        <f>B1455</f>
        <v>Fluidized bed combustion</v>
      </c>
      <c r="H1466" s="91" t="str">
        <f>C1465</f>
        <v>CHP with CCS</v>
      </c>
      <c r="I1466" s="70" t="str">
        <f t="shared" si="85"/>
        <v>M</v>
      </c>
      <c r="J1466" s="137" t="s">
        <v>99</v>
      </c>
      <c r="K1466" s="137" t="s">
        <v>99</v>
      </c>
      <c r="L1466" s="137" t="s">
        <v>99</v>
      </c>
      <c r="M1466" s="137" t="s">
        <v>99</v>
      </c>
      <c r="N1466" s="137" t="s">
        <v>99</v>
      </c>
      <c r="O1466" s="137" t="s">
        <v>99</v>
      </c>
      <c r="P1466" s="137" t="s">
        <v>99</v>
      </c>
      <c r="Q1466" s="137" t="s">
        <v>99</v>
      </c>
      <c r="R1466" s="137" t="s">
        <v>99</v>
      </c>
      <c r="S1466" s="137" t="s">
        <v>99</v>
      </c>
      <c r="T1466" s="137" t="s">
        <v>99</v>
      </c>
      <c r="U1466" s="137" t="s">
        <v>99</v>
      </c>
      <c r="V1466" s="137" t="s">
        <v>99</v>
      </c>
      <c r="W1466" s="137" t="s">
        <v>99</v>
      </c>
      <c r="X1466" s="137" t="s">
        <v>99</v>
      </c>
      <c r="Y1466" s="137" t="s">
        <v>99</v>
      </c>
      <c r="Z1466" s="137" t="s">
        <v>99</v>
      </c>
      <c r="AA1466" s="137" t="s">
        <v>99</v>
      </c>
      <c r="AB1466" s="137" t="s">
        <v>99</v>
      </c>
      <c r="AC1466" s="137" t="s">
        <v>99</v>
      </c>
      <c r="AD1466" s="137" t="s">
        <v>99</v>
      </c>
      <c r="AE1466" s="137">
        <v>128.9942819600073</v>
      </c>
      <c r="AF1466" s="137">
        <v>128.96693453160563</v>
      </c>
      <c r="AG1466" s="137">
        <v>128.93187491118098</v>
      </c>
      <c r="AH1466" s="137">
        <v>128.88694819775782</v>
      </c>
      <c r="AI1466" s="137">
        <v>128.82941025104412</v>
      </c>
      <c r="AJ1466" s="137">
        <v>128.75577484134305</v>
      </c>
      <c r="AK1466" s="137">
        <v>128.66162648358446</v>
      </c>
      <c r="AL1466" s="137">
        <v>128.54139476830716</v>
      </c>
      <c r="AM1466" s="137">
        <v>128.38808805293181</v>
      </c>
      <c r="AN1466" s="137">
        <v>128.19298872739978</v>
      </c>
      <c r="AO1466" s="137">
        <v>127.9453202999977</v>
      </c>
      <c r="AP1466" s="137">
        <v>127.63191014077884</v>
      </c>
      <c r="AQ1466" s="137">
        <v>127.23689315025224</v>
      </c>
      <c r="AR1466" s="137">
        <v>126.74153308662477</v>
      </c>
      <c r="AS1466" s="137">
        <v>126.12428065506522</v>
      </c>
      <c r="AT1466" s="137">
        <v>125.36123776007227</v>
      </c>
      <c r="AU1466" s="137">
        <v>124.42724453115993</v>
      </c>
      <c r="AV1466" s="137">
        <v>123.29782536514645</v>
      </c>
      <c r="AW1466" s="137">
        <v>121.9521803634334</v>
      </c>
      <c r="AX1466" s="138">
        <v>120.37723411859375</v>
      </c>
    </row>
    <row r="1467" spans="1:50">
      <c r="A1467" s="212"/>
      <c r="B1467" s="214" t="s">
        <v>46</v>
      </c>
      <c r="C1467" s="209" t="s">
        <v>36</v>
      </c>
      <c r="D1467" s="67" t="s">
        <v>24</v>
      </c>
      <c r="E1467" s="87" t="str">
        <f>A1447&amp;"/"&amp;B1467&amp;"/"&amp;C1467&amp;"/"&amp;D1467</f>
        <v>Biomass and waste fired power plants/Steam turbine/Electricity only/L</v>
      </c>
      <c r="F1467" s="55" t="str">
        <f>A1447</f>
        <v>Biomass and waste fired power plants</v>
      </c>
      <c r="G1467" s="55" t="str">
        <f>B1467</f>
        <v>Steam turbine</v>
      </c>
      <c r="H1467" s="55" t="str">
        <f>C1467</f>
        <v>Electricity only</v>
      </c>
      <c r="I1467" s="85" t="str">
        <f t="shared" si="85"/>
        <v>L</v>
      </c>
      <c r="J1467" s="139">
        <v>40.99702380952381</v>
      </c>
      <c r="K1467" s="139">
        <v>41.055337712063817</v>
      </c>
      <c r="L1467" s="139">
        <v>41.113685620760016</v>
      </c>
      <c r="M1467" s="139">
        <v>41.172037462482621</v>
      </c>
      <c r="N1467" s="139">
        <v>41.230363284863756</v>
      </c>
      <c r="O1467" s="139">
        <v>41.288633314887242</v>
      </c>
      <c r="P1467" s="139">
        <v>41.346818016393989</v>
      </c>
      <c r="Q1467" s="139">
        <v>41.404888146280456</v>
      </c>
      <c r="R1467" s="139">
        <v>41.462814809178688</v>
      </c>
      <c r="S1467" s="139">
        <v>41.520569510417552</v>
      </c>
      <c r="T1467" s="139">
        <v>41.578124207078169</v>
      </c>
      <c r="U1467" s="139">
        <v>41.635451356969966</v>
      </c>
      <c r="V1467" s="139">
        <v>41.692523965368693</v>
      </c>
      <c r="W1467" s="139">
        <v>41.7493156293732</v>
      </c>
      <c r="X1467" s="139">
        <v>41.80580057975348</v>
      </c>
      <c r="Y1467" s="139">
        <v>41.861953720179343</v>
      </c>
      <c r="Z1467" s="139">
        <v>41.917750663735305</v>
      </c>
      <c r="AA1467" s="139">
        <v>41.973167766644252</v>
      </c>
      <c r="AB1467" s="139">
        <v>42.028182159139327</v>
      </c>
      <c r="AC1467" s="139">
        <v>42.082771773439838</v>
      </c>
      <c r="AD1467" s="139">
        <v>42.136915368803471</v>
      </c>
      <c r="AE1467" s="139">
        <v>42.190592553642858</v>
      </c>
      <c r="AF1467" s="139">
        <v>42.243783804710098</v>
      </c>
      <c r="AG1467" s="139">
        <v>42.296470483367386</v>
      </c>
      <c r="AH1467" s="139">
        <v>42.348634848976083</v>
      </c>
      <c r="AI1467" s="139">
        <v>42.400260069449679</v>
      </c>
      <c r="AJ1467" s="139">
        <v>42.451330229028628</v>
      </c>
      <c r="AK1467" s="139">
        <v>42.501830333346312</v>
      </c>
      <c r="AL1467" s="139">
        <v>42.551746311866069</v>
      </c>
      <c r="AM1467" s="139">
        <v>42.601065017778602</v>
      </c>
      <c r="AN1467" s="139">
        <v>42.649774225457605</v>
      </c>
      <c r="AO1467" s="139">
        <v>42.697862625578964</v>
      </c>
      <c r="AP1467" s="139">
        <v>42.745319818015268</v>
      </c>
      <c r="AQ1467" s="139">
        <v>42.792136302622843</v>
      </c>
      <c r="AR1467" s="139">
        <v>42.838303468042916</v>
      </c>
      <c r="AS1467" s="139">
        <v>42.88381357864197</v>
      </c>
      <c r="AT1467" s="139">
        <v>42.928659759718954</v>
      </c>
      <c r="AU1467" s="139">
        <v>42.972835981108439</v>
      </c>
      <c r="AV1467" s="139">
        <v>43.016337039309917</v>
      </c>
      <c r="AW1467" s="139">
        <v>43.059158538272996</v>
      </c>
      <c r="AX1467" s="140">
        <v>43.101296868967729</v>
      </c>
    </row>
    <row r="1468" spans="1:50">
      <c r="A1468" s="212"/>
      <c r="B1468" s="215"/>
      <c r="C1468" s="206"/>
      <c r="D1468" s="52" t="s">
        <v>25</v>
      </c>
      <c r="E1468" s="86" t="str">
        <f>A1447&amp;"/"&amp;B1467&amp;"/"&amp;C1467&amp;"/"&amp;D1468</f>
        <v>Biomass and waste fired power plants/Steam turbine/Electricity only/M</v>
      </c>
      <c r="F1468" s="61" t="str">
        <f>A1447</f>
        <v>Biomass and waste fired power plants</v>
      </c>
      <c r="G1468" s="61" t="str">
        <f>B1467</f>
        <v>Steam turbine</v>
      </c>
      <c r="H1468" s="61" t="str">
        <f>C1467</f>
        <v>Electricity only</v>
      </c>
      <c r="I1468" s="84" t="str">
        <f t="shared" si="85"/>
        <v>M</v>
      </c>
      <c r="J1468" s="135">
        <v>44.276785714285715</v>
      </c>
      <c r="K1468" s="135">
        <v>44.32401997534312</v>
      </c>
      <c r="L1468" s="135">
        <v>44.37128178138704</v>
      </c>
      <c r="M1468" s="135">
        <v>44.418546773182356</v>
      </c>
      <c r="N1468" s="135">
        <v>44.465790689311078</v>
      </c>
      <c r="O1468" s="135">
        <v>44.512989413630095</v>
      </c>
      <c r="P1468" s="135">
        <v>44.560119021850561</v>
      </c>
      <c r="Q1468" s="135">
        <v>44.607155827058605</v>
      </c>
      <c r="R1468" s="135">
        <v>44.65407642400617</v>
      </c>
      <c r="S1468" s="135">
        <v>44.700857732009652</v>
      </c>
      <c r="T1468" s="135">
        <v>44.747477036304751</v>
      </c>
      <c r="U1468" s="135">
        <v>44.793912027717106</v>
      </c>
      <c r="V1468" s="135">
        <v>44.840140840520078</v>
      </c>
      <c r="W1468" s="135">
        <v>44.886142088363727</v>
      </c>
      <c r="X1468" s="135">
        <v>44.931894898171748</v>
      </c>
      <c r="Y1468" s="135">
        <v>44.977378941916712</v>
      </c>
      <c r="Z1468" s="135">
        <v>45.022574466197028</v>
      </c>
      <c r="AA1468" s="135">
        <v>45.067462319553272</v>
      </c>
      <c r="AB1468" s="135">
        <v>45.112023977474287</v>
      </c>
      <c r="AC1468" s="135">
        <v>45.156241565057698</v>
      </c>
      <c r="AD1468" s="135">
        <v>45.200097877302241</v>
      </c>
      <c r="AE1468" s="135">
        <v>45.243576397022146</v>
      </c>
      <c r="AF1468" s="135">
        <v>45.286661310386606</v>
      </c>
      <c r="AG1468" s="135">
        <v>45.329337520099017</v>
      </c>
      <c r="AH1468" s="135">
        <v>45.371590656242063</v>
      </c>
      <c r="AI1468" s="135">
        <v>45.413407084825671</v>
      </c>
      <c r="AJ1468" s="135">
        <v>45.454773914084619</v>
      </c>
      <c r="AK1468" s="135">
        <v>45.495678998581944</v>
      </c>
      <c r="AL1468" s="135">
        <v>45.536110941182947</v>
      </c>
      <c r="AM1468" s="135">
        <v>45.576059092972109</v>
      </c>
      <c r="AN1468" s="135">
        <v>45.615513551192102</v>
      </c>
      <c r="AO1468" s="135">
        <v>45.654465155290396</v>
      </c>
      <c r="AP1468" s="135">
        <v>45.692905481163791</v>
      </c>
      <c r="AQ1468" s="135">
        <v>45.730826833695929</v>
      </c>
      <c r="AR1468" s="135">
        <v>45.768222237686196</v>
      </c>
      <c r="AS1468" s="135">
        <v>45.805085427271436</v>
      </c>
      <c r="AT1468" s="135">
        <v>45.841410833943783</v>
      </c>
      <c r="AU1468" s="135">
        <v>45.877193573269267</v>
      </c>
      <c r="AV1468" s="135">
        <v>45.912429430412466</v>
      </c>
      <c r="AW1468" s="135">
        <v>45.94711484457256</v>
      </c>
      <c r="AX1468" s="136">
        <v>45.981246892435294</v>
      </c>
    </row>
    <row r="1469" spans="1:50">
      <c r="A1469" s="212"/>
      <c r="B1469" s="215"/>
      <c r="C1469" s="206"/>
      <c r="D1469" s="52" t="s">
        <v>38</v>
      </c>
      <c r="E1469" s="86" t="str">
        <f>A1447&amp;"/"&amp;B1467&amp;"/"&amp;C1467&amp;"/"&amp;D1469</f>
        <v>Biomass and waste fired power plants/Steam turbine/Electricity only/S</v>
      </c>
      <c r="F1469" s="61" t="str">
        <f>A1447</f>
        <v>Biomass and waste fired power plants</v>
      </c>
      <c r="G1469" s="61" t="str">
        <f>B1467</f>
        <v>Steam turbine</v>
      </c>
      <c r="H1469" s="61" t="str">
        <f>C1467</f>
        <v>Electricity only</v>
      </c>
      <c r="I1469" s="84" t="str">
        <f t="shared" si="85"/>
        <v>S</v>
      </c>
      <c r="J1469" s="135">
        <v>48.925848214285715</v>
      </c>
      <c r="K1469" s="135">
        <v>48.96934309634274</v>
      </c>
      <c r="L1469" s="135">
        <v>49.012863342741518</v>
      </c>
      <c r="M1469" s="135">
        <v>49.056386522686367</v>
      </c>
      <c r="N1469" s="135">
        <v>49.099890295454898</v>
      </c>
      <c r="O1469" s="135">
        <v>49.143352454098668</v>
      </c>
      <c r="P1469" s="135">
        <v>49.186750968335005</v>
      </c>
      <c r="Q1469" s="135">
        <v>49.230064026464085</v>
      </c>
      <c r="R1469" s="135">
        <v>49.273270076153302</v>
      </c>
      <c r="S1469" s="135">
        <v>49.316347863939839</v>
      </c>
      <c r="T1469" s="135">
        <v>49.359276473311574</v>
      </c>
      <c r="U1469" s="135">
        <v>49.402035361237111</v>
      </c>
      <c r="V1469" s="135">
        <v>49.444604393026523</v>
      </c>
      <c r="W1469" s="135">
        <v>49.486963875415881</v>
      </c>
      <c r="X1469" s="135">
        <v>49.529094587780769</v>
      </c>
      <c r="Y1469" s="135">
        <v>49.570977811395913</v>
      </c>
      <c r="Z1469" s="135">
        <v>49.612595356670724</v>
      </c>
      <c r="AA1469" s="135">
        <v>49.653929588302923</v>
      </c>
      <c r="AB1469" s="135">
        <v>49.694963448305188</v>
      </c>
      <c r="AC1469" s="135">
        <v>49.735680476871586</v>
      </c>
      <c r="AD1469" s="135">
        <v>49.776064831063429</v>
      </c>
      <c r="AE1469" s="135">
        <v>49.816101301305508</v>
      </c>
      <c r="AF1469" s="135">
        <v>49.855775325695291</v>
      </c>
      <c r="AG1469" s="135">
        <v>49.895073002138794</v>
      </c>
      <c r="AH1469" s="135">
        <v>49.933981098337185</v>
      </c>
      <c r="AI1469" s="135">
        <v>49.972487059657922</v>
      </c>
      <c r="AJ1469" s="135">
        <v>50.010579014933874</v>
      </c>
      <c r="AK1469" s="135">
        <v>50.048245780241828</v>
      </c>
      <c r="AL1469" s="135">
        <v>50.085476860720256</v>
      </c>
      <c r="AM1469" s="135">
        <v>50.122262450492762</v>
      </c>
      <c r="AN1469" s="135">
        <v>50.158593430770338</v>
      </c>
      <c r="AO1469" s="135">
        <v>50.194461366210852</v>
      </c>
      <c r="AP1469" s="135">
        <v>50.229858499619283</v>
      </c>
      <c r="AQ1469" s="135">
        <v>50.264777745075953</v>
      </c>
      <c r="AR1469" s="135">
        <v>50.299212679583654</v>
      </c>
      <c r="AS1469" s="135">
        <v>50.333157533326734</v>
      </c>
      <c r="AT1469" s="135">
        <v>50.366607178637516</v>
      </c>
      <c r="AU1469" s="135">
        <v>50.399557117766406</v>
      </c>
      <c r="AV1469" s="135">
        <v>50.432003469552427</v>
      </c>
      <c r="AW1469" s="135">
        <v>50.463942955091518</v>
      </c>
      <c r="AX1469" s="136">
        <v>50.495372882498451</v>
      </c>
    </row>
    <row r="1470" spans="1:50">
      <c r="A1470" s="212"/>
      <c r="B1470" s="215"/>
      <c r="C1470" s="216"/>
      <c r="D1470" s="52" t="s">
        <v>47</v>
      </c>
      <c r="E1470" s="86" t="str">
        <f>A1447&amp;"/"&amp;B1467&amp;"/"&amp;C1467&amp;"/"&amp;D1470</f>
        <v>Biomass and waste fired power plants/Steam turbine/Electricity only/XS</v>
      </c>
      <c r="F1470" s="61" t="str">
        <f>A1447</f>
        <v>Biomass and waste fired power plants</v>
      </c>
      <c r="G1470" s="61" t="str">
        <f>B1467</f>
        <v>Steam turbine</v>
      </c>
      <c r="H1470" s="61" t="str">
        <f>C1467</f>
        <v>Electricity only</v>
      </c>
      <c r="I1470" s="84" t="str">
        <f t="shared" si="85"/>
        <v>XS</v>
      </c>
      <c r="J1470" s="135">
        <v>58.711017857142856</v>
      </c>
      <c r="K1470" s="135">
        <v>58.74561239811969</v>
      </c>
      <c r="L1470" s="135">
        <v>58.780071661941321</v>
      </c>
      <c r="M1470" s="135">
        <v>58.814379760157316</v>
      </c>
      <c r="N1470" s="135">
        <v>58.848521136128454</v>
      </c>
      <c r="O1470" s="135">
        <v>58.882480589874248</v>
      </c>
      <c r="P1470" s="135">
        <v>58.916243301478964</v>
      </c>
      <c r="Q1470" s="135">
        <v>58.949794852995112</v>
      </c>
      <c r="R1470" s="135">
        <v>58.983121248792735</v>
      </c>
      <c r="S1470" s="135">
        <v>59.016208934312054</v>
      </c>
      <c r="T1470" s="135">
        <v>59.049044813186512</v>
      </c>
      <c r="U1470" s="135">
        <v>59.081616262712501</v>
      </c>
      <c r="V1470" s="135">
        <v>59.113911147651216</v>
      </c>
      <c r="W1470" s="135">
        <v>59.145917832356986</v>
      </c>
      <c r="X1470" s="135">
        <v>59.177625191234874</v>
      </c>
      <c r="Y1470" s="135">
        <v>59.209022617538999</v>
      </c>
      <c r="Z1470" s="135">
        <v>59.240100030530357</v>
      </c>
      <c r="AA1470" s="135">
        <v>59.270847881020948</v>
      </c>
      <c r="AB1470" s="135">
        <v>59.301257155337467</v>
      </c>
      <c r="AC1470" s="135">
        <v>59.331319377744542</v>
      </c>
      <c r="AD1470" s="135">
        <v>59.361026611373347</v>
      </c>
      <c r="AE1470" s="135">
        <v>59.39037145770677</v>
      </c>
      <c r="AF1470" s="135">
        <v>59.41934705467704</v>
      </c>
      <c r="AG1470" s="135">
        <v>59.44794707343609</v>
      </c>
      <c r="AH1470" s="135">
        <v>59.476165713862393</v>
      </c>
      <c r="AI1470" s="135">
        <v>59.503997698871189</v>
      </c>
      <c r="AJ1470" s="135">
        <v>59.531438267597558</v>
      </c>
      <c r="AK1470" s="135">
        <v>59.558483167523633</v>
      </c>
      <c r="AL1470" s="135">
        <v>59.585128645622724</v>
      </c>
      <c r="AM1470" s="135">
        <v>59.611371438594318</v>
      </c>
      <c r="AN1470" s="135">
        <v>59.637208762263754</v>
      </c>
      <c r="AO1470" s="135">
        <v>59.662638300221118</v>
      </c>
      <c r="AP1470" s="135">
        <v>59.687658191772769</v>
      </c>
      <c r="AQ1470" s="135">
        <v>59.712267019278677</v>
      </c>
      <c r="AR1470" s="135">
        <v>59.736463794946957</v>
      </c>
      <c r="AS1470" s="135">
        <v>59.760247947156039</v>
      </c>
      <c r="AT1470" s="135">
        <v>59.783619306372671</v>
      </c>
      <c r="AU1470" s="135">
        <v>59.806578090731968</v>
      </c>
      <c r="AV1470" s="135">
        <v>59.829124891343518</v>
      </c>
      <c r="AW1470" s="135">
        <v>59.851260657384884</v>
      </c>
      <c r="AX1470" s="136">
        <v>59.872986681041183</v>
      </c>
    </row>
    <row r="1471" spans="1:50">
      <c r="A1471" s="212"/>
      <c r="B1471" s="215"/>
      <c r="C1471" s="217" t="s">
        <v>26</v>
      </c>
      <c r="D1471" s="83" t="s">
        <v>24</v>
      </c>
      <c r="E1471" s="56" t="str">
        <f>A1447&amp;"/"&amp;B1467&amp;"/"&amp;C1471&amp;"/"&amp;D1471</f>
        <v>Biomass and waste fired power plants/Steam turbine/CHP/L</v>
      </c>
      <c r="F1471" s="103" t="str">
        <f>A1447</f>
        <v>Biomass and waste fired power plants</v>
      </c>
      <c r="G1471" s="103" t="str">
        <f>B1467</f>
        <v>Steam turbine</v>
      </c>
      <c r="H1471" s="103" t="str">
        <f>C1471</f>
        <v>CHP</v>
      </c>
      <c r="I1471" s="104" t="str">
        <f t="shared" si="85"/>
        <v>L</v>
      </c>
      <c r="J1471" s="141">
        <v>46.297291666666673</v>
      </c>
      <c r="K1471" s="141">
        <v>46.33821283997019</v>
      </c>
      <c r="L1471" s="141">
        <v>46.379075319749745</v>
      </c>
      <c r="M1471" s="141">
        <v>46.419869854301126</v>
      </c>
      <c r="N1471" s="141">
        <v>46.460587283906385</v>
      </c>
      <c r="O1471" s="141">
        <v>46.501218548182358</v>
      </c>
      <c r="P1471" s="141">
        <v>46.541754693216774</v>
      </c>
      <c r="Q1471" s="141">
        <v>46.582186878482112</v>
      </c>
      <c r="R1471" s="141">
        <v>46.622506383517276</v>
      </c>
      <c r="S1471" s="141">
        <v>46.662704614368856</v>
      </c>
      <c r="T1471" s="141">
        <v>46.702773109783486</v>
      </c>
      <c r="U1471" s="141">
        <v>46.742703547144458</v>
      </c>
      <c r="V1471" s="141">
        <v>46.782487748145691</v>
      </c>
      <c r="W1471" s="141">
        <v>46.822117684197579</v>
      </c>
      <c r="X1471" s="141">
        <v>46.861585481559423</v>
      </c>
      <c r="Y1471" s="141">
        <v>46.900883426194376</v>
      </c>
      <c r="Z1471" s="141">
        <v>46.940003968343213</v>
      </c>
      <c r="AA1471" s="141">
        <v>46.978939726814211</v>
      </c>
      <c r="AB1471" s="141">
        <v>47.017683492986947</v>
      </c>
      <c r="AC1471" s="141">
        <v>47.056228234528774</v>
      </c>
      <c r="AD1471" s="141">
        <v>47.094567098823241</v>
      </c>
      <c r="AE1471" s="141">
        <v>47.132693416110378</v>
      </c>
      <c r="AF1471" s="141">
        <v>47.170600702339733</v>
      </c>
      <c r="AG1471" s="141">
        <v>47.208282661737229</v>
      </c>
      <c r="AH1471" s="141">
        <v>47.245733189087979</v>
      </c>
      <c r="AI1471" s="141">
        <v>47.282946371737509</v>
      </c>
      <c r="AJ1471" s="141">
        <v>47.319916491314459</v>
      </c>
      <c r="AK1471" s="141">
        <v>47.356638025178476</v>
      </c>
      <c r="AL1471" s="141">
        <v>47.393105647597459</v>
      </c>
      <c r="AM1471" s="141">
        <v>47.429314230658832</v>
      </c>
      <c r="AN1471" s="141">
        <v>47.46525884491988</v>
      </c>
      <c r="AO1471" s="141">
        <v>47.500934759802874</v>
      </c>
      <c r="AP1471" s="141">
        <v>47.536337443740685</v>
      </c>
      <c r="AQ1471" s="141">
        <v>47.571462564079553</v>
      </c>
      <c r="AR1471" s="141">
        <v>47.606305986745369</v>
      </c>
      <c r="AS1471" s="141">
        <v>47.640863775680657</v>
      </c>
      <c r="AT1471" s="141">
        <v>47.67513219205933</v>
      </c>
      <c r="AU1471" s="141">
        <v>47.709107693287038</v>
      </c>
      <c r="AV1471" s="141">
        <v>47.742786931794498</v>
      </c>
      <c r="AW1471" s="141">
        <v>47.776166753631891</v>
      </c>
      <c r="AX1471" s="142">
        <v>47.809244196872505</v>
      </c>
    </row>
    <row r="1472" spans="1:50">
      <c r="A1472" s="212"/>
      <c r="B1472" s="215"/>
      <c r="C1472" s="206"/>
      <c r="D1472" s="52" t="s">
        <v>25</v>
      </c>
      <c r="E1472" s="86" t="str">
        <f>A1447&amp;"/"&amp;B1467&amp;"/"&amp;C1471&amp;"/"&amp;D1472</f>
        <v>Biomass and waste fired power plants/Steam turbine/CHP/M</v>
      </c>
      <c r="F1472" s="61" t="str">
        <f>A1447</f>
        <v>Biomass and waste fired power plants</v>
      </c>
      <c r="G1472" s="61" t="str">
        <f>B1467</f>
        <v>Steam turbine</v>
      </c>
      <c r="H1472" s="61" t="str">
        <f>C1471</f>
        <v>CHP</v>
      </c>
      <c r="I1472" s="84" t="str">
        <f t="shared" si="85"/>
        <v>M</v>
      </c>
      <c r="J1472" s="135">
        <v>49.478660714285716</v>
      </c>
      <c r="K1472" s="135">
        <v>49.50623152954681</v>
      </c>
      <c r="L1472" s="135">
        <v>49.533694259740145</v>
      </c>
      <c r="M1472" s="135">
        <v>49.561043582749548</v>
      </c>
      <c r="N1472" s="135">
        <v>49.588274282492264</v>
      </c>
      <c r="O1472" s="135">
        <v>49.61538125203721</v>
      </c>
      <c r="P1472" s="135">
        <v>49.64235949653844</v>
      </c>
      <c r="Q1472" s="135">
        <v>49.669204135982142</v>
      </c>
      <c r="R1472" s="135">
        <v>49.695910407745963</v>
      </c>
      <c r="S1472" s="135">
        <v>49.722473668969556</v>
      </c>
      <c r="T1472" s="135">
        <v>49.748889398736303</v>
      </c>
      <c r="U1472" s="135">
        <v>49.775153200065915</v>
      </c>
      <c r="V1472" s="135">
        <v>49.801260801718648</v>
      </c>
      <c r="W1472" s="135">
        <v>49.827208059811881</v>
      </c>
      <c r="X1472" s="135">
        <v>49.852990959250384</v>
      </c>
      <c r="Y1472" s="135">
        <v>49.87860561497201</v>
      </c>
      <c r="Z1472" s="135">
        <v>49.90404827301068</v>
      </c>
      <c r="AA1472" s="135">
        <v>49.929315311379398</v>
      </c>
      <c r="AB1472" s="135">
        <v>49.954403240775612</v>
      </c>
      <c r="AC1472" s="135">
        <v>49.979308705112359</v>
      </c>
      <c r="AD1472" s="135">
        <v>50.004028481878336</v>
      </c>
      <c r="AE1472" s="135">
        <v>50.028559482330586</v>
      </c>
      <c r="AF1472" s="135">
        <v>50.052898751523756</v>
      </c>
      <c r="AG1472" s="135">
        <v>50.077043468179973</v>
      </c>
      <c r="AH1472" s="135">
        <v>50.100990944403819</v>
      </c>
      <c r="AI1472" s="135">
        <v>50.124738625246898</v>
      </c>
      <c r="AJ1472" s="135">
        <v>50.148284088126815</v>
      </c>
      <c r="AK1472" s="135">
        <v>50.171625042105404</v>
      </c>
      <c r="AL1472" s="135">
        <v>50.194759327031342</v>
      </c>
      <c r="AM1472" s="135">
        <v>50.217684912552372</v>
      </c>
      <c r="AN1472" s="135">
        <v>50.24039989700232</v>
      </c>
      <c r="AO1472" s="135">
        <v>50.26290250616843</v>
      </c>
      <c r="AP1472" s="135">
        <v>50.285191091944363</v>
      </c>
      <c r="AQ1472" s="135">
        <v>50.307264130874522</v>
      </c>
      <c r="AR1472" s="135">
        <v>50.329120222595044</v>
      </c>
      <c r="AS1472" s="135">
        <v>50.350758088177344</v>
      </c>
      <c r="AT1472" s="135">
        <v>50.372176568379416</v>
      </c>
      <c r="AU1472" s="135">
        <v>50.393374621810857</v>
      </c>
      <c r="AV1472" s="135">
        <v>50.414351323016824</v>
      </c>
      <c r="AW1472" s="135">
        <v>50.435105860486736</v>
      </c>
      <c r="AX1472" s="136">
        <v>50.45563753459291</v>
      </c>
    </row>
    <row r="1473" spans="1:50">
      <c r="A1473" s="212"/>
      <c r="B1473" s="215"/>
      <c r="C1473" s="206"/>
      <c r="D1473" s="52" t="s">
        <v>38</v>
      </c>
      <c r="E1473" s="86" t="str">
        <f>A1447&amp;"/"&amp;B1467&amp;"/"&amp;C1471&amp;"/"&amp;D1473</f>
        <v>Biomass and waste fired power plants/Steam turbine/CHP/S</v>
      </c>
      <c r="F1473" s="61" t="str">
        <f>A1447</f>
        <v>Biomass and waste fired power plants</v>
      </c>
      <c r="G1473" s="61" t="str">
        <f>B1467</f>
        <v>Steam turbine</v>
      </c>
      <c r="H1473" s="61" t="str">
        <f>C1471</f>
        <v>CHP</v>
      </c>
      <c r="I1473" s="84" t="str">
        <f t="shared" si="85"/>
        <v>S</v>
      </c>
      <c r="J1473" s="135">
        <v>54.155691815476189</v>
      </c>
      <c r="K1473" s="135">
        <v>54.176145447541209</v>
      </c>
      <c r="L1473" s="135">
        <v>54.196465569138759</v>
      </c>
      <c r="M1473" s="135">
        <v>54.216649260078754</v>
      </c>
      <c r="N1473" s="135">
        <v>54.236693701639346</v>
      </c>
      <c r="O1473" s="135">
        <v>54.256596177172526</v>
      </c>
      <c r="P1473" s="135">
        <v>54.27635407257624</v>
      </c>
      <c r="Q1473" s="135">
        <v>54.295964876635395</v>
      </c>
      <c r="R1473" s="135">
        <v>54.315426181234216</v>
      </c>
      <c r="S1473" s="135">
        <v>54.334735681442872</v>
      </c>
      <c r="T1473" s="135">
        <v>54.35389117548111</v>
      </c>
      <c r="U1473" s="135">
        <v>54.372890564562297</v>
      </c>
      <c r="V1473" s="135">
        <v>54.391731852620872</v>
      </c>
      <c r="W1473" s="135">
        <v>54.410413145926952</v>
      </c>
      <c r="X1473" s="135">
        <v>54.428932652591484</v>
      </c>
      <c r="Y1473" s="135">
        <v>54.447288681965759</v>
      </c>
      <c r="Z1473" s="135">
        <v>54.465479643939041</v>
      </c>
      <c r="AA1473" s="135">
        <v>54.48350404813835</v>
      </c>
      <c r="AB1473" s="135">
        <v>54.501360503034277</v>
      </c>
      <c r="AC1473" s="135">
        <v>54.519047714956912</v>
      </c>
      <c r="AD1473" s="135">
        <v>54.536564487026133</v>
      </c>
      <c r="AE1473" s="135">
        <v>54.553909718000263</v>
      </c>
      <c r="AF1473" s="135">
        <v>54.571082401047377</v>
      </c>
      <c r="AG1473" s="135">
        <v>54.588081622443426</v>
      </c>
      <c r="AH1473" s="135">
        <v>54.604906560201471</v>
      </c>
      <c r="AI1473" s="135">
        <v>54.621556482636088</v>
      </c>
      <c r="AJ1473" s="135">
        <v>54.638030746867315</v>
      </c>
      <c r="AK1473" s="135">
        <v>54.65432879726815</v>
      </c>
      <c r="AL1473" s="135">
        <v>54.670450163859833</v>
      </c>
      <c r="AM1473" s="135">
        <v>54.68639446065891</v>
      </c>
      <c r="AN1473" s="135">
        <v>54.702161383980219</v>
      </c>
      <c r="AO1473" s="135">
        <v>54.717750710699612</v>
      </c>
      <c r="AP1473" s="135">
        <v>54.733162296480479</v>
      </c>
      <c r="AQ1473" s="135">
        <v>54.748396073967747</v>
      </c>
      <c r="AR1473" s="135">
        <v>54.763452050953212</v>
      </c>
      <c r="AS1473" s="135">
        <v>54.778330308515734</v>
      </c>
      <c r="AT1473" s="135">
        <v>54.793030999139937</v>
      </c>
      <c r="AU1473" s="135">
        <v>54.80755434481695</v>
      </c>
      <c r="AV1473" s="135">
        <v>54.821900635130262</v>
      </c>
      <c r="AW1473" s="135">
        <v>54.836070225330275</v>
      </c>
      <c r="AX1473" s="136">
        <v>54.850063534400505</v>
      </c>
    </row>
    <row r="1474" spans="1:50">
      <c r="A1474" s="212"/>
      <c r="B1474" s="215"/>
      <c r="C1474" s="216"/>
      <c r="D1474" s="106" t="s">
        <v>47</v>
      </c>
      <c r="E1474" s="107" t="str">
        <f>A1447&amp;"/"&amp;B1467&amp;"/"&amp;C1471&amp;"/"&amp;D1474</f>
        <v>Biomass and waste fired power plants/Steam turbine/CHP/XS</v>
      </c>
      <c r="F1474" s="108" t="str">
        <f>A1447</f>
        <v>Biomass and waste fired power plants</v>
      </c>
      <c r="G1474" s="108" t="str">
        <f>B1467</f>
        <v>Steam turbine</v>
      </c>
      <c r="H1474" s="108" t="str">
        <f>C1471</f>
        <v>CHP</v>
      </c>
      <c r="I1474" s="109" t="str">
        <f t="shared" si="85"/>
        <v>XS</v>
      </c>
      <c r="J1474" s="143">
        <v>64.317068273809525</v>
      </c>
      <c r="K1474" s="143">
        <v>64.332007887514592</v>
      </c>
      <c r="L1474" s="143">
        <v>64.346808193779921</v>
      </c>
      <c r="M1474" s="143">
        <v>64.361468147714291</v>
      </c>
      <c r="N1474" s="143">
        <v>64.375986782956176</v>
      </c>
      <c r="O1474" s="143">
        <v>64.390363210768001</v>
      </c>
      <c r="P1474" s="143">
        <v>64.40459661906695</v>
      </c>
      <c r="Q1474" s="143">
        <v>64.418686271395998</v>
      </c>
      <c r="R1474" s="143">
        <v>64.432631505838089</v>
      </c>
      <c r="S1474" s="143">
        <v>64.446431733877176</v>
      </c>
      <c r="T1474" s="143">
        <v>64.460086439209093</v>
      </c>
      <c r="U1474" s="143">
        <v>64.47359517650591</v>
      </c>
      <c r="V1474" s="143">
        <v>64.486957570136894</v>
      </c>
      <c r="W1474" s="143">
        <v>64.50017331284927</v>
      </c>
      <c r="X1474" s="143">
        <v>64.513242164412205</v>
      </c>
      <c r="Y1474" s="143">
        <v>64.52616395022703</v>
      </c>
      <c r="Z1474" s="143">
        <v>64.538938559906896</v>
      </c>
      <c r="AA1474" s="143">
        <v>64.551565945828997</v>
      </c>
      <c r="AB1474" s="143">
        <v>64.564046121662201</v>
      </c>
      <c r="AC1474" s="143">
        <v>64.576379160873216</v>
      </c>
      <c r="AD1474" s="143">
        <v>64.588565195214159</v>
      </c>
      <c r="AE1474" s="143">
        <v>64.600604413194077</v>
      </c>
      <c r="AF1474" s="143">
        <v>64.612497058537599</v>
      </c>
      <c r="AG1474" s="143">
        <v>64.624243428632823</v>
      </c>
      <c r="AH1474" s="143">
        <v>64.635843872971549</v>
      </c>
      <c r="AI1474" s="143">
        <v>64.647298791583793</v>
      </c>
      <c r="AJ1474" s="143">
        <v>64.658608633469427</v>
      </c>
      <c r="AK1474" s="143">
        <v>64.669773895028925</v>
      </c>
      <c r="AL1474" s="143">
        <v>64.68079511849561</v>
      </c>
      <c r="AM1474" s="143">
        <v>64.691672890371308</v>
      </c>
      <c r="AN1474" s="143">
        <v>64.702407839867718</v>
      </c>
      <c r="AO1474" s="143">
        <v>64.713000637355037</v>
      </c>
      <c r="AP1474" s="143">
        <v>64.723451992820117</v>
      </c>
      <c r="AQ1474" s="143">
        <v>64.73376265433545</v>
      </c>
      <c r="AR1474" s="143">
        <v>64.743933406540961</v>
      </c>
      <c r="AS1474" s="143">
        <v>64.753965069139909</v>
      </c>
      <c r="AT1474" s="143">
        <v>64.763858495410574</v>
      </c>
      <c r="AU1474" s="143">
        <v>64.773614570734992</v>
      </c>
      <c r="AV1474" s="143">
        <v>64.783234211145867</v>
      </c>
      <c r="AW1474" s="143">
        <v>64.792718361893179</v>
      </c>
      <c r="AX1474" s="144">
        <v>64.802067996031383</v>
      </c>
    </row>
    <row r="1475" spans="1:50">
      <c r="A1475" s="212"/>
      <c r="B1475" s="215"/>
      <c r="C1475" s="217" t="s">
        <v>42</v>
      </c>
      <c r="D1475" s="83" t="s">
        <v>24</v>
      </c>
      <c r="E1475" s="56" t="str">
        <f>A1447&amp;"/"&amp;B1467&amp;"/"&amp;C1475&amp;"/"&amp;D1475</f>
        <v>Biomass and waste fired power plants/Steam turbine/Electricity only with CCS/L</v>
      </c>
      <c r="F1475" s="103" t="str">
        <f>A1447</f>
        <v>Biomass and waste fired power plants</v>
      </c>
      <c r="G1475" s="103" t="str">
        <f>B1467</f>
        <v>Steam turbine</v>
      </c>
      <c r="H1475" s="103" t="str">
        <f>C1475</f>
        <v>Electricity only with CCS</v>
      </c>
      <c r="I1475" s="104" t="str">
        <f t="shared" si="85"/>
        <v>L</v>
      </c>
      <c r="J1475" s="141" t="s">
        <v>99</v>
      </c>
      <c r="K1475" s="141" t="s">
        <v>99</v>
      </c>
      <c r="L1475" s="141" t="s">
        <v>99</v>
      </c>
      <c r="M1475" s="141" t="s">
        <v>99</v>
      </c>
      <c r="N1475" s="141" t="s">
        <v>99</v>
      </c>
      <c r="O1475" s="141" t="s">
        <v>99</v>
      </c>
      <c r="P1475" s="141" t="s">
        <v>99</v>
      </c>
      <c r="Q1475" s="141" t="s">
        <v>99</v>
      </c>
      <c r="R1475" s="141" t="s">
        <v>99</v>
      </c>
      <c r="S1475" s="141" t="s">
        <v>99</v>
      </c>
      <c r="T1475" s="141" t="s">
        <v>99</v>
      </c>
      <c r="U1475" s="141" t="s">
        <v>99</v>
      </c>
      <c r="V1475" s="141" t="s">
        <v>99</v>
      </c>
      <c r="W1475" s="141" t="s">
        <v>99</v>
      </c>
      <c r="X1475" s="141" t="s">
        <v>99</v>
      </c>
      <c r="Y1475" s="141" t="s">
        <v>99</v>
      </c>
      <c r="Z1475" s="141" t="s">
        <v>99</v>
      </c>
      <c r="AA1475" s="141" t="s">
        <v>99</v>
      </c>
      <c r="AB1475" s="141" t="s">
        <v>99</v>
      </c>
      <c r="AC1475" s="141" t="s">
        <v>99</v>
      </c>
      <c r="AD1475" s="141" t="s">
        <v>99</v>
      </c>
      <c r="AE1475" s="141">
        <v>99.0078125</v>
      </c>
      <c r="AF1475" s="141">
        <v>99.0078125</v>
      </c>
      <c r="AG1475" s="141">
        <v>99.0078125</v>
      </c>
      <c r="AH1475" s="141">
        <v>99.0078125</v>
      </c>
      <c r="AI1475" s="141">
        <v>99.0078125</v>
      </c>
      <c r="AJ1475" s="141">
        <v>99.0078125</v>
      </c>
      <c r="AK1475" s="141">
        <v>99.0078125</v>
      </c>
      <c r="AL1475" s="141">
        <v>99.0078125</v>
      </c>
      <c r="AM1475" s="141">
        <v>99.0078125</v>
      </c>
      <c r="AN1475" s="141">
        <v>99.0078125</v>
      </c>
      <c r="AO1475" s="141">
        <v>99.0078125</v>
      </c>
      <c r="AP1475" s="141">
        <v>99.0078125</v>
      </c>
      <c r="AQ1475" s="141">
        <v>99.0078125</v>
      </c>
      <c r="AR1475" s="141">
        <v>99.0078125</v>
      </c>
      <c r="AS1475" s="141">
        <v>99.0078125</v>
      </c>
      <c r="AT1475" s="141">
        <v>99.0078125</v>
      </c>
      <c r="AU1475" s="141">
        <v>99.0078125</v>
      </c>
      <c r="AV1475" s="141">
        <v>99.0078125</v>
      </c>
      <c r="AW1475" s="141">
        <v>99.0078125</v>
      </c>
      <c r="AX1475" s="142">
        <v>99.0078125</v>
      </c>
    </row>
    <row r="1476" spans="1:50">
      <c r="A1476" s="212"/>
      <c r="B1476" s="215"/>
      <c r="C1476" s="216"/>
      <c r="D1476" s="106" t="s">
        <v>25</v>
      </c>
      <c r="E1476" s="107" t="str">
        <f>A1447&amp;"/"&amp;B1467&amp;"/"&amp;C1475&amp;"/"&amp;D1476</f>
        <v>Biomass and waste fired power plants/Steam turbine/Electricity only with CCS/M</v>
      </c>
      <c r="F1476" s="108" t="str">
        <f>A1447</f>
        <v>Biomass and waste fired power plants</v>
      </c>
      <c r="G1476" s="108" t="str">
        <f>B1467</f>
        <v>Steam turbine</v>
      </c>
      <c r="H1476" s="108" t="str">
        <f>C1475</f>
        <v>Electricity only with CCS</v>
      </c>
      <c r="I1476" s="109" t="str">
        <f t="shared" si="85"/>
        <v>M</v>
      </c>
      <c r="J1476" s="143" t="s">
        <v>99</v>
      </c>
      <c r="K1476" s="143" t="s">
        <v>99</v>
      </c>
      <c r="L1476" s="143" t="s">
        <v>99</v>
      </c>
      <c r="M1476" s="143" t="s">
        <v>99</v>
      </c>
      <c r="N1476" s="143" t="s">
        <v>99</v>
      </c>
      <c r="O1476" s="143" t="s">
        <v>99</v>
      </c>
      <c r="P1476" s="143" t="s">
        <v>99</v>
      </c>
      <c r="Q1476" s="143" t="s">
        <v>99</v>
      </c>
      <c r="R1476" s="143" t="s">
        <v>99</v>
      </c>
      <c r="S1476" s="143" t="s">
        <v>99</v>
      </c>
      <c r="T1476" s="143" t="s">
        <v>99</v>
      </c>
      <c r="U1476" s="143" t="s">
        <v>99</v>
      </c>
      <c r="V1476" s="143" t="s">
        <v>99</v>
      </c>
      <c r="W1476" s="143" t="s">
        <v>99</v>
      </c>
      <c r="X1476" s="143" t="s">
        <v>99</v>
      </c>
      <c r="Y1476" s="143" t="s">
        <v>99</v>
      </c>
      <c r="Z1476" s="143" t="s">
        <v>99</v>
      </c>
      <c r="AA1476" s="143" t="s">
        <v>99</v>
      </c>
      <c r="AB1476" s="143" t="s">
        <v>99</v>
      </c>
      <c r="AC1476" s="143" t="s">
        <v>99</v>
      </c>
      <c r="AD1476" s="143" t="s">
        <v>99</v>
      </c>
      <c r="AE1476" s="143">
        <v>108.87460937500002</v>
      </c>
      <c r="AF1476" s="143">
        <v>108.87460937500002</v>
      </c>
      <c r="AG1476" s="143">
        <v>108.87460937500002</v>
      </c>
      <c r="AH1476" s="143">
        <v>108.87460937500002</v>
      </c>
      <c r="AI1476" s="143">
        <v>108.87460937500002</v>
      </c>
      <c r="AJ1476" s="143">
        <v>108.87460937500002</v>
      </c>
      <c r="AK1476" s="143">
        <v>108.87460937500002</v>
      </c>
      <c r="AL1476" s="143">
        <v>108.87460937500002</v>
      </c>
      <c r="AM1476" s="143">
        <v>108.87460937500002</v>
      </c>
      <c r="AN1476" s="143">
        <v>108.87460937500002</v>
      </c>
      <c r="AO1476" s="143">
        <v>108.87460937500002</v>
      </c>
      <c r="AP1476" s="143">
        <v>108.87460937500002</v>
      </c>
      <c r="AQ1476" s="143">
        <v>108.87460937500002</v>
      </c>
      <c r="AR1476" s="143">
        <v>108.87460937500002</v>
      </c>
      <c r="AS1476" s="143">
        <v>108.87460937500002</v>
      </c>
      <c r="AT1476" s="143">
        <v>108.87460937500002</v>
      </c>
      <c r="AU1476" s="143">
        <v>108.87460937500002</v>
      </c>
      <c r="AV1476" s="143">
        <v>108.87460937500002</v>
      </c>
      <c r="AW1476" s="143">
        <v>108.87460937500002</v>
      </c>
      <c r="AX1476" s="144">
        <v>108.87460937500002</v>
      </c>
    </row>
    <row r="1477" spans="1:50">
      <c r="A1477" s="212"/>
      <c r="B1477" s="215"/>
      <c r="C1477" s="217" t="s">
        <v>43</v>
      </c>
      <c r="D1477" s="52" t="s">
        <v>24</v>
      </c>
      <c r="E1477" s="86" t="str">
        <f>A1447&amp;"/"&amp;B1467&amp;"/"&amp;C1477&amp;"/"&amp;D1477</f>
        <v>Biomass and waste fired power plants/Steam turbine/CHP with CCS/L</v>
      </c>
      <c r="F1477" s="61" t="str">
        <f>A1447</f>
        <v>Biomass and waste fired power plants</v>
      </c>
      <c r="G1477" s="61" t="str">
        <f>B1467</f>
        <v>Steam turbine</v>
      </c>
      <c r="H1477" s="61" t="str">
        <f>C1477</f>
        <v>CHP with CCS</v>
      </c>
      <c r="I1477" s="84" t="str">
        <f t="shared" si="85"/>
        <v>L</v>
      </c>
      <c r="J1477" s="135" t="s">
        <v>99</v>
      </c>
      <c r="K1477" s="135" t="s">
        <v>99</v>
      </c>
      <c r="L1477" s="135" t="s">
        <v>99</v>
      </c>
      <c r="M1477" s="135" t="s">
        <v>99</v>
      </c>
      <c r="N1477" s="135" t="s">
        <v>99</v>
      </c>
      <c r="O1477" s="135" t="s">
        <v>99</v>
      </c>
      <c r="P1477" s="135" t="s">
        <v>99</v>
      </c>
      <c r="Q1477" s="135" t="s">
        <v>99</v>
      </c>
      <c r="R1477" s="135" t="s">
        <v>99</v>
      </c>
      <c r="S1477" s="135" t="s">
        <v>99</v>
      </c>
      <c r="T1477" s="135" t="s">
        <v>99</v>
      </c>
      <c r="U1477" s="135" t="s">
        <v>99</v>
      </c>
      <c r="V1477" s="135" t="s">
        <v>99</v>
      </c>
      <c r="W1477" s="135" t="s">
        <v>99</v>
      </c>
      <c r="X1477" s="135" t="s">
        <v>99</v>
      </c>
      <c r="Y1477" s="135" t="s">
        <v>99</v>
      </c>
      <c r="Z1477" s="135" t="s">
        <v>99</v>
      </c>
      <c r="AA1477" s="135" t="s">
        <v>99</v>
      </c>
      <c r="AB1477" s="135" t="s">
        <v>99</v>
      </c>
      <c r="AC1477" s="135" t="s">
        <v>99</v>
      </c>
      <c r="AD1477" s="135" t="s">
        <v>99</v>
      </c>
      <c r="AE1477" s="135">
        <v>102.89426562500002</v>
      </c>
      <c r="AF1477" s="135">
        <v>102.89426562500002</v>
      </c>
      <c r="AG1477" s="135">
        <v>102.89426562500002</v>
      </c>
      <c r="AH1477" s="135">
        <v>102.89426562500002</v>
      </c>
      <c r="AI1477" s="135">
        <v>102.89426562500002</v>
      </c>
      <c r="AJ1477" s="135">
        <v>102.89426562500002</v>
      </c>
      <c r="AK1477" s="135">
        <v>102.89426562500002</v>
      </c>
      <c r="AL1477" s="135">
        <v>102.89426562500002</v>
      </c>
      <c r="AM1477" s="135">
        <v>102.89426562500002</v>
      </c>
      <c r="AN1477" s="135">
        <v>102.89426562500002</v>
      </c>
      <c r="AO1477" s="135">
        <v>102.89426562500002</v>
      </c>
      <c r="AP1477" s="135">
        <v>102.89426562500002</v>
      </c>
      <c r="AQ1477" s="135">
        <v>102.89426562500002</v>
      </c>
      <c r="AR1477" s="135">
        <v>102.89426562500002</v>
      </c>
      <c r="AS1477" s="135">
        <v>102.89426562500002</v>
      </c>
      <c r="AT1477" s="135">
        <v>102.89426562500002</v>
      </c>
      <c r="AU1477" s="135">
        <v>102.89426562500002</v>
      </c>
      <c r="AV1477" s="135">
        <v>102.89426562500002</v>
      </c>
      <c r="AW1477" s="135">
        <v>102.89426562500002</v>
      </c>
      <c r="AX1477" s="136">
        <v>102.89426562500002</v>
      </c>
    </row>
    <row r="1478" spans="1:50">
      <c r="A1478" s="213"/>
      <c r="B1478" s="218"/>
      <c r="C1478" s="210"/>
      <c r="D1478" s="93" t="s">
        <v>25</v>
      </c>
      <c r="E1478" s="73" t="str">
        <f>A1447&amp;"/"&amp;B1467&amp;"/"&amp;C1477&amp;"/"&amp;D1478</f>
        <v>Biomass and waste fired power plants/Steam turbine/CHP with CCS/M</v>
      </c>
      <c r="F1478" s="91" t="str">
        <f>A1447</f>
        <v>Biomass and waste fired power plants</v>
      </c>
      <c r="G1478" s="91" t="str">
        <f>B1467</f>
        <v>Steam turbine</v>
      </c>
      <c r="H1478" s="91" t="str">
        <f>C1477</f>
        <v>CHP with CCS</v>
      </c>
      <c r="I1478" s="70" t="str">
        <f t="shared" si="85"/>
        <v>M</v>
      </c>
      <c r="J1478" s="137" t="s">
        <v>99</v>
      </c>
      <c r="K1478" s="137" t="s">
        <v>99</v>
      </c>
      <c r="L1478" s="137" t="s">
        <v>99</v>
      </c>
      <c r="M1478" s="137" t="s">
        <v>99</v>
      </c>
      <c r="N1478" s="137" t="s">
        <v>99</v>
      </c>
      <c r="O1478" s="137" t="s">
        <v>99</v>
      </c>
      <c r="P1478" s="137" t="s">
        <v>99</v>
      </c>
      <c r="Q1478" s="137" t="s">
        <v>99</v>
      </c>
      <c r="R1478" s="137" t="s">
        <v>99</v>
      </c>
      <c r="S1478" s="137" t="s">
        <v>99</v>
      </c>
      <c r="T1478" s="137" t="s">
        <v>99</v>
      </c>
      <c r="U1478" s="137" t="s">
        <v>99</v>
      </c>
      <c r="V1478" s="137" t="s">
        <v>99</v>
      </c>
      <c r="W1478" s="137" t="s">
        <v>99</v>
      </c>
      <c r="X1478" s="137" t="s">
        <v>99</v>
      </c>
      <c r="Y1478" s="137" t="s">
        <v>99</v>
      </c>
      <c r="Z1478" s="137" t="s">
        <v>99</v>
      </c>
      <c r="AA1478" s="137" t="s">
        <v>99</v>
      </c>
      <c r="AB1478" s="137" t="s">
        <v>99</v>
      </c>
      <c r="AC1478" s="137" t="s">
        <v>99</v>
      </c>
      <c r="AD1478" s="137" t="s">
        <v>99</v>
      </c>
      <c r="AE1478" s="137">
        <v>112.46505859375002</v>
      </c>
      <c r="AF1478" s="137">
        <v>112.46505859375002</v>
      </c>
      <c r="AG1478" s="137">
        <v>112.46505859375002</v>
      </c>
      <c r="AH1478" s="137">
        <v>112.46505859375002</v>
      </c>
      <c r="AI1478" s="137">
        <v>112.46505859375002</v>
      </c>
      <c r="AJ1478" s="137">
        <v>112.46505859375002</v>
      </c>
      <c r="AK1478" s="137">
        <v>112.46505859375002</v>
      </c>
      <c r="AL1478" s="137">
        <v>112.46505859375002</v>
      </c>
      <c r="AM1478" s="137">
        <v>112.46505859375002</v>
      </c>
      <c r="AN1478" s="137">
        <v>112.46505859375002</v>
      </c>
      <c r="AO1478" s="137">
        <v>112.46505859375002</v>
      </c>
      <c r="AP1478" s="137">
        <v>112.46505859375002</v>
      </c>
      <c r="AQ1478" s="137">
        <v>112.46505859375002</v>
      </c>
      <c r="AR1478" s="137">
        <v>112.46505859375002</v>
      </c>
      <c r="AS1478" s="137">
        <v>112.46505859375002</v>
      </c>
      <c r="AT1478" s="137">
        <v>112.46505859375002</v>
      </c>
      <c r="AU1478" s="137">
        <v>112.46505859375002</v>
      </c>
      <c r="AV1478" s="137">
        <v>112.46505859375002</v>
      </c>
      <c r="AW1478" s="137">
        <v>112.46505859375002</v>
      </c>
      <c r="AX1478" s="138">
        <v>112.46505859375002</v>
      </c>
    </row>
    <row r="1479" spans="1:50">
      <c r="A1479" s="211" t="s">
        <v>58</v>
      </c>
      <c r="B1479" s="214" t="s">
        <v>59</v>
      </c>
      <c r="C1479" s="209" t="s">
        <v>36</v>
      </c>
      <c r="D1479" s="67" t="s">
        <v>25</v>
      </c>
      <c r="E1479" s="87" t="str">
        <f>A1479&amp;"/"&amp;B1479&amp;"/"&amp;C1479&amp;"/"&amp;D1479</f>
        <v>Fuel cells/Natural gas fuel cell power plant/Electricity only/M</v>
      </c>
      <c r="F1479" s="55" t="str">
        <f>A1479</f>
        <v>Fuel cells</v>
      </c>
      <c r="G1479" s="55" t="str">
        <f>B1479</f>
        <v>Natural gas fuel cell power plant</v>
      </c>
      <c r="H1479" s="55" t="str">
        <f>C1479</f>
        <v>Electricity only</v>
      </c>
      <c r="I1479" s="85" t="str">
        <f t="shared" si="85"/>
        <v>M</v>
      </c>
      <c r="J1479" s="139" t="s">
        <v>99</v>
      </c>
      <c r="K1479" s="139" t="s">
        <v>99</v>
      </c>
      <c r="L1479" s="139" t="s">
        <v>99</v>
      </c>
      <c r="M1479" s="139" t="s">
        <v>99</v>
      </c>
      <c r="N1479" s="139" t="s">
        <v>99</v>
      </c>
      <c r="O1479" s="139" t="s">
        <v>99</v>
      </c>
      <c r="P1479" s="139" t="s">
        <v>99</v>
      </c>
      <c r="Q1479" s="139" t="s">
        <v>99</v>
      </c>
      <c r="R1479" s="139" t="s">
        <v>99</v>
      </c>
      <c r="S1479" s="139" t="s">
        <v>99</v>
      </c>
      <c r="T1479" s="139" t="s">
        <v>99</v>
      </c>
      <c r="U1479" s="139" t="s">
        <v>99</v>
      </c>
      <c r="V1479" s="139" t="s">
        <v>99</v>
      </c>
      <c r="W1479" s="139" t="s">
        <v>99</v>
      </c>
      <c r="X1479" s="139" t="s">
        <v>99</v>
      </c>
      <c r="Y1479" s="139" t="s">
        <v>99</v>
      </c>
      <c r="Z1479" s="139" t="s">
        <v>99</v>
      </c>
      <c r="AA1479" s="139" t="s">
        <v>99</v>
      </c>
      <c r="AB1479" s="139" t="s">
        <v>99</v>
      </c>
      <c r="AC1479" s="139" t="s">
        <v>99</v>
      </c>
      <c r="AD1479" s="139" t="s">
        <v>99</v>
      </c>
      <c r="AE1479" s="139">
        <v>64.5</v>
      </c>
      <c r="AF1479" s="139">
        <v>64.5</v>
      </c>
      <c r="AG1479" s="139">
        <v>64.5</v>
      </c>
      <c r="AH1479" s="139">
        <v>64.5</v>
      </c>
      <c r="AI1479" s="139">
        <v>63.98586299773681</v>
      </c>
      <c r="AJ1479" s="139">
        <v>63.808505603689042</v>
      </c>
      <c r="AK1479" s="139">
        <v>63.571136198226398</v>
      </c>
      <c r="AL1479" s="139">
        <v>63.254388671808329</v>
      </c>
      <c r="AM1479" s="139">
        <v>62.833396243047346</v>
      </c>
      <c r="AN1479" s="139">
        <v>62.276824494165602</v>
      </c>
      <c r="AO1479" s="139">
        <v>61.546230892796935</v>
      </c>
      <c r="AP1479" s="139">
        <v>60.596253691866856</v>
      </c>
      <c r="AQ1479" s="139">
        <v>59.376440892213893</v>
      </c>
      <c r="AR1479" s="139">
        <v>57.835862442747086</v>
      </c>
      <c r="AS1479" s="139">
        <v>55.931810887750984</v>
      </c>
      <c r="AT1479" s="139">
        <v>53.643466776451405</v>
      </c>
      <c r="AU1479" s="139">
        <v>50.989746478999891</v>
      </c>
      <c r="AV1479" s="139">
        <v>48.047163488641452</v>
      </c>
      <c r="AW1479" s="139">
        <v>44.959054132085662</v>
      </c>
      <c r="AX1479" s="140">
        <v>41.924999999999997</v>
      </c>
    </row>
    <row r="1480" spans="1:50">
      <c r="A1480" s="212"/>
      <c r="B1480" s="215"/>
      <c r="C1480" s="206"/>
      <c r="D1480" s="52" t="s">
        <v>38</v>
      </c>
      <c r="E1480" s="86" t="str">
        <f>A1479&amp;"/"&amp;B1479&amp;"/"&amp;C1479&amp;"/"&amp;D1480</f>
        <v>Fuel cells/Natural gas fuel cell power plant/Electricity only/S</v>
      </c>
      <c r="F1480" s="61" t="str">
        <f>A1479</f>
        <v>Fuel cells</v>
      </c>
      <c r="G1480" s="61" t="str">
        <f>B1479</f>
        <v>Natural gas fuel cell power plant</v>
      </c>
      <c r="H1480" s="61" t="str">
        <f>C1479</f>
        <v>Electricity only</v>
      </c>
      <c r="I1480" s="84" t="str">
        <f t="shared" si="85"/>
        <v>S</v>
      </c>
      <c r="J1480" s="135" t="s">
        <v>99</v>
      </c>
      <c r="K1480" s="135" t="s">
        <v>99</v>
      </c>
      <c r="L1480" s="135" t="s">
        <v>99</v>
      </c>
      <c r="M1480" s="135" t="s">
        <v>99</v>
      </c>
      <c r="N1480" s="135" t="s">
        <v>99</v>
      </c>
      <c r="O1480" s="135" t="s">
        <v>99</v>
      </c>
      <c r="P1480" s="135" t="s">
        <v>99</v>
      </c>
      <c r="Q1480" s="135" t="s">
        <v>99</v>
      </c>
      <c r="R1480" s="135" t="s">
        <v>99</v>
      </c>
      <c r="S1480" s="135" t="s">
        <v>99</v>
      </c>
      <c r="T1480" s="135" t="s">
        <v>99</v>
      </c>
      <c r="U1480" s="135" t="s">
        <v>99</v>
      </c>
      <c r="V1480" s="135" t="s">
        <v>99</v>
      </c>
      <c r="W1480" s="135" t="s">
        <v>99</v>
      </c>
      <c r="X1480" s="135" t="s">
        <v>99</v>
      </c>
      <c r="Y1480" s="135" t="s">
        <v>99</v>
      </c>
      <c r="Z1480" s="135" t="s">
        <v>99</v>
      </c>
      <c r="AA1480" s="135" t="s">
        <v>99</v>
      </c>
      <c r="AB1480" s="135" t="s">
        <v>99</v>
      </c>
      <c r="AC1480" s="135">
        <v>77.399999999999991</v>
      </c>
      <c r="AD1480" s="135">
        <v>77.399999999999991</v>
      </c>
      <c r="AE1480" s="135">
        <v>77.399999999999991</v>
      </c>
      <c r="AF1480" s="135">
        <v>77.399999999999991</v>
      </c>
      <c r="AG1480" s="135">
        <v>77.399999999999991</v>
      </c>
      <c r="AH1480" s="135">
        <v>77.399999999999991</v>
      </c>
      <c r="AI1480" s="135">
        <v>76.913755979119273</v>
      </c>
      <c r="AJ1480" s="135">
        <v>76.745803708074405</v>
      </c>
      <c r="AK1480" s="135">
        <v>76.520845713812761</v>
      </c>
      <c r="AL1480" s="135">
        <v>76.220343204958866</v>
      </c>
      <c r="AM1480" s="135">
        <v>75.82037453431218</v>
      </c>
      <c r="AN1480" s="135">
        <v>75.290586116765937</v>
      </c>
      <c r="AO1480" s="135">
        <v>74.593363294508364</v>
      </c>
      <c r="AP1480" s="135">
        <v>73.683652273810083</v>
      </c>
      <c r="AQ1480" s="135">
        <v>72.510151598778933</v>
      </c>
      <c r="AR1480" s="135">
        <v>71.018929785505847</v>
      </c>
      <c r="AS1480" s="135">
        <v>69.160768142528866</v>
      </c>
      <c r="AT1480" s="135">
        <v>66.90332980637325</v>
      </c>
      <c r="AU1480" s="135">
        <v>64.248042932057956</v>
      </c>
      <c r="AV1480" s="135">
        <v>61.248783017921788</v>
      </c>
      <c r="AW1480" s="135">
        <v>58.025245283123212</v>
      </c>
      <c r="AX1480" s="136">
        <v>54.760499999999993</v>
      </c>
    </row>
    <row r="1481" spans="1:50">
      <c r="A1481" s="212"/>
      <c r="B1481" s="224"/>
      <c r="C1481" s="216"/>
      <c r="D1481" s="106" t="s">
        <v>47</v>
      </c>
      <c r="E1481" s="107" t="str">
        <f>A1479&amp;"/"&amp;B1479&amp;"/"&amp;C1479&amp;"/"&amp;D1481</f>
        <v>Fuel cells/Natural gas fuel cell power plant/Electricity only/XS</v>
      </c>
      <c r="F1481" s="108" t="str">
        <f>A1479</f>
        <v>Fuel cells</v>
      </c>
      <c r="G1481" s="108" t="str">
        <f>B1479</f>
        <v>Natural gas fuel cell power plant</v>
      </c>
      <c r="H1481" s="108" t="str">
        <f>C1479</f>
        <v>Electricity only</v>
      </c>
      <c r="I1481" s="109" t="str">
        <f t="shared" si="85"/>
        <v>XS</v>
      </c>
      <c r="J1481" s="143" t="s">
        <v>99</v>
      </c>
      <c r="K1481" s="143" t="s">
        <v>99</v>
      </c>
      <c r="L1481" s="143" t="s">
        <v>99</v>
      </c>
      <c r="M1481" s="143" t="s">
        <v>99</v>
      </c>
      <c r="N1481" s="143" t="s">
        <v>99</v>
      </c>
      <c r="O1481" s="143" t="s">
        <v>99</v>
      </c>
      <c r="P1481" s="143" t="s">
        <v>99</v>
      </c>
      <c r="Q1481" s="143" t="s">
        <v>99</v>
      </c>
      <c r="R1481" s="143" t="s">
        <v>99</v>
      </c>
      <c r="S1481" s="143" t="s">
        <v>99</v>
      </c>
      <c r="T1481" s="143" t="s">
        <v>99</v>
      </c>
      <c r="U1481" s="143" t="s">
        <v>99</v>
      </c>
      <c r="V1481" s="143" t="s">
        <v>99</v>
      </c>
      <c r="W1481" s="143" t="s">
        <v>99</v>
      </c>
      <c r="X1481" s="143" t="s">
        <v>99</v>
      </c>
      <c r="Y1481" s="143" t="s">
        <v>99</v>
      </c>
      <c r="Z1481" s="143">
        <v>116.09999999999998</v>
      </c>
      <c r="AA1481" s="143">
        <v>116.09999999999998</v>
      </c>
      <c r="AB1481" s="143">
        <v>116.09999999999998</v>
      </c>
      <c r="AC1481" s="143">
        <v>116.09999999999998</v>
      </c>
      <c r="AD1481" s="143">
        <v>116.09999999999998</v>
      </c>
      <c r="AE1481" s="143">
        <v>116.09999999999998</v>
      </c>
      <c r="AF1481" s="143">
        <v>116.09999999999998</v>
      </c>
      <c r="AG1481" s="143">
        <v>116.09999999999998</v>
      </c>
      <c r="AH1481" s="143">
        <v>116.09999999999998</v>
      </c>
      <c r="AI1481" s="143">
        <v>115.53390383927082</v>
      </c>
      <c r="AJ1481" s="143">
        <v>115.33813106584888</v>
      </c>
      <c r="AK1481" s="143">
        <v>115.07571574420308</v>
      </c>
      <c r="AL1481" s="143">
        <v>114.72482774476744</v>
      </c>
      <c r="AM1481" s="143">
        <v>114.25716971678794</v>
      </c>
      <c r="AN1481" s="143">
        <v>113.63660531409565</v>
      </c>
      <c r="AO1481" s="143">
        <v>112.81794263587601</v>
      </c>
      <c r="AP1481" s="143">
        <v>111.74632199789177</v>
      </c>
      <c r="AQ1481" s="143">
        <v>110.3579833398035</v>
      </c>
      <c r="AR1481" s="143">
        <v>108.58360066945177</v>
      </c>
      <c r="AS1481" s="143">
        <v>106.35573933306085</v>
      </c>
      <c r="AT1481" s="143">
        <v>103.62197692655924</v>
      </c>
      <c r="AU1481" s="143">
        <v>100.36420889410302</v>
      </c>
      <c r="AV1481" s="143">
        <v>96.621889554603996</v>
      </c>
      <c r="AW1481" s="143">
        <v>92.512283272319465</v>
      </c>
      <c r="AX1481" s="144">
        <v>88.235999999999976</v>
      </c>
    </row>
    <row r="1482" spans="1:50">
      <c r="A1482" s="212"/>
      <c r="B1482" s="215" t="s">
        <v>60</v>
      </c>
      <c r="C1482" s="206" t="s">
        <v>36</v>
      </c>
      <c r="D1482" s="52" t="s">
        <v>25</v>
      </c>
      <c r="E1482" s="86" t="str">
        <f>A1479&amp;"/"&amp;B1482&amp;"/"&amp;C1482&amp;"/"&amp;D1482</f>
        <v>Fuel cells/Hydrogen fuel cell power plant/Electricity only/M</v>
      </c>
      <c r="F1482" s="61" t="str">
        <f>A1479</f>
        <v>Fuel cells</v>
      </c>
      <c r="G1482" s="61" t="str">
        <f>B1482</f>
        <v>Hydrogen fuel cell power plant</v>
      </c>
      <c r="H1482" s="61" t="str">
        <f>C1482</f>
        <v>Electricity only</v>
      </c>
      <c r="I1482" s="84" t="str">
        <f t="shared" si="85"/>
        <v>M</v>
      </c>
      <c r="J1482" s="135" t="s">
        <v>99</v>
      </c>
      <c r="K1482" s="135" t="s">
        <v>99</v>
      </c>
      <c r="L1482" s="135" t="s">
        <v>99</v>
      </c>
      <c r="M1482" s="135" t="s">
        <v>99</v>
      </c>
      <c r="N1482" s="135" t="s">
        <v>99</v>
      </c>
      <c r="O1482" s="135" t="s">
        <v>99</v>
      </c>
      <c r="P1482" s="135" t="s">
        <v>99</v>
      </c>
      <c r="Q1482" s="135" t="s">
        <v>99</v>
      </c>
      <c r="R1482" s="135" t="s">
        <v>99</v>
      </c>
      <c r="S1482" s="135" t="s">
        <v>99</v>
      </c>
      <c r="T1482" s="135" t="s">
        <v>99</v>
      </c>
      <c r="U1482" s="135" t="s">
        <v>99</v>
      </c>
      <c r="V1482" s="135" t="s">
        <v>99</v>
      </c>
      <c r="W1482" s="135" t="s">
        <v>99</v>
      </c>
      <c r="X1482" s="135" t="s">
        <v>99</v>
      </c>
      <c r="Y1482" s="135" t="s">
        <v>99</v>
      </c>
      <c r="Z1482" s="135" t="s">
        <v>99</v>
      </c>
      <c r="AA1482" s="135" t="s">
        <v>99</v>
      </c>
      <c r="AB1482" s="135" t="s">
        <v>99</v>
      </c>
      <c r="AC1482" s="135" t="s">
        <v>99</v>
      </c>
      <c r="AD1482" s="135" t="s">
        <v>99</v>
      </c>
      <c r="AE1482" s="135" t="s">
        <v>99</v>
      </c>
      <c r="AF1482" s="135" t="s">
        <v>99</v>
      </c>
      <c r="AG1482" s="135">
        <v>51.943499999999993</v>
      </c>
      <c r="AH1482" s="135">
        <v>51.943499999999993</v>
      </c>
      <c r="AI1482" s="135">
        <v>51.943499999999993</v>
      </c>
      <c r="AJ1482" s="135">
        <v>51.943499999999993</v>
      </c>
      <c r="AK1482" s="135">
        <v>51.943499999999993</v>
      </c>
      <c r="AL1482" s="135">
        <v>51.943499999999993</v>
      </c>
      <c r="AM1482" s="135">
        <v>51.943499999999993</v>
      </c>
      <c r="AN1482" s="135">
        <v>50.332157903898008</v>
      </c>
      <c r="AO1482" s="135">
        <v>49.802628758790654</v>
      </c>
      <c r="AP1482" s="135">
        <v>49.114091911304449</v>
      </c>
      <c r="AQ1482" s="135">
        <v>48.229980104437843</v>
      </c>
      <c r="AR1482" s="135">
        <v>47.113379592486041</v>
      </c>
      <c r="AS1482" s="135">
        <v>45.733336309505489</v>
      </c>
      <c r="AT1482" s="135">
        <v>44.074760462827022</v>
      </c>
      <c r="AU1482" s="135">
        <v>42.151362505561828</v>
      </c>
      <c r="AV1482" s="135">
        <v>40.018598883798795</v>
      </c>
      <c r="AW1482" s="135">
        <v>37.780358767116162</v>
      </c>
      <c r="AX1482" s="136">
        <v>35.581297499999991</v>
      </c>
    </row>
    <row r="1483" spans="1:50">
      <c r="A1483" s="212"/>
      <c r="B1483" s="215"/>
      <c r="C1483" s="206"/>
      <c r="D1483" s="52" t="s">
        <v>38</v>
      </c>
      <c r="E1483" s="86" t="str">
        <f>A1479&amp;"/"&amp;B1482&amp;"/"&amp;C1482&amp;"/"&amp;D1483</f>
        <v>Fuel cells/Hydrogen fuel cell power plant/Electricity only/S</v>
      </c>
      <c r="F1483" s="61" t="str">
        <f>A1479</f>
        <v>Fuel cells</v>
      </c>
      <c r="G1483" s="61" t="str">
        <f>B1482</f>
        <v>Hydrogen fuel cell power plant</v>
      </c>
      <c r="H1483" s="61" t="str">
        <f>C1482</f>
        <v>Electricity only</v>
      </c>
      <c r="I1483" s="84" t="str">
        <f t="shared" si="85"/>
        <v>S</v>
      </c>
      <c r="J1483" s="135" t="s">
        <v>99</v>
      </c>
      <c r="K1483" s="135" t="s">
        <v>99</v>
      </c>
      <c r="L1483" s="135" t="s">
        <v>99</v>
      </c>
      <c r="M1483" s="135" t="s">
        <v>99</v>
      </c>
      <c r="N1483" s="135" t="s">
        <v>99</v>
      </c>
      <c r="O1483" s="135" t="s">
        <v>99</v>
      </c>
      <c r="P1483" s="135" t="s">
        <v>99</v>
      </c>
      <c r="Q1483" s="135" t="s">
        <v>99</v>
      </c>
      <c r="R1483" s="135" t="s">
        <v>99</v>
      </c>
      <c r="S1483" s="135" t="s">
        <v>99</v>
      </c>
      <c r="T1483" s="135" t="s">
        <v>99</v>
      </c>
      <c r="U1483" s="135" t="s">
        <v>99</v>
      </c>
      <c r="V1483" s="135" t="s">
        <v>99</v>
      </c>
      <c r="W1483" s="135" t="s">
        <v>99</v>
      </c>
      <c r="X1483" s="135" t="s">
        <v>99</v>
      </c>
      <c r="Y1483" s="135" t="s">
        <v>99</v>
      </c>
      <c r="Z1483" s="135" t="s">
        <v>99</v>
      </c>
      <c r="AA1483" s="135" t="s">
        <v>99</v>
      </c>
      <c r="AB1483" s="135" t="s">
        <v>99</v>
      </c>
      <c r="AC1483" s="135" t="s">
        <v>99</v>
      </c>
      <c r="AD1483" s="135" t="s">
        <v>99</v>
      </c>
      <c r="AE1483" s="135">
        <v>57.137849999999993</v>
      </c>
      <c r="AF1483" s="135">
        <v>57.137849999999993</v>
      </c>
      <c r="AG1483" s="135">
        <v>57.137849999999993</v>
      </c>
      <c r="AH1483" s="135">
        <v>57.137849999999993</v>
      </c>
      <c r="AI1483" s="135">
        <v>57.137849999999993</v>
      </c>
      <c r="AJ1483" s="135">
        <v>57.137849999999993</v>
      </c>
      <c r="AK1483" s="135">
        <v>57.137849999999993</v>
      </c>
      <c r="AL1483" s="135">
        <v>57.137849999999993</v>
      </c>
      <c r="AM1483" s="135">
        <v>57.137849999999993</v>
      </c>
      <c r="AN1483" s="135">
        <v>55.92550653700259</v>
      </c>
      <c r="AO1483" s="135">
        <v>55.522607094205753</v>
      </c>
      <c r="AP1483" s="135">
        <v>54.995216058288037</v>
      </c>
      <c r="AQ1483" s="135">
        <v>54.31195433567779</v>
      </c>
      <c r="AR1483" s="135">
        <v>53.438703596132953</v>
      </c>
      <c r="AS1483" s="135">
        <v>52.342276319134641</v>
      </c>
      <c r="AT1483" s="135">
        <v>50.996873163938012</v>
      </c>
      <c r="AU1483" s="135">
        <v>49.393584092678076</v>
      </c>
      <c r="AV1483" s="135">
        <v>47.551826288436956</v>
      </c>
      <c r="AW1483" s="135">
        <v>45.529310635411704</v>
      </c>
      <c r="AX1483" s="136">
        <v>43.424765999999998</v>
      </c>
    </row>
    <row r="1484" spans="1:50">
      <c r="A1484" s="213"/>
      <c r="B1484" s="218"/>
      <c r="C1484" s="210"/>
      <c r="D1484" s="93" t="s">
        <v>47</v>
      </c>
      <c r="E1484" s="86" t="str">
        <f>A1479&amp;"/"&amp;B1482&amp;"/"&amp;C1482&amp;"/"&amp;D1484</f>
        <v>Fuel cells/Hydrogen fuel cell power plant/Electricity only/XS</v>
      </c>
      <c r="F1484" s="61" t="str">
        <f>A1479</f>
        <v>Fuel cells</v>
      </c>
      <c r="G1484" s="61" t="str">
        <f>B1482</f>
        <v>Hydrogen fuel cell power plant</v>
      </c>
      <c r="H1484" s="61" t="str">
        <f>C1482</f>
        <v>Electricity only</v>
      </c>
      <c r="I1484" s="84" t="str">
        <f t="shared" si="85"/>
        <v>XS</v>
      </c>
      <c r="J1484" s="135" t="s">
        <v>99</v>
      </c>
      <c r="K1484" s="135" t="s">
        <v>99</v>
      </c>
      <c r="L1484" s="135" t="s">
        <v>99</v>
      </c>
      <c r="M1484" s="135" t="s">
        <v>99</v>
      </c>
      <c r="N1484" s="135" t="s">
        <v>99</v>
      </c>
      <c r="O1484" s="135" t="s">
        <v>99</v>
      </c>
      <c r="P1484" s="135" t="s">
        <v>99</v>
      </c>
      <c r="Q1484" s="135" t="s">
        <v>99</v>
      </c>
      <c r="R1484" s="135" t="s">
        <v>99</v>
      </c>
      <c r="S1484" s="135" t="s">
        <v>99</v>
      </c>
      <c r="T1484" s="135" t="s">
        <v>99</v>
      </c>
      <c r="U1484" s="135" t="s">
        <v>99</v>
      </c>
      <c r="V1484" s="135" t="s">
        <v>99</v>
      </c>
      <c r="W1484" s="135" t="s">
        <v>99</v>
      </c>
      <c r="X1484" s="135" t="s">
        <v>99</v>
      </c>
      <c r="Y1484" s="135" t="s">
        <v>99</v>
      </c>
      <c r="Z1484" s="135" t="s">
        <v>99</v>
      </c>
      <c r="AA1484" s="135" t="s">
        <v>99</v>
      </c>
      <c r="AB1484" s="135">
        <v>77.136097499999991</v>
      </c>
      <c r="AC1484" s="135">
        <v>77.136097499999991</v>
      </c>
      <c r="AD1484" s="135">
        <v>77.136097499999991</v>
      </c>
      <c r="AE1484" s="135">
        <v>77.136097499999991</v>
      </c>
      <c r="AF1484" s="135">
        <v>77.136097499999991</v>
      </c>
      <c r="AG1484" s="135">
        <v>77.136097499999991</v>
      </c>
      <c r="AH1484" s="135">
        <v>77.136097499999991</v>
      </c>
      <c r="AI1484" s="135">
        <v>77.136097499999991</v>
      </c>
      <c r="AJ1484" s="135">
        <v>77.136097499999991</v>
      </c>
      <c r="AK1484" s="135">
        <v>77.136097499999991</v>
      </c>
      <c r="AL1484" s="135">
        <v>77.136097499999991</v>
      </c>
      <c r="AM1484" s="135">
        <v>77.136097499999991</v>
      </c>
      <c r="AN1484" s="135">
        <v>75.7040167843343</v>
      </c>
      <c r="AO1484" s="135">
        <v>75.228091817530554</v>
      </c>
      <c r="AP1484" s="135">
        <v>74.605111156352748</v>
      </c>
      <c r="AQ1484" s="135">
        <v>73.798008246519387</v>
      </c>
      <c r="AR1484" s="135">
        <v>72.766480810432057</v>
      </c>
      <c r="AS1484" s="135">
        <v>71.471326089477799</v>
      </c>
      <c r="AT1484" s="135">
        <v>69.882068612401781</v>
      </c>
      <c r="AU1484" s="135">
        <v>67.988183396975984</v>
      </c>
      <c r="AV1484" s="135">
        <v>65.812606990716162</v>
      </c>
      <c r="AW1484" s="135">
        <v>63.423510375580079</v>
      </c>
      <c r="AX1484" s="136">
        <v>60.937517024999998</v>
      </c>
    </row>
    <row r="1485" spans="1:50">
      <c r="A1485" s="211" t="s">
        <v>61</v>
      </c>
      <c r="B1485" s="214" t="s">
        <v>62</v>
      </c>
      <c r="C1485" s="209" t="s">
        <v>36</v>
      </c>
      <c r="D1485" s="67" t="s">
        <v>24</v>
      </c>
      <c r="E1485" s="87" t="str">
        <f>A1485&amp;"/"&amp;B1485&amp;"/"&amp;C1485&amp;"/"&amp;D1485</f>
        <v>Wind power plants/Onshore/Electricity only/L</v>
      </c>
      <c r="F1485" s="55" t="str">
        <f>A1485</f>
        <v>Wind power plants</v>
      </c>
      <c r="G1485" s="55" t="str">
        <f>B1485</f>
        <v>Onshore</v>
      </c>
      <c r="H1485" s="55" t="str">
        <f>C1485</f>
        <v>Electricity only</v>
      </c>
      <c r="I1485" s="85" t="str">
        <f t="shared" si="85"/>
        <v>L</v>
      </c>
      <c r="J1485" s="139">
        <v>26.730000000000004</v>
      </c>
      <c r="K1485" s="139">
        <v>25.431120000000004</v>
      </c>
      <c r="L1485" s="139">
        <v>24.578730000000007</v>
      </c>
      <c r="M1485" s="139">
        <v>24.030765000000006</v>
      </c>
      <c r="N1485" s="139">
        <v>23.717628000000005</v>
      </c>
      <c r="O1485" s="139">
        <v>23.482800000000005</v>
      </c>
      <c r="P1485" s="139">
        <v>23.104603793166579</v>
      </c>
      <c r="Q1485" s="139">
        <v>22.856412532432142</v>
      </c>
      <c r="R1485" s="139">
        <v>22.69686100767429</v>
      </c>
      <c r="S1485" s="139">
        <v>22.577197364105903</v>
      </c>
      <c r="T1485" s="139">
        <v>22.537309482916438</v>
      </c>
      <c r="U1485" s="139">
        <v>22.339249602675647</v>
      </c>
      <c r="V1485" s="139">
        <v>22.137500346748421</v>
      </c>
      <c r="W1485" s="139">
        <v>21.932262727033901</v>
      </c>
      <c r="X1485" s="139">
        <v>21.723759149071856</v>
      </c>
      <c r="Y1485" s="139">
        <v>21.512233330705396</v>
      </c>
      <c r="Z1485" s="139">
        <v>21.297950025618061</v>
      </c>
      <c r="AA1485" s="139">
        <v>21.081194538616845</v>
      </c>
      <c r="AB1485" s="139">
        <v>20.862272021635128</v>
      </c>
      <c r="AC1485" s="139">
        <v>20.641506541990779</v>
      </c>
      <c r="AD1485" s="139">
        <v>20.419239917445818</v>
      </c>
      <c r="AE1485" s="139">
        <v>20.195830316048131</v>
      </c>
      <c r="AF1485" s="139">
        <v>19.971650622552637</v>
      </c>
      <c r="AG1485" s="139">
        <v>19.747086577357578</v>
      </c>
      <c r="AH1485" s="139">
        <v>19.522534698276214</v>
      </c>
      <c r="AI1485" s="139">
        <v>19.298400000000001</v>
      </c>
      <c r="AJ1485" s="139">
        <v>19.075093530688534</v>
      </c>
      <c r="AK1485" s="139">
        <v>18.853029749621882</v>
      </c>
      <c r="AL1485" s="139">
        <v>18.632623774141763</v>
      </c>
      <c r="AM1485" s="139">
        <v>18.414288528053014</v>
      </c>
      <c r="AN1485" s="139">
        <v>18.198431827119471</v>
      </c>
      <c r="AO1485" s="139">
        <v>17.985453440137267</v>
      </c>
      <c r="AP1485" s="139">
        <v>17.775742166183363</v>
      </c>
      <c r="AQ1485" s="139">
        <v>17.569672969913555</v>
      </c>
      <c r="AR1485" s="139">
        <v>17.367604217140848</v>
      </c>
      <c r="AS1485" s="139">
        <v>17.169875052306953</v>
      </c>
      <c r="AT1485" s="139">
        <v>16.976802957842757</v>
      </c>
      <c r="AU1485" s="139">
        <v>16.788681532807441</v>
      </c>
      <c r="AV1485" s="139">
        <v>16.605778524645391</v>
      </c>
      <c r="AW1485" s="139">
        <v>16.42833414348334</v>
      </c>
      <c r="AX1485" s="140">
        <v>16.256559683219177</v>
      </c>
    </row>
    <row r="1486" spans="1:50">
      <c r="A1486" s="212"/>
      <c r="B1486" s="215"/>
      <c r="C1486" s="206"/>
      <c r="D1486" s="52" t="s">
        <v>25</v>
      </c>
      <c r="E1486" s="86" t="str">
        <f>A1485&amp;"/"&amp;B1485&amp;"/"&amp;C1485&amp;"/"&amp;D1486</f>
        <v>Wind power plants/Onshore/Electricity only/M</v>
      </c>
      <c r="F1486" s="61" t="str">
        <f>A1485</f>
        <v>Wind power plants</v>
      </c>
      <c r="G1486" s="61" t="str">
        <f>B1485</f>
        <v>Onshore</v>
      </c>
      <c r="H1486" s="61" t="str">
        <f>C1485</f>
        <v>Electricity only</v>
      </c>
      <c r="I1486" s="84" t="str">
        <f t="shared" si="85"/>
        <v>M</v>
      </c>
      <c r="J1486" s="135">
        <v>29.040000000000003</v>
      </c>
      <c r="K1486" s="135">
        <v>28.326056000000001</v>
      </c>
      <c r="L1486" s="135">
        <v>27.826289315000007</v>
      </c>
      <c r="M1486" s="135">
        <v>27.462046104075004</v>
      </c>
      <c r="N1486" s="135">
        <v>27.087735400000003</v>
      </c>
      <c r="O1486" s="135">
        <v>26.554000000000002</v>
      </c>
      <c r="P1486" s="135">
        <v>26.064276394052154</v>
      </c>
      <c r="Q1486" s="135">
        <v>25.750037080235618</v>
      </c>
      <c r="R1486" s="135">
        <v>25.42251189857533</v>
      </c>
      <c r="S1486" s="135">
        <v>25.170803859975571</v>
      </c>
      <c r="T1486" s="135">
        <v>24.921587980173832</v>
      </c>
      <c r="U1486" s="135">
        <v>24.729205444544803</v>
      </c>
      <c r="V1486" s="135">
        <v>24.531697027603443</v>
      </c>
      <c r="W1486" s="135">
        <v>24.329277064269306</v>
      </c>
      <c r="X1486" s="135">
        <v>24.122196966339065</v>
      </c>
      <c r="Y1486" s="135">
        <v>23.91074594524915</v>
      </c>
      <c r="Z1486" s="135">
        <v>23.695251329971512</v>
      </c>
      <c r="AA1486" s="135">
        <v>23.476078430091409</v>
      </c>
      <c r="AB1486" s="135">
        <v>23.253629898278152</v>
      </c>
      <c r="AC1486" s="135">
        <v>23.028344552457849</v>
      </c>
      <c r="AD1486" s="135">
        <v>22.800695626112073</v>
      </c>
      <c r="AE1486" s="135">
        <v>22.571188425261788</v>
      </c>
      <c r="AF1486" s="135">
        <v>22.340357382765433</v>
      </c>
      <c r="AG1486" s="135">
        <v>22.108762514375499</v>
      </c>
      <c r="AH1486" s="135">
        <v>21.876985296260361</v>
      </c>
      <c r="AI1486" s="135">
        <v>21.645624000000002</v>
      </c>
      <c r="AJ1486" s="135">
        <v>21.415288537890294</v>
      </c>
      <c r="AK1486" s="135">
        <v>21.186594888136149</v>
      </c>
      <c r="AL1486" s="135">
        <v>20.960159185501631</v>
      </c>
      <c r="AM1486" s="135">
        <v>20.736591577499194</v>
      </c>
      <c r="AN1486" s="135">
        <v>20.516489958518047</v>
      </c>
      <c r="AO1486" s="135">
        <v>20.300433703728867</v>
      </c>
      <c r="AP1486" s="135">
        <v>20.088977530553944</v>
      </c>
      <c r="AQ1486" s="135">
        <v>19.882645617477706</v>
      </c>
      <c r="AR1486" s="135">
        <v>19.681926107673561</v>
      </c>
      <c r="AS1486" s="135">
        <v>19.487266118214396</v>
      </c>
      <c r="AT1486" s="135">
        <v>19.299067364604767</v>
      </c>
      <c r="AU1486" s="135">
        <v>19.117682495332357</v>
      </c>
      <c r="AV1486" s="135">
        <v>18.943412212607466</v>
      </c>
      <c r="AW1486" s="135">
        <v>18.776503234153861</v>
      </c>
      <c r="AX1486" s="136">
        <v>18.617147127697887</v>
      </c>
    </row>
    <row r="1487" spans="1:50">
      <c r="A1487" s="212"/>
      <c r="B1487" s="215"/>
      <c r="C1487" s="206"/>
      <c r="D1487" s="52" t="s">
        <v>38</v>
      </c>
      <c r="E1487" s="86" t="str">
        <f>A1485&amp;"/"&amp;B1485&amp;"/"&amp;C1485&amp;"/"&amp;D1487</f>
        <v>Wind power plants/Onshore/Electricity only/S</v>
      </c>
      <c r="F1487" s="61" t="str">
        <f>A1485</f>
        <v>Wind power plants</v>
      </c>
      <c r="G1487" s="61" t="str">
        <f>B1485</f>
        <v>Onshore</v>
      </c>
      <c r="H1487" s="61" t="str">
        <f>C1485</f>
        <v>Electricity only</v>
      </c>
      <c r="I1487" s="84" t="str">
        <f t="shared" si="85"/>
        <v>S</v>
      </c>
      <c r="J1487" s="135">
        <v>31.35</v>
      </c>
      <c r="K1487" s="135">
        <v>30.860152520560007</v>
      </c>
      <c r="L1487" s="135">
        <v>30.554606456000002</v>
      </c>
      <c r="M1487" s="135">
        <v>30.252085600000004</v>
      </c>
      <c r="N1487" s="135">
        <v>29.952560000000002</v>
      </c>
      <c r="O1487" s="135">
        <v>29.656000000000002</v>
      </c>
      <c r="P1487" s="135">
        <v>29.177381744307493</v>
      </c>
      <c r="Q1487" s="135">
        <v>28.722694401399604</v>
      </c>
      <c r="R1487" s="135">
        <v>28.29831954801891</v>
      </c>
      <c r="S1487" s="135">
        <v>27.938374840627343</v>
      </c>
      <c r="T1487" s="135">
        <v>27.661757267947863</v>
      </c>
      <c r="U1487" s="135">
        <v>27.457775690896952</v>
      </c>
      <c r="V1487" s="135">
        <v>27.246511841261093</v>
      </c>
      <c r="W1487" s="135">
        <v>27.02817530843118</v>
      </c>
      <c r="X1487" s="135">
        <v>26.803037742730847</v>
      </c>
      <c r="Y1487" s="135">
        <v>26.57143579184353</v>
      </c>
      <c r="Z1487" s="135">
        <v>26.333773300810503</v>
      </c>
      <c r="AA1487" s="135">
        <v>26.090522623810866</v>
      </c>
      <c r="AB1487" s="135">
        <v>25.842224899401064</v>
      </c>
      <c r="AC1487" s="135">
        <v>25.589489150821201</v>
      </c>
      <c r="AD1487" s="135">
        <v>25.332990090141056</v>
      </c>
      <c r="AE1487" s="135">
        <v>25.073464529922234</v>
      </c>
      <c r="AF1487" s="135">
        <v>24.811706338846459</v>
      </c>
      <c r="AG1487" s="135">
        <v>24.548559918074158</v>
      </c>
      <c r="AH1487" s="135">
        <v>24.284912222087868</v>
      </c>
      <c r="AI1487" s="135">
        <v>24.021683400000004</v>
      </c>
      <c r="AJ1487" s="135">
        <v>23.759816188742811</v>
      </c>
      <c r="AK1487" s="135">
        <v>23.500264245662805</v>
      </c>
      <c r="AL1487" s="135">
        <v>23.243979661843337</v>
      </c>
      <c r="AM1487" s="135">
        <v>22.991899945756973</v>
      </c>
      <c r="AN1487" s="135">
        <v>22.744934806344752</v>
      </c>
      <c r="AO1487" s="135">
        <v>22.503953092290097</v>
      </c>
      <c r="AP1487" s="135">
        <v>22.269770257542966</v>
      </c>
      <c r="AQ1487" s="135">
        <v>22.043136720238643</v>
      </c>
      <c r="AR1487" s="135">
        <v>21.824727462185322</v>
      </c>
      <c r="AS1487" s="135">
        <v>21.615133179310781</v>
      </c>
      <c r="AT1487" s="135">
        <v>21.414853241266208</v>
      </c>
      <c r="AU1487" s="135">
        <v>21.224290653300013</v>
      </c>
      <c r="AV1487" s="135">
        <v>21.043749139005378</v>
      </c>
      <c r="AW1487" s="135">
        <v>20.873432382782706</v>
      </c>
      <c r="AX1487" s="136">
        <v>20.713445390388198</v>
      </c>
    </row>
    <row r="1488" spans="1:50">
      <c r="A1488" s="212"/>
      <c r="B1488" s="224"/>
      <c r="C1488" s="216"/>
      <c r="D1488" s="106" t="s">
        <v>47</v>
      </c>
      <c r="E1488" s="107" t="str">
        <f>A1485&amp;"/"&amp;B1485&amp;"/"&amp;C1485&amp;"/"&amp;D1488</f>
        <v>Wind power plants/Onshore/Electricity only/XS</v>
      </c>
      <c r="F1488" s="108" t="str">
        <f>A1485</f>
        <v>Wind power plants</v>
      </c>
      <c r="G1488" s="108" t="str">
        <f>B1485</f>
        <v>Onshore</v>
      </c>
      <c r="H1488" s="108" t="str">
        <f>C1485</f>
        <v>Electricity only</v>
      </c>
      <c r="I1488" s="109" t="str">
        <f t="shared" si="85"/>
        <v>XS</v>
      </c>
      <c r="J1488" s="143">
        <v>37.642000000000003</v>
      </c>
      <c r="K1488" s="143">
        <v>37.293913745915916</v>
      </c>
      <c r="L1488" s="143">
        <v>36.997930303488005</v>
      </c>
      <c r="M1488" s="143">
        <v>36.704295936000008</v>
      </c>
      <c r="N1488" s="143">
        <v>36.412992000000003</v>
      </c>
      <c r="O1488" s="143">
        <v>36.124000000000002</v>
      </c>
      <c r="P1488" s="143">
        <v>35.844424912370414</v>
      </c>
      <c r="Q1488" s="143">
        <v>35.48952961620833</v>
      </c>
      <c r="R1488" s="143">
        <v>35.138148134859733</v>
      </c>
      <c r="S1488" s="143">
        <v>34.790245678078946</v>
      </c>
      <c r="T1488" s="143">
        <v>34.445787800078165</v>
      </c>
      <c r="U1488" s="143">
        <v>34.270049826003529</v>
      </c>
      <c r="V1488" s="143">
        <v>34.08803789400956</v>
      </c>
      <c r="W1488" s="143">
        <v>33.899932573417637</v>
      </c>
      <c r="X1488" s="143">
        <v>33.705967901429659</v>
      </c>
      <c r="Y1488" s="143">
        <v>33.506433912972888</v>
      </c>
      <c r="Z1488" s="143">
        <v>33.301678536082896</v>
      </c>
      <c r="AA1488" s="143">
        <v>33.092108722052437</v>
      </c>
      <c r="AB1488" s="143">
        <v>32.87819068256092</v>
      </c>
      <c r="AC1488" s="143">
        <v>32.660449114553657</v>
      </c>
      <c r="AD1488" s="143">
        <v>32.439465308429213</v>
      </c>
      <c r="AE1488" s="143">
        <v>32.215874056548387</v>
      </c>
      <c r="AF1488" s="143">
        <v>31.990359307313877</v>
      </c>
      <c r="AG1488" s="143">
        <v>31.763648544802354</v>
      </c>
      <c r="AH1488" s="143">
        <v>31.536505914414168</v>
      </c>
      <c r="AI1488" s="143">
        <v>31.309724160000005</v>
      </c>
      <c r="AJ1488" s="143">
        <v>31.084115485686112</v>
      </c>
      <c r="AK1488" s="143">
        <v>30.86050150395565</v>
      </c>
      <c r="AL1488" s="143">
        <v>30.639702477895803</v>
      </c>
      <c r="AM1488" s="143">
        <v>30.422526107113701</v>
      </c>
      <c r="AN1488" s="143">
        <v>30.209756140850864</v>
      </c>
      <c r="AO1488" s="143">
        <v>30.002141125665315</v>
      </c>
      <c r="AP1488" s="143">
        <v>29.800383606498556</v>
      </c>
      <c r="AQ1488" s="143">
        <v>29.605130097436373</v>
      </c>
      <c r="AR1488" s="143">
        <v>29.416962121267353</v>
      </c>
      <c r="AS1488" s="143">
        <v>29.236388585252364</v>
      </c>
      <c r="AT1488" s="143">
        <v>29.063839715552422</v>
      </c>
      <c r="AU1488" s="143">
        <v>28.899662716689242</v>
      </c>
      <c r="AV1488" s="143">
        <v>28.744119258220021</v>
      </c>
      <c r="AW1488" s="143">
        <v>28.597384822089715</v>
      </c>
      <c r="AX1488" s="144">
        <v>28.459549874795986</v>
      </c>
    </row>
    <row r="1489" spans="1:50">
      <c r="A1489" s="212"/>
      <c r="B1489" s="215" t="s">
        <v>63</v>
      </c>
      <c r="C1489" s="217" t="s">
        <v>36</v>
      </c>
      <c r="D1489" s="52" t="s">
        <v>24</v>
      </c>
      <c r="E1489" s="86" t="str">
        <f>A1485&amp;"/"&amp;B1489&amp;"/"&amp;C1489&amp;"/"&amp;D1489</f>
        <v>Wind power plants/Offshore/Electricity only/L</v>
      </c>
      <c r="F1489" s="61" t="str">
        <f>A1485</f>
        <v>Wind power plants</v>
      </c>
      <c r="G1489" s="61" t="str">
        <f>B1489</f>
        <v>Offshore</v>
      </c>
      <c r="H1489" s="61" t="str">
        <f>C1489</f>
        <v>Electricity only</v>
      </c>
      <c r="I1489" s="84" t="str">
        <f t="shared" si="85"/>
        <v>L</v>
      </c>
      <c r="J1489" s="135">
        <v>78.728000000000009</v>
      </c>
      <c r="K1489" s="135">
        <v>77.352258479340009</v>
      </c>
      <c r="L1489" s="135">
        <v>76.586394533999993</v>
      </c>
      <c r="M1489" s="135">
        <v>75.828113400000007</v>
      </c>
      <c r="N1489" s="135">
        <v>75.077340000000007</v>
      </c>
      <c r="O1489" s="135">
        <v>74.334000000000003</v>
      </c>
      <c r="P1489" s="135">
        <v>73.034460956765059</v>
      </c>
      <c r="Q1489" s="135">
        <v>72.311347481945603</v>
      </c>
      <c r="R1489" s="135">
        <v>71.595393546480807</v>
      </c>
      <c r="S1489" s="135">
        <v>70.886528263842379</v>
      </c>
      <c r="T1489" s="135">
        <v>70.184681449348886</v>
      </c>
      <c r="U1489" s="135">
        <v>68.965867368032946</v>
      </c>
      <c r="V1489" s="135">
        <v>67.694129262650421</v>
      </c>
      <c r="W1489" s="135">
        <v>66.377957039637522</v>
      </c>
      <c r="X1489" s="135">
        <v>65.027377569326958</v>
      </c>
      <c r="Y1489" s="135">
        <v>63.653717401738831</v>
      </c>
      <c r="Z1489" s="135">
        <v>62.269273226015791</v>
      </c>
      <c r="AA1489" s="135">
        <v>60.886906604049777</v>
      </c>
      <c r="AB1489" s="135">
        <v>59.519588740985753</v>
      </c>
      <c r="AC1489" s="135">
        <v>58.179927798272118</v>
      </c>
      <c r="AD1489" s="135">
        <v>56.879714222952529</v>
      </c>
      <c r="AE1489" s="135">
        <v>55.629518106781475</v>
      </c>
      <c r="AF1489" s="135">
        <v>54.438366865766071</v>
      </c>
      <c r="AG1489" s="135">
        <v>53.313522506703286</v>
      </c>
      <c r="AH1489" s="135">
        <v>52.260366952853488</v>
      </c>
      <c r="AI1489" s="135">
        <v>51.282393073786672</v>
      </c>
      <c r="AJ1489" s="135">
        <v>50.381289766114143</v>
      </c>
      <c r="AK1489" s="135">
        <v>49.557102751980757</v>
      </c>
      <c r="AL1489" s="135">
        <v>48.808449178591246</v>
      </c>
      <c r="AM1489" s="135">
        <v>48.132763504606494</v>
      </c>
      <c r="AN1489" s="135">
        <v>47.526553997551844</v>
      </c>
      <c r="AO1489" s="135">
        <v>46.985652654422616</v>
      </c>
      <c r="AP1489" s="135">
        <v>46.505445671904049</v>
      </c>
      <c r="AQ1489" s="135">
        <v>46.081076020017044</v>
      </c>
      <c r="AR1489" s="135">
        <v>45.707613692330057</v>
      </c>
      <c r="AS1489" s="135">
        <v>45.380192507456186</v>
      </c>
      <c r="AT1489" s="135">
        <v>45.094114798184307</v>
      </c>
      <c r="AU1489" s="135">
        <v>44.844926964582939</v>
      </c>
      <c r="AV1489" s="135">
        <v>44.628469792281102</v>
      </c>
      <c r="AW1489" s="135">
        <v>44.440907795491889</v>
      </c>
      <c r="AX1489" s="136">
        <v>44.27874179249735</v>
      </c>
    </row>
    <row r="1490" spans="1:50">
      <c r="A1490" s="212"/>
      <c r="B1490" s="215"/>
      <c r="C1490" s="206"/>
      <c r="D1490" s="52" t="s">
        <v>25</v>
      </c>
      <c r="E1490" s="86" t="str">
        <f>A1485&amp;"/"&amp;B1489&amp;"/"&amp;C1489&amp;"/"&amp;D1490</f>
        <v>Wind power plants/Offshore/Electricity only/M</v>
      </c>
      <c r="F1490" s="61" t="str">
        <f>A1485</f>
        <v>Wind power plants</v>
      </c>
      <c r="G1490" s="61" t="str">
        <f>B1489</f>
        <v>Offshore</v>
      </c>
      <c r="H1490" s="61" t="str">
        <f>C1489</f>
        <v>Electricity only</v>
      </c>
      <c r="I1490" s="84" t="str">
        <f t="shared" si="85"/>
        <v>M</v>
      </c>
      <c r="J1490" s="135">
        <v>86.606000000000009</v>
      </c>
      <c r="K1490" s="135">
        <v>85.712471095680016</v>
      </c>
      <c r="L1490" s="135">
        <v>84.863832768000009</v>
      </c>
      <c r="M1490" s="135">
        <v>84.023596800000007</v>
      </c>
      <c r="N1490" s="135">
        <v>83.191680000000005</v>
      </c>
      <c r="O1490" s="135">
        <v>82.368000000000009</v>
      </c>
      <c r="P1490" s="135">
        <v>80.990103909515071</v>
      </c>
      <c r="Q1490" s="135">
        <v>80.188221692589167</v>
      </c>
      <c r="R1490" s="135">
        <v>79.394278903553641</v>
      </c>
      <c r="S1490" s="135">
        <v>78.608196934211534</v>
      </c>
      <c r="T1490" s="135">
        <v>77.829897954664872</v>
      </c>
      <c r="U1490" s="135">
        <v>76.578582164513833</v>
      </c>
      <c r="V1490" s="135">
        <v>75.272931042987764</v>
      </c>
      <c r="W1490" s="135">
        <v>73.921660894027852</v>
      </c>
      <c r="X1490" s="135">
        <v>72.535065971175683</v>
      </c>
      <c r="Y1490" s="135">
        <v>71.124774865785213</v>
      </c>
      <c r="Z1490" s="135">
        <v>69.703412178709556</v>
      </c>
      <c r="AA1490" s="135">
        <v>68.284182446824431</v>
      </c>
      <c r="AB1490" s="135">
        <v>66.880402774078718</v>
      </c>
      <c r="AC1490" s="135">
        <v>65.505017539559375</v>
      </c>
      <c r="AD1490" s="135">
        <v>64.170131602231265</v>
      </c>
      <c r="AE1490" s="135">
        <v>62.886596922962305</v>
      </c>
      <c r="AF1490" s="135">
        <v>61.663681648853178</v>
      </c>
      <c r="AG1490" s="135">
        <v>60.508841440215377</v>
      </c>
      <c r="AH1490" s="135">
        <v>59.427601738262915</v>
      </c>
      <c r="AI1490" s="135">
        <v>58.423548555754323</v>
      </c>
      <c r="AJ1490" s="135">
        <v>57.498415826543855</v>
      </c>
      <c r="AK1490" s="135">
        <v>56.652250492033573</v>
      </c>
      <c r="AL1490" s="135">
        <v>55.883632823353686</v>
      </c>
      <c r="AM1490" s="135">
        <v>55.189928864729332</v>
      </c>
      <c r="AN1490" s="135">
        <v>54.567553770819885</v>
      </c>
      <c r="AO1490" s="135">
        <v>54.01222839187389</v>
      </c>
      <c r="AP1490" s="135">
        <v>53.519215889821496</v>
      </c>
      <c r="AQ1490" s="135">
        <v>53.083529713884168</v>
      </c>
      <c r="AR1490" s="135">
        <v>52.700108390792188</v>
      </c>
      <c r="AS1490" s="135">
        <v>52.363955974321684</v>
      </c>
      <c r="AT1490" s="135">
        <v>52.070249526135889</v>
      </c>
      <c r="AU1490" s="135">
        <v>51.814416683638477</v>
      </c>
      <c r="AV1490" s="135">
        <v>51.592187320075261</v>
      </c>
      <c r="AW1490" s="135">
        <v>51.399623670038338</v>
      </c>
      <c r="AX1490" s="136">
        <v>51.233133240297278</v>
      </c>
    </row>
    <row r="1491" spans="1:50">
      <c r="A1491" s="212"/>
      <c r="B1491" s="215"/>
      <c r="C1491" s="206"/>
      <c r="D1491" s="52" t="s">
        <v>38</v>
      </c>
      <c r="E1491" s="86" t="str">
        <f>A1485&amp;"/"&amp;B1489&amp;"/"&amp;C1489&amp;"/"&amp;D1491</f>
        <v>Wind power plants/Offshore/Electricity only/S</v>
      </c>
      <c r="F1491" s="61" t="str">
        <f>A1485</f>
        <v>Wind power plants</v>
      </c>
      <c r="G1491" s="61" t="str">
        <f>B1489</f>
        <v>Offshore</v>
      </c>
      <c r="H1491" s="61" t="str">
        <f>C1489</f>
        <v>Electricity only</v>
      </c>
      <c r="I1491" s="84" t="str">
        <f t="shared" si="85"/>
        <v>S</v>
      </c>
      <c r="J1491" s="135">
        <v>99.606000000000009</v>
      </c>
      <c r="K1491" s="135">
        <v>99.186211817160014</v>
      </c>
      <c r="L1491" s="135">
        <v>98.204170116</v>
      </c>
      <c r="M1491" s="135">
        <v>97.231851600000013</v>
      </c>
      <c r="N1491" s="135">
        <v>96.269159999999999</v>
      </c>
      <c r="O1491" s="135">
        <v>95.316000000000003</v>
      </c>
      <c r="P1491" s="135">
        <v>93.638637086365307</v>
      </c>
      <c r="Q1491" s="135">
        <v>92.711521867688404</v>
      </c>
      <c r="R1491" s="135">
        <v>91.793586007612291</v>
      </c>
      <c r="S1491" s="135">
        <v>90.884738621398313</v>
      </c>
      <c r="T1491" s="135">
        <v>89.984889724156744</v>
      </c>
      <c r="U1491" s="135">
        <v>88.614401001610375</v>
      </c>
      <c r="V1491" s="135">
        <v>87.184402154224685</v>
      </c>
      <c r="W1491" s="135">
        <v>85.704439610125732</v>
      </c>
      <c r="X1491" s="135">
        <v>84.185788027954317</v>
      </c>
      <c r="Y1491" s="135">
        <v>82.641183483955217</v>
      </c>
      <c r="Z1491" s="135">
        <v>81.084452921919976</v>
      </c>
      <c r="AA1491" s="135">
        <v>79.53005845366485</v>
      </c>
      <c r="AB1491" s="135">
        <v>77.992585478752872</v>
      </c>
      <c r="AC1491" s="135">
        <v>76.486211174279305</v>
      </c>
      <c r="AD1491" s="135">
        <v>75.024193242919949</v>
      </c>
      <c r="AE1491" s="135">
        <v>73.618417165625374</v>
      </c>
      <c r="AF1491" s="135">
        <v>72.279033770172518</v>
      </c>
      <c r="AG1491" s="135">
        <v>71.014208779759684</v>
      </c>
      <c r="AH1491" s="135">
        <v>69.829993868097475</v>
      </c>
      <c r="AI1491" s="135">
        <v>68.730316572968988</v>
      </c>
      <c r="AJ1491" s="135">
        <v>67.717075964786105</v>
      </c>
      <c r="AK1491" s="135">
        <v>66.790323455560568</v>
      </c>
      <c r="AL1491" s="135">
        <v>65.948504104149265</v>
      </c>
      <c r="AM1491" s="135">
        <v>65.18873310184641</v>
      </c>
      <c r="AN1491" s="135">
        <v>64.507084189469396</v>
      </c>
      <c r="AO1491" s="135">
        <v>63.898870679195198</v>
      </c>
      <c r="AP1491" s="135">
        <v>63.358904605518759</v>
      </c>
      <c r="AQ1491" s="135">
        <v>62.881724508063598</v>
      </c>
      <c r="AR1491" s="135">
        <v>62.461786868486676</v>
      </c>
      <c r="AS1491" s="135">
        <v>62.093619936161829</v>
      </c>
      <c r="AT1491" s="135">
        <v>61.771941445291674</v>
      </c>
      <c r="AU1491" s="135">
        <v>61.491743570175473</v>
      </c>
      <c r="AV1491" s="135">
        <v>61.248349505320519</v>
      </c>
      <c r="AW1491" s="135">
        <v>61.037446460041977</v>
      </c>
      <c r="AX1491" s="136">
        <v>60.855099798897008</v>
      </c>
    </row>
    <row r="1492" spans="1:50">
      <c r="A1492" s="213"/>
      <c r="B1492" s="218"/>
      <c r="C1492" s="210"/>
      <c r="D1492" s="93" t="s">
        <v>47</v>
      </c>
      <c r="E1492" s="73" t="str">
        <f>A1485&amp;"/"&amp;B1489&amp;"/"&amp;C1489&amp;"/"&amp;D1492</f>
        <v>Wind power plants/Offshore/Electricity only/XS</v>
      </c>
      <c r="F1492" s="91" t="str">
        <f>A1485</f>
        <v>Wind power plants</v>
      </c>
      <c r="G1492" s="91" t="str">
        <f>B1489</f>
        <v>Offshore</v>
      </c>
      <c r="H1492" s="91" t="str">
        <f>C1489</f>
        <v>Electricity only</v>
      </c>
      <c r="I1492" s="70" t="str">
        <f t="shared" si="85"/>
        <v>XS</v>
      </c>
      <c r="J1492" s="137">
        <v>119.52200000000001</v>
      </c>
      <c r="K1492" s="137">
        <v>119.52200000000001</v>
      </c>
      <c r="L1492" s="137">
        <v>118.50934222400001</v>
      </c>
      <c r="M1492" s="137">
        <v>117.33598240000002</v>
      </c>
      <c r="N1492" s="137">
        <v>116.17424</v>
      </c>
      <c r="O1492" s="137">
        <v>115.02400000000002</v>
      </c>
      <c r="P1492" s="137">
        <v>113.26639616639976</v>
      </c>
      <c r="Q1492" s="137">
        <v>112.14494669940568</v>
      </c>
      <c r="R1492" s="137">
        <v>111.03460069248089</v>
      </c>
      <c r="S1492" s="137">
        <v>109.93524821037714</v>
      </c>
      <c r="T1492" s="137">
        <v>108.84678040631398</v>
      </c>
      <c r="U1492" s="137">
        <v>107.32553792428753</v>
      </c>
      <c r="V1492" s="137">
        <v>105.7382392036894</v>
      </c>
      <c r="W1492" s="137">
        <v>104.09548077973956</v>
      </c>
      <c r="X1492" s="137">
        <v>102.40977752352927</v>
      </c>
      <c r="Y1492" s="137">
        <v>100.69526647969029</v>
      </c>
      <c r="Z1492" s="137">
        <v>98.967295555831171</v>
      </c>
      <c r="AA1492" s="137">
        <v>97.241917696067972</v>
      </c>
      <c r="AB1492" s="137">
        <v>95.535322693915674</v>
      </c>
      <c r="AC1492" s="137">
        <v>93.863247215950025</v>
      </c>
      <c r="AD1492" s="137">
        <v>92.24040731214113</v>
      </c>
      <c r="AE1492" s="137">
        <v>90.679995866344157</v>
      </c>
      <c r="AF1492" s="137">
        <v>89.193280297391482</v>
      </c>
      <c r="AG1492" s="137">
        <v>87.789324558033258</v>
      </c>
      <c r="AH1492" s="137">
        <v>86.4748460060882</v>
      </c>
      <c r="AI1492" s="137">
        <v>85.254204208495594</v>
      </c>
      <c r="AJ1492" s="137">
        <v>84.129507133412588</v>
      </c>
      <c r="AK1492" s="137">
        <v>83.100811848172228</v>
      </c>
      <c r="AL1492" s="137">
        <v>82.166392368105676</v>
      </c>
      <c r="AM1492" s="137">
        <v>81.32304655554951</v>
      </c>
      <c r="AN1492" s="137">
        <v>80.566416262811018</v>
      </c>
      <c r="AO1492" s="137">
        <v>79.891299266406662</v>
      </c>
      <c r="AP1492" s="137">
        <v>79.29193692462583</v>
      </c>
      <c r="AQ1492" s="137">
        <v>78.762267016450593</v>
      </c>
      <c r="AR1492" s="137">
        <v>78.296136236520198</v>
      </c>
      <c r="AS1492" s="137">
        <v>77.887470941639634</v>
      </c>
      <c r="AT1492" s="137">
        <v>77.53040781677376</v>
      </c>
      <c r="AU1492" s="137">
        <v>77.219388175394769</v>
      </c>
      <c r="AV1492" s="137">
        <v>76.949220763405776</v>
      </c>
      <c r="AW1492" s="137">
        <v>76.715118383146589</v>
      </c>
      <c r="AX1492" s="138">
        <v>76.512713589275677</v>
      </c>
    </row>
    <row r="1493" spans="1:50">
      <c r="A1493" s="211" t="s">
        <v>64</v>
      </c>
      <c r="B1493" s="214" t="s">
        <v>64</v>
      </c>
      <c r="C1493" s="209" t="s">
        <v>36</v>
      </c>
      <c r="D1493" s="67" t="s">
        <v>24</v>
      </c>
      <c r="E1493" s="87" t="str">
        <f>A1493&amp;"/"&amp;B1493&amp;"/"&amp;C1493&amp;"/"&amp;D1493</f>
        <v>Solar PV power plants/Solar PV power plants/Electricity only/L</v>
      </c>
      <c r="F1493" s="55" t="str">
        <f>A1493</f>
        <v>Solar PV power plants</v>
      </c>
      <c r="G1493" s="55" t="str">
        <f>B1493</f>
        <v>Solar PV power plants</v>
      </c>
      <c r="H1493" s="55" t="str">
        <f>C1493</f>
        <v>Electricity only</v>
      </c>
      <c r="I1493" s="85" t="str">
        <f t="shared" si="85"/>
        <v>L</v>
      </c>
      <c r="J1493" s="139">
        <v>32.4</v>
      </c>
      <c r="K1493" s="139">
        <v>25.544647593517269</v>
      </c>
      <c r="L1493" s="139">
        <v>22.116971390275904</v>
      </c>
      <c r="M1493" s="139">
        <v>20.403133288655216</v>
      </c>
      <c r="N1493" s="139">
        <v>18.689295187034531</v>
      </c>
      <c r="O1493" s="139">
        <v>18.477443953586423</v>
      </c>
      <c r="P1493" s="139">
        <v>17.055899308701481</v>
      </c>
      <c r="Q1493" s="139">
        <v>14.009983301083061</v>
      </c>
      <c r="R1493" s="139">
        <v>13.525511574938848</v>
      </c>
      <c r="S1493" s="139">
        <v>13.065319163351232</v>
      </c>
      <c r="T1493" s="139">
        <v>12.629633369896467</v>
      </c>
      <c r="U1493" s="139">
        <v>12.218554560732743</v>
      </c>
      <c r="V1493" s="139">
        <v>11.832055522602575</v>
      </c>
      <c r="W1493" s="139">
        <v>11.469982332413336</v>
      </c>
      <c r="X1493" s="139">
        <v>11.132056770176737</v>
      </c>
      <c r="Y1493" s="139">
        <v>10.817880276503535</v>
      </c>
      <c r="Z1493" s="139">
        <v>10.526939423364514</v>
      </c>
      <c r="AA1493" s="139">
        <v>10.258612833321431</v>
      </c>
      <c r="AB1493" s="139">
        <v>10.012179448900891</v>
      </c>
      <c r="AC1493" s="139">
        <v>9.7868280213134842</v>
      </c>
      <c r="AD1493" s="139">
        <v>9.581667657443397</v>
      </c>
      <c r="AE1493" s="139">
        <v>9.3957392370811803</v>
      </c>
      <c r="AF1493" s="139">
        <v>9.2280274898260046</v>
      </c>
      <c r="AG1493" s="139">
        <v>9.077473503916961</v>
      </c>
      <c r="AH1493" s="139">
        <v>8.9429874282800395</v>
      </c>
      <c r="AI1493" s="139">
        <v>8.8234611249003834</v>
      </c>
      <c r="AJ1493" s="139">
        <v>8.7177805315969916</v>
      </c>
      <c r="AK1493" s="139">
        <v>8.6248375054507385</v>
      </c>
      <c r="AL1493" s="139">
        <v>8.5435409342730146</v>
      </c>
      <c r="AM1493" s="139">
        <v>8.4728269270506136</v>
      </c>
      <c r="AN1493" s="139">
        <v>8.4116679234193548</v>
      </c>
      <c r="AO1493" s="139">
        <v>8.3590805958021424</v>
      </c>
      <c r="AP1493" s="139">
        <v>8.314132454584561</v>
      </c>
      <c r="AQ1493" s="139">
        <v>8.2759471051359004</v>
      </c>
      <c r="AR1493" s="139">
        <v>8.2437081440878632</v>
      </c>
      <c r="AS1493" s="139">
        <v>8.216661719540026</v>
      </c>
      <c r="AT1493" s="139">
        <v>8.1941178143443967</v>
      </c>
      <c r="AU1493" s="139">
        <v>8.1754503420737006</v>
      </c>
      <c r="AV1493" s="139">
        <v>8.1600961706744144</v>
      </c>
      <c r="AW1493" s="139">
        <v>8.1475532084060589</v>
      </c>
      <c r="AX1493" s="140">
        <v>8.1373777000476899</v>
      </c>
    </row>
    <row r="1494" spans="1:50">
      <c r="A1494" s="212"/>
      <c r="B1494" s="215"/>
      <c r="C1494" s="206"/>
      <c r="D1494" s="52" t="s">
        <v>25</v>
      </c>
      <c r="E1494" s="86" t="str">
        <f>A1493&amp;"/"&amp;B1493&amp;"/"&amp;C1493&amp;"/"&amp;D1494</f>
        <v>Solar PV power plants/Solar PV power plants/Electricity only/M</v>
      </c>
      <c r="F1494" s="61" t="str">
        <f>A1493</f>
        <v>Solar PV power plants</v>
      </c>
      <c r="G1494" s="61" t="str">
        <f>B1493</f>
        <v>Solar PV power plants</v>
      </c>
      <c r="H1494" s="61" t="str">
        <f>C1493</f>
        <v>Electricity only</v>
      </c>
      <c r="I1494" s="84" t="str">
        <f t="shared" si="85"/>
        <v>M</v>
      </c>
      <c r="J1494" s="135">
        <v>34.65</v>
      </c>
      <c r="K1494" s="135">
        <v>28.051723308760373</v>
      </c>
      <c r="L1494" s="135">
        <v>24.432560846824224</v>
      </c>
      <c r="M1494" s="135">
        <v>22.452554783755872</v>
      </c>
      <c r="N1494" s="135">
        <v>20.296330793396294</v>
      </c>
      <c r="O1494" s="135">
        <v>19.760599783696588</v>
      </c>
      <c r="P1494" s="135">
        <v>18.386945094047434</v>
      </c>
      <c r="Q1494" s="135">
        <v>16.339824052171121</v>
      </c>
      <c r="R1494" s="135">
        <v>15.710474315253556</v>
      </c>
      <c r="S1494" s="135">
        <v>15.112664458589364</v>
      </c>
      <c r="T1494" s="135">
        <v>14.546689759360257</v>
      </c>
      <c r="U1494" s="135">
        <v>14.012680597548892</v>
      </c>
      <c r="V1494" s="135">
        <v>13.510601621956193</v>
      </c>
      <c r="W1494" s="135">
        <v>13.040252879824084</v>
      </c>
      <c r="X1494" s="135">
        <v>12.601272951348308</v>
      </c>
      <c r="Y1494" s="135">
        <v>12.193144090635279</v>
      </c>
      <c r="Z1494" s="135">
        <v>11.815199332457356</v>
      </c>
      <c r="AA1494" s="135">
        <v>11.466631480633257</v>
      </c>
      <c r="AB1494" s="135">
        <v>11.146503850302556</v>
      </c>
      <c r="AC1494" s="135">
        <v>10.85376259418245</v>
      </c>
      <c r="AD1494" s="135">
        <v>10.587250403563679</v>
      </c>
      <c r="AE1494" s="135">
        <v>10.345721339789941</v>
      </c>
      <c r="AF1494" s="135">
        <v>10.127856522676524</v>
      </c>
      <c r="AG1494" s="135">
        <v>9.932280380023478</v>
      </c>
      <c r="AH1494" s="135">
        <v>9.757577148124291</v>
      </c>
      <c r="AI1494" s="135">
        <v>9.602307307744951</v>
      </c>
      <c r="AJ1494" s="135">
        <v>9.4650236439032689</v>
      </c>
      <c r="AK1494" s="135">
        <v>9.3442866309943753</v>
      </c>
      <c r="AL1494" s="135">
        <v>9.238678867069325</v>
      </c>
      <c r="AM1494" s="135">
        <v>9.1468183116639565</v>
      </c>
      <c r="AN1494" s="135">
        <v>9.0673701193993477</v>
      </c>
      <c r="AO1494" s="135">
        <v>8.9990569052010869</v>
      </c>
      <c r="AP1494" s="135">
        <v>8.9406673247082153</v>
      </c>
      <c r="AQ1494" s="135">
        <v>8.891062903371008</v>
      </c>
      <c r="AR1494" s="135">
        <v>8.8491830978856481</v>
      </c>
      <c r="AS1494" s="135">
        <v>8.8140486220118675</v>
      </c>
      <c r="AT1494" s="135">
        <v>8.784763113615158</v>
      </c>
      <c r="AU1494" s="135">
        <v>8.7605132593337114</v>
      </c>
      <c r="AV1494" s="135">
        <v>8.7405675262614544</v>
      </c>
      <c r="AW1494" s="135">
        <v>8.724273675500374</v>
      </c>
      <c r="AX1494" s="136">
        <v>8.7110552498157467</v>
      </c>
    </row>
    <row r="1495" spans="1:50">
      <c r="A1495" s="212"/>
      <c r="B1495" s="215"/>
      <c r="C1495" s="206"/>
      <c r="D1495" s="52" t="s">
        <v>38</v>
      </c>
      <c r="E1495" s="86" t="str">
        <f>A1493&amp;"/"&amp;B1493&amp;"/"&amp;C1493&amp;"/"&amp;D1495</f>
        <v>Solar PV power plants/Solar PV power plants/Electricity only/S</v>
      </c>
      <c r="F1495" s="61" t="str">
        <f>A1493</f>
        <v>Solar PV power plants</v>
      </c>
      <c r="G1495" s="61" t="str">
        <f>B1493</f>
        <v>Solar PV power plants</v>
      </c>
      <c r="H1495" s="61" t="str">
        <f>C1493</f>
        <v>Electricity only</v>
      </c>
      <c r="I1495" s="84" t="str">
        <f t="shared" si="85"/>
        <v>S</v>
      </c>
      <c r="J1495" s="135">
        <v>42.3</v>
      </c>
      <c r="K1495" s="135">
        <v>35.283467274246256</v>
      </c>
      <c r="L1495" s="135">
        <v>28.456920665374476</v>
      </c>
      <c r="M1495" s="135">
        <v>25.212035510624087</v>
      </c>
      <c r="N1495" s="135">
        <v>22.075642385612962</v>
      </c>
      <c r="O1495" s="135">
        <v>21.738731939183197</v>
      </c>
      <c r="P1495" s="135">
        <v>18.721647476391862</v>
      </c>
      <c r="Q1495" s="135">
        <v>18.113067934794387</v>
      </c>
      <c r="R1495" s="135">
        <v>17.570546829121056</v>
      </c>
      <c r="S1495" s="135">
        <v>17.040825791329929</v>
      </c>
      <c r="T1495" s="135">
        <v>16.525334295670547</v>
      </c>
      <c r="U1495" s="135">
        <v>16.025435278546979</v>
      </c>
      <c r="V1495" s="135">
        <v>15.542408826588126</v>
      </c>
      <c r="W1495" s="135">
        <v>15.077436223375111</v>
      </c>
      <c r="X1495" s="135">
        <v>14.631584706855653</v>
      </c>
      <c r="Y1495" s="135">
        <v>14.205793303111152</v>
      </c>
      <c r="Z1495" s="135">
        <v>13.800860105104094</v>
      </c>
      <c r="AA1495" s="135">
        <v>13.417431355820725</v>
      </c>
      <c r="AB1495" s="135">
        <v>13.05599267271138</v>
      </c>
      <c r="AC1495" s="135">
        <v>12.716862713898889</v>
      </c>
      <c r="AD1495" s="135">
        <v>12.400189536270531</v>
      </c>
      <c r="AE1495" s="135">
        <v>12.105949832005551</v>
      </c>
      <c r="AF1495" s="135">
        <v>11.833951154803115</v>
      </c>
      <c r="AG1495" s="135">
        <v>11.5838371623441</v>
      </c>
      <c r="AH1495" s="135">
        <v>11.355095810372408</v>
      </c>
      <c r="AI1495" s="135">
        <v>11.147070339902056</v>
      </c>
      <c r="AJ1495" s="135">
        <v>10.958972806622512</v>
      </c>
      <c r="AK1495" s="135">
        <v>10.7898998150423</v>
      </c>
      <c r="AL1495" s="135">
        <v>10.638850043747748</v>
      </c>
      <c r="AM1495" s="135">
        <v>10.504743086547133</v>
      </c>
      <c r="AN1495" s="135">
        <v>10.386439090822126</v>
      </c>
      <c r="AO1495" s="135">
        <v>10.28275865184863</v>
      </c>
      <c r="AP1495" s="135">
        <v>10.192502421794607</v>
      </c>
      <c r="AQ1495" s="135">
        <v>10.114469914883886</v>
      </c>
      <c r="AR1495" s="135">
        <v>10.047477034796824</v>
      </c>
      <c r="AS1495" s="135">
        <v>9.990371914385225</v>
      </c>
      <c r="AT1495" s="135">
        <v>9.9420487376287259</v>
      </c>
      <c r="AU1495" s="135">
        <v>9.9014593049067852</v>
      </c>
      <c r="AV1495" s="135">
        <v>9.8676221999157612</v>
      </c>
      <c r="AW1495" s="135">
        <v>9.8396295144764743</v>
      </c>
      <c r="AX1495" s="136">
        <v>9.8166511807493713</v>
      </c>
    </row>
    <row r="1496" spans="1:50">
      <c r="A1496" s="213"/>
      <c r="B1496" s="218"/>
      <c r="C1496" s="210"/>
      <c r="D1496" s="93" t="s">
        <v>47</v>
      </c>
      <c r="E1496" s="73" t="str">
        <f>A1493&amp;"/"&amp;B1493&amp;"/"&amp;C1493&amp;"/"&amp;D1496</f>
        <v>Solar PV power plants/Solar PV power plants/Electricity only/XS</v>
      </c>
      <c r="F1496" s="91" t="str">
        <f>A1493</f>
        <v>Solar PV power plants</v>
      </c>
      <c r="G1496" s="91" t="str">
        <f>B1493</f>
        <v>Solar PV power plants</v>
      </c>
      <c r="H1496" s="91" t="str">
        <f>C1493</f>
        <v>Electricity only</v>
      </c>
      <c r="I1496" s="70" t="str">
        <f t="shared" si="85"/>
        <v>XS</v>
      </c>
      <c r="J1496" s="137">
        <v>45</v>
      </c>
      <c r="K1496" s="137">
        <v>37.666991274540351</v>
      </c>
      <c r="L1496" s="137">
        <v>30.356545652851349</v>
      </c>
      <c r="M1496" s="137">
        <v>26.713506918042999</v>
      </c>
      <c r="N1496" s="137">
        <v>23.035621725771268</v>
      </c>
      <c r="O1496" s="137">
        <v>22.436896229354936</v>
      </c>
      <c r="P1496" s="137">
        <v>19.171556096218925</v>
      </c>
      <c r="Q1496" s="137">
        <v>18.516118280963578</v>
      </c>
      <c r="R1496" s="137">
        <v>17.98770038725096</v>
      </c>
      <c r="S1496" s="137">
        <v>17.471749814789003</v>
      </c>
      <c r="T1496" s="137">
        <v>16.969658877653892</v>
      </c>
      <c r="U1496" s="137">
        <v>16.482755081773732</v>
      </c>
      <c r="V1496" s="137">
        <v>16.01228523703876</v>
      </c>
      <c r="W1496" s="137">
        <v>15.5593999187451</v>
      </c>
      <c r="X1496" s="137">
        <v>15.125138621250716</v>
      </c>
      <c r="Y1496" s="137">
        <v>14.71041596000353</v>
      </c>
      <c r="Z1496" s="137">
        <v>14.316009280986615</v>
      </c>
      <c r="AA1496" s="137">
        <v>13.942548027652112</v>
      </c>
      <c r="AB1496" s="137">
        <v>13.59050519348834</v>
      </c>
      <c r="AC1496" s="137">
        <v>13.26019115287948</v>
      </c>
      <c r="AD1496" s="137">
        <v>12.951750113871466</v>
      </c>
      <c r="AE1496" s="137">
        <v>12.665159374546489</v>
      </c>
      <c r="AF1496" s="137">
        <v>12.400231491378614</v>
      </c>
      <c r="AG1496" s="137">
        <v>12.156619385414155</v>
      </c>
      <c r="AH1496" s="137">
        <v>11.933824323342158</v>
      </c>
      <c r="AI1496" s="137">
        <v>11.731206619081435</v>
      </c>
      <c r="AJ1496" s="137">
        <v>11.547998811479632</v>
      </c>
      <c r="AK1496" s="137">
        <v>11.383320989436886</v>
      </c>
      <c r="AL1496" s="137">
        <v>11.236197861583312</v>
      </c>
      <c r="AM1496" s="137">
        <v>11.105577107634568</v>
      </c>
      <c r="AN1496" s="137">
        <v>10.990348506230742</v>
      </c>
      <c r="AO1496" s="137">
        <v>10.889363312090545</v>
      </c>
      <c r="AP1496" s="137">
        <v>10.801453355259657</v>
      </c>
      <c r="AQ1496" s="137">
        <v>10.725449357421263</v>
      </c>
      <c r="AR1496" s="137">
        <v>10.660198003659808</v>
      </c>
      <c r="AS1496" s="137">
        <v>10.604577370411537</v>
      </c>
      <c r="AT1496" s="137">
        <v>10.557510388109565</v>
      </c>
      <c r="AU1496" s="137">
        <v>10.517976105808605</v>
      </c>
      <c r="AV1496" s="137">
        <v>10.485018619801682</v>
      </c>
      <c r="AW1496" s="137">
        <v>10.457753623611664</v>
      </c>
      <c r="AX1496" s="138">
        <v>10.435372627587498</v>
      </c>
    </row>
    <row r="1497" spans="1:50">
      <c r="A1497" s="211" t="s">
        <v>65</v>
      </c>
      <c r="B1497" s="214" t="s">
        <v>65</v>
      </c>
      <c r="C1497" s="209" t="s">
        <v>36</v>
      </c>
      <c r="D1497" s="67" t="s">
        <v>24</v>
      </c>
      <c r="E1497" s="87" t="str">
        <f>A1497&amp;"/"&amp;B1497&amp;"/"&amp;C1497&amp;"/"&amp;D1497</f>
        <v>Solar thermal power plants/Solar thermal power plants/Electricity only/L</v>
      </c>
      <c r="F1497" s="55" t="str">
        <f>A1497</f>
        <v>Solar thermal power plants</v>
      </c>
      <c r="G1497" s="55" t="str">
        <f>B1497</f>
        <v>Solar thermal power plants</v>
      </c>
      <c r="H1497" s="55" t="str">
        <f>C1497</f>
        <v>Electricity only</v>
      </c>
      <c r="I1497" s="85" t="str">
        <f t="shared" si="85"/>
        <v>L</v>
      </c>
      <c r="J1497" s="139">
        <v>75.140000000000015</v>
      </c>
      <c r="K1497" s="139">
        <v>75.12187801494413</v>
      </c>
      <c r="L1497" s="139">
        <v>75.099768958219926</v>
      </c>
      <c r="M1497" s="139">
        <v>75.072802400947509</v>
      </c>
      <c r="N1497" s="139">
        <v>75.039921203122148</v>
      </c>
      <c r="O1497" s="139">
        <v>74.999843083499016</v>
      </c>
      <c r="P1497" s="139">
        <v>74.951015074938539</v>
      </c>
      <c r="Q1497" s="139">
        <v>74.891559946314487</v>
      </c>
      <c r="R1497" s="139">
        <v>74.819213767993077</v>
      </c>
      <c r="S1497" s="139">
        <v>74.73125404381706</v>
      </c>
      <c r="T1497" s="139">
        <v>74.624418310830407</v>
      </c>
      <c r="U1497" s="139">
        <v>74.494813932866322</v>
      </c>
      <c r="V1497" s="139">
        <v>74.337821138009545</v>
      </c>
      <c r="W1497" s="139">
        <v>74.147993366223815</v>
      </c>
      <c r="X1497" s="139">
        <v>73.918961930045114</v>
      </c>
      <c r="Y1497" s="139">
        <v>73.643356085417579</v>
      </c>
      <c r="Z1497" s="139">
        <v>73.312755048870869</v>
      </c>
      <c r="AA1497" s="139">
        <v>72.917695304827419</v>
      </c>
      <c r="AB1497" s="139">
        <v>72.447764389774719</v>
      </c>
      <c r="AC1497" s="139">
        <v>71.891820240242708</v>
      </c>
      <c r="AD1497" s="139">
        <v>71.238381155834318</v>
      </c>
      <c r="AE1497" s="139">
        <v>70.4762320839056</v>
      </c>
      <c r="AF1497" s="139">
        <v>69.595283385155255</v>
      </c>
      <c r="AG1497" s="139">
        <v>68.587692557613835</v>
      </c>
      <c r="AH1497" s="139">
        <v>67.449212261973031</v>
      </c>
      <c r="AI1497" s="139">
        <v>66.18065796799489</v>
      </c>
      <c r="AJ1497" s="139">
        <v>64.789302748710313</v>
      </c>
      <c r="AK1497" s="139">
        <v>63.289925252693287</v>
      </c>
      <c r="AL1497" s="139">
        <v>61.705193203958082</v>
      </c>
      <c r="AM1497" s="139">
        <v>60.065098010947317</v>
      </c>
      <c r="AN1497" s="139">
        <v>58.405292740686576</v>
      </c>
      <c r="AO1497" s="139">
        <v>56.764416873251548</v>
      </c>
      <c r="AP1497" s="139">
        <v>55.180759117564897</v>
      </c>
      <c r="AQ1497" s="139">
        <v>53.688819817132675</v>
      </c>
      <c r="AR1497" s="139">
        <v>52.316397025584557</v>
      </c>
      <c r="AS1497" s="139">
        <v>51.082698728881475</v>
      </c>
      <c r="AT1497" s="139">
        <v>49.997719889954048</v>
      </c>
      <c r="AU1497" s="139">
        <v>49.062817538971011</v>
      </c>
      <c r="AV1497" s="139">
        <v>48.272176820643075</v>
      </c>
      <c r="AW1497" s="139">
        <v>47.61474902076948</v>
      </c>
      <c r="AX1497" s="140">
        <v>47.07626081059793</v>
      </c>
    </row>
    <row r="1498" spans="1:50">
      <c r="A1498" s="212"/>
      <c r="B1498" s="215"/>
      <c r="C1498" s="206"/>
      <c r="D1498" s="52" t="s">
        <v>25</v>
      </c>
      <c r="E1498" s="86" t="str">
        <f>A1497&amp;"/"&amp;B1497&amp;"/"&amp;C1497&amp;"/"&amp;D1498</f>
        <v>Solar thermal power plants/Solar thermal power plants/Electricity only/M</v>
      </c>
      <c r="F1498" s="61" t="str">
        <f>A1497</f>
        <v>Solar thermal power plants</v>
      </c>
      <c r="G1498" s="61" t="str">
        <f>B1497</f>
        <v>Solar thermal power plants</v>
      </c>
      <c r="H1498" s="61" t="str">
        <f>C1497</f>
        <v>Electricity only</v>
      </c>
      <c r="I1498" s="84" t="str">
        <f t="shared" si="85"/>
        <v>M</v>
      </c>
      <c r="J1498" s="135">
        <v>81.151200000000003</v>
      </c>
      <c r="K1498" s="135">
        <v>81.137623283944791</v>
      </c>
      <c r="L1498" s="135">
        <v>81.121056045723023</v>
      </c>
      <c r="M1498" s="135">
        <v>81.100843715736531</v>
      </c>
      <c r="N1498" s="135">
        <v>81.076190481581094</v>
      </c>
      <c r="O1498" s="135">
        <v>81.04612980408902</v>
      </c>
      <c r="P1498" s="135">
        <v>81.009489266279076</v>
      </c>
      <c r="Q1498" s="135">
        <v>80.964848908911193</v>
      </c>
      <c r="R1498" s="135">
        <v>80.910492207852954</v>
      </c>
      <c r="S1498" s="135">
        <v>80.844348933702591</v>
      </c>
      <c r="T1498" s="135">
        <v>80.763929355228129</v>
      </c>
      <c r="U1498" s="135">
        <v>80.66624967980303</v>
      </c>
      <c r="V1498" s="135">
        <v>80.547749369552676</v>
      </c>
      <c r="W1498" s="135">
        <v>80.404202169226451</v>
      </c>
      <c r="X1498" s="135">
        <v>80.230624505497744</v>
      </c>
      <c r="Y1498" s="135">
        <v>80.021187572781898</v>
      </c>
      <c r="Z1498" s="135">
        <v>79.769143120513135</v>
      </c>
      <c r="AA1498" s="135">
        <v>79.466777867397283</v>
      </c>
      <c r="AB1498" s="135">
        <v>79.105417605844266</v>
      </c>
      <c r="AC1498" s="135">
        <v>78.675509117268263</v>
      </c>
      <c r="AD1498" s="135">
        <v>78.166815106937321</v>
      </c>
      <c r="AE1498" s="135">
        <v>77.568762686114155</v>
      </c>
      <c r="AF1498" s="135">
        <v>76.870986452580013</v>
      </c>
      <c r="AG1498" s="135">
        <v>76.064098586939267</v>
      </c>
      <c r="AH1498" s="135">
        <v>75.14069535442566</v>
      </c>
      <c r="AI1498" s="135">
        <v>74.096567368445477</v>
      </c>
      <c r="AJ1498" s="135">
        <v>72.932018857761463</v>
      </c>
      <c r="AK1498" s="135">
        <v>71.653125526036149</v>
      </c>
      <c r="AL1498" s="135">
        <v>70.272689266763038</v>
      </c>
      <c r="AM1498" s="135">
        <v>68.810610349972364</v>
      </c>
      <c r="AN1498" s="135">
        <v>67.293427391549216</v>
      </c>
      <c r="AO1498" s="135">
        <v>65.752894588951719</v>
      </c>
      <c r="AP1498" s="135">
        <v>64.223665587101991</v>
      </c>
      <c r="AQ1498" s="135">
        <v>62.7403837077212</v>
      </c>
      <c r="AR1498" s="135">
        <v>61.334658879797928</v>
      </c>
      <c r="AS1498" s="135">
        <v>60.032466982971606</v>
      </c>
      <c r="AT1498" s="135">
        <v>58.852407595961076</v>
      </c>
      <c r="AU1498" s="135">
        <v>57.805036581052839</v>
      </c>
      <c r="AV1498" s="135">
        <v>56.893233718439859</v>
      </c>
      <c r="AW1498" s="135">
        <v>56.113360852619749</v>
      </c>
      <c r="AX1498" s="136">
        <v>55.456865572545738</v>
      </c>
    </row>
    <row r="1499" spans="1:50">
      <c r="A1499" s="212"/>
      <c r="B1499" s="215"/>
      <c r="C1499" s="206"/>
      <c r="D1499" s="52" t="s">
        <v>38</v>
      </c>
      <c r="E1499" s="86" t="str">
        <f>A1497&amp;"/"&amp;B1497&amp;"/"&amp;C1497&amp;"/"&amp;D1499</f>
        <v>Solar thermal power plants/Solar thermal power plants/Electricity only/S</v>
      </c>
      <c r="F1499" s="61" t="str">
        <f>A1497</f>
        <v>Solar thermal power plants</v>
      </c>
      <c r="G1499" s="61" t="str">
        <f>B1497</f>
        <v>Solar thermal power plants</v>
      </c>
      <c r="H1499" s="61" t="str">
        <f>C1497</f>
        <v>Electricity only</v>
      </c>
      <c r="I1499" s="84" t="str">
        <f t="shared" si="85"/>
        <v>S</v>
      </c>
      <c r="J1499" s="135">
        <v>93.323879999999988</v>
      </c>
      <c r="K1499" s="135">
        <v>93.312674572617539</v>
      </c>
      <c r="L1499" s="135">
        <v>93.298998184975787</v>
      </c>
      <c r="M1499" s="135">
        <v>93.282308637059259</v>
      </c>
      <c r="N1499" s="135">
        <v>93.261946068873286</v>
      </c>
      <c r="O1499" s="135">
        <v>93.23710807137526</v>
      </c>
      <c r="P1499" s="135">
        <v>93.206819848510889</v>
      </c>
      <c r="Q1499" s="135">
        <v>93.169898603176065</v>
      </c>
      <c r="R1499" s="135">
        <v>93.124911262639117</v>
      </c>
      <c r="S1499" s="135">
        <v>93.070124645927464</v>
      </c>
      <c r="T1499" s="135">
        <v>93.003447240797996</v>
      </c>
      <c r="U1499" s="135">
        <v>92.922361951405151</v>
      </c>
      <c r="V1499" s="135">
        <v>92.82384957196598</v>
      </c>
      <c r="W1499" s="135">
        <v>92.704303437431335</v>
      </c>
      <c r="X1499" s="135">
        <v>92.559436834902556</v>
      </c>
      <c r="Y1499" s="135">
        <v>92.384186502753252</v>
      </c>
      <c r="Z1499" s="135">
        <v>92.172618105441416</v>
      </c>
      <c r="AA1499" s="135">
        <v>91.917843172172667</v>
      </c>
      <c r="AB1499" s="135">
        <v>91.611961813847415</v>
      </c>
      <c r="AC1499" s="135">
        <v>91.24605164239702</v>
      </c>
      <c r="AD1499" s="135">
        <v>90.810230473889121</v>
      </c>
      <c r="AE1499" s="135">
        <v>90.293827824759617</v>
      </c>
      <c r="AF1499" s="135">
        <v>89.68570626662391</v>
      </c>
      <c r="AG1499" s="135">
        <v>88.974775547766768</v>
      </c>
      <c r="AH1499" s="135">
        <v>88.150735813975501</v>
      </c>
      <c r="AI1499" s="135">
        <v>87.205066037459204</v>
      </c>
      <c r="AJ1499" s="135">
        <v>86.132234937985459</v>
      </c>
      <c r="AK1499" s="135">
        <v>84.931052260628533</v>
      </c>
      <c r="AL1499" s="135">
        <v>83.606003171670366</v>
      </c>
      <c r="AM1499" s="135">
        <v>82.168333491379514</v>
      </c>
      <c r="AN1499" s="135">
        <v>80.636606067262804</v>
      </c>
      <c r="AO1499" s="135">
        <v>79.036462482087927</v>
      </c>
      <c r="AP1499" s="135">
        <v>77.399424935854768</v>
      </c>
      <c r="AQ1499" s="135">
        <v>75.760758640071714</v>
      </c>
      <c r="AR1499" s="135">
        <v>74.156643439625569</v>
      </c>
      <c r="AS1499" s="135">
        <v>72.621099522276054</v>
      </c>
      <c r="AT1499" s="135">
        <v>71.183198271506583</v>
      </c>
      <c r="AU1499" s="135">
        <v>69.865025411638399</v>
      </c>
      <c r="AV1499" s="135">
        <v>68.680671048500784</v>
      </c>
      <c r="AW1499" s="135">
        <v>67.636273165097023</v>
      </c>
      <c r="AX1499" s="136">
        <v>66.730924451898261</v>
      </c>
    </row>
    <row r="1500" spans="1:50">
      <c r="A1500" s="213"/>
      <c r="B1500" s="218"/>
      <c r="C1500" s="210"/>
      <c r="D1500" s="93" t="s">
        <v>47</v>
      </c>
      <c r="E1500" s="73" t="str">
        <f>A1497&amp;"/"&amp;B1497&amp;"/"&amp;C1497&amp;"/"&amp;D1500</f>
        <v>Solar thermal power plants/Solar thermal power plants/Electricity only/XS</v>
      </c>
      <c r="F1500" s="91" t="str">
        <f>A1497</f>
        <v>Solar thermal power plants</v>
      </c>
      <c r="G1500" s="91" t="str">
        <f>B1497</f>
        <v>Solar thermal power plants</v>
      </c>
      <c r="H1500" s="91" t="str">
        <f>C1497</f>
        <v>Electricity only</v>
      </c>
      <c r="I1500" s="70" t="str">
        <f t="shared" si="85"/>
        <v>XS</v>
      </c>
      <c r="J1500" s="137">
        <v>116.65484999999998</v>
      </c>
      <c r="K1500" s="137">
        <v>116.64576252467911</v>
      </c>
      <c r="L1500" s="137">
        <v>116.6346689779439</v>
      </c>
      <c r="M1500" s="137">
        <v>116.62112811432968</v>
      </c>
      <c r="N1500" s="137">
        <v>116.60460241752561</v>
      </c>
      <c r="O1500" s="137">
        <v>116.58443748003467</v>
      </c>
      <c r="P1500" s="137">
        <v>116.55983715470327</v>
      </c>
      <c r="Q1500" s="137">
        <v>116.52983370445713</v>
      </c>
      <c r="R1500" s="137">
        <v>116.49325208241676</v>
      </c>
      <c r="S1500" s="137">
        <v>116.4486673952549</v>
      </c>
      <c r="T1500" s="137">
        <v>116.3943545572687</v>
      </c>
      <c r="U1500" s="137">
        <v>116.32822916083133</v>
      </c>
      <c r="V1500" s="137">
        <v>116.24777871531944</v>
      </c>
      <c r="W1500" s="137">
        <v>116.1499837065746</v>
      </c>
      <c r="X1500" s="137">
        <v>116.03122849504307</v>
      </c>
      <c r="Y1500" s="137">
        <v>115.88720302991119</v>
      </c>
      <c r="Z1500" s="137">
        <v>115.71279787572279</v>
      </c>
      <c r="AA1500" s="137">
        <v>115.5019973345123</v>
      </c>
      <c r="AB1500" s="137">
        <v>115.2477787368713</v>
      </c>
      <c r="AC1500" s="137">
        <v>114.94203050072471</v>
      </c>
      <c r="AD1500" s="137">
        <v>114.57550746854284</v>
      </c>
      <c r="AE1500" s="137">
        <v>114.13784926862306</v>
      </c>
      <c r="AF1500" s="137">
        <v>113.61769550610742</v>
      </c>
      <c r="AG1500" s="137">
        <v>113.0029392325257</v>
      </c>
      <c r="AH1500" s="137">
        <v>112.28116501676803</v>
      </c>
      <c r="AI1500" s="137">
        <v>111.44031628602333</v>
      </c>
      <c r="AJ1500" s="137">
        <v>110.46962329495157</v>
      </c>
      <c r="AK1500" s="137">
        <v>109.36079242909585</v>
      </c>
      <c r="AL1500" s="137">
        <v>108.10940538781014</v>
      </c>
      <c r="AM1500" s="137">
        <v>106.71640405113446</v>
      </c>
      <c r="AN1500" s="137">
        <v>105.18945394505499</v>
      </c>
      <c r="AO1500" s="137">
        <v>103.5439091413989</v>
      </c>
      <c r="AP1500" s="137">
        <v>101.8030775980892</v>
      </c>
      <c r="AQ1500" s="137">
        <v>99.997541745638841</v>
      </c>
      <c r="AR1500" s="137">
        <v>98.163439521200601</v>
      </c>
      <c r="AS1500" s="137">
        <v>96.339834381565197</v>
      </c>
      <c r="AT1500" s="137">
        <v>94.565536484050071</v>
      </c>
      <c r="AU1500" s="137">
        <v>92.875897426054181</v>
      </c>
      <c r="AV1500" s="137">
        <v>91.300121623339123</v>
      </c>
      <c r="AW1500" s="137">
        <v>89.859506243111227</v>
      </c>
      <c r="AX1500" s="138">
        <v>88.566788382791344</v>
      </c>
    </row>
    <row r="1501" spans="1:50">
      <c r="A1501" s="211" t="s">
        <v>66</v>
      </c>
      <c r="B1501" s="214" t="s">
        <v>66</v>
      </c>
      <c r="C1501" s="209" t="s">
        <v>36</v>
      </c>
      <c r="D1501" s="67" t="s">
        <v>24</v>
      </c>
      <c r="E1501" s="87" t="str">
        <f>A1501&amp;"/"&amp;B1501&amp;"/"&amp;C1501&amp;"/"&amp;D1501</f>
        <v>Geothermal power plants/Geothermal power plants/Electricity only/L</v>
      </c>
      <c r="F1501" s="55" t="str">
        <f>A1501</f>
        <v>Geothermal power plants</v>
      </c>
      <c r="G1501" s="55" t="str">
        <f>B1501</f>
        <v>Geothermal power plants</v>
      </c>
      <c r="H1501" s="55" t="str">
        <f>C1501</f>
        <v>Electricity only</v>
      </c>
      <c r="I1501" s="85" t="str">
        <f t="shared" si="85"/>
        <v>L</v>
      </c>
      <c r="J1501" s="139">
        <v>64.749999999999986</v>
      </c>
      <c r="K1501" s="139">
        <v>64.702056158044613</v>
      </c>
      <c r="L1501" s="139">
        <v>64.646486987327009</v>
      </c>
      <c r="M1501" s="139">
        <v>64.582104574836748</v>
      </c>
      <c r="N1501" s="139">
        <v>64.507544550130106</v>
      </c>
      <c r="O1501" s="139">
        <v>64.421242856637448</v>
      </c>
      <c r="P1501" s="139">
        <v>64.321410519912945</v>
      </c>
      <c r="Q1501" s="139">
        <v>64.206006644113813</v>
      </c>
      <c r="R1501" s="139">
        <v>64.072710068165591</v>
      </c>
      <c r="S1501" s="139">
        <v>63.918890386114718</v>
      </c>
      <c r="T1501" s="139">
        <v>63.741579399852881</v>
      </c>
      <c r="U1501" s="139">
        <v>63.537444545649173</v>
      </c>
      <c r="V1501" s="139">
        <v>63.302766436925729</v>
      </c>
      <c r="W1501" s="139">
        <v>63.033423408453572</v>
      </c>
      <c r="X1501" s="139">
        <v>62.724886835914056</v>
      </c>
      <c r="Y1501" s="139">
        <v>62.372232025773457</v>
      </c>
      <c r="Z1501" s="139">
        <v>61.97017057995911</v>
      </c>
      <c r="AA1501" s="139">
        <v>61.513111248712072</v>
      </c>
      <c r="AB1501" s="139">
        <v>60.995257239742266</v>
      </c>
      <c r="AC1501" s="139">
        <v>60.410748514869702</v>
      </c>
      <c r="AD1501" s="139">
        <v>59.753857439215771</v>
      </c>
      <c r="AE1501" s="139">
        <v>59.019244812214502</v>
      </c>
      <c r="AF1501" s="139">
        <v>58.202280283916757</v>
      </c>
      <c r="AG1501" s="139">
        <v>57.299425911274163</v>
      </c>
      <c r="AH1501" s="139">
        <v>56.30867372130156</v>
      </c>
      <c r="AI1501" s="139">
        <v>55.230017525495754</v>
      </c>
      <c r="AJ1501" s="139">
        <v>54.065926364403772</v>
      </c>
      <c r="AK1501" s="139">
        <v>52.821773214271317</v>
      </c>
      <c r="AL1501" s="139">
        <v>51.506160384504632</v>
      </c>
      <c r="AM1501" s="139">
        <v>50.131075813684518</v>
      </c>
      <c r="AN1501" s="139">
        <v>48.711816216843822</v>
      </c>
      <c r="AO1501" s="139">
        <v>47.266627287500206</v>
      </c>
      <c r="AP1501" s="139">
        <v>45.816039586013133</v>
      </c>
      <c r="AQ1501" s="139">
        <v>44.381919672983152</v>
      </c>
      <c r="AR1501" s="139">
        <v>42.986303563115705</v>
      </c>
      <c r="AS1501" s="139">
        <v>41.650123978706546</v>
      </c>
      <c r="AT1501" s="139">
        <v>40.391972816916415</v>
      </c>
      <c r="AU1501" s="139">
        <v>39.22704618306873</v>
      </c>
      <c r="AV1501" s="139">
        <v>38.166397201700995</v>
      </c>
      <c r="AW1501" s="139">
        <v>37.216575098730829</v>
      </c>
      <c r="AX1501" s="140">
        <v>36.37966828281084</v>
      </c>
    </row>
    <row r="1502" spans="1:50">
      <c r="A1502" s="212"/>
      <c r="B1502" s="215"/>
      <c r="C1502" s="206"/>
      <c r="D1502" s="52" t="s">
        <v>25</v>
      </c>
      <c r="E1502" s="86" t="str">
        <f>A1501&amp;"/"&amp;B1501&amp;"/"&amp;C1501&amp;"/"&amp;D1502</f>
        <v>Geothermal power plants/Geothermal power plants/Electricity only/M</v>
      </c>
      <c r="F1502" s="61" t="str">
        <f>A1501</f>
        <v>Geothermal power plants</v>
      </c>
      <c r="G1502" s="61" t="str">
        <f>B1501</f>
        <v>Geothermal power plants</v>
      </c>
      <c r="H1502" s="61" t="str">
        <f>C1501</f>
        <v>Electricity only</v>
      </c>
      <c r="I1502" s="84" t="str">
        <f t="shared" si="85"/>
        <v>M</v>
      </c>
      <c r="J1502" s="135">
        <v>74.462499999999991</v>
      </c>
      <c r="K1502" s="135">
        <v>74.39537869834227</v>
      </c>
      <c r="L1502" s="135">
        <v>74.317604532134169</v>
      </c>
      <c r="M1502" s="135">
        <v>74.227525776151495</v>
      </c>
      <c r="N1502" s="135">
        <v>74.123248080532505</v>
      </c>
      <c r="O1502" s="135">
        <v>74.002603504259483</v>
      </c>
      <c r="P1502" s="135">
        <v>73.86311725492601</v>
      </c>
      <c r="Q1502" s="135">
        <v>73.701972613465387</v>
      </c>
      <c r="R1502" s="135">
        <v>73.515974843523324</v>
      </c>
      <c r="S1502" s="135">
        <v>73.301515315538211</v>
      </c>
      <c r="T1502" s="135">
        <v>73.054537639486611</v>
      </c>
      <c r="U1502" s="135">
        <v>72.770508321792221</v>
      </c>
      <c r="V1502" s="135">
        <v>72.444395361485846</v>
      </c>
      <c r="W1502" s="135">
        <v>72.070659288792982</v>
      </c>
      <c r="X1502" s="135">
        <v>71.643262416810529</v>
      </c>
      <c r="Y1502" s="135">
        <v>71.155703481234085</v>
      </c>
      <c r="Z1502" s="135">
        <v>70.601086289260053</v>
      </c>
      <c r="AA1502" s="135">
        <v>69.97223231588471</v>
      </c>
      <c r="AB1502" s="135">
        <v>69.261848100541869</v>
      </c>
      <c r="AC1502" s="135">
        <v>68.46275840954435</v>
      </c>
      <c r="AD1502" s="135">
        <v>67.568214901659914</v>
      </c>
      <c r="AE1502" s="135">
        <v>66.572286803938056</v>
      </c>
      <c r="AF1502" s="135">
        <v>65.470334153946553</v>
      </c>
      <c r="AG1502" s="135">
        <v>64.259554858556939</v>
      </c>
      <c r="AH1502" s="135">
        <v>62.939583847134564</v>
      </c>
      <c r="AI1502" s="135">
        <v>61.513106307204161</v>
      </c>
      <c r="AJ1502" s="135">
        <v>59.986428784114722</v>
      </c>
      <c r="AK1502" s="135">
        <v>58.369934590847159</v>
      </c>
      <c r="AL1502" s="135">
        <v>56.678337771225664</v>
      </c>
      <c r="AM1502" s="135">
        <v>54.930648116233733</v>
      </c>
      <c r="AN1502" s="135">
        <v>53.149773733114962</v>
      </c>
      <c r="AO1502" s="135">
        <v>51.361720835557158</v>
      </c>
      <c r="AP1502" s="135">
        <v>49.594402166076065</v>
      </c>
      <c r="AQ1502" s="135">
        <v>47.876129468479739</v>
      </c>
      <c r="AR1502" s="135">
        <v>46.233929510513683</v>
      </c>
      <c r="AS1502" s="135">
        <v>44.691871453064323</v>
      </c>
      <c r="AT1502" s="135">
        <v>43.269610857694985</v>
      </c>
      <c r="AU1502" s="135">
        <v>41.981333645813187</v>
      </c>
      <c r="AV1502" s="135">
        <v>40.835223692132011</v>
      </c>
      <c r="AW1502" s="135">
        <v>39.833493364345138</v>
      </c>
      <c r="AX1502" s="136">
        <v>38.972927478964451</v>
      </c>
    </row>
    <row r="1503" spans="1:50">
      <c r="A1503" s="213"/>
      <c r="B1503" s="218"/>
      <c r="C1503" s="210"/>
      <c r="D1503" s="93" t="s">
        <v>38</v>
      </c>
      <c r="E1503" s="73" t="str">
        <f>A1501&amp;"/"&amp;B1501&amp;"/"&amp;C1501&amp;"/"&amp;D1503</f>
        <v>Geothermal power plants/Geothermal power plants/Electricity only/S</v>
      </c>
      <c r="F1503" s="91" t="str">
        <f>A1501</f>
        <v>Geothermal power plants</v>
      </c>
      <c r="G1503" s="91" t="str">
        <f>B1501</f>
        <v>Geothermal power plants</v>
      </c>
      <c r="H1503" s="91" t="str">
        <f>C1501</f>
        <v>Electricity only</v>
      </c>
      <c r="I1503" s="70" t="str">
        <f t="shared" ref="I1503:I1517" si="86">D1503</f>
        <v>S</v>
      </c>
      <c r="J1503" s="137">
        <v>96.801249999999996</v>
      </c>
      <c r="K1503" s="137">
        <v>96.751358707729509</v>
      </c>
      <c r="L1503" s="137">
        <v>96.693475457422167</v>
      </c>
      <c r="M1503" s="137">
        <v>96.626335402753469</v>
      </c>
      <c r="N1503" s="137">
        <v>96.548478858649915</v>
      </c>
      <c r="O1503" s="137">
        <v>96.458223148746981</v>
      </c>
      <c r="P1503" s="137">
        <v>96.353631040135028</v>
      </c>
      <c r="Q1503" s="137">
        <v>96.232475591507878</v>
      </c>
      <c r="R1503" s="137">
        <v>96.09220133319107</v>
      </c>
      <c r="S1503" s="137">
        <v>95.929881840557726</v>
      </c>
      <c r="T1503" s="137">
        <v>95.742173973314749</v>
      </c>
      <c r="U1503" s="137">
        <v>95.525269353578253</v>
      </c>
      <c r="V1503" s="137">
        <v>95.274844071632373</v>
      </c>
      <c r="W1503" s="137">
        <v>94.986008170348768</v>
      </c>
      <c r="X1503" s="137">
        <v>94.653257201591572</v>
      </c>
      <c r="Y1503" s="137">
        <v>94.270429106065848</v>
      </c>
      <c r="Z1503" s="137">
        <v>93.830670874489812</v>
      </c>
      <c r="AA1503" s="137">
        <v>93.326420924639066</v>
      </c>
      <c r="AB1503" s="137">
        <v>92.749414875111</v>
      </c>
      <c r="AC1503" s="137">
        <v>92.090724371520423</v>
      </c>
      <c r="AD1503" s="137">
        <v>91.340840717703117</v>
      </c>
      <c r="AE1503" s="137">
        <v>90.489817078816429</v>
      </c>
      <c r="AF1503" s="137">
        <v>89.527484613967431</v>
      </c>
      <c r="AG1503" s="137">
        <v>88.443758546581094</v>
      </c>
      <c r="AH1503" s="137">
        <v>87.229049170513449</v>
      </c>
      <c r="AI1503" s="137">
        <v>85.874789196211893</v>
      </c>
      <c r="AJ1503" s="137">
        <v>84.374081601573863</v>
      </c>
      <c r="AK1503" s="137">
        <v>82.722460225472986</v>
      </c>
      <c r="AL1503" s="137">
        <v>80.918738007241032</v>
      </c>
      <c r="AM1503" s="137">
        <v>78.965895088636259</v>
      </c>
      <c r="AN1503" s="137">
        <v>76.871932373738105</v>
      </c>
      <c r="AO1503" s="137">
        <v>74.650588958299991</v>
      </c>
      <c r="AP1503" s="137">
        <v>72.321799771481537</v>
      </c>
      <c r="AQ1503" s="137">
        <v>69.911760554205273</v>
      </c>
      <c r="AR1503" s="137">
        <v>67.452479479694333</v>
      </c>
      <c r="AS1503" s="137">
        <v>64.980735233804623</v>
      </c>
      <c r="AT1503" s="137">
        <v>62.536432176087622</v>
      </c>
      <c r="AU1503" s="137">
        <v>60.160438013436739</v>
      </c>
      <c r="AV1503" s="137">
        <v>57.892092154388635</v>
      </c>
      <c r="AW1503" s="137">
        <v>55.766659565272462</v>
      </c>
      <c r="AX1503" s="138">
        <v>53.813049608188223</v>
      </c>
    </row>
    <row r="1504" spans="1:50">
      <c r="A1504" s="211" t="s">
        <v>67</v>
      </c>
      <c r="B1504" s="14" t="s">
        <v>68</v>
      </c>
      <c r="C1504" s="15" t="s">
        <v>36</v>
      </c>
      <c r="D1504" s="111" t="s">
        <v>25</v>
      </c>
      <c r="E1504" s="112" t="str">
        <f>A1504&amp;"/"&amp;B1504&amp;"/"&amp;C1504&amp;"/"&amp;D1504</f>
        <v>Tide, wave and ocean power plants/Tidal/Electricity only/M</v>
      </c>
      <c r="F1504" s="113" t="str">
        <f>A1504</f>
        <v>Tide, wave and ocean power plants</v>
      </c>
      <c r="G1504" s="113" t="str">
        <f>B1504</f>
        <v>Tidal</v>
      </c>
      <c r="H1504" s="113" t="str">
        <f>C1504</f>
        <v>Electricity only</v>
      </c>
      <c r="I1504" s="114" t="str">
        <f t="shared" si="86"/>
        <v>M</v>
      </c>
      <c r="J1504" s="145">
        <v>124.2</v>
      </c>
      <c r="K1504" s="145">
        <v>123.78180730793254</v>
      </c>
      <c r="L1504" s="145">
        <v>123.32277800505162</v>
      </c>
      <c r="M1504" s="145">
        <v>122.81928061178323</v>
      </c>
      <c r="N1504" s="145">
        <v>122.26743751670156</v>
      </c>
      <c r="O1504" s="145">
        <v>121.66312550419211</v>
      </c>
      <c r="P1504" s="145">
        <v>121.00198101174647</v>
      </c>
      <c r="Q1504" s="145">
        <v>120.27941128603041</v>
      </c>
      <c r="R1504" s="145">
        <v>119.49061277280546</v>
      </c>
      <c r="S1504" s="145">
        <v>118.63059824092566</v>
      </c>
      <c r="T1504" s="145">
        <v>117.69423429494525</v>
      </c>
      <c r="U1504" s="145">
        <v>116.67629106049043</v>
      </c>
      <c r="V1504" s="145">
        <v>115.57150591296492</v>
      </c>
      <c r="W1504" s="145">
        <v>114.37466313964801</v>
      </c>
      <c r="X1504" s="145">
        <v>113.08069134831702</v>
      </c>
      <c r="Y1504" s="145">
        <v>111.68478022695322</v>
      </c>
      <c r="Z1504" s="145">
        <v>110.18251787845739</v>
      </c>
      <c r="AA1504" s="145">
        <v>108.57004935761054</v>
      </c>
      <c r="AB1504" s="145">
        <v>106.84425618017131</v>
      </c>
      <c r="AC1504" s="145">
        <v>105.00295541548429</v>
      </c>
      <c r="AD1504" s="145">
        <v>103.04511548476529</v>
      </c>
      <c r="AE1504" s="145">
        <v>100.97108395795313</v>
      </c>
      <c r="AF1504" s="145">
        <v>98.782820494942015</v>
      </c>
      <c r="AG1504" s="145">
        <v>96.484125679108075</v>
      </c>
      <c r="AH1504" s="145">
        <v>94.080853967438742</v>
      </c>
      <c r="AI1504" s="145">
        <v>91.581096526976012</v>
      </c>
      <c r="AJ1504" s="145">
        <v>88.995317612218614</v>
      </c>
      <c r="AK1504" s="145">
        <v>86.336426705596168</v>
      </c>
      <c r="AL1504" s="145">
        <v>83.619768291057369</v>
      </c>
      <c r="AM1504" s="145">
        <v>80.863012275926494</v>
      </c>
      <c r="AN1504" s="145">
        <v>78.085931096875157</v>
      </c>
      <c r="AO1504" s="145">
        <v>75.310054705397746</v>
      </c>
      <c r="AP1504" s="145">
        <v>72.558201985159528</v>
      </c>
      <c r="AQ1504" s="145">
        <v>69.853896473498367</v>
      </c>
      <c r="AR1504" s="145">
        <v>67.220684948063862</v>
      </c>
      <c r="AS1504" s="145">
        <v>64.681388523608916</v>
      </c>
      <c r="AT1504" s="145">
        <v>62.257326081659635</v>
      </c>
      <c r="AU1504" s="145">
        <v>59.967557634217407</v>
      </c>
      <c r="AV1504" s="145">
        <v>57.828199137508342</v>
      </c>
      <c r="AW1504" s="145">
        <v>55.851859163762562</v>
      </c>
      <c r="AX1504" s="146">
        <v>54.047241134627583</v>
      </c>
    </row>
    <row r="1505" spans="1:50">
      <c r="A1505" s="213"/>
      <c r="B1505" s="16" t="s">
        <v>69</v>
      </c>
      <c r="C1505" s="17" t="s">
        <v>36</v>
      </c>
      <c r="D1505" s="93" t="s">
        <v>25</v>
      </c>
      <c r="E1505" s="73" t="str">
        <f>A1504&amp;"/"&amp;B1505&amp;"/"&amp;C1505&amp;"/"&amp;D1505</f>
        <v>Tide, wave and ocean power plants/Wave/Electricity only/M</v>
      </c>
      <c r="F1505" s="91" t="str">
        <f>A1504</f>
        <v>Tide, wave and ocean power plants</v>
      </c>
      <c r="G1505" s="91" t="str">
        <f>B1505</f>
        <v>Wave</v>
      </c>
      <c r="H1505" s="91" t="str">
        <f>C1505</f>
        <v>Electricity only</v>
      </c>
      <c r="I1505" s="70" t="str">
        <f t="shared" si="86"/>
        <v>M</v>
      </c>
      <c r="J1505" s="137">
        <v>156.49200000000002</v>
      </c>
      <c r="K1505" s="137">
        <v>155.99550870829577</v>
      </c>
      <c r="L1505" s="137">
        <v>155.45019849660198</v>
      </c>
      <c r="M1505" s="137">
        <v>154.85165399994867</v>
      </c>
      <c r="N1505" s="137">
        <v>154.19514348108117</v>
      </c>
      <c r="O1505" s="137">
        <v>153.47561462358965</v>
      </c>
      <c r="P1505" s="137">
        <v>152.68769512294739</v>
      </c>
      <c r="Q1505" s="137">
        <v>151.82569936802662</v>
      </c>
      <c r="R1505" s="137">
        <v>150.88364270642521</v>
      </c>
      <c r="S1505" s="137">
        <v>149.85526499379989</v>
      </c>
      <c r="T1505" s="137">
        <v>148.73406533112322</v>
      </c>
      <c r="U1505" s="137">
        <v>147.51335008116209</v>
      </c>
      <c r="V1505" s="137">
        <v>146.18629640841829</v>
      </c>
      <c r="W1505" s="137">
        <v>144.74603368148519</v>
      </c>
      <c r="X1505" s="137">
        <v>143.18574508301384</v>
      </c>
      <c r="Y1505" s="137">
        <v>141.49879165315485</v>
      </c>
      <c r="Z1505" s="137">
        <v>139.67886070371185</v>
      </c>
      <c r="AA1505" s="137">
        <v>137.72014003292017</v>
      </c>
      <c r="AB1505" s="137">
        <v>135.61751859210889</v>
      </c>
      <c r="AC1505" s="137">
        <v>133.36681315366363</v>
      </c>
      <c r="AD1505" s="137">
        <v>130.96501905986804</v>
      </c>
      <c r="AE1505" s="137">
        <v>128.41058126536299</v>
      </c>
      <c r="AF1505" s="137">
        <v>125.70367962031858</v>
      </c>
      <c r="AG1505" s="137">
        <v>122.84651971606654</v>
      </c>
      <c r="AH1505" s="137">
        <v>119.84361772492046</v>
      </c>
      <c r="AI1505" s="137">
        <v>116.70206467669777</v>
      </c>
      <c r="AJ1505" s="137">
        <v>113.43175277297003</v>
      </c>
      <c r="AK1505" s="137">
        <v>110.04554397819555</v>
      </c>
      <c r="AL1505" s="137">
        <v>106.55935965261679</v>
      </c>
      <c r="AM1505" s="137">
        <v>102.99216986306425</v>
      </c>
      <c r="AN1505" s="137">
        <v>99.365862685125208</v>
      </c>
      <c r="AO1505" s="137">
        <v>95.704977687052164</v>
      </c>
      <c r="AP1505" s="137">
        <v>92.036294100765787</v>
      </c>
      <c r="AQ1505" s="137">
        <v>88.388272925242731</v>
      </c>
      <c r="AR1505" s="137">
        <v>84.790363020290101</v>
      </c>
      <c r="AS1505" s="137">
        <v>81.272193387605569</v>
      </c>
      <c r="AT1505" s="137">
        <v>77.862686162434599</v>
      </c>
      <c r="AU1505" s="137">
        <v>74.589135903259958</v>
      </c>
      <c r="AV1505" s="137">
        <v>71.476308976022153</v>
      </c>
      <c r="AW1505" s="137">
        <v>68.545620691447709</v>
      </c>
      <c r="AX1505" s="138">
        <v>65.814446261863168</v>
      </c>
    </row>
    <row r="1506" spans="1:50">
      <c r="A1506" s="211" t="s">
        <v>70</v>
      </c>
      <c r="B1506" s="214" t="s">
        <v>71</v>
      </c>
      <c r="C1506" s="209" t="s">
        <v>36</v>
      </c>
      <c r="D1506" s="67" t="s">
        <v>24</v>
      </c>
      <c r="E1506" s="87" t="str">
        <f>A1506&amp;"/"&amp;B1506&amp;"/"&amp;C1506&amp;"/"&amp;D1506</f>
        <v>Hydro plants/Run-of-river/Electricity only/L</v>
      </c>
      <c r="F1506" s="55" t="str">
        <f>A1506</f>
        <v>Hydro plants</v>
      </c>
      <c r="G1506" s="55" t="str">
        <f>B1506</f>
        <v>Run-of-river</v>
      </c>
      <c r="H1506" s="55" t="str">
        <f>C1506</f>
        <v>Electricity only</v>
      </c>
      <c r="I1506" s="85" t="str">
        <f t="shared" si="86"/>
        <v>L</v>
      </c>
      <c r="J1506" s="139">
        <v>20.61</v>
      </c>
      <c r="K1506" s="139">
        <v>20.601268341292727</v>
      </c>
      <c r="L1506" s="139">
        <v>20.591682760058671</v>
      </c>
      <c r="M1506" s="139">
        <v>20.581166970262711</v>
      </c>
      <c r="N1506" s="139">
        <v>20.569639411519578</v>
      </c>
      <c r="O1506" s="139">
        <v>20.557013222945848</v>
      </c>
      <c r="P1506" s="139">
        <v>20.543196305929111</v>
      </c>
      <c r="Q1506" s="139">
        <v>20.528091497780167</v>
      </c>
      <c r="R1506" s="139">
        <v>20.511596881171901</v>
      </c>
      <c r="S1506" s="139">
        <v>20.493606257116507</v>
      </c>
      <c r="T1506" s="139">
        <v>20.474009811791611</v>
      </c>
      <c r="U1506" s="139">
        <v>20.452695009529901</v>
      </c>
      <c r="V1506" s="139">
        <v>20.429547745393794</v>
      </c>
      <c r="W1506" s="139">
        <v>20.404453790541535</v>
      </c>
      <c r="X1506" s="139">
        <v>20.377300561547301</v>
      </c>
      <c r="Y1506" s="139">
        <v>20.347979240385015</v>
      </c>
      <c r="Z1506" s="139">
        <v>20.316387264292196</v>
      </c>
      <c r="AA1506" s="139">
        <v>20.282431193556565</v>
      </c>
      <c r="AB1506" s="139">
        <v>20.246029949826216</v>
      </c>
      <c r="AC1506" s="139">
        <v>20.207118397391923</v>
      </c>
      <c r="AD1506" s="139">
        <v>20.165651214844516</v>
      </c>
      <c r="AE1506" s="139">
        <v>20.121606974792851</v>
      </c>
      <c r="AF1506" s="139">
        <v>20.074992315717168</v>
      </c>
      <c r="AG1506" s="139">
        <v>20.025846054020448</v>
      </c>
      <c r="AH1506" s="139">
        <v>19.97424304825045</v>
      </c>
      <c r="AI1506" s="139">
        <v>19.920297594506799</v>
      </c>
      <c r="AJ1506" s="139">
        <v>19.864166106254896</v>
      </c>
      <c r="AK1506" s="139">
        <v>19.806048817782436</v>
      </c>
      <c r="AL1506" s="139">
        <v>19.746190253193561</v>
      </c>
      <c r="AM1506" s="139">
        <v>19.684878226570927</v>
      </c>
      <c r="AN1506" s="139">
        <v>19.622441186993857</v>
      </c>
      <c r="AO1506" s="139">
        <v>19.559243795687866</v>
      </c>
      <c r="AP1506" s="139">
        <v>19.495680720063529</v>
      </c>
      <c r="AQ1506" s="139">
        <v>19.432168745741624</v>
      </c>
      <c r="AR1506" s="139">
        <v>19.369137434287236</v>
      </c>
      <c r="AS1506" s="139">
        <v>19.307018679649136</v>
      </c>
      <c r="AT1506" s="139">
        <v>19.246235626645475</v>
      </c>
      <c r="AU1506" s="139">
        <v>19.187191496462081</v>
      </c>
      <c r="AV1506" s="139">
        <v>19.130258905121977</v>
      </c>
      <c r="AW1506" s="139">
        <v>19.075770253301581</v>
      </c>
      <c r="AX1506" s="140">
        <v>19.024009707395614</v>
      </c>
    </row>
    <row r="1507" spans="1:50">
      <c r="A1507" s="212"/>
      <c r="B1507" s="215"/>
      <c r="C1507" s="206"/>
      <c r="D1507" s="52" t="s">
        <v>25</v>
      </c>
      <c r="E1507" s="86" t="str">
        <f>A1506&amp;"/"&amp;B1506&amp;"/"&amp;C1506&amp;"/"&amp;D1507</f>
        <v>Hydro plants/Run-of-river/Electricity only/M</v>
      </c>
      <c r="F1507" s="61" t="str">
        <f>A1506</f>
        <v>Hydro plants</v>
      </c>
      <c r="G1507" s="61" t="str">
        <f>B1506</f>
        <v>Run-of-river</v>
      </c>
      <c r="H1507" s="61" t="str">
        <f>C1506</f>
        <v>Electricity only</v>
      </c>
      <c r="I1507" s="84" t="str">
        <f t="shared" si="86"/>
        <v>M</v>
      </c>
      <c r="J1507" s="135">
        <v>21.640500000000003</v>
      </c>
      <c r="K1507" s="135">
        <v>21.632961811763209</v>
      </c>
      <c r="L1507" s="135">
        <v>21.624676553428571</v>
      </c>
      <c r="M1507" s="135">
        <v>21.615575349600121</v>
      </c>
      <c r="N1507" s="135">
        <v>21.605584083158082</v>
      </c>
      <c r="O1507" s="135">
        <v>21.59462323945602</v>
      </c>
      <c r="P1507" s="135">
        <v>21.582607806273963</v>
      </c>
      <c r="Q1507" s="135">
        <v>21.569447246563783</v>
      </c>
      <c r="R1507" s="135">
        <v>21.555045563874863</v>
      </c>
      <c r="S1507" s="135">
        <v>21.53930148335569</v>
      </c>
      <c r="T1507" s="135">
        <v>21.522108774288974</v>
      </c>
      <c r="U1507" s="135">
        <v>21.503356743086382</v>
      </c>
      <c r="V1507" s="135">
        <v>21.482930928336383</v>
      </c>
      <c r="W1507" s="135">
        <v>21.460714031587383</v>
      </c>
      <c r="X1507" s="135">
        <v>21.436587118702178</v>
      </c>
      <c r="Y1507" s="135">
        <v>21.410431126395448</v>
      </c>
      <c r="Z1507" s="135">
        <v>21.38212870643585</v>
      </c>
      <c r="AA1507" s="135">
        <v>21.351566435352673</v>
      </c>
      <c r="AB1507" s="135">
        <v>21.31863740967685</v>
      </c>
      <c r="AC1507" s="135">
        <v>21.283244235099268</v>
      </c>
      <c r="AD1507" s="135">
        <v>21.245302401834177</v>
      </c>
      <c r="AE1507" s="135">
        <v>21.204744017470045</v>
      </c>
      <c r="AF1507" s="135">
        <v>21.161521842484987</v>
      </c>
      <c r="AG1507" s="135">
        <v>21.115613542628331</v>
      </c>
      <c r="AH1507" s="135">
        <v>21.067026037337012</v>
      </c>
      <c r="AI1507" s="135">
        <v>21.015799785818992</v>
      </c>
      <c r="AJ1507" s="135">
        <v>20.962012814818586</v>
      </c>
      <c r="AK1507" s="135">
        <v>20.905784257725486</v>
      </c>
      <c r="AL1507" s="135">
        <v>20.847277147804963</v>
      </c>
      <c r="AM1507" s="135">
        <v>20.786700193748779</v>
      </c>
      <c r="AN1507" s="135">
        <v>20.724308268518332</v>
      </c>
      <c r="AO1507" s="135">
        <v>20.660401367191184</v>
      </c>
      <c r="AP1507" s="135">
        <v>20.595321839613824</v>
      </c>
      <c r="AQ1507" s="135">
        <v>20.529449780365429</v>
      </c>
      <c r="AR1507" s="135">
        <v>20.463196560145249</v>
      </c>
      <c r="AS1507" s="135">
        <v>20.396996603959419</v>
      </c>
      <c r="AT1507" s="135">
        <v>20.331297653467555</v>
      </c>
      <c r="AU1507" s="135">
        <v>20.26654988142511</v>
      </c>
      <c r="AV1507" s="135">
        <v>20.203194341172356</v>
      </c>
      <c r="AW1507" s="135">
        <v>20.14165131920047</v>
      </c>
      <c r="AX1507" s="136">
        <v>20.082309201552576</v>
      </c>
    </row>
    <row r="1508" spans="1:50">
      <c r="A1508" s="212"/>
      <c r="B1508" s="215"/>
      <c r="C1508" s="206"/>
      <c r="D1508" s="52" t="s">
        <v>38</v>
      </c>
      <c r="E1508" s="86" t="str">
        <f>A1506&amp;"/"&amp;B1506&amp;"/"&amp;C1506&amp;"/"&amp;D1508</f>
        <v>Hydro plants/Run-of-river/Electricity only/S</v>
      </c>
      <c r="F1508" s="61" t="str">
        <f>A1506</f>
        <v>Hydro plants</v>
      </c>
      <c r="G1508" s="61" t="str">
        <f>B1506</f>
        <v>Run-of-river</v>
      </c>
      <c r="H1508" s="61" t="str">
        <f>C1506</f>
        <v>Electricity only</v>
      </c>
      <c r="I1508" s="84" t="str">
        <f t="shared" si="86"/>
        <v>S</v>
      </c>
      <c r="J1508" s="135">
        <v>23.804549999999999</v>
      </c>
      <c r="K1508" s="135">
        <v>23.797737400034968</v>
      </c>
      <c r="L1508" s="135">
        <v>23.79024227800009</v>
      </c>
      <c r="M1508" s="135">
        <v>23.782000110038375</v>
      </c>
      <c r="N1508" s="135">
        <v>23.772941104259385</v>
      </c>
      <c r="O1508" s="135">
        <v>23.762989953100579</v>
      </c>
      <c r="P1508" s="135">
        <v>23.752065617759158</v>
      </c>
      <c r="Q1508" s="135">
        <v>23.740081157839001</v>
      </c>
      <c r="R1508" s="135">
        <v>23.726943621960572</v>
      </c>
      <c r="S1508" s="135">
        <v>23.712554017961033</v>
      </c>
      <c r="T1508" s="135">
        <v>23.696807384429917</v>
      </c>
      <c r="U1508" s="135">
        <v>23.679592988614175</v>
      </c>
      <c r="V1508" s="135">
        <v>23.66079467907435</v>
      </c>
      <c r="W1508" s="135">
        <v>23.640291424719329</v>
      </c>
      <c r="X1508" s="135">
        <v>23.617958074763624</v>
      </c>
      <c r="Y1508" s="135">
        <v>23.593666376434907</v>
      </c>
      <c r="Z1508" s="135">
        <v>23.5672862885211</v>
      </c>
      <c r="AA1508" s="135">
        <v>23.53868762860106</v>
      </c>
      <c r="AB1508" s="135">
        <v>23.507742089473865</v>
      </c>
      <c r="AC1508" s="135">
        <v>23.474325655226522</v>
      </c>
      <c r="AD1508" s="135">
        <v>23.438321438840553</v>
      </c>
      <c r="AE1508" s="135">
        <v>23.399622950503169</v>
      </c>
      <c r="AF1508" s="135">
        <v>23.358137788190596</v>
      </c>
      <c r="AG1508" s="135">
        <v>23.313791719124133</v>
      </c>
      <c r="AH1508" s="135">
        <v>23.266533092156109</v>
      </c>
      <c r="AI1508" s="135">
        <v>23.216337487274789</v>
      </c>
      <c r="AJ1508" s="135">
        <v>23.163212470112583</v>
      </c>
      <c r="AK1508" s="135">
        <v>23.107202278300235</v>
      </c>
      <c r="AL1508" s="135">
        <v>23.048392225378869</v>
      </c>
      <c r="AM1508" s="135">
        <v>22.986912570420941</v>
      </c>
      <c r="AN1508" s="135">
        <v>22.922941572115867</v>
      </c>
      <c r="AO1508" s="135">
        <v>22.856707430136897</v>
      </c>
      <c r="AP1508" s="135">
        <v>22.788488819636587</v>
      </c>
      <c r="AQ1508" s="135">
        <v>22.718613751768164</v>
      </c>
      <c r="AR1508" s="135">
        <v>22.647456547900092</v>
      </c>
      <c r="AS1508" s="135">
        <v>22.575432799055633</v>
      </c>
      <c r="AT1508" s="135">
        <v>22.50299229320655</v>
      </c>
      <c r="AU1508" s="135">
        <v>22.430610025637485</v>
      </c>
      <c r="AV1508" s="135">
        <v>22.358775551908234</v>
      </c>
      <c r="AW1508" s="135">
        <v>22.28798108571069</v>
      </c>
      <c r="AX1508" s="136">
        <v>22.218708869673495</v>
      </c>
    </row>
    <row r="1509" spans="1:50">
      <c r="A1509" s="212"/>
      <c r="B1509" s="224"/>
      <c r="C1509" s="216"/>
      <c r="D1509" s="106" t="s">
        <v>47</v>
      </c>
      <c r="E1509" s="107" t="str">
        <f>A1506&amp;"/"&amp;B1506&amp;"/"&amp;C1506&amp;"/"&amp;D1509</f>
        <v>Hydro plants/Run-of-river/Electricity only/XS</v>
      </c>
      <c r="F1509" s="108" t="str">
        <f>A1506</f>
        <v>Hydro plants</v>
      </c>
      <c r="G1509" s="108" t="str">
        <f>B1506</f>
        <v>Run-of-river</v>
      </c>
      <c r="H1509" s="108" t="str">
        <f>C1506</f>
        <v>Electricity only</v>
      </c>
      <c r="I1509" s="109" t="str">
        <f t="shared" si="86"/>
        <v>XS</v>
      </c>
      <c r="J1509" s="143">
        <v>28.565460000000005</v>
      </c>
      <c r="K1509" s="143">
        <v>28.558747610122801</v>
      </c>
      <c r="L1509" s="143">
        <v>28.551356757923507</v>
      </c>
      <c r="M1509" s="143">
        <v>28.543221999890594</v>
      </c>
      <c r="N1509" s="143">
        <v>28.534272259043661</v>
      </c>
      <c r="O1509" s="143">
        <v>28.524430489032312</v>
      </c>
      <c r="P1509" s="143">
        <v>28.513613353077009</v>
      </c>
      <c r="Q1509" s="143">
        <v>28.50173092826984</v>
      </c>
      <c r="R1509" s="143">
        <v>28.488686448169879</v>
      </c>
      <c r="S1509" s="143">
        <v>28.474376099388792</v>
      </c>
      <c r="T1509" s="143">
        <v>28.458688890970826</v>
      </c>
      <c r="U1509" s="143">
        <v>28.441506618809463</v>
      </c>
      <c r="V1509" s="143">
        <v>28.422703951066445</v>
      </c>
      <c r="W1509" s="143">
        <v>28.40214866448532</v>
      </c>
      <c r="X1509" s="143">
        <v>28.379702065489461</v>
      </c>
      <c r="Y1509" s="143">
        <v>28.355219633830266</v>
      </c>
      <c r="Z1509" s="143">
        <v>28.328551930033395</v>
      </c>
      <c r="AA1509" s="143">
        <v>28.299545810618362</v>
      </c>
      <c r="AB1509" s="143">
        <v>28.268045996572731</v>
      </c>
      <c r="AC1509" s="143">
        <v>28.233897040269827</v>
      </c>
      <c r="AD1509" s="143">
        <v>28.196945733237293</v>
      </c>
      <c r="AE1509" s="143">
        <v>28.157043991124127</v>
      </c>
      <c r="AF1509" s="143">
        <v>28.114052242016925</v>
      </c>
      <c r="AG1509" s="143">
        <v>28.067843329049786</v>
      </c>
      <c r="AH1509" s="143">
        <v>28.018306917239155</v>
      </c>
      <c r="AI1509" s="143">
        <v>27.965354367050082</v>
      </c>
      <c r="AJ1509" s="143">
        <v>27.908924003117701</v>
      </c>
      <c r="AK1509" s="143">
        <v>27.8489866661067</v>
      </c>
      <c r="AL1509" s="143">
        <v>27.785551389952662</v>
      </c>
      <c r="AM1509" s="143">
        <v>27.718670997722217</v>
      </c>
      <c r="AN1509" s="143">
        <v>27.648447360216181</v>
      </c>
      <c r="AO1509" s="143">
        <v>27.575036016588683</v>
      </c>
      <c r="AP1509" s="143">
        <v>27.498649821155713</v>
      </c>
      <c r="AQ1509" s="143">
        <v>27.419561261533538</v>
      </c>
      <c r="AR1509" s="143">
        <v>27.338103096866607</v>
      </c>
      <c r="AS1509" s="143">
        <v>27.254666997204147</v>
      </c>
      <c r="AT1509" s="143">
        <v>27.169699930484175</v>
      </c>
      <c r="AU1509" s="143">
        <v>27.08369814372432</v>
      </c>
      <c r="AV1509" s="143">
        <v>26.997198717677183</v>
      </c>
      <c r="AW1509" s="143">
        <v>26.910768832527591</v>
      </c>
      <c r="AX1509" s="144">
        <v>26.824993054526765</v>
      </c>
    </row>
    <row r="1510" spans="1:50">
      <c r="A1510" s="212"/>
      <c r="B1510" s="215" t="s">
        <v>72</v>
      </c>
      <c r="C1510" s="206" t="s">
        <v>36</v>
      </c>
      <c r="D1510" s="52" t="s">
        <v>24</v>
      </c>
      <c r="E1510" s="86" t="str">
        <f>A1506&amp;"/"&amp;B1510&amp;"/"&amp;C1510&amp;"/"&amp;D1510</f>
        <v>Hydro plants/Reservoirs (dams)/Electricity only/L</v>
      </c>
      <c r="F1510" s="61" t="str">
        <f>A1506</f>
        <v>Hydro plants</v>
      </c>
      <c r="G1510" s="61" t="str">
        <f>B1510</f>
        <v>Reservoirs (dams)</v>
      </c>
      <c r="H1510" s="61" t="str">
        <f>C1510</f>
        <v>Electricity only</v>
      </c>
      <c r="I1510" s="84" t="str">
        <f t="shared" si="86"/>
        <v>L</v>
      </c>
      <c r="J1510" s="135">
        <v>27.289166666666674</v>
      </c>
      <c r="K1510" s="135">
        <v>27.288781405338749</v>
      </c>
      <c r="L1510" s="135">
        <v>27.288376507339649</v>
      </c>
      <c r="M1510" s="135">
        <v>27.287950978029613</v>
      </c>
      <c r="N1510" s="135">
        <v>27.287503773041749</v>
      </c>
      <c r="O1510" s="135">
        <v>27.287033795864492</v>
      </c>
      <c r="P1510" s="135">
        <v>27.286539895313762</v>
      </c>
      <c r="Q1510" s="135">
        <v>27.286020862890545</v>
      </c>
      <c r="R1510" s="135">
        <v>27.285475430019602</v>
      </c>
      <c r="S1510" s="135">
        <v>27.28490226516487</v>
      </c>
      <c r="T1510" s="135">
        <v>27.284299970817102</v>
      </c>
      <c r="U1510" s="135">
        <v>27.283667080349304</v>
      </c>
      <c r="V1510" s="135">
        <v>27.28300205473532</v>
      </c>
      <c r="W1510" s="135">
        <v>27.282303279127174</v>
      </c>
      <c r="X1510" s="135">
        <v>27.281569059286568</v>
      </c>
      <c r="Y1510" s="135">
        <v>27.280797617866032</v>
      </c>
      <c r="Z1510" s="135">
        <v>27.279987090535428</v>
      </c>
      <c r="AA1510" s="135">
        <v>27.279135521949371</v>
      </c>
      <c r="AB1510" s="135">
        <v>27.278240861551421</v>
      </c>
      <c r="AC1510" s="135">
        <v>27.277300959211086</v>
      </c>
      <c r="AD1510" s="135">
        <v>27.276313560689783</v>
      </c>
      <c r="AE1510" s="135">
        <v>27.275276302932269</v>
      </c>
      <c r="AF1510" s="135">
        <v>27.274186709180313</v>
      </c>
      <c r="AG1510" s="135">
        <v>27.273042183905869</v>
      </c>
      <c r="AH1510" s="135">
        <v>27.271840007561266</v>
      </c>
      <c r="AI1510" s="135">
        <v>27.270577331144782</v>
      </c>
      <c r="AJ1510" s="135">
        <v>27.269251170580219</v>
      </c>
      <c r="AK1510" s="135">
        <v>27.267858400910118</v>
      </c>
      <c r="AL1510" s="135">
        <v>27.266395750302902</v>
      </c>
      <c r="AM1510" s="135">
        <v>27.264859793875228</v>
      </c>
      <c r="AN1510" s="135">
        <v>27.263246947331826</v>
      </c>
      <c r="AO1510" s="135">
        <v>27.26155346042642</v>
      </c>
      <c r="AP1510" s="135">
        <v>27.259775410248515</v>
      </c>
      <c r="AQ1510" s="135">
        <v>27.257908694342444</v>
      </c>
      <c r="AR1510" s="135">
        <v>27.255949023666705</v>
      </c>
      <c r="AS1510" s="135">
        <v>27.253891915403521</v>
      </c>
      <c r="AT1510" s="135">
        <v>27.251732685630571</v>
      </c>
      <c r="AU1510" s="135">
        <v>27.249466441869203</v>
      </c>
      <c r="AV1510" s="135">
        <v>27.24708807552598</v>
      </c>
      <c r="AW1510" s="135">
        <v>27.244592254247088</v>
      </c>
      <c r="AX1510" s="136">
        <v>27.241973414208381</v>
      </c>
    </row>
    <row r="1511" spans="1:50">
      <c r="A1511" s="212"/>
      <c r="B1511" s="215"/>
      <c r="C1511" s="206"/>
      <c r="D1511" s="52" t="s">
        <v>25</v>
      </c>
      <c r="E1511" s="86" t="str">
        <f>A1506&amp;"/"&amp;B1510&amp;"/"&amp;C1510&amp;"/"&amp;D1511</f>
        <v>Hydro plants/Reservoirs (dams)/Electricity only/M</v>
      </c>
      <c r="F1511" s="61" t="str">
        <f>A1506</f>
        <v>Hydro plants</v>
      </c>
      <c r="G1511" s="61" t="str">
        <f>B1510</f>
        <v>Reservoirs (dams)</v>
      </c>
      <c r="H1511" s="61" t="str">
        <f>C1510</f>
        <v>Electricity only</v>
      </c>
      <c r="I1511" s="84" t="str">
        <f t="shared" si="86"/>
        <v>M</v>
      </c>
      <c r="J1511" s="135">
        <v>31.382541666666672</v>
      </c>
      <c r="K1511" s="135">
        <v>31.382290196906681</v>
      </c>
      <c r="L1511" s="135">
        <v>31.382012325780988</v>
      </c>
      <c r="M1511" s="135">
        <v>31.381705286790371</v>
      </c>
      <c r="N1511" s="135">
        <v>31.381366024723974</v>
      </c>
      <c r="O1511" s="135">
        <v>31.380991165790203</v>
      </c>
      <c r="P1511" s="135">
        <v>31.380576984715226</v>
      </c>
      <c r="Q1511" s="135">
        <v>31.380119368514102</v>
      </c>
      <c r="R1511" s="135">
        <v>31.379613776613649</v>
      </c>
      <c r="S1511" s="135">
        <v>31.379055196978907</v>
      </c>
      <c r="T1511" s="135">
        <v>31.378438097866049</v>
      </c>
      <c r="U1511" s="135">
        <v>31.377756374794373</v>
      </c>
      <c r="V1511" s="135">
        <v>31.377003292298465</v>
      </c>
      <c r="W1511" s="135">
        <v>31.376171419989468</v>
      </c>
      <c r="X1511" s="135">
        <v>31.37525256242137</v>
      </c>
      <c r="Y1511" s="135">
        <v>31.374237682225854</v>
      </c>
      <c r="Z1511" s="135">
        <v>31.373116815947153</v>
      </c>
      <c r="AA1511" s="135">
        <v>31.371878981978632</v>
      </c>
      <c r="AB1511" s="135">
        <v>31.370512079975743</v>
      </c>
      <c r="AC1511" s="135">
        <v>31.369002781097858</v>
      </c>
      <c r="AD1511" s="135">
        <v>31.367336408415841</v>
      </c>
      <c r="AE1511" s="135">
        <v>31.365496806815585</v>
      </c>
      <c r="AF1511" s="135">
        <v>31.363466201733484</v>
      </c>
      <c r="AG1511" s="135">
        <v>31.361225046080943</v>
      </c>
      <c r="AH1511" s="135">
        <v>31.358751854756974</v>
      </c>
      <c r="AI1511" s="135">
        <v>31.35602302621507</v>
      </c>
      <c r="AJ1511" s="135">
        <v>31.353012650650324</v>
      </c>
      <c r="AK1511" s="135">
        <v>31.349692304512345</v>
      </c>
      <c r="AL1511" s="135">
        <v>31.346030831237901</v>
      </c>
      <c r="AM1511" s="135">
        <v>31.341994108345567</v>
      </c>
      <c r="AN1511" s="135">
        <v>31.337544801354401</v>
      </c>
      <c r="AO1511" s="135">
        <v>31.332642105394658</v>
      </c>
      <c r="AP1511" s="135">
        <v>31.327241475885508</v>
      </c>
      <c r="AQ1511" s="135">
        <v>31.321294350281054</v>
      </c>
      <c r="AR1511" s="135">
        <v>31.314747863649714</v>
      </c>
      <c r="AS1511" s="135">
        <v>31.307544561773707</v>
      </c>
      <c r="AT1511" s="135">
        <v>31.299622116554964</v>
      </c>
      <c r="AU1511" s="135">
        <v>31.290913049811238</v>
      </c>
      <c r="AV1511" s="135">
        <v>31.28134447305867</v>
      </c>
      <c r="AW1511" s="135">
        <v>31.270837852618239</v>
      </c>
      <c r="AX1511" s="136">
        <v>31.259308811359251</v>
      </c>
    </row>
    <row r="1512" spans="1:50">
      <c r="A1512" s="212"/>
      <c r="B1512" s="215"/>
      <c r="C1512" s="206"/>
      <c r="D1512" s="52" t="s">
        <v>38</v>
      </c>
      <c r="E1512" s="86" t="str">
        <f>A1506&amp;"/"&amp;B1510&amp;"/"&amp;C1510&amp;"/"&amp;D1512</f>
        <v>Hydro plants/Reservoirs (dams)/Electricity only/S</v>
      </c>
      <c r="F1512" s="61" t="str">
        <f>A1506</f>
        <v>Hydro plants</v>
      </c>
      <c r="G1512" s="61" t="str">
        <f>B1510</f>
        <v>Reservoirs (dams)</v>
      </c>
      <c r="H1512" s="61" t="str">
        <f>C1510</f>
        <v>Electricity only</v>
      </c>
      <c r="I1512" s="84" t="str">
        <f t="shared" si="86"/>
        <v>S</v>
      </c>
      <c r="J1512" s="135">
        <v>39.228177083333335</v>
      </c>
      <c r="K1512" s="135">
        <v>39.228076844594256</v>
      </c>
      <c r="L1512" s="135">
        <v>39.227960390034944</v>
      </c>
      <c r="M1512" s="135">
        <v>39.227825097562906</v>
      </c>
      <c r="N1512" s="135">
        <v>39.227667921504398</v>
      </c>
      <c r="O1512" s="135">
        <v>39.227485324321272</v>
      </c>
      <c r="P1512" s="135">
        <v>39.227273197370465</v>
      </c>
      <c r="Q1512" s="135">
        <v>39.22702676896526</v>
      </c>
      <c r="R1512" s="135">
        <v>39.226740497727477</v>
      </c>
      <c r="S1512" s="135">
        <v>39.226407948908964</v>
      </c>
      <c r="T1512" s="135">
        <v>39.226021651006292</v>
      </c>
      <c r="U1512" s="135">
        <v>39.225572929586647</v>
      </c>
      <c r="V1512" s="135">
        <v>39.225051714781813</v>
      </c>
      <c r="W1512" s="135">
        <v>39.22444631838399</v>
      </c>
      <c r="X1512" s="135">
        <v>39.22374317588649</v>
      </c>
      <c r="Y1512" s="135">
        <v>39.222926548149843</v>
      </c>
      <c r="Z1512" s="135">
        <v>39.221978176635211</v>
      </c>
      <c r="AA1512" s="135">
        <v>39.220876885330235</v>
      </c>
      <c r="AB1512" s="135">
        <v>39.219598121600242</v>
      </c>
      <c r="AC1512" s="135">
        <v>39.218113427235579</v>
      </c>
      <c r="AD1512" s="135">
        <v>39.216389829947644</v>
      </c>
      <c r="AE1512" s="135">
        <v>39.214389144516701</v>
      </c>
      <c r="AF1512" s="135">
        <v>39.212067171750988</v>
      </c>
      <c r="AG1512" s="135">
        <v>39.20937278243877</v>
      </c>
      <c r="AH1512" s="135">
        <v>39.206246872646553</v>
      </c>
      <c r="AI1512" s="135">
        <v>39.202621176160932</v>
      </c>
      <c r="AJ1512" s="135">
        <v>39.198416919755999</v>
      </c>
      <c r="AK1512" s="135">
        <v>39.193543307526262</v>
      </c>
      <c r="AL1512" s="135">
        <v>39.187895822066402</v>
      </c>
      <c r="AM1512" s="135">
        <v>39.181354333217392</v>
      </c>
      <c r="AN1512" s="135">
        <v>39.173781009967676</v>
      </c>
      <c r="AO1512" s="135">
        <v>39.165018038583135</v>
      </c>
      <c r="AP1512" s="135">
        <v>39.154885160992855</v>
      </c>
      <c r="AQ1512" s="135">
        <v>39.143177062919342</v>
      </c>
      <c r="AR1512" s="135">
        <v>39.129660662434851</v>
      </c>
      <c r="AS1512" s="135">
        <v>39.114072377927215</v>
      </c>
      <c r="AT1512" s="135">
        <v>39.09611549132061</v>
      </c>
      <c r="AU1512" s="135">
        <v>39.075457769186166</v>
      </c>
      <c r="AV1512" s="135">
        <v>39.051729562105685</v>
      </c>
      <c r="AW1512" s="135">
        <v>39.024522671546436</v>
      </c>
      <c r="AX1512" s="136">
        <v>38.993390352376785</v>
      </c>
    </row>
    <row r="1513" spans="1:50">
      <c r="A1513" s="213"/>
      <c r="B1513" s="218"/>
      <c r="C1513" s="210"/>
      <c r="D1513" s="93" t="s">
        <v>47</v>
      </c>
      <c r="E1513" s="73" t="str">
        <f>A1506&amp;"/"&amp;B1510&amp;"/"&amp;C1510&amp;"/"&amp;D1513</f>
        <v>Hydro plants/Reservoirs (dams)/Electricity only/XS</v>
      </c>
      <c r="F1513" s="91" t="str">
        <f>A1506</f>
        <v>Hydro plants</v>
      </c>
      <c r="G1513" s="91" t="str">
        <f>B1510</f>
        <v>Reservoirs (dams)</v>
      </c>
      <c r="H1513" s="91" t="str">
        <f>C1510</f>
        <v>Electricity only</v>
      </c>
      <c r="I1513" s="70" t="str">
        <f t="shared" si="86"/>
        <v>XS</v>
      </c>
      <c r="J1513" s="137">
        <v>52.958039062500006</v>
      </c>
      <c r="K1513" s="137">
        <v>52.958004976258358</v>
      </c>
      <c r="L1513" s="137">
        <v>52.957963343800245</v>
      </c>
      <c r="M1513" s="137">
        <v>52.957912494653577</v>
      </c>
      <c r="N1513" s="137">
        <v>52.957850388637297</v>
      </c>
      <c r="O1513" s="137">
        <v>52.957774534074865</v>
      </c>
      <c r="P1513" s="137">
        <v>52.957681887933148</v>
      </c>
      <c r="Q1513" s="137">
        <v>52.95756873390188</v>
      </c>
      <c r="R1513" s="137">
        <v>52.957430533553733</v>
      </c>
      <c r="S1513" s="137">
        <v>52.957261744661736</v>
      </c>
      <c r="T1513" s="137">
        <v>52.957055599457036</v>
      </c>
      <c r="U1513" s="137">
        <v>52.956803834038823</v>
      </c>
      <c r="V1513" s="137">
        <v>52.956496358242525</v>
      </c>
      <c r="W1513" s="137">
        <v>52.956120852964062</v>
      </c>
      <c r="X1513" s="137">
        <v>52.955662279147695</v>
      </c>
      <c r="Y1513" s="137">
        <v>52.955102279280311</v>
      </c>
      <c r="Z1513" s="137">
        <v>52.95441844819009</v>
      </c>
      <c r="AA1513" s="137">
        <v>52.953583445101977</v>
      </c>
      <c r="AB1513" s="137">
        <v>52.95256391312757</v>
      </c>
      <c r="AC1513" s="137">
        <v>52.951319165523977</v>
      </c>
      <c r="AD1513" s="137">
        <v>52.949799590011935</v>
      </c>
      <c r="AE1513" s="137">
        <v>52.94794471308127</v>
      </c>
      <c r="AF1513" s="137">
        <v>52.945680855463486</v>
      </c>
      <c r="AG1513" s="137">
        <v>52.942918297832762</v>
      </c>
      <c r="AH1513" s="137">
        <v>52.939547862484083</v>
      </c>
      <c r="AI1513" s="137">
        <v>52.935436802657456</v>
      </c>
      <c r="AJ1513" s="137">
        <v>52.930423877166866</v>
      </c>
      <c r="AK1513" s="137">
        <v>52.924313475511084</v>
      </c>
      <c r="AL1513" s="137">
        <v>52.916868650087643</v>
      </c>
      <c r="AM1513" s="137">
        <v>52.907802911270259</v>
      </c>
      <c r="AN1513" s="137">
        <v>52.896770653666337</v>
      </c>
      <c r="AO1513" s="137">
        <v>52.883356116282719</v>
      </c>
      <c r="AP1513" s="137">
        <v>52.867060847658855</v>
      </c>
      <c r="AQ1513" s="137">
        <v>52.847289765975987</v>
      </c>
      <c r="AR1513" s="137">
        <v>52.823336095935915</v>
      </c>
      <c r="AS1513" s="137">
        <v>52.794365756883721</v>
      </c>
      <c r="AT1513" s="137">
        <v>52.759402203070728</v>
      </c>
      <c r="AU1513" s="137">
        <v>52.717313310898355</v>
      </c>
      <c r="AV1513" s="137">
        <v>52.666802695386522</v>
      </c>
      <c r="AW1513" s="137">
        <v>52.606408820441636</v>
      </c>
      <c r="AX1513" s="138">
        <v>52.534516394176315</v>
      </c>
    </row>
    <row r="1514" spans="1:50">
      <c r="A1514" s="212" t="s">
        <v>73</v>
      </c>
      <c r="B1514" s="215" t="s">
        <v>73</v>
      </c>
      <c r="C1514" s="209" t="s">
        <v>36</v>
      </c>
      <c r="D1514" s="52" t="s">
        <v>24</v>
      </c>
      <c r="E1514" s="86" t="str">
        <f>A1514&amp;"/"&amp;B1514&amp;"/"&amp;C1514&amp;"/"&amp;D1514</f>
        <v>Pump storage/Pump storage/Electricity only/L</v>
      </c>
      <c r="F1514" s="61" t="str">
        <f>A1514</f>
        <v>Pump storage</v>
      </c>
      <c r="G1514" s="61" t="str">
        <f>B1514</f>
        <v>Pump storage</v>
      </c>
      <c r="H1514" s="61" t="str">
        <f>C1514</f>
        <v>Electricity only</v>
      </c>
      <c r="I1514" s="84" t="str">
        <f t="shared" si="86"/>
        <v>L</v>
      </c>
      <c r="J1514" s="135">
        <v>33.491250000000001</v>
      </c>
      <c r="K1514" s="135">
        <v>33.49077717927937</v>
      </c>
      <c r="L1514" s="135">
        <v>33.490280259007747</v>
      </c>
      <c r="M1514" s="135">
        <v>33.489758018490882</v>
      </c>
      <c r="N1514" s="135">
        <v>33.489209176005772</v>
      </c>
      <c r="O1514" s="135">
        <v>33.488632385833682</v>
      </c>
      <c r="P1514" s="135">
        <v>33.48802623515779</v>
      </c>
      <c r="Q1514" s="135">
        <v>33.487389240820207</v>
      </c>
      <c r="R1514" s="135">
        <v>33.486719845933145</v>
      </c>
      <c r="S1514" s="135">
        <v>33.486016416338693</v>
      </c>
      <c r="T1514" s="135">
        <v>33.485277236911891</v>
      </c>
      <c r="U1514" s="135">
        <v>33.484500507701412</v>
      </c>
      <c r="V1514" s="135">
        <v>33.483684339902432</v>
      </c>
      <c r="W1514" s="135">
        <v>33.48282675165607</v>
      </c>
      <c r="X1514" s="135">
        <v>33.48192566366987</v>
      </c>
      <c r="Y1514" s="135">
        <v>33.480978894653759</v>
      </c>
      <c r="Z1514" s="135">
        <v>33.479984156566204</v>
      </c>
      <c r="AA1514" s="135">
        <v>33.478939049665129</v>
      </c>
      <c r="AB1514" s="135">
        <v>33.477841057358553</v>
      </c>
      <c r="AC1514" s="135">
        <v>33.476687540849966</v>
      </c>
      <c r="AD1514" s="135">
        <v>33.475475733573816</v>
      </c>
      <c r="AE1514" s="135">
        <v>33.474202735416867</v>
      </c>
      <c r="AF1514" s="135">
        <v>33.472865506721291</v>
      </c>
      <c r="AG1514" s="135">
        <v>33.471460862066287</v>
      </c>
      <c r="AH1514" s="135">
        <v>33.469985463825182</v>
      </c>
      <c r="AI1514" s="135">
        <v>33.468435815495866</v>
      </c>
      <c r="AJ1514" s="135">
        <v>33.466808254802984</v>
      </c>
      <c r="AK1514" s="135">
        <v>33.465098946571501</v>
      </c>
      <c r="AL1514" s="135">
        <v>33.463303875371736</v>
      </c>
      <c r="AM1514" s="135">
        <v>33.461418837937771</v>
      </c>
      <c r="AN1514" s="135">
        <v>33.459439435361773</v>
      </c>
      <c r="AO1514" s="135">
        <v>33.457361065068781</v>
      </c>
      <c r="AP1514" s="135">
        <v>33.455178912577715</v>
      </c>
      <c r="AQ1514" s="135">
        <v>33.452887943056631</v>
      </c>
      <c r="AR1514" s="135">
        <v>33.450482892681862</v>
      </c>
      <c r="AS1514" s="135">
        <v>33.447958259813412</v>
      </c>
      <c r="AT1514" s="135">
        <v>33.445308296001144</v>
      </c>
      <c r="AU1514" s="135">
        <v>33.442526996839469</v>
      </c>
      <c r="AV1514" s="135">
        <v>33.439608092690968</v>
      </c>
      <c r="AW1514" s="135">
        <v>33.43654503930324</v>
      </c>
      <c r="AX1514" s="136">
        <v>33.433331008346649</v>
      </c>
    </row>
    <row r="1515" spans="1:50">
      <c r="A1515" s="212"/>
      <c r="B1515" s="215"/>
      <c r="C1515" s="206"/>
      <c r="D1515" s="52" t="s">
        <v>25</v>
      </c>
      <c r="E1515" s="86" t="str">
        <f>A1514&amp;"/"&amp;B1514&amp;"/"&amp;C1514&amp;"/"&amp;D1515</f>
        <v>Pump storage/Pump storage/Electricity only/M</v>
      </c>
      <c r="F1515" s="61" t="str">
        <f>A1514</f>
        <v>Pump storage</v>
      </c>
      <c r="G1515" s="61" t="str">
        <f>B1514</f>
        <v>Pump storage</v>
      </c>
      <c r="H1515" s="61" t="str">
        <f>C1514</f>
        <v>Electricity only</v>
      </c>
      <c r="I1515" s="84" t="str">
        <f t="shared" si="86"/>
        <v>M</v>
      </c>
      <c r="J1515" s="135">
        <v>38.514937499999995</v>
      </c>
      <c r="K1515" s="135">
        <v>38.514628878021824</v>
      </c>
      <c r="L1515" s="135">
        <v>38.514287854367566</v>
      </c>
      <c r="M1515" s="135">
        <v>38.513911033788176</v>
      </c>
      <c r="N1515" s="135">
        <v>38.513494666706691</v>
      </c>
      <c r="O1515" s="135">
        <v>38.513034612560695</v>
      </c>
      <c r="P1515" s="135">
        <v>38.512526299423229</v>
      </c>
      <c r="Q1515" s="135">
        <v>38.511964679540029</v>
      </c>
      <c r="R1515" s="135">
        <v>38.511344180389472</v>
      </c>
      <c r="S1515" s="135">
        <v>38.51065865083774</v>
      </c>
      <c r="T1515" s="135">
        <v>38.509901301926504</v>
      </c>
      <c r="U1515" s="135">
        <v>38.509064641793088</v>
      </c>
      <c r="V1515" s="135">
        <v>38.508140404184481</v>
      </c>
      <c r="W1515" s="135">
        <v>38.507119469987067</v>
      </c>
      <c r="X1515" s="135">
        <v>38.505991781153497</v>
      </c>
      <c r="Y1515" s="135">
        <v>38.504746246368086</v>
      </c>
      <c r="Z1515" s="135">
        <v>38.503370637753321</v>
      </c>
      <c r="AA1515" s="135">
        <v>38.501851477882859</v>
      </c>
      <c r="AB1515" s="135">
        <v>38.500173916333857</v>
      </c>
      <c r="AC1515" s="135">
        <v>38.498321594983729</v>
      </c>
      <c r="AD1515" s="135">
        <v>38.49627650123761</v>
      </c>
      <c r="AE1515" s="135">
        <v>38.494018808364579</v>
      </c>
      <c r="AF1515" s="135">
        <v>38.491526702127452</v>
      </c>
      <c r="AG1515" s="135">
        <v>38.488776192917513</v>
      </c>
      <c r="AH1515" s="135">
        <v>38.485740912656283</v>
      </c>
      <c r="AI1515" s="135">
        <v>38.4823918958094</v>
      </c>
      <c r="AJ1515" s="135">
        <v>38.478697343979938</v>
      </c>
      <c r="AK1515" s="135">
        <v>38.474622373719683</v>
      </c>
      <c r="AL1515" s="135">
        <v>38.470128747428326</v>
      </c>
      <c r="AM1515" s="135">
        <v>38.465174587515001</v>
      </c>
      <c r="AN1515" s="135">
        <v>38.459714074389488</v>
      </c>
      <c r="AO1515" s="135">
        <v>38.453697129347979</v>
      </c>
      <c r="AP1515" s="135">
        <v>38.447069084041296</v>
      </c>
      <c r="AQ1515" s="135">
        <v>38.439770338981283</v>
      </c>
      <c r="AR1515" s="135">
        <v>38.431736014479192</v>
      </c>
      <c r="AS1515" s="135">
        <v>38.42289559854045</v>
      </c>
      <c r="AT1515" s="135">
        <v>38.413172597590176</v>
      </c>
      <c r="AU1515" s="135">
        <v>38.402484197495603</v>
      </c>
      <c r="AV1515" s="135">
        <v>38.390740944208368</v>
      </c>
      <c r="AW1515" s="135">
        <v>38.377846455486015</v>
      </c>
      <c r="AX1515" s="136">
        <v>38.363697177577258</v>
      </c>
    </row>
    <row r="1516" spans="1:50">
      <c r="A1516" s="212"/>
      <c r="B1516" s="215"/>
      <c r="C1516" s="206"/>
      <c r="D1516" s="52" t="s">
        <v>38</v>
      </c>
      <c r="E1516" s="86" t="str">
        <f>A1514&amp;"/"&amp;B1514&amp;"/"&amp;C1514&amp;"/"&amp;D1516</f>
        <v>Pump storage/Pump storage/Electricity only/S</v>
      </c>
      <c r="F1516" s="61" t="str">
        <f>A1514</f>
        <v>Pump storage</v>
      </c>
      <c r="G1516" s="61" t="str">
        <f>B1514</f>
        <v>Pump storage</v>
      </c>
      <c r="H1516" s="61" t="str">
        <f>C1514</f>
        <v>Electricity only</v>
      </c>
      <c r="I1516" s="84" t="str">
        <f t="shared" si="86"/>
        <v>S</v>
      </c>
      <c r="J1516" s="135">
        <v>48.143671874999995</v>
      </c>
      <c r="K1516" s="135">
        <v>48.143548854729296</v>
      </c>
      <c r="L1516" s="135">
        <v>48.143405933224706</v>
      </c>
      <c r="M1516" s="135">
        <v>48.143239892463562</v>
      </c>
      <c r="N1516" s="135">
        <v>48.143046994573574</v>
      </c>
      <c r="O1516" s="135">
        <v>48.142822898030644</v>
      </c>
      <c r="P1516" s="135">
        <v>48.142562560409196</v>
      </c>
      <c r="Q1516" s="135">
        <v>48.142260125548269</v>
      </c>
      <c r="R1516" s="135">
        <v>48.141908792665525</v>
      </c>
      <c r="S1516" s="135">
        <v>48.141500664570074</v>
      </c>
      <c r="T1516" s="135">
        <v>48.14102657168953</v>
      </c>
      <c r="U1516" s="135">
        <v>48.140475868129052</v>
      </c>
      <c r="V1516" s="135">
        <v>48.139836195414041</v>
      </c>
      <c r="W1516" s="135">
        <v>48.1390932089258</v>
      </c>
      <c r="X1516" s="135">
        <v>48.138230261315222</v>
      </c>
      <c r="Y1516" s="135">
        <v>48.137228036365705</v>
      </c>
      <c r="Z1516" s="135">
        <v>48.136064125870476</v>
      </c>
      <c r="AA1516" s="135">
        <v>48.134712541087097</v>
      </c>
      <c r="AB1516" s="135">
        <v>48.133143149236652</v>
      </c>
      <c r="AC1516" s="135">
        <v>48.131321024334561</v>
      </c>
      <c r="AD1516" s="135">
        <v>48.12920570039028</v>
      </c>
      <c r="AE1516" s="135">
        <v>48.126750313725026</v>
      </c>
      <c r="AF1516" s="135">
        <v>48.123900619876203</v>
      </c>
      <c r="AG1516" s="135">
        <v>48.120593869356654</v>
      </c>
      <c r="AH1516" s="135">
        <v>48.116757525520761</v>
      </c>
      <c r="AI1516" s="135">
        <v>48.112307807106589</v>
      </c>
      <c r="AJ1516" s="135">
        <v>48.107148037882354</v>
      </c>
      <c r="AK1516" s="135">
        <v>48.101166786509495</v>
      </c>
      <c r="AL1516" s="135">
        <v>48.094235781626942</v>
      </c>
      <c r="AM1516" s="135">
        <v>48.086207590766783</v>
      </c>
      <c r="AN1516" s="135">
        <v>48.076913057687591</v>
      </c>
      <c r="AO1516" s="135">
        <v>48.066158501897476</v>
      </c>
      <c r="AP1516" s="135">
        <v>48.053722697582124</v>
      </c>
      <c r="AQ1516" s="135">
        <v>48.039353668128271</v>
      </c>
      <c r="AR1516" s="135">
        <v>48.022765358442761</v>
      </c>
      <c r="AS1516" s="135">
        <v>48.00363428200157</v>
      </c>
      <c r="AT1516" s="135">
        <v>47.981596284802563</v>
      </c>
      <c r="AU1516" s="135">
        <v>47.956243625819369</v>
      </c>
      <c r="AV1516" s="135">
        <v>47.927122644402417</v>
      </c>
      <c r="AW1516" s="135">
        <v>47.893732369625162</v>
      </c>
      <c r="AX1516" s="136">
        <v>47.8555245233715</v>
      </c>
    </row>
    <row r="1517" spans="1:50" ht="11" thickBot="1">
      <c r="A1517" s="228"/>
      <c r="B1517" s="229"/>
      <c r="C1517" s="230"/>
      <c r="D1517" s="116" t="s">
        <v>47</v>
      </c>
      <c r="E1517" s="117" t="str">
        <f>A1514&amp;"/"&amp;B1514&amp;"/"&amp;C1514&amp;"/"&amp;D1517</f>
        <v>Pump storage/Pump storage/Electricity only/XS</v>
      </c>
      <c r="F1517" s="118" t="str">
        <f>A1514</f>
        <v>Pump storage</v>
      </c>
      <c r="G1517" s="118" t="str">
        <f>B1514</f>
        <v>Pump storage</v>
      </c>
      <c r="H1517" s="118" t="str">
        <f>C1514</f>
        <v>Electricity only</v>
      </c>
      <c r="I1517" s="119" t="str">
        <f t="shared" si="86"/>
        <v>XS</v>
      </c>
      <c r="J1517" s="147">
        <v>64.993957031249991</v>
      </c>
      <c r="K1517" s="147">
        <v>64.993915198135241</v>
      </c>
      <c r="L1517" s="147">
        <v>64.993864103754831</v>
      </c>
      <c r="M1517" s="147">
        <v>64.993801697983912</v>
      </c>
      <c r="N1517" s="147">
        <v>64.993725476963945</v>
      </c>
      <c r="O1517" s="147">
        <v>64.993632382728222</v>
      </c>
      <c r="P1517" s="147">
        <v>64.993518680645195</v>
      </c>
      <c r="Q1517" s="147">
        <v>64.993379809788649</v>
      </c>
      <c r="R1517" s="147">
        <v>64.993210200270468</v>
      </c>
      <c r="S1517" s="147">
        <v>64.993003050266665</v>
      </c>
      <c r="T1517" s="147">
        <v>64.992750053879078</v>
      </c>
      <c r="U1517" s="147">
        <v>64.992441069047629</v>
      </c>
      <c r="V1517" s="147">
        <v>64.992063712388529</v>
      </c>
      <c r="W1517" s="147">
        <v>64.99160286500134</v>
      </c>
      <c r="X1517" s="147">
        <v>64.991040069863061</v>
      </c>
      <c r="Y1517" s="147">
        <v>64.990352797298542</v>
      </c>
      <c r="Z1517" s="147">
        <v>64.989513550051456</v>
      </c>
      <c r="AA1517" s="147">
        <v>64.988488773534229</v>
      </c>
      <c r="AB1517" s="147">
        <v>64.987237529747446</v>
      </c>
      <c r="AC1517" s="147">
        <v>64.985709884961238</v>
      </c>
      <c r="AD1517" s="147">
        <v>64.983844951378259</v>
      </c>
      <c r="AE1517" s="147">
        <v>64.981568511508812</v>
      </c>
      <c r="AF1517" s="147">
        <v>64.978790140796079</v>
      </c>
      <c r="AG1517" s="147">
        <v>64.975399729158369</v>
      </c>
      <c r="AH1517" s="147">
        <v>64.97126328577589</v>
      </c>
      <c r="AI1517" s="147">
        <v>64.966217894170484</v>
      </c>
      <c r="AJ1517" s="147">
        <v>64.960065667432048</v>
      </c>
      <c r="AK1517" s="147">
        <v>64.952566538127215</v>
      </c>
      <c r="AL1517" s="147">
        <v>64.943429706925713</v>
      </c>
      <c r="AM1517" s="147">
        <v>64.932303572922578</v>
      </c>
      <c r="AN1517" s="147">
        <v>64.918763984045029</v>
      </c>
      <c r="AO1517" s="147">
        <v>64.902300688165127</v>
      </c>
      <c r="AP1517" s="147">
        <v>64.882301949399476</v>
      </c>
      <c r="AQ1517" s="147">
        <v>64.858037440061409</v>
      </c>
      <c r="AR1517" s="147">
        <v>64.828639754103136</v>
      </c>
      <c r="AS1517" s="147">
        <v>64.793085247084548</v>
      </c>
      <c r="AT1517" s="147">
        <v>64.750175431041328</v>
      </c>
      <c r="AU1517" s="147">
        <v>64.698520881557045</v>
      </c>
      <c r="AV1517" s="147">
        <v>64.636530580701631</v>
      </c>
      <c r="AW1517" s="147">
        <v>64.56241082508744</v>
      </c>
      <c r="AX1517" s="148">
        <v>64.474179211034553</v>
      </c>
    </row>
    <row r="1523" spans="1:50" ht="11" thickBot="1"/>
    <row r="1524" spans="1:50">
      <c r="A1524" s="199" t="s">
        <v>27</v>
      </c>
      <c r="B1524" s="201" t="s">
        <v>28</v>
      </c>
      <c r="C1524" s="201" t="s">
        <v>29</v>
      </c>
      <c r="D1524" s="201" t="s">
        <v>30</v>
      </c>
      <c r="E1524" s="10"/>
      <c r="F1524" s="10"/>
      <c r="G1524" s="10"/>
      <c r="H1524" s="10"/>
      <c r="I1524" s="10"/>
      <c r="J1524" s="90" t="s">
        <v>103</v>
      </c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2"/>
    </row>
    <row r="1525" spans="1:50" ht="11" thickBot="1">
      <c r="A1525" s="200"/>
      <c r="B1525" s="202"/>
      <c r="C1525" s="202"/>
      <c r="D1525" s="202"/>
      <c r="E1525" s="13"/>
      <c r="F1525" s="13"/>
      <c r="G1525" s="13"/>
      <c r="H1525" s="13"/>
      <c r="I1525" s="13"/>
      <c r="J1525" s="68">
        <v>2010</v>
      </c>
      <c r="K1525" s="68">
        <v>2011</v>
      </c>
      <c r="L1525" s="68">
        <v>2012</v>
      </c>
      <c r="M1525" s="68">
        <v>2013</v>
      </c>
      <c r="N1525" s="68">
        <v>2014</v>
      </c>
      <c r="O1525" s="68">
        <v>2015</v>
      </c>
      <c r="P1525" s="68">
        <v>2016</v>
      </c>
      <c r="Q1525" s="68">
        <v>2017</v>
      </c>
      <c r="R1525" s="68">
        <v>2018</v>
      </c>
      <c r="S1525" s="68">
        <v>2019</v>
      </c>
      <c r="T1525" s="68">
        <v>2020</v>
      </c>
      <c r="U1525" s="68">
        <v>2021</v>
      </c>
      <c r="V1525" s="68">
        <v>2022</v>
      </c>
      <c r="W1525" s="68">
        <v>2023</v>
      </c>
      <c r="X1525" s="68">
        <v>2024</v>
      </c>
      <c r="Y1525" s="68">
        <v>2025</v>
      </c>
      <c r="Z1525" s="68">
        <v>2026</v>
      </c>
      <c r="AA1525" s="68">
        <v>2027</v>
      </c>
      <c r="AB1525" s="68">
        <v>2028</v>
      </c>
      <c r="AC1525" s="68">
        <v>2029</v>
      </c>
      <c r="AD1525" s="68">
        <v>2030</v>
      </c>
      <c r="AE1525" s="68">
        <v>2031</v>
      </c>
      <c r="AF1525" s="68">
        <v>2032</v>
      </c>
      <c r="AG1525" s="68">
        <v>2033</v>
      </c>
      <c r="AH1525" s="68">
        <v>2034</v>
      </c>
      <c r="AI1525" s="68">
        <v>2035</v>
      </c>
      <c r="AJ1525" s="68">
        <v>2036</v>
      </c>
      <c r="AK1525" s="68">
        <v>2037</v>
      </c>
      <c r="AL1525" s="68">
        <v>2038</v>
      </c>
      <c r="AM1525" s="68">
        <v>2039</v>
      </c>
      <c r="AN1525" s="68">
        <v>2040</v>
      </c>
      <c r="AO1525" s="68">
        <v>2041</v>
      </c>
      <c r="AP1525" s="68">
        <v>2042</v>
      </c>
      <c r="AQ1525" s="68">
        <v>2043</v>
      </c>
      <c r="AR1525" s="68">
        <v>2044</v>
      </c>
      <c r="AS1525" s="68">
        <v>2045</v>
      </c>
      <c r="AT1525" s="68">
        <v>2046</v>
      </c>
      <c r="AU1525" s="68">
        <v>2047</v>
      </c>
      <c r="AV1525" s="68">
        <v>2048</v>
      </c>
      <c r="AW1525" s="68">
        <v>2049</v>
      </c>
      <c r="AX1525" s="88">
        <v>2050</v>
      </c>
    </row>
    <row r="1526" spans="1:50">
      <c r="A1526" s="203" t="s">
        <v>34</v>
      </c>
      <c r="B1526" s="205" t="s">
        <v>35</v>
      </c>
      <c r="C1526" s="206" t="s">
        <v>36</v>
      </c>
      <c r="D1526" s="52" t="s">
        <v>24</v>
      </c>
      <c r="E1526" s="86" t="str">
        <f>A1526&amp;"/"&amp;B1526&amp;"/"&amp;C1526&amp;"/"&amp;D1526</f>
        <v>Nuclear power plants/Nuclear - current/Electricity only/L</v>
      </c>
      <c r="F1526" s="61" t="str">
        <f>A1526</f>
        <v>Nuclear power plants</v>
      </c>
      <c r="G1526" s="61" t="str">
        <f>B1526</f>
        <v>Nuclear - current</v>
      </c>
      <c r="H1526" s="61" t="str">
        <f>C1526</f>
        <v>Electricity only</v>
      </c>
      <c r="I1526" s="84" t="str">
        <f>D1526</f>
        <v>L</v>
      </c>
      <c r="J1526" s="135">
        <v>8.0422039859320034</v>
      </c>
      <c r="K1526" s="135">
        <v>8.0422039859320034</v>
      </c>
      <c r="L1526" s="135">
        <v>8.0422039859320034</v>
      </c>
      <c r="M1526" s="135">
        <v>8.0422039859320034</v>
      </c>
      <c r="N1526" s="135">
        <v>8.0422039859320034</v>
      </c>
      <c r="O1526" s="135">
        <v>8.0422039859320034</v>
      </c>
      <c r="P1526" s="135">
        <v>8.0422039859320034</v>
      </c>
      <c r="Q1526" s="135">
        <v>8.0422039859320034</v>
      </c>
      <c r="R1526" s="135">
        <v>8.0422039859320034</v>
      </c>
      <c r="S1526" s="135">
        <v>8.0422039859320034</v>
      </c>
      <c r="T1526" s="135">
        <v>8.0422039859320034</v>
      </c>
      <c r="U1526" s="135">
        <v>8.0422039859320034</v>
      </c>
      <c r="V1526" s="135">
        <v>8.0422039859320034</v>
      </c>
      <c r="W1526" s="135">
        <v>8.0422039859320034</v>
      </c>
      <c r="X1526" s="135">
        <v>8.0422039859320034</v>
      </c>
      <c r="Y1526" s="135">
        <v>8.0422039859320034</v>
      </c>
      <c r="Z1526" s="135">
        <v>8.0422039859320034</v>
      </c>
      <c r="AA1526" s="135">
        <v>8.0422039859320034</v>
      </c>
      <c r="AB1526" s="135">
        <v>8.0422039859320034</v>
      </c>
      <c r="AC1526" s="135">
        <v>8.0422039859320034</v>
      </c>
      <c r="AD1526" s="135">
        <v>8.0422039859320034</v>
      </c>
      <c r="AE1526" s="135">
        <v>8.0422039859320034</v>
      </c>
      <c r="AF1526" s="135">
        <v>8.0422039859320034</v>
      </c>
      <c r="AG1526" s="135">
        <v>8.0422039859320034</v>
      </c>
      <c r="AH1526" s="135">
        <v>8.0422039859320034</v>
      </c>
      <c r="AI1526" s="135">
        <v>8.0422039859320034</v>
      </c>
      <c r="AJ1526" s="135">
        <v>8.0422039859320034</v>
      </c>
      <c r="AK1526" s="135">
        <v>8.0422039859320034</v>
      </c>
      <c r="AL1526" s="135">
        <v>8.0422039859320034</v>
      </c>
      <c r="AM1526" s="135">
        <v>8.0422039859320034</v>
      </c>
      <c r="AN1526" s="135">
        <v>8.0422039859320034</v>
      </c>
      <c r="AO1526" s="135">
        <v>8.0422039859320034</v>
      </c>
      <c r="AP1526" s="135">
        <v>8.0422039859320034</v>
      </c>
      <c r="AQ1526" s="135">
        <v>8.0422039859320034</v>
      </c>
      <c r="AR1526" s="135">
        <v>8.0422039859320034</v>
      </c>
      <c r="AS1526" s="135">
        <v>8.0422039859320034</v>
      </c>
      <c r="AT1526" s="135">
        <v>8.0422039859320034</v>
      </c>
      <c r="AU1526" s="135">
        <v>8.0422039859320034</v>
      </c>
      <c r="AV1526" s="135">
        <v>8.0422039859320034</v>
      </c>
      <c r="AW1526" s="135">
        <v>8.0422039859320034</v>
      </c>
      <c r="AX1526" s="136">
        <v>8.0422039859320034</v>
      </c>
    </row>
    <row r="1527" spans="1:50">
      <c r="A1527" s="203"/>
      <c r="B1527" s="205"/>
      <c r="C1527" s="206"/>
      <c r="D1527" s="93" t="s">
        <v>25</v>
      </c>
      <c r="E1527" s="73" t="str">
        <f>A1526&amp;"/"&amp;B1526&amp;"/"&amp;C1526&amp;"/"&amp;D1527</f>
        <v>Nuclear power plants/Nuclear - current/Electricity only/M</v>
      </c>
      <c r="F1527" s="91" t="str">
        <f>A1526</f>
        <v>Nuclear power plants</v>
      </c>
      <c r="G1527" s="91" t="str">
        <f>B1526</f>
        <v>Nuclear - current</v>
      </c>
      <c r="H1527" s="91" t="str">
        <f>C1526</f>
        <v>Electricity only</v>
      </c>
      <c r="I1527" s="70" t="str">
        <f t="shared" ref="I1527:I1590" si="87">D1527</f>
        <v>M</v>
      </c>
      <c r="J1527" s="137">
        <v>8.4443141852286043</v>
      </c>
      <c r="K1527" s="137">
        <v>8.4443141852286043</v>
      </c>
      <c r="L1527" s="137">
        <v>8.4443141852286043</v>
      </c>
      <c r="M1527" s="137">
        <v>8.4443141852286043</v>
      </c>
      <c r="N1527" s="137">
        <v>8.4443141852286043</v>
      </c>
      <c r="O1527" s="137">
        <v>8.4443141852286043</v>
      </c>
      <c r="P1527" s="137">
        <v>8.4443141852286043</v>
      </c>
      <c r="Q1527" s="137">
        <v>8.4443141852286043</v>
      </c>
      <c r="R1527" s="137">
        <v>8.4443141852286043</v>
      </c>
      <c r="S1527" s="137">
        <v>8.4443141852286043</v>
      </c>
      <c r="T1527" s="137">
        <v>8.4443141852286043</v>
      </c>
      <c r="U1527" s="137">
        <v>8.4443141852286043</v>
      </c>
      <c r="V1527" s="137">
        <v>8.4443141852286043</v>
      </c>
      <c r="W1527" s="137">
        <v>8.4443141852286043</v>
      </c>
      <c r="X1527" s="137">
        <v>8.4443141852286043</v>
      </c>
      <c r="Y1527" s="137">
        <v>8.4443141852286043</v>
      </c>
      <c r="Z1527" s="137">
        <v>8.4443141852286043</v>
      </c>
      <c r="AA1527" s="137">
        <v>8.4443141852286043</v>
      </c>
      <c r="AB1527" s="137">
        <v>8.4443141852286043</v>
      </c>
      <c r="AC1527" s="137">
        <v>8.4443141852286043</v>
      </c>
      <c r="AD1527" s="137">
        <v>8.4443141852286043</v>
      </c>
      <c r="AE1527" s="137">
        <v>8.4443141852286043</v>
      </c>
      <c r="AF1527" s="137">
        <v>8.4443141852286043</v>
      </c>
      <c r="AG1527" s="137">
        <v>8.4443141852286043</v>
      </c>
      <c r="AH1527" s="137">
        <v>8.4443141852286043</v>
      </c>
      <c r="AI1527" s="137">
        <v>8.4443141852286043</v>
      </c>
      <c r="AJ1527" s="137">
        <v>8.4443141852286043</v>
      </c>
      <c r="AK1527" s="137">
        <v>8.4443141852286043</v>
      </c>
      <c r="AL1527" s="137">
        <v>8.4443141852286043</v>
      </c>
      <c r="AM1527" s="137">
        <v>8.4443141852286043</v>
      </c>
      <c r="AN1527" s="137">
        <v>8.4443141852286043</v>
      </c>
      <c r="AO1527" s="137">
        <v>8.4443141852286043</v>
      </c>
      <c r="AP1527" s="137">
        <v>8.4443141852286043</v>
      </c>
      <c r="AQ1527" s="137">
        <v>8.4443141852286043</v>
      </c>
      <c r="AR1527" s="137">
        <v>8.4443141852286043</v>
      </c>
      <c r="AS1527" s="137">
        <v>8.4443141852286043</v>
      </c>
      <c r="AT1527" s="137">
        <v>8.4443141852286043</v>
      </c>
      <c r="AU1527" s="137">
        <v>8.4443141852286043</v>
      </c>
      <c r="AV1527" s="137">
        <v>8.4443141852286043</v>
      </c>
      <c r="AW1527" s="137">
        <v>8.4443141852286043</v>
      </c>
      <c r="AX1527" s="138">
        <v>8.4443141852286043</v>
      </c>
    </row>
    <row r="1528" spans="1:50">
      <c r="A1528" s="203"/>
      <c r="B1528" s="207" t="s">
        <v>37</v>
      </c>
      <c r="C1528" s="209" t="s">
        <v>36</v>
      </c>
      <c r="D1528" s="52" t="s">
        <v>24</v>
      </c>
      <c r="E1528" s="86" t="str">
        <f>A1526&amp;"/"&amp;B1528&amp;"/"&amp;C1528&amp;"/"&amp;D1528</f>
        <v>Nuclear power plants/Nuclear III/Electricity only/L</v>
      </c>
      <c r="F1528" s="61" t="str">
        <f>A1526</f>
        <v>Nuclear power plants</v>
      </c>
      <c r="G1528" s="61" t="str">
        <f>B1528</f>
        <v>Nuclear III</v>
      </c>
      <c r="H1528" s="61" t="str">
        <f>C1528</f>
        <v>Electricity only</v>
      </c>
      <c r="I1528" s="84" t="str">
        <f t="shared" si="87"/>
        <v>L</v>
      </c>
      <c r="J1528" s="135">
        <v>6.1070486518171174</v>
      </c>
      <c r="K1528" s="135">
        <v>6.104556702793503</v>
      </c>
      <c r="L1528" s="135">
        <v>6.1015223961713083</v>
      </c>
      <c r="M1528" s="135">
        <v>6.0978301917635243</v>
      </c>
      <c r="N1528" s="135">
        <v>6.0933411463316114</v>
      </c>
      <c r="O1528" s="135">
        <v>6.0878887593030973</v>
      </c>
      <c r="P1528" s="135">
        <v>6.0812743690659072</v>
      </c>
      <c r="Q1528" s="135">
        <v>6.0732622044621962</v>
      </c>
      <c r="R1528" s="135">
        <v>6.0635742990058317</v>
      </c>
      <c r="S1528" s="135">
        <v>6.0518856252182092</v>
      </c>
      <c r="T1528" s="135">
        <v>6.0378200154243666</v>
      </c>
      <c r="U1528" s="135">
        <v>6.0209477129382156</v>
      </c>
      <c r="V1528" s="135">
        <v>6.0007857449927213</v>
      </c>
      <c r="W1528" s="135">
        <v>5.9768027090374121</v>
      </c>
      <c r="X1528" s="135">
        <v>5.9484299672145529</v>
      </c>
      <c r="Y1528" s="135">
        <v>5.9150815482151078</v>
      </c>
      <c r="Z1528" s="135">
        <v>5.8761850891614991</v>
      </c>
      <c r="AA1528" s="135">
        <v>5.8312256629136163</v>
      </c>
      <c r="AB1528" s="135">
        <v>5.7798030255192323</v>
      </c>
      <c r="AC1528" s="135">
        <v>5.7217004130071309</v>
      </c>
      <c r="AD1528" s="135">
        <v>5.6569594430704582</v>
      </c>
      <c r="AE1528" s="135">
        <v>5.5859512987202056</v>
      </c>
      <c r="AF1528" s="135">
        <v>5.5094302117993221</v>
      </c>
      <c r="AG1528" s="135">
        <v>5.4285530349911415</v>
      </c>
      <c r="AH1528" s="135">
        <v>5.3448503869546835</v>
      </c>
      <c r="AI1528" s="135">
        <v>5.2601418304405607</v>
      </c>
      <c r="AJ1528" s="135">
        <v>5.1763993404992892</v>
      </c>
      <c r="AK1528" s="135">
        <v>5.0955769904922086</v>
      </c>
      <c r="AL1528" s="135">
        <v>5.0194355136511017</v>
      </c>
      <c r="AM1528" s="135">
        <v>4.9493935902507369</v>
      </c>
      <c r="AN1528" s="135">
        <v>4.8864315044204929</v>
      </c>
      <c r="AO1528" s="135">
        <v>4.8310593514693974</v>
      </c>
      <c r="AP1528" s="135">
        <v>4.7833463877546896</v>
      </c>
      <c r="AQ1528" s="135">
        <v>4.7429958507544496</v>
      </c>
      <c r="AR1528" s="135">
        <v>4.7094438667130936</v>
      </c>
      <c r="AS1528" s="135">
        <v>4.6819619929048848</v>
      </c>
      <c r="AT1528" s="135">
        <v>4.6597482856243824</v>
      </c>
      <c r="AU1528" s="135">
        <v>4.6419986277761787</v>
      </c>
      <c r="AV1528" s="135">
        <v>4.6279561073845104</v>
      </c>
      <c r="AW1528" s="135">
        <v>4.6169403827107107</v>
      </c>
      <c r="AX1528" s="136">
        <v>4.608361081544432</v>
      </c>
    </row>
    <row r="1529" spans="1:50">
      <c r="A1529" s="203"/>
      <c r="B1529" s="205"/>
      <c r="C1529" s="206"/>
      <c r="D1529" s="52" t="s">
        <v>25</v>
      </c>
      <c r="E1529" s="86" t="str">
        <f>A1526&amp;"/"&amp;B1528&amp;"/"&amp;C1528&amp;"/"&amp;D1529</f>
        <v>Nuclear power plants/Nuclear III/Electricity only/M</v>
      </c>
      <c r="F1529" s="61" t="str">
        <f>A1526</f>
        <v>Nuclear power plants</v>
      </c>
      <c r="G1529" s="61" t="str">
        <f>B1528</f>
        <v>Nuclear III</v>
      </c>
      <c r="H1529" s="61" t="str">
        <f>C1528</f>
        <v>Electricity only</v>
      </c>
      <c r="I1529" s="84" t="str">
        <f t="shared" si="87"/>
        <v>M</v>
      </c>
      <c r="J1529" s="135">
        <v>6.4124010844079731</v>
      </c>
      <c r="K1529" s="135">
        <v>6.4086575055926724</v>
      </c>
      <c r="L1529" s="135">
        <v>6.4043245254653707</v>
      </c>
      <c r="M1529" s="135">
        <v>6.3993123787673127</v>
      </c>
      <c r="N1529" s="135">
        <v>6.3935186666959973</v>
      </c>
      <c r="O1529" s="135">
        <v>6.3868269349108129</v>
      </c>
      <c r="P1529" s="135">
        <v>6.3791052176139686</v>
      </c>
      <c r="Q1529" s="135">
        <v>6.370204599440787</v>
      </c>
      <c r="R1529" s="135">
        <v>6.3599578694574248</v>
      </c>
      <c r="S1529" s="135">
        <v>6.3481783699299692</v>
      </c>
      <c r="T1529" s="135">
        <v>6.3346591771499874</v>
      </c>
      <c r="U1529" s="135">
        <v>6.3191727923826395</v>
      </c>
      <c r="V1529" s="135">
        <v>6.3014715668958861</v>
      </c>
      <c r="W1529" s="135">
        <v>6.2812891334892464</v>
      </c>
      <c r="X1529" s="135">
        <v>6.2583431632533166</v>
      </c>
      <c r="Y1529" s="135">
        <v>6.2323398028299284</v>
      </c>
      <c r="Z1529" s="135">
        <v>6.2029801630001362</v>
      </c>
      <c r="AA1529" s="135">
        <v>6.1699692088995661</v>
      </c>
      <c r="AB1529" s="135">
        <v>6.1330273270031563</v>
      </c>
      <c r="AC1529" s="135">
        <v>6.0919046940478685</v>
      </c>
      <c r="AD1529" s="135">
        <v>6.0463983302058075</v>
      </c>
      <c r="AE1529" s="135">
        <v>5.9963713732913755</v>
      </c>
      <c r="AF1529" s="135">
        <v>5.9417736694741263</v>
      </c>
      <c r="AG1529" s="135">
        <v>5.8826622718274706</v>
      </c>
      <c r="AH1529" s="135">
        <v>5.8192199376111731</v>
      </c>
      <c r="AI1529" s="135">
        <v>5.7517693198126851</v>
      </c>
      <c r="AJ1529" s="135">
        <v>5.6807803841576119</v>
      </c>
      <c r="AK1529" s="135">
        <v>5.6068687751127833</v>
      </c>
      <c r="AL1529" s="135">
        <v>5.5307834897172317</v>
      </c>
      <c r="AM1529" s="135">
        <v>5.4533832998185519</v>
      </c>
      <c r="AN1529" s="135">
        <v>5.375602779466119</v>
      </c>
      <c r="AO1529" s="135">
        <v>5.298410315070532</v>
      </c>
      <c r="AP1529" s="135">
        <v>5.2227617941928033</v>
      </c>
      <c r="AQ1529" s="135">
        <v>5.1495544784930978</v>
      </c>
      <c r="AR1529" s="135">
        <v>5.0795856565366462</v>
      </c>
      <c r="AS1529" s="135">
        <v>5.0135199996222832</v>
      </c>
      <c r="AT1529" s="135">
        <v>4.9518682528501765</v>
      </c>
      <c r="AU1529" s="135">
        <v>4.8949782725684905</v>
      </c>
      <c r="AV1529" s="135">
        <v>4.8430378130490048</v>
      </c>
      <c r="AW1529" s="135">
        <v>4.7960871683247186</v>
      </c>
      <c r="AX1529" s="136">
        <v>4.754038972058491</v>
      </c>
    </row>
    <row r="1530" spans="1:50">
      <c r="A1530" s="203"/>
      <c r="B1530" s="208"/>
      <c r="C1530" s="210"/>
      <c r="D1530" s="93" t="s">
        <v>38</v>
      </c>
      <c r="E1530" s="73" t="str">
        <f>A1526&amp;"/"&amp;B1528&amp;"/"&amp;C1528&amp;"/"&amp;D1530</f>
        <v>Nuclear power plants/Nuclear III/Electricity only/S</v>
      </c>
      <c r="F1530" s="91" t="str">
        <f>A1526</f>
        <v>Nuclear power plants</v>
      </c>
      <c r="G1530" s="91" t="str">
        <f>B1528</f>
        <v>Nuclear III</v>
      </c>
      <c r="H1530" s="91" t="str">
        <f>C1528</f>
        <v>Electricity only</v>
      </c>
      <c r="I1530" s="70" t="str">
        <f t="shared" si="87"/>
        <v>S</v>
      </c>
      <c r="J1530" s="137" t="s">
        <v>99</v>
      </c>
      <c r="K1530" s="137" t="s">
        <v>99</v>
      </c>
      <c r="L1530" s="137" t="s">
        <v>99</v>
      </c>
      <c r="M1530" s="137" t="s">
        <v>99</v>
      </c>
      <c r="N1530" s="137" t="s">
        <v>99</v>
      </c>
      <c r="O1530" s="137" t="s">
        <v>99</v>
      </c>
      <c r="P1530" s="137" t="s">
        <v>99</v>
      </c>
      <c r="Q1530" s="137" t="s">
        <v>99</v>
      </c>
      <c r="R1530" s="137" t="s">
        <v>99</v>
      </c>
      <c r="S1530" s="137" t="s">
        <v>99</v>
      </c>
      <c r="T1530" s="137" t="s">
        <v>99</v>
      </c>
      <c r="U1530" s="137" t="s">
        <v>99</v>
      </c>
      <c r="V1530" s="137" t="s">
        <v>99</v>
      </c>
      <c r="W1530" s="137" t="s">
        <v>99</v>
      </c>
      <c r="X1530" s="137" t="s">
        <v>99</v>
      </c>
      <c r="Y1530" s="137">
        <v>6.802240564497982</v>
      </c>
      <c r="Z1530" s="137">
        <v>6.7717302890580093</v>
      </c>
      <c r="AA1530" s="137">
        <v>6.7388796169745682</v>
      </c>
      <c r="AB1530" s="137">
        <v>6.7035936551409874</v>
      </c>
      <c r="AC1530" s="137">
        <v>6.6657895767265236</v>
      </c>
      <c r="AD1530" s="137">
        <v>6.6253999070404825</v>
      </c>
      <c r="AE1530" s="137">
        <v>6.5823760096247295</v>
      </c>
      <c r="AF1530" s="137">
        <v>6.5366916847520722</v>
      </c>
      <c r="AG1530" s="137">
        <v>6.4883467655899674</v>
      </c>
      <c r="AH1530" s="137">
        <v>6.4373705707349327</v>
      </c>
      <c r="AI1530" s="137">
        <v>6.3838250479837892</v>
      </c>
      <c r="AJ1530" s="137">
        <v>6.327807425908115</v>
      </c>
      <c r="AK1530" s="137">
        <v>6.269452180139325</v>
      </c>
      <c r="AL1530" s="137">
        <v>6.2089321233193786</v>
      </c>
      <c r="AM1530" s="137">
        <v>6.1464584440416274</v>
      </c>
      <c r="AN1530" s="137">
        <v>6.0822795524809212</v>
      </c>
      <c r="AO1530" s="137">
        <v>6.0166786390640965</v>
      </c>
      <c r="AP1530" s="137">
        <v>5.9499699159345019</v>
      </c>
      <c r="AQ1530" s="137">
        <v>5.8824935855952063</v>
      </c>
      <c r="AR1530" s="137">
        <v>5.8146096615412821</v>
      </c>
      <c r="AS1530" s="137">
        <v>5.7466908449802752</v>
      </c>
      <c r="AT1530" s="137">
        <v>5.6791147321957842</v>
      </c>
      <c r="AU1530" s="137">
        <v>5.6122556812435338</v>
      </c>
      <c r="AV1530" s="137">
        <v>5.5464766982618352</v>
      </c>
      <c r="AW1530" s="137">
        <v>5.4821217087352094</v>
      </c>
      <c r="AX1530" s="138">
        <v>5.4195085564726257</v>
      </c>
    </row>
    <row r="1531" spans="1:50">
      <c r="A1531" s="203"/>
      <c r="B1531" s="205" t="s">
        <v>39</v>
      </c>
      <c r="C1531" s="219" t="s">
        <v>36</v>
      </c>
      <c r="D1531" s="52" t="s">
        <v>24</v>
      </c>
      <c r="E1531" s="86" t="str">
        <f>A1526&amp;"/"&amp;B1531&amp;"/"&amp;C1531&amp;"/"&amp;D1531</f>
        <v>Nuclear power plants/Nuclear IV/Electricity only/L</v>
      </c>
      <c r="F1531" s="61" t="str">
        <f>A1526</f>
        <v>Nuclear power plants</v>
      </c>
      <c r="G1531" s="61" t="str">
        <f>B1531</f>
        <v>Nuclear IV</v>
      </c>
      <c r="H1531" s="61" t="str">
        <f>C1531</f>
        <v>Electricity only</v>
      </c>
      <c r="I1531" s="84" t="str">
        <f t="shared" si="87"/>
        <v>L</v>
      </c>
      <c r="J1531" s="135" t="s">
        <v>99</v>
      </c>
      <c r="K1531" s="135" t="s">
        <v>99</v>
      </c>
      <c r="L1531" s="135" t="s">
        <v>99</v>
      </c>
      <c r="M1531" s="135" t="s">
        <v>99</v>
      </c>
      <c r="N1531" s="135" t="s">
        <v>99</v>
      </c>
      <c r="O1531" s="135" t="s">
        <v>99</v>
      </c>
      <c r="P1531" s="135" t="s">
        <v>99</v>
      </c>
      <c r="Q1531" s="135" t="s">
        <v>99</v>
      </c>
      <c r="R1531" s="135" t="s">
        <v>99</v>
      </c>
      <c r="S1531" s="135" t="s">
        <v>99</v>
      </c>
      <c r="T1531" s="135" t="s">
        <v>99</v>
      </c>
      <c r="U1531" s="135" t="s">
        <v>99</v>
      </c>
      <c r="V1531" s="135" t="s">
        <v>99</v>
      </c>
      <c r="W1531" s="135" t="s">
        <v>99</v>
      </c>
      <c r="X1531" s="135" t="s">
        <v>99</v>
      </c>
      <c r="Y1531" s="135" t="s">
        <v>99</v>
      </c>
      <c r="Z1531" s="135" t="s">
        <v>99</v>
      </c>
      <c r="AA1531" s="135" t="s">
        <v>99</v>
      </c>
      <c r="AB1531" s="135" t="s">
        <v>99</v>
      </c>
      <c r="AC1531" s="135" t="s">
        <v>99</v>
      </c>
      <c r="AD1531" s="135" t="s">
        <v>99</v>
      </c>
      <c r="AE1531" s="135" t="s">
        <v>99</v>
      </c>
      <c r="AF1531" s="135" t="s">
        <v>99</v>
      </c>
      <c r="AG1531" s="135" t="s">
        <v>99</v>
      </c>
      <c r="AH1531" s="135" t="s">
        <v>99</v>
      </c>
      <c r="AI1531" s="135">
        <v>5.5381486858766253</v>
      </c>
      <c r="AJ1531" s="135">
        <v>5.5160093957303253</v>
      </c>
      <c r="AK1531" s="135">
        <v>5.4894630323319236</v>
      </c>
      <c r="AL1531" s="135">
        <v>5.4577579349228671</v>
      </c>
      <c r="AM1531" s="135">
        <v>5.4200716830655047</v>
      </c>
      <c r="AN1531" s="135">
        <v>5.3755319018740471</v>
      </c>
      <c r="AO1531" s="135">
        <v>5.3232524137286381</v>
      </c>
      <c r="AP1531" s="135">
        <v>5.2623890381197169</v>
      </c>
      <c r="AQ1531" s="135">
        <v>5.1922185995010217</v>
      </c>
      <c r="AR1531" s="135">
        <v>5.1122424263780939</v>
      </c>
      <c r="AS1531" s="135">
        <v>5.0223111632342432</v>
      </c>
      <c r="AT1531" s="135">
        <v>4.9227606947207017</v>
      </c>
      <c r="AU1531" s="135">
        <v>4.8145398144206863</v>
      </c>
      <c r="AV1531" s="135">
        <v>4.6993007977685775</v>
      </c>
      <c r="AW1531" s="135">
        <v>4.579417921429906</v>
      </c>
      <c r="AX1531" s="136">
        <v>4.4579012338804231</v>
      </c>
    </row>
    <row r="1532" spans="1:50">
      <c r="A1532" s="204"/>
      <c r="B1532" s="208"/>
      <c r="C1532" s="220"/>
      <c r="D1532" s="93" t="s">
        <v>25</v>
      </c>
      <c r="E1532" s="86" t="str">
        <f>A1526&amp;"/"&amp;B1531&amp;"/"&amp;C1531&amp;"/"&amp;D1532</f>
        <v>Nuclear power plants/Nuclear IV/Electricity only/M</v>
      </c>
      <c r="F1532" s="61" t="str">
        <f>A1526</f>
        <v>Nuclear power plants</v>
      </c>
      <c r="G1532" s="61" t="str">
        <f>B1531</f>
        <v>Nuclear IV</v>
      </c>
      <c r="H1532" s="61" t="str">
        <f>C1531</f>
        <v>Electricity only</v>
      </c>
      <c r="I1532" s="84" t="str">
        <f t="shared" si="87"/>
        <v>M</v>
      </c>
      <c r="J1532" s="135" t="s">
        <v>99</v>
      </c>
      <c r="K1532" s="135" t="s">
        <v>99</v>
      </c>
      <c r="L1532" s="135" t="s">
        <v>99</v>
      </c>
      <c r="M1532" s="135" t="s">
        <v>99</v>
      </c>
      <c r="N1532" s="135" t="s">
        <v>99</v>
      </c>
      <c r="O1532" s="135" t="s">
        <v>99</v>
      </c>
      <c r="P1532" s="135" t="s">
        <v>99</v>
      </c>
      <c r="Q1532" s="135" t="s">
        <v>99</v>
      </c>
      <c r="R1532" s="135" t="s">
        <v>99</v>
      </c>
      <c r="S1532" s="135" t="s">
        <v>99</v>
      </c>
      <c r="T1532" s="135" t="s">
        <v>99</v>
      </c>
      <c r="U1532" s="135" t="s">
        <v>99</v>
      </c>
      <c r="V1532" s="135" t="s">
        <v>99</v>
      </c>
      <c r="W1532" s="135" t="s">
        <v>99</v>
      </c>
      <c r="X1532" s="135" t="s">
        <v>99</v>
      </c>
      <c r="Y1532" s="135" t="s">
        <v>99</v>
      </c>
      <c r="Z1532" s="135" t="s">
        <v>99</v>
      </c>
      <c r="AA1532" s="135" t="s">
        <v>99</v>
      </c>
      <c r="AB1532" s="135" t="s">
        <v>99</v>
      </c>
      <c r="AC1532" s="135" t="s">
        <v>99</v>
      </c>
      <c r="AD1532" s="135" t="s">
        <v>99</v>
      </c>
      <c r="AE1532" s="135" t="s">
        <v>99</v>
      </c>
      <c r="AF1532" s="135" t="s">
        <v>99</v>
      </c>
      <c r="AG1532" s="135" t="s">
        <v>99</v>
      </c>
      <c r="AH1532" s="135" t="s">
        <v>99</v>
      </c>
      <c r="AI1532" s="135">
        <v>5.8969169217630037</v>
      </c>
      <c r="AJ1532" s="135">
        <v>5.889024948220424</v>
      </c>
      <c r="AK1532" s="135">
        <v>5.8789560342778202</v>
      </c>
      <c r="AL1532" s="135">
        <v>5.8661327508782595</v>
      </c>
      <c r="AM1532" s="135">
        <v>5.849839075141305</v>
      </c>
      <c r="AN1532" s="135">
        <v>5.8291963225950711</v>
      </c>
      <c r="AO1532" s="135">
        <v>5.8031409198490511</v>
      </c>
      <c r="AP1532" s="135">
        <v>5.7704089057292371</v>
      </c>
      <c r="AQ1532" s="135">
        <v>5.7295350609055804</v>
      </c>
      <c r="AR1532" s="135">
        <v>5.6788784415482603</v>
      </c>
      <c r="AS1532" s="135">
        <v>5.6166903410062208</v>
      </c>
      <c r="AT1532" s="135">
        <v>5.5412439262727213</v>
      </c>
      <c r="AU1532" s="135">
        <v>5.4510441561333769</v>
      </c>
      <c r="AV1532" s="135">
        <v>5.3451275483620719</v>
      </c>
      <c r="AW1532" s="135">
        <v>5.2234385194299806</v>
      </c>
      <c r="AX1532" s="136">
        <v>5.0872292595716786</v>
      </c>
    </row>
    <row r="1533" spans="1:50">
      <c r="A1533" s="211" t="s">
        <v>40</v>
      </c>
      <c r="B1533" s="214" t="s">
        <v>41</v>
      </c>
      <c r="C1533" s="209" t="s">
        <v>36</v>
      </c>
      <c r="D1533" s="67" t="s">
        <v>24</v>
      </c>
      <c r="E1533" s="87" t="str">
        <f>A1533&amp;"/"&amp;B1533&amp;"/"&amp;C1533&amp;"/"&amp;D1533</f>
        <v>Coal fired power plants/Integrated gasification combined cycle/Electricity only/L</v>
      </c>
      <c r="F1533" s="55" t="str">
        <f>A1533</f>
        <v>Coal fired power plants</v>
      </c>
      <c r="G1533" s="55" t="str">
        <f>B1533</f>
        <v>Integrated gasification combined cycle</v>
      </c>
      <c r="H1533" s="55" t="str">
        <f>C1533</f>
        <v>Electricity only</v>
      </c>
      <c r="I1533" s="85" t="str">
        <f t="shared" si="87"/>
        <v>L</v>
      </c>
      <c r="J1533" s="139">
        <v>4.9840897672081725</v>
      </c>
      <c r="K1533" s="139">
        <v>4.9840495437476005</v>
      </c>
      <c r="L1533" s="139">
        <v>4.9839978983405517</v>
      </c>
      <c r="M1533" s="139">
        <v>4.9839315885104858</v>
      </c>
      <c r="N1533" s="139">
        <v>4.9838464519029122</v>
      </c>
      <c r="O1533" s="139">
        <v>4.9837371457089716</v>
      </c>
      <c r="P1533" s="139">
        <v>4.9835968125273507</v>
      </c>
      <c r="Q1533" s="139">
        <v>4.9834166520616892</v>
      </c>
      <c r="R1533" s="139">
        <v>4.9831853723868536</v>
      </c>
      <c r="S1533" s="139">
        <v>4.9828884873662265</v>
      </c>
      <c r="T1533" s="139">
        <v>4.9825074178191571</v>
      </c>
      <c r="U1533" s="139">
        <v>4.9820183428302593</v>
      </c>
      <c r="V1533" s="139">
        <v>4.9813907337377765</v>
      </c>
      <c r="W1533" s="139">
        <v>4.9805854864259755</v>
      </c>
      <c r="X1533" s="139">
        <v>4.9795525472633591</v>
      </c>
      <c r="Y1533" s="139">
        <v>4.9782279043172357</v>
      </c>
      <c r="Z1533" s="139">
        <v>4.9765297888142559</v>
      </c>
      <c r="AA1533" s="139">
        <v>4.9743539036955511</v>
      </c>
      <c r="AB1533" s="139">
        <v>4.9715674698170069</v>
      </c>
      <c r="AC1533" s="139">
        <v>4.9680018621948472</v>
      </c>
      <c r="AD1533" s="139">
        <v>4.9634436099872596</v>
      </c>
      <c r="AE1533" s="139">
        <v>4.9576235737418131</v>
      </c>
      <c r="AF1533" s="139">
        <v>4.9502042227112701</v>
      </c>
      <c r="AG1533" s="139">
        <v>4.9407651614230446</v>
      </c>
      <c r="AH1533" s="139">
        <v>4.9287874679031196</v>
      </c>
      <c r="AI1533" s="139">
        <v>4.9136381007726975</v>
      </c>
      <c r="AJ1533" s="139">
        <v>4.8945567235595151</v>
      </c>
      <c r="AK1533" s="139">
        <v>4.870648891791598</v>
      </c>
      <c r="AL1533" s="139">
        <v>4.8408916923158429</v>
      </c>
      <c r="AM1533" s="139">
        <v>4.804160455158847</v>
      </c>
      <c r="AN1533" s="139">
        <v>4.7592874961800238</v>
      </c>
      <c r="AO1533" s="139">
        <v>4.7051647035780348</v>
      </c>
      <c r="AP1533" s="139">
        <v>4.6408989314389242</v>
      </c>
      <c r="AQ1533" s="139">
        <v>4.5660196648373521</v>
      </c>
      <c r="AR1533" s="139">
        <v>4.4807198471470082</v>
      </c>
      <c r="AS1533" s="139">
        <v>4.3860839749485345</v>
      </c>
      <c r="AT1533" s="139">
        <v>4.2842304281611225</v>
      </c>
      <c r="AU1533" s="139">
        <v>4.1782839933819984</v>
      </c>
      <c r="AV1533" s="139">
        <v>4.0721192273475726</v>
      </c>
      <c r="AW1533" s="139">
        <v>3.9698833346643272</v>
      </c>
      <c r="AX1533" s="140">
        <v>3.8753980316819581</v>
      </c>
    </row>
    <row r="1534" spans="1:50">
      <c r="A1534" s="212"/>
      <c r="B1534" s="215"/>
      <c r="C1534" s="216"/>
      <c r="D1534" s="52" t="s">
        <v>25</v>
      </c>
      <c r="E1534" s="86" t="str">
        <f>A1533&amp;"/"&amp;B1533&amp;"/"&amp;C1533&amp;"/"&amp;D1534</f>
        <v>Coal fired power plants/Integrated gasification combined cycle/Electricity only/M</v>
      </c>
      <c r="F1534" s="61" t="str">
        <f>A1533</f>
        <v>Coal fired power plants</v>
      </c>
      <c r="G1534" s="61" t="str">
        <f>B1533</f>
        <v>Integrated gasification combined cycle</v>
      </c>
      <c r="H1534" s="61" t="str">
        <f>C1533</f>
        <v>Electricity only</v>
      </c>
      <c r="I1534" s="84" t="str">
        <f t="shared" si="87"/>
        <v>M</v>
      </c>
      <c r="J1534" s="135">
        <v>5.3578964997487866</v>
      </c>
      <c r="K1534" s="135">
        <v>5.3576702823778666</v>
      </c>
      <c r="L1534" s="135">
        <v>5.3573940390849089</v>
      </c>
      <c r="M1534" s="135">
        <v>5.3570567230934802</v>
      </c>
      <c r="N1534" s="135">
        <v>5.3566448561289866</v>
      </c>
      <c r="O1534" s="135">
        <v>5.3561419970861985</v>
      </c>
      <c r="P1534" s="135">
        <v>5.3555280964889223</v>
      </c>
      <c r="Q1534" s="135">
        <v>5.354778713130024</v>
      </c>
      <c r="R1534" s="135">
        <v>5.3538640648648679</v>
      </c>
      <c r="S1534" s="135">
        <v>5.3527478805295665</v>
      </c>
      <c r="T1534" s="135">
        <v>5.3513860144222836</v>
      </c>
      <c r="U1534" s="135">
        <v>5.349724778874184</v>
      </c>
      <c r="V1534" s="135">
        <v>5.3476989444554395</v>
      </c>
      <c r="W1534" s="135">
        <v>5.3452293518634528</v>
      </c>
      <c r="X1534" s="135">
        <v>5.34222007544557</v>
      </c>
      <c r="Y1534" s="135">
        <v>5.3385550770815389</v>
      </c>
      <c r="Z1534" s="135">
        <v>5.3340942930430941</v>
      </c>
      <c r="AA1534" s="135">
        <v>5.3286691088165963</v>
      </c>
      <c r="AB1534" s="135">
        <v>5.322077202588245</v>
      </c>
      <c r="AC1534" s="135">
        <v>5.3140767840013616</v>
      </c>
      <c r="AD1534" s="135">
        <v>5.3043803302157428</v>
      </c>
      <c r="AE1534" s="135">
        <v>5.2926480383492498</v>
      </c>
      <c r="AF1534" s="135">
        <v>5.2784813868961038</v>
      </c>
      <c r="AG1534" s="135">
        <v>5.2614174451925813</v>
      </c>
      <c r="AH1534" s="135">
        <v>5.2409249047078879</v>
      </c>
      <c r="AI1534" s="135">
        <v>5.2164032368847719</v>
      </c>
      <c r="AJ1534" s="135">
        <v>5.1871868993464227</v>
      </c>
      <c r="AK1534" s="135">
        <v>5.1525570700383918</v>
      </c>
      <c r="AL1534" s="135">
        <v>5.1117638822429159</v>
      </c>
      <c r="AM1534" s="135">
        <v>5.0640623698408334</v>
      </c>
      <c r="AN1534" s="135">
        <v>5.008765010439034</v>
      </c>
      <c r="AO1534" s="135">
        <v>4.9453124719686326</v>
      </c>
      <c r="AP1534" s="135">
        <v>4.8733614964376288</v>
      </c>
      <c r="AQ1534" s="135">
        <v>4.7928845154523323</v>
      </c>
      <c r="AR1534" s="135">
        <v>4.7042697656874957</v>
      </c>
      <c r="AS1534" s="135">
        <v>4.6084043638971366</v>
      </c>
      <c r="AT1534" s="135">
        <v>4.5067180737976944</v>
      </c>
      <c r="AU1534" s="135">
        <v>4.4011652351255481</v>
      </c>
      <c r="AV1534" s="135">
        <v>4.294129218458612</v>
      </c>
      <c r="AW1534" s="135">
        <v>4.1882486021254293</v>
      </c>
      <c r="AX1534" s="136">
        <v>4.0861843033154797</v>
      </c>
    </row>
    <row r="1535" spans="1:50">
      <c r="A1535" s="212"/>
      <c r="B1535" s="215"/>
      <c r="C1535" s="217" t="s">
        <v>26</v>
      </c>
      <c r="D1535" s="83" t="s">
        <v>24</v>
      </c>
      <c r="E1535" s="56" t="str">
        <f>A1533&amp;"/"&amp;B1533&amp;"/"&amp;C1535&amp;"/"&amp;D1535</f>
        <v>Coal fired power plants/Integrated gasification combined cycle/CHP/L</v>
      </c>
      <c r="F1535" s="103" t="str">
        <f>A1533</f>
        <v>Coal fired power plants</v>
      </c>
      <c r="G1535" s="103" t="str">
        <f>B1533</f>
        <v>Integrated gasification combined cycle</v>
      </c>
      <c r="H1535" s="103" t="str">
        <f>C1535</f>
        <v>CHP</v>
      </c>
      <c r="I1535" s="104" t="str">
        <f t="shared" si="87"/>
        <v>L</v>
      </c>
      <c r="J1535" s="141">
        <v>5.7588835053211271</v>
      </c>
      <c r="K1535" s="141">
        <v>5.758840127408849</v>
      </c>
      <c r="L1535" s="141">
        <v>5.7587844318047248</v>
      </c>
      <c r="M1535" s="141">
        <v>5.7587129217468913</v>
      </c>
      <c r="N1535" s="141">
        <v>5.7586211084557819</v>
      </c>
      <c r="O1535" s="141">
        <v>5.7585032301224715</v>
      </c>
      <c r="P1535" s="141">
        <v>5.7583518915664271</v>
      </c>
      <c r="Q1535" s="141">
        <v>5.7581576023440606</v>
      </c>
      <c r="R1535" s="141">
        <v>5.7579081849815559</v>
      </c>
      <c r="S1535" s="141">
        <v>5.75758801729339</v>
      </c>
      <c r="T1535" s="141">
        <v>5.7571770630604746</v>
      </c>
      <c r="U1535" s="141">
        <v>5.7566496332554786</v>
      </c>
      <c r="V1535" s="141">
        <v>5.755972805061897</v>
      </c>
      <c r="W1535" s="141">
        <v>5.755104407694871</v>
      </c>
      <c r="X1535" s="141">
        <v>5.7539904621579323</v>
      </c>
      <c r="Y1535" s="141">
        <v>5.7525619364990401</v>
      </c>
      <c r="Z1535" s="141">
        <v>5.7507306493775792</v>
      </c>
      <c r="AA1535" s="141">
        <v>5.7483841244276164</v>
      </c>
      <c r="AB1535" s="141">
        <v>5.74537916954226</v>
      </c>
      <c r="AC1535" s="141">
        <v>5.7415339356302049</v>
      </c>
      <c r="AD1535" s="141">
        <v>5.7366182107872987</v>
      </c>
      <c r="AE1535" s="141">
        <v>5.7303417487892681</v>
      </c>
      <c r="AF1535" s="141">
        <v>5.7223405486541852</v>
      </c>
      <c r="AG1535" s="141">
        <v>5.7121612461594662</v>
      </c>
      <c r="AH1535" s="141">
        <v>5.6992442238194965</v>
      </c>
      <c r="AI1535" s="141">
        <v>5.6829067951372103</v>
      </c>
      <c r="AJ1535" s="141">
        <v>5.6623289956359919</v>
      </c>
      <c r="AK1535" s="141">
        <v>5.6365462356636566</v>
      </c>
      <c r="AL1535" s="141">
        <v>5.604455381964331</v>
      </c>
      <c r="AM1535" s="141">
        <v>5.5648435643683669</v>
      </c>
      <c r="AN1535" s="141">
        <v>5.5164515252311332</v>
      </c>
      <c r="AO1535" s="141">
        <v>5.4580842510995602</v>
      </c>
      <c r="AP1535" s="141">
        <v>5.3887785527165297</v>
      </c>
      <c r="AQ1535" s="141">
        <v>5.3080270158798202</v>
      </c>
      <c r="AR1535" s="141">
        <v>5.2160377151961264</v>
      </c>
      <c r="AS1535" s="141">
        <v>5.1139801969171108</v>
      </c>
      <c r="AT1535" s="141">
        <v>5.0041389710525852</v>
      </c>
      <c r="AU1535" s="141">
        <v>4.8898838799028965</v>
      </c>
      <c r="AV1535" s="141">
        <v>4.7753933352664752</v>
      </c>
      <c r="AW1535" s="141">
        <v>4.6651397787249422</v>
      </c>
      <c r="AX1535" s="142">
        <v>4.5632446377788325</v>
      </c>
    </row>
    <row r="1536" spans="1:50">
      <c r="A1536" s="212"/>
      <c r="B1536" s="215"/>
      <c r="C1536" s="216"/>
      <c r="D1536" s="106" t="s">
        <v>25</v>
      </c>
      <c r="E1536" s="107" t="str">
        <f>A1533&amp;"/"&amp;B1533&amp;"/"&amp;C1535&amp;"/"&amp;D1536</f>
        <v>Coal fired power plants/Integrated gasification combined cycle/CHP/M</v>
      </c>
      <c r="F1536" s="108" t="str">
        <f>A1533</f>
        <v>Coal fired power plants</v>
      </c>
      <c r="G1536" s="108" t="str">
        <f>B1533</f>
        <v>Integrated gasification combined cycle</v>
      </c>
      <c r="H1536" s="108" t="str">
        <f>C1535</f>
        <v>CHP</v>
      </c>
      <c r="I1536" s="109" t="str">
        <f t="shared" si="87"/>
        <v>M</v>
      </c>
      <c r="J1536" s="143">
        <v>6.117521351481253</v>
      </c>
      <c r="K1536" s="143">
        <v>6.1172778211720704</v>
      </c>
      <c r="L1536" s="143">
        <v>6.1169804363414073</v>
      </c>
      <c r="M1536" s="143">
        <v>6.1166173047775017</v>
      </c>
      <c r="N1536" s="143">
        <v>6.1161739166822491</v>
      </c>
      <c r="O1536" s="143">
        <v>6.1156325726746354</v>
      </c>
      <c r="P1536" s="143">
        <v>6.1149716888457135</v>
      </c>
      <c r="Q1536" s="143">
        <v>6.1141649534462745</v>
      </c>
      <c r="R1536" s="143">
        <v>6.1131803050353177</v>
      </c>
      <c r="S1536" s="143">
        <v>6.1119786965329475</v>
      </c>
      <c r="T1536" s="143">
        <v>6.1105126036647306</v>
      </c>
      <c r="U1536" s="143">
        <v>6.1087242299204467</v>
      </c>
      <c r="V1536" s="143">
        <v>6.1065433537112312</v>
      </c>
      <c r="W1536" s="143">
        <v>6.1038847574900981</v>
      </c>
      <c r="X1536" s="143">
        <v>6.1006451741924774</v>
      </c>
      <c r="Y1536" s="143">
        <v>6.0966996850325677</v>
      </c>
      <c r="Z1536" s="143">
        <v>6.0918975068812475</v>
      </c>
      <c r="AA1536" s="143">
        <v>6.086057120766422</v>
      </c>
      <c r="AB1536" s="143">
        <v>6.078960720718241</v>
      </c>
      <c r="AC1536" s="143">
        <v>6.0703480116051693</v>
      </c>
      <c r="AD1536" s="143">
        <v>6.059909465799481</v>
      </c>
      <c r="AE1536" s="143">
        <v>6.0472792745190649</v>
      </c>
      <c r="AF1536" s="143">
        <v>6.032028416486181</v>
      </c>
      <c r="AG1536" s="143">
        <v>6.0136585318834221</v>
      </c>
      <c r="AH1536" s="143">
        <v>5.9915976499100907</v>
      </c>
      <c r="AI1536" s="143">
        <v>5.9651992821704223</v>
      </c>
      <c r="AJ1536" s="143">
        <v>5.9337469507912086</v>
      </c>
      <c r="AK1536" s="143">
        <v>5.8964668206047302</v>
      </c>
      <c r="AL1536" s="143">
        <v>5.8525516358601104</v>
      </c>
      <c r="AM1536" s="143">
        <v>5.8011994164592142</v>
      </c>
      <c r="AN1536" s="143">
        <v>5.7416700223310855</v>
      </c>
      <c r="AO1536" s="143">
        <v>5.6733613144307986</v>
      </c>
      <c r="AP1536" s="143">
        <v>5.595903764438833</v>
      </c>
      <c r="AQ1536" s="143">
        <v>5.5092676940886154</v>
      </c>
      <c r="AR1536" s="143">
        <v>5.4138710527049607</v>
      </c>
      <c r="AS1536" s="143">
        <v>5.3106688501375103</v>
      </c>
      <c r="AT1536" s="143">
        <v>5.201200273224595</v>
      </c>
      <c r="AU1536" s="143">
        <v>5.0875692318397778</v>
      </c>
      <c r="AV1536" s="143">
        <v>4.9723415014200931</v>
      </c>
      <c r="AW1536" s="143">
        <v>4.8583575967922314</v>
      </c>
      <c r="AX1536" s="144">
        <v>4.7484820812884871</v>
      </c>
    </row>
    <row r="1537" spans="1:50">
      <c r="A1537" s="212"/>
      <c r="B1537" s="215"/>
      <c r="C1537" s="217" t="s">
        <v>42</v>
      </c>
      <c r="D1537" s="83" t="s">
        <v>24</v>
      </c>
      <c r="E1537" s="56" t="str">
        <f>A1533&amp;"/"&amp;B1533&amp;"/"&amp;C1537&amp;"/"&amp;D1537</f>
        <v>Coal fired power plants/Integrated gasification combined cycle/Electricity only with CCS/L</v>
      </c>
      <c r="F1537" s="103" t="str">
        <f>A1533</f>
        <v>Coal fired power plants</v>
      </c>
      <c r="G1537" s="103" t="str">
        <f>B1533</f>
        <v>Integrated gasification combined cycle</v>
      </c>
      <c r="H1537" s="103" t="str">
        <f>C1537</f>
        <v>Electricity only with CCS</v>
      </c>
      <c r="I1537" s="104" t="str">
        <f t="shared" si="87"/>
        <v>L</v>
      </c>
      <c r="J1537" s="141" t="s">
        <v>99</v>
      </c>
      <c r="K1537" s="141" t="s">
        <v>99</v>
      </c>
      <c r="L1537" s="141" t="s">
        <v>99</v>
      </c>
      <c r="M1537" s="141" t="s">
        <v>99</v>
      </c>
      <c r="N1537" s="141" t="s">
        <v>99</v>
      </c>
      <c r="O1537" s="141" t="s">
        <v>99</v>
      </c>
      <c r="P1537" s="141" t="s">
        <v>99</v>
      </c>
      <c r="Q1537" s="141" t="s">
        <v>99</v>
      </c>
      <c r="R1537" s="141" t="s">
        <v>99</v>
      </c>
      <c r="S1537" s="141" t="s">
        <v>99</v>
      </c>
      <c r="T1537" s="141" t="s">
        <v>99</v>
      </c>
      <c r="U1537" s="141" t="s">
        <v>99</v>
      </c>
      <c r="V1537" s="141" t="s">
        <v>99</v>
      </c>
      <c r="W1537" s="141" t="s">
        <v>99</v>
      </c>
      <c r="X1537" s="141" t="s">
        <v>99</v>
      </c>
      <c r="Y1537" s="141" t="s">
        <v>99</v>
      </c>
      <c r="Z1537" s="141" t="s">
        <v>99</v>
      </c>
      <c r="AA1537" s="141" t="s">
        <v>99</v>
      </c>
      <c r="AB1537" s="141" t="s">
        <v>99</v>
      </c>
      <c r="AC1537" s="141" t="s">
        <v>99</v>
      </c>
      <c r="AD1537" s="141" t="s">
        <v>99</v>
      </c>
      <c r="AE1537" s="141">
        <v>5.8286214176147313</v>
      </c>
      <c r="AF1537" s="141">
        <v>5.8276560460950222</v>
      </c>
      <c r="AG1537" s="141">
        <v>5.8263541630578466</v>
      </c>
      <c r="AH1537" s="141">
        <v>5.824599046463641</v>
      </c>
      <c r="AI1537" s="141">
        <v>5.8222339627969761</v>
      </c>
      <c r="AJ1537" s="141">
        <v>5.8190488392747293</v>
      </c>
      <c r="AK1537" s="141">
        <v>5.8147628137058982</v>
      </c>
      <c r="AL1537" s="141">
        <v>5.809001648616821</v>
      </c>
      <c r="AM1537" s="141">
        <v>5.8012689722483799</v>
      </c>
      <c r="AN1537" s="141">
        <v>5.7909105175349804</v>
      </c>
      <c r="AO1537" s="141">
        <v>5.7770712085616225</v>
      </c>
      <c r="AP1537" s="141">
        <v>5.7586464861049169</v>
      </c>
      <c r="AQ1537" s="141">
        <v>5.7342322688090013</v>
      </c>
      <c r="AR1537" s="141">
        <v>5.7020832107606347</v>
      </c>
      <c r="AS1537" s="141">
        <v>5.6600972394706259</v>
      </c>
      <c r="AT1537" s="141">
        <v>5.6058559123274989</v>
      </c>
      <c r="AU1537" s="141">
        <v>5.5367630317388858</v>
      </c>
      <c r="AV1537" s="141">
        <v>5.4503318615580305</v>
      </c>
      <c r="AW1537" s="141">
        <v>5.3446608529756023</v>
      </c>
      <c r="AX1537" s="142">
        <v>5.2190895997320377</v>
      </c>
    </row>
    <row r="1538" spans="1:50">
      <c r="A1538" s="212"/>
      <c r="B1538" s="215"/>
      <c r="C1538" s="216"/>
      <c r="D1538" s="106" t="s">
        <v>25</v>
      </c>
      <c r="E1538" s="107" t="str">
        <f>A1533&amp;"/"&amp;B1533&amp;"/"&amp;C1537&amp;"/"&amp;D1538</f>
        <v>Coal fired power plants/Integrated gasification combined cycle/Electricity only with CCS/M</v>
      </c>
      <c r="F1538" s="108" t="str">
        <f>A1533</f>
        <v>Coal fired power plants</v>
      </c>
      <c r="G1538" s="108" t="str">
        <f>B1533</f>
        <v>Integrated gasification combined cycle</v>
      </c>
      <c r="H1538" s="108" t="str">
        <f>C1537</f>
        <v>Electricity only with CCS</v>
      </c>
      <c r="I1538" s="109" t="str">
        <f t="shared" si="87"/>
        <v>M</v>
      </c>
      <c r="J1538" s="143" t="s">
        <v>99</v>
      </c>
      <c r="K1538" s="143" t="s">
        <v>99</v>
      </c>
      <c r="L1538" s="143" t="s">
        <v>99</v>
      </c>
      <c r="M1538" s="143" t="s">
        <v>99</v>
      </c>
      <c r="N1538" s="143" t="s">
        <v>99</v>
      </c>
      <c r="O1538" s="143" t="s">
        <v>99</v>
      </c>
      <c r="P1538" s="143" t="s">
        <v>99</v>
      </c>
      <c r="Q1538" s="143" t="s">
        <v>99</v>
      </c>
      <c r="R1538" s="143" t="s">
        <v>99</v>
      </c>
      <c r="S1538" s="143" t="s">
        <v>99</v>
      </c>
      <c r="T1538" s="143" t="s">
        <v>99</v>
      </c>
      <c r="U1538" s="143" t="s">
        <v>99</v>
      </c>
      <c r="V1538" s="143" t="s">
        <v>99</v>
      </c>
      <c r="W1538" s="143" t="s">
        <v>99</v>
      </c>
      <c r="X1538" s="143" t="s">
        <v>99</v>
      </c>
      <c r="Y1538" s="143" t="s">
        <v>99</v>
      </c>
      <c r="Z1538" s="143" t="s">
        <v>99</v>
      </c>
      <c r="AA1538" s="143" t="s">
        <v>99</v>
      </c>
      <c r="AB1538" s="143" t="s">
        <v>99</v>
      </c>
      <c r="AC1538" s="143" t="s">
        <v>99</v>
      </c>
      <c r="AD1538" s="143" t="s">
        <v>99</v>
      </c>
      <c r="AE1538" s="143">
        <v>6.2222723914589233</v>
      </c>
      <c r="AF1538" s="143">
        <v>6.2217601921178245</v>
      </c>
      <c r="AG1538" s="143">
        <v>6.2210336747583002</v>
      </c>
      <c r="AH1538" s="143">
        <v>6.2200033577556821</v>
      </c>
      <c r="AI1538" s="143">
        <v>6.2185425963560164</v>
      </c>
      <c r="AJ1538" s="143">
        <v>6.2164723473818206</v>
      </c>
      <c r="AK1538" s="143">
        <v>6.2135398892809333</v>
      </c>
      <c r="AL1538" s="143">
        <v>6.2093893030247136</v>
      </c>
      <c r="AM1538" s="143">
        <v>6.2035209319941576</v>
      </c>
      <c r="AN1538" s="143">
        <v>6.1952365223366366</v>
      </c>
      <c r="AO1538" s="143">
        <v>6.183566614453345</v>
      </c>
      <c r="AP1538" s="143">
        <v>6.1671776856218701</v>
      </c>
      <c r="AQ1538" s="143">
        <v>6.1442598438598326</v>
      </c>
      <c r="AR1538" s="143">
        <v>6.1124038526830544</v>
      </c>
      <c r="AS1538" s="143">
        <v>6.0684924744572477</v>
      </c>
      <c r="AT1538" s="143">
        <v>6.0086597629438305</v>
      </c>
      <c r="AU1538" s="143">
        <v>5.9284147521113137</v>
      </c>
      <c r="AV1538" s="143">
        <v>5.8230736846101134</v>
      </c>
      <c r="AW1538" s="143">
        <v>5.6886614861800124</v>
      </c>
      <c r="AX1538" s="144">
        <v>5.523352167660935</v>
      </c>
    </row>
    <row r="1539" spans="1:50">
      <c r="A1539" s="212"/>
      <c r="B1539" s="215"/>
      <c r="C1539" s="217" t="s">
        <v>43</v>
      </c>
      <c r="D1539" s="52" t="s">
        <v>24</v>
      </c>
      <c r="E1539" s="86" t="str">
        <f>A1533&amp;"/"&amp;B1533&amp;"/"&amp;C1539&amp;"/"&amp;D1539</f>
        <v>Coal fired power plants/Integrated gasification combined cycle/CHP with CCS/L</v>
      </c>
      <c r="F1539" s="61" t="str">
        <f>A1533</f>
        <v>Coal fired power plants</v>
      </c>
      <c r="G1539" s="61" t="str">
        <f>B1533</f>
        <v>Integrated gasification combined cycle</v>
      </c>
      <c r="H1539" s="61" t="str">
        <f>C1539</f>
        <v>CHP with CCS</v>
      </c>
      <c r="I1539" s="84" t="str">
        <f t="shared" si="87"/>
        <v>L</v>
      </c>
      <c r="J1539" s="135" t="s">
        <v>99</v>
      </c>
      <c r="K1539" s="135" t="s">
        <v>99</v>
      </c>
      <c r="L1539" s="135" t="s">
        <v>99</v>
      </c>
      <c r="M1539" s="135" t="s">
        <v>99</v>
      </c>
      <c r="N1539" s="135" t="s">
        <v>99</v>
      </c>
      <c r="O1539" s="135" t="s">
        <v>99</v>
      </c>
      <c r="P1539" s="135" t="s">
        <v>99</v>
      </c>
      <c r="Q1539" s="135" t="s">
        <v>99</v>
      </c>
      <c r="R1539" s="135" t="s">
        <v>99</v>
      </c>
      <c r="S1539" s="135" t="s">
        <v>99</v>
      </c>
      <c r="T1539" s="135" t="s">
        <v>99</v>
      </c>
      <c r="U1539" s="135" t="s">
        <v>99</v>
      </c>
      <c r="V1539" s="135" t="s">
        <v>99</v>
      </c>
      <c r="W1539" s="135" t="s">
        <v>99</v>
      </c>
      <c r="X1539" s="135" t="s">
        <v>99</v>
      </c>
      <c r="Y1539" s="135" t="s">
        <v>99</v>
      </c>
      <c r="Z1539" s="135" t="s">
        <v>99</v>
      </c>
      <c r="AA1539" s="135" t="s">
        <v>99</v>
      </c>
      <c r="AB1539" s="135" t="s">
        <v>99</v>
      </c>
      <c r="AC1539" s="135" t="s">
        <v>99</v>
      </c>
      <c r="AD1539" s="135" t="s">
        <v>99</v>
      </c>
      <c r="AE1539" s="135">
        <v>6.3817427898457773</v>
      </c>
      <c r="AF1539" s="135">
        <v>6.3807462330394644</v>
      </c>
      <c r="AG1539" s="135">
        <v>6.3794022940737563</v>
      </c>
      <c r="AH1539" s="135">
        <v>6.3775904803293866</v>
      </c>
      <c r="AI1539" s="135">
        <v>6.3751489951836193</v>
      </c>
      <c r="AJ1539" s="135">
        <v>6.3718609796784564</v>
      </c>
      <c r="AK1539" s="135">
        <v>6.3674364986724896</v>
      </c>
      <c r="AL1539" s="135">
        <v>6.3614892253537692</v>
      </c>
      <c r="AM1539" s="135">
        <v>6.3535067532084168</v>
      </c>
      <c r="AN1539" s="135">
        <v>6.3428136797783621</v>
      </c>
      <c r="AO1539" s="135">
        <v>6.3285273068426466</v>
      </c>
      <c r="AP1539" s="135">
        <v>6.309507393582507</v>
      </c>
      <c r="AQ1539" s="135">
        <v>6.2843045013069956</v>
      </c>
      <c r="AR1539" s="135">
        <v>6.2511169025840303</v>
      </c>
      <c r="AS1539" s="135">
        <v>6.2077746197379682</v>
      </c>
      <c r="AT1539" s="135">
        <v>6.1517810849750232</v>
      </c>
      <c r="AU1539" s="135">
        <v>6.0804562333374124</v>
      </c>
      <c r="AV1539" s="135">
        <v>5.9912329973470113</v>
      </c>
      <c r="AW1539" s="135">
        <v>5.8821484007094194</v>
      </c>
      <c r="AX1539" s="136">
        <v>5.7525207034525474</v>
      </c>
    </row>
    <row r="1540" spans="1:50">
      <c r="A1540" s="212"/>
      <c r="B1540" s="218"/>
      <c r="C1540" s="210"/>
      <c r="D1540" s="93" t="s">
        <v>25</v>
      </c>
      <c r="E1540" s="73" t="str">
        <f>A1533&amp;"/"&amp;B1533&amp;"/"&amp;C1539&amp;"/"&amp;D1540</f>
        <v>Coal fired power plants/Integrated gasification combined cycle/CHP with CCS/M</v>
      </c>
      <c r="F1540" s="91" t="str">
        <f>A1533</f>
        <v>Coal fired power plants</v>
      </c>
      <c r="G1540" s="91" t="str">
        <f>B1533</f>
        <v>Integrated gasification combined cycle</v>
      </c>
      <c r="H1540" s="91" t="str">
        <f>C1539</f>
        <v>CHP with CCS</v>
      </c>
      <c r="I1540" s="70" t="str">
        <f t="shared" si="87"/>
        <v>M</v>
      </c>
      <c r="J1540" s="137" t="s">
        <v>99</v>
      </c>
      <c r="K1540" s="137" t="s">
        <v>99</v>
      </c>
      <c r="L1540" s="137" t="s">
        <v>99</v>
      </c>
      <c r="M1540" s="137" t="s">
        <v>99</v>
      </c>
      <c r="N1540" s="137" t="s">
        <v>99</v>
      </c>
      <c r="O1540" s="137" t="s">
        <v>99</v>
      </c>
      <c r="P1540" s="137" t="s">
        <v>99</v>
      </c>
      <c r="Q1540" s="137" t="s">
        <v>99</v>
      </c>
      <c r="R1540" s="137" t="s">
        <v>99</v>
      </c>
      <c r="S1540" s="137" t="s">
        <v>99</v>
      </c>
      <c r="T1540" s="137" t="s">
        <v>99</v>
      </c>
      <c r="U1540" s="137" t="s">
        <v>99</v>
      </c>
      <c r="V1540" s="137" t="s">
        <v>99</v>
      </c>
      <c r="W1540" s="137" t="s">
        <v>99</v>
      </c>
      <c r="X1540" s="137" t="s">
        <v>99</v>
      </c>
      <c r="Y1540" s="137" t="s">
        <v>99</v>
      </c>
      <c r="Z1540" s="137" t="s">
        <v>99</v>
      </c>
      <c r="AA1540" s="137" t="s">
        <v>99</v>
      </c>
      <c r="AB1540" s="137" t="s">
        <v>99</v>
      </c>
      <c r="AC1540" s="137" t="s">
        <v>99</v>
      </c>
      <c r="AD1540" s="137" t="s">
        <v>99</v>
      </c>
      <c r="AE1540" s="137">
        <v>6.7601992684676517</v>
      </c>
      <c r="AF1540" s="137">
        <v>6.7596798940193796</v>
      </c>
      <c r="AG1540" s="137">
        <v>6.7589431992943281</v>
      </c>
      <c r="AH1540" s="137">
        <v>6.7578984491710044</v>
      </c>
      <c r="AI1540" s="137">
        <v>6.7564172248016421</v>
      </c>
      <c r="AJ1540" s="137">
        <v>6.7543179748954456</v>
      </c>
      <c r="AK1540" s="137">
        <v>6.7513444376687852</v>
      </c>
      <c r="AL1540" s="137">
        <v>6.7471357082272361</v>
      </c>
      <c r="AM1540" s="137">
        <v>6.7411851305484225</v>
      </c>
      <c r="AN1540" s="137">
        <v>6.7327846693414699</v>
      </c>
      <c r="AO1540" s="137">
        <v>6.7209512844033759</v>
      </c>
      <c r="AP1540" s="137">
        <v>6.7043327724557802</v>
      </c>
      <c r="AQ1540" s="137">
        <v>6.6810938877762549</v>
      </c>
      <c r="AR1540" s="137">
        <v>6.6487916442667752</v>
      </c>
      <c r="AS1540" s="137">
        <v>6.6042651366966423</v>
      </c>
      <c r="AT1540" s="137">
        <v>6.5435942630009016</v>
      </c>
      <c r="AU1540" s="137">
        <v>6.4622251457774382</v>
      </c>
      <c r="AV1540" s="137">
        <v>6.3554084156028976</v>
      </c>
      <c r="AW1540" s="137">
        <v>6.2191133136787489</v>
      </c>
      <c r="AX1540" s="138">
        <v>6.0514882716087319</v>
      </c>
    </row>
    <row r="1541" spans="1:50">
      <c r="A1541" s="212"/>
      <c r="B1541" s="214" t="s">
        <v>44</v>
      </c>
      <c r="C1541" s="209" t="s">
        <v>36</v>
      </c>
      <c r="D1541" s="67" t="s">
        <v>24</v>
      </c>
      <c r="E1541" s="87" t="str">
        <f>A1533&amp;"/"&amp;B1541&amp;"/"&amp;C1541&amp;"/"&amp;D1541</f>
        <v>Coal fired power plants/Supercritical steam turbine/Electricity only/L</v>
      </c>
      <c r="F1541" s="55" t="str">
        <f>A1533</f>
        <v>Coal fired power plants</v>
      </c>
      <c r="G1541" s="55" t="str">
        <f>B1541</f>
        <v>Supercritical steam turbine</v>
      </c>
      <c r="H1541" s="55" t="str">
        <f>C1541</f>
        <v>Electricity only</v>
      </c>
      <c r="I1541" s="85" t="str">
        <f t="shared" si="87"/>
        <v>L</v>
      </c>
      <c r="J1541" s="139">
        <v>3.5800117233294251</v>
      </c>
      <c r="K1541" s="139">
        <v>3.579767912740889</v>
      </c>
      <c r="L1541" s="139">
        <v>3.5794703470056373</v>
      </c>
      <c r="M1541" s="139">
        <v>3.5791072349626214</v>
      </c>
      <c r="N1541" s="139">
        <v>3.5786642288320736</v>
      </c>
      <c r="O1541" s="139">
        <v>3.578123884467391</v>
      </c>
      <c r="P1541" s="139">
        <v>3.5774650148312617</v>
      </c>
      <c r="Q1541" s="139">
        <v>3.5766619191468916</v>
      </c>
      <c r="R1541" s="139">
        <v>3.5756834691502482</v>
      </c>
      <c r="S1541" s="139">
        <v>3.5744920339156567</v>
      </c>
      <c r="T1541" s="139">
        <v>3.5730422266349846</v>
      </c>
      <c r="U1541" s="139">
        <v>3.5712794616704531</v>
      </c>
      <c r="V1541" s="139">
        <v>3.5691383198590301</v>
      </c>
      <c r="W1541" s="139">
        <v>3.5665407367799262</v>
      </c>
      <c r="X1541" s="139">
        <v>3.5633940556859929</v>
      </c>
      <c r="Y1541" s="139">
        <v>3.5595890281412124</v>
      </c>
      <c r="Z1541" s="139">
        <v>3.5549979060396422</v>
      </c>
      <c r="AA1541" s="139">
        <v>3.5494728539578522</v>
      </c>
      <c r="AB1541" s="139">
        <v>3.5428450253712627</v>
      </c>
      <c r="AC1541" s="139">
        <v>3.5349247918718669</v>
      </c>
      <c r="AD1541" s="139">
        <v>3.5255037860042875</v>
      </c>
      <c r="AE1541" s="139">
        <v>3.5143595974488941</v>
      </c>
      <c r="AF1541" s="139">
        <v>3.5012641091946151</v>
      </c>
      <c r="AG1541" s="139">
        <v>3.4859965041294823</v>
      </c>
      <c r="AH1541" s="139">
        <v>3.4683618046612978</v>
      </c>
      <c r="AI1541" s="139">
        <v>3.4482152876176366</v>
      </c>
      <c r="AJ1541" s="139">
        <v>3.4254921002367396</v>
      </c>
      <c r="AK1541" s="139">
        <v>3.4002398138625294</v>
      </c>
      <c r="AL1541" s="139">
        <v>3.3726495937809058</v>
      </c>
      <c r="AM1541" s="139">
        <v>3.3430795522147903</v>
      </c>
      <c r="AN1541" s="139">
        <v>3.3120624844306663</v>
      </c>
      <c r="AO1541" s="139">
        <v>3.2802906245220016</v>
      </c>
      <c r="AP1541" s="139">
        <v>3.2485731999540062</v>
      </c>
      <c r="AQ1541" s="139">
        <v>3.2177684931753374</v>
      </c>
      <c r="AR1541" s="139">
        <v>3.1886995236602909</v>
      </c>
      <c r="AS1541" s="139">
        <v>3.1620687080178591</v>
      </c>
      <c r="AT1541" s="139">
        <v>3.1383890147283195</v>
      </c>
      <c r="AU1541" s="139">
        <v>3.1179456365996381</v>
      </c>
      <c r="AV1541" s="139">
        <v>3.1007940295217722</v>
      </c>
      <c r="AW1541" s="139">
        <v>3.0867905318678335</v>
      </c>
      <c r="AX1541" s="140">
        <v>3.0756444324050332</v>
      </c>
    </row>
    <row r="1542" spans="1:50">
      <c r="A1542" s="212"/>
      <c r="B1542" s="215"/>
      <c r="C1542" s="216"/>
      <c r="D1542" s="52" t="s">
        <v>25</v>
      </c>
      <c r="E1542" s="86" t="str">
        <f>A1533&amp;"/"&amp;B1541&amp;"/"&amp;C1541&amp;"/"&amp;D1542</f>
        <v>Coal fired power plants/Supercritical steam turbine/Electricity only/M</v>
      </c>
      <c r="F1542" s="61" t="str">
        <f>A1533</f>
        <v>Coal fired power plants</v>
      </c>
      <c r="G1542" s="61" t="str">
        <f>B1541</f>
        <v>Supercritical steam turbine</v>
      </c>
      <c r="H1542" s="61" t="str">
        <f>C1541</f>
        <v>Electricity only</v>
      </c>
      <c r="I1542" s="84" t="str">
        <f t="shared" si="87"/>
        <v>M</v>
      </c>
      <c r="J1542" s="135">
        <v>3.9022127784290745</v>
      </c>
      <c r="K1542" s="135">
        <v>3.9017457008300385</v>
      </c>
      <c r="L1542" s="135">
        <v>3.9011898798893334</v>
      </c>
      <c r="M1542" s="135">
        <v>3.9005285869862911</v>
      </c>
      <c r="N1542" s="135">
        <v>3.8997419952352006</v>
      </c>
      <c r="O1542" s="135">
        <v>3.8988066286716889</v>
      </c>
      <c r="P1542" s="135">
        <v>3.8976947231599763</v>
      </c>
      <c r="Q1542" s="135">
        <v>3.8963734890025568</v>
      </c>
      <c r="R1542" s="135">
        <v>3.8948042660024744</v>
      </c>
      <c r="S1542" s="135">
        <v>3.8929415636412421</v>
      </c>
      <c r="T1542" s="135">
        <v>3.8907319826461468</v>
      </c>
      <c r="U1542" s="135">
        <v>3.888113020275787</v>
      </c>
      <c r="V1542" s="135">
        <v>3.885011771133986</v>
      </c>
      <c r="W1542" s="135">
        <v>3.8813435494799151</v>
      </c>
      <c r="X1542" s="135">
        <v>3.8770104793647024</v>
      </c>
      <c r="Y1542" s="135">
        <v>3.8719001272538254</v>
      </c>
      <c r="Z1542" s="135">
        <v>3.8658842899421613</v>
      </c>
      <c r="AA1542" s="135">
        <v>3.8588181001637678</v>
      </c>
      <c r="AB1542" s="135">
        <v>3.8505396741713316</v>
      </c>
      <c r="AC1542" s="135">
        <v>3.8408705987866791</v>
      </c>
      <c r="AD1542" s="135">
        <v>3.8296176358805836</v>
      </c>
      <c r="AE1542" s="135">
        <v>3.8165761006219183</v>
      </c>
      <c r="AF1542" s="135">
        <v>3.8015354292606278</v>
      </c>
      <c r="AG1542" s="135">
        <v>3.7842874658976071</v>
      </c>
      <c r="AH1542" s="135">
        <v>3.764637927813538</v>
      </c>
      <c r="AI1542" s="135">
        <v>3.7424213084889226</v>
      </c>
      <c r="AJ1542" s="135">
        <v>3.7175190979513828</v>
      </c>
      <c r="AK1542" s="135">
        <v>3.6898806077597537</v>
      </c>
      <c r="AL1542" s="135">
        <v>3.659544889814613</v>
      </c>
      <c r="AM1542" s="135">
        <v>3.6266613147790361</v>
      </c>
      <c r="AN1542" s="135">
        <v>3.5915055090879786</v>
      </c>
      <c r="AO1542" s="135">
        <v>3.5544868249959118</v>
      </c>
      <c r="AP1542" s="135">
        <v>3.5161436770676078</v>
      </c>
      <c r="AQ1542" s="135">
        <v>3.477124204147406</v>
      </c>
      <c r="AR1542" s="135">
        <v>3.438151872545224</v>
      </c>
      <c r="AS1542" s="135">
        <v>3.3999785272286189</v>
      </c>
      <c r="AT1542" s="135">
        <v>3.363330340056625</v>
      </c>
      <c r="AU1542" s="135">
        <v>3.3288541951547042</v>
      </c>
      <c r="AV1542" s="135">
        <v>3.2970725089347384</v>
      </c>
      <c r="AW1542" s="135">
        <v>3.2683530085630159</v>
      </c>
      <c r="AX1542" s="136">
        <v>3.2428969605281219</v>
      </c>
    </row>
    <row r="1543" spans="1:50">
      <c r="A1543" s="212"/>
      <c r="B1543" s="215"/>
      <c r="C1543" s="217" t="s">
        <v>26</v>
      </c>
      <c r="D1543" s="83" t="s">
        <v>24</v>
      </c>
      <c r="E1543" s="56" t="str">
        <f>A1533&amp;"/"&amp;B1541&amp;"/"&amp;C1543&amp;"/"&amp;D1543</f>
        <v>Coal fired power plants/Supercritical steam turbine/CHP/L</v>
      </c>
      <c r="F1543" s="103" t="str">
        <f>A1533</f>
        <v>Coal fired power plants</v>
      </c>
      <c r="G1543" s="103" t="str">
        <f>B1541</f>
        <v>Supercritical steam turbine</v>
      </c>
      <c r="H1543" s="103" t="str">
        <f>C1543</f>
        <v>CHP</v>
      </c>
      <c r="I1543" s="104" t="str">
        <f t="shared" si="87"/>
        <v>L</v>
      </c>
      <c r="J1543" s="141">
        <v>4.4995804013147458</v>
      </c>
      <c r="K1543" s="141">
        <v>4.4993148232366522</v>
      </c>
      <c r="L1543" s="141">
        <v>4.498990690734658</v>
      </c>
      <c r="M1543" s="141">
        <v>4.4985951599289793</v>
      </c>
      <c r="N1543" s="141">
        <v>4.4981126020653477</v>
      </c>
      <c r="O1543" s="141">
        <v>4.4975240155780138</v>
      </c>
      <c r="P1543" s="141">
        <v>4.4968063218440033</v>
      </c>
      <c r="Q1543" s="141">
        <v>4.4959315255127157</v>
      </c>
      <c r="R1543" s="141">
        <v>4.4948657191784642</v>
      </c>
      <c r="S1543" s="141">
        <v>4.4935679122141474</v>
      </c>
      <c r="T1543" s="141">
        <v>4.4919886656624728</v>
      </c>
      <c r="U1543" s="141">
        <v>4.4900685204619606</v>
      </c>
      <c r="V1543" s="141">
        <v>4.4877362168051826</v>
      </c>
      <c r="W1543" s="141">
        <v>4.4849067206541759</v>
      </c>
      <c r="X1543" s="141">
        <v>4.4814791028369232</v>
      </c>
      <c r="Y1543" s="141">
        <v>4.4773343611810956</v>
      </c>
      <c r="Z1543" s="141">
        <v>4.4723333421878273</v>
      </c>
      <c r="AA1543" s="141">
        <v>4.466315011638442</v>
      </c>
      <c r="AB1543" s="141">
        <v>4.4590954483350966</v>
      </c>
      <c r="AC1543" s="141">
        <v>4.4504680937831322</v>
      </c>
      <c r="AD1543" s="141">
        <v>4.4402059774121998</v>
      </c>
      <c r="AE1543" s="141">
        <v>4.428066832036162</v>
      </c>
      <c r="AF1543" s="141">
        <v>4.4138021742821474</v>
      </c>
      <c r="AG1543" s="141">
        <v>4.3971714724137838</v>
      </c>
      <c r="AH1543" s="141">
        <v>4.3779623411752926</v>
      </c>
      <c r="AI1543" s="141">
        <v>4.3560171364618023</v>
      </c>
      <c r="AJ1543" s="141">
        <v>4.3312652154356481</v>
      </c>
      <c r="AK1543" s="141">
        <v>4.3037583966259891</v>
      </c>
      <c r="AL1543" s="141">
        <v>4.2737049126183422</v>
      </c>
      <c r="AM1543" s="141">
        <v>4.2414948480127093</v>
      </c>
      <c r="AN1543" s="141">
        <v>4.2077085662122569</v>
      </c>
      <c r="AO1543" s="141">
        <v>4.1731001041980571</v>
      </c>
      <c r="AP1543" s="141">
        <v>4.1385509375296525</v>
      </c>
      <c r="AQ1543" s="141">
        <v>4.1049959763950881</v>
      </c>
      <c r="AR1543" s="141">
        <v>4.0733317197180954</v>
      </c>
      <c r="AS1543" s="141">
        <v>4.044323296093614</v>
      </c>
      <c r="AT1543" s="141">
        <v>4.0185294719966045</v>
      </c>
      <c r="AU1543" s="141">
        <v>3.9962609023427573</v>
      </c>
      <c r="AV1543" s="141">
        <v>3.9775779941421301</v>
      </c>
      <c r="AW1543" s="141">
        <v>3.9623242596105204</v>
      </c>
      <c r="AX1543" s="142">
        <v>3.9501830327206329</v>
      </c>
    </row>
    <row r="1544" spans="1:50">
      <c r="A1544" s="212"/>
      <c r="B1544" s="215"/>
      <c r="C1544" s="216"/>
      <c r="D1544" s="106" t="s">
        <v>25</v>
      </c>
      <c r="E1544" s="107" t="str">
        <f>A1533&amp;"/"&amp;B1541&amp;"/"&amp;C1543&amp;"/"&amp;D1544</f>
        <v>Coal fired power plants/Supercritical steam turbine/CHP/M</v>
      </c>
      <c r="F1544" s="108" t="str">
        <f>A1533</f>
        <v>Coal fired power plants</v>
      </c>
      <c r="G1544" s="108" t="str">
        <f>B1541</f>
        <v>Supercritical steam turbine</v>
      </c>
      <c r="H1544" s="108" t="str">
        <f>C1543</f>
        <v>CHP</v>
      </c>
      <c r="I1544" s="109" t="str">
        <f t="shared" si="87"/>
        <v>M</v>
      </c>
      <c r="J1544" s="143">
        <v>4.807479710821374</v>
      </c>
      <c r="K1544" s="143">
        <v>4.8069618201815185</v>
      </c>
      <c r="L1544" s="143">
        <v>4.8063455318747774</v>
      </c>
      <c r="M1544" s="143">
        <v>4.8056122973857018</v>
      </c>
      <c r="N1544" s="143">
        <v>4.8047401328757404</v>
      </c>
      <c r="O1544" s="143">
        <v>4.8037030084470045</v>
      </c>
      <c r="P1544" s="143">
        <v>4.8024701395230665</v>
      </c>
      <c r="Q1544" s="143">
        <v>4.8010051692384801</v>
      </c>
      <c r="R1544" s="143">
        <v>4.7992652315808719</v>
      </c>
      <c r="S1544" s="143">
        <v>4.7971998871505059</v>
      </c>
      <c r="T1544" s="143">
        <v>4.7947499274056531</v>
      </c>
      <c r="U1544" s="143">
        <v>4.7918460499759918</v>
      </c>
      <c r="V1544" s="143">
        <v>4.7884074181389877</v>
      </c>
      <c r="W1544" s="143">
        <v>4.7843401332521136</v>
      </c>
      <c r="X1544" s="143">
        <v>4.7795356715114208</v>
      </c>
      <c r="Y1544" s="143">
        <v>4.773869367817885</v>
      </c>
      <c r="Z1544" s="143">
        <v>4.7671990718306008</v>
      </c>
      <c r="AA1544" s="143">
        <v>4.7593641562764812</v>
      </c>
      <c r="AB1544" s="143">
        <v>4.7501851261901287</v>
      </c>
      <c r="AC1544" s="143">
        <v>4.7394641589502147</v>
      </c>
      <c r="AD1544" s="143">
        <v>4.7269869941884526</v>
      </c>
      <c r="AE1544" s="143">
        <v>4.7125266795560696</v>
      </c>
      <c r="AF1544" s="143">
        <v>4.6958497442219365</v>
      </c>
      <c r="AG1544" s="143">
        <v>4.6767253871542831</v>
      </c>
      <c r="AH1544" s="143">
        <v>4.6549381897545086</v>
      </c>
      <c r="AI1544" s="143">
        <v>4.6303046401662113</v>
      </c>
      <c r="AJ1544" s="143">
        <v>4.6026933358011499</v>
      </c>
      <c r="AK1544" s="143">
        <v>4.5720480738585811</v>
      </c>
      <c r="AL1544" s="143">
        <v>4.5384121546676619</v>
      </c>
      <c r="AM1544" s="143">
        <v>4.501951198819989</v>
      </c>
      <c r="AN1544" s="143">
        <v>4.4629708179549441</v>
      </c>
      <c r="AO1544" s="143">
        <v>4.421924897468517</v>
      </c>
      <c r="AP1544" s="143">
        <v>4.379410425664215</v>
      </c>
      <c r="AQ1544" s="143">
        <v>4.336146051951693</v>
      </c>
      <c r="AR1544" s="143">
        <v>4.2929339480277529</v>
      </c>
      <c r="AS1544" s="143">
        <v>4.2506077515408789</v>
      </c>
      <c r="AT1544" s="143">
        <v>4.2099726340717583</v>
      </c>
      <c r="AU1544" s="143">
        <v>4.1717458538111893</v>
      </c>
      <c r="AV1544" s="143">
        <v>4.1365066604820866</v>
      </c>
      <c r="AW1544" s="143">
        <v>4.1046627860284204</v>
      </c>
      <c r="AX1544" s="144">
        <v>4.0764373925773638</v>
      </c>
    </row>
    <row r="1545" spans="1:50">
      <c r="A1545" s="212"/>
      <c r="B1545" s="215"/>
      <c r="C1545" s="217" t="s">
        <v>42</v>
      </c>
      <c r="D1545" s="83" t="s">
        <v>24</v>
      </c>
      <c r="E1545" s="56" t="str">
        <f>A1533&amp;"/"&amp;B1541&amp;"/"&amp;C1545&amp;"/"&amp;D1545</f>
        <v>Coal fired power plants/Supercritical steam turbine/Electricity only with CCS/L</v>
      </c>
      <c r="F1545" s="103" t="str">
        <f>A1533</f>
        <v>Coal fired power plants</v>
      </c>
      <c r="G1545" s="103" t="str">
        <f>B1541</f>
        <v>Supercritical steam turbine</v>
      </c>
      <c r="H1545" s="103" t="str">
        <f>C1545</f>
        <v>Electricity only with CCS</v>
      </c>
      <c r="I1545" s="104" t="str">
        <f t="shared" si="87"/>
        <v>L</v>
      </c>
      <c r="J1545" s="141" t="s">
        <v>99</v>
      </c>
      <c r="K1545" s="141" t="s">
        <v>99</v>
      </c>
      <c r="L1545" s="141" t="s">
        <v>99</v>
      </c>
      <c r="M1545" s="141" t="s">
        <v>99</v>
      </c>
      <c r="N1545" s="141" t="s">
        <v>99</v>
      </c>
      <c r="O1545" s="141" t="s">
        <v>99</v>
      </c>
      <c r="P1545" s="141" t="s">
        <v>99</v>
      </c>
      <c r="Q1545" s="141" t="s">
        <v>99</v>
      </c>
      <c r="R1545" s="141" t="s">
        <v>99</v>
      </c>
      <c r="S1545" s="141" t="s">
        <v>99</v>
      </c>
      <c r="T1545" s="141" t="s">
        <v>99</v>
      </c>
      <c r="U1545" s="141" t="s">
        <v>99</v>
      </c>
      <c r="V1545" s="141" t="s">
        <v>99</v>
      </c>
      <c r="W1545" s="141" t="s">
        <v>99</v>
      </c>
      <c r="X1545" s="141" t="s">
        <v>99</v>
      </c>
      <c r="Y1545" s="141" t="s">
        <v>99</v>
      </c>
      <c r="Z1545" s="141" t="s">
        <v>99</v>
      </c>
      <c r="AA1545" s="141" t="s">
        <v>99</v>
      </c>
      <c r="AB1545" s="141" t="s">
        <v>99</v>
      </c>
      <c r="AC1545" s="141" t="s">
        <v>99</v>
      </c>
      <c r="AD1545" s="141" t="s">
        <v>99</v>
      </c>
      <c r="AE1545" s="141">
        <v>7.0553826986028483</v>
      </c>
      <c r="AF1545" s="141">
        <v>7.0520561131089439</v>
      </c>
      <c r="AG1545" s="141">
        <v>7.0480054687167737</v>
      </c>
      <c r="AH1545" s="141">
        <v>7.0430764925776579</v>
      </c>
      <c r="AI1545" s="141">
        <v>7.0370836506975127</v>
      </c>
      <c r="AJ1545" s="141">
        <v>7.0298045917813745</v>
      </c>
      <c r="AK1545" s="141">
        <v>7.0209739856584621</v>
      </c>
      <c r="AL1545" s="141">
        <v>7.0102768931069779</v>
      </c>
      <c r="AM1545" s="141">
        <v>6.9973419397985426</v>
      </c>
      <c r="AN1545" s="141">
        <v>6.9817347649607964</v>
      </c>
      <c r="AO1545" s="141">
        <v>6.9629524910684459</v>
      </c>
      <c r="AP1545" s="141">
        <v>6.9404203268076134</v>
      </c>
      <c r="AQ1545" s="141">
        <v>6.9134918729368566</v>
      </c>
      <c r="AR1545" s="141">
        <v>6.8814552265897646</v>
      </c>
      <c r="AS1545" s="141">
        <v>6.8435475077590988</v>
      </c>
      <c r="AT1545" s="141">
        <v>6.7989808280771147</v>
      </c>
      <c r="AU1545" s="141">
        <v>6.7469827610066462</v>
      </c>
      <c r="AV1545" s="141">
        <v>6.6868537291773036</v>
      </c>
      <c r="AW1545" s="141">
        <v>6.6180420085858209</v>
      </c>
      <c r="AX1545" s="142">
        <v>6.5402339170574448</v>
      </c>
    </row>
    <row r="1546" spans="1:50">
      <c r="A1546" s="212"/>
      <c r="B1546" s="215"/>
      <c r="C1546" s="216"/>
      <c r="D1546" s="106" t="s">
        <v>25</v>
      </c>
      <c r="E1546" s="107" t="str">
        <f>A1533&amp;"/"&amp;B1541&amp;"/"&amp;C1545&amp;"/"&amp;D1546</f>
        <v>Coal fired power plants/Supercritical steam turbine/Electricity only with CCS/M</v>
      </c>
      <c r="F1546" s="108" t="str">
        <f>A1533</f>
        <v>Coal fired power plants</v>
      </c>
      <c r="G1546" s="108" t="str">
        <f>B1541</f>
        <v>Supercritical steam turbine</v>
      </c>
      <c r="H1546" s="108" t="str">
        <f>C1545</f>
        <v>Electricity only with CCS</v>
      </c>
      <c r="I1546" s="109" t="str">
        <f t="shared" si="87"/>
        <v>M</v>
      </c>
      <c r="J1546" s="143" t="s">
        <v>99</v>
      </c>
      <c r="K1546" s="143" t="s">
        <v>99</v>
      </c>
      <c r="L1546" s="143" t="s">
        <v>99</v>
      </c>
      <c r="M1546" s="143" t="s">
        <v>99</v>
      </c>
      <c r="N1546" s="143" t="s">
        <v>99</v>
      </c>
      <c r="O1546" s="143" t="s">
        <v>99</v>
      </c>
      <c r="P1546" s="143" t="s">
        <v>99</v>
      </c>
      <c r="Q1546" s="143" t="s">
        <v>99</v>
      </c>
      <c r="R1546" s="143" t="s">
        <v>99</v>
      </c>
      <c r="S1546" s="143" t="s">
        <v>99</v>
      </c>
      <c r="T1546" s="143" t="s">
        <v>99</v>
      </c>
      <c r="U1546" s="143" t="s">
        <v>99</v>
      </c>
      <c r="V1546" s="143" t="s">
        <v>99</v>
      </c>
      <c r="W1546" s="143" t="s">
        <v>99</v>
      </c>
      <c r="X1546" s="143" t="s">
        <v>99</v>
      </c>
      <c r="Y1546" s="143" t="s">
        <v>99</v>
      </c>
      <c r="Z1546" s="143" t="s">
        <v>99</v>
      </c>
      <c r="AA1546" s="143" t="s">
        <v>99</v>
      </c>
      <c r="AB1546" s="143" t="s">
        <v>99</v>
      </c>
      <c r="AC1546" s="143" t="s">
        <v>99</v>
      </c>
      <c r="AD1546" s="143" t="s">
        <v>99</v>
      </c>
      <c r="AE1546" s="143">
        <v>7.5743443644398498</v>
      </c>
      <c r="AF1546" s="143">
        <v>7.5724111638296563</v>
      </c>
      <c r="AG1546" s="143">
        <v>7.5699327852924672</v>
      </c>
      <c r="AH1546" s="143">
        <v>7.5667568980197055</v>
      </c>
      <c r="AI1546" s="143">
        <v>7.562689517640738</v>
      </c>
      <c r="AJ1546" s="143">
        <v>7.5574842011892231</v>
      </c>
      <c r="AK1546" s="143">
        <v>7.5508288162662129</v>
      </c>
      <c r="AL1546" s="143">
        <v>7.5423295884073944</v>
      </c>
      <c r="AM1546" s="143">
        <v>7.531492275613032</v>
      </c>
      <c r="AN1546" s="143">
        <v>7.5177006265545918</v>
      </c>
      <c r="AO1546" s="143">
        <v>7.5001928467389982</v>
      </c>
      <c r="AP1546" s="143">
        <v>7.4780377577067352</v>
      </c>
      <c r="AQ1546" s="143">
        <v>7.4501138492533965</v>
      </c>
      <c r="AR1546" s="143">
        <v>7.4150966489812422</v>
      </c>
      <c r="AS1546" s="143">
        <v>7.3714628286524215</v>
      </c>
      <c r="AT1546" s="143">
        <v>7.3175230223738383</v>
      </c>
      <c r="AU1546" s="143">
        <v>7.2514986688759846</v>
      </c>
      <c r="AV1546" s="143">
        <v>7.1716595780177341</v>
      </c>
      <c r="AW1546" s="143">
        <v>7.0765353966795184</v>
      </c>
      <c r="AX1546" s="144">
        <v>6.9652018191004812</v>
      </c>
    </row>
    <row r="1547" spans="1:50">
      <c r="A1547" s="212"/>
      <c r="B1547" s="215"/>
      <c r="C1547" s="217" t="s">
        <v>43</v>
      </c>
      <c r="D1547" s="52" t="s">
        <v>24</v>
      </c>
      <c r="E1547" s="86" t="str">
        <f>A1533&amp;"/"&amp;B1541&amp;"/"&amp;C1547&amp;"/"&amp;D1547</f>
        <v>Coal fired power plants/Supercritical steam turbine/CHP with CCS/L</v>
      </c>
      <c r="F1547" s="61" t="str">
        <f>A1533</f>
        <v>Coal fired power plants</v>
      </c>
      <c r="G1547" s="61" t="str">
        <f>B1541</f>
        <v>Supercritical steam turbine</v>
      </c>
      <c r="H1547" s="61" t="str">
        <f>C1547</f>
        <v>CHP with CCS</v>
      </c>
      <c r="I1547" s="84" t="str">
        <f t="shared" si="87"/>
        <v>L</v>
      </c>
      <c r="J1547" s="135" t="s">
        <v>99</v>
      </c>
      <c r="K1547" s="135" t="s">
        <v>99</v>
      </c>
      <c r="L1547" s="135" t="s">
        <v>99</v>
      </c>
      <c r="M1547" s="135" t="s">
        <v>99</v>
      </c>
      <c r="N1547" s="135" t="s">
        <v>99</v>
      </c>
      <c r="O1547" s="135" t="s">
        <v>99</v>
      </c>
      <c r="P1547" s="135" t="s">
        <v>99</v>
      </c>
      <c r="Q1547" s="135" t="s">
        <v>99</v>
      </c>
      <c r="R1547" s="135" t="s">
        <v>99</v>
      </c>
      <c r="S1547" s="135" t="s">
        <v>99</v>
      </c>
      <c r="T1547" s="135" t="s">
        <v>99</v>
      </c>
      <c r="U1547" s="135" t="s">
        <v>99</v>
      </c>
      <c r="V1547" s="135" t="s">
        <v>99</v>
      </c>
      <c r="W1547" s="135" t="s">
        <v>99</v>
      </c>
      <c r="X1547" s="135" t="s">
        <v>99</v>
      </c>
      <c r="Y1547" s="135" t="s">
        <v>99</v>
      </c>
      <c r="Z1547" s="135" t="s">
        <v>99</v>
      </c>
      <c r="AA1547" s="135" t="s">
        <v>99</v>
      </c>
      <c r="AB1547" s="135" t="s">
        <v>99</v>
      </c>
      <c r="AC1547" s="135" t="s">
        <v>99</v>
      </c>
      <c r="AD1547" s="135" t="s">
        <v>99</v>
      </c>
      <c r="AE1547" s="135">
        <v>7.9342853286979276</v>
      </c>
      <c r="AF1547" s="135">
        <v>7.9311689560707928</v>
      </c>
      <c r="AG1547" s="135">
        <v>7.9273742791177595</v>
      </c>
      <c r="AH1547" s="135">
        <v>7.9227567737664373</v>
      </c>
      <c r="AI1547" s="135">
        <v>7.9171426302465289</v>
      </c>
      <c r="AJ1547" s="135">
        <v>7.9103235480377236</v>
      </c>
      <c r="AK1547" s="135">
        <v>7.9020509636556682</v>
      </c>
      <c r="AL1547" s="135">
        <v>7.8920298394493473</v>
      </c>
      <c r="AM1547" s="135">
        <v>7.8799122688961392</v>
      </c>
      <c r="AN1547" s="135">
        <v>7.8652913392551085</v>
      </c>
      <c r="AO1547" s="135">
        <v>7.8476959507281316</v>
      </c>
      <c r="AP1547" s="135">
        <v>7.8265876340889786</v>
      </c>
      <c r="AQ1547" s="135">
        <v>7.8013608372164365</v>
      </c>
      <c r="AR1547" s="135">
        <v>7.7713486436551431</v>
      </c>
      <c r="AS1547" s="135">
        <v>7.7358363811452966</v>
      </c>
      <c r="AT1547" s="135">
        <v>7.6940859493894669</v>
      </c>
      <c r="AU1547" s="135">
        <v>7.6453737328601719</v>
      </c>
      <c r="AV1547" s="135">
        <v>7.5890443617280026</v>
      </c>
      <c r="AW1547" s="135">
        <v>7.5245809764128682</v>
      </c>
      <c r="AX1547" s="136">
        <v>7.4516897168757597</v>
      </c>
    </row>
    <row r="1548" spans="1:50">
      <c r="A1548" s="212"/>
      <c r="B1548" s="218"/>
      <c r="C1548" s="210"/>
      <c r="D1548" s="93" t="s">
        <v>25</v>
      </c>
      <c r="E1548" s="73" t="str">
        <f>A1533&amp;"/"&amp;B1541&amp;"/"&amp;C1547&amp;"/"&amp;D1548</f>
        <v>Coal fired power plants/Supercritical steam turbine/CHP with CCS/M</v>
      </c>
      <c r="F1548" s="91" t="str">
        <f>A1533</f>
        <v>Coal fired power plants</v>
      </c>
      <c r="G1548" s="91" t="str">
        <f>B1541</f>
        <v>Supercritical steam turbine</v>
      </c>
      <c r="H1548" s="91" t="str">
        <f>C1547</f>
        <v>CHP with CCS</v>
      </c>
      <c r="I1548" s="70" t="str">
        <f t="shared" si="87"/>
        <v>M</v>
      </c>
      <c r="J1548" s="137" t="s">
        <v>99</v>
      </c>
      <c r="K1548" s="137" t="s">
        <v>99</v>
      </c>
      <c r="L1548" s="137" t="s">
        <v>99</v>
      </c>
      <c r="M1548" s="137" t="s">
        <v>99</v>
      </c>
      <c r="N1548" s="137" t="s">
        <v>99</v>
      </c>
      <c r="O1548" s="137" t="s">
        <v>99</v>
      </c>
      <c r="P1548" s="137" t="s">
        <v>99</v>
      </c>
      <c r="Q1548" s="137" t="s">
        <v>99</v>
      </c>
      <c r="R1548" s="137" t="s">
        <v>99</v>
      </c>
      <c r="S1548" s="137" t="s">
        <v>99</v>
      </c>
      <c r="T1548" s="137" t="s">
        <v>99</v>
      </c>
      <c r="U1548" s="137" t="s">
        <v>99</v>
      </c>
      <c r="V1548" s="137" t="s">
        <v>99</v>
      </c>
      <c r="W1548" s="137" t="s">
        <v>99</v>
      </c>
      <c r="X1548" s="137" t="s">
        <v>99</v>
      </c>
      <c r="Y1548" s="137" t="s">
        <v>99</v>
      </c>
      <c r="Z1548" s="137" t="s">
        <v>99</v>
      </c>
      <c r="AA1548" s="137" t="s">
        <v>99</v>
      </c>
      <c r="AB1548" s="137" t="s">
        <v>99</v>
      </c>
      <c r="AC1548" s="137" t="s">
        <v>99</v>
      </c>
      <c r="AD1548" s="137" t="s">
        <v>99</v>
      </c>
      <c r="AE1548" s="137">
        <v>8.4324332787082632</v>
      </c>
      <c r="AF1548" s="137">
        <v>8.4306124298433645</v>
      </c>
      <c r="AG1548" s="137">
        <v>8.428278087136027</v>
      </c>
      <c r="AH1548" s="137">
        <v>8.4252867727813996</v>
      </c>
      <c r="AI1548" s="137">
        <v>8.4214557761910349</v>
      </c>
      <c r="AJ1548" s="137">
        <v>8.4165529769149536</v>
      </c>
      <c r="AK1548" s="137">
        <v>8.4102843827408122</v>
      </c>
      <c r="AL1548" s="137">
        <v>8.4022791041796374</v>
      </c>
      <c r="AM1548" s="137">
        <v>8.3920716230749388</v>
      </c>
      <c r="AN1548" s="137">
        <v>8.379081502752868</v>
      </c>
      <c r="AO1548" s="137">
        <v>8.3625912219015248</v>
      </c>
      <c r="AP1548" s="137">
        <v>8.3417237193240013</v>
      </c>
      <c r="AQ1548" s="137">
        <v>8.3154226635811916</v>
      </c>
      <c r="AR1548" s="137">
        <v>8.2824405565866002</v>
      </c>
      <c r="AS1548" s="137">
        <v>8.2413426013108246</v>
      </c>
      <c r="AT1548" s="137">
        <v>8.1905376126732161</v>
      </c>
      <c r="AU1548" s="137">
        <v>8.1283503939809645</v>
      </c>
      <c r="AV1548" s="137">
        <v>8.0531513084866386</v>
      </c>
      <c r="AW1548" s="137">
        <v>7.9635554555262109</v>
      </c>
      <c r="AX1548" s="138">
        <v>7.8586922471810743</v>
      </c>
    </row>
    <row r="1549" spans="1:50">
      <c r="A1549" s="212"/>
      <c r="B1549" s="214" t="s">
        <v>45</v>
      </c>
      <c r="C1549" s="209" t="s">
        <v>36</v>
      </c>
      <c r="D1549" s="67" t="s">
        <v>24</v>
      </c>
      <c r="E1549" s="87" t="str">
        <f>A1533&amp;"/"&amp;B1549&amp;"/"&amp;C1549&amp;"/"&amp;D1549</f>
        <v>Coal fired power plants/Fluidized bed combustion/Electricity only/L</v>
      </c>
      <c r="F1549" s="55" t="str">
        <f>A1533</f>
        <v>Coal fired power plants</v>
      </c>
      <c r="G1549" s="55" t="str">
        <f>B1549</f>
        <v>Fluidized bed combustion</v>
      </c>
      <c r="H1549" s="55" t="str">
        <f>C1549</f>
        <v>Electricity only</v>
      </c>
      <c r="I1549" s="85" t="str">
        <f t="shared" si="87"/>
        <v>L</v>
      </c>
      <c r="J1549" s="139">
        <v>3.2711648114947924</v>
      </c>
      <c r="K1549" s="139">
        <v>3.2710187080920221</v>
      </c>
      <c r="L1549" s="139">
        <v>3.2708403189542423</v>
      </c>
      <c r="M1549" s="139">
        <v>3.2706225263588133</v>
      </c>
      <c r="N1549" s="139">
        <v>3.2703566516272358</v>
      </c>
      <c r="O1549" s="139">
        <v>3.2700321168360094</v>
      </c>
      <c r="P1549" s="139">
        <v>3.2696360351995954</v>
      </c>
      <c r="Q1549" s="139">
        <v>3.2691527160684868</v>
      </c>
      <c r="R1549" s="139">
        <v>3.2685630682096023</v>
      </c>
      <c r="S1549" s="139">
        <v>3.2678438826542107</v>
      </c>
      <c r="T1549" s="139">
        <v>3.2669669740712552</v>
      </c>
      <c r="U1549" s="139">
        <v>3.2658981576296648</v>
      </c>
      <c r="V1549" s="139">
        <v>3.2645960371068217</v>
      </c>
      <c r="W1549" s="139">
        <v>3.2630105802965086</v>
      </c>
      <c r="X1549" s="139">
        <v>3.2610814606560261</v>
      </c>
      <c r="Y1549" s="139">
        <v>3.2587361512193609</v>
      </c>
      <c r="Z1549" s="139">
        <v>3.2558877704117442</v>
      </c>
      <c r="AA1549" s="139">
        <v>3.2524327027764106</v>
      </c>
      <c r="AB1549" s="139">
        <v>3.2482480551505466</v>
      </c>
      <c r="AC1549" s="139">
        <v>3.2431890661607987</v>
      </c>
      <c r="AD1549" s="139">
        <v>3.2370866708888761</v>
      </c>
      <c r="AE1549" s="139">
        <v>3.229745540624116</v>
      </c>
      <c r="AF1549" s="139">
        <v>3.220943076295967</v>
      </c>
      <c r="AG1549" s="139">
        <v>3.2104300359681721</v>
      </c>
      <c r="AH1549" s="139">
        <v>3.1979337146205924</v>
      </c>
      <c r="AI1549" s="139">
        <v>3.1831648429210153</v>
      </c>
      <c r="AJ1549" s="139">
        <v>3.1658295747116774</v>
      </c>
      <c r="AK1549" s="139">
        <v>3.1456479895865184</v>
      </c>
      <c r="AL1549" s="139">
        <v>3.1223802909732767</v>
      </c>
      <c r="AM1549" s="139">
        <v>3.0958611252234851</v>
      </c>
      <c r="AN1549" s="139">
        <v>3.0660409677906686</v>
      </c>
      <c r="AO1549" s="139">
        <v>3.0330311941056709</v>
      </c>
      <c r="AP1549" s="139">
        <v>2.9971464130490286</v>
      </c>
      <c r="AQ1549" s="139">
        <v>2.9589344998740508</v>
      </c>
      <c r="AR1549" s="139">
        <v>2.9191827370171262</v>
      </c>
      <c r="AS1549" s="139">
        <v>2.8788892214279622</v>
      </c>
      <c r="AT1549" s="139">
        <v>2.8391937055306098</v>
      </c>
      <c r="AU1549" s="139">
        <v>2.8012715075056911</v>
      </c>
      <c r="AV1549" s="139">
        <v>2.7662059541325745</v>
      </c>
      <c r="AW1549" s="139">
        <v>2.734864590682851</v>
      </c>
      <c r="AX1549" s="140">
        <v>2.7078070940427961</v>
      </c>
    </row>
    <row r="1550" spans="1:50">
      <c r="A1550" s="212"/>
      <c r="B1550" s="215"/>
      <c r="C1550" s="206"/>
      <c r="D1550" s="52" t="s">
        <v>25</v>
      </c>
      <c r="E1550" s="86" t="str">
        <f>A1533&amp;"/"&amp;B1549&amp;"/"&amp;C1549&amp;"/"&amp;D1550</f>
        <v>Coal fired power plants/Fluidized bed combustion/Electricity only/M</v>
      </c>
      <c r="F1550" s="61" t="str">
        <f>A1533</f>
        <v>Coal fired power plants</v>
      </c>
      <c r="G1550" s="61" t="str">
        <f>B1549</f>
        <v>Fluidized bed combustion</v>
      </c>
      <c r="H1550" s="61" t="str">
        <f>C1549</f>
        <v>Electricity only</v>
      </c>
      <c r="I1550" s="84" t="str">
        <f t="shared" si="87"/>
        <v>M</v>
      </c>
      <c r="J1550" s="135">
        <v>3.5492138204718495</v>
      </c>
      <c r="K1550" s="135">
        <v>3.5489003495674503</v>
      </c>
      <c r="L1550" s="135">
        <v>3.5485271666448095</v>
      </c>
      <c r="M1550" s="135">
        <v>3.5480829514789414</v>
      </c>
      <c r="N1550" s="135">
        <v>3.5475542603669994</v>
      </c>
      <c r="O1550" s="135">
        <v>3.5469251372542048</v>
      </c>
      <c r="P1550" s="135">
        <v>3.5461766576102725</v>
      </c>
      <c r="Q1550" s="135">
        <v>3.5452863951105984</v>
      </c>
      <c r="R1550" s="135">
        <v>3.5442278004493328</v>
      </c>
      <c r="S1550" s="135">
        <v>3.5429694812060109</v>
      </c>
      <c r="T1550" s="135">
        <v>3.5414743718370416</v>
      </c>
      <c r="U1550" s="135">
        <v>3.5396987839042349</v>
      </c>
      <c r="V1550" s="135">
        <v>3.5375913290584982</v>
      </c>
      <c r="W1550" s="135">
        <v>3.5350917117221146</v>
      </c>
      <c r="X1550" s="135">
        <v>3.53212939574082</v>
      </c>
      <c r="Y1550" s="135">
        <v>3.5286221606697814</v>
      </c>
      <c r="Z1550" s="135">
        <v>3.5244745802994917</v>
      </c>
      <c r="AA1550" s="135">
        <v>3.5195764803370388</v>
      </c>
      <c r="AB1550" s="135">
        <v>3.5138014659406576</v>
      </c>
      <c r="AC1550" s="135">
        <v>3.5070056552871689</v>
      </c>
      <c r="AD1550" s="135">
        <v>3.4990268145128915</v>
      </c>
      <c r="AE1550" s="135">
        <v>3.4896841632568769</v>
      </c>
      <c r="AF1550" s="135">
        <v>3.4787792076151196</v>
      </c>
      <c r="AG1550" s="135">
        <v>3.4660980536980075</v>
      </c>
      <c r="AH1550" s="135">
        <v>3.4514157489572739</v>
      </c>
      <c r="AI1550" s="135">
        <v>3.4345032694042423</v>
      </c>
      <c r="AJ1550" s="135">
        <v>3.4151377856441214</v>
      </c>
      <c r="AK1550" s="135">
        <v>3.3931167517408243</v>
      </c>
      <c r="AL1550" s="135">
        <v>3.3682761080160075</v>
      </c>
      <c r="AM1550" s="135">
        <v>3.3405124078262554</v>
      </c>
      <c r="AN1550" s="135">
        <v>3.3098079213073759</v>
      </c>
      <c r="AO1550" s="135">
        <v>3.276256738618283</v>
      </c>
      <c r="AP1550" s="135">
        <v>3.2400886897437098</v>
      </c>
      <c r="AQ1550" s="135">
        <v>3.2016867546194692</v>
      </c>
      <c r="AR1550" s="135">
        <v>3.1615929448736506</v>
      </c>
      <c r="AS1550" s="135">
        <v>3.120497880834038</v>
      </c>
      <c r="AT1550" s="135">
        <v>3.0792108895611054</v>
      </c>
      <c r="AU1550" s="135">
        <v>3.0386105379744399</v>
      </c>
      <c r="AV1550" s="135">
        <v>2.999579681423437</v>
      </c>
      <c r="AW1550" s="135">
        <v>2.9629333323390656</v>
      </c>
      <c r="AX1550" s="136">
        <v>2.9293505319101523</v>
      </c>
    </row>
    <row r="1551" spans="1:50">
      <c r="A1551" s="212"/>
      <c r="B1551" s="215"/>
      <c r="C1551" s="216"/>
      <c r="D1551" s="52" t="s">
        <v>38</v>
      </c>
      <c r="E1551" s="86" t="str">
        <f>A1533&amp;"/"&amp;B1549&amp;"/"&amp;C1549&amp;"/"&amp;D1551</f>
        <v>Coal fired power plants/Fluidized bed combustion/Electricity only/S</v>
      </c>
      <c r="F1551" s="61" t="str">
        <f>A1533</f>
        <v>Coal fired power plants</v>
      </c>
      <c r="G1551" s="61" t="str">
        <f>B1549</f>
        <v>Fluidized bed combustion</v>
      </c>
      <c r="H1551" s="61" t="str">
        <f>C1549</f>
        <v>Electricity only</v>
      </c>
      <c r="I1551" s="84" t="str">
        <f t="shared" si="87"/>
        <v>S</v>
      </c>
      <c r="J1551" s="135">
        <v>4.028357686235549</v>
      </c>
      <c r="K1551" s="135">
        <v>4.027571069145484</v>
      </c>
      <c r="L1551" s="135">
        <v>4.026658315396384</v>
      </c>
      <c r="M1551" s="135">
        <v>4.0255994164730557</v>
      </c>
      <c r="N1551" s="135">
        <v>4.0243712657859332</v>
      </c>
      <c r="O1551" s="135">
        <v>4.0229472053695936</v>
      </c>
      <c r="P1551" s="135">
        <v>4.0212965155342699</v>
      </c>
      <c r="Q1551" s="135">
        <v>4.0193838436634932</v>
      </c>
      <c r="R1551" s="135">
        <v>4.0171685694776986</v>
      </c>
      <c r="S1551" s="135">
        <v>4.0146041059175737</v>
      </c>
      <c r="T1551" s="135">
        <v>4.0116371375957067</v>
      </c>
      <c r="U1551" s="135">
        <v>4.0082068028397382</v>
      </c>
      <c r="V1551" s="135">
        <v>4.0042438310989255</v>
      </c>
      <c r="W1551" s="135">
        <v>3.9996696553804321</v>
      </c>
      <c r="X1551" s="135">
        <v>3.9943955299658391</v>
      </c>
      <c r="Y1551" s="135">
        <v>3.9883216975260356</v>
      </c>
      <c r="Z1551" s="135">
        <v>3.9813366674972199</v>
      </c>
      <c r="AA1551" s="135">
        <v>3.9733166897040233</v>
      </c>
      <c r="AB1551" s="135">
        <v>3.9641255339747401</v>
      </c>
      <c r="AC1551" s="135">
        <v>3.953614717664462</v>
      </c>
      <c r="AD1551" s="135">
        <v>3.9416243575373326</v>
      </c>
      <c r="AE1551" s="135">
        <v>3.927984858024101</v>
      </c>
      <c r="AF1551" s="135">
        <v>3.9125196802620903</v>
      </c>
      <c r="AG1551" s="135">
        <v>3.8950494588200022</v>
      </c>
      <c r="AH1551" s="135">
        <v>3.8753977357773115</v>
      </c>
      <c r="AI1551" s="135">
        <v>3.8533985516248577</v>
      </c>
      <c r="AJ1551" s="135">
        <v>3.8289060530138057</v>
      </c>
      <c r="AK1551" s="135">
        <v>3.8018061310303808</v>
      </c>
      <c r="AL1551" s="135">
        <v>3.7720298748142378</v>
      </c>
      <c r="AM1551" s="135">
        <v>3.7395683063156238</v>
      </c>
      <c r="AN1551" s="135">
        <v>3.7044874613777581</v>
      </c>
      <c r="AO1551" s="135">
        <v>3.6669424345838295</v>
      </c>
      <c r="AP1551" s="135">
        <v>3.627188578985272</v>
      </c>
      <c r="AQ1551" s="135">
        <v>3.5855877517269459</v>
      </c>
      <c r="AR1551" s="135">
        <v>3.5426074537060779</v>
      </c>
      <c r="AS1551" s="135">
        <v>3.4988110556982597</v>
      </c>
      <c r="AT1551" s="135">
        <v>3.4548381190875741</v>
      </c>
      <c r="AU1551" s="135">
        <v>3.4113750918303167</v>
      </c>
      <c r="AV1551" s="135">
        <v>3.3691182343768973</v>
      </c>
      <c r="AW1551" s="135">
        <v>3.3287322062273152</v>
      </c>
      <c r="AX1551" s="136">
        <v>3.2908089315284332</v>
      </c>
    </row>
    <row r="1552" spans="1:50">
      <c r="A1552" s="212"/>
      <c r="B1552" s="215"/>
      <c r="C1552" s="217" t="s">
        <v>26</v>
      </c>
      <c r="D1552" s="83" t="s">
        <v>24</v>
      </c>
      <c r="E1552" s="56" t="str">
        <f>A1533&amp;"/"&amp;B1549&amp;"/"&amp;C1552&amp;"/"&amp;D1552</f>
        <v>Coal fired power plants/Fluidized bed combustion/CHP/L</v>
      </c>
      <c r="F1552" s="103" t="str">
        <f>A1533</f>
        <v>Coal fired power plants</v>
      </c>
      <c r="G1552" s="103" t="str">
        <f>B1549</f>
        <v>Fluidized bed combustion</v>
      </c>
      <c r="H1552" s="103" t="str">
        <f>C1552</f>
        <v>CHP</v>
      </c>
      <c r="I1552" s="104" t="str">
        <f t="shared" si="87"/>
        <v>L</v>
      </c>
      <c r="J1552" s="141">
        <v>3.9209558864446863</v>
      </c>
      <c r="K1552" s="141">
        <v>3.9208978832927674</v>
      </c>
      <c r="L1552" s="141">
        <v>3.9208270471362705</v>
      </c>
      <c r="M1552" s="141">
        <v>3.9207405411627194</v>
      </c>
      <c r="N1552" s="141">
        <v>3.9206349026681862</v>
      </c>
      <c r="O1552" s="141">
        <v>3.9205059055569769</v>
      </c>
      <c r="P1552" s="141">
        <v>3.9203483929251148</v>
      </c>
      <c r="Q1552" s="141">
        <v>3.9201560733620195</v>
      </c>
      <c r="R1552" s="141">
        <v>3.9199212733213931</v>
      </c>
      <c r="S1552" s="141">
        <v>3.9196346364058758</v>
      </c>
      <c r="T1552" s="141">
        <v>3.9192847586608837</v>
      </c>
      <c r="U1552" s="141">
        <v>3.918857746970525</v>
      </c>
      <c r="V1552" s="141">
        <v>3.9183366854009312</v>
      </c>
      <c r="W1552" s="141">
        <v>3.917700991882751</v>
      </c>
      <c r="X1552" s="141">
        <v>3.9169256450566028</v>
      </c>
      <c r="Y1552" s="141">
        <v>3.9159802585961554</v>
      </c>
      <c r="Z1552" s="141">
        <v>3.9148279781735171</v>
      </c>
      <c r="AA1552" s="141">
        <v>3.9134241749309746</v>
      </c>
      <c r="AB1552" s="141">
        <v>3.9117149096424049</v>
      </c>
      <c r="AC1552" s="141">
        <v>3.9096351448594584</v>
      </c>
      <c r="AD1552" s="141">
        <v>3.9071066899782094</v>
      </c>
      <c r="AE1552" s="141">
        <v>3.9040358788331724</v>
      </c>
      <c r="AF1552" s="141">
        <v>3.9003110046263707</v>
      </c>
      <c r="AG1552" s="141">
        <v>3.8957995774558194</v>
      </c>
      <c r="AH1552" s="141">
        <v>3.8903455315182818</v>
      </c>
      <c r="AI1552" s="141">
        <v>3.8837665995993702</v>
      </c>
      <c r="AJ1552" s="141">
        <v>3.8758521997501942</v>
      </c>
      <c r="AK1552" s="141">
        <v>3.8663623501168884</v>
      </c>
      <c r="AL1552" s="141">
        <v>3.8550283454358802</v>
      </c>
      <c r="AM1552" s="141">
        <v>3.8415561851251856</v>
      </c>
      <c r="AN1552" s="141">
        <v>3.8256340107819873</v>
      </c>
      <c r="AO1552" s="141">
        <v>3.8069450297731624</v>
      </c>
      <c r="AP1552" s="141">
        <v>3.785187462680609</v>
      </c>
      <c r="AQ1552" s="141">
        <v>3.760102787194151</v>
      </c>
      <c r="AR1552" s="141">
        <v>3.7315127371826504</v>
      </c>
      <c r="AS1552" s="141">
        <v>3.6993639207229276</v>
      </c>
      <c r="AT1552" s="141">
        <v>3.6637764105641737</v>
      </c>
      <c r="AU1552" s="141">
        <v>3.6250893834253497</v>
      </c>
      <c r="AV1552" s="141">
        <v>3.5838934981921846</v>
      </c>
      <c r="AW1552" s="141">
        <v>3.5410375162639554</v>
      </c>
      <c r="AX1552" s="142">
        <v>3.497597476079342</v>
      </c>
    </row>
    <row r="1553" spans="1:50">
      <c r="A1553" s="212"/>
      <c r="B1553" s="215"/>
      <c r="C1553" s="206"/>
      <c r="D1553" s="52" t="s">
        <v>25</v>
      </c>
      <c r="E1553" s="86" t="str">
        <f>A1533&amp;"/"&amp;B1549&amp;"/"&amp;C1552&amp;"/"&amp;D1553</f>
        <v>Coal fired power plants/Fluidized bed combustion/CHP/M</v>
      </c>
      <c r="F1553" s="61" t="str">
        <f>A1533</f>
        <v>Coal fired power plants</v>
      </c>
      <c r="G1553" s="61" t="str">
        <f>B1549</f>
        <v>Fluidized bed combustion</v>
      </c>
      <c r="H1553" s="61" t="str">
        <f>C1552</f>
        <v>CHP</v>
      </c>
      <c r="I1553" s="84" t="str">
        <f t="shared" si="87"/>
        <v>M</v>
      </c>
      <c r="J1553" s="135">
        <v>4.1873170228247849</v>
      </c>
      <c r="K1553" s="135">
        <v>4.1871767693537247</v>
      </c>
      <c r="L1553" s="135">
        <v>4.1870097373847894</v>
      </c>
      <c r="M1553" s="135">
        <v>4.1868108242340707</v>
      </c>
      <c r="N1553" s="135">
        <v>4.1865739591277134</v>
      </c>
      <c r="O1553" s="135">
        <v>4.1862919213068599</v>
      </c>
      <c r="P1553" s="135">
        <v>4.1859561246992509</v>
      </c>
      <c r="Q1553" s="135">
        <v>4.1855563633252872</v>
      </c>
      <c r="R1553" s="135">
        <v>4.1850805107225302</v>
      </c>
      <c r="S1553" s="135">
        <v>4.1845141657145204</v>
      </c>
      <c r="T1553" s="135">
        <v>4.1838402358407114</v>
      </c>
      <c r="U1553" s="135">
        <v>4.1830384487473342</v>
      </c>
      <c r="V1553" s="135">
        <v>4.1820847808850967</v>
      </c>
      <c r="W1553" s="135">
        <v>4.180950792080723</v>
      </c>
      <c r="X1553" s="135">
        <v>4.1796028541149779</v>
      </c>
      <c r="Y1553" s="135">
        <v>4.1780012616001452</v>
      </c>
      <c r="Z1553" s="135">
        <v>4.1760992145649025</v>
      </c>
      <c r="AA1553" s="135">
        <v>4.1738416647318699</v>
      </c>
      <c r="AB1553" s="135">
        <v>4.171164022213544</v>
      </c>
      <c r="AC1553" s="135">
        <v>4.1679907272020333</v>
      </c>
      <c r="AD1553" s="135">
        <v>4.1642337034323207</v>
      </c>
      <c r="AE1553" s="135">
        <v>4.159790728347291</v>
      </c>
      <c r="AF1553" s="135">
        <v>4.1545437809335528</v>
      </c>
      <c r="AG1553" s="135">
        <v>4.148357464385569</v>
      </c>
      <c r="AH1553" s="135">
        <v>4.1410776494765402</v>
      </c>
      <c r="AI1553" s="135">
        <v>4.1325305478889556</v>
      </c>
      <c r="AJ1553" s="135">
        <v>4.1225225039084359</v>
      </c>
      <c r="AK1553" s="135">
        <v>4.1108408867017507</v>
      </c>
      <c r="AL1553" s="135">
        <v>4.0972565686480822</v>
      </c>
      <c r="AM1553" s="135">
        <v>4.0815285758595206</v>
      </c>
      <c r="AN1553" s="135">
        <v>4.0634115730357854</v>
      </c>
      <c r="AO1553" s="135">
        <v>4.0426668606555021</v>
      </c>
      <c r="AP1553" s="135">
        <v>4.0190774672636813</v>
      </c>
      <c r="AQ1553" s="135">
        <v>3.9924676486918558</v>
      </c>
      <c r="AR1553" s="135">
        <v>3.9627265907258837</v>
      </c>
      <c r="AS1553" s="135">
        <v>3.9298353007633695</v>
      </c>
      <c r="AT1553" s="135">
        <v>3.8938945701560144</v>
      </c>
      <c r="AU1553" s="135">
        <v>3.8551505976039739</v>
      </c>
      <c r="AV1553" s="135">
        <v>3.8140136392472082</v>
      </c>
      <c r="AW1553" s="135">
        <v>3.7710643093100118</v>
      </c>
      <c r="AX1553" s="136">
        <v>3.7270424147727477</v>
      </c>
    </row>
    <row r="1554" spans="1:50">
      <c r="A1554" s="212"/>
      <c r="B1554" s="215"/>
      <c r="C1554" s="216"/>
      <c r="D1554" s="106" t="s">
        <v>38</v>
      </c>
      <c r="E1554" s="107" t="str">
        <f>A1533&amp;"/"&amp;B1549&amp;"/"&amp;C1552&amp;"/"&amp;D1554</f>
        <v>Coal fired power plants/Fluidized bed combustion/CHP/S</v>
      </c>
      <c r="F1554" s="108" t="str">
        <f>A1533</f>
        <v>Coal fired power plants</v>
      </c>
      <c r="G1554" s="108" t="str">
        <f>B1549</f>
        <v>Fluidized bed combustion</v>
      </c>
      <c r="H1554" s="108" t="str">
        <f>C1552</f>
        <v>CHP</v>
      </c>
      <c r="I1554" s="109" t="str">
        <f t="shared" si="87"/>
        <v>S</v>
      </c>
      <c r="J1554" s="143">
        <v>4.7526499959609145</v>
      </c>
      <c r="K1554" s="143">
        <v>4.7522475423205428</v>
      </c>
      <c r="L1554" s="143">
        <v>4.751780239923634</v>
      </c>
      <c r="M1554" s="143">
        <v>4.7512376923634676</v>
      </c>
      <c r="N1554" s="143">
        <v>4.7506078549602337</v>
      </c>
      <c r="O1554" s="143">
        <v>4.7498767798823058</v>
      </c>
      <c r="P1554" s="143">
        <v>4.7490283241127011</v>
      </c>
      <c r="Q1554" s="143">
        <v>4.7480438156467217</v>
      </c>
      <c r="R1554" s="143">
        <v>4.7469016730308633</v>
      </c>
      <c r="S1554" s="143">
        <v>4.7455769731869424</v>
      </c>
      <c r="T1554" s="143">
        <v>4.7440409624750357</v>
      </c>
      <c r="U1554" s="143">
        <v>4.7422605062247234</v>
      </c>
      <c r="V1554" s="143">
        <v>4.7401974726285587</v>
      </c>
      <c r="W1554" s="143">
        <v>4.7378080481068521</v>
      </c>
      <c r="X1554" s="143">
        <v>4.7350419832310573</v>
      </c>
      <c r="Y1554" s="143">
        <v>4.7318417713074696</v>
      </c>
      <c r="Z1554" s="143">
        <v>4.728141766117985</v>
      </c>
      <c r="AA1554" s="143">
        <v>4.7238672515152116</v>
      </c>
      <c r="AB1554" s="143">
        <v>4.7189334840843236</v>
      </c>
      <c r="AC1554" s="143">
        <v>4.7132447415002261</v>
      </c>
      <c r="AD1554" s="143">
        <v>4.7066934241664784</v>
      </c>
      <c r="AE1554" s="143">
        <v>4.6991592768619457</v>
      </c>
      <c r="AF1554" s="143">
        <v>4.6905088209836245</v>
      </c>
      <c r="AG1554" s="143">
        <v>4.6805951168366615</v>
      </c>
      <c r="AH1554" s="143">
        <v>4.6692580090438787</v>
      </c>
      <c r="AI1554" s="143">
        <v>4.6563250453974057</v>
      </c>
      <c r="AJ1554" s="143">
        <v>4.641613297835999</v>
      </c>
      <c r="AK1554" s="143">
        <v>4.6249323491687635</v>
      </c>
      <c r="AL1554" s="143">
        <v>4.606088733429889</v>
      </c>
      <c r="AM1554" s="143">
        <v>4.5848921207337785</v>
      </c>
      <c r="AN1554" s="143">
        <v>4.561163504922483</v>
      </c>
      <c r="AO1554" s="143">
        <v>4.5347455666129148</v>
      </c>
      <c r="AP1554" s="143">
        <v>4.5055152263964553</v>
      </c>
      <c r="AQ1554" s="143">
        <v>4.473398156092613</v>
      </c>
      <c r="AR1554" s="143">
        <v>4.4383846718562108</v>
      </c>
      <c r="AS1554" s="143">
        <v>4.4005460008356136</v>
      </c>
      <c r="AT1554" s="143">
        <v>4.3600494301335342</v>
      </c>
      <c r="AU1554" s="143">
        <v>4.3171703869845333</v>
      </c>
      <c r="AV1554" s="143">
        <v>4.2722991753703159</v>
      </c>
      <c r="AW1554" s="143">
        <v>4.2259400480442961</v>
      </c>
      <c r="AX1554" s="144">
        <v>4.1787006642996873</v>
      </c>
    </row>
    <row r="1555" spans="1:50">
      <c r="A1555" s="212"/>
      <c r="B1555" s="215"/>
      <c r="C1555" s="217" t="s">
        <v>42</v>
      </c>
      <c r="D1555" s="83" t="s">
        <v>24</v>
      </c>
      <c r="E1555" s="56" t="str">
        <f>A1533&amp;"/"&amp;B1549&amp;"/"&amp;C1555&amp;"/"&amp;D1555</f>
        <v>Coal fired power plants/Fluidized bed combustion/Electricity only with CCS/L</v>
      </c>
      <c r="F1555" s="103" t="str">
        <f>A1533</f>
        <v>Coal fired power plants</v>
      </c>
      <c r="G1555" s="103" t="str">
        <f>B1549</f>
        <v>Fluidized bed combustion</v>
      </c>
      <c r="H1555" s="103" t="str">
        <f>C1555</f>
        <v>Electricity only with CCS</v>
      </c>
      <c r="I1555" s="104" t="str">
        <f t="shared" si="87"/>
        <v>L</v>
      </c>
      <c r="J1555" s="141" t="s">
        <v>99</v>
      </c>
      <c r="K1555" s="141" t="s">
        <v>99</v>
      </c>
      <c r="L1555" s="141" t="s">
        <v>99</v>
      </c>
      <c r="M1555" s="141" t="s">
        <v>99</v>
      </c>
      <c r="N1555" s="141" t="s">
        <v>99</v>
      </c>
      <c r="O1555" s="141" t="s">
        <v>99</v>
      </c>
      <c r="P1555" s="141" t="s">
        <v>99</v>
      </c>
      <c r="Q1555" s="141" t="s">
        <v>99</v>
      </c>
      <c r="R1555" s="141" t="s">
        <v>99</v>
      </c>
      <c r="S1555" s="141" t="s">
        <v>99</v>
      </c>
      <c r="T1555" s="141" t="s">
        <v>99</v>
      </c>
      <c r="U1555" s="141" t="s">
        <v>99</v>
      </c>
      <c r="V1555" s="141" t="s">
        <v>99</v>
      </c>
      <c r="W1555" s="141" t="s">
        <v>99</v>
      </c>
      <c r="X1555" s="141" t="s">
        <v>99</v>
      </c>
      <c r="Y1555" s="141" t="s">
        <v>99</v>
      </c>
      <c r="Z1555" s="141" t="s">
        <v>99</v>
      </c>
      <c r="AA1555" s="141" t="s">
        <v>99</v>
      </c>
      <c r="AB1555" s="141" t="s">
        <v>99</v>
      </c>
      <c r="AC1555" s="141" t="s">
        <v>99</v>
      </c>
      <c r="AD1555" s="141" t="s">
        <v>99</v>
      </c>
      <c r="AE1555" s="141">
        <v>7.6007340979464439</v>
      </c>
      <c r="AF1555" s="141">
        <v>7.5986447911581196</v>
      </c>
      <c r="AG1555" s="141">
        <v>7.5959662832606529</v>
      </c>
      <c r="AH1555" s="141">
        <v>7.5925339427146445</v>
      </c>
      <c r="AI1555" s="141">
        <v>7.5881381208885657</v>
      </c>
      <c r="AJ1555" s="141">
        <v>7.5825124745173671</v>
      </c>
      <c r="AK1555" s="141">
        <v>7.5753196664739404</v>
      </c>
      <c r="AL1555" s="141">
        <v>7.5661341249593548</v>
      </c>
      <c r="AM1555" s="141">
        <v>7.5544216978738916</v>
      </c>
      <c r="AN1555" s="141">
        <v>7.5395163715212838</v>
      </c>
      <c r="AO1555" s="141">
        <v>7.520594836412954</v>
      </c>
      <c r="AP1555" s="141">
        <v>7.4966507213185443</v>
      </c>
      <c r="AQ1555" s="141">
        <v>7.4664719539518769</v>
      </c>
      <c r="AR1555" s="141">
        <v>7.4286271106122985</v>
      </c>
      <c r="AS1555" s="141">
        <v>7.3814698541264123</v>
      </c>
      <c r="AT1555" s="141">
        <v>7.3231744021052663</v>
      </c>
      <c r="AU1555" s="141">
        <v>7.2518185742462862</v>
      </c>
      <c r="AV1555" s="141">
        <v>7.1655324673496228</v>
      </c>
      <c r="AW1555" s="141">
        <v>7.0627269971072408</v>
      </c>
      <c r="AX1555" s="142">
        <v>6.9424032199586687</v>
      </c>
    </row>
    <row r="1556" spans="1:50">
      <c r="A1556" s="212"/>
      <c r="B1556" s="215"/>
      <c r="C1556" s="216"/>
      <c r="D1556" s="106" t="s">
        <v>25</v>
      </c>
      <c r="E1556" s="107" t="str">
        <f>A1533&amp;"/"&amp;B1549&amp;"/"&amp;C1555&amp;"/"&amp;D1556</f>
        <v>Coal fired power plants/Fluidized bed combustion/Electricity only with CCS/M</v>
      </c>
      <c r="F1556" s="108" t="str">
        <f>A1533</f>
        <v>Coal fired power plants</v>
      </c>
      <c r="G1556" s="108" t="str">
        <f>B1549</f>
        <v>Fluidized bed combustion</v>
      </c>
      <c r="H1556" s="108" t="str">
        <f>C1555</f>
        <v>Electricity only with CCS</v>
      </c>
      <c r="I1556" s="109" t="str">
        <f t="shared" si="87"/>
        <v>M</v>
      </c>
      <c r="J1556" s="143" t="s">
        <v>99</v>
      </c>
      <c r="K1556" s="143" t="s">
        <v>99</v>
      </c>
      <c r="L1556" s="143" t="s">
        <v>99</v>
      </c>
      <c r="M1556" s="143" t="s">
        <v>99</v>
      </c>
      <c r="N1556" s="143" t="s">
        <v>99</v>
      </c>
      <c r="O1556" s="143" t="s">
        <v>99</v>
      </c>
      <c r="P1556" s="143" t="s">
        <v>99</v>
      </c>
      <c r="Q1556" s="143" t="s">
        <v>99</v>
      </c>
      <c r="R1556" s="143" t="s">
        <v>99</v>
      </c>
      <c r="S1556" s="143" t="s">
        <v>99</v>
      </c>
      <c r="T1556" s="143" t="s">
        <v>99</v>
      </c>
      <c r="U1556" s="143" t="s">
        <v>99</v>
      </c>
      <c r="V1556" s="143" t="s">
        <v>99</v>
      </c>
      <c r="W1556" s="143" t="s">
        <v>99</v>
      </c>
      <c r="X1556" s="143" t="s">
        <v>99</v>
      </c>
      <c r="Y1556" s="143" t="s">
        <v>99</v>
      </c>
      <c r="Z1556" s="143" t="s">
        <v>99</v>
      </c>
      <c r="AA1556" s="143" t="s">
        <v>99</v>
      </c>
      <c r="AB1556" s="143" t="s">
        <v>99</v>
      </c>
      <c r="AC1556" s="143" t="s">
        <v>99</v>
      </c>
      <c r="AD1556" s="143" t="s">
        <v>99</v>
      </c>
      <c r="AE1556" s="143">
        <v>8.4993592681448717</v>
      </c>
      <c r="AF1556" s="143">
        <v>8.4968558914572316</v>
      </c>
      <c r="AG1556" s="143">
        <v>8.4936465426599934</v>
      </c>
      <c r="AH1556" s="143">
        <v>8.4895339626622004</v>
      </c>
      <c r="AI1556" s="143">
        <v>8.4842669535547248</v>
      </c>
      <c r="AJ1556" s="143">
        <v>8.4775263867517747</v>
      </c>
      <c r="AK1556" s="143">
        <v>8.4689080698654298</v>
      </c>
      <c r="AL1556" s="143">
        <v>8.4579020890207559</v>
      </c>
      <c r="AM1556" s="143">
        <v>8.4438684310221959</v>
      </c>
      <c r="AN1556" s="143">
        <v>8.4260090880471541</v>
      </c>
      <c r="AO1556" s="143">
        <v>8.4033375827664436</v>
      </c>
      <c r="AP1556" s="143">
        <v>8.3746480959622822</v>
      </c>
      <c r="AQ1556" s="143">
        <v>8.3384883404349637</v>
      </c>
      <c r="AR1556" s="143">
        <v>8.2931432053437142</v>
      </c>
      <c r="AS1556" s="143">
        <v>8.2366400736832688</v>
      </c>
      <c r="AT1556" s="143">
        <v>8.1667913198283504</v>
      </c>
      <c r="AU1556" s="143">
        <v>8.0812938155903176</v>
      </c>
      <c r="AV1556" s="143">
        <v>7.9779070704367152</v>
      </c>
      <c r="AW1556" s="143">
        <v>7.8547270669041129</v>
      </c>
      <c r="AX1556" s="144">
        <v>7.7105568854996323</v>
      </c>
    </row>
    <row r="1557" spans="1:50">
      <c r="A1557" s="212"/>
      <c r="B1557" s="215"/>
      <c r="C1557" s="217" t="s">
        <v>43</v>
      </c>
      <c r="D1557" s="52" t="s">
        <v>24</v>
      </c>
      <c r="E1557" s="86" t="str">
        <f>A1533&amp;"/"&amp;B1549&amp;"/"&amp;C1557&amp;"/"&amp;D1557</f>
        <v>Coal fired power plants/Fluidized bed combustion/CHP with CCS/L</v>
      </c>
      <c r="F1557" s="61" t="str">
        <f>A1533</f>
        <v>Coal fired power plants</v>
      </c>
      <c r="G1557" s="61" t="str">
        <f>B1549</f>
        <v>Fluidized bed combustion</v>
      </c>
      <c r="H1557" s="61" t="str">
        <f>C1557</f>
        <v>CHP with CCS</v>
      </c>
      <c r="I1557" s="84" t="str">
        <f t="shared" si="87"/>
        <v>L</v>
      </c>
      <c r="J1557" s="135" t="s">
        <v>99</v>
      </c>
      <c r="K1557" s="135" t="s">
        <v>99</v>
      </c>
      <c r="L1557" s="135" t="s">
        <v>99</v>
      </c>
      <c r="M1557" s="135" t="s">
        <v>99</v>
      </c>
      <c r="N1557" s="135" t="s">
        <v>99</v>
      </c>
      <c r="O1557" s="135" t="s">
        <v>99</v>
      </c>
      <c r="P1557" s="135" t="s">
        <v>99</v>
      </c>
      <c r="Q1557" s="135" t="s">
        <v>99</v>
      </c>
      <c r="R1557" s="135" t="s">
        <v>99</v>
      </c>
      <c r="S1557" s="135" t="s">
        <v>99</v>
      </c>
      <c r="T1557" s="135" t="s">
        <v>99</v>
      </c>
      <c r="U1557" s="135" t="s">
        <v>99</v>
      </c>
      <c r="V1557" s="135" t="s">
        <v>99</v>
      </c>
      <c r="W1557" s="135" t="s">
        <v>99</v>
      </c>
      <c r="X1557" s="135" t="s">
        <v>99</v>
      </c>
      <c r="Y1557" s="135" t="s">
        <v>99</v>
      </c>
      <c r="Z1557" s="135" t="s">
        <v>99</v>
      </c>
      <c r="AA1557" s="135" t="s">
        <v>99</v>
      </c>
      <c r="AB1557" s="135" t="s">
        <v>99</v>
      </c>
      <c r="AC1557" s="135" t="s">
        <v>99</v>
      </c>
      <c r="AD1557" s="135" t="s">
        <v>99</v>
      </c>
      <c r="AE1557" s="135">
        <v>8.1725742690577974</v>
      </c>
      <c r="AF1557" s="135">
        <v>8.1706489685118306</v>
      </c>
      <c r="AG1557" s="135">
        <v>8.1681807179197268</v>
      </c>
      <c r="AH1557" s="135">
        <v>8.1650178089759056</v>
      </c>
      <c r="AI1557" s="135">
        <v>8.1609670500308731</v>
      </c>
      <c r="AJ1557" s="135">
        <v>8.1557830052125571</v>
      </c>
      <c r="AK1557" s="135">
        <v>8.1491548176575108</v>
      </c>
      <c r="AL1557" s="135">
        <v>8.1406903220688971</v>
      </c>
      <c r="AM1557" s="135">
        <v>8.1298972961771252</v>
      </c>
      <c r="AN1557" s="135">
        <v>8.1161620069774418</v>
      </c>
      <c r="AO1557" s="135">
        <v>8.0987257730657056</v>
      </c>
      <c r="AP1557" s="135">
        <v>8.0766612212624107</v>
      </c>
      <c r="AQ1557" s="135">
        <v>8.048851424437764</v>
      </c>
      <c r="AR1557" s="135">
        <v>8.0139773226778352</v>
      </c>
      <c r="AS1557" s="135">
        <v>7.9705218128570916</v>
      </c>
      <c r="AT1557" s="135">
        <v>7.916802432711048</v>
      </c>
      <c r="AU1557" s="135">
        <v>7.8510478890975648</v>
      </c>
      <c r="AV1557" s="135">
        <v>7.771535062333264</v>
      </c>
      <c r="AW1557" s="135">
        <v>7.6767996079269771</v>
      </c>
      <c r="AX1557" s="136">
        <v>7.5659209973124257</v>
      </c>
    </row>
    <row r="1558" spans="1:50">
      <c r="A1558" s="212"/>
      <c r="B1558" s="218"/>
      <c r="C1558" s="210"/>
      <c r="D1558" s="93" t="s">
        <v>25</v>
      </c>
      <c r="E1558" s="73" t="str">
        <f>A1533&amp;"/"&amp;B1549&amp;"/"&amp;C1557&amp;"/"&amp;D1558</f>
        <v>Coal fired power plants/Fluidized bed combustion/CHP with CCS/M</v>
      </c>
      <c r="F1558" s="91" t="str">
        <f>A1533</f>
        <v>Coal fired power plants</v>
      </c>
      <c r="G1558" s="91" t="str">
        <f>B1549</f>
        <v>Fluidized bed combustion</v>
      </c>
      <c r="H1558" s="91" t="str">
        <f>C1557</f>
        <v>CHP with CCS</v>
      </c>
      <c r="I1558" s="70" t="str">
        <f t="shared" si="87"/>
        <v>M</v>
      </c>
      <c r="J1558" s="137" t="s">
        <v>99</v>
      </c>
      <c r="K1558" s="137" t="s">
        <v>99</v>
      </c>
      <c r="L1558" s="137" t="s">
        <v>99</v>
      </c>
      <c r="M1558" s="137" t="s">
        <v>99</v>
      </c>
      <c r="N1558" s="137" t="s">
        <v>99</v>
      </c>
      <c r="O1558" s="137" t="s">
        <v>99</v>
      </c>
      <c r="P1558" s="137" t="s">
        <v>99</v>
      </c>
      <c r="Q1558" s="137" t="s">
        <v>99</v>
      </c>
      <c r="R1558" s="137" t="s">
        <v>99</v>
      </c>
      <c r="S1558" s="137" t="s">
        <v>99</v>
      </c>
      <c r="T1558" s="137" t="s">
        <v>99</v>
      </c>
      <c r="U1558" s="137" t="s">
        <v>99</v>
      </c>
      <c r="V1558" s="137" t="s">
        <v>99</v>
      </c>
      <c r="W1558" s="137" t="s">
        <v>99</v>
      </c>
      <c r="X1558" s="137" t="s">
        <v>99</v>
      </c>
      <c r="Y1558" s="137" t="s">
        <v>99</v>
      </c>
      <c r="Z1558" s="137" t="s">
        <v>99</v>
      </c>
      <c r="AA1558" s="137" t="s">
        <v>99</v>
      </c>
      <c r="AB1558" s="137" t="s">
        <v>99</v>
      </c>
      <c r="AC1558" s="137" t="s">
        <v>99</v>
      </c>
      <c r="AD1558" s="137" t="s">
        <v>99</v>
      </c>
      <c r="AE1558" s="137">
        <v>9.0366991306703301</v>
      </c>
      <c r="AF1558" s="137">
        <v>9.0343926931183791</v>
      </c>
      <c r="AG1558" s="137">
        <v>9.0314358218573307</v>
      </c>
      <c r="AH1558" s="137">
        <v>9.027646776050064</v>
      </c>
      <c r="AI1558" s="137">
        <v>9.0227941193756109</v>
      </c>
      <c r="AJ1558" s="137">
        <v>9.0165838289017426</v>
      </c>
      <c r="AK1558" s="137">
        <v>9.0086435098121616</v>
      </c>
      <c r="AL1558" s="137">
        <v>8.9985033628492435</v>
      </c>
      <c r="AM1558" s="137">
        <v>8.9855737242699103</v>
      </c>
      <c r="AN1558" s="137">
        <v>8.969119365046156</v>
      </c>
      <c r="AO1558" s="137">
        <v>8.9482314134259031</v>
      </c>
      <c r="AP1558" s="137">
        <v>8.9217989112627176</v>
      </c>
      <c r="AQ1558" s="137">
        <v>8.8884838219158571</v>
      </c>
      <c r="AR1558" s="137">
        <v>8.8467059612810122</v>
      </c>
      <c r="AS1558" s="137">
        <v>8.7946478969441859</v>
      </c>
      <c r="AT1558" s="137">
        <v>8.7302941024699567</v>
      </c>
      <c r="AU1558" s="137">
        <v>8.6515226353766153</v>
      </c>
      <c r="AV1558" s="137">
        <v>8.5562692631719539</v>
      </c>
      <c r="AW1558" s="137">
        <v>8.4427797562991902</v>
      </c>
      <c r="AX1558" s="138">
        <v>8.3099513562007878</v>
      </c>
    </row>
    <row r="1559" spans="1:50">
      <c r="A1559" s="212"/>
      <c r="B1559" s="214" t="s">
        <v>46</v>
      </c>
      <c r="C1559" s="209" t="s">
        <v>36</v>
      </c>
      <c r="D1559" s="67" t="s">
        <v>24</v>
      </c>
      <c r="E1559" s="87" t="str">
        <f>A1533&amp;"/"&amp;B1559&amp;"/"&amp;C1559&amp;"/"&amp;D1559</f>
        <v>Coal fired power plants/Steam turbine/Electricity only/L</v>
      </c>
      <c r="F1559" s="55" t="str">
        <f>A1533</f>
        <v>Coal fired power plants</v>
      </c>
      <c r="G1559" s="55" t="str">
        <f>B1559</f>
        <v>Steam turbine</v>
      </c>
      <c r="H1559" s="55" t="str">
        <f>C1559</f>
        <v>Electricity only</v>
      </c>
      <c r="I1559" s="85" t="str">
        <f t="shared" si="87"/>
        <v>L</v>
      </c>
      <c r="J1559" s="139">
        <v>2.1761430246189919</v>
      </c>
      <c r="K1559" s="139">
        <v>2.1800121893917912</v>
      </c>
      <c r="L1559" s="139">
        <v>2.1838836104948283</v>
      </c>
      <c r="M1559" s="139">
        <v>2.1877552925566865</v>
      </c>
      <c r="N1559" s="139">
        <v>2.1916252482185778</v>
      </c>
      <c r="O1559" s="139">
        <v>2.195491502021814</v>
      </c>
      <c r="P1559" s="139">
        <v>2.1993520942233271</v>
      </c>
      <c r="Q1559" s="139">
        <v>2.2032050845244737</v>
      </c>
      <c r="R1559" s="139">
        <v>2.2070485556990858</v>
      </c>
      <c r="S1559" s="139">
        <v>2.2108806171074895</v>
      </c>
      <c r="T1559" s="139">
        <v>2.2146994080840607</v>
      </c>
      <c r="U1559" s="139">
        <v>2.2185031011868186</v>
      </c>
      <c r="V1559" s="139">
        <v>2.2222899052985254</v>
      </c>
      <c r="W1559" s="139">
        <v>2.2260580685697819</v>
      </c>
      <c r="X1559" s="139">
        <v>2.229805881195678</v>
      </c>
      <c r="Y1559" s="139">
        <v>2.2335316780186361</v>
      </c>
      <c r="Z1559" s="139">
        <v>2.2372338409511974</v>
      </c>
      <c r="AA1559" s="139">
        <v>2.240910801213611</v>
      </c>
      <c r="AB1559" s="139">
        <v>2.244561041382203</v>
      </c>
      <c r="AC1559" s="139">
        <v>2.2481830972455947</v>
      </c>
      <c r="AD1559" s="139">
        <v>2.2517755594669313</v>
      </c>
      <c r="AE1559" s="139">
        <v>2.2553370750513344</v>
      </c>
      <c r="AF1559" s="139">
        <v>2.2588663486188052</v>
      </c>
      <c r="AG1559" s="139">
        <v>2.2623621434837902</v>
      </c>
      <c r="AH1559" s="139">
        <v>2.2658232825435562</v>
      </c>
      <c r="AI1559" s="139">
        <v>2.2692486489783859</v>
      </c>
      <c r="AJ1559" s="139">
        <v>2.2726371867674415</v>
      </c>
      <c r="AK1559" s="139">
        <v>2.2759879010248967</v>
      </c>
      <c r="AL1559" s="139">
        <v>2.2792998581616359</v>
      </c>
      <c r="AM1559" s="139">
        <v>2.2825721858784429</v>
      </c>
      <c r="AN1559" s="139">
        <v>2.285804072997184</v>
      </c>
      <c r="AO1559" s="139">
        <v>2.2889947691369628</v>
      </c>
      <c r="AP1559" s="139">
        <v>2.2921435842426665</v>
      </c>
      <c r="AQ1559" s="139">
        <v>2.2952498879736796</v>
      </c>
      <c r="AR1559" s="139">
        <v>2.2983131089608326</v>
      </c>
      <c r="AS1559" s="139">
        <v>2.3013327339398897</v>
      </c>
      <c r="AT1559" s="139">
        <v>2.3043083067700323</v>
      </c>
      <c r="AU1559" s="139">
        <v>2.3072394273459249</v>
      </c>
      <c r="AV1559" s="139">
        <v>2.3101257504119754</v>
      </c>
      <c r="AW1559" s="139">
        <v>2.3129669842874265</v>
      </c>
      <c r="AX1559" s="140">
        <v>2.3157628895108302</v>
      </c>
    </row>
    <row r="1560" spans="1:50">
      <c r="A1560" s="212"/>
      <c r="B1560" s="215"/>
      <c r="C1560" s="206"/>
      <c r="D1560" s="52" t="s">
        <v>25</v>
      </c>
      <c r="E1560" s="86" t="str">
        <f>A1533&amp;"/"&amp;B1559&amp;"/"&amp;C1559&amp;"/"&amp;D1560</f>
        <v>Coal fired power plants/Steam turbine/Electricity only/M</v>
      </c>
      <c r="F1560" s="61" t="str">
        <f>A1533</f>
        <v>Coal fired power plants</v>
      </c>
      <c r="G1560" s="61" t="str">
        <f>B1559</f>
        <v>Steam turbine</v>
      </c>
      <c r="H1560" s="61" t="str">
        <f>C1559</f>
        <v>Electricity only</v>
      </c>
      <c r="I1560" s="84" t="str">
        <f t="shared" si="87"/>
        <v>M</v>
      </c>
      <c r="J1560" s="135">
        <v>2.3502344665885113</v>
      </c>
      <c r="K1560" s="135">
        <v>2.3535774249522099</v>
      </c>
      <c r="L1560" s="135">
        <v>2.3569223327852349</v>
      </c>
      <c r="M1560" s="135">
        <v>2.3602674660866803</v>
      </c>
      <c r="N1560" s="135">
        <v>2.3636111077785538</v>
      </c>
      <c r="O1560" s="135">
        <v>2.3669515510645498</v>
      </c>
      <c r="P1560" s="135">
        <v>2.3702871027266577</v>
      </c>
      <c r="Q1560" s="135">
        <v>2.3736160863468476</v>
      </c>
      <c r="R1560" s="135">
        <v>2.3769368454417128</v>
      </c>
      <c r="S1560" s="135">
        <v>2.3802477464985734</v>
      </c>
      <c r="T1560" s="135">
        <v>2.3835471819023311</v>
      </c>
      <c r="U1560" s="135">
        <v>2.386833572743114</v>
      </c>
      <c r="V1560" s="135">
        <v>2.3901053714956286</v>
      </c>
      <c r="W1560" s="135">
        <v>2.393361064561994</v>
      </c>
      <c r="X1560" s="135">
        <v>2.3965991746707682</v>
      </c>
      <c r="Y1560" s="135">
        <v>2.399818263125804</v>
      </c>
      <c r="Z1560" s="135">
        <v>2.4030169318995371</v>
      </c>
      <c r="AA1560" s="135">
        <v>2.4061938255662625</v>
      </c>
      <c r="AB1560" s="135">
        <v>2.4093476330719263</v>
      </c>
      <c r="AC1560" s="135">
        <v>2.4124770893378966</v>
      </c>
      <c r="AD1560" s="135">
        <v>2.415580976697131</v>
      </c>
      <c r="AE1560" s="135">
        <v>2.4186581261620557</v>
      </c>
      <c r="AF1560" s="135">
        <v>2.4217074185243503</v>
      </c>
      <c r="AG1560" s="135">
        <v>2.4247277852876974</v>
      </c>
      <c r="AH1560" s="135">
        <v>2.4277182094353353</v>
      </c>
      <c r="AI1560" s="135">
        <v>2.4306777260350283</v>
      </c>
      <c r="AJ1560" s="135">
        <v>2.4336054226847721</v>
      </c>
      <c r="AK1560" s="135">
        <v>2.4365004398032135</v>
      </c>
      <c r="AL1560" s="135">
        <v>2.4393619707693559</v>
      </c>
      <c r="AM1560" s="135">
        <v>2.4421892619166776</v>
      </c>
      <c r="AN1560" s="135">
        <v>2.4449816123872696</v>
      </c>
      <c r="AO1560" s="135">
        <v>2.4477383738520384</v>
      </c>
      <c r="AP1560" s="135">
        <v>2.4504589501033665</v>
      </c>
      <c r="AQ1560" s="135">
        <v>2.4531427965269619</v>
      </c>
      <c r="AR1560" s="135">
        <v>2.4557894194598622</v>
      </c>
      <c r="AS1560" s="135">
        <v>2.4583983754417673</v>
      </c>
      <c r="AT1560" s="135">
        <v>2.460969270367011</v>
      </c>
      <c r="AU1560" s="135">
        <v>2.4635017585445813</v>
      </c>
      <c r="AV1560" s="135">
        <v>2.4659955416736494</v>
      </c>
      <c r="AW1560" s="135">
        <v>2.4684503677420393</v>
      </c>
      <c r="AX1560" s="136">
        <v>2.4708660298550598</v>
      </c>
    </row>
    <row r="1561" spans="1:50">
      <c r="A1561" s="212"/>
      <c r="B1561" s="215"/>
      <c r="C1561" s="206"/>
      <c r="D1561" s="52" t="s">
        <v>38</v>
      </c>
      <c r="E1561" s="86" t="str">
        <f>A1533&amp;"/"&amp;B1559&amp;"/"&amp;C1559&amp;"/"&amp;D1561</f>
        <v>Coal fired power plants/Steam turbine/Electricity only/S</v>
      </c>
      <c r="F1561" s="61" t="str">
        <f>A1533</f>
        <v>Coal fired power plants</v>
      </c>
      <c r="G1561" s="61" t="str">
        <f>B1559</f>
        <v>Steam turbine</v>
      </c>
      <c r="H1561" s="61" t="str">
        <f>C1559</f>
        <v>Electricity only</v>
      </c>
      <c r="I1561" s="84" t="str">
        <f t="shared" si="87"/>
        <v>S</v>
      </c>
      <c r="J1561" s="135">
        <v>2.597009085580305</v>
      </c>
      <c r="K1561" s="135">
        <v>2.5997795623242204</v>
      </c>
      <c r="L1561" s="135">
        <v>2.6025516546908389</v>
      </c>
      <c r="M1561" s="135">
        <v>2.6053239339144123</v>
      </c>
      <c r="N1561" s="135">
        <v>2.6080949769665525</v>
      </c>
      <c r="O1561" s="135">
        <v>2.610863369339822</v>
      </c>
      <c r="P1561" s="135">
        <v>2.6136277077797931</v>
      </c>
      <c r="Q1561" s="135">
        <v>2.6163866029550262</v>
      </c>
      <c r="R1561" s="135">
        <v>2.6191386820548956</v>
      </c>
      <c r="S1561" s="135">
        <v>2.6218825913057691</v>
      </c>
      <c r="T1561" s="135">
        <v>2.624616998396633</v>
      </c>
      <c r="U1561" s="135">
        <v>2.6273405948059319</v>
      </c>
      <c r="V1561" s="135">
        <v>2.6300520980220781</v>
      </c>
      <c r="W1561" s="135">
        <v>2.6327502536508289</v>
      </c>
      <c r="X1561" s="135">
        <v>2.6354338374034754</v>
      </c>
      <c r="Y1561" s="135">
        <v>2.6381016569605862</v>
      </c>
      <c r="Z1561" s="135">
        <v>2.6407525537068173</v>
      </c>
      <c r="AA1561" s="135">
        <v>2.6433854043331162</v>
      </c>
      <c r="AB1561" s="135">
        <v>2.6459991223034351</v>
      </c>
      <c r="AC1561" s="135">
        <v>2.648592659183858</v>
      </c>
      <c r="AD1561" s="135">
        <v>2.6511650058328238</v>
      </c>
      <c r="AE1561" s="135">
        <v>2.6537151934518799</v>
      </c>
      <c r="AF1561" s="135">
        <v>2.6562422944971318</v>
      </c>
      <c r="AG1561" s="135">
        <v>2.6587454234522556</v>
      </c>
      <c r="AH1561" s="135">
        <v>2.6612237374646099</v>
      </c>
      <c r="AI1561" s="135">
        <v>2.6636764368466057</v>
      </c>
      <c r="AJ1561" s="135">
        <v>2.6661027654450806</v>
      </c>
      <c r="AK1561" s="135">
        <v>2.6685020108819892</v>
      </c>
      <c r="AL1561" s="135">
        <v>2.6708735046701801</v>
      </c>
      <c r="AM1561" s="135">
        <v>2.6732166222085225</v>
      </c>
      <c r="AN1561" s="135">
        <v>2.675530782661026</v>
      </c>
      <c r="AO1561" s="135">
        <v>2.677815448724953</v>
      </c>
      <c r="AP1561" s="135">
        <v>2.6800701262932414</v>
      </c>
      <c r="AQ1561" s="135">
        <v>2.682294364016796</v>
      </c>
      <c r="AR1561" s="135">
        <v>2.6844877527724371</v>
      </c>
      <c r="AS1561" s="135">
        <v>2.6866499250424409</v>
      </c>
      <c r="AT1561" s="135">
        <v>2.688780554211736</v>
      </c>
      <c r="AU1561" s="135">
        <v>2.690879353788898</v>
      </c>
      <c r="AV1561" s="135">
        <v>2.6929460765571136</v>
      </c>
      <c r="AW1561" s="135">
        <v>2.694980513661291</v>
      </c>
      <c r="AX1561" s="136">
        <v>2.6969824936374569</v>
      </c>
    </row>
    <row r="1562" spans="1:50">
      <c r="A1562" s="212"/>
      <c r="B1562" s="215"/>
      <c r="C1562" s="216"/>
      <c r="D1562" s="52" t="s">
        <v>47</v>
      </c>
      <c r="E1562" s="86" t="str">
        <f>A1533&amp;"/"&amp;B1559&amp;"/"&amp;C1559&amp;"/"&amp;D1562</f>
        <v>Coal fired power plants/Steam turbine/Electricity only/XS</v>
      </c>
      <c r="F1562" s="61" t="str">
        <f>A1533</f>
        <v>Coal fired power plants</v>
      </c>
      <c r="G1562" s="61" t="str">
        <f>B1559</f>
        <v>Steam turbine</v>
      </c>
      <c r="H1562" s="61" t="str">
        <f>C1559</f>
        <v>Electricity only</v>
      </c>
      <c r="I1562" s="84" t="str">
        <f t="shared" si="87"/>
        <v>XS</v>
      </c>
      <c r="J1562" s="135">
        <v>3.1164109026963662</v>
      </c>
      <c r="K1562" s="135">
        <v>3.1191653466306293</v>
      </c>
      <c r="L1562" s="135">
        <v>3.1219090196938502</v>
      </c>
      <c r="M1562" s="135">
        <v>3.1246406568353979</v>
      </c>
      <c r="N1562" s="135">
        <v>3.1273590194237046</v>
      </c>
      <c r="O1562" s="135">
        <v>3.1300628972246445</v>
      </c>
      <c r="P1562" s="135">
        <v>3.1327511102651395</v>
      </c>
      <c r="Q1562" s="135">
        <v>3.1354225105771314</v>
      </c>
      <c r="R1562" s="135">
        <v>3.1380759838178101</v>
      </c>
      <c r="S1562" s="135">
        <v>3.1407104507627102</v>
      </c>
      <c r="T1562" s="135">
        <v>3.143324868669064</v>
      </c>
      <c r="U1562" s="135">
        <v>3.1459182325075106</v>
      </c>
      <c r="V1562" s="135">
        <v>3.1484895760610132</v>
      </c>
      <c r="W1562" s="135">
        <v>3.1510379728905207</v>
      </c>
      <c r="X1562" s="135">
        <v>3.1535625371676179</v>
      </c>
      <c r="Y1562" s="135">
        <v>3.1560624243750461</v>
      </c>
      <c r="Z1562" s="135">
        <v>3.1585368318766207</v>
      </c>
      <c r="AA1562" s="135">
        <v>3.1609849993586558</v>
      </c>
      <c r="AB1562" s="135">
        <v>3.1634062091455575</v>
      </c>
      <c r="AC1562" s="135">
        <v>3.1657997863927609</v>
      </c>
      <c r="AD1562" s="135">
        <v>3.1681650991606736</v>
      </c>
      <c r="AE1562" s="135">
        <v>3.1705015583736769</v>
      </c>
      <c r="AF1562" s="135">
        <v>3.1728086176686627</v>
      </c>
      <c r="AG1562" s="135">
        <v>3.1750857731378859</v>
      </c>
      <c r="AH1562" s="135">
        <v>3.1773325629712121</v>
      </c>
      <c r="AI1562" s="135">
        <v>3.1795485670031001</v>
      </c>
      <c r="AJ1562" s="135">
        <v>3.1817334061698257</v>
      </c>
      <c r="AK1562" s="135">
        <v>3.1838867418826466</v>
      </c>
      <c r="AL1562" s="135">
        <v>3.1860082753226986</v>
      </c>
      <c r="AM1562" s="135">
        <v>3.188097746663483</v>
      </c>
      <c r="AN1562" s="135">
        <v>3.1901549342268765</v>
      </c>
      <c r="AO1562" s="135">
        <v>3.1921796535785409</v>
      </c>
      <c r="AP1562" s="135">
        <v>3.1941717565686201</v>
      </c>
      <c r="AQ1562" s="135">
        <v>3.1961311303235238</v>
      </c>
      <c r="AR1562" s="135">
        <v>3.1980576961945038</v>
      </c>
      <c r="AS1562" s="135">
        <v>3.1999514086686127</v>
      </c>
      <c r="AT1562" s="135">
        <v>3.2018122542474807</v>
      </c>
      <c r="AU1562" s="135">
        <v>3.2036402502991939</v>
      </c>
      <c r="AV1562" s="135">
        <v>3.2054354438883528</v>
      </c>
      <c r="AW1562" s="135">
        <v>3.2071979105892039</v>
      </c>
      <c r="AX1562" s="136">
        <v>3.208927753286519</v>
      </c>
    </row>
    <row r="1563" spans="1:50">
      <c r="A1563" s="212"/>
      <c r="B1563" s="215"/>
      <c r="C1563" s="217" t="s">
        <v>26</v>
      </c>
      <c r="D1563" s="83" t="s">
        <v>24</v>
      </c>
      <c r="E1563" s="56" t="str">
        <f>A1533&amp;"/"&amp;B1559&amp;"/"&amp;C1563&amp;"/"&amp;D1563</f>
        <v>Coal fired power plants/Steam turbine/CHP/L</v>
      </c>
      <c r="F1563" s="103" t="str">
        <f>A1533</f>
        <v>Coal fired power plants</v>
      </c>
      <c r="G1563" s="103" t="str">
        <f>B1559</f>
        <v>Steam turbine</v>
      </c>
      <c r="H1563" s="103" t="str">
        <f>C1563</f>
        <v>CHP</v>
      </c>
      <c r="I1563" s="104" t="str">
        <f t="shared" si="87"/>
        <v>L</v>
      </c>
      <c r="J1563" s="141">
        <v>2.8037909289107734</v>
      </c>
      <c r="K1563" s="141">
        <v>2.8068886915006153</v>
      </c>
      <c r="L1563" s="141">
        <v>2.809982010947992</v>
      </c>
      <c r="M1563" s="141">
        <v>2.8130701868921659</v>
      </c>
      <c r="N1563" s="141">
        <v>2.8161525259358227</v>
      </c>
      <c r="O1563" s="141">
        <v>2.8192283422013658</v>
      </c>
      <c r="P1563" s="141">
        <v>2.822296957871123</v>
      </c>
      <c r="Q1563" s="141">
        <v>2.8253577037107278</v>
      </c>
      <c r="R1563" s="141">
        <v>2.8284099195749328</v>
      </c>
      <c r="S1563" s="141">
        <v>2.8314529548952105</v>
      </c>
      <c r="T1563" s="141">
        <v>2.8344861691485277</v>
      </c>
      <c r="U1563" s="141">
        <v>2.8375089323067431</v>
      </c>
      <c r="V1563" s="141">
        <v>2.8405206252661377</v>
      </c>
      <c r="W1563" s="141">
        <v>2.8435206402566364</v>
      </c>
      <c r="X1563" s="141">
        <v>2.8465083812303411</v>
      </c>
      <c r="Y1563" s="141">
        <v>2.8494832642290491</v>
      </c>
      <c r="Z1563" s="141">
        <v>2.8524447177304957</v>
      </c>
      <c r="AA1563" s="141">
        <v>2.8553921829730964</v>
      </c>
      <c r="AB1563" s="141">
        <v>2.8583251142590416</v>
      </c>
      <c r="AC1563" s="141">
        <v>2.8612429792356333</v>
      </c>
      <c r="AD1563" s="141">
        <v>2.8641452591548213</v>
      </c>
      <c r="AE1563" s="141">
        <v>2.8670314491109239</v>
      </c>
      <c r="AF1563" s="141">
        <v>2.8699010582566027</v>
      </c>
      <c r="AG1563" s="141">
        <v>2.872753609997182</v>
      </c>
      <c r="AH1563" s="141">
        <v>2.8755886421634527</v>
      </c>
      <c r="AI1563" s="141">
        <v>2.8784057071631688</v>
      </c>
      <c r="AJ1563" s="141">
        <v>2.8812043721114584</v>
      </c>
      <c r="AK1563" s="141">
        <v>2.8839842189404292</v>
      </c>
      <c r="AL1563" s="141">
        <v>2.8867448444882871</v>
      </c>
      <c r="AM1563" s="141">
        <v>2.889485860568318</v>
      </c>
      <c r="AN1563" s="141">
        <v>2.8922068940181243</v>
      </c>
      <c r="AO1563" s="141">
        <v>2.8949075867295275</v>
      </c>
      <c r="AP1563" s="141">
        <v>2.8975875956596018</v>
      </c>
      <c r="AQ1563" s="141">
        <v>2.9002465928233043</v>
      </c>
      <c r="AR1563" s="141">
        <v>2.9028842652682183</v>
      </c>
      <c r="AS1563" s="141">
        <v>2.9055003150319263</v>
      </c>
      <c r="AT1563" s="141">
        <v>2.9080944590825775</v>
      </c>
      <c r="AU1563" s="141">
        <v>2.910666429243201</v>
      </c>
      <c r="AV1563" s="141">
        <v>2.9132159721003643</v>
      </c>
      <c r="AW1563" s="141">
        <v>2.9157428488977746</v>
      </c>
      <c r="AX1563" s="142">
        <v>2.9182468354154243</v>
      </c>
    </row>
    <row r="1564" spans="1:50">
      <c r="A1564" s="212"/>
      <c r="B1564" s="215"/>
      <c r="C1564" s="206"/>
      <c r="D1564" s="52" t="s">
        <v>25</v>
      </c>
      <c r="E1564" s="86" t="str">
        <f>A1533&amp;"/"&amp;B1559&amp;"/"&amp;C1563&amp;"/"&amp;D1564</f>
        <v>Coal fired power plants/Steam turbine/CHP/M</v>
      </c>
      <c r="F1564" s="61" t="str">
        <f>A1533</f>
        <v>Coal fired power plants</v>
      </c>
      <c r="G1564" s="61" t="str">
        <f>B1559</f>
        <v>Steam turbine</v>
      </c>
      <c r="H1564" s="61" t="str">
        <f>C1563</f>
        <v>CHP</v>
      </c>
      <c r="I1564" s="84" t="str">
        <f t="shared" si="87"/>
        <v>M</v>
      </c>
      <c r="J1564" s="135">
        <v>2.9698881052627106</v>
      </c>
      <c r="K1564" s="135">
        <v>2.9720946386143741</v>
      </c>
      <c r="L1564" s="135">
        <v>2.9742925217573108</v>
      </c>
      <c r="M1564" s="135">
        <v>2.9764813287546446</v>
      </c>
      <c r="N1564" s="135">
        <v>2.9786606421555164</v>
      </c>
      <c r="O1564" s="135">
        <v>2.9808300532446359</v>
      </c>
      <c r="P1564" s="135">
        <v>2.9829891622770521</v>
      </c>
      <c r="Q1564" s="135">
        <v>2.9851375786980037</v>
      </c>
      <c r="R1564" s="135">
        <v>2.987274921347737</v>
      </c>
      <c r="S1564" s="135">
        <v>2.9894008186512373</v>
      </c>
      <c r="T1564" s="135">
        <v>2.9915149087928192</v>
      </c>
      <c r="U1564" s="135">
        <v>2.9936168398756142</v>
      </c>
      <c r="V1564" s="135">
        <v>2.9957062700659502</v>
      </c>
      <c r="W1564" s="135">
        <v>2.9977828677227398</v>
      </c>
      <c r="X1564" s="135">
        <v>2.99984631151194</v>
      </c>
      <c r="Y1564" s="135">
        <v>3.0018962905062465</v>
      </c>
      <c r="Z1564" s="135">
        <v>3.0039325042701734</v>
      </c>
      <c r="AA1564" s="135">
        <v>3.005954662930713</v>
      </c>
      <c r="AB1564" s="135">
        <v>3.0079624872337929</v>
      </c>
      <c r="AC1564" s="135">
        <v>3.009955708586781</v>
      </c>
      <c r="AD1564" s="135">
        <v>3.0119340690873067</v>
      </c>
      <c r="AE1564" s="135">
        <v>3.0138973215386757</v>
      </c>
      <c r="AF1564" s="135">
        <v>3.0158452294522173</v>
      </c>
      <c r="AG1564" s="135">
        <v>3.0177775670368656</v>
      </c>
      <c r="AH1564" s="135">
        <v>3.0196941191763544</v>
      </c>
      <c r="AI1564" s="135">
        <v>3.0215946813943635</v>
      </c>
      <c r="AJ1564" s="135">
        <v>3.0234790598080203</v>
      </c>
      <c r="AK1564" s="135">
        <v>3.0253470710701351</v>
      </c>
      <c r="AL1564" s="135">
        <v>3.027198542300586</v>
      </c>
      <c r="AM1564" s="135">
        <v>3.0290333110072618</v>
      </c>
      <c r="AN1564" s="135">
        <v>3.0308512249969897</v>
      </c>
      <c r="AO1564" s="135">
        <v>3.0326521422768842</v>
      </c>
      <c r="AP1564" s="135">
        <v>3.0344359309465445</v>
      </c>
      <c r="AQ1564" s="135">
        <v>3.0362024690815517</v>
      </c>
      <c r="AR1564" s="135">
        <v>3.037951644608706</v>
      </c>
      <c r="AS1564" s="135">
        <v>3.0396833551734472</v>
      </c>
      <c r="AT1564" s="135">
        <v>3.0413975079999154</v>
      </c>
      <c r="AU1564" s="135">
        <v>3.0430940197440872</v>
      </c>
      <c r="AV1564" s="135">
        <v>3.0447728163404353</v>
      </c>
      <c r="AW1564" s="135">
        <v>3.0464338328425602</v>
      </c>
      <c r="AX1564" s="136">
        <v>3.0480770132582196</v>
      </c>
    </row>
    <row r="1565" spans="1:50">
      <c r="A1565" s="212"/>
      <c r="B1565" s="215"/>
      <c r="C1565" s="206"/>
      <c r="D1565" s="52" t="s">
        <v>38</v>
      </c>
      <c r="E1565" s="86" t="str">
        <f>A1533&amp;"/"&amp;B1559&amp;"/"&amp;C1563&amp;"/"&amp;D1565</f>
        <v>Coal fired power plants/Steam turbine/CHP/S</v>
      </c>
      <c r="F1565" s="61" t="str">
        <f>A1533</f>
        <v>Coal fired power plants</v>
      </c>
      <c r="G1565" s="61" t="str">
        <f>B1559</f>
        <v>Steam turbine</v>
      </c>
      <c r="H1565" s="61" t="str">
        <f>C1563</f>
        <v>CHP</v>
      </c>
      <c r="I1565" s="84" t="str">
        <f t="shared" si="87"/>
        <v>S</v>
      </c>
      <c r="J1565" s="135">
        <v>3.8947221383249597</v>
      </c>
      <c r="K1565" s="135">
        <v>3.8964872982394718</v>
      </c>
      <c r="L1565" s="135">
        <v>3.8982409361257884</v>
      </c>
      <c r="M1565" s="135">
        <v>3.8999827999698682</v>
      </c>
      <c r="N1565" s="135">
        <v>3.9017126465144361</v>
      </c>
      <c r="O1565" s="135">
        <v>3.9034302413112454</v>
      </c>
      <c r="P1565" s="135">
        <v>3.9051353587618234</v>
      </c>
      <c r="Q1565" s="135">
        <v>3.9068277821468982</v>
      </c>
      <c r="R1565" s="135">
        <v>3.9085073036447304</v>
      </c>
      <c r="S1565" s="135">
        <v>3.9101737243385815</v>
      </c>
      <c r="T1565" s="135">
        <v>3.9118268542135839</v>
      </c>
      <c r="U1565" s="135">
        <v>3.9134665121432715</v>
      </c>
      <c r="V1565" s="135">
        <v>3.9150925258660689</v>
      </c>
      <c r="W1565" s="135">
        <v>3.916704731952025</v>
      </c>
      <c r="X1565" s="135">
        <v>3.9183029757601102</v>
      </c>
      <c r="Y1565" s="135">
        <v>3.9198871113863927</v>
      </c>
      <c r="Z1565" s="135">
        <v>3.9214570016034247</v>
      </c>
      <c r="AA1565" s="135">
        <v>3.9230125177911823</v>
      </c>
      <c r="AB1565" s="135">
        <v>3.9245535398598981</v>
      </c>
      <c r="AC1565" s="135">
        <v>3.9260799561651329</v>
      </c>
      <c r="AD1565" s="135">
        <v>3.9275916634154608</v>
      </c>
      <c r="AE1565" s="135">
        <v>3.9290885665731086</v>
      </c>
      <c r="AF1565" s="135">
        <v>3.9305705787479153</v>
      </c>
      <c r="AG1565" s="135">
        <v>3.932037621084985</v>
      </c>
      <c r="AH1565" s="135">
        <v>3.9334896226463818</v>
      </c>
      <c r="AI1565" s="135">
        <v>3.9349265202872448</v>
      </c>
      <c r="AJ1565" s="135">
        <v>3.936348258526674</v>
      </c>
      <c r="AK1565" s="135">
        <v>3.9377547894137459</v>
      </c>
      <c r="AL1565" s="135">
        <v>3.9391460723890299</v>
      </c>
      <c r="AM1565" s="135">
        <v>3.9405220741419384</v>
      </c>
      <c r="AN1565" s="135">
        <v>3.9418827684642714</v>
      </c>
      <c r="AO1565" s="135">
        <v>3.9432281361002892</v>
      </c>
      <c r="AP1565" s="135">
        <v>3.9445581645936625</v>
      </c>
      <c r="AQ1565" s="135">
        <v>3.9458728481316103</v>
      </c>
      <c r="AR1565" s="135">
        <v>3.9471721873865695</v>
      </c>
      <c r="AS1565" s="135">
        <v>3.9484561893556895</v>
      </c>
      <c r="AT1565" s="135">
        <v>3.9497248671984804</v>
      </c>
      <c r="AU1565" s="135">
        <v>3.9509782400729008</v>
      </c>
      <c r="AV1565" s="135">
        <v>3.9522163329701678</v>
      </c>
      <c r="AW1565" s="135">
        <v>3.9534391765485895</v>
      </c>
      <c r="AX1565" s="136">
        <v>3.95464680696668</v>
      </c>
    </row>
    <row r="1566" spans="1:50">
      <c r="A1566" s="212"/>
      <c r="B1566" s="215"/>
      <c r="C1566" s="216"/>
      <c r="D1566" s="106" t="s">
        <v>47</v>
      </c>
      <c r="E1566" s="107" t="str">
        <f>A1533&amp;"/"&amp;B1559&amp;"/"&amp;C1563&amp;"/"&amp;D1566</f>
        <v>Coal fired power plants/Steam turbine/CHP/XS</v>
      </c>
      <c r="F1566" s="108" t="str">
        <f>A1533</f>
        <v>Coal fired power plants</v>
      </c>
      <c r="G1566" s="108" t="str">
        <f>B1559</f>
        <v>Steam turbine</v>
      </c>
      <c r="H1566" s="108" t="str">
        <f>C1563</f>
        <v>CHP</v>
      </c>
      <c r="I1566" s="109" t="str">
        <f t="shared" si="87"/>
        <v>XS</v>
      </c>
      <c r="J1566" s="143">
        <v>3.7949683689955784</v>
      </c>
      <c r="K1566" s="143">
        <v>3.7962906158651282</v>
      </c>
      <c r="L1566" s="143">
        <v>3.7976005331771847</v>
      </c>
      <c r="M1566" s="143">
        <v>3.7988980284525056</v>
      </c>
      <c r="N1566" s="143">
        <v>3.8001830161622081</v>
      </c>
      <c r="O1566" s="143">
        <v>3.8014554176475985</v>
      </c>
      <c r="P1566" s="143">
        <v>3.8027151610343974</v>
      </c>
      <c r="Q1566" s="143">
        <v>3.8039621811416708</v>
      </c>
      <c r="R1566" s="143">
        <v>3.8051964193857253</v>
      </c>
      <c r="S1566" s="143">
        <v>3.8064178236793018</v>
      </c>
      <c r="T1566" s="143">
        <v>3.8076263483263353</v>
      </c>
      <c r="U1566" s="143">
        <v>3.8088219539125912</v>
      </c>
      <c r="V1566" s="143">
        <v>3.8100046071924578</v>
      </c>
      <c r="W1566" s="143">
        <v>3.8111742809721942</v>
      </c>
      <c r="X1566" s="143">
        <v>3.8123309539899068</v>
      </c>
      <c r="Y1566" s="143">
        <v>3.8134746107925475</v>
      </c>
      <c r="Z1566" s="143">
        <v>3.8146052416102094</v>
      </c>
      <c r="AA1566" s="143">
        <v>3.8157228422279834</v>
      </c>
      <c r="AB1566" s="143">
        <v>3.8168274138556466</v>
      </c>
      <c r="AC1566" s="143">
        <v>3.8179189629954529</v>
      </c>
      <c r="AD1566" s="143">
        <v>3.8189975013082642</v>
      </c>
      <c r="AE1566" s="143">
        <v>3.8200630454782836</v>
      </c>
      <c r="AF1566" s="143">
        <v>3.8211156170766238</v>
      </c>
      <c r="AG1566" s="143">
        <v>3.8221552424239458</v>
      </c>
      <c r="AH1566" s="143">
        <v>3.8231819524524013</v>
      </c>
      <c r="AI1566" s="143">
        <v>3.8241957825670876</v>
      </c>
      <c r="AJ1566" s="143">
        <v>3.8251967725072284</v>
      </c>
      <c r="AK1566" s="143">
        <v>3.8261849662072938</v>
      </c>
      <c r="AL1566" s="143">
        <v>3.8271604116582343</v>
      </c>
      <c r="AM1566" s="143">
        <v>3.8281231607690396</v>
      </c>
      <c r="AN1566" s="143">
        <v>3.8290732692287759</v>
      </c>
      <c r="AO1566" s="143">
        <v>3.8300107963692955</v>
      </c>
      <c r="AP1566" s="143">
        <v>3.8309358050287603</v>
      </c>
      <c r="AQ1566" s="143">
        <v>3.8318483614161463</v>
      </c>
      <c r="AR1566" s="143">
        <v>3.8327485349768664</v>
      </c>
      <c r="AS1566" s="143">
        <v>3.8336363982596589</v>
      </c>
      <c r="AT1566" s="143">
        <v>3.8345120267848518</v>
      </c>
      <c r="AU1566" s="143">
        <v>3.8353754989141486</v>
      </c>
      <c r="AV1566" s="143">
        <v>3.8362268957220289</v>
      </c>
      <c r="AW1566" s="143">
        <v>3.8370663008688783</v>
      </c>
      <c r="AX1566" s="144">
        <v>3.8378938004759449</v>
      </c>
    </row>
    <row r="1567" spans="1:50">
      <c r="A1567" s="212"/>
      <c r="B1567" s="215"/>
      <c r="C1567" s="217" t="s">
        <v>42</v>
      </c>
      <c r="D1567" s="83" t="s">
        <v>24</v>
      </c>
      <c r="E1567" s="56" t="str">
        <f>A1533&amp;"/"&amp;B1559&amp;"/"&amp;C1567&amp;"/"&amp;D1567</f>
        <v>Coal fired power plants/Steam turbine/Electricity only with CCS/L</v>
      </c>
      <c r="F1567" s="103" t="str">
        <f>A1533</f>
        <v>Coal fired power plants</v>
      </c>
      <c r="G1567" s="103" t="str">
        <f>B1559</f>
        <v>Steam turbine</v>
      </c>
      <c r="H1567" s="103" t="str">
        <f>C1567</f>
        <v>Electricity only with CCS</v>
      </c>
      <c r="I1567" s="104" t="str">
        <f t="shared" si="87"/>
        <v>L</v>
      </c>
      <c r="J1567" s="141" t="s">
        <v>99</v>
      </c>
      <c r="K1567" s="141" t="s">
        <v>99</v>
      </c>
      <c r="L1567" s="141" t="s">
        <v>99</v>
      </c>
      <c r="M1567" s="141" t="s">
        <v>99</v>
      </c>
      <c r="N1567" s="141" t="s">
        <v>99</v>
      </c>
      <c r="O1567" s="141" t="s">
        <v>99</v>
      </c>
      <c r="P1567" s="141" t="s">
        <v>99</v>
      </c>
      <c r="Q1567" s="141" t="s">
        <v>99</v>
      </c>
      <c r="R1567" s="141" t="s">
        <v>99</v>
      </c>
      <c r="S1567" s="141" t="s">
        <v>99</v>
      </c>
      <c r="T1567" s="141" t="s">
        <v>99</v>
      </c>
      <c r="U1567" s="141" t="s">
        <v>99</v>
      </c>
      <c r="V1567" s="141" t="s">
        <v>99</v>
      </c>
      <c r="W1567" s="141" t="s">
        <v>99</v>
      </c>
      <c r="X1567" s="141" t="s">
        <v>99</v>
      </c>
      <c r="Y1567" s="141" t="s">
        <v>99</v>
      </c>
      <c r="Z1567" s="141" t="s">
        <v>99</v>
      </c>
      <c r="AA1567" s="141" t="s">
        <v>99</v>
      </c>
      <c r="AB1567" s="141" t="s">
        <v>99</v>
      </c>
      <c r="AC1567" s="141" t="s">
        <v>99</v>
      </c>
      <c r="AD1567" s="141" t="s">
        <v>99</v>
      </c>
      <c r="AE1567" s="141">
        <v>5.5508482966105612</v>
      </c>
      <c r="AF1567" s="141">
        <v>5.5508482966105612</v>
      </c>
      <c r="AG1567" s="141">
        <v>5.5508482966105612</v>
      </c>
      <c r="AH1567" s="141">
        <v>5.5508482966105612</v>
      </c>
      <c r="AI1567" s="141">
        <v>5.5508482966105612</v>
      </c>
      <c r="AJ1567" s="141">
        <v>5.5508482966105612</v>
      </c>
      <c r="AK1567" s="141">
        <v>5.5508482966105612</v>
      </c>
      <c r="AL1567" s="141">
        <v>5.5508482966105612</v>
      </c>
      <c r="AM1567" s="141">
        <v>5.5508482966105612</v>
      </c>
      <c r="AN1567" s="141">
        <v>5.5508482966105612</v>
      </c>
      <c r="AO1567" s="141">
        <v>5.5508482966105612</v>
      </c>
      <c r="AP1567" s="141">
        <v>5.5508482966105612</v>
      </c>
      <c r="AQ1567" s="141">
        <v>5.5508482966105612</v>
      </c>
      <c r="AR1567" s="141">
        <v>5.5508482966105612</v>
      </c>
      <c r="AS1567" s="141">
        <v>5.5508482966105612</v>
      </c>
      <c r="AT1567" s="141">
        <v>5.5508482966105612</v>
      </c>
      <c r="AU1567" s="141">
        <v>5.5508482966105612</v>
      </c>
      <c r="AV1567" s="141">
        <v>5.5508482966105612</v>
      </c>
      <c r="AW1567" s="141">
        <v>5.5508482966105612</v>
      </c>
      <c r="AX1567" s="142">
        <v>5.5508482966105612</v>
      </c>
    </row>
    <row r="1568" spans="1:50">
      <c r="A1568" s="212"/>
      <c r="B1568" s="215"/>
      <c r="C1568" s="216"/>
      <c r="D1568" s="106" t="s">
        <v>25</v>
      </c>
      <c r="E1568" s="107" t="str">
        <f>A1533&amp;"/"&amp;B1559&amp;"/"&amp;C1567&amp;"/"&amp;D1568</f>
        <v>Coal fired power plants/Steam turbine/Electricity only with CCS/M</v>
      </c>
      <c r="F1568" s="108" t="str">
        <f>A1533</f>
        <v>Coal fired power plants</v>
      </c>
      <c r="G1568" s="108" t="str">
        <f>B1559</f>
        <v>Steam turbine</v>
      </c>
      <c r="H1568" s="108" t="str">
        <f>C1567</f>
        <v>Electricity only with CCS</v>
      </c>
      <c r="I1568" s="109" t="str">
        <f t="shared" si="87"/>
        <v>M</v>
      </c>
      <c r="J1568" s="143" t="s">
        <v>99</v>
      </c>
      <c r="K1568" s="143" t="s">
        <v>99</v>
      </c>
      <c r="L1568" s="143" t="s">
        <v>99</v>
      </c>
      <c r="M1568" s="143" t="s">
        <v>99</v>
      </c>
      <c r="N1568" s="143" t="s">
        <v>99</v>
      </c>
      <c r="O1568" s="143" t="s">
        <v>99</v>
      </c>
      <c r="P1568" s="143" t="s">
        <v>99</v>
      </c>
      <c r="Q1568" s="143" t="s">
        <v>99</v>
      </c>
      <c r="R1568" s="143" t="s">
        <v>99</v>
      </c>
      <c r="S1568" s="143" t="s">
        <v>99</v>
      </c>
      <c r="T1568" s="143" t="s">
        <v>99</v>
      </c>
      <c r="U1568" s="143" t="s">
        <v>99</v>
      </c>
      <c r="V1568" s="143" t="s">
        <v>99</v>
      </c>
      <c r="W1568" s="143" t="s">
        <v>99</v>
      </c>
      <c r="X1568" s="143" t="s">
        <v>99</v>
      </c>
      <c r="Y1568" s="143" t="s">
        <v>99</v>
      </c>
      <c r="Z1568" s="143" t="s">
        <v>99</v>
      </c>
      <c r="AA1568" s="143" t="s">
        <v>99</v>
      </c>
      <c r="AB1568" s="143" t="s">
        <v>99</v>
      </c>
      <c r="AC1568" s="143" t="s">
        <v>99</v>
      </c>
      <c r="AD1568" s="143" t="s">
        <v>99</v>
      </c>
      <c r="AE1568" s="143">
        <v>6.3773470499125589</v>
      </c>
      <c r="AF1568" s="143">
        <v>6.3773470499125589</v>
      </c>
      <c r="AG1568" s="143">
        <v>6.3773470499125589</v>
      </c>
      <c r="AH1568" s="143">
        <v>6.3773470499125589</v>
      </c>
      <c r="AI1568" s="143">
        <v>6.3773470499125589</v>
      </c>
      <c r="AJ1568" s="143">
        <v>6.3773470499125589</v>
      </c>
      <c r="AK1568" s="143">
        <v>6.3773470499125589</v>
      </c>
      <c r="AL1568" s="143">
        <v>6.3773470499125589</v>
      </c>
      <c r="AM1568" s="143">
        <v>6.3773470499125589</v>
      </c>
      <c r="AN1568" s="143">
        <v>6.3773470499125589</v>
      </c>
      <c r="AO1568" s="143">
        <v>6.3773470499125589</v>
      </c>
      <c r="AP1568" s="143">
        <v>6.3773470499125589</v>
      </c>
      <c r="AQ1568" s="143">
        <v>6.3773470499125589</v>
      </c>
      <c r="AR1568" s="143">
        <v>6.3773470499125589</v>
      </c>
      <c r="AS1568" s="143">
        <v>6.3773470499125589</v>
      </c>
      <c r="AT1568" s="143">
        <v>6.3773470499125589</v>
      </c>
      <c r="AU1568" s="143">
        <v>6.3773470499125589</v>
      </c>
      <c r="AV1568" s="143">
        <v>6.3773470499125589</v>
      </c>
      <c r="AW1568" s="143">
        <v>6.3773470499125589</v>
      </c>
      <c r="AX1568" s="144">
        <v>6.3773470499125589</v>
      </c>
    </row>
    <row r="1569" spans="1:50">
      <c r="A1569" s="212"/>
      <c r="B1569" s="215"/>
      <c r="C1569" s="217" t="s">
        <v>43</v>
      </c>
      <c r="D1569" s="52" t="s">
        <v>24</v>
      </c>
      <c r="E1569" s="86" t="str">
        <f>A1533&amp;"/"&amp;B1559&amp;"/"&amp;C1569&amp;"/"&amp;D1569</f>
        <v>Coal fired power plants/Steam turbine/CHP with CCS/L</v>
      </c>
      <c r="F1569" s="61" t="str">
        <f>A1533</f>
        <v>Coal fired power plants</v>
      </c>
      <c r="G1569" s="61" t="str">
        <f>B1559</f>
        <v>Steam turbine</v>
      </c>
      <c r="H1569" s="61" t="str">
        <f>C1569</f>
        <v>CHP with CCS</v>
      </c>
      <c r="I1569" s="84" t="str">
        <f t="shared" si="87"/>
        <v>L</v>
      </c>
      <c r="J1569" s="135" t="s">
        <v>99</v>
      </c>
      <c r="K1569" s="135" t="s">
        <v>99</v>
      </c>
      <c r="L1569" s="135" t="s">
        <v>99</v>
      </c>
      <c r="M1569" s="135" t="s">
        <v>99</v>
      </c>
      <c r="N1569" s="135" t="s">
        <v>99</v>
      </c>
      <c r="O1569" s="135" t="s">
        <v>99</v>
      </c>
      <c r="P1569" s="135" t="s">
        <v>99</v>
      </c>
      <c r="Q1569" s="135" t="s">
        <v>99</v>
      </c>
      <c r="R1569" s="135" t="s">
        <v>99</v>
      </c>
      <c r="S1569" s="135" t="s">
        <v>99</v>
      </c>
      <c r="T1569" s="135" t="s">
        <v>99</v>
      </c>
      <c r="U1569" s="135" t="s">
        <v>99</v>
      </c>
      <c r="V1569" s="135" t="s">
        <v>99</v>
      </c>
      <c r="W1569" s="135" t="s">
        <v>99</v>
      </c>
      <c r="X1569" s="135" t="s">
        <v>99</v>
      </c>
      <c r="Y1569" s="135" t="s">
        <v>99</v>
      </c>
      <c r="Z1569" s="135" t="s">
        <v>99</v>
      </c>
      <c r="AA1569" s="135" t="s">
        <v>99</v>
      </c>
      <c r="AB1569" s="135" t="s">
        <v>99</v>
      </c>
      <c r="AC1569" s="135" t="s">
        <v>99</v>
      </c>
      <c r="AD1569" s="135" t="s">
        <v>99</v>
      </c>
      <c r="AE1569" s="135">
        <v>6.17146847734967</v>
      </c>
      <c r="AF1569" s="135">
        <v>6.17146847734967</v>
      </c>
      <c r="AG1569" s="135">
        <v>6.17146847734967</v>
      </c>
      <c r="AH1569" s="135">
        <v>6.17146847734967</v>
      </c>
      <c r="AI1569" s="135">
        <v>6.17146847734967</v>
      </c>
      <c r="AJ1569" s="135">
        <v>6.17146847734967</v>
      </c>
      <c r="AK1569" s="135">
        <v>6.17146847734967</v>
      </c>
      <c r="AL1569" s="135">
        <v>6.17146847734967</v>
      </c>
      <c r="AM1569" s="135">
        <v>6.17146847734967</v>
      </c>
      <c r="AN1569" s="135">
        <v>6.17146847734967</v>
      </c>
      <c r="AO1569" s="135">
        <v>6.17146847734967</v>
      </c>
      <c r="AP1569" s="135">
        <v>6.17146847734967</v>
      </c>
      <c r="AQ1569" s="135">
        <v>6.17146847734967</v>
      </c>
      <c r="AR1569" s="135">
        <v>6.17146847734967</v>
      </c>
      <c r="AS1569" s="135">
        <v>6.17146847734967</v>
      </c>
      <c r="AT1569" s="135">
        <v>6.17146847734967</v>
      </c>
      <c r="AU1569" s="135">
        <v>6.17146847734967</v>
      </c>
      <c r="AV1569" s="135">
        <v>6.17146847734967</v>
      </c>
      <c r="AW1569" s="135">
        <v>6.17146847734967</v>
      </c>
      <c r="AX1569" s="136">
        <v>6.17146847734967</v>
      </c>
    </row>
    <row r="1570" spans="1:50">
      <c r="A1570" s="213"/>
      <c r="B1570" s="218"/>
      <c r="C1570" s="210"/>
      <c r="D1570" s="93" t="s">
        <v>25</v>
      </c>
      <c r="E1570" s="73" t="str">
        <f>A1533&amp;"/"&amp;B1559&amp;"/"&amp;C1569&amp;"/"&amp;D1570</f>
        <v>Coal fired power plants/Steam turbine/CHP with CCS/M</v>
      </c>
      <c r="F1570" s="91" t="str">
        <f>A1533</f>
        <v>Coal fired power plants</v>
      </c>
      <c r="G1570" s="91" t="str">
        <f>B1559</f>
        <v>Steam turbine</v>
      </c>
      <c r="H1570" s="91" t="str">
        <f>C1569</f>
        <v>CHP with CCS</v>
      </c>
      <c r="I1570" s="70" t="str">
        <f t="shared" si="87"/>
        <v>M</v>
      </c>
      <c r="J1570" s="137" t="s">
        <v>99</v>
      </c>
      <c r="K1570" s="137" t="s">
        <v>99</v>
      </c>
      <c r="L1570" s="137" t="s">
        <v>99</v>
      </c>
      <c r="M1570" s="137" t="s">
        <v>99</v>
      </c>
      <c r="N1570" s="137" t="s">
        <v>99</v>
      </c>
      <c r="O1570" s="137" t="s">
        <v>99</v>
      </c>
      <c r="P1570" s="137" t="s">
        <v>99</v>
      </c>
      <c r="Q1570" s="137" t="s">
        <v>99</v>
      </c>
      <c r="R1570" s="137" t="s">
        <v>99</v>
      </c>
      <c r="S1570" s="137" t="s">
        <v>99</v>
      </c>
      <c r="T1570" s="137" t="s">
        <v>99</v>
      </c>
      <c r="U1570" s="137" t="s">
        <v>99</v>
      </c>
      <c r="V1570" s="137" t="s">
        <v>99</v>
      </c>
      <c r="W1570" s="137" t="s">
        <v>99</v>
      </c>
      <c r="X1570" s="137" t="s">
        <v>99</v>
      </c>
      <c r="Y1570" s="137" t="s">
        <v>99</v>
      </c>
      <c r="Z1570" s="137" t="s">
        <v>99</v>
      </c>
      <c r="AA1570" s="137" t="s">
        <v>99</v>
      </c>
      <c r="AB1570" s="137" t="s">
        <v>99</v>
      </c>
      <c r="AC1570" s="137" t="s">
        <v>99</v>
      </c>
      <c r="AD1570" s="137" t="s">
        <v>99</v>
      </c>
      <c r="AE1570" s="137">
        <v>6.9655619377140283</v>
      </c>
      <c r="AF1570" s="137">
        <v>6.9655619377140283</v>
      </c>
      <c r="AG1570" s="137">
        <v>6.9655619377140283</v>
      </c>
      <c r="AH1570" s="137">
        <v>6.9655619377140283</v>
      </c>
      <c r="AI1570" s="137">
        <v>6.9655619377140283</v>
      </c>
      <c r="AJ1570" s="137">
        <v>6.9655619377140283</v>
      </c>
      <c r="AK1570" s="137">
        <v>6.9655619377140283</v>
      </c>
      <c r="AL1570" s="137">
        <v>6.9655619377140283</v>
      </c>
      <c r="AM1570" s="137">
        <v>6.9655619377140283</v>
      </c>
      <c r="AN1570" s="137">
        <v>6.9655619377140283</v>
      </c>
      <c r="AO1570" s="137">
        <v>6.9655619377140283</v>
      </c>
      <c r="AP1570" s="137">
        <v>6.9655619377140283</v>
      </c>
      <c r="AQ1570" s="137">
        <v>6.9655619377140283</v>
      </c>
      <c r="AR1570" s="137">
        <v>6.9655619377140283</v>
      </c>
      <c r="AS1570" s="137">
        <v>6.9655619377140283</v>
      </c>
      <c r="AT1570" s="137">
        <v>6.9655619377140283</v>
      </c>
      <c r="AU1570" s="137">
        <v>6.9655619377140283</v>
      </c>
      <c r="AV1570" s="137">
        <v>6.9655619377140283</v>
      </c>
      <c r="AW1570" s="137">
        <v>6.9655619377140283</v>
      </c>
      <c r="AX1570" s="138">
        <v>6.9655619377140283</v>
      </c>
    </row>
    <row r="1571" spans="1:50">
      <c r="A1571" s="211" t="s">
        <v>48</v>
      </c>
      <c r="B1571" s="214" t="s">
        <v>41</v>
      </c>
      <c r="C1571" s="209" t="s">
        <v>36</v>
      </c>
      <c r="D1571" s="67" t="s">
        <v>24</v>
      </c>
      <c r="E1571" s="87" t="str">
        <f>A1571&amp;"/"&amp;B1571&amp;"/"&amp;C1571&amp;"/"&amp;D1571</f>
        <v>Lignite fired power plants/Integrated gasification combined cycle/Electricity only/L</v>
      </c>
      <c r="F1571" s="55" t="str">
        <f>A1571</f>
        <v>Lignite fired power plants</v>
      </c>
      <c r="G1571" s="55" t="str">
        <f>B1571</f>
        <v>Integrated gasification combined cycle</v>
      </c>
      <c r="H1571" s="55" t="str">
        <f>C1571</f>
        <v>Electricity only</v>
      </c>
      <c r="I1571" s="85" t="str">
        <f t="shared" si="87"/>
        <v>L</v>
      </c>
      <c r="J1571" s="139">
        <v>5.5891765153195401</v>
      </c>
      <c r="K1571" s="139">
        <v>5.5891344156992986</v>
      </c>
      <c r="L1571" s="139">
        <v>5.589080361373961</v>
      </c>
      <c r="M1571" s="139">
        <v>5.5890109586267993</v>
      </c>
      <c r="N1571" s="139">
        <v>5.5889218509568845</v>
      </c>
      <c r="O1571" s="139">
        <v>5.5888074463484934</v>
      </c>
      <c r="P1571" s="139">
        <v>5.5886605675476773</v>
      </c>
      <c r="Q1571" s="139">
        <v>5.5884720037821793</v>
      </c>
      <c r="R1571" s="139">
        <v>5.5882299364328833</v>
      </c>
      <c r="S1571" s="139">
        <v>5.5879192036802587</v>
      </c>
      <c r="T1571" s="139">
        <v>5.5875203597471668</v>
      </c>
      <c r="U1571" s="139">
        <v>5.5870084726293179</v>
      </c>
      <c r="V1571" s="139">
        <v>5.5863515897038374</v>
      </c>
      <c r="W1571" s="139">
        <v>5.5855087829053929</v>
      </c>
      <c r="X1571" s="139">
        <v>5.5844276639300459</v>
      </c>
      <c r="Y1571" s="139">
        <v>5.5830412351098007</v>
      </c>
      <c r="Z1571" s="139">
        <v>5.5812639136962643</v>
      </c>
      <c r="AA1571" s="139">
        <v>5.5789865378592935</v>
      </c>
      <c r="AB1571" s="139">
        <v>5.5760701351817064</v>
      </c>
      <c r="AC1571" s="139">
        <v>5.5723382154341889</v>
      </c>
      <c r="AD1571" s="139">
        <v>5.5675673507653061</v>
      </c>
      <c r="AE1571" s="139">
        <v>5.561475848138751</v>
      </c>
      <c r="AF1571" s="139">
        <v>5.5537104332196865</v>
      </c>
      <c r="AG1571" s="139">
        <v>5.5438311018539377</v>
      </c>
      <c r="AH1571" s="139">
        <v>5.5312947277731448</v>
      </c>
      <c r="AI1571" s="139">
        <v>5.515438742385113</v>
      </c>
      <c r="AJ1571" s="139">
        <v>5.4954673445259798</v>
      </c>
      <c r="AK1571" s="139">
        <v>5.4704443697767351</v>
      </c>
      <c r="AL1571" s="139">
        <v>5.4392991928188934</v>
      </c>
      <c r="AM1571" s="139">
        <v>5.4008546852278094</v>
      </c>
      <c r="AN1571" s="139">
        <v>5.3538886980838889</v>
      </c>
      <c r="AO1571" s="139">
        <v>5.2972414334642828</v>
      </c>
      <c r="AP1571" s="139">
        <v>5.2299780860771836</v>
      </c>
      <c r="AQ1571" s="139">
        <v>5.1516061945730973</v>
      </c>
      <c r="AR1571" s="139">
        <v>5.0623277018640671</v>
      </c>
      <c r="AS1571" s="139">
        <v>4.9632776891576427</v>
      </c>
      <c r="AT1571" s="139">
        <v>4.8566733448522479</v>
      </c>
      <c r="AU1571" s="139">
        <v>4.7457852062713091</v>
      </c>
      <c r="AV1571" s="139">
        <v>4.6346685527191473</v>
      </c>
      <c r="AW1571" s="139">
        <v>4.527664028598628</v>
      </c>
      <c r="AX1571" s="140">
        <v>4.428771608171135</v>
      </c>
    </row>
    <row r="1572" spans="1:50">
      <c r="A1572" s="212"/>
      <c r="B1572" s="215"/>
      <c r="C1572" s="216"/>
      <c r="D1572" s="52" t="s">
        <v>25</v>
      </c>
      <c r="E1572" s="86" t="str">
        <f>A1571&amp;"/"&amp;B1571&amp;"/"&amp;C1571&amp;"/"&amp;D1572</f>
        <v>Lignite fired power plants/Integrated gasification combined cycle/Electricity only/M</v>
      </c>
      <c r="F1572" s="61" t="str">
        <f>A1571</f>
        <v>Lignite fired power plants</v>
      </c>
      <c r="G1572" s="61" t="str">
        <f>B1571</f>
        <v>Integrated gasification combined cycle</v>
      </c>
      <c r="H1572" s="61" t="str">
        <f>C1571</f>
        <v>Electricity only</v>
      </c>
      <c r="I1572" s="84" t="str">
        <f t="shared" si="87"/>
        <v>M</v>
      </c>
      <c r="J1572" s="135">
        <v>6.0083647539685057</v>
      </c>
      <c r="K1572" s="135">
        <v>6.0081255690368724</v>
      </c>
      <c r="L1572" s="135">
        <v>6.0078334905246367</v>
      </c>
      <c r="M1572" s="135">
        <v>6.0074768384160002</v>
      </c>
      <c r="N1572" s="135">
        <v>6.0070413618151379</v>
      </c>
      <c r="O1572" s="135">
        <v>6.0065096771559032</v>
      </c>
      <c r="P1572" s="135">
        <v>6.0058605856569098</v>
      </c>
      <c r="Q1572" s="135">
        <v>6.0050682450566439</v>
      </c>
      <c r="R1572" s="135">
        <v>6.0041011659951211</v>
      </c>
      <c r="S1572" s="135">
        <v>6.0029209981201097</v>
      </c>
      <c r="T1572" s="135">
        <v>6.001481065145736</v>
      </c>
      <c r="U1572" s="135">
        <v>5.9997246018406303</v>
      </c>
      <c r="V1572" s="135">
        <v>5.9975826395988392</v>
      </c>
      <c r="W1572" s="135">
        <v>5.9949714814332502</v>
      </c>
      <c r="X1572" s="135">
        <v>5.9917897029016123</v>
      </c>
      <c r="Y1572" s="135">
        <v>5.9879146141780053</v>
      </c>
      <c r="Z1572" s="135">
        <v>5.9831981225976874</v>
      </c>
      <c r="AA1572" s="135">
        <v>5.9774619480809612</v>
      </c>
      <c r="AB1572" s="135">
        <v>5.9704921710291456</v>
      </c>
      <c r="AC1572" s="135">
        <v>5.9620331408275371</v>
      </c>
      <c r="AD1572" s="135">
        <v>5.9517808528340694</v>
      </c>
      <c r="AE1572" s="135">
        <v>5.9393760254922308</v>
      </c>
      <c r="AF1572" s="135">
        <v>5.9243972926676403</v>
      </c>
      <c r="AG1572" s="135">
        <v>5.9063551869126751</v>
      </c>
      <c r="AH1572" s="135">
        <v>5.884687943257215</v>
      </c>
      <c r="AI1572" s="135">
        <v>5.8587606087737942</v>
      </c>
      <c r="AJ1572" s="135">
        <v>5.8278694898987879</v>
      </c>
      <c r="AK1572" s="135">
        <v>5.7912545592158633</v>
      </c>
      <c r="AL1572" s="135">
        <v>5.7481229650580916</v>
      </c>
      <c r="AM1572" s="135">
        <v>5.6976870372763786</v>
      </c>
      <c r="AN1572" s="135">
        <v>5.6392198423203785</v>
      </c>
      <c r="AO1572" s="135">
        <v>5.5721299852759332</v>
      </c>
      <c r="AP1572" s="135">
        <v>5.4960545314178457</v>
      </c>
      <c r="AQ1572" s="135">
        <v>5.4109643320369241</v>
      </c>
      <c r="AR1572" s="135">
        <v>5.3172698788744945</v>
      </c>
      <c r="AS1572" s="135">
        <v>5.215909141279675</v>
      </c>
      <c r="AT1572" s="135">
        <v>5.1083938419613677</v>
      </c>
      <c r="AU1572" s="135">
        <v>4.996790350156969</v>
      </c>
      <c r="AV1572" s="135">
        <v>4.8836186594744699</v>
      </c>
      <c r="AW1572" s="135">
        <v>4.7716686006618572</v>
      </c>
      <c r="AX1572" s="136">
        <v>4.6637536238686863</v>
      </c>
    </row>
    <row r="1573" spans="1:50">
      <c r="A1573" s="212"/>
      <c r="B1573" s="215"/>
      <c r="C1573" s="217" t="s">
        <v>26</v>
      </c>
      <c r="D1573" s="83" t="s">
        <v>24</v>
      </c>
      <c r="E1573" s="56" t="str">
        <f>A1571&amp;"/"&amp;B1571&amp;"/"&amp;C1573&amp;"/"&amp;D1573</f>
        <v>Lignite fired power plants/Integrated gasification combined cycle/CHP/L</v>
      </c>
      <c r="F1573" s="103" t="str">
        <f>A1571</f>
        <v>Lignite fired power plants</v>
      </c>
      <c r="G1573" s="103" t="str">
        <f>B1571</f>
        <v>Integrated gasification combined cycle</v>
      </c>
      <c r="H1573" s="103" t="str">
        <f>C1573</f>
        <v>CHP</v>
      </c>
      <c r="I1573" s="104" t="str">
        <f t="shared" si="87"/>
        <v>L</v>
      </c>
      <c r="J1573" s="141" t="s">
        <v>99</v>
      </c>
      <c r="K1573" s="141" t="s">
        <v>99</v>
      </c>
      <c r="L1573" s="141" t="s">
        <v>99</v>
      </c>
      <c r="M1573" s="141" t="s">
        <v>99</v>
      </c>
      <c r="N1573" s="141" t="s">
        <v>99</v>
      </c>
      <c r="O1573" s="141" t="s">
        <v>99</v>
      </c>
      <c r="P1573" s="141" t="s">
        <v>99</v>
      </c>
      <c r="Q1573" s="141" t="s">
        <v>99</v>
      </c>
      <c r="R1573" s="141" t="s">
        <v>99</v>
      </c>
      <c r="S1573" s="141" t="s">
        <v>99</v>
      </c>
      <c r="T1573" s="141">
        <v>6.2379775908514938</v>
      </c>
      <c r="U1573" s="141">
        <v>6.237446944706063</v>
      </c>
      <c r="V1573" s="141">
        <v>6.2367659891198581</v>
      </c>
      <c r="W1573" s="141">
        <v>6.2358922961446996</v>
      </c>
      <c r="X1573" s="141">
        <v>6.2347715576126763</v>
      </c>
      <c r="Y1573" s="141">
        <v>6.2333343206052891</v>
      </c>
      <c r="Z1573" s="141">
        <v>6.2314918660398186</v>
      </c>
      <c r="AA1573" s="141">
        <v>6.2291310316537816</v>
      </c>
      <c r="AB1573" s="141">
        <v>6.2261077521348707</v>
      </c>
      <c r="AC1573" s="141">
        <v>6.2222390694506853</v>
      </c>
      <c r="AD1573" s="141">
        <v>6.2172933678328075</v>
      </c>
      <c r="AE1573" s="141">
        <v>6.2109786310950481</v>
      </c>
      <c r="AF1573" s="141">
        <v>6.202928638526779</v>
      </c>
      <c r="AG1573" s="141">
        <v>6.1926872612272232</v>
      </c>
      <c r="AH1573" s="141">
        <v>6.1796914690853679</v>
      </c>
      <c r="AI1573" s="141">
        <v>6.1632544124867747</v>
      </c>
      <c r="AJ1573" s="141">
        <v>6.1425511266972075</v>
      </c>
      <c r="AK1573" s="141">
        <v>6.1166111398623952</v>
      </c>
      <c r="AL1573" s="141">
        <v>6.0843245916661726</v>
      </c>
      <c r="AM1573" s="141">
        <v>6.0444712156876159</v>
      </c>
      <c r="AN1573" s="141">
        <v>5.9957840751535336</v>
      </c>
      <c r="AO1573" s="141">
        <v>5.9370608692523215</v>
      </c>
      <c r="AP1573" s="141">
        <v>5.8673325350645777</v>
      </c>
      <c r="AQ1573" s="141">
        <v>5.7860885641055804</v>
      </c>
      <c r="AR1573" s="141">
        <v>5.6935382998499637</v>
      </c>
      <c r="AS1573" s="141">
        <v>5.5908584206053824</v>
      </c>
      <c r="AT1573" s="141">
        <v>5.4803473676419747</v>
      </c>
      <c r="AU1573" s="141">
        <v>5.3653955330279341</v>
      </c>
      <c r="AV1573" s="141">
        <v>5.2502068090989971</v>
      </c>
      <c r="AW1573" s="141">
        <v>5.1392809110086644</v>
      </c>
      <c r="AX1573" s="142">
        <v>5.0367643992965876</v>
      </c>
    </row>
    <row r="1574" spans="1:50">
      <c r="A1574" s="212"/>
      <c r="B1574" s="215"/>
      <c r="C1574" s="216"/>
      <c r="D1574" s="106" t="s">
        <v>25</v>
      </c>
      <c r="E1574" s="107" t="str">
        <f>A1571&amp;"/"&amp;B1571&amp;"/"&amp;C1573&amp;"/"&amp;D1574</f>
        <v>Lignite fired power plants/Integrated gasification combined cycle/CHP/M</v>
      </c>
      <c r="F1574" s="108" t="str">
        <f>A1571</f>
        <v>Lignite fired power plants</v>
      </c>
      <c r="G1574" s="108" t="str">
        <f>B1571</f>
        <v>Integrated gasification combined cycle</v>
      </c>
      <c r="H1574" s="108" t="str">
        <f>C1573</f>
        <v>CHP</v>
      </c>
      <c r="I1574" s="109" t="str">
        <f t="shared" si="87"/>
        <v>M</v>
      </c>
      <c r="J1574" s="143" t="s">
        <v>99</v>
      </c>
      <c r="K1574" s="143" t="s">
        <v>99</v>
      </c>
      <c r="L1574" s="143" t="s">
        <v>99</v>
      </c>
      <c r="M1574" s="143" t="s">
        <v>99</v>
      </c>
      <c r="N1574" s="143" t="s">
        <v>99</v>
      </c>
      <c r="O1574" s="143" t="s">
        <v>99</v>
      </c>
      <c r="P1574" s="143" t="s">
        <v>99</v>
      </c>
      <c r="Q1574" s="143" t="s">
        <v>99</v>
      </c>
      <c r="R1574" s="143" t="s">
        <v>99</v>
      </c>
      <c r="S1574" s="143" t="s">
        <v>99</v>
      </c>
      <c r="T1574" s="143">
        <v>6.6351970276438976</v>
      </c>
      <c r="U1574" s="143">
        <v>6.6333729134216135</v>
      </c>
      <c r="V1574" s="143">
        <v>6.6311484526102289</v>
      </c>
      <c r="W1574" s="143">
        <v>6.6284367245982416</v>
      </c>
      <c r="X1574" s="143">
        <v>6.6251323985386872</v>
      </c>
      <c r="Y1574" s="143">
        <v>6.6211080591557945</v>
      </c>
      <c r="Z1574" s="143">
        <v>6.616209909934045</v>
      </c>
      <c r="AA1574" s="143">
        <v>6.6102528042620712</v>
      </c>
      <c r="AB1574" s="143">
        <v>6.6030145833385809</v>
      </c>
      <c r="AC1574" s="143">
        <v>6.594229750058763</v>
      </c>
      <c r="AD1574" s="143">
        <v>6.583582590914892</v>
      </c>
      <c r="AE1574" s="143">
        <v>6.5706999864713849</v>
      </c>
      <c r="AF1574" s="143">
        <v>6.5551443415013528</v>
      </c>
      <c r="AG1574" s="143">
        <v>6.5364073365141717</v>
      </c>
      <c r="AH1574" s="143">
        <v>6.5139055699274682</v>
      </c>
      <c r="AI1574" s="143">
        <v>6.4869796333368086</v>
      </c>
      <c r="AJ1574" s="143">
        <v>6.4548987301273071</v>
      </c>
      <c r="AK1574" s="143">
        <v>6.4168735601095319</v>
      </c>
      <c r="AL1574" s="143">
        <v>6.3720807346037365</v>
      </c>
      <c r="AM1574" s="143">
        <v>6.3197022460163392</v>
      </c>
      <c r="AN1574" s="143">
        <v>6.2589831626479464</v>
      </c>
      <c r="AO1574" s="143">
        <v>6.1893093117624911</v>
      </c>
      <c r="AP1574" s="143">
        <v>6.1103037800523801</v>
      </c>
      <c r="AQ1574" s="143">
        <v>6.0219362961337239</v>
      </c>
      <c r="AR1574" s="143">
        <v>5.9246331620085657</v>
      </c>
      <c r="AS1574" s="143">
        <v>5.8193684733069242</v>
      </c>
      <c r="AT1574" s="143">
        <v>5.7077121773686832</v>
      </c>
      <c r="AU1574" s="143">
        <v>5.5918102305047261</v>
      </c>
      <c r="AV1574" s="143">
        <v>5.4742796849284616</v>
      </c>
      <c r="AW1574" s="143">
        <v>5.3580178228833439</v>
      </c>
      <c r="AX1574" s="144">
        <v>5.2459464557255089</v>
      </c>
    </row>
    <row r="1575" spans="1:50">
      <c r="A1575" s="212"/>
      <c r="B1575" s="215"/>
      <c r="C1575" s="217" t="s">
        <v>42</v>
      </c>
      <c r="D1575" s="83" t="s">
        <v>24</v>
      </c>
      <c r="E1575" s="56" t="str">
        <f>A1571&amp;"/"&amp;B1571&amp;"/"&amp;C1575&amp;"/"&amp;D1575</f>
        <v>Lignite fired power plants/Integrated gasification combined cycle/Electricity only with CCS/L</v>
      </c>
      <c r="F1575" s="103" t="str">
        <f>A1571</f>
        <v>Lignite fired power plants</v>
      </c>
      <c r="G1575" s="103" t="str">
        <f>B1571</f>
        <v>Integrated gasification combined cycle</v>
      </c>
      <c r="H1575" s="103" t="str">
        <f>C1575</f>
        <v>Electricity only with CCS</v>
      </c>
      <c r="I1575" s="104" t="str">
        <f t="shared" si="87"/>
        <v>L</v>
      </c>
      <c r="J1575" s="141" t="s">
        <v>99</v>
      </c>
      <c r="K1575" s="141" t="s">
        <v>99</v>
      </c>
      <c r="L1575" s="141" t="s">
        <v>99</v>
      </c>
      <c r="M1575" s="141" t="s">
        <v>99</v>
      </c>
      <c r="N1575" s="141" t="s">
        <v>99</v>
      </c>
      <c r="O1575" s="141" t="s">
        <v>99</v>
      </c>
      <c r="P1575" s="141" t="s">
        <v>99</v>
      </c>
      <c r="Q1575" s="141" t="s">
        <v>99</v>
      </c>
      <c r="R1575" s="141" t="s">
        <v>99</v>
      </c>
      <c r="S1575" s="141" t="s">
        <v>99</v>
      </c>
      <c r="T1575" s="141" t="s">
        <v>99</v>
      </c>
      <c r="U1575" s="141" t="s">
        <v>99</v>
      </c>
      <c r="V1575" s="141" t="s">
        <v>99</v>
      </c>
      <c r="W1575" s="141" t="s">
        <v>99</v>
      </c>
      <c r="X1575" s="141" t="s">
        <v>99</v>
      </c>
      <c r="Y1575" s="141" t="s">
        <v>99</v>
      </c>
      <c r="Z1575" s="141" t="s">
        <v>99</v>
      </c>
      <c r="AA1575" s="141" t="s">
        <v>99</v>
      </c>
      <c r="AB1575" s="141" t="s">
        <v>99</v>
      </c>
      <c r="AC1575" s="141" t="s">
        <v>99</v>
      </c>
      <c r="AD1575" s="141" t="s">
        <v>99</v>
      </c>
      <c r="AE1575" s="141">
        <v>6.2850139358052202</v>
      </c>
      <c r="AF1575" s="141">
        <v>6.284032483932001</v>
      </c>
      <c r="AG1575" s="141">
        <v>6.2827089152131572</v>
      </c>
      <c r="AH1575" s="141">
        <v>6.2809245633507524</v>
      </c>
      <c r="AI1575" s="141">
        <v>6.2785200840932029</v>
      </c>
      <c r="AJ1575" s="141">
        <v>6.27528190544019</v>
      </c>
      <c r="AK1575" s="141">
        <v>6.2709244868326177</v>
      </c>
      <c r="AL1575" s="141">
        <v>6.2650673570611604</v>
      </c>
      <c r="AM1575" s="141">
        <v>6.2572058762199791</v>
      </c>
      <c r="AN1575" s="141">
        <v>6.2466748790084621</v>
      </c>
      <c r="AO1575" s="141">
        <v>6.232605046370276</v>
      </c>
      <c r="AP1575" s="141">
        <v>6.2138734202558563</v>
      </c>
      <c r="AQ1575" s="141">
        <v>6.1890525312933269</v>
      </c>
      <c r="AR1575" s="141">
        <v>6.1563679610531041</v>
      </c>
      <c r="AS1575" s="141">
        <v>6.1136826224759151</v>
      </c>
      <c r="AT1575" s="141">
        <v>6.0585377885506011</v>
      </c>
      <c r="AU1575" s="141">
        <v>5.9882940163909195</v>
      </c>
      <c r="AV1575" s="141">
        <v>5.900423147873691</v>
      </c>
      <c r="AW1575" s="141">
        <v>5.7929919597756925</v>
      </c>
      <c r="AX1575" s="142">
        <v>5.6653290453407683</v>
      </c>
    </row>
    <row r="1576" spans="1:50">
      <c r="A1576" s="212"/>
      <c r="B1576" s="215"/>
      <c r="C1576" s="216"/>
      <c r="D1576" s="106" t="s">
        <v>25</v>
      </c>
      <c r="E1576" s="107" t="str">
        <f>A1571&amp;"/"&amp;B1571&amp;"/"&amp;C1575&amp;"/"&amp;D1576</f>
        <v>Lignite fired power plants/Integrated gasification combined cycle/Electricity only with CCS/M</v>
      </c>
      <c r="F1576" s="108" t="str">
        <f>A1571</f>
        <v>Lignite fired power plants</v>
      </c>
      <c r="G1576" s="108" t="str">
        <f>B1571</f>
        <v>Integrated gasification combined cycle</v>
      </c>
      <c r="H1576" s="108" t="str">
        <f>C1575</f>
        <v>Electricity only with CCS</v>
      </c>
      <c r="I1576" s="109" t="str">
        <f t="shared" si="87"/>
        <v>M</v>
      </c>
      <c r="J1576" s="143" t="s">
        <v>99</v>
      </c>
      <c r="K1576" s="143" t="s">
        <v>99</v>
      </c>
      <c r="L1576" s="143" t="s">
        <v>99</v>
      </c>
      <c r="M1576" s="143" t="s">
        <v>99</v>
      </c>
      <c r="N1576" s="143" t="s">
        <v>99</v>
      </c>
      <c r="O1576" s="143" t="s">
        <v>99</v>
      </c>
      <c r="P1576" s="143" t="s">
        <v>99</v>
      </c>
      <c r="Q1576" s="143" t="s">
        <v>99</v>
      </c>
      <c r="R1576" s="143" t="s">
        <v>99</v>
      </c>
      <c r="S1576" s="143" t="s">
        <v>99</v>
      </c>
      <c r="T1576" s="143" t="s">
        <v>99</v>
      </c>
      <c r="U1576" s="143" t="s">
        <v>99</v>
      </c>
      <c r="V1576" s="143" t="s">
        <v>99</v>
      </c>
      <c r="W1576" s="143" t="s">
        <v>99</v>
      </c>
      <c r="X1576" s="143" t="s">
        <v>99</v>
      </c>
      <c r="Y1576" s="143" t="s">
        <v>99</v>
      </c>
      <c r="Z1576" s="143" t="s">
        <v>99</v>
      </c>
      <c r="AA1576" s="143" t="s">
        <v>99</v>
      </c>
      <c r="AB1576" s="143" t="s">
        <v>99</v>
      </c>
      <c r="AC1576" s="143" t="s">
        <v>99</v>
      </c>
      <c r="AD1576" s="143" t="s">
        <v>99</v>
      </c>
      <c r="AE1576" s="143">
        <v>6.7057816600025735</v>
      </c>
      <c r="AF1576" s="143">
        <v>6.7052664663652903</v>
      </c>
      <c r="AG1576" s="143">
        <v>6.7045357018152991</v>
      </c>
      <c r="AH1576" s="143">
        <v>6.7034993616220522</v>
      </c>
      <c r="AI1576" s="143">
        <v>6.7020300606715981</v>
      </c>
      <c r="AJ1576" s="143">
        <v>6.6999477091074349</v>
      </c>
      <c r="AK1576" s="143">
        <v>6.6969981079776471</v>
      </c>
      <c r="AL1576" s="143">
        <v>6.6928232575656628</v>
      </c>
      <c r="AM1576" s="143">
        <v>6.6869205802805212</v>
      </c>
      <c r="AN1576" s="143">
        <v>6.6785877403064244</v>
      </c>
      <c r="AO1576" s="143">
        <v>6.6668496106238075</v>
      </c>
      <c r="AP1576" s="143">
        <v>6.650364872791517</v>
      </c>
      <c r="AQ1576" s="143">
        <v>6.627313054273424</v>
      </c>
      <c r="AR1576" s="143">
        <v>6.5952708342884021</v>
      </c>
      <c r="AS1576" s="143">
        <v>6.5511027519597524</v>
      </c>
      <c r="AT1576" s="143">
        <v>6.4909202608869041</v>
      </c>
      <c r="AU1576" s="143">
        <v>6.4102061410365021</v>
      </c>
      <c r="AV1576" s="143">
        <v>6.3042492540070114</v>
      </c>
      <c r="AW1576" s="143">
        <v>6.1690512874183252</v>
      </c>
      <c r="AX1576" s="144">
        <v>6.0027755774531855</v>
      </c>
    </row>
    <row r="1577" spans="1:50">
      <c r="A1577" s="212"/>
      <c r="B1577" s="215"/>
      <c r="C1577" s="217" t="s">
        <v>43</v>
      </c>
      <c r="D1577" s="52" t="s">
        <v>24</v>
      </c>
      <c r="E1577" s="86" t="str">
        <f>A1571&amp;"/"&amp;B1571&amp;"/"&amp;C1577&amp;"/"&amp;D1577</f>
        <v>Lignite fired power plants/Integrated gasification combined cycle/CHP with CCS/L</v>
      </c>
      <c r="F1577" s="61" t="str">
        <f>A1571</f>
        <v>Lignite fired power plants</v>
      </c>
      <c r="G1577" s="61" t="str">
        <f>B1571</f>
        <v>Integrated gasification combined cycle</v>
      </c>
      <c r="H1577" s="61" t="str">
        <f>C1577</f>
        <v>CHP with CCS</v>
      </c>
      <c r="I1577" s="84" t="str">
        <f t="shared" si="87"/>
        <v>L</v>
      </c>
      <c r="J1577" s="135" t="s">
        <v>99</v>
      </c>
      <c r="K1577" s="135" t="s">
        <v>99</v>
      </c>
      <c r="L1577" s="135" t="s">
        <v>99</v>
      </c>
      <c r="M1577" s="135" t="s">
        <v>99</v>
      </c>
      <c r="N1577" s="135" t="s">
        <v>99</v>
      </c>
      <c r="O1577" s="135" t="s">
        <v>99</v>
      </c>
      <c r="P1577" s="135" t="s">
        <v>99</v>
      </c>
      <c r="Q1577" s="135" t="s">
        <v>99</v>
      </c>
      <c r="R1577" s="135" t="s">
        <v>99</v>
      </c>
      <c r="S1577" s="135" t="s">
        <v>99</v>
      </c>
      <c r="T1577" s="135" t="s">
        <v>99</v>
      </c>
      <c r="U1577" s="135" t="s">
        <v>99</v>
      </c>
      <c r="V1577" s="135" t="s">
        <v>99</v>
      </c>
      <c r="W1577" s="135" t="s">
        <v>99</v>
      </c>
      <c r="X1577" s="135" t="s">
        <v>99</v>
      </c>
      <c r="Y1577" s="135" t="s">
        <v>99</v>
      </c>
      <c r="Z1577" s="135" t="s">
        <v>99</v>
      </c>
      <c r="AA1577" s="135" t="s">
        <v>99</v>
      </c>
      <c r="AB1577" s="135" t="s">
        <v>99</v>
      </c>
      <c r="AC1577" s="135" t="s">
        <v>99</v>
      </c>
      <c r="AD1577" s="135" t="s">
        <v>99</v>
      </c>
      <c r="AE1577" s="135">
        <v>6.691435761437563</v>
      </c>
      <c r="AF1577" s="135">
        <v>6.690454198698216</v>
      </c>
      <c r="AG1577" s="135">
        <v>6.6891304804672655</v>
      </c>
      <c r="AH1577" s="135">
        <v>6.6873459270420694</v>
      </c>
      <c r="AI1577" s="135">
        <v>6.6849411761713</v>
      </c>
      <c r="AJ1577" s="135">
        <v>6.6817026317292632</v>
      </c>
      <c r="AK1577" s="135">
        <v>6.6773447209018091</v>
      </c>
      <c r="AL1577" s="135">
        <v>6.6714869295010759</v>
      </c>
      <c r="AM1577" s="135">
        <v>6.6636245606164204</v>
      </c>
      <c r="AN1577" s="135">
        <v>6.6530923738092609</v>
      </c>
      <c r="AO1577" s="135">
        <v>6.6390209518238095</v>
      </c>
      <c r="AP1577" s="135">
        <v>6.6202872097596499</v>
      </c>
      <c r="AQ1577" s="135">
        <v>6.5954635169960403</v>
      </c>
      <c r="AR1577" s="135">
        <v>6.5627752546626983</v>
      </c>
      <c r="AS1577" s="135">
        <v>6.5200850942921154</v>
      </c>
      <c r="AT1577" s="135">
        <v>6.4649340311320147</v>
      </c>
      <c r="AU1577" s="135">
        <v>6.3946823241411277</v>
      </c>
      <c r="AV1577" s="135">
        <v>6.3068015296121249</v>
      </c>
      <c r="AW1577" s="135">
        <v>6.1993582059422812</v>
      </c>
      <c r="AX1577" s="136">
        <v>6.0716808705324281</v>
      </c>
    </row>
    <row r="1578" spans="1:50">
      <c r="A1578" s="212"/>
      <c r="B1578" s="215"/>
      <c r="C1578" s="210"/>
      <c r="D1578" s="52" t="s">
        <v>25</v>
      </c>
      <c r="E1578" s="73" t="str">
        <f>A1571&amp;"/"&amp;B1571&amp;"/"&amp;C1577&amp;"/"&amp;D1578</f>
        <v>Lignite fired power plants/Integrated gasification combined cycle/CHP with CCS/M</v>
      </c>
      <c r="F1578" s="91" t="str">
        <f>A1571</f>
        <v>Lignite fired power plants</v>
      </c>
      <c r="G1578" s="91" t="str">
        <f>B1571</f>
        <v>Integrated gasification combined cycle</v>
      </c>
      <c r="H1578" s="91" t="str">
        <f>C1577</f>
        <v>CHP with CCS</v>
      </c>
      <c r="I1578" s="70" t="str">
        <f t="shared" si="87"/>
        <v>M</v>
      </c>
      <c r="J1578" s="137" t="s">
        <v>99</v>
      </c>
      <c r="K1578" s="137" t="s">
        <v>99</v>
      </c>
      <c r="L1578" s="137" t="s">
        <v>99</v>
      </c>
      <c r="M1578" s="137" t="s">
        <v>99</v>
      </c>
      <c r="N1578" s="137" t="s">
        <v>99</v>
      </c>
      <c r="O1578" s="137" t="s">
        <v>99</v>
      </c>
      <c r="P1578" s="137" t="s">
        <v>99</v>
      </c>
      <c r="Q1578" s="137" t="s">
        <v>99</v>
      </c>
      <c r="R1578" s="137" t="s">
        <v>99</v>
      </c>
      <c r="S1578" s="137" t="s">
        <v>99</v>
      </c>
      <c r="T1578" s="137" t="s">
        <v>99</v>
      </c>
      <c r="U1578" s="137" t="s">
        <v>99</v>
      </c>
      <c r="V1578" s="137" t="s">
        <v>99</v>
      </c>
      <c r="W1578" s="137" t="s">
        <v>99</v>
      </c>
      <c r="X1578" s="137" t="s">
        <v>99</v>
      </c>
      <c r="Y1578" s="137" t="s">
        <v>99</v>
      </c>
      <c r="Z1578" s="137" t="s">
        <v>99</v>
      </c>
      <c r="AA1578" s="137" t="s">
        <v>99</v>
      </c>
      <c r="AB1578" s="137" t="s">
        <v>99</v>
      </c>
      <c r="AC1578" s="137" t="s">
        <v>99</v>
      </c>
      <c r="AD1578" s="137" t="s">
        <v>99</v>
      </c>
      <c r="AE1578" s="137">
        <v>7.0961463929108533</v>
      </c>
      <c r="AF1578" s="137">
        <v>7.0956323670235619</v>
      </c>
      <c r="AG1578" s="137">
        <v>7.0949032588416525</v>
      </c>
      <c r="AH1578" s="137">
        <v>7.0938692676414146</v>
      </c>
      <c r="AI1578" s="137">
        <v>7.0924032970429849</v>
      </c>
      <c r="AJ1578" s="137">
        <v>7.0903256653857571</v>
      </c>
      <c r="AK1578" s="137">
        <v>7.0873827498911286</v>
      </c>
      <c r="AL1578" s="137">
        <v>7.0832173622930865</v>
      </c>
      <c r="AM1578" s="137">
        <v>7.0773280641548366</v>
      </c>
      <c r="AN1578" s="137">
        <v>7.0690141115914269</v>
      </c>
      <c r="AO1578" s="137">
        <v>7.0573025878290849</v>
      </c>
      <c r="AP1578" s="137">
        <v>7.040855214690521</v>
      </c>
      <c r="AQ1578" s="137">
        <v>7.0178556459653914</v>
      </c>
      <c r="AR1578" s="137">
        <v>6.9858860536283336</v>
      </c>
      <c r="AS1578" s="137">
        <v>6.9418180837118744</v>
      </c>
      <c r="AT1578" s="137">
        <v>6.8817720036859917</v>
      </c>
      <c r="AU1578" s="137">
        <v>6.8012408323542957</v>
      </c>
      <c r="AV1578" s="137">
        <v>6.6955241096921361</v>
      </c>
      <c r="AW1578" s="137">
        <v>6.5606325859881052</v>
      </c>
      <c r="AX1578" s="138">
        <v>6.3947337604502632</v>
      </c>
    </row>
    <row r="1579" spans="1:50">
      <c r="A1579" s="212"/>
      <c r="B1579" s="214" t="s">
        <v>44</v>
      </c>
      <c r="C1579" s="209" t="s">
        <v>36</v>
      </c>
      <c r="D1579" s="67" t="s">
        <v>24</v>
      </c>
      <c r="E1579" s="87" t="str">
        <f>A1571&amp;"/"&amp;B1579&amp;"/"&amp;C1579&amp;"/"&amp;D1579</f>
        <v>Lignite fired power plants/Supercritical steam turbine/Electricity only/L</v>
      </c>
      <c r="F1579" s="55" t="str">
        <f>A1571</f>
        <v>Lignite fired power plants</v>
      </c>
      <c r="G1579" s="55" t="str">
        <f>B1579</f>
        <v>Supercritical steam turbine</v>
      </c>
      <c r="H1579" s="55" t="str">
        <f>C1579</f>
        <v>Electricity only</v>
      </c>
      <c r="I1579" s="85" t="str">
        <f t="shared" si="87"/>
        <v>L</v>
      </c>
      <c r="J1579" s="139">
        <v>3.9042873890470604</v>
      </c>
      <c r="K1579" s="139">
        <v>3.9040569468616497</v>
      </c>
      <c r="L1579" s="139">
        <v>3.9037756969834287</v>
      </c>
      <c r="M1579" s="139">
        <v>3.9034324947736985</v>
      </c>
      <c r="N1579" s="139">
        <v>3.903013779157257</v>
      </c>
      <c r="O1579" s="139">
        <v>3.9025030624692771</v>
      </c>
      <c r="P1579" s="139">
        <v>3.9018803193810379</v>
      </c>
      <c r="Q1579" s="139">
        <v>3.9011212583176476</v>
      </c>
      <c r="R1579" s="139">
        <v>3.9001964578120782</v>
      </c>
      <c r="S1579" s="139">
        <v>3.8990703502837594</v>
      </c>
      <c r="T1579" s="139">
        <v>3.8977000375332418</v>
      </c>
      <c r="U1579" s="139">
        <v>3.8960339269133923</v>
      </c>
      <c r="V1579" s="139">
        <v>3.8940101862659473</v>
      </c>
      <c r="W1579" s="139">
        <v>3.891555031528295</v>
      </c>
      <c r="X1579" s="139">
        <v>3.8885808864247955</v>
      </c>
      <c r="Y1579" s="139">
        <v>3.884984492731514</v>
      </c>
      <c r="Z1579" s="139">
        <v>3.8806451069118717</v>
      </c>
      <c r="AA1579" s="139">
        <v>3.8754229995215441</v>
      </c>
      <c r="AB1579" s="139">
        <v>3.869158582076877</v>
      </c>
      <c r="AC1579" s="139">
        <v>3.8616726237043513</v>
      </c>
      <c r="AD1579" s="139">
        <v>3.8527681819656818</v>
      </c>
      <c r="AE1579" s="139">
        <v>3.8422350415440496</v>
      </c>
      <c r="AF1579" s="139">
        <v>3.8298575933353685</v>
      </c>
      <c r="AG1579" s="139">
        <v>3.8154271278731482</v>
      </c>
      <c r="AH1579" s="139">
        <v>3.7987593584013384</v>
      </c>
      <c r="AI1579" s="139">
        <v>3.7797174970784693</v>
      </c>
      <c r="AJ1579" s="139">
        <v>3.7582402470911447</v>
      </c>
      <c r="AK1579" s="139">
        <v>3.7343725713941009</v>
      </c>
      <c r="AL1579" s="139">
        <v>3.7082951534700435</v>
      </c>
      <c r="AM1579" s="139">
        <v>3.6803464698542516</v>
      </c>
      <c r="AN1579" s="139">
        <v>3.6510301020618781</v>
      </c>
      <c r="AO1579" s="139">
        <v>3.621000328228551</v>
      </c>
      <c r="AP1579" s="139">
        <v>3.5910220049862049</v>
      </c>
      <c r="AQ1579" s="139">
        <v>3.5619063542114424</v>
      </c>
      <c r="AR1579" s="139">
        <v>3.5344312683142318</v>
      </c>
      <c r="AS1579" s="139">
        <v>3.5092606496271856</v>
      </c>
      <c r="AT1579" s="139">
        <v>3.4868793400037759</v>
      </c>
      <c r="AU1579" s="139">
        <v>3.4675568948161697</v>
      </c>
      <c r="AV1579" s="139">
        <v>3.4513457292467935</v>
      </c>
      <c r="AW1579" s="139">
        <v>3.438110058794003</v>
      </c>
      <c r="AX1579" s="140">
        <v>3.4275751122421214</v>
      </c>
    </row>
    <row r="1580" spans="1:50">
      <c r="A1580" s="212"/>
      <c r="B1580" s="215"/>
      <c r="C1580" s="216"/>
      <c r="D1580" s="52" t="s">
        <v>25</v>
      </c>
      <c r="E1580" s="86" t="str">
        <f>A1571&amp;"/"&amp;B1579&amp;"/"&amp;C1579&amp;"/"&amp;D1580</f>
        <v>Lignite fired power plants/Supercritical steam turbine/Electricity only/M</v>
      </c>
      <c r="F1580" s="61" t="str">
        <f>A1571</f>
        <v>Lignite fired power plants</v>
      </c>
      <c r="G1580" s="61" t="str">
        <f>B1579</f>
        <v>Supercritical steam turbine</v>
      </c>
      <c r="H1580" s="61" t="str">
        <f>C1579</f>
        <v>Electricity only</v>
      </c>
      <c r="I1580" s="84" t="str">
        <f t="shared" si="87"/>
        <v>M</v>
      </c>
      <c r="J1580" s="135">
        <v>4.255673254061298</v>
      </c>
      <c r="K1580" s="135">
        <v>4.2552148073330462</v>
      </c>
      <c r="L1580" s="135">
        <v>4.2546692571026652</v>
      </c>
      <c r="M1580" s="135">
        <v>4.2540201838684943</v>
      </c>
      <c r="N1580" s="135">
        <v>4.2532481271149685</v>
      </c>
      <c r="O1580" s="135">
        <v>4.2523300446771843</v>
      </c>
      <c r="P1580" s="135">
        <v>4.2512386854576008</v>
      </c>
      <c r="Q1580" s="135">
        <v>4.2499418656615484</v>
      </c>
      <c r="R1580" s="135">
        <v>4.2484016394726476</v>
      </c>
      <c r="S1580" s="135">
        <v>4.2465733569667545</v>
      </c>
      <c r="T1580" s="135">
        <v>4.2444046056070279</v>
      </c>
      <c r="U1580" s="135">
        <v>4.2418340376059476</v>
      </c>
      <c r="V1580" s="135">
        <v>4.2387900947461663</v>
      </c>
      <c r="W1580" s="135">
        <v>4.2351896561482132</v>
      </c>
      <c r="X1580" s="135">
        <v>4.2309366544591978</v>
      </c>
      <c r="Y1580" s="135">
        <v>4.2259207337422193</v>
      </c>
      <c r="Z1580" s="135">
        <v>4.2200160597888665</v>
      </c>
      <c r="AA1580" s="135">
        <v>4.2130804422559542</v>
      </c>
      <c r="AB1580" s="135">
        <v>4.2049549887571507</v>
      </c>
      <c r="AC1580" s="135">
        <v>4.1954645829135515</v>
      </c>
      <c r="AD1580" s="135">
        <v>4.1844195573373373</v>
      </c>
      <c r="AE1580" s="135">
        <v>4.1716190094561201</v>
      </c>
      <c r="AF1580" s="135">
        <v>4.1568562664118973</v>
      </c>
      <c r="AG1580" s="135">
        <v>4.1399270187042605</v>
      </c>
      <c r="AH1580" s="135">
        <v>4.1206405736577079</v>
      </c>
      <c r="AI1580" s="135">
        <v>4.0988344830569421</v>
      </c>
      <c r="AJ1580" s="135">
        <v>4.0743924268103733</v>
      </c>
      <c r="AK1580" s="135">
        <v>4.0472646531207346</v>
      </c>
      <c r="AL1580" s="135">
        <v>4.0174894922699549</v>
      </c>
      <c r="AM1580" s="135">
        <v>3.9852135547825478</v>
      </c>
      <c r="AN1580" s="135">
        <v>3.9507073739437426</v>
      </c>
      <c r="AO1580" s="135">
        <v>3.9143727378122097</v>
      </c>
      <c r="AP1580" s="135">
        <v>3.8767381118852713</v>
      </c>
      <c r="AQ1580" s="135">
        <v>3.8384396584050307</v>
      </c>
      <c r="AR1580" s="135">
        <v>3.8001874751442495</v>
      </c>
      <c r="AS1580" s="135">
        <v>3.7627195141396754</v>
      </c>
      <c r="AT1580" s="135">
        <v>3.7267485287188276</v>
      </c>
      <c r="AU1580" s="135">
        <v>3.6929094495901951</v>
      </c>
      <c r="AV1580" s="135">
        <v>3.6617150397193035</v>
      </c>
      <c r="AW1580" s="135">
        <v>3.6335262312438128</v>
      </c>
      <c r="AX1580" s="136">
        <v>3.6085405715592502</v>
      </c>
    </row>
    <row r="1581" spans="1:50">
      <c r="A1581" s="212"/>
      <c r="B1581" s="215"/>
      <c r="C1581" s="217" t="s">
        <v>26</v>
      </c>
      <c r="D1581" s="83" t="s">
        <v>24</v>
      </c>
      <c r="E1581" s="56" t="str">
        <f>A1571&amp;"/"&amp;B1579&amp;"/"&amp;C1581&amp;"/"&amp;D1581</f>
        <v>Lignite fired power plants/Supercritical steam turbine/CHP/L</v>
      </c>
      <c r="F1581" s="103" t="str">
        <f>A1571</f>
        <v>Lignite fired power plants</v>
      </c>
      <c r="G1581" s="103" t="str">
        <f>B1579</f>
        <v>Supercritical steam turbine</v>
      </c>
      <c r="H1581" s="103" t="str">
        <f>C1581</f>
        <v>CHP</v>
      </c>
      <c r="I1581" s="104" t="str">
        <f t="shared" si="87"/>
        <v>L</v>
      </c>
      <c r="J1581" s="141">
        <v>4.7785204567770361</v>
      </c>
      <c r="K1581" s="141">
        <v>4.7782818059247623</v>
      </c>
      <c r="L1581" s="141">
        <v>4.7779905375399387</v>
      </c>
      <c r="M1581" s="141">
        <v>4.7776351099965444</v>
      </c>
      <c r="N1581" s="141">
        <v>4.7772014791552717</v>
      </c>
      <c r="O1581" s="141">
        <v>4.7766725700380448</v>
      </c>
      <c r="P1581" s="141">
        <v>4.7760276439864562</v>
      </c>
      <c r="Q1581" s="141">
        <v>4.7752415441263807</v>
      </c>
      <c r="R1581" s="141">
        <v>4.7742838009577637</v>
      </c>
      <c r="S1581" s="141">
        <v>4.7731175799340066</v>
      </c>
      <c r="T1581" s="141">
        <v>4.7716984547629311</v>
      </c>
      <c r="U1581" s="141">
        <v>4.7699729949965155</v>
      </c>
      <c r="V1581" s="141">
        <v>4.7678771659301695</v>
      </c>
      <c r="W1581" s="141">
        <v>4.7653345552117239</v>
      </c>
      <c r="X1581" s="141">
        <v>4.7622544669784261</v>
      </c>
      <c r="Y1581" s="141">
        <v>4.7585299648067094</v>
      </c>
      <c r="Z1581" s="141">
        <v>4.7540360041095333</v>
      </c>
      <c r="AA1581" s="141">
        <v>4.748627878088028</v>
      </c>
      <c r="AB1581" s="141">
        <v>4.7421403134977576</v>
      </c>
      <c r="AC1581" s="141">
        <v>4.7343876950155437</v>
      </c>
      <c r="AD1581" s="141">
        <v>4.7251660648431972</v>
      </c>
      <c r="AE1581" s="141">
        <v>4.7142577195058513</v>
      </c>
      <c r="AF1581" s="141">
        <v>4.7014393696072654</v>
      </c>
      <c r="AG1581" s="141">
        <v>4.6864948711633589</v>
      </c>
      <c r="AH1581" s="141">
        <v>4.6692333728709423</v>
      </c>
      <c r="AI1581" s="141">
        <v>4.6495132143179321</v>
      </c>
      <c r="AJ1581" s="141">
        <v>4.627270915214325</v>
      </c>
      <c r="AK1581" s="141">
        <v>4.6025530401570016</v>
      </c>
      <c r="AL1581" s="141">
        <v>4.5755467088222641</v>
      </c>
      <c r="AM1581" s="141">
        <v>4.5466024547440451</v>
      </c>
      <c r="AN1581" s="141">
        <v>4.5162417977020963</v>
      </c>
      <c r="AO1581" s="141">
        <v>4.4851423221170572</v>
      </c>
      <c r="AP1581" s="141">
        <v>4.4540961298636521</v>
      </c>
      <c r="AQ1581" s="141">
        <v>4.4239433396549126</v>
      </c>
      <c r="AR1581" s="141">
        <v>4.3954895534958949</v>
      </c>
      <c r="AS1581" s="141">
        <v>4.369422322831328</v>
      </c>
      <c r="AT1581" s="141">
        <v>4.3462437602468196</v>
      </c>
      <c r="AU1581" s="141">
        <v>4.3262330230467843</v>
      </c>
      <c r="AV1581" s="141">
        <v>4.3094443935143731</v>
      </c>
      <c r="AW1581" s="141">
        <v>4.2957372503176661</v>
      </c>
      <c r="AX1581" s="142">
        <v>4.2848270345132322</v>
      </c>
    </row>
    <row r="1582" spans="1:50">
      <c r="A1582" s="212"/>
      <c r="B1582" s="215"/>
      <c r="C1582" s="216"/>
      <c r="D1582" s="106" t="s">
        <v>25</v>
      </c>
      <c r="E1582" s="107" t="str">
        <f>A1571&amp;"/"&amp;B1579&amp;"/"&amp;C1581&amp;"/"&amp;D1582</f>
        <v>Lignite fired power plants/Supercritical steam turbine/CHP/M</v>
      </c>
      <c r="F1582" s="108" t="str">
        <f>A1571</f>
        <v>Lignite fired power plants</v>
      </c>
      <c r="G1582" s="108" t="str">
        <f>B1579</f>
        <v>Supercritical steam turbine</v>
      </c>
      <c r="H1582" s="108" t="str">
        <f>C1581</f>
        <v>CHP</v>
      </c>
      <c r="I1582" s="109" t="str">
        <f t="shared" si="87"/>
        <v>M</v>
      </c>
      <c r="J1582" s="143">
        <v>5.1675213304927219</v>
      </c>
      <c r="K1582" s="143">
        <v>5.1670265069465824</v>
      </c>
      <c r="L1582" s="143">
        <v>5.1664376684121169</v>
      </c>
      <c r="M1582" s="143">
        <v>5.1657370925335151</v>
      </c>
      <c r="N1582" s="143">
        <v>5.1649037746427808</v>
      </c>
      <c r="O1582" s="143">
        <v>5.1639128442259672</v>
      </c>
      <c r="P1582" s="143">
        <v>5.1627348878662263</v>
      </c>
      <c r="Q1582" s="143">
        <v>5.1613351680500683</v>
      </c>
      <c r="R1582" s="143">
        <v>5.1596727280375596</v>
      </c>
      <c r="S1582" s="143">
        <v>5.1576993750236531</v>
      </c>
      <c r="T1582" s="143">
        <v>5.1553585376430311</v>
      </c>
      <c r="U1582" s="143">
        <v>5.1525840002856826</v>
      </c>
      <c r="V1582" s="143">
        <v>5.1492985267348779</v>
      </c>
      <c r="W1582" s="143">
        <v>5.1454124006379782</v>
      </c>
      <c r="X1582" s="143">
        <v>5.1408219318925195</v>
      </c>
      <c r="Y1582" s="143">
        <v>5.1354080080418747</v>
      </c>
      <c r="Z1582" s="143">
        <v>5.1290348101884646</v>
      </c>
      <c r="AA1582" s="143">
        <v>5.1215488654738124</v>
      </c>
      <c r="AB1582" s="143">
        <v>5.1127786737230601</v>
      </c>
      <c r="AC1582" s="143">
        <v>5.1025352234278776</v>
      </c>
      <c r="AD1582" s="143">
        <v>5.0906137974779773</v>
      </c>
      <c r="AE1582" s="143">
        <v>5.0767975520894</v>
      </c>
      <c r="AF1582" s="143">
        <v>5.0608634153321139</v>
      </c>
      <c r="AG1582" s="143">
        <v>5.0425908661613121</v>
      </c>
      <c r="AH1582" s="143">
        <v>5.0217740808245308</v>
      </c>
      <c r="AI1582" s="143">
        <v>4.9982377211701277</v>
      </c>
      <c r="AJ1582" s="143">
        <v>4.9718562373432098</v>
      </c>
      <c r="AK1582" s="143">
        <v>4.9425759298423237</v>
      </c>
      <c r="AL1582" s="143">
        <v>4.9104381703795132</v>
      </c>
      <c r="AM1582" s="143">
        <v>4.8756012027269993</v>
      </c>
      <c r="AN1582" s="143">
        <v>4.8383570264373956</v>
      </c>
      <c r="AO1582" s="143">
        <v>4.7991393106367646</v>
      </c>
      <c r="AP1582" s="143">
        <v>4.7585184534876035</v>
      </c>
      <c r="AQ1582" s="143">
        <v>4.717181095415417</v>
      </c>
      <c r="AR1582" s="143">
        <v>4.6758936790107413</v>
      </c>
      <c r="AS1582" s="143">
        <v>4.6354527113074422</v>
      </c>
      <c r="AT1582" s="143">
        <v>4.5966275011636908</v>
      </c>
      <c r="AU1582" s="143">
        <v>4.5601033597516887</v>
      </c>
      <c r="AV1582" s="143">
        <v>4.5264337367380891</v>
      </c>
      <c r="AW1582" s="143">
        <v>4.4960082034934938</v>
      </c>
      <c r="AX1582" s="144">
        <v>4.4690399823985247</v>
      </c>
    </row>
    <row r="1583" spans="1:50">
      <c r="A1583" s="212"/>
      <c r="B1583" s="215"/>
      <c r="C1583" s="217" t="s">
        <v>42</v>
      </c>
      <c r="D1583" s="83" t="s">
        <v>24</v>
      </c>
      <c r="E1583" s="56" t="str">
        <f>A1571&amp;"/"&amp;B1579&amp;"/"&amp;C1583&amp;"/"&amp;D1583</f>
        <v>Lignite fired power plants/Supercritical steam turbine/Electricity only with CCS/L</v>
      </c>
      <c r="F1583" s="103" t="str">
        <f>A1571</f>
        <v>Lignite fired power plants</v>
      </c>
      <c r="G1583" s="103" t="str">
        <f>B1579</f>
        <v>Supercritical steam turbine</v>
      </c>
      <c r="H1583" s="103" t="str">
        <f>C1583</f>
        <v>Electricity only with CCS</v>
      </c>
      <c r="I1583" s="104" t="str">
        <f t="shared" si="87"/>
        <v>L</v>
      </c>
      <c r="J1583" s="141" t="s">
        <v>99</v>
      </c>
      <c r="K1583" s="141" t="s">
        <v>99</v>
      </c>
      <c r="L1583" s="141" t="s">
        <v>99</v>
      </c>
      <c r="M1583" s="141" t="s">
        <v>99</v>
      </c>
      <c r="N1583" s="141" t="s">
        <v>99</v>
      </c>
      <c r="O1583" s="141" t="s">
        <v>99</v>
      </c>
      <c r="P1583" s="141" t="s">
        <v>99</v>
      </c>
      <c r="Q1583" s="141" t="s">
        <v>99</v>
      </c>
      <c r="R1583" s="141" t="s">
        <v>99</v>
      </c>
      <c r="S1583" s="141" t="s">
        <v>99</v>
      </c>
      <c r="T1583" s="141" t="s">
        <v>99</v>
      </c>
      <c r="U1583" s="141" t="s">
        <v>99</v>
      </c>
      <c r="V1583" s="141" t="s">
        <v>99</v>
      </c>
      <c r="W1583" s="141" t="s">
        <v>99</v>
      </c>
      <c r="X1583" s="141" t="s">
        <v>99</v>
      </c>
      <c r="Y1583" s="141" t="s">
        <v>99</v>
      </c>
      <c r="Z1583" s="141" t="s">
        <v>99</v>
      </c>
      <c r="AA1583" s="141" t="s">
        <v>99</v>
      </c>
      <c r="AB1583" s="141" t="s">
        <v>99</v>
      </c>
      <c r="AC1583" s="141" t="s">
        <v>99</v>
      </c>
      <c r="AD1583" s="141" t="s">
        <v>99</v>
      </c>
      <c r="AE1583" s="141">
        <v>7.5012687609244741</v>
      </c>
      <c r="AF1583" s="141">
        <v>7.4980863067274299</v>
      </c>
      <c r="AG1583" s="141">
        <v>7.4942111650032128</v>
      </c>
      <c r="AH1583" s="141">
        <v>7.4894957470980374</v>
      </c>
      <c r="AI1583" s="141">
        <v>7.4837625576674203</v>
      </c>
      <c r="AJ1583" s="141">
        <v>7.4767988792528275</v>
      </c>
      <c r="AK1583" s="141">
        <v>7.4683508776698817</v>
      </c>
      <c r="AL1583" s="141">
        <v>7.4581172590994207</v>
      </c>
      <c r="AM1583" s="141">
        <v>7.445742739785115</v>
      </c>
      <c r="AN1583" s="141">
        <v>7.4308117785465084</v>
      </c>
      <c r="AO1583" s="141">
        <v>7.4128432860823041</v>
      </c>
      <c r="AP1583" s="141">
        <v>7.3912873751184085</v>
      </c>
      <c r="AQ1583" s="141">
        <v>7.3655256530168884</v>
      </c>
      <c r="AR1583" s="141">
        <v>7.3348770615968393</v>
      </c>
      <c r="AS1583" s="141">
        <v>7.2986117742281245</v>
      </c>
      <c r="AT1583" s="141">
        <v>7.2559760394597941</v>
      </c>
      <c r="AU1583" s="141">
        <v>7.2062308977552298</v>
      </c>
      <c r="AV1583" s="141">
        <v>7.1487070824015682</v>
      </c>
      <c r="AW1583" s="141">
        <v>7.0828767739956939</v>
      </c>
      <c r="AX1583" s="142">
        <v>7.0084398813012916</v>
      </c>
    </row>
    <row r="1584" spans="1:50">
      <c r="A1584" s="212"/>
      <c r="B1584" s="215"/>
      <c r="C1584" s="216"/>
      <c r="D1584" s="106" t="s">
        <v>25</v>
      </c>
      <c r="E1584" s="107" t="str">
        <f>A1571&amp;"/"&amp;B1579&amp;"/"&amp;C1583&amp;"/"&amp;D1584</f>
        <v>Lignite fired power plants/Supercritical steam turbine/Electricity only with CCS/M</v>
      </c>
      <c r="F1584" s="108" t="str">
        <f>A1571</f>
        <v>Lignite fired power plants</v>
      </c>
      <c r="G1584" s="108" t="str">
        <f>B1579</f>
        <v>Supercritical steam turbine</v>
      </c>
      <c r="H1584" s="108" t="str">
        <f>C1583</f>
        <v>Electricity only with CCS</v>
      </c>
      <c r="I1584" s="109" t="str">
        <f t="shared" si="87"/>
        <v>M</v>
      </c>
      <c r="J1584" s="143" t="s">
        <v>99</v>
      </c>
      <c r="K1584" s="143" t="s">
        <v>99</v>
      </c>
      <c r="L1584" s="143" t="s">
        <v>99</v>
      </c>
      <c r="M1584" s="143" t="s">
        <v>99</v>
      </c>
      <c r="N1584" s="143" t="s">
        <v>99</v>
      </c>
      <c r="O1584" s="143" t="s">
        <v>99</v>
      </c>
      <c r="P1584" s="143" t="s">
        <v>99</v>
      </c>
      <c r="Q1584" s="143" t="s">
        <v>99</v>
      </c>
      <c r="R1584" s="143" t="s">
        <v>99</v>
      </c>
      <c r="S1584" s="143" t="s">
        <v>99</v>
      </c>
      <c r="T1584" s="143" t="s">
        <v>99</v>
      </c>
      <c r="U1584" s="143" t="s">
        <v>99</v>
      </c>
      <c r="V1584" s="143" t="s">
        <v>99</v>
      </c>
      <c r="W1584" s="143" t="s">
        <v>99</v>
      </c>
      <c r="X1584" s="143" t="s">
        <v>99</v>
      </c>
      <c r="Y1584" s="143" t="s">
        <v>99</v>
      </c>
      <c r="Z1584" s="143" t="s">
        <v>99</v>
      </c>
      <c r="AA1584" s="143" t="s">
        <v>99</v>
      </c>
      <c r="AB1584" s="143" t="s">
        <v>99</v>
      </c>
      <c r="AC1584" s="143" t="s">
        <v>99</v>
      </c>
      <c r="AD1584" s="143" t="s">
        <v>99</v>
      </c>
      <c r="AE1584" s="143">
        <v>8.043075233053786</v>
      </c>
      <c r="AF1584" s="143">
        <v>8.0411804399778664</v>
      </c>
      <c r="AG1584" s="143">
        <v>8.0387513002046749</v>
      </c>
      <c r="AH1584" s="143">
        <v>8.0356385093320668</v>
      </c>
      <c r="AI1584" s="143">
        <v>8.0316519369408912</v>
      </c>
      <c r="AJ1584" s="143">
        <v>8.0265500362285174</v>
      </c>
      <c r="AK1584" s="143">
        <v>8.0200268760333415</v>
      </c>
      <c r="AL1584" s="143">
        <v>8.0116965051382323</v>
      </c>
      <c r="AM1584" s="143">
        <v>8.0010745008123134</v>
      </c>
      <c r="AN1584" s="143">
        <v>7.9875568549954927</v>
      </c>
      <c r="AO1584" s="143">
        <v>7.9703969080171957</v>
      </c>
      <c r="AP1584" s="143">
        <v>7.9486819814475558</v>
      </c>
      <c r="AQ1584" s="143">
        <v>7.9213128464953737</v>
      </c>
      <c r="AR1584" s="143">
        <v>7.8869913444929702</v>
      </c>
      <c r="AS1584" s="143">
        <v>7.8442244116671311</v>
      </c>
      <c r="AT1584" s="143">
        <v>7.7913562453142724</v>
      </c>
      <c r="AU1584" s="143">
        <v>7.7266436194283621</v>
      </c>
      <c r="AV1584" s="143">
        <v>7.6483907181265831</v>
      </c>
      <c r="AW1584" s="143">
        <v>7.5551564002798566</v>
      </c>
      <c r="AX1584" s="144">
        <v>7.4460347236147966</v>
      </c>
    </row>
    <row r="1585" spans="1:50">
      <c r="A1585" s="212"/>
      <c r="B1585" s="215"/>
      <c r="C1585" s="217" t="s">
        <v>43</v>
      </c>
      <c r="D1585" s="52" t="s">
        <v>24</v>
      </c>
      <c r="E1585" s="86" t="str">
        <f>A1571&amp;"/"&amp;B1579&amp;"/"&amp;C1585&amp;"/"&amp;D1585</f>
        <v>Lignite fired power plants/Supercritical steam turbine/CHP with CCS/L</v>
      </c>
      <c r="F1585" s="61" t="str">
        <f>A1571</f>
        <v>Lignite fired power plants</v>
      </c>
      <c r="G1585" s="61" t="str">
        <f>B1579</f>
        <v>Supercritical steam turbine</v>
      </c>
      <c r="H1585" s="61" t="str">
        <f>C1585</f>
        <v>CHP with CCS</v>
      </c>
      <c r="I1585" s="84" t="str">
        <f t="shared" si="87"/>
        <v>L</v>
      </c>
      <c r="J1585" s="135" t="s">
        <v>99</v>
      </c>
      <c r="K1585" s="135" t="s">
        <v>99</v>
      </c>
      <c r="L1585" s="135" t="s">
        <v>99</v>
      </c>
      <c r="M1585" s="135" t="s">
        <v>99</v>
      </c>
      <c r="N1585" s="135" t="s">
        <v>99</v>
      </c>
      <c r="O1585" s="135" t="s">
        <v>99</v>
      </c>
      <c r="P1585" s="135" t="s">
        <v>99</v>
      </c>
      <c r="Q1585" s="135" t="s">
        <v>99</v>
      </c>
      <c r="R1585" s="135" t="s">
        <v>99</v>
      </c>
      <c r="S1585" s="135" t="s">
        <v>99</v>
      </c>
      <c r="T1585" s="135" t="s">
        <v>99</v>
      </c>
      <c r="U1585" s="135" t="s">
        <v>99</v>
      </c>
      <c r="V1585" s="135" t="s">
        <v>99</v>
      </c>
      <c r="W1585" s="135" t="s">
        <v>99</v>
      </c>
      <c r="X1585" s="135" t="s">
        <v>99</v>
      </c>
      <c r="Y1585" s="135" t="s">
        <v>99</v>
      </c>
      <c r="Z1585" s="135" t="s">
        <v>99</v>
      </c>
      <c r="AA1585" s="135" t="s">
        <v>99</v>
      </c>
      <c r="AB1585" s="135" t="s">
        <v>99</v>
      </c>
      <c r="AC1585" s="135" t="s">
        <v>99</v>
      </c>
      <c r="AD1585" s="135" t="s">
        <v>99</v>
      </c>
      <c r="AE1585" s="135">
        <v>8.2435096930349747</v>
      </c>
      <c r="AF1585" s="135">
        <v>8.2405961690375982</v>
      </c>
      <c r="AG1585" s="135">
        <v>8.2370484923994791</v>
      </c>
      <c r="AH1585" s="135">
        <v>8.2327315463026096</v>
      </c>
      <c r="AI1585" s="135">
        <v>8.2274828344741344</v>
      </c>
      <c r="AJ1585" s="135">
        <v>8.2211076149376598</v>
      </c>
      <c r="AK1585" s="135">
        <v>8.2133735035199216</v>
      </c>
      <c r="AL1585" s="135">
        <v>8.2040046669431916</v>
      </c>
      <c r="AM1585" s="135">
        <v>8.1926758443597514</v>
      </c>
      <c r="AN1585" s="135">
        <v>8.1790066094928431</v>
      </c>
      <c r="AO1585" s="135">
        <v>8.1625565270251155</v>
      </c>
      <c r="AP1585" s="135">
        <v>8.1428221773722722</v>
      </c>
      <c r="AQ1585" s="135">
        <v>8.1192374245653838</v>
      </c>
      <c r="AR1585" s="135">
        <v>8.09117876258337</v>
      </c>
      <c r="AS1585" s="135">
        <v>8.0579780380863291</v>
      </c>
      <c r="AT1585" s="135">
        <v>8.0189451946572898</v>
      </c>
      <c r="AU1585" s="135">
        <v>7.9734037178172557</v>
      </c>
      <c r="AV1585" s="135">
        <v>7.9207408965866408</v>
      </c>
      <c r="AW1585" s="135">
        <v>7.8604735144281284</v>
      </c>
      <c r="AX1585" s="136">
        <v>7.7923268390237412</v>
      </c>
    </row>
    <row r="1586" spans="1:50">
      <c r="A1586" s="212"/>
      <c r="B1586" s="218"/>
      <c r="C1586" s="210"/>
      <c r="D1586" s="93" t="s">
        <v>25</v>
      </c>
      <c r="E1586" s="73" t="str">
        <f>A1571&amp;"/"&amp;B1579&amp;"/"&amp;C1585&amp;"/"&amp;D1586</f>
        <v>Lignite fired power plants/Supercritical steam turbine/CHP with CCS/M</v>
      </c>
      <c r="F1586" s="91" t="str">
        <f>A1571</f>
        <v>Lignite fired power plants</v>
      </c>
      <c r="G1586" s="91" t="str">
        <f>B1579</f>
        <v>Supercritical steam turbine</v>
      </c>
      <c r="H1586" s="91" t="str">
        <f>C1585</f>
        <v>CHP with CCS</v>
      </c>
      <c r="I1586" s="70" t="str">
        <f t="shared" si="87"/>
        <v>M</v>
      </c>
      <c r="J1586" s="137" t="s">
        <v>99</v>
      </c>
      <c r="K1586" s="137" t="s">
        <v>99</v>
      </c>
      <c r="L1586" s="137" t="s">
        <v>99</v>
      </c>
      <c r="M1586" s="137" t="s">
        <v>99</v>
      </c>
      <c r="N1586" s="137" t="s">
        <v>99</v>
      </c>
      <c r="O1586" s="137" t="s">
        <v>99</v>
      </c>
      <c r="P1586" s="137" t="s">
        <v>99</v>
      </c>
      <c r="Q1586" s="137" t="s">
        <v>99</v>
      </c>
      <c r="R1586" s="137" t="s">
        <v>99</v>
      </c>
      <c r="S1586" s="137" t="s">
        <v>99</v>
      </c>
      <c r="T1586" s="137" t="s">
        <v>99</v>
      </c>
      <c r="U1586" s="137" t="s">
        <v>99</v>
      </c>
      <c r="V1586" s="137" t="s">
        <v>99</v>
      </c>
      <c r="W1586" s="137" t="s">
        <v>99</v>
      </c>
      <c r="X1586" s="137" t="s">
        <v>99</v>
      </c>
      <c r="Y1586" s="137" t="s">
        <v>99</v>
      </c>
      <c r="Z1586" s="137" t="s">
        <v>99</v>
      </c>
      <c r="AA1586" s="137" t="s">
        <v>99</v>
      </c>
      <c r="AB1586" s="137" t="s">
        <v>99</v>
      </c>
      <c r="AC1586" s="137" t="s">
        <v>99</v>
      </c>
      <c r="AD1586" s="137" t="s">
        <v>99</v>
      </c>
      <c r="AE1586" s="137">
        <v>8.8161919166999052</v>
      </c>
      <c r="AF1586" s="137">
        <v>8.8144613863200902</v>
      </c>
      <c r="AG1586" s="137">
        <v>8.8122428326280016</v>
      </c>
      <c r="AH1586" s="137">
        <v>8.8093998946631569</v>
      </c>
      <c r="AI1586" s="137">
        <v>8.8057589247219337</v>
      </c>
      <c r="AJ1586" s="137">
        <v>8.801099316087214</v>
      </c>
      <c r="AK1586" s="137">
        <v>8.7951416592677933</v>
      </c>
      <c r="AL1586" s="137">
        <v>8.7875334617858005</v>
      </c>
      <c r="AM1586" s="137">
        <v>8.7778322963054478</v>
      </c>
      <c r="AN1586" s="137">
        <v>8.7654865172085774</v>
      </c>
      <c r="AO1586" s="137">
        <v>8.7498141939668823</v>
      </c>
      <c r="AP1586" s="137">
        <v>8.7299817697292283</v>
      </c>
      <c r="AQ1586" s="137">
        <v>8.7049853096376673</v>
      </c>
      <c r="AR1586" s="137">
        <v>8.6736391945125675</v>
      </c>
      <c r="AS1586" s="137">
        <v>8.634579796709632</v>
      </c>
      <c r="AT1586" s="137">
        <v>8.5862948577569718</v>
      </c>
      <c r="AU1586" s="137">
        <v>8.5271922747486499</v>
      </c>
      <c r="AV1586" s="137">
        <v>8.4557232448411916</v>
      </c>
      <c r="AW1586" s="137">
        <v>8.3705715617758933</v>
      </c>
      <c r="AX1586" s="138">
        <v>8.2709098208897451</v>
      </c>
    </row>
    <row r="1587" spans="1:50">
      <c r="A1587" s="212"/>
      <c r="B1587" s="214" t="s">
        <v>45</v>
      </c>
      <c r="C1587" s="209" t="s">
        <v>36</v>
      </c>
      <c r="D1587" s="67" t="s">
        <v>24</v>
      </c>
      <c r="E1587" s="87" t="str">
        <f>A1571&amp;"/"&amp;B1587&amp;"/"&amp;C1587&amp;"/"&amp;D1587</f>
        <v>Lignite fired power plants/Fluidized bed combustion/Electricity only/L</v>
      </c>
      <c r="F1587" s="55" t="str">
        <f>A1571</f>
        <v>Lignite fired power plants</v>
      </c>
      <c r="G1587" s="55" t="str">
        <f>B1587</f>
        <v>Fluidized bed combustion</v>
      </c>
      <c r="H1587" s="55" t="str">
        <f>C1587</f>
        <v>Electricity only</v>
      </c>
      <c r="I1587" s="85" t="str">
        <f t="shared" si="87"/>
        <v>L</v>
      </c>
      <c r="J1587" s="139">
        <v>4.0926700012769661</v>
      </c>
      <c r="K1587" s="139">
        <v>4.0925054856553897</v>
      </c>
      <c r="L1587" s="139">
        <v>4.0923046155912584</v>
      </c>
      <c r="M1587" s="139">
        <v>4.0920593763734683</v>
      </c>
      <c r="N1587" s="139">
        <v>4.0917599956205386</v>
      </c>
      <c r="O1587" s="139">
        <v>4.0913945623596462</v>
      </c>
      <c r="P1587" s="139">
        <v>4.090948565788902</v>
      </c>
      <c r="Q1587" s="139">
        <v>4.0904043378943671</v>
      </c>
      <c r="R1587" s="139">
        <v>4.0897403815307483</v>
      </c>
      <c r="S1587" s="139">
        <v>4.0889305628925054</v>
      </c>
      <c r="T1587" s="139">
        <v>4.0879431446814634</v>
      </c>
      <c r="U1587" s="139">
        <v>4.086739634031435</v>
      </c>
      <c r="V1587" s="139">
        <v>4.0852734178918979</v>
      </c>
      <c r="W1587" s="139">
        <v>4.0834881589062357</v>
      </c>
      <c r="X1587" s="139">
        <v>4.0813159280701869</v>
      </c>
      <c r="Y1587" s="139">
        <v>4.0786750584364473</v>
      </c>
      <c r="Z1587" s="139">
        <v>4.0754677194548323</v>
      </c>
      <c r="AA1587" s="139">
        <v>4.0715772378586612</v>
      </c>
      <c r="AB1587" s="139">
        <v>4.0668652332633277</v>
      </c>
      <c r="AC1587" s="139">
        <v>4.0611687012016775</v>
      </c>
      <c r="AD1587" s="139">
        <v>4.054297270884315</v>
      </c>
      <c r="AE1587" s="139">
        <v>4.0460309979181748</v>
      </c>
      <c r="AF1587" s="139">
        <v>4.0361192308895379</v>
      </c>
      <c r="AG1587" s="139">
        <v>4.0242813179361683</v>
      </c>
      <c r="AH1587" s="139">
        <v>4.0102101872510802</v>
      </c>
      <c r="AI1587" s="139">
        <v>3.9935801152502295</v>
      </c>
      <c r="AJ1587" s="139">
        <v>3.9740602247440626</v>
      </c>
      <c r="AK1587" s="139">
        <v>3.9513353192435079</v>
      </c>
      <c r="AL1587" s="139">
        <v>3.9251353825724205</v>
      </c>
      <c r="AM1587" s="139">
        <v>3.8952742229122563</v>
      </c>
      <c r="AN1587" s="139">
        <v>3.861696074542353</v>
      </c>
      <c r="AO1587" s="139">
        <v>3.8245263486296386</v>
      </c>
      <c r="AP1587" s="139">
        <v>3.7841193016428427</v>
      </c>
      <c r="AQ1587" s="139">
        <v>3.7410918530796349</v>
      </c>
      <c r="AR1587" s="139">
        <v>3.6963305001531026</v>
      </c>
      <c r="AS1587" s="139">
        <v>3.6509591218213093</v>
      </c>
      <c r="AT1587" s="139">
        <v>3.606261104199366</v>
      </c>
      <c r="AU1587" s="139">
        <v>3.5635598812208356</v>
      </c>
      <c r="AV1587" s="139">
        <v>3.5240753024929061</v>
      </c>
      <c r="AW1587" s="139">
        <v>3.4887842429335838</v>
      </c>
      <c r="AX1587" s="140">
        <v>3.4583169109369356</v>
      </c>
    </row>
    <row r="1588" spans="1:50">
      <c r="A1588" s="212"/>
      <c r="B1588" s="215"/>
      <c r="C1588" s="206"/>
      <c r="D1588" s="52" t="s">
        <v>25</v>
      </c>
      <c r="E1588" s="86" t="str">
        <f>A1571&amp;"/"&amp;B1587&amp;"/"&amp;C1587&amp;"/"&amp;D1588</f>
        <v>Lignite fired power plants/Fluidized bed combustion/Electricity only/M</v>
      </c>
      <c r="F1588" s="61" t="str">
        <f>A1571</f>
        <v>Lignite fired power plants</v>
      </c>
      <c r="G1588" s="61" t="str">
        <f>B1587</f>
        <v>Fluidized bed combustion</v>
      </c>
      <c r="H1588" s="61" t="str">
        <f>C1587</f>
        <v>Electricity only</v>
      </c>
      <c r="I1588" s="84" t="str">
        <f t="shared" si="87"/>
        <v>M</v>
      </c>
      <c r="J1588" s="135">
        <v>4.4405469513855076</v>
      </c>
      <c r="K1588" s="135">
        <v>4.4401904108978778</v>
      </c>
      <c r="L1588" s="135">
        <v>4.4397659542119587</v>
      </c>
      <c r="M1588" s="135">
        <v>4.4392607057514848</v>
      </c>
      <c r="N1588" s="135">
        <v>4.4386593747054075</v>
      </c>
      <c r="O1588" s="135">
        <v>4.4379438127241624</v>
      </c>
      <c r="P1588" s="135">
        <v>4.437092495126632</v>
      </c>
      <c r="Q1588" s="135">
        <v>4.4360799143055809</v>
      </c>
      <c r="R1588" s="135">
        <v>4.43487587319225</v>
      </c>
      <c r="S1588" s="135">
        <v>4.433444666179696</v>
      </c>
      <c r="T1588" s="135">
        <v>4.4317441350746059</v>
      </c>
      <c r="U1588" s="135">
        <v>4.4297245888312133</v>
      </c>
      <c r="V1588" s="135">
        <v>4.4273275785574961</v>
      </c>
      <c r="W1588" s="135">
        <v>4.424484524317073</v>
      </c>
      <c r="X1588" s="135">
        <v>4.4211151985848867</v>
      </c>
      <c r="Y1588" s="135">
        <v>4.4171260841729563</v>
      </c>
      <c r="Z1588" s="135">
        <v>4.4124086437121273</v>
      </c>
      <c r="AA1588" s="135">
        <v>4.4068375654252332</v>
      </c>
      <c r="AB1588" s="135">
        <v>4.4002690883511004</v>
      </c>
      <c r="AC1588" s="135">
        <v>4.3925395619094774</v>
      </c>
      <c r="AD1588" s="135">
        <v>4.383464461986466</v>
      </c>
      <c r="AE1588" s="135">
        <v>4.3728381697602163</v>
      </c>
      <c r="AF1588" s="135">
        <v>4.3604349190995446</v>
      </c>
      <c r="AG1588" s="135">
        <v>4.3460114279944335</v>
      </c>
      <c r="AH1588" s="135">
        <v>4.3293118363630496</v>
      </c>
      <c r="AI1588" s="135">
        <v>4.3100756532843674</v>
      </c>
      <c r="AJ1588" s="135">
        <v>4.2880494335423815</v>
      </c>
      <c r="AK1588" s="135">
        <v>4.2630028022416635</v>
      </c>
      <c r="AL1588" s="135">
        <v>4.2347491585944059</v>
      </c>
      <c r="AM1588" s="135">
        <v>4.2031708428236723</v>
      </c>
      <c r="AN1588" s="135">
        <v>4.1682476890565336</v>
      </c>
      <c r="AO1588" s="135">
        <v>4.1300867150438254</v>
      </c>
      <c r="AP1588" s="135">
        <v>4.0889493284430944</v>
      </c>
      <c r="AQ1588" s="135">
        <v>4.0452711290218186</v>
      </c>
      <c r="AR1588" s="135">
        <v>3.9996685985250902</v>
      </c>
      <c r="AS1588" s="135">
        <v>3.952927245607714</v>
      </c>
      <c r="AT1588" s="135">
        <v>3.9059675954627582</v>
      </c>
      <c r="AU1588" s="135">
        <v>3.859788926407695</v>
      </c>
      <c r="AV1588" s="135">
        <v>3.8153953944020178</v>
      </c>
      <c r="AW1588" s="135">
        <v>3.7737139911552715</v>
      </c>
      <c r="AX1588" s="136">
        <v>3.7355170552583332</v>
      </c>
    </row>
    <row r="1589" spans="1:50">
      <c r="A1589" s="212"/>
      <c r="B1589" s="215"/>
      <c r="C1589" s="216"/>
      <c r="D1589" s="52" t="s">
        <v>38</v>
      </c>
      <c r="E1589" s="86" t="str">
        <f>A1571&amp;"/"&amp;B1587&amp;"/"&amp;C1587&amp;"/"&amp;D1589</f>
        <v>Lignite fired power plants/Fluidized bed combustion/Electricity only/S</v>
      </c>
      <c r="F1589" s="61" t="str">
        <f>A1571</f>
        <v>Lignite fired power plants</v>
      </c>
      <c r="G1589" s="61" t="str">
        <f>B1587</f>
        <v>Fluidized bed combustion</v>
      </c>
      <c r="H1589" s="61" t="str">
        <f>C1587</f>
        <v>Electricity only</v>
      </c>
      <c r="I1589" s="84" t="str">
        <f t="shared" si="87"/>
        <v>S</v>
      </c>
      <c r="J1589" s="135">
        <v>5.0400207898225515</v>
      </c>
      <c r="K1589" s="135">
        <v>5.0391186390628659</v>
      </c>
      <c r="L1589" s="135">
        <v>5.0380718254370773</v>
      </c>
      <c r="M1589" s="135">
        <v>5.0368574016975254</v>
      </c>
      <c r="N1589" s="135">
        <v>5.0354488674953162</v>
      </c>
      <c r="O1589" s="135">
        <v>5.0338156495006077</v>
      </c>
      <c r="P1589" s="135">
        <v>5.0319225160971337</v>
      </c>
      <c r="Q1589" s="135">
        <v>5.0297289222850425</v>
      </c>
      <c r="R1589" s="135">
        <v>5.0271882817181517</v>
      </c>
      <c r="S1589" s="135">
        <v>5.0242471649051854</v>
      </c>
      <c r="T1589" s="135">
        <v>5.0208444258097042</v>
      </c>
      <c r="U1589" s="135">
        <v>5.0169102637565732</v>
      </c>
      <c r="V1589" s="135">
        <v>5.0123652341459204</v>
      </c>
      <c r="W1589" s="135">
        <v>5.0071192305292955</v>
      </c>
      <c r="X1589" s="135">
        <v>5.0010704727416089</v>
      </c>
      <c r="Y1589" s="135">
        <v>4.994104551686771</v>
      </c>
      <c r="Z1589" s="135">
        <v>4.9860936017258304</v>
      </c>
      <c r="AA1589" s="135">
        <v>4.9768956969889713</v>
      </c>
      <c r="AB1589" s="135">
        <v>4.9663545986219271</v>
      </c>
      <c r="AC1589" s="135">
        <v>4.9543000157263757</v>
      </c>
      <c r="AD1589" s="135">
        <v>4.9405485823616191</v>
      </c>
      <c r="AE1589" s="135">
        <v>4.92490579376343</v>
      </c>
      <c r="AF1589" s="135">
        <v>4.9071691820842496</v>
      </c>
      <c r="AG1589" s="135">
        <v>4.887133037758205</v>
      </c>
      <c r="AH1589" s="135">
        <v>4.8645949857681918</v>
      </c>
      <c r="AI1589" s="135">
        <v>4.8393646914530937</v>
      </c>
      <c r="AJ1589" s="135">
        <v>4.8112748793861284</v>
      </c>
      <c r="AK1589" s="135">
        <v>4.7801946810106015</v>
      </c>
      <c r="AL1589" s="135">
        <v>4.7460450642462346</v>
      </c>
      <c r="AM1589" s="135">
        <v>4.7088157324003808</v>
      </c>
      <c r="AN1589" s="135">
        <v>4.6685824202706687</v>
      </c>
      <c r="AO1589" s="135">
        <v>4.6255230018161271</v>
      </c>
      <c r="AP1589" s="135">
        <v>4.5799303348353542</v>
      </c>
      <c r="AQ1589" s="135">
        <v>4.5322194239122302</v>
      </c>
      <c r="AR1589" s="135">
        <v>4.4829264337130388</v>
      </c>
      <c r="AS1589" s="135">
        <v>4.432697479583612</v>
      </c>
      <c r="AT1589" s="135">
        <v>4.3822660579045944</v>
      </c>
      <c r="AU1589" s="135">
        <v>4.3324194380514935</v>
      </c>
      <c r="AV1589" s="135">
        <v>4.2839561430950761</v>
      </c>
      <c r="AW1589" s="135">
        <v>4.237638453794851</v>
      </c>
      <c r="AX1589" s="136">
        <v>4.1941452326183555</v>
      </c>
    </row>
    <row r="1590" spans="1:50">
      <c r="A1590" s="212"/>
      <c r="B1590" s="215"/>
      <c r="C1590" s="217" t="s">
        <v>26</v>
      </c>
      <c r="D1590" s="83" t="s">
        <v>24</v>
      </c>
      <c r="E1590" s="56" t="str">
        <f>A1571&amp;"/"&amp;B1587&amp;"/"&amp;C1590&amp;"/"&amp;D1590</f>
        <v>Lignite fired power plants/Fluidized bed combustion/CHP/L</v>
      </c>
      <c r="F1590" s="103" t="str">
        <f>A1571</f>
        <v>Lignite fired power plants</v>
      </c>
      <c r="G1590" s="103" t="str">
        <f>B1587</f>
        <v>Fluidized bed combustion</v>
      </c>
      <c r="H1590" s="103" t="str">
        <f>C1590</f>
        <v>CHP</v>
      </c>
      <c r="I1590" s="104" t="str">
        <f t="shared" si="87"/>
        <v>L</v>
      </c>
      <c r="J1590" s="141">
        <v>4.7991056263895038</v>
      </c>
      <c r="K1590" s="141">
        <v>4.7990425208587135</v>
      </c>
      <c r="L1590" s="141">
        <v>4.7989654534389778</v>
      </c>
      <c r="M1590" s="141">
        <v>4.7988713377711774</v>
      </c>
      <c r="N1590" s="141">
        <v>4.7987564065467705</v>
      </c>
      <c r="O1590" s="141">
        <v>4.7986160619119715</v>
      </c>
      <c r="P1590" s="141">
        <v>4.7984446933240408</v>
      </c>
      <c r="Q1590" s="141">
        <v>4.7982354559341935</v>
      </c>
      <c r="R1590" s="141">
        <v>4.7979800011752145</v>
      </c>
      <c r="S1590" s="141">
        <v>4.7976681495930267</v>
      </c>
      <c r="T1590" s="141">
        <v>4.797287494058299</v>
      </c>
      <c r="U1590" s="141">
        <v>4.7968229193156828</v>
      </c>
      <c r="V1590" s="141">
        <v>4.7962560213827956</v>
      </c>
      <c r="W1590" s="141">
        <v>4.7955644076418587</v>
      </c>
      <c r="X1590" s="141">
        <v>4.7947208556728356</v>
      </c>
      <c r="Y1590" s="141">
        <v>4.7936923061472525</v>
      </c>
      <c r="Z1590" s="141">
        <v>4.7924386627626356</v>
      </c>
      <c r="AA1590" s="141">
        <v>4.790911370782541</v>
      </c>
      <c r="AB1590" s="141">
        <v>4.7890517460944286</v>
      </c>
      <c r="AC1590" s="141">
        <v>4.7867890300832272</v>
      </c>
      <c r="AD1590" s="141">
        <v>4.7840381539311192</v>
      </c>
      <c r="AE1590" s="141">
        <v>4.780697211915836</v>
      </c>
      <c r="AF1590" s="141">
        <v>4.7766446706974488</v>
      </c>
      <c r="AG1590" s="141">
        <v>4.7717363855991159</v>
      </c>
      <c r="AH1590" s="141">
        <v>4.7658025621350957</v>
      </c>
      <c r="AI1590" s="141">
        <v>4.7586448995419097</v>
      </c>
      <c r="AJ1590" s="141">
        <v>4.7500342915517084</v>
      </c>
      <c r="AK1590" s="141">
        <v>4.7397096457623187</v>
      </c>
      <c r="AL1590" s="141">
        <v>4.7273786196419447</v>
      </c>
      <c r="AM1590" s="141">
        <v>4.7127213501803054</v>
      </c>
      <c r="AN1590" s="141">
        <v>4.6953985456425489</v>
      </c>
      <c r="AO1590" s="141">
        <v>4.6750655460127613</v>
      </c>
      <c r="AP1590" s="141">
        <v>4.6513940251615642</v>
      </c>
      <c r="AQ1590" s="141">
        <v>4.6241027192771664</v>
      </c>
      <c r="AR1590" s="141">
        <v>4.5929976806437063</v>
      </c>
      <c r="AS1590" s="141">
        <v>4.5580208205963313</v>
      </c>
      <c r="AT1590" s="141">
        <v>4.5193027743560696</v>
      </c>
      <c r="AU1590" s="141">
        <v>4.4772125550915778</v>
      </c>
      <c r="AV1590" s="141">
        <v>4.4323927803377119</v>
      </c>
      <c r="AW1590" s="141">
        <v>4.3857668747161327</v>
      </c>
      <c r="AX1590" s="142">
        <v>4.3385055328283819</v>
      </c>
    </row>
    <row r="1591" spans="1:50">
      <c r="A1591" s="212"/>
      <c r="B1591" s="215"/>
      <c r="C1591" s="206"/>
      <c r="D1591" s="52" t="s">
        <v>25</v>
      </c>
      <c r="E1591" s="86" t="str">
        <f>A1571&amp;"/"&amp;B1587&amp;"/"&amp;C1590&amp;"/"&amp;D1591</f>
        <v>Lignite fired power plants/Fluidized bed combustion/CHP/M</v>
      </c>
      <c r="F1591" s="61" t="str">
        <f>A1571</f>
        <v>Lignite fired power plants</v>
      </c>
      <c r="G1591" s="61" t="str">
        <f>B1587</f>
        <v>Fluidized bed combustion</v>
      </c>
      <c r="H1591" s="61" t="str">
        <f>C1590</f>
        <v>CHP</v>
      </c>
      <c r="I1591" s="84" t="str">
        <f t="shared" ref="I1591:I1654" si="88">D1591</f>
        <v>M</v>
      </c>
      <c r="J1591" s="135">
        <v>5.1326812229163199</v>
      </c>
      <c r="K1591" s="135">
        <v>5.1325264964606694</v>
      </c>
      <c r="L1591" s="135">
        <v>5.1323422281902431</v>
      </c>
      <c r="M1591" s="135">
        <v>5.1321227888668517</v>
      </c>
      <c r="N1591" s="135">
        <v>5.1318614812635763</v>
      </c>
      <c r="O1591" s="135">
        <v>5.1315503394996673</v>
      </c>
      <c r="P1591" s="135">
        <v>5.1311798914920592</v>
      </c>
      <c r="Q1591" s="135">
        <v>5.1307388780894563</v>
      </c>
      <c r="R1591" s="135">
        <v>5.1302139214799709</v>
      </c>
      <c r="S1591" s="135">
        <v>5.1295891344062401</v>
      </c>
      <c r="T1591" s="135">
        <v>5.1288456606088166</v>
      </c>
      <c r="U1591" s="135">
        <v>5.1279611357966584</v>
      </c>
      <c r="V1591" s="135">
        <v>5.1269090573912148</v>
      </c>
      <c r="W1591" s="135">
        <v>5.1256580504313094</v>
      </c>
      <c r="X1591" s="135">
        <v>5.124171016546879</v>
      </c>
      <c r="Y1591" s="135">
        <v>5.1224041530864453</v>
      </c>
      <c r="Z1591" s="135">
        <v>5.1203058307132618</v>
      </c>
      <c r="AA1591" s="135">
        <v>5.1178153206283596</v>
      </c>
      <c r="AB1591" s="135">
        <v>5.1148613678083272</v>
      </c>
      <c r="AC1591" s="135">
        <v>5.1113606153053732</v>
      </c>
      <c r="AD1591" s="135">
        <v>5.1072158981209412</v>
      </c>
      <c r="AE1591" s="135">
        <v>5.1023144451854074</v>
      </c>
      <c r="AF1591" s="135">
        <v>5.0965260567043842</v>
      </c>
      <c r="AG1591" s="135">
        <v>5.0897013640549869</v>
      </c>
      <c r="AH1591" s="135">
        <v>5.0816703331639443</v>
      </c>
      <c r="AI1591" s="135">
        <v>5.0722412422136198</v>
      </c>
      <c r="AJ1591" s="135">
        <v>5.0612004518403957</v>
      </c>
      <c r="AK1591" s="135">
        <v>5.048313389488321</v>
      </c>
      <c r="AL1591" s="135">
        <v>5.0333272834834242</v>
      </c>
      <c r="AM1591" s="135">
        <v>5.0159762934489978</v>
      </c>
      <c r="AN1591" s="135">
        <v>4.995989767534712</v>
      </c>
      <c r="AO1591" s="135">
        <v>4.9731043744259935</v>
      </c>
      <c r="AP1591" s="135">
        <v>4.9470807530292902</v>
      </c>
      <c r="AQ1591" s="135">
        <v>4.9177250238485533</v>
      </c>
      <c r="AR1591" s="135">
        <v>4.88491493757002</v>
      </c>
      <c r="AS1591" s="135">
        <v>4.8486295417136569</v>
      </c>
      <c r="AT1591" s="135">
        <v>4.8089800284552515</v>
      </c>
      <c r="AU1591" s="135">
        <v>4.7662380021406543</v>
      </c>
      <c r="AV1591" s="135">
        <v>4.7208560539104951</v>
      </c>
      <c r="AW1591" s="135">
        <v>4.6734747125185088</v>
      </c>
      <c r="AX1591" s="136">
        <v>4.6249101268348163</v>
      </c>
    </row>
    <row r="1592" spans="1:50">
      <c r="A1592" s="212"/>
      <c r="B1592" s="215"/>
      <c r="C1592" s="216"/>
      <c r="D1592" s="106" t="s">
        <v>38</v>
      </c>
      <c r="E1592" s="107" t="str">
        <f>A1571&amp;"/"&amp;B1587&amp;"/"&amp;C1590&amp;"/"&amp;D1592</f>
        <v>Lignite fired power plants/Fluidized bed combustion/CHP/S</v>
      </c>
      <c r="F1592" s="108" t="str">
        <f>A1571</f>
        <v>Lignite fired power plants</v>
      </c>
      <c r="G1592" s="108" t="str">
        <f>B1587</f>
        <v>Fluidized bed combustion</v>
      </c>
      <c r="H1592" s="108" t="str">
        <f>C1590</f>
        <v>CHP</v>
      </c>
      <c r="I1592" s="109" t="str">
        <f t="shared" si="88"/>
        <v>S</v>
      </c>
      <c r="J1592" s="143">
        <v>5.8400215391550718</v>
      </c>
      <c r="K1592" s="143">
        <v>5.8395719645291884</v>
      </c>
      <c r="L1592" s="143">
        <v>5.839049948378281</v>
      </c>
      <c r="M1592" s="143">
        <v>5.8384438770400751</v>
      </c>
      <c r="N1592" s="143">
        <v>5.8377402955923712</v>
      </c>
      <c r="O1592" s="143">
        <v>5.8369236231320363</v>
      </c>
      <c r="P1592" s="143">
        <v>5.835975826548939</v>
      </c>
      <c r="Q1592" s="143">
        <v>5.8348760476405808</v>
      </c>
      <c r="R1592" s="143">
        <v>5.8336001781050077</v>
      </c>
      <c r="S1592" s="143">
        <v>5.8321203767639389</v>
      </c>
      <c r="T1592" s="143">
        <v>5.8304045233788848</v>
      </c>
      <c r="U1592" s="143">
        <v>5.8284156037311492</v>
      </c>
      <c r="V1592" s="143">
        <v>5.8261110213789422</v>
      </c>
      <c r="W1592" s="143">
        <v>5.8234418328621418</v>
      </c>
      <c r="X1592" s="143">
        <v>5.8203519053351878</v>
      </c>
      <c r="Y1592" s="143">
        <v>5.8167769989758673</v>
      </c>
      <c r="Z1592" s="143">
        <v>5.8126437814273908</v>
      </c>
      <c r="AA1592" s="143">
        <v>5.8078687884577569</v>
      </c>
      <c r="AB1592" s="143">
        <v>5.8023573545323659</v>
      </c>
      <c r="AC1592" s="143">
        <v>5.7960025497488008</v>
      </c>
      <c r="AD1592" s="143">
        <v>5.7886841762918024</v>
      </c>
      <c r="AE1592" s="143">
        <v>5.7802678989470051</v>
      </c>
      <c r="AF1592" s="143">
        <v>5.7706046108683271</v>
      </c>
      <c r="AG1592" s="143">
        <v>5.7595301680359032</v>
      </c>
      <c r="AH1592" s="143">
        <v>5.7468656633991886</v>
      </c>
      <c r="AI1592" s="143">
        <v>5.7324184533116682</v>
      </c>
      <c r="AJ1592" s="143">
        <v>5.7159841917159371</v>
      </c>
      <c r="AK1592" s="143">
        <v>5.6973501665657595</v>
      </c>
      <c r="AL1592" s="143">
        <v>5.6763002600764407</v>
      </c>
      <c r="AM1592" s="143">
        <v>5.6526218577291152</v>
      </c>
      <c r="AN1592" s="143">
        <v>5.6261149945628111</v>
      </c>
      <c r="AO1592" s="143">
        <v>5.5966039315713383</v>
      </c>
      <c r="AP1592" s="143">
        <v>5.5639511786849534</v>
      </c>
      <c r="AQ1592" s="143">
        <v>5.5280737050633659</v>
      </c>
      <c r="AR1592" s="143">
        <v>5.4889606930355805</v>
      </c>
      <c r="AS1592" s="143">
        <v>5.4466917093277187</v>
      </c>
      <c r="AT1592" s="143">
        <v>5.401453627728638</v>
      </c>
      <c r="AU1592" s="143">
        <v>5.3535541236660542</v>
      </c>
      <c r="AV1592" s="143">
        <v>5.3034291995734248</v>
      </c>
      <c r="AW1592" s="143">
        <v>5.2516421482632047</v>
      </c>
      <c r="AX1592" s="144">
        <v>5.1988717763655368</v>
      </c>
    </row>
    <row r="1593" spans="1:50">
      <c r="A1593" s="212"/>
      <c r="B1593" s="215"/>
      <c r="C1593" s="217" t="s">
        <v>42</v>
      </c>
      <c r="D1593" s="83" t="s">
        <v>24</v>
      </c>
      <c r="E1593" s="56" t="str">
        <f>A1571&amp;"/"&amp;B1587&amp;"/"&amp;C1593&amp;"/"&amp;D1593</f>
        <v>Lignite fired power plants/Fluidized bed combustion/Electricity only with CCS/L</v>
      </c>
      <c r="F1593" s="103" t="str">
        <f>A1571</f>
        <v>Lignite fired power plants</v>
      </c>
      <c r="G1593" s="103" t="str">
        <f>B1587</f>
        <v>Fluidized bed combustion</v>
      </c>
      <c r="H1593" s="103" t="str">
        <f>C1593</f>
        <v>Electricity only with CCS</v>
      </c>
      <c r="I1593" s="104" t="str">
        <f t="shared" si="88"/>
        <v>L</v>
      </c>
      <c r="J1593" s="141" t="s">
        <v>99</v>
      </c>
      <c r="K1593" s="141" t="s">
        <v>99</v>
      </c>
      <c r="L1593" s="141" t="s">
        <v>99</v>
      </c>
      <c r="M1593" s="141" t="s">
        <v>99</v>
      </c>
      <c r="N1593" s="141" t="s">
        <v>99</v>
      </c>
      <c r="O1593" s="141" t="s">
        <v>99</v>
      </c>
      <c r="P1593" s="141" t="s">
        <v>99</v>
      </c>
      <c r="Q1593" s="141" t="s">
        <v>99</v>
      </c>
      <c r="R1593" s="141" t="s">
        <v>99</v>
      </c>
      <c r="S1593" s="141" t="s">
        <v>99</v>
      </c>
      <c r="T1593" s="141" t="s">
        <v>99</v>
      </c>
      <c r="U1593" s="141" t="s">
        <v>99</v>
      </c>
      <c r="V1593" s="141" t="s">
        <v>99</v>
      </c>
      <c r="W1593" s="141" t="s">
        <v>99</v>
      </c>
      <c r="X1593" s="141" t="s">
        <v>99</v>
      </c>
      <c r="Y1593" s="141" t="s">
        <v>99</v>
      </c>
      <c r="Z1593" s="141" t="s">
        <v>99</v>
      </c>
      <c r="AA1593" s="141" t="s">
        <v>99</v>
      </c>
      <c r="AB1593" s="141" t="s">
        <v>99</v>
      </c>
      <c r="AC1593" s="141" t="s">
        <v>99</v>
      </c>
      <c r="AD1593" s="141" t="s">
        <v>99</v>
      </c>
      <c r="AE1593" s="141">
        <v>7.8916054590016467</v>
      </c>
      <c r="AF1593" s="141">
        <v>7.8895602681396744</v>
      </c>
      <c r="AG1593" s="141">
        <v>7.8869383172101939</v>
      </c>
      <c r="AH1593" s="141">
        <v>7.8835784508855813</v>
      </c>
      <c r="AI1593" s="141">
        <v>7.8792754472865898</v>
      </c>
      <c r="AJ1593" s="141">
        <v>7.8737685870134326</v>
      </c>
      <c r="AK1593" s="141">
        <v>7.8667276558469101</v>
      </c>
      <c r="AL1593" s="141">
        <v>7.8577360679801203</v>
      </c>
      <c r="AM1593" s="141">
        <v>7.8462709499895169</v>
      </c>
      <c r="AN1593" s="141">
        <v>7.8316803511260904</v>
      </c>
      <c r="AO1593" s="141">
        <v>7.813158346165257</v>
      </c>
      <c r="AP1593" s="141">
        <v>7.7897198135080297</v>
      </c>
      <c r="AQ1593" s="141">
        <v>7.7601782738984255</v>
      </c>
      <c r="AR1593" s="141">
        <v>7.7231325282935082</v>
      </c>
      <c r="AS1593" s="141">
        <v>7.6769710020975497</v>
      </c>
      <c r="AT1593" s="141">
        <v>7.6199064645033259</v>
      </c>
      <c r="AU1593" s="141">
        <v>7.5500573222417851</v>
      </c>
      <c r="AV1593" s="141">
        <v>7.4655931553102404</v>
      </c>
      <c r="AW1593" s="141">
        <v>7.3649584330782165</v>
      </c>
      <c r="AX1593" s="142">
        <v>7.2471753047806056</v>
      </c>
    </row>
    <row r="1594" spans="1:50">
      <c r="A1594" s="212"/>
      <c r="B1594" s="215"/>
      <c r="C1594" s="216"/>
      <c r="D1594" s="106" t="s">
        <v>25</v>
      </c>
      <c r="E1594" s="107" t="str">
        <f>A1571&amp;"/"&amp;B1587&amp;"/"&amp;C1593&amp;"/"&amp;D1594</f>
        <v>Lignite fired power plants/Fluidized bed combustion/Electricity only with CCS/M</v>
      </c>
      <c r="F1594" s="108" t="str">
        <f>A1571</f>
        <v>Lignite fired power plants</v>
      </c>
      <c r="G1594" s="108" t="str">
        <f>B1587</f>
        <v>Fluidized bed combustion</v>
      </c>
      <c r="H1594" s="108" t="str">
        <f>C1593</f>
        <v>Electricity only with CCS</v>
      </c>
      <c r="I1594" s="109" t="str">
        <f t="shared" si="88"/>
        <v>M</v>
      </c>
      <c r="J1594" s="143" t="s">
        <v>99</v>
      </c>
      <c r="K1594" s="143" t="s">
        <v>99</v>
      </c>
      <c r="L1594" s="143" t="s">
        <v>99</v>
      </c>
      <c r="M1594" s="143" t="s">
        <v>99</v>
      </c>
      <c r="N1594" s="143" t="s">
        <v>99</v>
      </c>
      <c r="O1594" s="143" t="s">
        <v>99</v>
      </c>
      <c r="P1594" s="143" t="s">
        <v>99</v>
      </c>
      <c r="Q1594" s="143" t="s">
        <v>99</v>
      </c>
      <c r="R1594" s="143" t="s">
        <v>99</v>
      </c>
      <c r="S1594" s="143" t="s">
        <v>99</v>
      </c>
      <c r="T1594" s="143" t="s">
        <v>99</v>
      </c>
      <c r="U1594" s="143" t="s">
        <v>99</v>
      </c>
      <c r="V1594" s="143" t="s">
        <v>99</v>
      </c>
      <c r="W1594" s="143" t="s">
        <v>99</v>
      </c>
      <c r="X1594" s="143" t="s">
        <v>99</v>
      </c>
      <c r="Y1594" s="143" t="s">
        <v>99</v>
      </c>
      <c r="Z1594" s="143" t="s">
        <v>99</v>
      </c>
      <c r="AA1594" s="143" t="s">
        <v>99</v>
      </c>
      <c r="AB1594" s="143" t="s">
        <v>99</v>
      </c>
      <c r="AC1594" s="143" t="s">
        <v>99</v>
      </c>
      <c r="AD1594" s="143" t="s">
        <v>99</v>
      </c>
      <c r="AE1594" s="143">
        <v>8.7458266174936892</v>
      </c>
      <c r="AF1594" s="143">
        <v>8.7434225451125247</v>
      </c>
      <c r="AG1594" s="143">
        <v>8.7403405052249354</v>
      </c>
      <c r="AH1594" s="143">
        <v>8.7363910636419586</v>
      </c>
      <c r="AI1594" s="143">
        <v>8.731332987009246</v>
      </c>
      <c r="AJ1594" s="143">
        <v>8.7248598059796514</v>
      </c>
      <c r="AK1594" s="143">
        <v>8.7165833617270199</v>
      </c>
      <c r="AL1594" s="143">
        <v>8.7060139677133463</v>
      </c>
      <c r="AM1594" s="143">
        <v>8.6925369988785643</v>
      </c>
      <c r="AN1594" s="143">
        <v>8.675386102889151</v>
      </c>
      <c r="AO1594" s="143">
        <v>8.653613934140477</v>
      </c>
      <c r="AP1594" s="143">
        <v>8.6260625060249243</v>
      </c>
      <c r="AQ1594" s="143">
        <v>8.5913371408802774</v>
      </c>
      <c r="AR1594" s="143">
        <v>8.5477907631292656</v>
      </c>
      <c r="AS1594" s="143">
        <v>8.4935290058216832</v>
      </c>
      <c r="AT1594" s="143">
        <v>8.4264510223801761</v>
      </c>
      <c r="AU1594" s="143">
        <v>8.3443450454363166</v>
      </c>
      <c r="AV1594" s="143">
        <v>8.2450594605583234</v>
      </c>
      <c r="AW1594" s="143">
        <v>8.1267657791213281</v>
      </c>
      <c r="AX1594" s="144">
        <v>7.988314561207039</v>
      </c>
    </row>
    <row r="1595" spans="1:50">
      <c r="A1595" s="212"/>
      <c r="B1595" s="215"/>
      <c r="C1595" s="217" t="s">
        <v>43</v>
      </c>
      <c r="D1595" s="52" t="s">
        <v>24</v>
      </c>
      <c r="E1595" s="86" t="str">
        <f>A1571&amp;"/"&amp;B1587&amp;"/"&amp;C1595&amp;"/"&amp;D1595</f>
        <v>Lignite fired power plants/Fluidized bed combustion/CHP with CCS/L</v>
      </c>
      <c r="F1595" s="61" t="str">
        <f>A1571</f>
        <v>Lignite fired power plants</v>
      </c>
      <c r="G1595" s="61" t="str">
        <f>B1587</f>
        <v>Fluidized bed combustion</v>
      </c>
      <c r="H1595" s="61" t="str">
        <f>C1595</f>
        <v>CHP with CCS</v>
      </c>
      <c r="I1595" s="84" t="str">
        <f t="shared" si="88"/>
        <v>L</v>
      </c>
      <c r="J1595" s="135" t="s">
        <v>99</v>
      </c>
      <c r="K1595" s="135" t="s">
        <v>99</v>
      </c>
      <c r="L1595" s="135" t="s">
        <v>99</v>
      </c>
      <c r="M1595" s="135" t="s">
        <v>99</v>
      </c>
      <c r="N1595" s="135" t="s">
        <v>99</v>
      </c>
      <c r="O1595" s="135" t="s">
        <v>99</v>
      </c>
      <c r="P1595" s="135" t="s">
        <v>99</v>
      </c>
      <c r="Q1595" s="135" t="s">
        <v>99</v>
      </c>
      <c r="R1595" s="135" t="s">
        <v>99</v>
      </c>
      <c r="S1595" s="135" t="s">
        <v>99</v>
      </c>
      <c r="T1595" s="135" t="s">
        <v>99</v>
      </c>
      <c r="U1595" s="135" t="s">
        <v>99</v>
      </c>
      <c r="V1595" s="135" t="s">
        <v>99</v>
      </c>
      <c r="W1595" s="135" t="s">
        <v>99</v>
      </c>
      <c r="X1595" s="135" t="s">
        <v>99</v>
      </c>
      <c r="Y1595" s="135" t="s">
        <v>99</v>
      </c>
      <c r="Z1595" s="135" t="s">
        <v>99</v>
      </c>
      <c r="AA1595" s="135" t="s">
        <v>99</v>
      </c>
      <c r="AB1595" s="135" t="s">
        <v>99</v>
      </c>
      <c r="AC1595" s="135" t="s">
        <v>99</v>
      </c>
      <c r="AD1595" s="135" t="s">
        <v>99</v>
      </c>
      <c r="AE1595" s="135">
        <v>8.388573374603677</v>
      </c>
      <c r="AF1595" s="135">
        <v>8.3867949553879697</v>
      </c>
      <c r="AG1595" s="135">
        <v>8.3845150078278987</v>
      </c>
      <c r="AH1595" s="135">
        <v>8.3815933974564629</v>
      </c>
      <c r="AI1595" s="135">
        <v>8.3778516712303226</v>
      </c>
      <c r="AJ1595" s="135">
        <v>8.373063117599413</v>
      </c>
      <c r="AK1595" s="135">
        <v>8.3669405949948743</v>
      </c>
      <c r="AL1595" s="135">
        <v>8.3591218564412504</v>
      </c>
      <c r="AM1595" s="135">
        <v>8.349152231344652</v>
      </c>
      <c r="AN1595" s="135">
        <v>8.3364648084395956</v>
      </c>
      <c r="AO1595" s="135">
        <v>8.3203587861859951</v>
      </c>
      <c r="AP1595" s="135">
        <v>8.2999775407772329</v>
      </c>
      <c r="AQ1595" s="135">
        <v>8.2742893555422121</v>
      </c>
      <c r="AR1595" s="135">
        <v>8.242075801751696</v>
      </c>
      <c r="AS1595" s="135">
        <v>8.2019355161970626</v>
      </c>
      <c r="AT1595" s="135">
        <v>8.1523143917924727</v>
      </c>
      <c r="AU1595" s="135">
        <v>8.0915762674890761</v>
      </c>
      <c r="AV1595" s="135">
        <v>8.0181294805398284</v>
      </c>
      <c r="AW1595" s="135">
        <v>7.930621401410102</v>
      </c>
      <c r="AX1595" s="136">
        <v>7.8282017287304253</v>
      </c>
    </row>
    <row r="1596" spans="1:50">
      <c r="A1596" s="212"/>
      <c r="B1596" s="218"/>
      <c r="C1596" s="210"/>
      <c r="D1596" s="93" t="s">
        <v>25</v>
      </c>
      <c r="E1596" s="73" t="str">
        <f>A1571&amp;"/"&amp;B1587&amp;"/"&amp;C1595&amp;"/"&amp;D1596</f>
        <v>Lignite fired power plants/Fluidized bed combustion/CHP with CCS/M</v>
      </c>
      <c r="F1596" s="91" t="str">
        <f>A1571</f>
        <v>Lignite fired power plants</v>
      </c>
      <c r="G1596" s="91" t="str">
        <f>B1587</f>
        <v>Fluidized bed combustion</v>
      </c>
      <c r="H1596" s="91" t="str">
        <f>C1595</f>
        <v>CHP with CCS</v>
      </c>
      <c r="I1596" s="70" t="str">
        <f t="shared" si="88"/>
        <v>M</v>
      </c>
      <c r="J1596" s="137" t="s">
        <v>99</v>
      </c>
      <c r="K1596" s="137" t="s">
        <v>99</v>
      </c>
      <c r="L1596" s="137" t="s">
        <v>99</v>
      </c>
      <c r="M1596" s="137" t="s">
        <v>99</v>
      </c>
      <c r="N1596" s="137" t="s">
        <v>99</v>
      </c>
      <c r="O1596" s="137" t="s">
        <v>99</v>
      </c>
      <c r="P1596" s="137" t="s">
        <v>99</v>
      </c>
      <c r="Q1596" s="137" t="s">
        <v>99</v>
      </c>
      <c r="R1596" s="137" t="s">
        <v>99</v>
      </c>
      <c r="S1596" s="137" t="s">
        <v>99</v>
      </c>
      <c r="T1596" s="137" t="s">
        <v>99</v>
      </c>
      <c r="U1596" s="137" t="s">
        <v>99</v>
      </c>
      <c r="V1596" s="137" t="s">
        <v>99</v>
      </c>
      <c r="W1596" s="137" t="s">
        <v>99</v>
      </c>
      <c r="X1596" s="137" t="s">
        <v>99</v>
      </c>
      <c r="Y1596" s="137" t="s">
        <v>99</v>
      </c>
      <c r="Z1596" s="137" t="s">
        <v>99</v>
      </c>
      <c r="AA1596" s="137" t="s">
        <v>99</v>
      </c>
      <c r="AB1596" s="137" t="s">
        <v>99</v>
      </c>
      <c r="AC1596" s="137" t="s">
        <v>99</v>
      </c>
      <c r="AD1596" s="137" t="s">
        <v>99</v>
      </c>
      <c r="AE1596" s="137">
        <v>9.209961581419547</v>
      </c>
      <c r="AF1596" s="137">
        <v>9.2077918924724322</v>
      </c>
      <c r="AG1596" s="137">
        <v>9.2050103340089429</v>
      </c>
      <c r="AH1596" s="137">
        <v>9.2014459406000757</v>
      </c>
      <c r="AI1596" s="137">
        <v>9.1968809977765407</v>
      </c>
      <c r="AJ1596" s="137">
        <v>9.19103891521587</v>
      </c>
      <c r="AK1596" s="137">
        <v>9.183569377377891</v>
      </c>
      <c r="AL1596" s="137">
        <v>9.1740304393871543</v>
      </c>
      <c r="AM1596" s="137">
        <v>9.1618673986440626</v>
      </c>
      <c r="AN1596" s="137">
        <v>9.1463886178249396</v>
      </c>
      <c r="AO1596" s="137">
        <v>9.1267391121533024</v>
      </c>
      <c r="AP1596" s="137">
        <v>9.1018737921538264</v>
      </c>
      <c r="AQ1596" s="137">
        <v>9.0705339533331735</v>
      </c>
      <c r="AR1596" s="137">
        <v>9.0312331006494002</v>
      </c>
      <c r="AS1596" s="137">
        <v>8.9822615571951729</v>
      </c>
      <c r="AT1596" s="137">
        <v>8.9217232970295957</v>
      </c>
      <c r="AU1596" s="137">
        <v>8.8476221875692858</v>
      </c>
      <c r="AV1596" s="137">
        <v>8.7580163845970347</v>
      </c>
      <c r="AW1596" s="137">
        <v>8.6512556667674474</v>
      </c>
      <c r="AX1596" s="138">
        <v>8.5263026580407466</v>
      </c>
    </row>
    <row r="1597" spans="1:50">
      <c r="A1597" s="212"/>
      <c r="B1597" s="214" t="s">
        <v>46</v>
      </c>
      <c r="C1597" s="209" t="s">
        <v>36</v>
      </c>
      <c r="D1597" s="67" t="s">
        <v>24</v>
      </c>
      <c r="E1597" s="87" t="str">
        <f>A1571&amp;"/"&amp;B1597&amp;"/"&amp;C1597&amp;"/"&amp;D1597</f>
        <v>Lignite fired power plants/Steam turbine/Electricity only/L</v>
      </c>
      <c r="F1597" s="55" t="str">
        <f>A1571</f>
        <v>Lignite fired power plants</v>
      </c>
      <c r="G1597" s="55" t="str">
        <f>B1597</f>
        <v>Steam turbine</v>
      </c>
      <c r="H1597" s="55" t="str">
        <f>C1597</f>
        <v>Electricity only</v>
      </c>
      <c r="I1597" s="85" t="str">
        <f t="shared" si="88"/>
        <v>L</v>
      </c>
      <c r="J1597" s="139">
        <v>2.7633562217384027</v>
      </c>
      <c r="K1597" s="139">
        <v>2.767286801825056</v>
      </c>
      <c r="L1597" s="139">
        <v>2.7712196740567134</v>
      </c>
      <c r="M1597" s="139">
        <v>2.7751528113893946</v>
      </c>
      <c r="N1597" s="139">
        <v>2.779084194918934</v>
      </c>
      <c r="O1597" s="139">
        <v>2.7830118178301584</v>
      </c>
      <c r="P1597" s="139">
        <v>2.7869336892729653</v>
      </c>
      <c r="Q1597" s="139">
        <v>2.7908478381503206</v>
      </c>
      <c r="R1597" s="139">
        <v>2.7947523168038946</v>
      </c>
      <c r="S1597" s="139">
        <v>2.7986452045838601</v>
      </c>
      <c r="T1597" s="139">
        <v>2.8025246112902185</v>
      </c>
      <c r="U1597" s="139">
        <v>2.8063886804739728</v>
      </c>
      <c r="V1597" s="139">
        <v>2.8102355925874525</v>
      </c>
      <c r="W1597" s="139">
        <v>2.8140635679741255</v>
      </c>
      <c r="X1597" s="139">
        <v>2.8178708696893215</v>
      </c>
      <c r="Y1597" s="139">
        <v>2.8216558061443902</v>
      </c>
      <c r="Z1597" s="139">
        <v>2.8254167335679448</v>
      </c>
      <c r="AA1597" s="139">
        <v>2.8291520582789684</v>
      </c>
      <c r="AB1597" s="139">
        <v>2.8328602387676964</v>
      </c>
      <c r="AC1597" s="139">
        <v>2.8365397875813008</v>
      </c>
      <c r="AD1597" s="139">
        <v>2.8401892730125002</v>
      </c>
      <c r="AE1597" s="139">
        <v>2.8438073205903063</v>
      </c>
      <c r="AF1597" s="139">
        <v>2.8473926143731334</v>
      </c>
      <c r="AG1597" s="139">
        <v>2.8509438980454993</v>
      </c>
      <c r="AH1597" s="139">
        <v>2.8544599758205003</v>
      </c>
      <c r="AI1597" s="139">
        <v>2.8579397131511199</v>
      </c>
      <c r="AJ1597" s="139">
        <v>2.861382037254288</v>
      </c>
      <c r="AK1597" s="139">
        <v>2.8647859374523379</v>
      </c>
      <c r="AL1597" s="139">
        <v>2.8681504653372789</v>
      </c>
      <c r="AM1597" s="139">
        <v>2.8714747347638765</v>
      </c>
      <c r="AN1597" s="139">
        <v>2.8747579216781536</v>
      </c>
      <c r="AO1597" s="139">
        <v>2.8779992637884044</v>
      </c>
      <c r="AP1597" s="139">
        <v>2.8811980600862626</v>
      </c>
      <c r="AQ1597" s="139">
        <v>2.8843536702257042</v>
      </c>
      <c r="AR1597" s="139">
        <v>2.887465513768209</v>
      </c>
      <c r="AS1597" s="139">
        <v>2.8905330693024895</v>
      </c>
      <c r="AT1597" s="139">
        <v>2.8935558734473958</v>
      </c>
      <c r="AU1597" s="139">
        <v>2.8965335197467152</v>
      </c>
      <c r="AV1597" s="139">
        <v>2.8994656574646083</v>
      </c>
      <c r="AW1597" s="139">
        <v>2.9023519902904629</v>
      </c>
      <c r="AX1597" s="140">
        <v>2.9051922749618573</v>
      </c>
    </row>
    <row r="1598" spans="1:50">
      <c r="A1598" s="212"/>
      <c r="B1598" s="215"/>
      <c r="C1598" s="206"/>
      <c r="D1598" s="52" t="s">
        <v>25</v>
      </c>
      <c r="E1598" s="86" t="str">
        <f>A1571&amp;"/"&amp;B1597&amp;"/"&amp;C1597&amp;"/"&amp;D1598</f>
        <v>Lignite fired power plants/Steam turbine/Electricity only/M</v>
      </c>
      <c r="F1598" s="61" t="str">
        <f>A1571</f>
        <v>Lignite fired power plants</v>
      </c>
      <c r="G1598" s="61" t="str">
        <f>B1597</f>
        <v>Steam turbine</v>
      </c>
      <c r="H1598" s="61" t="str">
        <f>C1597</f>
        <v>Electricity only</v>
      </c>
      <c r="I1598" s="84" t="str">
        <f t="shared" si="88"/>
        <v>M</v>
      </c>
      <c r="J1598" s="135">
        <v>2.9844247194774747</v>
      </c>
      <c r="K1598" s="135">
        <v>2.987608489347664</v>
      </c>
      <c r="L1598" s="135">
        <v>2.9907941158553064</v>
      </c>
      <c r="M1598" s="135">
        <v>2.9939799570947785</v>
      </c>
      <c r="N1598" s="135">
        <v>2.9971643777537054</v>
      </c>
      <c r="O1598" s="135">
        <v>3.0003457523117967</v>
      </c>
      <c r="P1598" s="135">
        <v>3.0035224681804706</v>
      </c>
      <c r="Q1598" s="135">
        <v>3.0066929287711286</v>
      </c>
      <c r="R1598" s="135">
        <v>3.0098555564805238</v>
      </c>
      <c r="S1598" s="135">
        <v>3.0130087955822957</v>
      </c>
      <c r="T1598" s="135">
        <v>3.0161511150144458</v>
      </c>
      <c r="U1598" s="135">
        <v>3.0192810110532866</v>
      </c>
      <c r="V1598" s="135">
        <v>3.0223970098652053</v>
      </c>
      <c r="W1598" s="135">
        <v>3.0254976699284106</v>
      </c>
      <c r="X1598" s="135">
        <v>3.0285815843177195</v>
      </c>
      <c r="Y1598" s="135">
        <v>3.0316473828463248</v>
      </c>
      <c r="Z1598" s="135">
        <v>3.0346937340594042</v>
      </c>
      <c r="AA1598" s="135">
        <v>3.0377193470753334</v>
      </c>
      <c r="AB1598" s="135">
        <v>3.0407229732712033</v>
      </c>
      <c r="AC1598" s="135">
        <v>3.0437034078102227</v>
      </c>
      <c r="AD1598" s="135">
        <v>3.0466594910094935</v>
      </c>
      <c r="AE1598" s="135">
        <v>3.0495901095475175</v>
      </c>
      <c r="AF1598" s="135">
        <v>3.0524941975116073</v>
      </c>
      <c r="AG1598" s="135">
        <v>3.0553707372862235</v>
      </c>
      <c r="AH1598" s="135">
        <v>3.0582187602839741</v>
      </c>
      <c r="AI1598" s="135">
        <v>3.0610373475217765</v>
      </c>
      <c r="AJ1598" s="135">
        <v>3.0638256300453417</v>
      </c>
      <c r="AK1598" s="135">
        <v>3.0665827892057624</v>
      </c>
      <c r="AL1598" s="135">
        <v>3.0693080567925648</v>
      </c>
      <c r="AM1598" s="135">
        <v>3.0720007150281092</v>
      </c>
      <c r="AN1598" s="135">
        <v>3.0746600964286732</v>
      </c>
      <c r="AO1598" s="135">
        <v>3.0772855835379769</v>
      </c>
      <c r="AP1598" s="135">
        <v>3.0798766085392417</v>
      </c>
      <c r="AQ1598" s="135">
        <v>3.0824326527521895</v>
      </c>
      <c r="AR1598" s="135">
        <v>3.0849532460216182</v>
      </c>
      <c r="AS1598" s="135">
        <v>3.0874379660043854</v>
      </c>
      <c r="AT1598" s="135">
        <v>3.0898864373617596</v>
      </c>
      <c r="AU1598" s="135">
        <v>3.0922983308642085</v>
      </c>
      <c r="AV1598" s="135">
        <v>3.0946733624157017</v>
      </c>
      <c r="AW1598" s="135">
        <v>3.0970112920046442</v>
      </c>
      <c r="AX1598" s="136">
        <v>3.0993119225884733</v>
      </c>
    </row>
    <row r="1599" spans="1:50">
      <c r="A1599" s="212"/>
      <c r="B1599" s="215"/>
      <c r="C1599" s="206"/>
      <c r="D1599" s="52" t="s">
        <v>38</v>
      </c>
      <c r="E1599" s="86" t="str">
        <f>A1571&amp;"/"&amp;B1597&amp;"/"&amp;C1597&amp;"/"&amp;D1599</f>
        <v>Lignite fired power plants/Steam turbine/Electricity only/S</v>
      </c>
      <c r="F1599" s="61" t="str">
        <f>A1571</f>
        <v>Lignite fired power plants</v>
      </c>
      <c r="G1599" s="61" t="str">
        <f>B1597</f>
        <v>Steam turbine</v>
      </c>
      <c r="H1599" s="61" t="str">
        <f>C1597</f>
        <v>Electricity only</v>
      </c>
      <c r="I1599" s="84" t="str">
        <f t="shared" si="88"/>
        <v>S</v>
      </c>
      <c r="J1599" s="135">
        <v>3.2977893150226096</v>
      </c>
      <c r="K1599" s="135">
        <v>3.3007210364447426</v>
      </c>
      <c r="L1599" s="135">
        <v>3.3036544675205297</v>
      </c>
      <c r="M1599" s="135">
        <v>3.3065880963285439</v>
      </c>
      <c r="N1599" s="135">
        <v>3.3095204170186392</v>
      </c>
      <c r="O1599" s="135">
        <v>3.3124499327575481</v>
      </c>
      <c r="P1599" s="135">
        <v>3.3153751586199518</v>
      </c>
      <c r="Q1599" s="135">
        <v>3.3182946244138494</v>
      </c>
      <c r="R1599" s="135">
        <v>3.3212068774295842</v>
      </c>
      <c r="S1599" s="135">
        <v>3.3241104851024659</v>
      </c>
      <c r="T1599" s="135">
        <v>3.3270040375795706</v>
      </c>
      <c r="U1599" s="135">
        <v>3.3298861501820034</v>
      </c>
      <c r="V1599" s="135">
        <v>3.3327554657546452</v>
      </c>
      <c r="W1599" s="135">
        <v>3.3356106568961801</v>
      </c>
      <c r="X1599" s="135">
        <v>3.3384504280630019</v>
      </c>
      <c r="Y1599" s="135">
        <v>3.3412735175414259</v>
      </c>
      <c r="Z1599" s="135">
        <v>3.3440786992834695</v>
      </c>
      <c r="AA1599" s="135">
        <v>3.3468647846023045</v>
      </c>
      <c r="AB1599" s="135">
        <v>3.3496306237243347</v>
      </c>
      <c r="AC1599" s="135">
        <v>3.352375107195682</v>
      </c>
      <c r="AD1599" s="135">
        <v>3.3550971671416772</v>
      </c>
      <c r="AE1599" s="135">
        <v>3.3577957783787742</v>
      </c>
      <c r="AF1599" s="135">
        <v>3.3604699593790404</v>
      </c>
      <c r="AG1599" s="135">
        <v>3.363118773088166</v>
      </c>
      <c r="AH1599" s="135">
        <v>3.3657413275985948</v>
      </c>
      <c r="AI1599" s="135">
        <v>3.3683367766800711</v>
      </c>
      <c r="AJ1599" s="135">
        <v>3.3709043201705207</v>
      </c>
      <c r="AK1599" s="135">
        <v>3.3734432042307416</v>
      </c>
      <c r="AL1599" s="135">
        <v>3.3759527214669225</v>
      </c>
      <c r="AM1599" s="135">
        <v>3.3784322109254856</v>
      </c>
      <c r="AN1599" s="135">
        <v>3.3808810579651718</v>
      </c>
      <c r="AO1599" s="135">
        <v>3.3832986940116556</v>
      </c>
      <c r="AP1599" s="135">
        <v>3.3856845962003201</v>
      </c>
      <c r="AQ1599" s="135">
        <v>3.3880382869130767</v>
      </c>
      <c r="AR1599" s="135">
        <v>3.3903593332153421</v>
      </c>
      <c r="AS1599" s="135">
        <v>3.3926473461994733</v>
      </c>
      <c r="AT1599" s="135">
        <v>3.3949019802410558</v>
      </c>
      <c r="AU1599" s="135">
        <v>3.3971229321745606</v>
      </c>
      <c r="AV1599" s="135">
        <v>3.3993099403948941</v>
      </c>
      <c r="AW1599" s="135">
        <v>3.4014627838913785</v>
      </c>
      <c r="AX1599" s="136">
        <v>3.4035812812206547</v>
      </c>
    </row>
    <row r="1600" spans="1:50">
      <c r="A1600" s="212"/>
      <c r="B1600" s="215"/>
      <c r="C1600" s="216"/>
      <c r="D1600" s="52" t="s">
        <v>47</v>
      </c>
      <c r="E1600" s="86" t="str">
        <f>A1571&amp;"/"&amp;B1597&amp;"/"&amp;C1597&amp;"/"&amp;D1600</f>
        <v>Lignite fired power plants/Steam turbine/Electricity only/XS</v>
      </c>
      <c r="F1600" s="61" t="str">
        <f>A1571</f>
        <v>Lignite fired power plants</v>
      </c>
      <c r="G1600" s="61" t="str">
        <f>B1597</f>
        <v>Steam turbine</v>
      </c>
      <c r="H1600" s="61" t="str">
        <f>C1597</f>
        <v>Electricity only</v>
      </c>
      <c r="I1600" s="84" t="str">
        <f t="shared" si="88"/>
        <v>XS</v>
      </c>
      <c r="J1600" s="135">
        <v>3.9573471780271321</v>
      </c>
      <c r="K1600" s="135">
        <v>3.9596789824159258</v>
      </c>
      <c r="L1600" s="135">
        <v>3.9620016686070123</v>
      </c>
      <c r="M1600" s="135">
        <v>3.9643141656580583</v>
      </c>
      <c r="N1600" s="135">
        <v>3.9666154249920753</v>
      </c>
      <c r="O1600" s="135">
        <v>3.9689044220722351</v>
      </c>
      <c r="P1600" s="135">
        <v>3.9711801579795325</v>
      </c>
      <c r="Q1600" s="135">
        <v>3.9734416608891561</v>
      </c>
      <c r="R1600" s="135">
        <v>3.9756879874421109</v>
      </c>
      <c r="S1600" s="135">
        <v>3.977918224009223</v>
      </c>
      <c r="T1600" s="135">
        <v>3.9801314878452891</v>
      </c>
      <c r="U1600" s="135">
        <v>3.9823269281318043</v>
      </c>
      <c r="V1600" s="135">
        <v>3.9845037269072563</v>
      </c>
      <c r="W1600" s="135">
        <v>3.9866610998846168</v>
      </c>
      <c r="X1600" s="135">
        <v>3.9887982971562344</v>
      </c>
      <c r="Y1600" s="135">
        <v>3.9909146037868606</v>
      </c>
      <c r="Z1600" s="135">
        <v>3.9930093402961302</v>
      </c>
      <c r="AA1600" s="135">
        <v>3.9950818630322447</v>
      </c>
      <c r="AB1600" s="135">
        <v>3.9971315644391456</v>
      </c>
      <c r="AC1600" s="135">
        <v>3.9991578732198469</v>
      </c>
      <c r="AD1600" s="135">
        <v>4.0011602543990321</v>
      </c>
      <c r="AE1600" s="135">
        <v>4.0031382092883465</v>
      </c>
      <c r="AF1600" s="135">
        <v>4.0050912753581773</v>
      </c>
      <c r="AG1600" s="135">
        <v>4.007019026019953</v>
      </c>
      <c r="AH1600" s="135">
        <v>4.0089210703232983</v>
      </c>
      <c r="AI1600" s="135">
        <v>4.0107970525725145</v>
      </c>
      <c r="AJ1600" s="135">
        <v>4.0126466518670973</v>
      </c>
      <c r="AK1600" s="135">
        <v>4.0144695815710731</v>
      </c>
      <c r="AL1600" s="135">
        <v>4.0162655887160907</v>
      </c>
      <c r="AM1600" s="135">
        <v>4.0180344533432093</v>
      </c>
      <c r="AN1600" s="135">
        <v>4.0197759877884103</v>
      </c>
      <c r="AO1600" s="135">
        <v>4.0214900359168047</v>
      </c>
      <c r="AP1600" s="135">
        <v>4.0231764723105217</v>
      </c>
      <c r="AQ1600" s="135">
        <v>4.0248352014152013</v>
      </c>
      <c r="AR1600" s="135">
        <v>4.026466156649894</v>
      </c>
      <c r="AS1600" s="135">
        <v>4.0280692994851179</v>
      </c>
      <c r="AT1600" s="135">
        <v>4.029644618493684</v>
      </c>
      <c r="AU1600" s="135">
        <v>4.0311921283787324</v>
      </c>
      <c r="AV1600" s="135">
        <v>4.0327118689833119</v>
      </c>
      <c r="AW1600" s="135">
        <v>4.0342039042856186</v>
      </c>
      <c r="AX1600" s="136">
        <v>4.0356683213838753</v>
      </c>
    </row>
    <row r="1601" spans="1:50">
      <c r="A1601" s="212"/>
      <c r="B1601" s="215"/>
      <c r="C1601" s="217" t="s">
        <v>26</v>
      </c>
      <c r="D1601" s="83" t="s">
        <v>24</v>
      </c>
      <c r="E1601" s="56" t="str">
        <f>A1571&amp;"/"&amp;B1597&amp;"/"&amp;C1601&amp;"/"&amp;D1601</f>
        <v>Lignite fired power plants/Steam turbine/CHP/L</v>
      </c>
      <c r="F1601" s="103" t="str">
        <f>A1571</f>
        <v>Lignite fired power plants</v>
      </c>
      <c r="G1601" s="103" t="str">
        <f>B1597</f>
        <v>Steam turbine</v>
      </c>
      <c r="H1601" s="103" t="str">
        <f>C1601</f>
        <v>CHP</v>
      </c>
      <c r="I1601" s="104" t="str">
        <f t="shared" si="88"/>
        <v>L</v>
      </c>
      <c r="J1601" s="141">
        <v>3.4680417723013193</v>
      </c>
      <c r="K1601" s="141">
        <v>3.4711070993059732</v>
      </c>
      <c r="L1601" s="141">
        <v>3.4741680296907487</v>
      </c>
      <c r="M1601" s="141">
        <v>3.477223870428138</v>
      </c>
      <c r="N1601" s="141">
        <v>3.4802739353811485</v>
      </c>
      <c r="O1601" s="141">
        <v>3.4833175458537644</v>
      </c>
      <c r="P1601" s="141">
        <v>3.4863540311255083</v>
      </c>
      <c r="Q1601" s="141">
        <v>3.4893827289693293</v>
      </c>
      <c r="R1601" s="141">
        <v>3.4924029861521304</v>
      </c>
      <c r="S1601" s="141">
        <v>3.4954141589172587</v>
      </c>
      <c r="T1601" s="141">
        <v>3.4984156134483726</v>
      </c>
      <c r="U1601" s="141">
        <v>3.5014067263141344</v>
      </c>
      <c r="V1601" s="141">
        <v>3.5043868848932429</v>
      </c>
      <c r="W1601" s="141">
        <v>3.5073554877793716</v>
      </c>
      <c r="X1601" s="141">
        <v>3.5103119451656277</v>
      </c>
      <c r="Y1601" s="141">
        <v>3.5132556792082332</v>
      </c>
      <c r="Z1601" s="141">
        <v>3.5161861243691312</v>
      </c>
      <c r="AA1601" s="141">
        <v>3.5191027277373341</v>
      </c>
      <c r="AB1601" s="141">
        <v>3.5220049493288412</v>
      </c>
      <c r="AC1601" s="141">
        <v>3.5248922623650349</v>
      </c>
      <c r="AD1601" s="141">
        <v>3.5277641535294917</v>
      </c>
      <c r="AE1601" s="141">
        <v>3.5306201232032213</v>
      </c>
      <c r="AF1601" s="141">
        <v>3.5334596856783764</v>
      </c>
      <c r="AG1601" s="141">
        <v>3.536282369350535</v>
      </c>
      <c r="AH1601" s="141">
        <v>3.5390877168897013</v>
      </c>
      <c r="AI1601" s="141">
        <v>3.5418752853902098</v>
      </c>
      <c r="AJ1601" s="141">
        <v>3.5446446464997745</v>
      </c>
      <c r="AK1601" s="141">
        <v>3.5473953865279437</v>
      </c>
      <c r="AL1601" s="141">
        <v>3.5501271065342914</v>
      </c>
      <c r="AM1601" s="141">
        <v>3.5528394223966711</v>
      </c>
      <c r="AN1601" s="141">
        <v>3.5555319648599344</v>
      </c>
      <c r="AO1601" s="141">
        <v>3.55820437956553</v>
      </c>
      <c r="AP1601" s="141">
        <v>3.5608563270624138</v>
      </c>
      <c r="AQ1601" s="141">
        <v>3.5634874827997596</v>
      </c>
      <c r="AR1601" s="141">
        <v>3.5660975371019648</v>
      </c>
      <c r="AS1601" s="141">
        <v>3.5686861951264732</v>
      </c>
      <c r="AT1601" s="141">
        <v>3.5712531768049587</v>
      </c>
      <c r="AU1601" s="141">
        <v>3.5737982167684397</v>
      </c>
      <c r="AV1601" s="141">
        <v>3.5763210642568861</v>
      </c>
      <c r="AW1601" s="141">
        <v>3.5788214830139387</v>
      </c>
      <c r="AX1601" s="142">
        <v>3.581299251167319</v>
      </c>
    </row>
    <row r="1602" spans="1:50">
      <c r="A1602" s="212"/>
      <c r="B1602" s="215"/>
      <c r="C1602" s="206"/>
      <c r="D1602" s="52" t="s">
        <v>25</v>
      </c>
      <c r="E1602" s="86" t="str">
        <f>A1571&amp;"/"&amp;B1597&amp;"/"&amp;C1601&amp;"/"&amp;D1602</f>
        <v>Lignite fired power plants/Steam turbine/CHP/M</v>
      </c>
      <c r="F1602" s="61" t="str">
        <f>A1571</f>
        <v>Lignite fired power plants</v>
      </c>
      <c r="G1602" s="61" t="str">
        <f>B1597</f>
        <v>Steam turbine</v>
      </c>
      <c r="H1602" s="61" t="str">
        <f>C1601</f>
        <v>CHP</v>
      </c>
      <c r="I1602" s="84" t="str">
        <f t="shared" si="88"/>
        <v>M</v>
      </c>
      <c r="J1602" s="135">
        <v>3.6793020961156473</v>
      </c>
      <c r="K1602" s="135">
        <v>3.6813523003232249</v>
      </c>
      <c r="L1602" s="135">
        <v>3.6833944671746863</v>
      </c>
      <c r="M1602" s="135">
        <v>3.6854282009100618</v>
      </c>
      <c r="N1602" s="135">
        <v>3.6874531136541764</v>
      </c>
      <c r="O1602" s="135">
        <v>3.689468825648524</v>
      </c>
      <c r="P1602" s="135">
        <v>3.691474965469407</v>
      </c>
      <c r="Q1602" s="135">
        <v>3.6934711702322049</v>
      </c>
      <c r="R1602" s="135">
        <v>3.6954570857816869</v>
      </c>
      <c r="S1602" s="135">
        <v>3.6974323668682954</v>
      </c>
      <c r="T1602" s="135">
        <v>3.6993966773103755</v>
      </c>
      <c r="U1602" s="135">
        <v>3.7013496901423517</v>
      </c>
      <c r="V1602" s="135">
        <v>3.70329108774889</v>
      </c>
      <c r="W1602" s="135">
        <v>3.7052205619851097</v>
      </c>
      <c r="X1602" s="135">
        <v>3.7071378142829405</v>
      </c>
      <c r="Y1602" s="135">
        <v>3.7090425557437503</v>
      </c>
      <c r="Z1602" s="135">
        <v>3.7109345072173969</v>
      </c>
      <c r="AA1602" s="135">
        <v>3.7128133993678829</v>
      </c>
      <c r="AB1602" s="135">
        <v>3.7146789727258138</v>
      </c>
      <c r="AC1602" s="135">
        <v>3.7165309777278912</v>
      </c>
      <c r="AD1602" s="135">
        <v>3.7183691747436876</v>
      </c>
      <c r="AE1602" s="135">
        <v>3.7201933340899753</v>
      </c>
      <c r="AF1602" s="135">
        <v>3.7220032360329056</v>
      </c>
      <c r="AG1602" s="135">
        <v>3.7237986707783262</v>
      </c>
      <c r="AH1602" s="135">
        <v>3.7255794384505938</v>
      </c>
      <c r="AI1602" s="135">
        <v>3.7273453490601871</v>
      </c>
      <c r="AJ1602" s="135">
        <v>3.7290962224605075</v>
      </c>
      <c r="AK1602" s="135">
        <v>3.7308318882942015</v>
      </c>
      <c r="AL1602" s="135">
        <v>3.7325521859294111</v>
      </c>
      <c r="AM1602" s="135">
        <v>3.7342569643863159</v>
      </c>
      <c r="AN1602" s="135">
        <v>3.7359460822543706</v>
      </c>
      <c r="AO1602" s="135">
        <v>3.7376194076006457</v>
      </c>
      <c r="AP1602" s="135">
        <v>3.739276817869658</v>
      </c>
      <c r="AQ1602" s="135">
        <v>3.7409181997751291</v>
      </c>
      <c r="AR1602" s="135">
        <v>3.742543449184053</v>
      </c>
      <c r="AS1602" s="135">
        <v>3.7441524709935177</v>
      </c>
      <c r="AT1602" s="135">
        <v>3.7457451790006759</v>
      </c>
      <c r="AU1602" s="135">
        <v>3.7473214957662857</v>
      </c>
      <c r="AV1602" s="135">
        <v>3.7488813524722384</v>
      </c>
      <c r="AW1602" s="135">
        <v>3.7504246887734758</v>
      </c>
      <c r="AX1602" s="136">
        <v>3.7519514526447093</v>
      </c>
    </row>
    <row r="1603" spans="1:50">
      <c r="A1603" s="212"/>
      <c r="B1603" s="215"/>
      <c r="C1603" s="206"/>
      <c r="D1603" s="52" t="s">
        <v>38</v>
      </c>
      <c r="E1603" s="86" t="str">
        <f>A1571&amp;"/"&amp;B1597&amp;"/"&amp;C1601&amp;"/"&amp;D1603</f>
        <v>Lignite fired power plants/Steam turbine/CHP/S</v>
      </c>
      <c r="F1603" s="61" t="str">
        <f>A1571</f>
        <v>Lignite fired power plants</v>
      </c>
      <c r="G1603" s="61" t="str">
        <f>B1597</f>
        <v>Steam turbine</v>
      </c>
      <c r="H1603" s="61" t="str">
        <f>C1601</f>
        <v>CHP</v>
      </c>
      <c r="I1603" s="84" t="str">
        <f t="shared" si="88"/>
        <v>S</v>
      </c>
      <c r="J1603" s="135">
        <v>4.8480026406435588</v>
      </c>
      <c r="K1603" s="135">
        <v>4.8498336441620786</v>
      </c>
      <c r="L1603" s="135">
        <v>4.8516526958602579</v>
      </c>
      <c r="M1603" s="135">
        <v>4.8534595343234885</v>
      </c>
      <c r="N1603" s="135">
        <v>4.855253907220562</v>
      </c>
      <c r="O1603" s="135">
        <v>4.8570355713578977</v>
      </c>
      <c r="P1603" s="135">
        <v>4.8588042927217971</v>
      </c>
      <c r="Q1603" s="135">
        <v>4.8605598465089752</v>
      </c>
      <c r="R1603" s="135">
        <v>4.8623020171455709</v>
      </c>
      <c r="S1603" s="135">
        <v>4.8640305982948986</v>
      </c>
      <c r="T1603" s="135">
        <v>4.8657453928541976</v>
      </c>
      <c r="U1603" s="135">
        <v>4.8674462129406635</v>
      </c>
      <c r="V1603" s="135">
        <v>4.8691328798670561</v>
      </c>
      <c r="W1603" s="135">
        <v>4.8708052241071975</v>
      </c>
      <c r="X1603" s="135">
        <v>4.872463085251673</v>
      </c>
      <c r="Y1603" s="135">
        <v>4.8741063119540753</v>
      </c>
      <c r="Z1603" s="135">
        <v>4.8757347618681264</v>
      </c>
      <c r="AA1603" s="135">
        <v>4.8773483015760499</v>
      </c>
      <c r="AB1603" s="135">
        <v>4.8789468065085124</v>
      </c>
      <c r="AC1603" s="135">
        <v>4.8805301608565408</v>
      </c>
      <c r="AD1603" s="135">
        <v>4.8820982574757572</v>
      </c>
      <c r="AE1603" s="135">
        <v>4.8836509977833069</v>
      </c>
      <c r="AF1603" s="135">
        <v>4.885188291647875</v>
      </c>
      <c r="AG1603" s="135">
        <v>4.8867100572731337</v>
      </c>
      <c r="AH1603" s="135">
        <v>4.8882162210750391</v>
      </c>
      <c r="AI1603" s="135">
        <v>4.8897067175533149</v>
      </c>
      <c r="AJ1603" s="135">
        <v>4.891181489157522</v>
      </c>
      <c r="AK1603" s="135">
        <v>4.8926404861480846</v>
      </c>
      <c r="AL1603" s="135">
        <v>4.8940836664526319</v>
      </c>
      <c r="AM1603" s="135">
        <v>4.8955109955180331</v>
      </c>
      <c r="AN1603" s="135">
        <v>4.8969224461584755</v>
      </c>
      <c r="AO1603" s="135">
        <v>4.8983179983999463</v>
      </c>
      <c r="AP1603" s="135">
        <v>4.8996976393214711</v>
      </c>
      <c r="AQ1603" s="135">
        <v>4.9010613628934445</v>
      </c>
      <c r="AR1603" s="135">
        <v>4.9024091698133825</v>
      </c>
      <c r="AS1603" s="135">
        <v>4.9037410673394461</v>
      </c>
      <c r="AT1603" s="135">
        <v>4.9050570691220159</v>
      </c>
      <c r="AU1603" s="135">
        <v>4.9063571950336753</v>
      </c>
      <c r="AV1603" s="135">
        <v>4.9076414709978593</v>
      </c>
      <c r="AW1603" s="135">
        <v>4.9089099288164855</v>
      </c>
      <c r="AX1603" s="136">
        <v>4.9101626059968453</v>
      </c>
    </row>
    <row r="1604" spans="1:50">
      <c r="A1604" s="212"/>
      <c r="B1604" s="215"/>
      <c r="C1604" s="216"/>
      <c r="D1604" s="106" t="s">
        <v>47</v>
      </c>
      <c r="E1604" s="107" t="str">
        <f>A1571&amp;"/"&amp;B1597&amp;"/"&amp;C1601&amp;"/"&amp;D1604</f>
        <v>Lignite fired power plants/Steam turbine/CHP/XS</v>
      </c>
      <c r="F1604" s="108" t="str">
        <f>A1571</f>
        <v>Lignite fired power plants</v>
      </c>
      <c r="G1604" s="108" t="str">
        <f>B1597</f>
        <v>Steam turbine</v>
      </c>
      <c r="H1604" s="108" t="str">
        <f>C1601</f>
        <v>CHP</v>
      </c>
      <c r="I1604" s="109" t="str">
        <f t="shared" si="88"/>
        <v>XS</v>
      </c>
      <c r="J1604" s="143">
        <v>4.7159641274269815</v>
      </c>
      <c r="K1604" s="143">
        <v>4.7170595548804037</v>
      </c>
      <c r="L1604" s="143">
        <v>4.7181447677997035</v>
      </c>
      <c r="M1604" s="143">
        <v>4.7192196895696119</v>
      </c>
      <c r="N1604" s="143">
        <v>4.7202842493329475</v>
      </c>
      <c r="O1604" s="143">
        <v>4.7213383819241974</v>
      </c>
      <c r="P1604" s="143">
        <v>4.7223820277984627</v>
      </c>
      <c r="Q1604" s="143">
        <v>4.7234151329560063</v>
      </c>
      <c r="R1604" s="143">
        <v>4.7244376488626321</v>
      </c>
      <c r="S1604" s="143">
        <v>4.7254495323661772</v>
      </c>
      <c r="T1604" s="143">
        <v>4.7264507456093199</v>
      </c>
      <c r="U1604" s="143">
        <v>4.72744125593898</v>
      </c>
      <c r="V1604" s="143">
        <v>4.728421035812528</v>
      </c>
      <c r="W1604" s="143">
        <v>4.7293900627010599</v>
      </c>
      <c r="X1604" s="143">
        <v>4.7303483189899671</v>
      </c>
      <c r="Y1604" s="143">
        <v>4.7312957918770326</v>
      </c>
      <c r="Z1604" s="143">
        <v>4.7322324732682874</v>
      </c>
      <c r="AA1604" s="143">
        <v>4.7331583596718518</v>
      </c>
      <c r="AB1604" s="143">
        <v>4.7340734520899748</v>
      </c>
      <c r="AC1604" s="143">
        <v>4.7349777559095116</v>
      </c>
      <c r="AD1604" s="143">
        <v>4.7358712807910059</v>
      </c>
      <c r="AE1604" s="143">
        <v>4.7367540405566402</v>
      </c>
      <c r="AF1604" s="143">
        <v>4.7376260530771956</v>
      </c>
      <c r="AG1604" s="143">
        <v>4.738487340158267</v>
      </c>
      <c r="AH1604" s="143">
        <v>4.7393379274258756</v>
      </c>
      <c r="AI1604" s="143">
        <v>4.7401778442116953</v>
      </c>
      <c r="AJ1604" s="143">
        <v>4.7410071234380498</v>
      </c>
      <c r="AK1604" s="143">
        <v>4.7418258015028494</v>
      </c>
      <c r="AL1604" s="143">
        <v>4.7426339181646346</v>
      </c>
      <c r="AM1604" s="143">
        <v>4.7434315164278793</v>
      </c>
      <c r="AN1604" s="143">
        <v>4.7442186424286978</v>
      </c>
      <c r="AO1604" s="143">
        <v>4.7449953453211027</v>
      </c>
      <c r="AP1604" s="143">
        <v>4.7457616771639426</v>
      </c>
      <c r="AQ1604" s="143">
        <v>4.746517692808645</v>
      </c>
      <c r="AR1604" s="143">
        <v>4.7472634497878952</v>
      </c>
      <c r="AS1604" s="143">
        <v>4.7479990082053529</v>
      </c>
      <c r="AT1604" s="143">
        <v>4.7487244306265257</v>
      </c>
      <c r="AU1604" s="143">
        <v>4.7494397819708771</v>
      </c>
      <c r="AV1604" s="143">
        <v>4.7501451294052979</v>
      </c>
      <c r="AW1604" s="143">
        <v>4.750840542238997</v>
      </c>
      <c r="AX1604" s="144">
        <v>4.7515260918199047</v>
      </c>
    </row>
    <row r="1605" spans="1:50">
      <c r="A1605" s="212"/>
      <c r="B1605" s="215"/>
      <c r="C1605" s="217" t="s">
        <v>42</v>
      </c>
      <c r="D1605" s="83" t="s">
        <v>24</v>
      </c>
      <c r="E1605" s="56" t="str">
        <f>A1571&amp;"/"&amp;B1597&amp;"/"&amp;C1605&amp;"/"&amp;D1605</f>
        <v>Lignite fired power plants/Steam turbine/Electricity only with CCS/L</v>
      </c>
      <c r="F1605" s="103" t="str">
        <f>A1571</f>
        <v>Lignite fired power plants</v>
      </c>
      <c r="G1605" s="103" t="str">
        <f>B1597</f>
        <v>Steam turbine</v>
      </c>
      <c r="H1605" s="103" t="str">
        <f>C1605</f>
        <v>Electricity only with CCS</v>
      </c>
      <c r="I1605" s="104" t="str">
        <f t="shared" si="88"/>
        <v>L</v>
      </c>
      <c r="J1605" s="141" t="s">
        <v>99</v>
      </c>
      <c r="K1605" s="141" t="s">
        <v>99</v>
      </c>
      <c r="L1605" s="141" t="s">
        <v>99</v>
      </c>
      <c r="M1605" s="141" t="s">
        <v>99</v>
      </c>
      <c r="N1605" s="141" t="s">
        <v>99</v>
      </c>
      <c r="O1605" s="141" t="s">
        <v>99</v>
      </c>
      <c r="P1605" s="141" t="s">
        <v>99</v>
      </c>
      <c r="Q1605" s="141" t="s">
        <v>99</v>
      </c>
      <c r="R1605" s="141" t="s">
        <v>99</v>
      </c>
      <c r="S1605" s="141" t="s">
        <v>99</v>
      </c>
      <c r="T1605" s="141" t="s">
        <v>99</v>
      </c>
      <c r="U1605" s="141" t="s">
        <v>99</v>
      </c>
      <c r="V1605" s="141" t="s">
        <v>99</v>
      </c>
      <c r="W1605" s="141" t="s">
        <v>99</v>
      </c>
      <c r="X1605" s="141" t="s">
        <v>99</v>
      </c>
      <c r="Y1605" s="141" t="s">
        <v>99</v>
      </c>
      <c r="Z1605" s="141" t="s">
        <v>99</v>
      </c>
      <c r="AA1605" s="141" t="s">
        <v>99</v>
      </c>
      <c r="AB1605" s="141" t="s">
        <v>99</v>
      </c>
      <c r="AC1605" s="141" t="s">
        <v>99</v>
      </c>
      <c r="AD1605" s="141" t="s">
        <v>99</v>
      </c>
      <c r="AE1605" s="141">
        <v>7.6171336956808373</v>
      </c>
      <c r="AF1605" s="141">
        <v>7.6171336956808373</v>
      </c>
      <c r="AG1605" s="141">
        <v>7.6171336956808373</v>
      </c>
      <c r="AH1605" s="141">
        <v>7.6171336956808373</v>
      </c>
      <c r="AI1605" s="141">
        <v>7.6171336956808373</v>
      </c>
      <c r="AJ1605" s="141">
        <v>7.6171336956808373</v>
      </c>
      <c r="AK1605" s="141">
        <v>7.6171336956808373</v>
      </c>
      <c r="AL1605" s="141">
        <v>7.6171336956808373</v>
      </c>
      <c r="AM1605" s="141">
        <v>7.6171336956808373</v>
      </c>
      <c r="AN1605" s="141">
        <v>7.6171336956808373</v>
      </c>
      <c r="AO1605" s="141">
        <v>7.6171336956808373</v>
      </c>
      <c r="AP1605" s="141">
        <v>7.6171336956808373</v>
      </c>
      <c r="AQ1605" s="141">
        <v>7.6171336956808373</v>
      </c>
      <c r="AR1605" s="141">
        <v>7.6171336956808373</v>
      </c>
      <c r="AS1605" s="141">
        <v>7.6171336956808373</v>
      </c>
      <c r="AT1605" s="141">
        <v>7.6171336956808373</v>
      </c>
      <c r="AU1605" s="141">
        <v>7.6171336956808373</v>
      </c>
      <c r="AV1605" s="141">
        <v>7.6171336956808373</v>
      </c>
      <c r="AW1605" s="141">
        <v>7.6171336956808373</v>
      </c>
      <c r="AX1605" s="142">
        <v>7.6171336956808373</v>
      </c>
    </row>
    <row r="1606" spans="1:50">
      <c r="A1606" s="212"/>
      <c r="B1606" s="215"/>
      <c r="C1606" s="216"/>
      <c r="D1606" s="106" t="s">
        <v>25</v>
      </c>
      <c r="E1606" s="107" t="str">
        <f>A1571&amp;"/"&amp;B1597&amp;"/"&amp;C1605&amp;"/"&amp;D1606</f>
        <v>Lignite fired power plants/Steam turbine/Electricity only with CCS/M</v>
      </c>
      <c r="F1606" s="108" t="str">
        <f>A1571</f>
        <v>Lignite fired power plants</v>
      </c>
      <c r="G1606" s="108" t="str">
        <f>B1597</f>
        <v>Steam turbine</v>
      </c>
      <c r="H1606" s="108" t="str">
        <f>C1605</f>
        <v>Electricity only with CCS</v>
      </c>
      <c r="I1606" s="109" t="str">
        <f t="shared" si="88"/>
        <v>M</v>
      </c>
      <c r="J1606" s="143" t="s">
        <v>99</v>
      </c>
      <c r="K1606" s="143" t="s">
        <v>99</v>
      </c>
      <c r="L1606" s="143" t="s">
        <v>99</v>
      </c>
      <c r="M1606" s="143" t="s">
        <v>99</v>
      </c>
      <c r="N1606" s="143" t="s">
        <v>99</v>
      </c>
      <c r="O1606" s="143" t="s">
        <v>99</v>
      </c>
      <c r="P1606" s="143" t="s">
        <v>99</v>
      </c>
      <c r="Q1606" s="143" t="s">
        <v>99</v>
      </c>
      <c r="R1606" s="143" t="s">
        <v>99</v>
      </c>
      <c r="S1606" s="143" t="s">
        <v>99</v>
      </c>
      <c r="T1606" s="143" t="s">
        <v>99</v>
      </c>
      <c r="U1606" s="143" t="s">
        <v>99</v>
      </c>
      <c r="V1606" s="143" t="s">
        <v>99</v>
      </c>
      <c r="W1606" s="143" t="s">
        <v>99</v>
      </c>
      <c r="X1606" s="143" t="s">
        <v>99</v>
      </c>
      <c r="Y1606" s="143" t="s">
        <v>99</v>
      </c>
      <c r="Z1606" s="143" t="s">
        <v>99</v>
      </c>
      <c r="AA1606" s="143" t="s">
        <v>99</v>
      </c>
      <c r="AB1606" s="143" t="s">
        <v>99</v>
      </c>
      <c r="AC1606" s="143" t="s">
        <v>99</v>
      </c>
      <c r="AD1606" s="143" t="s">
        <v>99</v>
      </c>
      <c r="AE1606" s="143">
        <v>8.615188960549693</v>
      </c>
      <c r="AF1606" s="143">
        <v>8.615188960549693</v>
      </c>
      <c r="AG1606" s="143">
        <v>8.615188960549693</v>
      </c>
      <c r="AH1606" s="143">
        <v>8.615188960549693</v>
      </c>
      <c r="AI1606" s="143">
        <v>8.615188960549693</v>
      </c>
      <c r="AJ1606" s="143">
        <v>8.615188960549693</v>
      </c>
      <c r="AK1606" s="143">
        <v>8.615188960549693</v>
      </c>
      <c r="AL1606" s="143">
        <v>8.615188960549693</v>
      </c>
      <c r="AM1606" s="143">
        <v>8.615188960549693</v>
      </c>
      <c r="AN1606" s="143">
        <v>8.615188960549693</v>
      </c>
      <c r="AO1606" s="143">
        <v>8.615188960549693</v>
      </c>
      <c r="AP1606" s="143">
        <v>8.615188960549693</v>
      </c>
      <c r="AQ1606" s="143">
        <v>8.615188960549693</v>
      </c>
      <c r="AR1606" s="143">
        <v>8.615188960549693</v>
      </c>
      <c r="AS1606" s="143">
        <v>8.615188960549693</v>
      </c>
      <c r="AT1606" s="143">
        <v>8.615188960549693</v>
      </c>
      <c r="AU1606" s="143">
        <v>8.615188960549693</v>
      </c>
      <c r="AV1606" s="143">
        <v>8.615188960549693</v>
      </c>
      <c r="AW1606" s="143">
        <v>8.615188960549693</v>
      </c>
      <c r="AX1606" s="144">
        <v>8.615188960549693</v>
      </c>
    </row>
    <row r="1607" spans="1:50">
      <c r="A1607" s="212"/>
      <c r="B1607" s="215"/>
      <c r="C1607" s="217" t="s">
        <v>43</v>
      </c>
      <c r="D1607" s="52" t="s">
        <v>24</v>
      </c>
      <c r="E1607" s="86" t="str">
        <f>A1571&amp;"/"&amp;B1597&amp;"/"&amp;C1607&amp;"/"&amp;D1607</f>
        <v>Lignite fired power plants/Steam turbine/CHP with CCS/L</v>
      </c>
      <c r="F1607" s="61" t="str">
        <f>A1571</f>
        <v>Lignite fired power plants</v>
      </c>
      <c r="G1607" s="61" t="str">
        <f>B1597</f>
        <v>Steam turbine</v>
      </c>
      <c r="H1607" s="61" t="str">
        <f>C1607</f>
        <v>CHP with CCS</v>
      </c>
      <c r="I1607" s="84" t="str">
        <f t="shared" si="88"/>
        <v>L</v>
      </c>
      <c r="J1607" s="135" t="s">
        <v>99</v>
      </c>
      <c r="K1607" s="135" t="s">
        <v>99</v>
      </c>
      <c r="L1607" s="135" t="s">
        <v>99</v>
      </c>
      <c r="M1607" s="135" t="s">
        <v>99</v>
      </c>
      <c r="N1607" s="135" t="s">
        <v>99</v>
      </c>
      <c r="O1607" s="135" t="s">
        <v>99</v>
      </c>
      <c r="P1607" s="135" t="s">
        <v>99</v>
      </c>
      <c r="Q1607" s="135" t="s">
        <v>99</v>
      </c>
      <c r="R1607" s="135" t="s">
        <v>99</v>
      </c>
      <c r="S1607" s="135" t="s">
        <v>99</v>
      </c>
      <c r="T1607" s="135" t="s">
        <v>99</v>
      </c>
      <c r="U1607" s="135" t="s">
        <v>99</v>
      </c>
      <c r="V1607" s="135" t="s">
        <v>99</v>
      </c>
      <c r="W1607" s="135" t="s">
        <v>99</v>
      </c>
      <c r="X1607" s="135" t="s">
        <v>99</v>
      </c>
      <c r="Y1607" s="135" t="s">
        <v>99</v>
      </c>
      <c r="Z1607" s="135" t="s">
        <v>99</v>
      </c>
      <c r="AA1607" s="135" t="s">
        <v>99</v>
      </c>
      <c r="AB1607" s="135" t="s">
        <v>99</v>
      </c>
      <c r="AC1607" s="135" t="s">
        <v>99</v>
      </c>
      <c r="AD1607" s="135" t="s">
        <v>99</v>
      </c>
      <c r="AE1607" s="135">
        <v>8.2863037443762586</v>
      </c>
      <c r="AF1607" s="135">
        <v>8.2863037443762586</v>
      </c>
      <c r="AG1607" s="135">
        <v>8.2863037443762586</v>
      </c>
      <c r="AH1607" s="135">
        <v>8.2863037443762586</v>
      </c>
      <c r="AI1607" s="135">
        <v>8.2863037443762586</v>
      </c>
      <c r="AJ1607" s="135">
        <v>8.2863037443762586</v>
      </c>
      <c r="AK1607" s="135">
        <v>8.2863037443762586</v>
      </c>
      <c r="AL1607" s="135">
        <v>8.2863037443762586</v>
      </c>
      <c r="AM1607" s="135">
        <v>8.2863037443762586</v>
      </c>
      <c r="AN1607" s="135">
        <v>8.2863037443762586</v>
      </c>
      <c r="AO1607" s="135">
        <v>8.2863037443762586</v>
      </c>
      <c r="AP1607" s="135">
        <v>8.2863037443762586</v>
      </c>
      <c r="AQ1607" s="135">
        <v>8.2863037443762586</v>
      </c>
      <c r="AR1607" s="135">
        <v>8.2863037443762586</v>
      </c>
      <c r="AS1607" s="135">
        <v>8.2863037443762586</v>
      </c>
      <c r="AT1607" s="135">
        <v>8.2863037443762586</v>
      </c>
      <c r="AU1607" s="135">
        <v>8.2863037443762586</v>
      </c>
      <c r="AV1607" s="135">
        <v>8.2863037443762586</v>
      </c>
      <c r="AW1607" s="135">
        <v>8.2863037443762586</v>
      </c>
      <c r="AX1607" s="136">
        <v>8.2863037443762586</v>
      </c>
    </row>
    <row r="1608" spans="1:50">
      <c r="A1608" s="213"/>
      <c r="B1608" s="218"/>
      <c r="C1608" s="210"/>
      <c r="D1608" s="93" t="s">
        <v>25</v>
      </c>
      <c r="E1608" s="73" t="str">
        <f>A1571&amp;"/"&amp;B1597&amp;"/"&amp;C1607&amp;"/"&amp;D1608</f>
        <v>Lignite fired power plants/Steam turbine/CHP with CCS/M</v>
      </c>
      <c r="F1608" s="91" t="str">
        <f>A1571</f>
        <v>Lignite fired power plants</v>
      </c>
      <c r="G1608" s="91" t="str">
        <f>B1597</f>
        <v>Steam turbine</v>
      </c>
      <c r="H1608" s="91" t="str">
        <f>C1607</f>
        <v>CHP with CCS</v>
      </c>
      <c r="I1608" s="70" t="str">
        <f t="shared" si="88"/>
        <v>M</v>
      </c>
      <c r="J1608" s="137" t="s">
        <v>99</v>
      </c>
      <c r="K1608" s="137" t="s">
        <v>99</v>
      </c>
      <c r="L1608" s="137" t="s">
        <v>99</v>
      </c>
      <c r="M1608" s="137" t="s">
        <v>99</v>
      </c>
      <c r="N1608" s="137" t="s">
        <v>99</v>
      </c>
      <c r="O1608" s="137" t="s">
        <v>99</v>
      </c>
      <c r="P1608" s="137" t="s">
        <v>99</v>
      </c>
      <c r="Q1608" s="137" t="s">
        <v>99</v>
      </c>
      <c r="R1608" s="137" t="s">
        <v>99</v>
      </c>
      <c r="S1608" s="137" t="s">
        <v>99</v>
      </c>
      <c r="T1608" s="137" t="s">
        <v>99</v>
      </c>
      <c r="U1608" s="137" t="s">
        <v>99</v>
      </c>
      <c r="V1608" s="137" t="s">
        <v>99</v>
      </c>
      <c r="W1608" s="137" t="s">
        <v>99</v>
      </c>
      <c r="X1608" s="137" t="s">
        <v>99</v>
      </c>
      <c r="Y1608" s="137" t="s">
        <v>99</v>
      </c>
      <c r="Z1608" s="137" t="s">
        <v>99</v>
      </c>
      <c r="AA1608" s="137" t="s">
        <v>99</v>
      </c>
      <c r="AB1608" s="137" t="s">
        <v>99</v>
      </c>
      <c r="AC1608" s="137" t="s">
        <v>99</v>
      </c>
      <c r="AD1608" s="137" t="s">
        <v>99</v>
      </c>
      <c r="AE1608" s="137">
        <v>9.2457354251810209</v>
      </c>
      <c r="AF1608" s="137">
        <v>9.2457354251810209</v>
      </c>
      <c r="AG1608" s="137">
        <v>9.2457354251810209</v>
      </c>
      <c r="AH1608" s="137">
        <v>9.2457354251810209</v>
      </c>
      <c r="AI1608" s="137">
        <v>9.2457354251810209</v>
      </c>
      <c r="AJ1608" s="137">
        <v>9.2457354251810209</v>
      </c>
      <c r="AK1608" s="137">
        <v>9.2457354251810209</v>
      </c>
      <c r="AL1608" s="137">
        <v>9.2457354251810209</v>
      </c>
      <c r="AM1608" s="137">
        <v>9.2457354251810209</v>
      </c>
      <c r="AN1608" s="137">
        <v>9.2457354251810209</v>
      </c>
      <c r="AO1608" s="137">
        <v>9.2457354251810209</v>
      </c>
      <c r="AP1608" s="137">
        <v>9.2457354251810209</v>
      </c>
      <c r="AQ1608" s="137">
        <v>9.2457354251810209</v>
      </c>
      <c r="AR1608" s="137">
        <v>9.2457354251810209</v>
      </c>
      <c r="AS1608" s="137">
        <v>9.2457354251810209</v>
      </c>
      <c r="AT1608" s="137">
        <v>9.2457354251810209</v>
      </c>
      <c r="AU1608" s="137">
        <v>9.2457354251810209</v>
      </c>
      <c r="AV1608" s="137">
        <v>9.2457354251810209</v>
      </c>
      <c r="AW1608" s="137">
        <v>9.2457354251810209</v>
      </c>
      <c r="AX1608" s="138">
        <v>9.2457354251810209</v>
      </c>
    </row>
    <row r="1609" spans="1:50">
      <c r="A1609" s="212" t="s">
        <v>49</v>
      </c>
      <c r="B1609" s="214" t="s">
        <v>50</v>
      </c>
      <c r="C1609" s="209" t="s">
        <v>36</v>
      </c>
      <c r="D1609" s="67" t="s">
        <v>24</v>
      </c>
      <c r="E1609" s="87" t="str">
        <f>A1609&amp;"/"&amp;B1609&amp;"/"&amp;C1609&amp;"/"&amp;D1609</f>
        <v>Gas fired power plants (Natural gas, biogas)/Gas turbine combined cycle/Electricity only/L</v>
      </c>
      <c r="F1609" s="55" t="str">
        <f>A1609</f>
        <v>Gas fired power plants (Natural gas, biogas)</v>
      </c>
      <c r="G1609" s="55" t="str">
        <f>B1609</f>
        <v>Gas turbine combined cycle</v>
      </c>
      <c r="H1609" s="55" t="str">
        <f>C1609</f>
        <v>Electricity only</v>
      </c>
      <c r="I1609" s="85" t="str">
        <f t="shared" si="88"/>
        <v>L</v>
      </c>
      <c r="J1609" s="139">
        <v>2.0836386283704571</v>
      </c>
      <c r="K1609" s="139">
        <v>2.0821621594498678</v>
      </c>
      <c r="L1609" s="139">
        <v>2.0803841657821178</v>
      </c>
      <c r="M1609" s="139">
        <v>2.0782495165401089</v>
      </c>
      <c r="N1609" s="139">
        <v>2.0756959451998784</v>
      </c>
      <c r="O1609" s="139">
        <v>2.0726544871257389</v>
      </c>
      <c r="P1609" s="139">
        <v>2.0690506763882315</v>
      </c>
      <c r="Q1609" s="139">
        <v>2.0648067883977008</v>
      </c>
      <c r="R1609" s="139">
        <v>2.0598454277955422</v>
      </c>
      <c r="S1609" s="139">
        <v>2.0540947151573024</v>
      </c>
      <c r="T1609" s="139">
        <v>2.0474951849254368</v>
      </c>
      <c r="U1609" s="139">
        <v>2.0400082360448826</v>
      </c>
      <c r="V1609" s="139">
        <v>2.0316255621030201</v>
      </c>
      <c r="W1609" s="139">
        <v>2.0223784636565627</v>
      </c>
      <c r="X1609" s="139">
        <v>2.0123454217278378</v>
      </c>
      <c r="Y1609" s="139">
        <v>2.0016559805577132</v>
      </c>
      <c r="Z1609" s="139">
        <v>1.9904890846412659</v>
      </c>
      <c r="AA1609" s="139">
        <v>1.9790647174410536</v>
      </c>
      <c r="AB1609" s="139">
        <v>1.9676289837129461</v>
      </c>
      <c r="AC1609" s="139">
        <v>1.9564343711498395</v>
      </c>
      <c r="AD1609" s="139">
        <v>1.9457182958806933</v>
      </c>
      <c r="AE1609" s="139">
        <v>1.9356836378948492</v>
      </c>
      <c r="AF1609" s="139">
        <v>1.9264845264760919</v>
      </c>
      <c r="AG1609" s="139">
        <v>1.9182192920159591</v>
      </c>
      <c r="AH1609" s="139">
        <v>1.910930769556237</v>
      </c>
      <c r="AI1609" s="139">
        <v>1.9046126272707276</v>
      </c>
      <c r="AJ1609" s="139">
        <v>1.899219518450775</v>
      </c>
      <c r="AK1609" s="139">
        <v>1.8946787141388699</v>
      </c>
      <c r="AL1609" s="139">
        <v>1.8909012894647543</v>
      </c>
      <c r="AM1609" s="139">
        <v>1.8877916175246638</v>
      </c>
      <c r="AN1609" s="139">
        <v>1.8852546079561101</v>
      </c>
      <c r="AO1609" s="139">
        <v>1.8832006558492274</v>
      </c>
      <c r="AP1609" s="139">
        <v>1.8815485909887943</v>
      </c>
      <c r="AQ1609" s="139">
        <v>1.8802270606733369</v>
      </c>
      <c r="AR1609" s="139">
        <v>1.8791747954986389</v>
      </c>
      <c r="AS1609" s="139">
        <v>1.8783401520187173</v>
      </c>
      <c r="AT1609" s="139">
        <v>1.877680241868751</v>
      </c>
      <c r="AU1609" s="139">
        <v>1.8771598706789121</v>
      </c>
      <c r="AV1609" s="139">
        <v>1.8767504356217584</v>
      </c>
      <c r="AW1609" s="139">
        <v>1.8764288724777296</v>
      </c>
      <c r="AX1609" s="140">
        <v>1.8761767013790043</v>
      </c>
    </row>
    <row r="1610" spans="1:50">
      <c r="A1610" s="212"/>
      <c r="B1610" s="215"/>
      <c r="C1610" s="206"/>
      <c r="D1610" s="52" t="s">
        <v>25</v>
      </c>
      <c r="E1610" s="86" t="str">
        <f>A1609&amp;"/"&amp;B1609&amp;"/"&amp;C1609&amp;"/"&amp;D1610</f>
        <v>Gas fired power plants (Natural gas, biogas)/Gas turbine combined cycle/Electricity only/M</v>
      </c>
      <c r="F1610" s="61" t="str">
        <f>A1609</f>
        <v>Gas fired power plants (Natural gas, biogas)</v>
      </c>
      <c r="G1610" s="61" t="str">
        <f>B1609</f>
        <v>Gas turbine combined cycle</v>
      </c>
      <c r="H1610" s="61" t="str">
        <f>C1609</f>
        <v>Electricity only</v>
      </c>
      <c r="I1610" s="84" t="str">
        <f t="shared" si="88"/>
        <v>M</v>
      </c>
      <c r="J1610" s="135">
        <v>2.1669841735052757</v>
      </c>
      <c r="K1610" s="135">
        <v>2.1665975394431798</v>
      </c>
      <c r="L1610" s="135">
        <v>2.1661027439464302</v>
      </c>
      <c r="M1610" s="135">
        <v>2.1654701234045106</v>
      </c>
      <c r="N1610" s="135">
        <v>2.1646622581808517</v>
      </c>
      <c r="O1610" s="135">
        <v>2.163632185841887</v>
      </c>
      <c r="P1610" s="135">
        <v>2.1623213575106979</v>
      </c>
      <c r="Q1610" s="135">
        <v>2.1606574065815503</v>
      </c>
      <c r="R1610" s="135">
        <v>2.1585518901615228</v>
      </c>
      <c r="S1610" s="135">
        <v>2.1558983069059376</v>
      </c>
      <c r="T1610" s="135">
        <v>2.1525709045971002</v>
      </c>
      <c r="U1610" s="135">
        <v>2.1484250718098803</v>
      </c>
      <c r="V1610" s="135">
        <v>2.1433004390405359</v>
      </c>
      <c r="W1610" s="135">
        <v>2.1370281205198096</v>
      </c>
      <c r="X1610" s="135">
        <v>2.1294436442844251</v>
      </c>
      <c r="Y1610" s="135">
        <v>2.1204067679407741</v>
      </c>
      <c r="Z1610" s="135">
        <v>2.1098282045533114</v>
      </c>
      <c r="AA1610" s="135">
        <v>2.097701011445964</v>
      </c>
      <c r="AB1610" s="135">
        <v>2.0841311616158542</v>
      </c>
      <c r="AC1610" s="135">
        <v>2.0693585811958521</v>
      </c>
      <c r="AD1610" s="135">
        <v>2.0537585949658368</v>
      </c>
      <c r="AE1610" s="135">
        <v>2.0378164103562555</v>
      </c>
      <c r="AF1610" s="135">
        <v>2.022074712128711</v>
      </c>
      <c r="AG1610" s="135">
        <v>2.0070643635527183</v>
      </c>
      <c r="AH1610" s="135">
        <v>1.9932356938778548</v>
      </c>
      <c r="AI1610" s="135">
        <v>1.9809083404112626</v>
      </c>
      <c r="AJ1610" s="135">
        <v>1.9702504874043103</v>
      </c>
      <c r="AK1610" s="135">
        <v>1.9612876124851559</v>
      </c>
      <c r="AL1610" s="135">
        <v>1.9539321179424429</v>
      </c>
      <c r="AM1610" s="135">
        <v>1.9480218338949797</v>
      </c>
      <c r="AN1610" s="135">
        <v>1.9433570377697524</v>
      </c>
      <c r="AO1610" s="135">
        <v>1.9397298259001821</v>
      </c>
      <c r="AP1610" s="135">
        <v>1.9369438595260073</v>
      </c>
      <c r="AQ1610" s="135">
        <v>1.9348253330510998</v>
      </c>
      <c r="AR1610" s="135">
        <v>1.9332272963198633</v>
      </c>
      <c r="AS1610" s="135">
        <v>1.9320296390666576</v>
      </c>
      <c r="AT1610" s="135">
        <v>1.9311366554126608</v>
      </c>
      <c r="AU1610" s="135">
        <v>1.930473548512432</v>
      </c>
      <c r="AV1610" s="135">
        <v>1.9299827248564523</v>
      </c>
      <c r="AW1610" s="135">
        <v>1.929620342618501</v>
      </c>
      <c r="AX1610" s="136">
        <v>1.9293533224643666</v>
      </c>
    </row>
    <row r="1611" spans="1:50">
      <c r="A1611" s="212"/>
      <c r="B1611" s="215"/>
      <c r="C1611" s="206"/>
      <c r="D1611" s="52" t="s">
        <v>38</v>
      </c>
      <c r="E1611" s="86" t="str">
        <f>A1609&amp;"/"&amp;B1609&amp;"/"&amp;C1609&amp;"/"&amp;D1611</f>
        <v>Gas fired power plants (Natural gas, biogas)/Gas turbine combined cycle/Electricity only/S</v>
      </c>
      <c r="F1611" s="61" t="str">
        <f>A1609</f>
        <v>Gas fired power plants (Natural gas, biogas)</v>
      </c>
      <c r="G1611" s="61" t="str">
        <f>B1609</f>
        <v>Gas turbine combined cycle</v>
      </c>
      <c r="H1611" s="61" t="str">
        <f>C1609</f>
        <v>Electricity only</v>
      </c>
      <c r="I1611" s="84" t="str">
        <f t="shared" si="88"/>
        <v>S</v>
      </c>
      <c r="J1611" s="135">
        <v>2.3295079865181711</v>
      </c>
      <c r="K1611" s="135">
        <v>2.3294657588197492</v>
      </c>
      <c r="L1611" s="135">
        <v>2.3294087761021696</v>
      </c>
      <c r="M1611" s="135">
        <v>2.3293318915570516</v>
      </c>
      <c r="N1611" s="135">
        <v>2.3292281703234718</v>
      </c>
      <c r="O1611" s="135">
        <v>2.329088274242749</v>
      </c>
      <c r="P1611" s="135">
        <v>2.3288996397894683</v>
      </c>
      <c r="Q1611" s="135">
        <v>2.3286453836595924</v>
      </c>
      <c r="R1611" s="135">
        <v>2.3283028530721865</v>
      </c>
      <c r="S1611" s="135">
        <v>2.3278417186611939</v>
      </c>
      <c r="T1611" s="135">
        <v>2.3272214895955052</v>
      </c>
      <c r="U1611" s="135">
        <v>2.3263883192742321</v>
      </c>
      <c r="V1611" s="135">
        <v>2.3252709775189953</v>
      </c>
      <c r="W1611" s="135">
        <v>2.3237759135246048</v>
      </c>
      <c r="X1611" s="135">
        <v>2.3217814604987241</v>
      </c>
      <c r="Y1611" s="135">
        <v>2.3191314975640598</v>
      </c>
      <c r="Z1611" s="135">
        <v>2.3156293721099366</v>
      </c>
      <c r="AA1611" s="135">
        <v>2.3110336963492757</v>
      </c>
      <c r="AB1611" s="135">
        <v>2.3050588339585656</v>
      </c>
      <c r="AC1611" s="135">
        <v>2.2973844043259755</v>
      </c>
      <c r="AD1611" s="135">
        <v>2.2876794924706108</v>
      </c>
      <c r="AE1611" s="135">
        <v>2.2756473179214995</v>
      </c>
      <c r="AF1611" s="135">
        <v>2.2610929257246672</v>
      </c>
      <c r="AG1611" s="135">
        <v>2.2440079058931786</v>
      </c>
      <c r="AH1611" s="135">
        <v>2.2246521819183167</v>
      </c>
      <c r="AI1611" s="135">
        <v>2.2035989299888779</v>
      </c>
      <c r="AJ1611" s="135">
        <v>2.1817065075808073</v>
      </c>
      <c r="AK1611" s="135">
        <v>2.1600021314812001</v>
      </c>
      <c r="AL1611" s="135">
        <v>2.1395025594325672</v>
      </c>
      <c r="AM1611" s="135">
        <v>2.1210329391642193</v>
      </c>
      <c r="AN1611" s="135">
        <v>2.1051082394717082</v>
      </c>
      <c r="AO1611" s="135">
        <v>2.091908369808579</v>
      </c>
      <c r="AP1611" s="135">
        <v>2.0813335760058433</v>
      </c>
      <c r="AQ1611" s="135">
        <v>2.0731002391381899</v>
      </c>
      <c r="AR1611" s="135">
        <v>2.0668375456356598</v>
      </c>
      <c r="AS1611" s="135">
        <v>2.0621616450780071</v>
      </c>
      <c r="AT1611" s="135">
        <v>2.0587211023066074</v>
      </c>
      <c r="AU1611" s="135">
        <v>2.0562179983801712</v>
      </c>
      <c r="AV1611" s="135">
        <v>2.0544126105845608</v>
      </c>
      <c r="AW1611" s="135">
        <v>2.0531189934111618</v>
      </c>
      <c r="AX1611" s="136">
        <v>2.0521966664789852</v>
      </c>
    </row>
    <row r="1612" spans="1:50">
      <c r="A1612" s="212"/>
      <c r="B1612" s="215"/>
      <c r="C1612" s="216"/>
      <c r="D1612" s="52" t="s">
        <v>47</v>
      </c>
      <c r="E1612" s="86" t="str">
        <f>A1609&amp;"/"&amp;B1609&amp;"/"&amp;C1609&amp;"/"&amp;D1612</f>
        <v>Gas fired power plants (Natural gas, biogas)/Gas turbine combined cycle/Electricity only/XS</v>
      </c>
      <c r="F1612" s="61" t="str">
        <f>A1609</f>
        <v>Gas fired power plants (Natural gas, biogas)</v>
      </c>
      <c r="G1612" s="61" t="str">
        <f>B1609</f>
        <v>Gas turbine combined cycle</v>
      </c>
      <c r="H1612" s="61" t="str">
        <f>C1609</f>
        <v>Electricity only</v>
      </c>
      <c r="I1612" s="84" t="str">
        <f t="shared" si="88"/>
        <v>XS</v>
      </c>
      <c r="J1612" s="135">
        <v>2.6789341844958967</v>
      </c>
      <c r="K1612" s="135">
        <v>2.6789267373761727</v>
      </c>
      <c r="L1612" s="135">
        <v>2.6789166852958806</v>
      </c>
      <c r="M1612" s="135">
        <v>2.6789031172810516</v>
      </c>
      <c r="N1612" s="135">
        <v>2.6788848039696096</v>
      </c>
      <c r="O1612" s="135">
        <v>2.6788600864868326</v>
      </c>
      <c r="P1612" s="135">
        <v>2.6788267266616557</v>
      </c>
      <c r="Q1612" s="135">
        <v>2.6787817052380638</v>
      </c>
      <c r="R1612" s="135">
        <v>2.6787209502138003</v>
      </c>
      <c r="S1612" s="135">
        <v>2.6786389714547139</v>
      </c>
      <c r="T1612" s="135">
        <v>2.6785283698737188</v>
      </c>
      <c r="U1612" s="135">
        <v>2.6783791792491529</v>
      </c>
      <c r="V1612" s="135">
        <v>2.6781779856828365</v>
      </c>
      <c r="W1612" s="135">
        <v>2.6779067533342564</v>
      </c>
      <c r="X1612" s="135">
        <v>2.6775412652828661</v>
      </c>
      <c r="Y1612" s="135">
        <v>2.6770490657748574</v>
      </c>
      <c r="Z1612" s="135">
        <v>2.6763867668850603</v>
      </c>
      <c r="AA1612" s="135">
        <v>2.6754965640123598</v>
      </c>
      <c r="AB1612" s="135">
        <v>2.6743018014779749</v>
      </c>
      <c r="AC1612" s="135">
        <v>2.6727014623560961</v>
      </c>
      <c r="AD1612" s="135">
        <v>2.670563561797596</v>
      </c>
      <c r="AE1612" s="135">
        <v>2.6677176600617791</v>
      </c>
      <c r="AF1612" s="135">
        <v>2.6639471694338663</v>
      </c>
      <c r="AG1612" s="135">
        <v>2.6589829234972489</v>
      </c>
      <c r="AH1612" s="135">
        <v>2.6525007158831473</v>
      </c>
      <c r="AI1612" s="135">
        <v>2.6441271990638051</v>
      </c>
      <c r="AJ1612" s="135">
        <v>2.633460340153424</v>
      </c>
      <c r="AK1612" s="135">
        <v>2.6201115778761075</v>
      </c>
      <c r="AL1612" s="135">
        <v>2.6037749744033656</v>
      </c>
      <c r="AM1612" s="135">
        <v>2.5843214063144795</v>
      </c>
      <c r="AN1612" s="135">
        <v>2.5619017243036302</v>
      </c>
      <c r="AO1612" s="135">
        <v>2.537025128039863</v>
      </c>
      <c r="AP1612" s="135">
        <v>2.5105687829917493</v>
      </c>
      <c r="AQ1612" s="135">
        <v>2.4836869084241657</v>
      </c>
      <c r="AR1612" s="135">
        <v>2.4576270426100826</v>
      </c>
      <c r="AS1612" s="135">
        <v>2.4335092231496875</v>
      </c>
      <c r="AT1612" s="135">
        <v>2.4121462890866532</v>
      </c>
      <c r="AU1612" s="135">
        <v>2.3939616905300132</v>
      </c>
      <c r="AV1612" s="135">
        <v>2.3790117517363498</v>
      </c>
      <c r="AW1612" s="135">
        <v>2.3670775416985945</v>
      </c>
      <c r="AX1612" s="136">
        <v>2.357778627689759</v>
      </c>
    </row>
    <row r="1613" spans="1:50">
      <c r="A1613" s="212"/>
      <c r="B1613" s="215"/>
      <c r="C1613" s="217" t="s">
        <v>26</v>
      </c>
      <c r="D1613" s="83" t="s">
        <v>24</v>
      </c>
      <c r="E1613" s="56" t="str">
        <f>A1609&amp;"/"&amp;B1609&amp;"/"&amp;C1613&amp;"/"&amp;D1613</f>
        <v>Gas fired power plants (Natural gas, biogas)/Gas turbine combined cycle/CHP/L</v>
      </c>
      <c r="F1613" s="103" t="str">
        <f>A1609</f>
        <v>Gas fired power plants (Natural gas, biogas)</v>
      </c>
      <c r="G1613" s="103" t="str">
        <f>B1609</f>
        <v>Gas turbine combined cycle</v>
      </c>
      <c r="H1613" s="103" t="str">
        <f>C1613</f>
        <v>CHP</v>
      </c>
      <c r="I1613" s="104" t="str">
        <f t="shared" si="88"/>
        <v>L</v>
      </c>
      <c r="J1613" s="141">
        <v>2.9768267476468839</v>
      </c>
      <c r="K1613" s="141">
        <v>2.9751392411416635</v>
      </c>
      <c r="L1613" s="141">
        <v>2.9731071117559864</v>
      </c>
      <c r="M1613" s="141">
        <v>2.9706673485940116</v>
      </c>
      <c r="N1613" s="141">
        <v>2.9677487851294564</v>
      </c>
      <c r="O1613" s="141">
        <v>2.9642725993365198</v>
      </c>
      <c r="P1613" s="141">
        <v>2.9601536815737939</v>
      </c>
      <c r="Q1613" s="141">
        <v>2.9553031977663942</v>
      </c>
      <c r="R1613" s="141">
        <v>2.9496326901287908</v>
      </c>
      <c r="S1613" s="141">
        <v>2.9430600052240448</v>
      </c>
      <c r="T1613" s="141">
        <v>2.9355171778455809</v>
      </c>
      <c r="U1613" s="141">
        <v>2.9269600895357613</v>
      </c>
      <c r="V1613" s="141">
        <v>2.9173792466133186</v>
      </c>
      <c r="W1613" s="141">
        <v>2.9068104235482304</v>
      </c>
      <c r="X1613" s="141">
        <v>2.8953433189679894</v>
      </c>
      <c r="Y1613" s="141">
        <v>2.8831259933878779</v>
      </c>
      <c r="Z1613" s="141">
        <v>2.8703629685525143</v>
      </c>
      <c r="AA1613" s="141">
        <v>2.8573056710371079</v>
      </c>
      <c r="AB1613" s="141">
        <v>2.8442353823306936</v>
      </c>
      <c r="AC1613" s="141">
        <v>2.8314406791979492</v>
      </c>
      <c r="AD1613" s="141">
        <v>2.8191929126009398</v>
      </c>
      <c r="AE1613" s="141">
        <v>2.8077239609740992</v>
      </c>
      <c r="AF1613" s="141">
        <v>2.7972099839137456</v>
      </c>
      <c r="AG1613" s="141">
        <v>2.7877633665660002</v>
      </c>
      <c r="AH1613" s="141">
        <v>2.7794330665558129</v>
      </c>
      <c r="AI1613" s="141">
        <v>2.7722118470238439</v>
      </c>
      <c r="AJ1613" s="141">
        <v>2.7660478796757206</v>
      </c>
      <c r="AK1613" s="141">
        <v>2.7608580401143064</v>
      </c>
      <c r="AL1613" s="141">
        <v>2.7565406930833878</v>
      </c>
      <c r="AM1613" s="141">
        <v>2.7529865433448952</v>
      </c>
      <c r="AN1613" s="141">
        <v>2.7500869088920199</v>
      </c>
      <c r="AO1613" s="141">
        <v>2.7477393772281689</v>
      </c>
      <c r="AP1613" s="141">
        <v>2.745851176155901</v>
      </c>
      <c r="AQ1613" s="141">
        <v>2.7443407542478728</v>
      </c>
      <c r="AR1613" s="141">
        <v>2.743138084619845</v>
      </c>
      <c r="AS1613" s="141">
        <v>2.7421841422223676</v>
      </c>
      <c r="AT1613" s="141">
        <v>2.7414299084857814</v>
      </c>
      <c r="AU1613" s="141">
        <v>2.740835158568776</v>
      </c>
      <c r="AV1613" s="141">
        <v>2.7403672013278366</v>
      </c>
      <c r="AW1613" s="141">
        <v>2.7399996758826202</v>
      </c>
      <c r="AX1613" s="142">
        <v>2.7397114609641795</v>
      </c>
    </row>
    <row r="1614" spans="1:50">
      <c r="A1614" s="212"/>
      <c r="B1614" s="215"/>
      <c r="C1614" s="206"/>
      <c r="D1614" s="52" t="s">
        <v>25</v>
      </c>
      <c r="E1614" s="86" t="str">
        <f>A1609&amp;"/"&amp;B1609&amp;"/"&amp;C1613&amp;"/"&amp;D1614</f>
        <v>Gas fired power plants (Natural gas, biogas)/Gas turbine combined cycle/CHP/M</v>
      </c>
      <c r="F1614" s="61" t="str">
        <f>A1609</f>
        <v>Gas fired power plants (Natural gas, biogas)</v>
      </c>
      <c r="G1614" s="61" t="str">
        <f>B1609</f>
        <v>Gas turbine combined cycle</v>
      </c>
      <c r="H1614" s="61" t="str">
        <f>C1613</f>
        <v>CHP</v>
      </c>
      <c r="I1614" s="84" t="str">
        <f t="shared" si="88"/>
        <v>M</v>
      </c>
      <c r="J1614" s="135">
        <v>3.0556412478629871</v>
      </c>
      <c r="K1614" s="135">
        <v>3.0551951844931202</v>
      </c>
      <c r="L1614" s="135">
        <v>3.0546243342543202</v>
      </c>
      <c r="M1614" s="135">
        <v>3.0538944739589122</v>
      </c>
      <c r="N1614" s="135">
        <v>3.0529624322186919</v>
      </c>
      <c r="O1614" s="135">
        <v>3.0517740280304131</v>
      </c>
      <c r="P1614" s="135">
        <v>3.0502617130016785</v>
      </c>
      <c r="Q1614" s="135">
        <v>3.0483419970958252</v>
      </c>
      <c r="R1614" s="135">
        <v>3.0459128429117936</v>
      </c>
      <c r="S1614" s="135">
        <v>3.0428513788421405</v>
      </c>
      <c r="T1614" s="135">
        <v>3.0390125233653622</v>
      </c>
      <c r="U1614" s="135">
        <v>3.0342294369141833</v>
      </c>
      <c r="V1614" s="135">
        <v>3.0283170996771678</v>
      </c>
      <c r="W1614" s="135">
        <v>3.0210806665469043</v>
      </c>
      <c r="X1614" s="135">
        <v>3.0123303846656411</v>
      </c>
      <c r="Y1614" s="135">
        <v>3.0019044550590372</v>
      </c>
      <c r="Z1614" s="135">
        <v>2.9896998665460877</v>
      </c>
      <c r="AA1614" s="135">
        <v>2.9757086092958192</v>
      </c>
      <c r="AB1614" s="135">
        <v>2.9600529453561113</v>
      </c>
      <c r="AC1614" s="135">
        <v>2.943009679772973</v>
      </c>
      <c r="AD1614" s="135">
        <v>2.9250118282905433</v>
      </c>
      <c r="AE1614" s="135">
        <v>2.9066191793049518</v>
      </c>
      <c r="AF1614" s="135">
        <v>2.8884578333522586</v>
      </c>
      <c r="AG1614" s="135">
        <v>2.8711402524014216</v>
      </c>
      <c r="AH1614" s="135">
        <v>2.8551859855618202</v>
      </c>
      <c r="AI1614" s="135">
        <v>2.8409638014142304</v>
      </c>
      <c r="AJ1614" s="135">
        <v>2.8286677357182475</v>
      </c>
      <c r="AK1614" s="135">
        <v>2.8183271822541576</v>
      </c>
      <c r="AL1614" s="135">
        <v>2.8098410787148569</v>
      </c>
      <c r="AM1614" s="135">
        <v>2.8030223281764401</v>
      </c>
      <c r="AN1614" s="135">
        <v>2.7976405088196952</v>
      </c>
      <c r="AO1614" s="135">
        <v>2.7934557602204793</v>
      </c>
      <c r="AP1614" s="135">
        <v>2.7902415644963217</v>
      </c>
      <c r="AQ1614" s="135">
        <v>2.7877974004890724</v>
      </c>
      <c r="AR1614" s="135">
        <v>2.7859537304160233</v>
      </c>
      <c r="AS1614" s="135">
        <v>2.7845719819290546</v>
      </c>
      <c r="AT1614" s="135">
        <v>2.783541738251663</v>
      </c>
      <c r="AU1614" s="135">
        <v>2.7827767055566772</v>
      </c>
      <c r="AV1614" s="135">
        <v>2.7822104376680943</v>
      </c>
      <c r="AW1614" s="135">
        <v>2.7817923538568428</v>
      </c>
      <c r="AX1614" s="136">
        <v>2.7814842901825512</v>
      </c>
    </row>
    <row r="1615" spans="1:50">
      <c r="A1615" s="212"/>
      <c r="B1615" s="215"/>
      <c r="C1615" s="206"/>
      <c r="D1615" s="52" t="s">
        <v>38</v>
      </c>
      <c r="E1615" s="86" t="str">
        <f>A1609&amp;"/"&amp;B1609&amp;"/"&amp;C1613&amp;"/"&amp;D1615</f>
        <v>Gas fired power plants (Natural gas, biogas)/Gas turbine combined cycle/CHP/S</v>
      </c>
      <c r="F1615" s="61" t="str">
        <f>A1609</f>
        <v>Gas fired power plants (Natural gas, biogas)</v>
      </c>
      <c r="G1615" s="61" t="str">
        <f>B1609</f>
        <v>Gas turbine combined cycle</v>
      </c>
      <c r="H1615" s="61" t="str">
        <f>C1613</f>
        <v>CHP</v>
      </c>
      <c r="I1615" s="84" t="str">
        <f t="shared" si="88"/>
        <v>S</v>
      </c>
      <c r="J1615" s="135">
        <v>3.8262743000209443</v>
      </c>
      <c r="K1615" s="135">
        <v>3.8262164999911534</v>
      </c>
      <c r="L1615" s="135">
        <v>3.8261385037257476</v>
      </c>
      <c r="M1615" s="135">
        <v>3.8260332664250112</v>
      </c>
      <c r="N1615" s="135">
        <v>3.8258912958555786</v>
      </c>
      <c r="O1615" s="135">
        <v>3.8256998102208999</v>
      </c>
      <c r="P1615" s="135">
        <v>3.8254416129374458</v>
      </c>
      <c r="Q1615" s="135">
        <v>3.8250935946359421</v>
      </c>
      <c r="R1615" s="135">
        <v>3.8246247488570817</v>
      </c>
      <c r="S1615" s="135">
        <v>3.8239935616579515</v>
      </c>
      <c r="T1615" s="135">
        <v>3.8231446103815774</v>
      </c>
      <c r="U1615" s="135">
        <v>3.8220041913867093</v>
      </c>
      <c r="V1615" s="135">
        <v>3.820474806903253</v>
      </c>
      <c r="W1615" s="135">
        <v>3.8184284073445869</v>
      </c>
      <c r="X1615" s="135">
        <v>3.8156984587890359</v>
      </c>
      <c r="Y1615" s="135">
        <v>3.8120712675782755</v>
      </c>
      <c r="Z1615" s="135">
        <v>3.8072776614111827</v>
      </c>
      <c r="AA1615" s="135">
        <v>3.8009872357948384</v>
      </c>
      <c r="AB1615" s="135">
        <v>3.7928090201429909</v>
      </c>
      <c r="AC1615" s="135">
        <v>3.7823044869109226</v>
      </c>
      <c r="AD1615" s="135">
        <v>3.769020689419829</v>
      </c>
      <c r="AE1615" s="135">
        <v>3.7525514033026628</v>
      </c>
      <c r="AF1615" s="135">
        <v>3.7326297799607877</v>
      </c>
      <c r="AG1615" s="135">
        <v>3.7092443080518023</v>
      </c>
      <c r="AH1615" s="135">
        <v>3.6827507631945728</v>
      </c>
      <c r="AI1615" s="135">
        <v>3.6539336920735153</v>
      </c>
      <c r="AJ1615" s="135">
        <v>3.6239679891189311</v>
      </c>
      <c r="AK1615" s="135">
        <v>3.5942596784124992</v>
      </c>
      <c r="AL1615" s="135">
        <v>3.5662004680037418</v>
      </c>
      <c r="AM1615" s="135">
        <v>3.5409197957999536</v>
      </c>
      <c r="AN1615" s="135">
        <v>3.5191225359201685</v>
      </c>
      <c r="AO1615" s="135">
        <v>3.5010549431251961</v>
      </c>
      <c r="AP1615" s="135">
        <v>3.4865804768467656</v>
      </c>
      <c r="AQ1615" s="135">
        <v>3.4753109278538608</v>
      </c>
      <c r="AR1615" s="135">
        <v>3.46673873745417</v>
      </c>
      <c r="AS1615" s="135">
        <v>3.4603385024987117</v>
      </c>
      <c r="AT1615" s="135">
        <v>3.4556291888938233</v>
      </c>
      <c r="AU1615" s="135">
        <v>3.4522030139678179</v>
      </c>
      <c r="AV1615" s="135">
        <v>3.4497318523305776</v>
      </c>
      <c r="AW1615" s="135">
        <v>3.4479611872469027</v>
      </c>
      <c r="AX1615" s="136">
        <v>3.4466987333091224</v>
      </c>
    </row>
    <row r="1616" spans="1:50">
      <c r="A1616" s="212"/>
      <c r="B1616" s="215"/>
      <c r="C1616" s="216"/>
      <c r="D1616" s="106" t="s">
        <v>47</v>
      </c>
      <c r="E1616" s="107" t="str">
        <f>A1609&amp;"/"&amp;B1609&amp;"/"&amp;C1613&amp;"/"&amp;D1616</f>
        <v>Gas fired power plants (Natural gas, biogas)/Gas turbine combined cycle/CHP/XS</v>
      </c>
      <c r="F1616" s="108" t="str">
        <f>A1609</f>
        <v>Gas fired power plants (Natural gas, biogas)</v>
      </c>
      <c r="G1616" s="108" t="str">
        <f>B1609</f>
        <v>Gas turbine combined cycle</v>
      </c>
      <c r="H1616" s="108" t="str">
        <f>C1613</f>
        <v>CHP</v>
      </c>
      <c r="I1616" s="109" t="str">
        <f t="shared" si="88"/>
        <v>XS</v>
      </c>
      <c r="J1616" s="143">
        <v>4.0210167914171553</v>
      </c>
      <c r="K1616" s="143">
        <v>4.0210073331514264</v>
      </c>
      <c r="L1616" s="143">
        <v>4.0209945664375759</v>
      </c>
      <c r="M1616" s="143">
        <v>4.0209773342868349</v>
      </c>
      <c r="N1616" s="143">
        <v>4.0209540753394277</v>
      </c>
      <c r="O1616" s="143">
        <v>4.0209226827300801</v>
      </c>
      <c r="P1616" s="143">
        <v>4.0208803138542075</v>
      </c>
      <c r="Q1616" s="143">
        <v>4.0208231340848988</v>
      </c>
      <c r="R1616" s="143">
        <v>4.020745971747627</v>
      </c>
      <c r="S1616" s="143">
        <v>4.0206418540596722</v>
      </c>
      <c r="T1616" s="143">
        <v>4.0205013837594938</v>
      </c>
      <c r="U1616" s="143">
        <v>4.0203119031785839</v>
      </c>
      <c r="V1616" s="143">
        <v>4.0200563759031116</v>
      </c>
      <c r="W1616" s="143">
        <v>4.0197118953895377</v>
      </c>
      <c r="X1616" s="143">
        <v>4.0192477047710247</v>
      </c>
      <c r="Y1616" s="143">
        <v>4.018622583393773</v>
      </c>
      <c r="Z1616" s="143">
        <v>4.0177814261244018</v>
      </c>
      <c r="AA1616" s="143">
        <v>4.0166508178308904</v>
      </c>
      <c r="AB1616" s="143">
        <v>4.0151334014401163</v>
      </c>
      <c r="AC1616" s="143">
        <v>4.0131008797092713</v>
      </c>
      <c r="AD1616" s="143">
        <v>4.0103856243711169</v>
      </c>
      <c r="AE1616" s="143">
        <v>4.0067711672583597</v>
      </c>
      <c r="AF1616" s="143">
        <v>4.0019824296511812</v>
      </c>
      <c r="AG1616" s="143">
        <v>3.9956775548871435</v>
      </c>
      <c r="AH1616" s="143">
        <v>3.9874447824332377</v>
      </c>
      <c r="AI1616" s="143">
        <v>3.9768099396888248</v>
      </c>
      <c r="AJ1616" s="143">
        <v>3.9632624220165966</v>
      </c>
      <c r="AK1616" s="143">
        <v>3.9463087344902421</v>
      </c>
      <c r="AL1616" s="143">
        <v>3.925560318662245</v>
      </c>
      <c r="AM1616" s="143">
        <v>3.9008531804422404</v>
      </c>
      <c r="AN1616" s="143">
        <v>3.8723789087939942</v>
      </c>
      <c r="AO1616" s="143">
        <v>3.8407842162664414</v>
      </c>
      <c r="AP1616" s="143">
        <v>3.8071831529081313</v>
      </c>
      <c r="AQ1616" s="143">
        <v>3.7730416428509828</v>
      </c>
      <c r="AR1616" s="143">
        <v>3.7399441306762795</v>
      </c>
      <c r="AS1616" s="143">
        <v>3.7093131278571336</v>
      </c>
      <c r="AT1616" s="143">
        <v>3.6821809862228299</v>
      </c>
      <c r="AU1616" s="143">
        <v>3.6590855115026484</v>
      </c>
      <c r="AV1616" s="143">
        <v>3.6400982387068321</v>
      </c>
      <c r="AW1616" s="143">
        <v>3.624941113001042</v>
      </c>
      <c r="AX1616" s="144">
        <v>3.613130963178528</v>
      </c>
    </row>
    <row r="1617" spans="1:50">
      <c r="A1617" s="212"/>
      <c r="B1617" s="215"/>
      <c r="C1617" s="217" t="s">
        <v>42</v>
      </c>
      <c r="D1617" s="83" t="s">
        <v>24</v>
      </c>
      <c r="E1617" s="56" t="str">
        <f>A1609&amp;"/"&amp;B1609&amp;"/"&amp;C1617&amp;"/"&amp;D1617</f>
        <v>Gas fired power plants (Natural gas, biogas)/Gas turbine combined cycle/Electricity only with CCS/L</v>
      </c>
      <c r="F1617" s="103" t="str">
        <f>A1609</f>
        <v>Gas fired power plants (Natural gas, biogas)</v>
      </c>
      <c r="G1617" s="103" t="str">
        <f>B1609</f>
        <v>Gas turbine combined cycle</v>
      </c>
      <c r="H1617" s="103" t="str">
        <f>C1617</f>
        <v>Electricity only with CCS</v>
      </c>
      <c r="I1617" s="104" t="str">
        <f t="shared" si="88"/>
        <v>L</v>
      </c>
      <c r="J1617" s="141" t="s">
        <v>99</v>
      </c>
      <c r="K1617" s="141" t="s">
        <v>99</v>
      </c>
      <c r="L1617" s="141" t="s">
        <v>99</v>
      </c>
      <c r="M1617" s="141" t="s">
        <v>99</v>
      </c>
      <c r="N1617" s="141" t="s">
        <v>99</v>
      </c>
      <c r="O1617" s="141" t="s">
        <v>99</v>
      </c>
      <c r="P1617" s="141" t="s">
        <v>99</v>
      </c>
      <c r="Q1617" s="141" t="s">
        <v>99</v>
      </c>
      <c r="R1617" s="141" t="s">
        <v>99</v>
      </c>
      <c r="S1617" s="141" t="s">
        <v>99</v>
      </c>
      <c r="T1617" s="141" t="s">
        <v>99</v>
      </c>
      <c r="U1617" s="141" t="s">
        <v>99</v>
      </c>
      <c r="V1617" s="141" t="s">
        <v>99</v>
      </c>
      <c r="W1617" s="141" t="s">
        <v>99</v>
      </c>
      <c r="X1617" s="141" t="s">
        <v>99</v>
      </c>
      <c r="Y1617" s="141" t="s">
        <v>99</v>
      </c>
      <c r="Z1617" s="141" t="s">
        <v>99</v>
      </c>
      <c r="AA1617" s="141" t="s">
        <v>99</v>
      </c>
      <c r="AB1617" s="141" t="s">
        <v>99</v>
      </c>
      <c r="AC1617" s="141" t="s">
        <v>99</v>
      </c>
      <c r="AD1617" s="141" t="s">
        <v>99</v>
      </c>
      <c r="AE1617" s="141">
        <v>3.4326917014840808</v>
      </c>
      <c r="AF1617" s="141">
        <v>3.4311909274234478</v>
      </c>
      <c r="AG1617" s="141">
        <v>3.4292690393372429</v>
      </c>
      <c r="AH1617" s="141">
        <v>3.4268097314520372</v>
      </c>
      <c r="AI1617" s="141">
        <v>3.4236657664438832</v>
      </c>
      <c r="AJ1617" s="141">
        <v>3.4196515106571121</v>
      </c>
      <c r="AK1617" s="141">
        <v>3.414534158882585</v>
      </c>
      <c r="AL1617" s="141">
        <v>3.4080237515930096</v>
      </c>
      <c r="AM1617" s="141">
        <v>3.3997623725402328</v>
      </c>
      <c r="AN1617" s="141">
        <v>3.3893133938561566</v>
      </c>
      <c r="AO1617" s="141">
        <v>3.3761523883800293</v>
      </c>
      <c r="AP1617" s="141">
        <v>3.359662430590058</v>
      </c>
      <c r="AQ1617" s="141">
        <v>3.3391379862127364</v>
      </c>
      <c r="AR1617" s="141">
        <v>3.3138033362046535</v>
      </c>
      <c r="AS1617" s="141">
        <v>3.2828530933447011</v>
      </c>
      <c r="AT1617" s="141">
        <v>3.2455229592637083</v>
      </c>
      <c r="AU1617" s="141">
        <v>3.201196904094791</v>
      </c>
      <c r="AV1617" s="141">
        <v>3.1495503994016754</v>
      </c>
      <c r="AW1617" s="141">
        <v>3.0907165240900039</v>
      </c>
      <c r="AX1617" s="142">
        <v>3.025443288393904</v>
      </c>
    </row>
    <row r="1618" spans="1:50">
      <c r="A1618" s="212"/>
      <c r="B1618" s="215"/>
      <c r="C1618" s="216"/>
      <c r="D1618" s="106" t="s">
        <v>25</v>
      </c>
      <c r="E1618" s="107" t="str">
        <f>A1609&amp;"/"&amp;B1609&amp;"/"&amp;C1617&amp;"/"&amp;D1618</f>
        <v>Gas fired power plants (Natural gas, biogas)/Gas turbine combined cycle/Electricity only with CCS/M</v>
      </c>
      <c r="F1618" s="108" t="str">
        <f>A1609</f>
        <v>Gas fired power plants (Natural gas, biogas)</v>
      </c>
      <c r="G1618" s="108" t="str">
        <f>B1609</f>
        <v>Gas turbine combined cycle</v>
      </c>
      <c r="H1618" s="108" t="str">
        <f>C1617</f>
        <v>Electricity only with CCS</v>
      </c>
      <c r="I1618" s="109" t="str">
        <f t="shared" si="88"/>
        <v>M</v>
      </c>
      <c r="J1618" s="143" t="s">
        <v>99</v>
      </c>
      <c r="K1618" s="143" t="s">
        <v>99</v>
      </c>
      <c r="L1618" s="143" t="s">
        <v>99</v>
      </c>
      <c r="M1618" s="143" t="s">
        <v>99</v>
      </c>
      <c r="N1618" s="143" t="s">
        <v>99</v>
      </c>
      <c r="O1618" s="143" t="s">
        <v>99</v>
      </c>
      <c r="P1618" s="143" t="s">
        <v>99</v>
      </c>
      <c r="Q1618" s="143" t="s">
        <v>99</v>
      </c>
      <c r="R1618" s="143" t="s">
        <v>99</v>
      </c>
      <c r="S1618" s="143" t="s">
        <v>99</v>
      </c>
      <c r="T1618" s="143" t="s">
        <v>99</v>
      </c>
      <c r="U1618" s="143" t="s">
        <v>99</v>
      </c>
      <c r="V1618" s="143" t="s">
        <v>99</v>
      </c>
      <c r="W1618" s="143" t="s">
        <v>99</v>
      </c>
      <c r="X1618" s="143" t="s">
        <v>99</v>
      </c>
      <c r="Y1618" s="143" t="s">
        <v>99</v>
      </c>
      <c r="Z1618" s="143" t="s">
        <v>99</v>
      </c>
      <c r="AA1618" s="143" t="s">
        <v>99</v>
      </c>
      <c r="AB1618" s="143" t="s">
        <v>99</v>
      </c>
      <c r="AC1618" s="143" t="s">
        <v>99</v>
      </c>
      <c r="AD1618" s="143" t="s">
        <v>99</v>
      </c>
      <c r="AE1618" s="143">
        <v>4.2012816174457841</v>
      </c>
      <c r="AF1618" s="143">
        <v>4.1995980995166677</v>
      </c>
      <c r="AG1618" s="143">
        <v>4.1974421900191938</v>
      </c>
      <c r="AH1618" s="143">
        <v>4.1946834210435258</v>
      </c>
      <c r="AI1618" s="143">
        <v>4.1911566267054701</v>
      </c>
      <c r="AJ1618" s="143">
        <v>4.1866535694056672</v>
      </c>
      <c r="AK1618" s="143">
        <v>4.1809130960806025</v>
      </c>
      <c r="AL1618" s="143">
        <v>4.1736099398725131</v>
      </c>
      <c r="AM1618" s="143">
        <v>4.1643426023568919</v>
      </c>
      <c r="AN1618" s="143">
        <v>4.1526212890579544</v>
      </c>
      <c r="AO1618" s="143">
        <v>4.1378577152026628</v>
      </c>
      <c r="AP1618" s="143">
        <v>4.1193598344636522</v>
      </c>
      <c r="AQ1618" s="143">
        <v>4.0963362021923153</v>
      </c>
      <c r="AR1618" s="143">
        <v>4.0679166428227278</v>
      </c>
      <c r="AS1618" s="143">
        <v>4.0331977000237957</v>
      </c>
      <c r="AT1618" s="143">
        <v>3.9913220095583268</v>
      </c>
      <c r="AU1618" s="143">
        <v>3.9415985298145455</v>
      </c>
      <c r="AV1618" s="143">
        <v>3.8836632156937889</v>
      </c>
      <c r="AW1618" s="143">
        <v>3.8176653506421876</v>
      </c>
      <c r="AX1618" s="144">
        <v>3.7444440274141733</v>
      </c>
    </row>
    <row r="1619" spans="1:50">
      <c r="A1619" s="212"/>
      <c r="B1619" s="215"/>
      <c r="C1619" s="217" t="s">
        <v>43</v>
      </c>
      <c r="D1619" s="52" t="s">
        <v>24</v>
      </c>
      <c r="E1619" s="86" t="str">
        <f>A1609&amp;"/"&amp;B1609&amp;"/"&amp;C1619&amp;"/"&amp;D1619</f>
        <v>Gas fired power plants (Natural gas, biogas)/Gas turbine combined cycle/CHP with CCS/L</v>
      </c>
      <c r="F1619" s="61" t="str">
        <f>A1609</f>
        <v>Gas fired power plants (Natural gas, biogas)</v>
      </c>
      <c r="G1619" s="61" t="str">
        <f>B1609</f>
        <v>Gas turbine combined cycle</v>
      </c>
      <c r="H1619" s="61" t="str">
        <f>C1619</f>
        <v>CHP with CCS</v>
      </c>
      <c r="I1619" s="84" t="str">
        <f t="shared" si="88"/>
        <v>L</v>
      </c>
      <c r="J1619" s="135" t="s">
        <v>99</v>
      </c>
      <c r="K1619" s="135" t="s">
        <v>99</v>
      </c>
      <c r="L1619" s="135" t="s">
        <v>99</v>
      </c>
      <c r="M1619" s="135" t="s">
        <v>99</v>
      </c>
      <c r="N1619" s="135" t="s">
        <v>99</v>
      </c>
      <c r="O1619" s="135" t="s">
        <v>99</v>
      </c>
      <c r="P1619" s="135" t="s">
        <v>99</v>
      </c>
      <c r="Q1619" s="135" t="s">
        <v>99</v>
      </c>
      <c r="R1619" s="135" t="s">
        <v>99</v>
      </c>
      <c r="S1619" s="135" t="s">
        <v>99</v>
      </c>
      <c r="T1619" s="135" t="s">
        <v>99</v>
      </c>
      <c r="U1619" s="135" t="s">
        <v>99</v>
      </c>
      <c r="V1619" s="135" t="s">
        <v>99</v>
      </c>
      <c r="W1619" s="135" t="s">
        <v>99</v>
      </c>
      <c r="X1619" s="135" t="s">
        <v>99</v>
      </c>
      <c r="Y1619" s="135" t="s">
        <v>99</v>
      </c>
      <c r="Z1619" s="135" t="s">
        <v>99</v>
      </c>
      <c r="AA1619" s="135" t="s">
        <v>99</v>
      </c>
      <c r="AB1619" s="135" t="s">
        <v>99</v>
      </c>
      <c r="AC1619" s="135" t="s">
        <v>99</v>
      </c>
      <c r="AD1619" s="135" t="s">
        <v>99</v>
      </c>
      <c r="AE1619" s="135">
        <v>4.1551557709946767</v>
      </c>
      <c r="AF1619" s="135">
        <v>4.153769452268155</v>
      </c>
      <c r="AG1619" s="135">
        <v>4.1519934615537935</v>
      </c>
      <c r="AH1619" s="135">
        <v>4.1497197428262371</v>
      </c>
      <c r="AI1619" s="135">
        <v>4.1468112223135654</v>
      </c>
      <c r="AJ1619" s="135">
        <v>4.1430946220597029</v>
      </c>
      <c r="AK1619" s="135">
        <v>4.138351884371958</v>
      </c>
      <c r="AL1619" s="135">
        <v>4.1323102005185168</v>
      </c>
      <c r="AM1619" s="135">
        <v>4.1246308498690682</v>
      </c>
      <c r="AN1619" s="135">
        <v>4.1148974306294646</v>
      </c>
      <c r="AO1619" s="135">
        <v>4.1026046761980988</v>
      </c>
      <c r="AP1619" s="135">
        <v>4.0871499869626868</v>
      </c>
      <c r="AQ1619" s="135">
        <v>4.0678311323325032</v>
      </c>
      <c r="AR1619" s="135">
        <v>4.0438552753821062</v>
      </c>
      <c r="AS1619" s="135">
        <v>4.0143663233686624</v>
      </c>
      <c r="AT1619" s="135">
        <v>3.9784990065788564</v>
      </c>
      <c r="AU1619" s="135">
        <v>3.935467841612696</v>
      </c>
      <c r="AV1619" s="135">
        <v>3.8846953964984037</v>
      </c>
      <c r="AW1619" s="135">
        <v>3.8259749543605177</v>
      </c>
      <c r="AX1619" s="136">
        <v>3.7596467600793706</v>
      </c>
    </row>
    <row r="1620" spans="1:50">
      <c r="A1620" s="212"/>
      <c r="B1620" s="218"/>
      <c r="C1620" s="210"/>
      <c r="D1620" s="93" t="s">
        <v>25</v>
      </c>
      <c r="E1620" s="73" t="str">
        <f>A1609&amp;"/"&amp;B1609&amp;"/"&amp;C1619&amp;"/"&amp;D1620</f>
        <v>Gas fired power plants (Natural gas, biogas)/Gas turbine combined cycle/CHP with CCS/M</v>
      </c>
      <c r="F1620" s="91" t="str">
        <f>A1609</f>
        <v>Gas fired power plants (Natural gas, biogas)</v>
      </c>
      <c r="G1620" s="91" t="str">
        <f>B1609</f>
        <v>Gas turbine combined cycle</v>
      </c>
      <c r="H1620" s="91" t="str">
        <f>C1619</f>
        <v>CHP with CCS</v>
      </c>
      <c r="I1620" s="70" t="str">
        <f t="shared" si="88"/>
        <v>M</v>
      </c>
      <c r="J1620" s="137" t="s">
        <v>99</v>
      </c>
      <c r="K1620" s="137" t="s">
        <v>99</v>
      </c>
      <c r="L1620" s="137" t="s">
        <v>99</v>
      </c>
      <c r="M1620" s="137" t="s">
        <v>99</v>
      </c>
      <c r="N1620" s="137" t="s">
        <v>99</v>
      </c>
      <c r="O1620" s="137" t="s">
        <v>99</v>
      </c>
      <c r="P1620" s="137" t="s">
        <v>99</v>
      </c>
      <c r="Q1620" s="137" t="s">
        <v>99</v>
      </c>
      <c r="R1620" s="137" t="s">
        <v>99</v>
      </c>
      <c r="S1620" s="137" t="s">
        <v>99</v>
      </c>
      <c r="T1620" s="137" t="s">
        <v>99</v>
      </c>
      <c r="U1620" s="137" t="s">
        <v>99</v>
      </c>
      <c r="V1620" s="137" t="s">
        <v>99</v>
      </c>
      <c r="W1620" s="137" t="s">
        <v>99</v>
      </c>
      <c r="X1620" s="137" t="s">
        <v>99</v>
      </c>
      <c r="Y1620" s="137" t="s">
        <v>99</v>
      </c>
      <c r="Z1620" s="137" t="s">
        <v>99</v>
      </c>
      <c r="AA1620" s="137" t="s">
        <v>99</v>
      </c>
      <c r="AB1620" s="137" t="s">
        <v>99</v>
      </c>
      <c r="AC1620" s="137" t="s">
        <v>99</v>
      </c>
      <c r="AD1620" s="137" t="s">
        <v>99</v>
      </c>
      <c r="AE1620" s="137">
        <v>4.8918125849976457</v>
      </c>
      <c r="AF1620" s="137">
        <v>4.8903290200499416</v>
      </c>
      <c r="AG1620" s="137">
        <v>4.8884284487593215</v>
      </c>
      <c r="AH1620" s="137">
        <v>4.8859952352849536</v>
      </c>
      <c r="AI1620" s="137">
        <v>4.8828826905290263</v>
      </c>
      <c r="AJ1620" s="137">
        <v>4.8789053815914976</v>
      </c>
      <c r="AK1620" s="137">
        <v>4.8738299546675981</v>
      </c>
      <c r="AL1620" s="137">
        <v>4.8673644642875002</v>
      </c>
      <c r="AM1620" s="137">
        <v>4.8591464295551576</v>
      </c>
      <c r="AN1620" s="137">
        <v>4.8487302393032845</v>
      </c>
      <c r="AO1620" s="137">
        <v>4.835575183949695</v>
      </c>
      <c r="AP1620" s="137">
        <v>4.8190363932743034</v>
      </c>
      <c r="AQ1620" s="137">
        <v>4.7983623772556028</v>
      </c>
      <c r="AR1620" s="137">
        <v>4.7727046837668734</v>
      </c>
      <c r="AS1620" s="137">
        <v>4.7411471676526364</v>
      </c>
      <c r="AT1620" s="137">
        <v>4.7027638630491788</v>
      </c>
      <c r="AU1620" s="137">
        <v>4.6567141871836242</v>
      </c>
      <c r="AV1620" s="137">
        <v>4.6023802029130731</v>
      </c>
      <c r="AW1620" s="137">
        <v>4.5395406927752884</v>
      </c>
      <c r="AX1620" s="138">
        <v>4.4685597688380359</v>
      </c>
    </row>
    <row r="1621" spans="1:50">
      <c r="A1621" s="212"/>
      <c r="B1621" s="214" t="s">
        <v>51</v>
      </c>
      <c r="C1621" s="209" t="s">
        <v>36</v>
      </c>
      <c r="D1621" s="67" t="s">
        <v>25</v>
      </c>
      <c r="E1621" s="87" t="str">
        <f>A1609&amp;"/"&amp;B1621&amp;"/"&amp;C1621&amp;"/"&amp;D1621</f>
        <v>Gas fired power plants (Natural gas, biogas)/Gas turbine /Electricity only/M</v>
      </c>
      <c r="F1621" s="55" t="str">
        <f>A1609</f>
        <v>Gas fired power plants (Natural gas, biogas)</v>
      </c>
      <c r="G1621" s="55" t="str">
        <f>B1621</f>
        <v xml:space="preserve">Gas turbine </v>
      </c>
      <c r="H1621" s="55" t="str">
        <f>C1621</f>
        <v>Electricity only</v>
      </c>
      <c r="I1621" s="85" t="str">
        <f t="shared" si="88"/>
        <v>M</v>
      </c>
      <c r="J1621" s="139">
        <v>2.3833528722157089</v>
      </c>
      <c r="K1621" s="139">
        <v>2.382950405592223</v>
      </c>
      <c r="L1621" s="139">
        <v>2.3825084488126507</v>
      </c>
      <c r="M1621" s="139">
        <v>2.382023443385199</v>
      </c>
      <c r="N1621" s="139">
        <v>2.3814915771111203</v>
      </c>
      <c r="O1621" s="139">
        <v>2.3809087804769091</v>
      </c>
      <c r="P1621" s="139">
        <v>2.3802707266400152</v>
      </c>
      <c r="Q1621" s="139">
        <v>2.3795728359256549</v>
      </c>
      <c r="R1621" s="139">
        <v>2.3788102858742128</v>
      </c>
      <c r="S1621" s="139">
        <v>2.3779780279964009</v>
      </c>
      <c r="T1621" s="139">
        <v>2.3770708124986415</v>
      </c>
      <c r="U1621" s="139">
        <v>2.3760832223232708</v>
      </c>
      <c r="V1621" s="139">
        <v>2.375009717893461</v>
      </c>
      <c r="W1621" s="139">
        <v>2.3738446939446396</v>
      </c>
      <c r="X1621" s="139">
        <v>2.3725825497430266</v>
      </c>
      <c r="Y1621" s="139">
        <v>2.3712177738160718</v>
      </c>
      <c r="Z1621" s="139">
        <v>2.3697450440258043</v>
      </c>
      <c r="AA1621" s="139">
        <v>2.3681593433820076</v>
      </c>
      <c r="AB1621" s="139">
        <v>2.3664560913981703</v>
      </c>
      <c r="AC1621" s="139">
        <v>2.3646312900264448</v>
      </c>
      <c r="AD1621" s="139">
        <v>2.3626816822661771</v>
      </c>
      <c r="AE1621" s="139">
        <v>2.3606049204374533</v>
      </c>
      <c r="AF1621" s="139">
        <v>2.3583997398804772</v>
      </c>
      <c r="AG1621" s="139">
        <v>2.3560661325422489</v>
      </c>
      <c r="AH1621" s="139">
        <v>2.3536055136302636</v>
      </c>
      <c r="AI1621" s="139">
        <v>2.3510208733622266</v>
      </c>
      <c r="AJ1621" s="139">
        <v>2.3483169049574486</v>
      </c>
      <c r="AK1621" s="139">
        <v>2.3455000995493442</v>
      </c>
      <c r="AL1621" s="139">
        <v>2.3425787987973155</v>
      </c>
      <c r="AM1621" s="139">
        <v>2.3395631967664201</v>
      </c>
      <c r="AN1621" s="139">
        <v>2.3364652842059872</v>
      </c>
      <c r="AO1621" s="139">
        <v>2.3332987307067312</v>
      </c>
      <c r="AP1621" s="139">
        <v>2.330078703276401</v>
      </c>
      <c r="AQ1621" s="139">
        <v>2.3268216234763806</v>
      </c>
      <c r="AR1621" s="139">
        <v>2.3235448691438561</v>
      </c>
      <c r="AS1621" s="139">
        <v>2.3202664305513929</v>
      </c>
      <c r="AT1621" s="139">
        <v>2.3170045342566841</v>
      </c>
      <c r="AU1621" s="139">
        <v>2.3137772505082927</v>
      </c>
      <c r="AV1621" s="139">
        <v>2.3106021015981746</v>
      </c>
      <c r="AW1621" s="139">
        <v>2.3074956887958824</v>
      </c>
      <c r="AX1621" s="140">
        <v>2.3044733544095197</v>
      </c>
    </row>
    <row r="1622" spans="1:50">
      <c r="A1622" s="212"/>
      <c r="B1622" s="215"/>
      <c r="C1622" s="206"/>
      <c r="D1622" s="52" t="s">
        <v>38</v>
      </c>
      <c r="E1622" s="86" t="str">
        <f>A1609&amp;"/"&amp;B1621&amp;"/"&amp;C1621&amp;"/"&amp;D1622</f>
        <v>Gas fired power plants (Natural gas, biogas)/Gas turbine /Electricity only/S</v>
      </c>
      <c r="F1622" s="61" t="str">
        <f>A1609</f>
        <v>Gas fired power plants (Natural gas, biogas)</v>
      </c>
      <c r="G1622" s="61" t="str">
        <f>B1621</f>
        <v xml:space="preserve">Gas turbine </v>
      </c>
      <c r="H1622" s="61" t="str">
        <f>C1621</f>
        <v>Electricity only</v>
      </c>
      <c r="I1622" s="84" t="str">
        <f t="shared" si="88"/>
        <v>S</v>
      </c>
      <c r="J1622" s="135">
        <v>2.5382708089097306</v>
      </c>
      <c r="K1622" s="135">
        <v>2.5378382665883166</v>
      </c>
      <c r="L1622" s="135">
        <v>2.5373631409343953</v>
      </c>
      <c r="M1622" s="135">
        <v>2.5368415651273493</v>
      </c>
      <c r="N1622" s="135">
        <v>2.536269390426614</v>
      </c>
      <c r="O1622" s="135">
        <v>2.5356421806560521</v>
      </c>
      <c r="P1622" s="135">
        <v>2.5349552103457307</v>
      </c>
      <c r="Q1622" s="135">
        <v>2.5342034675185836</v>
      </c>
      <c r="R1622" s="135">
        <v>2.5333816622519447</v>
      </c>
      <c r="S1622" s="135">
        <v>2.5324842422863312</v>
      </c>
      <c r="T1622" s="135">
        <v>2.5315054170881965</v>
      </c>
      <c r="U1622" s="135">
        <v>2.5304391918888758</v>
      </c>
      <c r="V1622" s="135">
        <v>2.5292794133046139</v>
      </c>
      <c r="W1622" s="135">
        <v>2.5280198281748802</v>
      </c>
      <c r="X1622" s="135">
        <v>2.5266541572167349</v>
      </c>
      <c r="Y1622" s="135">
        <v>2.5251761849573828</v>
      </c>
      <c r="Z1622" s="135">
        <v>2.5235798671478702</v>
      </c>
      <c r="AA1622" s="135">
        <v>2.5218594564499748</v>
      </c>
      <c r="AB1622" s="135">
        <v>2.5200096465986745</v>
      </c>
      <c r="AC1622" s="135">
        <v>2.5180257344521042</v>
      </c>
      <c r="AD1622" s="135">
        <v>2.5159037983367094</v>
      </c>
      <c r="AE1622" s="135">
        <v>2.5136408898795684</v>
      </c>
      <c r="AF1622" s="135">
        <v>2.5112352351156479</v>
      </c>
      <c r="AG1622" s="135">
        <v>2.5086864391156007</v>
      </c>
      <c r="AH1622" s="135">
        <v>2.5059956867823572</v>
      </c>
      <c r="AI1622" s="135">
        <v>2.5031659309302596</v>
      </c>
      <c r="AJ1622" s="135">
        <v>2.5002020574405854</v>
      </c>
      <c r="AK1622" s="135">
        <v>2.4971110163607859</v>
      </c>
      <c r="AL1622" s="135">
        <v>2.4939019074734374</v>
      </c>
      <c r="AM1622" s="135">
        <v>2.4905860092885845</v>
      </c>
      <c r="AN1622" s="135">
        <v>2.4871767417584039</v>
      </c>
      <c r="AO1622" s="135">
        <v>2.4836895553581981</v>
      </c>
      <c r="AP1622" s="135">
        <v>2.4801417425090309</v>
      </c>
      <c r="AQ1622" s="135">
        <v>2.4765521715026271</v>
      </c>
      <c r="AR1622" s="135">
        <v>2.4729409478686781</v>
      </c>
      <c r="AS1622" s="135">
        <v>2.4693290131214347</v>
      </c>
      <c r="AT1622" s="135">
        <v>2.4657376955738739</v>
      </c>
      <c r="AU1622" s="135">
        <v>2.4621882319185291</v>
      </c>
      <c r="AV1622" s="135">
        <v>2.4587012810821971</v>
      </c>
      <c r="AW1622" s="135">
        <v>2.455296453108156</v>
      </c>
      <c r="AX1622" s="136">
        <v>2.4519918753076109</v>
      </c>
    </row>
    <row r="1623" spans="1:50">
      <c r="A1623" s="212"/>
      <c r="B1623" s="215"/>
      <c r="C1623" s="216"/>
      <c r="D1623" s="106" t="s">
        <v>47</v>
      </c>
      <c r="E1623" s="86" t="str">
        <f>A1609&amp;"/"&amp;B1621&amp;"/"&amp;C1621&amp;"/"&amp;D1623</f>
        <v>Gas fired power plants (Natural gas, biogas)/Gas turbine /Electricity only/XS</v>
      </c>
      <c r="F1623" s="61" t="str">
        <f>A1609</f>
        <v>Gas fired power plants (Natural gas, biogas)</v>
      </c>
      <c r="G1623" s="61" t="str">
        <f>B1621</f>
        <v xml:space="preserve">Gas turbine </v>
      </c>
      <c r="H1623" s="61" t="str">
        <f>C1621</f>
        <v>Electricity only</v>
      </c>
      <c r="I1623" s="84" t="str">
        <f t="shared" si="88"/>
        <v>XS</v>
      </c>
      <c r="J1623" s="135">
        <v>3.6804926729191085</v>
      </c>
      <c r="K1623" s="135">
        <v>3.680108397155665</v>
      </c>
      <c r="L1623" s="135">
        <v>3.6796852910491982</v>
      </c>
      <c r="M1623" s="135">
        <v>3.6792196108269355</v>
      </c>
      <c r="N1623" s="135">
        <v>3.6787072906277212</v>
      </c>
      <c r="O1623" s="135">
        <v>3.678143923269019</v>
      </c>
      <c r="P1623" s="135">
        <v>3.6775247418299646</v>
      </c>
      <c r="Q1623" s="135">
        <v>3.6768446026353425</v>
      </c>
      <c r="R1623" s="135">
        <v>3.67609797035731</v>
      </c>
      <c r="S1623" s="135">
        <v>3.675278906101509</v>
      </c>
      <c r="T1623" s="135">
        <v>3.6743810595114783</v>
      </c>
      <c r="U1623" s="135">
        <v>3.6733976661086265</v>
      </c>
      <c r="V1623" s="135">
        <v>3.6723215512813199</v>
      </c>
      <c r="W1623" s="135">
        <v>3.6711451425406518</v>
      </c>
      <c r="X1623" s="135">
        <v>3.6698604918643243</v>
      </c>
      <c r="Y1623" s="135">
        <v>3.6684593101423091</v>
      </c>
      <c r="Z1623" s="135">
        <v>3.66693301590337</v>
      </c>
      <c r="AA1623" s="135">
        <v>3.6652728006198343</v>
      </c>
      <c r="AB1623" s="135">
        <v>3.6634697129342402</v>
      </c>
      <c r="AC1623" s="135">
        <v>3.6615147640950729</v>
      </c>
      <c r="AD1623" s="135">
        <v>3.6593990566946122</v>
      </c>
      <c r="AE1623" s="135">
        <v>3.6571139384309221</v>
      </c>
      <c r="AF1623" s="135">
        <v>3.6546511820277914</v>
      </c>
      <c r="AG1623" s="135">
        <v>3.6520031916023443</v>
      </c>
      <c r="AH1623" s="135">
        <v>3.6491632346384688</v>
      </c>
      <c r="AI1623" s="135">
        <v>3.6461256972867107</v>
      </c>
      <c r="AJ1623" s="135">
        <v>3.6428863589709577</v>
      </c>
      <c r="AK1623" s="135">
        <v>3.6394426802721371</v>
      </c>
      <c r="AL1623" s="135">
        <v>3.6357940958515282</v>
      </c>
      <c r="AM1623" s="135">
        <v>3.6319423018897488</v>
      </c>
      <c r="AN1623" s="135">
        <v>3.6278915253207731</v>
      </c>
      <c r="AO1623" s="135">
        <v>3.6236487602509597</v>
      </c>
      <c r="AP1623" s="135">
        <v>3.6192239556267332</v>
      </c>
      <c r="AQ1623" s="135">
        <v>3.6146301377259675</v>
      </c>
      <c r="AR1623" s="135">
        <v>3.6098834516603295</v>
      </c>
      <c r="AS1623" s="135">
        <v>3.6050031080015694</v>
      </c>
      <c r="AT1623" s="135">
        <v>3.6000112240017059</v>
      </c>
      <c r="AU1623" s="135">
        <v>3.5949325536457941</v>
      </c>
      <c r="AV1623" s="135">
        <v>3.5897941067671932</v>
      </c>
      <c r="AW1623" s="135">
        <v>3.5846246642971336</v>
      </c>
      <c r="AX1623" s="136">
        <v>3.5794542038731509</v>
      </c>
    </row>
    <row r="1624" spans="1:50">
      <c r="A1624" s="212"/>
      <c r="B1624" s="215"/>
      <c r="C1624" s="217" t="s">
        <v>26</v>
      </c>
      <c r="D1624" s="52" t="s">
        <v>25</v>
      </c>
      <c r="E1624" s="56" t="str">
        <f>A1609&amp;"/"&amp;B1621&amp;"/"&amp;C1624&amp;"/"&amp;D1624</f>
        <v>Gas fired power plants (Natural gas, biogas)/Gas turbine /CHP/M</v>
      </c>
      <c r="F1624" s="103" t="str">
        <f>A1609</f>
        <v>Gas fired power plants (Natural gas, biogas)</v>
      </c>
      <c r="G1624" s="103" t="str">
        <f>B1621</f>
        <v xml:space="preserve">Gas turbine </v>
      </c>
      <c r="H1624" s="103" t="str">
        <f>C1624</f>
        <v>CHP</v>
      </c>
      <c r="I1624" s="104" t="str">
        <f t="shared" si="88"/>
        <v>M</v>
      </c>
      <c r="J1624" s="141">
        <v>3.7641740692847745</v>
      </c>
      <c r="K1624" s="141">
        <v>3.7640858533141399</v>
      </c>
      <c r="L1624" s="141">
        <v>3.7639884461320312</v>
      </c>
      <c r="M1624" s="141">
        <v>3.7638809001084779</v>
      </c>
      <c r="N1624" s="141">
        <v>3.7637621721115004</v>
      </c>
      <c r="O1624" s="141">
        <v>3.7636311143671883</v>
      </c>
      <c r="P1624" s="141">
        <v>3.763486464552777</v>
      </c>
      <c r="Q1624" s="141">
        <v>3.7633268350830358</v>
      </c>
      <c r="R1624" s="141">
        <v>3.7631507015544772</v>
      </c>
      <c r="S1624" s="141">
        <v>3.7629563903181973</v>
      </c>
      <c r="T1624" s="141">
        <v>3.7627420651609755</v>
      </c>
      <c r="U1624" s="141">
        <v>3.7625057130862603</v>
      </c>
      <c r="V1624" s="141">
        <v>3.7622451292025474</v>
      </c>
      <c r="W1624" s="141">
        <v>3.7619579007471202</v>
      </c>
      <c r="X1624" s="141">
        <v>3.7616413902992254</v>
      </c>
      <c r="Y1624" s="141">
        <v>3.7612927182694347</v>
      </c>
      <c r="Z1624" s="141">
        <v>3.7609087447924243</v>
      </c>
      <c r="AA1624" s="141">
        <v>3.7604860511999036</v>
      </c>
      <c r="AB1624" s="141">
        <v>3.7600209213103732</v>
      </c>
      <c r="AC1624" s="141">
        <v>3.7595093228441208</v>
      </c>
      <c r="AD1624" s="141">
        <v>3.7589468893568148</v>
      </c>
      <c r="AE1624" s="141">
        <v>3.7583289031845082</v>
      </c>
      <c r="AF1624" s="141">
        <v>3.7576502800078386</v>
      </c>
      <c r="AG1624" s="141">
        <v>3.7569055557744013</v>
      </c>
      <c r="AH1624" s="141">
        <v>3.7560888768655993</v>
      </c>
      <c r="AI1624" s="141">
        <v>3.7551939945568753</v>
      </c>
      <c r="AJ1624" s="141">
        <v>3.7542142649957673</v>
      </c>
      <c r="AK1624" s="141">
        <v>3.7531426561067596</v>
      </c>
      <c r="AL1624" s="141">
        <v>3.7519717630190246</v>
      </c>
      <c r="AM1624" s="141">
        <v>3.7506938337939197</v>
      </c>
      <c r="AN1624" s="141">
        <v>3.7493008073907301</v>
      </c>
      <c r="AO1624" s="141">
        <v>3.7477843659352867</v>
      </c>
      <c r="AP1624" s="141">
        <v>3.7461360034256526</v>
      </c>
      <c r="AQ1624" s="141">
        <v>3.7443471129965702</v>
      </c>
      <c r="AR1624" s="141">
        <v>3.7424090947398021</v>
      </c>
      <c r="AS1624" s="141">
        <v>3.7403134858074361</v>
      </c>
      <c r="AT1624" s="141">
        <v>3.7380521140741787</v>
      </c>
      <c r="AU1624" s="141">
        <v>3.7356172759681061</v>
      </c>
      <c r="AV1624" s="141">
        <v>3.7330019381672965</v>
      </c>
      <c r="AW1624" s="141">
        <v>3.7301999616824721</v>
      </c>
      <c r="AX1624" s="142">
        <v>3.7272063453998747</v>
      </c>
    </row>
    <row r="1625" spans="1:50">
      <c r="A1625" s="212"/>
      <c r="B1625" s="215"/>
      <c r="C1625" s="206"/>
      <c r="D1625" s="52" t="s">
        <v>38</v>
      </c>
      <c r="E1625" s="86" t="str">
        <f>A1609&amp;"/"&amp;B1621&amp;"/"&amp;C1624&amp;"/"&amp;D1625</f>
        <v>Gas fired power plants (Natural gas, biogas)/Gas turbine /CHP/S</v>
      </c>
      <c r="F1625" s="61" t="str">
        <f>A1609</f>
        <v>Gas fired power plants (Natural gas, biogas)</v>
      </c>
      <c r="G1625" s="61" t="str">
        <f>B1621</f>
        <v xml:space="preserve">Gas turbine </v>
      </c>
      <c r="H1625" s="61" t="str">
        <f>C1624</f>
        <v>CHP</v>
      </c>
      <c r="I1625" s="84" t="str">
        <f t="shared" si="88"/>
        <v>S</v>
      </c>
      <c r="J1625" s="135">
        <v>3.7916552398448418</v>
      </c>
      <c r="K1625" s="135">
        <v>3.7915081455890691</v>
      </c>
      <c r="L1625" s="135">
        <v>3.7913458068564538</v>
      </c>
      <c r="M1625" s="135">
        <v>3.7911666697430806</v>
      </c>
      <c r="N1625" s="135">
        <v>3.7909690276539529</v>
      </c>
      <c r="O1625" s="135">
        <v>3.7907510075532165</v>
      </c>
      <c r="P1625" s="135">
        <v>3.7905105552563181</v>
      </c>
      <c r="Q1625" s="135">
        <v>3.790245419763496</v>
      </c>
      <c r="R1625" s="135">
        <v>3.7899531366535117</v>
      </c>
      <c r="S1625" s="135">
        <v>3.7896310105815068</v>
      </c>
      <c r="T1625" s="135">
        <v>3.7892760969564341</v>
      </c>
      <c r="U1625" s="135">
        <v>3.7888851829128884</v>
      </c>
      <c r="V1625" s="135">
        <v>3.7884547677406024</v>
      </c>
      <c r="W1625" s="135">
        <v>3.787981042993946</v>
      </c>
      <c r="X1625" s="135">
        <v>3.7874598725748951</v>
      </c>
      <c r="Y1625" s="135">
        <v>3.786886773167796</v>
      </c>
      <c r="Z1625" s="135">
        <v>3.7862568955042666</v>
      </c>
      <c r="AA1625" s="135">
        <v>3.7855650070532203</v>
      </c>
      <c r="AB1625" s="135">
        <v>3.7848054768652326</v>
      </c>
      <c r="AC1625" s="135">
        <v>3.7839722634528399</v>
      </c>
      <c r="AD1625" s="135">
        <v>3.7830589067585549</v>
      </c>
      <c r="AE1625" s="135">
        <v>3.7820585254488943</v>
      </c>
      <c r="AF1625" s="135">
        <v>3.7809638209723686</v>
      </c>
      <c r="AG1625" s="135">
        <v>3.779767090026978</v>
      </c>
      <c r="AH1625" s="135">
        <v>3.7784602472900675</v>
      </c>
      <c r="AI1625" s="135">
        <v>3.7770348604590414</v>
      </c>
      <c r="AJ1625" s="135">
        <v>3.7754821998196162</v>
      </c>
      <c r="AK1625" s="135">
        <v>3.7737933046787222</v>
      </c>
      <c r="AL1625" s="135">
        <v>3.7719590690461482</v>
      </c>
      <c r="AM1625" s="135">
        <v>3.7699703488916558</v>
      </c>
      <c r="AN1625" s="135">
        <v>3.7678180931067424</v>
      </c>
      <c r="AO1625" s="135">
        <v>3.7654934999228424</v>
      </c>
      <c r="AP1625" s="135">
        <v>3.7629881999393398</v>
      </c>
      <c r="AQ1625" s="135">
        <v>3.7602944660561377</v>
      </c>
      <c r="AR1625" s="135">
        <v>3.757405449454374</v>
      </c>
      <c r="AS1625" s="135">
        <v>3.7543154393065685</v>
      </c>
      <c r="AT1625" s="135">
        <v>3.7510201421270764</v>
      </c>
      <c r="AU1625" s="135">
        <v>3.7475169746289119</v>
      </c>
      <c r="AV1625" s="135">
        <v>3.7438053617072535</v>
      </c>
      <c r="AW1625" s="135">
        <v>3.7398870288438681</v>
      </c>
      <c r="AX1625" s="136">
        <v>3.7357662759920944</v>
      </c>
    </row>
    <row r="1626" spans="1:50">
      <c r="A1626" s="212"/>
      <c r="B1626" s="218"/>
      <c r="C1626" s="210"/>
      <c r="D1626" s="93" t="s">
        <v>47</v>
      </c>
      <c r="E1626" s="73" t="str">
        <f>A1609&amp;"/"&amp;B1621&amp;"/"&amp;C1624&amp;"/"&amp;D1626</f>
        <v>Gas fired power plants (Natural gas, biogas)/Gas turbine /CHP/XS</v>
      </c>
      <c r="F1626" s="91" t="str">
        <f>A1609</f>
        <v>Gas fired power plants (Natural gas, biogas)</v>
      </c>
      <c r="G1626" s="91" t="str">
        <f>B1621</f>
        <v xml:space="preserve">Gas turbine </v>
      </c>
      <c r="H1626" s="91" t="str">
        <f>C1624</f>
        <v>CHP</v>
      </c>
      <c r="I1626" s="70" t="str">
        <f t="shared" si="88"/>
        <v>XS</v>
      </c>
      <c r="J1626" s="137">
        <v>4.2808869807160077</v>
      </c>
      <c r="K1626" s="137">
        <v>4.2807209071031291</v>
      </c>
      <c r="L1626" s="137">
        <v>4.2805376220408116</v>
      </c>
      <c r="M1626" s="137">
        <v>4.2803353711271885</v>
      </c>
      <c r="N1626" s="137">
        <v>4.2801122275678001</v>
      </c>
      <c r="O1626" s="137">
        <v>4.2798660766517127</v>
      </c>
      <c r="P1626" s="137">
        <v>4.2795945991459368</v>
      </c>
      <c r="Q1626" s="137">
        <v>4.279295253607498</v>
      </c>
      <c r="R1626" s="137">
        <v>4.2789652576344812</v>
      </c>
      <c r="S1626" s="137">
        <v>4.2786015681056169</v>
      </c>
      <c r="T1626" s="137">
        <v>4.2782008604935733</v>
      </c>
      <c r="U1626" s="137">
        <v>4.2777595073816101</v>
      </c>
      <c r="V1626" s="137">
        <v>4.2772735563679269</v>
      </c>
      <c r="W1626" s="137">
        <v>4.2767387076087111</v>
      </c>
      <c r="X1626" s="137">
        <v>4.2761502913312492</v>
      </c>
      <c r="Y1626" s="137">
        <v>4.275503245744213</v>
      </c>
      <c r="Z1626" s="137">
        <v>4.2747920958851973</v>
      </c>
      <c r="AA1626" s="137">
        <v>4.2740109340772712</v>
      </c>
      <c r="AB1626" s="137">
        <v>4.2731534028178233</v>
      </c>
      <c r="AC1626" s="137">
        <v>4.2722126810950813</v>
      </c>
      <c r="AD1626" s="137">
        <v>4.2711814753197714</v>
      </c>
      <c r="AE1626" s="137">
        <v>4.270052016269994</v>
      </c>
      <c r="AF1626" s="137">
        <v>4.2688160636728165</v>
      </c>
      <c r="AG1626" s="137">
        <v>4.2674649202804247</v>
      </c>
      <c r="AH1626" s="137">
        <v>4.2659894575327844</v>
      </c>
      <c r="AI1626" s="137">
        <v>4.2643801551196061</v>
      </c>
      <c r="AJ1626" s="137">
        <v>4.2626271569443128</v>
      </c>
      <c r="AK1626" s="137">
        <v>4.260720346128692</v>
      </c>
      <c r="AL1626" s="137">
        <v>4.2586494417499026</v>
      </c>
      <c r="AM1626" s="137">
        <v>4.2564041199368345</v>
      </c>
      <c r="AN1626" s="137">
        <v>4.2539741617296691</v>
      </c>
      <c r="AO1626" s="137">
        <v>4.2513496296804885</v>
      </c>
      <c r="AP1626" s="137">
        <v>4.2485210744971313</v>
      </c>
      <c r="AQ1626" s="137">
        <v>4.2454797720630566</v>
      </c>
      <c r="AR1626" s="137">
        <v>4.2422179898663002</v>
      </c>
      <c r="AS1626" s="137">
        <v>4.2387292802196495</v>
      </c>
      <c r="AT1626" s="137">
        <v>4.2350087956552738</v>
      </c>
      <c r="AU1626" s="137">
        <v>4.2310536195684385</v>
      </c>
      <c r="AV1626" s="137">
        <v>4.2268631026493848</v>
      </c>
      <c r="AW1626" s="137">
        <v>4.2224391930162763</v>
      </c>
      <c r="AX1626" s="138">
        <v>4.2177867454391516</v>
      </c>
    </row>
    <row r="1627" spans="1:50">
      <c r="A1627" s="212"/>
      <c r="B1627" s="214" t="s">
        <v>46</v>
      </c>
      <c r="C1627" s="209" t="s">
        <v>36</v>
      </c>
      <c r="D1627" s="67" t="s">
        <v>24</v>
      </c>
      <c r="E1627" s="87" t="str">
        <f>A1609&amp;"/"&amp;B1627&amp;"/"&amp;C1627&amp;"/"&amp;D1627</f>
        <v>Gas fired power plants (Natural gas, biogas)/Steam turbine/Electricity only/L</v>
      </c>
      <c r="F1627" s="55" t="str">
        <f>A1609</f>
        <v>Gas fired power plants (Natural gas, biogas)</v>
      </c>
      <c r="G1627" s="55" t="str">
        <f>B1627</f>
        <v>Steam turbine</v>
      </c>
      <c r="H1627" s="55" t="str">
        <f>C1627</f>
        <v>Electricity only</v>
      </c>
      <c r="I1627" s="85" t="str">
        <f t="shared" si="88"/>
        <v>L</v>
      </c>
      <c r="J1627" s="139">
        <v>1.9142962917257973</v>
      </c>
      <c r="K1627" s="139">
        <v>1.9149767743637847</v>
      </c>
      <c r="L1627" s="139">
        <v>1.9156428062282218</v>
      </c>
      <c r="M1627" s="139">
        <v>1.9162945519861025</v>
      </c>
      <c r="N1627" s="139">
        <v>1.9169321819512861</v>
      </c>
      <c r="O1627" s="139">
        <v>1.917555871619141</v>
      </c>
      <c r="P1627" s="139">
        <v>1.9181658012140601</v>
      </c>
      <c r="Q1627" s="139">
        <v>1.9187621552503473</v>
      </c>
      <c r="R1627" s="139">
        <v>1.9193451221069047</v>
      </c>
      <c r="S1627" s="139">
        <v>1.9199148936160564</v>
      </c>
      <c r="T1627" s="139">
        <v>1.9204716646667876</v>
      </c>
      <c r="U1627" s="139">
        <v>1.9210156328225976</v>
      </c>
      <c r="V1627" s="139">
        <v>1.9215469979540987</v>
      </c>
      <c r="W1627" s="139">
        <v>1.9220659618864488</v>
      </c>
      <c r="X1627" s="139">
        <v>1.9225727280616245</v>
      </c>
      <c r="Y1627" s="139">
        <v>1.9230675012155094</v>
      </c>
      <c r="Z1627" s="139">
        <v>1.9235504870697187</v>
      </c>
      <c r="AA1627" s="139">
        <v>1.9240218920380265</v>
      </c>
      <c r="AB1627" s="139">
        <v>1.924481922947245</v>
      </c>
      <c r="AC1627" s="139">
        <v>1.9249307867723411</v>
      </c>
      <c r="AD1627" s="139">
        <v>1.9253686903855707</v>
      </c>
      <c r="AE1627" s="139">
        <v>1.9257958403193567</v>
      </c>
      <c r="AF1627" s="139">
        <v>1.9262124425426326</v>
      </c>
      <c r="AG1627" s="139">
        <v>1.9266187022503372</v>
      </c>
      <c r="AH1627" s="139">
        <v>1.9270148236657327</v>
      </c>
      <c r="AI1627" s="139">
        <v>1.9274010098552001</v>
      </c>
      <c r="AJ1627" s="139">
        <v>1.9277774625551525</v>
      </c>
      <c r="AK1627" s="139">
        <v>1.9281443820106965</v>
      </c>
      <c r="AL1627" s="139">
        <v>1.9285019668256618</v>
      </c>
      <c r="AM1627" s="139">
        <v>1.928850413823612</v>
      </c>
      <c r="AN1627" s="139">
        <v>1.9291899179194458</v>
      </c>
      <c r="AO1627" s="139">
        <v>1.9295206720011957</v>
      </c>
      <c r="AP1627" s="139">
        <v>1.9298428668216308</v>
      </c>
      <c r="AQ1627" s="139">
        <v>1.930156690899262</v>
      </c>
      <c r="AR1627" s="139">
        <v>1.9304623304283681</v>
      </c>
      <c r="AS1627" s="139">
        <v>1.9307599691976418</v>
      </c>
      <c r="AT1627" s="139">
        <v>1.9310497885170801</v>
      </c>
      <c r="AU1627" s="139">
        <v>1.9313319671527311</v>
      </c>
      <c r="AV1627" s="139">
        <v>1.9316066812689296</v>
      </c>
      <c r="AW1627" s="139">
        <v>1.9318741043776508</v>
      </c>
      <c r="AX1627" s="140">
        <v>1.9321344072946252</v>
      </c>
    </row>
    <row r="1628" spans="1:50">
      <c r="A1628" s="212"/>
      <c r="B1628" s="215"/>
      <c r="C1628" s="206"/>
      <c r="D1628" s="52" t="s">
        <v>25</v>
      </c>
      <c r="E1628" s="86" t="str">
        <f>A1609&amp;"/"&amp;B1627&amp;"/"&amp;C1627&amp;"/"&amp;D1628</f>
        <v>Gas fired power plants (Natural gas, biogas)/Steam turbine/Electricity only/M</v>
      </c>
      <c r="F1628" s="61" t="str">
        <f>A1609</f>
        <v>Gas fired power plants (Natural gas, biogas)</v>
      </c>
      <c r="G1628" s="61" t="str">
        <f>B1627</f>
        <v>Steam turbine</v>
      </c>
      <c r="H1628" s="61" t="str">
        <f>C1627</f>
        <v>Electricity only</v>
      </c>
      <c r="I1628" s="84" t="str">
        <f t="shared" si="88"/>
        <v>M</v>
      </c>
      <c r="J1628" s="135">
        <v>2.0674399950638613</v>
      </c>
      <c r="K1628" s="135">
        <v>2.067991186000631</v>
      </c>
      <c r="L1628" s="135">
        <v>2.0685306718108252</v>
      </c>
      <c r="M1628" s="135">
        <v>2.0690585858747084</v>
      </c>
      <c r="N1628" s="135">
        <v>2.0695750661465073</v>
      </c>
      <c r="O1628" s="135">
        <v>2.0700802547774702</v>
      </c>
      <c r="P1628" s="135">
        <v>2.0705742977493546</v>
      </c>
      <c r="Q1628" s="135">
        <v>2.071057344518747</v>
      </c>
      <c r="R1628" s="135">
        <v>2.0715295476725588</v>
      </c>
      <c r="S1628" s="135">
        <v>2.0719910625949711</v>
      </c>
      <c r="T1628" s="135">
        <v>2.0724420471460636</v>
      </c>
      <c r="U1628" s="135">
        <v>2.0728826613522702</v>
      </c>
      <c r="V1628" s="135">
        <v>2.0733130671087858</v>
      </c>
      <c r="W1628" s="135">
        <v>2.0737334278939894</v>
      </c>
      <c r="X1628" s="135">
        <v>2.0741439084958815</v>
      </c>
      <c r="Y1628" s="135">
        <v>2.0745446747505283</v>
      </c>
      <c r="Z1628" s="135">
        <v>2.0749358932924378</v>
      </c>
      <c r="AA1628" s="135">
        <v>2.0753177313167672</v>
      </c>
      <c r="AB1628" s="135">
        <v>2.0756903563532343</v>
      </c>
      <c r="AC1628" s="135">
        <v>2.0760539360515624</v>
      </c>
      <c r="AD1628" s="135">
        <v>2.0764086379782785</v>
      </c>
      <c r="AE1628" s="135">
        <v>2.0767546294246446</v>
      </c>
      <c r="AF1628" s="135">
        <v>2.0770920772254979</v>
      </c>
      <c r="AG1628" s="135">
        <v>2.0774211475887387</v>
      </c>
      <c r="AH1628" s="135">
        <v>2.0777420059352094</v>
      </c>
      <c r="AI1628" s="135">
        <v>2.0780548167486779</v>
      </c>
      <c r="AJ1628" s="135">
        <v>2.0783597434356391</v>
      </c>
      <c r="AK1628" s="135">
        <v>2.07865694819463</v>
      </c>
      <c r="AL1628" s="135">
        <v>2.0789465918947521</v>
      </c>
      <c r="AM1628" s="135">
        <v>2.0792288339630915</v>
      </c>
      <c r="AN1628" s="135">
        <v>2.0795038322807171</v>
      </c>
      <c r="AO1628" s="135">
        <v>2.0797717430869342</v>
      </c>
      <c r="AP1628" s="135">
        <v>2.0800327208914866</v>
      </c>
      <c r="AQ1628" s="135">
        <v>2.0802869183943682</v>
      </c>
      <c r="AR1628" s="135">
        <v>2.0805344864129438</v>
      </c>
      <c r="AS1628" s="135">
        <v>2.080775573816056</v>
      </c>
      <c r="AT1628" s="135">
        <v>2.0810103274648006</v>
      </c>
      <c r="AU1628" s="135">
        <v>2.0812388921596781</v>
      </c>
      <c r="AV1628" s="135">
        <v>2.0814614105937985</v>
      </c>
      <c r="AW1628" s="135">
        <v>2.0816780233118632</v>
      </c>
      <c r="AX1628" s="136">
        <v>2.081888868674612</v>
      </c>
    </row>
    <row r="1629" spans="1:50">
      <c r="A1629" s="212"/>
      <c r="B1629" s="215"/>
      <c r="C1629" s="206"/>
      <c r="D1629" s="52" t="s">
        <v>38</v>
      </c>
      <c r="E1629" s="86" t="str">
        <f>A1609&amp;"/"&amp;B1627&amp;"/"&amp;C1627&amp;"/"&amp;D1629</f>
        <v>Gas fired power plants (Natural gas, biogas)/Steam turbine/Electricity only/S</v>
      </c>
      <c r="F1629" s="61" t="str">
        <f>A1609</f>
        <v>Gas fired power plants (Natural gas, biogas)</v>
      </c>
      <c r="G1629" s="61" t="str">
        <f>B1627</f>
        <v>Steam turbine</v>
      </c>
      <c r="H1629" s="61" t="str">
        <f>C1627</f>
        <v>Electricity only</v>
      </c>
      <c r="I1629" s="84" t="str">
        <f t="shared" si="88"/>
        <v>S</v>
      </c>
      <c r="J1629" s="135">
        <v>2.284521194545567</v>
      </c>
      <c r="K1629" s="135">
        <v>2.285028749533176</v>
      </c>
      <c r="L1629" s="135">
        <v>2.2855255260500629</v>
      </c>
      <c r="M1629" s="135">
        <v>2.2860116469172223</v>
      </c>
      <c r="N1629" s="135">
        <v>2.2864872391675037</v>
      </c>
      <c r="O1629" s="135">
        <v>2.2869524336985152</v>
      </c>
      <c r="P1629" s="135">
        <v>2.2874073649351252</v>
      </c>
      <c r="Q1629" s="135">
        <v>2.287852170501941</v>
      </c>
      <c r="R1629" s="135">
        <v>2.2882869909060761</v>
      </c>
      <c r="S1629" s="135">
        <v>2.288711969230464</v>
      </c>
      <c r="T1629" s="135">
        <v>2.2891272508379288</v>
      </c>
      <c r="U1629" s="135">
        <v>2.2895329830861426</v>
      </c>
      <c r="V1629" s="135">
        <v>2.2899293150536018</v>
      </c>
      <c r="W1629" s="135">
        <v>2.2903163972766429</v>
      </c>
      <c r="X1629" s="135">
        <v>2.290694381497552</v>
      </c>
      <c r="Y1629" s="135">
        <v>2.2910634204237059</v>
      </c>
      <c r="Z1629" s="135">
        <v>2.2914236674977144</v>
      </c>
      <c r="AA1629" s="135">
        <v>2.2917752766784512</v>
      </c>
      <c r="AB1629" s="135">
        <v>2.2921184022328642</v>
      </c>
      <c r="AC1629" s="135">
        <v>2.292453198538408</v>
      </c>
      <c r="AD1629" s="135">
        <v>2.2927798198959257</v>
      </c>
      <c r="AE1629" s="135">
        <v>2.2930984203527882</v>
      </c>
      <c r="AF1629" s="135">
        <v>2.2934091535360741</v>
      </c>
      <c r="AG1629" s="135">
        <v>2.2937121724955585</v>
      </c>
      <c r="AH1629" s="135">
        <v>2.2940076295562664</v>
      </c>
      <c r="AI1629" s="135">
        <v>2.2942956761803353</v>
      </c>
      <c r="AJ1629" s="135">
        <v>2.2945764628379126</v>
      </c>
      <c r="AK1629" s="135">
        <v>2.2948501388868165</v>
      </c>
      <c r="AL1629" s="135">
        <v>2.2951168524606786</v>
      </c>
      <c r="AM1629" s="135">
        <v>2.2953767503652753</v>
      </c>
      <c r="AN1629" s="135">
        <v>2.2956299779827547</v>
      </c>
      <c r="AO1629" s="135">
        <v>2.2958766791834799</v>
      </c>
      <c r="AP1629" s="135">
        <v>2.2961169962451717</v>
      </c>
      <c r="AQ1629" s="135">
        <v>2.296351069779075</v>
      </c>
      <c r="AR1629" s="135">
        <v>2.2965790386628471</v>
      </c>
      <c r="AS1629" s="135">
        <v>2.2968010399798793</v>
      </c>
      <c r="AT1629" s="135">
        <v>2.2970172089647654</v>
      </c>
      <c r="AU1629" s="135">
        <v>2.2972276789546315</v>
      </c>
      <c r="AV1629" s="135">
        <v>2.297432581346051</v>
      </c>
      <c r="AW1629" s="135">
        <v>2.2976320455572687</v>
      </c>
      <c r="AX1629" s="136">
        <v>2.2978261989954665</v>
      </c>
    </row>
    <row r="1630" spans="1:50">
      <c r="A1630" s="212"/>
      <c r="B1630" s="215"/>
      <c r="C1630" s="216"/>
      <c r="D1630" s="52" t="s">
        <v>47</v>
      </c>
      <c r="E1630" s="86" t="str">
        <f>A1609&amp;"/"&amp;B1627&amp;"/"&amp;C1627&amp;"/"&amp;D1630</f>
        <v>Gas fired power plants (Natural gas, biogas)/Steam turbine/Electricity only/XS</v>
      </c>
      <c r="F1630" s="61" t="str">
        <f>A1609</f>
        <v>Gas fired power plants (Natural gas, biogas)</v>
      </c>
      <c r="G1630" s="61" t="str">
        <f>B1627</f>
        <v>Steam turbine</v>
      </c>
      <c r="H1630" s="61" t="str">
        <f>C1627</f>
        <v>Electricity only</v>
      </c>
      <c r="I1630" s="84" t="str">
        <f t="shared" si="88"/>
        <v>XS</v>
      </c>
      <c r="J1630" s="135">
        <v>2.7414254334546801</v>
      </c>
      <c r="K1630" s="135">
        <v>2.7417287713686807</v>
      </c>
      <c r="L1630" s="135">
        <v>2.7420247288966229</v>
      </c>
      <c r="M1630" s="135">
        <v>2.7423134437240031</v>
      </c>
      <c r="N1630" s="135">
        <v>2.7425950532450116</v>
      </c>
      <c r="O1630" s="135">
        <v>2.7428696944176747</v>
      </c>
      <c r="P1630" s="135">
        <v>2.7431375036276235</v>
      </c>
      <c r="Q1630" s="135">
        <v>2.74339861656027</v>
      </c>
      <c r="R1630" s="135">
        <v>2.7436531680811553</v>
      </c>
      <c r="S1630" s="135">
        <v>2.7439012921242285</v>
      </c>
      <c r="T1630" s="135">
        <v>2.7441431215878191</v>
      </c>
      <c r="U1630" s="135">
        <v>2.7443787882380395</v>
      </c>
      <c r="V1630" s="135">
        <v>2.7446084226193674</v>
      </c>
      <c r="W1630" s="135">
        <v>2.7448321539721476</v>
      </c>
      <c r="X1630" s="135">
        <v>2.745050110156753</v>
      </c>
      <c r="Y1630" s="135">
        <v>2.7452624175841414</v>
      </c>
      <c r="Z1630" s="135">
        <v>2.7454692011525528</v>
      </c>
      <c r="AA1630" s="135">
        <v>2.7456705841900817</v>
      </c>
      <c r="AB1630" s="135">
        <v>2.7458666884028728</v>
      </c>
      <c r="AC1630" s="135">
        <v>2.7460576338286855</v>
      </c>
      <c r="AD1630" s="135">
        <v>2.7462435387955733</v>
      </c>
      <c r="AE1630" s="135">
        <v>2.7464245198854376</v>
      </c>
      <c r="AF1630" s="135">
        <v>2.7466006919022132</v>
      </c>
      <c r="AG1630" s="135">
        <v>2.7467721678444472</v>
      </c>
      <c r="AH1630" s="135">
        <v>2.7469390588820466</v>
      </c>
      <c r="AI1630" s="135">
        <v>2.7471014743369619</v>
      </c>
      <c r="AJ1630" s="135">
        <v>2.7472595216675986</v>
      </c>
      <c r="AK1630" s="135">
        <v>2.7474133064567385</v>
      </c>
      <c r="AL1630" s="135">
        <v>2.7475629324027668</v>
      </c>
      <c r="AM1630" s="135">
        <v>2.7477085013140075</v>
      </c>
      <c r="AN1630" s="135">
        <v>2.7478501131059745</v>
      </c>
      <c r="AO1630" s="135">
        <v>2.7479878658013566</v>
      </c>
      <c r="AP1630" s="135">
        <v>2.7481218555325544</v>
      </c>
      <c r="AQ1630" s="135">
        <v>2.7482521765465995</v>
      </c>
      <c r="AR1630" s="135">
        <v>2.748378921212292</v>
      </c>
      <c r="AS1630" s="135">
        <v>2.7485021800294032</v>
      </c>
      <c r="AT1630" s="135">
        <v>2.7486220416397815</v>
      </c>
      <c r="AU1630" s="135">
        <v>2.7487385928402328</v>
      </c>
      <c r="AV1630" s="135">
        <v>2.7488519185970191</v>
      </c>
      <c r="AW1630" s="135">
        <v>2.7489621020618666</v>
      </c>
      <c r="AX1630" s="136">
        <v>2.7490692245893356</v>
      </c>
    </row>
    <row r="1631" spans="1:50">
      <c r="A1631" s="212"/>
      <c r="B1631" s="215"/>
      <c r="C1631" s="217" t="s">
        <v>26</v>
      </c>
      <c r="D1631" s="83" t="s">
        <v>24</v>
      </c>
      <c r="E1631" s="56" t="str">
        <f>A1609&amp;"/"&amp;B1627&amp;"/"&amp;C1631&amp;"/"&amp;D1631</f>
        <v>Gas fired power plants (Natural gas, biogas)/Steam turbine/CHP/L</v>
      </c>
      <c r="F1631" s="103" t="str">
        <f>A1609</f>
        <v>Gas fired power plants (Natural gas, biogas)</v>
      </c>
      <c r="G1631" s="103" t="str">
        <f>B1627</f>
        <v>Steam turbine</v>
      </c>
      <c r="H1631" s="103" t="str">
        <f>C1631</f>
        <v>CHP</v>
      </c>
      <c r="I1631" s="104" t="str">
        <f t="shared" si="88"/>
        <v>L</v>
      </c>
      <c r="J1631" s="141">
        <v>3.5195761136646069</v>
      </c>
      <c r="K1631" s="141">
        <v>3.5201642967850284</v>
      </c>
      <c r="L1631" s="141">
        <v>3.5207431628935986</v>
      </c>
      <c r="M1631" s="141">
        <v>3.5213128184721243</v>
      </c>
      <c r="N1631" s="141">
        <v>3.5218733702741631</v>
      </c>
      <c r="O1631" s="141">
        <v>3.522424925259124</v>
      </c>
      <c r="P1631" s="141">
        <v>3.5229675905285682</v>
      </c>
      <c r="Q1631" s="141">
        <v>3.5235014732647074</v>
      </c>
      <c r="R1631" s="141">
        <v>3.5240266806710543</v>
      </c>
      <c r="S1631" s="141">
        <v>3.5245433199152192</v>
      </c>
      <c r="T1631" s="141">
        <v>3.5250514980738115</v>
      </c>
      <c r="U1631" s="141">
        <v>3.5255513220794263</v>
      </c>
      <c r="V1631" s="141">
        <v>3.5260428986696803</v>
      </c>
      <c r="W1631" s="141">
        <v>3.526526334338266</v>
      </c>
      <c r="X1631" s="141">
        <v>3.5270017352879903</v>
      </c>
      <c r="Y1631" s="141">
        <v>3.5274692073857676</v>
      </c>
      <c r="Z1631" s="141">
        <v>3.5279288561195234</v>
      </c>
      <c r="AA1631" s="141">
        <v>3.5283807865569803</v>
      </c>
      <c r="AB1631" s="141">
        <v>3.5288251033062821</v>
      </c>
      <c r="AC1631" s="141">
        <v>3.5292619104784202</v>
      </c>
      <c r="AD1631" s="141">
        <v>3.5296913116514288</v>
      </c>
      <c r="AE1631" s="141">
        <v>3.5301134098363005</v>
      </c>
      <c r="AF1631" s="141">
        <v>3.530528307444587</v>
      </c>
      <c r="AG1631" s="141">
        <v>3.530936106257653</v>
      </c>
      <c r="AH1631" s="141">
        <v>3.5313369073975203</v>
      </c>
      <c r="AI1631" s="141">
        <v>3.5317308112992936</v>
      </c>
      <c r="AJ1631" s="141">
        <v>3.5321179176850976</v>
      </c>
      <c r="AK1631" s="141">
        <v>3.5324983255395046</v>
      </c>
      <c r="AL1631" s="141">
        <v>3.5328721330864066</v>
      </c>
      <c r="AM1631" s="141">
        <v>3.5332394377672838</v>
      </c>
      <c r="AN1631" s="141">
        <v>3.5336003362208439</v>
      </c>
      <c r="AO1631" s="141">
        <v>3.5339549242639809</v>
      </c>
      <c r="AP1631" s="141">
        <v>3.5343032968740222</v>
      </c>
      <c r="AQ1631" s="141">
        <v>3.534645548172211</v>
      </c>
      <c r="AR1631" s="141">
        <v>3.5349817714084044</v>
      </c>
      <c r="AS1631" s="141">
        <v>3.53531205894694</v>
      </c>
      <c r="AT1631" s="141">
        <v>3.5356365022536185</v>
      </c>
      <c r="AU1631" s="141">
        <v>3.5359551918837964</v>
      </c>
      <c r="AV1631" s="141">
        <v>3.5362682174715228</v>
      </c>
      <c r="AW1631" s="141">
        <v>3.5365756677196982</v>
      </c>
      <c r="AX1631" s="142">
        <v>3.5368776303912162</v>
      </c>
    </row>
    <row r="1632" spans="1:50">
      <c r="A1632" s="212"/>
      <c r="B1632" s="215"/>
      <c r="C1632" s="206"/>
      <c r="D1632" s="52" t="s">
        <v>25</v>
      </c>
      <c r="E1632" s="86" t="str">
        <f>A1609&amp;"/"&amp;B1627&amp;"/"&amp;C1631&amp;"/"&amp;D1632</f>
        <v>Gas fired power plants (Natural gas, biogas)/Steam turbine/CHP/M</v>
      </c>
      <c r="F1632" s="61" t="str">
        <f>A1609</f>
        <v>Gas fired power plants (Natural gas, biogas)</v>
      </c>
      <c r="G1632" s="61" t="str">
        <f>B1627</f>
        <v>Steam turbine</v>
      </c>
      <c r="H1632" s="61" t="str">
        <f>C1631</f>
        <v>CHP</v>
      </c>
      <c r="I1632" s="84" t="str">
        <f t="shared" si="88"/>
        <v>M</v>
      </c>
      <c r="J1632" s="135">
        <v>3.6701545361678312</v>
      </c>
      <c r="K1632" s="135">
        <v>3.6705261634703734</v>
      </c>
      <c r="L1632" s="135">
        <v>3.6708916269236216</v>
      </c>
      <c r="M1632" s="135">
        <v>3.6712510072920788</v>
      </c>
      <c r="N1632" s="135">
        <v>3.6716043850693971</v>
      </c>
      <c r="O1632" s="135">
        <v>3.6719518404462415</v>
      </c>
      <c r="P1632" s="135">
        <v>3.6722934532795724</v>
      </c>
      <c r="Q1632" s="135">
        <v>3.672629303063315</v>
      </c>
      <c r="R1632" s="135">
        <v>3.6729594689003826</v>
      </c>
      <c r="S1632" s="135">
        <v>3.6732840294760289</v>
      </c>
      <c r="T1632" s="135">
        <v>3.6736030630325001</v>
      </c>
      <c r="U1632" s="135">
        <v>3.6739166473449463</v>
      </c>
      <c r="V1632" s="135">
        <v>3.6742248596985863</v>
      </c>
      <c r="W1632" s="135">
        <v>3.6745277768670577</v>
      </c>
      <c r="X1632" s="135">
        <v>3.6748254750919598</v>
      </c>
      <c r="Y1632" s="135">
        <v>3.6751180300635342</v>
      </c>
      <c r="Z1632" s="135">
        <v>3.6754055169024613</v>
      </c>
      <c r="AA1632" s="135">
        <v>3.6756880101427405</v>
      </c>
      <c r="AB1632" s="135">
        <v>3.6759655837156253</v>
      </c>
      <c r="AC1632" s="135">
        <v>3.6762383109345769</v>
      </c>
      <c r="AD1632" s="135">
        <v>3.6765062644812194</v>
      </c>
      <c r="AE1632" s="135">
        <v>3.6767695163922496</v>
      </c>
      <c r="AF1632" s="135">
        <v>3.6770281380472851</v>
      </c>
      <c r="AG1632" s="135">
        <v>3.6772822001576149</v>
      </c>
      <c r="AH1632" s="135">
        <v>3.6775317727558248</v>
      </c>
      <c r="AI1632" s="135">
        <v>3.67777692518627</v>
      </c>
      <c r="AJ1632" s="135">
        <v>3.6780177260963702</v>
      </c>
      <c r="AK1632" s="135">
        <v>3.678254243428686</v>
      </c>
      <c r="AL1632" s="135">
        <v>3.6784865444137655</v>
      </c>
      <c r="AM1632" s="135">
        <v>3.6787146955637291</v>
      </c>
      <c r="AN1632" s="135">
        <v>3.6789387626665526</v>
      </c>
      <c r="AO1632" s="135">
        <v>3.6791588107810487</v>
      </c>
      <c r="AP1632" s="135">
        <v>3.6793749042324944</v>
      </c>
      <c r="AQ1632" s="135">
        <v>3.6795871066088996</v>
      </c>
      <c r="AR1632" s="135">
        <v>3.6797954807578792</v>
      </c>
      <c r="AS1632" s="135">
        <v>3.6800000887841149</v>
      </c>
      <c r="AT1632" s="135">
        <v>3.6802009920473693</v>
      </c>
      <c r="AU1632" s="135">
        <v>3.6803982511610491</v>
      </c>
      <c r="AV1632" s="135">
        <v>3.6805919259912789</v>
      </c>
      <c r="AW1632" s="135">
        <v>3.680782075656464</v>
      </c>
      <c r="AX1632" s="136">
        <v>3.6809687585273334</v>
      </c>
    </row>
    <row r="1633" spans="1:50">
      <c r="A1633" s="212"/>
      <c r="B1633" s="215"/>
      <c r="C1633" s="206"/>
      <c r="D1633" s="52" t="s">
        <v>38</v>
      </c>
      <c r="E1633" s="86" t="str">
        <f>A1609&amp;"/"&amp;B1627&amp;"/"&amp;C1631&amp;"/"&amp;D1633</f>
        <v>Gas fired power plants (Natural gas, biogas)/Steam turbine/CHP/S</v>
      </c>
      <c r="F1633" s="61" t="str">
        <f>A1609</f>
        <v>Gas fired power plants (Natural gas, biogas)</v>
      </c>
      <c r="G1633" s="61" t="str">
        <f>B1627</f>
        <v>Steam turbine</v>
      </c>
      <c r="H1633" s="61" t="str">
        <f>C1631</f>
        <v>CHP</v>
      </c>
      <c r="I1633" s="84" t="str">
        <f t="shared" si="88"/>
        <v>S</v>
      </c>
      <c r="J1633" s="135">
        <v>4.6117805589532699</v>
      </c>
      <c r="K1633" s="135">
        <v>4.6120754139512288</v>
      </c>
      <c r="L1633" s="135">
        <v>4.6123651521439459</v>
      </c>
      <c r="M1633" s="135">
        <v>4.6126498491138177</v>
      </c>
      <c r="N1633" s="135">
        <v>4.6129295798183412</v>
      </c>
      <c r="O1633" s="135">
        <v>4.6132044185754761</v>
      </c>
      <c r="P1633" s="135">
        <v>4.6134744390499955</v>
      </c>
      <c r="Q1633" s="135">
        <v>4.6137397142407881</v>
      </c>
      <c r="R1633" s="135">
        <v>4.6140003164691041</v>
      </c>
      <c r="S1633" s="135">
        <v>4.6142563173676914</v>
      </c>
      <c r="T1633" s="135">
        <v>4.6145077878708083</v>
      </c>
      <c r="U1633" s="135">
        <v>4.6147547982050776</v>
      </c>
      <c r="V1633" s="135">
        <v>4.6149974178811606</v>
      </c>
      <c r="W1633" s="135">
        <v>4.6152357156862047</v>
      </c>
      <c r="X1633" s="135">
        <v>4.6154697596770635</v>
      </c>
      <c r="Y1633" s="135">
        <v>4.6156996171742426</v>
      </c>
      <c r="Z1633" s="135">
        <v>4.6159253547565449</v>
      </c>
      <c r="AA1633" s="135">
        <v>4.6161470382564094</v>
      </c>
      <c r="AB1633" s="135">
        <v>4.6163647327558852</v>
      </c>
      <c r="AC1633" s="135">
        <v>4.6165785025832502</v>
      </c>
      <c r="AD1633" s="135">
        <v>4.6167884113102184</v>
      </c>
      <c r="AE1633" s="135">
        <v>4.6169945217497448</v>
      </c>
      <c r="AF1633" s="135">
        <v>4.6171968959543639</v>
      </c>
      <c r="AG1633" s="135">
        <v>4.61739559521508</v>
      </c>
      <c r="AH1633" s="135">
        <v>4.6175906800607596</v>
      </c>
      <c r="AI1633" s="135">
        <v>4.6177822102580146</v>
      </c>
      <c r="AJ1633" s="135">
        <v>4.6179702448115476</v>
      </c>
      <c r="AK1633" s="135">
        <v>4.6181548419649534</v>
      </c>
      <c r="AL1633" s="135">
        <v>4.6183360592019369</v>
      </c>
      <c r="AM1633" s="135">
        <v>4.6185139532479447</v>
      </c>
      <c r="AN1633" s="135">
        <v>4.6186885800721775</v>
      </c>
      <c r="AO1633" s="135">
        <v>4.6188599948899816</v>
      </c>
      <c r="AP1633" s="135">
        <v>4.619028252165573</v>
      </c>
      <c r="AQ1633" s="135">
        <v>4.619193405615114</v>
      </c>
      <c r="AR1633" s="135">
        <v>4.6193555082100977</v>
      </c>
      <c r="AS1633" s="135">
        <v>4.6195146121810202</v>
      </c>
      <c r="AT1633" s="135">
        <v>4.6196707690213632</v>
      </c>
      <c r="AU1633" s="135">
        <v>4.619824029491812</v>
      </c>
      <c r="AV1633" s="135">
        <v>4.6199744436247574</v>
      </c>
      <c r="AW1633" s="135">
        <v>4.6201220607290043</v>
      </c>
      <c r="AX1633" s="136">
        <v>4.6202669293947363</v>
      </c>
    </row>
    <row r="1634" spans="1:50">
      <c r="A1634" s="212"/>
      <c r="B1634" s="215"/>
      <c r="C1634" s="216"/>
      <c r="D1634" s="106" t="s">
        <v>47</v>
      </c>
      <c r="E1634" s="107" t="str">
        <f>A1609&amp;"/"&amp;B1627&amp;"/"&amp;C1631&amp;"/"&amp;D1634</f>
        <v>Gas fired power plants (Natural gas, biogas)/Steam turbine/CHP/XS</v>
      </c>
      <c r="F1634" s="108" t="str">
        <f>A1609</f>
        <v>Gas fired power plants (Natural gas, biogas)</v>
      </c>
      <c r="G1634" s="108" t="str">
        <f>B1627</f>
        <v>Steam turbine</v>
      </c>
      <c r="H1634" s="108" t="str">
        <f>C1631</f>
        <v>CHP</v>
      </c>
      <c r="I1634" s="109" t="str">
        <f t="shared" si="88"/>
        <v>XS</v>
      </c>
      <c r="J1634" s="143">
        <v>5.2955005421266277</v>
      </c>
      <c r="K1634" s="143">
        <v>5.2956830467486817</v>
      </c>
      <c r="L1634" s="143">
        <v>5.2958622399486188</v>
      </c>
      <c r="M1634" s="143">
        <v>5.2960381761668911</v>
      </c>
      <c r="N1634" s="143">
        <v>5.2962109091622676</v>
      </c>
      <c r="O1634" s="143">
        <v>5.2963804920119575</v>
      </c>
      <c r="P1634" s="143">
        <v>5.2965469771121505</v>
      </c>
      <c r="Q1634" s="143">
        <v>5.2967104161789447</v>
      </c>
      <c r="R1634" s="143">
        <v>5.2968708602496362</v>
      </c>
      <c r="S1634" s="143">
        <v>5.2970283596843704</v>
      </c>
      <c r="T1634" s="143">
        <v>5.2971829641681349</v>
      </c>
      <c r="U1634" s="143">
        <v>5.297334722713062</v>
      </c>
      <c r="V1634" s="143">
        <v>5.2974836836610413</v>
      </c>
      <c r="W1634" s="143">
        <v>5.2976298946866196</v>
      </c>
      <c r="X1634" s="143">
        <v>5.2977734028001802</v>
      </c>
      <c r="Y1634" s="143">
        <v>5.2979142543513733</v>
      </c>
      <c r="Z1634" s="143">
        <v>5.2980524950327972</v>
      </c>
      <c r="AA1634" s="143">
        <v>5.2981881698839119</v>
      </c>
      <c r="AB1634" s="143">
        <v>5.2983213232951707</v>
      </c>
      <c r="AC1634" s="143">
        <v>5.298451999012352</v>
      </c>
      <c r="AD1634" s="143">
        <v>5.298580240141094</v>
      </c>
      <c r="AE1634" s="143">
        <v>5.2987060891516045</v>
      </c>
      <c r="AF1634" s="143">
        <v>5.2988295878835459</v>
      </c>
      <c r="AG1634" s="143">
        <v>5.2989507775510702</v>
      </c>
      <c r="AH1634" s="143">
        <v>5.2990696987480135</v>
      </c>
      <c r="AI1634" s="143">
        <v>5.2991863914532225</v>
      </c>
      <c r="AJ1634" s="143">
        <v>5.2993008950360068</v>
      </c>
      <c r="AK1634" s="143">
        <v>5.2994132482617156</v>
      </c>
      <c r="AL1634" s="143">
        <v>5.2995234892974175</v>
      </c>
      <c r="AM1634" s="143">
        <v>5.2996316557176861</v>
      </c>
      <c r="AN1634" s="143">
        <v>5.2997377845104747</v>
      </c>
      <c r="AO1634" s="143">
        <v>5.2998419120830702</v>
      </c>
      <c r="AP1634" s="143">
        <v>5.2999440742681321</v>
      </c>
      <c r="AQ1634" s="143">
        <v>5.3000443063297942</v>
      </c>
      <c r="AR1634" s="143">
        <v>5.3001426429698197</v>
      </c>
      <c r="AS1634" s="143">
        <v>5.3002391183338275</v>
      </c>
      <c r="AT1634" s="143">
        <v>5.3003337660175518</v>
      </c>
      <c r="AU1634" s="143">
        <v>5.3004266190731419</v>
      </c>
      <c r="AV1634" s="143">
        <v>5.3005177100155096</v>
      </c>
      <c r="AW1634" s="143">
        <v>5.3006070708286908</v>
      </c>
      <c r="AX1634" s="144">
        <v>5.3006947329722403</v>
      </c>
    </row>
    <row r="1635" spans="1:50">
      <c r="A1635" s="212"/>
      <c r="B1635" s="215"/>
      <c r="C1635" s="217" t="s">
        <v>42</v>
      </c>
      <c r="D1635" s="83" t="s">
        <v>24</v>
      </c>
      <c r="E1635" s="56" t="str">
        <f>A1609&amp;"/"&amp;B1627&amp;"/"&amp;C1635&amp;"/"&amp;D1635</f>
        <v>Gas fired power plants (Natural gas, biogas)/Steam turbine/Electricity only with CCS/L</v>
      </c>
      <c r="F1635" s="103" t="str">
        <f>A1609</f>
        <v>Gas fired power plants (Natural gas, biogas)</v>
      </c>
      <c r="G1635" s="103" t="str">
        <f>B1627</f>
        <v>Steam turbine</v>
      </c>
      <c r="H1635" s="103" t="str">
        <f>C1635</f>
        <v>Electricity only with CCS</v>
      </c>
      <c r="I1635" s="104" t="str">
        <f t="shared" si="88"/>
        <v>L</v>
      </c>
      <c r="J1635" s="141" t="s">
        <v>99</v>
      </c>
      <c r="K1635" s="141" t="s">
        <v>99</v>
      </c>
      <c r="L1635" s="141" t="s">
        <v>99</v>
      </c>
      <c r="M1635" s="141" t="s">
        <v>99</v>
      </c>
      <c r="N1635" s="141" t="s">
        <v>99</v>
      </c>
      <c r="O1635" s="141" t="s">
        <v>99</v>
      </c>
      <c r="P1635" s="141" t="s">
        <v>99</v>
      </c>
      <c r="Q1635" s="141" t="s">
        <v>99</v>
      </c>
      <c r="R1635" s="141" t="s">
        <v>99</v>
      </c>
      <c r="S1635" s="141" t="s">
        <v>99</v>
      </c>
      <c r="T1635" s="141" t="s">
        <v>99</v>
      </c>
      <c r="U1635" s="141" t="s">
        <v>99</v>
      </c>
      <c r="V1635" s="141" t="s">
        <v>99</v>
      </c>
      <c r="W1635" s="141" t="s">
        <v>99</v>
      </c>
      <c r="X1635" s="141" t="s">
        <v>99</v>
      </c>
      <c r="Y1635" s="141" t="s">
        <v>99</v>
      </c>
      <c r="Z1635" s="141" t="s">
        <v>99</v>
      </c>
      <c r="AA1635" s="141" t="s">
        <v>99</v>
      </c>
      <c r="AB1635" s="141" t="s">
        <v>99</v>
      </c>
      <c r="AC1635" s="141" t="s">
        <v>99</v>
      </c>
      <c r="AD1635" s="141" t="s">
        <v>99</v>
      </c>
      <c r="AE1635" s="141">
        <v>3.7328777688653041</v>
      </c>
      <c r="AF1635" s="141">
        <v>3.7328777688653041</v>
      </c>
      <c r="AG1635" s="141">
        <v>3.7328777688653041</v>
      </c>
      <c r="AH1635" s="141">
        <v>3.7328777688653041</v>
      </c>
      <c r="AI1635" s="141">
        <v>3.7328777688653041</v>
      </c>
      <c r="AJ1635" s="141">
        <v>3.7328777688653041</v>
      </c>
      <c r="AK1635" s="141">
        <v>3.7328777688653041</v>
      </c>
      <c r="AL1635" s="141">
        <v>3.7328777688653041</v>
      </c>
      <c r="AM1635" s="141">
        <v>3.7328777688653041</v>
      </c>
      <c r="AN1635" s="141">
        <v>3.7328777688653041</v>
      </c>
      <c r="AO1635" s="141">
        <v>3.7328777688653041</v>
      </c>
      <c r="AP1635" s="141">
        <v>3.7328777688653041</v>
      </c>
      <c r="AQ1635" s="141">
        <v>3.7328777688653041</v>
      </c>
      <c r="AR1635" s="141">
        <v>3.7328777688653041</v>
      </c>
      <c r="AS1635" s="141">
        <v>3.7328777688653041</v>
      </c>
      <c r="AT1635" s="141">
        <v>3.7328777688653041</v>
      </c>
      <c r="AU1635" s="141">
        <v>3.7328777688653041</v>
      </c>
      <c r="AV1635" s="141">
        <v>3.7328777688653041</v>
      </c>
      <c r="AW1635" s="141">
        <v>3.7328777688653041</v>
      </c>
      <c r="AX1635" s="142">
        <v>3.7328777688653041</v>
      </c>
    </row>
    <row r="1636" spans="1:50">
      <c r="A1636" s="212"/>
      <c r="B1636" s="215"/>
      <c r="C1636" s="216"/>
      <c r="D1636" s="106" t="s">
        <v>25</v>
      </c>
      <c r="E1636" s="107" t="str">
        <f>A1609&amp;"/"&amp;B1627&amp;"/"&amp;C1635&amp;"/"&amp;D1636</f>
        <v>Gas fired power plants (Natural gas, biogas)/Steam turbine/Electricity only with CCS/M</v>
      </c>
      <c r="F1636" s="108" t="str">
        <f>A1609</f>
        <v>Gas fired power plants (Natural gas, biogas)</v>
      </c>
      <c r="G1636" s="108" t="str">
        <f>B1627</f>
        <v>Steam turbine</v>
      </c>
      <c r="H1636" s="108" t="str">
        <f>C1635</f>
        <v>Electricity only with CCS</v>
      </c>
      <c r="I1636" s="109" t="str">
        <f t="shared" si="88"/>
        <v>M</v>
      </c>
      <c r="J1636" s="143" t="s">
        <v>99</v>
      </c>
      <c r="K1636" s="143" t="s">
        <v>99</v>
      </c>
      <c r="L1636" s="143" t="s">
        <v>99</v>
      </c>
      <c r="M1636" s="143" t="s">
        <v>99</v>
      </c>
      <c r="N1636" s="143" t="s">
        <v>99</v>
      </c>
      <c r="O1636" s="143" t="s">
        <v>99</v>
      </c>
      <c r="P1636" s="143" t="s">
        <v>99</v>
      </c>
      <c r="Q1636" s="143" t="s">
        <v>99</v>
      </c>
      <c r="R1636" s="143" t="s">
        <v>99</v>
      </c>
      <c r="S1636" s="143" t="s">
        <v>99</v>
      </c>
      <c r="T1636" s="143" t="s">
        <v>99</v>
      </c>
      <c r="U1636" s="143" t="s">
        <v>99</v>
      </c>
      <c r="V1636" s="143" t="s">
        <v>99</v>
      </c>
      <c r="W1636" s="143" t="s">
        <v>99</v>
      </c>
      <c r="X1636" s="143" t="s">
        <v>99</v>
      </c>
      <c r="Y1636" s="143" t="s">
        <v>99</v>
      </c>
      <c r="Z1636" s="143" t="s">
        <v>99</v>
      </c>
      <c r="AA1636" s="143" t="s">
        <v>99</v>
      </c>
      <c r="AB1636" s="143" t="s">
        <v>99</v>
      </c>
      <c r="AC1636" s="143" t="s">
        <v>99</v>
      </c>
      <c r="AD1636" s="143" t="s">
        <v>99</v>
      </c>
      <c r="AE1636" s="143">
        <v>4.8573432775960992</v>
      </c>
      <c r="AF1636" s="143">
        <v>4.8573432775960992</v>
      </c>
      <c r="AG1636" s="143">
        <v>4.8573432775960992</v>
      </c>
      <c r="AH1636" s="143">
        <v>4.8573432775960992</v>
      </c>
      <c r="AI1636" s="143">
        <v>4.8573432775960992</v>
      </c>
      <c r="AJ1636" s="143">
        <v>4.8573432775960992</v>
      </c>
      <c r="AK1636" s="143">
        <v>4.8573432775960992</v>
      </c>
      <c r="AL1636" s="143">
        <v>4.8573432775960992</v>
      </c>
      <c r="AM1636" s="143">
        <v>4.8573432775960992</v>
      </c>
      <c r="AN1636" s="143">
        <v>4.8573432775960992</v>
      </c>
      <c r="AO1636" s="143">
        <v>4.8573432775960992</v>
      </c>
      <c r="AP1636" s="143">
        <v>4.8573432775960992</v>
      </c>
      <c r="AQ1636" s="143">
        <v>4.8573432775960992</v>
      </c>
      <c r="AR1636" s="143">
        <v>4.8573432775960992</v>
      </c>
      <c r="AS1636" s="143">
        <v>4.8573432775960992</v>
      </c>
      <c r="AT1636" s="143">
        <v>4.8573432775960992</v>
      </c>
      <c r="AU1636" s="143">
        <v>4.8573432775960992</v>
      </c>
      <c r="AV1636" s="143">
        <v>4.8573432775960992</v>
      </c>
      <c r="AW1636" s="143">
        <v>4.8573432775960992</v>
      </c>
      <c r="AX1636" s="144">
        <v>4.8573432775960992</v>
      </c>
    </row>
    <row r="1637" spans="1:50">
      <c r="A1637" s="212"/>
      <c r="B1637" s="215"/>
      <c r="C1637" s="217" t="s">
        <v>43</v>
      </c>
      <c r="D1637" s="52" t="s">
        <v>24</v>
      </c>
      <c r="E1637" s="86" t="str">
        <f>A1609&amp;"/"&amp;B1627&amp;"/"&amp;C1637&amp;"/"&amp;D1637</f>
        <v>Gas fired power plants (Natural gas, biogas)/Steam turbine/CHP with CCS/L</v>
      </c>
      <c r="F1637" s="61" t="str">
        <f>A1609</f>
        <v>Gas fired power plants (Natural gas, biogas)</v>
      </c>
      <c r="G1637" s="61" t="str">
        <f>B1627</f>
        <v>Steam turbine</v>
      </c>
      <c r="H1637" s="61" t="str">
        <f>C1637</f>
        <v>CHP with CCS</v>
      </c>
      <c r="I1637" s="84" t="str">
        <f t="shared" si="88"/>
        <v>L</v>
      </c>
      <c r="J1637" s="135" t="s">
        <v>99</v>
      </c>
      <c r="K1637" s="135" t="s">
        <v>99</v>
      </c>
      <c r="L1637" s="135" t="s">
        <v>99</v>
      </c>
      <c r="M1637" s="135" t="s">
        <v>99</v>
      </c>
      <c r="N1637" s="135" t="s">
        <v>99</v>
      </c>
      <c r="O1637" s="135" t="s">
        <v>99</v>
      </c>
      <c r="P1637" s="135" t="s">
        <v>99</v>
      </c>
      <c r="Q1637" s="135" t="s">
        <v>99</v>
      </c>
      <c r="R1637" s="135" t="s">
        <v>99</v>
      </c>
      <c r="S1637" s="135" t="s">
        <v>99</v>
      </c>
      <c r="T1637" s="135" t="s">
        <v>99</v>
      </c>
      <c r="U1637" s="135" t="s">
        <v>99</v>
      </c>
      <c r="V1637" s="135" t="s">
        <v>99</v>
      </c>
      <c r="W1637" s="135" t="s">
        <v>99</v>
      </c>
      <c r="X1637" s="135" t="s">
        <v>99</v>
      </c>
      <c r="Y1637" s="135" t="s">
        <v>99</v>
      </c>
      <c r="Z1637" s="135" t="s">
        <v>99</v>
      </c>
      <c r="AA1637" s="135" t="s">
        <v>99</v>
      </c>
      <c r="AB1637" s="135" t="s">
        <v>99</v>
      </c>
      <c r="AC1637" s="135" t="s">
        <v>99</v>
      </c>
      <c r="AD1637" s="135" t="s">
        <v>99</v>
      </c>
      <c r="AE1637" s="135">
        <v>4.850537118690097</v>
      </c>
      <c r="AF1637" s="135">
        <v>4.850537118690097</v>
      </c>
      <c r="AG1637" s="135">
        <v>4.850537118690097</v>
      </c>
      <c r="AH1637" s="135">
        <v>4.850537118690097</v>
      </c>
      <c r="AI1637" s="135">
        <v>4.850537118690097</v>
      </c>
      <c r="AJ1637" s="135">
        <v>4.850537118690097</v>
      </c>
      <c r="AK1637" s="135">
        <v>4.850537118690097</v>
      </c>
      <c r="AL1637" s="135">
        <v>4.850537118690097</v>
      </c>
      <c r="AM1637" s="135">
        <v>4.850537118690097</v>
      </c>
      <c r="AN1637" s="135">
        <v>4.850537118690097</v>
      </c>
      <c r="AO1637" s="135">
        <v>4.850537118690097</v>
      </c>
      <c r="AP1637" s="135">
        <v>4.850537118690097</v>
      </c>
      <c r="AQ1637" s="135">
        <v>4.850537118690097</v>
      </c>
      <c r="AR1637" s="135">
        <v>4.850537118690097</v>
      </c>
      <c r="AS1637" s="135">
        <v>4.850537118690097</v>
      </c>
      <c r="AT1637" s="135">
        <v>4.850537118690097</v>
      </c>
      <c r="AU1637" s="135">
        <v>4.850537118690097</v>
      </c>
      <c r="AV1637" s="135">
        <v>4.850537118690097</v>
      </c>
      <c r="AW1637" s="135">
        <v>4.850537118690097</v>
      </c>
      <c r="AX1637" s="136">
        <v>4.850537118690097</v>
      </c>
    </row>
    <row r="1638" spans="1:50">
      <c r="A1638" s="212"/>
      <c r="B1638" s="218"/>
      <c r="C1638" s="210"/>
      <c r="D1638" s="93" t="s">
        <v>25</v>
      </c>
      <c r="E1638" s="73" t="str">
        <f>A1609&amp;"/"&amp;B1627&amp;"/"&amp;C1637&amp;"/"&amp;D1638</f>
        <v>Gas fired power plants (Natural gas, biogas)/Steam turbine/CHP with CCS/M</v>
      </c>
      <c r="F1638" s="91" t="str">
        <f>A1609</f>
        <v>Gas fired power plants (Natural gas, biogas)</v>
      </c>
      <c r="G1638" s="91" t="str">
        <f>B1627</f>
        <v>Steam turbine</v>
      </c>
      <c r="H1638" s="91" t="str">
        <f>C1637</f>
        <v>CHP with CCS</v>
      </c>
      <c r="I1638" s="70" t="str">
        <f t="shared" si="88"/>
        <v>M</v>
      </c>
      <c r="J1638" s="137" t="s">
        <v>99</v>
      </c>
      <c r="K1638" s="137" t="s">
        <v>99</v>
      </c>
      <c r="L1638" s="137" t="s">
        <v>99</v>
      </c>
      <c r="M1638" s="137" t="s">
        <v>99</v>
      </c>
      <c r="N1638" s="137" t="s">
        <v>99</v>
      </c>
      <c r="O1638" s="137" t="s">
        <v>99</v>
      </c>
      <c r="P1638" s="137" t="s">
        <v>99</v>
      </c>
      <c r="Q1638" s="137" t="s">
        <v>99</v>
      </c>
      <c r="R1638" s="137" t="s">
        <v>99</v>
      </c>
      <c r="S1638" s="137" t="s">
        <v>99</v>
      </c>
      <c r="T1638" s="137" t="s">
        <v>99</v>
      </c>
      <c r="U1638" s="137" t="s">
        <v>99</v>
      </c>
      <c r="V1638" s="137" t="s">
        <v>99</v>
      </c>
      <c r="W1638" s="137" t="s">
        <v>99</v>
      </c>
      <c r="X1638" s="137" t="s">
        <v>99</v>
      </c>
      <c r="Y1638" s="137" t="s">
        <v>99</v>
      </c>
      <c r="Z1638" s="137" t="s">
        <v>99</v>
      </c>
      <c r="AA1638" s="137" t="s">
        <v>99</v>
      </c>
      <c r="AB1638" s="137" t="s">
        <v>99</v>
      </c>
      <c r="AC1638" s="137" t="s">
        <v>99</v>
      </c>
      <c r="AD1638" s="137" t="s">
        <v>99</v>
      </c>
      <c r="AE1638" s="137">
        <v>5.9321672377272154</v>
      </c>
      <c r="AF1638" s="137">
        <v>5.9321672377272154</v>
      </c>
      <c r="AG1638" s="137">
        <v>5.9321672377272154</v>
      </c>
      <c r="AH1638" s="137">
        <v>5.9321672377272154</v>
      </c>
      <c r="AI1638" s="137">
        <v>5.9321672377272154</v>
      </c>
      <c r="AJ1638" s="137">
        <v>5.9321672377272154</v>
      </c>
      <c r="AK1638" s="137">
        <v>5.9321672377272154</v>
      </c>
      <c r="AL1638" s="137">
        <v>5.9321672377272154</v>
      </c>
      <c r="AM1638" s="137">
        <v>5.9321672377272154</v>
      </c>
      <c r="AN1638" s="137">
        <v>5.9321672377272154</v>
      </c>
      <c r="AO1638" s="137">
        <v>5.9321672377272154</v>
      </c>
      <c r="AP1638" s="137">
        <v>5.9321672377272154</v>
      </c>
      <c r="AQ1638" s="137">
        <v>5.9321672377272154</v>
      </c>
      <c r="AR1638" s="137">
        <v>5.9321672377272154</v>
      </c>
      <c r="AS1638" s="137">
        <v>5.9321672377272154</v>
      </c>
      <c r="AT1638" s="137">
        <v>5.9321672377272154</v>
      </c>
      <c r="AU1638" s="137">
        <v>5.9321672377272154</v>
      </c>
      <c r="AV1638" s="137">
        <v>5.9321672377272154</v>
      </c>
      <c r="AW1638" s="137">
        <v>5.9321672377272154</v>
      </c>
      <c r="AX1638" s="138">
        <v>5.9321672377272154</v>
      </c>
    </row>
    <row r="1639" spans="1:50">
      <c r="A1639" s="212"/>
      <c r="B1639" s="214" t="s">
        <v>52</v>
      </c>
      <c r="C1639" s="209" t="s">
        <v>36</v>
      </c>
      <c r="D1639" s="67" t="s">
        <v>38</v>
      </c>
      <c r="E1639" s="87" t="str">
        <f>A1609&amp;"/"&amp;B1639&amp;"/"&amp;C1639&amp;"/"&amp;D1639</f>
        <v>Gas fired power plants (Natural gas, biogas)/Internal combustion engine/Electricity only/S</v>
      </c>
      <c r="F1639" s="55" t="str">
        <f>A1609</f>
        <v>Gas fired power plants (Natural gas, biogas)</v>
      </c>
      <c r="G1639" s="55" t="str">
        <f>B1639</f>
        <v>Internal combustion engine</v>
      </c>
      <c r="H1639" s="55" t="str">
        <f>C1639</f>
        <v>Electricity only</v>
      </c>
      <c r="I1639" s="85" t="str">
        <f t="shared" si="88"/>
        <v>S</v>
      </c>
      <c r="J1639" s="139">
        <v>2.1981242672919108</v>
      </c>
      <c r="K1639" s="139">
        <v>2.197903672481472</v>
      </c>
      <c r="L1639" s="139">
        <v>2.1976726728577445</v>
      </c>
      <c r="M1639" s="139">
        <v>2.1974308242751697</v>
      </c>
      <c r="N1639" s="139">
        <v>2.1971776683111393</v>
      </c>
      <c r="O1639" s="139">
        <v>2.1969127322932893</v>
      </c>
      <c r="P1639" s="139">
        <v>2.1966355293886903</v>
      </c>
      <c r="Q1639" s="139">
        <v>2.1963455587618075</v>
      </c>
      <c r="R1639" s="139">
        <v>2.1960423058085046</v>
      </c>
      <c r="S1639" s="139">
        <v>2.195725242473765</v>
      </c>
      <c r="T1639" s="139">
        <v>2.1953938276611606</v>
      </c>
      <c r="U1639" s="139">
        <v>2.1950475077424585</v>
      </c>
      <c r="V1639" s="139">
        <v>2.194685717176061</v>
      </c>
      <c r="W1639" s="139">
        <v>2.1943078792432207</v>
      </c>
      <c r="X1639" s="139">
        <v>2.1939134069112098</v>
      </c>
      <c r="Y1639" s="139">
        <v>2.1935017038327129</v>
      </c>
      <c r="Z1639" s="139">
        <v>2.1930721654907899</v>
      </c>
      <c r="AA1639" s="139">
        <v>2.1926241804986959</v>
      </c>
      <c r="AB1639" s="139">
        <v>2.1921571320636604</v>
      </c>
      <c r="AC1639" s="139">
        <v>2.1916703996234328</v>
      </c>
      <c r="AD1639" s="139">
        <v>2.1911633606639418</v>
      </c>
      <c r="AE1639" s="139">
        <v>2.1906353927257842</v>
      </c>
      <c r="AF1639" s="139">
        <v>2.1900858756064294</v>
      </c>
      <c r="AG1639" s="139">
        <v>2.1895141937640052</v>
      </c>
      <c r="AH1639" s="139">
        <v>2.1889197389272712</v>
      </c>
      <c r="AI1639" s="139">
        <v>2.1883019129148678</v>
      </c>
      <c r="AJ1639" s="139">
        <v>2.1876601306651828</v>
      </c>
      <c r="AK1639" s="139">
        <v>2.1869938234761328</v>
      </c>
      <c r="AL1639" s="139">
        <v>2.1863024424518298</v>
      </c>
      <c r="AM1639" s="139">
        <v>2.1855854621505126</v>
      </c>
      <c r="AN1639" s="139">
        <v>2.1848423844252172</v>
      </c>
      <c r="AO1639" s="139">
        <v>2.1840727424454962</v>
      </c>
      <c r="AP1639" s="139">
        <v>2.1832761048850453</v>
      </c>
      <c r="AQ1639" s="139">
        <v>2.1824520802564291</v>
      </c>
      <c r="AR1639" s="139">
        <v>2.1816003213701824</v>
      </c>
      <c r="AS1639" s="139">
        <v>2.1807205298915022</v>
      </c>
      <c r="AT1639" s="139">
        <v>2.1798124609635625</v>
      </c>
      <c r="AU1639" s="139">
        <v>2.1788759278622201</v>
      </c>
      <c r="AV1639" s="139">
        <v>2.1779108066426685</v>
      </c>
      <c r="AW1639" s="139">
        <v>2.1769170407344558</v>
      </c>
      <c r="AX1639" s="140">
        <v>2.1758946454373582</v>
      </c>
    </row>
    <row r="1640" spans="1:50">
      <c r="A1640" s="212"/>
      <c r="B1640" s="215"/>
      <c r="C1640" s="216"/>
      <c r="D1640" s="106" t="s">
        <v>47</v>
      </c>
      <c r="E1640" s="86" t="str">
        <f>A1609&amp;"/"&amp;B1639&amp;"/"&amp;C1639&amp;"/"&amp;D1640</f>
        <v>Gas fired power plants (Natural gas, biogas)/Internal combustion engine/Electricity only/XS</v>
      </c>
      <c r="F1640" s="61" t="str">
        <f>A1609</f>
        <v>Gas fired power plants (Natural gas, biogas)</v>
      </c>
      <c r="G1640" s="61" t="str">
        <f>B1639</f>
        <v>Internal combustion engine</v>
      </c>
      <c r="H1640" s="61" t="str">
        <f>C1639</f>
        <v>Electricity only</v>
      </c>
      <c r="I1640" s="84" t="str">
        <f t="shared" si="88"/>
        <v>XS</v>
      </c>
      <c r="J1640" s="135">
        <v>2.1431711606096129</v>
      </c>
      <c r="K1640" s="135">
        <v>2.1430022687044361</v>
      </c>
      <c r="L1640" s="135">
        <v>2.1428252620336283</v>
      </c>
      <c r="M1640" s="135">
        <v>2.1426397790249978</v>
      </c>
      <c r="N1640" s="135">
        <v>2.1424454448674135</v>
      </c>
      <c r="O1640" s="135">
        <v>2.1422418713239737</v>
      </c>
      <c r="P1640" s="135">
        <v>2.1420286565776512</v>
      </c>
      <c r="Q1640" s="135">
        <v>2.1418053851141212</v>
      </c>
      <c r="R1640" s="135">
        <v>2.1415716276468459</v>
      </c>
      <c r="S1640" s="135">
        <v>2.1413269410898805</v>
      </c>
      <c r="T1640" s="135">
        <v>2.1410708685842526</v>
      </c>
      <c r="U1640" s="135">
        <v>2.1408029395841708</v>
      </c>
      <c r="V1640" s="135">
        <v>2.1405226700097013</v>
      </c>
      <c r="W1640" s="135">
        <v>2.1402295624729399</v>
      </c>
      <c r="X1640" s="135">
        <v>2.1399231065851052</v>
      </c>
      <c r="Y1640" s="135">
        <v>2.1396027793523089</v>
      </c>
      <c r="Z1640" s="135">
        <v>2.1392680456681141</v>
      </c>
      <c r="AA1640" s="135">
        <v>2.138918358911281</v>
      </c>
      <c r="AB1640" s="135">
        <v>2.1385531616573594</v>
      </c>
      <c r="AC1640" s="135">
        <v>2.1381718865129731</v>
      </c>
      <c r="AD1640" s="135">
        <v>2.1377739570817802</v>
      </c>
      <c r="AE1640" s="135">
        <v>2.1373587890711327</v>
      </c>
      <c r="AF1640" s="135">
        <v>2.1369257915484092</v>
      </c>
      <c r="AG1640" s="135">
        <v>2.1364743683558216</v>
      </c>
      <c r="AH1640" s="135">
        <v>2.1360039196922118</v>
      </c>
      <c r="AI1640" s="135">
        <v>2.1355138438698997</v>
      </c>
      <c r="AJ1640" s="135">
        <v>2.1350035392540443</v>
      </c>
      <c r="AK1640" s="135">
        <v>2.1344724063911711</v>
      </c>
      <c r="AL1640" s="135">
        <v>2.1339198503325436</v>
      </c>
      <c r="AM1640" s="135">
        <v>2.1333452831568134</v>
      </c>
      <c r="AN1640" s="135">
        <v>2.1327481266949539</v>
      </c>
      <c r="AO1640" s="135">
        <v>2.1321278154587615</v>
      </c>
      <c r="AP1640" s="135">
        <v>2.1314837997722473</v>
      </c>
      <c r="AQ1640" s="135">
        <v>2.1308155491029956</v>
      </c>
      <c r="AR1640" s="135">
        <v>2.1301225555880547</v>
      </c>
      <c r="AS1640" s="135">
        <v>2.1294043377461134</v>
      </c>
      <c r="AT1640" s="135">
        <v>2.1286604443646722</v>
      </c>
      <c r="AU1640" s="135">
        <v>2.1278904585475775</v>
      </c>
      <c r="AV1640" s="135">
        <v>2.1270940019047195</v>
      </c>
      <c r="AW1640" s="135">
        <v>2.1262707388619577</v>
      </c>
      <c r="AX1640" s="136">
        <v>2.1254203810653691</v>
      </c>
    </row>
    <row r="1641" spans="1:50">
      <c r="A1641" s="212"/>
      <c r="B1641" s="215"/>
      <c r="C1641" s="217" t="s">
        <v>26</v>
      </c>
      <c r="D1641" s="52" t="s">
        <v>38</v>
      </c>
      <c r="E1641" s="56" t="str">
        <f>A1609&amp;"/"&amp;B1639&amp;"/"&amp;C1641&amp;"/"&amp;D1641</f>
        <v>Gas fired power plants (Natural gas, biogas)/Internal combustion engine/CHP/S</v>
      </c>
      <c r="F1641" s="103" t="str">
        <f>A1609</f>
        <v>Gas fired power plants (Natural gas, biogas)</v>
      </c>
      <c r="G1641" s="103" t="str">
        <f>B1639</f>
        <v>Internal combustion engine</v>
      </c>
      <c r="H1641" s="103" t="str">
        <f>C1641</f>
        <v>CHP</v>
      </c>
      <c r="I1641" s="104" t="str">
        <f t="shared" si="88"/>
        <v>S</v>
      </c>
      <c r="J1641" s="141">
        <v>2.6877540597815432</v>
      </c>
      <c r="K1641" s="141">
        <v>2.6875880328318047</v>
      </c>
      <c r="L1641" s="141">
        <v>2.6874139132097263</v>
      </c>
      <c r="M1641" s="141">
        <v>2.6872313284523641</v>
      </c>
      <c r="N1641" s="141">
        <v>2.6870398912025193</v>
      </c>
      <c r="O1641" s="141">
        <v>2.6868391988465579</v>
      </c>
      <c r="P1641" s="141">
        <v>2.686628833169769</v>
      </c>
      <c r="Q1641" s="141">
        <v>2.6864083600330488</v>
      </c>
      <c r="R1641" s="141">
        <v>2.6861773290750963</v>
      </c>
      <c r="S1641" s="141">
        <v>2.6859352734446573</v>
      </c>
      <c r="T1641" s="141">
        <v>2.6856817095678251</v>
      </c>
      <c r="U1641" s="141">
        <v>2.6854161369557765</v>
      </c>
      <c r="V1641" s="141">
        <v>2.6851380380588279</v>
      </c>
      <c r="W1641" s="141">
        <v>2.6848468781731221</v>
      </c>
      <c r="X1641" s="141">
        <v>2.6845421054067571</v>
      </c>
      <c r="Y1641" s="141">
        <v>2.6842231507126444</v>
      </c>
      <c r="Z1641" s="141">
        <v>2.6838894279958891</v>
      </c>
      <c r="AA1641" s="141">
        <v>2.6835403343039497</v>
      </c>
      <c r="AB1641" s="141">
        <v>2.683175250108361</v>
      </c>
      <c r="AC1641" s="141">
        <v>2.6827935396872307</v>
      </c>
      <c r="AD1641" s="141">
        <v>2.6823945516182004</v>
      </c>
      <c r="AE1641" s="141">
        <v>2.6819776193919562</v>
      </c>
      <c r="AF1641" s="141">
        <v>2.6815420621567623</v>
      </c>
      <c r="AG1641" s="141">
        <v>2.6810871856047895</v>
      </c>
      <c r="AH1641" s="141">
        <v>2.6806122830112766</v>
      </c>
      <c r="AI1641" s="141">
        <v>2.6801166364376896</v>
      </c>
      <c r="AJ1641" s="141">
        <v>2.6795995181101429</v>
      </c>
      <c r="AK1641" s="141">
        <v>2.6790601919842367</v>
      </c>
      <c r="AL1641" s="141">
        <v>2.6784979155072923</v>
      </c>
      <c r="AM1641" s="141">
        <v>2.6779119415885813</v>
      </c>
      <c r="AN1641" s="141">
        <v>2.6773015207875908</v>
      </c>
      <c r="AO1641" s="141">
        <v>2.6766659037296217</v>
      </c>
      <c r="AP1641" s="141">
        <v>2.6760043437570071</v>
      </c>
      <c r="AQ1641" s="141">
        <v>2.675316099823021</v>
      </c>
      <c r="AR1641" s="141">
        <v>2.6746004396339962</v>
      </c>
      <c r="AS1641" s="141">
        <v>2.6738566430434085</v>
      </c>
      <c r="AT1641" s="141">
        <v>2.6730840056995095</v>
      </c>
      <c r="AU1641" s="141">
        <v>2.6722818429456767</v>
      </c>
      <c r="AV1641" s="141">
        <v>2.6714494939698334</v>
      </c>
      <c r="AW1641" s="141">
        <v>2.6705863261961693</v>
      </c>
      <c r="AX1641" s="142">
        <v>2.6696917399088971</v>
      </c>
    </row>
    <row r="1642" spans="1:50">
      <c r="A1642" s="212"/>
      <c r="B1642" s="218"/>
      <c r="C1642" s="210"/>
      <c r="D1642" s="93" t="s">
        <v>47</v>
      </c>
      <c r="E1642" s="73" t="str">
        <f>A1609&amp;"/"&amp;B1639&amp;"/"&amp;C1641&amp;"/"&amp;D1642</f>
        <v>Gas fired power plants (Natural gas, biogas)/Internal combustion engine/CHP/XS</v>
      </c>
      <c r="F1642" s="91" t="str">
        <f>A1609</f>
        <v>Gas fired power plants (Natural gas, biogas)</v>
      </c>
      <c r="G1642" s="91" t="str">
        <f>B1639</f>
        <v>Internal combustion engine</v>
      </c>
      <c r="H1642" s="91" t="str">
        <f>C1641</f>
        <v>CHP</v>
      </c>
      <c r="I1642" s="70" t="str">
        <f t="shared" si="88"/>
        <v>XS</v>
      </c>
      <c r="J1642" s="137">
        <v>2.4159349351749766</v>
      </c>
      <c r="K1642" s="137">
        <v>2.4157856989356739</v>
      </c>
      <c r="L1642" s="137">
        <v>2.4156291884557253</v>
      </c>
      <c r="M1642" s="137">
        <v>2.415465068940275</v>
      </c>
      <c r="N1642" s="137">
        <v>2.4152929922065018</v>
      </c>
      <c r="O1642" s="137">
        <v>2.4151125963580702</v>
      </c>
      <c r="P1642" s="137">
        <v>2.4149235054753428</v>
      </c>
      <c r="Q1642" s="137">
        <v>2.4147253293247646</v>
      </c>
      <c r="R1642" s="137">
        <v>2.41451766309117</v>
      </c>
      <c r="S1642" s="137">
        <v>2.4143000871371108</v>
      </c>
      <c r="T1642" s="137">
        <v>2.4140721667936895</v>
      </c>
      <c r="U1642" s="137">
        <v>2.4138334521877383</v>
      </c>
      <c r="V1642" s="137">
        <v>2.4135834781106356</v>
      </c>
      <c r="W1642" s="137">
        <v>2.4133217639344307</v>
      </c>
      <c r="X1642" s="137">
        <v>2.4130478135813944</v>
      </c>
      <c r="Y1642" s="137">
        <v>2.4127611155535602</v>
      </c>
      <c r="Z1642" s="137">
        <v>2.4124611430292373</v>
      </c>
      <c r="AA1642" s="137">
        <v>2.4121473540339466</v>
      </c>
      <c r="AB1642" s="137">
        <v>2.4118191916936489</v>
      </c>
      <c r="AC1642" s="137">
        <v>2.411476084578557</v>
      </c>
      <c r="AD1642" s="137">
        <v>2.4111174471462444</v>
      </c>
      <c r="AE1642" s="137">
        <v>2.4107426802931098</v>
      </c>
      <c r="AF1642" s="137">
        <v>2.4103511720236144</v>
      </c>
      <c r="AG1642" s="137">
        <v>2.4099422982469747</v>
      </c>
      <c r="AH1642" s="137">
        <v>2.4095154237112268</v>
      </c>
      <c r="AI1642" s="137">
        <v>2.4090699030847134</v>
      </c>
      <c r="AJ1642" s="137">
        <v>2.4086050821950966</v>
      </c>
      <c r="AK1642" s="137">
        <v>2.4081202994359416</v>
      </c>
      <c r="AL1642" s="137">
        <v>2.4076148873507353</v>
      </c>
      <c r="AM1642" s="137">
        <v>2.4070881744038553</v>
      </c>
      <c r="AN1642" s="137">
        <v>2.4065394869475369</v>
      </c>
      <c r="AO1642" s="137">
        <v>2.4059681513931723</v>
      </c>
      <c r="AP1642" s="137">
        <v>2.4053734965944065</v>
      </c>
      <c r="AQ1642" s="137">
        <v>2.4047548564483749</v>
      </c>
      <c r="AR1642" s="137">
        <v>2.4041115727200566</v>
      </c>
      <c r="AS1642" s="137">
        <v>2.4034429980931016</v>
      </c>
      <c r="AT1642" s="137">
        <v>2.4027484994485726</v>
      </c>
      <c r="AU1642" s="137">
        <v>2.4020274613708406</v>
      </c>
      <c r="AV1642" s="137">
        <v>2.4012792898773672</v>
      </c>
      <c r="AW1642" s="137">
        <v>2.4005034163662757</v>
      </c>
      <c r="AX1642" s="138">
        <v>2.3996993017725008</v>
      </c>
    </row>
    <row r="1643" spans="1:50">
      <c r="A1643" s="211" t="s">
        <v>53</v>
      </c>
      <c r="B1643" s="214" t="s">
        <v>46</v>
      </c>
      <c r="C1643" s="209" t="s">
        <v>36</v>
      </c>
      <c r="D1643" s="67" t="s">
        <v>24</v>
      </c>
      <c r="E1643" s="87" t="str">
        <f>A1643&amp;"/"&amp;B1643&amp;"/"&amp;C1643&amp;"/"&amp;D1643</f>
        <v>Derived gas fired power plants/Steam turbine/Electricity only/L</v>
      </c>
      <c r="F1643" s="55" t="str">
        <f>A1643</f>
        <v>Derived gas fired power plants</v>
      </c>
      <c r="G1643" s="55" t="str">
        <f>B1643</f>
        <v>Steam turbine</v>
      </c>
      <c r="H1643" s="55" t="str">
        <f>C1643</f>
        <v>Electricity only</v>
      </c>
      <c r="I1643" s="85" t="str">
        <f t="shared" si="88"/>
        <v>L</v>
      </c>
      <c r="J1643" s="139">
        <v>2.4531858939830804</v>
      </c>
      <c r="K1643" s="139">
        <v>2.454057937885493</v>
      </c>
      <c r="L1643" s="139">
        <v>2.4549114630068871</v>
      </c>
      <c r="M1643" s="139">
        <v>2.455746680369324</v>
      </c>
      <c r="N1643" s="139">
        <v>2.4565638082313641</v>
      </c>
      <c r="O1643" s="139">
        <v>2.4573630714917161</v>
      </c>
      <c r="P1643" s="139">
        <v>2.45814470110937</v>
      </c>
      <c r="Q1643" s="139">
        <v>2.4589089335408714</v>
      </c>
      <c r="R1643" s="139">
        <v>2.4596560101952782</v>
      </c>
      <c r="S1643" s="139">
        <v>2.4603861769072375</v>
      </c>
      <c r="T1643" s="139">
        <v>2.4610996834285306</v>
      </c>
      <c r="U1643" s="139">
        <v>2.461796782938348</v>
      </c>
      <c r="V1643" s="139">
        <v>2.4624777315724686</v>
      </c>
      <c r="W1643" s="139">
        <v>2.4631427879714334</v>
      </c>
      <c r="X1643" s="139">
        <v>2.4637922128477503</v>
      </c>
      <c r="Y1643" s="139">
        <v>2.464426268572081</v>
      </c>
      <c r="Z1643" s="139">
        <v>2.4650452187783056</v>
      </c>
      <c r="AA1643" s="139">
        <v>2.4656493279873164</v>
      </c>
      <c r="AB1643" s="139">
        <v>2.4662388612493138</v>
      </c>
      <c r="AC1643" s="139">
        <v>2.466814083804362</v>
      </c>
      <c r="AD1643" s="139">
        <v>2.4673752607608979</v>
      </c>
      <c r="AE1643" s="139">
        <v>2.467922656791862</v>
      </c>
      <c r="AF1643" s="139">
        <v>2.4684565358480768</v>
      </c>
      <c r="AG1643" s="139">
        <v>2.4689771608884858</v>
      </c>
      <c r="AH1643" s="139">
        <v>2.4694847936268207</v>
      </c>
      <c r="AI1643" s="139">
        <v>2.4699796942942602</v>
      </c>
      <c r="AJ1643" s="139">
        <v>2.4704621214176199</v>
      </c>
      <c r="AK1643" s="139">
        <v>2.4709323316125928</v>
      </c>
      <c r="AL1643" s="139">
        <v>2.471390579391564</v>
      </c>
      <c r="AM1643" s="139">
        <v>2.4718371169854918</v>
      </c>
      <c r="AN1643" s="139">
        <v>2.4722721941793662</v>
      </c>
      <c r="AO1643" s="139">
        <v>2.4726960581607327</v>
      </c>
      <c r="AP1643" s="139">
        <v>2.4731089533807786</v>
      </c>
      <c r="AQ1643" s="139">
        <v>2.4735111214274732</v>
      </c>
      <c r="AR1643" s="139">
        <v>2.4739028009102615</v>
      </c>
      <c r="AS1643" s="139">
        <v>2.4742842273558128</v>
      </c>
      <c r="AT1643" s="139">
        <v>2.474655633114327</v>
      </c>
      <c r="AU1643" s="139">
        <v>2.4750172472759147</v>
      </c>
      <c r="AV1643" s="139">
        <v>2.4753692955965687</v>
      </c>
      <c r="AW1643" s="139">
        <v>2.4757120004332629</v>
      </c>
      <c r="AX1643" s="140">
        <v>2.4760455806877117</v>
      </c>
    </row>
    <row r="1644" spans="1:50">
      <c r="A1644" s="212"/>
      <c r="B1644" s="215"/>
      <c r="C1644" s="206"/>
      <c r="D1644" s="52" t="s">
        <v>25</v>
      </c>
      <c r="E1644" s="86" t="str">
        <f>A1643&amp;"/"&amp;B1643&amp;"/"&amp;C1643&amp;"/"&amp;D1644</f>
        <v>Derived gas fired power plants/Steam turbine/Electricity only/M</v>
      </c>
      <c r="F1644" s="61" t="str">
        <f>A1643</f>
        <v>Derived gas fired power plants</v>
      </c>
      <c r="G1644" s="61" t="str">
        <f>B1643</f>
        <v>Steam turbine</v>
      </c>
      <c r="H1644" s="61" t="str">
        <f>C1643</f>
        <v>Electricity only</v>
      </c>
      <c r="I1644" s="84" t="str">
        <f t="shared" si="88"/>
        <v>M</v>
      </c>
      <c r="J1644" s="135">
        <v>2.6494407655017271</v>
      </c>
      <c r="K1644" s="135">
        <v>2.6501471210626808</v>
      </c>
      <c r="L1644" s="135">
        <v>2.6508384764110109</v>
      </c>
      <c r="M1644" s="135">
        <v>2.6515150024745839</v>
      </c>
      <c r="N1644" s="135">
        <v>2.6521768760428364</v>
      </c>
      <c r="O1644" s="135">
        <v>2.6528242792837218</v>
      </c>
      <c r="P1644" s="135">
        <v>2.6534573992740214</v>
      </c>
      <c r="Q1644" s="135">
        <v>2.6540764275435378</v>
      </c>
      <c r="R1644" s="135">
        <v>2.6546815596336075</v>
      </c>
      <c r="S1644" s="135">
        <v>2.6552729946702942</v>
      </c>
      <c r="T1644" s="135">
        <v>2.6558509349525412</v>
      </c>
      <c r="U1644" s="135">
        <v>2.6564155855554938</v>
      </c>
      <c r="V1644" s="135">
        <v>2.6569671539491315</v>
      </c>
      <c r="W1644" s="135">
        <v>2.657505849632293</v>
      </c>
      <c r="X1644" s="135">
        <v>2.65803188378211</v>
      </c>
      <c r="Y1644" s="135">
        <v>2.6585454689188173</v>
      </c>
      <c r="Z1644" s="135">
        <v>2.6590468185858596</v>
      </c>
      <c r="AA1644" s="135">
        <v>2.6595361470451584</v>
      </c>
      <c r="AB1644" s="135">
        <v>2.6600136689873759</v>
      </c>
      <c r="AC1644" s="135">
        <v>2.6604795992569645</v>
      </c>
      <c r="AD1644" s="135">
        <v>2.6609341525917589</v>
      </c>
      <c r="AE1644" s="135">
        <v>2.6613775433768398</v>
      </c>
      <c r="AF1644" s="135">
        <v>2.6618099854123738</v>
      </c>
      <c r="AG1644" s="135">
        <v>2.6622316916951054</v>
      </c>
      <c r="AH1644" s="135">
        <v>2.6626428742131565</v>
      </c>
      <c r="AI1644" s="135">
        <v>2.6630437437537831</v>
      </c>
      <c r="AJ1644" s="135">
        <v>2.6634345097237038</v>
      </c>
      <c r="AK1644" s="135">
        <v>2.663815379981632</v>
      </c>
      <c r="AL1644" s="135">
        <v>2.6641865606825985</v>
      </c>
      <c r="AM1644" s="135">
        <v>2.66454825613368</v>
      </c>
      <c r="AN1644" s="135">
        <v>2.6649006686607182</v>
      </c>
      <c r="AO1644" s="135">
        <v>2.6652439984856255</v>
      </c>
      <c r="AP1644" s="135">
        <v>2.6655784436138625</v>
      </c>
      <c r="AQ1644" s="135">
        <v>2.6659041997316852</v>
      </c>
      <c r="AR1644" s="135">
        <v>2.6662214601127436</v>
      </c>
      <c r="AS1644" s="135">
        <v>2.6665304155336402</v>
      </c>
      <c r="AT1644" s="135">
        <v>2.666831254198037</v>
      </c>
      <c r="AU1644" s="135">
        <v>2.667124161668923</v>
      </c>
      <c r="AV1644" s="135">
        <v>2.6674093208086527</v>
      </c>
      <c r="AW1644" s="135">
        <v>2.6676869117263746</v>
      </c>
      <c r="AX1644" s="136">
        <v>2.6679571117324783</v>
      </c>
    </row>
    <row r="1645" spans="1:50">
      <c r="A1645" s="212"/>
      <c r="B1645" s="215"/>
      <c r="C1645" s="206"/>
      <c r="D1645" s="52" t="s">
        <v>38</v>
      </c>
      <c r="E1645" s="86" t="str">
        <f>A1643&amp;"/"&amp;B1643&amp;"/"&amp;C1643&amp;"/"&amp;D1645</f>
        <v>Derived gas fired power plants/Steam turbine/Electricity only/S</v>
      </c>
      <c r="F1645" s="61" t="str">
        <f>A1643</f>
        <v>Derived gas fired power plants</v>
      </c>
      <c r="G1645" s="61" t="str">
        <f>B1643</f>
        <v>Steam turbine</v>
      </c>
      <c r="H1645" s="61" t="str">
        <f>C1643</f>
        <v>Electricity only</v>
      </c>
      <c r="I1645" s="84" t="str">
        <f t="shared" si="88"/>
        <v>S</v>
      </c>
      <c r="J1645" s="135">
        <v>2.9276320458794078</v>
      </c>
      <c r="K1645" s="135">
        <v>2.9282824816251201</v>
      </c>
      <c r="L1645" s="135">
        <v>2.9289191046750402</v>
      </c>
      <c r="M1645" s="135">
        <v>2.9295420724252472</v>
      </c>
      <c r="N1645" s="135">
        <v>2.9301515476693463</v>
      </c>
      <c r="O1645" s="135">
        <v>2.9307476981536618</v>
      </c>
      <c r="P1645" s="135">
        <v>2.931330696144729</v>
      </c>
      <c r="Q1645" s="135">
        <v>2.9319007180095751</v>
      </c>
      <c r="R1645" s="135">
        <v>2.9324579438091813</v>
      </c>
      <c r="S1645" s="135">
        <v>2.9330025569054632</v>
      </c>
      <c r="T1645" s="135">
        <v>2.9335347435820327</v>
      </c>
      <c r="U1645" s="135">
        <v>2.9340546926789179</v>
      </c>
      <c r="V1645" s="135">
        <v>2.9345625952413927</v>
      </c>
      <c r="W1645" s="135">
        <v>2.9350586441829707</v>
      </c>
      <c r="X1645" s="135">
        <v>2.9355430339625941</v>
      </c>
      <c r="Y1645" s="135">
        <v>2.9360159602759786</v>
      </c>
      <c r="Z1645" s="135">
        <v>2.9364776197610465</v>
      </c>
      <c r="AA1645" s="135">
        <v>2.9369282097173173</v>
      </c>
      <c r="AB1645" s="135">
        <v>2.9373679278391096</v>
      </c>
      <c r="AC1645" s="135">
        <v>2.937796971962356</v>
      </c>
      <c r="AD1645" s="135">
        <v>2.9382155398248124</v>
      </c>
      <c r="AE1645" s="135">
        <v>2.9386238288394075</v>
      </c>
      <c r="AF1645" s="135">
        <v>2.9390220358804617</v>
      </c>
      <c r="AG1645" s="135">
        <v>2.9394103570824774</v>
      </c>
      <c r="AH1645" s="135">
        <v>2.9397889876511827</v>
      </c>
      <c r="AI1645" s="135">
        <v>2.9401581216865096</v>
      </c>
      <c r="AJ1645" s="135">
        <v>2.9405179520171449</v>
      </c>
      <c r="AK1645" s="135">
        <v>2.9408686700463207</v>
      </c>
      <c r="AL1645" s="135">
        <v>2.9412104656084606</v>
      </c>
      <c r="AM1645" s="135">
        <v>2.9415435268363312</v>
      </c>
      <c r="AN1645" s="135">
        <v>2.9418680400383121</v>
      </c>
      <c r="AO1645" s="135">
        <v>2.9421841895854146</v>
      </c>
      <c r="AP1645" s="135">
        <v>2.9424921578076662</v>
      </c>
      <c r="AQ1645" s="135">
        <v>2.9427921248994946</v>
      </c>
      <c r="AR1645" s="135">
        <v>2.9430842688337191</v>
      </c>
      <c r="AS1645" s="135">
        <v>2.9433687652837945</v>
      </c>
      <c r="AT1645" s="135">
        <v>2.9436457875539266</v>
      </c>
      <c r="AU1645" s="135">
        <v>2.9439155065167006</v>
      </c>
      <c r="AV1645" s="135">
        <v>2.9441780905578683</v>
      </c>
      <c r="AW1645" s="135">
        <v>2.9444337055279379</v>
      </c>
      <c r="AX1645" s="136">
        <v>2.9446825147002245</v>
      </c>
    </row>
    <row r="1646" spans="1:50">
      <c r="A1646" s="212"/>
      <c r="B1646" s="215"/>
      <c r="C1646" s="216"/>
      <c r="D1646" s="52" t="s">
        <v>47</v>
      </c>
      <c r="E1646" s="86" t="str">
        <f>A1643&amp;"/"&amp;B1643&amp;"/"&amp;C1643&amp;"/"&amp;D1646</f>
        <v>Derived gas fired power plants/Steam turbine/Electricity only/XS</v>
      </c>
      <c r="F1646" s="61" t="str">
        <f>A1643</f>
        <v>Derived gas fired power plants</v>
      </c>
      <c r="G1646" s="61" t="str">
        <f>B1643</f>
        <v>Steam turbine</v>
      </c>
      <c r="H1646" s="61" t="str">
        <f>C1643</f>
        <v>Electricity only</v>
      </c>
      <c r="I1646" s="84" t="str">
        <f t="shared" si="88"/>
        <v>XS</v>
      </c>
      <c r="J1646" s="135">
        <v>3.5131584550552892</v>
      </c>
      <c r="K1646" s="135">
        <v>3.513547185000049</v>
      </c>
      <c r="L1646" s="135">
        <v>3.5139264569214874</v>
      </c>
      <c r="M1646" s="135">
        <v>3.5142964472646621</v>
      </c>
      <c r="N1646" s="135">
        <v>3.5146573321013173</v>
      </c>
      <c r="O1646" s="135">
        <v>3.5150092869442511</v>
      </c>
      <c r="P1646" s="135">
        <v>3.5153524865727337</v>
      </c>
      <c r="Q1646" s="135">
        <v>3.5156871048686971</v>
      </c>
      <c r="R1646" s="135">
        <v>3.5160133146634012</v>
      </c>
      <c r="S1646" s="135">
        <v>3.5163312875942667</v>
      </c>
      <c r="T1646" s="135">
        <v>3.5166411939715578</v>
      </c>
      <c r="U1646" s="135">
        <v>3.516943202654593</v>
      </c>
      <c r="V1646" s="135">
        <v>3.5172374809371565</v>
      </c>
      <c r="W1646" s="135">
        <v>3.5175241944417772</v>
      </c>
      <c r="X1646" s="135">
        <v>3.5178035070225362</v>
      </c>
      <c r="Y1646" s="135">
        <v>3.5180755806760811</v>
      </c>
      <c r="Z1646" s="135">
        <v>3.5183405754604968</v>
      </c>
      <c r="AA1646" s="135">
        <v>3.5185986494217163</v>
      </c>
      <c r="AB1646" s="135">
        <v>3.5188499585271296</v>
      </c>
      <c r="AC1646" s="135">
        <v>3.5190946566060788</v>
      </c>
      <c r="AD1646" s="135">
        <v>3.5193328952969032</v>
      </c>
      <c r="AE1646" s="135">
        <v>3.5195648240002346</v>
      </c>
      <c r="AF1646" s="135">
        <v>3.5197905898382276</v>
      </c>
      <c r="AG1646" s="135">
        <v>3.5200103376194174</v>
      </c>
      <c r="AH1646" s="135">
        <v>3.5202242098089211</v>
      </c>
      <c r="AI1646" s="135">
        <v>3.5204323465036871</v>
      </c>
      <c r="AJ1646" s="135">
        <v>3.520634885412516</v>
      </c>
      <c r="AK1646" s="135">
        <v>3.520831961840579</v>
      </c>
      <c r="AL1646" s="135">
        <v>3.5210237086781802</v>
      </c>
      <c r="AM1646" s="135">
        <v>3.5212102563934948</v>
      </c>
      <c r="AN1646" s="135">
        <v>3.5213917330290485</v>
      </c>
      <c r="AO1646" s="135">
        <v>3.521568264201695</v>
      </c>
      <c r="AP1646" s="135">
        <v>3.5217399731058672</v>
      </c>
      <c r="AQ1646" s="135">
        <v>3.5219069805198839</v>
      </c>
      <c r="AR1646" s="135">
        <v>3.5220694048150984</v>
      </c>
      <c r="AS1646" s="135">
        <v>3.5222273619676838</v>
      </c>
      <c r="AT1646" s="135">
        <v>3.5223809655728742</v>
      </c>
      <c r="AU1646" s="135">
        <v>3.5225303268614625</v>
      </c>
      <c r="AV1646" s="135">
        <v>3.5226755547183912</v>
      </c>
      <c r="AW1646" s="135">
        <v>3.5228167557032561</v>
      </c>
      <c r="AX1646" s="136">
        <v>3.5229540340725713</v>
      </c>
    </row>
    <row r="1647" spans="1:50">
      <c r="A1647" s="212"/>
      <c r="B1647" s="215"/>
      <c r="C1647" s="217" t="s">
        <v>26</v>
      </c>
      <c r="D1647" s="83" t="s">
        <v>24</v>
      </c>
      <c r="E1647" s="56" t="str">
        <f>A1643&amp;"/"&amp;B1643&amp;"/"&amp;C1647&amp;"/"&amp;D1647</f>
        <v>Derived gas fired power plants/Steam turbine/CHP/L</v>
      </c>
      <c r="F1647" s="103" t="str">
        <f>A1643</f>
        <v>Derived gas fired power plants</v>
      </c>
      <c r="G1647" s="103" t="str">
        <f>B1643</f>
        <v>Steam turbine</v>
      </c>
      <c r="H1647" s="103" t="str">
        <f>C1647</f>
        <v>CHP</v>
      </c>
      <c r="I1647" s="104" t="str">
        <f t="shared" si="88"/>
        <v>L</v>
      </c>
      <c r="J1647" s="141">
        <v>4.2740267431238621</v>
      </c>
      <c r="K1647" s="141">
        <v>4.2747410082243604</v>
      </c>
      <c r="L1647" s="141">
        <v>4.2754439591334528</v>
      </c>
      <c r="M1647" s="141">
        <v>4.2761357251582117</v>
      </c>
      <c r="N1647" s="141">
        <v>4.2768164359357161</v>
      </c>
      <c r="O1647" s="141">
        <v>4.2774862213530209</v>
      </c>
      <c r="P1647" s="141">
        <v>4.2781452114698029</v>
      </c>
      <c r="Q1647" s="141">
        <v>4.2787935364436809</v>
      </c>
      <c r="R1647" s="141">
        <v>4.2794313264581367</v>
      </c>
      <c r="S1647" s="141">
        <v>4.2800587116530577</v>
      </c>
      <c r="T1647" s="141">
        <v>4.2806758220578196</v>
      </c>
      <c r="U1647" s="141">
        <v>4.2812827875269166</v>
      </c>
      <c r="V1647" s="141">
        <v>4.281879737678068</v>
      </c>
      <c r="W1647" s="141">
        <v>4.2824668018327801</v>
      </c>
      <c r="X1647" s="141">
        <v>4.2830441089593219</v>
      </c>
      <c r="Y1647" s="141">
        <v>4.283611787618069</v>
      </c>
      <c r="Z1647" s="141">
        <v>4.2841699659091681</v>
      </c>
      <c r="AA1647" s="141">
        <v>4.2847187714224875</v>
      </c>
      <c r="AB1647" s="141">
        <v>4.2852583311898016</v>
      </c>
      <c r="AC1647" s="141">
        <v>4.2857887716391652</v>
      </c>
      <c r="AD1647" s="141">
        <v>4.2863102185514341</v>
      </c>
      <c r="AE1647" s="141">
        <v>4.2868227970188704</v>
      </c>
      <c r="AF1647" s="141">
        <v>4.2873266314057989</v>
      </c>
      <c r="AG1647" s="141">
        <v>4.2878218453112718</v>
      </c>
      <c r="AH1647" s="141">
        <v>4.2883085615336656</v>
      </c>
      <c r="AI1647" s="141">
        <v>4.2887869020371889</v>
      </c>
      <c r="AJ1647" s="141">
        <v>4.2892569879202407</v>
      </c>
      <c r="AK1647" s="141">
        <v>4.2897189393855655</v>
      </c>
      <c r="AL1647" s="141">
        <v>4.2901728757121704</v>
      </c>
      <c r="AM1647" s="141">
        <v>4.2906189152289311</v>
      </c>
      <c r="AN1647" s="141">
        <v>4.2910571752898736</v>
      </c>
      <c r="AO1647" s="141">
        <v>4.2914877722510472</v>
      </c>
      <c r="AP1647" s="141">
        <v>4.2919108214489619</v>
      </c>
      <c r="AQ1647" s="141">
        <v>4.2923264371805407</v>
      </c>
      <c r="AR1647" s="141">
        <v>4.2927347326845284</v>
      </c>
      <c r="AS1647" s="141">
        <v>4.2931358201243315</v>
      </c>
      <c r="AT1647" s="141">
        <v>4.2935298105722106</v>
      </c>
      <c r="AU1647" s="141">
        <v>4.2939168139948256</v>
      </c>
      <c r="AV1647" s="141">
        <v>4.2942969392400299</v>
      </c>
      <c r="AW1647" s="141">
        <v>4.2946702940249368</v>
      </c>
      <c r="AX1647" s="142">
        <v>4.2950369849251517</v>
      </c>
    </row>
    <row r="1648" spans="1:50">
      <c r="A1648" s="212"/>
      <c r="B1648" s="215"/>
      <c r="C1648" s="206"/>
      <c r="D1648" s="52" t="s">
        <v>25</v>
      </c>
      <c r="E1648" s="86" t="str">
        <f>A1643&amp;"/"&amp;B1643&amp;"/"&amp;C1647&amp;"/"&amp;D1648</f>
        <v>Derived gas fired power plants/Steam turbine/CHP/M</v>
      </c>
      <c r="F1648" s="61" t="str">
        <f>A1643</f>
        <v>Derived gas fired power plants</v>
      </c>
      <c r="G1648" s="61" t="str">
        <f>B1643</f>
        <v>Steam turbine</v>
      </c>
      <c r="H1648" s="61" t="str">
        <f>C1647</f>
        <v>CHP</v>
      </c>
      <c r="I1648" s="84" t="str">
        <f t="shared" si="88"/>
        <v>M</v>
      </c>
      <c r="J1648" s="135">
        <v>4.455018444529081</v>
      </c>
      <c r="K1648" s="135">
        <v>4.4554695444680616</v>
      </c>
      <c r="L1648" s="135">
        <v>4.4559131624162909</v>
      </c>
      <c r="M1648" s="135">
        <v>4.4563493964097924</v>
      </c>
      <c r="N1648" s="135">
        <v>4.456778344155814</v>
      </c>
      <c r="O1648" s="135">
        <v>4.4572001029938235</v>
      </c>
      <c r="P1648" s="135">
        <v>4.4576147698582247</v>
      </c>
      <c r="Q1648" s="135">
        <v>4.4580224412427452</v>
      </c>
      <c r="R1648" s="135">
        <v>4.4584232131664869</v>
      </c>
      <c r="S1648" s="135">
        <v>4.4588171811415744</v>
      </c>
      <c r="T1648" s="135">
        <v>4.4592044401423854</v>
      </c>
      <c r="U1648" s="135">
        <v>4.459585084576319</v>
      </c>
      <c r="V1648" s="135">
        <v>4.4599592082560617</v>
      </c>
      <c r="W1648" s="135">
        <v>4.4603269043733249</v>
      </c>
      <c r="X1648" s="135">
        <v>4.4606882654740012</v>
      </c>
      <c r="Y1648" s="135">
        <v>4.4610433834347196</v>
      </c>
      <c r="Z1648" s="135">
        <v>4.4613923494407439</v>
      </c>
      <c r="AA1648" s="135">
        <v>4.4617352539651982</v>
      </c>
      <c r="AB1648" s="135">
        <v>4.4620721867495616</v>
      </c>
      <c r="AC1648" s="135">
        <v>4.4624032367854056</v>
      </c>
      <c r="AD1648" s="135">
        <v>4.4627284922973498</v>
      </c>
      <c r="AE1648" s="135">
        <v>4.4630480407271609</v>
      </c>
      <c r="AF1648" s="135">
        <v>4.463361968719016</v>
      </c>
      <c r="AG1648" s="135">
        <v>4.4636703621058391</v>
      </c>
      <c r="AH1648" s="135">
        <v>4.4639733058967099</v>
      </c>
      <c r="AI1648" s="135">
        <v>4.4642708842653045</v>
      </c>
      <c r="AJ1648" s="135">
        <v>4.4645631805393124</v>
      </c>
      <c r="AK1648" s="135">
        <v>4.4648502771908376</v>
      </c>
      <c r="AL1648" s="135">
        <v>4.4651322558277089</v>
      </c>
      <c r="AM1648" s="135">
        <v>4.4654091971856849</v>
      </c>
      <c r="AN1648" s="135">
        <v>4.4656811811215258</v>
      </c>
      <c r="AO1648" s="135">
        <v>4.4659482866068947</v>
      </c>
      <c r="AP1648" s="135">
        <v>4.4662105917230539</v>
      </c>
      <c r="AQ1648" s="135">
        <v>4.4664681736563328</v>
      </c>
      <c r="AR1648" s="135">
        <v>4.4667211086943324</v>
      </c>
      <c r="AS1648" s="135">
        <v>4.466969472222841</v>
      </c>
      <c r="AT1648" s="135">
        <v>4.4672133387234334</v>
      </c>
      <c r="AU1648" s="135">
        <v>4.4674527817717129</v>
      </c>
      <c r="AV1648" s="135">
        <v>4.467687874036196</v>
      </c>
      <c r="AW1648" s="135">
        <v>4.4679186872777841</v>
      </c>
      <c r="AX1648" s="136">
        <v>4.4681452923498064</v>
      </c>
    </row>
    <row r="1649" spans="1:50">
      <c r="A1649" s="212"/>
      <c r="B1649" s="215"/>
      <c r="C1649" s="206"/>
      <c r="D1649" s="52" t="s">
        <v>38</v>
      </c>
      <c r="E1649" s="86" t="str">
        <f>A1643&amp;"/"&amp;B1643&amp;"/"&amp;C1647&amp;"/"&amp;D1649</f>
        <v>Derived gas fired power plants/Steam turbine/CHP/S</v>
      </c>
      <c r="F1649" s="61" t="str">
        <f>A1643</f>
        <v>Derived gas fired power plants</v>
      </c>
      <c r="G1649" s="61" t="str">
        <f>B1643</f>
        <v>Steam turbine</v>
      </c>
      <c r="H1649" s="61" t="str">
        <f>C1647</f>
        <v>CHP</v>
      </c>
      <c r="I1649" s="84" t="str">
        <f t="shared" si="88"/>
        <v>S</v>
      </c>
      <c r="J1649" s="135">
        <v>5.6519766310883588</v>
      </c>
      <c r="K1649" s="135">
        <v>5.6523379912044183</v>
      </c>
      <c r="L1649" s="135">
        <v>5.6526930804098656</v>
      </c>
      <c r="M1649" s="135">
        <v>5.6530419913348506</v>
      </c>
      <c r="N1649" s="135">
        <v>5.6533848158436815</v>
      </c>
      <c r="O1649" s="135">
        <v>5.6537216450168808</v>
      </c>
      <c r="P1649" s="135">
        <v>5.6540525691344508</v>
      </c>
      <c r="Q1649" s="135">
        <v>5.6543776776603245</v>
      </c>
      <c r="R1649" s="135">
        <v>5.6546970592279475</v>
      </c>
      <c r="S1649" s="135">
        <v>5.6550108016269744</v>
      </c>
      <c r="T1649" s="135">
        <v>5.6553189917910229</v>
      </c>
      <c r="U1649" s="135">
        <v>5.6556217157864692</v>
      </c>
      <c r="V1649" s="135">
        <v>5.6559190588022368</v>
      </c>
      <c r="W1649" s="135">
        <v>5.6562111051405513</v>
      </c>
      <c r="X1649" s="135">
        <v>5.65649793820862</v>
      </c>
      <c r="Y1649" s="135">
        <v>5.6567796405112185</v>
      </c>
      <c r="Z1649" s="135">
        <v>5.6570562936441293</v>
      </c>
      <c r="AA1649" s="135">
        <v>5.6573279782884258</v>
      </c>
      <c r="AB1649" s="135">
        <v>5.6575947742055401</v>
      </c>
      <c r="AC1649" s="135">
        <v>5.6578567602331162</v>
      </c>
      <c r="AD1649" s="135">
        <v>5.6581140142815967</v>
      </c>
      <c r="AE1649" s="135">
        <v>5.6583666133315145</v>
      </c>
      <c r="AF1649" s="135">
        <v>5.6586146334314789</v>
      </c>
      <c r="AG1649" s="135">
        <v>5.6588581496967958</v>
      </c>
      <c r="AH1649" s="135">
        <v>5.659097236308738</v>
      </c>
      <c r="AI1649" s="135">
        <v>5.659331966514392</v>
      </c>
      <c r="AJ1649" s="135">
        <v>5.6595624126270856</v>
      </c>
      <c r="AK1649" s="135">
        <v>5.6597886460273692</v>
      </c>
      <c r="AL1649" s="135">
        <v>5.6600107371645096</v>
      </c>
      <c r="AM1649" s="135">
        <v>5.6602287555584878</v>
      </c>
      <c r="AN1649" s="135">
        <v>5.6604427698024686</v>
      </c>
      <c r="AO1649" s="135">
        <v>5.660652847565725</v>
      </c>
      <c r="AP1649" s="135">
        <v>5.6608590555969815</v>
      </c>
      <c r="AQ1649" s="135">
        <v>5.6610614597281881</v>
      </c>
      <c r="AR1649" s="135">
        <v>5.6612601248786589</v>
      </c>
      <c r="AS1649" s="135">
        <v>5.6614551150595833</v>
      </c>
      <c r="AT1649" s="135">
        <v>5.6616464933788935</v>
      </c>
      <c r="AU1649" s="135">
        <v>5.6618343220464507</v>
      </c>
      <c r="AV1649" s="135">
        <v>5.6620186623795421</v>
      </c>
      <c r="AW1649" s="135">
        <v>5.6621995748086764</v>
      </c>
      <c r="AX1649" s="136">
        <v>5.6623771188836436</v>
      </c>
    </row>
    <row r="1650" spans="1:50">
      <c r="A1650" s="212"/>
      <c r="B1650" s="215"/>
      <c r="C1650" s="216"/>
      <c r="D1650" s="106" t="s">
        <v>47</v>
      </c>
      <c r="E1650" s="107" t="str">
        <f>A1643&amp;"/"&amp;B1643&amp;"/"&amp;C1647&amp;"/"&amp;D1650</f>
        <v>Derived gas fired power plants/Steam turbine/CHP/XS</v>
      </c>
      <c r="F1650" s="108" t="str">
        <f>A1643</f>
        <v>Derived gas fired power plants</v>
      </c>
      <c r="G1650" s="108" t="str">
        <f>B1643</f>
        <v>Steam turbine</v>
      </c>
      <c r="H1650" s="108" t="str">
        <f>C1647</f>
        <v>CHP</v>
      </c>
      <c r="I1650" s="109" t="str">
        <f t="shared" si="88"/>
        <v>XS</v>
      </c>
      <c r="J1650" s="143">
        <v>6.259620510035842</v>
      </c>
      <c r="K1650" s="143">
        <v>6.259836242177931</v>
      </c>
      <c r="L1650" s="143">
        <v>6.2600480600071728</v>
      </c>
      <c r="M1650" s="143">
        <v>6.2602560278756663</v>
      </c>
      <c r="N1650" s="143">
        <v>6.2604602093297164</v>
      </c>
      <c r="O1650" s="143">
        <v>6.260660667109982</v>
      </c>
      <c r="P1650" s="143">
        <v>6.2608574631521128</v>
      </c>
      <c r="Q1650" s="143">
        <v>6.2610506585878438</v>
      </c>
      <c r="R1650" s="143">
        <v>6.2612403137465238</v>
      </c>
      <c r="S1650" s="143">
        <v>6.2614264881570705</v>
      </c>
      <c r="T1650" s="143">
        <v>6.2616092405503192</v>
      </c>
      <c r="U1650" s="143">
        <v>6.2617886288617433</v>
      </c>
      <c r="V1650" s="143">
        <v>6.261964710234551</v>
      </c>
      <c r="W1650" s="143">
        <v>6.262137541023109</v>
      </c>
      <c r="X1650" s="143">
        <v>6.2623071767966962</v>
      </c>
      <c r="Y1650" s="143">
        <v>6.2624736723435674</v>
      </c>
      <c r="Z1650" s="143">
        <v>6.2626370816752974</v>
      </c>
      <c r="AA1650" s="143">
        <v>6.2627974580314092</v>
      </c>
      <c r="AB1650" s="143">
        <v>6.2629548538842599</v>
      </c>
      <c r="AC1650" s="143">
        <v>6.2631093209441575</v>
      </c>
      <c r="AD1650" s="143">
        <v>6.2632609101647265</v>
      </c>
      <c r="AE1650" s="143">
        <v>6.2634096717484704</v>
      </c>
      <c r="AF1650" s="143">
        <v>6.2635556551525458</v>
      </c>
      <c r="AG1650" s="143">
        <v>6.2636989090947184</v>
      </c>
      <c r="AH1650" s="143">
        <v>6.2638394815595015</v>
      </c>
      <c r="AI1650" s="143">
        <v>6.2639774198044496</v>
      </c>
      <c r="AJ1650" s="143">
        <v>6.2641127703666033</v>
      </c>
      <c r="AK1650" s="143">
        <v>6.2642455790690894</v>
      </c>
      <c r="AL1650" s="143">
        <v>6.2643758910278242</v>
      </c>
      <c r="AM1650" s="143">
        <v>6.2645037506583598</v>
      </c>
      <c r="AN1650" s="143">
        <v>6.2646292016828209</v>
      </c>
      <c r="AO1650" s="143">
        <v>6.2647522871369512</v>
      </c>
      <c r="AP1650" s="143">
        <v>6.2648730493772495</v>
      </c>
      <c r="AQ1650" s="143">
        <v>6.2649915300881744</v>
      </c>
      <c r="AR1650" s="143">
        <v>6.2651077702894362</v>
      </c>
      <c r="AS1650" s="143">
        <v>6.2652218103433368</v>
      </c>
      <c r="AT1650" s="143">
        <v>6.2653336899621852</v>
      </c>
      <c r="AU1650" s="143">
        <v>6.2654434482157377</v>
      </c>
      <c r="AV1650" s="143">
        <v>6.2655511235387014</v>
      </c>
      <c r="AW1650" s="143">
        <v>6.2656567537382513</v>
      </c>
      <c r="AX1650" s="144">
        <v>6.2657603760015954</v>
      </c>
    </row>
    <row r="1651" spans="1:50">
      <c r="A1651" s="212"/>
      <c r="B1651" s="215"/>
      <c r="C1651" s="217" t="s">
        <v>42</v>
      </c>
      <c r="D1651" s="83" t="s">
        <v>24</v>
      </c>
      <c r="E1651" s="56" t="str">
        <f>A1643&amp;"/"&amp;B1643&amp;"/"&amp;C1651&amp;"/"&amp;D1651</f>
        <v>Derived gas fired power plants/Steam turbine/Electricity only with CCS/L</v>
      </c>
      <c r="F1651" s="103" t="str">
        <f>A1643</f>
        <v>Derived gas fired power plants</v>
      </c>
      <c r="G1651" s="103" t="str">
        <f>B1643</f>
        <v>Steam turbine</v>
      </c>
      <c r="H1651" s="103" t="str">
        <f>C1651</f>
        <v>Electricity only with CCS</v>
      </c>
      <c r="I1651" s="104" t="str">
        <f t="shared" si="88"/>
        <v>L</v>
      </c>
      <c r="J1651" s="141" t="s">
        <v>99</v>
      </c>
      <c r="K1651" s="141" t="s">
        <v>99</v>
      </c>
      <c r="L1651" s="141" t="s">
        <v>99</v>
      </c>
      <c r="M1651" s="141" t="s">
        <v>99</v>
      </c>
      <c r="N1651" s="141" t="s">
        <v>99</v>
      </c>
      <c r="O1651" s="141" t="s">
        <v>99</v>
      </c>
      <c r="P1651" s="141" t="s">
        <v>99</v>
      </c>
      <c r="Q1651" s="141" t="s">
        <v>99</v>
      </c>
      <c r="R1651" s="141" t="s">
        <v>99</v>
      </c>
      <c r="S1651" s="141" t="s">
        <v>99</v>
      </c>
      <c r="T1651" s="141" t="s">
        <v>99</v>
      </c>
      <c r="U1651" s="141" t="s">
        <v>99</v>
      </c>
      <c r="V1651" s="141" t="s">
        <v>99</v>
      </c>
      <c r="W1651" s="141" t="s">
        <v>99</v>
      </c>
      <c r="X1651" s="141" t="s">
        <v>99</v>
      </c>
      <c r="Y1651" s="141" t="s">
        <v>99</v>
      </c>
      <c r="Z1651" s="141" t="s">
        <v>99</v>
      </c>
      <c r="AA1651" s="141" t="s">
        <v>99</v>
      </c>
      <c r="AB1651" s="141" t="s">
        <v>99</v>
      </c>
      <c r="AC1651" s="141" t="s">
        <v>99</v>
      </c>
      <c r="AD1651" s="141" t="s">
        <v>99</v>
      </c>
      <c r="AE1651" s="141">
        <v>4.6610531985678527</v>
      </c>
      <c r="AF1651" s="141">
        <v>4.6610531985678527</v>
      </c>
      <c r="AG1651" s="141">
        <v>4.6610531985678527</v>
      </c>
      <c r="AH1651" s="141">
        <v>4.6610531985678527</v>
      </c>
      <c r="AI1651" s="141">
        <v>4.6610531985678527</v>
      </c>
      <c r="AJ1651" s="141">
        <v>4.6610531985678527</v>
      </c>
      <c r="AK1651" s="141">
        <v>4.6610531985678527</v>
      </c>
      <c r="AL1651" s="141">
        <v>4.6610531985678527</v>
      </c>
      <c r="AM1651" s="141">
        <v>4.6610531985678527</v>
      </c>
      <c r="AN1651" s="141">
        <v>4.6610531985678527</v>
      </c>
      <c r="AO1651" s="141">
        <v>4.6610531985678527</v>
      </c>
      <c r="AP1651" s="141">
        <v>4.6610531985678527</v>
      </c>
      <c r="AQ1651" s="141">
        <v>4.6610531985678527</v>
      </c>
      <c r="AR1651" s="141">
        <v>4.6610531985678527</v>
      </c>
      <c r="AS1651" s="141">
        <v>4.6610531985678527</v>
      </c>
      <c r="AT1651" s="141">
        <v>4.6610531985678527</v>
      </c>
      <c r="AU1651" s="141">
        <v>4.6610531985678527</v>
      </c>
      <c r="AV1651" s="141">
        <v>4.6610531985678527</v>
      </c>
      <c r="AW1651" s="141">
        <v>4.6610531985678527</v>
      </c>
      <c r="AX1651" s="142">
        <v>4.6610531985678527</v>
      </c>
    </row>
    <row r="1652" spans="1:50">
      <c r="A1652" s="212"/>
      <c r="B1652" s="215"/>
      <c r="C1652" s="216"/>
      <c r="D1652" s="106" t="s">
        <v>25</v>
      </c>
      <c r="E1652" s="107" t="str">
        <f>A1643&amp;"/"&amp;B1643&amp;"/"&amp;C1651&amp;"/"&amp;D1652</f>
        <v>Derived gas fired power plants/Steam turbine/Electricity only with CCS/M</v>
      </c>
      <c r="F1652" s="108" t="str">
        <f>A1643</f>
        <v>Derived gas fired power plants</v>
      </c>
      <c r="G1652" s="108" t="str">
        <f>B1643</f>
        <v>Steam turbine</v>
      </c>
      <c r="H1652" s="108" t="str">
        <f>C1651</f>
        <v>Electricity only with CCS</v>
      </c>
      <c r="I1652" s="109" t="str">
        <f t="shared" si="88"/>
        <v>M</v>
      </c>
      <c r="J1652" s="143" t="s">
        <v>99</v>
      </c>
      <c r="K1652" s="143" t="s">
        <v>99</v>
      </c>
      <c r="L1652" s="143" t="s">
        <v>99</v>
      </c>
      <c r="M1652" s="143" t="s">
        <v>99</v>
      </c>
      <c r="N1652" s="143" t="s">
        <v>99</v>
      </c>
      <c r="O1652" s="143" t="s">
        <v>99</v>
      </c>
      <c r="P1652" s="143" t="s">
        <v>99</v>
      </c>
      <c r="Q1652" s="143" t="s">
        <v>99</v>
      </c>
      <c r="R1652" s="143" t="s">
        <v>99</v>
      </c>
      <c r="S1652" s="143" t="s">
        <v>99</v>
      </c>
      <c r="T1652" s="143" t="s">
        <v>99</v>
      </c>
      <c r="U1652" s="143" t="s">
        <v>99</v>
      </c>
      <c r="V1652" s="143" t="s">
        <v>99</v>
      </c>
      <c r="W1652" s="143" t="s">
        <v>99</v>
      </c>
      <c r="X1652" s="143" t="s">
        <v>99</v>
      </c>
      <c r="Y1652" s="143" t="s">
        <v>99</v>
      </c>
      <c r="Z1652" s="143" t="s">
        <v>99</v>
      </c>
      <c r="AA1652" s="143" t="s">
        <v>99</v>
      </c>
      <c r="AB1652" s="143" t="s">
        <v>99</v>
      </c>
      <c r="AC1652" s="143" t="s">
        <v>99</v>
      </c>
      <c r="AD1652" s="143" t="s">
        <v>99</v>
      </c>
      <c r="AE1652" s="143">
        <v>5.9332633630113101</v>
      </c>
      <c r="AF1652" s="143">
        <v>5.9332633630113101</v>
      </c>
      <c r="AG1652" s="143">
        <v>5.9332633630113101</v>
      </c>
      <c r="AH1652" s="143">
        <v>5.9332633630113101</v>
      </c>
      <c r="AI1652" s="143">
        <v>5.9332633630113101</v>
      </c>
      <c r="AJ1652" s="143">
        <v>5.9332633630113101</v>
      </c>
      <c r="AK1652" s="143">
        <v>5.9332633630113101</v>
      </c>
      <c r="AL1652" s="143">
        <v>5.9332633630113101</v>
      </c>
      <c r="AM1652" s="143">
        <v>5.9332633630113101</v>
      </c>
      <c r="AN1652" s="143">
        <v>5.9332633630113101</v>
      </c>
      <c r="AO1652" s="143">
        <v>5.9332633630113101</v>
      </c>
      <c r="AP1652" s="143">
        <v>5.9332633630113101</v>
      </c>
      <c r="AQ1652" s="143">
        <v>5.9332633630113101</v>
      </c>
      <c r="AR1652" s="143">
        <v>5.9332633630113101</v>
      </c>
      <c r="AS1652" s="143">
        <v>5.9332633630113101</v>
      </c>
      <c r="AT1652" s="143">
        <v>5.9332633630113101</v>
      </c>
      <c r="AU1652" s="143">
        <v>5.9332633630113101</v>
      </c>
      <c r="AV1652" s="143">
        <v>5.9332633630113101</v>
      </c>
      <c r="AW1652" s="143">
        <v>5.9332633630113101</v>
      </c>
      <c r="AX1652" s="144">
        <v>5.9332633630113101</v>
      </c>
    </row>
    <row r="1653" spans="1:50">
      <c r="A1653" s="212"/>
      <c r="B1653" s="215"/>
      <c r="C1653" s="217" t="s">
        <v>43</v>
      </c>
      <c r="D1653" s="52" t="s">
        <v>24</v>
      </c>
      <c r="E1653" s="86" t="str">
        <f>A1643&amp;"/"&amp;B1643&amp;"/"&amp;C1653&amp;"/"&amp;D1653</f>
        <v>Derived gas fired power plants/Steam turbine/CHP with CCS/L</v>
      </c>
      <c r="F1653" s="61" t="str">
        <f>A1643</f>
        <v>Derived gas fired power plants</v>
      </c>
      <c r="G1653" s="61" t="str">
        <f>B1643</f>
        <v>Steam turbine</v>
      </c>
      <c r="H1653" s="61" t="str">
        <f>C1653</f>
        <v>CHP with CCS</v>
      </c>
      <c r="I1653" s="84" t="str">
        <f t="shared" si="88"/>
        <v>L</v>
      </c>
      <c r="J1653" s="135" t="s">
        <v>99</v>
      </c>
      <c r="K1653" s="135" t="s">
        <v>99</v>
      </c>
      <c r="L1653" s="135" t="s">
        <v>99</v>
      </c>
      <c r="M1653" s="135" t="s">
        <v>99</v>
      </c>
      <c r="N1653" s="135" t="s">
        <v>99</v>
      </c>
      <c r="O1653" s="135" t="s">
        <v>99</v>
      </c>
      <c r="P1653" s="135" t="s">
        <v>99</v>
      </c>
      <c r="Q1653" s="135" t="s">
        <v>99</v>
      </c>
      <c r="R1653" s="135" t="s">
        <v>99</v>
      </c>
      <c r="S1653" s="135" t="s">
        <v>99</v>
      </c>
      <c r="T1653" s="135" t="s">
        <v>99</v>
      </c>
      <c r="U1653" s="135" t="s">
        <v>99</v>
      </c>
      <c r="V1653" s="135" t="s">
        <v>99</v>
      </c>
      <c r="W1653" s="135" t="s">
        <v>99</v>
      </c>
      <c r="X1653" s="135" t="s">
        <v>99</v>
      </c>
      <c r="Y1653" s="135" t="s">
        <v>99</v>
      </c>
      <c r="Z1653" s="135" t="s">
        <v>99</v>
      </c>
      <c r="AA1653" s="135" t="s">
        <v>99</v>
      </c>
      <c r="AB1653" s="135" t="s">
        <v>99</v>
      </c>
      <c r="AC1653" s="135" t="s">
        <v>99</v>
      </c>
      <c r="AD1653" s="135" t="s">
        <v>99</v>
      </c>
      <c r="AE1653" s="135">
        <v>5.8886199145308478</v>
      </c>
      <c r="AF1653" s="135">
        <v>5.8886199145308478</v>
      </c>
      <c r="AG1653" s="135">
        <v>5.8886199145308478</v>
      </c>
      <c r="AH1653" s="135">
        <v>5.8886199145308478</v>
      </c>
      <c r="AI1653" s="135">
        <v>5.8886199145308478</v>
      </c>
      <c r="AJ1653" s="135">
        <v>5.8886199145308478</v>
      </c>
      <c r="AK1653" s="135">
        <v>5.8886199145308478</v>
      </c>
      <c r="AL1653" s="135">
        <v>5.8886199145308478</v>
      </c>
      <c r="AM1653" s="135">
        <v>5.8886199145308478</v>
      </c>
      <c r="AN1653" s="135">
        <v>5.8886199145308478</v>
      </c>
      <c r="AO1653" s="135">
        <v>5.8886199145308478</v>
      </c>
      <c r="AP1653" s="135">
        <v>5.8886199145308478</v>
      </c>
      <c r="AQ1653" s="135">
        <v>5.8886199145308478</v>
      </c>
      <c r="AR1653" s="135">
        <v>5.8886199145308478</v>
      </c>
      <c r="AS1653" s="135">
        <v>5.8886199145308478</v>
      </c>
      <c r="AT1653" s="135">
        <v>5.8886199145308478</v>
      </c>
      <c r="AU1653" s="135">
        <v>5.8886199145308478</v>
      </c>
      <c r="AV1653" s="135">
        <v>5.8886199145308478</v>
      </c>
      <c r="AW1653" s="135">
        <v>5.8886199145308478</v>
      </c>
      <c r="AX1653" s="136">
        <v>5.8886199145308478</v>
      </c>
    </row>
    <row r="1654" spans="1:50">
      <c r="A1654" s="213"/>
      <c r="B1654" s="218"/>
      <c r="C1654" s="210"/>
      <c r="D1654" s="93" t="s">
        <v>25</v>
      </c>
      <c r="E1654" s="73" t="str">
        <f>A1643&amp;"/"&amp;B1643&amp;"/"&amp;C1653&amp;"/"&amp;D1654</f>
        <v>Derived gas fired power plants/Steam turbine/CHP with CCS/M</v>
      </c>
      <c r="F1654" s="91" t="str">
        <f>A1643</f>
        <v>Derived gas fired power plants</v>
      </c>
      <c r="G1654" s="91" t="str">
        <f>B1643</f>
        <v>Steam turbine</v>
      </c>
      <c r="H1654" s="91" t="str">
        <f>C1653</f>
        <v>CHP with CCS</v>
      </c>
      <c r="I1654" s="70" t="str">
        <f t="shared" si="88"/>
        <v>M</v>
      </c>
      <c r="J1654" s="137" t="s">
        <v>99</v>
      </c>
      <c r="K1654" s="137" t="s">
        <v>99</v>
      </c>
      <c r="L1654" s="137" t="s">
        <v>99</v>
      </c>
      <c r="M1654" s="137" t="s">
        <v>99</v>
      </c>
      <c r="N1654" s="137" t="s">
        <v>99</v>
      </c>
      <c r="O1654" s="137" t="s">
        <v>99</v>
      </c>
      <c r="P1654" s="137" t="s">
        <v>99</v>
      </c>
      <c r="Q1654" s="137" t="s">
        <v>99</v>
      </c>
      <c r="R1654" s="137" t="s">
        <v>99</v>
      </c>
      <c r="S1654" s="137" t="s">
        <v>99</v>
      </c>
      <c r="T1654" s="137" t="s">
        <v>99</v>
      </c>
      <c r="U1654" s="137" t="s">
        <v>99</v>
      </c>
      <c r="V1654" s="137" t="s">
        <v>99</v>
      </c>
      <c r="W1654" s="137" t="s">
        <v>99</v>
      </c>
      <c r="X1654" s="137" t="s">
        <v>99</v>
      </c>
      <c r="Y1654" s="137" t="s">
        <v>99</v>
      </c>
      <c r="Z1654" s="137" t="s">
        <v>99</v>
      </c>
      <c r="AA1654" s="137" t="s">
        <v>99</v>
      </c>
      <c r="AB1654" s="137" t="s">
        <v>99</v>
      </c>
      <c r="AC1654" s="137" t="s">
        <v>99</v>
      </c>
      <c r="AD1654" s="137" t="s">
        <v>99</v>
      </c>
      <c r="AE1654" s="137">
        <v>7.1052733782637763</v>
      </c>
      <c r="AF1654" s="137">
        <v>7.1052733782637763</v>
      </c>
      <c r="AG1654" s="137">
        <v>7.1052733782637763</v>
      </c>
      <c r="AH1654" s="137">
        <v>7.1052733782637763</v>
      </c>
      <c r="AI1654" s="137">
        <v>7.1052733782637763</v>
      </c>
      <c r="AJ1654" s="137">
        <v>7.1052733782637763</v>
      </c>
      <c r="AK1654" s="137">
        <v>7.1052733782637763</v>
      </c>
      <c r="AL1654" s="137">
        <v>7.1052733782637763</v>
      </c>
      <c r="AM1654" s="137">
        <v>7.1052733782637763</v>
      </c>
      <c r="AN1654" s="137">
        <v>7.1052733782637763</v>
      </c>
      <c r="AO1654" s="137">
        <v>7.1052733782637763</v>
      </c>
      <c r="AP1654" s="137">
        <v>7.1052733782637763</v>
      </c>
      <c r="AQ1654" s="137">
        <v>7.1052733782637763</v>
      </c>
      <c r="AR1654" s="137">
        <v>7.1052733782637763</v>
      </c>
      <c r="AS1654" s="137">
        <v>7.1052733782637763</v>
      </c>
      <c r="AT1654" s="137">
        <v>7.1052733782637763</v>
      </c>
      <c r="AU1654" s="137">
        <v>7.1052733782637763</v>
      </c>
      <c r="AV1654" s="137">
        <v>7.1052733782637763</v>
      </c>
      <c r="AW1654" s="137">
        <v>7.1052733782637763</v>
      </c>
      <c r="AX1654" s="138">
        <v>7.1052733782637763</v>
      </c>
    </row>
    <row r="1655" spans="1:50">
      <c r="A1655" s="212" t="s">
        <v>54</v>
      </c>
      <c r="B1655" s="221" t="s">
        <v>46</v>
      </c>
      <c r="C1655" s="209" t="s">
        <v>36</v>
      </c>
      <c r="D1655" s="52" t="s">
        <v>24</v>
      </c>
      <c r="E1655" s="87" t="str">
        <f>A1655&amp;"/"&amp;B1655&amp;"/"&amp;C1655&amp;"/"&amp;D1655</f>
        <v>Refinery gas fired power plants/Steam turbine/Electricity only/L</v>
      </c>
      <c r="F1655" s="55" t="str">
        <f>A1655</f>
        <v>Refinery gas fired power plants</v>
      </c>
      <c r="G1655" s="55" t="str">
        <f>B1655</f>
        <v>Steam turbine</v>
      </c>
      <c r="H1655" s="55" t="str">
        <f>C1655</f>
        <v>Electricity only</v>
      </c>
      <c r="I1655" s="85" t="str">
        <f t="shared" ref="I1655:I1718" si="89">D1655</f>
        <v>L</v>
      </c>
      <c r="J1655" s="139">
        <v>2.1190689208366758</v>
      </c>
      <c r="K1655" s="139">
        <v>2.1198221948285649</v>
      </c>
      <c r="L1655" s="139">
        <v>2.1205594722449796</v>
      </c>
      <c r="M1655" s="139">
        <v>2.1212809353673716</v>
      </c>
      <c r="N1655" s="139">
        <v>2.1219867727281061</v>
      </c>
      <c r="O1655" s="139">
        <v>2.1226771785953229</v>
      </c>
      <c r="P1655" s="139">
        <v>2.1233523524720508</v>
      </c>
      <c r="Q1655" s="139">
        <v>2.1240124986101252</v>
      </c>
      <c r="R1655" s="139">
        <v>2.124657825539372</v>
      </c>
      <c r="S1655" s="139">
        <v>2.1252885456124564</v>
      </c>
      <c r="T1655" s="139">
        <v>2.125904874565673</v>
      </c>
      <c r="U1655" s="139">
        <v>2.1265070310959255</v>
      </c>
      <c r="V1655" s="139">
        <v>2.1270952364540237</v>
      </c>
      <c r="W1655" s="139">
        <v>2.1276697140543992</v>
      </c>
      <c r="X1655" s="139">
        <v>2.1282306891012546</v>
      </c>
      <c r="Y1655" s="139">
        <v>2.1287783882311091</v>
      </c>
      <c r="Z1655" s="139">
        <v>2.1293130391716573</v>
      </c>
      <c r="AA1655" s="139">
        <v>2.1298348704167926</v>
      </c>
      <c r="AB1655" s="139">
        <v>2.1303441109176293</v>
      </c>
      <c r="AC1655" s="139">
        <v>2.1308409897892857</v>
      </c>
      <c r="AD1655" s="139">
        <v>2.1313257360331814</v>
      </c>
      <c r="AE1655" s="139">
        <v>2.1317985782745499</v>
      </c>
      <c r="AF1655" s="139">
        <v>2.1322597445148603</v>
      </c>
      <c r="AG1655" s="139">
        <v>2.1327094618987923</v>
      </c>
      <c r="AH1655" s="139">
        <v>2.1331479564954079</v>
      </c>
      <c r="AI1655" s="139">
        <v>2.1335754530931359</v>
      </c>
      <c r="AJ1655" s="139">
        <v>2.1339921750081721</v>
      </c>
      <c r="AK1655" s="139">
        <v>2.134398343905878</v>
      </c>
      <c r="AL1655" s="139">
        <v>2.1347941796347731</v>
      </c>
      <c r="AM1655" s="139">
        <v>2.1351799000726732</v>
      </c>
      <c r="AN1655" s="139">
        <v>2.1355557209845601</v>
      </c>
      <c r="AO1655" s="139">
        <v>2.135921855891735</v>
      </c>
      <c r="AP1655" s="139">
        <v>2.1362785159518252</v>
      </c>
      <c r="AQ1655" s="139">
        <v>2.1366259098492035</v>
      </c>
      <c r="AR1655" s="139">
        <v>2.1369642436953837</v>
      </c>
      <c r="AS1655" s="139">
        <v>2.1372937209389691</v>
      </c>
      <c r="AT1655" s="139">
        <v>2.1376145422847213</v>
      </c>
      <c r="AU1655" s="139">
        <v>2.1379269056213253</v>
      </c>
      <c r="AV1655" s="139">
        <v>2.1382310059574476</v>
      </c>
      <c r="AW1655" s="139">
        <v>2.1385270353656716</v>
      </c>
      <c r="AX1655" s="140">
        <v>2.1388151829339175</v>
      </c>
    </row>
    <row r="1656" spans="1:50">
      <c r="A1656" s="212"/>
      <c r="B1656" s="222"/>
      <c r="C1656" s="206"/>
      <c r="D1656" s="52" t="s">
        <v>25</v>
      </c>
      <c r="E1656" s="86" t="str">
        <f>A1655&amp;"/"&amp;B1655&amp;"/"&amp;C1655&amp;"/"&amp;D1656</f>
        <v>Refinery gas fired power plants/Steam turbine/Electricity only/M</v>
      </c>
      <c r="F1656" s="61" t="str">
        <f>A1655</f>
        <v>Refinery gas fired power plants</v>
      </c>
      <c r="G1656" s="61" t="str">
        <f>B1655</f>
        <v>Steam turbine</v>
      </c>
      <c r="H1656" s="61" t="str">
        <f>C1655</f>
        <v>Electricity only</v>
      </c>
      <c r="I1656" s="84" t="str">
        <f t="shared" si="89"/>
        <v>M</v>
      </c>
      <c r="J1656" s="135">
        <v>2.2885944345036098</v>
      </c>
      <c r="K1656" s="135">
        <v>2.2893062784259453</v>
      </c>
      <c r="L1656" s="135">
        <v>2.2900030055844569</v>
      </c>
      <c r="M1656" s="135">
        <v>2.2906847882351178</v>
      </c>
      <c r="N1656" s="135">
        <v>2.2913518045410117</v>
      </c>
      <c r="O1656" s="135">
        <v>2.2920042380855312</v>
      </c>
      <c r="P1656" s="135">
        <v>2.2926422773990396</v>
      </c>
      <c r="Q1656" s="135">
        <v>2.2932661154995193</v>
      </c>
      <c r="R1656" s="135">
        <v>2.2938759494476577</v>
      </c>
      <c r="S1656" s="135">
        <v>2.2944719799167221</v>
      </c>
      <c r="T1656" s="135">
        <v>2.2950544107775124</v>
      </c>
      <c r="U1656" s="135">
        <v>2.2956234486986009</v>
      </c>
      <c r="V1656" s="135">
        <v>2.2961793027620034</v>
      </c>
      <c r="W1656" s="135">
        <v>2.2967221840943584</v>
      </c>
      <c r="X1656" s="135">
        <v>2.2972523055136365</v>
      </c>
      <c r="Y1656" s="135">
        <v>2.2977698811913494</v>
      </c>
      <c r="Z1656" s="135">
        <v>2.2982751263301671</v>
      </c>
      <c r="AA1656" s="135">
        <v>2.2987682568568202</v>
      </c>
      <c r="AB1656" s="135">
        <v>2.2992494891301107</v>
      </c>
      <c r="AC1656" s="135">
        <v>2.2997190396638265</v>
      </c>
      <c r="AD1656" s="135">
        <v>2.3001771248643079</v>
      </c>
      <c r="AE1656" s="135">
        <v>2.3006239607824011</v>
      </c>
      <c r="AF1656" s="135">
        <v>2.3010597628794942</v>
      </c>
      <c r="AG1656" s="135">
        <v>2.30148474580731</v>
      </c>
      <c r="AH1656" s="135">
        <v>2.3018991232011112</v>
      </c>
      <c r="AI1656" s="135">
        <v>2.3023031074859643</v>
      </c>
      <c r="AJ1656" s="135">
        <v>2.3026969096956735</v>
      </c>
      <c r="AK1656" s="135">
        <v>2.303080739304006</v>
      </c>
      <c r="AL1656" s="135">
        <v>2.3034548040678118</v>
      </c>
      <c r="AM1656" s="135">
        <v>2.3038193098816278</v>
      </c>
      <c r="AN1656" s="135">
        <v>2.3041744606433601</v>
      </c>
      <c r="AO1656" s="135">
        <v>2.3045204581306407</v>
      </c>
      <c r="AP1656" s="135">
        <v>2.304857501887426</v>
      </c>
      <c r="AQ1656" s="135">
        <v>2.3051857891204488</v>
      </c>
      <c r="AR1656" s="135">
        <v>2.3055055146050889</v>
      </c>
      <c r="AS1656" s="135">
        <v>2.3058168706002773</v>
      </c>
      <c r="AT1656" s="135">
        <v>2.3061200467720129</v>
      </c>
      <c r="AU1656" s="135">
        <v>2.3064152301251037</v>
      </c>
      <c r="AV1656" s="135">
        <v>2.3067026049427395</v>
      </c>
      <c r="AW1656" s="135">
        <v>2.3069823527335114</v>
      </c>
      <c r="AX1656" s="136">
        <v>2.3072546521855033</v>
      </c>
    </row>
    <row r="1657" spans="1:50">
      <c r="A1657" s="212"/>
      <c r="B1657" s="222"/>
      <c r="C1657" s="216"/>
      <c r="D1657" s="52" t="s">
        <v>38</v>
      </c>
      <c r="E1657" s="86" t="str">
        <f>A1655&amp;"/"&amp;B1655&amp;"/"&amp;C1655&amp;"/"&amp;D1657</f>
        <v>Refinery gas fired power plants/Steam turbine/Electricity only/S</v>
      </c>
      <c r="F1657" s="61" t="str">
        <f>A1655</f>
        <v>Refinery gas fired power plants</v>
      </c>
      <c r="G1657" s="61" t="str">
        <f>B1655</f>
        <v>Steam turbine</v>
      </c>
      <c r="H1657" s="61" t="str">
        <f>C1655</f>
        <v>Electricity only</v>
      </c>
      <c r="I1657" s="84" t="str">
        <f t="shared" si="89"/>
        <v>S</v>
      </c>
      <c r="J1657" s="135">
        <v>2.5174538779539715</v>
      </c>
      <c r="K1657" s="135">
        <v>2.5181250450807449</v>
      </c>
      <c r="L1657" s="135">
        <v>2.5187819592587704</v>
      </c>
      <c r="M1657" s="135">
        <v>2.5194247829008214</v>
      </c>
      <c r="N1657" s="135">
        <v>2.5200536839892358</v>
      </c>
      <c r="O1657" s="135">
        <v>2.520668835616926</v>
      </c>
      <c r="P1657" s="135">
        <v>2.5212704155410908</v>
      </c>
      <c r="Q1657" s="135">
        <v>2.5218586057501144</v>
      </c>
      <c r="R1657" s="135">
        <v>2.5224335920440741</v>
      </c>
      <c r="S1657" s="135">
        <v>2.5229955636291916</v>
      </c>
      <c r="T1657" s="135">
        <v>2.5235447127265078</v>
      </c>
      <c r="U1657" s="135">
        <v>2.5240812341949628</v>
      </c>
      <c r="V1657" s="135">
        <v>2.5246053251690284</v>
      </c>
      <c r="W1657" s="135">
        <v>2.5251171847109628</v>
      </c>
      <c r="X1657" s="135">
        <v>2.5256170134777109</v>
      </c>
      <c r="Y1657" s="135">
        <v>2.5261050134024119</v>
      </c>
      <c r="Z1657" s="135">
        <v>2.5265813873904395</v>
      </c>
      <c r="AA1657" s="135">
        <v>2.5270463390298556</v>
      </c>
      <c r="AB1657" s="135">
        <v>2.527500072316101</v>
      </c>
      <c r="AC1657" s="135">
        <v>2.5279427913907471</v>
      </c>
      <c r="AD1657" s="135">
        <v>2.5283747002940578</v>
      </c>
      <c r="AE1657" s="135">
        <v>2.5287960027311174</v>
      </c>
      <c r="AF1657" s="135">
        <v>2.529206901851234</v>
      </c>
      <c r="AG1657" s="135">
        <v>2.5296076000403169</v>
      </c>
      <c r="AH1657" s="135">
        <v>2.5299982987259013</v>
      </c>
      <c r="AI1657" s="135">
        <v>2.5303791981944777</v>
      </c>
      <c r="AJ1657" s="135">
        <v>2.5307504974207742</v>
      </c>
      <c r="AK1657" s="135">
        <v>2.5311123939086309</v>
      </c>
      <c r="AL1657" s="135">
        <v>2.5314650835430763</v>
      </c>
      <c r="AM1657" s="135">
        <v>2.5318087604532451</v>
      </c>
      <c r="AN1657" s="135">
        <v>2.5321436168857363</v>
      </c>
      <c r="AO1657" s="135">
        <v>2.532469843088029</v>
      </c>
      <c r="AP1657" s="135">
        <v>2.5327876272015697</v>
      </c>
      <c r="AQ1657" s="135">
        <v>2.5330971551641337</v>
      </c>
      <c r="AR1657" s="135">
        <v>2.5333986106210804</v>
      </c>
      <c r="AS1657" s="135">
        <v>2.5336921748451147</v>
      </c>
      <c r="AT1657" s="135">
        <v>2.53397802666418</v>
      </c>
      <c r="AU1657" s="135">
        <v>2.5342563423970943</v>
      </c>
      <c r="AV1657" s="135">
        <v>2.5345272957965794</v>
      </c>
      <c r="AW1657" s="135">
        <v>2.5347910579993069</v>
      </c>
      <c r="AX1657" s="136">
        <v>2.5350477974826138</v>
      </c>
    </row>
    <row r="1658" spans="1:50">
      <c r="A1658" s="212"/>
      <c r="B1658" s="222"/>
      <c r="C1658" s="217" t="s">
        <v>26</v>
      </c>
      <c r="D1658" s="83" t="s">
        <v>24</v>
      </c>
      <c r="E1658" s="56" t="str">
        <f>A1655&amp;"/"&amp;B1655&amp;"/"&amp;C1658&amp;"/"&amp;D1658</f>
        <v>Refinery gas fired power plants/Steam turbine/CHP/L</v>
      </c>
      <c r="F1658" s="103" t="str">
        <f>A1655</f>
        <v>Refinery gas fired power plants</v>
      </c>
      <c r="G1658" s="103" t="str">
        <f>B1655</f>
        <v>Steam turbine</v>
      </c>
      <c r="H1658" s="103" t="str">
        <f>C1658</f>
        <v>CHP</v>
      </c>
      <c r="I1658" s="104" t="str">
        <f t="shared" si="89"/>
        <v>L</v>
      </c>
      <c r="J1658" s="141">
        <v>3.7586781640785074</v>
      </c>
      <c r="K1658" s="141">
        <v>3.7595132344002664</v>
      </c>
      <c r="L1658" s="141">
        <v>3.7603305711143697</v>
      </c>
      <c r="M1658" s="141">
        <v>3.7611303762958044</v>
      </c>
      <c r="N1658" s="141">
        <v>3.7619128589492399</v>
      </c>
      <c r="O1658" s="141">
        <v>3.7626782344379581</v>
      </c>
      <c r="P1658" s="141">
        <v>3.7634267239285726</v>
      </c>
      <c r="Q1658" s="141">
        <v>3.7641585538521651</v>
      </c>
      <c r="R1658" s="141">
        <v>3.7648739553823498</v>
      </c>
      <c r="S1658" s="141">
        <v>3.7655731639306884</v>
      </c>
      <c r="T1658" s="141">
        <v>3.7662564186597955</v>
      </c>
      <c r="U1658" s="141">
        <v>3.7669239620143804</v>
      </c>
      <c r="V1658" s="141">
        <v>3.7675760392703799</v>
      </c>
      <c r="W1658" s="141">
        <v>3.7682128981022975</v>
      </c>
      <c r="X1658" s="141">
        <v>3.7688347881687543</v>
      </c>
      <c r="Y1658" s="141">
        <v>3.7694419607162191</v>
      </c>
      <c r="Z1658" s="141">
        <v>3.7700346682008248</v>
      </c>
      <c r="AA1658" s="141">
        <v>3.7706131639281044</v>
      </c>
      <c r="AB1658" s="141">
        <v>3.7711777017104589</v>
      </c>
      <c r="AC1658" s="141">
        <v>3.7717285355421022</v>
      </c>
      <c r="AD1658" s="141">
        <v>3.7722659192912023</v>
      </c>
      <c r="AE1658" s="141">
        <v>3.7727901064088938</v>
      </c>
      <c r="AF1658" s="141">
        <v>3.7733013496548136</v>
      </c>
      <c r="AG1658" s="141">
        <v>3.7737999008387697</v>
      </c>
      <c r="AH1658" s="141">
        <v>3.7742860105781575</v>
      </c>
      <c r="AI1658" s="141">
        <v>3.7747599280706767</v>
      </c>
      <c r="AJ1658" s="141">
        <v>3.7752219008819239</v>
      </c>
      <c r="AK1658" s="141">
        <v>3.7756721747474078</v>
      </c>
      <c r="AL1658" s="141">
        <v>3.7761109933885009</v>
      </c>
      <c r="AM1658" s="141">
        <v>3.7765385983418831</v>
      </c>
      <c r="AN1658" s="141">
        <v>3.7769552288019708</v>
      </c>
      <c r="AO1658" s="141">
        <v>3.7773611214758636</v>
      </c>
      <c r="AP1658" s="141">
        <v>3.7777565104503208</v>
      </c>
      <c r="AQ1658" s="141">
        <v>3.7781416270702808</v>
      </c>
      <c r="AR1658" s="141">
        <v>3.7785166998284452</v>
      </c>
      <c r="AS1658" s="141">
        <v>3.7788819542654442</v>
      </c>
      <c r="AT1658" s="141">
        <v>3.7792376128801166</v>
      </c>
      <c r="AU1658" s="141">
        <v>3.7795838950494356</v>
      </c>
      <c r="AV1658" s="141">
        <v>3.7799210169576218</v>
      </c>
      <c r="AW1658" s="141">
        <v>3.7802491915339878</v>
      </c>
      <c r="AX1658" s="142">
        <v>3.7805686283990854</v>
      </c>
    </row>
    <row r="1659" spans="1:50">
      <c r="A1659" s="212"/>
      <c r="B1659" s="222"/>
      <c r="C1659" s="206"/>
      <c r="D1659" s="52" t="s">
        <v>25</v>
      </c>
      <c r="E1659" s="86" t="str">
        <f>A1655&amp;"/"&amp;B1655&amp;"/"&amp;C1658&amp;"/"&amp;D1659</f>
        <v>Refinery gas fired power plants/Steam turbine/CHP/M</v>
      </c>
      <c r="F1659" s="61" t="str">
        <f>A1655</f>
        <v>Refinery gas fired power plants</v>
      </c>
      <c r="G1659" s="61" t="str">
        <f>B1655</f>
        <v>Steam turbine</v>
      </c>
      <c r="H1659" s="61" t="str">
        <f>C1658</f>
        <v>CHP</v>
      </c>
      <c r="I1659" s="84" t="str">
        <f t="shared" si="89"/>
        <v>M</v>
      </c>
      <c r="J1659" s="135">
        <v>3.9145415372793457</v>
      </c>
      <c r="K1659" s="135">
        <v>3.9152372962282902</v>
      </c>
      <c r="L1659" s="135">
        <v>3.9159182799949517</v>
      </c>
      <c r="M1659" s="135">
        <v>3.9165846569429714</v>
      </c>
      <c r="N1659" s="135">
        <v>3.917236601209622</v>
      </c>
      <c r="O1659" s="135">
        <v>3.9178742922300103</v>
      </c>
      <c r="P1659" s="135">
        <v>3.9184979142744254</v>
      </c>
      <c r="Q1659" s="135">
        <v>3.9191076559993778</v>
      </c>
      <c r="R1659" s="135">
        <v>3.9197037100127283</v>
      </c>
      <c r="S1659" s="135">
        <v>3.9202862724532901</v>
      </c>
      <c r="T1659" s="135">
        <v>3.9208555425851563</v>
      </c>
      <c r="U1659" s="135">
        <v>3.9214117224069733</v>
      </c>
      <c r="V1659" s="135">
        <v>3.9219550162762959</v>
      </c>
      <c r="W1659" s="135">
        <v>3.9224856305491005</v>
      </c>
      <c r="X1659" s="135">
        <v>3.9230037732344796</v>
      </c>
      <c r="Y1659" s="135">
        <v>3.9235096536644805</v>
      </c>
      <c r="Z1659" s="135">
        <v>3.9240034821790091</v>
      </c>
      <c r="AA1659" s="135">
        <v>3.9244854698256697</v>
      </c>
      <c r="AB1659" s="135">
        <v>3.9249558280743782</v>
      </c>
      <c r="AC1659" s="135">
        <v>3.925414768546529</v>
      </c>
      <c r="AD1659" s="135">
        <v>3.9258625027584992</v>
      </c>
      <c r="AE1659" s="135">
        <v>3.9262992418792089</v>
      </c>
      <c r="AF1659" s="135">
        <v>3.926725196501434</v>
      </c>
      <c r="AG1659" s="135">
        <v>3.9271405764265808</v>
      </c>
      <c r="AH1659" s="135">
        <v>3.9275455904625671</v>
      </c>
      <c r="AI1659" s="135">
        <v>3.9279404462344578</v>
      </c>
      <c r="AJ1659" s="135">
        <v>3.9283253500074924</v>
      </c>
      <c r="AK1659" s="135">
        <v>3.9287005065221274</v>
      </c>
      <c r="AL1659" s="135">
        <v>3.9290661188406935</v>
      </c>
      <c r="AM1659" s="135">
        <v>3.9294223882052934</v>
      </c>
      <c r="AN1659" s="135">
        <v>3.9297695139065141</v>
      </c>
      <c r="AO1659" s="135">
        <v>3.9301076931625754</v>
      </c>
      <c r="AP1659" s="135">
        <v>3.9304371210085001</v>
      </c>
      <c r="AQ1659" s="135">
        <v>3.9307579901948939</v>
      </c>
      <c r="AR1659" s="135">
        <v>3.9310704910959537</v>
      </c>
      <c r="AS1659" s="135">
        <v>3.9313748116262874</v>
      </c>
      <c r="AT1659" s="135">
        <v>3.9316711371661617</v>
      </c>
      <c r="AU1659" s="135">
        <v>3.9319596504947825</v>
      </c>
      <c r="AV1659" s="135">
        <v>3.9322405317312414</v>
      </c>
      <c r="AW1659" s="135">
        <v>3.9325139582827227</v>
      </c>
      <c r="AX1659" s="136">
        <v>3.9327801047996371</v>
      </c>
    </row>
    <row r="1660" spans="1:50">
      <c r="A1660" s="212"/>
      <c r="B1660" s="222"/>
      <c r="C1660" s="216"/>
      <c r="D1660" s="106" t="s">
        <v>38</v>
      </c>
      <c r="E1660" s="107" t="str">
        <f>A1655&amp;"/"&amp;B1655&amp;"/"&amp;C1658&amp;"/"&amp;D1660</f>
        <v>Refinery gas fired power plants/Steam turbine/CHP/S</v>
      </c>
      <c r="F1660" s="108" t="str">
        <f>A1655</f>
        <v>Refinery gas fired power plants</v>
      </c>
      <c r="G1660" s="108" t="str">
        <f>B1655</f>
        <v>Steam turbine</v>
      </c>
      <c r="H1660" s="108" t="str">
        <f>C1658</f>
        <v>CHP</v>
      </c>
      <c r="I1660" s="109" t="str">
        <f t="shared" si="89"/>
        <v>S</v>
      </c>
      <c r="J1660" s="143">
        <v>4.2532225394463374</v>
      </c>
      <c r="K1660" s="143">
        <v>4.25378950577218</v>
      </c>
      <c r="L1660" s="143">
        <v>4.2543444319642605</v>
      </c>
      <c r="M1660" s="143">
        <v>4.2548874552202589</v>
      </c>
      <c r="N1660" s="143">
        <v>4.2554187174427272</v>
      </c>
      <c r="O1660" s="143">
        <v>4.2559383648513611</v>
      </c>
      <c r="P1660" s="143">
        <v>4.2564465476059965</v>
      </c>
      <c r="Q1660" s="143">
        <v>4.2569434194407521</v>
      </c>
      <c r="R1660" s="143">
        <v>4.2574291373096589</v>
      </c>
      <c r="S1660" s="143">
        <v>4.2579038610440803</v>
      </c>
      <c r="T1660" s="143">
        <v>4.2583677530221369</v>
      </c>
      <c r="U1660" s="143">
        <v>4.2588209778503083</v>
      </c>
      <c r="V1660" s="143">
        <v>4.2592637020573214</v>
      </c>
      <c r="W1660" s="143">
        <v>4.2596960938003932</v>
      </c>
      <c r="X1660" s="143">
        <v>4.2601183225838506</v>
      </c>
      <c r="Y1660" s="143">
        <v>4.2605305589900784</v>
      </c>
      <c r="Z1660" s="143">
        <v>4.2609329744227562</v>
      </c>
      <c r="AA1660" s="143">
        <v>4.2613257408622598</v>
      </c>
      <c r="AB1660" s="143">
        <v>4.2617090306330985</v>
      </c>
      <c r="AC1660" s="143">
        <v>4.262083016183225</v>
      </c>
      <c r="AD1660" s="143">
        <v>4.2624478698750119</v>
      </c>
      <c r="AE1660" s="143">
        <v>4.2628037637876899</v>
      </c>
      <c r="AF1660" s="143">
        <v>4.2631508695310014</v>
      </c>
      <c r="AG1660" s="143">
        <v>4.2634893580698074</v>
      </c>
      <c r="AH1660" s="143">
        <v>4.263819399559388</v>
      </c>
      <c r="AI1660" s="143">
        <v>4.2641411631911268</v>
      </c>
      <c r="AJ1660" s="143">
        <v>4.2644548170483034</v>
      </c>
      <c r="AK1660" s="143">
        <v>4.2647605279716636</v>
      </c>
      <c r="AL1660" s="143">
        <v>4.2650584614344753</v>
      </c>
      <c r="AM1660" s="143">
        <v>4.2653487814267139</v>
      </c>
      <c r="AN1660" s="143">
        <v>4.2656316503480918</v>
      </c>
      <c r="AO1660" s="143">
        <v>4.2659072289095707</v>
      </c>
      <c r="AP1660" s="143">
        <v>4.266175676043046</v>
      </c>
      <c r="AQ1660" s="143">
        <v>4.2664371488188726</v>
      </c>
      <c r="AR1660" s="143">
        <v>4.2666918023708895</v>
      </c>
      <c r="AS1660" s="143">
        <v>4.2669397898286494</v>
      </c>
      <c r="AT1660" s="143">
        <v>4.2671812622564937</v>
      </c>
      <c r="AU1660" s="143">
        <v>4.2674163685991919</v>
      </c>
      <c r="AV1660" s="143">
        <v>4.26764525563381</v>
      </c>
      <c r="AW1660" s="143">
        <v>4.2678680679275169</v>
      </c>
      <c r="AX1660" s="144">
        <v>4.2680849478010119</v>
      </c>
    </row>
    <row r="1661" spans="1:50">
      <c r="A1661" s="212"/>
      <c r="B1661" s="222"/>
      <c r="C1661" s="217" t="s">
        <v>42</v>
      </c>
      <c r="D1661" s="83" t="s">
        <v>24</v>
      </c>
      <c r="E1661" s="56" t="str">
        <f>A1655&amp;"/"&amp;B1655&amp;"/"&amp;C1661&amp;"/"&amp;D1661</f>
        <v>Refinery gas fired power plants/Steam turbine/Electricity only with CCS/L</v>
      </c>
      <c r="F1661" s="103" t="str">
        <f>A1655</f>
        <v>Refinery gas fired power plants</v>
      </c>
      <c r="G1661" s="103" t="str">
        <f>B1655</f>
        <v>Steam turbine</v>
      </c>
      <c r="H1661" s="103" t="str">
        <f>C1661</f>
        <v>Electricity only with CCS</v>
      </c>
      <c r="I1661" s="104" t="str">
        <f t="shared" si="89"/>
        <v>L</v>
      </c>
      <c r="J1661" s="141" t="s">
        <v>99</v>
      </c>
      <c r="K1661" s="141" t="s">
        <v>99</v>
      </c>
      <c r="L1661" s="141" t="s">
        <v>99</v>
      </c>
      <c r="M1661" s="141" t="s">
        <v>99</v>
      </c>
      <c r="N1661" s="141" t="s">
        <v>99</v>
      </c>
      <c r="O1661" s="141" t="s">
        <v>99</v>
      </c>
      <c r="P1661" s="141" t="s">
        <v>99</v>
      </c>
      <c r="Q1661" s="141" t="s">
        <v>99</v>
      </c>
      <c r="R1661" s="141" t="s">
        <v>99</v>
      </c>
      <c r="S1661" s="141" t="s">
        <v>99</v>
      </c>
      <c r="T1661" s="141" t="s">
        <v>99</v>
      </c>
      <c r="U1661" s="141" t="s">
        <v>99</v>
      </c>
      <c r="V1661" s="141" t="s">
        <v>99</v>
      </c>
      <c r="W1661" s="141" t="s">
        <v>99</v>
      </c>
      <c r="X1661" s="141" t="s">
        <v>99</v>
      </c>
      <c r="Y1661" s="141" t="s">
        <v>99</v>
      </c>
      <c r="Z1661" s="141" t="s">
        <v>99</v>
      </c>
      <c r="AA1661" s="141" t="s">
        <v>99</v>
      </c>
      <c r="AB1661" s="141" t="s">
        <v>99</v>
      </c>
      <c r="AC1661" s="141" t="s">
        <v>99</v>
      </c>
      <c r="AD1661" s="141" t="s">
        <v>99</v>
      </c>
      <c r="AE1661" s="141">
        <v>4.1321843956315174</v>
      </c>
      <c r="AF1661" s="141">
        <v>4.1321843956315174</v>
      </c>
      <c r="AG1661" s="141">
        <v>4.1321843956315174</v>
      </c>
      <c r="AH1661" s="141">
        <v>4.1321843956315174</v>
      </c>
      <c r="AI1661" s="141">
        <v>4.1321843956315174</v>
      </c>
      <c r="AJ1661" s="141">
        <v>4.1321843956315174</v>
      </c>
      <c r="AK1661" s="141">
        <v>4.1321843956315174</v>
      </c>
      <c r="AL1661" s="141">
        <v>4.1321843956315174</v>
      </c>
      <c r="AM1661" s="141">
        <v>4.1321843956315174</v>
      </c>
      <c r="AN1661" s="141">
        <v>4.1321843956315174</v>
      </c>
      <c r="AO1661" s="141">
        <v>4.1321843956315174</v>
      </c>
      <c r="AP1661" s="141">
        <v>4.1321843956315174</v>
      </c>
      <c r="AQ1661" s="141">
        <v>4.1321843956315174</v>
      </c>
      <c r="AR1661" s="141">
        <v>4.1321843956315174</v>
      </c>
      <c r="AS1661" s="141">
        <v>4.1321843956315174</v>
      </c>
      <c r="AT1661" s="141">
        <v>4.1321843956315174</v>
      </c>
      <c r="AU1661" s="141">
        <v>4.1321843956315174</v>
      </c>
      <c r="AV1661" s="141">
        <v>4.1321843956315174</v>
      </c>
      <c r="AW1661" s="141">
        <v>4.1321843956315174</v>
      </c>
      <c r="AX1661" s="142">
        <v>4.1321843956315174</v>
      </c>
    </row>
    <row r="1662" spans="1:50">
      <c r="A1662" s="212"/>
      <c r="B1662" s="222"/>
      <c r="C1662" s="216"/>
      <c r="D1662" s="106" t="s">
        <v>25</v>
      </c>
      <c r="E1662" s="107" t="str">
        <f>A1655&amp;"/"&amp;B1655&amp;"/"&amp;C1661&amp;"/"&amp;D1662</f>
        <v>Refinery gas fired power plants/Steam turbine/Electricity only with CCS/M</v>
      </c>
      <c r="F1662" s="108" t="str">
        <f>A1655</f>
        <v>Refinery gas fired power plants</v>
      </c>
      <c r="G1662" s="108" t="str">
        <f>B1655</f>
        <v>Steam turbine</v>
      </c>
      <c r="H1662" s="108" t="str">
        <f>C1661</f>
        <v>Electricity only with CCS</v>
      </c>
      <c r="I1662" s="109" t="str">
        <f t="shared" si="89"/>
        <v>M</v>
      </c>
      <c r="J1662" s="143" t="s">
        <v>99</v>
      </c>
      <c r="K1662" s="143" t="s">
        <v>99</v>
      </c>
      <c r="L1662" s="143" t="s">
        <v>99</v>
      </c>
      <c r="M1662" s="143" t="s">
        <v>99</v>
      </c>
      <c r="N1662" s="143" t="s">
        <v>99</v>
      </c>
      <c r="O1662" s="143" t="s">
        <v>99</v>
      </c>
      <c r="P1662" s="143" t="s">
        <v>99</v>
      </c>
      <c r="Q1662" s="143" t="s">
        <v>99</v>
      </c>
      <c r="R1662" s="143" t="s">
        <v>99</v>
      </c>
      <c r="S1662" s="143" t="s">
        <v>99</v>
      </c>
      <c r="T1662" s="143" t="s">
        <v>99</v>
      </c>
      <c r="U1662" s="143" t="s">
        <v>99</v>
      </c>
      <c r="V1662" s="143" t="s">
        <v>99</v>
      </c>
      <c r="W1662" s="143" t="s">
        <v>99</v>
      </c>
      <c r="X1662" s="143" t="s">
        <v>99</v>
      </c>
      <c r="Y1662" s="143" t="s">
        <v>99</v>
      </c>
      <c r="Z1662" s="143" t="s">
        <v>99</v>
      </c>
      <c r="AA1662" s="143" t="s">
        <v>99</v>
      </c>
      <c r="AB1662" s="143" t="s">
        <v>99</v>
      </c>
      <c r="AC1662" s="143" t="s">
        <v>99</v>
      </c>
      <c r="AD1662" s="143" t="s">
        <v>99</v>
      </c>
      <c r="AE1662" s="143">
        <v>5.2984079024495605</v>
      </c>
      <c r="AF1662" s="143">
        <v>5.2984079024495605</v>
      </c>
      <c r="AG1662" s="143">
        <v>5.2984079024495605</v>
      </c>
      <c r="AH1662" s="143">
        <v>5.2984079024495605</v>
      </c>
      <c r="AI1662" s="143">
        <v>5.2984079024495605</v>
      </c>
      <c r="AJ1662" s="143">
        <v>5.2984079024495605</v>
      </c>
      <c r="AK1662" s="143">
        <v>5.2984079024495605</v>
      </c>
      <c r="AL1662" s="143">
        <v>5.2984079024495605</v>
      </c>
      <c r="AM1662" s="143">
        <v>5.2984079024495605</v>
      </c>
      <c r="AN1662" s="143">
        <v>5.2984079024495605</v>
      </c>
      <c r="AO1662" s="143">
        <v>5.2984079024495605</v>
      </c>
      <c r="AP1662" s="143">
        <v>5.2984079024495605</v>
      </c>
      <c r="AQ1662" s="143">
        <v>5.2984079024495605</v>
      </c>
      <c r="AR1662" s="143">
        <v>5.2984079024495605</v>
      </c>
      <c r="AS1662" s="143">
        <v>5.2984079024495605</v>
      </c>
      <c r="AT1662" s="143">
        <v>5.2984079024495605</v>
      </c>
      <c r="AU1662" s="143">
        <v>5.2984079024495605</v>
      </c>
      <c r="AV1662" s="143">
        <v>5.2984079024495605</v>
      </c>
      <c r="AW1662" s="143">
        <v>5.2984079024495605</v>
      </c>
      <c r="AX1662" s="144">
        <v>5.2984079024495605</v>
      </c>
    </row>
    <row r="1663" spans="1:50">
      <c r="A1663" s="212"/>
      <c r="B1663" s="222"/>
      <c r="C1663" s="217" t="s">
        <v>43</v>
      </c>
      <c r="D1663" s="52" t="s">
        <v>24</v>
      </c>
      <c r="E1663" s="86" t="str">
        <f>A1655&amp;"/"&amp;B1655&amp;"/"&amp;C1663&amp;"/"&amp;D1663</f>
        <v>Refinery gas fired power plants/Steam turbine/CHP with CCS/L</v>
      </c>
      <c r="F1663" s="61" t="str">
        <f>A1655</f>
        <v>Refinery gas fired power plants</v>
      </c>
      <c r="G1663" s="61" t="str">
        <f>B1655</f>
        <v>Steam turbine</v>
      </c>
      <c r="H1663" s="61" t="str">
        <f>C1663</f>
        <v>CHP with CCS</v>
      </c>
      <c r="I1663" s="84" t="str">
        <f t="shared" si="89"/>
        <v>L</v>
      </c>
      <c r="J1663" s="135" t="s">
        <v>99</v>
      </c>
      <c r="K1663" s="135" t="s">
        <v>99</v>
      </c>
      <c r="L1663" s="135" t="s">
        <v>99</v>
      </c>
      <c r="M1663" s="135" t="s">
        <v>99</v>
      </c>
      <c r="N1663" s="135" t="s">
        <v>99</v>
      </c>
      <c r="O1663" s="135" t="s">
        <v>99</v>
      </c>
      <c r="P1663" s="135" t="s">
        <v>99</v>
      </c>
      <c r="Q1663" s="135" t="s">
        <v>99</v>
      </c>
      <c r="R1663" s="135" t="s">
        <v>99</v>
      </c>
      <c r="S1663" s="135" t="s">
        <v>99</v>
      </c>
      <c r="T1663" s="135" t="s">
        <v>99</v>
      </c>
      <c r="U1663" s="135" t="s">
        <v>99</v>
      </c>
      <c r="V1663" s="135" t="s">
        <v>99</v>
      </c>
      <c r="W1663" s="135" t="s">
        <v>99</v>
      </c>
      <c r="X1663" s="135" t="s">
        <v>99</v>
      </c>
      <c r="Y1663" s="135" t="s">
        <v>99</v>
      </c>
      <c r="Z1663" s="135" t="s">
        <v>99</v>
      </c>
      <c r="AA1663" s="135" t="s">
        <v>99</v>
      </c>
      <c r="AB1663" s="135" t="s">
        <v>99</v>
      </c>
      <c r="AC1663" s="135" t="s">
        <v>99</v>
      </c>
      <c r="AD1663" s="135" t="s">
        <v>99</v>
      </c>
      <c r="AE1663" s="135">
        <v>5.2692546510036289</v>
      </c>
      <c r="AF1663" s="135">
        <v>5.2692546510036289</v>
      </c>
      <c r="AG1663" s="135">
        <v>5.2692546510036289</v>
      </c>
      <c r="AH1663" s="135">
        <v>5.2692546510036289</v>
      </c>
      <c r="AI1663" s="135">
        <v>5.2692546510036289</v>
      </c>
      <c r="AJ1663" s="135">
        <v>5.2692546510036289</v>
      </c>
      <c r="AK1663" s="135">
        <v>5.2692546510036289</v>
      </c>
      <c r="AL1663" s="135">
        <v>5.2692546510036289</v>
      </c>
      <c r="AM1663" s="135">
        <v>5.2692546510036289</v>
      </c>
      <c r="AN1663" s="135">
        <v>5.2692546510036289</v>
      </c>
      <c r="AO1663" s="135">
        <v>5.2692546510036289</v>
      </c>
      <c r="AP1663" s="135">
        <v>5.2692546510036289</v>
      </c>
      <c r="AQ1663" s="135">
        <v>5.2692546510036289</v>
      </c>
      <c r="AR1663" s="135">
        <v>5.2692546510036289</v>
      </c>
      <c r="AS1663" s="135">
        <v>5.2692546510036289</v>
      </c>
      <c r="AT1663" s="135">
        <v>5.2692546510036289</v>
      </c>
      <c r="AU1663" s="135">
        <v>5.2692546510036289</v>
      </c>
      <c r="AV1663" s="135">
        <v>5.2692546510036289</v>
      </c>
      <c r="AW1663" s="135">
        <v>5.2692546510036289</v>
      </c>
      <c r="AX1663" s="136">
        <v>5.2692546510036289</v>
      </c>
    </row>
    <row r="1664" spans="1:50">
      <c r="A1664" s="213"/>
      <c r="B1664" s="223"/>
      <c r="C1664" s="210"/>
      <c r="D1664" s="93" t="s">
        <v>25</v>
      </c>
      <c r="E1664" s="73" t="str">
        <f>A1655&amp;"/"&amp;B1655&amp;"/"&amp;C1663&amp;"/"&amp;D1664</f>
        <v>Refinery gas fired power plants/Steam turbine/CHP with CCS/M</v>
      </c>
      <c r="F1664" s="91" t="str">
        <f>A1655</f>
        <v>Refinery gas fired power plants</v>
      </c>
      <c r="G1664" s="91" t="str">
        <f>B1655</f>
        <v>Steam turbine</v>
      </c>
      <c r="H1664" s="91" t="str">
        <f>C1663</f>
        <v>CHP with CCS</v>
      </c>
      <c r="I1664" s="70" t="str">
        <f t="shared" si="89"/>
        <v>M</v>
      </c>
      <c r="J1664" s="137" t="s">
        <v>99</v>
      </c>
      <c r="K1664" s="137" t="s">
        <v>99</v>
      </c>
      <c r="L1664" s="137" t="s">
        <v>99</v>
      </c>
      <c r="M1664" s="137" t="s">
        <v>99</v>
      </c>
      <c r="N1664" s="137" t="s">
        <v>99</v>
      </c>
      <c r="O1664" s="137" t="s">
        <v>99</v>
      </c>
      <c r="P1664" s="137" t="s">
        <v>99</v>
      </c>
      <c r="Q1664" s="137" t="s">
        <v>99</v>
      </c>
      <c r="R1664" s="137" t="s">
        <v>99</v>
      </c>
      <c r="S1664" s="137" t="s">
        <v>99</v>
      </c>
      <c r="T1664" s="137" t="s">
        <v>99</v>
      </c>
      <c r="U1664" s="137" t="s">
        <v>99</v>
      </c>
      <c r="V1664" s="137" t="s">
        <v>99</v>
      </c>
      <c r="W1664" s="137" t="s">
        <v>99</v>
      </c>
      <c r="X1664" s="137" t="s">
        <v>99</v>
      </c>
      <c r="Y1664" s="137" t="s">
        <v>99</v>
      </c>
      <c r="Z1664" s="137" t="s">
        <v>99</v>
      </c>
      <c r="AA1664" s="137" t="s">
        <v>99</v>
      </c>
      <c r="AB1664" s="137" t="s">
        <v>99</v>
      </c>
      <c r="AC1664" s="137" t="s">
        <v>99</v>
      </c>
      <c r="AD1664" s="137" t="s">
        <v>99</v>
      </c>
      <c r="AE1664" s="137">
        <v>6.3840592069191988</v>
      </c>
      <c r="AF1664" s="137">
        <v>6.3840592069191988</v>
      </c>
      <c r="AG1664" s="137">
        <v>6.3840592069191988</v>
      </c>
      <c r="AH1664" s="137">
        <v>6.3840592069191988</v>
      </c>
      <c r="AI1664" s="137">
        <v>6.3840592069191988</v>
      </c>
      <c r="AJ1664" s="137">
        <v>6.3840592069191988</v>
      </c>
      <c r="AK1664" s="137">
        <v>6.3840592069191988</v>
      </c>
      <c r="AL1664" s="137">
        <v>6.3840592069191988</v>
      </c>
      <c r="AM1664" s="137">
        <v>6.3840592069191988</v>
      </c>
      <c r="AN1664" s="137">
        <v>6.3840592069191988</v>
      </c>
      <c r="AO1664" s="137">
        <v>6.3840592069191988</v>
      </c>
      <c r="AP1664" s="137">
        <v>6.3840592069191988</v>
      </c>
      <c r="AQ1664" s="137">
        <v>6.3840592069191988</v>
      </c>
      <c r="AR1664" s="137">
        <v>6.3840592069191988</v>
      </c>
      <c r="AS1664" s="137">
        <v>6.3840592069191988</v>
      </c>
      <c r="AT1664" s="137">
        <v>6.3840592069191988</v>
      </c>
      <c r="AU1664" s="137">
        <v>6.3840592069191988</v>
      </c>
      <c r="AV1664" s="137">
        <v>6.3840592069191988</v>
      </c>
      <c r="AW1664" s="137">
        <v>6.3840592069191988</v>
      </c>
      <c r="AX1664" s="138">
        <v>6.3840592069191988</v>
      </c>
    </row>
    <row r="1665" spans="1:50">
      <c r="A1665" s="211" t="s">
        <v>55</v>
      </c>
      <c r="B1665" s="214" t="s">
        <v>50</v>
      </c>
      <c r="C1665" s="209" t="s">
        <v>36</v>
      </c>
      <c r="D1665" s="67" t="s">
        <v>24</v>
      </c>
      <c r="E1665" s="87" t="str">
        <f>A1665&amp;"/"&amp;B1665&amp;"/"&amp;C1665&amp;"/"&amp;D1665</f>
        <v>Diesel oil fired power plants/Gas turbine combined cycle/Electricity only/L</v>
      </c>
      <c r="F1665" s="55" t="str">
        <f>A1665</f>
        <v>Diesel oil fired power plants</v>
      </c>
      <c r="G1665" s="55" t="str">
        <f>B1665</f>
        <v>Gas turbine combined cycle</v>
      </c>
      <c r="H1665" s="55" t="str">
        <f>C1665</f>
        <v>Electricity only</v>
      </c>
      <c r="I1665" s="85" t="str">
        <f t="shared" si="89"/>
        <v>L</v>
      </c>
      <c r="J1665" s="139">
        <v>2.3574882766705745</v>
      </c>
      <c r="K1665" s="139">
        <v>2.3558177575489938</v>
      </c>
      <c r="L1665" s="139">
        <v>2.3538060847134816</v>
      </c>
      <c r="M1665" s="139">
        <v>2.3513908815710942</v>
      </c>
      <c r="N1665" s="139">
        <v>2.3485016979975768</v>
      </c>
      <c r="O1665" s="139">
        <v>2.3450605054336933</v>
      </c>
      <c r="P1665" s="139">
        <v>2.3409830509992564</v>
      </c>
      <c r="Q1665" s="139">
        <v>2.3361813948728267</v>
      </c>
      <c r="R1665" s="139">
        <v>2.3305679697343851</v>
      </c>
      <c r="S1665" s="139">
        <v>2.3240614491494047</v>
      </c>
      <c r="T1665" s="139">
        <v>2.3165945520870657</v>
      </c>
      <c r="U1665" s="139">
        <v>2.3081236042107811</v>
      </c>
      <c r="V1665" s="139">
        <v>2.2986392074079882</v>
      </c>
      <c r="W1665" s="139">
        <v>2.288176776022854</v>
      </c>
      <c r="X1665" s="139">
        <v>2.2768251057263535</v>
      </c>
      <c r="Y1665" s="139">
        <v>2.2647307665738698</v>
      </c>
      <c r="Z1665" s="139">
        <v>2.2520962214798321</v>
      </c>
      <c r="AA1665" s="139">
        <v>2.2391703660190205</v>
      </c>
      <c r="AB1665" s="139">
        <v>2.2262316501437902</v>
      </c>
      <c r="AC1665" s="139">
        <v>2.2135657456438187</v>
      </c>
      <c r="AD1665" s="139">
        <v>2.2014412719107272</v>
      </c>
      <c r="AE1665" s="139">
        <v>2.1900877731610295</v>
      </c>
      <c r="AF1665" s="139">
        <v>2.1796796356700927</v>
      </c>
      <c r="AG1665" s="139">
        <v>2.1703281132523422</v>
      </c>
      <c r="AH1665" s="139">
        <v>2.1620816706979142</v>
      </c>
      <c r="AI1665" s="139">
        <v>2.1549331439977375</v>
      </c>
      <c r="AJ1665" s="139">
        <v>2.1488312265900196</v>
      </c>
      <c r="AK1665" s="139">
        <v>2.1436936308542647</v>
      </c>
      <c r="AL1665" s="139">
        <v>2.1394197446515508</v>
      </c>
      <c r="AM1665" s="139">
        <v>2.1359013729707623</v>
      </c>
      <c r="AN1665" s="139">
        <v>2.1330309278589135</v>
      </c>
      <c r="AO1665" s="139">
        <v>2.13070702776084</v>
      </c>
      <c r="AP1665" s="139">
        <v>2.1288378343758931</v>
      </c>
      <c r="AQ1665" s="139">
        <v>2.1273426172189756</v>
      </c>
      <c r="AR1665" s="139">
        <v>2.1261520543356029</v>
      </c>
      <c r="AS1665" s="139">
        <v>2.1252077148554624</v>
      </c>
      <c r="AT1665" s="139">
        <v>2.1244610736572151</v>
      </c>
      <c r="AU1665" s="139">
        <v>2.1238723108252833</v>
      </c>
      <c r="AV1665" s="139">
        <v>2.1234090643034755</v>
      </c>
      <c r="AW1665" s="139">
        <v>2.1230452385748029</v>
      </c>
      <c r="AX1665" s="140">
        <v>2.1227599249888165</v>
      </c>
    </row>
    <row r="1666" spans="1:50">
      <c r="A1666" s="212"/>
      <c r="B1666" s="215"/>
      <c r="C1666" s="216"/>
      <c r="D1666" s="52" t="s">
        <v>25</v>
      </c>
      <c r="E1666" s="86" t="str">
        <f>A1665&amp;"/"&amp;B1665&amp;"/"&amp;C1665&amp;"/"&amp;D1666</f>
        <v>Diesel oil fired power plants/Gas turbine combined cycle/Electricity only/M</v>
      </c>
      <c r="F1666" s="61" t="str">
        <f>A1665</f>
        <v>Diesel oil fired power plants</v>
      </c>
      <c r="G1666" s="61" t="str">
        <f>B1665</f>
        <v>Gas turbine combined cycle</v>
      </c>
      <c r="H1666" s="61" t="str">
        <f>C1665</f>
        <v>Electricity only</v>
      </c>
      <c r="I1666" s="84" t="str">
        <f t="shared" si="89"/>
        <v>M</v>
      </c>
      <c r="J1666" s="135">
        <v>2.4517878077373978</v>
      </c>
      <c r="K1666" s="135">
        <v>2.4512708227629387</v>
      </c>
      <c r="L1666" s="135">
        <v>2.4506092104987127</v>
      </c>
      <c r="M1666" s="135">
        <v>2.4497633064598037</v>
      </c>
      <c r="N1666" s="135">
        <v>2.4486830752464539</v>
      </c>
      <c r="O1666" s="135">
        <v>2.4473057213760674</v>
      </c>
      <c r="P1666" s="135">
        <v>2.4455529566360767</v>
      </c>
      <c r="Q1666" s="135">
        <v>2.4433280165365305</v>
      </c>
      <c r="R1666" s="135">
        <v>2.4405126402948936</v>
      </c>
      <c r="S1666" s="135">
        <v>2.4369644203988545</v>
      </c>
      <c r="T1666" s="135">
        <v>2.432515208168752</v>
      </c>
      <c r="U1666" s="135">
        <v>2.4269716374704124</v>
      </c>
      <c r="V1666" s="135">
        <v>2.4201192713674033</v>
      </c>
      <c r="W1666" s="135">
        <v>2.411732285459689</v>
      </c>
      <c r="X1666" s="135">
        <v>2.4015907572363755</v>
      </c>
      <c r="Y1666" s="135">
        <v>2.389507162582579</v>
      </c>
      <c r="Z1666" s="135">
        <v>2.3753621121102002</v>
      </c>
      <c r="AA1666" s="135">
        <v>2.3591463224695186</v>
      </c>
      <c r="AB1666" s="135">
        <v>2.3410014946966857</v>
      </c>
      <c r="AC1666" s="135">
        <v>2.3212484443065118</v>
      </c>
      <c r="AD1666" s="135">
        <v>2.3003890341475195</v>
      </c>
      <c r="AE1666" s="135">
        <v>2.2790720558695656</v>
      </c>
      <c r="AF1666" s="135">
        <v>2.2580231565253057</v>
      </c>
      <c r="AG1666" s="135">
        <v>2.2379521761436925</v>
      </c>
      <c r="AH1666" s="135">
        <v>2.2194612692641607</v>
      </c>
      <c r="AI1666" s="135">
        <v>2.2029778366288317</v>
      </c>
      <c r="AJ1666" s="135">
        <v>2.188726764608107</v>
      </c>
      <c r="AK1666" s="135">
        <v>2.1767421204304949</v>
      </c>
      <c r="AL1666" s="135">
        <v>2.1669067734419527</v>
      </c>
      <c r="AM1666" s="135">
        <v>2.1590038793442021</v>
      </c>
      <c r="AN1666" s="135">
        <v>2.152766380525327</v>
      </c>
      <c r="AO1666" s="135">
        <v>2.1479162800825868</v>
      </c>
      <c r="AP1666" s="135">
        <v>2.1441910450451198</v>
      </c>
      <c r="AQ1666" s="135">
        <v>2.1413582725015283</v>
      </c>
      <c r="AR1666" s="135">
        <v>2.1392214691009039</v>
      </c>
      <c r="AS1666" s="135">
        <v>2.1376200302594746</v>
      </c>
      <c r="AT1666" s="135">
        <v>2.1364259835449873</v>
      </c>
      <c r="AU1666" s="135">
        <v>2.1355393148898245</v>
      </c>
      <c r="AV1666" s="135">
        <v>2.1348830135441137</v>
      </c>
      <c r="AW1666" s="135">
        <v>2.134398456723082</v>
      </c>
      <c r="AX1666" s="136">
        <v>2.1340414126312681</v>
      </c>
    </row>
    <row r="1667" spans="1:50">
      <c r="A1667" s="212"/>
      <c r="B1667" s="215"/>
      <c r="C1667" s="217" t="s">
        <v>26</v>
      </c>
      <c r="D1667" s="83" t="s">
        <v>24</v>
      </c>
      <c r="E1667" s="56" t="str">
        <f>A1665&amp;"/"&amp;B1665&amp;"/"&amp;C1667&amp;"/"&amp;D1667</f>
        <v>Diesel oil fired power plants/Gas turbine combined cycle/CHP/L</v>
      </c>
      <c r="F1667" s="103" t="str">
        <f>A1665</f>
        <v>Diesel oil fired power plants</v>
      </c>
      <c r="G1667" s="103" t="str">
        <f>B1665</f>
        <v>Gas turbine combined cycle</v>
      </c>
      <c r="H1667" s="103" t="str">
        <f>C1667</f>
        <v>CHP</v>
      </c>
      <c r="I1667" s="104" t="str">
        <f t="shared" si="89"/>
        <v>L</v>
      </c>
      <c r="J1667" s="141">
        <v>3.2361407885910793</v>
      </c>
      <c r="K1667" s="141">
        <v>3.2343062818846096</v>
      </c>
      <c r="L1667" s="141">
        <v>3.2320971318902796</v>
      </c>
      <c r="M1667" s="141">
        <v>3.2294448387767458</v>
      </c>
      <c r="N1667" s="141">
        <v>3.226272036637956</v>
      </c>
      <c r="O1667" s="141">
        <v>3.2224930371909331</v>
      </c>
      <c r="P1667" s="141">
        <v>3.2180153168172683</v>
      </c>
      <c r="Q1667" s="141">
        <v>3.2127423030263462</v>
      </c>
      <c r="R1667" s="141">
        <v>3.2065778323958094</v>
      </c>
      <c r="S1667" s="141">
        <v>3.1994325950293359</v>
      </c>
      <c r="T1667" s="141">
        <v>3.1912327052104059</v>
      </c>
      <c r="U1667" s="141">
        <v>3.1819302012830697</v>
      </c>
      <c r="V1667" s="141">
        <v>3.1715147625629929</v>
      </c>
      <c r="W1667" s="141">
        <v>3.1600252798662356</v>
      </c>
      <c r="X1667" s="141">
        <v>3.1475592655479714</v>
      </c>
      <c r="Y1667" s="141">
        <v>3.1342776778074186</v>
      </c>
      <c r="Z1667" s="141">
        <v>3.1204028544613274</v>
      </c>
      <c r="AA1667" s="141">
        <v>3.1062081240787895</v>
      </c>
      <c r="AB1667" s="141">
        <v>3.0919992708309736</v>
      </c>
      <c r="AC1667" s="141">
        <v>3.0780900096626778</v>
      </c>
      <c r="AD1667" s="141">
        <v>3.064775329161014</v>
      </c>
      <c r="AE1667" s="141">
        <v>3.052307306898268</v>
      </c>
      <c r="AF1667" s="141">
        <v>3.040877447890781</v>
      </c>
      <c r="AG1667" s="141">
        <v>3.0306079272552866</v>
      </c>
      <c r="AH1667" s="141">
        <v>3.0215519673592404</v>
      </c>
      <c r="AI1667" s="141">
        <v>3.0137017009340115</v>
      </c>
      <c r="AJ1667" s="141">
        <v>3.0070007848761406</v>
      </c>
      <c r="AK1667" s="141">
        <v>3.0013588537478979</v>
      </c>
      <c r="AL1667" s="141">
        <v>2.9966654187549806</v>
      </c>
      <c r="AM1667" s="141">
        <v>2.9928016638533599</v>
      </c>
      <c r="AN1667" s="141">
        <v>2.9896494396493911</v>
      </c>
      <c r="AO1667" s="141">
        <v>2.9870974124022887</v>
      </c>
      <c r="AP1667" s="141">
        <v>2.9850447284455028</v>
      </c>
      <c r="AQ1667" s="141">
        <v>2.9834027323338996</v>
      </c>
      <c r="AR1667" s="141">
        <v>2.9820952970787116</v>
      </c>
      <c r="AS1667" s="141">
        <v>2.9810582559056291</v>
      </c>
      <c r="AT1667" s="141">
        <v>2.9802383201935401</v>
      </c>
      <c r="AU1667" s="141">
        <v>2.9795917610792237</v>
      </c>
      <c r="AV1667" s="141">
        <v>2.9790830396644083</v>
      </c>
      <c r="AW1667" s="141">
        <v>2.9786834987488851</v>
      </c>
      <c r="AX1667" s="142">
        <v>2.9783701771710729</v>
      </c>
    </row>
    <row r="1668" spans="1:50">
      <c r="A1668" s="212"/>
      <c r="B1668" s="215"/>
      <c r="C1668" s="216"/>
      <c r="D1668" s="106" t="s">
        <v>25</v>
      </c>
      <c r="E1668" s="107" t="str">
        <f>A1665&amp;"/"&amp;B1665&amp;"/"&amp;C1667&amp;"/"&amp;D1668</f>
        <v>Diesel oil fired power plants/Gas turbine combined cycle/CHP/M</v>
      </c>
      <c r="F1668" s="108" t="str">
        <f>A1665</f>
        <v>Diesel oil fired power plants</v>
      </c>
      <c r="G1668" s="108" t="str">
        <f>B1665</f>
        <v>Gas turbine combined cycle</v>
      </c>
      <c r="H1668" s="108" t="str">
        <f>C1667</f>
        <v>CHP</v>
      </c>
      <c r="I1668" s="109" t="str">
        <f t="shared" si="89"/>
        <v>M</v>
      </c>
      <c r="J1668" s="143">
        <v>3.5263009152186049</v>
      </c>
      <c r="K1668" s="143">
        <v>3.5257289481067704</v>
      </c>
      <c r="L1668" s="143">
        <v>3.5249969723732022</v>
      </c>
      <c r="M1668" s="143">
        <v>3.5240611051547588</v>
      </c>
      <c r="N1668" s="143">
        <v>3.5228659897109114</v>
      </c>
      <c r="O1668" s="143">
        <v>3.521342152164098</v>
      </c>
      <c r="P1668" s="143">
        <v>3.5194029782314189</v>
      </c>
      <c r="Q1668" s="143">
        <v>3.5169414123724239</v>
      </c>
      <c r="R1668" s="143">
        <v>3.5138266165907064</v>
      </c>
      <c r="S1668" s="143">
        <v>3.5099010381186924</v>
      </c>
      <c r="T1668" s="143">
        <v>3.5049786454092078</v>
      </c>
      <c r="U1668" s="143">
        <v>3.4988455075459708</v>
      </c>
      <c r="V1668" s="143">
        <v>3.491264381898612</v>
      </c>
      <c r="W1668" s="143">
        <v>3.481985427299108</v>
      </c>
      <c r="X1668" s="143">
        <v>3.4707653321434493</v>
      </c>
      <c r="Y1668" s="143">
        <v>3.4573966288422708</v>
      </c>
      <c r="Z1668" s="143">
        <v>3.4417472307646886</v>
      </c>
      <c r="AA1668" s="143">
        <v>3.4238068672626336</v>
      </c>
      <c r="AB1668" s="143">
        <v>3.4037323094927103</v>
      </c>
      <c r="AC1668" s="143">
        <v>3.3818784921870715</v>
      </c>
      <c r="AD1668" s="143">
        <v>3.3588006520705522</v>
      </c>
      <c r="AE1668" s="143">
        <v>3.3352165807705365</v>
      </c>
      <c r="AF1668" s="143">
        <v>3.3119290990060466</v>
      </c>
      <c r="AG1668" s="143">
        <v>3.2897235393714186</v>
      </c>
      <c r="AH1668" s="143">
        <v>3.2692660964560765</v>
      </c>
      <c r="AI1668" s="143">
        <v>3.2510296257203231</v>
      </c>
      <c r="AJ1668" s="143">
        <v>3.2352629305416714</v>
      </c>
      <c r="AK1668" s="143">
        <v>3.2220037012501339</v>
      </c>
      <c r="AL1668" s="143">
        <v>3.2111223501686785</v>
      </c>
      <c r="AM1668" s="143">
        <v>3.202378971278502</v>
      </c>
      <c r="AN1668" s="143">
        <v>3.1954781049849781</v>
      </c>
      <c r="AO1668" s="143">
        <v>3.1901121889924609</v>
      </c>
      <c r="AP1668" s="143">
        <v>3.1859907695498273</v>
      </c>
      <c r="AQ1668" s="143">
        <v>3.1828567273430166</v>
      </c>
      <c r="AR1668" s="143">
        <v>3.1804926716547599</v>
      </c>
      <c r="AS1668" s="143">
        <v>3.1787209173598301</v>
      </c>
      <c r="AT1668" s="143">
        <v>3.1773998819634044</v>
      </c>
      <c r="AU1668" s="143">
        <v>3.1764189147498443</v>
      </c>
      <c r="AV1668" s="143">
        <v>3.1756928147590426</v>
      </c>
      <c r="AW1668" s="143">
        <v>3.1751567245840135</v>
      </c>
      <c r="AX1668" s="144">
        <v>3.174761708310657</v>
      </c>
    </row>
    <row r="1669" spans="1:50">
      <c r="A1669" s="212"/>
      <c r="B1669" s="215"/>
      <c r="C1669" s="217" t="s">
        <v>42</v>
      </c>
      <c r="D1669" s="83" t="s">
        <v>24</v>
      </c>
      <c r="E1669" s="56" t="str">
        <f>A1665&amp;"/"&amp;B1665&amp;"/"&amp;C1669&amp;"/"&amp;D1669</f>
        <v>Diesel oil fired power plants/Gas turbine combined cycle/Electricity only with CCS/L</v>
      </c>
      <c r="F1669" s="103" t="str">
        <f>A1665</f>
        <v>Diesel oil fired power plants</v>
      </c>
      <c r="G1669" s="103" t="str">
        <f>B1665</f>
        <v>Gas turbine combined cycle</v>
      </c>
      <c r="H1669" s="103" t="str">
        <f>C1669</f>
        <v>Electricity only with CCS</v>
      </c>
      <c r="I1669" s="104" t="str">
        <f t="shared" si="89"/>
        <v>L</v>
      </c>
      <c r="J1669" s="141" t="s">
        <v>99</v>
      </c>
      <c r="K1669" s="141" t="s">
        <v>99</v>
      </c>
      <c r="L1669" s="141" t="s">
        <v>99</v>
      </c>
      <c r="M1669" s="141" t="s">
        <v>99</v>
      </c>
      <c r="N1669" s="141" t="s">
        <v>99</v>
      </c>
      <c r="O1669" s="141" t="s">
        <v>99</v>
      </c>
      <c r="P1669" s="141" t="s">
        <v>99</v>
      </c>
      <c r="Q1669" s="141" t="s">
        <v>99</v>
      </c>
      <c r="R1669" s="141" t="s">
        <v>99</v>
      </c>
      <c r="S1669" s="141" t="s">
        <v>99</v>
      </c>
      <c r="T1669" s="141" t="s">
        <v>99</v>
      </c>
      <c r="U1669" s="141" t="s">
        <v>99</v>
      </c>
      <c r="V1669" s="141" t="s">
        <v>99</v>
      </c>
      <c r="W1669" s="141" t="s">
        <v>99</v>
      </c>
      <c r="X1669" s="141" t="s">
        <v>99</v>
      </c>
      <c r="Y1669" s="141" t="s">
        <v>99</v>
      </c>
      <c r="Z1669" s="141" t="s">
        <v>99</v>
      </c>
      <c r="AA1669" s="141" t="s">
        <v>99</v>
      </c>
      <c r="AB1669" s="141" t="s">
        <v>99</v>
      </c>
      <c r="AC1669" s="141" t="s">
        <v>99</v>
      </c>
      <c r="AD1669" s="141" t="s">
        <v>99</v>
      </c>
      <c r="AE1669" s="141">
        <v>4.4134607590509614</v>
      </c>
      <c r="AF1669" s="141">
        <v>4.4115311924015765</v>
      </c>
      <c r="AG1669" s="141">
        <v>4.4090601934335973</v>
      </c>
      <c r="AH1669" s="141">
        <v>4.4058982261526189</v>
      </c>
      <c r="AI1669" s="141">
        <v>4.4018559854278498</v>
      </c>
      <c r="AJ1669" s="141">
        <v>4.3966947994162862</v>
      </c>
      <c r="AK1669" s="141">
        <v>4.3901153471347527</v>
      </c>
      <c r="AL1669" s="141">
        <v>4.3817448234767271</v>
      </c>
      <c r="AM1669" s="141">
        <v>4.3711230504088707</v>
      </c>
      <c r="AN1669" s="141">
        <v>4.3576886492436291</v>
      </c>
      <c r="AO1669" s="141">
        <v>4.340767356488608</v>
      </c>
      <c r="AP1669" s="141">
        <v>4.3195659821872177</v>
      </c>
      <c r="AQ1669" s="141">
        <v>4.2931774108449465</v>
      </c>
      <c r="AR1669" s="141">
        <v>4.2606042894059826</v>
      </c>
      <c r="AS1669" s="141">
        <v>4.2208111200146163</v>
      </c>
      <c r="AT1669" s="141">
        <v>4.1728152333390529</v>
      </c>
      <c r="AU1669" s="141">
        <v>4.1158245909790168</v>
      </c>
      <c r="AV1669" s="141">
        <v>4.0494219420878688</v>
      </c>
      <c r="AW1669" s="141">
        <v>3.9737783881157198</v>
      </c>
      <c r="AX1669" s="142">
        <v>3.8898556565064477</v>
      </c>
    </row>
    <row r="1670" spans="1:50">
      <c r="A1670" s="212"/>
      <c r="B1670" s="215"/>
      <c r="C1670" s="216"/>
      <c r="D1670" s="106" t="s">
        <v>25</v>
      </c>
      <c r="E1670" s="107" t="str">
        <f>A1665&amp;"/"&amp;B1665&amp;"/"&amp;C1669&amp;"/"&amp;D1670</f>
        <v>Diesel oil fired power plants/Gas turbine combined cycle/Electricity only with CCS/M</v>
      </c>
      <c r="F1670" s="108" t="str">
        <f>A1665</f>
        <v>Diesel oil fired power plants</v>
      </c>
      <c r="G1670" s="108" t="str">
        <f>B1665</f>
        <v>Gas turbine combined cycle</v>
      </c>
      <c r="H1670" s="108" t="str">
        <f>C1669</f>
        <v>Electricity only with CCS</v>
      </c>
      <c r="I1670" s="109" t="str">
        <f t="shared" si="89"/>
        <v>M</v>
      </c>
      <c r="J1670" s="143" t="s">
        <v>99</v>
      </c>
      <c r="K1670" s="143" t="s">
        <v>99</v>
      </c>
      <c r="L1670" s="143" t="s">
        <v>99</v>
      </c>
      <c r="M1670" s="143" t="s">
        <v>99</v>
      </c>
      <c r="N1670" s="143" t="s">
        <v>99</v>
      </c>
      <c r="O1670" s="143" t="s">
        <v>99</v>
      </c>
      <c r="P1670" s="143" t="s">
        <v>99</v>
      </c>
      <c r="Q1670" s="143" t="s">
        <v>99</v>
      </c>
      <c r="R1670" s="143" t="s">
        <v>99</v>
      </c>
      <c r="S1670" s="143" t="s">
        <v>99</v>
      </c>
      <c r="T1670" s="143" t="s">
        <v>99</v>
      </c>
      <c r="U1670" s="143" t="s">
        <v>99</v>
      </c>
      <c r="V1670" s="143" t="s">
        <v>99</v>
      </c>
      <c r="W1670" s="143" t="s">
        <v>99</v>
      </c>
      <c r="X1670" s="143" t="s">
        <v>99</v>
      </c>
      <c r="Y1670" s="143" t="s">
        <v>99</v>
      </c>
      <c r="Z1670" s="143" t="s">
        <v>99</v>
      </c>
      <c r="AA1670" s="143" t="s">
        <v>99</v>
      </c>
      <c r="AB1670" s="143" t="s">
        <v>99</v>
      </c>
      <c r="AC1670" s="143" t="s">
        <v>99</v>
      </c>
      <c r="AD1670" s="143" t="s">
        <v>99</v>
      </c>
      <c r="AE1670" s="143">
        <v>4.6114996646320625</v>
      </c>
      <c r="AF1670" s="143">
        <v>4.609651766044812</v>
      </c>
      <c r="AG1670" s="143">
        <v>4.607285351024383</v>
      </c>
      <c r="AH1670" s="143">
        <v>4.6042572126217438</v>
      </c>
      <c r="AI1670" s="143">
        <v>4.600386057962738</v>
      </c>
      <c r="AJ1670" s="143">
        <v>4.5954433168854356</v>
      </c>
      <c r="AK1670" s="143">
        <v>4.5891423370359918</v>
      </c>
      <c r="AL1670" s="143">
        <v>4.5811260921205106</v>
      </c>
      <c r="AM1670" s="143">
        <v>4.5709538809390793</v>
      </c>
      <c r="AN1670" s="143">
        <v>4.5580880849108762</v>
      </c>
      <c r="AO1670" s="143">
        <v>4.5418829784500909</v>
      </c>
      <c r="AP1670" s="143">
        <v>4.5215789430171576</v>
      </c>
      <c r="AQ1670" s="143">
        <v>4.4963072563830133</v>
      </c>
      <c r="AR1670" s="143">
        <v>4.4651127780224984</v>
      </c>
      <c r="AS1670" s="143">
        <v>4.4270038370724754</v>
      </c>
      <c r="AT1670" s="143">
        <v>4.3810393552496283</v>
      </c>
      <c r="AU1670" s="143">
        <v>4.3264608168315855</v>
      </c>
      <c r="AV1670" s="143">
        <v>4.2628686309307851</v>
      </c>
      <c r="AW1670" s="143">
        <v>4.1904266572035107</v>
      </c>
      <c r="AX1670" s="144">
        <v>4.1100559184013861</v>
      </c>
    </row>
    <row r="1671" spans="1:50">
      <c r="A1671" s="212"/>
      <c r="B1671" s="215"/>
      <c r="C1671" s="217" t="s">
        <v>43</v>
      </c>
      <c r="D1671" s="52" t="s">
        <v>24</v>
      </c>
      <c r="E1671" s="86" t="str">
        <f>A1665&amp;"/"&amp;B1665&amp;"/"&amp;C1671&amp;"/"&amp;D1671</f>
        <v>Diesel oil fired power plants/Gas turbine combined cycle/CHP with CCS/L</v>
      </c>
      <c r="F1671" s="61" t="str">
        <f>A1665</f>
        <v>Diesel oil fired power plants</v>
      </c>
      <c r="G1671" s="61" t="str">
        <f>B1665</f>
        <v>Gas turbine combined cycle</v>
      </c>
      <c r="H1671" s="61" t="str">
        <f>C1671</f>
        <v>CHP with CCS</v>
      </c>
      <c r="I1671" s="84" t="str">
        <f t="shared" si="89"/>
        <v>L</v>
      </c>
      <c r="J1671" s="135" t="s">
        <v>99</v>
      </c>
      <c r="K1671" s="135" t="s">
        <v>99</v>
      </c>
      <c r="L1671" s="135" t="s">
        <v>99</v>
      </c>
      <c r="M1671" s="135" t="s">
        <v>99</v>
      </c>
      <c r="N1671" s="135" t="s">
        <v>99</v>
      </c>
      <c r="O1671" s="135" t="s">
        <v>99</v>
      </c>
      <c r="P1671" s="135" t="s">
        <v>99</v>
      </c>
      <c r="Q1671" s="135" t="s">
        <v>99</v>
      </c>
      <c r="R1671" s="135" t="s">
        <v>99</v>
      </c>
      <c r="S1671" s="135" t="s">
        <v>99</v>
      </c>
      <c r="T1671" s="135" t="s">
        <v>99</v>
      </c>
      <c r="U1671" s="135" t="s">
        <v>99</v>
      </c>
      <c r="V1671" s="135" t="s">
        <v>99</v>
      </c>
      <c r="W1671" s="135" t="s">
        <v>99</v>
      </c>
      <c r="X1671" s="135" t="s">
        <v>99</v>
      </c>
      <c r="Y1671" s="135" t="s">
        <v>99</v>
      </c>
      <c r="Z1671" s="135" t="s">
        <v>99</v>
      </c>
      <c r="AA1671" s="135" t="s">
        <v>99</v>
      </c>
      <c r="AB1671" s="135" t="s">
        <v>99</v>
      </c>
      <c r="AC1671" s="135" t="s">
        <v>99</v>
      </c>
      <c r="AD1671" s="135" t="s">
        <v>99</v>
      </c>
      <c r="AE1671" s="135">
        <v>5.1871270860029224</v>
      </c>
      <c r="AF1671" s="135">
        <v>5.1853964622158744</v>
      </c>
      <c r="AG1671" s="135">
        <v>5.183179387803583</v>
      </c>
      <c r="AH1671" s="135">
        <v>5.1803409700287331</v>
      </c>
      <c r="AI1671" s="135">
        <v>5.1767100915820601</v>
      </c>
      <c r="AJ1671" s="135">
        <v>5.1720704393266068</v>
      </c>
      <c r="AK1671" s="135">
        <v>5.1661497989276013</v>
      </c>
      <c r="AL1671" s="135">
        <v>5.1586076070848765</v>
      </c>
      <c r="AM1671" s="135">
        <v>5.1490210187709726</v>
      </c>
      <c r="AN1671" s="135">
        <v>5.1368702149600525</v>
      </c>
      <c r="AO1671" s="135">
        <v>5.1215244414230821</v>
      </c>
      <c r="AP1671" s="135">
        <v>5.102231437368129</v>
      </c>
      <c r="AQ1671" s="135">
        <v>5.0781145667510765</v>
      </c>
      <c r="AR1671" s="135">
        <v>5.0481840842729753</v>
      </c>
      <c r="AS1671" s="135">
        <v>5.0113712786509721</v>
      </c>
      <c r="AT1671" s="135">
        <v>4.9665959824463437</v>
      </c>
      <c r="AU1671" s="135">
        <v>4.912877630201562</v>
      </c>
      <c r="AV1671" s="135">
        <v>4.8494953793811799</v>
      </c>
      <c r="AW1671" s="135">
        <v>4.7761911730643662</v>
      </c>
      <c r="AX1671" s="136">
        <v>4.6933897590901692</v>
      </c>
    </row>
    <row r="1672" spans="1:50">
      <c r="A1672" s="212"/>
      <c r="B1672" s="218"/>
      <c r="C1672" s="210"/>
      <c r="D1672" s="93" t="s">
        <v>25</v>
      </c>
      <c r="E1672" s="73" t="str">
        <f>A1665&amp;"/"&amp;B1665&amp;"/"&amp;C1671&amp;"/"&amp;D1672</f>
        <v>Diesel oil fired power plants/Gas turbine combined cycle/CHP with CCS/M</v>
      </c>
      <c r="F1672" s="91" t="str">
        <f>A1665</f>
        <v>Diesel oil fired power plants</v>
      </c>
      <c r="G1672" s="91" t="str">
        <f>B1665</f>
        <v>Gas turbine combined cycle</v>
      </c>
      <c r="H1672" s="91" t="str">
        <f>C1671</f>
        <v>CHP with CCS</v>
      </c>
      <c r="I1672" s="70" t="str">
        <f t="shared" si="89"/>
        <v>M</v>
      </c>
      <c r="J1672" s="137" t="s">
        <v>99</v>
      </c>
      <c r="K1672" s="137" t="s">
        <v>99</v>
      </c>
      <c r="L1672" s="137" t="s">
        <v>99</v>
      </c>
      <c r="M1672" s="137" t="s">
        <v>99</v>
      </c>
      <c r="N1672" s="137" t="s">
        <v>99</v>
      </c>
      <c r="O1672" s="137" t="s">
        <v>99</v>
      </c>
      <c r="P1672" s="137" t="s">
        <v>99</v>
      </c>
      <c r="Q1672" s="137" t="s">
        <v>99</v>
      </c>
      <c r="R1672" s="137" t="s">
        <v>99</v>
      </c>
      <c r="S1672" s="137" t="s">
        <v>99</v>
      </c>
      <c r="T1672" s="137" t="s">
        <v>99</v>
      </c>
      <c r="U1672" s="137" t="s">
        <v>99</v>
      </c>
      <c r="V1672" s="137" t="s">
        <v>99</v>
      </c>
      <c r="W1672" s="137" t="s">
        <v>99</v>
      </c>
      <c r="X1672" s="137" t="s">
        <v>99</v>
      </c>
      <c r="Y1672" s="137" t="s">
        <v>99</v>
      </c>
      <c r="Z1672" s="137" t="s">
        <v>99</v>
      </c>
      <c r="AA1672" s="137" t="s">
        <v>99</v>
      </c>
      <c r="AB1672" s="137" t="s">
        <v>99</v>
      </c>
      <c r="AC1672" s="137" t="s">
        <v>99</v>
      </c>
      <c r="AD1672" s="137" t="s">
        <v>99</v>
      </c>
      <c r="AE1672" s="137">
        <v>5.5684949870113734</v>
      </c>
      <c r="AF1672" s="137">
        <v>5.5668062011409711</v>
      </c>
      <c r="AG1672" s="137">
        <v>5.5646427246135319</v>
      </c>
      <c r="AH1672" s="137">
        <v>5.5618729257304151</v>
      </c>
      <c r="AI1672" s="137">
        <v>5.5583298239518673</v>
      </c>
      <c r="AJ1672" s="137">
        <v>5.5538023355218433</v>
      </c>
      <c r="AK1672" s="137">
        <v>5.5480248269007326</v>
      </c>
      <c r="AL1672" s="137">
        <v>5.540664967923191</v>
      </c>
      <c r="AM1672" s="137">
        <v>5.5313101358614576</v>
      </c>
      <c r="AN1672" s="137">
        <v>5.5194530783406517</v>
      </c>
      <c r="AO1672" s="137">
        <v>5.5044782896467881</v>
      </c>
      <c r="AP1672" s="137">
        <v>5.4856516949302225</v>
      </c>
      <c r="AQ1672" s="137">
        <v>5.4621178508670649</v>
      </c>
      <c r="AR1672" s="137">
        <v>5.432910939300494</v>
      </c>
      <c r="AS1672" s="137">
        <v>5.3969880850963925</v>
      </c>
      <c r="AT1672" s="137">
        <v>5.3532952339179189</v>
      </c>
      <c r="AU1672" s="137">
        <v>5.3008755255265445</v>
      </c>
      <c r="AV1672" s="137">
        <v>5.2390255437911817</v>
      </c>
      <c r="AW1672" s="137">
        <v>5.1674934703299762</v>
      </c>
      <c r="AX1672" s="138">
        <v>5.0866937846817137</v>
      </c>
    </row>
    <row r="1673" spans="1:50">
      <c r="A1673" s="212"/>
      <c r="B1673" s="214" t="s">
        <v>51</v>
      </c>
      <c r="C1673" s="209" t="s">
        <v>36</v>
      </c>
      <c r="D1673" s="67" t="s">
        <v>24</v>
      </c>
      <c r="E1673" s="87" t="str">
        <f>A1665&amp;"/"&amp;B1673&amp;"/"&amp;C1673&amp;"/"&amp;D1673</f>
        <v>Diesel oil fired power plants/Gas turbine /Electricity only/L</v>
      </c>
      <c r="F1673" s="55" t="str">
        <f>A1665</f>
        <v>Diesel oil fired power plants</v>
      </c>
      <c r="G1673" s="55" t="str">
        <f>B1673</f>
        <v xml:space="preserve">Gas turbine </v>
      </c>
      <c r="H1673" s="55" t="str">
        <f>C1673</f>
        <v>Electricity only</v>
      </c>
      <c r="I1673" s="85" t="str">
        <f t="shared" si="89"/>
        <v>L</v>
      </c>
      <c r="J1673" s="139">
        <v>2.5838218053927315</v>
      </c>
      <c r="K1673" s="139">
        <v>2.5833854864364296</v>
      </c>
      <c r="L1673" s="139">
        <v>2.5829063557221263</v>
      </c>
      <c r="M1673" s="139">
        <v>2.5823805554456372</v>
      </c>
      <c r="N1673" s="139">
        <v>2.5818039527559806</v>
      </c>
      <c r="O1673" s="139">
        <v>2.5811721358441257</v>
      </c>
      <c r="P1673" s="139">
        <v>2.5804804139274933</v>
      </c>
      <c r="Q1673" s="139">
        <v>2.5797238221250098</v>
      </c>
      <c r="R1673" s="139">
        <v>2.5788971323496144</v>
      </c>
      <c r="S1673" s="139">
        <v>2.5779948714727339</v>
      </c>
      <c r="T1673" s="139">
        <v>2.5770113481293691</v>
      </c>
      <c r="U1673" s="139">
        <v>2.5759406896214898</v>
      </c>
      <c r="V1673" s="139">
        <v>2.5747768904265564</v>
      </c>
      <c r="W1673" s="139">
        <v>2.5735138738091421</v>
      </c>
      <c r="X1673" s="139">
        <v>2.5721455679457113</v>
      </c>
      <c r="Y1673" s="139">
        <v>2.57066599778191</v>
      </c>
      <c r="Z1673" s="139">
        <v>2.5690693935233022</v>
      </c>
      <c r="AA1673" s="139">
        <v>2.5673503161898403</v>
      </c>
      <c r="AB1673" s="139">
        <v>2.5655038000204469</v>
      </c>
      <c r="AC1673" s="139">
        <v>2.5635255106828754</v>
      </c>
      <c r="AD1673" s="139">
        <v>2.5614119172231455</v>
      </c>
      <c r="AE1673" s="139">
        <v>2.5591604744929404</v>
      </c>
      <c r="AF1673" s="139">
        <v>2.5567698114592097</v>
      </c>
      <c r="AG1673" s="139">
        <v>2.5542399193915974</v>
      </c>
      <c r="AH1673" s="139">
        <v>2.5515723325337443</v>
      </c>
      <c r="AI1673" s="139">
        <v>2.5487702926169939</v>
      </c>
      <c r="AJ1673" s="139">
        <v>2.5458388876174212</v>
      </c>
      <c r="AK1673" s="139">
        <v>2.542785154651626</v>
      </c>
      <c r="AL1673" s="139">
        <v>2.5396181370139126</v>
      </c>
      <c r="AM1673" s="139">
        <v>2.5363488862140637</v>
      </c>
      <c r="AN1673" s="139">
        <v>2.5329904015691076</v>
      </c>
      <c r="AO1673" s="139">
        <v>2.5295575024484198</v>
      </c>
      <c r="AP1673" s="139">
        <v>2.5260666315893698</v>
      </c>
      <c r="AQ1673" s="139">
        <v>2.5225355918061698</v>
      </c>
      <c r="AR1673" s="139">
        <v>2.518983222623246</v>
      </c>
      <c r="AS1673" s="139">
        <v>2.5154290275136599</v>
      </c>
      <c r="AT1673" s="139">
        <v>2.511892766110051</v>
      </c>
      <c r="AU1673" s="139">
        <v>2.5083940285884303</v>
      </c>
      <c r="AV1673" s="139">
        <v>2.5049518110783957</v>
      </c>
      <c r="AW1673" s="139">
        <v>2.5015841112179666</v>
      </c>
      <c r="AX1673" s="140">
        <v>2.4983075617897597</v>
      </c>
    </row>
    <row r="1674" spans="1:50">
      <c r="A1674" s="212"/>
      <c r="B1674" s="215"/>
      <c r="C1674" s="206"/>
      <c r="D1674" s="52" t="s">
        <v>25</v>
      </c>
      <c r="E1674" s="86" t="str">
        <f>A1665&amp;"/"&amp;B1673&amp;"/"&amp;C1673&amp;"/"&amp;D1674</f>
        <v>Diesel oil fired power plants/Gas turbine /Electricity only/M</v>
      </c>
      <c r="F1674" s="61" t="str">
        <f>A1665</f>
        <v>Diesel oil fired power plants</v>
      </c>
      <c r="G1674" s="61" t="str">
        <f>B1673</f>
        <v xml:space="preserve">Gas turbine </v>
      </c>
      <c r="H1674" s="61" t="str">
        <f>C1673</f>
        <v>Electricity only</v>
      </c>
      <c r="I1674" s="84" t="str">
        <f t="shared" si="89"/>
        <v>M</v>
      </c>
      <c r="J1674" s="135">
        <v>2.7000937866354038</v>
      </c>
      <c r="K1674" s="135">
        <v>2.699633668341324</v>
      </c>
      <c r="L1674" s="135">
        <v>2.6991282518894941</v>
      </c>
      <c r="M1674" s="135">
        <v>2.6985734239369674</v>
      </c>
      <c r="N1674" s="135">
        <v>2.6979647712475456</v>
      </c>
      <c r="O1674" s="135">
        <v>2.6972975748245056</v>
      </c>
      <c r="P1674" s="135">
        <v>2.6965668079339156</v>
      </c>
      <c r="Q1674" s="135">
        <v>2.6957671390689537</v>
      </c>
      <c r="R1674" s="135">
        <v>2.6948929410572644</v>
      </c>
      <c r="S1674" s="135">
        <v>2.6939383076648578</v>
      </c>
      <c r="T1674" s="135">
        <v>2.6928970791929361</v>
      </c>
      <c r="U1674" s="135">
        <v>2.6917628786869323</v>
      </c>
      <c r="V1674" s="135">
        <v>2.690529160464965</v>
      </c>
      <c r="W1674" s="135">
        <v>2.6891892727072868</v>
      </c>
      <c r="X1674" s="135">
        <v>2.6877365358063487</v>
      </c>
      <c r="Y1674" s="135">
        <v>2.6861643380328535</v>
      </c>
      <c r="Z1674" s="135">
        <v>2.684466249797417</v>
      </c>
      <c r="AA1674" s="135">
        <v>2.6826361573504078</v>
      </c>
      <c r="AB1674" s="135">
        <v>2.680668416135239</v>
      </c>
      <c r="AC1674" s="135">
        <v>2.678558023169531</v>
      </c>
      <c r="AD1674" s="135">
        <v>2.6763008067603509</v>
      </c>
      <c r="AE1674" s="135">
        <v>2.6738936305664613</v>
      </c>
      <c r="AF1674" s="135">
        <v>2.6713346075268198</v>
      </c>
      <c r="AG1674" s="135">
        <v>2.6686233175340526</v>
      </c>
      <c r="AH1674" s="135">
        <v>2.6657610210324885</v>
      </c>
      <c r="AI1674" s="135">
        <v>2.6627508590879376</v>
      </c>
      <c r="AJ1674" s="135">
        <v>2.6595980290724199</v>
      </c>
      <c r="AK1674" s="135">
        <v>2.6563099241214014</v>
      </c>
      <c r="AL1674" s="135">
        <v>2.6528962241580447</v>
      </c>
      <c r="AM1674" s="135">
        <v>2.6493689267339051</v>
      </c>
      <c r="AN1674" s="135">
        <v>2.6457423073665365</v>
      </c>
      <c r="AO1674" s="135">
        <v>2.6420328015490377</v>
      </c>
      <c r="AP1674" s="135">
        <v>2.6382588041502752</v>
      </c>
      <c r="AQ1674" s="135">
        <v>2.634440386376625</v>
      </c>
      <c r="AR1674" s="135">
        <v>2.6305989355503576</v>
      </c>
      <c r="AS1674" s="135">
        <v>2.6267567282750219</v>
      </c>
      <c r="AT1674" s="135">
        <v>2.6229364526125658</v>
      </c>
      <c r="AU1674" s="135">
        <v>2.6191606991633889</v>
      </c>
      <c r="AV1674" s="135">
        <v>2.6154514439277241</v>
      </c>
      <c r="AW1674" s="135">
        <v>2.6118295471525648</v>
      </c>
      <c r="AX1674" s="136">
        <v>2.6083142918238647</v>
      </c>
    </row>
    <row r="1675" spans="1:50">
      <c r="A1675" s="212"/>
      <c r="B1675" s="215"/>
      <c r="C1675" s="206"/>
      <c r="D1675" s="52" t="s">
        <v>38</v>
      </c>
      <c r="E1675" s="86" t="str">
        <f>A1665&amp;"/"&amp;B1673&amp;"/"&amp;C1673&amp;"/"&amp;D1675</f>
        <v>Diesel oil fired power plants/Gas turbine /Electricity only/S</v>
      </c>
      <c r="F1675" s="61" t="str">
        <f>A1665</f>
        <v>Diesel oil fired power plants</v>
      </c>
      <c r="G1675" s="61" t="str">
        <f>B1673</f>
        <v xml:space="preserve">Gas turbine </v>
      </c>
      <c r="H1675" s="61" t="str">
        <f>C1673</f>
        <v>Electricity only</v>
      </c>
      <c r="I1675" s="84" t="str">
        <f t="shared" si="89"/>
        <v>S</v>
      </c>
      <c r="J1675" s="135">
        <v>3.2401125439624838</v>
      </c>
      <c r="K1675" s="135">
        <v>3.2397742477526759</v>
      </c>
      <c r="L1675" s="135">
        <v>3.2394017673472457</v>
      </c>
      <c r="M1675" s="135">
        <v>3.2389918069251724</v>
      </c>
      <c r="N1675" s="135">
        <v>3.2385407871157286</v>
      </c>
      <c r="O1675" s="135">
        <v>3.2380448280667622</v>
      </c>
      <c r="P1675" s="135">
        <v>3.2374997332313806</v>
      </c>
      <c r="Q1675" s="135">
        <v>3.2369009743879378</v>
      </c>
      <c r="R1675" s="135">
        <v>3.2362436785243758</v>
      </c>
      <c r="S1675" s="135">
        <v>3.2355226173498592</v>
      </c>
      <c r="T1675" s="135">
        <v>3.2347322003439198</v>
      </c>
      <c r="U1675" s="135">
        <v>3.2338664724147019</v>
      </c>
      <c r="V1675" s="135">
        <v>3.2329191174107486</v>
      </c>
      <c r="W1675" s="135">
        <v>3.2318834689103428</v>
      </c>
      <c r="X1675" s="135">
        <v>3.2307525298918773</v>
      </c>
      <c r="Y1675" s="135">
        <v>3.2295190030580172</v>
      </c>
      <c r="Z1675" s="135">
        <v>3.2281753337319641</v>
      </c>
      <c r="AA1675" s="135">
        <v>3.2267137673483535</v>
      </c>
      <c r="AB1675" s="135">
        <v>3.2251264236019734</v>
      </c>
      <c r="AC1675" s="135">
        <v>3.2234053892678478</v>
      </c>
      <c r="AD1675" s="135">
        <v>3.2215428315352845</v>
      </c>
      <c r="AE1675" s="135">
        <v>3.2195311333718575</v>
      </c>
      <c r="AF1675" s="135">
        <v>3.2173630519154743</v>
      </c>
      <c r="AG1675" s="135">
        <v>3.2150319001495946</v>
      </c>
      <c r="AH1675" s="135">
        <v>3.2125317511204514</v>
      </c>
      <c r="AI1675" s="135">
        <v>3.2098576626896818</v>
      </c>
      <c r="AJ1675" s="135">
        <v>3.2070059192836333</v>
      </c>
      <c r="AK1675" s="135">
        <v>3.2039742853310575</v>
      </c>
      <c r="AL1675" s="135">
        <v>3.200762263137424</v>
      </c>
      <c r="AM1675" s="135">
        <v>3.1973713459311091</v>
      </c>
      <c r="AN1675" s="135">
        <v>3.1938052548828915</v>
      </c>
      <c r="AO1675" s="135">
        <v>3.1900701472368578</v>
      </c>
      <c r="AP1675" s="135">
        <v>3.1861747815231776</v>
      </c>
      <c r="AQ1675" s="135">
        <v>3.1821306253930848</v>
      </c>
      <c r="AR1675" s="135">
        <v>3.1779518921553609</v>
      </c>
      <c r="AS1675" s="135">
        <v>3.1736554937889281</v>
      </c>
      <c r="AT1675" s="135">
        <v>3.1692609011614326</v>
      </c>
      <c r="AU1675" s="135">
        <v>3.1647899063818694</v>
      </c>
      <c r="AV1675" s="135">
        <v>3.1602662874896641</v>
      </c>
      <c r="AW1675" s="135">
        <v>3.1557153817058339</v>
      </c>
      <c r="AX1675" s="136">
        <v>3.1511635797688071</v>
      </c>
    </row>
    <row r="1676" spans="1:50">
      <c r="A1676" s="212"/>
      <c r="B1676" s="215"/>
      <c r="C1676" s="216"/>
      <c r="D1676" s="52" t="s">
        <v>47</v>
      </c>
      <c r="E1676" s="86" t="str">
        <f>A1665&amp;"/"&amp;B1673&amp;"/"&amp;C1673&amp;"/"&amp;D1676</f>
        <v>Diesel oil fired power plants/Gas turbine /Electricity only/XS</v>
      </c>
      <c r="F1676" s="61" t="str">
        <f>A1665</f>
        <v>Diesel oil fired power plants</v>
      </c>
      <c r="G1676" s="61" t="str">
        <f>B1673</f>
        <v xml:space="preserve">Gas turbine </v>
      </c>
      <c r="H1676" s="61" t="str">
        <f>C1673</f>
        <v>Electricity only</v>
      </c>
      <c r="I1676" s="84" t="str">
        <f t="shared" si="89"/>
        <v>XS</v>
      </c>
      <c r="J1676" s="135">
        <v>4.6981631887456015</v>
      </c>
      <c r="K1676" s="135">
        <v>4.6978638213157913</v>
      </c>
      <c r="L1676" s="135">
        <v>4.697533722863577</v>
      </c>
      <c r="M1676" s="135">
        <v>4.6971698251402385</v>
      </c>
      <c r="N1676" s="135">
        <v>4.6967687723929989</v>
      </c>
      <c r="O1676" s="135">
        <v>4.6963268985531013</v>
      </c>
      <c r="P1676" s="135">
        <v>4.6958402035453908</v>
      </c>
      <c r="Q1676" s="135">
        <v>4.6953043289226866</v>
      </c>
      <c r="R1676" s="135">
        <v>4.694714533101755</v>
      </c>
      <c r="S1676" s="135">
        <v>4.6940656665662432</v>
      </c>
      <c r="T1676" s="135">
        <v>4.6933521475076097</v>
      </c>
      <c r="U1676" s="135">
        <v>4.6925679384995949</v>
      </c>
      <c r="V1676" s="135">
        <v>4.6917065249469809</v>
      </c>
      <c r="W1676" s="135">
        <v>4.6907608962165677</v>
      </c>
      <c r="X1676" s="135">
        <v>4.6897235305479121</v>
      </c>
      <c r="Y1676" s="135">
        <v>4.6885863850533793</v>
      </c>
      <c r="Z1676" s="135">
        <v>4.6873408923491446</v>
      </c>
      <c r="AA1676" s="135">
        <v>4.6859779656074725</v>
      </c>
      <c r="AB1676" s="135">
        <v>4.6844880140789673</v>
      </c>
      <c r="AC1676" s="135">
        <v>4.6828609713916594</v>
      </c>
      <c r="AD1676" s="135">
        <v>4.6810863391773117</v>
      </c>
      <c r="AE1676" s="135">
        <v>4.6791532487847958</v>
      </c>
      <c r="AF1676" s="135">
        <v>4.677050543990247</v>
      </c>
      <c r="AG1676" s="135">
        <v>4.674766887672245</v>
      </c>
      <c r="AH1676" s="135">
        <v>4.6722908953488522</v>
      </c>
      <c r="AI1676" s="135">
        <v>4.6696112982273643</v>
      </c>
      <c r="AJ1676" s="135">
        <v>4.6667171379477779</v>
      </c>
      <c r="AK1676" s="135">
        <v>4.6635979944559525</v>
      </c>
      <c r="AL1676" s="135">
        <v>4.6602442473734369</v>
      </c>
      <c r="AM1676" s="135">
        <v>4.656647369797696</v>
      </c>
      <c r="AN1676" s="135">
        <v>4.6528002516459095</v>
      </c>
      <c r="AO1676" s="135">
        <v>4.6486975474513121</v>
      </c>
      <c r="AP1676" s="135">
        <v>4.6443360409751913</v>
      </c>
      <c r="AQ1676" s="135">
        <v>4.63971501620171</v>
      </c>
      <c r="AR1676" s="135">
        <v>4.6348366213866719</v>
      </c>
      <c r="AS1676" s="135">
        <v>4.629706210049239</v>
      </c>
      <c r="AT1676" s="135">
        <v>4.6243326404026321</v>
      </c>
      <c r="AU1676" s="135">
        <v>4.6187285130400122</v>
      </c>
      <c r="AV1676" s="135">
        <v>4.6129103260729272</v>
      </c>
      <c r="AW1676" s="135">
        <v>4.6068985276950807</v>
      </c>
      <c r="AX1676" s="136">
        <v>4.6007174485831808</v>
      </c>
    </row>
    <row r="1677" spans="1:50">
      <c r="A1677" s="212"/>
      <c r="B1677" s="215"/>
      <c r="C1677" s="217" t="s">
        <v>26</v>
      </c>
      <c r="D1677" s="83" t="s">
        <v>24</v>
      </c>
      <c r="E1677" s="56" t="str">
        <f>A1665&amp;"/"&amp;B1673&amp;"/"&amp;C1677&amp;"/"&amp;D1677</f>
        <v>Diesel oil fired power plants/Gas turbine /CHP/L</v>
      </c>
      <c r="F1677" s="103" t="str">
        <f>A1665</f>
        <v>Diesel oil fired power plants</v>
      </c>
      <c r="G1677" s="103" t="str">
        <f>B1673</f>
        <v xml:space="preserve">Gas turbine </v>
      </c>
      <c r="H1677" s="103" t="str">
        <f>C1677</f>
        <v>CHP</v>
      </c>
      <c r="I1677" s="104" t="str">
        <f t="shared" si="89"/>
        <v>L</v>
      </c>
      <c r="J1677" s="141">
        <v>3.8930488238192544</v>
      </c>
      <c r="K1677" s="141">
        <v>3.8925077703851407</v>
      </c>
      <c r="L1677" s="141">
        <v>3.8919129551348202</v>
      </c>
      <c r="M1677" s="141">
        <v>3.8912593887877365</v>
      </c>
      <c r="N1677" s="141">
        <v>3.890541694297962</v>
      </c>
      <c r="O1677" s="141">
        <v>3.8897540930236252</v>
      </c>
      <c r="P1677" s="141">
        <v>3.8888903943276292</v>
      </c>
      <c r="Q1677" s="141">
        <v>3.8879439897189321</v>
      </c>
      <c r="R1677" s="141">
        <v>3.8869078528293444</v>
      </c>
      <c r="S1677" s="141">
        <v>3.8857745467159148</v>
      </c>
      <c r="T1677" s="141">
        <v>3.8845362401769203</v>
      </c>
      <c r="U1677" s="141">
        <v>3.883184734960607</v>
      </c>
      <c r="V1677" s="141">
        <v>3.8817115059167864</v>
      </c>
      <c r="W1677" s="141">
        <v>3.8801077562747848</v>
      </c>
      <c r="X1677" s="141">
        <v>3.8783644903048224</v>
      </c>
      <c r="Y1677" s="141">
        <v>3.8764726056066539</v>
      </c>
      <c r="Z1677" s="141">
        <v>3.8744230071376027</v>
      </c>
      <c r="AA1677" s="141">
        <v>3.8722067448064754</v>
      </c>
      <c r="AB1677" s="141">
        <v>3.8698151759828812</v>
      </c>
      <c r="AC1677" s="141">
        <v>3.8672401535664673</v>
      </c>
      <c r="AD1677" s="141">
        <v>3.8644742392961176</v>
      </c>
      <c r="AE1677" s="141">
        <v>3.8615109407340107</v>
      </c>
      <c r="AF1677" s="141">
        <v>3.8583449688303335</v>
      </c>
      <c r="AG1677" s="141">
        <v>3.8549725111830244</v>
      </c>
      <c r="AH1677" s="141">
        <v>3.8513915141085349</v>
      </c>
      <c r="AI1677" s="141">
        <v>3.8476019645295816</v>
      </c>
      <c r="AJ1677" s="141">
        <v>3.8436061606044212</v>
      </c>
      <c r="AK1677" s="141">
        <v>3.8394089581535074</v>
      </c>
      <c r="AL1677" s="141">
        <v>3.8350179785049736</v>
      </c>
      <c r="AM1677" s="141">
        <v>3.8304437626232315</v>
      </c>
      <c r="AN1677" s="141">
        <v>3.8256998565455071</v>
      </c>
      <c r="AO1677" s="141">
        <v>3.8208028144342401</v>
      </c>
      <c r="AP1677" s="141">
        <v>3.8157721080910139</v>
      </c>
      <c r="AQ1677" s="141">
        <v>3.8106299355912716</v>
      </c>
      <c r="AR1677" s="141">
        <v>3.8054009266689359</v>
      </c>
      <c r="AS1677" s="141">
        <v>3.8001117483300675</v>
      </c>
      <c r="AT1677" s="141">
        <v>3.7947906204788935</v>
      </c>
      <c r="AU1677" s="141">
        <v>3.7894667575546692</v>
      </c>
      <c r="AV1677" s="141">
        <v>3.784169757700536</v>
      </c>
      <c r="AW1677" s="141">
        <v>3.778928965228928</v>
      </c>
      <c r="AX1677" s="142">
        <v>3.7737728346244599</v>
      </c>
    </row>
    <row r="1678" spans="1:50">
      <c r="A1678" s="212"/>
      <c r="B1678" s="215"/>
      <c r="C1678" s="206"/>
      <c r="D1678" s="52" t="s">
        <v>25</v>
      </c>
      <c r="E1678" s="86" t="str">
        <f>A1665&amp;"/"&amp;B1673&amp;"/"&amp;C1677&amp;"/"&amp;D1678</f>
        <v>Diesel oil fired power plants/Gas turbine /CHP/M</v>
      </c>
      <c r="F1678" s="61" t="str">
        <f>A1665</f>
        <v>Diesel oil fired power plants</v>
      </c>
      <c r="G1678" s="61" t="str">
        <f>B1673</f>
        <v xml:space="preserve">Gas turbine </v>
      </c>
      <c r="H1678" s="61" t="str">
        <f>C1677</f>
        <v>CHP</v>
      </c>
      <c r="I1678" s="84" t="str">
        <f t="shared" si="89"/>
        <v>M</v>
      </c>
      <c r="J1678" s="135">
        <v>4.002384275158251</v>
      </c>
      <c r="K1678" s="135">
        <v>4.0017656343767367</v>
      </c>
      <c r="L1678" s="135">
        <v>4.00108570345167</v>
      </c>
      <c r="M1678" s="135">
        <v>4.0003388340486072</v>
      </c>
      <c r="N1678" s="135">
        <v>3.9995189477544337</v>
      </c>
      <c r="O1678" s="135">
        <v>3.9986195229945651</v>
      </c>
      <c r="P1678" s="135">
        <v>3.9976335863627113</v>
      </c>
      <c r="Q1678" s="135">
        <v>3.9965537096998593</v>
      </c>
      <c r="R1678" s="135">
        <v>3.9953720144747464</v>
      </c>
      <c r="S1678" s="135">
        <v>3.9940801852420722</v>
      </c>
      <c r="T1678" s="135">
        <v>3.9926694941785974</v>
      </c>
      <c r="U1678" s="135">
        <v>3.9911308389083557</v>
      </c>
      <c r="V1678" s="135">
        <v>3.9894547960098614</v>
      </c>
      <c r="W1678" s="135">
        <v>3.9876316927281006</v>
      </c>
      <c r="X1678" s="135">
        <v>3.9856516994648739</v>
      </c>
      <c r="Y1678" s="135">
        <v>3.9835049455590985</v>
      </c>
      <c r="Z1678" s="135">
        <v>3.9811816606554622</v>
      </c>
      <c r="AA1678" s="135">
        <v>3.9786723435523981</v>
      </c>
      <c r="AB1678" s="135">
        <v>3.9759679597744331</v>
      </c>
      <c r="AC1678" s="135">
        <v>3.9730601681870552</v>
      </c>
      <c r="AD1678" s="135">
        <v>3.9699415757296528</v>
      </c>
      <c r="AE1678" s="135">
        <v>3.9666060177635392</v>
      </c>
      <c r="AF1678" s="135">
        <v>3.9630488596210109</v>
      </c>
      <c r="AG1678" s="135">
        <v>3.9592673127340441</v>
      </c>
      <c r="AH1678" s="135">
        <v>3.9552607562970827</v>
      </c>
      <c r="AI1678" s="135">
        <v>3.9510310529073944</v>
      </c>
      <c r="AJ1678" s="135">
        <v>3.9465828442143334</v>
      </c>
      <c r="AK1678" s="135">
        <v>3.9419238105340488</v>
      </c>
      <c r="AL1678" s="135">
        <v>3.9370648769297309</v>
      </c>
      <c r="AM1678" s="135">
        <v>3.932020347720929</v>
      </c>
      <c r="AN1678" s="135">
        <v>3.9268079520578074</v>
      </c>
      <c r="AO1678" s="135">
        <v>3.9214487853107967</v>
      </c>
      <c r="AP1678" s="135">
        <v>3.9159671347124863</v>
      </c>
      <c r="AQ1678" s="135">
        <v>3.9103901829251728</v>
      </c>
      <c r="AR1678" s="135">
        <v>3.9047475897865422</v>
      </c>
      <c r="AS1678" s="135">
        <v>3.89907095999913</v>
      </c>
      <c r="AT1678" s="135">
        <v>3.8933932123837129</v>
      </c>
      <c r="AU1678" s="135">
        <v>3.8877478737857705</v>
      </c>
      <c r="AV1678" s="135">
        <v>3.8821683270288636</v>
      </c>
      <c r="AW1678" s="135">
        <v>3.8766870467230192</v>
      </c>
      <c r="AX1678" s="136">
        <v>3.8713348586954615</v>
      </c>
    </row>
    <row r="1679" spans="1:50">
      <c r="A1679" s="212"/>
      <c r="B1679" s="215"/>
      <c r="C1679" s="206"/>
      <c r="D1679" s="52" t="s">
        <v>38</v>
      </c>
      <c r="E1679" s="86" t="str">
        <f>A1665&amp;"/"&amp;B1673&amp;"/"&amp;C1677&amp;"/"&amp;D1679</f>
        <v>Diesel oil fired power plants/Gas turbine /CHP/S</v>
      </c>
      <c r="F1679" s="61" t="str">
        <f>A1665</f>
        <v>Diesel oil fired power plants</v>
      </c>
      <c r="G1679" s="61" t="str">
        <f>B1673</f>
        <v xml:space="preserve">Gas turbine </v>
      </c>
      <c r="H1679" s="61" t="str">
        <f>C1677</f>
        <v>CHP</v>
      </c>
      <c r="I1679" s="84" t="str">
        <f t="shared" si="89"/>
        <v>S</v>
      </c>
      <c r="J1679" s="135">
        <v>4.3399900481866869</v>
      </c>
      <c r="K1679" s="135">
        <v>4.3396179971315956</v>
      </c>
      <c r="L1679" s="135">
        <v>4.3392080769166546</v>
      </c>
      <c r="M1679" s="135">
        <v>4.3387565767277803</v>
      </c>
      <c r="N1679" s="135">
        <v>4.3382594532941523</v>
      </c>
      <c r="O1679" s="135">
        <v>4.3377123079149547</v>
      </c>
      <c r="P1679" s="135">
        <v>4.3371103634554977</v>
      </c>
      <c r="Q1679" s="135">
        <v>4.3364484417496376</v>
      </c>
      <c r="R1679" s="135">
        <v>4.3357209419610108</v>
      </c>
      <c r="S1679" s="135">
        <v>4.3349218205902531</v>
      </c>
      <c r="T1679" s="135">
        <v>4.3340445739704565</v>
      </c>
      <c r="U1679" s="135">
        <v>4.3330822242690878</v>
      </c>
      <c r="V1679" s="135">
        <v>4.3320273102111591</v>
      </c>
      <c r="W1679" s="135">
        <v>4.3308718839538667</v>
      </c>
      <c r="X1679" s="135">
        <v>4.3296075157735148</v>
      </c>
      <c r="Y1679" s="135">
        <v>4.3282253084652957</v>
      </c>
      <c r="Z1679" s="135">
        <v>4.32671592359595</v>
      </c>
      <c r="AA1679" s="135">
        <v>4.3250696219752971</v>
      </c>
      <c r="AB1679" s="135">
        <v>4.3232763209068619</v>
      </c>
      <c r="AC1679" s="135">
        <v>4.321325670916945</v>
      </c>
      <c r="AD1679" s="135">
        <v>4.319207154715702</v>
      </c>
      <c r="AE1679" s="135">
        <v>4.3169102110775937</v>
      </c>
      <c r="AF1679" s="135">
        <v>4.3144243861003737</v>
      </c>
      <c r="AG1679" s="135">
        <v>4.311739513865894</v>
      </c>
      <c r="AH1679" s="135">
        <v>4.3088459278348683</v>
      </c>
      <c r="AI1679" s="135">
        <v>4.3057347033160243</v>
      </c>
      <c r="AJ1679" s="135">
        <v>4.3023979300204864</v>
      </c>
      <c r="AK1679" s="135">
        <v>4.2988290120233215</v>
      </c>
      <c r="AL1679" s="135">
        <v>4.2950229904093655</v>
      </c>
      <c r="AM1679" s="135">
        <v>4.2909768815187013</v>
      </c>
      <c r="AN1679" s="135">
        <v>4.2866900211133974</v>
      </c>
      <c r="AO1679" s="135">
        <v>4.2821644021004799</v>
      </c>
      <c r="AP1679" s="135">
        <v>4.2774049908652119</v>
      </c>
      <c r="AQ1679" s="135">
        <v>4.2724200050487795</v>
      </c>
      <c r="AR1679" s="135">
        <v>4.2672211340461903</v>
      </c>
      <c r="AS1679" s="135">
        <v>4.2618236829260434</v>
      </c>
      <c r="AT1679" s="135">
        <v>4.2562466211932106</v>
      </c>
      <c r="AU1679" s="135">
        <v>4.250512520078038</v>
      </c>
      <c r="AV1679" s="135">
        <v>4.2446473659799135</v>
      </c>
      <c r="AW1679" s="135">
        <v>4.2386802432960113</v>
      </c>
      <c r="AX1679" s="136">
        <v>4.2326428869053503</v>
      </c>
    </row>
    <row r="1680" spans="1:50">
      <c r="A1680" s="212"/>
      <c r="B1680" s="215"/>
      <c r="C1680" s="216"/>
      <c r="D1680" s="106" t="s">
        <v>47</v>
      </c>
      <c r="E1680" s="107" t="str">
        <f>A1665&amp;"/"&amp;B1673&amp;"/"&amp;C1677&amp;"/"&amp;D1680</f>
        <v>Diesel oil fired power plants/Gas turbine /CHP/XS</v>
      </c>
      <c r="F1680" s="108" t="str">
        <f>A1665</f>
        <v>Diesel oil fired power plants</v>
      </c>
      <c r="G1680" s="108" t="str">
        <f>B1673</f>
        <v xml:space="preserve">Gas turbine </v>
      </c>
      <c r="H1680" s="108" t="str">
        <f>C1677</f>
        <v>CHP</v>
      </c>
      <c r="I1680" s="109" t="str">
        <f t="shared" si="89"/>
        <v>XS</v>
      </c>
      <c r="J1680" s="143">
        <v>5.3960218984975281</v>
      </c>
      <c r="K1680" s="143">
        <v>5.3957105002112389</v>
      </c>
      <c r="L1680" s="143">
        <v>5.3953670620010179</v>
      </c>
      <c r="M1680" s="143">
        <v>5.394988368762089</v>
      </c>
      <c r="N1680" s="143">
        <v>5.394570900559601</v>
      </c>
      <c r="O1680" s="143">
        <v>5.3941108076303124</v>
      </c>
      <c r="P1680" s="143">
        <v>5.393603884212447</v>
      </c>
      <c r="Q1680" s="143">
        <v>5.3930455413677461</v>
      </c>
      <c r="R1680" s="143">
        <v>5.3924307790289037</v>
      </c>
      <c r="S1680" s="143">
        <v>5.3917541575899453</v>
      </c>
      <c r="T1680" s="143">
        <v>5.3910097694587149</v>
      </c>
      <c r="U1680" s="143">
        <v>5.3901912111118389</v>
      </c>
      <c r="V1680" s="143">
        <v>5.3892915563353609</v>
      </c>
      <c r="W1680" s="143">
        <v>5.3883033315008975</v>
      </c>
      <c r="X1680" s="143">
        <v>5.3872184939188283</v>
      </c>
      <c r="Y1680" s="143">
        <v>5.386028414527722</v>
      </c>
      <c r="Z1680" s="143">
        <v>5.3847238664222434</v>
      </c>
      <c r="AA1680" s="143">
        <v>5.3832950209882062</v>
      </c>
      <c r="AB1680" s="143">
        <v>5.3817314536986176</v>
      </c>
      <c r="AC1680" s="143">
        <v>5.3800221619209934</v>
      </c>
      <c r="AD1680" s="143">
        <v>5.3781555973824462</v>
      </c>
      <c r="AE1680" s="143">
        <v>5.3761197162183558</v>
      </c>
      <c r="AF1680" s="143">
        <v>5.3739020497707459</v>
      </c>
      <c r="AG1680" s="143">
        <v>5.3714897994744559</v>
      </c>
      <c r="AH1680" s="143">
        <v>5.3688699592362994</v>
      </c>
      <c r="AI1680" s="143">
        <v>5.3660294686304848</v>
      </c>
      <c r="AJ1680" s="143">
        <v>5.362955399951419</v>
      </c>
      <c r="AK1680" s="143">
        <v>5.3596351816259356</v>
      </c>
      <c r="AL1680" s="143">
        <v>5.3560568596323614</v>
      </c>
      <c r="AM1680" s="143">
        <v>5.3522093973473792</v>
      </c>
      <c r="AN1680" s="143">
        <v>5.3480830125974634</v>
      </c>
      <c r="AO1680" s="143">
        <v>5.3436695486031045</v>
      </c>
      <c r="AP1680" s="143">
        <v>5.3389628729752818</v>
      </c>
      <c r="AQ1680" s="143">
        <v>5.333959296003103</v>
      </c>
      <c r="AR1680" s="143">
        <v>5.3286579962638871</v>
      </c>
      <c r="AS1680" s="143">
        <v>5.3230614382646362</v>
      </c>
      <c r="AT1680" s="143">
        <v>5.3171757636321848</v>
      </c>
      <c r="AU1680" s="143">
        <v>5.3110111346239819</v>
      </c>
      <c r="AV1680" s="143">
        <v>5.3045820068044378</v>
      </c>
      <c r="AW1680" s="143">
        <v>5.2979073070217551</v>
      </c>
      <c r="AX1680" s="144">
        <v>5.2910104937097824</v>
      </c>
    </row>
    <row r="1681" spans="1:50">
      <c r="A1681" s="212"/>
      <c r="B1681" s="215"/>
      <c r="C1681" s="217" t="s">
        <v>42</v>
      </c>
      <c r="D1681" s="83" t="s">
        <v>24</v>
      </c>
      <c r="E1681" s="56" t="str">
        <f>A1665&amp;"/"&amp;B1673&amp;"/"&amp;C1681&amp;"/"&amp;D1681</f>
        <v>Diesel oil fired power plants/Gas turbine /Electricity only with CCS/L</v>
      </c>
      <c r="F1681" s="103" t="str">
        <f>A1665</f>
        <v>Diesel oil fired power plants</v>
      </c>
      <c r="G1681" s="103" t="str">
        <f>B1673</f>
        <v xml:space="preserve">Gas turbine </v>
      </c>
      <c r="H1681" s="103" t="str">
        <f>C1681</f>
        <v>Electricity only with CCS</v>
      </c>
      <c r="I1681" s="104" t="str">
        <f t="shared" si="89"/>
        <v>L</v>
      </c>
      <c r="J1681" s="141" t="s">
        <v>99</v>
      </c>
      <c r="K1681" s="141" t="s">
        <v>99</v>
      </c>
      <c r="L1681" s="141" t="s">
        <v>99</v>
      </c>
      <c r="M1681" s="141" t="s">
        <v>99</v>
      </c>
      <c r="N1681" s="141" t="s">
        <v>99</v>
      </c>
      <c r="O1681" s="141" t="s">
        <v>99</v>
      </c>
      <c r="P1681" s="141" t="s">
        <v>99</v>
      </c>
      <c r="Q1681" s="141" t="s">
        <v>99</v>
      </c>
      <c r="R1681" s="141" t="s">
        <v>99</v>
      </c>
      <c r="S1681" s="141" t="s">
        <v>99</v>
      </c>
      <c r="T1681" s="141" t="s">
        <v>99</v>
      </c>
      <c r="U1681" s="141" t="s">
        <v>99</v>
      </c>
      <c r="V1681" s="141" t="s">
        <v>99</v>
      </c>
      <c r="W1681" s="141" t="s">
        <v>99</v>
      </c>
      <c r="X1681" s="141" t="s">
        <v>99</v>
      </c>
      <c r="Y1681" s="141" t="s">
        <v>99</v>
      </c>
      <c r="Z1681" s="141" t="s">
        <v>99</v>
      </c>
      <c r="AA1681" s="141" t="s">
        <v>99</v>
      </c>
      <c r="AB1681" s="141" t="s">
        <v>99</v>
      </c>
      <c r="AC1681" s="141" t="s">
        <v>99</v>
      </c>
      <c r="AD1681" s="141" t="s">
        <v>99</v>
      </c>
      <c r="AE1681" s="141">
        <v>4.9092614302461888</v>
      </c>
      <c r="AF1681" s="141">
        <v>4.9092614302461888</v>
      </c>
      <c r="AG1681" s="141">
        <v>4.9092614302461888</v>
      </c>
      <c r="AH1681" s="141">
        <v>4.9092614302461888</v>
      </c>
      <c r="AI1681" s="141">
        <v>4.9092614302461888</v>
      </c>
      <c r="AJ1681" s="141">
        <v>4.9092614302461888</v>
      </c>
      <c r="AK1681" s="141">
        <v>4.9092614302461888</v>
      </c>
      <c r="AL1681" s="141">
        <v>4.9092614302461888</v>
      </c>
      <c r="AM1681" s="141">
        <v>4.9092614302461888</v>
      </c>
      <c r="AN1681" s="141">
        <v>4.9092614302461888</v>
      </c>
      <c r="AO1681" s="141">
        <v>4.9092614302461888</v>
      </c>
      <c r="AP1681" s="141">
        <v>4.9092614302461888</v>
      </c>
      <c r="AQ1681" s="141">
        <v>4.9092614302461888</v>
      </c>
      <c r="AR1681" s="141">
        <v>4.9092614302461888</v>
      </c>
      <c r="AS1681" s="141">
        <v>4.9092614302461888</v>
      </c>
      <c r="AT1681" s="141">
        <v>4.9092614302461888</v>
      </c>
      <c r="AU1681" s="141">
        <v>4.9092614302461888</v>
      </c>
      <c r="AV1681" s="141">
        <v>4.9092614302461888</v>
      </c>
      <c r="AW1681" s="141">
        <v>4.9092614302461888</v>
      </c>
      <c r="AX1681" s="142">
        <v>4.9092614302461888</v>
      </c>
    </row>
    <row r="1682" spans="1:50">
      <c r="A1682" s="212"/>
      <c r="B1682" s="215"/>
      <c r="C1682" s="216"/>
      <c r="D1682" s="106" t="s">
        <v>25</v>
      </c>
      <c r="E1682" s="107" t="str">
        <f>A1665&amp;"/"&amp;B1673&amp;"/"&amp;C1681&amp;"/"&amp;D1682</f>
        <v>Diesel oil fired power plants/Gas turbine /Electricity only with CCS/M</v>
      </c>
      <c r="F1682" s="108" t="str">
        <f>A1665</f>
        <v>Diesel oil fired power plants</v>
      </c>
      <c r="G1682" s="108" t="str">
        <f>B1673</f>
        <v xml:space="preserve">Gas turbine </v>
      </c>
      <c r="H1682" s="108" t="str">
        <f>C1681</f>
        <v>Electricity only with CCS</v>
      </c>
      <c r="I1682" s="109" t="str">
        <f t="shared" si="89"/>
        <v>M</v>
      </c>
      <c r="J1682" s="143" t="s">
        <v>99</v>
      </c>
      <c r="K1682" s="143" t="s">
        <v>99</v>
      </c>
      <c r="L1682" s="143" t="s">
        <v>99</v>
      </c>
      <c r="M1682" s="143" t="s">
        <v>99</v>
      </c>
      <c r="N1682" s="143" t="s">
        <v>99</v>
      </c>
      <c r="O1682" s="143" t="s">
        <v>99</v>
      </c>
      <c r="P1682" s="143" t="s">
        <v>99</v>
      </c>
      <c r="Q1682" s="143" t="s">
        <v>99</v>
      </c>
      <c r="R1682" s="143" t="s">
        <v>99</v>
      </c>
      <c r="S1682" s="143" t="s">
        <v>99</v>
      </c>
      <c r="T1682" s="143" t="s">
        <v>99</v>
      </c>
      <c r="U1682" s="143" t="s">
        <v>99</v>
      </c>
      <c r="V1682" s="143" t="s">
        <v>99</v>
      </c>
      <c r="W1682" s="143" t="s">
        <v>99</v>
      </c>
      <c r="X1682" s="143" t="s">
        <v>99</v>
      </c>
      <c r="Y1682" s="143" t="s">
        <v>99</v>
      </c>
      <c r="Z1682" s="143" t="s">
        <v>99</v>
      </c>
      <c r="AA1682" s="143" t="s">
        <v>99</v>
      </c>
      <c r="AB1682" s="143" t="s">
        <v>99</v>
      </c>
      <c r="AC1682" s="143" t="s">
        <v>99</v>
      </c>
      <c r="AD1682" s="143" t="s">
        <v>99</v>
      </c>
      <c r="AE1682" s="143">
        <v>5.9029636576787814</v>
      </c>
      <c r="AF1682" s="143">
        <v>5.9029636576787814</v>
      </c>
      <c r="AG1682" s="143">
        <v>5.9029636576787814</v>
      </c>
      <c r="AH1682" s="143">
        <v>5.9029636576787814</v>
      </c>
      <c r="AI1682" s="143">
        <v>5.9029636576787814</v>
      </c>
      <c r="AJ1682" s="143">
        <v>5.9029636576787814</v>
      </c>
      <c r="AK1682" s="143">
        <v>5.9029636576787814</v>
      </c>
      <c r="AL1682" s="143">
        <v>5.9029636576787814</v>
      </c>
      <c r="AM1682" s="143">
        <v>5.9029636576787814</v>
      </c>
      <c r="AN1682" s="143">
        <v>5.9029636576787814</v>
      </c>
      <c r="AO1682" s="143">
        <v>5.9029636576787814</v>
      </c>
      <c r="AP1682" s="143">
        <v>5.9029636576787814</v>
      </c>
      <c r="AQ1682" s="143">
        <v>5.9029636576787814</v>
      </c>
      <c r="AR1682" s="143">
        <v>5.9029636576787814</v>
      </c>
      <c r="AS1682" s="143">
        <v>5.9029636576787814</v>
      </c>
      <c r="AT1682" s="143">
        <v>5.9029636576787814</v>
      </c>
      <c r="AU1682" s="143">
        <v>5.9029636576787814</v>
      </c>
      <c r="AV1682" s="143">
        <v>5.9029636576787814</v>
      </c>
      <c r="AW1682" s="143">
        <v>5.9029636576787814</v>
      </c>
      <c r="AX1682" s="144">
        <v>5.9029636576787814</v>
      </c>
    </row>
    <row r="1683" spans="1:50">
      <c r="A1683" s="212"/>
      <c r="B1683" s="215"/>
      <c r="C1683" s="217" t="s">
        <v>43</v>
      </c>
      <c r="D1683" s="52" t="s">
        <v>24</v>
      </c>
      <c r="E1683" s="86" t="str">
        <f>A1665&amp;"/"&amp;B1673&amp;"/"&amp;C1683&amp;"/"&amp;D1683</f>
        <v>Diesel oil fired power plants/Gas turbine /CHP with CCS/L</v>
      </c>
      <c r="F1683" s="61" t="str">
        <f>A1665</f>
        <v>Diesel oil fired power plants</v>
      </c>
      <c r="G1683" s="61" t="str">
        <f>B1673</f>
        <v xml:space="preserve">Gas turbine </v>
      </c>
      <c r="H1683" s="61" t="str">
        <f>C1683</f>
        <v>CHP with CCS</v>
      </c>
      <c r="I1683" s="84" t="str">
        <f t="shared" si="89"/>
        <v>L</v>
      </c>
      <c r="J1683" s="135" t="s">
        <v>99</v>
      </c>
      <c r="K1683" s="135" t="s">
        <v>99</v>
      </c>
      <c r="L1683" s="135" t="s">
        <v>99</v>
      </c>
      <c r="M1683" s="135" t="s">
        <v>99</v>
      </c>
      <c r="N1683" s="135" t="s">
        <v>99</v>
      </c>
      <c r="O1683" s="135" t="s">
        <v>99</v>
      </c>
      <c r="P1683" s="135" t="s">
        <v>99</v>
      </c>
      <c r="Q1683" s="135" t="s">
        <v>99</v>
      </c>
      <c r="R1683" s="135" t="s">
        <v>99</v>
      </c>
      <c r="S1683" s="135" t="s">
        <v>99</v>
      </c>
      <c r="T1683" s="135" t="s">
        <v>99</v>
      </c>
      <c r="U1683" s="135" t="s">
        <v>99</v>
      </c>
      <c r="V1683" s="135" t="s">
        <v>99</v>
      </c>
      <c r="W1683" s="135" t="s">
        <v>99</v>
      </c>
      <c r="X1683" s="135" t="s">
        <v>99</v>
      </c>
      <c r="Y1683" s="135" t="s">
        <v>99</v>
      </c>
      <c r="Z1683" s="135" t="s">
        <v>99</v>
      </c>
      <c r="AA1683" s="135" t="s">
        <v>99</v>
      </c>
      <c r="AB1683" s="135" t="s">
        <v>99</v>
      </c>
      <c r="AC1683" s="135" t="s">
        <v>99</v>
      </c>
      <c r="AD1683" s="135" t="s">
        <v>99</v>
      </c>
      <c r="AE1683" s="135">
        <v>5.7654336259610597</v>
      </c>
      <c r="AF1683" s="135">
        <v>5.7654336259610597</v>
      </c>
      <c r="AG1683" s="135">
        <v>5.7654336259610597</v>
      </c>
      <c r="AH1683" s="135">
        <v>5.7654336259610597</v>
      </c>
      <c r="AI1683" s="135">
        <v>5.7654336259610597</v>
      </c>
      <c r="AJ1683" s="135">
        <v>5.7654336259610597</v>
      </c>
      <c r="AK1683" s="135">
        <v>5.7654336259610597</v>
      </c>
      <c r="AL1683" s="135">
        <v>5.7654336259610597</v>
      </c>
      <c r="AM1683" s="135">
        <v>5.7654336259610597</v>
      </c>
      <c r="AN1683" s="135">
        <v>5.7654336259610597</v>
      </c>
      <c r="AO1683" s="135">
        <v>5.7654336259610597</v>
      </c>
      <c r="AP1683" s="135">
        <v>5.7654336259610597</v>
      </c>
      <c r="AQ1683" s="135">
        <v>5.7654336259610597</v>
      </c>
      <c r="AR1683" s="135">
        <v>5.7654336259610597</v>
      </c>
      <c r="AS1683" s="135">
        <v>5.7654336259610597</v>
      </c>
      <c r="AT1683" s="135">
        <v>5.7654336259610597</v>
      </c>
      <c r="AU1683" s="135">
        <v>5.7654336259610597</v>
      </c>
      <c r="AV1683" s="135">
        <v>5.7654336259610597</v>
      </c>
      <c r="AW1683" s="135">
        <v>5.7654336259610597</v>
      </c>
      <c r="AX1683" s="136">
        <v>5.7654336259610597</v>
      </c>
    </row>
    <row r="1684" spans="1:50">
      <c r="A1684" s="212"/>
      <c r="B1684" s="218"/>
      <c r="C1684" s="210"/>
      <c r="D1684" s="93" t="s">
        <v>25</v>
      </c>
      <c r="E1684" s="73" t="str">
        <f>A1665&amp;"/"&amp;B1673&amp;"/"&amp;C1683&amp;"/"&amp;D1684</f>
        <v>Diesel oil fired power plants/Gas turbine /CHP with CCS/M</v>
      </c>
      <c r="F1684" s="91" t="str">
        <f>A1665</f>
        <v>Diesel oil fired power plants</v>
      </c>
      <c r="G1684" s="91" t="str">
        <f>B1673</f>
        <v xml:space="preserve">Gas turbine </v>
      </c>
      <c r="H1684" s="91" t="str">
        <f>C1683</f>
        <v>CHP with CCS</v>
      </c>
      <c r="I1684" s="70" t="str">
        <f t="shared" si="89"/>
        <v>M</v>
      </c>
      <c r="J1684" s="137" t="s">
        <v>99</v>
      </c>
      <c r="K1684" s="137" t="s">
        <v>99</v>
      </c>
      <c r="L1684" s="137" t="s">
        <v>99</v>
      </c>
      <c r="M1684" s="137" t="s">
        <v>99</v>
      </c>
      <c r="N1684" s="137" t="s">
        <v>99</v>
      </c>
      <c r="O1684" s="137" t="s">
        <v>99</v>
      </c>
      <c r="P1684" s="137" t="s">
        <v>99</v>
      </c>
      <c r="Q1684" s="137" t="s">
        <v>99</v>
      </c>
      <c r="R1684" s="137" t="s">
        <v>99</v>
      </c>
      <c r="S1684" s="137" t="s">
        <v>99</v>
      </c>
      <c r="T1684" s="137" t="s">
        <v>99</v>
      </c>
      <c r="U1684" s="137" t="s">
        <v>99</v>
      </c>
      <c r="V1684" s="137" t="s">
        <v>99</v>
      </c>
      <c r="W1684" s="137" t="s">
        <v>99</v>
      </c>
      <c r="X1684" s="137" t="s">
        <v>99</v>
      </c>
      <c r="Y1684" s="137" t="s">
        <v>99</v>
      </c>
      <c r="Z1684" s="137" t="s">
        <v>99</v>
      </c>
      <c r="AA1684" s="137" t="s">
        <v>99</v>
      </c>
      <c r="AB1684" s="137" t="s">
        <v>99</v>
      </c>
      <c r="AC1684" s="137" t="s">
        <v>99</v>
      </c>
      <c r="AD1684" s="137" t="s">
        <v>99</v>
      </c>
      <c r="AE1684" s="137">
        <v>6.7185822406374296</v>
      </c>
      <c r="AF1684" s="137">
        <v>6.7185822406374296</v>
      </c>
      <c r="AG1684" s="137">
        <v>6.7185822406374296</v>
      </c>
      <c r="AH1684" s="137">
        <v>6.7185822406374296</v>
      </c>
      <c r="AI1684" s="137">
        <v>6.7185822406374296</v>
      </c>
      <c r="AJ1684" s="137">
        <v>6.7185822406374296</v>
      </c>
      <c r="AK1684" s="137">
        <v>6.7185822406374296</v>
      </c>
      <c r="AL1684" s="137">
        <v>6.7185822406374296</v>
      </c>
      <c r="AM1684" s="137">
        <v>6.7185822406374296</v>
      </c>
      <c r="AN1684" s="137">
        <v>6.7185822406374296</v>
      </c>
      <c r="AO1684" s="137">
        <v>6.7185822406374296</v>
      </c>
      <c r="AP1684" s="137">
        <v>6.7185822406374296</v>
      </c>
      <c r="AQ1684" s="137">
        <v>6.7185822406374296</v>
      </c>
      <c r="AR1684" s="137">
        <v>6.7185822406374296</v>
      </c>
      <c r="AS1684" s="137">
        <v>6.7185822406374296</v>
      </c>
      <c r="AT1684" s="137">
        <v>6.7185822406374296</v>
      </c>
      <c r="AU1684" s="137">
        <v>6.7185822406374296</v>
      </c>
      <c r="AV1684" s="137">
        <v>6.7185822406374296</v>
      </c>
      <c r="AW1684" s="137">
        <v>6.7185822406374296</v>
      </c>
      <c r="AX1684" s="138">
        <v>6.7185822406374296</v>
      </c>
    </row>
    <row r="1685" spans="1:50">
      <c r="A1685" s="212"/>
      <c r="B1685" s="214" t="s">
        <v>46</v>
      </c>
      <c r="C1685" s="209" t="s">
        <v>36</v>
      </c>
      <c r="D1685" s="67" t="s">
        <v>24</v>
      </c>
      <c r="E1685" s="87" t="str">
        <f>A1665&amp;"/"&amp;B1685&amp;"/"&amp;C1685&amp;"/"&amp;D1685</f>
        <v>Diesel oil fired power plants/Steam turbine/Electricity only/L</v>
      </c>
      <c r="F1685" s="55" t="str">
        <f>A1665</f>
        <v>Diesel oil fired power plants</v>
      </c>
      <c r="G1685" s="55" t="str">
        <f>B1685</f>
        <v>Steam turbine</v>
      </c>
      <c r="H1685" s="55" t="str">
        <f>C1685</f>
        <v>Electricity only</v>
      </c>
      <c r="I1685" s="85" t="str">
        <f t="shared" si="89"/>
        <v>L</v>
      </c>
      <c r="J1685" s="139">
        <v>2.2405442092922812</v>
      </c>
      <c r="K1685" s="139">
        <v>2.2413406645958078</v>
      </c>
      <c r="L1685" s="139">
        <v>2.2421202063227175</v>
      </c>
      <c r="M1685" s="139">
        <v>2.2428830272037183</v>
      </c>
      <c r="N1685" s="139">
        <v>2.2436293265787612</v>
      </c>
      <c r="O1685" s="139">
        <v>2.2443593098523795</v>
      </c>
      <c r="P1685" s="139">
        <v>2.2450731879640795</v>
      </c>
      <c r="Q1685" s="139">
        <v>2.2457711768743995</v>
      </c>
      <c r="R1685" s="139">
        <v>2.2464534970671068</v>
      </c>
      <c r="S1685" s="139">
        <v>2.2471203730679474</v>
      </c>
      <c r="T1685" s="139">
        <v>2.2477720329802655</v>
      </c>
      <c r="U1685" s="139">
        <v>2.2484087080377302</v>
      </c>
      <c r="V1685" s="139">
        <v>2.2490306321743181</v>
      </c>
      <c r="W1685" s="139">
        <v>2.2496380416116577</v>
      </c>
      <c r="X1685" s="139">
        <v>2.2502311744637464</v>
      </c>
      <c r="Y1685" s="139">
        <v>2.2508102703590072</v>
      </c>
      <c r="Z1685" s="139">
        <v>2.2513755700795861</v>
      </c>
      <c r="AA1685" s="139">
        <v>2.2519273152177552</v>
      </c>
      <c r="AB1685" s="139">
        <v>2.2524657478492132</v>
      </c>
      <c r="AC1685" s="139">
        <v>2.2529911102230669</v>
      </c>
      <c r="AD1685" s="139">
        <v>2.2535036444682044</v>
      </c>
      <c r="AE1685" s="139">
        <v>2.2540035923157662</v>
      </c>
      <c r="AF1685" s="139">
        <v>2.2544911948373683</v>
      </c>
      <c r="AG1685" s="139">
        <v>2.2549666921987224</v>
      </c>
      <c r="AH1685" s="139">
        <v>2.2554303234282651</v>
      </c>
      <c r="AI1685" s="139">
        <v>2.2558823262003855</v>
      </c>
      <c r="AJ1685" s="139">
        <v>2.2563229366328441</v>
      </c>
      <c r="AK1685" s="139">
        <v>2.2567523890979349</v>
      </c>
      <c r="AL1685" s="139">
        <v>2.2571709160469577</v>
      </c>
      <c r="AM1685" s="139">
        <v>2.2575787478475395</v>
      </c>
      <c r="AN1685" s="139">
        <v>2.2579761126333562</v>
      </c>
      <c r="AO1685" s="139">
        <v>2.2583632361657835</v>
      </c>
      <c r="AP1685" s="139">
        <v>2.2587403417070253</v>
      </c>
      <c r="AQ1685" s="139">
        <v>2.2591076499042533</v>
      </c>
      <c r="AR1685" s="139">
        <v>2.2594653786842906</v>
      </c>
      <c r="AS1685" s="139">
        <v>2.2598137431584004</v>
      </c>
      <c r="AT1685" s="139">
        <v>2.2601529555367117</v>
      </c>
      <c r="AU1685" s="139">
        <v>2.2604832250518472</v>
      </c>
      <c r="AV1685" s="139">
        <v>2.260804757891314</v>
      </c>
      <c r="AW1685" s="139">
        <v>2.2611177571382259</v>
      </c>
      <c r="AX1685" s="140">
        <v>2.2614224227199382</v>
      </c>
    </row>
    <row r="1686" spans="1:50">
      <c r="A1686" s="212"/>
      <c r="B1686" s="215"/>
      <c r="C1686" s="206"/>
      <c r="D1686" s="52" t="s">
        <v>25</v>
      </c>
      <c r="E1686" s="86" t="str">
        <f>A1665&amp;"/"&amp;B1685&amp;"/"&amp;C1685&amp;"/"&amp;D1686</f>
        <v>Diesel oil fired power plants/Steam turbine/Electricity only/M</v>
      </c>
      <c r="F1686" s="61" t="str">
        <f>A1665</f>
        <v>Diesel oil fired power plants</v>
      </c>
      <c r="G1686" s="61" t="str">
        <f>B1685</f>
        <v>Steam turbine</v>
      </c>
      <c r="H1686" s="61" t="str">
        <f>C1685</f>
        <v>Electricity only</v>
      </c>
      <c r="I1686" s="84" t="str">
        <f t="shared" si="89"/>
        <v>M</v>
      </c>
      <c r="J1686" s="135">
        <v>2.4197877460356638</v>
      </c>
      <c r="K1686" s="135">
        <v>2.4204328748315205</v>
      </c>
      <c r="L1686" s="135">
        <v>2.4210643036303172</v>
      </c>
      <c r="M1686" s="135">
        <v>2.4216821885439277</v>
      </c>
      <c r="N1686" s="135">
        <v>2.422286691037713</v>
      </c>
      <c r="O1686" s="135">
        <v>2.4228779774893434</v>
      </c>
      <c r="P1686" s="135">
        <v>2.4234562187598203</v>
      </c>
      <c r="Q1686" s="135">
        <v>2.4240215897771797</v>
      </c>
      <c r="R1686" s="135">
        <v>2.4245742691332728</v>
      </c>
      <c r="S1686" s="135">
        <v>2.4251144386939529</v>
      </c>
      <c r="T1686" s="135">
        <v>2.4256422832229316</v>
      </c>
      <c r="U1686" s="135">
        <v>2.4261579900194774</v>
      </c>
      <c r="V1686" s="135">
        <v>2.4266617485701136</v>
      </c>
      <c r="W1686" s="135">
        <v>2.4271537502143592</v>
      </c>
      <c r="X1686" s="135">
        <v>2.4276341878245509</v>
      </c>
      <c r="Y1686" s="135">
        <v>2.4281032554997122</v>
      </c>
      <c r="Z1686" s="135">
        <v>2.4285611482733804</v>
      </c>
      <c r="AA1686" s="135">
        <v>2.4290080618352974</v>
      </c>
      <c r="AB1686" s="135">
        <v>2.4294441922667787</v>
      </c>
      <c r="AC1686" s="135">
        <v>2.4298697357896</v>
      </c>
      <c r="AD1686" s="135">
        <v>2.4302848885281616</v>
      </c>
      <c r="AE1686" s="135">
        <v>2.4306898462846864</v>
      </c>
      <c r="AF1686" s="135">
        <v>2.4310848043271842</v>
      </c>
      <c r="AG1686" s="135">
        <v>2.4314699571898815</v>
      </c>
      <c r="AH1686" s="135">
        <v>2.4318454984858109</v>
      </c>
      <c r="AI1686" s="135">
        <v>2.4322116207312283</v>
      </c>
      <c r="AJ1686" s="135">
        <v>2.4325685151815195</v>
      </c>
      <c r="AK1686" s="135">
        <v>2.4329163716782434</v>
      </c>
      <c r="AL1686" s="135">
        <v>2.4332553785069519</v>
      </c>
      <c r="AM1686" s="135">
        <v>2.4335857222654229</v>
      </c>
      <c r="AN1686" s="135">
        <v>2.4339075877419347</v>
      </c>
      <c r="AO1686" s="135">
        <v>2.4342211578032007</v>
      </c>
      <c r="AP1686" s="135">
        <v>2.4345266132916068</v>
      </c>
      <c r="AQ1686" s="135">
        <v>2.4348241329313614</v>
      </c>
      <c r="AR1686" s="135">
        <v>2.4351138932431917</v>
      </c>
      <c r="AS1686" s="135">
        <v>2.4353960684672207</v>
      </c>
      <c r="AT1686" s="135">
        <v>2.4356708304936525</v>
      </c>
      <c r="AU1686" s="135">
        <v>2.4359383488009123</v>
      </c>
      <c r="AV1686" s="135">
        <v>2.4361987904008804</v>
      </c>
      <c r="AW1686" s="135">
        <v>2.4364523197908792</v>
      </c>
      <c r="AX1686" s="136">
        <v>2.436699098912066</v>
      </c>
    </row>
    <row r="1687" spans="1:50">
      <c r="A1687" s="212"/>
      <c r="B1687" s="215"/>
      <c r="C1687" s="216"/>
      <c r="D1687" s="52" t="s">
        <v>38</v>
      </c>
      <c r="E1687" s="86" t="str">
        <f>A1665&amp;"/"&amp;B1685&amp;"/"&amp;C1685&amp;"/"&amp;D1687</f>
        <v>Diesel oil fired power plants/Steam turbine/Electricity only/S</v>
      </c>
      <c r="F1687" s="61" t="str">
        <f>A1665</f>
        <v>Diesel oil fired power plants</v>
      </c>
      <c r="G1687" s="61" t="str">
        <f>B1685</f>
        <v>Steam turbine</v>
      </c>
      <c r="H1687" s="61" t="str">
        <f>C1685</f>
        <v>Electricity only</v>
      </c>
      <c r="I1687" s="84" t="str">
        <f t="shared" si="89"/>
        <v>S</v>
      </c>
      <c r="J1687" s="135">
        <v>2.6617665206392305</v>
      </c>
      <c r="K1687" s="135">
        <v>2.6623578887020991</v>
      </c>
      <c r="L1687" s="135">
        <v>2.6629366984343292</v>
      </c>
      <c r="M1687" s="135">
        <v>2.6635030929384729</v>
      </c>
      <c r="N1687" s="135">
        <v>2.6640572202244424</v>
      </c>
      <c r="O1687" s="135">
        <v>2.6645992328051036</v>
      </c>
      <c r="P1687" s="135">
        <v>2.6651292873030408</v>
      </c>
      <c r="Q1687" s="135">
        <v>2.6656475440689538</v>
      </c>
      <c r="R1687" s="135">
        <v>2.6661541668120385</v>
      </c>
      <c r="S1687" s="135">
        <v>2.6666493222426624</v>
      </c>
      <c r="T1687" s="135">
        <v>2.6671331797275593</v>
      </c>
      <c r="U1687" s="135">
        <v>2.6676059109577261</v>
      </c>
      <c r="V1687" s="135">
        <v>2.6680676896291429</v>
      </c>
      <c r="W1687" s="135">
        <v>2.6685186911363679</v>
      </c>
      <c r="X1687" s="135">
        <v>2.6689590922790436</v>
      </c>
      <c r="Y1687" s="135">
        <v>2.6693890709812744</v>
      </c>
      <c r="Z1687" s="135">
        <v>2.6698088060238048</v>
      </c>
      <c r="AA1687" s="135">
        <v>2.6702184767888952</v>
      </c>
      <c r="AB1687" s="135">
        <v>2.6706182630177526</v>
      </c>
      <c r="AC1687" s="135">
        <v>2.671008344580339</v>
      </c>
      <c r="AD1687" s="135">
        <v>2.6713889012573535</v>
      </c>
      <c r="AE1687" s="135">
        <v>2.6717601125341681</v>
      </c>
      <c r="AF1687" s="135">
        <v>2.672122157406458</v>
      </c>
      <c r="AG1687" s="135">
        <v>2.6724752141972634</v>
      </c>
      <c r="AH1687" s="135">
        <v>2.6728194603851985</v>
      </c>
      <c r="AI1687" s="135">
        <v>2.6731550724434983</v>
      </c>
      <c r="AJ1687" s="135">
        <v>2.6734822256895985</v>
      </c>
      <c r="AK1687" s="135">
        <v>2.6738010941449284</v>
      </c>
      <c r="AL1687" s="135">
        <v>2.6741118504045778</v>
      </c>
      <c r="AM1687" s="135">
        <v>2.6744146655165104</v>
      </c>
      <c r="AN1687" s="135">
        <v>2.6747097088699787</v>
      </c>
      <c r="AO1687" s="135">
        <v>2.6749971480928059</v>
      </c>
      <c r="AP1687" s="135">
        <v>2.6752771489571785</v>
      </c>
      <c r="AQ1687" s="135">
        <v>2.67554987529362</v>
      </c>
      <c r="AR1687" s="135">
        <v>2.6758154889127979</v>
      </c>
      <c r="AS1687" s="135">
        <v>2.6760741495348244</v>
      </c>
      <c r="AT1687" s="135">
        <v>2.6763260147257202</v>
      </c>
      <c r="AU1687" s="135">
        <v>2.6765712398407087</v>
      </c>
      <c r="AV1687" s="135">
        <v>2.6768099779740124</v>
      </c>
      <c r="AW1687" s="135">
        <v>2.6770423799148451</v>
      </c>
      <c r="AX1687" s="136">
        <v>2.677268594109266</v>
      </c>
    </row>
    <row r="1688" spans="1:50">
      <c r="A1688" s="212"/>
      <c r="B1688" s="215"/>
      <c r="C1688" s="217" t="s">
        <v>26</v>
      </c>
      <c r="D1688" s="83" t="s">
        <v>24</v>
      </c>
      <c r="E1688" s="56" t="str">
        <f>A1665&amp;"/"&amp;B1685&amp;"/"&amp;C1688&amp;"/"&amp;D1688</f>
        <v>Diesel oil fired power plants/Steam turbine/CHP/L</v>
      </c>
      <c r="F1688" s="103" t="str">
        <f>A1665</f>
        <v>Diesel oil fired power plants</v>
      </c>
      <c r="G1688" s="103" t="str">
        <f>B1685</f>
        <v>Steam turbine</v>
      </c>
      <c r="H1688" s="103" t="str">
        <f>C1688</f>
        <v>CHP</v>
      </c>
      <c r="I1688" s="104" t="str">
        <f t="shared" si="89"/>
        <v>L</v>
      </c>
      <c r="J1688" s="141">
        <v>3.8702624629175415</v>
      </c>
      <c r="K1688" s="141">
        <v>3.8709092518997297</v>
      </c>
      <c r="L1688" s="141">
        <v>3.8715457955341623</v>
      </c>
      <c r="M1688" s="141">
        <v>3.8721722109123671</v>
      </c>
      <c r="N1688" s="141">
        <v>3.8727886154246978</v>
      </c>
      <c r="O1688" s="141">
        <v>3.873395126687869</v>
      </c>
      <c r="P1688" s="141">
        <v>3.8739918624749157</v>
      </c>
      <c r="Q1688" s="141">
        <v>3.8745789406475559</v>
      </c>
      <c r="R1688" s="141">
        <v>3.8751564790909327</v>
      </c>
      <c r="S1688" s="141">
        <v>3.8757245956507078</v>
      </c>
      <c r="T1688" s="141">
        <v>3.8762834080724757</v>
      </c>
      <c r="U1688" s="141">
        <v>3.876833033943468</v>
      </c>
      <c r="V1688" s="141">
        <v>3.8773735906365094</v>
      </c>
      <c r="W1688" s="141">
        <v>3.8779051952561954</v>
      </c>
      <c r="X1688" s="141">
        <v>3.8784279645872548</v>
      </c>
      <c r="Y1688" s="141">
        <v>3.878942015045054</v>
      </c>
      <c r="Z1688" s="141">
        <v>3.8794474626282094</v>
      </c>
      <c r="AA1688" s="141">
        <v>3.8799444228732658</v>
      </c>
      <c r="AB1688" s="141">
        <v>3.8804330108113962</v>
      </c>
      <c r="AC1688" s="141">
        <v>3.8809133409270866</v>
      </c>
      <c r="AD1688" s="141">
        <v>3.8813855271187632</v>
      </c>
      <c r="AE1688" s="141">
        <v>3.8818496826613105</v>
      </c>
      <c r="AF1688" s="141">
        <v>3.8823059201704448</v>
      </c>
      <c r="AG1688" s="141">
        <v>3.8827543515689027</v>
      </c>
      <c r="AH1688" s="141">
        <v>3.8831950880543853</v>
      </c>
      <c r="AI1688" s="141">
        <v>3.8836282400692288</v>
      </c>
      <c r="AJ1688" s="141">
        <v>3.8840539172717521</v>
      </c>
      <c r="AK1688" s="141">
        <v>3.8844722285092321</v>
      </c>
      <c r="AL1688" s="141">
        <v>3.884883281792471</v>
      </c>
      <c r="AM1688" s="141">
        <v>3.8852871842719003</v>
      </c>
      <c r="AN1688" s="141">
        <v>3.8856840422151957</v>
      </c>
      <c r="AO1688" s="141">
        <v>3.8860739609863306</v>
      </c>
      <c r="AP1688" s="141">
        <v>3.8864570450260576</v>
      </c>
      <c r="AQ1688" s="141">
        <v>3.8868333978337493</v>
      </c>
      <c r="AR1688" s="141">
        <v>3.8872031219505683</v>
      </c>
      <c r="AS1688" s="141">
        <v>3.887566318943922</v>
      </c>
      <c r="AT1688" s="141">
        <v>3.8879230893931553</v>
      </c>
      <c r="AU1688" s="141">
        <v>3.8882735328764522</v>
      </c>
      <c r="AV1688" s="141">
        <v>3.8886177479588899</v>
      </c>
      <c r="AW1688" s="141">
        <v>3.8889558321816193</v>
      </c>
      <c r="AX1688" s="142">
        <v>3.8892878820521255</v>
      </c>
    </row>
    <row r="1689" spans="1:50">
      <c r="A1689" s="212"/>
      <c r="B1689" s="215"/>
      <c r="C1689" s="206"/>
      <c r="D1689" s="52" t="s">
        <v>25</v>
      </c>
      <c r="E1689" s="86" t="str">
        <f>A1665&amp;"/"&amp;B1685&amp;"/"&amp;C1688&amp;"/"&amp;D1689</f>
        <v>Diesel oil fired power plants/Steam turbine/CHP/M</v>
      </c>
      <c r="F1689" s="61" t="str">
        <f>A1665</f>
        <v>Diesel oil fired power plants</v>
      </c>
      <c r="G1689" s="61" t="str">
        <f>B1685</f>
        <v>Steam turbine</v>
      </c>
      <c r="H1689" s="61" t="str">
        <f>C1688</f>
        <v>CHP</v>
      </c>
      <c r="I1689" s="84" t="str">
        <f t="shared" si="89"/>
        <v>M</v>
      </c>
      <c r="J1689" s="135">
        <v>4.0357999431767633</v>
      </c>
      <c r="K1689" s="135">
        <v>4.0362085944833224</v>
      </c>
      <c r="L1689" s="135">
        <v>4.0366104678565859</v>
      </c>
      <c r="M1689" s="135">
        <v>4.0370056521073598</v>
      </c>
      <c r="N1689" s="135">
        <v>4.0373942357486126</v>
      </c>
      <c r="O1689" s="135">
        <v>4.0377763069601382</v>
      </c>
      <c r="P1689" s="135">
        <v>4.0381519535547881</v>
      </c>
      <c r="Q1689" s="135">
        <v>4.0385212629462011</v>
      </c>
      <c r="R1689" s="135">
        <v>4.0388843221180553</v>
      </c>
      <c r="S1689" s="135">
        <v>4.0392412175947552</v>
      </c>
      <c r="T1689" s="135">
        <v>4.0395920354135662</v>
      </c>
      <c r="U1689" s="135">
        <v>4.0399368610981208</v>
      </c>
      <c r="V1689" s="135">
        <v>4.0402757796333066</v>
      </c>
      <c r="W1689" s="135">
        <v>4.0406088754414684</v>
      </c>
      <c r="X1689" s="135">
        <v>4.040936232359905</v>
      </c>
      <c r="Y1689" s="135">
        <v>4.0412579336196268</v>
      </c>
      <c r="Z1689" s="135">
        <v>4.0415740618253384</v>
      </c>
      <c r="AA1689" s="135">
        <v>4.0418846989366184</v>
      </c>
      <c r="AB1689" s="135">
        <v>4.0421899262502459</v>
      </c>
      <c r="AC1689" s="135">
        <v>4.0424898243836633</v>
      </c>
      <c r="AD1689" s="135">
        <v>4.0427844732595233</v>
      </c>
      <c r="AE1689" s="135">
        <v>4.0430739520913033</v>
      </c>
      <c r="AF1689" s="135">
        <v>4.0433583393699335</v>
      </c>
      <c r="AG1689" s="135">
        <v>4.0436377128514387</v>
      </c>
      <c r="AH1689" s="135">
        <v>4.0439121495455197</v>
      </c>
      <c r="AI1689" s="135">
        <v>4.0441817257050818</v>
      </c>
      <c r="AJ1689" s="135">
        <v>4.0444465168166612</v>
      </c>
      <c r="AK1689" s="135">
        <v>4.0447065975917109</v>
      </c>
      <c r="AL1689" s="135">
        <v>4.0449620419587395</v>
      </c>
      <c r="AM1689" s="135">
        <v>4.0452129230562477</v>
      </c>
      <c r="AN1689" s="135">
        <v>4.045459313226452</v>
      </c>
      <c r="AO1689" s="135">
        <v>4.0457012840097599</v>
      </c>
      <c r="AP1689" s="135">
        <v>4.0459389061399653</v>
      </c>
      <c r="AQ1689" s="135">
        <v>4.04617224954014</v>
      </c>
      <c r="AR1689" s="135">
        <v>4.0464013833192016</v>
      </c>
      <c r="AS1689" s="135">
        <v>4.0466263757691161</v>
      </c>
      <c r="AT1689" s="135">
        <v>4.0468472943627161</v>
      </c>
      <c r="AU1689" s="135">
        <v>4.0470642057521244</v>
      </c>
      <c r="AV1689" s="135">
        <v>4.0472771757677277</v>
      </c>
      <c r="AW1689" s="135">
        <v>4.0474862694177043</v>
      </c>
      <c r="AX1689" s="136">
        <v>4.0476915508880689</v>
      </c>
    </row>
    <row r="1690" spans="1:50">
      <c r="A1690" s="212"/>
      <c r="B1690" s="215"/>
      <c r="C1690" s="216"/>
      <c r="D1690" s="106" t="s">
        <v>38</v>
      </c>
      <c r="E1690" s="107" t="str">
        <f>A1665&amp;"/"&amp;B1685&amp;"/"&amp;C1688&amp;"/"&amp;D1690</f>
        <v>Diesel oil fired power plants/Steam turbine/CHP/S</v>
      </c>
      <c r="F1690" s="108" t="str">
        <f>A1665</f>
        <v>Diesel oil fired power plants</v>
      </c>
      <c r="G1690" s="108" t="str">
        <f>B1685</f>
        <v>Steam turbine</v>
      </c>
      <c r="H1690" s="108" t="str">
        <f>C1688</f>
        <v>CHP</v>
      </c>
      <c r="I1690" s="109" t="str">
        <f t="shared" si="89"/>
        <v>S</v>
      </c>
      <c r="J1690" s="143">
        <v>4.3868702038428422</v>
      </c>
      <c r="K1690" s="143">
        <v>4.3871506791578456</v>
      </c>
      <c r="L1690" s="143">
        <v>4.3874262872073393</v>
      </c>
      <c r="M1690" s="143">
        <v>4.3876970998876672</v>
      </c>
      <c r="N1690" s="143">
        <v>4.3879631885007493</v>
      </c>
      <c r="O1690" s="143">
        <v>4.3882246237401601</v>
      </c>
      <c r="P1690" s="143">
        <v>4.3884814756781383</v>
      </c>
      <c r="Q1690" s="143">
        <v>4.3887338137535155</v>
      </c>
      <c r="R1690" s="143">
        <v>4.3889817067605312</v>
      </c>
      <c r="S1690" s="143">
        <v>4.3892252228384994</v>
      </c>
      <c r="T1690" s="143">
        <v>4.3894644294623113</v>
      </c>
      <c r="U1690" s="143">
        <v>4.3896993934337303</v>
      </c>
      <c r="V1690" s="143">
        <v>4.3899301808734768</v>
      </c>
      <c r="W1690" s="143">
        <v>4.3901568572140413</v>
      </c>
      <c r="X1690" s="143">
        <v>4.3903794871932353</v>
      </c>
      <c r="Y1690" s="143">
        <v>4.3905981348484335</v>
      </c>
      <c r="Z1690" s="143">
        <v>4.3908128635114814</v>
      </c>
      <c r="AA1690" s="143">
        <v>4.3910237358042554</v>
      </c>
      <c r="AB1690" s="143">
        <v>4.3912308136348424</v>
      </c>
      <c r="AC1690" s="143">
        <v>4.3914341581943148</v>
      </c>
      <c r="AD1690" s="143">
        <v>4.3916338299540829</v>
      </c>
      <c r="AE1690" s="143">
        <v>4.3918298886637936</v>
      </c>
      <c r="AF1690" s="143">
        <v>4.3920223933497651</v>
      </c>
      <c r="AG1690" s="143">
        <v>4.3922114023139205</v>
      </c>
      <c r="AH1690" s="143">
        <v>4.3923969731332164</v>
      </c>
      <c r="AI1690" s="143">
        <v>4.3925791626595236</v>
      </c>
      <c r="AJ1690" s="143">
        <v>4.3927580270199682</v>
      </c>
      <c r="AK1690" s="143">
        <v>4.3929336216176811</v>
      </c>
      <c r="AL1690" s="143">
        <v>4.3931060011329643</v>
      </c>
      <c r="AM1690" s="143">
        <v>4.3932752195248401</v>
      </c>
      <c r="AN1690" s="143">
        <v>4.3934413300329682</v>
      </c>
      <c r="AO1690" s="143">
        <v>4.3936043851799136</v>
      </c>
      <c r="AP1690" s="143">
        <v>4.393764436773747</v>
      </c>
      <c r="AQ1690" s="143">
        <v>4.3939215359109669</v>
      </c>
      <c r="AR1690" s="143">
        <v>4.3940757329797133</v>
      </c>
      <c r="AS1690" s="143">
        <v>4.3942270776632766</v>
      </c>
      <c r="AT1690" s="143">
        <v>4.3943756189438661</v>
      </c>
      <c r="AU1690" s="143">
        <v>4.394521405106639</v>
      </c>
      <c r="AV1690" s="143">
        <v>4.3946644837439717</v>
      </c>
      <c r="AW1690" s="143">
        <v>4.3948049017599455</v>
      </c>
      <c r="AX1690" s="144">
        <v>4.394942705375068</v>
      </c>
    </row>
    <row r="1691" spans="1:50">
      <c r="A1691" s="212"/>
      <c r="B1691" s="215"/>
      <c r="C1691" s="217" t="s">
        <v>42</v>
      </c>
      <c r="D1691" s="83" t="s">
        <v>24</v>
      </c>
      <c r="E1691" s="56" t="str">
        <f>A1665&amp;"/"&amp;B1685&amp;"/"&amp;C1691&amp;"/"&amp;D1691</f>
        <v>Diesel oil fired power plants/Steam turbine/Electricity only with CCS/L</v>
      </c>
      <c r="F1691" s="103" t="str">
        <f>A1665</f>
        <v>Diesel oil fired power plants</v>
      </c>
      <c r="G1691" s="103" t="str">
        <f>B1685</f>
        <v>Steam turbine</v>
      </c>
      <c r="H1691" s="103" t="str">
        <f>C1691</f>
        <v>Electricity only with CCS</v>
      </c>
      <c r="I1691" s="104" t="str">
        <f t="shared" si="89"/>
        <v>L</v>
      </c>
      <c r="J1691" s="141" t="s">
        <v>99</v>
      </c>
      <c r="K1691" s="141" t="s">
        <v>99</v>
      </c>
      <c r="L1691" s="141" t="s">
        <v>99</v>
      </c>
      <c r="M1691" s="141" t="s">
        <v>99</v>
      </c>
      <c r="N1691" s="141" t="s">
        <v>99</v>
      </c>
      <c r="O1691" s="141" t="s">
        <v>99</v>
      </c>
      <c r="P1691" s="141" t="s">
        <v>99</v>
      </c>
      <c r="Q1691" s="141" t="s">
        <v>99</v>
      </c>
      <c r="R1691" s="141" t="s">
        <v>99</v>
      </c>
      <c r="S1691" s="141" t="s">
        <v>99</v>
      </c>
      <c r="T1691" s="141" t="s">
        <v>99</v>
      </c>
      <c r="U1691" s="141" t="s">
        <v>99</v>
      </c>
      <c r="V1691" s="141" t="s">
        <v>99</v>
      </c>
      <c r="W1691" s="141" t="s">
        <v>99</v>
      </c>
      <c r="X1691" s="141" t="s">
        <v>99</v>
      </c>
      <c r="Y1691" s="141" t="s">
        <v>99</v>
      </c>
      <c r="Z1691" s="141" t="s">
        <v>99</v>
      </c>
      <c r="AA1691" s="141" t="s">
        <v>99</v>
      </c>
      <c r="AB1691" s="141" t="s">
        <v>99</v>
      </c>
      <c r="AC1691" s="141" t="s">
        <v>99</v>
      </c>
      <c r="AD1691" s="141" t="s">
        <v>99</v>
      </c>
      <c r="AE1691" s="141">
        <v>4.3690612081199482</v>
      </c>
      <c r="AF1691" s="141">
        <v>4.3690612081199482</v>
      </c>
      <c r="AG1691" s="141">
        <v>4.3690612081199482</v>
      </c>
      <c r="AH1691" s="141">
        <v>4.3690612081199482</v>
      </c>
      <c r="AI1691" s="141">
        <v>4.3690612081199482</v>
      </c>
      <c r="AJ1691" s="141">
        <v>4.3690612081199482</v>
      </c>
      <c r="AK1691" s="141">
        <v>4.3690612081199482</v>
      </c>
      <c r="AL1691" s="141">
        <v>4.3690612081199482</v>
      </c>
      <c r="AM1691" s="141">
        <v>4.3690612081199482</v>
      </c>
      <c r="AN1691" s="141">
        <v>4.3690612081199482</v>
      </c>
      <c r="AO1691" s="141">
        <v>4.3690612081199482</v>
      </c>
      <c r="AP1691" s="141">
        <v>4.3690612081199482</v>
      </c>
      <c r="AQ1691" s="141">
        <v>4.3690612081199482</v>
      </c>
      <c r="AR1691" s="141">
        <v>4.3690612081199482</v>
      </c>
      <c r="AS1691" s="141">
        <v>4.3690612081199482</v>
      </c>
      <c r="AT1691" s="141">
        <v>4.3690612081199482</v>
      </c>
      <c r="AU1691" s="141">
        <v>4.3690612081199482</v>
      </c>
      <c r="AV1691" s="141">
        <v>4.3690612081199482</v>
      </c>
      <c r="AW1691" s="141">
        <v>4.3690612081199482</v>
      </c>
      <c r="AX1691" s="142">
        <v>4.3690612081199482</v>
      </c>
    </row>
    <row r="1692" spans="1:50">
      <c r="A1692" s="212"/>
      <c r="B1692" s="215"/>
      <c r="C1692" s="216"/>
      <c r="D1692" s="106" t="s">
        <v>25</v>
      </c>
      <c r="E1692" s="107" t="str">
        <f>A1665&amp;"/"&amp;B1685&amp;"/"&amp;C1691&amp;"/"&amp;D1692</f>
        <v>Diesel oil fired power plants/Steam turbine/Electricity only with CCS/M</v>
      </c>
      <c r="F1692" s="108" t="str">
        <f>A1665</f>
        <v>Diesel oil fired power plants</v>
      </c>
      <c r="G1692" s="108" t="str">
        <f>B1685</f>
        <v>Steam turbine</v>
      </c>
      <c r="H1692" s="108" t="str">
        <f>C1691</f>
        <v>Electricity only with CCS</v>
      </c>
      <c r="I1692" s="109" t="str">
        <f t="shared" si="89"/>
        <v>M</v>
      </c>
      <c r="J1692" s="143" t="s">
        <v>99</v>
      </c>
      <c r="K1692" s="143" t="s">
        <v>99</v>
      </c>
      <c r="L1692" s="143" t="s">
        <v>99</v>
      </c>
      <c r="M1692" s="143" t="s">
        <v>99</v>
      </c>
      <c r="N1692" s="143" t="s">
        <v>99</v>
      </c>
      <c r="O1692" s="143" t="s">
        <v>99</v>
      </c>
      <c r="P1692" s="143" t="s">
        <v>99</v>
      </c>
      <c r="Q1692" s="143" t="s">
        <v>99</v>
      </c>
      <c r="R1692" s="143" t="s">
        <v>99</v>
      </c>
      <c r="S1692" s="143" t="s">
        <v>99</v>
      </c>
      <c r="T1692" s="143" t="s">
        <v>99</v>
      </c>
      <c r="U1692" s="143" t="s">
        <v>99</v>
      </c>
      <c r="V1692" s="143" t="s">
        <v>99</v>
      </c>
      <c r="W1692" s="143" t="s">
        <v>99</v>
      </c>
      <c r="X1692" s="143" t="s">
        <v>99</v>
      </c>
      <c r="Y1692" s="143" t="s">
        <v>99</v>
      </c>
      <c r="Z1692" s="143" t="s">
        <v>99</v>
      </c>
      <c r="AA1692" s="143" t="s">
        <v>99</v>
      </c>
      <c r="AB1692" s="143" t="s">
        <v>99</v>
      </c>
      <c r="AC1692" s="143" t="s">
        <v>99</v>
      </c>
      <c r="AD1692" s="143" t="s">
        <v>99</v>
      </c>
      <c r="AE1692" s="143">
        <v>5.5423910193126433</v>
      </c>
      <c r="AF1692" s="143">
        <v>5.5423910193126433</v>
      </c>
      <c r="AG1692" s="143">
        <v>5.5423910193126433</v>
      </c>
      <c r="AH1692" s="143">
        <v>5.5423910193126433</v>
      </c>
      <c r="AI1692" s="143">
        <v>5.5423910193126433</v>
      </c>
      <c r="AJ1692" s="143">
        <v>5.5423910193126433</v>
      </c>
      <c r="AK1692" s="143">
        <v>5.5423910193126433</v>
      </c>
      <c r="AL1692" s="143">
        <v>5.5423910193126433</v>
      </c>
      <c r="AM1692" s="143">
        <v>5.5423910193126433</v>
      </c>
      <c r="AN1692" s="143">
        <v>5.5423910193126433</v>
      </c>
      <c r="AO1692" s="143">
        <v>5.5423910193126433</v>
      </c>
      <c r="AP1692" s="143">
        <v>5.5423910193126433</v>
      </c>
      <c r="AQ1692" s="143">
        <v>5.5423910193126433</v>
      </c>
      <c r="AR1692" s="143">
        <v>5.5423910193126433</v>
      </c>
      <c r="AS1692" s="143">
        <v>5.5423910193126433</v>
      </c>
      <c r="AT1692" s="143">
        <v>5.5423910193126433</v>
      </c>
      <c r="AU1692" s="143">
        <v>5.5423910193126433</v>
      </c>
      <c r="AV1692" s="143">
        <v>5.5423910193126433</v>
      </c>
      <c r="AW1692" s="143">
        <v>5.5423910193126433</v>
      </c>
      <c r="AX1692" s="144">
        <v>5.5423910193126433</v>
      </c>
    </row>
    <row r="1693" spans="1:50">
      <c r="A1693" s="212"/>
      <c r="B1693" s="215"/>
      <c r="C1693" s="217" t="s">
        <v>43</v>
      </c>
      <c r="D1693" s="52" t="s">
        <v>24</v>
      </c>
      <c r="E1693" s="86" t="str">
        <f>A1665&amp;"/"&amp;B1685&amp;"/"&amp;C1693&amp;"/"&amp;D1693</f>
        <v>Diesel oil fired power plants/Steam turbine/CHP with CCS/L</v>
      </c>
      <c r="F1693" s="61" t="str">
        <f>A1665</f>
        <v>Diesel oil fired power plants</v>
      </c>
      <c r="G1693" s="61" t="str">
        <f>B1685</f>
        <v>Steam turbine</v>
      </c>
      <c r="H1693" s="61" t="str">
        <f>C1693</f>
        <v>CHP with CCS</v>
      </c>
      <c r="I1693" s="84" t="str">
        <f t="shared" si="89"/>
        <v>L</v>
      </c>
      <c r="J1693" s="135" t="s">
        <v>99</v>
      </c>
      <c r="K1693" s="135" t="s">
        <v>99</v>
      </c>
      <c r="L1693" s="135" t="s">
        <v>99</v>
      </c>
      <c r="M1693" s="135" t="s">
        <v>99</v>
      </c>
      <c r="N1693" s="135" t="s">
        <v>99</v>
      </c>
      <c r="O1693" s="135" t="s">
        <v>99</v>
      </c>
      <c r="P1693" s="135" t="s">
        <v>99</v>
      </c>
      <c r="Q1693" s="135" t="s">
        <v>99</v>
      </c>
      <c r="R1693" s="135" t="s">
        <v>99</v>
      </c>
      <c r="S1693" s="135" t="s">
        <v>99</v>
      </c>
      <c r="T1693" s="135" t="s">
        <v>99</v>
      </c>
      <c r="U1693" s="135" t="s">
        <v>99</v>
      </c>
      <c r="V1693" s="135" t="s">
        <v>99</v>
      </c>
      <c r="W1693" s="135" t="s">
        <v>99</v>
      </c>
      <c r="X1693" s="135" t="s">
        <v>99</v>
      </c>
      <c r="Y1693" s="135" t="s">
        <v>99</v>
      </c>
      <c r="Z1693" s="135" t="s">
        <v>99</v>
      </c>
      <c r="AA1693" s="135" t="s">
        <v>99</v>
      </c>
      <c r="AB1693" s="135" t="s">
        <v>99</v>
      </c>
      <c r="AC1693" s="135" t="s">
        <v>99</v>
      </c>
      <c r="AD1693" s="135" t="s">
        <v>99</v>
      </c>
      <c r="AE1693" s="135">
        <v>5.4953653957490314</v>
      </c>
      <c r="AF1693" s="135">
        <v>5.4953653957490314</v>
      </c>
      <c r="AG1693" s="135">
        <v>5.4953653957490314</v>
      </c>
      <c r="AH1693" s="135">
        <v>5.4953653957490314</v>
      </c>
      <c r="AI1693" s="135">
        <v>5.4953653957490314</v>
      </c>
      <c r="AJ1693" s="135">
        <v>5.4953653957490314</v>
      </c>
      <c r="AK1693" s="135">
        <v>5.4953653957490314</v>
      </c>
      <c r="AL1693" s="135">
        <v>5.4953653957490314</v>
      </c>
      <c r="AM1693" s="135">
        <v>5.4953653957490314</v>
      </c>
      <c r="AN1693" s="135">
        <v>5.4953653957490314</v>
      </c>
      <c r="AO1693" s="135">
        <v>5.4953653957490314</v>
      </c>
      <c r="AP1693" s="135">
        <v>5.4953653957490314</v>
      </c>
      <c r="AQ1693" s="135">
        <v>5.4953653957490314</v>
      </c>
      <c r="AR1693" s="135">
        <v>5.4953653957490314</v>
      </c>
      <c r="AS1693" s="135">
        <v>5.4953653957490314</v>
      </c>
      <c r="AT1693" s="135">
        <v>5.4953653957490314</v>
      </c>
      <c r="AU1693" s="135">
        <v>5.4953653957490314</v>
      </c>
      <c r="AV1693" s="135">
        <v>5.4953653957490314</v>
      </c>
      <c r="AW1693" s="135">
        <v>5.4953653957490314</v>
      </c>
      <c r="AX1693" s="136">
        <v>5.4953653957490314</v>
      </c>
    </row>
    <row r="1694" spans="1:50">
      <c r="A1694" s="212"/>
      <c r="B1694" s="218"/>
      <c r="C1694" s="210"/>
      <c r="D1694" s="93" t="s">
        <v>25</v>
      </c>
      <c r="E1694" s="73" t="str">
        <f>A1665&amp;"/"&amp;B1685&amp;"/"&amp;C1693&amp;"/"&amp;D1694</f>
        <v>Diesel oil fired power plants/Steam turbine/CHP with CCS/M</v>
      </c>
      <c r="F1694" s="91" t="str">
        <f>A1665</f>
        <v>Diesel oil fired power plants</v>
      </c>
      <c r="G1694" s="91" t="str">
        <f>B1685</f>
        <v>Steam turbine</v>
      </c>
      <c r="H1694" s="91" t="str">
        <f>C1693</f>
        <v>CHP with CCS</v>
      </c>
      <c r="I1694" s="70" t="str">
        <f t="shared" si="89"/>
        <v>M</v>
      </c>
      <c r="J1694" s="137" t="s">
        <v>99</v>
      </c>
      <c r="K1694" s="137" t="s">
        <v>99</v>
      </c>
      <c r="L1694" s="137" t="s">
        <v>99</v>
      </c>
      <c r="M1694" s="137" t="s">
        <v>99</v>
      </c>
      <c r="N1694" s="137" t="s">
        <v>99</v>
      </c>
      <c r="O1694" s="137" t="s">
        <v>99</v>
      </c>
      <c r="P1694" s="137" t="s">
        <v>99</v>
      </c>
      <c r="Q1694" s="137" t="s">
        <v>99</v>
      </c>
      <c r="R1694" s="137" t="s">
        <v>99</v>
      </c>
      <c r="S1694" s="137" t="s">
        <v>99</v>
      </c>
      <c r="T1694" s="137" t="s">
        <v>99</v>
      </c>
      <c r="U1694" s="137" t="s">
        <v>99</v>
      </c>
      <c r="V1694" s="137" t="s">
        <v>99</v>
      </c>
      <c r="W1694" s="137" t="s">
        <v>99</v>
      </c>
      <c r="X1694" s="137" t="s">
        <v>99</v>
      </c>
      <c r="Y1694" s="137" t="s">
        <v>99</v>
      </c>
      <c r="Z1694" s="137" t="s">
        <v>99</v>
      </c>
      <c r="AA1694" s="137" t="s">
        <v>99</v>
      </c>
      <c r="AB1694" s="137" t="s">
        <v>99</v>
      </c>
      <c r="AC1694" s="137" t="s">
        <v>99</v>
      </c>
      <c r="AD1694" s="137" t="s">
        <v>99</v>
      </c>
      <c r="AE1694" s="137">
        <v>6.6176861069422994</v>
      </c>
      <c r="AF1694" s="137">
        <v>6.6176861069422994</v>
      </c>
      <c r="AG1694" s="137">
        <v>6.6176861069422994</v>
      </c>
      <c r="AH1694" s="137">
        <v>6.6176861069422994</v>
      </c>
      <c r="AI1694" s="137">
        <v>6.6176861069422994</v>
      </c>
      <c r="AJ1694" s="137">
        <v>6.6176861069422994</v>
      </c>
      <c r="AK1694" s="137">
        <v>6.6176861069422994</v>
      </c>
      <c r="AL1694" s="137">
        <v>6.6176861069422994</v>
      </c>
      <c r="AM1694" s="137">
        <v>6.6176861069422994</v>
      </c>
      <c r="AN1694" s="137">
        <v>6.6176861069422994</v>
      </c>
      <c r="AO1694" s="137">
        <v>6.6176861069422994</v>
      </c>
      <c r="AP1694" s="137">
        <v>6.6176861069422994</v>
      </c>
      <c r="AQ1694" s="137">
        <v>6.6176861069422994</v>
      </c>
      <c r="AR1694" s="137">
        <v>6.6176861069422994</v>
      </c>
      <c r="AS1694" s="137">
        <v>6.6176861069422994</v>
      </c>
      <c r="AT1694" s="137">
        <v>6.6176861069422994</v>
      </c>
      <c r="AU1694" s="137">
        <v>6.6176861069422994</v>
      </c>
      <c r="AV1694" s="137">
        <v>6.6176861069422994</v>
      </c>
      <c r="AW1694" s="137">
        <v>6.6176861069422994</v>
      </c>
      <c r="AX1694" s="138">
        <v>6.6176861069422994</v>
      </c>
    </row>
    <row r="1695" spans="1:50">
      <c r="A1695" s="212"/>
      <c r="B1695" s="214" t="s">
        <v>52</v>
      </c>
      <c r="C1695" s="209" t="s">
        <v>36</v>
      </c>
      <c r="D1695" s="67" t="s">
        <v>38</v>
      </c>
      <c r="E1695" s="87" t="str">
        <f>A1665&amp;"/"&amp;B1695&amp;"/"&amp;C1695&amp;"/"&amp;D1695</f>
        <v>Diesel oil fired power plants/Internal combustion engine/Electricity only/S</v>
      </c>
      <c r="F1695" s="55" t="str">
        <f>A1665</f>
        <v>Diesel oil fired power plants</v>
      </c>
      <c r="G1695" s="55" t="str">
        <f>B1695</f>
        <v>Internal combustion engine</v>
      </c>
      <c r="H1695" s="55" t="str">
        <f>C1695</f>
        <v>Electricity only</v>
      </c>
      <c r="I1695" s="85" t="str">
        <f t="shared" si="89"/>
        <v>S</v>
      </c>
      <c r="J1695" s="139">
        <v>2.3413353937972929</v>
      </c>
      <c r="K1695" s="139">
        <v>2.3411004269007196</v>
      </c>
      <c r="L1695" s="139">
        <v>2.3408543773015067</v>
      </c>
      <c r="M1695" s="139">
        <v>2.3405967719173404</v>
      </c>
      <c r="N1695" s="139">
        <v>2.3403271224586835</v>
      </c>
      <c r="O1695" s="139">
        <v>2.3400449254578524</v>
      </c>
      <c r="P1695" s="139">
        <v>2.3397496623640142</v>
      </c>
      <c r="Q1695" s="139">
        <v>2.3394407997114404</v>
      </c>
      <c r="R1695" s="139">
        <v>2.3391177893687556</v>
      </c>
      <c r="S1695" s="139">
        <v>2.3387800688773588</v>
      </c>
      <c r="T1695" s="139">
        <v>2.3384270618875695</v>
      </c>
      <c r="U1695" s="139">
        <v>2.338058178701437</v>
      </c>
      <c r="V1695" s="139">
        <v>2.3376728169314704</v>
      </c>
      <c r="W1695" s="139">
        <v>2.3372703622848245</v>
      </c>
      <c r="X1695" s="139">
        <v>2.3368501894826985</v>
      </c>
      <c r="Y1695" s="139">
        <v>2.3364116633248444</v>
      </c>
      <c r="Z1695" s="139">
        <v>2.3359541399091293</v>
      </c>
      <c r="AA1695" s="139">
        <v>2.3354769680160352</v>
      </c>
      <c r="AB1695" s="139">
        <v>2.3349794906678083</v>
      </c>
      <c r="AC1695" s="139">
        <v>2.3344610468716258</v>
      </c>
      <c r="AD1695" s="139">
        <v>2.3339209735556836</v>
      </c>
      <c r="AE1695" s="139">
        <v>2.3333586077064035</v>
      </c>
      <c r="AF1695" s="139">
        <v>2.332773288714121</v>
      </c>
      <c r="AG1695" s="139">
        <v>2.3321643609334788</v>
      </c>
      <c r="AH1695" s="139">
        <v>2.3315311764634425</v>
      </c>
      <c r="AI1695" s="139">
        <v>2.3308730981502301</v>
      </c>
      <c r="AJ1695" s="139">
        <v>2.3301895028145809</v>
      </c>
      <c r="AK1695" s="139">
        <v>2.3294797847026083</v>
      </c>
      <c r="AL1695" s="139">
        <v>2.3287433591570248</v>
      </c>
      <c r="AM1695" s="139">
        <v>2.3279796665027432</v>
      </c>
      <c r="AN1695" s="139">
        <v>2.3271881761377697</v>
      </c>
      <c r="AO1695" s="139">
        <v>2.3263683908169455</v>
      </c>
      <c r="AP1695" s="139">
        <v>2.3255198511124044</v>
      </c>
      <c r="AQ1695" s="139">
        <v>2.3246421400307118</v>
      </c>
      <c r="AR1695" s="139">
        <v>2.3237348877624822</v>
      </c>
      <c r="AS1695" s="139">
        <v>2.3227977765359489</v>
      </c>
      <c r="AT1695" s="139">
        <v>2.3218305455414918</v>
      </c>
      <c r="AU1695" s="139">
        <v>2.320832995889607</v>
      </c>
      <c r="AV1695" s="139">
        <v>2.3198049955602968</v>
      </c>
      <c r="AW1695" s="139">
        <v>2.3187464842974581</v>
      </c>
      <c r="AX1695" s="140">
        <v>2.3176574783976718</v>
      </c>
    </row>
    <row r="1696" spans="1:50">
      <c r="A1696" s="212"/>
      <c r="B1696" s="215"/>
      <c r="C1696" s="216"/>
      <c r="D1696" s="106" t="s">
        <v>47</v>
      </c>
      <c r="E1696" s="86" t="str">
        <f>A1665&amp;"/"&amp;B1695&amp;"/"&amp;C1695&amp;"/"&amp;D1696</f>
        <v>Diesel oil fired power plants/Internal combustion engine/Electricity only/XS</v>
      </c>
      <c r="F1696" s="61" t="str">
        <f>A1665</f>
        <v>Diesel oil fired power plants</v>
      </c>
      <c r="G1696" s="61" t="str">
        <f>B1695</f>
        <v>Internal combustion engine</v>
      </c>
      <c r="H1696" s="61" t="str">
        <f>C1695</f>
        <v>Electricity only</v>
      </c>
      <c r="I1696" s="84" t="str">
        <f t="shared" si="89"/>
        <v>XS</v>
      </c>
      <c r="J1696" s="135">
        <v>2.1657352392624958</v>
      </c>
      <c r="K1696" s="135">
        <v>2.1655645692024512</v>
      </c>
      <c r="L1696" s="135">
        <v>2.1653856989415972</v>
      </c>
      <c r="M1696" s="135">
        <v>2.1651982631009798</v>
      </c>
      <c r="N1696" s="135">
        <v>2.1650018829233217</v>
      </c>
      <c r="O1696" s="135">
        <v>2.1647961660842219</v>
      </c>
      <c r="P1696" s="135">
        <v>2.1645807065361806</v>
      </c>
      <c r="Q1696" s="135">
        <v>2.1643550843901869</v>
      </c>
      <c r="R1696" s="135">
        <v>2.1641188658400199</v>
      </c>
      <c r="S1696" s="135">
        <v>2.163871603134766</v>
      </c>
      <c r="T1696" s="135">
        <v>2.1636128346054773</v>
      </c>
      <c r="U1696" s="135">
        <v>2.1633420847522871</v>
      </c>
      <c r="V1696" s="135">
        <v>2.1630588643986921</v>
      </c>
      <c r="W1696" s="135">
        <v>2.16276267092011</v>
      </c>
      <c r="X1696" s="135">
        <v>2.1624529885542025</v>
      </c>
      <c r="Y1696" s="135">
        <v>2.1621292888008119</v>
      </c>
      <c r="Z1696" s="135">
        <v>2.1617910309197086</v>
      </c>
      <c r="AA1696" s="135">
        <v>2.1614376625346283</v>
      </c>
      <c r="AB1696" s="135">
        <v>2.1610686203523537</v>
      </c>
      <c r="AC1696" s="135">
        <v>2.1606833310057865</v>
      </c>
      <c r="AD1696" s="135">
        <v>2.1602812120300769</v>
      </c>
      <c r="AE1696" s="135">
        <v>2.1598616729809339</v>
      </c>
      <c r="AF1696" s="135">
        <v>2.1594241167041832</v>
      </c>
      <c r="AG1696" s="135">
        <v>2.1589679407654732</v>
      </c>
      <c r="AH1696" s="135">
        <v>2.1584925390487224</v>
      </c>
      <c r="AI1696" s="135">
        <v>2.1579973035314675</v>
      </c>
      <c r="AJ1696" s="135">
        <v>2.1574816262446364</v>
      </c>
      <c r="AK1696" s="135">
        <v>2.1569449014234947</v>
      </c>
      <c r="AL1696" s="135">
        <v>2.1563865278554699</v>
      </c>
      <c r="AM1696" s="135">
        <v>2.1558059114293657</v>
      </c>
      <c r="AN1696" s="135">
        <v>2.1552024678889836</v>
      </c>
      <c r="AO1696" s="135">
        <v>2.1545756257924564</v>
      </c>
      <c r="AP1696" s="135">
        <v>2.1539248296766087</v>
      </c>
      <c r="AQ1696" s="135">
        <v>2.1532495434233887</v>
      </c>
      <c r="AR1696" s="135">
        <v>2.1525492538228783</v>
      </c>
      <c r="AS1696" s="135">
        <v>2.151823474324559</v>
      </c>
      <c r="AT1696" s="135">
        <v>2.1510717489654039</v>
      </c>
      <c r="AU1696" s="135">
        <v>2.1502936564600246</v>
      </c>
      <c r="AV1696" s="135">
        <v>2.1494888144344855</v>
      </c>
      <c r="AW1696" s="135">
        <v>2.1486568837816002</v>
      </c>
      <c r="AX1696" s="136">
        <v>2.1477975731115508</v>
      </c>
    </row>
    <row r="1697" spans="1:50">
      <c r="A1697" s="212"/>
      <c r="B1697" s="215"/>
      <c r="C1697" s="206" t="s">
        <v>26</v>
      </c>
      <c r="D1697" s="52" t="s">
        <v>38</v>
      </c>
      <c r="E1697" s="56" t="str">
        <f>A1665&amp;"/"&amp;B1695&amp;"/"&amp;C1697&amp;"/"&amp;D1697</f>
        <v>Diesel oil fired power plants/Internal combustion engine/CHP/S</v>
      </c>
      <c r="F1697" s="103" t="str">
        <f>A1665</f>
        <v>Diesel oil fired power plants</v>
      </c>
      <c r="G1697" s="103" t="str">
        <f>B1695</f>
        <v>Internal combustion engine</v>
      </c>
      <c r="H1697" s="103" t="str">
        <f>C1697</f>
        <v>CHP</v>
      </c>
      <c r="I1697" s="104" t="str">
        <f t="shared" si="89"/>
        <v>S</v>
      </c>
      <c r="J1697" s="141">
        <v>2.9712920658337416</v>
      </c>
      <c r="K1697" s="141">
        <v>2.9711085242791571</v>
      </c>
      <c r="L1697" s="141">
        <v>2.9709160363356619</v>
      </c>
      <c r="M1697" s="141">
        <v>2.9707141902482506</v>
      </c>
      <c r="N1697" s="141">
        <v>2.9705025577964275</v>
      </c>
      <c r="O1697" s="141">
        <v>2.9702806938938244</v>
      </c>
      <c r="P1697" s="141">
        <v>2.970048136207196</v>
      </c>
      <c r="Q1697" s="141">
        <v>2.9698044047990035</v>
      </c>
      <c r="R1697" s="141">
        <v>2.9695490017981863</v>
      </c>
      <c r="S1697" s="141">
        <v>2.9692814111041668</v>
      </c>
      <c r="T1697" s="141">
        <v>2.9690010981295951</v>
      </c>
      <c r="U1697" s="141">
        <v>2.9687075095878113</v>
      </c>
      <c r="V1697" s="141">
        <v>2.9684000733315017</v>
      </c>
      <c r="W1697" s="141">
        <v>2.9680781982495397</v>
      </c>
      <c r="X1697" s="141">
        <v>2.9677412742295428</v>
      </c>
      <c r="Y1697" s="141">
        <v>2.9673886721942022</v>
      </c>
      <c r="Z1697" s="141">
        <v>2.967019744219979</v>
      </c>
      <c r="AA1697" s="141">
        <v>2.9666338237473386</v>
      </c>
      <c r="AB1697" s="141">
        <v>2.9662302258921822</v>
      </c>
      <c r="AC1697" s="141">
        <v>2.9658082478687016</v>
      </c>
      <c r="AD1697" s="141">
        <v>2.9653671695343364</v>
      </c>
      <c r="AE1697" s="141">
        <v>2.964906254068012</v>
      </c>
      <c r="AF1697" s="141">
        <v>2.9644247487932125</v>
      </c>
      <c r="AG1697" s="141">
        <v>2.963921886157812</v>
      </c>
      <c r="AH1697" s="141">
        <v>2.9633968848828576</v>
      </c>
      <c r="AI1697" s="141">
        <v>2.962848951292655</v>
      </c>
      <c r="AJ1697" s="141">
        <v>2.9622772808386024</v>
      </c>
      <c r="AK1697" s="141">
        <v>2.9616810598291061</v>
      </c>
      <c r="AL1697" s="141">
        <v>2.9610594673777175</v>
      </c>
      <c r="AM1697" s="141">
        <v>2.9604116775812086</v>
      </c>
      <c r="AN1697" s="141">
        <v>2.9597368619386821</v>
      </c>
      <c r="AO1697" s="141">
        <v>2.9590341920219982</v>
      </c>
      <c r="AP1697" s="141">
        <v>2.9583028424066771</v>
      </c>
      <c r="AQ1697" s="141">
        <v>2.9575419938710867</v>
      </c>
      <c r="AR1697" s="141">
        <v>2.9567508368700421</v>
      </c>
      <c r="AS1697" s="141">
        <v>2.9559285752869315</v>
      </c>
      <c r="AT1697" s="141">
        <v>2.9550744304661514</v>
      </c>
      <c r="AU1697" s="141">
        <v>2.954187645524911</v>
      </c>
      <c r="AV1697" s="141">
        <v>2.9532674899403899</v>
      </c>
      <c r="AW1697" s="141">
        <v>2.9523132644047463</v>
      </c>
      <c r="AX1697" s="142">
        <v>2.9513243059366525</v>
      </c>
    </row>
    <row r="1698" spans="1:50">
      <c r="A1698" s="213"/>
      <c r="B1698" s="218"/>
      <c r="C1698" s="210"/>
      <c r="D1698" s="93" t="s">
        <v>47</v>
      </c>
      <c r="E1698" s="73" t="str">
        <f>A1665&amp;"/"&amp;B1695&amp;"/"&amp;C1697&amp;"/"&amp;D1698</f>
        <v>Diesel oil fired power plants/Internal combustion engine/CHP/XS</v>
      </c>
      <c r="F1698" s="91" t="str">
        <f>A1665</f>
        <v>Diesel oil fired power plants</v>
      </c>
      <c r="G1698" s="91" t="str">
        <f>B1695</f>
        <v>Internal combustion engine</v>
      </c>
      <c r="H1698" s="91" t="str">
        <f>C1697</f>
        <v>CHP</v>
      </c>
      <c r="I1698" s="70" t="str">
        <f t="shared" si="89"/>
        <v>XS</v>
      </c>
      <c r="J1698" s="137">
        <v>2.5337756867441619</v>
      </c>
      <c r="K1698" s="137">
        <v>2.5336191712895348</v>
      </c>
      <c r="L1698" s="137">
        <v>2.5334550267825624</v>
      </c>
      <c r="M1698" s="137">
        <v>2.5332829020982781</v>
      </c>
      <c r="N1698" s="137">
        <v>2.533102432070736</v>
      </c>
      <c r="O1698" s="137">
        <v>2.5329132371515808</v>
      </c>
      <c r="P1698" s="137">
        <v>2.5327149230851451</v>
      </c>
      <c r="Q1698" s="137">
        <v>2.5325070806036623</v>
      </c>
      <c r="R1698" s="137">
        <v>2.5322892851465162</v>
      </c>
      <c r="S1698" s="137">
        <v>2.5320610966078321</v>
      </c>
      <c r="T1698" s="137">
        <v>2.5318220591170997</v>
      </c>
      <c r="U1698" s="137">
        <v>2.5315717008579339</v>
      </c>
      <c r="V1698" s="137">
        <v>2.5313095339304819</v>
      </c>
      <c r="W1698" s="137">
        <v>2.5310350542634636</v>
      </c>
      <c r="X1698" s="137">
        <v>2.530747741582235</v>
      </c>
      <c r="Y1698" s="137">
        <v>2.5304470594397701</v>
      </c>
      <c r="Z1698" s="137">
        <v>2.5301324553178817</v>
      </c>
      <c r="AA1698" s="137">
        <v>2.5298033608064947</v>
      </c>
      <c r="AB1698" s="137">
        <v>2.5294591918692251</v>
      </c>
      <c r="AC1698" s="137">
        <v>2.5290993492039648</v>
      </c>
      <c r="AD1698" s="137">
        <v>2.5287232187076008</v>
      </c>
      <c r="AE1698" s="137">
        <v>2.52833017205438</v>
      </c>
      <c r="AF1698" s="137">
        <v>2.5279195673977877</v>
      </c>
      <c r="AG1698" s="137">
        <v>2.5274907502061024</v>
      </c>
      <c r="AH1698" s="137">
        <v>2.5270430542420175</v>
      </c>
      <c r="AI1698" s="137">
        <v>2.5265758026968839</v>
      </c>
      <c r="AJ1698" s="137">
        <v>2.5260883094901527</v>
      </c>
      <c r="AK1698" s="137">
        <v>2.5255798807445711</v>
      </c>
      <c r="AL1698" s="137">
        <v>2.5250498164474586</v>
      </c>
      <c r="AM1698" s="137">
        <v>2.5244974123080639</v>
      </c>
      <c r="AN1698" s="137">
        <v>2.5239219618204705</v>
      </c>
      <c r="AO1698" s="137">
        <v>2.5233227585408025</v>
      </c>
      <c r="AP1698" s="137">
        <v>2.5226990985865627</v>
      </c>
      <c r="AQ1698" s="137">
        <v>2.522050283364746</v>
      </c>
      <c r="AR1698" s="137">
        <v>2.5213756225339599</v>
      </c>
      <c r="AS1698" s="137">
        <v>2.5206744372040539</v>
      </c>
      <c r="AT1698" s="137">
        <v>2.5199460633747908</v>
      </c>
      <c r="AU1698" s="137">
        <v>2.5191898556127459</v>
      </c>
      <c r="AV1698" s="137">
        <v>2.5184051909630156</v>
      </c>
      <c r="AW1698" s="137">
        <v>2.5175914730893396</v>
      </c>
      <c r="AX1698" s="138">
        <v>2.5167481366329643</v>
      </c>
    </row>
    <row r="1699" spans="1:50">
      <c r="A1699" s="211" t="s">
        <v>56</v>
      </c>
      <c r="B1699" s="214" t="s">
        <v>41</v>
      </c>
      <c r="C1699" s="209" t="s">
        <v>36</v>
      </c>
      <c r="D1699" s="67" t="s">
        <v>24</v>
      </c>
      <c r="E1699" s="87" t="str">
        <f>A1699&amp;"/"&amp;B1699&amp;"/"&amp;C1699&amp;"/"&amp;D1699</f>
        <v>Fuel oil fired power plants/Integrated gasification combined cycle/Electricity only/L</v>
      </c>
      <c r="F1699" s="55" t="str">
        <f>A1699</f>
        <v>Fuel oil fired power plants</v>
      </c>
      <c r="G1699" s="55" t="str">
        <f>B1699</f>
        <v>Integrated gasification combined cycle</v>
      </c>
      <c r="H1699" s="55" t="str">
        <f>C1699</f>
        <v>Electricity only</v>
      </c>
      <c r="I1699" s="85" t="str">
        <f t="shared" si="89"/>
        <v>L</v>
      </c>
      <c r="J1699" s="139">
        <v>6.7760844079718634</v>
      </c>
      <c r="K1699" s="139">
        <v>6.7760844079718634</v>
      </c>
      <c r="L1699" s="139">
        <v>6.7760844079718634</v>
      </c>
      <c r="M1699" s="139">
        <v>6.7760844079718634</v>
      </c>
      <c r="N1699" s="139">
        <v>6.7760844079718634</v>
      </c>
      <c r="O1699" s="139">
        <v>6.7760844079718634</v>
      </c>
      <c r="P1699" s="139">
        <v>6.7760844079718634</v>
      </c>
      <c r="Q1699" s="139">
        <v>6.7760844079718634</v>
      </c>
      <c r="R1699" s="139">
        <v>6.7760844079718634</v>
      </c>
      <c r="S1699" s="139">
        <v>6.7760844079718634</v>
      </c>
      <c r="T1699" s="139">
        <v>6.7760844079718634</v>
      </c>
      <c r="U1699" s="139">
        <v>6.7760844079718634</v>
      </c>
      <c r="V1699" s="139">
        <v>6.7760844079718634</v>
      </c>
      <c r="W1699" s="139">
        <v>6.7760844079718634</v>
      </c>
      <c r="X1699" s="139">
        <v>6.7760844079718634</v>
      </c>
      <c r="Y1699" s="139">
        <v>6.7760844079718634</v>
      </c>
      <c r="Z1699" s="139">
        <v>6.7760844079718634</v>
      </c>
      <c r="AA1699" s="139">
        <v>6.7760844079718634</v>
      </c>
      <c r="AB1699" s="139">
        <v>6.7760844079718634</v>
      </c>
      <c r="AC1699" s="139">
        <v>6.7760844079718634</v>
      </c>
      <c r="AD1699" s="139">
        <v>6.7760844079718634</v>
      </c>
      <c r="AE1699" s="139">
        <v>6.7760844079718634</v>
      </c>
      <c r="AF1699" s="139">
        <v>6.7760844079718634</v>
      </c>
      <c r="AG1699" s="139">
        <v>6.7760844079718634</v>
      </c>
      <c r="AH1699" s="139">
        <v>6.7760844079718634</v>
      </c>
      <c r="AI1699" s="139">
        <v>6.7760844079718634</v>
      </c>
      <c r="AJ1699" s="139">
        <v>6.7760844079718634</v>
      </c>
      <c r="AK1699" s="139">
        <v>6.7760844079718634</v>
      </c>
      <c r="AL1699" s="139">
        <v>6.7760844079718634</v>
      </c>
      <c r="AM1699" s="139">
        <v>6.7760844079718634</v>
      </c>
      <c r="AN1699" s="139">
        <v>6.7742298843446669</v>
      </c>
      <c r="AO1699" s="139">
        <v>6.7735856099130354</v>
      </c>
      <c r="AP1699" s="139">
        <v>6.772719633903292</v>
      </c>
      <c r="AQ1699" s="139">
        <v>6.771557386820243</v>
      </c>
      <c r="AR1699" s="139">
        <v>6.7700006009127813</v>
      </c>
      <c r="AS1699" s="139">
        <v>6.7679208832982294</v>
      </c>
      <c r="AT1699" s="139">
        <v>6.7651524327518606</v>
      </c>
      <c r="AU1699" s="139">
        <v>6.7614845559915526</v>
      </c>
      <c r="AV1699" s="139">
        <v>6.7566554119622371</v>
      </c>
      <c r="AW1699" s="139">
        <v>6.7503496175684683</v>
      </c>
      <c r="AX1699" s="140">
        <v>6.7422039859320044</v>
      </c>
    </row>
    <row r="1700" spans="1:50">
      <c r="A1700" s="212"/>
      <c r="B1700" s="215"/>
      <c r="C1700" s="216"/>
      <c r="D1700" s="52" t="s">
        <v>25</v>
      </c>
      <c r="E1700" s="86" t="str">
        <f>A1699&amp;"/"&amp;B1699&amp;"/"&amp;C1699&amp;"/"&amp;D1700</f>
        <v>Fuel oil fired power plants/Integrated gasification combined cycle/Electricity only/M</v>
      </c>
      <c r="F1700" s="61" t="str">
        <f>A1699</f>
        <v>Fuel oil fired power plants</v>
      </c>
      <c r="G1700" s="61" t="str">
        <f>B1699</f>
        <v>Integrated gasification combined cycle</v>
      </c>
      <c r="H1700" s="61" t="str">
        <f>C1699</f>
        <v>Electricity only</v>
      </c>
      <c r="I1700" s="84" t="str">
        <f t="shared" si="89"/>
        <v>M</v>
      </c>
      <c r="J1700" s="135">
        <v>7.2842907385697524</v>
      </c>
      <c r="K1700" s="135">
        <v>7.2842907385697524</v>
      </c>
      <c r="L1700" s="135">
        <v>7.2842907385697524</v>
      </c>
      <c r="M1700" s="135">
        <v>7.2842907385697524</v>
      </c>
      <c r="N1700" s="135">
        <v>7.2842907385697524</v>
      </c>
      <c r="O1700" s="135">
        <v>7.2842907385697524</v>
      </c>
      <c r="P1700" s="135">
        <v>7.2842907385697524</v>
      </c>
      <c r="Q1700" s="135">
        <v>7.2842907385697524</v>
      </c>
      <c r="R1700" s="135">
        <v>7.2842907385697524</v>
      </c>
      <c r="S1700" s="135">
        <v>7.2842907385697524</v>
      </c>
      <c r="T1700" s="135">
        <v>7.2842907385697524</v>
      </c>
      <c r="U1700" s="135">
        <v>7.2842907385697524</v>
      </c>
      <c r="V1700" s="135">
        <v>7.2842907385697524</v>
      </c>
      <c r="W1700" s="135">
        <v>7.2842907385697524</v>
      </c>
      <c r="X1700" s="135">
        <v>7.2842907385697524</v>
      </c>
      <c r="Y1700" s="135">
        <v>7.2842907385697524</v>
      </c>
      <c r="Z1700" s="135">
        <v>7.2842907385697524</v>
      </c>
      <c r="AA1700" s="135">
        <v>7.2842907385697524</v>
      </c>
      <c r="AB1700" s="135">
        <v>7.2842907385697524</v>
      </c>
      <c r="AC1700" s="135">
        <v>7.2842907385697524</v>
      </c>
      <c r="AD1700" s="135">
        <v>7.2842907385697524</v>
      </c>
      <c r="AE1700" s="135">
        <v>7.2842907385697524</v>
      </c>
      <c r="AF1700" s="135">
        <v>7.2842907385697524</v>
      </c>
      <c r="AG1700" s="135">
        <v>7.2842907385697524</v>
      </c>
      <c r="AH1700" s="135">
        <v>7.2842907385697524</v>
      </c>
      <c r="AI1700" s="135">
        <v>7.2842907385697524</v>
      </c>
      <c r="AJ1700" s="135">
        <v>7.2842907385697524</v>
      </c>
      <c r="AK1700" s="135">
        <v>7.2842907385697524</v>
      </c>
      <c r="AL1700" s="135">
        <v>7.2842907385697524</v>
      </c>
      <c r="AM1700" s="135">
        <v>7.2842907385697524</v>
      </c>
      <c r="AN1700" s="135">
        <v>7.2822971256705138</v>
      </c>
      <c r="AO1700" s="135">
        <v>7.2816045306565123</v>
      </c>
      <c r="AP1700" s="135">
        <v>7.2806736064460367</v>
      </c>
      <c r="AQ1700" s="135">
        <v>7.2794241908317598</v>
      </c>
      <c r="AR1700" s="135">
        <v>7.2777506459812376</v>
      </c>
      <c r="AS1700" s="135">
        <v>7.2755149495455953</v>
      </c>
      <c r="AT1700" s="135">
        <v>7.272538865208249</v>
      </c>
      <c r="AU1700" s="135">
        <v>7.2685958976909175</v>
      </c>
      <c r="AV1700" s="135">
        <v>7.2634045678594035</v>
      </c>
      <c r="AW1700" s="135">
        <v>7.2566258388861016</v>
      </c>
      <c r="AX1700" s="136">
        <v>7.247869284876904</v>
      </c>
    </row>
    <row r="1701" spans="1:50">
      <c r="A1701" s="212"/>
      <c r="B1701" s="215"/>
      <c r="C1701" s="217" t="s">
        <v>26</v>
      </c>
      <c r="D1701" s="83" t="s">
        <v>24</v>
      </c>
      <c r="E1701" s="56" t="str">
        <f>A1699&amp;"/"&amp;B1699&amp;"/"&amp;C1701&amp;"/"&amp;D1701</f>
        <v>Fuel oil fired power plants/Integrated gasification combined cycle/CHP/L</v>
      </c>
      <c r="F1701" s="103" t="str">
        <f>A1699</f>
        <v>Fuel oil fired power plants</v>
      </c>
      <c r="G1701" s="103" t="str">
        <f>B1699</f>
        <v>Integrated gasification combined cycle</v>
      </c>
      <c r="H1701" s="103" t="str">
        <f>C1701</f>
        <v>CHP</v>
      </c>
      <c r="I1701" s="104" t="str">
        <f t="shared" si="89"/>
        <v>L</v>
      </c>
      <c r="J1701" s="141">
        <v>7.8142651974374804</v>
      </c>
      <c r="K1701" s="141">
        <v>7.8142651974374804</v>
      </c>
      <c r="L1701" s="141">
        <v>7.8142651974374804</v>
      </c>
      <c r="M1701" s="141">
        <v>7.8142651974374804</v>
      </c>
      <c r="N1701" s="141">
        <v>7.8142651974374804</v>
      </c>
      <c r="O1701" s="141">
        <v>7.8142651974374804</v>
      </c>
      <c r="P1701" s="141">
        <v>7.8142651974374804</v>
      </c>
      <c r="Q1701" s="141">
        <v>7.8142651974374804</v>
      </c>
      <c r="R1701" s="141">
        <v>7.8142651974374804</v>
      </c>
      <c r="S1701" s="141">
        <v>7.8142651974374804</v>
      </c>
      <c r="T1701" s="141">
        <v>7.8142651974374804</v>
      </c>
      <c r="U1701" s="141">
        <v>7.8142651974374804</v>
      </c>
      <c r="V1701" s="141">
        <v>7.8142651974374804</v>
      </c>
      <c r="W1701" s="141">
        <v>7.8142651974374804</v>
      </c>
      <c r="X1701" s="141">
        <v>7.8142651974374804</v>
      </c>
      <c r="Y1701" s="141">
        <v>7.8142651974374804</v>
      </c>
      <c r="Z1701" s="141">
        <v>7.8142651974374804</v>
      </c>
      <c r="AA1701" s="141">
        <v>7.8142651974374804</v>
      </c>
      <c r="AB1701" s="141">
        <v>7.8142651974374804</v>
      </c>
      <c r="AC1701" s="141">
        <v>7.8142651974374804</v>
      </c>
      <c r="AD1701" s="141">
        <v>7.8142651974374804</v>
      </c>
      <c r="AE1701" s="141">
        <v>7.8142651974374804</v>
      </c>
      <c r="AF1701" s="141">
        <v>7.8142651974374804</v>
      </c>
      <c r="AG1701" s="141">
        <v>7.8142651974374804</v>
      </c>
      <c r="AH1701" s="141">
        <v>7.8142651974374804</v>
      </c>
      <c r="AI1701" s="141">
        <v>7.8142651974374804</v>
      </c>
      <c r="AJ1701" s="141">
        <v>7.8142651974374804</v>
      </c>
      <c r="AK1701" s="141">
        <v>7.8142651974374804</v>
      </c>
      <c r="AL1701" s="141">
        <v>7.8142651974374804</v>
      </c>
      <c r="AM1701" s="141">
        <v>7.8142651974374804</v>
      </c>
      <c r="AN1701" s="141">
        <v>7.8121265376207889</v>
      </c>
      <c r="AO1701" s="141">
        <v>7.8113835522968804</v>
      </c>
      <c r="AP1701" s="141">
        <v>7.8103848979432247</v>
      </c>
      <c r="AQ1701" s="141">
        <v>7.8090445800863195</v>
      </c>
      <c r="AR1701" s="141">
        <v>7.8072492751278659</v>
      </c>
      <c r="AS1701" s="141">
        <v>7.8048509187914599</v>
      </c>
      <c r="AT1701" s="141">
        <v>7.8016583070332786</v>
      </c>
      <c r="AU1701" s="141">
        <v>7.7974284657280482</v>
      </c>
      <c r="AV1701" s="141">
        <v>7.7918594364997098</v>
      </c>
      <c r="AW1701" s="141">
        <v>7.7845875156222988</v>
      </c>
      <c r="AX1701" s="142">
        <v>7.7751938714502931</v>
      </c>
    </row>
    <row r="1702" spans="1:50">
      <c r="A1702" s="212"/>
      <c r="B1702" s="215"/>
      <c r="C1702" s="216"/>
      <c r="D1702" s="106" t="s">
        <v>25</v>
      </c>
      <c r="E1702" s="107" t="str">
        <f>A1699&amp;"/"&amp;B1699&amp;"/"&amp;C1701&amp;"/"&amp;D1702</f>
        <v>Fuel oil fired power plants/Integrated gasification combined cycle/CHP/M</v>
      </c>
      <c r="F1702" s="108" t="str">
        <f>A1699</f>
        <v>Fuel oil fired power plants</v>
      </c>
      <c r="G1702" s="108" t="str">
        <f>B1699</f>
        <v>Integrated gasification combined cycle</v>
      </c>
      <c r="H1702" s="108" t="str">
        <f>C1701</f>
        <v>CHP</v>
      </c>
      <c r="I1702" s="109" t="str">
        <f t="shared" si="89"/>
        <v>M</v>
      </c>
      <c r="J1702" s="143">
        <v>8.3018847140272669</v>
      </c>
      <c r="K1702" s="143">
        <v>8.3018847140272669</v>
      </c>
      <c r="L1702" s="143">
        <v>8.3018847140272669</v>
      </c>
      <c r="M1702" s="143">
        <v>8.3018847140272669</v>
      </c>
      <c r="N1702" s="143">
        <v>8.3018847140272669</v>
      </c>
      <c r="O1702" s="143">
        <v>8.3018847140272669</v>
      </c>
      <c r="P1702" s="143">
        <v>8.3018847140272669</v>
      </c>
      <c r="Q1702" s="143">
        <v>8.3018847140272669</v>
      </c>
      <c r="R1702" s="143">
        <v>8.3018847140272669</v>
      </c>
      <c r="S1702" s="143">
        <v>8.3018847140272669</v>
      </c>
      <c r="T1702" s="143">
        <v>8.3018847140272669</v>
      </c>
      <c r="U1702" s="143">
        <v>8.3018847140272669</v>
      </c>
      <c r="V1702" s="143">
        <v>8.3018847140272669</v>
      </c>
      <c r="W1702" s="143">
        <v>8.3018847140272669</v>
      </c>
      <c r="X1702" s="143">
        <v>8.3018847140272669</v>
      </c>
      <c r="Y1702" s="143">
        <v>8.3018847140272669</v>
      </c>
      <c r="Z1702" s="143">
        <v>8.3018847140272669</v>
      </c>
      <c r="AA1702" s="143">
        <v>8.3018847140272669</v>
      </c>
      <c r="AB1702" s="143">
        <v>8.3018847140272669</v>
      </c>
      <c r="AC1702" s="143">
        <v>8.3018847140272669</v>
      </c>
      <c r="AD1702" s="143">
        <v>8.3018847140272669</v>
      </c>
      <c r="AE1702" s="143">
        <v>8.3018847140272669</v>
      </c>
      <c r="AF1702" s="143">
        <v>8.3018847140272669</v>
      </c>
      <c r="AG1702" s="143">
        <v>8.3018847140272669</v>
      </c>
      <c r="AH1702" s="143">
        <v>8.3018847140272669</v>
      </c>
      <c r="AI1702" s="143">
        <v>8.3018847140272669</v>
      </c>
      <c r="AJ1702" s="143">
        <v>8.3018847140272669</v>
      </c>
      <c r="AK1702" s="143">
        <v>8.3018847140272669</v>
      </c>
      <c r="AL1702" s="143">
        <v>8.3018847140272669</v>
      </c>
      <c r="AM1702" s="143">
        <v>8.3018847140272669</v>
      </c>
      <c r="AN1702" s="143">
        <v>8.2996125992740417</v>
      </c>
      <c r="AO1702" s="143">
        <v>8.2988232507751825</v>
      </c>
      <c r="AP1702" s="143">
        <v>8.2977622791926038</v>
      </c>
      <c r="AQ1702" s="143">
        <v>8.2963383238945649</v>
      </c>
      <c r="AR1702" s="143">
        <v>8.2944309897543693</v>
      </c>
      <c r="AS1702" s="143">
        <v>8.2918829731072581</v>
      </c>
      <c r="AT1702" s="143">
        <v>8.2884911385478492</v>
      </c>
      <c r="AU1702" s="143">
        <v>8.2839973500741539</v>
      </c>
      <c r="AV1702" s="143">
        <v>8.2780808067454359</v>
      </c>
      <c r="AW1702" s="143">
        <v>8.2703551092872036</v>
      </c>
      <c r="AX1702" s="144">
        <v>8.2603752904571301</v>
      </c>
    </row>
    <row r="1703" spans="1:50">
      <c r="A1703" s="212"/>
      <c r="B1703" s="215"/>
      <c r="C1703" s="217" t="s">
        <v>42</v>
      </c>
      <c r="D1703" s="83" t="s">
        <v>24</v>
      </c>
      <c r="E1703" s="56" t="str">
        <f>A1699&amp;"/"&amp;B1699&amp;"/"&amp;C1703&amp;"/"&amp;D1703</f>
        <v>Fuel oil fired power plants/Integrated gasification combined cycle/Electricity only with CCS/L</v>
      </c>
      <c r="F1703" s="103" t="str">
        <f>A1699</f>
        <v>Fuel oil fired power plants</v>
      </c>
      <c r="G1703" s="103" t="str">
        <f>B1699</f>
        <v>Integrated gasification combined cycle</v>
      </c>
      <c r="H1703" s="103" t="str">
        <f>C1703</f>
        <v>Electricity only with CCS</v>
      </c>
      <c r="I1703" s="104" t="str">
        <f t="shared" si="89"/>
        <v>L</v>
      </c>
      <c r="J1703" s="141" t="s">
        <v>99</v>
      </c>
      <c r="K1703" s="141" t="s">
        <v>99</v>
      </c>
      <c r="L1703" s="141" t="s">
        <v>99</v>
      </c>
      <c r="M1703" s="141" t="s">
        <v>99</v>
      </c>
      <c r="N1703" s="141" t="s">
        <v>99</v>
      </c>
      <c r="O1703" s="141" t="s">
        <v>99</v>
      </c>
      <c r="P1703" s="141" t="s">
        <v>99</v>
      </c>
      <c r="Q1703" s="141" t="s">
        <v>99</v>
      </c>
      <c r="R1703" s="141" t="s">
        <v>99</v>
      </c>
      <c r="S1703" s="141" t="s">
        <v>99</v>
      </c>
      <c r="T1703" s="141" t="s">
        <v>99</v>
      </c>
      <c r="U1703" s="141" t="s">
        <v>99</v>
      </c>
      <c r="V1703" s="141" t="s">
        <v>99</v>
      </c>
      <c r="W1703" s="141" t="s">
        <v>99</v>
      </c>
      <c r="X1703" s="141" t="s">
        <v>99</v>
      </c>
      <c r="Y1703" s="141" t="s">
        <v>99</v>
      </c>
      <c r="Z1703" s="141" t="s">
        <v>99</v>
      </c>
      <c r="AA1703" s="141" t="s">
        <v>99</v>
      </c>
      <c r="AB1703" s="141" t="s">
        <v>99</v>
      </c>
      <c r="AC1703" s="141" t="s">
        <v>99</v>
      </c>
      <c r="AD1703" s="141" t="s">
        <v>99</v>
      </c>
      <c r="AE1703" s="141">
        <v>7.6230949589683465</v>
      </c>
      <c r="AF1703" s="141">
        <v>7.6230949589683465</v>
      </c>
      <c r="AG1703" s="141">
        <v>7.6230949589683465</v>
      </c>
      <c r="AH1703" s="141">
        <v>7.6230949589683465</v>
      </c>
      <c r="AI1703" s="141">
        <v>7.6230949589683465</v>
      </c>
      <c r="AJ1703" s="141">
        <v>7.6230949589683465</v>
      </c>
      <c r="AK1703" s="141">
        <v>7.6230949589683465</v>
      </c>
      <c r="AL1703" s="141">
        <v>7.6230949589683465</v>
      </c>
      <c r="AM1703" s="141">
        <v>7.6230949589683465</v>
      </c>
      <c r="AN1703" s="141">
        <v>7.6230949589683465</v>
      </c>
      <c r="AO1703" s="141">
        <v>7.6230949589683465</v>
      </c>
      <c r="AP1703" s="141">
        <v>7.6230949589683465</v>
      </c>
      <c r="AQ1703" s="141">
        <v>7.6230949589683465</v>
      </c>
      <c r="AR1703" s="141">
        <v>7.6230949589683465</v>
      </c>
      <c r="AS1703" s="141">
        <v>7.6196667348470219</v>
      </c>
      <c r="AT1703" s="141">
        <v>7.6174739429461358</v>
      </c>
      <c r="AU1703" s="141">
        <v>7.6139109937105074</v>
      </c>
      <c r="AV1703" s="141">
        <v>7.6081749500557683</v>
      </c>
      <c r="AW1703" s="141">
        <v>7.5990764485697433</v>
      </c>
      <c r="AX1703" s="142">
        <v>7.5849794841735054</v>
      </c>
    </row>
    <row r="1704" spans="1:50">
      <c r="A1704" s="212"/>
      <c r="B1704" s="215"/>
      <c r="C1704" s="216"/>
      <c r="D1704" s="106" t="s">
        <v>25</v>
      </c>
      <c r="E1704" s="107" t="str">
        <f>A1699&amp;"/"&amp;B1699&amp;"/"&amp;C1703&amp;"/"&amp;D1704</f>
        <v>Fuel oil fired power plants/Integrated gasification combined cycle/Electricity only with CCS/M</v>
      </c>
      <c r="F1704" s="108" t="str">
        <f>A1699</f>
        <v>Fuel oil fired power plants</v>
      </c>
      <c r="G1704" s="108" t="str">
        <f>B1699</f>
        <v>Integrated gasification combined cycle</v>
      </c>
      <c r="H1704" s="108" t="str">
        <f>C1703</f>
        <v>Electricity only with CCS</v>
      </c>
      <c r="I1704" s="109" t="str">
        <f t="shared" si="89"/>
        <v>M</v>
      </c>
      <c r="J1704" s="143" t="s">
        <v>99</v>
      </c>
      <c r="K1704" s="143" t="s">
        <v>99</v>
      </c>
      <c r="L1704" s="143" t="s">
        <v>99</v>
      </c>
      <c r="M1704" s="143" t="s">
        <v>99</v>
      </c>
      <c r="N1704" s="143" t="s">
        <v>99</v>
      </c>
      <c r="O1704" s="143" t="s">
        <v>99</v>
      </c>
      <c r="P1704" s="143" t="s">
        <v>99</v>
      </c>
      <c r="Q1704" s="143" t="s">
        <v>99</v>
      </c>
      <c r="R1704" s="143" t="s">
        <v>99</v>
      </c>
      <c r="S1704" s="143" t="s">
        <v>99</v>
      </c>
      <c r="T1704" s="143" t="s">
        <v>99</v>
      </c>
      <c r="U1704" s="143" t="s">
        <v>99</v>
      </c>
      <c r="V1704" s="143" t="s">
        <v>99</v>
      </c>
      <c r="W1704" s="143" t="s">
        <v>99</v>
      </c>
      <c r="X1704" s="143" t="s">
        <v>99</v>
      </c>
      <c r="Y1704" s="143" t="s">
        <v>99</v>
      </c>
      <c r="Z1704" s="143" t="s">
        <v>99</v>
      </c>
      <c r="AA1704" s="143" t="s">
        <v>99</v>
      </c>
      <c r="AB1704" s="143" t="s">
        <v>99</v>
      </c>
      <c r="AC1704" s="143" t="s">
        <v>99</v>
      </c>
      <c r="AD1704" s="143" t="s">
        <v>99</v>
      </c>
      <c r="AE1704" s="143">
        <v>8.1313012895662364</v>
      </c>
      <c r="AF1704" s="143">
        <v>8.1313012895662364</v>
      </c>
      <c r="AG1704" s="143">
        <v>8.1313012895662364</v>
      </c>
      <c r="AH1704" s="143">
        <v>8.1313012895662364</v>
      </c>
      <c r="AI1704" s="143">
        <v>8.1313012895662364</v>
      </c>
      <c r="AJ1704" s="143">
        <v>8.1313012895662364</v>
      </c>
      <c r="AK1704" s="143">
        <v>8.1313012895662364</v>
      </c>
      <c r="AL1704" s="143">
        <v>8.1313012895662364</v>
      </c>
      <c r="AM1704" s="143">
        <v>8.1313012895662364</v>
      </c>
      <c r="AN1704" s="143">
        <v>8.1313012895662364</v>
      </c>
      <c r="AO1704" s="143">
        <v>8.1313012895662364</v>
      </c>
      <c r="AP1704" s="143">
        <v>8.1313012895662364</v>
      </c>
      <c r="AQ1704" s="143">
        <v>8.1313012895662364</v>
      </c>
      <c r="AR1704" s="143">
        <v>8.1313012895662364</v>
      </c>
      <c r="AS1704" s="143">
        <v>8.1276445171701557</v>
      </c>
      <c r="AT1704" s="143">
        <v>8.1253055391425448</v>
      </c>
      <c r="AU1704" s="143">
        <v>8.1215050599578742</v>
      </c>
      <c r="AV1704" s="143">
        <v>8.1153866133928183</v>
      </c>
      <c r="AW1704" s="143">
        <v>8.1056815451410582</v>
      </c>
      <c r="AX1704" s="144">
        <v>8.0906447831184067</v>
      </c>
    </row>
    <row r="1705" spans="1:50">
      <c r="A1705" s="212"/>
      <c r="B1705" s="215"/>
      <c r="C1705" s="217" t="s">
        <v>43</v>
      </c>
      <c r="D1705" s="52" t="s">
        <v>24</v>
      </c>
      <c r="E1705" s="86" t="str">
        <f>A1699&amp;"/"&amp;B1699&amp;"/"&amp;C1705&amp;"/"&amp;D1705</f>
        <v>Fuel oil fired power plants/Integrated gasification combined cycle/CHP with CCS/L</v>
      </c>
      <c r="F1705" s="61" t="str">
        <f>A1699</f>
        <v>Fuel oil fired power plants</v>
      </c>
      <c r="G1705" s="61" t="str">
        <f>B1699</f>
        <v>Integrated gasification combined cycle</v>
      </c>
      <c r="H1705" s="61" t="str">
        <f>C1705</f>
        <v>CHP with CCS</v>
      </c>
      <c r="I1705" s="84" t="str">
        <f t="shared" si="89"/>
        <v>L</v>
      </c>
      <c r="J1705" s="135" t="s">
        <v>99</v>
      </c>
      <c r="K1705" s="135" t="s">
        <v>99</v>
      </c>
      <c r="L1705" s="135" t="s">
        <v>99</v>
      </c>
      <c r="M1705" s="135" t="s">
        <v>99</v>
      </c>
      <c r="N1705" s="135" t="s">
        <v>99</v>
      </c>
      <c r="O1705" s="135" t="s">
        <v>99</v>
      </c>
      <c r="P1705" s="135" t="s">
        <v>99</v>
      </c>
      <c r="Q1705" s="135" t="s">
        <v>99</v>
      </c>
      <c r="R1705" s="135" t="s">
        <v>99</v>
      </c>
      <c r="S1705" s="135" t="s">
        <v>99</v>
      </c>
      <c r="T1705" s="135" t="s">
        <v>99</v>
      </c>
      <c r="U1705" s="135" t="s">
        <v>99</v>
      </c>
      <c r="V1705" s="135" t="s">
        <v>99</v>
      </c>
      <c r="W1705" s="135" t="s">
        <v>99</v>
      </c>
      <c r="X1705" s="135" t="s">
        <v>99</v>
      </c>
      <c r="Y1705" s="135" t="s">
        <v>99</v>
      </c>
      <c r="Z1705" s="135" t="s">
        <v>99</v>
      </c>
      <c r="AA1705" s="135" t="s">
        <v>99</v>
      </c>
      <c r="AB1705" s="135" t="s">
        <v>99</v>
      </c>
      <c r="AC1705" s="135" t="s">
        <v>99</v>
      </c>
      <c r="AD1705" s="135" t="s">
        <v>99</v>
      </c>
      <c r="AE1705" s="135">
        <v>8.3010112926898394</v>
      </c>
      <c r="AF1705" s="135">
        <v>8.3010112926898394</v>
      </c>
      <c r="AG1705" s="135">
        <v>8.3010112926898394</v>
      </c>
      <c r="AH1705" s="135">
        <v>8.3010112926898394</v>
      </c>
      <c r="AI1705" s="135">
        <v>8.3010112926898394</v>
      </c>
      <c r="AJ1705" s="135">
        <v>8.3010112926898394</v>
      </c>
      <c r="AK1705" s="135">
        <v>8.3010112926898394</v>
      </c>
      <c r="AL1705" s="135">
        <v>8.3010112926898394</v>
      </c>
      <c r="AM1705" s="135">
        <v>8.3010112926898394</v>
      </c>
      <c r="AN1705" s="135">
        <v>8.3010112926898394</v>
      </c>
      <c r="AO1705" s="135">
        <v>8.3010112926898394</v>
      </c>
      <c r="AP1705" s="135">
        <v>8.3010112926898394</v>
      </c>
      <c r="AQ1705" s="135">
        <v>8.3010112926898394</v>
      </c>
      <c r="AR1705" s="135">
        <v>8.3010112926898394</v>
      </c>
      <c r="AS1705" s="135">
        <v>8.2972781990712825</v>
      </c>
      <c r="AT1705" s="135">
        <v>8.2948904037690134</v>
      </c>
      <c r="AU1705" s="135">
        <v>8.2910106040289566</v>
      </c>
      <c r="AV1705" s="135">
        <v>8.2847644581512458</v>
      </c>
      <c r="AW1705" s="135">
        <v>8.2748568334937325</v>
      </c>
      <c r="AX1705" s="136">
        <v>8.2595062362263931</v>
      </c>
    </row>
    <row r="1706" spans="1:50">
      <c r="A1706" s="212"/>
      <c r="B1706" s="218"/>
      <c r="C1706" s="210"/>
      <c r="D1706" s="93" t="s">
        <v>25</v>
      </c>
      <c r="E1706" s="73" t="str">
        <f>A1699&amp;"/"&amp;B1699&amp;"/"&amp;C1705&amp;"/"&amp;D1706</f>
        <v>Fuel oil fired power plants/Integrated gasification combined cycle/CHP with CCS/M</v>
      </c>
      <c r="F1706" s="91" t="str">
        <f>A1699</f>
        <v>Fuel oil fired power plants</v>
      </c>
      <c r="G1706" s="91" t="str">
        <f>B1699</f>
        <v>Integrated gasification combined cycle</v>
      </c>
      <c r="H1706" s="91" t="str">
        <f>C1705</f>
        <v>CHP with CCS</v>
      </c>
      <c r="I1706" s="70" t="str">
        <f t="shared" si="89"/>
        <v>M</v>
      </c>
      <c r="J1706" s="137" t="s">
        <v>99</v>
      </c>
      <c r="K1706" s="137" t="s">
        <v>99</v>
      </c>
      <c r="L1706" s="137" t="s">
        <v>99</v>
      </c>
      <c r="M1706" s="137" t="s">
        <v>99</v>
      </c>
      <c r="N1706" s="137" t="s">
        <v>99</v>
      </c>
      <c r="O1706" s="137" t="s">
        <v>99</v>
      </c>
      <c r="P1706" s="137" t="s">
        <v>99</v>
      </c>
      <c r="Q1706" s="137" t="s">
        <v>99</v>
      </c>
      <c r="R1706" s="137" t="s">
        <v>99</v>
      </c>
      <c r="S1706" s="137" t="s">
        <v>99</v>
      </c>
      <c r="T1706" s="137" t="s">
        <v>99</v>
      </c>
      <c r="U1706" s="137" t="s">
        <v>99</v>
      </c>
      <c r="V1706" s="137" t="s">
        <v>99</v>
      </c>
      <c r="W1706" s="137" t="s">
        <v>99</v>
      </c>
      <c r="X1706" s="137" t="s">
        <v>99</v>
      </c>
      <c r="Y1706" s="137" t="s">
        <v>99</v>
      </c>
      <c r="Z1706" s="137" t="s">
        <v>99</v>
      </c>
      <c r="AA1706" s="137" t="s">
        <v>99</v>
      </c>
      <c r="AB1706" s="137" t="s">
        <v>99</v>
      </c>
      <c r="AC1706" s="137" t="s">
        <v>99</v>
      </c>
      <c r="AD1706" s="137" t="s">
        <v>99</v>
      </c>
      <c r="AE1706" s="137">
        <v>8.7894983925023205</v>
      </c>
      <c r="AF1706" s="137">
        <v>8.7894983925023205</v>
      </c>
      <c r="AG1706" s="137">
        <v>8.7894983925023205</v>
      </c>
      <c r="AH1706" s="137">
        <v>8.7894983925023205</v>
      </c>
      <c r="AI1706" s="137">
        <v>8.7894983925023205</v>
      </c>
      <c r="AJ1706" s="137">
        <v>8.7894983925023205</v>
      </c>
      <c r="AK1706" s="137">
        <v>8.7894983925023205</v>
      </c>
      <c r="AL1706" s="137">
        <v>8.7894983925023205</v>
      </c>
      <c r="AM1706" s="137">
        <v>8.7894983925023205</v>
      </c>
      <c r="AN1706" s="137">
        <v>8.7894983925023205</v>
      </c>
      <c r="AO1706" s="137">
        <v>8.7894983925023205</v>
      </c>
      <c r="AP1706" s="137">
        <v>8.7894983925023205</v>
      </c>
      <c r="AQ1706" s="137">
        <v>8.7894983925023205</v>
      </c>
      <c r="AR1706" s="137">
        <v>8.7894983925023205</v>
      </c>
      <c r="AS1706" s="137">
        <v>8.7855456186531526</v>
      </c>
      <c r="AT1706" s="137">
        <v>8.7830173094832347</v>
      </c>
      <c r="AU1706" s="137">
        <v>8.7789091963418304</v>
      </c>
      <c r="AV1706" s="137">
        <v>8.7722954854076178</v>
      </c>
      <c r="AW1706" s="137">
        <v>8.7618048297597415</v>
      </c>
      <c r="AX1706" s="138">
        <v>8.7455509005398095</v>
      </c>
    </row>
    <row r="1707" spans="1:50">
      <c r="A1707" s="212"/>
      <c r="B1707" s="214" t="s">
        <v>44</v>
      </c>
      <c r="C1707" s="209" t="s">
        <v>36</v>
      </c>
      <c r="D1707" s="67" t="s">
        <v>24</v>
      </c>
      <c r="E1707" s="87" t="str">
        <f>A1699&amp;"/"&amp;B1707&amp;"/"&amp;C1707&amp;"/"&amp;D1707</f>
        <v>Fuel oil fired power plants/Supercritical steam turbine/Electricity only/L</v>
      </c>
      <c r="F1707" s="55" t="str">
        <f>A1699</f>
        <v>Fuel oil fired power plants</v>
      </c>
      <c r="G1707" s="55" t="str">
        <f>B1707</f>
        <v>Supercritical steam turbine</v>
      </c>
      <c r="H1707" s="55" t="str">
        <f>C1707</f>
        <v>Electricity only</v>
      </c>
      <c r="I1707" s="85" t="str">
        <f t="shared" si="89"/>
        <v>L</v>
      </c>
      <c r="J1707" s="139">
        <v>5.1699882766705745</v>
      </c>
      <c r="K1707" s="139">
        <v>5.1699882766705745</v>
      </c>
      <c r="L1707" s="139">
        <v>5.1699882766705745</v>
      </c>
      <c r="M1707" s="139">
        <v>5.1699882766705745</v>
      </c>
      <c r="N1707" s="139">
        <v>5.1699882766705745</v>
      </c>
      <c r="O1707" s="139">
        <v>5.1699882766705745</v>
      </c>
      <c r="P1707" s="139">
        <v>5.1699882766705745</v>
      </c>
      <c r="Q1707" s="139">
        <v>5.1699882766705745</v>
      </c>
      <c r="R1707" s="139">
        <v>5.1699882766705745</v>
      </c>
      <c r="S1707" s="139">
        <v>5.1699882766705745</v>
      </c>
      <c r="T1707" s="139">
        <v>5.1699882766705745</v>
      </c>
      <c r="U1707" s="139">
        <v>5.1699882766705745</v>
      </c>
      <c r="V1707" s="139">
        <v>5.1699882766705745</v>
      </c>
      <c r="W1707" s="139">
        <v>5.1699882766705745</v>
      </c>
      <c r="X1707" s="139">
        <v>5.1699882766705745</v>
      </c>
      <c r="Y1707" s="139">
        <v>5.1699882766705745</v>
      </c>
      <c r="Z1707" s="139">
        <v>5.1699882766705745</v>
      </c>
      <c r="AA1707" s="139">
        <v>5.1699882766705745</v>
      </c>
      <c r="AB1707" s="139">
        <v>5.1699882766705745</v>
      </c>
      <c r="AC1707" s="139">
        <v>5.1699882766705745</v>
      </c>
      <c r="AD1707" s="139">
        <v>5.1699882766705745</v>
      </c>
      <c r="AE1707" s="139">
        <v>5.1699882766705745</v>
      </c>
      <c r="AF1707" s="139">
        <v>5.1699882766705745</v>
      </c>
      <c r="AG1707" s="139">
        <v>5.1699882766705745</v>
      </c>
      <c r="AH1707" s="139">
        <v>5.1699882766705745</v>
      </c>
      <c r="AI1707" s="139">
        <v>5.1699882766705745</v>
      </c>
      <c r="AJ1707" s="139">
        <v>5.1699882766705745</v>
      </c>
      <c r="AK1707" s="139">
        <v>5.1699882766705745</v>
      </c>
      <c r="AL1707" s="139">
        <v>5.1699882766705745</v>
      </c>
      <c r="AM1707" s="139">
        <v>5.1699882766705745</v>
      </c>
      <c r="AN1707" s="139">
        <v>5.168573320062281</v>
      </c>
      <c r="AO1707" s="139">
        <v>5.1680817542762094</v>
      </c>
      <c r="AP1707" s="139">
        <v>5.1674210355559715</v>
      </c>
      <c r="AQ1707" s="139">
        <v>5.166534269182919</v>
      </c>
      <c r="AR1707" s="139">
        <v>5.1653464792431425</v>
      </c>
      <c r="AS1707" s="139">
        <v>5.1637597050770232</v>
      </c>
      <c r="AT1707" s="139">
        <v>5.1616474443660394</v>
      </c>
      <c r="AU1707" s="139">
        <v>5.1588489432392306</v>
      </c>
      <c r="AV1707" s="139">
        <v>5.1551644233137495</v>
      </c>
      <c r="AW1707" s="139">
        <v>5.1503532549268076</v>
      </c>
      <c r="AX1707" s="140">
        <v>5.1441383352872228</v>
      </c>
    </row>
    <row r="1708" spans="1:50">
      <c r="A1708" s="212"/>
      <c r="B1708" s="215"/>
      <c r="C1708" s="216"/>
      <c r="D1708" s="52" t="s">
        <v>25</v>
      </c>
      <c r="E1708" s="86" t="str">
        <f>A1699&amp;"/"&amp;B1707&amp;"/"&amp;C1707&amp;"/"&amp;D1708</f>
        <v>Fuel oil fired power plants/Supercritical steam turbine/Electricity only/M</v>
      </c>
      <c r="F1708" s="61" t="str">
        <f>A1699</f>
        <v>Fuel oil fired power plants</v>
      </c>
      <c r="G1708" s="61" t="str">
        <f>B1707</f>
        <v>Supercritical steam turbine</v>
      </c>
      <c r="H1708" s="61" t="str">
        <f>C1707</f>
        <v>Electricity only</v>
      </c>
      <c r="I1708" s="84" t="str">
        <f t="shared" si="89"/>
        <v>M</v>
      </c>
      <c r="J1708" s="135">
        <v>5.6352872215709269</v>
      </c>
      <c r="K1708" s="135">
        <v>5.6352872215709269</v>
      </c>
      <c r="L1708" s="135">
        <v>5.6352872215709269</v>
      </c>
      <c r="M1708" s="135">
        <v>5.6352872215709269</v>
      </c>
      <c r="N1708" s="135">
        <v>5.6352872215709269</v>
      </c>
      <c r="O1708" s="135">
        <v>5.6352872215709269</v>
      </c>
      <c r="P1708" s="135">
        <v>5.6352872215709269</v>
      </c>
      <c r="Q1708" s="135">
        <v>5.6352872215709269</v>
      </c>
      <c r="R1708" s="135">
        <v>5.6352872215709269</v>
      </c>
      <c r="S1708" s="135">
        <v>5.6352872215709269</v>
      </c>
      <c r="T1708" s="135">
        <v>5.6352872215709269</v>
      </c>
      <c r="U1708" s="135">
        <v>5.6352872215709269</v>
      </c>
      <c r="V1708" s="135">
        <v>5.6352872215709269</v>
      </c>
      <c r="W1708" s="135">
        <v>5.6352872215709269</v>
      </c>
      <c r="X1708" s="135">
        <v>5.6352872215709269</v>
      </c>
      <c r="Y1708" s="135">
        <v>5.6352872215709269</v>
      </c>
      <c r="Z1708" s="135">
        <v>5.6352872215709269</v>
      </c>
      <c r="AA1708" s="135">
        <v>5.6352872215709269</v>
      </c>
      <c r="AB1708" s="135">
        <v>5.6352872215709269</v>
      </c>
      <c r="AC1708" s="135">
        <v>5.6352872215709269</v>
      </c>
      <c r="AD1708" s="135">
        <v>5.6352872215709269</v>
      </c>
      <c r="AE1708" s="135">
        <v>5.6352872215709269</v>
      </c>
      <c r="AF1708" s="135">
        <v>5.6352872215709269</v>
      </c>
      <c r="AG1708" s="135">
        <v>5.6352872215709269</v>
      </c>
      <c r="AH1708" s="135">
        <v>5.6352872215709269</v>
      </c>
      <c r="AI1708" s="135">
        <v>5.6352872215709269</v>
      </c>
      <c r="AJ1708" s="135">
        <v>5.6352872215709269</v>
      </c>
      <c r="AK1708" s="135">
        <v>5.6352872215709269</v>
      </c>
      <c r="AL1708" s="135">
        <v>5.6352872215709269</v>
      </c>
      <c r="AM1708" s="135">
        <v>5.6352872215709269</v>
      </c>
      <c r="AN1708" s="135">
        <v>5.6337449188678859</v>
      </c>
      <c r="AO1708" s="135">
        <v>5.6332091121610679</v>
      </c>
      <c r="AP1708" s="135">
        <v>5.6324889287560094</v>
      </c>
      <c r="AQ1708" s="135">
        <v>5.6315223534093812</v>
      </c>
      <c r="AR1708" s="135">
        <v>5.6302276623750256</v>
      </c>
      <c r="AS1708" s="135">
        <v>5.6284980785339549</v>
      </c>
      <c r="AT1708" s="135">
        <v>5.6261957143589827</v>
      </c>
      <c r="AU1708" s="135">
        <v>5.6231453481307607</v>
      </c>
      <c r="AV1708" s="135">
        <v>5.6191292214119875</v>
      </c>
      <c r="AW1708" s="135">
        <v>5.6138850478702196</v>
      </c>
      <c r="AX1708" s="136">
        <v>5.607110785463072</v>
      </c>
    </row>
    <row r="1709" spans="1:50">
      <c r="A1709" s="212"/>
      <c r="B1709" s="215"/>
      <c r="C1709" s="217" t="s">
        <v>26</v>
      </c>
      <c r="D1709" s="83" t="s">
        <v>24</v>
      </c>
      <c r="E1709" s="56" t="str">
        <f>A1699&amp;"/"&amp;B1707&amp;"/"&amp;C1709&amp;"/"&amp;D1709</f>
        <v>Fuel oil fired power plants/Supercritical steam turbine/CHP/L</v>
      </c>
      <c r="F1709" s="103" t="str">
        <f>A1699</f>
        <v>Fuel oil fired power plants</v>
      </c>
      <c r="G1709" s="103" t="str">
        <f>B1707</f>
        <v>Supercritical steam turbine</v>
      </c>
      <c r="H1709" s="103" t="str">
        <f>C1709</f>
        <v>CHP</v>
      </c>
      <c r="I1709" s="104" t="str">
        <f t="shared" si="89"/>
        <v>L</v>
      </c>
      <c r="J1709" s="141">
        <v>6.4802274621236693</v>
      </c>
      <c r="K1709" s="141">
        <v>6.4802274621236693</v>
      </c>
      <c r="L1709" s="141">
        <v>6.4802274621236693</v>
      </c>
      <c r="M1709" s="141">
        <v>6.4802274621236693</v>
      </c>
      <c r="N1709" s="141">
        <v>6.4802274621236693</v>
      </c>
      <c r="O1709" s="141">
        <v>6.4802274621236693</v>
      </c>
      <c r="P1709" s="141">
        <v>6.4802274621236693</v>
      </c>
      <c r="Q1709" s="141">
        <v>6.4802274621236693</v>
      </c>
      <c r="R1709" s="141">
        <v>6.4802274621236693</v>
      </c>
      <c r="S1709" s="141">
        <v>6.4802274621236693</v>
      </c>
      <c r="T1709" s="141">
        <v>6.4802274621236693</v>
      </c>
      <c r="U1709" s="141">
        <v>6.4802274621236693</v>
      </c>
      <c r="V1709" s="141">
        <v>6.4802274621236693</v>
      </c>
      <c r="W1709" s="141">
        <v>6.4802274621236693</v>
      </c>
      <c r="X1709" s="141">
        <v>6.4802274621236693</v>
      </c>
      <c r="Y1709" s="141">
        <v>6.4802274621236693</v>
      </c>
      <c r="Z1709" s="141">
        <v>6.4802274621236693</v>
      </c>
      <c r="AA1709" s="141">
        <v>6.4802274621236693</v>
      </c>
      <c r="AB1709" s="141">
        <v>6.4802274621236693</v>
      </c>
      <c r="AC1709" s="141">
        <v>6.4802274621236693</v>
      </c>
      <c r="AD1709" s="141">
        <v>6.4802274621236693</v>
      </c>
      <c r="AE1709" s="141">
        <v>6.4802274621236693</v>
      </c>
      <c r="AF1709" s="141">
        <v>6.4802274621236693</v>
      </c>
      <c r="AG1709" s="141">
        <v>6.4802274621236693</v>
      </c>
      <c r="AH1709" s="141">
        <v>6.4802274621236693</v>
      </c>
      <c r="AI1709" s="141">
        <v>6.4802274621236693</v>
      </c>
      <c r="AJ1709" s="141">
        <v>6.4802274621236693</v>
      </c>
      <c r="AK1709" s="141">
        <v>6.4802274621236693</v>
      </c>
      <c r="AL1709" s="141">
        <v>6.4802274621236693</v>
      </c>
      <c r="AM1709" s="141">
        <v>6.4802274621236693</v>
      </c>
      <c r="AN1709" s="141">
        <v>6.4784539105834922</v>
      </c>
      <c r="AO1709" s="141">
        <v>6.4778377664191602</v>
      </c>
      <c r="AP1709" s="141">
        <v>6.4770096005962419</v>
      </c>
      <c r="AQ1709" s="141">
        <v>6.4758980994678783</v>
      </c>
      <c r="AR1709" s="141">
        <v>6.4744092858429614</v>
      </c>
      <c r="AS1709" s="141">
        <v>6.4724203727202996</v>
      </c>
      <c r="AT1709" s="141">
        <v>6.4697727980771909</v>
      </c>
      <c r="AU1709" s="141">
        <v>6.4662650679075568</v>
      </c>
      <c r="AV1709" s="141">
        <v>6.4616467736430243</v>
      </c>
      <c r="AW1709" s="141">
        <v>6.4556163024238442</v>
      </c>
      <c r="AX1709" s="142">
        <v>6.4478263248130503</v>
      </c>
    </row>
    <row r="1710" spans="1:50">
      <c r="A1710" s="212"/>
      <c r="B1710" s="215"/>
      <c r="C1710" s="216"/>
      <c r="D1710" s="106" t="s">
        <v>25</v>
      </c>
      <c r="E1710" s="107" t="str">
        <f>A1699&amp;"/"&amp;B1707&amp;"/"&amp;C1709&amp;"/"&amp;D1710</f>
        <v>Fuel oil fired power plants/Supercritical steam turbine/CHP/M</v>
      </c>
      <c r="F1710" s="108" t="str">
        <f>A1699</f>
        <v>Fuel oil fired power plants</v>
      </c>
      <c r="G1710" s="108" t="str">
        <f>B1707</f>
        <v>Supercritical steam turbine</v>
      </c>
      <c r="H1710" s="108" t="str">
        <f>C1709</f>
        <v>CHP</v>
      </c>
      <c r="I1710" s="109" t="str">
        <f t="shared" si="89"/>
        <v>M</v>
      </c>
      <c r="J1710" s="143">
        <v>7.0027968565905807</v>
      </c>
      <c r="K1710" s="143">
        <v>7.0027968565905807</v>
      </c>
      <c r="L1710" s="143">
        <v>7.0027968565905807</v>
      </c>
      <c r="M1710" s="143">
        <v>7.0027968565905807</v>
      </c>
      <c r="N1710" s="143">
        <v>7.0027968565905807</v>
      </c>
      <c r="O1710" s="143">
        <v>7.0027968565905807</v>
      </c>
      <c r="P1710" s="143">
        <v>7.0027968565905807</v>
      </c>
      <c r="Q1710" s="143">
        <v>7.0027968565905807</v>
      </c>
      <c r="R1710" s="143">
        <v>7.0027968565905807</v>
      </c>
      <c r="S1710" s="143">
        <v>7.0027968565905807</v>
      </c>
      <c r="T1710" s="143">
        <v>7.0027968565905807</v>
      </c>
      <c r="U1710" s="143">
        <v>7.0027968565905807</v>
      </c>
      <c r="V1710" s="143">
        <v>7.0027968565905807</v>
      </c>
      <c r="W1710" s="143">
        <v>7.0027968565905807</v>
      </c>
      <c r="X1710" s="143">
        <v>7.0027968565905807</v>
      </c>
      <c r="Y1710" s="143">
        <v>7.0027968565905807</v>
      </c>
      <c r="Z1710" s="143">
        <v>7.0027968565905807</v>
      </c>
      <c r="AA1710" s="143">
        <v>7.0027968565905807</v>
      </c>
      <c r="AB1710" s="143">
        <v>7.0027968565905807</v>
      </c>
      <c r="AC1710" s="143">
        <v>7.0027968565905807</v>
      </c>
      <c r="AD1710" s="143">
        <v>7.0027968565905807</v>
      </c>
      <c r="AE1710" s="143">
        <v>7.0027968565905807</v>
      </c>
      <c r="AF1710" s="143">
        <v>7.0027968565905807</v>
      </c>
      <c r="AG1710" s="143">
        <v>7.0027968565905807</v>
      </c>
      <c r="AH1710" s="143">
        <v>7.0027968565905807</v>
      </c>
      <c r="AI1710" s="143">
        <v>7.0027968565905807</v>
      </c>
      <c r="AJ1710" s="143">
        <v>7.0027968565905807</v>
      </c>
      <c r="AK1710" s="143">
        <v>7.0027968565905807</v>
      </c>
      <c r="AL1710" s="143">
        <v>7.0027968565905807</v>
      </c>
      <c r="AM1710" s="143">
        <v>7.0027968565905807</v>
      </c>
      <c r="AN1710" s="143">
        <v>7.0008802847999858</v>
      </c>
      <c r="AO1710" s="143">
        <v>7.0002144544039986</v>
      </c>
      <c r="AP1710" s="143">
        <v>6.9993195047968495</v>
      </c>
      <c r="AQ1710" s="143">
        <v>6.9981183715568056</v>
      </c>
      <c r="AR1710" s="143">
        <v>6.9965094991162067</v>
      </c>
      <c r="AS1710" s="143">
        <v>6.9943601988571018</v>
      </c>
      <c r="AT1710" s="143">
        <v>6.9914991222210237</v>
      </c>
      <c r="AU1710" s="143">
        <v>6.9877085266054744</v>
      </c>
      <c r="AV1710" s="143">
        <v>6.9827178103462844</v>
      </c>
      <c r="AW1710" s="143">
        <v>6.9762010383434081</v>
      </c>
      <c r="AX1710" s="144">
        <v>6.9677828723076294</v>
      </c>
    </row>
    <row r="1711" spans="1:50">
      <c r="A1711" s="212"/>
      <c r="B1711" s="215"/>
      <c r="C1711" s="217" t="s">
        <v>42</v>
      </c>
      <c r="D1711" s="83" t="s">
        <v>24</v>
      </c>
      <c r="E1711" s="56" t="str">
        <f>A1699&amp;"/"&amp;B1707&amp;"/"&amp;C1711&amp;"/"&amp;D1711</f>
        <v>Fuel oil fired power plants/Supercritical steam turbine/Electricity only with CCS/L</v>
      </c>
      <c r="F1711" s="103" t="str">
        <f>A1699</f>
        <v>Fuel oil fired power plants</v>
      </c>
      <c r="G1711" s="103" t="str">
        <f>B1707</f>
        <v>Supercritical steam turbine</v>
      </c>
      <c r="H1711" s="103" t="str">
        <f>C1711</f>
        <v>Electricity only with CCS</v>
      </c>
      <c r="I1711" s="104" t="str">
        <f t="shared" si="89"/>
        <v>L</v>
      </c>
      <c r="J1711" s="141" t="s">
        <v>99</v>
      </c>
      <c r="K1711" s="141" t="s">
        <v>99</v>
      </c>
      <c r="L1711" s="141" t="s">
        <v>99</v>
      </c>
      <c r="M1711" s="141" t="s">
        <v>99</v>
      </c>
      <c r="N1711" s="141" t="s">
        <v>99</v>
      </c>
      <c r="O1711" s="141" t="s">
        <v>99</v>
      </c>
      <c r="P1711" s="141" t="s">
        <v>99</v>
      </c>
      <c r="Q1711" s="141" t="s">
        <v>99</v>
      </c>
      <c r="R1711" s="141" t="s">
        <v>99</v>
      </c>
      <c r="S1711" s="141" t="s">
        <v>99</v>
      </c>
      <c r="T1711" s="141" t="s">
        <v>99</v>
      </c>
      <c r="U1711" s="141" t="s">
        <v>99</v>
      </c>
      <c r="V1711" s="141" t="s">
        <v>99</v>
      </c>
      <c r="W1711" s="141" t="s">
        <v>99</v>
      </c>
      <c r="X1711" s="141" t="s">
        <v>99</v>
      </c>
      <c r="Y1711" s="141" t="s">
        <v>99</v>
      </c>
      <c r="Z1711" s="141" t="s">
        <v>99</v>
      </c>
      <c r="AA1711" s="141" t="s">
        <v>99</v>
      </c>
      <c r="AB1711" s="141" t="s">
        <v>99</v>
      </c>
      <c r="AC1711" s="141" t="s">
        <v>99</v>
      </c>
      <c r="AD1711" s="141" t="s">
        <v>99</v>
      </c>
      <c r="AE1711" s="141">
        <v>9.5644783118405634</v>
      </c>
      <c r="AF1711" s="141">
        <v>9.5644783118405634</v>
      </c>
      <c r="AG1711" s="141">
        <v>9.5644783118405634</v>
      </c>
      <c r="AH1711" s="141">
        <v>9.5644783118405634</v>
      </c>
      <c r="AI1711" s="141">
        <v>9.5644783118405634</v>
      </c>
      <c r="AJ1711" s="141">
        <v>9.5644783118405634</v>
      </c>
      <c r="AK1711" s="141">
        <v>9.5644783118405634</v>
      </c>
      <c r="AL1711" s="141">
        <v>9.5644783118405634</v>
      </c>
      <c r="AM1711" s="141">
        <v>9.5644783118405634</v>
      </c>
      <c r="AN1711" s="141">
        <v>9.5644783118405634</v>
      </c>
      <c r="AO1711" s="141">
        <v>9.5644783118405634</v>
      </c>
      <c r="AP1711" s="141">
        <v>9.5644783118405634</v>
      </c>
      <c r="AQ1711" s="141">
        <v>9.5644783118405634</v>
      </c>
      <c r="AR1711" s="141">
        <v>9.5644783118405634</v>
      </c>
      <c r="AS1711" s="141">
        <v>9.5601770174931833</v>
      </c>
      <c r="AT1711" s="141">
        <v>9.5574257844715209</v>
      </c>
      <c r="AU1711" s="141">
        <v>9.5529554543924924</v>
      </c>
      <c r="AV1711" s="141">
        <v>9.5457586051564753</v>
      </c>
      <c r="AW1711" s="141">
        <v>9.5343429766484054</v>
      </c>
      <c r="AX1711" s="142">
        <v>9.5166559202813605</v>
      </c>
    </row>
    <row r="1712" spans="1:50">
      <c r="A1712" s="212"/>
      <c r="B1712" s="215"/>
      <c r="C1712" s="216"/>
      <c r="D1712" s="106" t="s">
        <v>25</v>
      </c>
      <c r="E1712" s="107" t="str">
        <f>A1699&amp;"/"&amp;B1707&amp;"/"&amp;C1711&amp;"/"&amp;D1712</f>
        <v>Fuel oil fired power plants/Supercritical steam turbine/Electricity only with CCS/M</v>
      </c>
      <c r="F1712" s="108" t="str">
        <f>A1699</f>
        <v>Fuel oil fired power plants</v>
      </c>
      <c r="G1712" s="108" t="str">
        <f>B1707</f>
        <v>Supercritical steam turbine</v>
      </c>
      <c r="H1712" s="108" t="str">
        <f>C1711</f>
        <v>Electricity only with CCS</v>
      </c>
      <c r="I1712" s="109" t="str">
        <f t="shared" si="89"/>
        <v>M</v>
      </c>
      <c r="J1712" s="143" t="s">
        <v>99</v>
      </c>
      <c r="K1712" s="143" t="s">
        <v>99</v>
      </c>
      <c r="L1712" s="143" t="s">
        <v>99</v>
      </c>
      <c r="M1712" s="143" t="s">
        <v>99</v>
      </c>
      <c r="N1712" s="143" t="s">
        <v>99</v>
      </c>
      <c r="O1712" s="143" t="s">
        <v>99</v>
      </c>
      <c r="P1712" s="143" t="s">
        <v>99</v>
      </c>
      <c r="Q1712" s="143" t="s">
        <v>99</v>
      </c>
      <c r="R1712" s="143" t="s">
        <v>99</v>
      </c>
      <c r="S1712" s="143" t="s">
        <v>99</v>
      </c>
      <c r="T1712" s="143" t="s">
        <v>99</v>
      </c>
      <c r="U1712" s="143" t="s">
        <v>99</v>
      </c>
      <c r="V1712" s="143" t="s">
        <v>99</v>
      </c>
      <c r="W1712" s="143" t="s">
        <v>99</v>
      </c>
      <c r="X1712" s="143" t="s">
        <v>99</v>
      </c>
      <c r="Y1712" s="143" t="s">
        <v>99</v>
      </c>
      <c r="Z1712" s="143" t="s">
        <v>99</v>
      </c>
      <c r="AA1712" s="143" t="s">
        <v>99</v>
      </c>
      <c r="AB1712" s="143" t="s">
        <v>99</v>
      </c>
      <c r="AC1712" s="143" t="s">
        <v>99</v>
      </c>
      <c r="AD1712" s="143" t="s">
        <v>99</v>
      </c>
      <c r="AE1712" s="143">
        <v>10.244059665576604</v>
      </c>
      <c r="AF1712" s="143">
        <v>10.244059665576604</v>
      </c>
      <c r="AG1712" s="143">
        <v>10.244059665576604</v>
      </c>
      <c r="AH1712" s="143">
        <v>10.244059665576604</v>
      </c>
      <c r="AI1712" s="143">
        <v>10.244059665576604</v>
      </c>
      <c r="AJ1712" s="143">
        <v>10.244059665576604</v>
      </c>
      <c r="AK1712" s="143">
        <v>10.244059665576604</v>
      </c>
      <c r="AL1712" s="143">
        <v>10.244059665576604</v>
      </c>
      <c r="AM1712" s="143">
        <v>10.244059665576604</v>
      </c>
      <c r="AN1712" s="143">
        <v>10.244059665576604</v>
      </c>
      <c r="AO1712" s="143">
        <v>10.244059665576604</v>
      </c>
      <c r="AP1712" s="143">
        <v>10.244059665576604</v>
      </c>
      <c r="AQ1712" s="143">
        <v>10.244059665576604</v>
      </c>
      <c r="AR1712" s="143">
        <v>10.244059665576604</v>
      </c>
      <c r="AS1712" s="143">
        <v>10.239452752946647</v>
      </c>
      <c r="AT1712" s="143">
        <v>10.236506037578707</v>
      </c>
      <c r="AU1712" s="143">
        <v>10.231718078783537</v>
      </c>
      <c r="AV1712" s="143">
        <v>10.224009874470227</v>
      </c>
      <c r="AW1712" s="143">
        <v>10.211783135515532</v>
      </c>
      <c r="AX1712" s="144">
        <v>10.192839367248721</v>
      </c>
    </row>
    <row r="1713" spans="1:50">
      <c r="A1713" s="212"/>
      <c r="B1713" s="215"/>
      <c r="C1713" s="217" t="s">
        <v>43</v>
      </c>
      <c r="D1713" s="52" t="s">
        <v>24</v>
      </c>
      <c r="E1713" s="86" t="str">
        <f>A1699&amp;"/"&amp;B1707&amp;"/"&amp;C1713&amp;"/"&amp;D1713</f>
        <v>Fuel oil fired power plants/Supercritical steam turbine/CHP with CCS/L</v>
      </c>
      <c r="F1713" s="61" t="str">
        <f>A1699</f>
        <v>Fuel oil fired power plants</v>
      </c>
      <c r="G1713" s="61" t="str">
        <f>B1707</f>
        <v>Supercritical steam turbine</v>
      </c>
      <c r="H1713" s="61" t="str">
        <f>C1713</f>
        <v>CHP with CCS</v>
      </c>
      <c r="I1713" s="84" t="str">
        <f t="shared" si="89"/>
        <v>L</v>
      </c>
      <c r="J1713" s="135" t="s">
        <v>99</v>
      </c>
      <c r="K1713" s="135" t="s">
        <v>99</v>
      </c>
      <c r="L1713" s="135" t="s">
        <v>99</v>
      </c>
      <c r="M1713" s="135" t="s">
        <v>99</v>
      </c>
      <c r="N1713" s="135" t="s">
        <v>99</v>
      </c>
      <c r="O1713" s="135" t="s">
        <v>99</v>
      </c>
      <c r="P1713" s="135" t="s">
        <v>99</v>
      </c>
      <c r="Q1713" s="135" t="s">
        <v>99</v>
      </c>
      <c r="R1713" s="135" t="s">
        <v>99</v>
      </c>
      <c r="S1713" s="135" t="s">
        <v>99</v>
      </c>
      <c r="T1713" s="135" t="s">
        <v>99</v>
      </c>
      <c r="U1713" s="135" t="s">
        <v>99</v>
      </c>
      <c r="V1713" s="135" t="s">
        <v>99</v>
      </c>
      <c r="W1713" s="135" t="s">
        <v>99</v>
      </c>
      <c r="X1713" s="135" t="s">
        <v>99</v>
      </c>
      <c r="Y1713" s="135" t="s">
        <v>99</v>
      </c>
      <c r="Z1713" s="135" t="s">
        <v>99</v>
      </c>
      <c r="AA1713" s="135" t="s">
        <v>99</v>
      </c>
      <c r="AB1713" s="135" t="s">
        <v>99</v>
      </c>
      <c r="AC1713" s="135" t="s">
        <v>99</v>
      </c>
      <c r="AD1713" s="135" t="s">
        <v>99</v>
      </c>
      <c r="AE1713" s="135">
        <v>10.652746000968179</v>
      </c>
      <c r="AF1713" s="135">
        <v>10.652746000968179</v>
      </c>
      <c r="AG1713" s="135">
        <v>10.652746000968179</v>
      </c>
      <c r="AH1713" s="135">
        <v>10.652746000968179</v>
      </c>
      <c r="AI1713" s="135">
        <v>10.652746000968179</v>
      </c>
      <c r="AJ1713" s="135">
        <v>10.652746000968179</v>
      </c>
      <c r="AK1713" s="135">
        <v>10.652746000968179</v>
      </c>
      <c r="AL1713" s="135">
        <v>10.652746000968179</v>
      </c>
      <c r="AM1713" s="135">
        <v>10.652746000968179</v>
      </c>
      <c r="AN1713" s="135">
        <v>10.652746000968179</v>
      </c>
      <c r="AO1713" s="135">
        <v>10.652746000968179</v>
      </c>
      <c r="AP1713" s="135">
        <v>10.652746000968179</v>
      </c>
      <c r="AQ1713" s="135">
        <v>10.652746000968179</v>
      </c>
      <c r="AR1713" s="135">
        <v>10.652746000968179</v>
      </c>
      <c r="AS1713" s="135">
        <v>10.647955295749963</v>
      </c>
      <c r="AT1713" s="135">
        <v>10.64489102129466</v>
      </c>
      <c r="AU1713" s="135">
        <v>10.639912047081983</v>
      </c>
      <c r="AV1713" s="135">
        <v>10.63189632427736</v>
      </c>
      <c r="AW1713" s="135">
        <v>10.619181800079282</v>
      </c>
      <c r="AX1713" s="136">
        <v>10.599482270963337</v>
      </c>
    </row>
    <row r="1714" spans="1:50">
      <c r="A1714" s="212"/>
      <c r="B1714" s="218"/>
      <c r="C1714" s="210"/>
      <c r="D1714" s="93" t="s">
        <v>25</v>
      </c>
      <c r="E1714" s="73" t="str">
        <f>A1699&amp;"/"&amp;B1707&amp;"/"&amp;C1713&amp;"/"&amp;D1714</f>
        <v>Fuel oil fired power plants/Supercritical steam turbine/CHP with CCS/M</v>
      </c>
      <c r="F1714" s="91" t="str">
        <f>A1699</f>
        <v>Fuel oil fired power plants</v>
      </c>
      <c r="G1714" s="91" t="str">
        <f>B1707</f>
        <v>Supercritical steam turbine</v>
      </c>
      <c r="H1714" s="91" t="str">
        <f>C1713</f>
        <v>CHP with CCS</v>
      </c>
      <c r="I1714" s="70" t="str">
        <f t="shared" si="89"/>
        <v>M</v>
      </c>
      <c r="J1714" s="137" t="s">
        <v>99</v>
      </c>
      <c r="K1714" s="137" t="s">
        <v>99</v>
      </c>
      <c r="L1714" s="137" t="s">
        <v>99</v>
      </c>
      <c r="M1714" s="137" t="s">
        <v>99</v>
      </c>
      <c r="N1714" s="137" t="s">
        <v>99</v>
      </c>
      <c r="O1714" s="137" t="s">
        <v>99</v>
      </c>
      <c r="P1714" s="137" t="s">
        <v>99</v>
      </c>
      <c r="Q1714" s="137" t="s">
        <v>99</v>
      </c>
      <c r="R1714" s="137" t="s">
        <v>99</v>
      </c>
      <c r="S1714" s="137" t="s">
        <v>99</v>
      </c>
      <c r="T1714" s="137" t="s">
        <v>99</v>
      </c>
      <c r="U1714" s="137" t="s">
        <v>99</v>
      </c>
      <c r="V1714" s="137" t="s">
        <v>99</v>
      </c>
      <c r="W1714" s="137" t="s">
        <v>99</v>
      </c>
      <c r="X1714" s="137" t="s">
        <v>99</v>
      </c>
      <c r="Y1714" s="137" t="s">
        <v>99</v>
      </c>
      <c r="Z1714" s="137" t="s">
        <v>99</v>
      </c>
      <c r="AA1714" s="137" t="s">
        <v>99</v>
      </c>
      <c r="AB1714" s="137" t="s">
        <v>99</v>
      </c>
      <c r="AC1714" s="137" t="s">
        <v>99</v>
      </c>
      <c r="AD1714" s="137" t="s">
        <v>99</v>
      </c>
      <c r="AE1714" s="137">
        <v>11.379717066535054</v>
      </c>
      <c r="AF1714" s="137">
        <v>11.379717066535054</v>
      </c>
      <c r="AG1714" s="137">
        <v>11.379717066535054</v>
      </c>
      <c r="AH1714" s="137">
        <v>11.379717066535054</v>
      </c>
      <c r="AI1714" s="137">
        <v>11.379717066535054</v>
      </c>
      <c r="AJ1714" s="137">
        <v>11.379717066535054</v>
      </c>
      <c r="AK1714" s="137">
        <v>11.379717066535054</v>
      </c>
      <c r="AL1714" s="137">
        <v>11.379717066535054</v>
      </c>
      <c r="AM1714" s="137">
        <v>11.379717066535054</v>
      </c>
      <c r="AN1714" s="137">
        <v>11.379717066535054</v>
      </c>
      <c r="AO1714" s="137">
        <v>11.379717066535054</v>
      </c>
      <c r="AP1714" s="137">
        <v>11.379717066535054</v>
      </c>
      <c r="AQ1714" s="137">
        <v>11.379717066535054</v>
      </c>
      <c r="AR1714" s="137">
        <v>11.379717066535054</v>
      </c>
      <c r="AS1714" s="137">
        <v>11.374599431145317</v>
      </c>
      <c r="AT1714" s="137">
        <v>11.371326042639444</v>
      </c>
      <c r="AU1714" s="137">
        <v>11.36600729028989</v>
      </c>
      <c r="AV1714" s="137">
        <v>11.357444553734254</v>
      </c>
      <c r="AW1714" s="137">
        <v>11.343862357369431</v>
      </c>
      <c r="AX1714" s="138">
        <v>11.322818481202381</v>
      </c>
    </row>
    <row r="1715" spans="1:50">
      <c r="A1715" s="212"/>
      <c r="B1715" s="214" t="s">
        <v>46</v>
      </c>
      <c r="C1715" s="209" t="s">
        <v>36</v>
      </c>
      <c r="D1715" s="67" t="s">
        <v>24</v>
      </c>
      <c r="E1715" s="87" t="str">
        <f>A1699&amp;"/"&amp;B1715&amp;"/"&amp;C1715&amp;"/"&amp;D1715</f>
        <v>Fuel oil fired power plants/Steam turbine/Electricity only/L</v>
      </c>
      <c r="F1715" s="55" t="str">
        <f>A1699</f>
        <v>Fuel oil fired power plants</v>
      </c>
      <c r="G1715" s="55" t="str">
        <f>B1715</f>
        <v>Steam turbine</v>
      </c>
      <c r="H1715" s="55" t="str">
        <f>C1715</f>
        <v>Electricity only</v>
      </c>
      <c r="I1715" s="85" t="str">
        <f t="shared" si="89"/>
        <v>L</v>
      </c>
      <c r="J1715" s="139">
        <v>4.7479484173505275</v>
      </c>
      <c r="K1715" s="139">
        <v>4.7535194697041865</v>
      </c>
      <c r="L1715" s="139">
        <v>4.759054058642878</v>
      </c>
      <c r="M1715" s="139">
        <v>4.7645454337615165</v>
      </c>
      <c r="N1715" s="139">
        <v>4.76998707601365</v>
      </c>
      <c r="O1715" s="139">
        <v>4.7753727258183956</v>
      </c>
      <c r="P1715" s="139">
        <v>4.7806964084711554</v>
      </c>
      <c r="Q1715" s="139">
        <v>4.7859524566787988</v>
      </c>
      <c r="R1715" s="139">
        <v>4.7911355300868461</v>
      </c>
      <c r="S1715" s="139">
        <v>4.7962406317131645</v>
      </c>
      <c r="T1715" s="139">
        <v>4.8012631212488888</v>
      </c>
      <c r="U1715" s="139">
        <v>4.8061987252316687</v>
      </c>
      <c r="V1715" s="139">
        <v>4.8110435441380712</v>
      </c>
      <c r="W1715" s="139">
        <v>4.8157940564803852</v>
      </c>
      <c r="X1715" s="139">
        <v>4.820447120027513</v>
      </c>
      <c r="Y1715" s="139">
        <v>4.8249999702997775</v>
      </c>
      <c r="Z1715" s="139">
        <v>4.8294502165128916</v>
      </c>
      <c r="AA1715" s="139">
        <v>4.8337958351670283</v>
      </c>
      <c r="AB1715" s="139">
        <v>4.8380351614927868</v>
      </c>
      <c r="AC1715" s="139">
        <v>4.8421668789770065</v>
      </c>
      <c r="AD1715" s="139">
        <v>4.846190007198083</v>
      </c>
      <c r="AE1715" s="139">
        <v>4.8501038882028888</v>
      </c>
      <c r="AF1715" s="139">
        <v>4.8539081716560935</v>
      </c>
      <c r="AG1715" s="139">
        <v>4.8576027989878749</v>
      </c>
      <c r="AH1715" s="139">
        <v>4.8611879867583241</v>
      </c>
      <c r="AI1715" s="139">
        <v>4.8646642094465635</v>
      </c>
      <c r="AJ1715" s="139">
        <v>4.8680321818603405</v>
      </c>
      <c r="AK1715" s="139">
        <v>4.8712928413479402</v>
      </c>
      <c r="AL1715" s="139">
        <v>4.8744473299792856</v>
      </c>
      <c r="AM1715" s="139">
        <v>4.8774969768472021</v>
      </c>
      <c r="AN1715" s="139">
        <v>4.8804432806237221</v>
      </c>
      <c r="AO1715" s="139">
        <v>4.8832878924899807</v>
      </c>
      <c r="AP1715" s="139">
        <v>4.8860325995422471</v>
      </c>
      <c r="AQ1715" s="139">
        <v>4.8886793087610654</v>
      </c>
      <c r="AR1715" s="139">
        <v>4.8912300316155166</v>
      </c>
      <c r="AS1715" s="139">
        <v>4.8936868693605602</v>
      </c>
      <c r="AT1715" s="139">
        <v>4.8960519990722178</v>
      </c>
      <c r="AU1715" s="139">
        <v>4.8983276604532078</v>
      </c>
      <c r="AV1715" s="139">
        <v>4.9005161434305942</v>
      </c>
      <c r="AW1715" s="139">
        <v>4.9026197765570059</v>
      </c>
      <c r="AX1715" s="140">
        <v>4.9046409162181215</v>
      </c>
    </row>
    <row r="1716" spans="1:50">
      <c r="A1716" s="212"/>
      <c r="B1716" s="215"/>
      <c r="C1716" s="206"/>
      <c r="D1716" s="52" t="s">
        <v>25</v>
      </c>
      <c r="E1716" s="86" t="str">
        <f>A1699&amp;"/"&amp;B1715&amp;"/"&amp;C1715&amp;"/"&amp;D1716</f>
        <v>Fuel oil fired power plants/Steam turbine/Electricity only/M</v>
      </c>
      <c r="F1716" s="61" t="str">
        <f>A1699</f>
        <v>Fuel oil fired power plants</v>
      </c>
      <c r="G1716" s="61" t="str">
        <f>B1715</f>
        <v>Steam turbine</v>
      </c>
      <c r="H1716" s="61" t="str">
        <f>C1715</f>
        <v>Electricity only</v>
      </c>
      <c r="I1716" s="84" t="str">
        <f t="shared" si="89"/>
        <v>M</v>
      </c>
      <c r="J1716" s="135">
        <v>5.1277842907385702</v>
      </c>
      <c r="K1716" s="135">
        <v>5.133801027280521</v>
      </c>
      <c r="L1716" s="135">
        <v>5.139778383334308</v>
      </c>
      <c r="M1716" s="135">
        <v>5.1457090684624376</v>
      </c>
      <c r="N1716" s="135">
        <v>5.1515860420947419</v>
      </c>
      <c r="O1716" s="135">
        <v>5.1574025438838671</v>
      </c>
      <c r="P1716" s="135">
        <v>5.1631521211488476</v>
      </c>
      <c r="Q1716" s="135">
        <v>5.1688286532131018</v>
      </c>
      <c r="R1716" s="135">
        <v>5.1744263724937936</v>
      </c>
      <c r="S1716" s="135">
        <v>5.179939882250217</v>
      </c>
      <c r="T1716" s="135">
        <v>5.185364170948799</v>
      </c>
      <c r="U1716" s="135">
        <v>5.1906946232502014</v>
      </c>
      <c r="V1716" s="135">
        <v>5.195927027669117</v>
      </c>
      <c r="W1716" s="135">
        <v>5.2010575809988158</v>
      </c>
      <c r="X1716" s="135">
        <v>5.2060828896297133</v>
      </c>
      <c r="Y1716" s="135">
        <v>5.2109999679237582</v>
      </c>
      <c r="Z1716" s="135">
        <v>5.2158062338339226</v>
      </c>
      <c r="AA1716" s="135">
        <v>5.2204995019803917</v>
      </c>
      <c r="AB1716" s="135">
        <v>5.2250779744122093</v>
      </c>
      <c r="AC1716" s="135">
        <v>5.2295402292951678</v>
      </c>
      <c r="AD1716" s="135">
        <v>5.2338852077739286</v>
      </c>
      <c r="AE1716" s="135">
        <v>5.2381121992591204</v>
      </c>
      <c r="AF1716" s="135">
        <v>5.2422208253885803</v>
      </c>
      <c r="AG1716" s="135">
        <v>5.2462110229069037</v>
      </c>
      <c r="AH1716" s="135">
        <v>5.2500830256989888</v>
      </c>
      <c r="AI1716" s="135">
        <v>5.2538373462022889</v>
      </c>
      <c r="AJ1716" s="135">
        <v>5.2574747564091666</v>
      </c>
      <c r="AK1716" s="135">
        <v>5.2609962686557763</v>
      </c>
      <c r="AL1716" s="135">
        <v>5.2644031163776281</v>
      </c>
      <c r="AM1716" s="135">
        <v>5.2676967349949786</v>
      </c>
      <c r="AN1716" s="135">
        <v>5.2708787430736193</v>
      </c>
      <c r="AO1716" s="135">
        <v>5.2739509238891786</v>
      </c>
      <c r="AP1716" s="135">
        <v>5.2769152075056276</v>
      </c>
      <c r="AQ1716" s="135">
        <v>5.2797736534619508</v>
      </c>
      <c r="AR1716" s="135">
        <v>5.2825284341447576</v>
      </c>
      <c r="AS1716" s="135">
        <v>5.2851818189094049</v>
      </c>
      <c r="AT1716" s="135">
        <v>5.287736158997995</v>
      </c>
      <c r="AU1716" s="135">
        <v>5.2901938732894642</v>
      </c>
      <c r="AV1716" s="135">
        <v>5.2925574349050413</v>
      </c>
      <c r="AW1716" s="135">
        <v>5.2948293586815653</v>
      </c>
      <c r="AX1716" s="136">
        <v>5.29701218951557</v>
      </c>
    </row>
    <row r="1717" spans="1:50">
      <c r="A1717" s="212"/>
      <c r="B1717" s="215"/>
      <c r="C1717" s="206"/>
      <c r="D1717" s="52" t="s">
        <v>38</v>
      </c>
      <c r="E1717" s="86" t="str">
        <f>A1699&amp;"/"&amp;B1715&amp;"/"&amp;C1715&amp;"/"&amp;D1717</f>
        <v>Fuel oil fired power plants/Steam turbine/Electricity only/S</v>
      </c>
      <c r="F1717" s="61" t="str">
        <f>A1699</f>
        <v>Fuel oil fired power plants</v>
      </c>
      <c r="G1717" s="61" t="str">
        <f>B1715</f>
        <v>Steam turbine</v>
      </c>
      <c r="H1717" s="61" t="str">
        <f>C1715</f>
        <v>Electricity only</v>
      </c>
      <c r="I1717" s="84" t="str">
        <f t="shared" si="89"/>
        <v>S</v>
      </c>
      <c r="J1717" s="135">
        <v>5.6662016412661202</v>
      </c>
      <c r="K1717" s="135">
        <v>5.6728501351449765</v>
      </c>
      <c r="L1717" s="135">
        <v>5.6794551135844111</v>
      </c>
      <c r="M1717" s="135">
        <v>5.6860085206509936</v>
      </c>
      <c r="N1717" s="135">
        <v>5.6925025765146904</v>
      </c>
      <c r="O1717" s="135">
        <v>5.6989298109916753</v>
      </c>
      <c r="P1717" s="135">
        <v>5.7052830938694772</v>
      </c>
      <c r="Q1717" s="135">
        <v>5.7115556618004781</v>
      </c>
      <c r="R1717" s="135">
        <v>5.717741141605643</v>
      </c>
      <c r="S1717" s="135">
        <v>5.7238335698864908</v>
      </c>
      <c r="T1717" s="135">
        <v>5.7298274088984238</v>
      </c>
      <c r="U1717" s="135">
        <v>5.7357175586914737</v>
      </c>
      <c r="V1717" s="135">
        <v>5.7414993655743753</v>
      </c>
      <c r="W1717" s="135">
        <v>5.7471686270036928</v>
      </c>
      <c r="X1717" s="135">
        <v>5.7527215930408344</v>
      </c>
      <c r="Y1717" s="135">
        <v>5.7581549645557546</v>
      </c>
      <c r="Z1717" s="135">
        <v>5.7634658883864853</v>
      </c>
      <c r="AA1717" s="135">
        <v>5.7686519496883326</v>
      </c>
      <c r="AB1717" s="135">
        <v>5.7737111617254921</v>
      </c>
      <c r="AC1717" s="135">
        <v>5.778641953371161</v>
      </c>
      <c r="AD1717" s="135">
        <v>5.7834431545901932</v>
      </c>
      <c r="AE1717" s="135">
        <v>5.7881139801813282</v>
      </c>
      <c r="AF1717" s="135">
        <v>5.7926540120543821</v>
      </c>
      <c r="AG1717" s="135">
        <v>5.7970631803121302</v>
      </c>
      <c r="AH1717" s="135">
        <v>5.8013417433973844</v>
      </c>
      <c r="AI1717" s="135">
        <v>5.8054902675535294</v>
      </c>
      <c r="AJ1717" s="135">
        <v>5.8095096058321314</v>
      </c>
      <c r="AK1717" s="135">
        <v>5.813400876864633</v>
      </c>
      <c r="AL1717" s="135">
        <v>5.8171654435972808</v>
      </c>
      <c r="AM1717" s="135">
        <v>5.8208048921694528</v>
      </c>
      <c r="AN1717" s="135">
        <v>5.8243210110963517</v>
      </c>
      <c r="AO1717" s="135">
        <v>5.8277157708975427</v>
      </c>
      <c r="AP1717" s="135">
        <v>5.8309913042937183</v>
      </c>
      <c r="AQ1717" s="135">
        <v>5.8341498870754558</v>
      </c>
      <c r="AR1717" s="135">
        <v>5.837193919729958</v>
      </c>
      <c r="AS1717" s="135">
        <v>5.8401259098948932</v>
      </c>
      <c r="AT1717" s="135">
        <v>5.8429484556927855</v>
      </c>
      <c r="AU1717" s="135">
        <v>5.8456642299848589</v>
      </c>
      <c r="AV1717" s="135">
        <v>5.8482759655700711</v>
      </c>
      <c r="AW1717" s="135">
        <v>5.8507864413431294</v>
      </c>
      <c r="AX1717" s="136">
        <v>5.8531984694147061</v>
      </c>
    </row>
    <row r="1718" spans="1:50">
      <c r="A1718" s="212"/>
      <c r="B1718" s="215"/>
      <c r="C1718" s="216"/>
      <c r="D1718" s="52" t="s">
        <v>47</v>
      </c>
      <c r="E1718" s="86" t="str">
        <f>A1699&amp;"/"&amp;B1715&amp;"/"&amp;C1715&amp;"/"&amp;D1718</f>
        <v>Fuel oil fired power plants/Steam turbine/Electricity only/XS</v>
      </c>
      <c r="F1718" s="61" t="str">
        <f>A1699</f>
        <v>Fuel oil fired power plants</v>
      </c>
      <c r="G1718" s="61" t="str">
        <f>B1715</f>
        <v>Steam turbine</v>
      </c>
      <c r="H1718" s="61" t="str">
        <f>C1715</f>
        <v>Electricity only</v>
      </c>
      <c r="I1718" s="84" t="str">
        <f t="shared" si="89"/>
        <v>XS</v>
      </c>
      <c r="J1718" s="135">
        <v>6.799441969519342</v>
      </c>
      <c r="K1718" s="135">
        <v>6.8074201621739689</v>
      </c>
      <c r="L1718" s="135">
        <v>6.815346136301291</v>
      </c>
      <c r="M1718" s="135">
        <v>6.8232102247811905</v>
      </c>
      <c r="N1718" s="135">
        <v>6.8310030918176263</v>
      </c>
      <c r="O1718" s="135">
        <v>6.8387157731900068</v>
      </c>
      <c r="P1718" s="135">
        <v>6.8463397126433705</v>
      </c>
      <c r="Q1718" s="135">
        <v>6.8538667941605729</v>
      </c>
      <c r="R1718" s="135">
        <v>6.8612893699267694</v>
      </c>
      <c r="S1718" s="135">
        <v>6.8686002838637865</v>
      </c>
      <c r="T1718" s="135">
        <v>6.8757928906781061</v>
      </c>
      <c r="U1718" s="135">
        <v>6.8828610704297652</v>
      </c>
      <c r="V1718" s="135">
        <v>6.8897992386892479</v>
      </c>
      <c r="W1718" s="135">
        <v>6.896602352404428</v>
      </c>
      <c r="X1718" s="135">
        <v>6.9032659116489992</v>
      </c>
      <c r="Y1718" s="135">
        <v>6.9097859574669034</v>
      </c>
      <c r="Z1718" s="135">
        <v>6.9161590660637797</v>
      </c>
      <c r="AA1718" s="135">
        <v>6.9223823396259974</v>
      </c>
      <c r="AB1718" s="135">
        <v>6.9284533940705888</v>
      </c>
      <c r="AC1718" s="135">
        <v>6.9343703440453899</v>
      </c>
      <c r="AD1718" s="135">
        <v>6.9401317855082283</v>
      </c>
      <c r="AE1718" s="135">
        <v>6.9457367762175917</v>
      </c>
      <c r="AF1718" s="135">
        <v>6.9511848144652557</v>
      </c>
      <c r="AG1718" s="135">
        <v>6.956475816374553</v>
      </c>
      <c r="AH1718" s="135">
        <v>6.9616100920768575</v>
      </c>
      <c r="AI1718" s="135">
        <v>6.9665883210642336</v>
      </c>
      <c r="AJ1718" s="135">
        <v>6.9714115269985548</v>
      </c>
      <c r="AK1718" s="135">
        <v>6.9760810522375563</v>
      </c>
      <c r="AL1718" s="135">
        <v>6.9805985323167334</v>
      </c>
      <c r="AM1718" s="135">
        <v>6.9849658706033395</v>
      </c>
      <c r="AN1718" s="135">
        <v>6.9891852133156185</v>
      </c>
      <c r="AO1718" s="135">
        <v>6.9932589250770487</v>
      </c>
      <c r="AP1718" s="135">
        <v>6.9971895651524596</v>
      </c>
      <c r="AQ1718" s="135">
        <v>7.0009798644905441</v>
      </c>
      <c r="AR1718" s="135">
        <v>7.0046327036759468</v>
      </c>
      <c r="AS1718" s="135">
        <v>7.0081510918738692</v>
      </c>
      <c r="AT1718" s="135">
        <v>7.0115381468313398</v>
      </c>
      <c r="AU1718" s="135">
        <v>7.0147970759818286</v>
      </c>
      <c r="AV1718" s="135">
        <v>7.0179311586840827</v>
      </c>
      <c r="AW1718" s="135">
        <v>7.0209437296117549</v>
      </c>
      <c r="AX1718" s="136">
        <v>7.0238381632976443</v>
      </c>
    </row>
    <row r="1719" spans="1:50">
      <c r="A1719" s="212"/>
      <c r="B1719" s="215"/>
      <c r="C1719" s="217" t="s">
        <v>26</v>
      </c>
      <c r="D1719" s="83" t="s">
        <v>24</v>
      </c>
      <c r="E1719" s="56" t="str">
        <f>A1699&amp;"/"&amp;B1715&amp;"/"&amp;C1719&amp;"/"&amp;D1719</f>
        <v>Fuel oil fired power plants/Steam turbine/CHP/L</v>
      </c>
      <c r="F1719" s="103" t="str">
        <f>A1699</f>
        <v>Fuel oil fired power plants</v>
      </c>
      <c r="G1719" s="103" t="str">
        <f>B1715</f>
        <v>Steam turbine</v>
      </c>
      <c r="H1719" s="103" t="str">
        <f>C1719</f>
        <v>CHP</v>
      </c>
      <c r="I1719" s="104" t="str">
        <f t="shared" ref="I1719:I1782" si="90">D1719</f>
        <v>L</v>
      </c>
      <c r="J1719" s="141">
        <v>6.7538111445390667</v>
      </c>
      <c r="K1719" s="141">
        <v>6.7642251469563552</v>
      </c>
      <c r="L1719" s="141">
        <v>6.7746966848036925</v>
      </c>
      <c r="M1719" s="141">
        <v>6.7852117673205843</v>
      </c>
      <c r="N1719" s="141">
        <v>6.7957562304234029</v>
      </c>
      <c r="O1719" s="141">
        <v>6.8063158118692879</v>
      </c>
      <c r="P1719" s="141">
        <v>6.8168762270837675</v>
      </c>
      <c r="Q1719" s="141">
        <v>6.8274232448086662</v>
      </c>
      <c r="R1719" s="141">
        <v>6.8379427617358193</v>
      </c>
      <c r="S1719" s="141">
        <v>6.8484208753165268</v>
      </c>
      <c r="T1719" s="141">
        <v>6.8588439539758035</v>
      </c>
      <c r="U1719" s="141">
        <v>6.8691987040131721</v>
      </c>
      <c r="V1719" s="141">
        <v>6.8794722325363988</v>
      </c>
      <c r="W1719" s="141">
        <v>6.8896521058493327</v>
      </c>
      <c r="X1719" s="141">
        <v>6.8997264027979073</v>
      </c>
      <c r="Y1719" s="141">
        <v>6.9096837626671475</v>
      </c>
      <c r="Z1719" s="141">
        <v>6.9195134273143895</v>
      </c>
      <c r="AA1719" s="141">
        <v>6.9292052773178368</v>
      </c>
      <c r="AB1719" s="141">
        <v>6.9387498620125907</v>
      </c>
      <c r="AC1719" s="141">
        <v>6.9481384233766823</v>
      </c>
      <c r="AD1719" s="141">
        <v>6.95736291381544</v>
      </c>
      <c r="AE1719" s="141">
        <v>6.9664160079722395</v>
      </c>
      <c r="AF1719" s="141">
        <v>6.9752911087660561</v>
      </c>
      <c r="AG1719" s="141">
        <v>6.9839823479202172</v>
      </c>
      <c r="AH1719" s="141">
        <v>6.9924845813017482</v>
      </c>
      <c r="AI1719" s="141">
        <v>7.0007933794361596</v>
      </c>
      <c r="AJ1719" s="141">
        <v>7.0089050135984943</v>
      </c>
      <c r="AK1719" s="141">
        <v>7.0168164379078908</v>
      </c>
      <c r="AL1719" s="141">
        <v>7.024525267870299</v>
      </c>
      <c r="AM1719" s="141">
        <v>7.0320297558226619</v>
      </c>
      <c r="AN1719" s="141">
        <v>7.0393287637328026</v>
      </c>
      <c r="AO1719" s="141">
        <v>7.0464217338028625</v>
      </c>
      <c r="AP1719" s="141">
        <v>7.053308657311594</v>
      </c>
      <c r="AQ1719" s="141">
        <v>7.0599900421128812</v>
      </c>
      <c r="AR1719" s="141">
        <v>7.0664668791854774</v>
      </c>
      <c r="AS1719" s="141">
        <v>7.0727406086030591</v>
      </c>
      <c r="AT1719" s="141">
        <v>7.0788130852651259</v>
      </c>
      <c r="AU1719" s="141">
        <v>7.0846865446989442</v>
      </c>
      <c r="AV1719" s="141">
        <v>7.0903635692112577</v>
      </c>
      <c r="AW1719" s="141">
        <v>7.0958470546366232</v>
      </c>
      <c r="AX1719" s="142">
        <v>7.1011401778976717</v>
      </c>
    </row>
    <row r="1720" spans="1:50">
      <c r="A1720" s="212"/>
      <c r="B1720" s="215"/>
      <c r="C1720" s="206"/>
      <c r="D1720" s="52" t="s">
        <v>25</v>
      </c>
      <c r="E1720" s="86" t="str">
        <f>A1699&amp;"/"&amp;B1715&amp;"/"&amp;C1719&amp;"/"&amp;D1720</f>
        <v>Fuel oil fired power plants/Steam turbine/CHP/M</v>
      </c>
      <c r="F1720" s="61" t="str">
        <f>A1699</f>
        <v>Fuel oil fired power plants</v>
      </c>
      <c r="G1720" s="61" t="str">
        <f>B1715</f>
        <v>Steam turbine</v>
      </c>
      <c r="H1720" s="61" t="str">
        <f>C1719</f>
        <v>CHP</v>
      </c>
      <c r="I1720" s="84" t="str">
        <f t="shared" si="90"/>
        <v>M</v>
      </c>
      <c r="J1720" s="135">
        <v>7.1133686160431768</v>
      </c>
      <c r="K1720" s="135">
        <v>7.1243370361510499</v>
      </c>
      <c r="L1720" s="135">
        <v>7.1353660547437858</v>
      </c>
      <c r="M1720" s="135">
        <v>7.1464409362247769</v>
      </c>
      <c r="N1720" s="135">
        <v>7.1575467624469473</v>
      </c>
      <c r="O1720" s="135">
        <v>7.1686685118782218</v>
      </c>
      <c r="P1720" s="135">
        <v>7.1797911394660261</v>
      </c>
      <c r="Q1720" s="135">
        <v>7.1908996563125189</v>
      </c>
      <c r="R1720" s="135">
        <v>7.2019792082816387</v>
      </c>
      <c r="S1720" s="135">
        <v>7.2130151526847639</v>
      </c>
      <c r="T1720" s="135">
        <v>7.2239931322330069</v>
      </c>
      <c r="U1720" s="135">
        <v>7.2348991454996581</v>
      </c>
      <c r="V1720" s="135">
        <v>7.2457196132043595</v>
      </c>
      <c r="W1720" s="135">
        <v>7.2564414397093939</v>
      </c>
      <c r="X1720" s="135">
        <v>7.2670520692056959</v>
      </c>
      <c r="Y1720" s="135">
        <v>7.2775395361597823</v>
      </c>
      <c r="Z1720" s="135">
        <v>7.2878925096900637</v>
      </c>
      <c r="AA1720" s="135">
        <v>7.2981003316398461</v>
      </c>
      <c r="AB1720" s="135">
        <v>7.3081530482124331</v>
      </c>
      <c r="AC1720" s="135">
        <v>7.3180414351287784</v>
      </c>
      <c r="AD1720" s="135">
        <v>7.3277570163586603</v>
      </c>
      <c r="AE1720" s="135">
        <v>7.3372920765602077</v>
      </c>
      <c r="AF1720" s="135">
        <v>7.3466396674388772</v>
      </c>
      <c r="AG1720" s="135">
        <v>7.3557936083043574</v>
      </c>
      <c r="AH1720" s="135">
        <v>7.3647484811617909</v>
      </c>
      <c r="AI1720" s="135">
        <v>7.3734996207215868</v>
      </c>
      <c r="AJ1720" s="135">
        <v>7.38204309974999</v>
      </c>
      <c r="AK1720" s="135">
        <v>7.3903757102104075</v>
      </c>
      <c r="AL1720" s="135">
        <v>7.3984949406637703</v>
      </c>
      <c r="AM1720" s="135">
        <v>7.4063989504054364</v>
      </c>
      <c r="AN1720" s="135">
        <v>7.4140865408169976</v>
      </c>
      <c r="AO1720" s="135">
        <v>7.4215571244047096</v>
      </c>
      <c r="AP1720" s="135">
        <v>7.428810691983025</v>
      </c>
      <c r="AQ1720" s="135">
        <v>7.4358477784428096</v>
      </c>
      <c r="AR1720" s="135">
        <v>7.4426694275202623</v>
      </c>
      <c r="AS1720" s="135">
        <v>7.4492771559552891</v>
      </c>
      <c r="AT1720" s="135">
        <v>7.4556729173980001</v>
      </c>
      <c r="AU1720" s="135">
        <v>7.4618590663900282</v>
      </c>
      <c r="AV1720" s="135">
        <v>7.467838322714222</v>
      </c>
      <c r="AW1720" s="135">
        <v>7.4736137363727551</v>
      </c>
      <c r="AX1720" s="136">
        <v>7.4791886534203584</v>
      </c>
    </row>
    <row r="1721" spans="1:50">
      <c r="A1721" s="212"/>
      <c r="B1721" s="215"/>
      <c r="C1721" s="206"/>
      <c r="D1721" s="52" t="s">
        <v>38</v>
      </c>
      <c r="E1721" s="86" t="str">
        <f>A1699&amp;"/"&amp;B1715&amp;"/"&amp;C1719&amp;"/"&amp;D1721</f>
        <v>Fuel oil fired power plants/Steam turbine/CHP/S</v>
      </c>
      <c r="F1721" s="61" t="str">
        <f>A1699</f>
        <v>Fuel oil fired power plants</v>
      </c>
      <c r="G1721" s="61" t="str">
        <f>B1715</f>
        <v>Steam turbine</v>
      </c>
      <c r="H1721" s="61" t="str">
        <f>C1719</f>
        <v>CHP</v>
      </c>
      <c r="I1721" s="84" t="str">
        <f t="shared" si="90"/>
        <v>S</v>
      </c>
      <c r="J1721" s="135">
        <v>9.2737490052159526</v>
      </c>
      <c r="K1721" s="135">
        <v>9.2880486121328172</v>
      </c>
      <c r="L1721" s="135">
        <v>9.302427221723244</v>
      </c>
      <c r="M1721" s="135">
        <v>9.3168656230856577</v>
      </c>
      <c r="N1721" s="135">
        <v>9.3313443673261407</v>
      </c>
      <c r="O1721" s="135">
        <v>9.3458438707670162</v>
      </c>
      <c r="P1721" s="135">
        <v>9.3603445190667749</v>
      </c>
      <c r="Q1721" s="135">
        <v>9.3748267710932254</v>
      </c>
      <c r="R1721" s="135">
        <v>9.3892712614040654</v>
      </c>
      <c r="S1721" s="135">
        <v>9.4036589002225135</v>
      </c>
      <c r="T1721" s="135">
        <v>9.4179709698494403</v>
      </c>
      <c r="U1721" s="135">
        <v>9.4321892165257566</v>
      </c>
      <c r="V1721" s="135">
        <v>9.4462959368475659</v>
      </c>
      <c r="W1721" s="135">
        <v>9.4602740579392925</v>
      </c>
      <c r="X1721" s="135">
        <v>9.47410721070381</v>
      </c>
      <c r="Y1721" s="135">
        <v>9.4877797955904359</v>
      </c>
      <c r="Z1721" s="135">
        <v>9.5012770404486471</v>
      </c>
      <c r="AA1721" s="135">
        <v>9.5145850501641469</v>
      </c>
      <c r="AB1721" s="135">
        <v>9.527690847901729</v>
      </c>
      <c r="AC1721" s="135">
        <v>9.5405824079035302</v>
      </c>
      <c r="AD1721" s="135">
        <v>9.5532486799089646</v>
      </c>
      <c r="AE1721" s="135">
        <v>9.5656796053722317</v>
      </c>
      <c r="AF1721" s="135">
        <v>9.5778661257525624</v>
      </c>
      <c r="AG1721" s="135">
        <v>9.5898001832402642</v>
      </c>
      <c r="AH1721" s="135">
        <v>9.6014747143570904</v>
      </c>
      <c r="AI1721" s="135">
        <v>9.6128836369319881</v>
      </c>
      <c r="AJ1721" s="135">
        <v>9.6240218310025245</v>
      </c>
      <c r="AK1721" s="135">
        <v>9.6348851142286822</v>
      </c>
      <c r="AL1721" s="135">
        <v>9.6454702124295792</v>
      </c>
      <c r="AM1721" s="135">
        <v>9.6557747258655446</v>
      </c>
      <c r="AN1721" s="135">
        <v>9.6657970918892797</v>
      </c>
      <c r="AO1721" s="135">
        <v>9.6755365445810284</v>
      </c>
      <c r="AP1721" s="135">
        <v>9.6849930719655308</v>
      </c>
      <c r="AQ1721" s="135">
        <v>9.6941673713837933</v>
      </c>
      <c r="AR1721" s="135">
        <v>9.7030608035620833</v>
      </c>
      <c r="AS1721" s="135">
        <v>9.7116753458849505</v>
      </c>
      <c r="AT1721" s="135">
        <v>9.7200135453398726</v>
      </c>
      <c r="AU1721" s="135">
        <v>9.7280784715594333</v>
      </c>
      <c r="AV1721" s="135">
        <v>9.7358736703437838</v>
      </c>
      <c r="AW1721" s="135">
        <v>9.7434031180023428</v>
      </c>
      <c r="AX1721" s="136">
        <v>9.7506711768103429</v>
      </c>
    </row>
    <row r="1722" spans="1:50">
      <c r="A1722" s="212"/>
      <c r="B1722" s="215"/>
      <c r="C1722" s="216"/>
      <c r="D1722" s="106" t="s">
        <v>47</v>
      </c>
      <c r="E1722" s="107" t="str">
        <f>A1699&amp;"/"&amp;B1715&amp;"/"&amp;C1719&amp;"/"&amp;D1722</f>
        <v>Fuel oil fired power plants/Steam turbine/CHP/XS</v>
      </c>
      <c r="F1722" s="108" t="str">
        <f>A1699</f>
        <v>Fuel oil fired power plants</v>
      </c>
      <c r="G1722" s="108" t="str">
        <f>B1715</f>
        <v>Steam turbine</v>
      </c>
      <c r="H1722" s="108" t="str">
        <f>C1719</f>
        <v>CHP</v>
      </c>
      <c r="I1722" s="109" t="str">
        <f t="shared" si="90"/>
        <v>XS</v>
      </c>
      <c r="J1722" s="143">
        <v>8.7782957521086384</v>
      </c>
      <c r="K1722" s="143">
        <v>8.7918313975724658</v>
      </c>
      <c r="L1722" s="143">
        <v>8.8054418249646567</v>
      </c>
      <c r="M1722" s="143">
        <v>8.8191088497327002</v>
      </c>
      <c r="N1722" s="143">
        <v>8.8328140620465767</v>
      </c>
      <c r="O1722" s="143">
        <v>8.8465389244933785</v>
      </c>
      <c r="P1722" s="143">
        <v>8.8602648706345786</v>
      </c>
      <c r="Q1722" s="143">
        <v>8.8739734033297406</v>
      </c>
      <c r="R1722" s="143">
        <v>8.887646191742034</v>
      </c>
      <c r="S1722" s="143">
        <v>8.9012651659726068</v>
      </c>
      <c r="T1722" s="143">
        <v>8.9148126083218955</v>
      </c>
      <c r="U1722" s="143">
        <v>8.9282712402442108</v>
      </c>
      <c r="V1722" s="143">
        <v>8.9416243041461421</v>
      </c>
      <c r="W1722" s="143">
        <v>8.9548556392764098</v>
      </c>
      <c r="X1722" s="143">
        <v>8.9679497510625623</v>
      </c>
      <c r="Y1722" s="143">
        <v>8.9808918733653229</v>
      </c>
      <c r="Z1722" s="143">
        <v>8.9936680232414261</v>
      </c>
      <c r="AA1722" s="143">
        <v>9.0062650479278687</v>
      </c>
      <c r="AB1722" s="143">
        <v>9.0186706638813678</v>
      </c>
      <c r="AC1722" s="143">
        <v>9.0308734878243282</v>
      </c>
      <c r="AD1722" s="143">
        <v>9.0428630598601689</v>
      </c>
      <c r="AE1722" s="143">
        <v>9.0546298588243843</v>
      </c>
      <c r="AF1722" s="143">
        <v>9.0661653101318844</v>
      </c>
      <c r="AG1722" s="143">
        <v>9.0774617864642497</v>
      </c>
      <c r="AH1722" s="143">
        <v>9.0885126017120044</v>
      </c>
      <c r="AI1722" s="143">
        <v>9.0993119986461934</v>
      </c>
      <c r="AJ1722" s="143">
        <v>9.1098551308401472</v>
      </c>
      <c r="AK1722" s="143">
        <v>9.1201380393968172</v>
      </c>
      <c r="AL1722" s="143">
        <v>9.1301576250595673</v>
      </c>
      <c r="AM1722" s="143">
        <v>9.1399116162956471</v>
      </c>
      <c r="AN1722" s="143">
        <v>9.1493985339427315</v>
      </c>
      <c r="AO1722" s="143">
        <v>9.1586176530005972</v>
      </c>
      <c r="AP1722" s="143">
        <v>9.1675689621337622</v>
      </c>
      <c r="AQ1722" s="143">
        <v>9.1762531214275516</v>
      </c>
      <c r="AR1722" s="143">
        <v>9.1846714189109573</v>
      </c>
      <c r="AS1722" s="143">
        <v>9.1928257263260758</v>
      </c>
      <c r="AT1722" s="143">
        <v>9.2007184545866973</v>
      </c>
      <c r="AU1722" s="143">
        <v>9.2083525093292202</v>
      </c>
      <c r="AV1722" s="143">
        <v>9.215731246918196</v>
      </c>
      <c r="AW1722" s="143">
        <v>9.2228584312273316</v>
      </c>
      <c r="AX1722" s="144">
        <v>9.2297381914757999</v>
      </c>
    </row>
    <row r="1723" spans="1:50">
      <c r="A1723" s="212"/>
      <c r="B1723" s="215"/>
      <c r="C1723" s="217" t="s">
        <v>42</v>
      </c>
      <c r="D1723" s="83" t="s">
        <v>24</v>
      </c>
      <c r="E1723" s="56" t="str">
        <f>A1699&amp;"/"&amp;B1715&amp;"/"&amp;C1723&amp;"/"&amp;D1723</f>
        <v>Fuel oil fired power plants/Steam turbine/Electricity only with CCS/L</v>
      </c>
      <c r="F1723" s="103" t="str">
        <f>A1699</f>
        <v>Fuel oil fired power plants</v>
      </c>
      <c r="G1723" s="103" t="str">
        <f>B1715</f>
        <v>Steam turbine</v>
      </c>
      <c r="H1723" s="103" t="str">
        <f>C1723</f>
        <v>Electricity only with CCS</v>
      </c>
      <c r="I1723" s="104" t="str">
        <f t="shared" si="90"/>
        <v>L</v>
      </c>
      <c r="J1723" s="141" t="s">
        <v>99</v>
      </c>
      <c r="K1723" s="141" t="s">
        <v>99</v>
      </c>
      <c r="L1723" s="141" t="s">
        <v>99</v>
      </c>
      <c r="M1723" s="141" t="s">
        <v>99</v>
      </c>
      <c r="N1723" s="141" t="s">
        <v>99</v>
      </c>
      <c r="O1723" s="141" t="s">
        <v>99</v>
      </c>
      <c r="P1723" s="141" t="s">
        <v>99</v>
      </c>
      <c r="Q1723" s="141" t="s">
        <v>99</v>
      </c>
      <c r="R1723" s="141" t="s">
        <v>99</v>
      </c>
      <c r="S1723" s="141" t="s">
        <v>99</v>
      </c>
      <c r="T1723" s="141" t="s">
        <v>99</v>
      </c>
      <c r="U1723" s="141" t="s">
        <v>99</v>
      </c>
      <c r="V1723" s="141" t="s">
        <v>99</v>
      </c>
      <c r="W1723" s="141" t="s">
        <v>99</v>
      </c>
      <c r="X1723" s="141" t="s">
        <v>99</v>
      </c>
      <c r="Y1723" s="141" t="s">
        <v>99</v>
      </c>
      <c r="Z1723" s="141" t="s">
        <v>99</v>
      </c>
      <c r="AA1723" s="141" t="s">
        <v>99</v>
      </c>
      <c r="AB1723" s="141" t="s">
        <v>99</v>
      </c>
      <c r="AC1723" s="141" t="s">
        <v>99</v>
      </c>
      <c r="AD1723" s="141" t="s">
        <v>99</v>
      </c>
      <c r="AE1723" s="141">
        <v>9.2584994138335279</v>
      </c>
      <c r="AF1723" s="141">
        <v>9.2584994138335279</v>
      </c>
      <c r="AG1723" s="141">
        <v>9.2584994138335279</v>
      </c>
      <c r="AH1723" s="141">
        <v>9.2584994138335279</v>
      </c>
      <c r="AI1723" s="141">
        <v>9.2584994138335279</v>
      </c>
      <c r="AJ1723" s="141">
        <v>9.2584994138335279</v>
      </c>
      <c r="AK1723" s="141">
        <v>9.2584994138335279</v>
      </c>
      <c r="AL1723" s="141">
        <v>9.2584994138335279</v>
      </c>
      <c r="AM1723" s="141">
        <v>9.2584994138335279</v>
      </c>
      <c r="AN1723" s="141">
        <v>9.2584994138335279</v>
      </c>
      <c r="AO1723" s="141">
        <v>9.2584994138335279</v>
      </c>
      <c r="AP1723" s="141">
        <v>9.2584994138335279</v>
      </c>
      <c r="AQ1723" s="141">
        <v>9.2584994138335279</v>
      </c>
      <c r="AR1723" s="141">
        <v>9.2584994138335279</v>
      </c>
      <c r="AS1723" s="141">
        <v>9.2584994138335279</v>
      </c>
      <c r="AT1723" s="141">
        <v>9.2584994138335279</v>
      </c>
      <c r="AU1723" s="141">
        <v>9.2584994138335279</v>
      </c>
      <c r="AV1723" s="141">
        <v>9.2584994138335279</v>
      </c>
      <c r="AW1723" s="141">
        <v>9.2584994138335279</v>
      </c>
      <c r="AX1723" s="142">
        <v>9.2584994138335279</v>
      </c>
    </row>
    <row r="1724" spans="1:50">
      <c r="A1724" s="212"/>
      <c r="B1724" s="215"/>
      <c r="C1724" s="216"/>
      <c r="D1724" s="106" t="s">
        <v>25</v>
      </c>
      <c r="E1724" s="107" t="str">
        <f>A1699&amp;"/"&amp;B1715&amp;"/"&amp;C1723&amp;"/"&amp;D1724</f>
        <v>Fuel oil fired power plants/Steam turbine/Electricity only with CCS/M</v>
      </c>
      <c r="F1724" s="108" t="str">
        <f>A1699</f>
        <v>Fuel oil fired power plants</v>
      </c>
      <c r="G1724" s="108" t="str">
        <f>B1715</f>
        <v>Steam turbine</v>
      </c>
      <c r="H1724" s="108" t="str">
        <f>C1723</f>
        <v>Electricity only with CCS</v>
      </c>
      <c r="I1724" s="109" t="str">
        <f t="shared" si="90"/>
        <v>M</v>
      </c>
      <c r="J1724" s="143" t="s">
        <v>99</v>
      </c>
      <c r="K1724" s="143" t="s">
        <v>99</v>
      </c>
      <c r="L1724" s="143" t="s">
        <v>99</v>
      </c>
      <c r="M1724" s="143" t="s">
        <v>99</v>
      </c>
      <c r="N1724" s="143" t="s">
        <v>99</v>
      </c>
      <c r="O1724" s="143" t="s">
        <v>99</v>
      </c>
      <c r="P1724" s="143" t="s">
        <v>99</v>
      </c>
      <c r="Q1724" s="143" t="s">
        <v>99</v>
      </c>
      <c r="R1724" s="143" t="s">
        <v>99</v>
      </c>
      <c r="S1724" s="143" t="s">
        <v>99</v>
      </c>
      <c r="T1724" s="143" t="s">
        <v>99</v>
      </c>
      <c r="U1724" s="143" t="s">
        <v>99</v>
      </c>
      <c r="V1724" s="143" t="s">
        <v>99</v>
      </c>
      <c r="W1724" s="143" t="s">
        <v>99</v>
      </c>
      <c r="X1724" s="143" t="s">
        <v>99</v>
      </c>
      <c r="Y1724" s="143" t="s">
        <v>99</v>
      </c>
      <c r="Z1724" s="143" t="s">
        <v>99</v>
      </c>
      <c r="AA1724" s="143" t="s">
        <v>99</v>
      </c>
      <c r="AB1724" s="143" t="s">
        <v>99</v>
      </c>
      <c r="AC1724" s="143" t="s">
        <v>99</v>
      </c>
      <c r="AD1724" s="143" t="s">
        <v>99</v>
      </c>
      <c r="AE1724" s="143">
        <v>10.894167643610787</v>
      </c>
      <c r="AF1724" s="143">
        <v>10.894167643610787</v>
      </c>
      <c r="AG1724" s="143">
        <v>10.894167643610787</v>
      </c>
      <c r="AH1724" s="143">
        <v>10.894167643610787</v>
      </c>
      <c r="AI1724" s="143">
        <v>10.894167643610787</v>
      </c>
      <c r="AJ1724" s="143">
        <v>10.894167643610787</v>
      </c>
      <c r="AK1724" s="143">
        <v>10.894167643610787</v>
      </c>
      <c r="AL1724" s="143">
        <v>10.894167643610787</v>
      </c>
      <c r="AM1724" s="143">
        <v>10.894167643610787</v>
      </c>
      <c r="AN1724" s="143">
        <v>10.894167643610787</v>
      </c>
      <c r="AO1724" s="143">
        <v>10.894167643610787</v>
      </c>
      <c r="AP1724" s="143">
        <v>10.894167643610787</v>
      </c>
      <c r="AQ1724" s="143">
        <v>10.894167643610787</v>
      </c>
      <c r="AR1724" s="143">
        <v>10.894167643610787</v>
      </c>
      <c r="AS1724" s="143">
        <v>10.894167643610787</v>
      </c>
      <c r="AT1724" s="143">
        <v>10.894167643610787</v>
      </c>
      <c r="AU1724" s="143">
        <v>10.894167643610787</v>
      </c>
      <c r="AV1724" s="143">
        <v>10.894167643610787</v>
      </c>
      <c r="AW1724" s="143">
        <v>10.894167643610787</v>
      </c>
      <c r="AX1724" s="144">
        <v>10.894167643610787</v>
      </c>
    </row>
    <row r="1725" spans="1:50">
      <c r="A1725" s="212"/>
      <c r="B1725" s="215"/>
      <c r="C1725" s="217" t="s">
        <v>43</v>
      </c>
      <c r="D1725" s="52" t="s">
        <v>24</v>
      </c>
      <c r="E1725" s="86" t="str">
        <f>A1699&amp;"/"&amp;B1715&amp;"/"&amp;C1725&amp;"/"&amp;D1725</f>
        <v>Fuel oil fired power plants/Steam turbine/CHP with CCS/L</v>
      </c>
      <c r="F1725" s="61" t="str">
        <f>A1699</f>
        <v>Fuel oil fired power plants</v>
      </c>
      <c r="G1725" s="61" t="str">
        <f>B1715</f>
        <v>Steam turbine</v>
      </c>
      <c r="H1725" s="61" t="str">
        <f>C1725</f>
        <v>CHP with CCS</v>
      </c>
      <c r="I1725" s="84" t="str">
        <f t="shared" si="90"/>
        <v>L</v>
      </c>
      <c r="J1725" s="135" t="s">
        <v>99</v>
      </c>
      <c r="K1725" s="135" t="s">
        <v>99</v>
      </c>
      <c r="L1725" s="135" t="s">
        <v>99</v>
      </c>
      <c r="M1725" s="135" t="s">
        <v>99</v>
      </c>
      <c r="N1725" s="135" t="s">
        <v>99</v>
      </c>
      <c r="O1725" s="135" t="s">
        <v>99</v>
      </c>
      <c r="P1725" s="135" t="s">
        <v>99</v>
      </c>
      <c r="Q1725" s="135" t="s">
        <v>99</v>
      </c>
      <c r="R1725" s="135" t="s">
        <v>99</v>
      </c>
      <c r="S1725" s="135" t="s">
        <v>99</v>
      </c>
      <c r="T1725" s="135" t="s">
        <v>99</v>
      </c>
      <c r="U1725" s="135" t="s">
        <v>99</v>
      </c>
      <c r="V1725" s="135" t="s">
        <v>99</v>
      </c>
      <c r="W1725" s="135" t="s">
        <v>99</v>
      </c>
      <c r="X1725" s="135" t="s">
        <v>99</v>
      </c>
      <c r="Y1725" s="135" t="s">
        <v>99</v>
      </c>
      <c r="Z1725" s="135" t="s">
        <v>99</v>
      </c>
      <c r="AA1725" s="135" t="s">
        <v>99</v>
      </c>
      <c r="AB1725" s="135" t="s">
        <v>99</v>
      </c>
      <c r="AC1725" s="135" t="s">
        <v>99</v>
      </c>
      <c r="AD1725" s="135" t="s">
        <v>99</v>
      </c>
      <c r="AE1725" s="135">
        <v>10.575520612586269</v>
      </c>
      <c r="AF1725" s="135">
        <v>10.575520612586269</v>
      </c>
      <c r="AG1725" s="135">
        <v>10.575520612586269</v>
      </c>
      <c r="AH1725" s="135">
        <v>10.575520612586269</v>
      </c>
      <c r="AI1725" s="135">
        <v>10.575520612586269</v>
      </c>
      <c r="AJ1725" s="135">
        <v>10.575520612586269</v>
      </c>
      <c r="AK1725" s="135">
        <v>10.575520612586269</v>
      </c>
      <c r="AL1725" s="135">
        <v>10.575520612586269</v>
      </c>
      <c r="AM1725" s="135">
        <v>10.575520612586269</v>
      </c>
      <c r="AN1725" s="135">
        <v>10.575520612586269</v>
      </c>
      <c r="AO1725" s="135">
        <v>10.575520612586269</v>
      </c>
      <c r="AP1725" s="135">
        <v>10.575520612586269</v>
      </c>
      <c r="AQ1725" s="135">
        <v>10.575520612586269</v>
      </c>
      <c r="AR1725" s="135">
        <v>10.575520612586269</v>
      </c>
      <c r="AS1725" s="135">
        <v>10.575520612586269</v>
      </c>
      <c r="AT1725" s="135">
        <v>10.575520612586269</v>
      </c>
      <c r="AU1725" s="135">
        <v>10.575520612586269</v>
      </c>
      <c r="AV1725" s="135">
        <v>10.575520612586269</v>
      </c>
      <c r="AW1725" s="135">
        <v>10.575520612586269</v>
      </c>
      <c r="AX1725" s="136">
        <v>10.575520612586269</v>
      </c>
    </row>
    <row r="1726" spans="1:50">
      <c r="A1726" s="213"/>
      <c r="B1726" s="218"/>
      <c r="C1726" s="210"/>
      <c r="D1726" s="93" t="s">
        <v>25</v>
      </c>
      <c r="E1726" s="73" t="str">
        <f>A1699&amp;"/"&amp;B1715&amp;"/"&amp;C1725&amp;"/"&amp;D1726</f>
        <v>Fuel oil fired power plants/Steam turbine/CHP with CCS/M</v>
      </c>
      <c r="F1726" s="91" t="str">
        <f>A1699</f>
        <v>Fuel oil fired power plants</v>
      </c>
      <c r="G1726" s="91" t="str">
        <f>B1715</f>
        <v>Steam turbine</v>
      </c>
      <c r="H1726" s="91" t="str">
        <f>C1725</f>
        <v>CHP with CCS</v>
      </c>
      <c r="I1726" s="70" t="str">
        <f t="shared" si="90"/>
        <v>M</v>
      </c>
      <c r="J1726" s="137" t="s">
        <v>99</v>
      </c>
      <c r="K1726" s="137" t="s">
        <v>99</v>
      </c>
      <c r="L1726" s="137" t="s">
        <v>99</v>
      </c>
      <c r="M1726" s="137" t="s">
        <v>99</v>
      </c>
      <c r="N1726" s="137" t="s">
        <v>99</v>
      </c>
      <c r="O1726" s="137" t="s">
        <v>99</v>
      </c>
      <c r="P1726" s="137" t="s">
        <v>99</v>
      </c>
      <c r="Q1726" s="137" t="s">
        <v>99</v>
      </c>
      <c r="R1726" s="137" t="s">
        <v>99</v>
      </c>
      <c r="S1726" s="137" t="s">
        <v>99</v>
      </c>
      <c r="T1726" s="137" t="s">
        <v>99</v>
      </c>
      <c r="U1726" s="137" t="s">
        <v>99</v>
      </c>
      <c r="V1726" s="137" t="s">
        <v>99</v>
      </c>
      <c r="W1726" s="137" t="s">
        <v>99</v>
      </c>
      <c r="X1726" s="137" t="s">
        <v>99</v>
      </c>
      <c r="Y1726" s="137" t="s">
        <v>99</v>
      </c>
      <c r="Z1726" s="137" t="s">
        <v>99</v>
      </c>
      <c r="AA1726" s="137" t="s">
        <v>99</v>
      </c>
      <c r="AB1726" s="137" t="s">
        <v>99</v>
      </c>
      <c r="AC1726" s="137" t="s">
        <v>99</v>
      </c>
      <c r="AD1726" s="137" t="s">
        <v>99</v>
      </c>
      <c r="AE1726" s="137">
        <v>12.145865669903003</v>
      </c>
      <c r="AF1726" s="137">
        <v>12.145865669903003</v>
      </c>
      <c r="AG1726" s="137">
        <v>12.145865669903003</v>
      </c>
      <c r="AH1726" s="137">
        <v>12.145865669903003</v>
      </c>
      <c r="AI1726" s="137">
        <v>12.145865669903003</v>
      </c>
      <c r="AJ1726" s="137">
        <v>12.145865669903003</v>
      </c>
      <c r="AK1726" s="137">
        <v>12.145865669903003</v>
      </c>
      <c r="AL1726" s="137">
        <v>12.145865669903003</v>
      </c>
      <c r="AM1726" s="137">
        <v>12.145865669903003</v>
      </c>
      <c r="AN1726" s="137">
        <v>12.145865669903003</v>
      </c>
      <c r="AO1726" s="137">
        <v>12.145865669903003</v>
      </c>
      <c r="AP1726" s="137">
        <v>12.145865669903003</v>
      </c>
      <c r="AQ1726" s="137">
        <v>12.145865669903003</v>
      </c>
      <c r="AR1726" s="137">
        <v>12.145865669903003</v>
      </c>
      <c r="AS1726" s="137">
        <v>12.145865669903003</v>
      </c>
      <c r="AT1726" s="137">
        <v>12.145865669903003</v>
      </c>
      <c r="AU1726" s="137">
        <v>12.145865669903003</v>
      </c>
      <c r="AV1726" s="137">
        <v>12.145865669903003</v>
      </c>
      <c r="AW1726" s="137">
        <v>12.145865669903003</v>
      </c>
      <c r="AX1726" s="138">
        <v>12.145865669903003</v>
      </c>
    </row>
    <row r="1727" spans="1:50">
      <c r="A1727" s="211" t="s">
        <v>57</v>
      </c>
      <c r="B1727" s="214" t="s">
        <v>41</v>
      </c>
      <c r="C1727" s="209" t="s">
        <v>36</v>
      </c>
      <c r="D1727" s="67" t="s">
        <v>24</v>
      </c>
      <c r="E1727" s="87" t="str">
        <f>A1727&amp;"/"&amp;B1727&amp;"/"&amp;C1727&amp;"/"&amp;D1727</f>
        <v>Biomass and waste fired power plants/Integrated gasification combined cycle/Electricity only/L</v>
      </c>
      <c r="F1727" s="55" t="str">
        <f>A1727</f>
        <v>Biomass and waste fired power plants</v>
      </c>
      <c r="G1727" s="55" t="str">
        <f>B1727</f>
        <v>Integrated gasification combined cycle</v>
      </c>
      <c r="H1727" s="55" t="str">
        <f>C1727</f>
        <v>Electricity only</v>
      </c>
      <c r="I1727" s="85" t="str">
        <f t="shared" si="90"/>
        <v>L</v>
      </c>
      <c r="J1727" s="139">
        <v>6.5587275434872145</v>
      </c>
      <c r="K1727" s="139">
        <v>6.5586816696298813</v>
      </c>
      <c r="L1727" s="139">
        <v>6.5586227693263979</v>
      </c>
      <c r="M1727" s="139">
        <v>6.5585471446128372</v>
      </c>
      <c r="N1727" s="139">
        <v>6.5584500484273258</v>
      </c>
      <c r="O1727" s="139">
        <v>6.5583253874291145</v>
      </c>
      <c r="P1727" s="139">
        <v>6.5581653409223932</v>
      </c>
      <c r="Q1727" s="139">
        <v>6.5579598723878307</v>
      </c>
      <c r="R1727" s="139">
        <v>6.5576961036653847</v>
      </c>
      <c r="S1727" s="139">
        <v>6.5573575136761901</v>
      </c>
      <c r="T1727" s="139">
        <v>6.556922913326356</v>
      </c>
      <c r="U1727" s="139">
        <v>6.5563651354537722</v>
      </c>
      <c r="V1727" s="139">
        <v>6.5556493628782686</v>
      </c>
      <c r="W1727" s="139">
        <v>6.554730998327484</v>
      </c>
      <c r="X1727" s="139">
        <v>6.5535529568784003</v>
      </c>
      <c r="Y1727" s="139">
        <v>6.5520422345123182</v>
      </c>
      <c r="Z1727" s="139">
        <v>6.550105575974972</v>
      </c>
      <c r="AA1727" s="139">
        <v>6.5476240330622391</v>
      </c>
      <c r="AB1727" s="139">
        <v>6.5444461744594733</v>
      </c>
      <c r="AC1727" s="139">
        <v>6.5403796875625799</v>
      </c>
      <c r="AD1727" s="139">
        <v>6.5351811141806699</v>
      </c>
      <c r="AE1727" s="139">
        <v>6.5285435074556695</v>
      </c>
      <c r="AF1727" s="139">
        <v>6.5200819219571269</v>
      </c>
      <c r="AG1727" s="139">
        <v>6.5093169070943029</v>
      </c>
      <c r="AH1727" s="139">
        <v>6.4956566452497055</v>
      </c>
      <c r="AI1727" s="139">
        <v>6.4783791684602692</v>
      </c>
      <c r="AJ1727" s="139">
        <v>6.456617331871783</v>
      </c>
      <c r="AK1727" s="139">
        <v>6.4293510437886052</v>
      </c>
      <c r="AL1727" s="139">
        <v>6.3954136971763784</v>
      </c>
      <c r="AM1727" s="139">
        <v>6.353522633875599</v>
      </c>
      <c r="AN1727" s="139">
        <v>6.302346139137871</v>
      </c>
      <c r="AO1727" s="139">
        <v>6.2406204389874995</v>
      </c>
      <c r="AP1727" s="139">
        <v>6.1673269227019949</v>
      </c>
      <c r="AQ1727" s="139">
        <v>6.0819289797000931</v>
      </c>
      <c r="AR1727" s="139">
        <v>5.9846466571053405</v>
      </c>
      <c r="AS1727" s="139">
        <v>5.8767167963210092</v>
      </c>
      <c r="AT1727" s="139">
        <v>5.7605553570086432</v>
      </c>
      <c r="AU1727" s="139">
        <v>5.6397260806394698</v>
      </c>
      <c r="AV1727" s="139">
        <v>5.5186478028985944</v>
      </c>
      <c r="AW1727" s="139">
        <v>5.4020503075923445</v>
      </c>
      <c r="AX1727" s="140">
        <v>5.294292167257721</v>
      </c>
    </row>
    <row r="1728" spans="1:50">
      <c r="A1728" s="212"/>
      <c r="B1728" s="215"/>
      <c r="C1728" s="216"/>
      <c r="D1728" s="52" t="s">
        <v>25</v>
      </c>
      <c r="E1728" s="86" t="str">
        <f>A1727&amp;"/"&amp;B1727&amp;"/"&amp;C1727&amp;"/"&amp;D1728</f>
        <v>Biomass and waste fired power plants/Integrated gasification combined cycle/Electricity only/M</v>
      </c>
      <c r="F1728" s="61" t="str">
        <f>A1727</f>
        <v>Biomass and waste fired power plants</v>
      </c>
      <c r="G1728" s="61" t="str">
        <f>B1727</f>
        <v>Integrated gasification combined cycle</v>
      </c>
      <c r="H1728" s="61" t="str">
        <f>C1727</f>
        <v>Electricity only</v>
      </c>
      <c r="I1728" s="84" t="str">
        <f t="shared" si="90"/>
        <v>M</v>
      </c>
      <c r="J1728" s="135">
        <v>7.0506321092487552</v>
      </c>
      <c r="K1728" s="135">
        <v>7.0503684437319745</v>
      </c>
      <c r="L1728" s="135">
        <v>7.0500464709749773</v>
      </c>
      <c r="M1728" s="135">
        <v>7.0496533155119954</v>
      </c>
      <c r="N1728" s="135">
        <v>7.0491732678675696</v>
      </c>
      <c r="O1728" s="135">
        <v>7.0485871652670227</v>
      </c>
      <c r="P1728" s="135">
        <v>7.0478716392330352</v>
      </c>
      <c r="Q1728" s="135">
        <v>7.0469982025478322</v>
      </c>
      <c r="R1728" s="135">
        <v>7.0459321429144586</v>
      </c>
      <c r="S1728" s="135">
        <v>7.0446311848209477</v>
      </c>
      <c r="T1728" s="135">
        <v>7.0430438746621213</v>
      </c>
      <c r="U1728" s="135">
        <v>7.0411076372834254</v>
      </c>
      <c r="V1728" s="135">
        <v>7.0387464451399557</v>
      </c>
      <c r="W1728" s="135">
        <v>7.0358680348553762</v>
      </c>
      <c r="X1728" s="135">
        <v>7.0323606011926403</v>
      </c>
      <c r="Y1728" s="135">
        <v>7.0280888970183479</v>
      </c>
      <c r="Z1728" s="135">
        <v>7.0228896723789447</v>
      </c>
      <c r="AA1728" s="135">
        <v>7.0165664002230601</v>
      </c>
      <c r="AB1728" s="135">
        <v>7.0088832662744762</v>
      </c>
      <c r="AC1728" s="135">
        <v>6.9995584540701685</v>
      </c>
      <c r="AD1728" s="135">
        <v>6.9882568440835522</v>
      </c>
      <c r="AE1728" s="135">
        <v>6.9745823822797011</v>
      </c>
      <c r="AF1728" s="135">
        <v>6.9580705756873504</v>
      </c>
      <c r="AG1728" s="135">
        <v>6.9381818598504754</v>
      </c>
      <c r="AH1728" s="135">
        <v>6.9142969731368966</v>
      </c>
      <c r="AI1728" s="135">
        <v>6.8857159751673871</v>
      </c>
      <c r="AJ1728" s="135">
        <v>6.8516631493203253</v>
      </c>
      <c r="AK1728" s="135">
        <v>6.8113006793498156</v>
      </c>
      <c r="AL1728" s="135">
        <v>6.7637545651963045</v>
      </c>
      <c r="AM1728" s="135">
        <v>6.7081565186465806</v>
      </c>
      <c r="AN1728" s="135">
        <v>6.643705204478942</v>
      </c>
      <c r="AO1728" s="135">
        <v>6.5697486984914821</v>
      </c>
      <c r="AP1728" s="135">
        <v>6.4858869195786548</v>
      </c>
      <c r="AQ1728" s="135">
        <v>6.3920877356599837</v>
      </c>
      <c r="AR1728" s="135">
        <v>6.2888036523192099</v>
      </c>
      <c r="AS1728" s="135">
        <v>6.1770686400973389</v>
      </c>
      <c r="AT1728" s="135">
        <v>6.0585491465692725</v>
      </c>
      <c r="AU1728" s="135">
        <v>5.9355230339277503</v>
      </c>
      <c r="AV1728" s="135">
        <v>5.8107682172044646</v>
      </c>
      <c r="AW1728" s="135">
        <v>5.6873600664107196</v>
      </c>
      <c r="AX1728" s="136">
        <v>5.568399988405881</v>
      </c>
    </row>
    <row r="1729" spans="1:50">
      <c r="A1729" s="212"/>
      <c r="B1729" s="215"/>
      <c r="C1729" s="217" t="s">
        <v>26</v>
      </c>
      <c r="D1729" s="83" t="s">
        <v>24</v>
      </c>
      <c r="E1729" s="56" t="str">
        <f>A1727&amp;"/"&amp;B1727&amp;"/"&amp;C1729&amp;"/"&amp;D1729</f>
        <v>Biomass and waste fired power plants/Integrated gasification combined cycle/CHP/L</v>
      </c>
      <c r="F1729" s="103" t="str">
        <f>A1727</f>
        <v>Biomass and waste fired power plants</v>
      </c>
      <c r="G1729" s="103" t="str">
        <f>B1727</f>
        <v>Integrated gasification combined cycle</v>
      </c>
      <c r="H1729" s="103" t="str">
        <f>C1729</f>
        <v>CHP</v>
      </c>
      <c r="I1729" s="104" t="str">
        <f t="shared" si="90"/>
        <v>L</v>
      </c>
      <c r="J1729" s="141">
        <v>7.1711629794945813</v>
      </c>
      <c r="K1729" s="141">
        <v>7.1711166803298649</v>
      </c>
      <c r="L1729" s="141">
        <v>7.1710572339477343</v>
      </c>
      <c r="M1729" s="141">
        <v>7.1709809080995655</v>
      </c>
      <c r="N1729" s="141">
        <v>7.1708829117123498</v>
      </c>
      <c r="O1729" s="141">
        <v>7.1707570949525357</v>
      </c>
      <c r="P1729" s="141">
        <v>7.1705955646167929</v>
      </c>
      <c r="Q1729" s="141">
        <v>7.170388191134843</v>
      </c>
      <c r="R1729" s="141">
        <v>7.1701219769501776</v>
      </c>
      <c r="S1729" s="141">
        <v>7.1697802478131001</v>
      </c>
      <c r="T1729" s="141">
        <v>7.1693416181806189</v>
      </c>
      <c r="U1729" s="141">
        <v>7.1687786690174375</v>
      </c>
      <c r="V1729" s="141">
        <v>7.1680562603450726</v>
      </c>
      <c r="W1729" s="141">
        <v>7.1671293814192998</v>
      </c>
      <c r="X1729" s="141">
        <v>7.1659404180692787</v>
      </c>
      <c r="Y1729" s="141">
        <v>7.1644156894387825</v>
      </c>
      <c r="Z1729" s="141">
        <v>7.1624610756820246</v>
      </c>
      <c r="AA1729" s="141">
        <v>7.1599565257979449</v>
      </c>
      <c r="AB1729" s="141">
        <v>7.1567492045163572</v>
      </c>
      <c r="AC1729" s="141">
        <v>7.1526450162575239</v>
      </c>
      <c r="AD1729" s="141">
        <v>7.1473982456720808</v>
      </c>
      <c r="AE1729" s="141">
        <v>7.1406991001250226</v>
      </c>
      <c r="AF1729" s="141">
        <v>7.1321590652657525</v>
      </c>
      <c r="AG1729" s="141">
        <v>7.1212942454036954</v>
      </c>
      <c r="AH1729" s="141">
        <v>7.1075073360402339</v>
      </c>
      <c r="AI1729" s="141">
        <v>7.0900696756765349</v>
      </c>
      <c r="AJ1729" s="141">
        <v>7.0681060799533233</v>
      </c>
      <c r="AK1729" s="141">
        <v>7.0405869996635477</v>
      </c>
      <c r="AL1729" s="141">
        <v>7.0063350118830767</v>
      </c>
      <c r="AM1729" s="141">
        <v>6.9640555666251993</v>
      </c>
      <c r="AN1729" s="141">
        <v>6.9124046024990751</v>
      </c>
      <c r="AO1729" s="141">
        <v>6.8501066287815346</v>
      </c>
      <c r="AP1729" s="141">
        <v>6.776133590969132</v>
      </c>
      <c r="AQ1729" s="141">
        <v>6.6899439034369701</v>
      </c>
      <c r="AR1729" s="141">
        <v>6.5917596534175287</v>
      </c>
      <c r="AS1729" s="141">
        <v>6.4828291493633019</v>
      </c>
      <c r="AT1729" s="141">
        <v>6.3655907498693471</v>
      </c>
      <c r="AU1729" s="141">
        <v>6.2436412366970639</v>
      </c>
      <c r="AV1729" s="141">
        <v>6.1214404136024614</v>
      </c>
      <c r="AW1729" s="141">
        <v>6.0037619153363533</v>
      </c>
      <c r="AX1729" s="142">
        <v>5.895004723792745</v>
      </c>
    </row>
    <row r="1730" spans="1:50">
      <c r="A1730" s="212"/>
      <c r="B1730" s="215"/>
      <c r="C1730" s="216"/>
      <c r="D1730" s="106" t="s">
        <v>25</v>
      </c>
      <c r="E1730" s="107" t="str">
        <f>A1727&amp;"/"&amp;B1727&amp;"/"&amp;C1729&amp;"/"&amp;D1730</f>
        <v>Biomass and waste fired power plants/Integrated gasification combined cycle/CHP/M</v>
      </c>
      <c r="F1730" s="108" t="str">
        <f>A1727</f>
        <v>Biomass and waste fired power plants</v>
      </c>
      <c r="G1730" s="108" t="str">
        <f>B1727</f>
        <v>Integrated gasification combined cycle</v>
      </c>
      <c r="H1730" s="108" t="str">
        <f>C1729</f>
        <v>CHP</v>
      </c>
      <c r="I1730" s="109" t="str">
        <f t="shared" si="90"/>
        <v>M</v>
      </c>
      <c r="J1730" s="143">
        <v>7.6439375742710078</v>
      </c>
      <c r="K1730" s="143">
        <v>7.6436701636109454</v>
      </c>
      <c r="L1730" s="143">
        <v>7.6433436175061615</v>
      </c>
      <c r="M1730" s="143">
        <v>7.642944877605899</v>
      </c>
      <c r="N1730" s="143">
        <v>7.6424580112950338</v>
      </c>
      <c r="O1730" s="143">
        <v>7.6418635836080524</v>
      </c>
      <c r="P1730" s="143">
        <v>7.6411378941383905</v>
      </c>
      <c r="Q1730" s="143">
        <v>7.6402520510316947</v>
      </c>
      <c r="R1730" s="143">
        <v>7.6391708489325074</v>
      </c>
      <c r="S1730" s="143">
        <v>7.637851411841349</v>
      </c>
      <c r="T1730" s="143">
        <v>7.6362415552985645</v>
      </c>
      <c r="U1730" s="143">
        <v>7.6342778153230171</v>
      </c>
      <c r="V1730" s="143">
        <v>7.6318830844635182</v>
      </c>
      <c r="W1730" s="143">
        <v>7.6289637888213386</v>
      </c>
      <c r="X1730" s="143">
        <v>7.6254065350616127</v>
      </c>
      <c r="Y1730" s="143">
        <v>7.6210741549810148</v>
      </c>
      <c r="Z1730" s="143">
        <v>7.6158010797999554</v>
      </c>
      <c r="AA1730" s="143">
        <v>7.6093879909682887</v>
      </c>
      <c r="AB1730" s="143">
        <v>7.6015957246695791</v>
      </c>
      <c r="AC1730" s="143">
        <v>7.5921384614788447</v>
      </c>
      <c r="AD1730" s="143">
        <v>7.5806763217830895</v>
      </c>
      <c r="AE1730" s="143">
        <v>7.5668076259383721</v>
      </c>
      <c r="AF1730" s="143">
        <v>7.5500612832478211</v>
      </c>
      <c r="AG1730" s="143">
        <v>7.5298900652035439</v>
      </c>
      <c r="AH1730" s="143">
        <v>7.505665914091221</v>
      </c>
      <c r="AI1730" s="143">
        <v>7.4766789474768576</v>
      </c>
      <c r="AJ1730" s="143">
        <v>7.4421424303473085</v>
      </c>
      <c r="AK1730" s="143">
        <v>7.4012066459930841</v>
      </c>
      <c r="AL1730" s="143">
        <v>7.3529851799308812</v>
      </c>
      <c r="AM1730" s="143">
        <v>7.2965974106556448</v>
      </c>
      <c r="AN1730" s="143">
        <v>7.2312306206638377</v>
      </c>
      <c r="AO1730" s="143">
        <v>7.1562236257275345</v>
      </c>
      <c r="AP1730" s="143">
        <v>7.0711706619310775</v>
      </c>
      <c r="AQ1730" s="143">
        <v>6.9760391407852547</v>
      </c>
      <c r="AR1730" s="143">
        <v>6.8712879953288208</v>
      </c>
      <c r="AS1730" s="143">
        <v>6.7579658827704634</v>
      </c>
      <c r="AT1730" s="143">
        <v>6.6377629211483953</v>
      </c>
      <c r="AU1730" s="143">
        <v>6.5129893277406641</v>
      </c>
      <c r="AV1730" s="143">
        <v>6.3864624754874004</v>
      </c>
      <c r="AW1730" s="143">
        <v>6.2613014174020645</v>
      </c>
      <c r="AX1730" s="144">
        <v>6.1406516131773463</v>
      </c>
    </row>
    <row r="1731" spans="1:50">
      <c r="A1731" s="212"/>
      <c r="B1731" s="215"/>
      <c r="C1731" s="217" t="s">
        <v>42</v>
      </c>
      <c r="D1731" s="83" t="s">
        <v>24</v>
      </c>
      <c r="E1731" s="56" t="str">
        <f>A1727&amp;"/"&amp;B1727&amp;"/"&amp;C1731&amp;"/"&amp;D1731</f>
        <v>Biomass and waste fired power plants/Integrated gasification combined cycle/Electricity only with CCS/L</v>
      </c>
      <c r="F1731" s="103" t="str">
        <f>A1727</f>
        <v>Biomass and waste fired power plants</v>
      </c>
      <c r="G1731" s="103" t="str">
        <f>B1727</f>
        <v>Integrated gasification combined cycle</v>
      </c>
      <c r="H1731" s="103" t="str">
        <f>C1731</f>
        <v>Electricity only with CCS</v>
      </c>
      <c r="I1731" s="104" t="str">
        <f t="shared" si="90"/>
        <v>L</v>
      </c>
      <c r="J1731" s="141" t="s">
        <v>99</v>
      </c>
      <c r="K1731" s="141" t="s">
        <v>99</v>
      </c>
      <c r="L1731" s="141" t="s">
        <v>99</v>
      </c>
      <c r="M1731" s="141" t="s">
        <v>99</v>
      </c>
      <c r="N1731" s="141" t="s">
        <v>99</v>
      </c>
      <c r="O1731" s="141" t="s">
        <v>99</v>
      </c>
      <c r="P1731" s="141" t="s">
        <v>99</v>
      </c>
      <c r="Q1731" s="141" t="s">
        <v>99</v>
      </c>
      <c r="R1731" s="141" t="s">
        <v>99</v>
      </c>
      <c r="S1731" s="141" t="s">
        <v>99</v>
      </c>
      <c r="T1731" s="141" t="s">
        <v>99</v>
      </c>
      <c r="U1731" s="141" t="s">
        <v>99</v>
      </c>
      <c r="V1731" s="141" t="s">
        <v>99</v>
      </c>
      <c r="W1731" s="141" t="s">
        <v>99</v>
      </c>
      <c r="X1731" s="141" t="s">
        <v>99</v>
      </c>
      <c r="Y1731" s="141" t="s">
        <v>99</v>
      </c>
      <c r="Z1731" s="141" t="s">
        <v>99</v>
      </c>
      <c r="AA1731" s="141" t="s">
        <v>99</v>
      </c>
      <c r="AB1731" s="141" t="s">
        <v>99</v>
      </c>
      <c r="AC1731" s="141" t="s">
        <v>99</v>
      </c>
      <c r="AD1731" s="141" t="s">
        <v>99</v>
      </c>
      <c r="AE1731" s="141">
        <v>7.3754769616203761</v>
      </c>
      <c r="AF1731" s="141">
        <v>7.3743950554243716</v>
      </c>
      <c r="AG1731" s="141">
        <v>7.3729360157742088</v>
      </c>
      <c r="AH1731" s="141">
        <v>7.3709690305470543</v>
      </c>
      <c r="AI1731" s="141">
        <v>7.3683184461649853</v>
      </c>
      <c r="AJ1731" s="141">
        <v>7.3647488309407896</v>
      </c>
      <c r="AK1731" s="141">
        <v>7.3599454184467552</v>
      </c>
      <c r="AL1731" s="141">
        <v>7.353488795189465</v>
      </c>
      <c r="AM1731" s="141">
        <v>7.3448226699683277</v>
      </c>
      <c r="AN1731" s="141">
        <v>7.3332137959683559</v>
      </c>
      <c r="AO1731" s="141">
        <v>7.3177038769154157</v>
      </c>
      <c r="AP1731" s="141">
        <v>7.2970550168873221</v>
      </c>
      <c r="AQ1731" s="141">
        <v>7.2696936410607131</v>
      </c>
      <c r="AR1731" s="141">
        <v>7.2336637143556741</v>
      </c>
      <c r="AS1731" s="141">
        <v>7.186609412921924</v>
      </c>
      <c r="AT1731" s="141">
        <v>7.1258203522156727</v>
      </c>
      <c r="AU1731" s="141">
        <v>7.048386935046727</v>
      </c>
      <c r="AV1731" s="141">
        <v>6.9515222392922817</v>
      </c>
      <c r="AW1731" s="141">
        <v>6.8330951709674608</v>
      </c>
      <c r="AX1731" s="142">
        <v>6.6923656029714387</v>
      </c>
    </row>
    <row r="1732" spans="1:50">
      <c r="A1732" s="212"/>
      <c r="B1732" s="215"/>
      <c r="C1732" s="216"/>
      <c r="D1732" s="106" t="s">
        <v>25</v>
      </c>
      <c r="E1732" s="107" t="str">
        <f>A1727&amp;"/"&amp;B1727&amp;"/"&amp;C1731&amp;"/"&amp;D1732</f>
        <v>Biomass and waste fired power plants/Integrated gasification combined cycle/Electricity only with CCS/M</v>
      </c>
      <c r="F1732" s="108" t="str">
        <f>A1727</f>
        <v>Biomass and waste fired power plants</v>
      </c>
      <c r="G1732" s="108" t="str">
        <f>B1727</f>
        <v>Integrated gasification combined cycle</v>
      </c>
      <c r="H1732" s="108" t="str">
        <f>C1731</f>
        <v>Electricity only with CCS</v>
      </c>
      <c r="I1732" s="109" t="str">
        <f t="shared" si="90"/>
        <v>M</v>
      </c>
      <c r="J1732" s="143" t="s">
        <v>99</v>
      </c>
      <c r="K1732" s="143" t="s">
        <v>99</v>
      </c>
      <c r="L1732" s="143" t="s">
        <v>99</v>
      </c>
      <c r="M1732" s="143" t="s">
        <v>99</v>
      </c>
      <c r="N1732" s="143" t="s">
        <v>99</v>
      </c>
      <c r="O1732" s="143" t="s">
        <v>99</v>
      </c>
      <c r="P1732" s="143" t="s">
        <v>99</v>
      </c>
      <c r="Q1732" s="143" t="s">
        <v>99</v>
      </c>
      <c r="R1732" s="143" t="s">
        <v>99</v>
      </c>
      <c r="S1732" s="143" t="s">
        <v>99</v>
      </c>
      <c r="T1732" s="143" t="s">
        <v>99</v>
      </c>
      <c r="U1732" s="143" t="s">
        <v>99</v>
      </c>
      <c r="V1732" s="143" t="s">
        <v>99</v>
      </c>
      <c r="W1732" s="143" t="s">
        <v>99</v>
      </c>
      <c r="X1732" s="143" t="s">
        <v>99</v>
      </c>
      <c r="Y1732" s="143" t="s">
        <v>99</v>
      </c>
      <c r="Z1732" s="143" t="s">
        <v>99</v>
      </c>
      <c r="AA1732" s="143" t="s">
        <v>99</v>
      </c>
      <c r="AB1732" s="143" t="s">
        <v>99</v>
      </c>
      <c r="AC1732" s="143" t="s">
        <v>99</v>
      </c>
      <c r="AD1732" s="143" t="s">
        <v>99</v>
      </c>
      <c r="AE1732" s="143">
        <v>7.8879463650512838</v>
      </c>
      <c r="AF1732" s="143">
        <v>7.8873403476062469</v>
      </c>
      <c r="AG1732" s="143">
        <v>7.8864807561178036</v>
      </c>
      <c r="AH1732" s="143">
        <v>7.8852617188653014</v>
      </c>
      <c r="AI1732" s="143">
        <v>7.8835333939335728</v>
      </c>
      <c r="AJ1732" s="143">
        <v>7.881083943312956</v>
      </c>
      <c r="AK1732" s="143">
        <v>7.8776143551596984</v>
      </c>
      <c r="AL1732" s="143">
        <v>7.8727035177638367</v>
      </c>
      <c r="AM1732" s="143">
        <v>7.8657602538173332</v>
      </c>
      <c r="AN1732" s="143">
        <v>7.8559584122852248</v>
      </c>
      <c r="AO1732" s="143">
        <v>7.8421509603972712</v>
      </c>
      <c r="AP1732" s="143">
        <v>7.8227601178474604</v>
      </c>
      <c r="AQ1732" s="143">
        <v>7.7956444798604512</v>
      </c>
      <c r="AR1732" s="143">
        <v>7.7579535169226705</v>
      </c>
      <c r="AS1732" s="143">
        <v>7.7059990158031999</v>
      </c>
      <c r="AT1732" s="143">
        <v>7.6352069158303983</v>
      </c>
      <c r="AU1732" s="143">
        <v>7.5402636534328709</v>
      </c>
      <c r="AV1732" s="143">
        <v>7.4156275606809245</v>
      </c>
      <c r="AW1732" s="143">
        <v>7.2565954602103648</v>
      </c>
      <c r="AX1732" s="144">
        <v>7.0610069015936645</v>
      </c>
    </row>
    <row r="1733" spans="1:50">
      <c r="A1733" s="212"/>
      <c r="B1733" s="215"/>
      <c r="C1733" s="217" t="s">
        <v>43</v>
      </c>
      <c r="D1733" s="52" t="s">
        <v>24</v>
      </c>
      <c r="E1733" s="86" t="str">
        <f>A1727&amp;"/"&amp;B1727&amp;"/"&amp;C1733&amp;"/"&amp;D1733</f>
        <v>Biomass and waste fired power plants/Integrated gasification combined cycle/CHP with CCS/L</v>
      </c>
      <c r="F1733" s="61" t="str">
        <f>A1727</f>
        <v>Biomass and waste fired power plants</v>
      </c>
      <c r="G1733" s="61" t="str">
        <f>B1727</f>
        <v>Integrated gasification combined cycle</v>
      </c>
      <c r="H1733" s="61" t="str">
        <f>C1733</f>
        <v>CHP with CCS</v>
      </c>
      <c r="I1733" s="84" t="str">
        <f t="shared" si="90"/>
        <v>L</v>
      </c>
      <c r="J1733" s="135" t="s">
        <v>99</v>
      </c>
      <c r="K1733" s="135" t="s">
        <v>99</v>
      </c>
      <c r="L1733" s="135" t="s">
        <v>99</v>
      </c>
      <c r="M1733" s="135" t="s">
        <v>99</v>
      </c>
      <c r="N1733" s="135" t="s">
        <v>99</v>
      </c>
      <c r="O1733" s="135" t="s">
        <v>99</v>
      </c>
      <c r="P1733" s="135" t="s">
        <v>99</v>
      </c>
      <c r="Q1733" s="135" t="s">
        <v>99</v>
      </c>
      <c r="R1733" s="135" t="s">
        <v>99</v>
      </c>
      <c r="S1733" s="135" t="s">
        <v>99</v>
      </c>
      <c r="T1733" s="135" t="s">
        <v>99</v>
      </c>
      <c r="U1733" s="135" t="s">
        <v>99</v>
      </c>
      <c r="V1733" s="135" t="s">
        <v>99</v>
      </c>
      <c r="W1733" s="135" t="s">
        <v>99</v>
      </c>
      <c r="X1733" s="135" t="s">
        <v>99</v>
      </c>
      <c r="Y1733" s="135" t="s">
        <v>99</v>
      </c>
      <c r="Z1733" s="135" t="s">
        <v>99</v>
      </c>
      <c r="AA1733" s="135" t="s">
        <v>99</v>
      </c>
      <c r="AB1733" s="135" t="s">
        <v>99</v>
      </c>
      <c r="AC1733" s="135" t="s">
        <v>99</v>
      </c>
      <c r="AD1733" s="135" t="s">
        <v>99</v>
      </c>
      <c r="AE1733" s="135">
        <v>7.839710155525597</v>
      </c>
      <c r="AF1733" s="135">
        <v>7.8386343740456148</v>
      </c>
      <c r="AG1733" s="135">
        <v>7.8371835940796597</v>
      </c>
      <c r="AH1733" s="135">
        <v>7.8352277440377724</v>
      </c>
      <c r="AI1733" s="135">
        <v>7.8325921647242511</v>
      </c>
      <c r="AJ1733" s="135">
        <v>7.8290427572404626</v>
      </c>
      <c r="AK1733" s="135">
        <v>7.8242665370645508</v>
      </c>
      <c r="AL1733" s="135">
        <v>7.8178464650203487</v>
      </c>
      <c r="AM1733" s="135">
        <v>7.8092293990949102</v>
      </c>
      <c r="AN1733" s="135">
        <v>7.7976862434139989</v>
      </c>
      <c r="AO1733" s="135">
        <v>7.7822641266585855</v>
      </c>
      <c r="AP1733" s="135">
        <v>7.7617321606868446</v>
      </c>
      <c r="AQ1733" s="135">
        <v>7.7345256787480068</v>
      </c>
      <c r="AR1733" s="135">
        <v>7.6986997189581805</v>
      </c>
      <c r="AS1733" s="135">
        <v>7.6519117938839978</v>
      </c>
      <c r="AT1733" s="135">
        <v>7.5914668625814103</v>
      </c>
      <c r="AU1733" s="135">
        <v>7.5144717992110683</v>
      </c>
      <c r="AV1733" s="135">
        <v>7.4181554585323344</v>
      </c>
      <c r="AW1733" s="135">
        <v>7.3003988107721192</v>
      </c>
      <c r="AX1733" s="136">
        <v>7.1604659187199236</v>
      </c>
    </row>
    <row r="1734" spans="1:50">
      <c r="A1734" s="212"/>
      <c r="B1734" s="218"/>
      <c r="C1734" s="210"/>
      <c r="D1734" s="93" t="s">
        <v>25</v>
      </c>
      <c r="E1734" s="73" t="str">
        <f>A1727&amp;"/"&amp;B1727&amp;"/"&amp;C1733&amp;"/"&amp;D1734</f>
        <v>Biomass and waste fired power plants/Integrated gasification combined cycle/CHP with CCS/M</v>
      </c>
      <c r="F1734" s="91" t="str">
        <f>A1727</f>
        <v>Biomass and waste fired power plants</v>
      </c>
      <c r="G1734" s="91" t="str">
        <f>B1727</f>
        <v>Integrated gasification combined cycle</v>
      </c>
      <c r="H1734" s="91" t="str">
        <f>C1733</f>
        <v>CHP with CCS</v>
      </c>
      <c r="I1734" s="70" t="str">
        <f t="shared" si="90"/>
        <v>M</v>
      </c>
      <c r="J1734" s="137" t="s">
        <v>99</v>
      </c>
      <c r="K1734" s="137" t="s">
        <v>99</v>
      </c>
      <c r="L1734" s="137" t="s">
        <v>99</v>
      </c>
      <c r="M1734" s="137" t="s">
        <v>99</v>
      </c>
      <c r="N1734" s="137" t="s">
        <v>99</v>
      </c>
      <c r="O1734" s="137" t="s">
        <v>99</v>
      </c>
      <c r="P1734" s="137" t="s">
        <v>99</v>
      </c>
      <c r="Q1734" s="137" t="s">
        <v>99</v>
      </c>
      <c r="R1734" s="137" t="s">
        <v>99</v>
      </c>
      <c r="S1734" s="137" t="s">
        <v>99</v>
      </c>
      <c r="T1734" s="137" t="s">
        <v>99</v>
      </c>
      <c r="U1734" s="137" t="s">
        <v>99</v>
      </c>
      <c r="V1734" s="137" t="s">
        <v>99</v>
      </c>
      <c r="W1734" s="137" t="s">
        <v>99</v>
      </c>
      <c r="X1734" s="137" t="s">
        <v>99</v>
      </c>
      <c r="Y1734" s="137" t="s">
        <v>99</v>
      </c>
      <c r="Z1734" s="137" t="s">
        <v>99</v>
      </c>
      <c r="AA1734" s="137" t="s">
        <v>99</v>
      </c>
      <c r="AB1734" s="137" t="s">
        <v>99</v>
      </c>
      <c r="AC1734" s="137" t="s">
        <v>99</v>
      </c>
      <c r="AD1734" s="137" t="s">
        <v>99</v>
      </c>
      <c r="AE1734" s="137">
        <v>8.3327011097133816</v>
      </c>
      <c r="AF1734" s="137">
        <v>8.3321340986515811</v>
      </c>
      <c r="AG1734" s="137">
        <v>8.3313298348691287</v>
      </c>
      <c r="AH1734" s="137">
        <v>8.3301892610909718</v>
      </c>
      <c r="AI1734" s="137">
        <v>8.328572179994211</v>
      </c>
      <c r="AJ1734" s="137">
        <v>8.3262803885472838</v>
      </c>
      <c r="AK1734" s="137">
        <v>8.3230341208384893</v>
      </c>
      <c r="AL1734" s="137">
        <v>8.3184393700619825</v>
      </c>
      <c r="AM1734" s="137">
        <v>8.3119430101058249</v>
      </c>
      <c r="AN1734" s="137">
        <v>8.3027720652423724</v>
      </c>
      <c r="AO1734" s="137">
        <v>8.289853331598863</v>
      </c>
      <c r="AP1734" s="137">
        <v>8.2717105828819353</v>
      </c>
      <c r="AQ1734" s="137">
        <v>8.2463402460833226</v>
      </c>
      <c r="AR1734" s="137">
        <v>8.2110752663526743</v>
      </c>
      <c r="AS1734" s="137">
        <v>8.1624648227320478</v>
      </c>
      <c r="AT1734" s="137">
        <v>8.0962292644961948</v>
      </c>
      <c r="AU1734" s="137">
        <v>8.007397036210131</v>
      </c>
      <c r="AV1734" s="137">
        <v>7.8907831600441085</v>
      </c>
      <c r="AW1734" s="137">
        <v>7.7419871791912271</v>
      </c>
      <c r="AX1734" s="138">
        <v>7.5589877008666573</v>
      </c>
    </row>
    <row r="1735" spans="1:50">
      <c r="A1735" s="212"/>
      <c r="B1735" s="214" t="s">
        <v>45</v>
      </c>
      <c r="C1735" s="209" t="s">
        <v>36</v>
      </c>
      <c r="D1735" s="67" t="s">
        <v>24</v>
      </c>
      <c r="E1735" s="87" t="str">
        <f>A1727&amp;"/"&amp;B1735&amp;"/"&amp;C1735&amp;"/"&amp;D1735</f>
        <v>Biomass and waste fired power plants/Fluidized bed combustion/Electricity only/L</v>
      </c>
      <c r="F1735" s="55" t="str">
        <f>A1727</f>
        <v>Biomass and waste fired power plants</v>
      </c>
      <c r="G1735" s="55" t="str">
        <f>B1735</f>
        <v>Fluidized bed combustion</v>
      </c>
      <c r="H1735" s="55" t="str">
        <f>C1735</f>
        <v>Electricity only</v>
      </c>
      <c r="I1735" s="85" t="str">
        <f t="shared" si="90"/>
        <v>L</v>
      </c>
      <c r="J1735" s="139">
        <v>5.7611790319879406</v>
      </c>
      <c r="K1735" s="139">
        <v>5.7609731780101558</v>
      </c>
      <c r="L1735" s="139">
        <v>5.7607218346950182</v>
      </c>
      <c r="M1735" s="139">
        <v>5.7604149734498247</v>
      </c>
      <c r="N1735" s="139">
        <v>5.7600403663561517</v>
      </c>
      <c r="O1735" s="139">
        <v>5.7595831095336774</v>
      </c>
      <c r="P1735" s="139">
        <v>5.7590250460058128</v>
      </c>
      <c r="Q1735" s="139">
        <v>5.7583440682613434</v>
      </c>
      <c r="R1735" s="139">
        <v>5.7575132774998572</v>
      </c>
      <c r="S1735" s="139">
        <v>5.756499973192529</v>
      </c>
      <c r="T1735" s="139">
        <v>5.7552644433107361</v>
      </c>
      <c r="U1735" s="139">
        <v>5.753758522765076</v>
      </c>
      <c r="V1735" s="139">
        <v>5.7519238858976296</v>
      </c>
      <c r="W1735" s="139">
        <v>5.7496900392874926</v>
      </c>
      <c r="X1735" s="139">
        <v>5.7469719851964509</v>
      </c>
      <c r="Y1735" s="139">
        <v>5.7436675359672202</v>
      </c>
      <c r="Z1735" s="139">
        <v>5.7396542788604448</v>
      </c>
      <c r="AA1735" s="139">
        <v>5.7347862237517964</v>
      </c>
      <c r="AB1735" s="139">
        <v>5.7288902189834223</v>
      </c>
      <c r="AC1735" s="139">
        <v>5.7217623014444774</v>
      </c>
      <c r="AD1735" s="139">
        <v>5.7131642652802439</v>
      </c>
      <c r="AE1735" s="139">
        <v>5.7028208999801979</v>
      </c>
      <c r="AF1735" s="139">
        <v>5.6904185721637708</v>
      </c>
      <c r="AG1735" s="139">
        <v>5.6756061096950852</v>
      </c>
      <c r="AH1735" s="139">
        <v>5.6579992818711435</v>
      </c>
      <c r="AI1735" s="139">
        <v>5.637190519521357</v>
      </c>
      <c r="AJ1735" s="139">
        <v>5.6127658049070206</v>
      </c>
      <c r="AK1735" s="139">
        <v>5.5843307411286922</v>
      </c>
      <c r="AL1735" s="139">
        <v>5.5515474641987925</v>
      </c>
      <c r="AM1735" s="139">
        <v>5.5141829972965706</v>
      </c>
      <c r="AN1735" s="139">
        <v>5.4721675622738353</v>
      </c>
      <c r="AO1735" s="139">
        <v>5.4256580827547598</v>
      </c>
      <c r="AP1735" s="139">
        <v>5.3750978303420318</v>
      </c>
      <c r="AQ1735" s="139">
        <v>5.3212587398303617</v>
      </c>
      <c r="AR1735" s="139">
        <v>5.2652500613679107</v>
      </c>
      <c r="AS1735" s="139">
        <v>5.2084780745033799</v>
      </c>
      <c r="AT1735" s="139">
        <v>5.1525486458061414</v>
      </c>
      <c r="AU1735" s="139">
        <v>5.0991177526049585</v>
      </c>
      <c r="AV1735" s="139">
        <v>5.0497117599436621</v>
      </c>
      <c r="AW1735" s="139">
        <v>5.0055530051646997</v>
      </c>
      <c r="AX1735" s="140">
        <v>4.9674300511018536</v>
      </c>
    </row>
    <row r="1736" spans="1:50">
      <c r="A1736" s="212"/>
      <c r="B1736" s="215"/>
      <c r="C1736" s="206"/>
      <c r="D1736" s="52" t="s">
        <v>25</v>
      </c>
      <c r="E1736" s="86" t="str">
        <f>A1727&amp;"/"&amp;B1735&amp;"/"&amp;C1735&amp;"/"&amp;D1736</f>
        <v>Biomass and waste fired power plants/Fluidized bed combustion/Electricity only/M</v>
      </c>
      <c r="F1736" s="61" t="str">
        <f>A1727</f>
        <v>Biomass and waste fired power plants</v>
      </c>
      <c r="G1736" s="61" t="str">
        <f>B1735</f>
        <v>Fluidized bed combustion</v>
      </c>
      <c r="H1736" s="61" t="str">
        <f>C1735</f>
        <v>Electricity only</v>
      </c>
      <c r="I1736" s="84" t="str">
        <f t="shared" si="90"/>
        <v>M</v>
      </c>
      <c r="J1736" s="135">
        <v>6.2220733545469784</v>
      </c>
      <c r="K1736" s="135">
        <v>6.2216237299887949</v>
      </c>
      <c r="L1736" s="135">
        <v>6.2210884579608052</v>
      </c>
      <c r="M1736" s="135">
        <v>6.2204513013861789</v>
      </c>
      <c r="N1736" s="135">
        <v>6.2196929773941081</v>
      </c>
      <c r="O1736" s="135">
        <v>6.2187905995412889</v>
      </c>
      <c r="P1736" s="135">
        <v>6.2177170235746226</v>
      </c>
      <c r="Q1736" s="135">
        <v>6.2164400824695143</v>
      </c>
      <c r="R1736" s="135">
        <v>6.2149216954352271</v>
      </c>
      <c r="S1736" s="135">
        <v>6.2131168349971704</v>
      </c>
      <c r="T1736" s="135">
        <v>6.2109723364806442</v>
      </c>
      <c r="U1736" s="135">
        <v>6.208425535713495</v>
      </c>
      <c r="V1736" s="135">
        <v>6.2054027242161363</v>
      </c>
      <c r="W1736" s="135">
        <v>6.2018174174947607</v>
      </c>
      <c r="X1736" s="135">
        <v>6.1975684425640871</v>
      </c>
      <c r="Y1736" s="135">
        <v>6.1925378671673625</v>
      </c>
      <c r="Z1736" s="135">
        <v>6.1865888174617965</v>
      </c>
      <c r="AA1736" s="135">
        <v>6.1795632658056547</v>
      </c>
      <c r="AB1736" s="135">
        <v>6.1712799187388843</v>
      </c>
      <c r="AC1736" s="135">
        <v>6.1615324004853917</v>
      </c>
      <c r="AD1736" s="135">
        <v>6.1500880121622634</v>
      </c>
      <c r="AE1736" s="135">
        <v>6.1366874528622084</v>
      </c>
      <c r="AF1736" s="135">
        <v>6.1210460143949685</v>
      </c>
      <c r="AG1736" s="135">
        <v>6.1028568997204831</v>
      </c>
      <c r="AH1736" s="135">
        <v>6.0817974498975005</v>
      </c>
      <c r="AI1736" s="135">
        <v>6.0575391661458236</v>
      </c>
      <c r="AJ1736" s="135">
        <v>6.0297624348529082</v>
      </c>
      <c r="AK1736" s="135">
        <v>5.9981767358277338</v>
      </c>
      <c r="AL1736" s="135">
        <v>5.9625467513443002</v>
      </c>
      <c r="AM1736" s="135">
        <v>5.9227241035127038</v>
      </c>
      <c r="AN1736" s="135">
        <v>5.8786833616398777</v>
      </c>
      <c r="AO1736" s="135">
        <v>5.8305594832148202</v>
      </c>
      <c r="AP1736" s="135">
        <v>5.778682123091917</v>
      </c>
      <c r="AQ1736" s="135">
        <v>5.723600605568941</v>
      </c>
      <c r="AR1736" s="135">
        <v>5.6660923608168901</v>
      </c>
      <c r="AS1736" s="135">
        <v>5.6071479747414887</v>
      </c>
      <c r="AT1736" s="135">
        <v>5.5479282993289472</v>
      </c>
      <c r="AU1736" s="135">
        <v>5.4896935002198699</v>
      </c>
      <c r="AV1736" s="135">
        <v>5.4337098941308701</v>
      </c>
      <c r="AW1736" s="135">
        <v>5.3811464878151893</v>
      </c>
      <c r="AX1736" s="136">
        <v>5.3329772587304767</v>
      </c>
    </row>
    <row r="1737" spans="1:50">
      <c r="A1737" s="212"/>
      <c r="B1737" s="215"/>
      <c r="C1737" s="206"/>
      <c r="D1737" s="52" t="s">
        <v>38</v>
      </c>
      <c r="E1737" s="86" t="str">
        <f>A1727&amp;"/"&amp;B1735&amp;"/"&amp;C1735&amp;"/"&amp;D1737</f>
        <v>Biomass and waste fired power plants/Fluidized bed combustion/Electricity only/S</v>
      </c>
      <c r="F1737" s="61" t="str">
        <f>A1727</f>
        <v>Biomass and waste fired power plants</v>
      </c>
      <c r="G1737" s="61" t="str">
        <f>B1735</f>
        <v>Fluidized bed combustion</v>
      </c>
      <c r="H1737" s="61" t="str">
        <f>C1735</f>
        <v>Electricity only</v>
      </c>
      <c r="I1737" s="84" t="str">
        <f t="shared" si="90"/>
        <v>S</v>
      </c>
      <c r="J1737" s="135">
        <v>6.8753910567744114</v>
      </c>
      <c r="K1737" s="135">
        <v>6.8742722592131829</v>
      </c>
      <c r="L1737" s="135">
        <v>6.8729740587527646</v>
      </c>
      <c r="M1737" s="135">
        <v>6.8714679974836042</v>
      </c>
      <c r="N1737" s="135">
        <v>6.8697212111361816</v>
      </c>
      <c r="O1737" s="135">
        <v>6.8676957843548871</v>
      </c>
      <c r="P1737" s="135">
        <v>6.8653480248344927</v>
      </c>
      <c r="Q1737" s="135">
        <v>6.8626276509048116</v>
      </c>
      <c r="R1737" s="135">
        <v>6.8594768887515079</v>
      </c>
      <c r="S1737" s="135">
        <v>6.8558294780695324</v>
      </c>
      <c r="T1737" s="135">
        <v>6.8516095889205806</v>
      </c>
      <c r="U1737" s="135">
        <v>6.8467306583612952</v>
      </c>
      <c r="V1737" s="135">
        <v>6.8410941635853275</v>
      </c>
      <c r="W1737" s="135">
        <v>6.8345883595504091</v>
      </c>
      <c r="X1737" s="135">
        <v>6.8270870241154373</v>
      </c>
      <c r="Y1737" s="135">
        <v>6.8184482734363749</v>
      </c>
      <c r="Z1737" s="135">
        <v>6.8085135356077062</v>
      </c>
      <c r="AA1737" s="135">
        <v>6.7971068020019159</v>
      </c>
      <c r="AB1737" s="135">
        <v>6.7840343138184434</v>
      </c>
      <c r="AC1737" s="135">
        <v>6.7690848856875521</v>
      </c>
      <c r="AD1737" s="135">
        <v>6.7520311172938676</v>
      </c>
      <c r="AE1737" s="135">
        <v>6.732631794568098</v>
      </c>
      <c r="AF1737" s="135">
        <v>6.7106358280646612</v>
      </c>
      <c r="AG1737" s="135">
        <v>6.685788108137916</v>
      </c>
      <c r="AH1737" s="135">
        <v>6.657837660465491</v>
      </c>
      <c r="AI1737" s="135">
        <v>6.626548442509721</v>
      </c>
      <c r="AJ1737" s="135">
        <v>6.5917130085221762</v>
      </c>
      <c r="AK1737" s="135">
        <v>6.553169062544562</v>
      </c>
      <c r="AL1737" s="135">
        <v>6.5108185933545561</v>
      </c>
      <c r="AM1737" s="135">
        <v>6.4646488315624557</v>
      </c>
      <c r="AN1737" s="135">
        <v>6.4147536992826977</v>
      </c>
      <c r="AO1737" s="135">
        <v>6.3613537859782108</v>
      </c>
      <c r="AP1737" s="135">
        <v>6.3048122777211075</v>
      </c>
      <c r="AQ1737" s="135">
        <v>6.2456438402824412</v>
      </c>
      <c r="AR1737" s="135">
        <v>6.1845133954777909</v>
      </c>
      <c r="AS1737" s="135">
        <v>6.1222222198847422</v>
      </c>
      <c r="AT1737" s="135">
        <v>6.0596799552156426</v>
      </c>
      <c r="AU1737" s="135">
        <v>5.997862929482066</v>
      </c>
      <c r="AV1737" s="135">
        <v>5.9377614269070937</v>
      </c>
      <c r="AW1737" s="135">
        <v>5.8803207860004534</v>
      </c>
      <c r="AX1737" s="136">
        <v>5.8263828945119842</v>
      </c>
    </row>
    <row r="1738" spans="1:50">
      <c r="A1738" s="212"/>
      <c r="B1738" s="215"/>
      <c r="C1738" s="216"/>
      <c r="D1738" s="52" t="s">
        <v>47</v>
      </c>
      <c r="E1738" s="86" t="str">
        <f>A1727&amp;"/"&amp;B1735&amp;"/"&amp;C1735&amp;"/"&amp;D1738</f>
        <v>Biomass and waste fired power plants/Fluidized bed combustion/Electricity only/XS</v>
      </c>
      <c r="F1738" s="61" t="str">
        <f>A1727</f>
        <v>Biomass and waste fired power plants</v>
      </c>
      <c r="G1738" s="61" t="str">
        <f>B1735</f>
        <v>Fluidized bed combustion</v>
      </c>
      <c r="H1738" s="61" t="str">
        <f>C1735</f>
        <v>Electricity only</v>
      </c>
      <c r="I1738" s="84" t="str">
        <f t="shared" si="90"/>
        <v>XS</v>
      </c>
      <c r="J1738" s="135">
        <v>8.2504692681292919</v>
      </c>
      <c r="K1738" s="135">
        <v>8.2488456681248543</v>
      </c>
      <c r="L1738" s="135">
        <v>8.2469619878035196</v>
      </c>
      <c r="M1738" s="135">
        <v>8.2447770655836869</v>
      </c>
      <c r="N1738" s="135">
        <v>8.2422433992944537</v>
      </c>
      <c r="O1738" s="135">
        <v>8.2393062300144031</v>
      </c>
      <c r="P1738" s="135">
        <v>8.2359025148513272</v>
      </c>
      <c r="Q1738" s="135">
        <v>8.2319597830042124</v>
      </c>
      <c r="R1738" s="135">
        <v>8.2273948724544752</v>
      </c>
      <c r="S1738" s="135">
        <v>8.2221125492881217</v>
      </c>
      <c r="T1738" s="135">
        <v>8.2160040185161343</v>
      </c>
      <c r="U1738" s="135">
        <v>8.2089453450374581</v>
      </c>
      <c r="V1738" s="135">
        <v>8.2007958169259361</v>
      </c>
      <c r="W1738" s="135">
        <v>8.1913963015142439</v>
      </c>
      <c r="X1738" s="135">
        <v>8.1805676689059403</v>
      </c>
      <c r="Y1738" s="135">
        <v>8.1681093887270197</v>
      </c>
      <c r="Z1738" s="135">
        <v>8.1537984451886718</v>
      </c>
      <c r="AA1738" s="135">
        <v>8.1373887635877935</v>
      </c>
      <c r="AB1738" s="135">
        <v>8.1186113982011658</v>
      </c>
      <c r="AC1738" s="135">
        <v>8.0971757957967583</v>
      </c>
      <c r="AD1738" s="135">
        <v>8.0727725172233296</v>
      </c>
      <c r="AE1738" s="135">
        <v>8.0450778650908195</v>
      </c>
      <c r="AF1738" s="135">
        <v>8.0137609173210986</v>
      </c>
      <c r="AG1738" s="135">
        <v>7.978493487520371</v>
      </c>
      <c r="AH1738" s="135">
        <v>7.9389635002496304</v>
      </c>
      <c r="AI1738" s="135">
        <v>7.8948921523205353</v>
      </c>
      <c r="AJ1738" s="135">
        <v>7.8460549956459147</v>
      </c>
      <c r="AK1738" s="135">
        <v>7.7923066890470905</v>
      </c>
      <c r="AL1738" s="135">
        <v>7.733608602301862</v>
      </c>
      <c r="AM1738" s="135">
        <v>7.6700577174275661</v>
      </c>
      <c r="AN1738" s="135">
        <v>7.6019144058699553</v>
      </c>
      <c r="AO1738" s="135">
        <v>7.529625775629464</v>
      </c>
      <c r="AP1738" s="135">
        <v>7.4538405641830972</v>
      </c>
      <c r="AQ1738" s="135">
        <v>7.3754112530590419</v>
      </c>
      <c r="AR1738" s="135">
        <v>7.295379476334551</v>
      </c>
      <c r="AS1738" s="135">
        <v>7.2149421137014791</v>
      </c>
      <c r="AT1738" s="135">
        <v>7.135397762878914</v>
      </c>
      <c r="AU1738" s="135">
        <v>7.058076371560607</v>
      </c>
      <c r="AV1738" s="135">
        <v>6.9842581524042782</v>
      </c>
      <c r="AW1738" s="135">
        <v>6.9150907245010123</v>
      </c>
      <c r="AX1738" s="136">
        <v>6.8515148780828889</v>
      </c>
    </row>
    <row r="1739" spans="1:50">
      <c r="A1739" s="212"/>
      <c r="B1739" s="215"/>
      <c r="C1739" s="217" t="s">
        <v>26</v>
      </c>
      <c r="D1739" s="83" t="s">
        <v>24</v>
      </c>
      <c r="E1739" s="56" t="str">
        <f>A1727&amp;"/"&amp;B1735&amp;"/"&amp;C1739&amp;"/"&amp;D1739</f>
        <v>Biomass and waste fired power plants/Fluidized bed combustion/CHP/L</v>
      </c>
      <c r="F1739" s="103" t="str">
        <f>A1727</f>
        <v>Biomass and waste fired power plants</v>
      </c>
      <c r="G1739" s="103" t="str">
        <f>B1735</f>
        <v>Fluidized bed combustion</v>
      </c>
      <c r="H1739" s="103" t="str">
        <f>C1739</f>
        <v>CHP</v>
      </c>
      <c r="I1739" s="104" t="str">
        <f t="shared" si="90"/>
        <v>L</v>
      </c>
      <c r="J1739" s="141">
        <v>6.5851556647630067</v>
      </c>
      <c r="K1739" s="141">
        <v>6.5850798975672156</v>
      </c>
      <c r="L1739" s="141">
        <v>6.5849873671311823</v>
      </c>
      <c r="M1739" s="141">
        <v>6.5848743678403103</v>
      </c>
      <c r="N1739" s="141">
        <v>6.5847363765030522</v>
      </c>
      <c r="O1739" s="141">
        <v>6.5845678727397559</v>
      </c>
      <c r="P1739" s="141">
        <v>6.5843621202931546</v>
      </c>
      <c r="Q1739" s="141">
        <v>6.5841109009454231</v>
      </c>
      <c r="R1739" s="141">
        <v>6.5838041910501586</v>
      </c>
      <c r="S1739" s="141">
        <v>6.5834297687199852</v>
      </c>
      <c r="T1739" s="141">
        <v>6.5829727374254619</v>
      </c>
      <c r="U1739" s="141">
        <v>6.5824149491453756</v>
      </c>
      <c r="V1739" s="141">
        <v>6.5817343072723631</v>
      </c>
      <c r="W1739" s="141">
        <v>6.5809039262730291</v>
      </c>
      <c r="X1739" s="141">
        <v>6.5798911217470781</v>
      </c>
      <c r="Y1739" s="141">
        <v>6.5786562012526337</v>
      </c>
      <c r="Z1739" s="141">
        <v>6.5771510234562554</v>
      </c>
      <c r="AA1739" s="141">
        <v>6.5753172914673677</v>
      </c>
      <c r="AB1739" s="141">
        <v>6.573084546633793</v>
      </c>
      <c r="AC1739" s="141">
        <v>6.5703678331398541</v>
      </c>
      <c r="AD1739" s="141">
        <v>6.5670650137292039</v>
      </c>
      <c r="AE1739" s="141">
        <v>6.5630537360388299</v>
      </c>
      <c r="AF1739" s="141">
        <v>6.558188081949571</v>
      </c>
      <c r="AG1739" s="141">
        <v>6.5522949852053367</v>
      </c>
      <c r="AH1739" s="141">
        <v>6.5451705832938503</v>
      </c>
      <c r="AI1739" s="141">
        <v>6.5365767878481531</v>
      </c>
      <c r="AJ1739" s="141">
        <v>6.526238524096895</v>
      </c>
      <c r="AK1739" s="141">
        <v>6.5138423133495822</v>
      </c>
      <c r="AL1739" s="141">
        <v>6.4990371566752643</v>
      </c>
      <c r="AM1739" s="141">
        <v>6.4814390128809878</v>
      </c>
      <c r="AN1739" s="141">
        <v>6.4606405138172054</v>
      </c>
      <c r="AO1739" s="141">
        <v>6.4362278459468047</v>
      </c>
      <c r="AP1739" s="141">
        <v>6.4078068068945608</v>
      </c>
      <c r="AQ1739" s="141">
        <v>6.3750396993139766</v>
      </c>
      <c r="AR1739" s="141">
        <v>6.3376936612930006</v>
      </c>
      <c r="AS1739" s="141">
        <v>6.2956989490993776</v>
      </c>
      <c r="AT1739" s="141">
        <v>6.2492124089595</v>
      </c>
      <c r="AU1739" s="141">
        <v>6.1986770938458893</v>
      </c>
      <c r="AV1739" s="141">
        <v>6.1448645578200072</v>
      </c>
      <c r="AW1739" s="141">
        <v>6.0888835039262883</v>
      </c>
      <c r="AX1739" s="142">
        <v>6.0321395181090285</v>
      </c>
    </row>
    <row r="1740" spans="1:50">
      <c r="A1740" s="212"/>
      <c r="B1740" s="215"/>
      <c r="C1740" s="206"/>
      <c r="D1740" s="52" t="s">
        <v>25</v>
      </c>
      <c r="E1740" s="86" t="str">
        <f>A1727&amp;"/"&amp;B1735&amp;"/"&amp;C1739&amp;"/"&amp;D1740</f>
        <v>Biomass and waste fired power plants/Fluidized bed combustion/CHP/M</v>
      </c>
      <c r="F1740" s="61" t="str">
        <f>A1727</f>
        <v>Biomass and waste fired power plants</v>
      </c>
      <c r="G1740" s="61" t="str">
        <f>B1735</f>
        <v>Fluidized bed combustion</v>
      </c>
      <c r="H1740" s="61" t="str">
        <f>C1739</f>
        <v>CHP</v>
      </c>
      <c r="I1740" s="84" t="str">
        <f t="shared" si="90"/>
        <v>M</v>
      </c>
      <c r="J1740" s="135">
        <v>7.0275296880304037</v>
      </c>
      <c r="K1740" s="135">
        <v>7.0273413793016681</v>
      </c>
      <c r="L1740" s="135">
        <v>7.0271171169180668</v>
      </c>
      <c r="M1740" s="135">
        <v>7.0268500498554296</v>
      </c>
      <c r="N1740" s="135">
        <v>7.0265320273015313</v>
      </c>
      <c r="O1740" s="135">
        <v>7.0261533544380432</v>
      </c>
      <c r="P1740" s="135">
        <v>7.0257025033338651</v>
      </c>
      <c r="Q1740" s="135">
        <v>7.0251657711192577</v>
      </c>
      <c r="R1740" s="135">
        <v>7.0245268764237236</v>
      </c>
      <c r="S1740" s="135">
        <v>7.0237664837740601</v>
      </c>
      <c r="T1740" s="135">
        <v>7.0228616442942631</v>
      </c>
      <c r="U1740" s="135">
        <v>7.0217851396835123</v>
      </c>
      <c r="V1740" s="135">
        <v>7.0205047151676965</v>
      </c>
      <c r="W1740" s="135">
        <v>7.0189821860742097</v>
      </c>
      <c r="X1740" s="135">
        <v>7.0171724020964952</v>
      </c>
      <c r="Y1740" s="135">
        <v>7.0150220535301431</v>
      </c>
      <c r="Z1740" s="135">
        <v>7.0124683052592891</v>
      </c>
      <c r="AA1740" s="135">
        <v>7.0094372477325022</v>
      </c>
      <c r="AB1740" s="135">
        <v>7.0058421605320067</v>
      </c>
      <c r="AC1740" s="135">
        <v>7.0015815946793216</v>
      </c>
      <c r="AD1740" s="135">
        <v>6.9965372962063146</v>
      </c>
      <c r="AE1740" s="135">
        <v>6.9905720178874233</v>
      </c>
      <c r="AF1740" s="135">
        <v>6.9835273009919812</v>
      </c>
      <c r="AG1740" s="135">
        <v>6.975221357503389</v>
      </c>
      <c r="AH1740" s="135">
        <v>6.9654472486661154</v>
      </c>
      <c r="AI1740" s="135">
        <v>6.9539716408101153</v>
      </c>
      <c r="AJ1740" s="135">
        <v>6.94053452567241</v>
      </c>
      <c r="AK1740" s="135">
        <v>6.9248504183976642</v>
      </c>
      <c r="AL1740" s="135">
        <v>6.9066116850238259</v>
      </c>
      <c r="AM1740" s="135">
        <v>6.8854947864174365</v>
      </c>
      <c r="AN1740" s="135">
        <v>6.8611703276753966</v>
      </c>
      <c r="AO1740" s="135">
        <v>6.8333178233004119</v>
      </c>
      <c r="AP1740" s="135">
        <v>6.8016459605816308</v>
      </c>
      <c r="AQ1740" s="135">
        <v>6.765918779861896</v>
      </c>
      <c r="AR1740" s="135">
        <v>6.7259874984862504</v>
      </c>
      <c r="AS1740" s="135">
        <v>6.6818266163883866</v>
      </c>
      <c r="AT1740" s="135">
        <v>6.6335714592123853</v>
      </c>
      <c r="AU1740" s="135">
        <v>6.581552581089225</v>
      </c>
      <c r="AV1740" s="135">
        <v>6.5263208048369616</v>
      </c>
      <c r="AW1740" s="135">
        <v>6.4686556814045728</v>
      </c>
      <c r="AX1740" s="136">
        <v>6.4095504989504839</v>
      </c>
    </row>
    <row r="1741" spans="1:50">
      <c r="A1741" s="212"/>
      <c r="B1741" s="215"/>
      <c r="C1741" s="206"/>
      <c r="D1741" s="52" t="s">
        <v>38</v>
      </c>
      <c r="E1741" s="86" t="str">
        <f>A1727&amp;"/"&amp;B1735&amp;"/"&amp;C1739&amp;"/"&amp;D1741</f>
        <v>Biomass and waste fired power plants/Fluidized bed combustion/CHP/S</v>
      </c>
      <c r="F1741" s="61" t="str">
        <f>A1727</f>
        <v>Biomass and waste fired power plants</v>
      </c>
      <c r="G1741" s="61" t="str">
        <f>B1735</f>
        <v>Fluidized bed combustion</v>
      </c>
      <c r="H1741" s="61" t="str">
        <f>C1739</f>
        <v>CHP</v>
      </c>
      <c r="I1741" s="84" t="str">
        <f t="shared" si="90"/>
        <v>S</v>
      </c>
      <c r="J1741" s="135">
        <v>7.7656977321145755</v>
      </c>
      <c r="K1741" s="135">
        <v>7.7651596973545471</v>
      </c>
      <c r="L1741" s="135">
        <v>7.7645349671800368</v>
      </c>
      <c r="M1741" s="135">
        <v>7.7638096427772849</v>
      </c>
      <c r="N1741" s="135">
        <v>7.7629676217788095</v>
      </c>
      <c r="O1741" s="135">
        <v>7.7619902575195301</v>
      </c>
      <c r="P1741" s="135">
        <v>7.7608559686211311</v>
      </c>
      <c r="Q1741" s="135">
        <v>7.7595397927362519</v>
      </c>
      <c r="R1741" s="135">
        <v>7.7580128779152693</v>
      </c>
      <c r="S1741" s="135">
        <v>7.7562419048362932</v>
      </c>
      <c r="T1741" s="135">
        <v>7.7541884331519073</v>
      </c>
      <c r="U1741" s="135">
        <v>7.7518081655750155</v>
      </c>
      <c r="V1741" s="135">
        <v>7.74905012421448</v>
      </c>
      <c r="W1741" s="135">
        <v>7.7458557352956587</v>
      </c>
      <c r="X1741" s="135">
        <v>7.7421578210457165</v>
      </c>
      <c r="Y1741" s="135">
        <v>7.7378795015534205</v>
      </c>
      <c r="Z1741" s="135">
        <v>7.7329330152888405</v>
      </c>
      <c r="AA1741" s="135">
        <v>7.7272184752578008</v>
      </c>
      <c r="AB1741" s="135">
        <v>7.7206225891496185</v>
      </c>
      <c r="AC1741" s="135">
        <v>7.713017387098839</v>
      </c>
      <c r="AD1741" s="135">
        <v>7.7042590206785997</v>
      </c>
      <c r="AE1741" s="135">
        <v>7.6941867223307217</v>
      </c>
      <c r="AF1741" s="135">
        <v>7.682622046338893</v>
      </c>
      <c r="AG1741" s="135">
        <v>7.6693685510374756</v>
      </c>
      <c r="AH1741" s="135">
        <v>7.6542121268961152</v>
      </c>
      <c r="AI1741" s="135">
        <v>7.6369222249199238</v>
      </c>
      <c r="AJ1741" s="135">
        <v>7.6172542910891066</v>
      </c>
      <c r="AK1741" s="135">
        <v>7.5949537592690044</v>
      </c>
      <c r="AL1741" s="135">
        <v>7.5697619874595317</v>
      </c>
      <c r="AM1741" s="135">
        <v>7.5414245262432864</v>
      </c>
      <c r="AN1741" s="135">
        <v>7.509702064739276</v>
      </c>
      <c r="AO1741" s="135">
        <v>7.4743842848188118</v>
      </c>
      <c r="AP1741" s="135">
        <v>7.4353066433061388</v>
      </c>
      <c r="AQ1741" s="135">
        <v>7.3923697718747148</v>
      </c>
      <c r="AR1741" s="135">
        <v>7.3455607243245478</v>
      </c>
      <c r="AS1741" s="135">
        <v>7.2949747232548017</v>
      </c>
      <c r="AT1741" s="135">
        <v>7.2408354125020162</v>
      </c>
      <c r="AU1741" s="135">
        <v>7.1835110069639798</v>
      </c>
      <c r="AV1741" s="135">
        <v>7.1235232986884416</v>
      </c>
      <c r="AW1741" s="135">
        <v>7.0615464162754744</v>
      </c>
      <c r="AX1741" s="136">
        <v>6.998392731112002</v>
      </c>
    </row>
    <row r="1742" spans="1:50">
      <c r="A1742" s="212"/>
      <c r="B1742" s="215"/>
      <c r="C1742" s="216"/>
      <c r="D1742" s="106" t="s">
        <v>47</v>
      </c>
      <c r="E1742" s="107" t="str">
        <f>A1727&amp;"/"&amp;B1735&amp;"/"&amp;C1739&amp;"/"&amp;D1742</f>
        <v>Biomass and waste fired power plants/Fluidized bed combustion/CHP/XS</v>
      </c>
      <c r="F1742" s="108" t="str">
        <f>A1727</f>
        <v>Biomass and waste fired power plants</v>
      </c>
      <c r="G1742" s="108" t="str">
        <f>B1735</f>
        <v>Fluidized bed combustion</v>
      </c>
      <c r="H1742" s="108" t="str">
        <f>C1739</f>
        <v>CHP</v>
      </c>
      <c r="I1742" s="109" t="str">
        <f t="shared" si="90"/>
        <v>XS</v>
      </c>
      <c r="J1742" s="143">
        <v>9.2246074860244125</v>
      </c>
      <c r="K1742" s="143">
        <v>9.2238304460738014</v>
      </c>
      <c r="L1742" s="143">
        <v>9.2229282600069169</v>
      </c>
      <c r="M1742" s="143">
        <v>9.2218808859925812</v>
      </c>
      <c r="N1742" s="143">
        <v>9.2206651121665146</v>
      </c>
      <c r="O1742" s="143">
        <v>9.2192540690540969</v>
      </c>
      <c r="P1742" s="143">
        <v>9.2176166718499228</v>
      </c>
      <c r="Q1742" s="143">
        <v>9.2157169841908431</v>
      </c>
      <c r="R1742" s="143">
        <v>9.2135134947080193</v>
      </c>
      <c r="S1742" s="143">
        <v>9.2109582975615787</v>
      </c>
      <c r="T1742" s="143">
        <v>9.2079961684939526</v>
      </c>
      <c r="U1742" s="143">
        <v>9.2045635288803851</v>
      </c>
      <c r="V1742" s="143">
        <v>9.2005872920698213</v>
      </c>
      <c r="W1742" s="143">
        <v>9.19598358934069</v>
      </c>
      <c r="X1742" s="143">
        <v>9.1906563774901784</v>
      </c>
      <c r="Y1742" s="143">
        <v>9.1844959369997081</v>
      </c>
      <c r="Z1742" s="143">
        <v>9.1773772795794208</v>
      </c>
      <c r="AA1742" s="143">
        <v>9.169158497546487</v>
      </c>
      <c r="AB1742" s="143">
        <v>9.1596791059391762</v>
      </c>
      <c r="AC1742" s="143">
        <v>9.1487584526320767</v>
      </c>
      <c r="AD1742" s="143">
        <v>9.1361943031629753</v>
      </c>
      <c r="AE1742" s="143">
        <v>9.1217617465759258</v>
      </c>
      <c r="AF1742" s="143">
        <v>9.105212617048192</v>
      </c>
      <c r="AG1742" s="143">
        <v>9.086275683381162</v>
      </c>
      <c r="AH1742" s="143">
        <v>9.0646579232488413</v>
      </c>
      <c r="AI1742" s="143">
        <v>9.0400472679152593</v>
      </c>
      <c r="AJ1742" s="143">
        <v>9.0121172692404574</v>
      </c>
      <c r="AK1742" s="143">
        <v>8.9805341930016933</v>
      </c>
      <c r="AL1742" s="143">
        <v>8.9449670639081429</v>
      </c>
      <c r="AM1742" s="143">
        <v>8.9051011545331455</v>
      </c>
      <c r="AN1742" s="143">
        <v>8.8606552924451556</v>
      </c>
      <c r="AO1742" s="143">
        <v>8.8114031222183264</v>
      </c>
      <c r="AP1742" s="143">
        <v>8.7571980675783454</v>
      </c>
      <c r="AQ1742" s="143">
        <v>8.698001170027025</v>
      </c>
      <c r="AR1742" s="143">
        <v>8.6339102357257467</v>
      </c>
      <c r="AS1742" s="143">
        <v>8.565187848732247</v>
      </c>
      <c r="AT1742" s="143">
        <v>8.4922849165285932</v>
      </c>
      <c r="AU1742" s="143">
        <v>8.4158556895016954</v>
      </c>
      <c r="AV1742" s="143">
        <v>8.3367598934873808</v>
      </c>
      <c r="AW1742" s="143">
        <v>8.2560480142710659</v>
      </c>
      <c r="AX1742" s="144">
        <v>8.1749271025153636</v>
      </c>
    </row>
    <row r="1743" spans="1:50">
      <c r="A1743" s="212"/>
      <c r="B1743" s="215"/>
      <c r="C1743" s="217" t="s">
        <v>42</v>
      </c>
      <c r="D1743" s="83" t="s">
        <v>24</v>
      </c>
      <c r="E1743" s="56" t="str">
        <f>A1727&amp;"/"&amp;B1735&amp;"/"&amp;C1743&amp;"/"&amp;D1743</f>
        <v>Biomass and waste fired power plants/Fluidized bed combustion/Electricity only with CCS/L</v>
      </c>
      <c r="F1743" s="103" t="str">
        <f>A1727</f>
        <v>Biomass and waste fired power plants</v>
      </c>
      <c r="G1743" s="103" t="str">
        <f>B1735</f>
        <v>Fluidized bed combustion</v>
      </c>
      <c r="H1743" s="103" t="str">
        <f>C1743</f>
        <v>Electricity only with CCS</v>
      </c>
      <c r="I1743" s="104" t="str">
        <f t="shared" si="90"/>
        <v>L</v>
      </c>
      <c r="J1743" s="141" t="s">
        <v>99</v>
      </c>
      <c r="K1743" s="141" t="s">
        <v>99</v>
      </c>
      <c r="L1743" s="141" t="s">
        <v>99</v>
      </c>
      <c r="M1743" s="141" t="s">
        <v>99</v>
      </c>
      <c r="N1743" s="141" t="s">
        <v>99</v>
      </c>
      <c r="O1743" s="141" t="s">
        <v>99</v>
      </c>
      <c r="P1743" s="141" t="s">
        <v>99</v>
      </c>
      <c r="Q1743" s="141" t="s">
        <v>99</v>
      </c>
      <c r="R1743" s="141" t="s">
        <v>99</v>
      </c>
      <c r="S1743" s="141" t="s">
        <v>99</v>
      </c>
      <c r="T1743" s="141" t="s">
        <v>99</v>
      </c>
      <c r="U1743" s="141" t="s">
        <v>99</v>
      </c>
      <c r="V1743" s="141" t="s">
        <v>99</v>
      </c>
      <c r="W1743" s="141" t="s">
        <v>99</v>
      </c>
      <c r="X1743" s="141" t="s">
        <v>99</v>
      </c>
      <c r="Y1743" s="141" t="s">
        <v>99</v>
      </c>
      <c r="Z1743" s="141" t="s">
        <v>99</v>
      </c>
      <c r="AA1743" s="141" t="s">
        <v>99</v>
      </c>
      <c r="AB1743" s="141" t="s">
        <v>99</v>
      </c>
      <c r="AC1743" s="141" t="s">
        <v>99</v>
      </c>
      <c r="AD1743" s="141" t="s">
        <v>99</v>
      </c>
      <c r="AE1743" s="141">
        <v>10.505410973974012</v>
      </c>
      <c r="AF1743" s="141">
        <v>10.502936102187238</v>
      </c>
      <c r="AG1743" s="141">
        <v>10.499763296899316</v>
      </c>
      <c r="AH1743" s="141">
        <v>10.495697545125864</v>
      </c>
      <c r="AI1743" s="141">
        <v>10.490490509243033</v>
      </c>
      <c r="AJ1743" s="141">
        <v>10.48382669444846</v>
      </c>
      <c r="AK1743" s="141">
        <v>10.475306510723488</v>
      </c>
      <c r="AL1743" s="141">
        <v>10.464425850368714</v>
      </c>
      <c r="AM1743" s="141">
        <v>10.450551987750531</v>
      </c>
      <c r="AN1743" s="141">
        <v>10.432896001626872</v>
      </c>
      <c r="AO1743" s="141">
        <v>10.410482647272342</v>
      </c>
      <c r="AP1743" s="141">
        <v>10.382119835627083</v>
      </c>
      <c r="AQ1743" s="141">
        <v>10.346371816076896</v>
      </c>
      <c r="AR1743" s="141">
        <v>10.301543007029137</v>
      </c>
      <c r="AS1743" s="141">
        <v>10.245683252841413</v>
      </c>
      <c r="AT1743" s="141">
        <v>10.176629837464329</v>
      </c>
      <c r="AU1743" s="141">
        <v>10.092105857464402</v>
      </c>
      <c r="AV1743" s="141">
        <v>9.9898963338356044</v>
      </c>
      <c r="AW1743" s="141">
        <v>9.8681189293631473</v>
      </c>
      <c r="AX1743" s="142">
        <v>9.7255903533746437</v>
      </c>
    </row>
    <row r="1744" spans="1:50">
      <c r="A1744" s="212"/>
      <c r="B1744" s="215"/>
      <c r="C1744" s="216"/>
      <c r="D1744" s="106" t="s">
        <v>25</v>
      </c>
      <c r="E1744" s="107" t="str">
        <f>A1727&amp;"/"&amp;B1735&amp;"/"&amp;C1743&amp;"/"&amp;D1744</f>
        <v>Biomass and waste fired power plants/Fluidized bed combustion/Electricity only with CCS/M</v>
      </c>
      <c r="F1744" s="108" t="str">
        <f>A1727</f>
        <v>Biomass and waste fired power plants</v>
      </c>
      <c r="G1744" s="108" t="str">
        <f>B1735</f>
        <v>Fluidized bed combustion</v>
      </c>
      <c r="H1744" s="108" t="str">
        <f>C1743</f>
        <v>Electricity only with CCS</v>
      </c>
      <c r="I1744" s="109" t="str">
        <f t="shared" si="90"/>
        <v>M</v>
      </c>
      <c r="J1744" s="143" t="s">
        <v>99</v>
      </c>
      <c r="K1744" s="143" t="s">
        <v>99</v>
      </c>
      <c r="L1744" s="143" t="s">
        <v>99</v>
      </c>
      <c r="M1744" s="143" t="s">
        <v>99</v>
      </c>
      <c r="N1744" s="143" t="s">
        <v>99</v>
      </c>
      <c r="O1744" s="143" t="s">
        <v>99</v>
      </c>
      <c r="P1744" s="143" t="s">
        <v>99</v>
      </c>
      <c r="Q1744" s="143" t="s">
        <v>99</v>
      </c>
      <c r="R1744" s="143" t="s">
        <v>99</v>
      </c>
      <c r="S1744" s="143" t="s">
        <v>99</v>
      </c>
      <c r="T1744" s="143" t="s">
        <v>99</v>
      </c>
      <c r="U1744" s="143" t="s">
        <v>99</v>
      </c>
      <c r="V1744" s="143" t="s">
        <v>99</v>
      </c>
      <c r="W1744" s="143" t="s">
        <v>99</v>
      </c>
      <c r="X1744" s="143" t="s">
        <v>99</v>
      </c>
      <c r="Y1744" s="143" t="s">
        <v>99</v>
      </c>
      <c r="Z1744" s="143" t="s">
        <v>99</v>
      </c>
      <c r="AA1744" s="143" t="s">
        <v>99</v>
      </c>
      <c r="AB1744" s="143" t="s">
        <v>99</v>
      </c>
      <c r="AC1744" s="143" t="s">
        <v>99</v>
      </c>
      <c r="AD1744" s="143" t="s">
        <v>99</v>
      </c>
      <c r="AE1744" s="143">
        <v>11.547528582756856</v>
      </c>
      <c r="AF1744" s="143">
        <v>11.544626688935782</v>
      </c>
      <c r="AG1744" s="143">
        <v>11.540906438008154</v>
      </c>
      <c r="AH1744" s="143">
        <v>11.536139168845986</v>
      </c>
      <c r="AI1744" s="143">
        <v>11.530033694883555</v>
      </c>
      <c r="AJ1744" s="143">
        <v>11.522220084869286</v>
      </c>
      <c r="AK1744" s="143">
        <v>11.512229802286544</v>
      </c>
      <c r="AL1744" s="143">
        <v>11.49947175913397</v>
      </c>
      <c r="AM1744" s="143">
        <v>11.483204057339753</v>
      </c>
      <c r="AN1744" s="143">
        <v>11.462501652750126</v>
      </c>
      <c r="AO1744" s="143">
        <v>11.436221028897773</v>
      </c>
      <c r="AP1744" s="143">
        <v>11.402964409988632</v>
      </c>
      <c r="AQ1744" s="143">
        <v>11.361048316555927</v>
      </c>
      <c r="AR1744" s="143">
        <v>11.308484606113591</v>
      </c>
      <c r="AS1744" s="143">
        <v>11.242986637131736</v>
      </c>
      <c r="AT1744" s="143">
        <v>11.162018531843273</v>
      </c>
      <c r="AU1744" s="143">
        <v>11.062910522852528</v>
      </c>
      <c r="AV1744" s="143">
        <v>10.943065451823548</v>
      </c>
      <c r="AW1744" s="143">
        <v>10.800276197255357</v>
      </c>
      <c r="AX1744" s="144">
        <v>10.633155299842343</v>
      </c>
    </row>
    <row r="1745" spans="1:50">
      <c r="A1745" s="212"/>
      <c r="B1745" s="215"/>
      <c r="C1745" s="217" t="s">
        <v>43</v>
      </c>
      <c r="D1745" s="52" t="s">
        <v>24</v>
      </c>
      <c r="E1745" s="86" t="str">
        <f>A1727&amp;"/"&amp;B1735&amp;"/"&amp;C1745&amp;"/"&amp;D1745</f>
        <v>Biomass and waste fired power plants/Fluidized bed combustion/CHP with CCS/L</v>
      </c>
      <c r="F1745" s="61" t="str">
        <f>A1727</f>
        <v>Biomass and waste fired power plants</v>
      </c>
      <c r="G1745" s="61" t="str">
        <f>B1735</f>
        <v>Fluidized bed combustion</v>
      </c>
      <c r="H1745" s="61" t="str">
        <f>C1745</f>
        <v>CHP with CCS</v>
      </c>
      <c r="I1745" s="84" t="str">
        <f t="shared" si="90"/>
        <v>L</v>
      </c>
      <c r="J1745" s="135" t="s">
        <v>99</v>
      </c>
      <c r="K1745" s="135" t="s">
        <v>99</v>
      </c>
      <c r="L1745" s="135" t="s">
        <v>99</v>
      </c>
      <c r="M1745" s="135" t="s">
        <v>99</v>
      </c>
      <c r="N1745" s="135" t="s">
        <v>99</v>
      </c>
      <c r="O1745" s="135" t="s">
        <v>99</v>
      </c>
      <c r="P1745" s="135" t="s">
        <v>99</v>
      </c>
      <c r="Q1745" s="135" t="s">
        <v>99</v>
      </c>
      <c r="R1745" s="135" t="s">
        <v>99</v>
      </c>
      <c r="S1745" s="135" t="s">
        <v>99</v>
      </c>
      <c r="T1745" s="135" t="s">
        <v>99</v>
      </c>
      <c r="U1745" s="135" t="s">
        <v>99</v>
      </c>
      <c r="V1745" s="135" t="s">
        <v>99</v>
      </c>
      <c r="W1745" s="135" t="s">
        <v>99</v>
      </c>
      <c r="X1745" s="135" t="s">
        <v>99</v>
      </c>
      <c r="Y1745" s="135" t="s">
        <v>99</v>
      </c>
      <c r="Z1745" s="135" t="s">
        <v>99</v>
      </c>
      <c r="AA1745" s="135" t="s">
        <v>99</v>
      </c>
      <c r="AB1745" s="135" t="s">
        <v>99</v>
      </c>
      <c r="AC1745" s="135" t="s">
        <v>99</v>
      </c>
      <c r="AD1745" s="135" t="s">
        <v>99</v>
      </c>
      <c r="AE1745" s="135">
        <v>11.06614098799931</v>
      </c>
      <c r="AF1745" s="135">
        <v>11.064055759838842</v>
      </c>
      <c r="AG1745" s="135">
        <v>11.061382480774686</v>
      </c>
      <c r="AH1745" s="135">
        <v>11.057956840651924</v>
      </c>
      <c r="AI1745" s="135">
        <v>11.053569600103362</v>
      </c>
      <c r="AJ1745" s="135">
        <v>11.04795493580437</v>
      </c>
      <c r="AK1745" s="135">
        <v>11.040776169158519</v>
      </c>
      <c r="AL1745" s="135">
        <v>11.031608559144336</v>
      </c>
      <c r="AM1745" s="135">
        <v>11.019918996403966</v>
      </c>
      <c r="AN1745" s="135">
        <v>11.005042767395819</v>
      </c>
      <c r="AO1745" s="135">
        <v>10.986158169850064</v>
      </c>
      <c r="AP1745" s="135">
        <v>10.962260797117965</v>
      </c>
      <c r="AQ1745" s="135">
        <v>10.93214094305308</v>
      </c>
      <c r="AR1745" s="135">
        <v>10.894369978300036</v>
      </c>
      <c r="AS1745" s="135">
        <v>10.847304779572797</v>
      </c>
      <c r="AT1745" s="135">
        <v>10.789123128672671</v>
      </c>
      <c r="AU1745" s="135">
        <v>10.717906597669964</v>
      </c>
      <c r="AV1745" s="135">
        <v>10.631788933685277</v>
      </c>
      <c r="AW1745" s="135">
        <v>10.529184154532077</v>
      </c>
      <c r="AX1745" s="136">
        <v>10.409095266731647</v>
      </c>
    </row>
    <row r="1746" spans="1:50">
      <c r="A1746" s="212"/>
      <c r="B1746" s="218"/>
      <c r="C1746" s="210"/>
      <c r="D1746" s="93" t="s">
        <v>25</v>
      </c>
      <c r="E1746" s="73" t="str">
        <f>A1727&amp;"/"&amp;B1735&amp;"/"&amp;C1745&amp;"/"&amp;D1746</f>
        <v>Biomass and waste fired power plants/Fluidized bed combustion/CHP with CCS/M</v>
      </c>
      <c r="F1746" s="91" t="str">
        <f>A1727</f>
        <v>Biomass and waste fired power plants</v>
      </c>
      <c r="G1746" s="91" t="str">
        <f>B1735</f>
        <v>Fluidized bed combustion</v>
      </c>
      <c r="H1746" s="91" t="str">
        <f>C1745</f>
        <v>CHP with CCS</v>
      </c>
      <c r="I1746" s="70" t="str">
        <f t="shared" si="90"/>
        <v>M</v>
      </c>
      <c r="J1746" s="137" t="s">
        <v>99</v>
      </c>
      <c r="K1746" s="137" t="s">
        <v>99</v>
      </c>
      <c r="L1746" s="137" t="s">
        <v>99</v>
      </c>
      <c r="M1746" s="137" t="s">
        <v>99</v>
      </c>
      <c r="N1746" s="137" t="s">
        <v>99</v>
      </c>
      <c r="O1746" s="137" t="s">
        <v>99</v>
      </c>
      <c r="P1746" s="137" t="s">
        <v>99</v>
      </c>
      <c r="Q1746" s="137" t="s">
        <v>99</v>
      </c>
      <c r="R1746" s="137" t="s">
        <v>99</v>
      </c>
      <c r="S1746" s="137" t="s">
        <v>99</v>
      </c>
      <c r="T1746" s="137" t="s">
        <v>99</v>
      </c>
      <c r="U1746" s="137" t="s">
        <v>99</v>
      </c>
      <c r="V1746" s="137" t="s">
        <v>99</v>
      </c>
      <c r="W1746" s="137" t="s">
        <v>99</v>
      </c>
      <c r="X1746" s="137" t="s">
        <v>99</v>
      </c>
      <c r="Y1746" s="137" t="s">
        <v>99</v>
      </c>
      <c r="Z1746" s="137" t="s">
        <v>99</v>
      </c>
      <c r="AA1746" s="137" t="s">
        <v>99</v>
      </c>
      <c r="AB1746" s="137" t="s">
        <v>99</v>
      </c>
      <c r="AC1746" s="137" t="s">
        <v>99</v>
      </c>
      <c r="AD1746" s="137" t="s">
        <v>99</v>
      </c>
      <c r="AE1746" s="137">
        <v>12.068339823435261</v>
      </c>
      <c r="AF1746" s="137">
        <v>12.065781275457525</v>
      </c>
      <c r="AG1746" s="137">
        <v>12.062501196628167</v>
      </c>
      <c r="AH1746" s="137">
        <v>12.058297980512673</v>
      </c>
      <c r="AI1746" s="137">
        <v>12.052914893114281</v>
      </c>
      <c r="AJ1746" s="137">
        <v>12.046025772652445</v>
      </c>
      <c r="AK1746" s="137">
        <v>12.03721751884472</v>
      </c>
      <c r="AL1746" s="137">
        <v>12.025968979952346</v>
      </c>
      <c r="AM1746" s="137">
        <v>12.011626037689696</v>
      </c>
      <c r="AN1746" s="137">
        <v>11.993373097140179</v>
      </c>
      <c r="AO1746" s="137">
        <v>11.970201940248506</v>
      </c>
      <c r="AP1746" s="137">
        <v>11.940880173049997</v>
      </c>
      <c r="AQ1746" s="137">
        <v>11.903923501752089</v>
      </c>
      <c r="AR1746" s="137">
        <v>11.857579016616938</v>
      </c>
      <c r="AS1746" s="137">
        <v>11.799830626628522</v>
      </c>
      <c r="AT1746" s="137">
        <v>11.728442493629821</v>
      </c>
      <c r="AU1746" s="137">
        <v>11.641060731368482</v>
      </c>
      <c r="AV1746" s="137">
        <v>11.535395471703893</v>
      </c>
      <c r="AW1746" s="137">
        <v>11.40950073500994</v>
      </c>
      <c r="AX1746" s="138">
        <v>11.262153223185651</v>
      </c>
    </row>
    <row r="1747" spans="1:50">
      <c r="A1747" s="212"/>
      <c r="B1747" s="214" t="s">
        <v>46</v>
      </c>
      <c r="C1747" s="209" t="s">
        <v>36</v>
      </c>
      <c r="D1747" s="67" t="s">
        <v>24</v>
      </c>
      <c r="E1747" s="87" t="str">
        <f>A1727&amp;"/"&amp;B1747&amp;"/"&amp;C1747&amp;"/"&amp;D1747</f>
        <v>Biomass and waste fired power plants/Steam turbine/Electricity only/L</v>
      </c>
      <c r="F1747" s="55" t="str">
        <f>A1727</f>
        <v>Biomass and waste fired power plants</v>
      </c>
      <c r="G1747" s="55" t="str">
        <f>B1747</f>
        <v>Steam turbine</v>
      </c>
      <c r="H1747" s="55" t="str">
        <f>C1747</f>
        <v>Electricity only</v>
      </c>
      <c r="I1747" s="85" t="str">
        <f t="shared" si="90"/>
        <v>L</v>
      </c>
      <c r="J1747" s="139">
        <v>5.4691425221905883</v>
      </c>
      <c r="K1747" s="139">
        <v>5.4769217952787557</v>
      </c>
      <c r="L1747" s="139">
        <v>5.48470560490391</v>
      </c>
      <c r="M1747" s="139">
        <v>5.4924899392081752</v>
      </c>
      <c r="N1747" s="139">
        <v>5.5002708024437235</v>
      </c>
      <c r="O1747" s="139">
        <v>5.508044222788854</v>
      </c>
      <c r="P1747" s="139">
        <v>5.51580626001941</v>
      </c>
      <c r="Q1747" s="139">
        <v>5.5235530130058414</v>
      </c>
      <c r="R1747" s="139">
        <v>5.5312806270077077</v>
      </c>
      <c r="S1747" s="139">
        <v>5.5389853007388901</v>
      </c>
      <c r="T1747" s="139">
        <v>5.5466632931785567</v>
      </c>
      <c r="U1747" s="139">
        <v>5.5543109301047373</v>
      </c>
      <c r="V1747" s="139">
        <v>5.5619246103293314</v>
      </c>
      <c r="W1747" s="139">
        <v>5.5695008116154572</v>
      </c>
      <c r="X1747" s="139">
        <v>5.5770360962601151</v>
      </c>
      <c r="Y1747" s="139">
        <v>5.5845271163274379</v>
      </c>
      <c r="Z1747" s="139">
        <v>5.5919706185198885</v>
      </c>
      <c r="AA1747" s="139">
        <v>5.5993634486771233</v>
      </c>
      <c r="AB1747" s="139">
        <v>5.6067025558944001</v>
      </c>
      <c r="AC1747" s="139">
        <v>5.6139849962546569</v>
      </c>
      <c r="AD1747" s="139">
        <v>5.6212079361705722</v>
      </c>
      <c r="AE1747" s="139">
        <v>5.628368655334981</v>
      </c>
      <c r="AF1747" s="139">
        <v>5.6354645492801589</v>
      </c>
      <c r="AG1747" s="139">
        <v>5.6424931315483837</v>
      </c>
      <c r="AH1747" s="139">
        <v>5.6494520354780722</v>
      </c>
      <c r="AI1747" s="139">
        <v>5.656339015611592</v>
      </c>
      <c r="AJ1747" s="139">
        <v>5.6631519487324429</v>
      </c>
      <c r="AK1747" s="139">
        <v>5.6698888345410854</v>
      </c>
      <c r="AL1747" s="139">
        <v>5.6765477959800306</v>
      </c>
      <c r="AM1747" s="139">
        <v>5.6831270792201716</v>
      </c>
      <c r="AN1747" s="139">
        <v>5.6896250533213442</v>
      </c>
      <c r="AO1747" s="139">
        <v>5.6960402095812173</v>
      </c>
      <c r="AP1747" s="139">
        <v>5.7023711605873943</v>
      </c>
      <c r="AQ1747" s="139">
        <v>5.7086166389883726</v>
      </c>
      <c r="AR1747" s="139">
        <v>5.7147754959995805</v>
      </c>
      <c r="AS1747" s="139">
        <v>5.7208466996611751</v>
      </c>
      <c r="AT1747" s="139">
        <v>5.7268293328646376</v>
      </c>
      <c r="AU1747" s="139">
        <v>5.7327225911653734</v>
      </c>
      <c r="AV1747" s="139">
        <v>5.7385257803987031</v>
      </c>
      <c r="AW1747" s="139">
        <v>5.7442383141165418</v>
      </c>
      <c r="AX1747" s="140">
        <v>5.7498597108620082</v>
      </c>
    </row>
    <row r="1748" spans="1:50">
      <c r="A1748" s="212"/>
      <c r="B1748" s="215"/>
      <c r="C1748" s="206"/>
      <c r="D1748" s="52" t="s">
        <v>25</v>
      </c>
      <c r="E1748" s="86" t="str">
        <f>A1727&amp;"/"&amp;B1747&amp;"/"&amp;C1747&amp;"/"&amp;D1748</f>
        <v>Biomass and waste fired power plants/Steam turbine/Electricity only/M</v>
      </c>
      <c r="F1748" s="61" t="str">
        <f>A1727</f>
        <v>Biomass and waste fired power plants</v>
      </c>
      <c r="G1748" s="61" t="str">
        <f>B1747</f>
        <v>Steam turbine</v>
      </c>
      <c r="H1748" s="61" t="str">
        <f>C1747</f>
        <v>Electricity only</v>
      </c>
      <c r="I1748" s="84" t="str">
        <f t="shared" si="90"/>
        <v>M</v>
      </c>
      <c r="J1748" s="135">
        <v>5.9066739239658368</v>
      </c>
      <c r="K1748" s="135">
        <v>5.9129751351672519</v>
      </c>
      <c r="L1748" s="135">
        <v>5.9192800209636278</v>
      </c>
      <c r="M1748" s="135">
        <v>5.9255853317500833</v>
      </c>
      <c r="N1748" s="135">
        <v>5.9318878309708767</v>
      </c>
      <c r="O1748" s="135">
        <v>5.9381843014504323</v>
      </c>
      <c r="P1748" s="135">
        <v>5.9444715516071822</v>
      </c>
      <c r="Q1748" s="135">
        <v>5.9507464215261914</v>
      </c>
      <c r="R1748" s="135">
        <v>5.9570057888677033</v>
      </c>
      <c r="S1748" s="135">
        <v>5.9632465745899612</v>
      </c>
      <c r="T1748" s="135">
        <v>5.9694657484660913</v>
      </c>
      <c r="U1748" s="135">
        <v>5.9756603343762977</v>
      </c>
      <c r="V1748" s="135">
        <v>5.9818274153582198</v>
      </c>
      <c r="W1748" s="135">
        <v>5.9879641383999802</v>
      </c>
      <c r="X1748" s="135">
        <v>5.9940677189621541</v>
      </c>
      <c r="Y1748" s="135">
        <v>6.000135445216686</v>
      </c>
      <c r="Z1748" s="135">
        <v>6.0061646819925709</v>
      </c>
      <c r="AA1748" s="135">
        <v>6.0121528744199306</v>
      </c>
      <c r="AB1748" s="135">
        <v>6.0180975512659245</v>
      </c>
      <c r="AC1748" s="135">
        <v>6.0239963279577324</v>
      </c>
      <c r="AD1748" s="135">
        <v>6.0298469092896241</v>
      </c>
      <c r="AE1748" s="135">
        <v>6.0356470918127947</v>
      </c>
      <c r="AF1748" s="135">
        <v>6.0413947659083886</v>
      </c>
      <c r="AG1748" s="135">
        <v>6.0470879175456513</v>
      </c>
      <c r="AH1748" s="135">
        <v>6.052724629728699</v>
      </c>
      <c r="AI1748" s="135">
        <v>6.058303083636849</v>
      </c>
      <c r="AJ1748" s="135">
        <v>6.0638215594647402</v>
      </c>
      <c r="AK1748" s="135">
        <v>6.0692784369697392</v>
      </c>
      <c r="AL1748" s="135">
        <v>6.0746721957352854</v>
      </c>
      <c r="AM1748" s="135">
        <v>6.0800014151598001</v>
      </c>
      <c r="AN1748" s="135">
        <v>6.0852647741817503</v>
      </c>
      <c r="AO1748" s="135">
        <v>6.0904610507522463</v>
      </c>
      <c r="AP1748" s="135">
        <v>6.095589121067249</v>
      </c>
      <c r="AQ1748" s="135">
        <v>6.1006479585720408</v>
      </c>
      <c r="AR1748" s="135">
        <v>6.1056366327511196</v>
      </c>
      <c r="AS1748" s="135">
        <v>6.1105543077170132</v>
      </c>
      <c r="AT1748" s="135">
        <v>6.1154002406118169</v>
      </c>
      <c r="AU1748" s="135">
        <v>6.1201737798354126</v>
      </c>
      <c r="AV1748" s="135">
        <v>6.1248743631144098</v>
      </c>
      <c r="AW1748" s="135">
        <v>6.1295015154258587</v>
      </c>
      <c r="AX1748" s="136">
        <v>6.1340548467896872</v>
      </c>
    </row>
    <row r="1749" spans="1:50">
      <c r="A1749" s="212"/>
      <c r="B1749" s="215"/>
      <c r="C1749" s="206"/>
      <c r="D1749" s="52" t="s">
        <v>38</v>
      </c>
      <c r="E1749" s="86" t="str">
        <f>A1727&amp;"/"&amp;B1747&amp;"/"&amp;C1747&amp;"/"&amp;D1749</f>
        <v>Biomass and waste fired power plants/Steam turbine/Electricity only/S</v>
      </c>
      <c r="F1749" s="61" t="str">
        <f>A1727</f>
        <v>Biomass and waste fired power plants</v>
      </c>
      <c r="G1749" s="61" t="str">
        <f>B1747</f>
        <v>Steam turbine</v>
      </c>
      <c r="H1749" s="61" t="str">
        <f>C1747</f>
        <v>Electricity only</v>
      </c>
      <c r="I1749" s="84" t="str">
        <f t="shared" si="90"/>
        <v>S</v>
      </c>
      <c r="J1749" s="135">
        <v>6.5268746859822473</v>
      </c>
      <c r="K1749" s="135">
        <v>6.5326770512968846</v>
      </c>
      <c r="L1749" s="135">
        <v>6.5384828003010469</v>
      </c>
      <c r="M1749" s="135">
        <v>6.5442889406502402</v>
      </c>
      <c r="N1749" s="135">
        <v>6.5500924920160548</v>
      </c>
      <c r="O1749" s="135">
        <v>6.5558904919159797</v>
      </c>
      <c r="P1749" s="135">
        <v>6.5616800014353203</v>
      </c>
      <c r="Q1749" s="135">
        <v>6.567458110819075</v>
      </c>
      <c r="R1749" s="135">
        <v>6.5732219449127172</v>
      </c>
      <c r="S1749" s="135">
        <v>6.5789686684319628</v>
      </c>
      <c r="T1749" s="135">
        <v>6.5846954910428988</v>
      </c>
      <c r="U1749" s="135">
        <v>6.5903996722352129</v>
      </c>
      <c r="V1749" s="135">
        <v>6.5960785259727341</v>
      </c>
      <c r="W1749" s="135">
        <v>6.6017294251070213</v>
      </c>
      <c r="X1749" s="135">
        <v>6.6073498055413564</v>
      </c>
      <c r="Y1749" s="135">
        <v>6.6129371701340709</v>
      </c>
      <c r="Z1749" s="135">
        <v>6.618489092331866</v>
      </c>
      <c r="AA1749" s="135">
        <v>6.6240032195253926</v>
      </c>
      <c r="AB1749" s="135">
        <v>6.6294772761210785</v>
      </c>
      <c r="AC1749" s="135">
        <v>6.6349090663247852</v>
      </c>
      <c r="AD1749" s="135">
        <v>6.6402964766345685</v>
      </c>
      <c r="AE1749" s="135">
        <v>6.6456374780413219</v>
      </c>
      <c r="AF1749" s="135">
        <v>6.6509301279376825</v>
      </c>
      <c r="AG1749" s="135">
        <v>6.6561725717369926</v>
      </c>
      <c r="AH1749" s="135">
        <v>6.6613630442055509</v>
      </c>
      <c r="AI1749" s="135">
        <v>6.6664998705126388</v>
      </c>
      <c r="AJ1749" s="135">
        <v>6.6715814670041551</v>
      </c>
      <c r="AK1749" s="135">
        <v>6.676606341706675</v>
      </c>
      <c r="AL1749" s="135">
        <v>6.6815730945699485</v>
      </c>
      <c r="AM1749" s="135">
        <v>6.6864804174566892</v>
      </c>
      <c r="AN1749" s="135">
        <v>6.6913270938894014</v>
      </c>
      <c r="AO1749" s="135">
        <v>6.6961119985647333</v>
      </c>
      <c r="AP1749" s="135">
        <v>6.7008340966464663</v>
      </c>
      <c r="AQ1749" s="135">
        <v>6.7054924428487954</v>
      </c>
      <c r="AR1749" s="135">
        <v>6.7100861803220297</v>
      </c>
      <c r="AS1749" s="135">
        <v>6.7146145393531231</v>
      </c>
      <c r="AT1749" s="135">
        <v>6.7190768358937545</v>
      </c>
      <c r="AU1749" s="135">
        <v>6.7234724699288169</v>
      </c>
      <c r="AV1749" s="135">
        <v>6.7278009236982257</v>
      </c>
      <c r="AW1749" s="135">
        <v>6.7320617597850188</v>
      </c>
      <c r="AX1749" s="136">
        <v>6.7362546190825432</v>
      </c>
    </row>
    <row r="1750" spans="1:50">
      <c r="A1750" s="212"/>
      <c r="B1750" s="215"/>
      <c r="C1750" s="216"/>
      <c r="D1750" s="52" t="s">
        <v>47</v>
      </c>
      <c r="E1750" s="86" t="str">
        <f>A1727&amp;"/"&amp;B1747&amp;"/"&amp;C1747&amp;"/"&amp;D1750</f>
        <v>Biomass and waste fired power plants/Steam turbine/Electricity only/XS</v>
      </c>
      <c r="F1750" s="61" t="str">
        <f>A1727</f>
        <v>Biomass and waste fired power plants</v>
      </c>
      <c r="G1750" s="61" t="str">
        <f>B1747</f>
        <v>Steam turbine</v>
      </c>
      <c r="H1750" s="61" t="str">
        <f>C1747</f>
        <v>Electricity only</v>
      </c>
      <c r="I1750" s="84" t="str">
        <f t="shared" si="90"/>
        <v>XS</v>
      </c>
      <c r="J1750" s="135">
        <v>7.8322496231786971</v>
      </c>
      <c r="K1750" s="135">
        <v>7.8368646526981847</v>
      </c>
      <c r="L1750" s="135">
        <v>7.8414616357847109</v>
      </c>
      <c r="M1750" s="135">
        <v>7.8460384528649048</v>
      </c>
      <c r="N1750" s="135">
        <v>7.8505930286301462</v>
      </c>
      <c r="O1750" s="135">
        <v>7.8551233353512977</v>
      </c>
      <c r="P1750" s="135">
        <v>7.8596273960011569</v>
      </c>
      <c r="Q1750" s="135">
        <v>7.8641032871764516</v>
      </c>
      <c r="R1750" s="135">
        <v>7.8685491418125082</v>
      </c>
      <c r="S1750" s="135">
        <v>7.8729631516849183</v>
      </c>
      <c r="T1750" s="135">
        <v>7.8773435696937995</v>
      </c>
      <c r="U1750" s="135">
        <v>7.881688711927529</v>
      </c>
      <c r="V1750" s="135">
        <v>7.8859969595039425</v>
      </c>
      <c r="W1750" s="135">
        <v>7.8902667601883048</v>
      </c>
      <c r="X1750" s="135">
        <v>7.894496629788379</v>
      </c>
      <c r="Y1750" s="135">
        <v>7.8986851533281621</v>
      </c>
      <c r="Z1750" s="135">
        <v>7.9028309860027566</v>
      </c>
      <c r="AA1750" s="135">
        <v>7.9069328539179837</v>
      </c>
      <c r="AB1750" s="135">
        <v>7.9109895546191407</v>
      </c>
      <c r="AC1750" s="135">
        <v>7.9149999574142784</v>
      </c>
      <c r="AD1750" s="135">
        <v>7.9189630034980834</v>
      </c>
      <c r="AE1750" s="135">
        <v>7.9228777058831854</v>
      </c>
      <c r="AF1750" s="135">
        <v>7.9267431491463896</v>
      </c>
      <c r="AG1750" s="135">
        <v>7.9305584889978222</v>
      </c>
      <c r="AH1750" s="135">
        <v>7.9343229516815255</v>
      </c>
      <c r="AI1750" s="135">
        <v>7.9380358332164347</v>
      </c>
      <c r="AJ1750" s="135">
        <v>7.9416964984869614</v>
      </c>
      <c r="AK1750" s="135">
        <v>7.9453043801927494</v>
      </c>
      <c r="AL1750" s="135">
        <v>7.9488589776672613</v>
      </c>
      <c r="AM1750" s="135">
        <v>7.9523598555751009</v>
      </c>
      <c r="AN1750" s="135">
        <v>7.9558066424978948</v>
      </c>
      <c r="AO1750" s="135">
        <v>7.9591990294186727</v>
      </c>
      <c r="AP1750" s="135">
        <v>7.9625367681145711</v>
      </c>
      <c r="AQ1750" s="135">
        <v>7.965819669467586</v>
      </c>
      <c r="AR1750" s="135">
        <v>7.969047601702913</v>
      </c>
      <c r="AS1750" s="135">
        <v>7.9722204885642931</v>
      </c>
      <c r="AT1750" s="135">
        <v>7.9753383074354138</v>
      </c>
      <c r="AU1750" s="135">
        <v>7.9784010874162385</v>
      </c>
      <c r="AV1750" s="135">
        <v>7.9814089073628018</v>
      </c>
      <c r="AW1750" s="135">
        <v>7.9843618938986189</v>
      </c>
      <c r="AX1750" s="136">
        <v>7.9872602194055835</v>
      </c>
    </row>
    <row r="1751" spans="1:50">
      <c r="A1751" s="212"/>
      <c r="B1751" s="215"/>
      <c r="C1751" s="217" t="s">
        <v>26</v>
      </c>
      <c r="D1751" s="83" t="s">
        <v>24</v>
      </c>
      <c r="E1751" s="56" t="str">
        <f>A1727&amp;"/"&amp;B1747&amp;"/"&amp;C1751&amp;"/"&amp;D1751</f>
        <v>Biomass and waste fired power plants/Steam turbine/CHP/L</v>
      </c>
      <c r="F1751" s="103" t="str">
        <f>A1727</f>
        <v>Biomass and waste fired power plants</v>
      </c>
      <c r="G1751" s="103" t="str">
        <f>B1747</f>
        <v>Steam turbine</v>
      </c>
      <c r="H1751" s="103" t="str">
        <f>C1751</f>
        <v>CHP</v>
      </c>
      <c r="I1751" s="104" t="str">
        <f t="shared" si="90"/>
        <v>L</v>
      </c>
      <c r="J1751" s="141">
        <v>6.3668308342610347</v>
      </c>
      <c r="K1751" s="141">
        <v>6.372458338129702</v>
      </c>
      <c r="L1751" s="141">
        <v>6.3780777704303642</v>
      </c>
      <c r="M1751" s="141">
        <v>6.3836878588632056</v>
      </c>
      <c r="N1751" s="141">
        <v>6.3892873437784168</v>
      </c>
      <c r="O1751" s="141">
        <v>6.3948749791867634</v>
      </c>
      <c r="P1751" s="141">
        <v>6.4004495337409573</v>
      </c>
      <c r="Q1751" s="141">
        <v>6.4060097916864391</v>
      </c>
      <c r="R1751" s="141">
        <v>6.4115545537802632</v>
      </c>
      <c r="S1751" s="141">
        <v>6.4170826381768897</v>
      </c>
      <c r="T1751" s="141">
        <v>6.4225928812797708</v>
      </c>
      <c r="U1751" s="141">
        <v>6.4280841385577512</v>
      </c>
      <c r="V1751" s="141">
        <v>6.433555285325359</v>
      </c>
      <c r="W1751" s="141">
        <v>6.43900521748622</v>
      </c>
      <c r="X1751" s="141">
        <v>6.4444328522388741</v>
      </c>
      <c r="Y1751" s="141">
        <v>6.4498371287444272</v>
      </c>
      <c r="Z1751" s="141">
        <v>6.4552170087555423</v>
      </c>
      <c r="AA1751" s="141">
        <v>6.4605714772063809</v>
      </c>
      <c r="AB1751" s="141">
        <v>6.4658995427632169</v>
      </c>
      <c r="AC1751" s="141">
        <v>6.4712002383355216</v>
      </c>
      <c r="AD1751" s="141">
        <v>6.4764726215474377</v>
      </c>
      <c r="AE1751" s="141">
        <v>6.4817157751696479</v>
      </c>
      <c r="AF1751" s="141">
        <v>6.4869288075117097</v>
      </c>
      <c r="AG1751" s="141">
        <v>6.4921108527750633</v>
      </c>
      <c r="AH1751" s="141">
        <v>6.4972610713669594</v>
      </c>
      <c r="AI1751" s="141">
        <v>6.5023786501756691</v>
      </c>
      <c r="AJ1751" s="141">
        <v>6.5074628028073951</v>
      </c>
      <c r="AK1751" s="141">
        <v>6.5125127697853795</v>
      </c>
      <c r="AL1751" s="141">
        <v>6.5175278187118053</v>
      </c>
      <c r="AM1751" s="141">
        <v>6.5225072443931147</v>
      </c>
      <c r="AN1751" s="141">
        <v>6.527450368929439</v>
      </c>
      <c r="AO1751" s="141">
        <v>6.5323565417689409</v>
      </c>
      <c r="AP1751" s="141">
        <v>6.5372251397278394</v>
      </c>
      <c r="AQ1751" s="141">
        <v>6.5420555669770346</v>
      </c>
      <c r="AR1751" s="141">
        <v>6.5468472549962211</v>
      </c>
      <c r="AS1751" s="141">
        <v>6.5515996624964519</v>
      </c>
      <c r="AT1751" s="141">
        <v>6.5563122753121625</v>
      </c>
      <c r="AU1751" s="141">
        <v>6.5609846062636903</v>
      </c>
      <c r="AV1751" s="141">
        <v>6.5656161949913328</v>
      </c>
      <c r="AW1751" s="141">
        <v>6.5702066077620538</v>
      </c>
      <c r="AX1751" s="142">
        <v>6.5747554372499462</v>
      </c>
    </row>
    <row r="1752" spans="1:50">
      <c r="A1752" s="212"/>
      <c r="B1752" s="215"/>
      <c r="C1752" s="206"/>
      <c r="D1752" s="52" t="s">
        <v>25</v>
      </c>
      <c r="E1752" s="86" t="str">
        <f>A1727&amp;"/"&amp;B1747&amp;"/"&amp;C1751&amp;"/"&amp;D1752</f>
        <v>Biomass and waste fired power plants/Steam turbine/CHP/M</v>
      </c>
      <c r="F1752" s="61" t="str">
        <f>A1727</f>
        <v>Biomass and waste fired power plants</v>
      </c>
      <c r="G1752" s="61" t="str">
        <f>B1747</f>
        <v>Steam turbine</v>
      </c>
      <c r="H1752" s="61" t="str">
        <f>C1751</f>
        <v>CHP</v>
      </c>
      <c r="I1752" s="84" t="str">
        <f t="shared" si="90"/>
        <v>M</v>
      </c>
      <c r="J1752" s="135">
        <v>6.7864914921289508</v>
      </c>
      <c r="K1752" s="135">
        <v>6.7902731042522237</v>
      </c>
      <c r="L1752" s="135">
        <v>6.7940398914311233</v>
      </c>
      <c r="M1752" s="135">
        <v>6.7977911236843687</v>
      </c>
      <c r="N1752" s="135">
        <v>6.8015260855742179</v>
      </c>
      <c r="O1752" s="135">
        <v>6.805244076634172</v>
      </c>
      <c r="P1752" s="135">
        <v>6.8089444117713214</v>
      </c>
      <c r="Q1752" s="135">
        <v>6.8126264216431318</v>
      </c>
      <c r="R1752" s="135">
        <v>6.8162894530084763</v>
      </c>
      <c r="S1752" s="135">
        <v>6.8199328690527796</v>
      </c>
      <c r="T1752" s="135">
        <v>6.8235560496872676</v>
      </c>
      <c r="U1752" s="135">
        <v>6.827158391822266</v>
      </c>
      <c r="V1752" s="135">
        <v>6.8307393096146711</v>
      </c>
      <c r="W1752" s="135">
        <v>6.8342982346896779</v>
      </c>
      <c r="X1752" s="135">
        <v>6.8378346163369548</v>
      </c>
      <c r="Y1752" s="135">
        <v>6.8413479216815034</v>
      </c>
      <c r="Z1752" s="135">
        <v>6.8448376358294594</v>
      </c>
      <c r="AA1752" s="135">
        <v>6.8483032619892059</v>
      </c>
      <c r="AB1752" s="135">
        <v>6.8517443215681153</v>
      </c>
      <c r="AC1752" s="135">
        <v>6.8551603542454114</v>
      </c>
      <c r="AD1752" s="135">
        <v>6.8585509180215478</v>
      </c>
      <c r="AE1752" s="135">
        <v>6.8619155892446431</v>
      </c>
      <c r="AF1752" s="135">
        <v>6.8652539626144868</v>
      </c>
      <c r="AG1752" s="135">
        <v>6.8685656511646975</v>
      </c>
      <c r="AH1752" s="135">
        <v>6.8718502862236281</v>
      </c>
      <c r="AI1752" s="135">
        <v>6.8751075173546408</v>
      </c>
      <c r="AJ1752" s="135">
        <v>6.878337012276412</v>
      </c>
      <c r="AK1752" s="135">
        <v>6.8815384567639359</v>
      </c>
      <c r="AL1752" s="135">
        <v>6.8847115545309299</v>
      </c>
      <c r="AM1752" s="135">
        <v>6.8878560270943447</v>
      </c>
      <c r="AN1752" s="135">
        <v>6.8909716136217085</v>
      </c>
      <c r="AO1752" s="135">
        <v>6.8940580707620569</v>
      </c>
      <c r="AP1752" s="135">
        <v>6.897115172461179</v>
      </c>
      <c r="AQ1752" s="135">
        <v>6.9001427097619557</v>
      </c>
      <c r="AR1752" s="135">
        <v>6.9031404905905243</v>
      </c>
      <c r="AS1752" s="135">
        <v>6.9061083395290801</v>
      </c>
      <c r="AT1752" s="135">
        <v>6.9090460975760308</v>
      </c>
      <c r="AU1752" s="135">
        <v>6.9119536218942992</v>
      </c>
      <c r="AV1752" s="135">
        <v>6.9148307855485323</v>
      </c>
      <c r="AW1752" s="135">
        <v>6.9176774772319618</v>
      </c>
      <c r="AX1752" s="136">
        <v>6.9204936009836802</v>
      </c>
    </row>
    <row r="1753" spans="1:50">
      <c r="A1753" s="212"/>
      <c r="B1753" s="215"/>
      <c r="C1753" s="206"/>
      <c r="D1753" s="52" t="s">
        <v>38</v>
      </c>
      <c r="E1753" s="86" t="str">
        <f>A1727&amp;"/"&amp;B1747&amp;"/"&amp;C1751&amp;"/"&amp;D1753</f>
        <v>Biomass and waste fired power plants/Steam turbine/CHP/S</v>
      </c>
      <c r="F1753" s="61" t="str">
        <f>A1727</f>
        <v>Biomass and waste fired power plants</v>
      </c>
      <c r="G1753" s="61" t="str">
        <f>B1747</f>
        <v>Steam turbine</v>
      </c>
      <c r="H1753" s="61" t="str">
        <f>C1751</f>
        <v>CHP</v>
      </c>
      <c r="I1753" s="84" t="str">
        <f t="shared" si="90"/>
        <v>S</v>
      </c>
      <c r="J1753" s="135">
        <v>7.4103284040052699</v>
      </c>
      <c r="K1753" s="135">
        <v>7.4131271519406283</v>
      </c>
      <c r="L1753" s="135">
        <v>7.4159076311331065</v>
      </c>
      <c r="M1753" s="135">
        <v>7.4186694420020345</v>
      </c>
      <c r="N1753" s="135">
        <v>7.4214121988510273</v>
      </c>
      <c r="O1753" s="135">
        <v>7.4241355299508509</v>
      </c>
      <c r="P1753" s="135">
        <v>7.4268390776040212</v>
      </c>
      <c r="Q1753" s="135">
        <v>7.4295224981914645</v>
      </c>
      <c r="R1753" s="135">
        <v>7.4321854622015824</v>
      </c>
      <c r="S1753" s="135">
        <v>7.4348276542420964</v>
      </c>
      <c r="T1753" s="135">
        <v>7.4374487730350749</v>
      </c>
      <c r="U1753" s="135">
        <v>7.4400485313955951</v>
      </c>
      <c r="V1753" s="135">
        <v>7.4426266561944487</v>
      </c>
      <c r="W1753" s="135">
        <v>7.4451828883054016</v>
      </c>
      <c r="X1753" s="135">
        <v>7.4477169825374903</v>
      </c>
      <c r="Y1753" s="135">
        <v>7.4502287075528475</v>
      </c>
      <c r="Z1753" s="135">
        <v>7.4527178457706009</v>
      </c>
      <c r="AA1753" s="135">
        <v>7.4551841932573719</v>
      </c>
      <c r="AB1753" s="135">
        <v>7.4576275596049193</v>
      </c>
      <c r="AC1753" s="135">
        <v>7.4600477677954933</v>
      </c>
      <c r="AD1753" s="135">
        <v>7.4624446540554512</v>
      </c>
      <c r="AE1753" s="135">
        <v>7.4648180676977249</v>
      </c>
      <c r="AF1753" s="135">
        <v>7.4671678709536886</v>
      </c>
      <c r="AG1753" s="135">
        <v>7.4694939387950221</v>
      </c>
      <c r="AH1753" s="135">
        <v>7.4717961587461383</v>
      </c>
      <c r="AI1753" s="135">
        <v>7.4740744306877485</v>
      </c>
      <c r="AJ1753" s="135">
        <v>7.4763286666521553</v>
      </c>
      <c r="AK1753" s="135">
        <v>7.4785587906108102</v>
      </c>
      <c r="AL1753" s="135">
        <v>7.4807647382547398</v>
      </c>
      <c r="AM1753" s="135">
        <v>7.4829464567683663</v>
      </c>
      <c r="AN1753" s="135">
        <v>7.4851039045972989</v>
      </c>
      <c r="AO1753" s="135">
        <v>7.4872370512106166</v>
      </c>
      <c r="AP1753" s="135">
        <v>7.4893458768581924</v>
      </c>
      <c r="AQ1753" s="135">
        <v>7.4914303723235784</v>
      </c>
      <c r="AR1753" s="135">
        <v>7.4934905386729556</v>
      </c>
      <c r="AS1753" s="135">
        <v>7.4955263870006492</v>
      </c>
      <c r="AT1753" s="135">
        <v>7.4975379381717104</v>
      </c>
      <c r="AU1753" s="135">
        <v>7.4995252225620241</v>
      </c>
      <c r="AV1753" s="135">
        <v>7.5014882797963969</v>
      </c>
      <c r="AW1753" s="135">
        <v>7.5034271584850867</v>
      </c>
      <c r="AX1753" s="136">
        <v>7.5053419159591943</v>
      </c>
    </row>
    <row r="1754" spans="1:50">
      <c r="A1754" s="212"/>
      <c r="B1754" s="215"/>
      <c r="C1754" s="216"/>
      <c r="D1754" s="106" t="s">
        <v>47</v>
      </c>
      <c r="E1754" s="107" t="str">
        <f>A1727&amp;"/"&amp;B1747&amp;"/"&amp;C1751&amp;"/"&amp;D1754</f>
        <v>Biomass and waste fired power plants/Steam turbine/CHP/XS</v>
      </c>
      <c r="F1754" s="108" t="str">
        <f>A1727</f>
        <v>Biomass and waste fired power plants</v>
      </c>
      <c r="G1754" s="108" t="str">
        <f>B1747</f>
        <v>Steam turbine</v>
      </c>
      <c r="H1754" s="108" t="str">
        <f>C1751</f>
        <v>CHP</v>
      </c>
      <c r="I1754" s="109" t="str">
        <f t="shared" si="90"/>
        <v>XS</v>
      </c>
      <c r="J1754" s="143">
        <v>8.7779844748976235</v>
      </c>
      <c r="K1754" s="143">
        <v>8.7800234312848424</v>
      </c>
      <c r="L1754" s="143">
        <v>8.7820433750121865</v>
      </c>
      <c r="M1754" s="143">
        <v>8.7840441634730446</v>
      </c>
      <c r="N1754" s="143">
        <v>8.7860256647785384</v>
      </c>
      <c r="O1754" s="143">
        <v>8.7879877576338821</v>
      </c>
      <c r="P1754" s="143">
        <v>8.7899303312061274</v>
      </c>
      <c r="Q1754" s="143">
        <v>8.7918532849837252</v>
      </c>
      <c r="R1754" s="143">
        <v>8.793756528628327</v>
      </c>
      <c r="S1754" s="143">
        <v>8.7956399818193436</v>
      </c>
      <c r="T1754" s="143">
        <v>8.797503574091655</v>
      </c>
      <c r="U1754" s="143">
        <v>8.7993472446669703</v>
      </c>
      <c r="V1754" s="143">
        <v>8.8011709422792563</v>
      </c>
      <c r="W1754" s="143">
        <v>8.8029746249947003</v>
      </c>
      <c r="X1754" s="143">
        <v>8.8047582600266292</v>
      </c>
      <c r="Y1754" s="143">
        <v>8.8065218235458431</v>
      </c>
      <c r="Z1754" s="143">
        <v>8.8082653004867613</v>
      </c>
      <c r="AA1754" s="143">
        <v>8.8099886843498272</v>
      </c>
      <c r="AB1754" s="143">
        <v>8.8116919770005637</v>
      </c>
      <c r="AC1754" s="143">
        <v>8.8133751884657041</v>
      </c>
      <c r="AD1754" s="143">
        <v>8.8150383367267526</v>
      </c>
      <c r="AE1754" s="143">
        <v>8.8166814475114013</v>
      </c>
      <c r="AF1754" s="143">
        <v>8.8183045540831504</v>
      </c>
      <c r="AG1754" s="143">
        <v>8.819907697029489</v>
      </c>
      <c r="AH1754" s="143">
        <v>8.8214909240490069</v>
      </c>
      <c r="AI1754" s="143">
        <v>8.8230542897377422</v>
      </c>
      <c r="AJ1754" s="143">
        <v>8.8245978553751421</v>
      </c>
      <c r="AK1754" s="143">
        <v>8.8261216887098684</v>
      </c>
      <c r="AL1754" s="143">
        <v>8.8276258637458476</v>
      </c>
      <c r="AM1754" s="143">
        <v>8.8291104605287725</v>
      </c>
      <c r="AN1754" s="143">
        <v>8.8305755649333602</v>
      </c>
      <c r="AO1754" s="143">
        <v>8.8320212684516513</v>
      </c>
      <c r="AP1754" s="143">
        <v>8.8334476679825418</v>
      </c>
      <c r="AQ1754" s="143">
        <v>8.8348548656228658</v>
      </c>
      <c r="AR1754" s="143">
        <v>8.8362429684601711</v>
      </c>
      <c r="AS1754" s="143">
        <v>8.8376120883674414</v>
      </c>
      <c r="AT1754" s="143">
        <v>8.8389623417999807</v>
      </c>
      <c r="AU1754" s="143">
        <v>8.8402938495946</v>
      </c>
      <c r="AV1754" s="143">
        <v>8.8416067367713183</v>
      </c>
      <c r="AW1754" s="143">
        <v>8.8429011323377171</v>
      </c>
      <c r="AX1754" s="144">
        <v>8.8441771690961364</v>
      </c>
    </row>
    <row r="1755" spans="1:50">
      <c r="A1755" s="212"/>
      <c r="B1755" s="215"/>
      <c r="C1755" s="217" t="s">
        <v>42</v>
      </c>
      <c r="D1755" s="83" t="s">
        <v>24</v>
      </c>
      <c r="E1755" s="56" t="str">
        <f>A1727&amp;"/"&amp;B1747&amp;"/"&amp;C1755&amp;"/"&amp;D1755</f>
        <v>Biomass and waste fired power plants/Steam turbine/Electricity only with CCS/L</v>
      </c>
      <c r="F1755" s="103" t="str">
        <f>A1727</f>
        <v>Biomass and waste fired power plants</v>
      </c>
      <c r="G1755" s="103" t="str">
        <f>B1747</f>
        <v>Steam turbine</v>
      </c>
      <c r="H1755" s="103" t="str">
        <f>C1755</f>
        <v>Electricity only with CCS</v>
      </c>
      <c r="I1755" s="104" t="str">
        <f t="shared" si="90"/>
        <v>L</v>
      </c>
      <c r="J1755" s="141" t="s">
        <v>99</v>
      </c>
      <c r="K1755" s="141" t="s">
        <v>99</v>
      </c>
      <c r="L1755" s="141" t="s">
        <v>99</v>
      </c>
      <c r="M1755" s="141" t="s">
        <v>99</v>
      </c>
      <c r="N1755" s="141" t="s">
        <v>99</v>
      </c>
      <c r="O1755" s="141" t="s">
        <v>99</v>
      </c>
      <c r="P1755" s="141" t="s">
        <v>99</v>
      </c>
      <c r="Q1755" s="141" t="s">
        <v>99</v>
      </c>
      <c r="R1755" s="141" t="s">
        <v>99</v>
      </c>
      <c r="S1755" s="141" t="s">
        <v>99</v>
      </c>
      <c r="T1755" s="141" t="s">
        <v>99</v>
      </c>
      <c r="U1755" s="141" t="s">
        <v>99</v>
      </c>
      <c r="V1755" s="141" t="s">
        <v>99</v>
      </c>
      <c r="W1755" s="141" t="s">
        <v>99</v>
      </c>
      <c r="X1755" s="141" t="s">
        <v>99</v>
      </c>
      <c r="Y1755" s="141" t="s">
        <v>99</v>
      </c>
      <c r="Z1755" s="141" t="s">
        <v>99</v>
      </c>
      <c r="AA1755" s="141" t="s">
        <v>99</v>
      </c>
      <c r="AB1755" s="141" t="s">
        <v>99</v>
      </c>
      <c r="AC1755" s="141" t="s">
        <v>99</v>
      </c>
      <c r="AD1755" s="141" t="s">
        <v>99</v>
      </c>
      <c r="AE1755" s="141">
        <v>10.664827918271646</v>
      </c>
      <c r="AF1755" s="141">
        <v>10.664827918271646</v>
      </c>
      <c r="AG1755" s="141">
        <v>10.664827918271646</v>
      </c>
      <c r="AH1755" s="141">
        <v>10.664827918271646</v>
      </c>
      <c r="AI1755" s="141">
        <v>10.664827918271646</v>
      </c>
      <c r="AJ1755" s="141">
        <v>10.664827918271646</v>
      </c>
      <c r="AK1755" s="141">
        <v>10.664827918271646</v>
      </c>
      <c r="AL1755" s="141">
        <v>10.664827918271646</v>
      </c>
      <c r="AM1755" s="141">
        <v>10.664827918271646</v>
      </c>
      <c r="AN1755" s="141">
        <v>10.664827918271646</v>
      </c>
      <c r="AO1755" s="141">
        <v>10.664827918271646</v>
      </c>
      <c r="AP1755" s="141">
        <v>10.664827918271646</v>
      </c>
      <c r="AQ1755" s="141">
        <v>10.664827918271646</v>
      </c>
      <c r="AR1755" s="141">
        <v>10.664827918271646</v>
      </c>
      <c r="AS1755" s="141">
        <v>10.664827918271646</v>
      </c>
      <c r="AT1755" s="141">
        <v>10.664827918271646</v>
      </c>
      <c r="AU1755" s="141">
        <v>10.664827918271646</v>
      </c>
      <c r="AV1755" s="141">
        <v>10.664827918271646</v>
      </c>
      <c r="AW1755" s="141">
        <v>10.664827918271646</v>
      </c>
      <c r="AX1755" s="142">
        <v>10.664827918271646</v>
      </c>
    </row>
    <row r="1756" spans="1:50">
      <c r="A1756" s="212"/>
      <c r="B1756" s="215"/>
      <c r="C1756" s="216"/>
      <c r="D1756" s="106" t="s">
        <v>25</v>
      </c>
      <c r="E1756" s="107" t="str">
        <f>A1727&amp;"/"&amp;B1747&amp;"/"&amp;C1755&amp;"/"&amp;D1756</f>
        <v>Biomass and waste fired power plants/Steam turbine/Electricity only with CCS/M</v>
      </c>
      <c r="F1756" s="108" t="str">
        <f>A1727</f>
        <v>Biomass and waste fired power plants</v>
      </c>
      <c r="G1756" s="108" t="str">
        <f>B1747</f>
        <v>Steam turbine</v>
      </c>
      <c r="H1756" s="108" t="str">
        <f>C1755</f>
        <v>Electricity only with CCS</v>
      </c>
      <c r="I1756" s="109" t="str">
        <f t="shared" si="90"/>
        <v>M</v>
      </c>
      <c r="J1756" s="143" t="s">
        <v>99</v>
      </c>
      <c r="K1756" s="143" t="s">
        <v>99</v>
      </c>
      <c r="L1756" s="143" t="s">
        <v>99</v>
      </c>
      <c r="M1756" s="143" t="s">
        <v>99</v>
      </c>
      <c r="N1756" s="143" t="s">
        <v>99</v>
      </c>
      <c r="O1756" s="143" t="s">
        <v>99</v>
      </c>
      <c r="P1756" s="143" t="s">
        <v>99</v>
      </c>
      <c r="Q1756" s="143" t="s">
        <v>99</v>
      </c>
      <c r="R1756" s="143" t="s">
        <v>99</v>
      </c>
      <c r="S1756" s="143" t="s">
        <v>99</v>
      </c>
      <c r="T1756" s="143" t="s">
        <v>99</v>
      </c>
      <c r="U1756" s="143" t="s">
        <v>99</v>
      </c>
      <c r="V1756" s="143" t="s">
        <v>99</v>
      </c>
      <c r="W1756" s="143" t="s">
        <v>99</v>
      </c>
      <c r="X1756" s="143" t="s">
        <v>99</v>
      </c>
      <c r="Y1756" s="143" t="s">
        <v>99</v>
      </c>
      <c r="Z1756" s="143" t="s">
        <v>99</v>
      </c>
      <c r="AA1756" s="143" t="s">
        <v>99</v>
      </c>
      <c r="AB1756" s="143" t="s">
        <v>99</v>
      </c>
      <c r="AC1756" s="143" t="s">
        <v>99</v>
      </c>
      <c r="AD1756" s="143" t="s">
        <v>99</v>
      </c>
      <c r="AE1756" s="143">
        <v>11.727650014017028</v>
      </c>
      <c r="AF1756" s="143">
        <v>11.727650014017028</v>
      </c>
      <c r="AG1756" s="143">
        <v>11.727650014017028</v>
      </c>
      <c r="AH1756" s="143">
        <v>11.727650014017028</v>
      </c>
      <c r="AI1756" s="143">
        <v>11.727650014017028</v>
      </c>
      <c r="AJ1756" s="143">
        <v>11.727650014017028</v>
      </c>
      <c r="AK1756" s="143">
        <v>11.727650014017028</v>
      </c>
      <c r="AL1756" s="143">
        <v>11.727650014017028</v>
      </c>
      <c r="AM1756" s="143">
        <v>11.727650014017028</v>
      </c>
      <c r="AN1756" s="143">
        <v>11.727650014017028</v>
      </c>
      <c r="AO1756" s="143">
        <v>11.727650014017028</v>
      </c>
      <c r="AP1756" s="143">
        <v>11.727650014017028</v>
      </c>
      <c r="AQ1756" s="143">
        <v>11.727650014017028</v>
      </c>
      <c r="AR1756" s="143">
        <v>11.727650014017028</v>
      </c>
      <c r="AS1756" s="143">
        <v>11.727650014017028</v>
      </c>
      <c r="AT1756" s="143">
        <v>11.727650014017028</v>
      </c>
      <c r="AU1756" s="143">
        <v>11.727650014017028</v>
      </c>
      <c r="AV1756" s="143">
        <v>11.727650014017028</v>
      </c>
      <c r="AW1756" s="143">
        <v>11.727650014017028</v>
      </c>
      <c r="AX1756" s="144">
        <v>11.727650014017028</v>
      </c>
    </row>
    <row r="1757" spans="1:50">
      <c r="A1757" s="212"/>
      <c r="B1757" s="215"/>
      <c r="C1757" s="217" t="s">
        <v>43</v>
      </c>
      <c r="D1757" s="52" t="s">
        <v>24</v>
      </c>
      <c r="E1757" s="86" t="str">
        <f>A1727&amp;"/"&amp;B1747&amp;"/"&amp;C1757&amp;"/"&amp;D1757</f>
        <v>Biomass and waste fired power plants/Steam turbine/CHP with CCS/L</v>
      </c>
      <c r="F1757" s="61" t="str">
        <f>A1727</f>
        <v>Biomass and waste fired power plants</v>
      </c>
      <c r="G1757" s="61" t="str">
        <f>B1747</f>
        <v>Steam turbine</v>
      </c>
      <c r="H1757" s="61" t="str">
        <f>C1757</f>
        <v>CHP with CCS</v>
      </c>
      <c r="I1757" s="84" t="str">
        <f t="shared" si="90"/>
        <v>L</v>
      </c>
      <c r="J1757" s="135" t="s">
        <v>99</v>
      </c>
      <c r="K1757" s="135" t="s">
        <v>99</v>
      </c>
      <c r="L1757" s="135" t="s">
        <v>99</v>
      </c>
      <c r="M1757" s="135" t="s">
        <v>99</v>
      </c>
      <c r="N1757" s="135" t="s">
        <v>99</v>
      </c>
      <c r="O1757" s="135" t="s">
        <v>99</v>
      </c>
      <c r="P1757" s="135" t="s">
        <v>99</v>
      </c>
      <c r="Q1757" s="135" t="s">
        <v>99</v>
      </c>
      <c r="R1757" s="135" t="s">
        <v>99</v>
      </c>
      <c r="S1757" s="135" t="s">
        <v>99</v>
      </c>
      <c r="T1757" s="135" t="s">
        <v>99</v>
      </c>
      <c r="U1757" s="135" t="s">
        <v>99</v>
      </c>
      <c r="V1757" s="135" t="s">
        <v>99</v>
      </c>
      <c r="W1757" s="135" t="s">
        <v>99</v>
      </c>
      <c r="X1757" s="135" t="s">
        <v>99</v>
      </c>
      <c r="Y1757" s="135" t="s">
        <v>99</v>
      </c>
      <c r="Z1757" s="135" t="s">
        <v>99</v>
      </c>
      <c r="AA1757" s="135" t="s">
        <v>99</v>
      </c>
      <c r="AB1757" s="135" t="s">
        <v>99</v>
      </c>
      <c r="AC1757" s="135" t="s">
        <v>99</v>
      </c>
      <c r="AD1757" s="135" t="s">
        <v>99</v>
      </c>
      <c r="AE1757" s="135">
        <v>11.190667334225239</v>
      </c>
      <c r="AF1757" s="135">
        <v>11.190667334225239</v>
      </c>
      <c r="AG1757" s="135">
        <v>11.190667334225239</v>
      </c>
      <c r="AH1757" s="135">
        <v>11.190667334225239</v>
      </c>
      <c r="AI1757" s="135">
        <v>11.190667334225239</v>
      </c>
      <c r="AJ1757" s="135">
        <v>11.190667334225239</v>
      </c>
      <c r="AK1757" s="135">
        <v>11.190667334225239</v>
      </c>
      <c r="AL1757" s="135">
        <v>11.190667334225239</v>
      </c>
      <c r="AM1757" s="135">
        <v>11.190667334225239</v>
      </c>
      <c r="AN1757" s="135">
        <v>11.190667334225239</v>
      </c>
      <c r="AO1757" s="135">
        <v>11.190667334225239</v>
      </c>
      <c r="AP1757" s="135">
        <v>11.190667334225239</v>
      </c>
      <c r="AQ1757" s="135">
        <v>11.190667334225239</v>
      </c>
      <c r="AR1757" s="135">
        <v>11.190667334225239</v>
      </c>
      <c r="AS1757" s="135">
        <v>11.190667334225239</v>
      </c>
      <c r="AT1757" s="135">
        <v>11.190667334225239</v>
      </c>
      <c r="AU1757" s="135">
        <v>11.190667334225239</v>
      </c>
      <c r="AV1757" s="135">
        <v>11.190667334225239</v>
      </c>
      <c r="AW1757" s="135">
        <v>11.190667334225239</v>
      </c>
      <c r="AX1757" s="136">
        <v>11.190667334225239</v>
      </c>
    </row>
    <row r="1758" spans="1:50">
      <c r="A1758" s="213"/>
      <c r="B1758" s="218"/>
      <c r="C1758" s="210"/>
      <c r="D1758" s="93" t="s">
        <v>25</v>
      </c>
      <c r="E1758" s="73" t="str">
        <f>A1727&amp;"/"&amp;B1747&amp;"/"&amp;C1757&amp;"/"&amp;D1758</f>
        <v>Biomass and waste fired power plants/Steam turbine/CHP with CCS/M</v>
      </c>
      <c r="F1758" s="91" t="str">
        <f>A1727</f>
        <v>Biomass and waste fired power plants</v>
      </c>
      <c r="G1758" s="91" t="str">
        <f>B1747</f>
        <v>Steam turbine</v>
      </c>
      <c r="H1758" s="91" t="str">
        <f>C1757</f>
        <v>CHP with CCS</v>
      </c>
      <c r="I1758" s="70" t="str">
        <f t="shared" si="90"/>
        <v>M</v>
      </c>
      <c r="J1758" s="137" t="s">
        <v>99</v>
      </c>
      <c r="K1758" s="137" t="s">
        <v>99</v>
      </c>
      <c r="L1758" s="137" t="s">
        <v>99</v>
      </c>
      <c r="M1758" s="137" t="s">
        <v>99</v>
      </c>
      <c r="N1758" s="137" t="s">
        <v>99</v>
      </c>
      <c r="O1758" s="137" t="s">
        <v>99</v>
      </c>
      <c r="P1758" s="137" t="s">
        <v>99</v>
      </c>
      <c r="Q1758" s="137" t="s">
        <v>99</v>
      </c>
      <c r="R1758" s="137" t="s">
        <v>99</v>
      </c>
      <c r="S1758" s="137" t="s">
        <v>99</v>
      </c>
      <c r="T1758" s="137" t="s">
        <v>99</v>
      </c>
      <c r="U1758" s="137" t="s">
        <v>99</v>
      </c>
      <c r="V1758" s="137" t="s">
        <v>99</v>
      </c>
      <c r="W1758" s="137" t="s">
        <v>99</v>
      </c>
      <c r="X1758" s="137" t="s">
        <v>99</v>
      </c>
      <c r="Y1758" s="137" t="s">
        <v>99</v>
      </c>
      <c r="Z1758" s="137" t="s">
        <v>99</v>
      </c>
      <c r="AA1758" s="137" t="s">
        <v>99</v>
      </c>
      <c r="AB1758" s="137" t="s">
        <v>99</v>
      </c>
      <c r="AC1758" s="137" t="s">
        <v>99</v>
      </c>
      <c r="AD1758" s="137" t="s">
        <v>99</v>
      </c>
      <c r="AE1758" s="137">
        <v>12.213067346685559</v>
      </c>
      <c r="AF1758" s="137">
        <v>12.213067346685559</v>
      </c>
      <c r="AG1758" s="137">
        <v>12.213067346685559</v>
      </c>
      <c r="AH1758" s="137">
        <v>12.213067346685559</v>
      </c>
      <c r="AI1758" s="137">
        <v>12.213067346685559</v>
      </c>
      <c r="AJ1758" s="137">
        <v>12.213067346685559</v>
      </c>
      <c r="AK1758" s="137">
        <v>12.213067346685559</v>
      </c>
      <c r="AL1758" s="137">
        <v>12.213067346685559</v>
      </c>
      <c r="AM1758" s="137">
        <v>12.213067346685559</v>
      </c>
      <c r="AN1758" s="137">
        <v>12.213067346685559</v>
      </c>
      <c r="AO1758" s="137">
        <v>12.213067346685559</v>
      </c>
      <c r="AP1758" s="137">
        <v>12.213067346685559</v>
      </c>
      <c r="AQ1758" s="137">
        <v>12.213067346685559</v>
      </c>
      <c r="AR1758" s="137">
        <v>12.213067346685559</v>
      </c>
      <c r="AS1758" s="137">
        <v>12.213067346685559</v>
      </c>
      <c r="AT1758" s="137">
        <v>12.213067346685559</v>
      </c>
      <c r="AU1758" s="137">
        <v>12.213067346685559</v>
      </c>
      <c r="AV1758" s="137">
        <v>12.213067346685559</v>
      </c>
      <c r="AW1758" s="137">
        <v>12.213067346685559</v>
      </c>
      <c r="AX1758" s="138">
        <v>12.213067346685559</v>
      </c>
    </row>
    <row r="1759" spans="1:50">
      <c r="A1759" s="211" t="s">
        <v>58</v>
      </c>
      <c r="B1759" s="214" t="s">
        <v>59</v>
      </c>
      <c r="C1759" s="209" t="s">
        <v>36</v>
      </c>
      <c r="D1759" s="67" t="s">
        <v>25</v>
      </c>
      <c r="E1759" s="87" t="str">
        <f>A1759&amp;"/"&amp;B1759&amp;"/"&amp;C1759&amp;"/"&amp;D1759</f>
        <v>Fuel cells/Natural gas fuel cell power plant/Electricity only/M</v>
      </c>
      <c r="F1759" s="55" t="str">
        <f>A1759</f>
        <v>Fuel cells</v>
      </c>
      <c r="G1759" s="55" t="str">
        <f>B1759</f>
        <v>Natural gas fuel cell power plant</v>
      </c>
      <c r="H1759" s="55" t="str">
        <f>C1759</f>
        <v>Electricity only</v>
      </c>
      <c r="I1759" s="85" t="str">
        <f t="shared" si="90"/>
        <v>M</v>
      </c>
      <c r="J1759" s="139" t="s">
        <v>99</v>
      </c>
      <c r="K1759" s="139" t="s">
        <v>99</v>
      </c>
      <c r="L1759" s="139" t="s">
        <v>99</v>
      </c>
      <c r="M1759" s="139" t="s">
        <v>99</v>
      </c>
      <c r="N1759" s="139" t="s">
        <v>99</v>
      </c>
      <c r="O1759" s="139" t="s">
        <v>99</v>
      </c>
      <c r="P1759" s="139" t="s">
        <v>99</v>
      </c>
      <c r="Q1759" s="139" t="s">
        <v>99</v>
      </c>
      <c r="R1759" s="139" t="s">
        <v>99</v>
      </c>
      <c r="S1759" s="139" t="s">
        <v>99</v>
      </c>
      <c r="T1759" s="139" t="s">
        <v>99</v>
      </c>
      <c r="U1759" s="139" t="s">
        <v>99</v>
      </c>
      <c r="V1759" s="139" t="s">
        <v>99</v>
      </c>
      <c r="W1759" s="139" t="s">
        <v>99</v>
      </c>
      <c r="X1759" s="139" t="s">
        <v>99</v>
      </c>
      <c r="Y1759" s="139" t="s">
        <v>99</v>
      </c>
      <c r="Z1759" s="139" t="s">
        <v>99</v>
      </c>
      <c r="AA1759" s="139" t="s">
        <v>99</v>
      </c>
      <c r="AB1759" s="139" t="s">
        <v>99</v>
      </c>
      <c r="AC1759" s="139" t="s">
        <v>99</v>
      </c>
      <c r="AD1759" s="139" t="s">
        <v>99</v>
      </c>
      <c r="AE1759" s="139">
        <v>13.862837045720985</v>
      </c>
      <c r="AF1759" s="139">
        <v>13.862837045720985</v>
      </c>
      <c r="AG1759" s="139">
        <v>13.862837045720985</v>
      </c>
      <c r="AH1759" s="139">
        <v>13.862837045720985</v>
      </c>
      <c r="AI1759" s="139">
        <v>13.752334759185327</v>
      </c>
      <c r="AJ1759" s="139">
        <v>13.71421574131652</v>
      </c>
      <c r="AK1759" s="139">
        <v>13.663198479493756</v>
      </c>
      <c r="AL1759" s="139">
        <v>13.595120660216718</v>
      </c>
      <c r="AM1759" s="139">
        <v>13.504637723202832</v>
      </c>
      <c r="AN1759" s="139">
        <v>13.385015033916016</v>
      </c>
      <c r="AO1759" s="139">
        <v>13.227990227056786</v>
      </c>
      <c r="AP1759" s="139">
        <v>13.023813806380138</v>
      </c>
      <c r="AQ1759" s="139">
        <v>12.761642239436359</v>
      </c>
      <c r="AR1759" s="139">
        <v>12.430529247171123</v>
      </c>
      <c r="AS1759" s="139">
        <v>12.021295814092632</v>
      </c>
      <c r="AT1759" s="139">
        <v>11.529467263403001</v>
      </c>
      <c r="AU1759" s="139">
        <v>10.959109247147303</v>
      </c>
      <c r="AV1759" s="139">
        <v>10.326666634917077</v>
      </c>
      <c r="AW1759" s="139">
        <v>9.6629463746178672</v>
      </c>
      <c r="AX1759" s="140">
        <v>9.0108440797186393</v>
      </c>
    </row>
    <row r="1760" spans="1:50">
      <c r="A1760" s="212"/>
      <c r="B1760" s="215"/>
      <c r="C1760" s="206"/>
      <c r="D1760" s="52" t="s">
        <v>38</v>
      </c>
      <c r="E1760" s="86" t="str">
        <f>A1759&amp;"/"&amp;B1759&amp;"/"&amp;C1759&amp;"/"&amp;D1760</f>
        <v>Fuel cells/Natural gas fuel cell power plant/Electricity only/S</v>
      </c>
      <c r="F1760" s="61" t="str">
        <f>A1759</f>
        <v>Fuel cells</v>
      </c>
      <c r="G1760" s="61" t="str">
        <f>B1759</f>
        <v>Natural gas fuel cell power plant</v>
      </c>
      <c r="H1760" s="61" t="str">
        <f>C1759</f>
        <v>Electricity only</v>
      </c>
      <c r="I1760" s="84" t="str">
        <f t="shared" si="90"/>
        <v>S</v>
      </c>
      <c r="J1760" s="135" t="s">
        <v>99</v>
      </c>
      <c r="K1760" s="135" t="s">
        <v>99</v>
      </c>
      <c r="L1760" s="135" t="s">
        <v>99</v>
      </c>
      <c r="M1760" s="135" t="s">
        <v>99</v>
      </c>
      <c r="N1760" s="135" t="s">
        <v>99</v>
      </c>
      <c r="O1760" s="135" t="s">
        <v>99</v>
      </c>
      <c r="P1760" s="135" t="s">
        <v>99</v>
      </c>
      <c r="Q1760" s="135" t="s">
        <v>99</v>
      </c>
      <c r="R1760" s="135" t="s">
        <v>99</v>
      </c>
      <c r="S1760" s="135" t="s">
        <v>99</v>
      </c>
      <c r="T1760" s="135" t="s">
        <v>99</v>
      </c>
      <c r="U1760" s="135" t="s">
        <v>99</v>
      </c>
      <c r="V1760" s="135" t="s">
        <v>99</v>
      </c>
      <c r="W1760" s="135" t="s">
        <v>99</v>
      </c>
      <c r="X1760" s="135" t="s">
        <v>99</v>
      </c>
      <c r="Y1760" s="135" t="s">
        <v>99</v>
      </c>
      <c r="Z1760" s="135" t="s">
        <v>99</v>
      </c>
      <c r="AA1760" s="135" t="s">
        <v>99</v>
      </c>
      <c r="AB1760" s="135" t="s">
        <v>99</v>
      </c>
      <c r="AC1760" s="135">
        <v>14.555978898007035</v>
      </c>
      <c r="AD1760" s="135">
        <v>14.555978898007035</v>
      </c>
      <c r="AE1760" s="135">
        <v>14.555978898007035</v>
      </c>
      <c r="AF1760" s="135">
        <v>14.555978898007035</v>
      </c>
      <c r="AG1760" s="135">
        <v>14.555978898007035</v>
      </c>
      <c r="AH1760" s="135">
        <v>14.555978898007035</v>
      </c>
      <c r="AI1760" s="135">
        <v>14.464534999980915</v>
      </c>
      <c r="AJ1760" s="135">
        <v>14.432949603169529</v>
      </c>
      <c r="AK1760" s="135">
        <v>14.390643610696523</v>
      </c>
      <c r="AL1760" s="135">
        <v>14.334130585145161</v>
      </c>
      <c r="AM1760" s="135">
        <v>14.258911779850626</v>
      </c>
      <c r="AN1760" s="135">
        <v>14.159278846695434</v>
      </c>
      <c r="AO1760" s="135">
        <v>14.028157907574114</v>
      </c>
      <c r="AP1760" s="135">
        <v>13.85707606751509</v>
      </c>
      <c r="AQ1760" s="135">
        <v>13.636385485311596</v>
      </c>
      <c r="AR1760" s="135">
        <v>13.355943712104221</v>
      </c>
      <c r="AS1760" s="135">
        <v>13.00649459499493</v>
      </c>
      <c r="AT1760" s="135">
        <v>12.581956807079772</v>
      </c>
      <c r="AU1760" s="135">
        <v>12.082598929680696</v>
      </c>
      <c r="AV1760" s="135">
        <v>11.518552882913196</v>
      </c>
      <c r="AW1760" s="135">
        <v>10.912328758305218</v>
      </c>
      <c r="AX1760" s="136">
        <v>10.298355070339978</v>
      </c>
    </row>
    <row r="1761" spans="1:50">
      <c r="A1761" s="212"/>
      <c r="B1761" s="224"/>
      <c r="C1761" s="216"/>
      <c r="D1761" s="106" t="s">
        <v>47</v>
      </c>
      <c r="E1761" s="107" t="str">
        <f>A1759&amp;"/"&amp;B1759&amp;"/"&amp;C1759&amp;"/"&amp;D1761</f>
        <v>Fuel cells/Natural gas fuel cell power plant/Electricity only/XS</v>
      </c>
      <c r="F1761" s="108" t="str">
        <f>A1759</f>
        <v>Fuel cells</v>
      </c>
      <c r="G1761" s="108" t="str">
        <f>B1759</f>
        <v>Natural gas fuel cell power plant</v>
      </c>
      <c r="H1761" s="108" t="str">
        <f>C1759</f>
        <v>Electricity only</v>
      </c>
      <c r="I1761" s="109" t="str">
        <f t="shared" si="90"/>
        <v>XS</v>
      </c>
      <c r="J1761" s="143" t="s">
        <v>99</v>
      </c>
      <c r="K1761" s="143" t="s">
        <v>99</v>
      </c>
      <c r="L1761" s="143" t="s">
        <v>99</v>
      </c>
      <c r="M1761" s="143" t="s">
        <v>99</v>
      </c>
      <c r="N1761" s="143" t="s">
        <v>99</v>
      </c>
      <c r="O1761" s="143" t="s">
        <v>99</v>
      </c>
      <c r="P1761" s="143" t="s">
        <v>99</v>
      </c>
      <c r="Q1761" s="143" t="s">
        <v>99</v>
      </c>
      <c r="R1761" s="143" t="s">
        <v>99</v>
      </c>
      <c r="S1761" s="143" t="s">
        <v>99</v>
      </c>
      <c r="T1761" s="143" t="s">
        <v>99</v>
      </c>
      <c r="U1761" s="143" t="s">
        <v>99</v>
      </c>
      <c r="V1761" s="143" t="s">
        <v>99</v>
      </c>
      <c r="W1761" s="143" t="s">
        <v>99</v>
      </c>
      <c r="X1761" s="143" t="s">
        <v>99</v>
      </c>
      <c r="Y1761" s="143" t="s">
        <v>99</v>
      </c>
      <c r="Z1761" s="143">
        <v>15.283777842907389</v>
      </c>
      <c r="AA1761" s="143">
        <v>15.283777842907389</v>
      </c>
      <c r="AB1761" s="143">
        <v>15.283777842907389</v>
      </c>
      <c r="AC1761" s="143">
        <v>15.283777842907389</v>
      </c>
      <c r="AD1761" s="143">
        <v>15.283777842907389</v>
      </c>
      <c r="AE1761" s="143">
        <v>15.283777842907389</v>
      </c>
      <c r="AF1761" s="143">
        <v>15.283777842907389</v>
      </c>
      <c r="AG1761" s="143">
        <v>15.283777842907389</v>
      </c>
      <c r="AH1761" s="143">
        <v>15.283777842907389</v>
      </c>
      <c r="AI1761" s="143">
        <v>15.209255121474939</v>
      </c>
      <c r="AJ1761" s="143">
        <v>15.183482963191814</v>
      </c>
      <c r="AK1761" s="143">
        <v>15.148937765270974</v>
      </c>
      <c r="AL1761" s="143">
        <v>15.102745739163165</v>
      </c>
      <c r="AM1761" s="143">
        <v>15.04118173049744</v>
      </c>
      <c r="AN1761" s="143">
        <v>14.959488634304799</v>
      </c>
      <c r="AO1761" s="143">
        <v>14.851717243243744</v>
      </c>
      <c r="AP1761" s="143">
        <v>14.710645651832671</v>
      </c>
      <c r="AQ1761" s="143">
        <v>14.5278802804206</v>
      </c>
      <c r="AR1761" s="143">
        <v>14.294294832169431</v>
      </c>
      <c r="AS1761" s="143">
        <v>14.001011992116016</v>
      </c>
      <c r="AT1761" s="143">
        <v>13.64113070618783</v>
      </c>
      <c r="AU1761" s="143">
        <v>13.212267632356765</v>
      </c>
      <c r="AV1761" s="143">
        <v>12.719616664207592</v>
      </c>
      <c r="AW1761" s="143">
        <v>12.178614860243309</v>
      </c>
      <c r="AX1761" s="144">
        <v>11.615671160609613</v>
      </c>
    </row>
    <row r="1762" spans="1:50">
      <c r="A1762" s="212"/>
      <c r="B1762" s="215" t="s">
        <v>60</v>
      </c>
      <c r="C1762" s="206" t="s">
        <v>36</v>
      </c>
      <c r="D1762" s="52" t="s">
        <v>25</v>
      </c>
      <c r="E1762" s="86" t="str">
        <f>A1759&amp;"/"&amp;B1762&amp;"/"&amp;C1762&amp;"/"&amp;D1762</f>
        <v>Fuel cells/Hydrogen fuel cell power plant/Electricity only/M</v>
      </c>
      <c r="F1762" s="61" t="str">
        <f>A1759</f>
        <v>Fuel cells</v>
      </c>
      <c r="G1762" s="61" t="str">
        <f>B1762</f>
        <v>Hydrogen fuel cell power plant</v>
      </c>
      <c r="H1762" s="61" t="str">
        <f>C1762</f>
        <v>Electricity only</v>
      </c>
      <c r="I1762" s="84" t="str">
        <f t="shared" si="90"/>
        <v>M</v>
      </c>
      <c r="J1762" s="135" t="s">
        <v>99</v>
      </c>
      <c r="K1762" s="135" t="s">
        <v>99</v>
      </c>
      <c r="L1762" s="135" t="s">
        <v>99</v>
      </c>
      <c r="M1762" s="135" t="s">
        <v>99</v>
      </c>
      <c r="N1762" s="135" t="s">
        <v>99</v>
      </c>
      <c r="O1762" s="135" t="s">
        <v>99</v>
      </c>
      <c r="P1762" s="135" t="s">
        <v>99</v>
      </c>
      <c r="Q1762" s="135" t="s">
        <v>99</v>
      </c>
      <c r="R1762" s="135" t="s">
        <v>99</v>
      </c>
      <c r="S1762" s="135" t="s">
        <v>99</v>
      </c>
      <c r="T1762" s="135" t="s">
        <v>99</v>
      </c>
      <c r="U1762" s="135" t="s">
        <v>99</v>
      </c>
      <c r="V1762" s="135" t="s">
        <v>99</v>
      </c>
      <c r="W1762" s="135" t="s">
        <v>99</v>
      </c>
      <c r="X1762" s="135" t="s">
        <v>99</v>
      </c>
      <c r="Y1762" s="135" t="s">
        <v>99</v>
      </c>
      <c r="Z1762" s="135" t="s">
        <v>99</v>
      </c>
      <c r="AA1762" s="135" t="s">
        <v>99</v>
      </c>
      <c r="AB1762" s="135" t="s">
        <v>99</v>
      </c>
      <c r="AC1762" s="135" t="s">
        <v>99</v>
      </c>
      <c r="AD1762" s="135" t="s">
        <v>99</v>
      </c>
      <c r="AE1762" s="135" t="s">
        <v>99</v>
      </c>
      <c r="AF1762" s="135" t="s">
        <v>99</v>
      </c>
      <c r="AG1762" s="135">
        <v>11.509378663540447</v>
      </c>
      <c r="AH1762" s="135">
        <v>11.509378663540447</v>
      </c>
      <c r="AI1762" s="135">
        <v>11.509378663540447</v>
      </c>
      <c r="AJ1762" s="135">
        <v>11.509378663540447</v>
      </c>
      <c r="AK1762" s="135">
        <v>11.509378663540447</v>
      </c>
      <c r="AL1762" s="135">
        <v>11.509378663540447</v>
      </c>
      <c r="AM1762" s="135">
        <v>11.509378663540447</v>
      </c>
      <c r="AN1762" s="135">
        <v>11.152345611463849</v>
      </c>
      <c r="AO1762" s="135">
        <v>11.035015215082755</v>
      </c>
      <c r="AP1762" s="135">
        <v>10.882452694237623</v>
      </c>
      <c r="AQ1762" s="135">
        <v>10.686555660611958</v>
      </c>
      <c r="AR1762" s="135">
        <v>10.439144952670512</v>
      </c>
      <c r="AS1762" s="135">
        <v>10.133361924651632</v>
      </c>
      <c r="AT1762" s="135">
        <v>9.7658630564270315</v>
      </c>
      <c r="AU1762" s="135">
        <v>9.3396862410248094</v>
      </c>
      <c r="AV1762" s="135">
        <v>8.8671192379792938</v>
      </c>
      <c r="AW1762" s="135">
        <v>8.3711812853417662</v>
      </c>
      <c r="AX1762" s="136">
        <v>7.8839243845252058</v>
      </c>
    </row>
    <row r="1763" spans="1:50">
      <c r="A1763" s="212"/>
      <c r="B1763" s="215"/>
      <c r="C1763" s="206"/>
      <c r="D1763" s="52" t="s">
        <v>38</v>
      </c>
      <c r="E1763" s="86" t="str">
        <f>A1759&amp;"/"&amp;B1762&amp;"/"&amp;C1762&amp;"/"&amp;D1763</f>
        <v>Fuel cells/Hydrogen fuel cell power plant/Electricity only/S</v>
      </c>
      <c r="F1763" s="61" t="str">
        <f>A1759</f>
        <v>Fuel cells</v>
      </c>
      <c r="G1763" s="61" t="str">
        <f>B1762</f>
        <v>Hydrogen fuel cell power plant</v>
      </c>
      <c r="H1763" s="61" t="str">
        <f>C1762</f>
        <v>Electricity only</v>
      </c>
      <c r="I1763" s="84" t="str">
        <f t="shared" si="90"/>
        <v>S</v>
      </c>
      <c r="J1763" s="135" t="s">
        <v>99</v>
      </c>
      <c r="K1763" s="135" t="s">
        <v>99</v>
      </c>
      <c r="L1763" s="135" t="s">
        <v>99</v>
      </c>
      <c r="M1763" s="135" t="s">
        <v>99</v>
      </c>
      <c r="N1763" s="135" t="s">
        <v>99</v>
      </c>
      <c r="O1763" s="135" t="s">
        <v>99</v>
      </c>
      <c r="P1763" s="135" t="s">
        <v>99</v>
      </c>
      <c r="Q1763" s="135" t="s">
        <v>99</v>
      </c>
      <c r="R1763" s="135" t="s">
        <v>99</v>
      </c>
      <c r="S1763" s="135" t="s">
        <v>99</v>
      </c>
      <c r="T1763" s="135" t="s">
        <v>99</v>
      </c>
      <c r="U1763" s="135" t="s">
        <v>99</v>
      </c>
      <c r="V1763" s="135" t="s">
        <v>99</v>
      </c>
      <c r="W1763" s="135" t="s">
        <v>99</v>
      </c>
      <c r="X1763" s="135" t="s">
        <v>99</v>
      </c>
      <c r="Y1763" s="135" t="s">
        <v>99</v>
      </c>
      <c r="Z1763" s="135" t="s">
        <v>99</v>
      </c>
      <c r="AA1763" s="135" t="s">
        <v>99</v>
      </c>
      <c r="AB1763" s="135" t="s">
        <v>99</v>
      </c>
      <c r="AC1763" s="135" t="s">
        <v>99</v>
      </c>
      <c r="AD1763" s="135" t="s">
        <v>99</v>
      </c>
      <c r="AE1763" s="135">
        <v>12.08484759671747</v>
      </c>
      <c r="AF1763" s="135">
        <v>12.08484759671747</v>
      </c>
      <c r="AG1763" s="135">
        <v>12.08484759671747</v>
      </c>
      <c r="AH1763" s="135">
        <v>12.08484759671747</v>
      </c>
      <c r="AI1763" s="135">
        <v>12.08484759671747</v>
      </c>
      <c r="AJ1763" s="135">
        <v>12.08484759671747</v>
      </c>
      <c r="AK1763" s="135">
        <v>12.08484759671747</v>
      </c>
      <c r="AL1763" s="135">
        <v>12.08484759671747</v>
      </c>
      <c r="AM1763" s="135">
        <v>12.08484759671747</v>
      </c>
      <c r="AN1763" s="135">
        <v>11.828432873636352</v>
      </c>
      <c r="AO1763" s="135">
        <v>11.743218285355518</v>
      </c>
      <c r="AP1763" s="135">
        <v>11.631673306100252</v>
      </c>
      <c r="AQ1763" s="135">
        <v>11.487161151960475</v>
      </c>
      <c r="AR1763" s="135">
        <v>11.302465681250249</v>
      </c>
      <c r="AS1763" s="135">
        <v>11.070567621673129</v>
      </c>
      <c r="AT1763" s="135">
        <v>10.786010325822936</v>
      </c>
      <c r="AU1763" s="135">
        <v>10.446909290700699</v>
      </c>
      <c r="AV1763" s="135">
        <v>10.057371315885074</v>
      </c>
      <c r="AW1763" s="135">
        <v>9.6296024476342446</v>
      </c>
      <c r="AX1763" s="136">
        <v>9.1844841735052771</v>
      </c>
    </row>
    <row r="1764" spans="1:50">
      <c r="A1764" s="213"/>
      <c r="B1764" s="218"/>
      <c r="C1764" s="210"/>
      <c r="D1764" s="93" t="s">
        <v>47</v>
      </c>
      <c r="E1764" s="86" t="str">
        <f>A1759&amp;"/"&amp;B1762&amp;"/"&amp;C1762&amp;"/"&amp;D1764</f>
        <v>Fuel cells/Hydrogen fuel cell power plant/Electricity only/XS</v>
      </c>
      <c r="F1764" s="61" t="str">
        <f>A1759</f>
        <v>Fuel cells</v>
      </c>
      <c r="G1764" s="61" t="str">
        <f>B1762</f>
        <v>Hydrogen fuel cell power plant</v>
      </c>
      <c r="H1764" s="61" t="str">
        <f>C1762</f>
        <v>Electricity only</v>
      </c>
      <c r="I1764" s="84" t="str">
        <f t="shared" si="90"/>
        <v>XS</v>
      </c>
      <c r="J1764" s="135" t="s">
        <v>99</v>
      </c>
      <c r="K1764" s="135" t="s">
        <v>99</v>
      </c>
      <c r="L1764" s="135" t="s">
        <v>99</v>
      </c>
      <c r="M1764" s="135" t="s">
        <v>99</v>
      </c>
      <c r="N1764" s="135" t="s">
        <v>99</v>
      </c>
      <c r="O1764" s="135" t="s">
        <v>99</v>
      </c>
      <c r="P1764" s="135" t="s">
        <v>99</v>
      </c>
      <c r="Q1764" s="135" t="s">
        <v>99</v>
      </c>
      <c r="R1764" s="135" t="s">
        <v>99</v>
      </c>
      <c r="S1764" s="135" t="s">
        <v>99</v>
      </c>
      <c r="T1764" s="135" t="s">
        <v>99</v>
      </c>
      <c r="U1764" s="135" t="s">
        <v>99</v>
      </c>
      <c r="V1764" s="135" t="s">
        <v>99</v>
      </c>
      <c r="W1764" s="135" t="s">
        <v>99</v>
      </c>
      <c r="X1764" s="135" t="s">
        <v>99</v>
      </c>
      <c r="Y1764" s="135" t="s">
        <v>99</v>
      </c>
      <c r="Z1764" s="135" t="s">
        <v>99</v>
      </c>
      <c r="AA1764" s="135" t="s">
        <v>99</v>
      </c>
      <c r="AB1764" s="135">
        <v>12.689089976553342</v>
      </c>
      <c r="AC1764" s="135">
        <v>12.689089976553342</v>
      </c>
      <c r="AD1764" s="135">
        <v>12.689089976553342</v>
      </c>
      <c r="AE1764" s="135">
        <v>12.689089976553342</v>
      </c>
      <c r="AF1764" s="135">
        <v>12.689089976553342</v>
      </c>
      <c r="AG1764" s="135">
        <v>12.689089976553342</v>
      </c>
      <c r="AH1764" s="135">
        <v>12.689089976553342</v>
      </c>
      <c r="AI1764" s="135">
        <v>12.689089976553342</v>
      </c>
      <c r="AJ1764" s="135">
        <v>12.689089976553342</v>
      </c>
      <c r="AK1764" s="135">
        <v>12.689089976553342</v>
      </c>
      <c r="AL1764" s="135">
        <v>12.689089976553342</v>
      </c>
      <c r="AM1764" s="135">
        <v>12.689089976553342</v>
      </c>
      <c r="AN1764" s="135">
        <v>12.453508949722567</v>
      </c>
      <c r="AO1764" s="135">
        <v>12.375218046739551</v>
      </c>
      <c r="AP1764" s="135">
        <v>12.272736097048773</v>
      </c>
      <c r="AQ1764" s="135">
        <v>12.139965555432854</v>
      </c>
      <c r="AR1764" s="135">
        <v>11.970276591717836</v>
      </c>
      <c r="AS1764" s="135">
        <v>11.757220249481357</v>
      </c>
      <c r="AT1764" s="135">
        <v>11.495783233918988</v>
      </c>
      <c r="AU1764" s="135">
        <v>11.184234157900436</v>
      </c>
      <c r="AV1764" s="135">
        <v>10.826346143538581</v>
      </c>
      <c r="AW1764" s="135">
        <v>10.43333349583313</v>
      </c>
      <c r="AX1764" s="136">
        <v>10.024381081477141</v>
      </c>
    </row>
    <row r="1765" spans="1:50">
      <c r="A1765" s="211" t="s">
        <v>61</v>
      </c>
      <c r="B1765" s="214" t="s">
        <v>62</v>
      </c>
      <c r="C1765" s="209" t="s">
        <v>36</v>
      </c>
      <c r="D1765" s="67" t="s">
        <v>24</v>
      </c>
      <c r="E1765" s="87" t="str">
        <f>A1765&amp;"/"&amp;B1765&amp;"/"&amp;C1765&amp;"/"&amp;D1765</f>
        <v>Wind power plants/Onshore/Electricity only/L</v>
      </c>
      <c r="F1765" s="55" t="str">
        <f>A1765</f>
        <v>Wind power plants</v>
      </c>
      <c r="G1765" s="55" t="str">
        <f>B1765</f>
        <v>Onshore</v>
      </c>
      <c r="H1765" s="55" t="str">
        <f>C1765</f>
        <v>Electricity only</v>
      </c>
      <c r="I1765" s="85" t="str">
        <f t="shared" si="90"/>
        <v>L</v>
      </c>
      <c r="J1765" s="139">
        <v>0.56975381008206327</v>
      </c>
      <c r="K1765" s="139">
        <v>0.54206799531066818</v>
      </c>
      <c r="L1765" s="139">
        <v>0.52389917936694019</v>
      </c>
      <c r="M1765" s="139">
        <v>0.51221922626025795</v>
      </c>
      <c r="N1765" s="139">
        <v>0.50554466588511138</v>
      </c>
      <c r="O1765" s="139">
        <v>0.5005392731535756</v>
      </c>
      <c r="P1765" s="139">
        <v>0.49247796638956781</v>
      </c>
      <c r="Q1765" s="139">
        <v>0.4871877338256877</v>
      </c>
      <c r="R1765" s="139">
        <v>0.4837868700346219</v>
      </c>
      <c r="S1765" s="139">
        <v>0.48123622219132262</v>
      </c>
      <c r="T1765" s="139">
        <v>0.48038600624355615</v>
      </c>
      <c r="U1765" s="139">
        <v>0.47616433129437591</v>
      </c>
      <c r="V1765" s="139">
        <v>0.47186401676965617</v>
      </c>
      <c r="W1765" s="139">
        <v>0.46748934726705527</v>
      </c>
      <c r="X1765" s="139">
        <v>0.46304506339277107</v>
      </c>
      <c r="Y1765" s="139">
        <v>0.45853636002782461</v>
      </c>
      <c r="Z1765" s="139">
        <v>0.45396888043521377</v>
      </c>
      <c r="AA1765" s="139">
        <v>0.44934870592810067</v>
      </c>
      <c r="AB1765" s="139">
        <v>0.44468234086401204</v>
      </c>
      <c r="AC1765" s="139">
        <v>0.43997669278462703</v>
      </c>
      <c r="AD1765" s="139">
        <v>0.43523904758490495</v>
      </c>
      <c r="AE1765" s="139">
        <v>0.43047703966850964</v>
      </c>
      <c r="AF1765" s="139">
        <v>0.42569861712784046</v>
      </c>
      <c r="AG1765" s="139">
        <v>0.42091200207519081</v>
      </c>
      <c r="AH1765" s="139">
        <v>0.41612564634501142</v>
      </c>
      <c r="AI1765" s="139">
        <v>0.41134818288393898</v>
      </c>
      <c r="AJ1765" s="139">
        <v>0.40658837324285474</v>
      </c>
      <c r="AK1765" s="139">
        <v>0.40185505168116548</v>
      </c>
      <c r="AL1765" s="139">
        <v>0.39715706648495708</v>
      </c>
      <c r="AM1765" s="139">
        <v>0.39250321918475989</v>
      </c>
      <c r="AN1765" s="139">
        <v>0.38790220243247298</v>
      </c>
      <c r="AO1765" s="139">
        <v>0.38336253735771636</v>
      </c>
      <c r="AP1765" s="139">
        <v>0.37889251126896217</v>
      </c>
      <c r="AQ1765" s="139">
        <v>0.37450011659199728</v>
      </c>
      <c r="AR1765" s="139">
        <v>0.37019299194587751</v>
      </c>
      <c r="AS1765" s="139">
        <v>0.365978366243354</v>
      </c>
      <c r="AT1765" s="139">
        <v>0.36186300666828852</v>
      </c>
      <c r="AU1765" s="139">
        <v>0.35785317132702626</v>
      </c>
      <c r="AV1765" s="139">
        <v>0.35395456729500985</v>
      </c>
      <c r="AW1765" s="139">
        <v>0.35017231468577931</v>
      </c>
      <c r="AX1765" s="140">
        <v>0.34651091725928107</v>
      </c>
    </row>
    <row r="1766" spans="1:50">
      <c r="A1766" s="212"/>
      <c r="B1766" s="215"/>
      <c r="C1766" s="206"/>
      <c r="D1766" s="52" t="s">
        <v>25</v>
      </c>
      <c r="E1766" s="86" t="str">
        <f>A1765&amp;"/"&amp;B1765&amp;"/"&amp;C1765&amp;"/"&amp;D1766</f>
        <v>Wind power plants/Onshore/Electricity only/M</v>
      </c>
      <c r="F1766" s="61" t="str">
        <f>A1765</f>
        <v>Wind power plants</v>
      </c>
      <c r="G1766" s="61" t="str">
        <f>B1765</f>
        <v>Onshore</v>
      </c>
      <c r="H1766" s="61" t="str">
        <f>C1765</f>
        <v>Electricity only</v>
      </c>
      <c r="I1766" s="84" t="str">
        <f t="shared" si="90"/>
        <v>M</v>
      </c>
      <c r="J1766" s="135">
        <v>0.59518441698980962</v>
      </c>
      <c r="K1766" s="135">
        <v>0.58055189827757236</v>
      </c>
      <c r="L1766" s="135">
        <v>0.57030901456398231</v>
      </c>
      <c r="M1766" s="135">
        <v>0.56284372933199567</v>
      </c>
      <c r="N1766" s="135">
        <v>0.55517210749391288</v>
      </c>
      <c r="O1766" s="135">
        <v>0.54423302371719728</v>
      </c>
      <c r="P1766" s="135">
        <v>0.53419597623468285</v>
      </c>
      <c r="Q1766" s="135">
        <v>0.52775553743340275</v>
      </c>
      <c r="R1766" s="135">
        <v>0.5210428003708697</v>
      </c>
      <c r="S1766" s="135">
        <v>0.51588396076323728</v>
      </c>
      <c r="T1766" s="135">
        <v>0.51077619877548242</v>
      </c>
      <c r="U1766" s="135">
        <v>0.50683325499767995</v>
      </c>
      <c r="V1766" s="135">
        <v>0.502785254584876</v>
      </c>
      <c r="W1766" s="135">
        <v>0.49863659040222702</v>
      </c>
      <c r="X1766" s="135">
        <v>0.49439241521776411</v>
      </c>
      <c r="Y1766" s="135">
        <v>0.49005865651565328</v>
      </c>
      <c r="Z1766" s="135">
        <v>0.48564202301157394</v>
      </c>
      <c r="AA1766" s="135">
        <v>0.48115000184645323</v>
      </c>
      <c r="AB1766" s="135">
        <v>0.47659084552009257</v>
      </c>
      <c r="AC1766" s="135">
        <v>0.47197354775120809</v>
      </c>
      <c r="AD1766" s="135">
        <v>0.46730780761672236</v>
      </c>
      <c r="AE1766" s="135">
        <v>0.46260398153087384</v>
      </c>
      <c r="AF1766" s="135">
        <v>0.45787302287208109</v>
      </c>
      <c r="AG1766" s="135">
        <v>0.45312640934864801</v>
      </c>
      <c r="AH1766" s="135">
        <v>0.44837605850720946</v>
      </c>
      <c r="AI1766" s="135">
        <v>0.4436342321219226</v>
      </c>
      <c r="AJ1766" s="135">
        <v>0.43891343054727228</v>
      </c>
      <c r="AK1766" s="135">
        <v>0.43422627846055767</v>
      </c>
      <c r="AL1766" s="135">
        <v>0.42958540374780962</v>
      </c>
      <c r="AM1766" s="135">
        <v>0.4250033115843545</v>
      </c>
      <c r="AN1766" s="135">
        <v>0.42049225601369994</v>
      </c>
      <c r="AO1766" s="135">
        <v>0.41606411152183703</v>
      </c>
      <c r="AP1766" s="135">
        <v>0.41173024722603774</v>
      </c>
      <c r="AQ1766" s="135">
        <v>0.4075014063379292</v>
      </c>
      <c r="AR1766" s="135">
        <v>0.40338759351350562</v>
      </c>
      <c r="AS1766" s="135">
        <v>0.39939797256524473</v>
      </c>
      <c r="AT1766" s="135">
        <v>0.39554077678544591</v>
      </c>
      <c r="AU1766" s="135">
        <v>0.39182323382164869</v>
      </c>
      <c r="AV1766" s="135">
        <v>0.38825150666523467</v>
      </c>
      <c r="AW1766" s="135">
        <v>0.38483065187765636</v>
      </c>
      <c r="AX1766" s="136">
        <v>0.38156459570290552</v>
      </c>
    </row>
    <row r="1767" spans="1:50">
      <c r="A1767" s="212"/>
      <c r="B1767" s="215"/>
      <c r="C1767" s="206"/>
      <c r="D1767" s="52" t="s">
        <v>38</v>
      </c>
      <c r="E1767" s="86" t="str">
        <f>A1765&amp;"/"&amp;B1765&amp;"/"&amp;C1765&amp;"/"&amp;D1767</f>
        <v>Wind power plants/Onshore/Electricity only/S</v>
      </c>
      <c r="F1767" s="61" t="str">
        <f>A1765</f>
        <v>Wind power plants</v>
      </c>
      <c r="G1767" s="61" t="str">
        <f>B1765</f>
        <v>Onshore</v>
      </c>
      <c r="H1767" s="61" t="str">
        <f>C1765</f>
        <v>Electricity only</v>
      </c>
      <c r="I1767" s="84" t="str">
        <f t="shared" si="90"/>
        <v>S</v>
      </c>
      <c r="J1767" s="135">
        <v>0.59770105300245158</v>
      </c>
      <c r="K1767" s="135">
        <v>0.58836190294593227</v>
      </c>
      <c r="L1767" s="135">
        <v>0.58253653757022983</v>
      </c>
      <c r="M1767" s="135">
        <v>0.57676884907943549</v>
      </c>
      <c r="N1767" s="135">
        <v>0.57105826641528268</v>
      </c>
      <c r="O1767" s="135">
        <v>0.56540422417354719</v>
      </c>
      <c r="P1767" s="135">
        <v>0.55627916403276223</v>
      </c>
      <c r="Q1767" s="135">
        <v>0.54761035689901638</v>
      </c>
      <c r="R1767" s="135">
        <v>0.53951947024085367</v>
      </c>
      <c r="S1767" s="135">
        <v>0.53265697165614556</v>
      </c>
      <c r="T1767" s="135">
        <v>0.52738314025360933</v>
      </c>
      <c r="U1767" s="135">
        <v>0.52349414492995927</v>
      </c>
      <c r="V1767" s="135">
        <v>0.51946630998933085</v>
      </c>
      <c r="W1767" s="135">
        <v>0.51530363134239798</v>
      </c>
      <c r="X1767" s="135">
        <v>0.51101128811785257</v>
      </c>
      <c r="Y1767" s="135">
        <v>0.5065956986466319</v>
      </c>
      <c r="Z1767" s="135">
        <v>0.50206456240581443</v>
      </c>
      <c r="AA1767" s="135">
        <v>0.49742688502826282</v>
      </c>
      <c r="AB1767" s="135">
        <v>0.49269298355018148</v>
      </c>
      <c r="AC1767" s="135">
        <v>0.48787446925807476</v>
      </c>
      <c r="AD1767" s="135">
        <v>0.48298420582385898</v>
      </c>
      <c r="AE1767" s="135">
        <v>0.47803624089167907</v>
      </c>
      <c r="AF1767" s="135">
        <v>0.47304570990482075</v>
      </c>
      <c r="AG1767" s="135">
        <v>0.46802871172971927</v>
      </c>
      <c r="AH1767" s="135">
        <v>0.46300215652995297</v>
      </c>
      <c r="AI1767" s="135">
        <v>0.45798358733880423</v>
      </c>
      <c r="AJ1767" s="135">
        <v>0.45299097783592579</v>
      </c>
      <c r="AK1767" s="135">
        <v>0.44804250990330213</v>
      </c>
      <c r="AL1767" s="135">
        <v>0.44315633556144596</v>
      </c>
      <c r="AM1767" s="135">
        <v>0.43835032880720737</v>
      </c>
      <c r="AN1767" s="135">
        <v>0.43364183362757164</v>
      </c>
      <c r="AO1767" s="135">
        <v>0.42904741499137372</v>
      </c>
      <c r="AP1767" s="135">
        <v>0.42458261987419799</v>
      </c>
      <c r="AQ1767" s="135">
        <v>0.42026175531622467</v>
      </c>
      <c r="AR1767" s="135">
        <v>0.4160976901320475</v>
      </c>
      <c r="AS1767" s="135">
        <v>0.41210168619018445</v>
      </c>
      <c r="AT1767" s="135">
        <v>0.40828326418493699</v>
      </c>
      <c r="AU1767" s="135">
        <v>0.40465010758237663</v>
      </c>
      <c r="AV1767" s="135">
        <v>0.40120800700168896</v>
      </c>
      <c r="AW1767" s="135">
        <v>0.39796084577239854</v>
      </c>
      <c r="AX1767" s="136">
        <v>0.39491062587380549</v>
      </c>
    </row>
    <row r="1768" spans="1:50">
      <c r="A1768" s="212"/>
      <c r="B1768" s="224"/>
      <c r="C1768" s="216"/>
      <c r="D1768" s="106" t="s">
        <v>47</v>
      </c>
      <c r="E1768" s="107" t="str">
        <f>A1765&amp;"/"&amp;B1765&amp;"/"&amp;C1765&amp;"/"&amp;D1768</f>
        <v>Wind power plants/Onshore/Electricity only/XS</v>
      </c>
      <c r="F1768" s="108" t="str">
        <f>A1765</f>
        <v>Wind power plants</v>
      </c>
      <c r="G1768" s="108" t="str">
        <f>B1765</f>
        <v>Onshore</v>
      </c>
      <c r="H1768" s="108" t="str">
        <f>C1765</f>
        <v>Electricity only</v>
      </c>
      <c r="I1768" s="109" t="str">
        <f t="shared" si="90"/>
        <v>XS</v>
      </c>
      <c r="J1768" s="143">
        <v>0.59805058578198511</v>
      </c>
      <c r="K1768" s="143">
        <v>0.59252024233164657</v>
      </c>
      <c r="L1768" s="143">
        <v>0.58781770072583983</v>
      </c>
      <c r="M1768" s="143">
        <v>0.58315248087880933</v>
      </c>
      <c r="N1768" s="143">
        <v>0.57852428658612021</v>
      </c>
      <c r="O1768" s="143">
        <v>0.5739328239941669</v>
      </c>
      <c r="P1768" s="143">
        <v>0.56949097592746156</v>
      </c>
      <c r="Q1768" s="143">
        <v>0.56385245141332818</v>
      </c>
      <c r="R1768" s="143">
        <v>0.55826975387458233</v>
      </c>
      <c r="S1768" s="143">
        <v>0.55274233056889355</v>
      </c>
      <c r="T1768" s="143">
        <v>0.54726963422662722</v>
      </c>
      <c r="U1768" s="143">
        <v>0.54447753501990404</v>
      </c>
      <c r="V1768" s="143">
        <v>0.54158575608817072</v>
      </c>
      <c r="W1768" s="143">
        <v>0.53859716629037291</v>
      </c>
      <c r="X1768" s="143">
        <v>0.53551548397531468</v>
      </c>
      <c r="Y1768" s="143">
        <v>0.53234531717546374</v>
      </c>
      <c r="Z1768" s="143">
        <v>0.52909219372051797</v>
      </c>
      <c r="AA1768" s="143">
        <v>0.52576257919304492</v>
      </c>
      <c r="AB1768" s="143">
        <v>0.52236388069596085</v>
      </c>
      <c r="AC1768" s="143">
        <v>0.51890443453752533</v>
      </c>
      <c r="AD1768" s="143">
        <v>0.5153934761744986</v>
      </c>
      <c r="AE1768" s="143">
        <v>0.51184109109498477</v>
      </c>
      <c r="AF1768" s="143">
        <v>0.50825814577108663</v>
      </c>
      <c r="AG1768" s="143">
        <v>0.50465619836332143</v>
      </c>
      <c r="AH1768" s="143">
        <v>0.50104738950195082</v>
      </c>
      <c r="AI1768" s="143">
        <v>0.49744431418522861</v>
      </c>
      <c r="AJ1768" s="143">
        <v>0.49385987659341835</v>
      </c>
      <c r="AK1768" s="143">
        <v>0.49030713038538093</v>
      </c>
      <c r="AL1768" s="143">
        <v>0.48679910778097135</v>
      </c>
      <c r="AM1768" s="143">
        <v>0.48334864139331291</v>
      </c>
      <c r="AN1768" s="143">
        <v>0.47996818331562563</v>
      </c>
      <c r="AO1768" s="143">
        <v>0.4766696263460477</v>
      </c>
      <c r="AP1768" s="143">
        <v>0.47346413241576768</v>
      </c>
      <c r="AQ1768" s="143">
        <v>0.4703619732459407</v>
      </c>
      <c r="AR1768" s="143">
        <v>0.46737238798550579</v>
      </c>
      <c r="AS1768" s="143">
        <v>0.46450346207852716</v>
      </c>
      <c r="AT1768" s="143">
        <v>0.46176203089527257</v>
      </c>
      <c r="AU1768" s="143">
        <v>0.45915361077035749</v>
      </c>
      <c r="AV1768" s="143">
        <v>0.4566823590714022</v>
      </c>
      <c r="AW1768" s="143">
        <v>0.45435106382986035</v>
      </c>
      <c r="AX1768" s="144">
        <v>0.45216116236420378</v>
      </c>
    </row>
    <row r="1769" spans="1:50">
      <c r="A1769" s="212"/>
      <c r="B1769" s="215" t="s">
        <v>63</v>
      </c>
      <c r="C1769" s="217" t="s">
        <v>36</v>
      </c>
      <c r="D1769" s="52" t="s">
        <v>24</v>
      </c>
      <c r="E1769" s="86" t="str">
        <f>A1765&amp;"/"&amp;B1769&amp;"/"&amp;C1769&amp;"/"&amp;D1769</f>
        <v>Wind power plants/Offshore/Electricity only/L</v>
      </c>
      <c r="F1769" s="61" t="str">
        <f>A1765</f>
        <v>Wind power plants</v>
      </c>
      <c r="G1769" s="61" t="str">
        <f>B1769</f>
        <v>Offshore</v>
      </c>
      <c r="H1769" s="61" t="str">
        <f>C1769</f>
        <v>Electricity only</v>
      </c>
      <c r="I1769" s="84" t="str">
        <f t="shared" si="90"/>
        <v>L</v>
      </c>
      <c r="J1769" s="135">
        <v>1.4199296600234468</v>
      </c>
      <c r="K1769" s="135">
        <v>1.3951169353294257</v>
      </c>
      <c r="L1769" s="135">
        <v>1.3813038963657678</v>
      </c>
      <c r="M1769" s="135">
        <v>1.3676276201641269</v>
      </c>
      <c r="N1769" s="135">
        <v>1.3540867526377491</v>
      </c>
      <c r="O1769" s="135">
        <v>1.3406799531066824</v>
      </c>
      <c r="P1769" s="135">
        <v>1.3172416080217344</v>
      </c>
      <c r="Q1769" s="135">
        <v>1.3041996119027073</v>
      </c>
      <c r="R1769" s="135">
        <v>1.2912867444581262</v>
      </c>
      <c r="S1769" s="135">
        <v>1.2785017271862633</v>
      </c>
      <c r="T1769" s="135">
        <v>1.2658432942438254</v>
      </c>
      <c r="U1769" s="135">
        <v>1.2438608958072495</v>
      </c>
      <c r="V1769" s="135">
        <v>1.2209239654188913</v>
      </c>
      <c r="W1769" s="135">
        <v>1.1971856261094331</v>
      </c>
      <c r="X1769" s="135">
        <v>1.172826721423518</v>
      </c>
      <c r="Y1769" s="135">
        <v>1.1480515357875161</v>
      </c>
      <c r="Z1769" s="135">
        <v>1.123081850951678</v>
      </c>
      <c r="AA1769" s="135">
        <v>1.0981496366498291</v>
      </c>
      <c r="AB1769" s="135">
        <v>1.0734888401296014</v>
      </c>
      <c r="AC1769" s="135">
        <v>1.0493268608219337</v>
      </c>
      <c r="AD1769" s="135">
        <v>1.0258763499495451</v>
      </c>
      <c r="AE1769" s="135">
        <v>1.0033279485396605</v>
      </c>
      <c r="AF1769" s="135">
        <v>0.98184447408722297</v>
      </c>
      <c r="AG1769" s="135">
        <v>0.96155690335834221</v>
      </c>
      <c r="AH1769" s="135">
        <v>0.9425623041365947</v>
      </c>
      <c r="AI1769" s="135">
        <v>0.92492367343830229</v>
      </c>
      <c r="AJ1769" s="135">
        <v>0.90867147201937315</v>
      </c>
      <c r="AK1769" s="135">
        <v>0.8938065245194472</v>
      </c>
      <c r="AL1769" s="135">
        <v>0.88030388995565423</v>
      </c>
      <c r="AM1769" s="135">
        <v>0.86811729650295788</v>
      </c>
      <c r="AN1769" s="135">
        <v>0.85718376765356374</v>
      </c>
      <c r="AO1769" s="135">
        <v>0.847428129757825</v>
      </c>
      <c r="AP1769" s="135">
        <v>0.83876716876010537</v>
      </c>
      <c r="AQ1769" s="135">
        <v>0.831113283795059</v>
      </c>
      <c r="AR1769" s="135">
        <v>0.82437755780196686</v>
      </c>
      <c r="AS1769" s="135">
        <v>0.81847222486168603</v>
      </c>
      <c r="AT1769" s="135">
        <v>0.81331255835845084</v>
      </c>
      <c r="AU1769" s="135">
        <v>0.80881823364745131</v>
      </c>
      <c r="AV1769" s="135">
        <v>0.80491423558988373</v>
      </c>
      <c r="AW1769" s="135">
        <v>0.80153138778053723</v>
      </c>
      <c r="AX1769" s="136">
        <v>0.79860657935787438</v>
      </c>
    </row>
    <row r="1770" spans="1:50">
      <c r="A1770" s="212"/>
      <c r="B1770" s="215"/>
      <c r="C1770" s="206"/>
      <c r="D1770" s="52" t="s">
        <v>25</v>
      </c>
      <c r="E1770" s="86" t="str">
        <f>A1765&amp;"/"&amp;B1769&amp;"/"&amp;C1769&amp;"/"&amp;D1770</f>
        <v>Wind power plants/Offshore/Electricity only/M</v>
      </c>
      <c r="F1770" s="61" t="str">
        <f>A1765</f>
        <v>Wind power plants</v>
      </c>
      <c r="G1770" s="61" t="str">
        <f>B1769</f>
        <v>Offshore</v>
      </c>
      <c r="H1770" s="61" t="str">
        <f>C1769</f>
        <v>Electricity only</v>
      </c>
      <c r="I1770" s="84" t="str">
        <f t="shared" si="90"/>
        <v>M</v>
      </c>
      <c r="J1770" s="135">
        <v>1.420014920601087</v>
      </c>
      <c r="K1770" s="135">
        <v>1.4053643839624854</v>
      </c>
      <c r="L1770" s="135">
        <v>1.3914498851113715</v>
      </c>
      <c r="M1770" s="135">
        <v>1.3776731535756155</v>
      </c>
      <c r="N1770" s="135">
        <v>1.3640328253223915</v>
      </c>
      <c r="O1770" s="135">
        <v>1.35052754982415</v>
      </c>
      <c r="P1770" s="135">
        <v>1.3279352004773783</v>
      </c>
      <c r="Q1770" s="135">
        <v>1.314787327205325</v>
      </c>
      <c r="R1770" s="135">
        <v>1.3017696308963613</v>
      </c>
      <c r="S1770" s="135">
        <v>1.2888808226696646</v>
      </c>
      <c r="T1770" s="135">
        <v>1.2761196264056087</v>
      </c>
      <c r="U1770" s="135">
        <v>1.2556027211981378</v>
      </c>
      <c r="V1770" s="135">
        <v>1.2341949195023365</v>
      </c>
      <c r="W1770" s="135">
        <v>1.2120391361468423</v>
      </c>
      <c r="X1770" s="135">
        <v>1.1893041584399884</v>
      </c>
      <c r="Y1770" s="135">
        <v>1.1661806518463866</v>
      </c>
      <c r="Z1770" s="135">
        <v>1.1428756126662711</v>
      </c>
      <c r="AA1770" s="135">
        <v>1.1196055459845453</v>
      </c>
      <c r="AB1770" s="135">
        <v>1.0965888025656663</v>
      </c>
      <c r="AC1770" s="135">
        <v>1.0740376218785095</v>
      </c>
      <c r="AD1770" s="135">
        <v>1.0521504783976137</v>
      </c>
      <c r="AE1770" s="135">
        <v>1.0311053037483877</v>
      </c>
      <c r="AF1770" s="135">
        <v>1.0110540609261132</v>
      </c>
      <c r="AG1770" s="135">
        <v>0.99211899491249089</v>
      </c>
      <c r="AH1770" s="135">
        <v>0.97439070230552649</v>
      </c>
      <c r="AI1770" s="135">
        <v>0.95792798032045379</v>
      </c>
      <c r="AJ1770" s="135">
        <v>0.94275925899611979</v>
      </c>
      <c r="AK1770" s="135">
        <v>0.92888530799618885</v>
      </c>
      <c r="AL1770" s="135">
        <v>0.91628284906998225</v>
      </c>
      <c r="AM1770" s="135">
        <v>0.90490869518079875</v>
      </c>
      <c r="AN1770" s="135">
        <v>0.8947040682546975</v>
      </c>
      <c r="AO1770" s="135">
        <v>0.88559880621867504</v>
      </c>
      <c r="AP1770" s="135">
        <v>0.87751524262080327</v>
      </c>
      <c r="AQ1770" s="135">
        <v>0.87037161665342655</v>
      </c>
      <c r="AR1770" s="135">
        <v>0.86408493905987394</v>
      </c>
      <c r="AS1770" s="135">
        <v>0.85857329498227841</v>
      </c>
      <c r="AT1770" s="135">
        <v>0.85375760624592556</v>
      </c>
      <c r="AU1770" s="135">
        <v>0.84956290318232597</v>
      </c>
      <c r="AV1770" s="135">
        <v>0.84591917166192954</v>
      </c>
      <c r="AW1770" s="135">
        <v>0.842761847039873</v>
      </c>
      <c r="AX1770" s="136">
        <v>0.84003202584538761</v>
      </c>
    </row>
    <row r="1771" spans="1:50">
      <c r="A1771" s="212"/>
      <c r="B1771" s="215"/>
      <c r="C1771" s="206"/>
      <c r="D1771" s="52" t="s">
        <v>38</v>
      </c>
      <c r="E1771" s="86" t="str">
        <f>A1765&amp;"/"&amp;B1769&amp;"/"&amp;C1769&amp;"/"&amp;D1771</f>
        <v>Wind power plants/Offshore/Electricity only/S</v>
      </c>
      <c r="F1771" s="61" t="str">
        <f>A1765</f>
        <v>Wind power plants</v>
      </c>
      <c r="G1771" s="61" t="str">
        <f>B1769</f>
        <v>Offshore</v>
      </c>
      <c r="H1771" s="61" t="str">
        <f>C1769</f>
        <v>Electricity only</v>
      </c>
      <c r="I1771" s="84" t="str">
        <f t="shared" si="90"/>
        <v>S</v>
      </c>
      <c r="J1771" s="135">
        <v>1.420144664958366</v>
      </c>
      <c r="K1771" s="135">
        <v>1.414159483862119</v>
      </c>
      <c r="L1771" s="135">
        <v>1.4001579048139789</v>
      </c>
      <c r="M1771" s="135">
        <v>1.3862949552613655</v>
      </c>
      <c r="N1771" s="135">
        <v>1.3725692626350152</v>
      </c>
      <c r="O1771" s="135">
        <v>1.3589794679554605</v>
      </c>
      <c r="P1771" s="135">
        <v>1.3350642621144737</v>
      </c>
      <c r="Q1771" s="135">
        <v>1.321845804073736</v>
      </c>
      <c r="R1771" s="135">
        <v>1.3087582218551845</v>
      </c>
      <c r="S1771" s="135">
        <v>1.2958002196585985</v>
      </c>
      <c r="T1771" s="135">
        <v>1.2829705145134638</v>
      </c>
      <c r="U1771" s="135">
        <v>1.2634306047920634</v>
      </c>
      <c r="V1771" s="135">
        <v>1.2430422222246336</v>
      </c>
      <c r="W1771" s="135">
        <v>1.2219414761717819</v>
      </c>
      <c r="X1771" s="135">
        <v>1.2002891164509686</v>
      </c>
      <c r="Y1771" s="135">
        <v>1.178266729218967</v>
      </c>
      <c r="Z1771" s="135">
        <v>1.1560714538093331</v>
      </c>
      <c r="AA1771" s="135">
        <v>1.133909485541023</v>
      </c>
      <c r="AB1771" s="135">
        <v>1.1119887775230428</v>
      </c>
      <c r="AC1771" s="135">
        <v>1.0905114625828936</v>
      </c>
      <c r="AD1771" s="135">
        <v>1.0696665640296592</v>
      </c>
      <c r="AE1771" s="135">
        <v>1.0496235405542063</v>
      </c>
      <c r="AF1771" s="135">
        <v>1.0305271188187062</v>
      </c>
      <c r="AG1771" s="135">
        <v>1.0124937226152566</v>
      </c>
      <c r="AH1771" s="135">
        <v>0.99560963441814776</v>
      </c>
      <c r="AI1771" s="135">
        <v>0.97993085157522108</v>
      </c>
      <c r="AJ1771" s="135">
        <v>0.9654844503139508</v>
      </c>
      <c r="AK1771" s="135">
        <v>0.95227116364734998</v>
      </c>
      <c r="AL1771" s="135">
        <v>0.94026882181286742</v>
      </c>
      <c r="AM1771" s="135">
        <v>0.92943629429935948</v>
      </c>
      <c r="AN1771" s="135">
        <v>0.91971760198878683</v>
      </c>
      <c r="AO1771" s="135">
        <v>0.91104592385924144</v>
      </c>
      <c r="AP1771" s="135">
        <v>0.90334729186126839</v>
      </c>
      <c r="AQ1771" s="135">
        <v>0.89654383855900488</v>
      </c>
      <c r="AR1771" s="135">
        <v>0.89055652656514539</v>
      </c>
      <c r="AS1771" s="135">
        <v>0.88530734172934011</v>
      </c>
      <c r="AT1771" s="135">
        <v>0.88072097150424211</v>
      </c>
      <c r="AU1771" s="135">
        <v>0.87672601620557589</v>
      </c>
      <c r="AV1771" s="135">
        <v>0.87325579570996026</v>
      </c>
      <c r="AW1771" s="135">
        <v>0.87024881987943004</v>
      </c>
      <c r="AX1771" s="136">
        <v>0.86764899017039643</v>
      </c>
    </row>
    <row r="1772" spans="1:50">
      <c r="A1772" s="213"/>
      <c r="B1772" s="218"/>
      <c r="C1772" s="210"/>
      <c r="D1772" s="93" t="s">
        <v>47</v>
      </c>
      <c r="E1772" s="73" t="str">
        <f>A1765&amp;"/"&amp;B1769&amp;"/"&amp;C1769&amp;"/"&amp;D1772</f>
        <v>Wind power plants/Offshore/Electricity only/XS</v>
      </c>
      <c r="F1772" s="91" t="str">
        <f>A1765</f>
        <v>Wind power plants</v>
      </c>
      <c r="G1772" s="91" t="str">
        <f>B1769</f>
        <v>Offshore</v>
      </c>
      <c r="H1772" s="91" t="str">
        <f>C1769</f>
        <v>Electricity only</v>
      </c>
      <c r="I1772" s="70" t="str">
        <f t="shared" si="90"/>
        <v>XS</v>
      </c>
      <c r="J1772" s="137">
        <v>1.4200828819310904</v>
      </c>
      <c r="K1772" s="137">
        <v>1.4200828819310904</v>
      </c>
      <c r="L1772" s="137">
        <v>1.4080511390473367</v>
      </c>
      <c r="M1772" s="137">
        <v>1.3941100386607297</v>
      </c>
      <c r="N1772" s="137">
        <v>1.3803069689710192</v>
      </c>
      <c r="O1772" s="137">
        <v>1.3666405633376428</v>
      </c>
      <c r="P1772" s="137">
        <v>1.3457578545701172</v>
      </c>
      <c r="Q1772" s="137">
        <v>1.3324335193763537</v>
      </c>
      <c r="R1772" s="137">
        <v>1.3192411082934197</v>
      </c>
      <c r="S1772" s="137">
        <v>1.306179315142</v>
      </c>
      <c r="T1772" s="137">
        <v>1.2932468466752474</v>
      </c>
      <c r="U1772" s="137">
        <v>1.2751724301829517</v>
      </c>
      <c r="V1772" s="137">
        <v>1.2563131763080793</v>
      </c>
      <c r="W1772" s="137">
        <v>1.2367949862091914</v>
      </c>
      <c r="X1772" s="137">
        <v>1.216766553467439</v>
      </c>
      <c r="Y1772" s="137">
        <v>1.1963958452778376</v>
      </c>
      <c r="Z1772" s="137">
        <v>1.1758652155239262</v>
      </c>
      <c r="AA1772" s="137">
        <v>1.1553653948757394</v>
      </c>
      <c r="AB1772" s="137">
        <v>1.1350887399591076</v>
      </c>
      <c r="AC1772" s="137">
        <v>1.1152222236394698</v>
      </c>
      <c r="AD1772" s="137">
        <v>1.0959406924777277</v>
      </c>
      <c r="AE1772" s="137">
        <v>1.0774008957629337</v>
      </c>
      <c r="AF1772" s="137">
        <v>1.0597367056575966</v>
      </c>
      <c r="AG1772" s="137">
        <v>1.0430558141694057</v>
      </c>
      <c r="AH1772" s="137">
        <v>1.0274380325870798</v>
      </c>
      <c r="AI1772" s="137">
        <v>1.0129351584573729</v>
      </c>
      <c r="AJ1772" s="137">
        <v>0.99957223729069777</v>
      </c>
      <c r="AK1772" s="137">
        <v>0.98734994712409208</v>
      </c>
      <c r="AL1772" s="137">
        <v>0.97624778092719544</v>
      </c>
      <c r="AM1772" s="137">
        <v>0.96622769297720068</v>
      </c>
      <c r="AN1772" s="137">
        <v>0.95723790258992114</v>
      </c>
      <c r="AO1772" s="137">
        <v>0.94921660032009159</v>
      </c>
      <c r="AP1772" s="137">
        <v>0.94209536572196662</v>
      </c>
      <c r="AQ1772" s="137">
        <v>0.93580217141737276</v>
      </c>
      <c r="AR1772" s="137">
        <v>0.93026390782305246</v>
      </c>
      <c r="AS1772" s="137">
        <v>0.92540841184993272</v>
      </c>
      <c r="AT1772" s="137">
        <v>0.92116601939171716</v>
      </c>
      <c r="AU1772" s="137">
        <v>0.91747068574045088</v>
      </c>
      <c r="AV1772" s="137">
        <v>0.91426073178200651</v>
      </c>
      <c r="AW1772" s="137">
        <v>0.91147927913876592</v>
      </c>
      <c r="AX1772" s="138">
        <v>0.90907443665790988</v>
      </c>
    </row>
    <row r="1773" spans="1:50">
      <c r="A1773" s="211" t="s">
        <v>64</v>
      </c>
      <c r="B1773" s="214" t="s">
        <v>64</v>
      </c>
      <c r="C1773" s="209" t="s">
        <v>36</v>
      </c>
      <c r="D1773" s="67" t="s">
        <v>24</v>
      </c>
      <c r="E1773" s="87" t="str">
        <f>A1773&amp;"/"&amp;B1773&amp;"/"&amp;C1773&amp;"/"&amp;D1773</f>
        <v>Solar PV power plants/Solar PV power plants/Electricity only/L</v>
      </c>
      <c r="F1773" s="55" t="str">
        <f>A1773</f>
        <v>Solar PV power plants</v>
      </c>
      <c r="G1773" s="55" t="str">
        <f>B1773</f>
        <v>Solar PV power plants</v>
      </c>
      <c r="H1773" s="55" t="str">
        <f>C1773</f>
        <v>Electricity only</v>
      </c>
      <c r="I1773" s="85" t="str">
        <f t="shared" si="90"/>
        <v>L</v>
      </c>
      <c r="J1773" s="139">
        <v>0.16881594372801875</v>
      </c>
      <c r="K1773" s="139">
        <v>0.13309703057713831</v>
      </c>
      <c r="L1773" s="139">
        <v>0.11523757400169807</v>
      </c>
      <c r="M1773" s="139">
        <v>0.10630784571397794</v>
      </c>
      <c r="N1773" s="139">
        <v>9.7378117426257835E-2</v>
      </c>
      <c r="O1773" s="139">
        <v>9.6274294404514377E-2</v>
      </c>
      <c r="P1773" s="139">
        <v>8.8867522775571084E-2</v>
      </c>
      <c r="Q1773" s="139">
        <v>7.2997177548954337E-2</v>
      </c>
      <c r="R1773" s="139">
        <v>7.0472901263195775E-2</v>
      </c>
      <c r="S1773" s="139">
        <v>6.8075129156447728E-2</v>
      </c>
      <c r="T1773" s="139">
        <v>6.580504556413426E-2</v>
      </c>
      <c r="U1773" s="139">
        <v>6.3663173430937831E-2</v>
      </c>
      <c r="V1773" s="139">
        <v>6.1649370965755242E-2</v>
      </c>
      <c r="W1773" s="139">
        <v>5.9762836172532682E-2</v>
      </c>
      <c r="X1773" s="139">
        <v>5.8002119422569949E-2</v>
      </c>
      <c r="Y1773" s="139">
        <v>5.6365144074526689E-2</v>
      </c>
      <c r="Z1773" s="139">
        <v>5.4849234979103885E-2</v>
      </c>
      <c r="AA1773" s="139">
        <v>5.3451154530787713E-2</v>
      </c>
      <c r="AB1773" s="139">
        <v>5.2167145754335766E-2</v>
      </c>
      <c r="AC1773" s="139">
        <v>5.0992981744501682E-2</v>
      </c>
      <c r="AD1773" s="139">
        <v>4.9924020619738947E-2</v>
      </c>
      <c r="AE1773" s="139">
        <v>4.8955265010192428E-2</v>
      </c>
      <c r="AF1773" s="139">
        <v>4.8081424982811018E-2</v>
      </c>
      <c r="AG1773" s="139">
        <v>4.7296983216969971E-2</v>
      </c>
      <c r="AH1773" s="139">
        <v>4.6596261186817978E-2</v>
      </c>
      <c r="AI1773" s="139">
        <v>4.5973485084800751E-2</v>
      </c>
      <c r="AJ1773" s="139">
        <v>4.5422850236274549E-2</v>
      </c>
      <c r="AK1773" s="139">
        <v>4.4938582808132017E-2</v>
      </c>
      <c r="AL1773" s="139">
        <v>4.4514997703649944E-2</v>
      </c>
      <c r="AM1773" s="139">
        <v>4.4146551658463533E-2</v>
      </c>
      <c r="AN1773" s="139">
        <v>4.3827890704282176E-2</v>
      </c>
      <c r="AO1773" s="139">
        <v>4.3553891341941611E-2</v>
      </c>
      <c r="AP1773" s="139">
        <v>4.331969495680376E-2</v>
      </c>
      <c r="AQ1773" s="139">
        <v>4.3120735209774129E-2</v>
      </c>
      <c r="AR1773" s="139">
        <v>4.295275833835021E-2</v>
      </c>
      <c r="AS1773" s="139">
        <v>4.2811836496235642E-2</v>
      </c>
      <c r="AT1773" s="139">
        <v>4.2694374439725916E-2</v>
      </c>
      <c r="AU1773" s="139">
        <v>4.2597110027738444E-2</v>
      </c>
      <c r="AV1773" s="139">
        <v>4.2517109134684976E-2</v>
      </c>
      <c r="AW1773" s="139">
        <v>4.245175567750975E-2</v>
      </c>
      <c r="AX1773" s="140">
        <v>4.2398737527928568E-2</v>
      </c>
    </row>
    <row r="1774" spans="1:50">
      <c r="A1774" s="212"/>
      <c r="B1774" s="215"/>
      <c r="C1774" s="206"/>
      <c r="D1774" s="52" t="s">
        <v>25</v>
      </c>
      <c r="E1774" s="86" t="str">
        <f>A1773&amp;"/"&amp;B1773&amp;"/"&amp;C1773&amp;"/"&amp;D1774</f>
        <v>Solar PV power plants/Solar PV power plants/Electricity only/M</v>
      </c>
      <c r="F1774" s="61" t="str">
        <f>A1773</f>
        <v>Solar PV power plants</v>
      </c>
      <c r="G1774" s="61" t="str">
        <f>B1773</f>
        <v>Solar PV power plants</v>
      </c>
      <c r="H1774" s="61" t="str">
        <f>C1773</f>
        <v>Electricity only</v>
      </c>
      <c r="I1774" s="84" t="str">
        <f t="shared" si="90"/>
        <v>M</v>
      </c>
      <c r="J1774" s="135">
        <v>0.16881594372801875</v>
      </c>
      <c r="K1774" s="135">
        <v>0.13666892189222635</v>
      </c>
      <c r="L1774" s="135">
        <v>0.11903624291627339</v>
      </c>
      <c r="M1774" s="135">
        <v>0.10938958802091746</v>
      </c>
      <c r="N1774" s="135">
        <v>9.8884393567193168E-2</v>
      </c>
      <c r="O1774" s="135">
        <v>9.6274294404514377E-2</v>
      </c>
      <c r="P1774" s="135">
        <v>8.9581803414917227E-2</v>
      </c>
      <c r="Q1774" s="135">
        <v>7.9608162127476123E-2</v>
      </c>
      <c r="R1774" s="135">
        <v>7.6541949435622758E-2</v>
      </c>
      <c r="S1774" s="135">
        <v>7.3629400081432941E-2</v>
      </c>
      <c r="T1774" s="135">
        <v>7.0871952665082477E-2</v>
      </c>
      <c r="U1774" s="135">
        <v>6.8270242402150488E-2</v>
      </c>
      <c r="V1774" s="135">
        <v>6.5824097060428161E-2</v>
      </c>
      <c r="W1774" s="135">
        <v>6.3532542463478142E-2</v>
      </c>
      <c r="X1774" s="135">
        <v>6.1393817762084302E-2</v>
      </c>
      <c r="Y1774" s="135">
        <v>5.9405400481163349E-2</v>
      </c>
      <c r="Z1774" s="135">
        <v>5.756404114411099E-2</v>
      </c>
      <c r="AA1774" s="135">
        <v>5.5865807064488099E-2</v>
      </c>
      <c r="AB1774" s="135">
        <v>5.4306134682736533E-2</v>
      </c>
      <c r="AC1774" s="135">
        <v>5.2879889620109088E-2</v>
      </c>
      <c r="AD1774" s="135">
        <v>5.158143343037374E-2</v>
      </c>
      <c r="AE1774" s="135">
        <v>5.040469585927105E-2</v>
      </c>
      <c r="AF1774" s="135">
        <v>4.9343251279007447E-2</v>
      </c>
      <c r="AG1774" s="135">
        <v>4.8390397856419867E-2</v>
      </c>
      <c r="AH1774" s="135">
        <v>4.7539237943998627E-2</v>
      </c>
      <c r="AI1774" s="135">
        <v>4.6782758156519909E-2</v>
      </c>
      <c r="AJ1774" s="135">
        <v>4.6113907614820822E-2</v>
      </c>
      <c r="AK1774" s="135">
        <v>4.5525672902638523E-2</v>
      </c>
      <c r="AL1774" s="135">
        <v>4.5011148390892104E-2</v>
      </c>
      <c r="AM1774" s="135">
        <v>4.4563600732821763E-2</v>
      </c>
      <c r="AN1774" s="135">
        <v>4.4176526517680781E-2</v>
      </c>
      <c r="AO1774" s="135">
        <v>4.3843702283222666E-2</v>
      </c>
      <c r="AP1774" s="135">
        <v>4.3559226319736744E-2</v>
      </c>
      <c r="AQ1774" s="135">
        <v>4.3317551941637965E-2</v>
      </c>
      <c r="AR1774" s="135">
        <v>4.3113512146943672E-2</v>
      </c>
      <c r="AS1774" s="135">
        <v>4.2942335820767001E-2</v>
      </c>
      <c r="AT1774" s="135">
        <v>4.2799655857201489E-2</v>
      </c>
      <c r="AU1774" s="135">
        <v>4.2681509766702513E-2</v>
      </c>
      <c r="AV1774" s="135">
        <v>4.2584333496805252E-2</v>
      </c>
      <c r="AW1774" s="135">
        <v>4.250494931806946E-2</v>
      </c>
      <c r="AX1774" s="136">
        <v>4.2440548711819841E-2</v>
      </c>
    </row>
    <row r="1775" spans="1:50">
      <c r="A1775" s="212"/>
      <c r="B1775" s="215"/>
      <c r="C1775" s="206"/>
      <c r="D1775" s="52" t="s">
        <v>38</v>
      </c>
      <c r="E1775" s="86" t="str">
        <f>A1773&amp;"/"&amp;B1773&amp;"/"&amp;C1773&amp;"/"&amp;D1775</f>
        <v>Solar PV power plants/Solar PV power plants/Electricity only/S</v>
      </c>
      <c r="F1775" s="61" t="str">
        <f>A1773</f>
        <v>Solar PV power plants</v>
      </c>
      <c r="G1775" s="61" t="str">
        <f>B1773</f>
        <v>Solar PV power plants</v>
      </c>
      <c r="H1775" s="61" t="str">
        <f>C1773</f>
        <v>Electricity only</v>
      </c>
      <c r="I1775" s="84" t="str">
        <f t="shared" si="90"/>
        <v>S</v>
      </c>
      <c r="J1775" s="135">
        <v>0.16881594372801875</v>
      </c>
      <c r="K1775" s="135">
        <v>0.14081351834275527</v>
      </c>
      <c r="L1775" s="135">
        <v>0.11356931247561589</v>
      </c>
      <c r="M1775" s="135">
        <v>0.10061923328676894</v>
      </c>
      <c r="N1775" s="135">
        <v>8.8102137180366524E-2</v>
      </c>
      <c r="O1775" s="135">
        <v>8.6757554320653296E-2</v>
      </c>
      <c r="P1775" s="135">
        <v>7.471660961868494E-2</v>
      </c>
      <c r="Q1775" s="135">
        <v>7.2287816955603545E-2</v>
      </c>
      <c r="R1775" s="135">
        <v>7.012265826892243E-2</v>
      </c>
      <c r="S1775" s="135">
        <v>6.800858363754432E-2</v>
      </c>
      <c r="T1775" s="135">
        <v>6.5951297979778195E-2</v>
      </c>
      <c r="U1775" s="135">
        <v>6.3956240666671244E-2</v>
      </c>
      <c r="V1775" s="135">
        <v>6.2028520422391563E-2</v>
      </c>
      <c r="W1775" s="135">
        <v>6.017285165598308E-2</v>
      </c>
      <c r="X1775" s="135">
        <v>5.8393493629415691E-2</v>
      </c>
      <c r="Y1775" s="135">
        <v>5.6694193921273707E-2</v>
      </c>
      <c r="Z1775" s="135">
        <v>5.5078137657246139E-2</v>
      </c>
      <c r="AA1775" s="135">
        <v>5.3547903941815266E-2</v>
      </c>
      <c r="AB1775" s="135">
        <v>5.210543083569432E-2</v>
      </c>
      <c r="AC1775" s="135">
        <v>5.0751990078167726E-2</v>
      </c>
      <c r="AD1775" s="135">
        <v>4.9488172552525134E-2</v>
      </c>
      <c r="AE1775" s="135">
        <v>4.8313885239103252E-2</v>
      </c>
      <c r="AF1775" s="135">
        <v>4.7228360099984996E-2</v>
      </c>
      <c r="AG1775" s="135">
        <v>4.6230175001248555E-2</v>
      </c>
      <c r="AH1775" s="135">
        <v>4.5317286414895741E-2</v>
      </c>
      <c r="AI1775" s="135">
        <v>4.4487073267923699E-2</v>
      </c>
      <c r="AJ1775" s="135">
        <v>4.3736390937108127E-2</v>
      </c>
      <c r="AK1775" s="135">
        <v>4.3061634042722008E-2</v>
      </c>
      <c r="AL1775" s="135">
        <v>4.2458806390452714E-2</v>
      </c>
      <c r="AM1775" s="135">
        <v>4.1923596164913354E-2</v>
      </c>
      <c r="AN1775" s="135">
        <v>4.1451454304745207E-2</v>
      </c>
      <c r="AO1775" s="135">
        <v>4.1037673899273666E-2</v>
      </c>
      <c r="AP1775" s="135">
        <v>4.0677468446462729E-2</v>
      </c>
      <c r="AQ1775" s="135">
        <v>4.0366046902831604E-2</v>
      </c>
      <c r="AR1775" s="135">
        <v>4.0098683633920128E-2</v>
      </c>
      <c r="AS1775" s="135">
        <v>3.9870781629334162E-2</v>
      </c>
      <c r="AT1775" s="135">
        <v>3.9677927665076856E-2</v>
      </c>
      <c r="AU1775" s="135">
        <v>3.9515938459631479E-2</v>
      </c>
      <c r="AV1775" s="135">
        <v>3.9380897258400181E-2</v>
      </c>
      <c r="AW1775" s="135">
        <v>3.9269180671877381E-2</v>
      </c>
      <c r="AX1775" s="136">
        <v>3.9177475965176713E-2</v>
      </c>
    </row>
    <row r="1776" spans="1:50">
      <c r="A1776" s="213"/>
      <c r="B1776" s="218"/>
      <c r="C1776" s="210"/>
      <c r="D1776" s="93" t="s">
        <v>47</v>
      </c>
      <c r="E1776" s="73" t="str">
        <f>A1773&amp;"/"&amp;B1773&amp;"/"&amp;C1773&amp;"/"&amp;D1776</f>
        <v>Solar PV power plants/Solar PV power plants/Electricity only/XS</v>
      </c>
      <c r="F1776" s="91" t="str">
        <f>A1773</f>
        <v>Solar PV power plants</v>
      </c>
      <c r="G1776" s="91" t="str">
        <f>B1773</f>
        <v>Solar PV power plants</v>
      </c>
      <c r="H1776" s="91" t="str">
        <f>C1773</f>
        <v>Electricity only</v>
      </c>
      <c r="I1776" s="70" t="str">
        <f t="shared" si="90"/>
        <v>XS</v>
      </c>
      <c r="J1776" s="137">
        <v>0.16881594372801878</v>
      </c>
      <c r="K1776" s="137">
        <v>0.14130641509792394</v>
      </c>
      <c r="L1776" s="137">
        <v>0.11388153117130637</v>
      </c>
      <c r="M1776" s="137">
        <v>0.10021479734787528</v>
      </c>
      <c r="N1776" s="137">
        <v>8.6417338244393987E-2</v>
      </c>
      <c r="O1776" s="137">
        <v>8.4171240250803997E-2</v>
      </c>
      <c r="P1776" s="137">
        <v>7.1921429669285553E-2</v>
      </c>
      <c r="Q1776" s="137">
        <v>6.9462577372899709E-2</v>
      </c>
      <c r="R1776" s="137">
        <v>6.7480235919347112E-2</v>
      </c>
      <c r="S1776" s="137">
        <v>6.5544665190298723E-2</v>
      </c>
      <c r="T1776" s="137">
        <v>6.3661088403859867E-2</v>
      </c>
      <c r="U1776" s="137">
        <v>6.1834485652609551E-2</v>
      </c>
      <c r="V1776" s="137">
        <v>6.0069534300731586E-2</v>
      </c>
      <c r="W1776" s="137">
        <v>5.8370550691658057E-2</v>
      </c>
      <c r="X1776" s="137">
        <v>5.6741434452523207E-2</v>
      </c>
      <c r="Y1776" s="137">
        <v>5.5185616731549009E-2</v>
      </c>
      <c r="Z1776" s="137">
        <v>5.3706013715307359E-2</v>
      </c>
      <c r="AA1776" s="137">
        <v>5.2304986739140406E-2</v>
      </c>
      <c r="AB1776" s="137">
        <v>5.0984310221761656E-2</v>
      </c>
      <c r="AC1776" s="137">
        <v>4.9745148521939439E-2</v>
      </c>
      <c r="AD1776" s="137">
        <v>4.8588042631170808E-2</v>
      </c>
      <c r="AE1776" s="137">
        <v>4.7512907383996217E-2</v>
      </c>
      <c r="AF1776" s="137">
        <v>4.6519039592510629E-2</v>
      </c>
      <c r="AG1776" s="137">
        <v>4.5605137202022625E-2</v>
      </c>
      <c r="AH1776" s="137">
        <v>4.476932923176425E-2</v>
      </c>
      <c r="AI1776" s="137">
        <v>4.4009215921524729E-2</v>
      </c>
      <c r="AJ1776" s="137">
        <v>4.3321918167332739E-2</v>
      </c>
      <c r="AK1776" s="137">
        <v>4.2704135013127829E-2</v>
      </c>
      <c r="AL1776" s="137">
        <v>4.2152207687065187E-2</v>
      </c>
      <c r="AM1776" s="137">
        <v>4.1662188445991351E-2</v>
      </c>
      <c r="AN1776" s="137">
        <v>4.1229912332870308E-2</v>
      </c>
      <c r="AO1776" s="137">
        <v>4.0851069869507324E-2</v>
      </c>
      <c r="AP1776" s="137">
        <v>4.0521278706718532E-2</v>
      </c>
      <c r="AQ1776" s="137">
        <v>4.023615233733651E-2</v>
      </c>
      <c r="AR1776" s="137">
        <v>3.9991364140341601E-2</v>
      </c>
      <c r="AS1776" s="137">
        <v>3.9782705258284784E-2</v>
      </c>
      <c r="AT1776" s="137">
        <v>3.9606135101935072E-2</v>
      </c>
      <c r="AU1776" s="137">
        <v>3.945782360912959E-2</v>
      </c>
      <c r="AV1776" s="137">
        <v>3.9334184740170447E-2</v>
      </c>
      <c r="AW1776" s="137">
        <v>3.9231901049891355E-2</v>
      </c>
      <c r="AX1776" s="138">
        <v>3.9147939517327077E-2</v>
      </c>
    </row>
    <row r="1777" spans="1:50">
      <c r="A1777" s="211" t="s">
        <v>65</v>
      </c>
      <c r="B1777" s="214" t="s">
        <v>65</v>
      </c>
      <c r="C1777" s="209" t="s">
        <v>36</v>
      </c>
      <c r="D1777" s="67" t="s">
        <v>24</v>
      </c>
      <c r="E1777" s="87" t="str">
        <f>A1777&amp;"/"&amp;B1777&amp;"/"&amp;C1777&amp;"/"&amp;D1777</f>
        <v>Solar thermal power plants/Solar thermal power plants/Electricity only/L</v>
      </c>
      <c r="F1777" s="55" t="str">
        <f>A1777</f>
        <v>Solar thermal power plants</v>
      </c>
      <c r="G1777" s="55" t="str">
        <f>B1777</f>
        <v>Solar thermal power plants</v>
      </c>
      <c r="H1777" s="55" t="str">
        <f>C1777</f>
        <v>Electricity only</v>
      </c>
      <c r="I1777" s="85" t="str">
        <f t="shared" si="90"/>
        <v>L</v>
      </c>
      <c r="J1777" s="139">
        <v>1.5415592028135991</v>
      </c>
      <c r="K1777" s="139">
        <v>1.5411874153124525</v>
      </c>
      <c r="L1777" s="139">
        <v>1.5407338297407369</v>
      </c>
      <c r="M1777" s="139">
        <v>1.5401805885305759</v>
      </c>
      <c r="N1777" s="139">
        <v>1.5395060035810519</v>
      </c>
      <c r="O1777" s="139">
        <v>1.5386837678326291</v>
      </c>
      <c r="P1777" s="139">
        <v>1.5376820208809194</v>
      </c>
      <c r="Q1777" s="139">
        <v>1.5364622497778468</v>
      </c>
      <c r="R1777" s="139">
        <v>1.5349780081358484</v>
      </c>
      <c r="S1777" s="139">
        <v>1.5331734416961293</v>
      </c>
      <c r="T1777" s="139">
        <v>1.5309816183347384</v>
      </c>
      <c r="U1777" s="139">
        <v>1.5283226774034706</v>
      </c>
      <c r="V1777" s="139">
        <v>1.5251018404632672</v>
      </c>
      <c r="W1777" s="139">
        <v>1.5212073668334307</v>
      </c>
      <c r="X1777" s="139">
        <v>1.5165085976269512</v>
      </c>
      <c r="Y1777" s="139">
        <v>1.5108543159376406</v>
      </c>
      <c r="Z1777" s="139">
        <v>1.5040717624328723</v>
      </c>
      <c r="AA1777" s="139">
        <v>1.4959667852690266</v>
      </c>
      <c r="AB1777" s="139">
        <v>1.4863257641512981</v>
      </c>
      <c r="AC1777" s="139">
        <v>1.4749201104387424</v>
      </c>
      <c r="AD1777" s="139">
        <v>1.4615142675581483</v>
      </c>
      <c r="AE1777" s="139">
        <v>1.4458781494353432</v>
      </c>
      <c r="AF1777" s="139">
        <v>1.4278047587810281</v>
      </c>
      <c r="AG1777" s="139">
        <v>1.4071332001855121</v>
      </c>
      <c r="AH1777" s="139">
        <v>1.3837763359724828</v>
      </c>
      <c r="AI1777" s="139">
        <v>1.3577508961780895</v>
      </c>
      <c r="AJ1777" s="139">
        <v>1.3292060939067178</v>
      </c>
      <c r="AK1777" s="139">
        <v>1.298445125348338</v>
      </c>
      <c r="AL1777" s="139">
        <v>1.2659330375958573</v>
      </c>
      <c r="AM1777" s="139">
        <v>1.2322851291812167</v>
      </c>
      <c r="AN1777" s="139">
        <v>1.198232852241518</v>
      </c>
      <c r="AO1777" s="139">
        <v>1.1645689276458404</v>
      </c>
      <c r="AP1777" s="139">
        <v>1.1320788799031483</v>
      </c>
      <c r="AQ1777" s="139">
        <v>1.1014705120748203</v>
      </c>
      <c r="AR1777" s="139">
        <v>1.0733141242060136</v>
      </c>
      <c r="AS1777" s="139">
        <v>1.0480037840040159</v>
      </c>
      <c r="AT1777" s="139">
        <v>1.0257445463941333</v>
      </c>
      <c r="AU1777" s="139">
        <v>1.0065642519718552</v>
      </c>
      <c r="AV1777" s="139">
        <v>0.99034360417497513</v>
      </c>
      <c r="AW1777" s="139">
        <v>0.97685592949995981</v>
      </c>
      <c r="AX1777" s="140">
        <v>0.96580839881062563</v>
      </c>
    </row>
    <row r="1778" spans="1:50">
      <c r="A1778" s="212"/>
      <c r="B1778" s="215"/>
      <c r="C1778" s="206"/>
      <c r="D1778" s="52" t="s">
        <v>25</v>
      </c>
      <c r="E1778" s="86" t="str">
        <f>A1777&amp;"/"&amp;B1777&amp;"/"&amp;C1777&amp;"/"&amp;D1778</f>
        <v>Solar thermal power plants/Solar thermal power plants/Electricity only/M</v>
      </c>
      <c r="F1778" s="61" t="str">
        <f>A1777</f>
        <v>Solar thermal power plants</v>
      </c>
      <c r="G1778" s="61" t="str">
        <f>B1777</f>
        <v>Solar thermal power plants</v>
      </c>
      <c r="H1778" s="61" t="str">
        <f>C1777</f>
        <v>Electricity only</v>
      </c>
      <c r="I1778" s="84" t="str">
        <f t="shared" si="90"/>
        <v>M</v>
      </c>
      <c r="J1778" s="135">
        <v>1.5415592028135991</v>
      </c>
      <c r="K1778" s="135">
        <v>1.5413012976738241</v>
      </c>
      <c r="L1778" s="135">
        <v>1.5409865841693291</v>
      </c>
      <c r="M1778" s="135">
        <v>1.5406026280072393</v>
      </c>
      <c r="N1778" s="135">
        <v>1.5401343118271777</v>
      </c>
      <c r="O1778" s="135">
        <v>1.5395632751200097</v>
      </c>
      <c r="P1778" s="135">
        <v>1.5388672464937299</v>
      </c>
      <c r="Q1778" s="135">
        <v>1.5380192522100058</v>
      </c>
      <c r="R1778" s="135">
        <v>1.5369866849435831</v>
      </c>
      <c r="S1778" s="135">
        <v>1.5357302183359334</v>
      </c>
      <c r="T1778" s="135">
        <v>1.5342025571148583</v>
      </c>
      <c r="U1778" s="135">
        <v>1.5323470207508934</v>
      </c>
      <c r="V1778" s="135">
        <v>1.5300959727836085</v>
      </c>
      <c r="W1778" s="135">
        <v>1.527369130695001</v>
      </c>
      <c r="X1778" s="135">
        <v>1.5240718258501695</v>
      </c>
      <c r="Y1778" s="135">
        <v>1.5200933334675906</v>
      </c>
      <c r="Z1778" s="135">
        <v>1.5153054628641611</v>
      </c>
      <c r="AA1778" s="135">
        <v>1.5095616915021626</v>
      </c>
      <c r="AB1778" s="135">
        <v>1.5026972429576166</v>
      </c>
      <c r="AC1778" s="135">
        <v>1.4945306429944361</v>
      </c>
      <c r="AD1778" s="135">
        <v>1.4848674225732741</v>
      </c>
      <c r="AE1778" s="135">
        <v>1.4735067376655353</v>
      </c>
      <c r="AF1778" s="135">
        <v>1.4602516856846752</v>
      </c>
      <c r="AG1778" s="135">
        <v>1.4449239343400602</v>
      </c>
      <c r="AH1778" s="135">
        <v>1.4273828412818037</v>
      </c>
      <c r="AI1778" s="135">
        <v>1.4075484444311968</v>
      </c>
      <c r="AJ1778" s="135">
        <v>1.3854265229590828</v>
      </c>
      <c r="AK1778" s="135">
        <v>1.3611324917563636</v>
      </c>
      <c r="AL1778" s="135">
        <v>1.3349095373283324</v>
      </c>
      <c r="AM1778" s="135">
        <v>1.3071356879038212</v>
      </c>
      <c r="AN1778" s="135">
        <v>1.2783150746299672</v>
      </c>
      <c r="AO1778" s="135">
        <v>1.2490509045489284</v>
      </c>
      <c r="AP1778" s="135">
        <v>1.2200014630001788</v>
      </c>
      <c r="AQ1778" s="135">
        <v>1.1918248392222666</v>
      </c>
      <c r="AR1778" s="135">
        <v>1.1651214997139328</v>
      </c>
      <c r="AS1778" s="135">
        <v>1.1403848858082615</v>
      </c>
      <c r="AT1778" s="135">
        <v>1.1179683176255033</v>
      </c>
      <c r="AU1778" s="135">
        <v>1.0980723157574841</v>
      </c>
      <c r="AV1778" s="135">
        <v>1.0807515848993721</v>
      </c>
      <c r="AW1778" s="135">
        <v>1.0659370141557527</v>
      </c>
      <c r="AX1778" s="136">
        <v>1.0534661407663044</v>
      </c>
    </row>
    <row r="1779" spans="1:50">
      <c r="A1779" s="212"/>
      <c r="B1779" s="215"/>
      <c r="C1779" s="206"/>
      <c r="D1779" s="52" t="s">
        <v>38</v>
      </c>
      <c r="E1779" s="86" t="str">
        <f>A1777&amp;"/"&amp;B1777&amp;"/"&amp;C1777&amp;"/"&amp;D1779</f>
        <v>Solar thermal power plants/Solar thermal power plants/Electricity only/S</v>
      </c>
      <c r="F1779" s="61" t="str">
        <f>A1777</f>
        <v>Solar thermal power plants</v>
      </c>
      <c r="G1779" s="61" t="str">
        <f>B1777</f>
        <v>Solar thermal power plants</v>
      </c>
      <c r="H1779" s="61" t="str">
        <f>C1777</f>
        <v>Electricity only</v>
      </c>
      <c r="I1779" s="84" t="str">
        <f t="shared" si="90"/>
        <v>S</v>
      </c>
      <c r="J1779" s="135">
        <v>1.5415592028135991</v>
      </c>
      <c r="K1779" s="135">
        <v>1.5413741073192533</v>
      </c>
      <c r="L1779" s="135">
        <v>1.5411481955672943</v>
      </c>
      <c r="M1779" s="135">
        <v>1.5408725112924708</v>
      </c>
      <c r="N1779" s="135">
        <v>1.5405361546774223</v>
      </c>
      <c r="O1779" s="135">
        <v>1.5401258712256138</v>
      </c>
      <c r="P1779" s="135">
        <v>1.5396255588865488</v>
      </c>
      <c r="Q1779" s="135">
        <v>1.5390156797695933</v>
      </c>
      <c r="R1779" s="135">
        <v>1.5382725618364894</v>
      </c>
      <c r="S1779" s="135">
        <v>1.5373675757473679</v>
      </c>
      <c r="T1779" s="135">
        <v>1.5362661731106892</v>
      </c>
      <c r="U1779" s="135">
        <v>1.5349267755837506</v>
      </c>
      <c r="V1779" s="135">
        <v>1.533299510781692</v>
      </c>
      <c r="W1779" s="135">
        <v>1.5313248024449548</v>
      </c>
      <c r="X1779" s="135">
        <v>1.5289318410259849</v>
      </c>
      <c r="Y1779" s="135">
        <v>1.5260369896511714</v>
      </c>
      <c r="Z1779" s="135">
        <v>1.5225422227179859</v>
      </c>
      <c r="AA1779" s="135">
        <v>1.5183337538563542</v>
      </c>
      <c r="AB1779" s="135">
        <v>1.5132810897054916</v>
      </c>
      <c r="AC1779" s="135">
        <v>1.5072368468792987</v>
      </c>
      <c r="AD1779" s="135">
        <v>1.5000377877200104</v>
      </c>
      <c r="AE1779" s="135">
        <v>1.4915076531379197</v>
      </c>
      <c r="AF1779" s="135">
        <v>1.481462470871886</v>
      </c>
      <c r="AG1779" s="135">
        <v>1.4697190479428661</v>
      </c>
      <c r="AH1779" s="135">
        <v>1.456107247457181</v>
      </c>
      <c r="AI1779" s="135">
        <v>1.4404863158498433</v>
      </c>
      <c r="AJ1779" s="135">
        <v>1.4227648853386134</v>
      </c>
      <c r="AK1779" s="135">
        <v>1.4029232948417347</v>
      </c>
      <c r="AL1779" s="135">
        <v>1.3810356320349242</v>
      </c>
      <c r="AM1779" s="135">
        <v>1.3572876596375223</v>
      </c>
      <c r="AN1779" s="135">
        <v>1.3319860057966288</v>
      </c>
      <c r="AO1779" s="135">
        <v>1.3055542278899506</v>
      </c>
      <c r="AP1779" s="135">
        <v>1.2785130215583331</v>
      </c>
      <c r="AQ1779" s="135">
        <v>1.251444910924647</v>
      </c>
      <c r="AR1779" s="135">
        <v>1.2249475283723901</v>
      </c>
      <c r="AS1779" s="135">
        <v>1.1995828322505122</v>
      </c>
      <c r="AT1779" s="135">
        <v>1.1758310346842209</v>
      </c>
      <c r="AU1779" s="135">
        <v>1.1540569560343734</v>
      </c>
      <c r="AV1779" s="135">
        <v>1.1344933420066752</v>
      </c>
      <c r="AW1779" s="135">
        <v>1.1172415821295665</v>
      </c>
      <c r="AX1779" s="136">
        <v>1.1022866891205423</v>
      </c>
    </row>
    <row r="1780" spans="1:50">
      <c r="A1780" s="213"/>
      <c r="B1780" s="218"/>
      <c r="C1780" s="210"/>
      <c r="D1780" s="93" t="s">
        <v>47</v>
      </c>
      <c r="E1780" s="73" t="str">
        <f>A1777&amp;"/"&amp;B1777&amp;"/"&amp;C1777&amp;"/"&amp;D1780</f>
        <v>Solar thermal power plants/Solar thermal power plants/Electricity only/XS</v>
      </c>
      <c r="F1780" s="91" t="str">
        <f>A1777</f>
        <v>Solar thermal power plants</v>
      </c>
      <c r="G1780" s="91" t="str">
        <f>B1777</f>
        <v>Solar thermal power plants</v>
      </c>
      <c r="H1780" s="91" t="str">
        <f>C1777</f>
        <v>Electricity only</v>
      </c>
      <c r="I1780" s="70" t="str">
        <f t="shared" si="90"/>
        <v>XS</v>
      </c>
      <c r="J1780" s="137">
        <v>1.5415592028135991</v>
      </c>
      <c r="K1780" s="137">
        <v>1.5414391145257034</v>
      </c>
      <c r="L1780" s="137">
        <v>1.5412925165997577</v>
      </c>
      <c r="M1780" s="137">
        <v>1.5411135781079712</v>
      </c>
      <c r="N1780" s="137">
        <v>1.540895195931909</v>
      </c>
      <c r="O1780" s="137">
        <v>1.5406287222708197</v>
      </c>
      <c r="P1780" s="137">
        <v>1.5403036362764799</v>
      </c>
      <c r="Q1780" s="137">
        <v>1.5399071495908161</v>
      </c>
      <c r="R1780" s="137">
        <v>1.5394237343182391</v>
      </c>
      <c r="S1780" s="137">
        <v>1.5388345609165421</v>
      </c>
      <c r="T1780" s="137">
        <v>1.538116832890416</v>
      </c>
      <c r="U1780" s="137">
        <v>1.5372430054120239</v>
      </c>
      <c r="V1780" s="137">
        <v>1.5361798766638466</v>
      </c>
      <c r="W1780" s="137">
        <v>1.5348875446629064</v>
      </c>
      <c r="X1780" s="137">
        <v>1.5333182298061432</v>
      </c>
      <c r="Y1780" s="137">
        <v>1.5314149760518967</v>
      </c>
      <c r="Z1780" s="137">
        <v>1.5291102637278291</v>
      </c>
      <c r="AA1780" s="137">
        <v>1.5263245971716499</v>
      </c>
      <c r="AB1780" s="137">
        <v>1.5229651738924646</v>
      </c>
      <c r="AC1780" s="137">
        <v>1.5189248017418358</v>
      </c>
      <c r="AD1780" s="137">
        <v>1.5140813087083003</v>
      </c>
      <c r="AE1780" s="137">
        <v>1.5082977855562567</v>
      </c>
      <c r="AF1780" s="137">
        <v>1.501424108041056</v>
      </c>
      <c r="AG1780" s="137">
        <v>1.4933002864337481</v>
      </c>
      <c r="AH1780" s="137">
        <v>1.4837622544989006</v>
      </c>
      <c r="AI1780" s="137">
        <v>1.4726506882069412</v>
      </c>
      <c r="AJ1780" s="137">
        <v>1.4598232685712096</v>
      </c>
      <c r="AK1780" s="137">
        <v>1.4451703979393953</v>
      </c>
      <c r="AL1780" s="137">
        <v>1.428633689780449</v>
      </c>
      <c r="AM1780" s="137">
        <v>1.4102255907594137</v>
      </c>
      <c r="AN1780" s="137">
        <v>1.390047398525966</v>
      </c>
      <c r="AO1780" s="137">
        <v>1.3683020125800052</v>
      </c>
      <c r="AP1780" s="137">
        <v>1.3452974406643303</v>
      </c>
      <c r="AQ1780" s="137">
        <v>1.3214378205169062</v>
      </c>
      <c r="AR1780" s="137">
        <v>1.2972007042462697</v>
      </c>
      <c r="AS1780" s="137">
        <v>1.2731023038342582</v>
      </c>
      <c r="AT1780" s="137">
        <v>1.2496554839853855</v>
      </c>
      <c r="AU1780" s="137">
        <v>1.2273274055618404</v>
      </c>
      <c r="AV1780" s="137">
        <v>1.2065039962458424</v>
      </c>
      <c r="AW1780" s="137">
        <v>1.1874666917779602</v>
      </c>
      <c r="AX1780" s="138">
        <v>1.1703838091184082</v>
      </c>
    </row>
    <row r="1781" spans="1:50">
      <c r="A1781" s="211" t="s">
        <v>66</v>
      </c>
      <c r="B1781" s="214" t="s">
        <v>66</v>
      </c>
      <c r="C1781" s="209" t="s">
        <v>36</v>
      </c>
      <c r="D1781" s="67" t="s">
        <v>24</v>
      </c>
      <c r="E1781" s="87" t="str">
        <f>A1781&amp;"/"&amp;B1781&amp;"/"&amp;C1781&amp;"/"&amp;D1781</f>
        <v>Geothermal power plants/Geothermal power plants/Electricity only/L</v>
      </c>
      <c r="F1781" s="55" t="str">
        <f>A1781</f>
        <v>Geothermal power plants</v>
      </c>
      <c r="G1781" s="55" t="str">
        <f>B1781</f>
        <v>Geothermal power plants</v>
      </c>
      <c r="H1781" s="55" t="str">
        <f>C1781</f>
        <v>Electricity only</v>
      </c>
      <c r="I1781" s="85" t="str">
        <f t="shared" si="90"/>
        <v>L</v>
      </c>
      <c r="J1781" s="139">
        <v>32.53223915592028</v>
      </c>
      <c r="K1781" s="139">
        <v>32.508150807927294</v>
      </c>
      <c r="L1781" s="139">
        <v>32.480231278174692</v>
      </c>
      <c r="M1781" s="139">
        <v>32.447883725424603</v>
      </c>
      <c r="N1781" s="139">
        <v>32.410422651212592</v>
      </c>
      <c r="O1781" s="139">
        <v>32.367062229092674</v>
      </c>
      <c r="P1781" s="139">
        <v>32.316903627489346</v>
      </c>
      <c r="Q1781" s="139">
        <v>32.258921442361661</v>
      </c>
      <c r="R1781" s="139">
        <v>32.191949456455667</v>
      </c>
      <c r="S1781" s="139">
        <v>32.114666079106378</v>
      </c>
      <c r="T1781" s="139">
        <v>32.025580003275614</v>
      </c>
      <c r="U1781" s="139">
        <v>31.923016854286981</v>
      </c>
      <c r="V1781" s="139">
        <v>31.80510790667849</v>
      </c>
      <c r="W1781" s="139">
        <v>31.669782318767506</v>
      </c>
      <c r="X1781" s="139">
        <v>31.514764781065519</v>
      </c>
      <c r="Y1781" s="139">
        <v>31.337580987660431</v>
      </c>
      <c r="Z1781" s="139">
        <v>31.135573897149118</v>
      </c>
      <c r="AA1781" s="139">
        <v>30.9059343068391</v>
      </c>
      <c r="AB1781" s="139">
        <v>30.645749743632031</v>
      </c>
      <c r="AC1781" s="139">
        <v>30.352075957898034</v>
      </c>
      <c r="AD1781" s="139">
        <v>30.022035223186627</v>
      </c>
      <c r="AE1781" s="139">
        <v>29.652944973479077</v>
      </c>
      <c r="AF1781" s="139">
        <v>29.242478789440682</v>
      </c>
      <c r="AG1781" s="139">
        <v>28.788859107992387</v>
      </c>
      <c r="AH1781" s="139">
        <v>28.29107706647207</v>
      </c>
      <c r="AI1781" s="139">
        <v>27.749129555599954</v>
      </c>
      <c r="AJ1781" s="139">
        <v>27.164257091477367</v>
      </c>
      <c r="AK1781" s="139">
        <v>26.539159209983922</v>
      </c>
      <c r="AL1781" s="139">
        <v>25.878157955704896</v>
      </c>
      <c r="AM1781" s="139">
        <v>25.187276409488124</v>
      </c>
      <c r="AN1781" s="139">
        <v>24.474200075453275</v>
      </c>
      <c r="AO1781" s="139">
        <v>23.748096108273433</v>
      </c>
      <c r="AP1781" s="139">
        <v>23.019279644622248</v>
      </c>
      <c r="AQ1781" s="139">
        <v>22.298737065642186</v>
      </c>
      <c r="AR1781" s="139">
        <v>21.597539891031175</v>
      </c>
      <c r="AS1781" s="139">
        <v>20.926205315042651</v>
      </c>
      <c r="AT1781" s="139">
        <v>20.294074434893535</v>
      </c>
      <c r="AU1781" s="139">
        <v>19.708782205527754</v>
      </c>
      <c r="AV1781" s="139">
        <v>19.175882030665385</v>
      </c>
      <c r="AW1781" s="139">
        <v>18.698664427431336</v>
      </c>
      <c r="AX1781" s="140">
        <v>18.278178671651741</v>
      </c>
    </row>
    <row r="1782" spans="1:50">
      <c r="A1782" s="212"/>
      <c r="B1782" s="215"/>
      <c r="C1782" s="206"/>
      <c r="D1782" s="52" t="s">
        <v>25</v>
      </c>
      <c r="E1782" s="86" t="str">
        <f>A1781&amp;"/"&amp;B1781&amp;"/"&amp;C1781&amp;"/"&amp;D1782</f>
        <v>Geothermal power plants/Geothermal power plants/Electricity only/M</v>
      </c>
      <c r="F1782" s="61" t="str">
        <f>A1781</f>
        <v>Geothermal power plants</v>
      </c>
      <c r="G1782" s="61" t="str">
        <f>B1781</f>
        <v>Geothermal power plants</v>
      </c>
      <c r="H1782" s="61" t="str">
        <f>C1781</f>
        <v>Electricity only</v>
      </c>
      <c r="I1782" s="84" t="str">
        <f t="shared" si="90"/>
        <v>M</v>
      </c>
      <c r="J1782" s="135">
        <v>34.158851113716295</v>
      </c>
      <c r="K1782" s="135">
        <v>34.128059956423904</v>
      </c>
      <c r="L1782" s="135">
        <v>34.092381914939992</v>
      </c>
      <c r="M1782" s="135">
        <v>34.051059278524058</v>
      </c>
      <c r="N1782" s="135">
        <v>34.003223035057474</v>
      </c>
      <c r="O1782" s="135">
        <v>33.947878665494436</v>
      </c>
      <c r="P1782" s="135">
        <v>33.883890886096857</v>
      </c>
      <c r="Q1782" s="135">
        <v>33.809967558040093</v>
      </c>
      <c r="R1782" s="135">
        <v>33.724643131235538</v>
      </c>
      <c r="S1782" s="135">
        <v>33.626262186647843</v>
      </c>
      <c r="T1782" s="135">
        <v>33.512963900065223</v>
      </c>
      <c r="U1782" s="135">
        <v>33.38266858127988</v>
      </c>
      <c r="V1782" s="135">
        <v>33.233067855312342</v>
      </c>
      <c r="W1782" s="135">
        <v>33.061620551462198</v>
      </c>
      <c r="X1782" s="135">
        <v>32.865556947412955</v>
      </c>
      <c r="Y1782" s="135">
        <v>32.641894659825013</v>
      </c>
      <c r="Z1782" s="135">
        <v>32.387470136262834</v>
      </c>
      <c r="AA1782" s="135">
        <v>32.098990307506121</v>
      </c>
      <c r="AB1782" s="135">
        <v>31.773109378912125</v>
      </c>
      <c r="AC1782" s="135">
        <v>31.406535791115715</v>
      </c>
      <c r="AD1782" s="135">
        <v>30.996173816960052</v>
      </c>
      <c r="AE1782" s="135">
        <v>30.539302779725908</v>
      </c>
      <c r="AF1782" s="135">
        <v>30.033794147791379</v>
      </c>
      <c r="AG1782" s="135">
        <v>29.478362491819794</v>
      </c>
      <c r="AH1782" s="135">
        <v>28.872840339681488</v>
      </c>
      <c r="AI1782" s="135">
        <v>28.218459491556015</v>
      </c>
      <c r="AJ1782" s="135">
        <v>27.51811300560847</v>
      </c>
      <c r="AK1782" s="135">
        <v>26.776564112218995</v>
      </c>
      <c r="AL1782" s="135">
        <v>26.000562716806719</v>
      </c>
      <c r="AM1782" s="135">
        <v>25.198829351450311</v>
      </c>
      <c r="AN1782" s="135">
        <v>24.381872857843661</v>
      </c>
      <c r="AO1782" s="135">
        <v>23.561623299863115</v>
      </c>
      <c r="AP1782" s="135">
        <v>22.750885340470187</v>
      </c>
      <c r="AQ1782" s="135">
        <v>21.962646680071245</v>
      </c>
      <c r="AR1782" s="135">
        <v>21.209305550467569</v>
      </c>
      <c r="AS1782" s="135">
        <v>20.501903413914008</v>
      </c>
      <c r="AT1782" s="135">
        <v>19.849457042624749</v>
      </c>
      <c r="AU1782" s="135">
        <v>19.258474071681466</v>
      </c>
      <c r="AV1782" s="135">
        <v>18.732708763402222</v>
      </c>
      <c r="AW1782" s="135">
        <v>18.273176017080704</v>
      </c>
      <c r="AX1782" s="136">
        <v>17.87840090273103</v>
      </c>
    </row>
    <row r="1783" spans="1:50">
      <c r="A1783" s="213"/>
      <c r="B1783" s="218"/>
      <c r="C1783" s="210"/>
      <c r="D1783" s="93" t="s">
        <v>38</v>
      </c>
      <c r="E1783" s="73" t="str">
        <f>A1781&amp;"/"&amp;B1781&amp;"/"&amp;C1781&amp;"/"&amp;D1783</f>
        <v>Geothermal power plants/Geothermal power plants/Electricity only/S</v>
      </c>
      <c r="F1783" s="91" t="str">
        <f>A1781</f>
        <v>Geothermal power plants</v>
      </c>
      <c r="G1783" s="91" t="str">
        <f>B1781</f>
        <v>Geothermal power plants</v>
      </c>
      <c r="H1783" s="91" t="str">
        <f>C1781</f>
        <v>Electricity only</v>
      </c>
      <c r="I1783" s="70" t="str">
        <f t="shared" ref="I1783:I1797" si="91">D1783</f>
        <v>S</v>
      </c>
      <c r="J1783" s="137">
        <v>35.866793669402114</v>
      </c>
      <c r="K1783" s="137">
        <v>35.848307950614746</v>
      </c>
      <c r="L1783" s="137">
        <v>35.826861051988047</v>
      </c>
      <c r="M1783" s="137">
        <v>35.801984322733475</v>
      </c>
      <c r="N1783" s="137">
        <v>35.773136920420228</v>
      </c>
      <c r="O1783" s="137">
        <v>35.739695379897007</v>
      </c>
      <c r="P1783" s="137">
        <v>35.700941917735797</v>
      </c>
      <c r="Q1783" s="137">
        <v>35.656051407769922</v>
      </c>
      <c r="R1783" s="137">
        <v>35.604076997520288</v>
      </c>
      <c r="S1783" s="137">
        <v>35.543934388299832</v>
      </c>
      <c r="T1783" s="137">
        <v>35.474384879956418</v>
      </c>
      <c r="U1783" s="137">
        <v>35.394017392532149</v>
      </c>
      <c r="V1783" s="137">
        <v>35.301229831243887</v>
      </c>
      <c r="W1783" s="137">
        <v>35.194210369453309</v>
      </c>
      <c r="X1783" s="137">
        <v>35.070919499348761</v>
      </c>
      <c r="Y1783" s="137">
        <v>34.929074055069165</v>
      </c>
      <c r="Z1783" s="137">
        <v>34.766134860003405</v>
      </c>
      <c r="AA1783" s="137">
        <v>34.57930019713384</v>
      </c>
      <c r="AB1783" s="137">
        <v>34.365507948331057</v>
      </c>
      <c r="AC1783" s="137">
        <v>34.12144998023377</v>
      </c>
      <c r="AD1783" s="137">
        <v>33.843603131277554</v>
      </c>
      <c r="AE1783" s="137">
        <v>33.528281900779675</v>
      </c>
      <c r="AF1783" s="137">
        <v>33.171718530388212</v>
      </c>
      <c r="AG1783" s="137">
        <v>32.770176409257573</v>
      </c>
      <c r="AH1783" s="137">
        <v>32.320102360010196</v>
      </c>
      <c r="AI1783" s="137">
        <v>31.818322031006151</v>
      </c>
      <c r="AJ1783" s="137">
        <v>31.262279938006447</v>
      </c>
      <c r="AK1783" s="137">
        <v>30.650321279243428</v>
      </c>
      <c r="AL1783" s="137">
        <v>29.982006225065494</v>
      </c>
      <c r="AM1783" s="137">
        <v>29.258438977428192</v>
      </c>
      <c r="AN1783" s="137">
        <v>28.482584030858042</v>
      </c>
      <c r="AO1783" s="137">
        <v>27.659531994335751</v>
      </c>
      <c r="AP1783" s="137">
        <v>26.796669156684867</v>
      </c>
      <c r="AQ1783" s="137">
        <v>25.903701562348893</v>
      </c>
      <c r="AR1783" s="137">
        <v>24.992488877858257</v>
      </c>
      <c r="AS1783" s="137">
        <v>24.076658339813982</v>
      </c>
      <c r="AT1783" s="137">
        <v>23.170995309257826</v>
      </c>
      <c r="AU1783" s="137">
        <v>22.290642086634119</v>
      </c>
      <c r="AV1783" s="137">
        <v>21.450174707366592</v>
      </c>
      <c r="AW1783" s="137">
        <v>20.662659544782915</v>
      </c>
      <c r="AX1783" s="138">
        <v>19.93880809409163</v>
      </c>
    </row>
    <row r="1784" spans="1:50">
      <c r="A1784" s="211" t="s">
        <v>67</v>
      </c>
      <c r="B1784" s="14" t="s">
        <v>68</v>
      </c>
      <c r="C1784" s="15" t="s">
        <v>36</v>
      </c>
      <c r="D1784" s="111" t="s">
        <v>25</v>
      </c>
      <c r="E1784" s="112" t="str">
        <f>A1784&amp;"/"&amp;B1784&amp;"/"&amp;C1784&amp;"/"&amp;D1784</f>
        <v>Tide, wave and ocean power plants/Tidal/Electricity only/M</v>
      </c>
      <c r="F1784" s="113" t="str">
        <f>A1784</f>
        <v>Tide, wave and ocean power plants</v>
      </c>
      <c r="G1784" s="113" t="str">
        <f>B1784</f>
        <v>Tidal</v>
      </c>
      <c r="H1784" s="113" t="str">
        <f>C1784</f>
        <v>Electricity only</v>
      </c>
      <c r="I1784" s="114" t="str">
        <f t="shared" si="91"/>
        <v>M</v>
      </c>
      <c r="J1784" s="145">
        <v>4.8534583821805386</v>
      </c>
      <c r="K1784" s="145">
        <v>4.8371163465389806</v>
      </c>
      <c r="L1784" s="145">
        <v>4.8191785074267912</v>
      </c>
      <c r="M1784" s="145">
        <v>4.7995029547394763</v>
      </c>
      <c r="N1784" s="145">
        <v>4.7779381600899384</v>
      </c>
      <c r="O1784" s="145">
        <v>4.7543229974283738</v>
      </c>
      <c r="P1784" s="145">
        <v>4.7284869484855978</v>
      </c>
      <c r="Q1784" s="145">
        <v>4.7002505387272526</v>
      </c>
      <c r="R1784" s="145">
        <v>4.6694260559908338</v>
      </c>
      <c r="S1784" s="145">
        <v>4.6358186104308574</v>
      </c>
      <c r="T1784" s="145">
        <v>4.5992276004277146</v>
      </c>
      <c r="U1784" s="145">
        <v>4.5594486541809465</v>
      </c>
      <c r="V1784" s="145">
        <v>4.5162761200845987</v>
      </c>
      <c r="W1784" s="145">
        <v>4.4695061797439619</v>
      </c>
      <c r="X1784" s="145">
        <v>4.4189406544867911</v>
      </c>
      <c r="Y1784" s="145">
        <v>4.3643915680716372</v>
      </c>
      <c r="Z1784" s="145">
        <v>4.3056865134215458</v>
      </c>
      <c r="AA1784" s="145">
        <v>4.2426748478941194</v>
      </c>
      <c r="AB1784" s="145">
        <v>4.1752347080957914</v>
      </c>
      <c r="AC1784" s="145">
        <v>4.1032807899759387</v>
      </c>
      <c r="AD1784" s="145">
        <v>4.0267727817415118</v>
      </c>
      <c r="AE1784" s="145">
        <v>3.9457242656488121</v>
      </c>
      <c r="AF1784" s="145">
        <v>3.8602118208261818</v>
      </c>
      <c r="AG1784" s="145">
        <v>3.7703839655767113</v>
      </c>
      <c r="AH1784" s="145">
        <v>3.6764694789933068</v>
      </c>
      <c r="AI1784" s="145">
        <v>3.5787845457982019</v>
      </c>
      <c r="AJ1784" s="145">
        <v>3.4777380856670024</v>
      </c>
      <c r="AK1784" s="145">
        <v>3.3738345723171608</v>
      </c>
      <c r="AL1784" s="145">
        <v>3.2676736338826631</v>
      </c>
      <c r="AM1784" s="145">
        <v>3.1599457708451149</v>
      </c>
      <c r="AN1784" s="145">
        <v>3.0514236458333386</v>
      </c>
      <c r="AO1784" s="145">
        <v>2.942948601226953</v>
      </c>
      <c r="AP1784" s="145">
        <v>2.8354123479937283</v>
      </c>
      <c r="AQ1784" s="145">
        <v>2.7297341333918856</v>
      </c>
      <c r="AR1784" s="145">
        <v>2.62683411285908</v>
      </c>
      <c r="AS1784" s="145">
        <v>2.527604084549</v>
      </c>
      <c r="AT1784" s="145">
        <v>2.4328771426986955</v>
      </c>
      <c r="AU1784" s="145">
        <v>2.3433981099733252</v>
      </c>
      <c r="AV1784" s="145">
        <v>2.259796761919044</v>
      </c>
      <c r="AW1784" s="145">
        <v>2.1825658133553167</v>
      </c>
      <c r="AX1784" s="146">
        <v>2.1120453745458212</v>
      </c>
    </row>
    <row r="1785" spans="1:50">
      <c r="A1785" s="213"/>
      <c r="B1785" s="16" t="s">
        <v>69</v>
      </c>
      <c r="C1785" s="17" t="s">
        <v>36</v>
      </c>
      <c r="D1785" s="93" t="s">
        <v>25</v>
      </c>
      <c r="E1785" s="73" t="str">
        <f>A1784&amp;"/"&amp;B1785&amp;"/"&amp;C1785&amp;"/"&amp;D1785</f>
        <v>Tide, wave and ocean power plants/Wave/Electricity only/M</v>
      </c>
      <c r="F1785" s="91" t="str">
        <f>A1784</f>
        <v>Tide, wave and ocean power plants</v>
      </c>
      <c r="G1785" s="91" t="str">
        <f>B1785</f>
        <v>Wave</v>
      </c>
      <c r="H1785" s="91" t="str">
        <f>C1785</f>
        <v>Electricity only</v>
      </c>
      <c r="I1785" s="70" t="str">
        <f t="shared" si="91"/>
        <v>M</v>
      </c>
      <c r="J1785" s="137">
        <v>8.1538100820633073</v>
      </c>
      <c r="K1785" s="137">
        <v>8.1279410555318883</v>
      </c>
      <c r="L1785" s="137">
        <v>8.0995283833060832</v>
      </c>
      <c r="M1785" s="137">
        <v>8.0683420085944331</v>
      </c>
      <c r="N1785" s="137">
        <v>8.0341353904432022</v>
      </c>
      <c r="O1785" s="137">
        <v>7.9966452845429012</v>
      </c>
      <c r="P1785" s="137">
        <v>7.9555917740235707</v>
      </c>
      <c r="Q1785" s="137">
        <v>7.9106786175863801</v>
      </c>
      <c r="R1785" s="137">
        <v>7.861593992779742</v>
      </c>
      <c r="S1785" s="137">
        <v>7.8080117230063761</v>
      </c>
      <c r="T1785" s="137">
        <v>7.7495930874624568</v>
      </c>
      <c r="U1785" s="137">
        <v>7.6859893229731453</v>
      </c>
      <c r="V1785" s="137">
        <v>7.6168449346577205</v>
      </c>
      <c r="W1785" s="137">
        <v>7.5418019372924405</v>
      </c>
      <c r="X1785" s="137">
        <v>7.4605051495643524</v>
      </c>
      <c r="Y1785" s="137">
        <v>7.3726086571918632</v>
      </c>
      <c r="Z1785" s="137">
        <v>7.2777835458492559</v>
      </c>
      <c r="AA1785" s="137">
        <v>7.1757269783988624</v>
      </c>
      <c r="AB1785" s="137">
        <v>7.0661726503638862</v>
      </c>
      <c r="AC1785" s="137">
        <v>6.9489026001648373</v>
      </c>
      <c r="AD1785" s="137">
        <v>6.8237602740585137</v>
      </c>
      <c r="AE1785" s="137">
        <v>6.6906646484492898</v>
      </c>
      <c r="AF1785" s="137">
        <v>6.5496250941940115</v>
      </c>
      <c r="AG1785" s="137">
        <v>6.4007565307316163</v>
      </c>
      <c r="AH1785" s="137">
        <v>6.244294267287767</v>
      </c>
      <c r="AI1785" s="137">
        <v>6.0806077726558696</v>
      </c>
      <c r="AJ1785" s="137">
        <v>5.9102124670037783</v>
      </c>
      <c r="AK1785" s="137">
        <v>5.7337785060932944</v>
      </c>
      <c r="AL1785" s="137">
        <v>5.5521354514845278</v>
      </c>
      <c r="AM1785" s="137">
        <v>5.3662717135893834</v>
      </c>
      <c r="AN1785" s="137">
        <v>5.177327741832757</v>
      </c>
      <c r="AO1785" s="137">
        <v>4.986582138181693</v>
      </c>
      <c r="AP1785" s="137">
        <v>4.7954301993364998</v>
      </c>
      <c r="AQ1785" s="137">
        <v>4.605354848260661</v>
      </c>
      <c r="AR1785" s="137">
        <v>4.417890479108511</v>
      </c>
      <c r="AS1785" s="137">
        <v>4.2345808720909508</v>
      </c>
      <c r="AT1785" s="137">
        <v>4.0569329770709706</v>
      </c>
      <c r="AU1785" s="137">
        <v>3.8863689411624311</v>
      </c>
      <c r="AV1785" s="137">
        <v>3.7241791833279749</v>
      </c>
      <c r="AW1785" s="137">
        <v>3.5714795202004797</v>
      </c>
      <c r="AX1785" s="138">
        <v>3.4291752643930264</v>
      </c>
    </row>
    <row r="1786" spans="1:50">
      <c r="A1786" s="211" t="s">
        <v>70</v>
      </c>
      <c r="B1786" s="214" t="s">
        <v>71</v>
      </c>
      <c r="C1786" s="209" t="s">
        <v>36</v>
      </c>
      <c r="D1786" s="67" t="s">
        <v>24</v>
      </c>
      <c r="E1786" s="87" t="str">
        <f>A1786&amp;"/"&amp;B1786&amp;"/"&amp;C1786&amp;"/"&amp;D1786</f>
        <v>Hydro plants/Run-of-river/Electricity only/L</v>
      </c>
      <c r="F1786" s="55" t="str">
        <f>A1786</f>
        <v>Hydro plants</v>
      </c>
      <c r="G1786" s="55" t="str">
        <f>B1786</f>
        <v>Run-of-river</v>
      </c>
      <c r="H1786" s="55" t="str">
        <f>C1786</f>
        <v>Electricity only</v>
      </c>
      <c r="I1786" s="85" t="str">
        <f t="shared" si="91"/>
        <v>L</v>
      </c>
      <c r="J1786" s="139">
        <v>0.80539273153575619</v>
      </c>
      <c r="K1786" s="139">
        <v>0.8050515178308999</v>
      </c>
      <c r="L1786" s="139">
        <v>0.80467693474242563</v>
      </c>
      <c r="M1786" s="139">
        <v>0.80426600118259917</v>
      </c>
      <c r="N1786" s="139">
        <v>0.80381552995387173</v>
      </c>
      <c r="O1786" s="139">
        <v>0.80332212672707504</v>
      </c>
      <c r="P1786" s="139">
        <v>0.80278219249429905</v>
      </c>
      <c r="Q1786" s="139">
        <v>0.80219193035483261</v>
      </c>
      <c r="R1786" s="139">
        <v>0.80154735760734286</v>
      </c>
      <c r="S1786" s="139">
        <v>0.80084432423276708</v>
      </c>
      <c r="T1786" s="139">
        <v>0.80007853895238812</v>
      </c>
      <c r="U1786" s="139">
        <v>0.7992456041238728</v>
      </c>
      <c r="V1786" s="139">
        <v>0.79834106078131273</v>
      </c>
      <c r="W1786" s="139">
        <v>0.79736044511690252</v>
      </c>
      <c r="X1786" s="139">
        <v>0.79629935762201265</v>
      </c>
      <c r="Y1786" s="139">
        <v>0.79515354593141918</v>
      </c>
      <c r="Z1786" s="139">
        <v>0.7939190021216177</v>
      </c>
      <c r="AA1786" s="139">
        <v>0.79259207477751337</v>
      </c>
      <c r="AB1786" s="139">
        <v>0.79116959553834376</v>
      </c>
      <c r="AC1786" s="139">
        <v>0.78964901904618701</v>
      </c>
      <c r="AD1786" s="139">
        <v>0.78802857424167716</v>
      </c>
      <c r="AE1786" s="139">
        <v>0.78630742379026397</v>
      </c>
      <c r="AF1786" s="139">
        <v>0.78448582710891646</v>
      </c>
      <c r="AG1786" s="139">
        <v>0.78256530105589883</v>
      </c>
      <c r="AH1786" s="139">
        <v>0.78054877093593011</v>
      </c>
      <c r="AI1786" s="139">
        <v>0.7784407031851035</v>
      </c>
      <c r="AJ1786" s="139">
        <v>0.77624721009202402</v>
      </c>
      <c r="AK1786" s="139">
        <v>0.77397611636508157</v>
      </c>
      <c r="AL1786" s="139">
        <v>0.77163697745969373</v>
      </c>
      <c r="AM1786" s="139">
        <v>0.76924104050687492</v>
      </c>
      <c r="AN1786" s="139">
        <v>0.76680114056247983</v>
      </c>
      <c r="AO1786" s="139">
        <v>0.76433152777209334</v>
      </c>
      <c r="AP1786" s="139">
        <v>0.76184762485594104</v>
      </c>
      <c r="AQ1786" s="139">
        <v>0.75936571886446358</v>
      </c>
      <c r="AR1786" s="139">
        <v>0.75690259610344812</v>
      </c>
      <c r="AS1786" s="139">
        <v>0.75447513402302224</v>
      </c>
      <c r="AT1786" s="139">
        <v>0.75209986817684549</v>
      </c>
      <c r="AU1786" s="139">
        <v>0.74979255554756086</v>
      </c>
      <c r="AV1786" s="139">
        <v>0.74756775713645873</v>
      </c>
      <c r="AW1786" s="139">
        <v>0.74543846241897549</v>
      </c>
      <c r="AX1786" s="140">
        <v>0.74341577598263442</v>
      </c>
    </row>
    <row r="1787" spans="1:50">
      <c r="A1787" s="212"/>
      <c r="B1787" s="215"/>
      <c r="C1787" s="206"/>
      <c r="D1787" s="52" t="s">
        <v>25</v>
      </c>
      <c r="E1787" s="86" t="str">
        <f>A1786&amp;"/"&amp;B1786&amp;"/"&amp;C1786&amp;"/"&amp;D1787</f>
        <v>Hydro plants/Run-of-river/Electricity only/M</v>
      </c>
      <c r="F1787" s="61" t="str">
        <f>A1786</f>
        <v>Hydro plants</v>
      </c>
      <c r="G1787" s="61" t="str">
        <f>B1786</f>
        <v>Run-of-river</v>
      </c>
      <c r="H1787" s="61" t="str">
        <f>C1786</f>
        <v>Electricity only</v>
      </c>
      <c r="I1787" s="84" t="str">
        <f t="shared" si="91"/>
        <v>M</v>
      </c>
      <c r="J1787" s="135">
        <v>0.80539273153575619</v>
      </c>
      <c r="K1787" s="135">
        <v>0.80511218339616308</v>
      </c>
      <c r="L1787" s="135">
        <v>0.80480383160939228</v>
      </c>
      <c r="M1787" s="135">
        <v>0.80446511284542399</v>
      </c>
      <c r="N1787" s="135">
        <v>0.80409326869342856</v>
      </c>
      <c r="O1787" s="135">
        <v>0.80368533986326562</v>
      </c>
      <c r="P1787" s="135">
        <v>0.8032381624620466</v>
      </c>
      <c r="Q1787" s="135">
        <v>0.80274836697980168</v>
      </c>
      <c r="R1787" s="135">
        <v>0.80221238072442214</v>
      </c>
      <c r="S1787" s="135">
        <v>0.80162643455798166</v>
      </c>
      <c r="T1787" s="135">
        <v>0.8009865749004994</v>
      </c>
      <c r="U1787" s="135">
        <v>0.80028868207768578</v>
      </c>
      <c r="V1787" s="135">
        <v>0.79952849618848054</v>
      </c>
      <c r="W1787" s="135">
        <v>0.79870165174593422</v>
      </c>
      <c r="X1787" s="135">
        <v>0.79780372238791841</v>
      </c>
      <c r="Y1787" s="135">
        <v>0.7968302769458101</v>
      </c>
      <c r="Z1787" s="135">
        <v>0.79577694808001065</v>
      </c>
      <c r="AA1787" s="135">
        <v>0.79463951451841941</v>
      </c>
      <c r="AB1787" s="135">
        <v>0.79341399764330733</v>
      </c>
      <c r="AC1787" s="135">
        <v>0.7920967727385797</v>
      </c>
      <c r="AD1787" s="135">
        <v>0.79068469461040114</v>
      </c>
      <c r="AE1787" s="135">
        <v>0.78917523651240407</v>
      </c>
      <c r="AF1787" s="135">
        <v>0.78756664033513779</v>
      </c>
      <c r="AG1787" s="135">
        <v>0.78585807486660819</v>
      </c>
      <c r="AH1787" s="135">
        <v>0.78404979762693805</v>
      </c>
      <c r="AI1787" s="135">
        <v>0.78214331438318496</v>
      </c>
      <c r="AJ1787" s="135">
        <v>0.78014152905035761</v>
      </c>
      <c r="AK1787" s="135">
        <v>0.77804887540614764</v>
      </c>
      <c r="AL1787" s="135">
        <v>0.77587142104635221</v>
      </c>
      <c r="AM1787" s="135">
        <v>0.77361693346540783</v>
      </c>
      <c r="AN1787" s="135">
        <v>0.77129489824962616</v>
      </c>
      <c r="AO1787" s="135">
        <v>0.76891648029145243</v>
      </c>
      <c r="AP1787" s="135">
        <v>0.76649442079732855</v>
      </c>
      <c r="AQ1787" s="135">
        <v>0.76404286571634861</v>
      </c>
      <c r="AR1787" s="135">
        <v>0.76157712499842745</v>
      </c>
      <c r="AS1787" s="135">
        <v>0.7591133666037484</v>
      </c>
      <c r="AT1787" s="135">
        <v>0.75666825409730554</v>
      </c>
      <c r="AU1787" s="135">
        <v>0.75425854152199001</v>
      </c>
      <c r="AV1787" s="135">
        <v>0.75190064352415753</v>
      </c>
      <c r="AW1787" s="135">
        <v>0.74961020187202843</v>
      </c>
      <c r="AX1787" s="136">
        <v>0.7474016710974366</v>
      </c>
    </row>
    <row r="1788" spans="1:50">
      <c r="A1788" s="212"/>
      <c r="B1788" s="215"/>
      <c r="C1788" s="206"/>
      <c r="D1788" s="52" t="s">
        <v>38</v>
      </c>
      <c r="E1788" s="86" t="str">
        <f>A1786&amp;"/"&amp;B1786&amp;"/"&amp;C1786&amp;"/"&amp;D1788</f>
        <v>Hydro plants/Run-of-river/Electricity only/S</v>
      </c>
      <c r="F1788" s="61" t="str">
        <f>A1786</f>
        <v>Hydro plants</v>
      </c>
      <c r="G1788" s="61" t="str">
        <f>B1786</f>
        <v>Run-of-river</v>
      </c>
      <c r="H1788" s="61" t="str">
        <f>C1786</f>
        <v>Electricity only</v>
      </c>
      <c r="I1788" s="84" t="str">
        <f t="shared" si="91"/>
        <v>S</v>
      </c>
      <c r="J1788" s="135">
        <v>0.80539273153575619</v>
      </c>
      <c r="K1788" s="135">
        <v>0.80516223700867229</v>
      </c>
      <c r="L1788" s="135">
        <v>0.8049086503284425</v>
      </c>
      <c r="M1788" s="135">
        <v>0.80462978842311494</v>
      </c>
      <c r="N1788" s="135">
        <v>0.80432328998439884</v>
      </c>
      <c r="O1788" s="135">
        <v>0.80398660708916592</v>
      </c>
      <c r="P1788" s="135">
        <v>0.80361699790601238</v>
      </c>
      <c r="Q1788" s="135">
        <v>0.80321152093160719</v>
      </c>
      <c r="R1788" s="135">
        <v>0.80276703128963633</v>
      </c>
      <c r="S1788" s="135">
        <v>0.80228017972256582</v>
      </c>
      <c r="T1788" s="135">
        <v>0.80174741501194902</v>
      </c>
      <c r="U1788" s="135">
        <v>0.80116499067425817</v>
      </c>
      <c r="V1788" s="135">
        <v>0.80052897689250058</v>
      </c>
      <c r="W1788" s="135">
        <v>0.79983527875368421</v>
      </c>
      <c r="X1788" s="135">
        <v>0.7990796619608791</v>
      </c>
      <c r="Y1788" s="135">
        <v>0.79825778726588981</v>
      </c>
      <c r="Z1788" s="135">
        <v>0.79736525491123256</v>
      </c>
      <c r="AA1788" s="135">
        <v>0.79639766036181825</v>
      </c>
      <c r="AB1788" s="135">
        <v>0.79535066252793785</v>
      </c>
      <c r="AC1788" s="135">
        <v>0.79422006550944113</v>
      </c>
      <c r="AD1788" s="135">
        <v>0.79300191460207692</v>
      </c>
      <c r="AE1788" s="135">
        <v>0.79169260687610221</v>
      </c>
      <c r="AF1788" s="135">
        <v>0.79028901604186552</v>
      </c>
      <c r="AG1788" s="135">
        <v>0.78878863054000514</v>
      </c>
      <c r="AH1788" s="135">
        <v>0.78718970282818512</v>
      </c>
      <c r="AI1788" s="135">
        <v>0.78549140669041062</v>
      </c>
      <c r="AJ1788" s="135">
        <v>0.78369399809897955</v>
      </c>
      <c r="AK1788" s="135">
        <v>0.78179897377053864</v>
      </c>
      <c r="AL1788" s="135">
        <v>0.77980922016611842</v>
      </c>
      <c r="AM1788" s="135">
        <v>0.77772914441419538</v>
      </c>
      <c r="AN1788" s="135">
        <v>0.77556477764128873</v>
      </c>
      <c r="AO1788" s="135">
        <v>0.77332384065531878</v>
      </c>
      <c r="AP1788" s="135">
        <v>0.7710157620294924</v>
      </c>
      <c r="AQ1788" s="135">
        <v>0.76865163954968085</v>
      </c>
      <c r="AR1788" s="135">
        <v>0.76624413784132039</v>
      </c>
      <c r="AS1788" s="135">
        <v>0.7638073178292939</v>
      </c>
      <c r="AT1788" s="135">
        <v>0.76135639744308092</v>
      </c>
      <c r="AU1788" s="135">
        <v>0.75890744746535821</v>
      </c>
      <c r="AV1788" s="135">
        <v>0.75647703130478239</v>
      </c>
      <c r="AW1788" s="135">
        <v>0.75408180230408894</v>
      </c>
      <c r="AX1788" s="136">
        <v>0.75173807644942126</v>
      </c>
    </row>
    <row r="1789" spans="1:50">
      <c r="A1789" s="212"/>
      <c r="B1789" s="224"/>
      <c r="C1789" s="216"/>
      <c r="D1789" s="106" t="s">
        <v>47</v>
      </c>
      <c r="E1789" s="107" t="str">
        <f>A1786&amp;"/"&amp;B1786&amp;"/"&amp;C1786&amp;"/"&amp;D1789</f>
        <v>Hydro plants/Run-of-river/Electricity only/XS</v>
      </c>
      <c r="F1789" s="108" t="str">
        <f>A1786</f>
        <v>Hydro plants</v>
      </c>
      <c r="G1789" s="108" t="str">
        <f>B1786</f>
        <v>Run-of-river</v>
      </c>
      <c r="H1789" s="108" t="str">
        <f>C1786</f>
        <v>Electricity only</v>
      </c>
      <c r="I1789" s="109" t="str">
        <f t="shared" si="91"/>
        <v>XS</v>
      </c>
      <c r="J1789" s="143">
        <v>0.8053927315357563</v>
      </c>
      <c r="K1789" s="143">
        <v>0.80520347815008231</v>
      </c>
      <c r="L1789" s="143">
        <v>0.80499509576656159</v>
      </c>
      <c r="M1789" s="143">
        <v>0.8047657392292431</v>
      </c>
      <c r="N1789" s="143">
        <v>0.80451340454857456</v>
      </c>
      <c r="O1789" s="143">
        <v>0.80423591943079287</v>
      </c>
      <c r="P1789" s="143">
        <v>0.80393093422577833</v>
      </c>
      <c r="Q1789" s="143">
        <v>0.80359591358992255</v>
      </c>
      <c r="R1789" s="143">
        <v>0.80322812922869846</v>
      </c>
      <c r="S1789" s="143">
        <v>0.80282465416146587</v>
      </c>
      <c r="T1789" s="143">
        <v>0.80238235903868771</v>
      </c>
      <c r="U1789" s="143">
        <v>0.80189791113867026</v>
      </c>
      <c r="V1789" s="143">
        <v>0.80136777677592208</v>
      </c>
      <c r="W1789" s="143">
        <v>0.80078822796392779</v>
      </c>
      <c r="X1789" s="143">
        <v>0.80015535428785312</v>
      </c>
      <c r="Y1789" s="143">
        <v>0.799465081051972</v>
      </c>
      <c r="Z1789" s="143">
        <v>0.79871319486478121</v>
      </c>
      <c r="AA1789" s="143">
        <v>0.79789537790167508</v>
      </c>
      <c r="AB1789" s="143">
        <v>0.79700725212750323</v>
      </c>
      <c r="AC1789" s="143">
        <v>0.7960444347530975</v>
      </c>
      <c r="AD1789" s="143">
        <v>0.79500260612143014</v>
      </c>
      <c r="AE1789" s="143">
        <v>0.79387759104820677</v>
      </c>
      <c r="AF1789" s="143">
        <v>0.7926654543542081</v>
      </c>
      <c r="AG1789" s="143">
        <v>0.79136261089795357</v>
      </c>
      <c r="AH1789" s="143">
        <v>0.78996594982480295</v>
      </c>
      <c r="AI1789" s="143">
        <v>0.78847297197538047</v>
      </c>
      <c r="AJ1789" s="143">
        <v>0.78688193843525689</v>
      </c>
      <c r="AK1789" s="143">
        <v>0.78519202706760294</v>
      </c>
      <c r="AL1789" s="143">
        <v>0.78340349258093867</v>
      </c>
      <c r="AM1789" s="143">
        <v>0.78151782430237215</v>
      </c>
      <c r="AN1789" s="143">
        <v>0.7795378944419965</v>
      </c>
      <c r="AO1789" s="143">
        <v>0.77746808836956294</v>
      </c>
      <c r="AP1789" s="143">
        <v>0.7753144074349172</v>
      </c>
      <c r="AQ1789" s="143">
        <v>0.77308453432706847</v>
      </c>
      <c r="AR1789" s="143">
        <v>0.77078785106879122</v>
      </c>
      <c r="AS1789" s="143">
        <v>0.76843540065434524</v>
      </c>
      <c r="AT1789" s="143">
        <v>0.76603978518180682</v>
      </c>
      <c r="AU1789" s="143">
        <v>0.76361499615493744</v>
      </c>
      <c r="AV1789" s="143">
        <v>0.76117617636977086</v>
      </c>
      <c r="AW1789" s="143">
        <v>0.75873931726486077</v>
      </c>
      <c r="AX1789" s="144">
        <v>0.75632090047256362</v>
      </c>
    </row>
    <row r="1790" spans="1:50">
      <c r="A1790" s="212"/>
      <c r="B1790" s="215" t="s">
        <v>72</v>
      </c>
      <c r="C1790" s="206" t="s">
        <v>36</v>
      </c>
      <c r="D1790" s="52" t="s">
        <v>24</v>
      </c>
      <c r="E1790" s="86" t="str">
        <f>A1786&amp;"/"&amp;B1790&amp;"/"&amp;C1790&amp;"/"&amp;D1790</f>
        <v>Hydro plants/Reservoirs (dams)/Electricity only/L</v>
      </c>
      <c r="F1790" s="61" t="str">
        <f>A1786</f>
        <v>Hydro plants</v>
      </c>
      <c r="G1790" s="61" t="str">
        <f>B1790</f>
        <v>Reservoirs (dams)</v>
      </c>
      <c r="H1790" s="61" t="str">
        <f>C1790</f>
        <v>Electricity only</v>
      </c>
      <c r="I1790" s="84" t="str">
        <f t="shared" si="91"/>
        <v>L</v>
      </c>
      <c r="J1790" s="135">
        <v>0.87250879249706914</v>
      </c>
      <c r="K1790" s="135">
        <v>0.87249647464580871</v>
      </c>
      <c r="L1790" s="135">
        <v>0.87248352895682546</v>
      </c>
      <c r="M1790" s="135">
        <v>0.87246992362878428</v>
      </c>
      <c r="N1790" s="135">
        <v>0.87245562527043841</v>
      </c>
      <c r="O1790" s="135">
        <v>0.87244059882333436</v>
      </c>
      <c r="P1790" s="135">
        <v>0.87242480748098972</v>
      </c>
      <c r="Q1790" s="135">
        <v>0.87240821260440826</v>
      </c>
      <c r="R1790" s="135">
        <v>0.87239077363379303</v>
      </c>
      <c r="S1790" s="135">
        <v>0.87237244799631886</v>
      </c>
      <c r="T1790" s="135">
        <v>0.87235319100981878</v>
      </c>
      <c r="U1790" s="135">
        <v>0.87233295578224335</v>
      </c>
      <c r="V1790" s="135">
        <v>0.87231169310674572</v>
      </c>
      <c r="W1790" s="135">
        <v>0.87228935135224883</v>
      </c>
      <c r="X1790" s="135">
        <v>0.87226587634935193</v>
      </c>
      <c r="Y1790" s="135">
        <v>0.87224121127142795</v>
      </c>
      <c r="Z1790" s="135">
        <v>0.87221529651077767</v>
      </c>
      <c r="AA1790" s="135">
        <v>0.87218806954969741</v>
      </c>
      <c r="AB1790" s="135">
        <v>0.87215946482632678</v>
      </c>
      <c r="AC1790" s="135">
        <v>0.87212941359515339</v>
      </c>
      <c r="AD1790" s="135">
        <v>0.87209784378204558</v>
      </c>
      <c r="AE1790" s="135">
        <v>0.87206467983370761</v>
      </c>
      <c r="AF1790" s="135">
        <v>0.87202984256145077</v>
      </c>
      <c r="AG1790" s="135">
        <v>0.87199324897919206</v>
      </c>
      <c r="AH1790" s="135">
        <v>0.87195481213560477</v>
      </c>
      <c r="AI1790" s="135">
        <v>0.87191444094036374</v>
      </c>
      <c r="AJ1790" s="135">
        <v>0.87187203998444684</v>
      </c>
      <c r="AK1790" s="135">
        <v>0.87182750935447439</v>
      </c>
      <c r="AL1790" s="135">
        <v>0.87178074444110287</v>
      </c>
      <c r="AM1790" s="135">
        <v>0.87173163574150769</v>
      </c>
      <c r="AN1790" s="135">
        <v>0.87168006865603187</v>
      </c>
      <c r="AO1790" s="135">
        <v>0.8716259232791137</v>
      </c>
      <c r="AP1790" s="135">
        <v>0.87156907418464813</v>
      </c>
      <c r="AQ1790" s="135">
        <v>0.87150939020598228</v>
      </c>
      <c r="AR1790" s="135">
        <v>0.87144673421080798</v>
      </c>
      <c r="AS1790" s="135">
        <v>0.87138096287126232</v>
      </c>
      <c r="AT1790" s="135">
        <v>0.87131192642962485</v>
      </c>
      <c r="AU1790" s="135">
        <v>0.87123946846006173</v>
      </c>
      <c r="AV1790" s="135">
        <v>0.87116342562696281</v>
      </c>
      <c r="AW1790" s="135">
        <v>0.87108362744049084</v>
      </c>
      <c r="AX1790" s="136">
        <v>0.87099989601007277</v>
      </c>
    </row>
    <row r="1791" spans="1:50">
      <c r="A1791" s="212"/>
      <c r="B1791" s="215"/>
      <c r="C1791" s="206"/>
      <c r="D1791" s="52" t="s">
        <v>25</v>
      </c>
      <c r="E1791" s="86" t="str">
        <f>A1786&amp;"/"&amp;B1790&amp;"/"&amp;C1790&amp;"/"&amp;D1791</f>
        <v>Hydro plants/Reservoirs (dams)/Electricity only/M</v>
      </c>
      <c r="F1791" s="61" t="str">
        <f>A1786</f>
        <v>Hydro plants</v>
      </c>
      <c r="G1791" s="61" t="str">
        <f>B1790</f>
        <v>Reservoirs (dams)</v>
      </c>
      <c r="H1791" s="61" t="str">
        <f>C1790</f>
        <v>Electricity only</v>
      </c>
      <c r="I1791" s="84" t="str">
        <f t="shared" si="91"/>
        <v>M</v>
      </c>
      <c r="J1791" s="135">
        <v>0.87250879249706925</v>
      </c>
      <c r="K1791" s="135">
        <v>0.87250180104370101</v>
      </c>
      <c r="L1791" s="135">
        <v>0.87249407556999903</v>
      </c>
      <c r="M1791" s="135">
        <v>0.87248553916074967</v>
      </c>
      <c r="N1791" s="135">
        <v>0.87247610687387389</v>
      </c>
      <c r="O1791" s="135">
        <v>0.87246568490999543</v>
      </c>
      <c r="P1791" s="135">
        <v>0.87245416969770195</v>
      </c>
      <c r="Q1791" s="135">
        <v>0.87244144688629577</v>
      </c>
      <c r="R1791" s="135">
        <v>0.87242739023711657</v>
      </c>
      <c r="S1791" s="135">
        <v>0.87241186040375263</v>
      </c>
      <c r="T1791" s="135">
        <v>0.87239470359065796</v>
      </c>
      <c r="U1791" s="135">
        <v>0.8723757500788486</v>
      </c>
      <c r="V1791" s="135">
        <v>0.87235481260647518</v>
      </c>
      <c r="W1791" s="135">
        <v>0.87233168459117461</v>
      </c>
      <c r="X1791" s="135">
        <v>0.8723061381801881</v>
      </c>
      <c r="Y1791" s="135">
        <v>0.87227792211332766</v>
      </c>
      <c r="Z1791" s="135">
        <v>0.87224675938298646</v>
      </c>
      <c r="AA1791" s="135">
        <v>0.87221234467455844</v>
      </c>
      <c r="AB1791" s="135">
        <v>0.87217434156988094</v>
      </c>
      <c r="AC1791" s="135">
        <v>0.87213237949569833</v>
      </c>
      <c r="AD1791" s="135">
        <v>0.87208605039870934</v>
      </c>
      <c r="AE1791" s="135">
        <v>0.87203490512857906</v>
      </c>
      <c r="AF1791" s="135">
        <v>0.87197844951045089</v>
      </c>
      <c r="AG1791" s="135">
        <v>0.87191614008908647</v>
      </c>
      <c r="AH1791" s="135">
        <v>0.87184737952792457</v>
      </c>
      <c r="AI1791" s="135">
        <v>0.87177151164821876</v>
      </c>
      <c r="AJ1791" s="135">
        <v>0.87168781609618662</v>
      </c>
      <c r="AK1791" s="135">
        <v>0.87159550262998331</v>
      </c>
      <c r="AL1791" s="135">
        <v>0.8714937050235505</v>
      </c>
      <c r="AM1791" s="135">
        <v>0.87138147459129789</v>
      </c>
      <c r="AN1791" s="135">
        <v>0.87125777334646093</v>
      </c>
      <c r="AO1791" s="135">
        <v>0.87112146681726876</v>
      </c>
      <c r="AP1791" s="135">
        <v>0.87097131655914739</v>
      </c>
      <c r="AQ1791" s="135">
        <v>0.87080597241860314</v>
      </c>
      <c r="AR1791" s="135">
        <v>0.87062396462565639</v>
      </c>
      <c r="AS1791" s="135">
        <v>0.87042369581733026</v>
      </c>
      <c r="AT1791" s="135">
        <v>0.8702034331252626</v>
      </c>
      <c r="AU1791" s="135">
        <v>0.8699613004965846</v>
      </c>
      <c r="AV1791" s="135">
        <v>0.86969527145926273</v>
      </c>
      <c r="AW1791" s="135">
        <v>0.86940316259150197</v>
      </c>
      <c r="AX1791" s="136">
        <v>0.869082628009747</v>
      </c>
    </row>
    <row r="1792" spans="1:50">
      <c r="A1792" s="212"/>
      <c r="B1792" s="215"/>
      <c r="C1792" s="206"/>
      <c r="D1792" s="52" t="s">
        <v>38</v>
      </c>
      <c r="E1792" s="86" t="str">
        <f>A1786&amp;"/"&amp;B1790&amp;"/"&amp;C1790&amp;"/"&amp;D1792</f>
        <v>Hydro plants/Reservoirs (dams)/Electricity only/S</v>
      </c>
      <c r="F1792" s="61" t="str">
        <f>A1786</f>
        <v>Hydro plants</v>
      </c>
      <c r="G1792" s="61" t="str">
        <f>B1790</f>
        <v>Reservoirs (dams)</v>
      </c>
      <c r="H1792" s="61" t="str">
        <f>C1790</f>
        <v>Electricity only</v>
      </c>
      <c r="I1792" s="84" t="str">
        <f t="shared" si="91"/>
        <v>S</v>
      </c>
      <c r="J1792" s="135">
        <v>0.87250879249706914</v>
      </c>
      <c r="K1792" s="135">
        <v>0.87250656299807905</v>
      </c>
      <c r="L1792" s="135">
        <v>0.87250397282860193</v>
      </c>
      <c r="M1792" s="135">
        <v>0.87250096366834529</v>
      </c>
      <c r="N1792" s="135">
        <v>0.87249746777576975</v>
      </c>
      <c r="O1792" s="135">
        <v>0.87249340646934148</v>
      </c>
      <c r="P1792" s="135">
        <v>0.87248868836507387</v>
      </c>
      <c r="Q1792" s="135">
        <v>0.87248320733163698</v>
      </c>
      <c r="R1792" s="135">
        <v>0.87247684011830773</v>
      </c>
      <c r="S1792" s="135">
        <v>0.87246944360412693</v>
      </c>
      <c r="T1792" s="135">
        <v>0.87246085160873821</v>
      </c>
      <c r="U1792" s="135">
        <v>0.872450871196363</v>
      </c>
      <c r="V1792" s="135">
        <v>0.87243927839410174</v>
      </c>
      <c r="W1792" s="135">
        <v>0.87242581323412449</v>
      </c>
      <c r="X1792" s="135">
        <v>0.87241017401616772</v>
      </c>
      <c r="Y1792" s="135">
        <v>0.87239201067202587</v>
      </c>
      <c r="Z1792" s="135">
        <v>0.87237091709728987</v>
      </c>
      <c r="AA1792" s="135">
        <v>0.87234642229742554</v>
      </c>
      <c r="AB1792" s="135">
        <v>0.87231798017543827</v>
      </c>
      <c r="AC1792" s="135">
        <v>0.87228495776696413</v>
      </c>
      <c r="AD1792" s="135">
        <v>0.87224662170599321</v>
      </c>
      <c r="AE1792" s="135">
        <v>0.87220212268107511</v>
      </c>
      <c r="AF1792" s="135">
        <v>0.87215047761865705</v>
      </c>
      <c r="AG1792" s="135">
        <v>0.87209054930844454</v>
      </c>
      <c r="AH1792" s="135">
        <v>0.87202102316726116</v>
      </c>
      <c r="AI1792" s="135">
        <v>0.87194038082550995</v>
      </c>
      <c r="AJ1792" s="135">
        <v>0.87184687021777973</v>
      </c>
      <c r="AK1792" s="135">
        <v>0.87173847187154407</v>
      </c>
      <c r="AL1792" s="135">
        <v>0.87161286112219016</v>
      </c>
      <c r="AM1792" s="135">
        <v>0.8714673660479566</v>
      </c>
      <c r="AN1792" s="135">
        <v>0.87129892102667106</v>
      </c>
      <c r="AO1792" s="135">
        <v>0.87110401598264697</v>
      </c>
      <c r="AP1792" s="135">
        <v>0.87087864163573203</v>
      </c>
      <c r="AQ1792" s="135">
        <v>0.87061823140838812</v>
      </c>
      <c r="AR1792" s="135">
        <v>0.87031760111805945</v>
      </c>
      <c r="AS1792" s="135">
        <v>0.86997088821156954</v>
      </c>
      <c r="AT1792" s="135">
        <v>0.86957149311816906</v>
      </c>
      <c r="AU1792" s="135">
        <v>0.86911202633853812</v>
      </c>
      <c r="AV1792" s="135">
        <v>0.86858426617104612</v>
      </c>
      <c r="AW1792" s="135">
        <v>0.86797913350890321</v>
      </c>
      <c r="AX1792" s="136">
        <v>0.8672866918961144</v>
      </c>
    </row>
    <row r="1793" spans="1:50">
      <c r="A1793" s="213"/>
      <c r="B1793" s="218"/>
      <c r="C1793" s="210"/>
      <c r="D1793" s="93" t="s">
        <v>47</v>
      </c>
      <c r="E1793" s="73" t="str">
        <f>A1786&amp;"/"&amp;B1790&amp;"/"&amp;C1790&amp;"/"&amp;D1793</f>
        <v>Hydro plants/Reservoirs (dams)/Electricity only/XS</v>
      </c>
      <c r="F1793" s="91" t="str">
        <f>A1786</f>
        <v>Hydro plants</v>
      </c>
      <c r="G1793" s="91" t="str">
        <f>B1790</f>
        <v>Reservoirs (dams)</v>
      </c>
      <c r="H1793" s="91" t="str">
        <f>C1790</f>
        <v>Electricity only</v>
      </c>
      <c r="I1793" s="70" t="str">
        <f t="shared" si="91"/>
        <v>XS</v>
      </c>
      <c r="J1793" s="137">
        <v>0.87250879249706914</v>
      </c>
      <c r="K1793" s="137">
        <v>0.87250823091008323</v>
      </c>
      <c r="L1793" s="137">
        <v>0.87250754499560457</v>
      </c>
      <c r="M1793" s="137">
        <v>0.87250670723181367</v>
      </c>
      <c r="N1793" s="137">
        <v>0.87250568400576101</v>
      </c>
      <c r="O1793" s="137">
        <v>0.87250443426589441</v>
      </c>
      <c r="P1793" s="137">
        <v>0.87250290787680085</v>
      </c>
      <c r="Q1793" s="137">
        <v>0.87250104361050751</v>
      </c>
      <c r="R1793" s="137">
        <v>0.87249876669427306</v>
      </c>
      <c r="S1793" s="137">
        <v>0.87249598581728161</v>
      </c>
      <c r="T1793" s="137">
        <v>0.87249258947733366</v>
      </c>
      <c r="U1793" s="137">
        <v>0.87248844152274685</v>
      </c>
      <c r="V1793" s="137">
        <v>0.87248337571327772</v>
      </c>
      <c r="W1793" s="137">
        <v>0.87247718908584793</v>
      </c>
      <c r="X1793" s="137">
        <v>0.87246963386488674</v>
      </c>
      <c r="Y1793" s="137">
        <v>0.8724604076016651</v>
      </c>
      <c r="Z1793" s="137">
        <v>0.87244914116035877</v>
      </c>
      <c r="AA1793" s="137">
        <v>0.87243538408874055</v>
      </c>
      <c r="AB1793" s="137">
        <v>0.87241858681626505</v>
      </c>
      <c r="AC1793" s="137">
        <v>0.87239807900956001</v>
      </c>
      <c r="AD1793" s="137">
        <v>0.87237304328281107</v>
      </c>
      <c r="AE1793" s="137">
        <v>0.87234248330627784</v>
      </c>
      <c r="AF1793" s="137">
        <v>0.87230518517909161</v>
      </c>
      <c r="AG1793" s="137">
        <v>0.8722596707328385</v>
      </c>
      <c r="AH1793" s="137">
        <v>0.87220414121308432</v>
      </c>
      <c r="AI1793" s="137">
        <v>0.87213640955404415</v>
      </c>
      <c r="AJ1793" s="137">
        <v>0.87205381923075997</v>
      </c>
      <c r="AK1793" s="137">
        <v>0.87195314746751607</v>
      </c>
      <c r="AL1793" s="137">
        <v>0.87183049044026295</v>
      </c>
      <c r="AM1793" s="137">
        <v>0.87168112809662868</v>
      </c>
      <c r="AN1793" s="137">
        <v>0.87149936642397408</v>
      </c>
      <c r="AO1793" s="137">
        <v>0.87127835556289068</v>
      </c>
      <c r="AP1793" s="137">
        <v>0.87100988328933004</v>
      </c>
      <c r="AQ1793" s="137">
        <v>0.87068414534829486</v>
      </c>
      <c r="AR1793" s="137">
        <v>0.87028949728177807</v>
      </c>
      <c r="AS1793" s="137">
        <v>0.86981219721568548</v>
      </c>
      <c r="AT1793" s="137">
        <v>0.86923615609598359</v>
      </c>
      <c r="AU1793" s="137">
        <v>0.86854272164982671</v>
      </c>
      <c r="AV1793" s="137">
        <v>0.86771053532025932</v>
      </c>
      <c r="AW1793" s="137">
        <v>0.86671551760745857</v>
      </c>
      <c r="AX1793" s="138">
        <v>0.86553105581202827</v>
      </c>
    </row>
    <row r="1794" spans="1:50">
      <c r="A1794" s="212" t="s">
        <v>73</v>
      </c>
      <c r="B1794" s="215" t="s">
        <v>73</v>
      </c>
      <c r="C1794" s="209" t="s">
        <v>36</v>
      </c>
      <c r="D1794" s="52" t="s">
        <v>24</v>
      </c>
      <c r="E1794" s="86" t="str">
        <f>A1794&amp;"/"&amp;B1794&amp;"/"&amp;C1794&amp;"/"&amp;D1794</f>
        <v>Pump storage/Pump storage/Electricity only/L</v>
      </c>
      <c r="F1794" s="61" t="str">
        <f>A1794</f>
        <v>Pump storage</v>
      </c>
      <c r="G1794" s="61" t="str">
        <f>B1794</f>
        <v>Pump storage</v>
      </c>
      <c r="H1794" s="61" t="str">
        <f>C1794</f>
        <v>Electricity only</v>
      </c>
      <c r="I1794" s="84" t="str">
        <f t="shared" si="91"/>
        <v>L</v>
      </c>
      <c r="J1794" s="135">
        <v>0.98157239155920284</v>
      </c>
      <c r="K1794" s="135">
        <v>0.98155853397653481</v>
      </c>
      <c r="L1794" s="135">
        <v>0.9815439700764288</v>
      </c>
      <c r="M1794" s="135">
        <v>0.98152866408238237</v>
      </c>
      <c r="N1794" s="135">
        <v>0.98151257842924322</v>
      </c>
      <c r="O1794" s="135">
        <v>0.98149567367625101</v>
      </c>
      <c r="P1794" s="135">
        <v>0.98147790841611349</v>
      </c>
      <c r="Q1794" s="135">
        <v>0.98145923917995914</v>
      </c>
      <c r="R1794" s="135">
        <v>0.98143962033801724</v>
      </c>
      <c r="S1794" s="135">
        <v>0.98141900399585869</v>
      </c>
      <c r="T1794" s="135">
        <v>0.98139733988604594</v>
      </c>
      <c r="U1794" s="135">
        <v>0.9813745752550237</v>
      </c>
      <c r="V1794" s="135">
        <v>0.98135065474508887</v>
      </c>
      <c r="W1794" s="135">
        <v>0.98132552027127995</v>
      </c>
      <c r="X1794" s="135">
        <v>0.9812991108930208</v>
      </c>
      <c r="Y1794" s="135">
        <v>0.98127136268035642</v>
      </c>
      <c r="Z1794" s="135">
        <v>0.98124220857462507</v>
      </c>
      <c r="AA1794" s="135">
        <v>0.98121157824340954</v>
      </c>
      <c r="AB1794" s="135">
        <v>0.98117939792961761</v>
      </c>
      <c r="AC1794" s="135">
        <v>0.98114559029454751</v>
      </c>
      <c r="AD1794" s="135">
        <v>0.98111007425480123</v>
      </c>
      <c r="AE1794" s="135">
        <v>0.98107276481292105</v>
      </c>
      <c r="AF1794" s="135">
        <v>0.98103357288163218</v>
      </c>
      <c r="AG1794" s="135">
        <v>0.98099240510159114</v>
      </c>
      <c r="AH1794" s="135">
        <v>0.98094916365255513</v>
      </c>
      <c r="AI1794" s="135">
        <v>0.9809037460579092</v>
      </c>
      <c r="AJ1794" s="135">
        <v>0.98085604498250256</v>
      </c>
      <c r="AK1794" s="135">
        <v>0.98080594802378351</v>
      </c>
      <c r="AL1794" s="135">
        <v>0.98075333749624083</v>
      </c>
      <c r="AM1794" s="135">
        <v>0.98069809020919618</v>
      </c>
      <c r="AN1794" s="135">
        <v>0.9806400772380357</v>
      </c>
      <c r="AO1794" s="135">
        <v>0.980579163689003</v>
      </c>
      <c r="AP1794" s="135">
        <v>0.9805152084577291</v>
      </c>
      <c r="AQ1794" s="135">
        <v>0.98044806398173012</v>
      </c>
      <c r="AR1794" s="135">
        <v>0.98037757598715891</v>
      </c>
      <c r="AS1794" s="135">
        <v>0.98030358323017019</v>
      </c>
      <c r="AT1794" s="135">
        <v>0.98022591723332786</v>
      </c>
      <c r="AU1794" s="135">
        <v>0.98014440201756947</v>
      </c>
      <c r="AV1794" s="135">
        <v>0.98005885383033309</v>
      </c>
      <c r="AW1794" s="135">
        <v>0.97996908087055201</v>
      </c>
      <c r="AX1794" s="136">
        <v>0.97987488301133197</v>
      </c>
    </row>
    <row r="1795" spans="1:50">
      <c r="A1795" s="212"/>
      <c r="B1795" s="215"/>
      <c r="C1795" s="206"/>
      <c r="D1795" s="52" t="s">
        <v>25</v>
      </c>
      <c r="E1795" s="86" t="str">
        <f>A1794&amp;"/"&amp;B1794&amp;"/"&amp;C1794&amp;"/"&amp;D1795</f>
        <v>Pump storage/Pump storage/Electricity only/M</v>
      </c>
      <c r="F1795" s="61" t="str">
        <f>A1794</f>
        <v>Pump storage</v>
      </c>
      <c r="G1795" s="61" t="str">
        <f>B1794</f>
        <v>Pump storage</v>
      </c>
      <c r="H1795" s="61" t="str">
        <f>C1794</f>
        <v>Electricity only</v>
      </c>
      <c r="I1795" s="84" t="str">
        <f t="shared" si="91"/>
        <v>M</v>
      </c>
      <c r="J1795" s="135">
        <v>0.98157239155920284</v>
      </c>
      <c r="K1795" s="135">
        <v>0.98156452617416357</v>
      </c>
      <c r="L1795" s="135">
        <v>0.98155583501624888</v>
      </c>
      <c r="M1795" s="135">
        <v>0.98154623155584331</v>
      </c>
      <c r="N1795" s="135">
        <v>0.98153562023310814</v>
      </c>
      <c r="O1795" s="135">
        <v>0.98152389552374497</v>
      </c>
      <c r="P1795" s="135">
        <v>0.98151094090991475</v>
      </c>
      <c r="Q1795" s="135">
        <v>0.98149662774708268</v>
      </c>
      <c r="R1795" s="135">
        <v>0.98148081401675624</v>
      </c>
      <c r="S1795" s="135">
        <v>0.98146334295422155</v>
      </c>
      <c r="T1795" s="135">
        <v>0.98144404153949005</v>
      </c>
      <c r="U1795" s="135">
        <v>0.98142271883870469</v>
      </c>
      <c r="V1795" s="135">
        <v>0.98139916418228468</v>
      </c>
      <c r="W1795" s="135">
        <v>0.98137314516507135</v>
      </c>
      <c r="X1795" s="135">
        <v>0.98134440545271162</v>
      </c>
      <c r="Y1795" s="135">
        <v>0.98131266237749359</v>
      </c>
      <c r="Z1795" s="135">
        <v>0.98127760430585975</v>
      </c>
      <c r="AA1795" s="135">
        <v>0.98123888775887824</v>
      </c>
      <c r="AB1795" s="135">
        <v>0.98119613426611618</v>
      </c>
      <c r="AC1795" s="135">
        <v>0.98114892693266043</v>
      </c>
      <c r="AD1795" s="135">
        <v>0.98109680669854793</v>
      </c>
      <c r="AE1795" s="135">
        <v>0.98103926826965149</v>
      </c>
      <c r="AF1795" s="135">
        <v>0.98097575569925732</v>
      </c>
      <c r="AG1795" s="135">
        <v>0.98090565760022208</v>
      </c>
      <c r="AH1795" s="135">
        <v>0.98082830196891513</v>
      </c>
      <c r="AI1795" s="135">
        <v>0.98074295060424588</v>
      </c>
      <c r="AJ1795" s="135">
        <v>0.98064879310820996</v>
      </c>
      <c r="AK1795" s="135">
        <v>0.9805449404587312</v>
      </c>
      <c r="AL1795" s="135">
        <v>0.98043041815149434</v>
      </c>
      <c r="AM1795" s="135">
        <v>0.98030415891520994</v>
      </c>
      <c r="AN1795" s="135">
        <v>0.98016499501476861</v>
      </c>
      <c r="AO1795" s="135">
        <v>0.98001165016942726</v>
      </c>
      <c r="AP1795" s="135">
        <v>0.97984273112904086</v>
      </c>
      <c r="AQ1795" s="135">
        <v>0.97965671897092854</v>
      </c>
      <c r="AR1795" s="135">
        <v>0.9794519602038636</v>
      </c>
      <c r="AS1795" s="135">
        <v>0.97922665779449658</v>
      </c>
      <c r="AT1795" s="135">
        <v>0.97897886226592024</v>
      </c>
      <c r="AU1795" s="135">
        <v>0.97870646305865783</v>
      </c>
      <c r="AV1795" s="135">
        <v>0.97840718039167074</v>
      </c>
      <c r="AW1795" s="135">
        <v>0.97807855791543963</v>
      </c>
      <c r="AX1795" s="136">
        <v>0.97771795651096538</v>
      </c>
    </row>
    <row r="1796" spans="1:50">
      <c r="A1796" s="212"/>
      <c r="B1796" s="215"/>
      <c r="C1796" s="206"/>
      <c r="D1796" s="52" t="s">
        <v>38</v>
      </c>
      <c r="E1796" s="86" t="str">
        <f>A1794&amp;"/"&amp;B1794&amp;"/"&amp;C1794&amp;"/"&amp;D1796</f>
        <v>Pump storage/Pump storage/Electricity only/S</v>
      </c>
      <c r="F1796" s="61" t="str">
        <f>A1794</f>
        <v>Pump storage</v>
      </c>
      <c r="G1796" s="61" t="str">
        <f>B1794</f>
        <v>Pump storage</v>
      </c>
      <c r="H1796" s="61" t="str">
        <f>C1794</f>
        <v>Electricity only</v>
      </c>
      <c r="I1796" s="84" t="str">
        <f t="shared" si="91"/>
        <v>S</v>
      </c>
      <c r="J1796" s="135">
        <v>0.98157239155920284</v>
      </c>
      <c r="K1796" s="135">
        <v>0.98156988337283868</v>
      </c>
      <c r="L1796" s="135">
        <v>0.98156696943217725</v>
      </c>
      <c r="M1796" s="135">
        <v>0.98156358412688871</v>
      </c>
      <c r="N1796" s="135">
        <v>0.98155965124774092</v>
      </c>
      <c r="O1796" s="135">
        <v>0.98155508227800914</v>
      </c>
      <c r="P1796" s="135">
        <v>0.98154977441070801</v>
      </c>
      <c r="Q1796" s="135">
        <v>0.9815436082480915</v>
      </c>
      <c r="R1796" s="135">
        <v>0.98153644513309624</v>
      </c>
      <c r="S1796" s="135">
        <v>0.98152812405464263</v>
      </c>
      <c r="T1796" s="135">
        <v>0.98151845805983051</v>
      </c>
      <c r="U1796" s="135">
        <v>0.98150723009590823</v>
      </c>
      <c r="V1796" s="135">
        <v>0.98149418819336465</v>
      </c>
      <c r="W1796" s="135">
        <v>0.9814790398883898</v>
      </c>
      <c r="X1796" s="135">
        <v>0.9814614457681885</v>
      </c>
      <c r="Y1796" s="135">
        <v>0.98144101200602918</v>
      </c>
      <c r="Z1796" s="135">
        <v>0.98141728173445097</v>
      </c>
      <c r="AA1796" s="135">
        <v>0.98138972508460376</v>
      </c>
      <c r="AB1796" s="135">
        <v>0.98135772769736807</v>
      </c>
      <c r="AC1796" s="135">
        <v>0.98132057748783463</v>
      </c>
      <c r="AD1796" s="135">
        <v>0.98127744941924233</v>
      </c>
      <c r="AE1796" s="135">
        <v>0.98122738801620957</v>
      </c>
      <c r="AF1796" s="135">
        <v>0.98116928732098907</v>
      </c>
      <c r="AG1796" s="135">
        <v>0.98110186797199994</v>
      </c>
      <c r="AH1796" s="135">
        <v>0.9810236510631688</v>
      </c>
      <c r="AI1796" s="135">
        <v>0.98093292842869861</v>
      </c>
      <c r="AJ1796" s="135">
        <v>0.98082772899500204</v>
      </c>
      <c r="AK1796" s="135">
        <v>0.98070578085548721</v>
      </c>
      <c r="AL1796" s="135">
        <v>0.98056446876246395</v>
      </c>
      <c r="AM1796" s="135">
        <v>0.98040078680395093</v>
      </c>
      <c r="AN1796" s="135">
        <v>0.98021128615500475</v>
      </c>
      <c r="AO1796" s="135">
        <v>0.97999201798047764</v>
      </c>
      <c r="AP1796" s="135">
        <v>0.97973847184019835</v>
      </c>
      <c r="AQ1796" s="135">
        <v>0.97944551033443661</v>
      </c>
      <c r="AR1796" s="135">
        <v>0.97910730125781675</v>
      </c>
      <c r="AS1796" s="135">
        <v>0.97871724923801573</v>
      </c>
      <c r="AT1796" s="135">
        <v>0.97826792975794019</v>
      </c>
      <c r="AU1796" s="135">
        <v>0.97775102963085525</v>
      </c>
      <c r="AV1796" s="135">
        <v>0.9771572994424268</v>
      </c>
      <c r="AW1796" s="135">
        <v>0.97647652519751604</v>
      </c>
      <c r="AX1796" s="136">
        <v>0.97569752838312873</v>
      </c>
    </row>
    <row r="1797" spans="1:50" ht="11" thickBot="1">
      <c r="A1797" s="228"/>
      <c r="B1797" s="229"/>
      <c r="C1797" s="230"/>
      <c r="D1797" s="116" t="s">
        <v>47</v>
      </c>
      <c r="E1797" s="117" t="str">
        <f>A1794&amp;"/"&amp;B1794&amp;"/"&amp;C1794&amp;"/"&amp;D1797</f>
        <v>Pump storage/Pump storage/Electricity only/XS</v>
      </c>
      <c r="F1797" s="118" t="str">
        <f>A1794</f>
        <v>Pump storage</v>
      </c>
      <c r="G1797" s="118" t="str">
        <f>B1794</f>
        <v>Pump storage</v>
      </c>
      <c r="H1797" s="118" t="str">
        <f>C1794</f>
        <v>Electricity only</v>
      </c>
      <c r="I1797" s="119" t="str">
        <f t="shared" si="91"/>
        <v>XS</v>
      </c>
      <c r="J1797" s="147">
        <v>0.98157239155920284</v>
      </c>
      <c r="K1797" s="147">
        <v>0.98157175977384359</v>
      </c>
      <c r="L1797" s="147">
        <v>0.98157098812005494</v>
      </c>
      <c r="M1797" s="147">
        <v>0.9815700456357902</v>
      </c>
      <c r="N1797" s="147">
        <v>0.98156889450648099</v>
      </c>
      <c r="O1797" s="147">
        <v>0.9815674885491309</v>
      </c>
      <c r="P1797" s="147">
        <v>0.98156577136140077</v>
      </c>
      <c r="Q1797" s="147">
        <v>0.98156367406182066</v>
      </c>
      <c r="R1797" s="147">
        <v>0.98156111253105693</v>
      </c>
      <c r="S1797" s="147">
        <v>0.98155798404444172</v>
      </c>
      <c r="T1797" s="147">
        <v>0.98155416316200017</v>
      </c>
      <c r="U1797" s="147">
        <v>0.98154949671309011</v>
      </c>
      <c r="V1797" s="147">
        <v>0.98154379767743716</v>
      </c>
      <c r="W1797" s="147">
        <v>0.98153683772157907</v>
      </c>
      <c r="X1797" s="147">
        <v>0.98152833809799744</v>
      </c>
      <c r="Y1797" s="147">
        <v>0.98151795855187318</v>
      </c>
      <c r="Z1797" s="147">
        <v>0.98150528380540358</v>
      </c>
      <c r="AA1797" s="147">
        <v>0.98148980709983324</v>
      </c>
      <c r="AB1797" s="147">
        <v>0.98147091016829802</v>
      </c>
      <c r="AC1797" s="147">
        <v>0.98144783888575504</v>
      </c>
      <c r="AD1797" s="147">
        <v>0.9814196736931623</v>
      </c>
      <c r="AE1797" s="147">
        <v>0.98138529371956229</v>
      </c>
      <c r="AF1797" s="147">
        <v>0.98134333332647816</v>
      </c>
      <c r="AG1797" s="147">
        <v>0.98129212957444312</v>
      </c>
      <c r="AH1797" s="147">
        <v>0.98122965886471969</v>
      </c>
      <c r="AI1797" s="147">
        <v>0.98115346074829934</v>
      </c>
      <c r="AJ1797" s="147">
        <v>0.98106054663460474</v>
      </c>
      <c r="AK1797" s="147">
        <v>0.98094729090095545</v>
      </c>
      <c r="AL1797" s="147">
        <v>0.98080930174529568</v>
      </c>
      <c r="AM1797" s="147">
        <v>0.9806412691087073</v>
      </c>
      <c r="AN1797" s="147">
        <v>0.98043678722697059</v>
      </c>
      <c r="AO1797" s="147">
        <v>0.98018815000825177</v>
      </c>
      <c r="AP1797" s="147">
        <v>0.97988611870049613</v>
      </c>
      <c r="AQ1797" s="147">
        <v>0.9795196635168314</v>
      </c>
      <c r="AR1797" s="147">
        <v>0.9790756844420001</v>
      </c>
      <c r="AS1797" s="147">
        <v>0.97853872186764612</v>
      </c>
      <c r="AT1797" s="147">
        <v>0.97789067560798137</v>
      </c>
      <c r="AU1797" s="147">
        <v>0.97711056185605494</v>
      </c>
      <c r="AV1797" s="147">
        <v>0.9761743522352917</v>
      </c>
      <c r="AW1797" s="147">
        <v>0.97505495730839076</v>
      </c>
      <c r="AX1797" s="148">
        <v>0.97372243778853163</v>
      </c>
    </row>
    <row r="1803" spans="1:50" ht="11" thickBot="1"/>
    <row r="1804" spans="1:50">
      <c r="A1804" s="199" t="s">
        <v>27</v>
      </c>
      <c r="B1804" s="201" t="s">
        <v>28</v>
      </c>
      <c r="C1804" s="201" t="s">
        <v>29</v>
      </c>
      <c r="D1804" s="201" t="s">
        <v>30</v>
      </c>
      <c r="E1804" s="10"/>
      <c r="F1804" s="10"/>
      <c r="G1804" s="10"/>
      <c r="H1804" s="10"/>
      <c r="I1804" s="10"/>
      <c r="J1804" s="90" t="s">
        <v>104</v>
      </c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2"/>
    </row>
    <row r="1805" spans="1:50" ht="11" thickBot="1">
      <c r="A1805" s="200"/>
      <c r="B1805" s="202"/>
      <c r="C1805" s="202"/>
      <c r="D1805" s="202"/>
      <c r="E1805" s="13"/>
      <c r="F1805" s="13"/>
      <c r="G1805" s="13"/>
      <c r="H1805" s="13"/>
      <c r="I1805" s="13"/>
      <c r="J1805" s="68">
        <v>2010</v>
      </c>
      <c r="K1805" s="68">
        <v>2011</v>
      </c>
      <c r="L1805" s="68">
        <v>2012</v>
      </c>
      <c r="M1805" s="68">
        <v>2013</v>
      </c>
      <c r="N1805" s="68">
        <v>2014</v>
      </c>
      <c r="O1805" s="68">
        <v>2015</v>
      </c>
      <c r="P1805" s="68">
        <v>2016</v>
      </c>
      <c r="Q1805" s="68">
        <v>2017</v>
      </c>
      <c r="R1805" s="68">
        <v>2018</v>
      </c>
      <c r="S1805" s="68">
        <v>2019</v>
      </c>
      <c r="T1805" s="68">
        <v>2020</v>
      </c>
      <c r="U1805" s="68">
        <v>2021</v>
      </c>
      <c r="V1805" s="68">
        <v>2022</v>
      </c>
      <c r="W1805" s="68">
        <v>2023</v>
      </c>
      <c r="X1805" s="68">
        <v>2024</v>
      </c>
      <c r="Y1805" s="68">
        <v>2025</v>
      </c>
      <c r="Z1805" s="68">
        <v>2026</v>
      </c>
      <c r="AA1805" s="68">
        <v>2027</v>
      </c>
      <c r="AB1805" s="68">
        <v>2028</v>
      </c>
      <c r="AC1805" s="68">
        <v>2029</v>
      </c>
      <c r="AD1805" s="68">
        <v>2030</v>
      </c>
      <c r="AE1805" s="68">
        <v>2031</v>
      </c>
      <c r="AF1805" s="68">
        <v>2032</v>
      </c>
      <c r="AG1805" s="68">
        <v>2033</v>
      </c>
      <c r="AH1805" s="68">
        <v>2034</v>
      </c>
      <c r="AI1805" s="68">
        <v>2035</v>
      </c>
      <c r="AJ1805" s="68">
        <v>2036</v>
      </c>
      <c r="AK1805" s="68">
        <v>2037</v>
      </c>
      <c r="AL1805" s="68">
        <v>2038</v>
      </c>
      <c r="AM1805" s="68">
        <v>2039</v>
      </c>
      <c r="AN1805" s="68">
        <v>2040</v>
      </c>
      <c r="AO1805" s="68">
        <v>2041</v>
      </c>
      <c r="AP1805" s="68">
        <v>2042</v>
      </c>
      <c r="AQ1805" s="68">
        <v>2043</v>
      </c>
      <c r="AR1805" s="68">
        <v>2044</v>
      </c>
      <c r="AS1805" s="68">
        <v>2045</v>
      </c>
      <c r="AT1805" s="68">
        <v>2046</v>
      </c>
      <c r="AU1805" s="68">
        <v>2047</v>
      </c>
      <c r="AV1805" s="68">
        <v>2048</v>
      </c>
      <c r="AW1805" s="68">
        <v>2049</v>
      </c>
      <c r="AX1805" s="88">
        <v>2050</v>
      </c>
    </row>
    <row r="1806" spans="1:50">
      <c r="A1806" s="203" t="s">
        <v>34</v>
      </c>
      <c r="B1806" s="205" t="s">
        <v>35</v>
      </c>
      <c r="C1806" s="206" t="s">
        <v>36</v>
      </c>
      <c r="D1806" s="52" t="s">
        <v>24</v>
      </c>
      <c r="E1806" s="86" t="str">
        <f>A1806&amp;"/"&amp;B1806&amp;"/"&amp;C1806&amp;"/"&amp;D1806</f>
        <v>Nuclear power plants/Nuclear - current/Electricity only/L</v>
      </c>
      <c r="F1806" s="61" t="str">
        <f>A1806</f>
        <v>Nuclear power plants</v>
      </c>
      <c r="G1806" s="61" t="str">
        <f>B1806</f>
        <v>Nuclear - current</v>
      </c>
      <c r="H1806" s="61" t="str">
        <f>C1806</f>
        <v>Electricity only</v>
      </c>
      <c r="I1806" s="84" t="str">
        <f>D1806</f>
        <v>L</v>
      </c>
      <c r="J1806" s="121">
        <v>6500</v>
      </c>
      <c r="K1806" s="121">
        <v>6500</v>
      </c>
      <c r="L1806" s="121">
        <v>6500</v>
      </c>
      <c r="M1806" s="121">
        <v>6500</v>
      </c>
      <c r="N1806" s="121">
        <v>6500</v>
      </c>
      <c r="O1806" s="121">
        <v>6500</v>
      </c>
      <c r="P1806" s="121">
        <v>6500</v>
      </c>
      <c r="Q1806" s="121">
        <v>6500</v>
      </c>
      <c r="R1806" s="121">
        <v>6500</v>
      </c>
      <c r="S1806" s="121">
        <v>6500</v>
      </c>
      <c r="T1806" s="121">
        <v>6500</v>
      </c>
      <c r="U1806" s="121">
        <v>6500</v>
      </c>
      <c r="V1806" s="121">
        <v>6500</v>
      </c>
      <c r="W1806" s="121">
        <v>6500</v>
      </c>
      <c r="X1806" s="121">
        <v>6500</v>
      </c>
      <c r="Y1806" s="121">
        <v>6500</v>
      </c>
      <c r="Z1806" s="121">
        <v>6500</v>
      </c>
      <c r="AA1806" s="121">
        <v>6500</v>
      </c>
      <c r="AB1806" s="121">
        <v>6500</v>
      </c>
      <c r="AC1806" s="121">
        <v>6500</v>
      </c>
      <c r="AD1806" s="121">
        <v>6500</v>
      </c>
      <c r="AE1806" s="121">
        <v>6500</v>
      </c>
      <c r="AF1806" s="121">
        <v>6500</v>
      </c>
      <c r="AG1806" s="121">
        <v>6500</v>
      </c>
      <c r="AH1806" s="121">
        <v>6500</v>
      </c>
      <c r="AI1806" s="121">
        <v>6500</v>
      </c>
      <c r="AJ1806" s="121">
        <v>6500</v>
      </c>
      <c r="AK1806" s="121">
        <v>6500</v>
      </c>
      <c r="AL1806" s="121">
        <v>6500</v>
      </c>
      <c r="AM1806" s="121">
        <v>6500</v>
      </c>
      <c r="AN1806" s="121">
        <v>6500</v>
      </c>
      <c r="AO1806" s="121">
        <v>6500</v>
      </c>
      <c r="AP1806" s="121">
        <v>6500</v>
      </c>
      <c r="AQ1806" s="121">
        <v>6500</v>
      </c>
      <c r="AR1806" s="121">
        <v>6500</v>
      </c>
      <c r="AS1806" s="121">
        <v>6500</v>
      </c>
      <c r="AT1806" s="121">
        <v>6500</v>
      </c>
      <c r="AU1806" s="121">
        <v>6500</v>
      </c>
      <c r="AV1806" s="121">
        <v>6500</v>
      </c>
      <c r="AW1806" s="121">
        <v>6500</v>
      </c>
      <c r="AX1806" s="122">
        <v>6500</v>
      </c>
    </row>
    <row r="1807" spans="1:50">
      <c r="A1807" s="203"/>
      <c r="B1807" s="205"/>
      <c r="C1807" s="206"/>
      <c r="D1807" s="93" t="s">
        <v>25</v>
      </c>
      <c r="E1807" s="73" t="str">
        <f>A1806&amp;"/"&amp;B1806&amp;"/"&amp;C1806&amp;"/"&amp;D1807</f>
        <v>Nuclear power plants/Nuclear - current/Electricity only/M</v>
      </c>
      <c r="F1807" s="91" t="str">
        <f>A1806</f>
        <v>Nuclear power plants</v>
      </c>
      <c r="G1807" s="91" t="str">
        <f>B1806</f>
        <v>Nuclear - current</v>
      </c>
      <c r="H1807" s="91" t="str">
        <f>C1806</f>
        <v>Electricity only</v>
      </c>
      <c r="I1807" s="70" t="str">
        <f t="shared" ref="I1807:I1870" si="92">D1807</f>
        <v>M</v>
      </c>
      <c r="J1807" s="123">
        <v>4875</v>
      </c>
      <c r="K1807" s="123">
        <v>4875</v>
      </c>
      <c r="L1807" s="123">
        <v>4875</v>
      </c>
      <c r="M1807" s="123">
        <v>4875</v>
      </c>
      <c r="N1807" s="123">
        <v>4875</v>
      </c>
      <c r="O1807" s="123">
        <v>4875</v>
      </c>
      <c r="P1807" s="123">
        <v>4875</v>
      </c>
      <c r="Q1807" s="123">
        <v>4875</v>
      </c>
      <c r="R1807" s="123">
        <v>4875</v>
      </c>
      <c r="S1807" s="123">
        <v>4875</v>
      </c>
      <c r="T1807" s="123">
        <v>4875</v>
      </c>
      <c r="U1807" s="123">
        <v>4875</v>
      </c>
      <c r="V1807" s="123">
        <v>4875</v>
      </c>
      <c r="W1807" s="123">
        <v>4875</v>
      </c>
      <c r="X1807" s="123">
        <v>4875</v>
      </c>
      <c r="Y1807" s="123">
        <v>4875</v>
      </c>
      <c r="Z1807" s="123">
        <v>4875</v>
      </c>
      <c r="AA1807" s="123">
        <v>4875</v>
      </c>
      <c r="AB1807" s="123">
        <v>4875</v>
      </c>
      <c r="AC1807" s="123">
        <v>4875</v>
      </c>
      <c r="AD1807" s="123">
        <v>4875</v>
      </c>
      <c r="AE1807" s="123">
        <v>4875</v>
      </c>
      <c r="AF1807" s="123">
        <v>4875</v>
      </c>
      <c r="AG1807" s="123">
        <v>4875</v>
      </c>
      <c r="AH1807" s="123">
        <v>4875</v>
      </c>
      <c r="AI1807" s="123">
        <v>4875</v>
      </c>
      <c r="AJ1807" s="123">
        <v>4875</v>
      </c>
      <c r="AK1807" s="123">
        <v>4875</v>
      </c>
      <c r="AL1807" s="123">
        <v>4875</v>
      </c>
      <c r="AM1807" s="123">
        <v>4875</v>
      </c>
      <c r="AN1807" s="123">
        <v>4875</v>
      </c>
      <c r="AO1807" s="123">
        <v>4875</v>
      </c>
      <c r="AP1807" s="123">
        <v>4875</v>
      </c>
      <c r="AQ1807" s="123">
        <v>4875</v>
      </c>
      <c r="AR1807" s="123">
        <v>4875</v>
      </c>
      <c r="AS1807" s="123">
        <v>4875</v>
      </c>
      <c r="AT1807" s="123">
        <v>4875</v>
      </c>
      <c r="AU1807" s="123">
        <v>4875</v>
      </c>
      <c r="AV1807" s="123">
        <v>4875</v>
      </c>
      <c r="AW1807" s="123">
        <v>4875</v>
      </c>
      <c r="AX1807" s="124">
        <v>4875</v>
      </c>
    </row>
    <row r="1808" spans="1:50">
      <c r="A1808" s="203"/>
      <c r="B1808" s="207" t="s">
        <v>37</v>
      </c>
      <c r="C1808" s="209" t="s">
        <v>36</v>
      </c>
      <c r="D1808" s="52" t="s">
        <v>24</v>
      </c>
      <c r="E1808" s="86" t="str">
        <f>A1806&amp;"/"&amp;B1808&amp;"/"&amp;C1808&amp;"/"&amp;D1808</f>
        <v>Nuclear power plants/Nuclear III/Electricity only/L</v>
      </c>
      <c r="F1808" s="61" t="str">
        <f>A1806</f>
        <v>Nuclear power plants</v>
      </c>
      <c r="G1808" s="61" t="str">
        <f>B1808</f>
        <v>Nuclear III</v>
      </c>
      <c r="H1808" s="61" t="str">
        <f>C1808</f>
        <v>Electricity only</v>
      </c>
      <c r="I1808" s="84" t="str">
        <f t="shared" si="92"/>
        <v>L</v>
      </c>
      <c r="J1808" s="121">
        <v>6000</v>
      </c>
      <c r="K1808" s="121">
        <v>6000</v>
      </c>
      <c r="L1808" s="121">
        <v>6000</v>
      </c>
      <c r="M1808" s="121">
        <v>6000</v>
      </c>
      <c r="N1808" s="121">
        <v>6000</v>
      </c>
      <c r="O1808" s="121">
        <v>6000</v>
      </c>
      <c r="P1808" s="121">
        <v>6000</v>
      </c>
      <c r="Q1808" s="121">
        <v>6000</v>
      </c>
      <c r="R1808" s="121">
        <v>6000</v>
      </c>
      <c r="S1808" s="121">
        <v>6000</v>
      </c>
      <c r="T1808" s="121">
        <v>6000</v>
      </c>
      <c r="U1808" s="121">
        <v>6000</v>
      </c>
      <c r="V1808" s="121">
        <v>6000</v>
      </c>
      <c r="W1808" s="121">
        <v>6000</v>
      </c>
      <c r="X1808" s="121">
        <v>6000</v>
      </c>
      <c r="Y1808" s="121">
        <v>6000</v>
      </c>
      <c r="Z1808" s="121">
        <v>6000</v>
      </c>
      <c r="AA1808" s="121">
        <v>6000</v>
      </c>
      <c r="AB1808" s="121">
        <v>6000</v>
      </c>
      <c r="AC1808" s="121">
        <v>6000</v>
      </c>
      <c r="AD1808" s="121">
        <v>6000</v>
      </c>
      <c r="AE1808" s="121">
        <v>6000</v>
      </c>
      <c r="AF1808" s="121">
        <v>6000</v>
      </c>
      <c r="AG1808" s="121">
        <v>6000</v>
      </c>
      <c r="AH1808" s="121">
        <v>6000</v>
      </c>
      <c r="AI1808" s="121">
        <v>6000</v>
      </c>
      <c r="AJ1808" s="121">
        <v>6000</v>
      </c>
      <c r="AK1808" s="121">
        <v>6000</v>
      </c>
      <c r="AL1808" s="121">
        <v>6000</v>
      </c>
      <c r="AM1808" s="121">
        <v>6000</v>
      </c>
      <c r="AN1808" s="121">
        <v>6000</v>
      </c>
      <c r="AO1808" s="121">
        <v>6000</v>
      </c>
      <c r="AP1808" s="121">
        <v>6000</v>
      </c>
      <c r="AQ1808" s="121">
        <v>6000</v>
      </c>
      <c r="AR1808" s="121">
        <v>6000</v>
      </c>
      <c r="AS1808" s="121">
        <v>6000</v>
      </c>
      <c r="AT1808" s="121">
        <v>6000</v>
      </c>
      <c r="AU1808" s="121">
        <v>6000</v>
      </c>
      <c r="AV1808" s="121">
        <v>6000</v>
      </c>
      <c r="AW1808" s="121">
        <v>6000</v>
      </c>
      <c r="AX1808" s="122">
        <v>6000</v>
      </c>
    </row>
    <row r="1809" spans="1:50">
      <c r="A1809" s="203"/>
      <c r="B1809" s="205"/>
      <c r="C1809" s="206"/>
      <c r="D1809" s="52" t="s">
        <v>25</v>
      </c>
      <c r="E1809" s="86" t="str">
        <f>A1806&amp;"/"&amp;B1808&amp;"/"&amp;C1808&amp;"/"&amp;D1809</f>
        <v>Nuclear power plants/Nuclear III/Electricity only/M</v>
      </c>
      <c r="F1809" s="61" t="str">
        <f>A1806</f>
        <v>Nuclear power plants</v>
      </c>
      <c r="G1809" s="61" t="str">
        <f>B1808</f>
        <v>Nuclear III</v>
      </c>
      <c r="H1809" s="61" t="str">
        <f>C1808</f>
        <v>Electricity only</v>
      </c>
      <c r="I1809" s="84" t="str">
        <f t="shared" si="92"/>
        <v>M</v>
      </c>
      <c r="J1809" s="121">
        <v>4200</v>
      </c>
      <c r="K1809" s="121">
        <v>4200</v>
      </c>
      <c r="L1809" s="121">
        <v>4200</v>
      </c>
      <c r="M1809" s="121">
        <v>4200</v>
      </c>
      <c r="N1809" s="121">
        <v>4200</v>
      </c>
      <c r="O1809" s="121">
        <v>4200</v>
      </c>
      <c r="P1809" s="121">
        <v>4200</v>
      </c>
      <c r="Q1809" s="121">
        <v>4200</v>
      </c>
      <c r="R1809" s="121">
        <v>4200</v>
      </c>
      <c r="S1809" s="121">
        <v>4200</v>
      </c>
      <c r="T1809" s="121">
        <v>4200</v>
      </c>
      <c r="U1809" s="121">
        <v>4200</v>
      </c>
      <c r="V1809" s="121">
        <v>4200</v>
      </c>
      <c r="W1809" s="121">
        <v>4200</v>
      </c>
      <c r="X1809" s="121">
        <v>4200</v>
      </c>
      <c r="Y1809" s="121">
        <v>4200</v>
      </c>
      <c r="Z1809" s="121">
        <v>4200</v>
      </c>
      <c r="AA1809" s="121">
        <v>4200</v>
      </c>
      <c r="AB1809" s="121">
        <v>4200</v>
      </c>
      <c r="AC1809" s="121">
        <v>4200</v>
      </c>
      <c r="AD1809" s="121">
        <v>4200</v>
      </c>
      <c r="AE1809" s="121">
        <v>4200</v>
      </c>
      <c r="AF1809" s="121">
        <v>4200</v>
      </c>
      <c r="AG1809" s="121">
        <v>4200</v>
      </c>
      <c r="AH1809" s="121">
        <v>4200</v>
      </c>
      <c r="AI1809" s="121">
        <v>4200</v>
      </c>
      <c r="AJ1809" s="121">
        <v>4200</v>
      </c>
      <c r="AK1809" s="121">
        <v>4200</v>
      </c>
      <c r="AL1809" s="121">
        <v>4200</v>
      </c>
      <c r="AM1809" s="121">
        <v>4200</v>
      </c>
      <c r="AN1809" s="121">
        <v>4200</v>
      </c>
      <c r="AO1809" s="121">
        <v>4200</v>
      </c>
      <c r="AP1809" s="121">
        <v>4200</v>
      </c>
      <c r="AQ1809" s="121">
        <v>4200</v>
      </c>
      <c r="AR1809" s="121">
        <v>4200</v>
      </c>
      <c r="AS1809" s="121">
        <v>4200</v>
      </c>
      <c r="AT1809" s="121">
        <v>4200</v>
      </c>
      <c r="AU1809" s="121">
        <v>4200</v>
      </c>
      <c r="AV1809" s="121">
        <v>4200</v>
      </c>
      <c r="AW1809" s="121">
        <v>4200</v>
      </c>
      <c r="AX1809" s="122">
        <v>4200</v>
      </c>
    </row>
    <row r="1810" spans="1:50">
      <c r="A1810" s="203"/>
      <c r="B1810" s="208"/>
      <c r="C1810" s="210"/>
      <c r="D1810" s="93" t="s">
        <v>38</v>
      </c>
      <c r="E1810" s="73" t="str">
        <f>A1806&amp;"/"&amp;B1808&amp;"/"&amp;C1808&amp;"/"&amp;D1810</f>
        <v>Nuclear power plants/Nuclear III/Electricity only/S</v>
      </c>
      <c r="F1810" s="91" t="str">
        <f>A1806</f>
        <v>Nuclear power plants</v>
      </c>
      <c r="G1810" s="91" t="str">
        <f>B1808</f>
        <v>Nuclear III</v>
      </c>
      <c r="H1810" s="91" t="str">
        <f>C1808</f>
        <v>Electricity only</v>
      </c>
      <c r="I1810" s="70" t="str">
        <f t="shared" si="92"/>
        <v>S</v>
      </c>
      <c r="J1810" s="123" t="s">
        <v>99</v>
      </c>
      <c r="K1810" s="123" t="s">
        <v>99</v>
      </c>
      <c r="L1810" s="123" t="s">
        <v>99</v>
      </c>
      <c r="M1810" s="123" t="s">
        <v>99</v>
      </c>
      <c r="N1810" s="123" t="s">
        <v>99</v>
      </c>
      <c r="O1810" s="123" t="s">
        <v>99</v>
      </c>
      <c r="P1810" s="123" t="s">
        <v>99</v>
      </c>
      <c r="Q1810" s="123" t="s">
        <v>99</v>
      </c>
      <c r="R1810" s="123" t="s">
        <v>99</v>
      </c>
      <c r="S1810" s="123" t="s">
        <v>99</v>
      </c>
      <c r="T1810" s="123" t="s">
        <v>99</v>
      </c>
      <c r="U1810" s="123" t="s">
        <v>99</v>
      </c>
      <c r="V1810" s="123" t="s">
        <v>99</v>
      </c>
      <c r="W1810" s="123" t="s">
        <v>99</v>
      </c>
      <c r="X1810" s="123" t="s">
        <v>99</v>
      </c>
      <c r="Y1810" s="123">
        <v>2730</v>
      </c>
      <c r="Z1810" s="123">
        <v>2730</v>
      </c>
      <c r="AA1810" s="123">
        <v>2730</v>
      </c>
      <c r="AB1810" s="123">
        <v>2730</v>
      </c>
      <c r="AC1810" s="123">
        <v>2730</v>
      </c>
      <c r="AD1810" s="123">
        <v>2730</v>
      </c>
      <c r="AE1810" s="123">
        <v>2730</v>
      </c>
      <c r="AF1810" s="123">
        <v>2730</v>
      </c>
      <c r="AG1810" s="123">
        <v>2730</v>
      </c>
      <c r="AH1810" s="123">
        <v>2730</v>
      </c>
      <c r="AI1810" s="123">
        <v>2730</v>
      </c>
      <c r="AJ1810" s="123">
        <v>2730</v>
      </c>
      <c r="AK1810" s="123">
        <v>2730</v>
      </c>
      <c r="AL1810" s="123">
        <v>2730</v>
      </c>
      <c r="AM1810" s="123">
        <v>2730</v>
      </c>
      <c r="AN1810" s="123">
        <v>2730</v>
      </c>
      <c r="AO1810" s="123">
        <v>2730</v>
      </c>
      <c r="AP1810" s="123">
        <v>2730</v>
      </c>
      <c r="AQ1810" s="123">
        <v>2730</v>
      </c>
      <c r="AR1810" s="123">
        <v>2730</v>
      </c>
      <c r="AS1810" s="123">
        <v>2730</v>
      </c>
      <c r="AT1810" s="123">
        <v>2730</v>
      </c>
      <c r="AU1810" s="123">
        <v>2730</v>
      </c>
      <c r="AV1810" s="123">
        <v>2730</v>
      </c>
      <c r="AW1810" s="123">
        <v>2730</v>
      </c>
      <c r="AX1810" s="124">
        <v>2730</v>
      </c>
    </row>
    <row r="1811" spans="1:50">
      <c r="A1811" s="203"/>
      <c r="B1811" s="205" t="s">
        <v>39</v>
      </c>
      <c r="C1811" s="219" t="s">
        <v>36</v>
      </c>
      <c r="D1811" s="52" t="s">
        <v>24</v>
      </c>
      <c r="E1811" s="86" t="str">
        <f>A1806&amp;"/"&amp;B1811&amp;"/"&amp;C1811&amp;"/"&amp;D1811</f>
        <v>Nuclear power plants/Nuclear IV/Electricity only/L</v>
      </c>
      <c r="F1811" s="61" t="str">
        <f>A1806</f>
        <v>Nuclear power plants</v>
      </c>
      <c r="G1811" s="61" t="str">
        <f>B1811</f>
        <v>Nuclear IV</v>
      </c>
      <c r="H1811" s="61" t="str">
        <f>C1811</f>
        <v>Electricity only</v>
      </c>
      <c r="I1811" s="84" t="str">
        <f t="shared" si="92"/>
        <v>L</v>
      </c>
      <c r="J1811" s="121" t="s">
        <v>99</v>
      </c>
      <c r="K1811" s="121" t="s">
        <v>99</v>
      </c>
      <c r="L1811" s="121" t="s">
        <v>99</v>
      </c>
      <c r="M1811" s="121" t="s">
        <v>99</v>
      </c>
      <c r="N1811" s="121" t="s">
        <v>99</v>
      </c>
      <c r="O1811" s="121" t="s">
        <v>99</v>
      </c>
      <c r="P1811" s="121" t="s">
        <v>99</v>
      </c>
      <c r="Q1811" s="121" t="s">
        <v>99</v>
      </c>
      <c r="R1811" s="121" t="s">
        <v>99</v>
      </c>
      <c r="S1811" s="121" t="s">
        <v>99</v>
      </c>
      <c r="T1811" s="121" t="s">
        <v>99</v>
      </c>
      <c r="U1811" s="121" t="s">
        <v>99</v>
      </c>
      <c r="V1811" s="121" t="s">
        <v>99</v>
      </c>
      <c r="W1811" s="121" t="s">
        <v>99</v>
      </c>
      <c r="X1811" s="121" t="s">
        <v>99</v>
      </c>
      <c r="Y1811" s="121" t="s">
        <v>99</v>
      </c>
      <c r="Z1811" s="121" t="s">
        <v>99</v>
      </c>
      <c r="AA1811" s="121" t="s">
        <v>99</v>
      </c>
      <c r="AB1811" s="121" t="s">
        <v>99</v>
      </c>
      <c r="AC1811" s="121" t="s">
        <v>99</v>
      </c>
      <c r="AD1811" s="121" t="s">
        <v>99</v>
      </c>
      <c r="AE1811" s="121" t="s">
        <v>99</v>
      </c>
      <c r="AF1811" s="121" t="s">
        <v>99</v>
      </c>
      <c r="AG1811" s="121" t="s">
        <v>99</v>
      </c>
      <c r="AH1811" s="121" t="s">
        <v>99</v>
      </c>
      <c r="AI1811" s="121">
        <v>5750</v>
      </c>
      <c r="AJ1811" s="121">
        <v>5750</v>
      </c>
      <c r="AK1811" s="121">
        <v>5750</v>
      </c>
      <c r="AL1811" s="121">
        <v>5750</v>
      </c>
      <c r="AM1811" s="121">
        <v>5750</v>
      </c>
      <c r="AN1811" s="121">
        <v>5750</v>
      </c>
      <c r="AO1811" s="121">
        <v>5750</v>
      </c>
      <c r="AP1811" s="121">
        <v>5750</v>
      </c>
      <c r="AQ1811" s="121">
        <v>5750</v>
      </c>
      <c r="AR1811" s="121">
        <v>5750</v>
      </c>
      <c r="AS1811" s="121">
        <v>5750</v>
      </c>
      <c r="AT1811" s="121">
        <v>5750</v>
      </c>
      <c r="AU1811" s="121">
        <v>5750</v>
      </c>
      <c r="AV1811" s="121">
        <v>5750</v>
      </c>
      <c r="AW1811" s="121">
        <v>5750</v>
      </c>
      <c r="AX1811" s="122">
        <v>5750</v>
      </c>
    </row>
    <row r="1812" spans="1:50">
      <c r="A1812" s="204"/>
      <c r="B1812" s="208"/>
      <c r="C1812" s="220"/>
      <c r="D1812" s="93" t="s">
        <v>25</v>
      </c>
      <c r="E1812" s="86" t="str">
        <f>A1806&amp;"/"&amp;B1811&amp;"/"&amp;C1811&amp;"/"&amp;D1812</f>
        <v>Nuclear power plants/Nuclear IV/Electricity only/M</v>
      </c>
      <c r="F1812" s="61" t="str">
        <f>A1806</f>
        <v>Nuclear power plants</v>
      </c>
      <c r="G1812" s="61" t="str">
        <f>B1811</f>
        <v>Nuclear IV</v>
      </c>
      <c r="H1812" s="61" t="str">
        <f>C1811</f>
        <v>Electricity only</v>
      </c>
      <c r="I1812" s="84" t="str">
        <f t="shared" si="92"/>
        <v>M</v>
      </c>
      <c r="J1812" s="121" t="s">
        <v>99</v>
      </c>
      <c r="K1812" s="121" t="s">
        <v>99</v>
      </c>
      <c r="L1812" s="121" t="s">
        <v>99</v>
      </c>
      <c r="M1812" s="121" t="s">
        <v>99</v>
      </c>
      <c r="N1812" s="121" t="s">
        <v>99</v>
      </c>
      <c r="O1812" s="121" t="s">
        <v>99</v>
      </c>
      <c r="P1812" s="121" t="s">
        <v>99</v>
      </c>
      <c r="Q1812" s="121" t="s">
        <v>99</v>
      </c>
      <c r="R1812" s="121" t="s">
        <v>99</v>
      </c>
      <c r="S1812" s="121" t="s">
        <v>99</v>
      </c>
      <c r="T1812" s="121" t="s">
        <v>99</v>
      </c>
      <c r="U1812" s="121" t="s">
        <v>99</v>
      </c>
      <c r="V1812" s="121" t="s">
        <v>99</v>
      </c>
      <c r="W1812" s="121" t="s">
        <v>99</v>
      </c>
      <c r="X1812" s="121" t="s">
        <v>99</v>
      </c>
      <c r="Y1812" s="121" t="s">
        <v>99</v>
      </c>
      <c r="Z1812" s="121" t="s">
        <v>99</v>
      </c>
      <c r="AA1812" s="121" t="s">
        <v>99</v>
      </c>
      <c r="AB1812" s="121" t="s">
        <v>99</v>
      </c>
      <c r="AC1812" s="121" t="s">
        <v>99</v>
      </c>
      <c r="AD1812" s="121" t="s">
        <v>99</v>
      </c>
      <c r="AE1812" s="121" t="s">
        <v>99</v>
      </c>
      <c r="AF1812" s="121" t="s">
        <v>99</v>
      </c>
      <c r="AG1812" s="121" t="s">
        <v>99</v>
      </c>
      <c r="AH1812" s="121" t="s">
        <v>99</v>
      </c>
      <c r="AI1812" s="121">
        <v>4168.75</v>
      </c>
      <c r="AJ1812" s="121">
        <v>4168.75</v>
      </c>
      <c r="AK1812" s="121">
        <v>4168.75</v>
      </c>
      <c r="AL1812" s="121">
        <v>4168.75</v>
      </c>
      <c r="AM1812" s="121">
        <v>4168.75</v>
      </c>
      <c r="AN1812" s="121">
        <v>4168.75</v>
      </c>
      <c r="AO1812" s="121">
        <v>4168.75</v>
      </c>
      <c r="AP1812" s="121">
        <v>4168.75</v>
      </c>
      <c r="AQ1812" s="121">
        <v>4168.75</v>
      </c>
      <c r="AR1812" s="121">
        <v>4168.75</v>
      </c>
      <c r="AS1812" s="121">
        <v>4168.75</v>
      </c>
      <c r="AT1812" s="121">
        <v>4168.75</v>
      </c>
      <c r="AU1812" s="121">
        <v>4168.75</v>
      </c>
      <c r="AV1812" s="121">
        <v>4168.75</v>
      </c>
      <c r="AW1812" s="121">
        <v>4168.75</v>
      </c>
      <c r="AX1812" s="122">
        <v>4168.75</v>
      </c>
    </row>
    <row r="1813" spans="1:50">
      <c r="A1813" s="211" t="s">
        <v>40</v>
      </c>
      <c r="B1813" s="214" t="s">
        <v>41</v>
      </c>
      <c r="C1813" s="209" t="s">
        <v>36</v>
      </c>
      <c r="D1813" s="67" t="s">
        <v>24</v>
      </c>
      <c r="E1813" s="87" t="str">
        <f>A1813&amp;"/"&amp;B1813&amp;"/"&amp;C1813&amp;"/"&amp;D1813</f>
        <v>Coal fired power plants/Integrated gasification combined cycle/Electricity only/L</v>
      </c>
      <c r="F1813" s="55" t="str">
        <f>A1813</f>
        <v>Coal fired power plants</v>
      </c>
      <c r="G1813" s="55" t="str">
        <f>B1813</f>
        <v>Integrated gasification combined cycle</v>
      </c>
      <c r="H1813" s="55" t="str">
        <f>C1813</f>
        <v>Electricity only</v>
      </c>
      <c r="I1813" s="85" t="str">
        <f t="shared" si="92"/>
        <v>L</v>
      </c>
      <c r="J1813" s="125">
        <v>6700</v>
      </c>
      <c r="K1813" s="125">
        <v>6700</v>
      </c>
      <c r="L1813" s="125">
        <v>6700</v>
      </c>
      <c r="M1813" s="125">
        <v>6700</v>
      </c>
      <c r="N1813" s="125">
        <v>6700</v>
      </c>
      <c r="O1813" s="125">
        <v>6700</v>
      </c>
      <c r="P1813" s="125">
        <v>6700</v>
      </c>
      <c r="Q1813" s="125">
        <v>6700</v>
      </c>
      <c r="R1813" s="125">
        <v>6700</v>
      </c>
      <c r="S1813" s="125">
        <v>6700</v>
      </c>
      <c r="T1813" s="125">
        <v>6700</v>
      </c>
      <c r="U1813" s="125">
        <v>6700</v>
      </c>
      <c r="V1813" s="125">
        <v>6700</v>
      </c>
      <c r="W1813" s="125">
        <v>6700</v>
      </c>
      <c r="X1813" s="125">
        <v>6700</v>
      </c>
      <c r="Y1813" s="125">
        <v>6700</v>
      </c>
      <c r="Z1813" s="125">
        <v>6700</v>
      </c>
      <c r="AA1813" s="125">
        <v>6700</v>
      </c>
      <c r="AB1813" s="125">
        <v>6700</v>
      </c>
      <c r="AC1813" s="125">
        <v>6700</v>
      </c>
      <c r="AD1813" s="125">
        <v>6700</v>
      </c>
      <c r="AE1813" s="125">
        <v>6700</v>
      </c>
      <c r="AF1813" s="125">
        <v>6700</v>
      </c>
      <c r="AG1813" s="125">
        <v>6700</v>
      </c>
      <c r="AH1813" s="125">
        <v>6700</v>
      </c>
      <c r="AI1813" s="125">
        <v>6700</v>
      </c>
      <c r="AJ1813" s="125">
        <v>6700</v>
      </c>
      <c r="AK1813" s="125">
        <v>6700</v>
      </c>
      <c r="AL1813" s="125">
        <v>6700</v>
      </c>
      <c r="AM1813" s="125">
        <v>6700</v>
      </c>
      <c r="AN1813" s="125">
        <v>6700</v>
      </c>
      <c r="AO1813" s="125">
        <v>6700</v>
      </c>
      <c r="AP1813" s="125">
        <v>6700</v>
      </c>
      <c r="AQ1813" s="125">
        <v>6700</v>
      </c>
      <c r="AR1813" s="125">
        <v>6700</v>
      </c>
      <c r="AS1813" s="125">
        <v>6700</v>
      </c>
      <c r="AT1813" s="125">
        <v>6700</v>
      </c>
      <c r="AU1813" s="125">
        <v>6700</v>
      </c>
      <c r="AV1813" s="125">
        <v>6700</v>
      </c>
      <c r="AW1813" s="125">
        <v>6700</v>
      </c>
      <c r="AX1813" s="126">
        <v>6700</v>
      </c>
    </row>
    <row r="1814" spans="1:50">
      <c r="A1814" s="212"/>
      <c r="B1814" s="215"/>
      <c r="C1814" s="216"/>
      <c r="D1814" s="52" t="s">
        <v>25</v>
      </c>
      <c r="E1814" s="86" t="str">
        <f>A1813&amp;"/"&amp;B1813&amp;"/"&amp;C1813&amp;"/"&amp;D1814</f>
        <v>Coal fired power plants/Integrated gasification combined cycle/Electricity only/M</v>
      </c>
      <c r="F1814" s="61" t="str">
        <f>A1813</f>
        <v>Coal fired power plants</v>
      </c>
      <c r="G1814" s="61" t="str">
        <f>B1813</f>
        <v>Integrated gasification combined cycle</v>
      </c>
      <c r="H1814" s="61" t="str">
        <f>C1813</f>
        <v>Electricity only</v>
      </c>
      <c r="I1814" s="84" t="str">
        <f t="shared" si="92"/>
        <v>M</v>
      </c>
      <c r="J1814" s="121">
        <v>4556</v>
      </c>
      <c r="K1814" s="121">
        <v>4556</v>
      </c>
      <c r="L1814" s="121">
        <v>4556</v>
      </c>
      <c r="M1814" s="121">
        <v>4556</v>
      </c>
      <c r="N1814" s="121">
        <v>4556</v>
      </c>
      <c r="O1814" s="121">
        <v>4556</v>
      </c>
      <c r="P1814" s="121">
        <v>4556</v>
      </c>
      <c r="Q1814" s="121">
        <v>4556</v>
      </c>
      <c r="R1814" s="121">
        <v>4556</v>
      </c>
      <c r="S1814" s="121">
        <v>4556</v>
      </c>
      <c r="T1814" s="121">
        <v>4556</v>
      </c>
      <c r="U1814" s="121">
        <v>4556</v>
      </c>
      <c r="V1814" s="121">
        <v>4556</v>
      </c>
      <c r="W1814" s="121">
        <v>4556</v>
      </c>
      <c r="X1814" s="121">
        <v>4556</v>
      </c>
      <c r="Y1814" s="121">
        <v>4556</v>
      </c>
      <c r="Z1814" s="121">
        <v>4556</v>
      </c>
      <c r="AA1814" s="121">
        <v>4556</v>
      </c>
      <c r="AB1814" s="121">
        <v>4556</v>
      </c>
      <c r="AC1814" s="121">
        <v>4556</v>
      </c>
      <c r="AD1814" s="121">
        <v>4556</v>
      </c>
      <c r="AE1814" s="121">
        <v>4556</v>
      </c>
      <c r="AF1814" s="121">
        <v>4556</v>
      </c>
      <c r="AG1814" s="121">
        <v>4556</v>
      </c>
      <c r="AH1814" s="121">
        <v>4556</v>
      </c>
      <c r="AI1814" s="121">
        <v>4556</v>
      </c>
      <c r="AJ1814" s="121">
        <v>4556</v>
      </c>
      <c r="AK1814" s="121">
        <v>4556</v>
      </c>
      <c r="AL1814" s="121">
        <v>4556</v>
      </c>
      <c r="AM1814" s="121">
        <v>4556</v>
      </c>
      <c r="AN1814" s="121">
        <v>4556</v>
      </c>
      <c r="AO1814" s="121">
        <v>4556</v>
      </c>
      <c r="AP1814" s="121">
        <v>4556</v>
      </c>
      <c r="AQ1814" s="121">
        <v>4556</v>
      </c>
      <c r="AR1814" s="121">
        <v>4556</v>
      </c>
      <c r="AS1814" s="121">
        <v>4556</v>
      </c>
      <c r="AT1814" s="121">
        <v>4556</v>
      </c>
      <c r="AU1814" s="121">
        <v>4556</v>
      </c>
      <c r="AV1814" s="121">
        <v>4556</v>
      </c>
      <c r="AW1814" s="121">
        <v>4556</v>
      </c>
      <c r="AX1814" s="122">
        <v>4556</v>
      </c>
    </row>
    <row r="1815" spans="1:50">
      <c r="A1815" s="212"/>
      <c r="B1815" s="215"/>
      <c r="C1815" s="217" t="s">
        <v>26</v>
      </c>
      <c r="D1815" s="83" t="s">
        <v>24</v>
      </c>
      <c r="E1815" s="56" t="str">
        <f>A1813&amp;"/"&amp;B1813&amp;"/"&amp;C1815&amp;"/"&amp;D1815</f>
        <v>Coal fired power plants/Integrated gasification combined cycle/CHP/L</v>
      </c>
      <c r="F1815" s="103" t="str">
        <f>A1813</f>
        <v>Coal fired power plants</v>
      </c>
      <c r="G1815" s="103" t="str">
        <f>B1813</f>
        <v>Integrated gasification combined cycle</v>
      </c>
      <c r="H1815" s="103" t="str">
        <f>C1815</f>
        <v>CHP</v>
      </c>
      <c r="I1815" s="104" t="str">
        <f t="shared" si="92"/>
        <v>L</v>
      </c>
      <c r="J1815" s="127">
        <v>5360</v>
      </c>
      <c r="K1815" s="127">
        <v>5360</v>
      </c>
      <c r="L1815" s="127">
        <v>5360</v>
      </c>
      <c r="M1815" s="127">
        <v>5360</v>
      </c>
      <c r="N1815" s="127">
        <v>5360</v>
      </c>
      <c r="O1815" s="127">
        <v>5360</v>
      </c>
      <c r="P1815" s="127">
        <v>5360</v>
      </c>
      <c r="Q1815" s="127">
        <v>5360</v>
      </c>
      <c r="R1815" s="127">
        <v>5360</v>
      </c>
      <c r="S1815" s="127">
        <v>5360</v>
      </c>
      <c r="T1815" s="127">
        <v>5360</v>
      </c>
      <c r="U1815" s="127">
        <v>5360</v>
      </c>
      <c r="V1815" s="127">
        <v>5360</v>
      </c>
      <c r="W1815" s="127">
        <v>5360</v>
      </c>
      <c r="X1815" s="127">
        <v>5360</v>
      </c>
      <c r="Y1815" s="127">
        <v>5360</v>
      </c>
      <c r="Z1815" s="127">
        <v>5360</v>
      </c>
      <c r="AA1815" s="127">
        <v>5360</v>
      </c>
      <c r="AB1815" s="127">
        <v>5360</v>
      </c>
      <c r="AC1815" s="127">
        <v>5360</v>
      </c>
      <c r="AD1815" s="127">
        <v>5360</v>
      </c>
      <c r="AE1815" s="127">
        <v>5360</v>
      </c>
      <c r="AF1815" s="127">
        <v>5360</v>
      </c>
      <c r="AG1815" s="127">
        <v>5360</v>
      </c>
      <c r="AH1815" s="127">
        <v>5360</v>
      </c>
      <c r="AI1815" s="127">
        <v>5360</v>
      </c>
      <c r="AJ1815" s="127">
        <v>5360</v>
      </c>
      <c r="AK1815" s="127">
        <v>5360</v>
      </c>
      <c r="AL1815" s="127">
        <v>5360</v>
      </c>
      <c r="AM1815" s="127">
        <v>5360</v>
      </c>
      <c r="AN1815" s="127">
        <v>5360</v>
      </c>
      <c r="AO1815" s="127">
        <v>5360</v>
      </c>
      <c r="AP1815" s="127">
        <v>5360</v>
      </c>
      <c r="AQ1815" s="127">
        <v>5360</v>
      </c>
      <c r="AR1815" s="127">
        <v>5360</v>
      </c>
      <c r="AS1815" s="127">
        <v>5360</v>
      </c>
      <c r="AT1815" s="127">
        <v>5360</v>
      </c>
      <c r="AU1815" s="127">
        <v>5360</v>
      </c>
      <c r="AV1815" s="127">
        <v>5360</v>
      </c>
      <c r="AW1815" s="127">
        <v>5360</v>
      </c>
      <c r="AX1815" s="128">
        <v>5360</v>
      </c>
    </row>
    <row r="1816" spans="1:50">
      <c r="A1816" s="212"/>
      <c r="B1816" s="215"/>
      <c r="C1816" s="216"/>
      <c r="D1816" s="106" t="s">
        <v>25</v>
      </c>
      <c r="E1816" s="107" t="str">
        <f>A1813&amp;"/"&amp;B1813&amp;"/"&amp;C1815&amp;"/"&amp;D1816</f>
        <v>Coal fired power plants/Integrated gasification combined cycle/CHP/M</v>
      </c>
      <c r="F1816" s="108" t="str">
        <f>A1813</f>
        <v>Coal fired power plants</v>
      </c>
      <c r="G1816" s="108" t="str">
        <f>B1813</f>
        <v>Integrated gasification combined cycle</v>
      </c>
      <c r="H1816" s="108" t="str">
        <f>C1815</f>
        <v>CHP</v>
      </c>
      <c r="I1816" s="109" t="str">
        <f t="shared" si="92"/>
        <v>M</v>
      </c>
      <c r="J1816" s="129">
        <v>3216</v>
      </c>
      <c r="K1816" s="129">
        <v>3216</v>
      </c>
      <c r="L1816" s="129">
        <v>3216</v>
      </c>
      <c r="M1816" s="129">
        <v>3216</v>
      </c>
      <c r="N1816" s="129">
        <v>3216</v>
      </c>
      <c r="O1816" s="129">
        <v>3216</v>
      </c>
      <c r="P1816" s="129">
        <v>3216</v>
      </c>
      <c r="Q1816" s="129">
        <v>3216</v>
      </c>
      <c r="R1816" s="129">
        <v>3216</v>
      </c>
      <c r="S1816" s="129">
        <v>3216</v>
      </c>
      <c r="T1816" s="129">
        <v>3216</v>
      </c>
      <c r="U1816" s="129">
        <v>3216</v>
      </c>
      <c r="V1816" s="129">
        <v>3216</v>
      </c>
      <c r="W1816" s="129">
        <v>3216</v>
      </c>
      <c r="X1816" s="129">
        <v>3216</v>
      </c>
      <c r="Y1816" s="129">
        <v>3216</v>
      </c>
      <c r="Z1816" s="129">
        <v>3216</v>
      </c>
      <c r="AA1816" s="129">
        <v>3216</v>
      </c>
      <c r="AB1816" s="129">
        <v>3216</v>
      </c>
      <c r="AC1816" s="129">
        <v>3216</v>
      </c>
      <c r="AD1816" s="129">
        <v>3216</v>
      </c>
      <c r="AE1816" s="129">
        <v>3216</v>
      </c>
      <c r="AF1816" s="129">
        <v>3216</v>
      </c>
      <c r="AG1816" s="129">
        <v>3216</v>
      </c>
      <c r="AH1816" s="129">
        <v>3216</v>
      </c>
      <c r="AI1816" s="129">
        <v>3216</v>
      </c>
      <c r="AJ1816" s="129">
        <v>3216</v>
      </c>
      <c r="AK1816" s="129">
        <v>3216</v>
      </c>
      <c r="AL1816" s="129">
        <v>3216</v>
      </c>
      <c r="AM1816" s="129">
        <v>3216</v>
      </c>
      <c r="AN1816" s="129">
        <v>3216</v>
      </c>
      <c r="AO1816" s="129">
        <v>3216</v>
      </c>
      <c r="AP1816" s="129">
        <v>3216</v>
      </c>
      <c r="AQ1816" s="129">
        <v>3216</v>
      </c>
      <c r="AR1816" s="129">
        <v>3216</v>
      </c>
      <c r="AS1816" s="129">
        <v>3216</v>
      </c>
      <c r="AT1816" s="129">
        <v>3216</v>
      </c>
      <c r="AU1816" s="129">
        <v>3216</v>
      </c>
      <c r="AV1816" s="129">
        <v>3216</v>
      </c>
      <c r="AW1816" s="129">
        <v>3216</v>
      </c>
      <c r="AX1816" s="130">
        <v>3216</v>
      </c>
    </row>
    <row r="1817" spans="1:50">
      <c r="A1817" s="212"/>
      <c r="B1817" s="215"/>
      <c r="C1817" s="217" t="s">
        <v>42</v>
      </c>
      <c r="D1817" s="83" t="s">
        <v>24</v>
      </c>
      <c r="E1817" s="56" t="str">
        <f>A1813&amp;"/"&amp;B1813&amp;"/"&amp;C1817&amp;"/"&amp;D1817</f>
        <v>Coal fired power plants/Integrated gasification combined cycle/Electricity only with CCS/L</v>
      </c>
      <c r="F1817" s="103" t="str">
        <f>A1813</f>
        <v>Coal fired power plants</v>
      </c>
      <c r="G1817" s="103" t="str">
        <f>B1813</f>
        <v>Integrated gasification combined cycle</v>
      </c>
      <c r="H1817" s="103" t="str">
        <f>C1817</f>
        <v>Electricity only with CCS</v>
      </c>
      <c r="I1817" s="104" t="str">
        <f t="shared" si="92"/>
        <v>L</v>
      </c>
      <c r="J1817" s="127" t="s">
        <v>99</v>
      </c>
      <c r="K1817" s="127" t="s">
        <v>99</v>
      </c>
      <c r="L1817" s="127" t="s">
        <v>99</v>
      </c>
      <c r="M1817" s="127" t="s">
        <v>99</v>
      </c>
      <c r="N1817" s="127" t="s">
        <v>99</v>
      </c>
      <c r="O1817" s="127" t="s">
        <v>99</v>
      </c>
      <c r="P1817" s="127" t="s">
        <v>99</v>
      </c>
      <c r="Q1817" s="127" t="s">
        <v>99</v>
      </c>
      <c r="R1817" s="127" t="s">
        <v>99</v>
      </c>
      <c r="S1817" s="127" t="s">
        <v>99</v>
      </c>
      <c r="T1817" s="127" t="s">
        <v>99</v>
      </c>
      <c r="U1817" s="127" t="s">
        <v>99</v>
      </c>
      <c r="V1817" s="127" t="s">
        <v>99</v>
      </c>
      <c r="W1817" s="127" t="s">
        <v>99</v>
      </c>
      <c r="X1817" s="127" t="s">
        <v>99</v>
      </c>
      <c r="Y1817" s="127" t="s">
        <v>99</v>
      </c>
      <c r="Z1817" s="127" t="s">
        <v>99</v>
      </c>
      <c r="AA1817" s="127" t="s">
        <v>99</v>
      </c>
      <c r="AB1817" s="127" t="s">
        <v>99</v>
      </c>
      <c r="AC1817" s="127" t="s">
        <v>99</v>
      </c>
      <c r="AD1817" s="127" t="s">
        <v>99</v>
      </c>
      <c r="AE1817" s="127">
        <v>6700</v>
      </c>
      <c r="AF1817" s="127">
        <v>6700</v>
      </c>
      <c r="AG1817" s="127">
        <v>6700</v>
      </c>
      <c r="AH1817" s="127">
        <v>6700</v>
      </c>
      <c r="AI1817" s="127">
        <v>6700</v>
      </c>
      <c r="AJ1817" s="127">
        <v>6700</v>
      </c>
      <c r="AK1817" s="127">
        <v>6700</v>
      </c>
      <c r="AL1817" s="127">
        <v>6700</v>
      </c>
      <c r="AM1817" s="127">
        <v>6700</v>
      </c>
      <c r="AN1817" s="127">
        <v>6700</v>
      </c>
      <c r="AO1817" s="127">
        <v>6700</v>
      </c>
      <c r="AP1817" s="127">
        <v>6700</v>
      </c>
      <c r="AQ1817" s="127">
        <v>6700</v>
      </c>
      <c r="AR1817" s="127">
        <v>6700</v>
      </c>
      <c r="AS1817" s="127">
        <v>6700</v>
      </c>
      <c r="AT1817" s="127">
        <v>6700</v>
      </c>
      <c r="AU1817" s="127">
        <v>6700</v>
      </c>
      <c r="AV1817" s="127">
        <v>6700</v>
      </c>
      <c r="AW1817" s="127">
        <v>6700</v>
      </c>
      <c r="AX1817" s="128">
        <v>6700</v>
      </c>
    </row>
    <row r="1818" spans="1:50">
      <c r="A1818" s="212"/>
      <c r="B1818" s="215"/>
      <c r="C1818" s="216"/>
      <c r="D1818" s="106" t="s">
        <v>25</v>
      </c>
      <c r="E1818" s="107" t="str">
        <f>A1813&amp;"/"&amp;B1813&amp;"/"&amp;C1817&amp;"/"&amp;D1818</f>
        <v>Coal fired power plants/Integrated gasification combined cycle/Electricity only with CCS/M</v>
      </c>
      <c r="F1818" s="108" t="str">
        <f>A1813</f>
        <v>Coal fired power plants</v>
      </c>
      <c r="G1818" s="108" t="str">
        <f>B1813</f>
        <v>Integrated gasification combined cycle</v>
      </c>
      <c r="H1818" s="108" t="str">
        <f>C1817</f>
        <v>Electricity only with CCS</v>
      </c>
      <c r="I1818" s="109" t="str">
        <f t="shared" si="92"/>
        <v>M</v>
      </c>
      <c r="J1818" s="129" t="s">
        <v>99</v>
      </c>
      <c r="K1818" s="129" t="s">
        <v>99</v>
      </c>
      <c r="L1818" s="129" t="s">
        <v>99</v>
      </c>
      <c r="M1818" s="129" t="s">
        <v>99</v>
      </c>
      <c r="N1818" s="129" t="s">
        <v>99</v>
      </c>
      <c r="O1818" s="129" t="s">
        <v>99</v>
      </c>
      <c r="P1818" s="129" t="s">
        <v>99</v>
      </c>
      <c r="Q1818" s="129" t="s">
        <v>99</v>
      </c>
      <c r="R1818" s="129" t="s">
        <v>99</v>
      </c>
      <c r="S1818" s="129" t="s">
        <v>99</v>
      </c>
      <c r="T1818" s="129" t="s">
        <v>99</v>
      </c>
      <c r="U1818" s="129" t="s">
        <v>99</v>
      </c>
      <c r="V1818" s="129" t="s">
        <v>99</v>
      </c>
      <c r="W1818" s="129" t="s">
        <v>99</v>
      </c>
      <c r="X1818" s="129" t="s">
        <v>99</v>
      </c>
      <c r="Y1818" s="129" t="s">
        <v>99</v>
      </c>
      <c r="Z1818" s="129" t="s">
        <v>99</v>
      </c>
      <c r="AA1818" s="129" t="s">
        <v>99</v>
      </c>
      <c r="AB1818" s="129" t="s">
        <v>99</v>
      </c>
      <c r="AC1818" s="129" t="s">
        <v>99</v>
      </c>
      <c r="AD1818" s="129" t="s">
        <v>99</v>
      </c>
      <c r="AE1818" s="129">
        <v>4556</v>
      </c>
      <c r="AF1818" s="129">
        <v>4556</v>
      </c>
      <c r="AG1818" s="129">
        <v>4556</v>
      </c>
      <c r="AH1818" s="129">
        <v>4556</v>
      </c>
      <c r="AI1818" s="129">
        <v>4556</v>
      </c>
      <c r="AJ1818" s="129">
        <v>4556</v>
      </c>
      <c r="AK1818" s="129">
        <v>4556</v>
      </c>
      <c r="AL1818" s="129">
        <v>4556</v>
      </c>
      <c r="AM1818" s="129">
        <v>4556</v>
      </c>
      <c r="AN1818" s="129">
        <v>4556</v>
      </c>
      <c r="AO1818" s="129">
        <v>4556</v>
      </c>
      <c r="AP1818" s="129">
        <v>4556</v>
      </c>
      <c r="AQ1818" s="129">
        <v>4556</v>
      </c>
      <c r="AR1818" s="129">
        <v>4556</v>
      </c>
      <c r="AS1818" s="129">
        <v>4556</v>
      </c>
      <c r="AT1818" s="129">
        <v>4556</v>
      </c>
      <c r="AU1818" s="129">
        <v>4556</v>
      </c>
      <c r="AV1818" s="129">
        <v>4556</v>
      </c>
      <c r="AW1818" s="129">
        <v>4556</v>
      </c>
      <c r="AX1818" s="130">
        <v>4556</v>
      </c>
    </row>
    <row r="1819" spans="1:50">
      <c r="A1819" s="212"/>
      <c r="B1819" s="215"/>
      <c r="C1819" s="217" t="s">
        <v>43</v>
      </c>
      <c r="D1819" s="52" t="s">
        <v>24</v>
      </c>
      <c r="E1819" s="86" t="str">
        <f>A1813&amp;"/"&amp;B1813&amp;"/"&amp;C1819&amp;"/"&amp;D1819</f>
        <v>Coal fired power plants/Integrated gasification combined cycle/CHP with CCS/L</v>
      </c>
      <c r="F1819" s="61" t="str">
        <f>A1813</f>
        <v>Coal fired power plants</v>
      </c>
      <c r="G1819" s="61" t="str">
        <f>B1813</f>
        <v>Integrated gasification combined cycle</v>
      </c>
      <c r="H1819" s="61" t="str">
        <f>C1819</f>
        <v>CHP with CCS</v>
      </c>
      <c r="I1819" s="84" t="str">
        <f t="shared" si="92"/>
        <v>L</v>
      </c>
      <c r="J1819" s="121" t="s">
        <v>99</v>
      </c>
      <c r="K1819" s="121" t="s">
        <v>99</v>
      </c>
      <c r="L1819" s="121" t="s">
        <v>99</v>
      </c>
      <c r="M1819" s="121" t="s">
        <v>99</v>
      </c>
      <c r="N1819" s="121" t="s">
        <v>99</v>
      </c>
      <c r="O1819" s="121" t="s">
        <v>99</v>
      </c>
      <c r="P1819" s="121" t="s">
        <v>99</v>
      </c>
      <c r="Q1819" s="121" t="s">
        <v>99</v>
      </c>
      <c r="R1819" s="121" t="s">
        <v>99</v>
      </c>
      <c r="S1819" s="121" t="s">
        <v>99</v>
      </c>
      <c r="T1819" s="121" t="s">
        <v>99</v>
      </c>
      <c r="U1819" s="121" t="s">
        <v>99</v>
      </c>
      <c r="V1819" s="121" t="s">
        <v>99</v>
      </c>
      <c r="W1819" s="121" t="s">
        <v>99</v>
      </c>
      <c r="X1819" s="121" t="s">
        <v>99</v>
      </c>
      <c r="Y1819" s="121" t="s">
        <v>99</v>
      </c>
      <c r="Z1819" s="121" t="s">
        <v>99</v>
      </c>
      <c r="AA1819" s="121" t="s">
        <v>99</v>
      </c>
      <c r="AB1819" s="121" t="s">
        <v>99</v>
      </c>
      <c r="AC1819" s="121" t="s">
        <v>99</v>
      </c>
      <c r="AD1819" s="121" t="s">
        <v>99</v>
      </c>
      <c r="AE1819" s="121">
        <v>5360</v>
      </c>
      <c r="AF1819" s="121">
        <v>5360</v>
      </c>
      <c r="AG1819" s="121">
        <v>5360</v>
      </c>
      <c r="AH1819" s="121">
        <v>5360</v>
      </c>
      <c r="AI1819" s="121">
        <v>5360</v>
      </c>
      <c r="AJ1819" s="121">
        <v>5360</v>
      </c>
      <c r="AK1819" s="121">
        <v>5360</v>
      </c>
      <c r="AL1819" s="121">
        <v>5360</v>
      </c>
      <c r="AM1819" s="121">
        <v>5360</v>
      </c>
      <c r="AN1819" s="121">
        <v>5360</v>
      </c>
      <c r="AO1819" s="121">
        <v>5360</v>
      </c>
      <c r="AP1819" s="121">
        <v>5360</v>
      </c>
      <c r="AQ1819" s="121">
        <v>5360</v>
      </c>
      <c r="AR1819" s="121">
        <v>5360</v>
      </c>
      <c r="AS1819" s="121">
        <v>5360</v>
      </c>
      <c r="AT1819" s="121">
        <v>5360</v>
      </c>
      <c r="AU1819" s="121">
        <v>5360</v>
      </c>
      <c r="AV1819" s="121">
        <v>5360</v>
      </c>
      <c r="AW1819" s="121">
        <v>5360</v>
      </c>
      <c r="AX1819" s="122">
        <v>5360</v>
      </c>
    </row>
    <row r="1820" spans="1:50">
      <c r="A1820" s="212"/>
      <c r="B1820" s="218"/>
      <c r="C1820" s="210"/>
      <c r="D1820" s="93" t="s">
        <v>25</v>
      </c>
      <c r="E1820" s="73" t="str">
        <f>A1813&amp;"/"&amp;B1813&amp;"/"&amp;C1819&amp;"/"&amp;D1820</f>
        <v>Coal fired power plants/Integrated gasification combined cycle/CHP with CCS/M</v>
      </c>
      <c r="F1820" s="91" t="str">
        <f>A1813</f>
        <v>Coal fired power plants</v>
      </c>
      <c r="G1820" s="91" t="str">
        <f>B1813</f>
        <v>Integrated gasification combined cycle</v>
      </c>
      <c r="H1820" s="91" t="str">
        <f>C1819</f>
        <v>CHP with CCS</v>
      </c>
      <c r="I1820" s="70" t="str">
        <f t="shared" si="92"/>
        <v>M</v>
      </c>
      <c r="J1820" s="123" t="s">
        <v>99</v>
      </c>
      <c r="K1820" s="123" t="s">
        <v>99</v>
      </c>
      <c r="L1820" s="123" t="s">
        <v>99</v>
      </c>
      <c r="M1820" s="123" t="s">
        <v>99</v>
      </c>
      <c r="N1820" s="123" t="s">
        <v>99</v>
      </c>
      <c r="O1820" s="123" t="s">
        <v>99</v>
      </c>
      <c r="P1820" s="123" t="s">
        <v>99</v>
      </c>
      <c r="Q1820" s="123" t="s">
        <v>99</v>
      </c>
      <c r="R1820" s="123" t="s">
        <v>99</v>
      </c>
      <c r="S1820" s="123" t="s">
        <v>99</v>
      </c>
      <c r="T1820" s="123" t="s">
        <v>99</v>
      </c>
      <c r="U1820" s="123" t="s">
        <v>99</v>
      </c>
      <c r="V1820" s="123" t="s">
        <v>99</v>
      </c>
      <c r="W1820" s="123" t="s">
        <v>99</v>
      </c>
      <c r="X1820" s="123" t="s">
        <v>99</v>
      </c>
      <c r="Y1820" s="123" t="s">
        <v>99</v>
      </c>
      <c r="Z1820" s="123" t="s">
        <v>99</v>
      </c>
      <c r="AA1820" s="123" t="s">
        <v>99</v>
      </c>
      <c r="AB1820" s="123" t="s">
        <v>99</v>
      </c>
      <c r="AC1820" s="123" t="s">
        <v>99</v>
      </c>
      <c r="AD1820" s="123" t="s">
        <v>99</v>
      </c>
      <c r="AE1820" s="123">
        <v>3216</v>
      </c>
      <c r="AF1820" s="123">
        <v>3216</v>
      </c>
      <c r="AG1820" s="123">
        <v>3216</v>
      </c>
      <c r="AH1820" s="123">
        <v>3216</v>
      </c>
      <c r="AI1820" s="123">
        <v>3216</v>
      </c>
      <c r="AJ1820" s="123">
        <v>3216</v>
      </c>
      <c r="AK1820" s="123">
        <v>3216</v>
      </c>
      <c r="AL1820" s="123">
        <v>3216</v>
      </c>
      <c r="AM1820" s="123">
        <v>3216</v>
      </c>
      <c r="AN1820" s="123">
        <v>3216</v>
      </c>
      <c r="AO1820" s="123">
        <v>3216</v>
      </c>
      <c r="AP1820" s="123">
        <v>3216</v>
      </c>
      <c r="AQ1820" s="123">
        <v>3216</v>
      </c>
      <c r="AR1820" s="123">
        <v>3216</v>
      </c>
      <c r="AS1820" s="123">
        <v>3216</v>
      </c>
      <c r="AT1820" s="123">
        <v>3216</v>
      </c>
      <c r="AU1820" s="123">
        <v>3216</v>
      </c>
      <c r="AV1820" s="123">
        <v>3216</v>
      </c>
      <c r="AW1820" s="123">
        <v>3216</v>
      </c>
      <c r="AX1820" s="124">
        <v>3216</v>
      </c>
    </row>
    <row r="1821" spans="1:50">
      <c r="A1821" s="212"/>
      <c r="B1821" s="214" t="s">
        <v>44</v>
      </c>
      <c r="C1821" s="209" t="s">
        <v>36</v>
      </c>
      <c r="D1821" s="67" t="s">
        <v>24</v>
      </c>
      <c r="E1821" s="87" t="str">
        <f>A1813&amp;"/"&amp;B1821&amp;"/"&amp;C1821&amp;"/"&amp;D1821</f>
        <v>Coal fired power plants/Supercritical steam turbine/Electricity only/L</v>
      </c>
      <c r="F1821" s="55" t="str">
        <f>A1813</f>
        <v>Coal fired power plants</v>
      </c>
      <c r="G1821" s="55" t="str">
        <f>B1821</f>
        <v>Supercritical steam turbine</v>
      </c>
      <c r="H1821" s="55" t="str">
        <f>C1821</f>
        <v>Electricity only</v>
      </c>
      <c r="I1821" s="85" t="str">
        <f t="shared" si="92"/>
        <v>L</v>
      </c>
      <c r="J1821" s="125">
        <v>6550</v>
      </c>
      <c r="K1821" s="125">
        <v>6550</v>
      </c>
      <c r="L1821" s="125">
        <v>6550</v>
      </c>
      <c r="M1821" s="125">
        <v>6550</v>
      </c>
      <c r="N1821" s="125">
        <v>6550</v>
      </c>
      <c r="O1821" s="125">
        <v>6550</v>
      </c>
      <c r="P1821" s="125">
        <v>6550</v>
      </c>
      <c r="Q1821" s="125">
        <v>6550</v>
      </c>
      <c r="R1821" s="125">
        <v>6550</v>
      </c>
      <c r="S1821" s="125">
        <v>6550</v>
      </c>
      <c r="T1821" s="125">
        <v>6550</v>
      </c>
      <c r="U1821" s="125">
        <v>6550</v>
      </c>
      <c r="V1821" s="125">
        <v>6550</v>
      </c>
      <c r="W1821" s="125">
        <v>6550</v>
      </c>
      <c r="X1821" s="125">
        <v>6550</v>
      </c>
      <c r="Y1821" s="125">
        <v>6550</v>
      </c>
      <c r="Z1821" s="125">
        <v>6550</v>
      </c>
      <c r="AA1821" s="125">
        <v>6550</v>
      </c>
      <c r="AB1821" s="125">
        <v>6550</v>
      </c>
      <c r="AC1821" s="125">
        <v>6550</v>
      </c>
      <c r="AD1821" s="125">
        <v>6550</v>
      </c>
      <c r="AE1821" s="125">
        <v>6550</v>
      </c>
      <c r="AF1821" s="125">
        <v>6550</v>
      </c>
      <c r="AG1821" s="125">
        <v>6550</v>
      </c>
      <c r="AH1821" s="125">
        <v>6550</v>
      </c>
      <c r="AI1821" s="125">
        <v>6550</v>
      </c>
      <c r="AJ1821" s="125">
        <v>6550</v>
      </c>
      <c r="AK1821" s="125">
        <v>6550</v>
      </c>
      <c r="AL1821" s="125">
        <v>6550</v>
      </c>
      <c r="AM1821" s="125">
        <v>6550</v>
      </c>
      <c r="AN1821" s="125">
        <v>6550</v>
      </c>
      <c r="AO1821" s="125">
        <v>6550</v>
      </c>
      <c r="AP1821" s="125">
        <v>6550</v>
      </c>
      <c r="AQ1821" s="125">
        <v>6550</v>
      </c>
      <c r="AR1821" s="125">
        <v>6550</v>
      </c>
      <c r="AS1821" s="125">
        <v>6550</v>
      </c>
      <c r="AT1821" s="125">
        <v>6550</v>
      </c>
      <c r="AU1821" s="125">
        <v>6550</v>
      </c>
      <c r="AV1821" s="125">
        <v>6550</v>
      </c>
      <c r="AW1821" s="125">
        <v>6550</v>
      </c>
      <c r="AX1821" s="126">
        <v>6550</v>
      </c>
    </row>
    <row r="1822" spans="1:50">
      <c r="A1822" s="212"/>
      <c r="B1822" s="215"/>
      <c r="C1822" s="216"/>
      <c r="D1822" s="52" t="s">
        <v>25</v>
      </c>
      <c r="E1822" s="86" t="str">
        <f>A1813&amp;"/"&amp;B1821&amp;"/"&amp;C1821&amp;"/"&amp;D1822</f>
        <v>Coal fired power plants/Supercritical steam turbine/Electricity only/M</v>
      </c>
      <c r="F1822" s="61" t="str">
        <f>A1813</f>
        <v>Coal fired power plants</v>
      </c>
      <c r="G1822" s="61" t="str">
        <f>B1821</f>
        <v>Supercritical steam turbine</v>
      </c>
      <c r="H1822" s="61" t="str">
        <f>C1821</f>
        <v>Electricity only</v>
      </c>
      <c r="I1822" s="84" t="str">
        <f t="shared" si="92"/>
        <v>M</v>
      </c>
      <c r="J1822" s="121">
        <v>4716</v>
      </c>
      <c r="K1822" s="121">
        <v>4716</v>
      </c>
      <c r="L1822" s="121">
        <v>4716</v>
      </c>
      <c r="M1822" s="121">
        <v>4716</v>
      </c>
      <c r="N1822" s="121">
        <v>4716</v>
      </c>
      <c r="O1822" s="121">
        <v>4716</v>
      </c>
      <c r="P1822" s="121">
        <v>4716</v>
      </c>
      <c r="Q1822" s="121">
        <v>4716</v>
      </c>
      <c r="R1822" s="121">
        <v>4716</v>
      </c>
      <c r="S1822" s="121">
        <v>4716</v>
      </c>
      <c r="T1822" s="121">
        <v>4716</v>
      </c>
      <c r="U1822" s="121">
        <v>4716</v>
      </c>
      <c r="V1822" s="121">
        <v>4716</v>
      </c>
      <c r="W1822" s="121">
        <v>4716</v>
      </c>
      <c r="X1822" s="121">
        <v>4716</v>
      </c>
      <c r="Y1822" s="121">
        <v>4716</v>
      </c>
      <c r="Z1822" s="121">
        <v>4716</v>
      </c>
      <c r="AA1822" s="121">
        <v>4716</v>
      </c>
      <c r="AB1822" s="121">
        <v>4716</v>
      </c>
      <c r="AC1822" s="121">
        <v>4716</v>
      </c>
      <c r="AD1822" s="121">
        <v>4716</v>
      </c>
      <c r="AE1822" s="121">
        <v>4716</v>
      </c>
      <c r="AF1822" s="121">
        <v>4716</v>
      </c>
      <c r="AG1822" s="121">
        <v>4716</v>
      </c>
      <c r="AH1822" s="121">
        <v>4716</v>
      </c>
      <c r="AI1822" s="121">
        <v>4716</v>
      </c>
      <c r="AJ1822" s="121">
        <v>4716</v>
      </c>
      <c r="AK1822" s="121">
        <v>4716</v>
      </c>
      <c r="AL1822" s="121">
        <v>4716</v>
      </c>
      <c r="AM1822" s="121">
        <v>4716</v>
      </c>
      <c r="AN1822" s="121">
        <v>4716</v>
      </c>
      <c r="AO1822" s="121">
        <v>4716</v>
      </c>
      <c r="AP1822" s="121">
        <v>4716</v>
      </c>
      <c r="AQ1822" s="121">
        <v>4716</v>
      </c>
      <c r="AR1822" s="121">
        <v>4716</v>
      </c>
      <c r="AS1822" s="121">
        <v>4716</v>
      </c>
      <c r="AT1822" s="121">
        <v>4716</v>
      </c>
      <c r="AU1822" s="121">
        <v>4716</v>
      </c>
      <c r="AV1822" s="121">
        <v>4716</v>
      </c>
      <c r="AW1822" s="121">
        <v>4716</v>
      </c>
      <c r="AX1822" s="122">
        <v>4716</v>
      </c>
    </row>
    <row r="1823" spans="1:50">
      <c r="A1823" s="212"/>
      <c r="B1823" s="215"/>
      <c r="C1823" s="217" t="s">
        <v>26</v>
      </c>
      <c r="D1823" s="83" t="s">
        <v>24</v>
      </c>
      <c r="E1823" s="56" t="str">
        <f>A1813&amp;"/"&amp;B1821&amp;"/"&amp;C1823&amp;"/"&amp;D1823</f>
        <v>Coal fired power plants/Supercritical steam turbine/CHP/L</v>
      </c>
      <c r="F1823" s="103" t="str">
        <f>A1813</f>
        <v>Coal fired power plants</v>
      </c>
      <c r="G1823" s="103" t="str">
        <f>B1821</f>
        <v>Supercritical steam turbine</v>
      </c>
      <c r="H1823" s="103" t="str">
        <f>C1823</f>
        <v>CHP</v>
      </c>
      <c r="I1823" s="104" t="str">
        <f t="shared" si="92"/>
        <v>L</v>
      </c>
      <c r="J1823" s="127">
        <v>5240</v>
      </c>
      <c r="K1823" s="127">
        <v>5240</v>
      </c>
      <c r="L1823" s="127">
        <v>5240</v>
      </c>
      <c r="M1823" s="127">
        <v>5240</v>
      </c>
      <c r="N1823" s="127">
        <v>5240</v>
      </c>
      <c r="O1823" s="127">
        <v>5240</v>
      </c>
      <c r="P1823" s="127">
        <v>5240</v>
      </c>
      <c r="Q1823" s="127">
        <v>5240</v>
      </c>
      <c r="R1823" s="127">
        <v>5240</v>
      </c>
      <c r="S1823" s="127">
        <v>5240</v>
      </c>
      <c r="T1823" s="127">
        <v>5240</v>
      </c>
      <c r="U1823" s="127">
        <v>5240</v>
      </c>
      <c r="V1823" s="127">
        <v>5240</v>
      </c>
      <c r="W1823" s="127">
        <v>5240</v>
      </c>
      <c r="X1823" s="127">
        <v>5240</v>
      </c>
      <c r="Y1823" s="127">
        <v>5240</v>
      </c>
      <c r="Z1823" s="127">
        <v>5240</v>
      </c>
      <c r="AA1823" s="127">
        <v>5240</v>
      </c>
      <c r="AB1823" s="127">
        <v>5240</v>
      </c>
      <c r="AC1823" s="127">
        <v>5240</v>
      </c>
      <c r="AD1823" s="127">
        <v>5240</v>
      </c>
      <c r="AE1823" s="127">
        <v>5240</v>
      </c>
      <c r="AF1823" s="127">
        <v>5240</v>
      </c>
      <c r="AG1823" s="127">
        <v>5240</v>
      </c>
      <c r="AH1823" s="127">
        <v>5240</v>
      </c>
      <c r="AI1823" s="127">
        <v>5240</v>
      </c>
      <c r="AJ1823" s="127">
        <v>5240</v>
      </c>
      <c r="AK1823" s="127">
        <v>5240</v>
      </c>
      <c r="AL1823" s="127">
        <v>5240</v>
      </c>
      <c r="AM1823" s="127">
        <v>5240</v>
      </c>
      <c r="AN1823" s="127">
        <v>5240</v>
      </c>
      <c r="AO1823" s="127">
        <v>5240</v>
      </c>
      <c r="AP1823" s="127">
        <v>5240</v>
      </c>
      <c r="AQ1823" s="127">
        <v>5240</v>
      </c>
      <c r="AR1823" s="127">
        <v>5240</v>
      </c>
      <c r="AS1823" s="127">
        <v>5240</v>
      </c>
      <c r="AT1823" s="127">
        <v>5240</v>
      </c>
      <c r="AU1823" s="127">
        <v>5240</v>
      </c>
      <c r="AV1823" s="127">
        <v>5240</v>
      </c>
      <c r="AW1823" s="127">
        <v>5240</v>
      </c>
      <c r="AX1823" s="128">
        <v>5240</v>
      </c>
    </row>
    <row r="1824" spans="1:50">
      <c r="A1824" s="212"/>
      <c r="B1824" s="215"/>
      <c r="C1824" s="216"/>
      <c r="D1824" s="106" t="s">
        <v>25</v>
      </c>
      <c r="E1824" s="107" t="str">
        <f>A1813&amp;"/"&amp;B1821&amp;"/"&amp;C1823&amp;"/"&amp;D1824</f>
        <v>Coal fired power plants/Supercritical steam turbine/CHP/M</v>
      </c>
      <c r="F1824" s="108" t="str">
        <f>A1813</f>
        <v>Coal fired power plants</v>
      </c>
      <c r="G1824" s="108" t="str">
        <f>B1821</f>
        <v>Supercritical steam turbine</v>
      </c>
      <c r="H1824" s="108" t="str">
        <f>C1823</f>
        <v>CHP</v>
      </c>
      <c r="I1824" s="109" t="str">
        <f t="shared" si="92"/>
        <v>M</v>
      </c>
      <c r="J1824" s="129">
        <v>3799</v>
      </c>
      <c r="K1824" s="129">
        <v>3799</v>
      </c>
      <c r="L1824" s="129">
        <v>3799</v>
      </c>
      <c r="M1824" s="129">
        <v>3799</v>
      </c>
      <c r="N1824" s="129">
        <v>3799</v>
      </c>
      <c r="O1824" s="129">
        <v>3799</v>
      </c>
      <c r="P1824" s="129">
        <v>3799</v>
      </c>
      <c r="Q1824" s="129">
        <v>3799</v>
      </c>
      <c r="R1824" s="129">
        <v>3799</v>
      </c>
      <c r="S1824" s="129">
        <v>3799</v>
      </c>
      <c r="T1824" s="129">
        <v>3799</v>
      </c>
      <c r="U1824" s="129">
        <v>3799</v>
      </c>
      <c r="V1824" s="129">
        <v>3799</v>
      </c>
      <c r="W1824" s="129">
        <v>3799</v>
      </c>
      <c r="X1824" s="129">
        <v>3799</v>
      </c>
      <c r="Y1824" s="129">
        <v>3799</v>
      </c>
      <c r="Z1824" s="129">
        <v>3799</v>
      </c>
      <c r="AA1824" s="129">
        <v>3799</v>
      </c>
      <c r="AB1824" s="129">
        <v>3799</v>
      </c>
      <c r="AC1824" s="129">
        <v>3799</v>
      </c>
      <c r="AD1824" s="129">
        <v>3799</v>
      </c>
      <c r="AE1824" s="129">
        <v>3799</v>
      </c>
      <c r="AF1824" s="129">
        <v>3799</v>
      </c>
      <c r="AG1824" s="129">
        <v>3799</v>
      </c>
      <c r="AH1824" s="129">
        <v>3799</v>
      </c>
      <c r="AI1824" s="129">
        <v>3799</v>
      </c>
      <c r="AJ1824" s="129">
        <v>3799</v>
      </c>
      <c r="AK1824" s="129">
        <v>3799</v>
      </c>
      <c r="AL1824" s="129">
        <v>3799</v>
      </c>
      <c r="AM1824" s="129">
        <v>3799</v>
      </c>
      <c r="AN1824" s="129">
        <v>3799</v>
      </c>
      <c r="AO1824" s="129">
        <v>3799</v>
      </c>
      <c r="AP1824" s="129">
        <v>3799</v>
      </c>
      <c r="AQ1824" s="129">
        <v>3799</v>
      </c>
      <c r="AR1824" s="129">
        <v>3799</v>
      </c>
      <c r="AS1824" s="129">
        <v>3799</v>
      </c>
      <c r="AT1824" s="129">
        <v>3799</v>
      </c>
      <c r="AU1824" s="129">
        <v>3799</v>
      </c>
      <c r="AV1824" s="129">
        <v>3799</v>
      </c>
      <c r="AW1824" s="129">
        <v>3799</v>
      </c>
      <c r="AX1824" s="130">
        <v>3799</v>
      </c>
    </row>
    <row r="1825" spans="1:50">
      <c r="A1825" s="212"/>
      <c r="B1825" s="215"/>
      <c r="C1825" s="217" t="s">
        <v>42</v>
      </c>
      <c r="D1825" s="83" t="s">
        <v>24</v>
      </c>
      <c r="E1825" s="56" t="str">
        <f>A1813&amp;"/"&amp;B1821&amp;"/"&amp;C1825&amp;"/"&amp;D1825</f>
        <v>Coal fired power plants/Supercritical steam turbine/Electricity only with CCS/L</v>
      </c>
      <c r="F1825" s="103" t="str">
        <f>A1813</f>
        <v>Coal fired power plants</v>
      </c>
      <c r="G1825" s="103" t="str">
        <f>B1821</f>
        <v>Supercritical steam turbine</v>
      </c>
      <c r="H1825" s="103" t="str">
        <f>C1825</f>
        <v>Electricity only with CCS</v>
      </c>
      <c r="I1825" s="104" t="str">
        <f t="shared" si="92"/>
        <v>L</v>
      </c>
      <c r="J1825" s="127" t="s">
        <v>99</v>
      </c>
      <c r="K1825" s="127" t="s">
        <v>99</v>
      </c>
      <c r="L1825" s="127" t="s">
        <v>99</v>
      </c>
      <c r="M1825" s="127" t="s">
        <v>99</v>
      </c>
      <c r="N1825" s="127" t="s">
        <v>99</v>
      </c>
      <c r="O1825" s="127" t="s">
        <v>99</v>
      </c>
      <c r="P1825" s="127" t="s">
        <v>99</v>
      </c>
      <c r="Q1825" s="127" t="s">
        <v>99</v>
      </c>
      <c r="R1825" s="127" t="s">
        <v>99</v>
      </c>
      <c r="S1825" s="127" t="s">
        <v>99</v>
      </c>
      <c r="T1825" s="127" t="s">
        <v>99</v>
      </c>
      <c r="U1825" s="127" t="s">
        <v>99</v>
      </c>
      <c r="V1825" s="127" t="s">
        <v>99</v>
      </c>
      <c r="W1825" s="127" t="s">
        <v>99</v>
      </c>
      <c r="X1825" s="127" t="s">
        <v>99</v>
      </c>
      <c r="Y1825" s="127" t="s">
        <v>99</v>
      </c>
      <c r="Z1825" s="127" t="s">
        <v>99</v>
      </c>
      <c r="AA1825" s="127" t="s">
        <v>99</v>
      </c>
      <c r="AB1825" s="127" t="s">
        <v>99</v>
      </c>
      <c r="AC1825" s="127" t="s">
        <v>99</v>
      </c>
      <c r="AD1825" s="127" t="s">
        <v>99</v>
      </c>
      <c r="AE1825" s="127">
        <v>6550</v>
      </c>
      <c r="AF1825" s="127">
        <v>6550</v>
      </c>
      <c r="AG1825" s="127">
        <v>6550</v>
      </c>
      <c r="AH1825" s="127">
        <v>6550</v>
      </c>
      <c r="AI1825" s="127">
        <v>6550</v>
      </c>
      <c r="AJ1825" s="127">
        <v>6550</v>
      </c>
      <c r="AK1825" s="127">
        <v>6550</v>
      </c>
      <c r="AL1825" s="127">
        <v>6550</v>
      </c>
      <c r="AM1825" s="127">
        <v>6550</v>
      </c>
      <c r="AN1825" s="127">
        <v>6550</v>
      </c>
      <c r="AO1825" s="127">
        <v>6550</v>
      </c>
      <c r="AP1825" s="127">
        <v>6550</v>
      </c>
      <c r="AQ1825" s="127">
        <v>6550</v>
      </c>
      <c r="AR1825" s="127">
        <v>6550</v>
      </c>
      <c r="AS1825" s="127">
        <v>6550</v>
      </c>
      <c r="AT1825" s="127">
        <v>6550</v>
      </c>
      <c r="AU1825" s="127">
        <v>6550</v>
      </c>
      <c r="AV1825" s="127">
        <v>6550</v>
      </c>
      <c r="AW1825" s="127">
        <v>6550</v>
      </c>
      <c r="AX1825" s="128">
        <v>6550</v>
      </c>
    </row>
    <row r="1826" spans="1:50">
      <c r="A1826" s="212"/>
      <c r="B1826" s="215"/>
      <c r="C1826" s="216"/>
      <c r="D1826" s="106" t="s">
        <v>25</v>
      </c>
      <c r="E1826" s="107" t="str">
        <f>A1813&amp;"/"&amp;B1821&amp;"/"&amp;C1825&amp;"/"&amp;D1826</f>
        <v>Coal fired power plants/Supercritical steam turbine/Electricity only with CCS/M</v>
      </c>
      <c r="F1826" s="108" t="str">
        <f>A1813</f>
        <v>Coal fired power plants</v>
      </c>
      <c r="G1826" s="108" t="str">
        <f>B1821</f>
        <v>Supercritical steam turbine</v>
      </c>
      <c r="H1826" s="108" t="str">
        <f>C1825</f>
        <v>Electricity only with CCS</v>
      </c>
      <c r="I1826" s="109" t="str">
        <f t="shared" si="92"/>
        <v>M</v>
      </c>
      <c r="J1826" s="129" t="s">
        <v>99</v>
      </c>
      <c r="K1826" s="129" t="s">
        <v>99</v>
      </c>
      <c r="L1826" s="129" t="s">
        <v>99</v>
      </c>
      <c r="M1826" s="129" t="s">
        <v>99</v>
      </c>
      <c r="N1826" s="129" t="s">
        <v>99</v>
      </c>
      <c r="O1826" s="129" t="s">
        <v>99</v>
      </c>
      <c r="P1826" s="129" t="s">
        <v>99</v>
      </c>
      <c r="Q1826" s="129" t="s">
        <v>99</v>
      </c>
      <c r="R1826" s="129" t="s">
        <v>99</v>
      </c>
      <c r="S1826" s="129" t="s">
        <v>99</v>
      </c>
      <c r="T1826" s="129" t="s">
        <v>99</v>
      </c>
      <c r="U1826" s="129" t="s">
        <v>99</v>
      </c>
      <c r="V1826" s="129" t="s">
        <v>99</v>
      </c>
      <c r="W1826" s="129" t="s">
        <v>99</v>
      </c>
      <c r="X1826" s="129" t="s">
        <v>99</v>
      </c>
      <c r="Y1826" s="129" t="s">
        <v>99</v>
      </c>
      <c r="Z1826" s="129" t="s">
        <v>99</v>
      </c>
      <c r="AA1826" s="129" t="s">
        <v>99</v>
      </c>
      <c r="AB1826" s="129" t="s">
        <v>99</v>
      </c>
      <c r="AC1826" s="129" t="s">
        <v>99</v>
      </c>
      <c r="AD1826" s="129" t="s">
        <v>99</v>
      </c>
      <c r="AE1826" s="129">
        <v>4716</v>
      </c>
      <c r="AF1826" s="129">
        <v>4716</v>
      </c>
      <c r="AG1826" s="129">
        <v>4716</v>
      </c>
      <c r="AH1826" s="129">
        <v>4716</v>
      </c>
      <c r="AI1826" s="129">
        <v>4716</v>
      </c>
      <c r="AJ1826" s="129">
        <v>4716</v>
      </c>
      <c r="AK1826" s="129">
        <v>4716</v>
      </c>
      <c r="AL1826" s="129">
        <v>4716</v>
      </c>
      <c r="AM1826" s="129">
        <v>4716</v>
      </c>
      <c r="AN1826" s="129">
        <v>4716</v>
      </c>
      <c r="AO1826" s="129">
        <v>4716</v>
      </c>
      <c r="AP1826" s="129">
        <v>4716</v>
      </c>
      <c r="AQ1826" s="129">
        <v>4716</v>
      </c>
      <c r="AR1826" s="129">
        <v>4716</v>
      </c>
      <c r="AS1826" s="129">
        <v>4716</v>
      </c>
      <c r="AT1826" s="129">
        <v>4716</v>
      </c>
      <c r="AU1826" s="129">
        <v>4716</v>
      </c>
      <c r="AV1826" s="129">
        <v>4716</v>
      </c>
      <c r="AW1826" s="129">
        <v>4716</v>
      </c>
      <c r="AX1826" s="130">
        <v>4716</v>
      </c>
    </row>
    <row r="1827" spans="1:50">
      <c r="A1827" s="212"/>
      <c r="B1827" s="215"/>
      <c r="C1827" s="217" t="s">
        <v>43</v>
      </c>
      <c r="D1827" s="52" t="s">
        <v>24</v>
      </c>
      <c r="E1827" s="86" t="str">
        <f>A1813&amp;"/"&amp;B1821&amp;"/"&amp;C1827&amp;"/"&amp;D1827</f>
        <v>Coal fired power plants/Supercritical steam turbine/CHP with CCS/L</v>
      </c>
      <c r="F1827" s="61" t="str">
        <f>A1813</f>
        <v>Coal fired power plants</v>
      </c>
      <c r="G1827" s="61" t="str">
        <f>B1821</f>
        <v>Supercritical steam turbine</v>
      </c>
      <c r="H1827" s="61" t="str">
        <f>C1827</f>
        <v>CHP with CCS</v>
      </c>
      <c r="I1827" s="84" t="str">
        <f t="shared" si="92"/>
        <v>L</v>
      </c>
      <c r="J1827" s="121" t="s">
        <v>99</v>
      </c>
      <c r="K1827" s="121" t="s">
        <v>99</v>
      </c>
      <c r="L1827" s="121" t="s">
        <v>99</v>
      </c>
      <c r="M1827" s="121" t="s">
        <v>99</v>
      </c>
      <c r="N1827" s="121" t="s">
        <v>99</v>
      </c>
      <c r="O1827" s="121" t="s">
        <v>99</v>
      </c>
      <c r="P1827" s="121" t="s">
        <v>99</v>
      </c>
      <c r="Q1827" s="121" t="s">
        <v>99</v>
      </c>
      <c r="R1827" s="121" t="s">
        <v>99</v>
      </c>
      <c r="S1827" s="121" t="s">
        <v>99</v>
      </c>
      <c r="T1827" s="121" t="s">
        <v>99</v>
      </c>
      <c r="U1827" s="121" t="s">
        <v>99</v>
      </c>
      <c r="V1827" s="121" t="s">
        <v>99</v>
      </c>
      <c r="W1827" s="121" t="s">
        <v>99</v>
      </c>
      <c r="X1827" s="121" t="s">
        <v>99</v>
      </c>
      <c r="Y1827" s="121" t="s">
        <v>99</v>
      </c>
      <c r="Z1827" s="121" t="s">
        <v>99</v>
      </c>
      <c r="AA1827" s="121" t="s">
        <v>99</v>
      </c>
      <c r="AB1827" s="121" t="s">
        <v>99</v>
      </c>
      <c r="AC1827" s="121" t="s">
        <v>99</v>
      </c>
      <c r="AD1827" s="121" t="s">
        <v>99</v>
      </c>
      <c r="AE1827" s="121">
        <v>5240</v>
      </c>
      <c r="AF1827" s="121">
        <v>5240</v>
      </c>
      <c r="AG1827" s="121">
        <v>5240</v>
      </c>
      <c r="AH1827" s="121">
        <v>5240</v>
      </c>
      <c r="AI1827" s="121">
        <v>5240</v>
      </c>
      <c r="AJ1827" s="121">
        <v>5240</v>
      </c>
      <c r="AK1827" s="121">
        <v>5240</v>
      </c>
      <c r="AL1827" s="121">
        <v>5240</v>
      </c>
      <c r="AM1827" s="121">
        <v>5240</v>
      </c>
      <c r="AN1827" s="121">
        <v>5240</v>
      </c>
      <c r="AO1827" s="121">
        <v>5240</v>
      </c>
      <c r="AP1827" s="121">
        <v>5240</v>
      </c>
      <c r="AQ1827" s="121">
        <v>5240</v>
      </c>
      <c r="AR1827" s="121">
        <v>5240</v>
      </c>
      <c r="AS1827" s="121">
        <v>5240</v>
      </c>
      <c r="AT1827" s="121">
        <v>5240</v>
      </c>
      <c r="AU1827" s="121">
        <v>5240</v>
      </c>
      <c r="AV1827" s="121">
        <v>5240</v>
      </c>
      <c r="AW1827" s="121">
        <v>5240</v>
      </c>
      <c r="AX1827" s="122">
        <v>5240</v>
      </c>
    </row>
    <row r="1828" spans="1:50">
      <c r="A1828" s="212"/>
      <c r="B1828" s="218"/>
      <c r="C1828" s="210"/>
      <c r="D1828" s="93" t="s">
        <v>25</v>
      </c>
      <c r="E1828" s="73" t="str">
        <f>A1813&amp;"/"&amp;B1821&amp;"/"&amp;C1827&amp;"/"&amp;D1828</f>
        <v>Coal fired power plants/Supercritical steam turbine/CHP with CCS/M</v>
      </c>
      <c r="F1828" s="91" t="str">
        <f>A1813</f>
        <v>Coal fired power plants</v>
      </c>
      <c r="G1828" s="91" t="str">
        <f>B1821</f>
        <v>Supercritical steam turbine</v>
      </c>
      <c r="H1828" s="91" t="str">
        <f>C1827</f>
        <v>CHP with CCS</v>
      </c>
      <c r="I1828" s="70" t="str">
        <f t="shared" si="92"/>
        <v>M</v>
      </c>
      <c r="J1828" s="123" t="s">
        <v>99</v>
      </c>
      <c r="K1828" s="123" t="s">
        <v>99</v>
      </c>
      <c r="L1828" s="123" t="s">
        <v>99</v>
      </c>
      <c r="M1828" s="123" t="s">
        <v>99</v>
      </c>
      <c r="N1828" s="123" t="s">
        <v>99</v>
      </c>
      <c r="O1828" s="123" t="s">
        <v>99</v>
      </c>
      <c r="P1828" s="123" t="s">
        <v>99</v>
      </c>
      <c r="Q1828" s="123" t="s">
        <v>99</v>
      </c>
      <c r="R1828" s="123" t="s">
        <v>99</v>
      </c>
      <c r="S1828" s="123" t="s">
        <v>99</v>
      </c>
      <c r="T1828" s="123" t="s">
        <v>99</v>
      </c>
      <c r="U1828" s="123" t="s">
        <v>99</v>
      </c>
      <c r="V1828" s="123" t="s">
        <v>99</v>
      </c>
      <c r="W1828" s="123" t="s">
        <v>99</v>
      </c>
      <c r="X1828" s="123" t="s">
        <v>99</v>
      </c>
      <c r="Y1828" s="123" t="s">
        <v>99</v>
      </c>
      <c r="Z1828" s="123" t="s">
        <v>99</v>
      </c>
      <c r="AA1828" s="123" t="s">
        <v>99</v>
      </c>
      <c r="AB1828" s="123" t="s">
        <v>99</v>
      </c>
      <c r="AC1828" s="123" t="s">
        <v>99</v>
      </c>
      <c r="AD1828" s="123" t="s">
        <v>99</v>
      </c>
      <c r="AE1828" s="123">
        <v>3799</v>
      </c>
      <c r="AF1828" s="123">
        <v>3799</v>
      </c>
      <c r="AG1828" s="123">
        <v>3799</v>
      </c>
      <c r="AH1828" s="123">
        <v>3799</v>
      </c>
      <c r="AI1828" s="123">
        <v>3799</v>
      </c>
      <c r="AJ1828" s="123">
        <v>3799</v>
      </c>
      <c r="AK1828" s="123">
        <v>3799</v>
      </c>
      <c r="AL1828" s="123">
        <v>3799</v>
      </c>
      <c r="AM1828" s="123">
        <v>3799</v>
      </c>
      <c r="AN1828" s="123">
        <v>3799</v>
      </c>
      <c r="AO1828" s="123">
        <v>3799</v>
      </c>
      <c r="AP1828" s="123">
        <v>3799</v>
      </c>
      <c r="AQ1828" s="123">
        <v>3799</v>
      </c>
      <c r="AR1828" s="123">
        <v>3799</v>
      </c>
      <c r="AS1828" s="123">
        <v>3799</v>
      </c>
      <c r="AT1828" s="123">
        <v>3799</v>
      </c>
      <c r="AU1828" s="123">
        <v>3799</v>
      </c>
      <c r="AV1828" s="123">
        <v>3799</v>
      </c>
      <c r="AW1828" s="123">
        <v>3799</v>
      </c>
      <c r="AX1828" s="124">
        <v>3799</v>
      </c>
    </row>
    <row r="1829" spans="1:50">
      <c r="A1829" s="212"/>
      <c r="B1829" s="214" t="s">
        <v>45</v>
      </c>
      <c r="C1829" s="209" t="s">
        <v>36</v>
      </c>
      <c r="D1829" s="67" t="s">
        <v>24</v>
      </c>
      <c r="E1829" s="87" t="str">
        <f>A1813&amp;"/"&amp;B1829&amp;"/"&amp;C1829&amp;"/"&amp;D1829</f>
        <v>Coal fired power plants/Fluidized bed combustion/Electricity only/L</v>
      </c>
      <c r="F1829" s="55" t="str">
        <f>A1813</f>
        <v>Coal fired power plants</v>
      </c>
      <c r="G1829" s="55" t="str">
        <f>B1829</f>
        <v>Fluidized bed combustion</v>
      </c>
      <c r="H1829" s="55" t="str">
        <f>C1829</f>
        <v>Electricity only</v>
      </c>
      <c r="I1829" s="85" t="str">
        <f t="shared" si="92"/>
        <v>L</v>
      </c>
      <c r="J1829" s="125">
        <v>6000</v>
      </c>
      <c r="K1829" s="125">
        <v>6000</v>
      </c>
      <c r="L1829" s="125">
        <v>6000</v>
      </c>
      <c r="M1829" s="125">
        <v>6000</v>
      </c>
      <c r="N1829" s="125">
        <v>6000</v>
      </c>
      <c r="O1829" s="125">
        <v>6000</v>
      </c>
      <c r="P1829" s="125">
        <v>6000</v>
      </c>
      <c r="Q1829" s="125">
        <v>6000</v>
      </c>
      <c r="R1829" s="125">
        <v>6000</v>
      </c>
      <c r="S1829" s="125">
        <v>6000</v>
      </c>
      <c r="T1829" s="125">
        <v>6000</v>
      </c>
      <c r="U1829" s="125">
        <v>6000</v>
      </c>
      <c r="V1829" s="125">
        <v>6000</v>
      </c>
      <c r="W1829" s="125">
        <v>6000</v>
      </c>
      <c r="X1829" s="125">
        <v>6000</v>
      </c>
      <c r="Y1829" s="125">
        <v>6000</v>
      </c>
      <c r="Z1829" s="125">
        <v>6000</v>
      </c>
      <c r="AA1829" s="125">
        <v>6000</v>
      </c>
      <c r="AB1829" s="125">
        <v>6000</v>
      </c>
      <c r="AC1829" s="125">
        <v>6000</v>
      </c>
      <c r="AD1829" s="125">
        <v>6000</v>
      </c>
      <c r="AE1829" s="125">
        <v>6000</v>
      </c>
      <c r="AF1829" s="125">
        <v>6000</v>
      </c>
      <c r="AG1829" s="125">
        <v>6000</v>
      </c>
      <c r="AH1829" s="125">
        <v>6000</v>
      </c>
      <c r="AI1829" s="125">
        <v>6000</v>
      </c>
      <c r="AJ1829" s="125">
        <v>6000</v>
      </c>
      <c r="AK1829" s="125">
        <v>6000</v>
      </c>
      <c r="AL1829" s="125">
        <v>6000</v>
      </c>
      <c r="AM1829" s="125">
        <v>6000</v>
      </c>
      <c r="AN1829" s="125">
        <v>6000</v>
      </c>
      <c r="AO1829" s="125">
        <v>6000</v>
      </c>
      <c r="AP1829" s="125">
        <v>6000</v>
      </c>
      <c r="AQ1829" s="125">
        <v>6000</v>
      </c>
      <c r="AR1829" s="125">
        <v>6000</v>
      </c>
      <c r="AS1829" s="125">
        <v>6000</v>
      </c>
      <c r="AT1829" s="125">
        <v>6000</v>
      </c>
      <c r="AU1829" s="125">
        <v>6000</v>
      </c>
      <c r="AV1829" s="125">
        <v>6000</v>
      </c>
      <c r="AW1829" s="125">
        <v>6000</v>
      </c>
      <c r="AX1829" s="126">
        <v>6000</v>
      </c>
    </row>
    <row r="1830" spans="1:50">
      <c r="A1830" s="212"/>
      <c r="B1830" s="215"/>
      <c r="C1830" s="206"/>
      <c r="D1830" s="52" t="s">
        <v>25</v>
      </c>
      <c r="E1830" s="86" t="str">
        <f>A1813&amp;"/"&amp;B1829&amp;"/"&amp;C1829&amp;"/"&amp;D1830</f>
        <v>Coal fired power plants/Fluidized bed combustion/Electricity only/M</v>
      </c>
      <c r="F1830" s="61" t="str">
        <f>A1813</f>
        <v>Coal fired power plants</v>
      </c>
      <c r="G1830" s="61" t="str">
        <f>B1829</f>
        <v>Fluidized bed combustion</v>
      </c>
      <c r="H1830" s="61" t="str">
        <f>C1829</f>
        <v>Electricity only</v>
      </c>
      <c r="I1830" s="84" t="str">
        <f t="shared" si="92"/>
        <v>M</v>
      </c>
      <c r="J1830" s="121">
        <v>4290</v>
      </c>
      <c r="K1830" s="121">
        <v>4290</v>
      </c>
      <c r="L1830" s="121">
        <v>4290</v>
      </c>
      <c r="M1830" s="121">
        <v>4290</v>
      </c>
      <c r="N1830" s="121">
        <v>4290</v>
      </c>
      <c r="O1830" s="121">
        <v>4290</v>
      </c>
      <c r="P1830" s="121">
        <v>4290</v>
      </c>
      <c r="Q1830" s="121">
        <v>4290</v>
      </c>
      <c r="R1830" s="121">
        <v>4290</v>
      </c>
      <c r="S1830" s="121">
        <v>4290</v>
      </c>
      <c r="T1830" s="121">
        <v>4290</v>
      </c>
      <c r="U1830" s="121">
        <v>4290</v>
      </c>
      <c r="V1830" s="121">
        <v>4290</v>
      </c>
      <c r="W1830" s="121">
        <v>4290</v>
      </c>
      <c r="X1830" s="121">
        <v>4290</v>
      </c>
      <c r="Y1830" s="121">
        <v>4290</v>
      </c>
      <c r="Z1830" s="121">
        <v>4290</v>
      </c>
      <c r="AA1830" s="121">
        <v>4290</v>
      </c>
      <c r="AB1830" s="121">
        <v>4290</v>
      </c>
      <c r="AC1830" s="121">
        <v>4290</v>
      </c>
      <c r="AD1830" s="121">
        <v>4290</v>
      </c>
      <c r="AE1830" s="121">
        <v>4290</v>
      </c>
      <c r="AF1830" s="121">
        <v>4290</v>
      </c>
      <c r="AG1830" s="121">
        <v>4290</v>
      </c>
      <c r="AH1830" s="121">
        <v>4290</v>
      </c>
      <c r="AI1830" s="121">
        <v>4290</v>
      </c>
      <c r="AJ1830" s="121">
        <v>4290</v>
      </c>
      <c r="AK1830" s="121">
        <v>4290</v>
      </c>
      <c r="AL1830" s="121">
        <v>4290</v>
      </c>
      <c r="AM1830" s="121">
        <v>4290</v>
      </c>
      <c r="AN1830" s="121">
        <v>4290</v>
      </c>
      <c r="AO1830" s="121">
        <v>4290</v>
      </c>
      <c r="AP1830" s="121">
        <v>4290</v>
      </c>
      <c r="AQ1830" s="121">
        <v>4290</v>
      </c>
      <c r="AR1830" s="121">
        <v>4290</v>
      </c>
      <c r="AS1830" s="121">
        <v>4290</v>
      </c>
      <c r="AT1830" s="121">
        <v>4290</v>
      </c>
      <c r="AU1830" s="121">
        <v>4290</v>
      </c>
      <c r="AV1830" s="121">
        <v>4290</v>
      </c>
      <c r="AW1830" s="121">
        <v>4290</v>
      </c>
      <c r="AX1830" s="122">
        <v>4290</v>
      </c>
    </row>
    <row r="1831" spans="1:50">
      <c r="A1831" s="212"/>
      <c r="B1831" s="215"/>
      <c r="C1831" s="216"/>
      <c r="D1831" s="52" t="s">
        <v>38</v>
      </c>
      <c r="E1831" s="86" t="str">
        <f>A1813&amp;"/"&amp;B1829&amp;"/"&amp;C1829&amp;"/"&amp;D1831</f>
        <v>Coal fired power plants/Fluidized bed combustion/Electricity only/S</v>
      </c>
      <c r="F1831" s="61" t="str">
        <f>A1813</f>
        <v>Coal fired power plants</v>
      </c>
      <c r="G1831" s="61" t="str">
        <f>B1829</f>
        <v>Fluidized bed combustion</v>
      </c>
      <c r="H1831" s="61" t="str">
        <f>C1829</f>
        <v>Electricity only</v>
      </c>
      <c r="I1831" s="84" t="str">
        <f t="shared" si="92"/>
        <v>S</v>
      </c>
      <c r="J1831" s="121">
        <v>2895.75</v>
      </c>
      <c r="K1831" s="121">
        <v>2895.75</v>
      </c>
      <c r="L1831" s="121">
        <v>2895.75</v>
      </c>
      <c r="M1831" s="121">
        <v>2895.75</v>
      </c>
      <c r="N1831" s="121">
        <v>2895.75</v>
      </c>
      <c r="O1831" s="121">
        <v>2895.75</v>
      </c>
      <c r="P1831" s="121">
        <v>2895.75</v>
      </c>
      <c r="Q1831" s="121">
        <v>2895.75</v>
      </c>
      <c r="R1831" s="121">
        <v>2895.75</v>
      </c>
      <c r="S1831" s="121">
        <v>2895.75</v>
      </c>
      <c r="T1831" s="121">
        <v>2895.75</v>
      </c>
      <c r="U1831" s="121">
        <v>2895.75</v>
      </c>
      <c r="V1831" s="121">
        <v>2895.75</v>
      </c>
      <c r="W1831" s="121">
        <v>2895.75</v>
      </c>
      <c r="X1831" s="121">
        <v>2895.75</v>
      </c>
      <c r="Y1831" s="121">
        <v>2895.75</v>
      </c>
      <c r="Z1831" s="121">
        <v>2895.75</v>
      </c>
      <c r="AA1831" s="121">
        <v>2895.75</v>
      </c>
      <c r="AB1831" s="121">
        <v>2895.75</v>
      </c>
      <c r="AC1831" s="121">
        <v>2895.75</v>
      </c>
      <c r="AD1831" s="121">
        <v>2895.75</v>
      </c>
      <c r="AE1831" s="121">
        <v>2895.75</v>
      </c>
      <c r="AF1831" s="121">
        <v>2895.75</v>
      </c>
      <c r="AG1831" s="121">
        <v>2895.75</v>
      </c>
      <c r="AH1831" s="121">
        <v>2895.75</v>
      </c>
      <c r="AI1831" s="121">
        <v>2895.75</v>
      </c>
      <c r="AJ1831" s="121">
        <v>2895.75</v>
      </c>
      <c r="AK1831" s="121">
        <v>2895.75</v>
      </c>
      <c r="AL1831" s="121">
        <v>2895.75</v>
      </c>
      <c r="AM1831" s="121">
        <v>2895.75</v>
      </c>
      <c r="AN1831" s="121">
        <v>2895.75</v>
      </c>
      <c r="AO1831" s="121">
        <v>2895.75</v>
      </c>
      <c r="AP1831" s="121">
        <v>2895.75</v>
      </c>
      <c r="AQ1831" s="121">
        <v>2895.75</v>
      </c>
      <c r="AR1831" s="121">
        <v>2895.75</v>
      </c>
      <c r="AS1831" s="121">
        <v>2895.75</v>
      </c>
      <c r="AT1831" s="121">
        <v>2895.75</v>
      </c>
      <c r="AU1831" s="121">
        <v>2895.75</v>
      </c>
      <c r="AV1831" s="121">
        <v>2895.75</v>
      </c>
      <c r="AW1831" s="121">
        <v>2895.75</v>
      </c>
      <c r="AX1831" s="122">
        <v>2895.75</v>
      </c>
    </row>
    <row r="1832" spans="1:50">
      <c r="A1832" s="212"/>
      <c r="B1832" s="215"/>
      <c r="C1832" s="217" t="s">
        <v>26</v>
      </c>
      <c r="D1832" s="83" t="s">
        <v>24</v>
      </c>
      <c r="E1832" s="56" t="str">
        <f>A1813&amp;"/"&amp;B1829&amp;"/"&amp;C1832&amp;"/"&amp;D1832</f>
        <v>Coal fired power plants/Fluidized bed combustion/CHP/L</v>
      </c>
      <c r="F1832" s="103" t="str">
        <f>A1813</f>
        <v>Coal fired power plants</v>
      </c>
      <c r="G1832" s="103" t="str">
        <f>B1829</f>
        <v>Fluidized bed combustion</v>
      </c>
      <c r="H1832" s="103" t="str">
        <f>C1832</f>
        <v>CHP</v>
      </c>
      <c r="I1832" s="104" t="str">
        <f t="shared" si="92"/>
        <v>L</v>
      </c>
      <c r="J1832" s="127">
        <v>4800</v>
      </c>
      <c r="K1832" s="127">
        <v>4800</v>
      </c>
      <c r="L1832" s="127">
        <v>4800</v>
      </c>
      <c r="M1832" s="127">
        <v>4800</v>
      </c>
      <c r="N1832" s="127">
        <v>4800</v>
      </c>
      <c r="O1832" s="127">
        <v>4800</v>
      </c>
      <c r="P1832" s="127">
        <v>4800</v>
      </c>
      <c r="Q1832" s="127">
        <v>4800</v>
      </c>
      <c r="R1832" s="127">
        <v>4800</v>
      </c>
      <c r="S1832" s="127">
        <v>4800</v>
      </c>
      <c r="T1832" s="127">
        <v>4800</v>
      </c>
      <c r="U1832" s="127">
        <v>4800</v>
      </c>
      <c r="V1832" s="127">
        <v>4800</v>
      </c>
      <c r="W1832" s="127">
        <v>4800</v>
      </c>
      <c r="X1832" s="127">
        <v>4800</v>
      </c>
      <c r="Y1832" s="127">
        <v>4800</v>
      </c>
      <c r="Z1832" s="127">
        <v>4800</v>
      </c>
      <c r="AA1832" s="127">
        <v>4800</v>
      </c>
      <c r="AB1832" s="127">
        <v>4800</v>
      </c>
      <c r="AC1832" s="127">
        <v>4800</v>
      </c>
      <c r="AD1832" s="127">
        <v>4800</v>
      </c>
      <c r="AE1832" s="127">
        <v>4800</v>
      </c>
      <c r="AF1832" s="127">
        <v>4800</v>
      </c>
      <c r="AG1832" s="127">
        <v>4800</v>
      </c>
      <c r="AH1832" s="127">
        <v>4800</v>
      </c>
      <c r="AI1832" s="127">
        <v>4800</v>
      </c>
      <c r="AJ1832" s="127">
        <v>4800</v>
      </c>
      <c r="AK1832" s="127">
        <v>4800</v>
      </c>
      <c r="AL1832" s="127">
        <v>4800</v>
      </c>
      <c r="AM1832" s="127">
        <v>4800</v>
      </c>
      <c r="AN1832" s="127">
        <v>4800</v>
      </c>
      <c r="AO1832" s="127">
        <v>4800</v>
      </c>
      <c r="AP1832" s="127">
        <v>4800</v>
      </c>
      <c r="AQ1832" s="127">
        <v>4800</v>
      </c>
      <c r="AR1832" s="127">
        <v>4800</v>
      </c>
      <c r="AS1832" s="127">
        <v>4800</v>
      </c>
      <c r="AT1832" s="127">
        <v>4800</v>
      </c>
      <c r="AU1832" s="127">
        <v>4800</v>
      </c>
      <c r="AV1832" s="127">
        <v>4800</v>
      </c>
      <c r="AW1832" s="127">
        <v>4800</v>
      </c>
      <c r="AX1832" s="128">
        <v>4800</v>
      </c>
    </row>
    <row r="1833" spans="1:50">
      <c r="A1833" s="212"/>
      <c r="B1833" s="215"/>
      <c r="C1833" s="206"/>
      <c r="D1833" s="52" t="s">
        <v>25</v>
      </c>
      <c r="E1833" s="86" t="str">
        <f>A1813&amp;"/"&amp;B1829&amp;"/"&amp;C1832&amp;"/"&amp;D1833</f>
        <v>Coal fired power plants/Fluidized bed combustion/CHP/M</v>
      </c>
      <c r="F1833" s="61" t="str">
        <f>A1813</f>
        <v>Coal fired power plants</v>
      </c>
      <c r="G1833" s="61" t="str">
        <f>B1829</f>
        <v>Fluidized bed combustion</v>
      </c>
      <c r="H1833" s="61" t="str">
        <f>C1832</f>
        <v>CHP</v>
      </c>
      <c r="I1833" s="84" t="str">
        <f t="shared" si="92"/>
        <v>M</v>
      </c>
      <c r="J1833" s="121">
        <v>3432</v>
      </c>
      <c r="K1833" s="121">
        <v>3432</v>
      </c>
      <c r="L1833" s="121">
        <v>3432</v>
      </c>
      <c r="M1833" s="121">
        <v>3432</v>
      </c>
      <c r="N1833" s="121">
        <v>3432</v>
      </c>
      <c r="O1833" s="121">
        <v>3432</v>
      </c>
      <c r="P1833" s="121">
        <v>3432</v>
      </c>
      <c r="Q1833" s="121">
        <v>3432</v>
      </c>
      <c r="R1833" s="121">
        <v>3432</v>
      </c>
      <c r="S1833" s="121">
        <v>3432</v>
      </c>
      <c r="T1833" s="121">
        <v>3432</v>
      </c>
      <c r="U1833" s="121">
        <v>3432</v>
      </c>
      <c r="V1833" s="121">
        <v>3432</v>
      </c>
      <c r="W1833" s="121">
        <v>3432</v>
      </c>
      <c r="X1833" s="121">
        <v>3432</v>
      </c>
      <c r="Y1833" s="121">
        <v>3432</v>
      </c>
      <c r="Z1833" s="121">
        <v>3432</v>
      </c>
      <c r="AA1833" s="121">
        <v>3432</v>
      </c>
      <c r="AB1833" s="121">
        <v>3432</v>
      </c>
      <c r="AC1833" s="121">
        <v>3432</v>
      </c>
      <c r="AD1833" s="121">
        <v>3432</v>
      </c>
      <c r="AE1833" s="121">
        <v>3432</v>
      </c>
      <c r="AF1833" s="121">
        <v>3432</v>
      </c>
      <c r="AG1833" s="121">
        <v>3432</v>
      </c>
      <c r="AH1833" s="121">
        <v>3432</v>
      </c>
      <c r="AI1833" s="121">
        <v>3432</v>
      </c>
      <c r="AJ1833" s="121">
        <v>3432</v>
      </c>
      <c r="AK1833" s="121">
        <v>3432</v>
      </c>
      <c r="AL1833" s="121">
        <v>3432</v>
      </c>
      <c r="AM1833" s="121">
        <v>3432</v>
      </c>
      <c r="AN1833" s="121">
        <v>3432</v>
      </c>
      <c r="AO1833" s="121">
        <v>3432</v>
      </c>
      <c r="AP1833" s="121">
        <v>3432</v>
      </c>
      <c r="AQ1833" s="121">
        <v>3432</v>
      </c>
      <c r="AR1833" s="121">
        <v>3432</v>
      </c>
      <c r="AS1833" s="121">
        <v>3432</v>
      </c>
      <c r="AT1833" s="121">
        <v>3432</v>
      </c>
      <c r="AU1833" s="121">
        <v>3432</v>
      </c>
      <c r="AV1833" s="121">
        <v>3432</v>
      </c>
      <c r="AW1833" s="121">
        <v>3432</v>
      </c>
      <c r="AX1833" s="122">
        <v>3432</v>
      </c>
    </row>
    <row r="1834" spans="1:50">
      <c r="A1834" s="212"/>
      <c r="B1834" s="215"/>
      <c r="C1834" s="216"/>
      <c r="D1834" s="106" t="s">
        <v>38</v>
      </c>
      <c r="E1834" s="107" t="str">
        <f>A1813&amp;"/"&amp;B1829&amp;"/"&amp;C1832&amp;"/"&amp;D1834</f>
        <v>Coal fired power plants/Fluidized bed combustion/CHP/S</v>
      </c>
      <c r="F1834" s="108" t="str">
        <f>A1813</f>
        <v>Coal fired power plants</v>
      </c>
      <c r="G1834" s="108" t="str">
        <f>B1829</f>
        <v>Fluidized bed combustion</v>
      </c>
      <c r="H1834" s="108" t="str">
        <f>C1832</f>
        <v>CHP</v>
      </c>
      <c r="I1834" s="109" t="str">
        <f t="shared" si="92"/>
        <v>S</v>
      </c>
      <c r="J1834" s="129">
        <v>2316.6000000000004</v>
      </c>
      <c r="K1834" s="129">
        <v>2316.6000000000004</v>
      </c>
      <c r="L1834" s="129">
        <v>2316.6000000000004</v>
      </c>
      <c r="M1834" s="129">
        <v>2316.6000000000004</v>
      </c>
      <c r="N1834" s="129">
        <v>2316.6000000000004</v>
      </c>
      <c r="O1834" s="129">
        <v>2316.6000000000004</v>
      </c>
      <c r="P1834" s="129">
        <v>2316.6000000000004</v>
      </c>
      <c r="Q1834" s="129">
        <v>2316.6000000000004</v>
      </c>
      <c r="R1834" s="129">
        <v>2316.6000000000004</v>
      </c>
      <c r="S1834" s="129">
        <v>2316.6000000000004</v>
      </c>
      <c r="T1834" s="129">
        <v>2316.6000000000004</v>
      </c>
      <c r="U1834" s="129">
        <v>2316.6000000000004</v>
      </c>
      <c r="V1834" s="129">
        <v>2316.6000000000004</v>
      </c>
      <c r="W1834" s="129">
        <v>2316.6000000000004</v>
      </c>
      <c r="X1834" s="129">
        <v>2316.6000000000004</v>
      </c>
      <c r="Y1834" s="129">
        <v>2316.6000000000004</v>
      </c>
      <c r="Z1834" s="129">
        <v>2316.6000000000004</v>
      </c>
      <c r="AA1834" s="129">
        <v>2316.6000000000004</v>
      </c>
      <c r="AB1834" s="129">
        <v>2316.6000000000004</v>
      </c>
      <c r="AC1834" s="129">
        <v>2316.6000000000004</v>
      </c>
      <c r="AD1834" s="129">
        <v>2316.6000000000004</v>
      </c>
      <c r="AE1834" s="129">
        <v>2316.6000000000004</v>
      </c>
      <c r="AF1834" s="129">
        <v>2316.6000000000004</v>
      </c>
      <c r="AG1834" s="129">
        <v>2316.6000000000004</v>
      </c>
      <c r="AH1834" s="129">
        <v>2316.6000000000004</v>
      </c>
      <c r="AI1834" s="129">
        <v>2316.6000000000004</v>
      </c>
      <c r="AJ1834" s="129">
        <v>2316.6000000000004</v>
      </c>
      <c r="AK1834" s="129">
        <v>2316.6000000000004</v>
      </c>
      <c r="AL1834" s="129">
        <v>2316.6000000000004</v>
      </c>
      <c r="AM1834" s="129">
        <v>2316.6000000000004</v>
      </c>
      <c r="AN1834" s="129">
        <v>2316.6000000000004</v>
      </c>
      <c r="AO1834" s="129">
        <v>2316.6000000000004</v>
      </c>
      <c r="AP1834" s="129">
        <v>2316.6000000000004</v>
      </c>
      <c r="AQ1834" s="129">
        <v>2316.6000000000004</v>
      </c>
      <c r="AR1834" s="129">
        <v>2316.6000000000004</v>
      </c>
      <c r="AS1834" s="129">
        <v>2316.6000000000004</v>
      </c>
      <c r="AT1834" s="129">
        <v>2316.6000000000004</v>
      </c>
      <c r="AU1834" s="129">
        <v>2316.6000000000004</v>
      </c>
      <c r="AV1834" s="129">
        <v>2316.6000000000004</v>
      </c>
      <c r="AW1834" s="129">
        <v>2316.6000000000004</v>
      </c>
      <c r="AX1834" s="130">
        <v>2316.6000000000004</v>
      </c>
    </row>
    <row r="1835" spans="1:50">
      <c r="A1835" s="212"/>
      <c r="B1835" s="215"/>
      <c r="C1835" s="217" t="s">
        <v>42</v>
      </c>
      <c r="D1835" s="83" t="s">
        <v>24</v>
      </c>
      <c r="E1835" s="56" t="str">
        <f>A1813&amp;"/"&amp;B1829&amp;"/"&amp;C1835&amp;"/"&amp;D1835</f>
        <v>Coal fired power plants/Fluidized bed combustion/Electricity only with CCS/L</v>
      </c>
      <c r="F1835" s="103" t="str">
        <f>A1813</f>
        <v>Coal fired power plants</v>
      </c>
      <c r="G1835" s="103" t="str">
        <f>B1829</f>
        <v>Fluidized bed combustion</v>
      </c>
      <c r="H1835" s="103" t="str">
        <f>C1835</f>
        <v>Electricity only with CCS</v>
      </c>
      <c r="I1835" s="104" t="str">
        <f t="shared" si="92"/>
        <v>L</v>
      </c>
      <c r="J1835" s="127" t="s">
        <v>99</v>
      </c>
      <c r="K1835" s="127" t="s">
        <v>99</v>
      </c>
      <c r="L1835" s="127" t="s">
        <v>99</v>
      </c>
      <c r="M1835" s="127" t="s">
        <v>99</v>
      </c>
      <c r="N1835" s="127" t="s">
        <v>99</v>
      </c>
      <c r="O1835" s="127" t="s">
        <v>99</v>
      </c>
      <c r="P1835" s="127" t="s">
        <v>99</v>
      </c>
      <c r="Q1835" s="127" t="s">
        <v>99</v>
      </c>
      <c r="R1835" s="127" t="s">
        <v>99</v>
      </c>
      <c r="S1835" s="127" t="s">
        <v>99</v>
      </c>
      <c r="T1835" s="127" t="s">
        <v>99</v>
      </c>
      <c r="U1835" s="127" t="s">
        <v>99</v>
      </c>
      <c r="V1835" s="127" t="s">
        <v>99</v>
      </c>
      <c r="W1835" s="127" t="s">
        <v>99</v>
      </c>
      <c r="X1835" s="127" t="s">
        <v>99</v>
      </c>
      <c r="Y1835" s="127" t="s">
        <v>99</v>
      </c>
      <c r="Z1835" s="127" t="s">
        <v>99</v>
      </c>
      <c r="AA1835" s="127" t="s">
        <v>99</v>
      </c>
      <c r="AB1835" s="127" t="s">
        <v>99</v>
      </c>
      <c r="AC1835" s="127" t="s">
        <v>99</v>
      </c>
      <c r="AD1835" s="127" t="s">
        <v>99</v>
      </c>
      <c r="AE1835" s="127">
        <v>6000</v>
      </c>
      <c r="AF1835" s="127">
        <v>6000</v>
      </c>
      <c r="AG1835" s="127">
        <v>6000</v>
      </c>
      <c r="AH1835" s="127">
        <v>6000</v>
      </c>
      <c r="AI1835" s="127">
        <v>6000</v>
      </c>
      <c r="AJ1835" s="127">
        <v>6000</v>
      </c>
      <c r="AK1835" s="127">
        <v>6000</v>
      </c>
      <c r="AL1835" s="127">
        <v>6000</v>
      </c>
      <c r="AM1835" s="127">
        <v>6000</v>
      </c>
      <c r="AN1835" s="127">
        <v>6000</v>
      </c>
      <c r="AO1835" s="127">
        <v>6000</v>
      </c>
      <c r="AP1835" s="127">
        <v>6000</v>
      </c>
      <c r="AQ1835" s="127">
        <v>6000</v>
      </c>
      <c r="AR1835" s="127">
        <v>6000</v>
      </c>
      <c r="AS1835" s="127">
        <v>6000</v>
      </c>
      <c r="AT1835" s="127">
        <v>6000</v>
      </c>
      <c r="AU1835" s="127">
        <v>6000</v>
      </c>
      <c r="AV1835" s="127">
        <v>6000</v>
      </c>
      <c r="AW1835" s="127">
        <v>6000</v>
      </c>
      <c r="AX1835" s="128">
        <v>6000</v>
      </c>
    </row>
    <row r="1836" spans="1:50">
      <c r="A1836" s="212"/>
      <c r="B1836" s="215"/>
      <c r="C1836" s="216"/>
      <c r="D1836" s="106" t="s">
        <v>25</v>
      </c>
      <c r="E1836" s="107" t="str">
        <f>A1813&amp;"/"&amp;B1829&amp;"/"&amp;C1835&amp;"/"&amp;D1836</f>
        <v>Coal fired power plants/Fluidized bed combustion/Electricity only with CCS/M</v>
      </c>
      <c r="F1836" s="108" t="str">
        <f>A1813</f>
        <v>Coal fired power plants</v>
      </c>
      <c r="G1836" s="108" t="str">
        <f>B1829</f>
        <v>Fluidized bed combustion</v>
      </c>
      <c r="H1836" s="108" t="str">
        <f>C1835</f>
        <v>Electricity only with CCS</v>
      </c>
      <c r="I1836" s="109" t="str">
        <f t="shared" si="92"/>
        <v>M</v>
      </c>
      <c r="J1836" s="129" t="s">
        <v>99</v>
      </c>
      <c r="K1836" s="129" t="s">
        <v>99</v>
      </c>
      <c r="L1836" s="129" t="s">
        <v>99</v>
      </c>
      <c r="M1836" s="129" t="s">
        <v>99</v>
      </c>
      <c r="N1836" s="129" t="s">
        <v>99</v>
      </c>
      <c r="O1836" s="129" t="s">
        <v>99</v>
      </c>
      <c r="P1836" s="129" t="s">
        <v>99</v>
      </c>
      <c r="Q1836" s="129" t="s">
        <v>99</v>
      </c>
      <c r="R1836" s="129" t="s">
        <v>99</v>
      </c>
      <c r="S1836" s="129" t="s">
        <v>99</v>
      </c>
      <c r="T1836" s="129" t="s">
        <v>99</v>
      </c>
      <c r="U1836" s="129" t="s">
        <v>99</v>
      </c>
      <c r="V1836" s="129" t="s">
        <v>99</v>
      </c>
      <c r="W1836" s="129" t="s">
        <v>99</v>
      </c>
      <c r="X1836" s="129" t="s">
        <v>99</v>
      </c>
      <c r="Y1836" s="129" t="s">
        <v>99</v>
      </c>
      <c r="Z1836" s="129" t="s">
        <v>99</v>
      </c>
      <c r="AA1836" s="129" t="s">
        <v>99</v>
      </c>
      <c r="AB1836" s="129" t="s">
        <v>99</v>
      </c>
      <c r="AC1836" s="129" t="s">
        <v>99</v>
      </c>
      <c r="AD1836" s="129" t="s">
        <v>99</v>
      </c>
      <c r="AE1836" s="129">
        <v>4290</v>
      </c>
      <c r="AF1836" s="129">
        <v>4290</v>
      </c>
      <c r="AG1836" s="129">
        <v>4290</v>
      </c>
      <c r="AH1836" s="129">
        <v>4290</v>
      </c>
      <c r="AI1836" s="129">
        <v>4290</v>
      </c>
      <c r="AJ1836" s="129">
        <v>4290</v>
      </c>
      <c r="AK1836" s="129">
        <v>4290</v>
      </c>
      <c r="AL1836" s="129">
        <v>4290</v>
      </c>
      <c r="AM1836" s="129">
        <v>4290</v>
      </c>
      <c r="AN1836" s="129">
        <v>4290</v>
      </c>
      <c r="AO1836" s="129">
        <v>4290</v>
      </c>
      <c r="AP1836" s="129">
        <v>4290</v>
      </c>
      <c r="AQ1836" s="129">
        <v>4290</v>
      </c>
      <c r="AR1836" s="129">
        <v>4290</v>
      </c>
      <c r="AS1836" s="129">
        <v>4290</v>
      </c>
      <c r="AT1836" s="129">
        <v>4290</v>
      </c>
      <c r="AU1836" s="129">
        <v>4290</v>
      </c>
      <c r="AV1836" s="129">
        <v>4290</v>
      </c>
      <c r="AW1836" s="129">
        <v>4290</v>
      </c>
      <c r="AX1836" s="130">
        <v>4290</v>
      </c>
    </row>
    <row r="1837" spans="1:50">
      <c r="A1837" s="212"/>
      <c r="B1837" s="215"/>
      <c r="C1837" s="217" t="s">
        <v>43</v>
      </c>
      <c r="D1837" s="52" t="s">
        <v>24</v>
      </c>
      <c r="E1837" s="86" t="str">
        <f>A1813&amp;"/"&amp;B1829&amp;"/"&amp;C1837&amp;"/"&amp;D1837</f>
        <v>Coal fired power plants/Fluidized bed combustion/CHP with CCS/L</v>
      </c>
      <c r="F1837" s="61" t="str">
        <f>A1813</f>
        <v>Coal fired power plants</v>
      </c>
      <c r="G1837" s="61" t="str">
        <f>B1829</f>
        <v>Fluidized bed combustion</v>
      </c>
      <c r="H1837" s="61" t="str">
        <f>C1837</f>
        <v>CHP with CCS</v>
      </c>
      <c r="I1837" s="84" t="str">
        <f t="shared" si="92"/>
        <v>L</v>
      </c>
      <c r="J1837" s="121" t="s">
        <v>99</v>
      </c>
      <c r="K1837" s="121" t="s">
        <v>99</v>
      </c>
      <c r="L1837" s="121" t="s">
        <v>99</v>
      </c>
      <c r="M1837" s="121" t="s">
        <v>99</v>
      </c>
      <c r="N1837" s="121" t="s">
        <v>99</v>
      </c>
      <c r="O1837" s="121" t="s">
        <v>99</v>
      </c>
      <c r="P1837" s="121" t="s">
        <v>99</v>
      </c>
      <c r="Q1837" s="121" t="s">
        <v>99</v>
      </c>
      <c r="R1837" s="121" t="s">
        <v>99</v>
      </c>
      <c r="S1837" s="121" t="s">
        <v>99</v>
      </c>
      <c r="T1837" s="121" t="s">
        <v>99</v>
      </c>
      <c r="U1837" s="121" t="s">
        <v>99</v>
      </c>
      <c r="V1837" s="121" t="s">
        <v>99</v>
      </c>
      <c r="W1837" s="121" t="s">
        <v>99</v>
      </c>
      <c r="X1837" s="121" t="s">
        <v>99</v>
      </c>
      <c r="Y1837" s="121" t="s">
        <v>99</v>
      </c>
      <c r="Z1837" s="121" t="s">
        <v>99</v>
      </c>
      <c r="AA1837" s="121" t="s">
        <v>99</v>
      </c>
      <c r="AB1837" s="121" t="s">
        <v>99</v>
      </c>
      <c r="AC1837" s="121" t="s">
        <v>99</v>
      </c>
      <c r="AD1837" s="121" t="s">
        <v>99</v>
      </c>
      <c r="AE1837" s="121">
        <v>4800</v>
      </c>
      <c r="AF1837" s="121">
        <v>4800</v>
      </c>
      <c r="AG1837" s="121">
        <v>4800</v>
      </c>
      <c r="AH1837" s="121">
        <v>4800</v>
      </c>
      <c r="AI1837" s="121">
        <v>4800</v>
      </c>
      <c r="AJ1837" s="121">
        <v>4800</v>
      </c>
      <c r="AK1837" s="121">
        <v>4800</v>
      </c>
      <c r="AL1837" s="121">
        <v>4800</v>
      </c>
      <c r="AM1837" s="121">
        <v>4800</v>
      </c>
      <c r="AN1837" s="121">
        <v>4800</v>
      </c>
      <c r="AO1837" s="121">
        <v>4800</v>
      </c>
      <c r="AP1837" s="121">
        <v>4800</v>
      </c>
      <c r="AQ1837" s="121">
        <v>4800</v>
      </c>
      <c r="AR1837" s="121">
        <v>4800</v>
      </c>
      <c r="AS1837" s="121">
        <v>4800</v>
      </c>
      <c r="AT1837" s="121">
        <v>4800</v>
      </c>
      <c r="AU1837" s="121">
        <v>4800</v>
      </c>
      <c r="AV1837" s="121">
        <v>4800</v>
      </c>
      <c r="AW1837" s="121">
        <v>4800</v>
      </c>
      <c r="AX1837" s="122">
        <v>4800</v>
      </c>
    </row>
    <row r="1838" spans="1:50">
      <c r="A1838" s="212"/>
      <c r="B1838" s="218"/>
      <c r="C1838" s="210"/>
      <c r="D1838" s="93" t="s">
        <v>25</v>
      </c>
      <c r="E1838" s="73" t="str">
        <f>A1813&amp;"/"&amp;B1829&amp;"/"&amp;C1837&amp;"/"&amp;D1838</f>
        <v>Coal fired power plants/Fluidized bed combustion/CHP with CCS/M</v>
      </c>
      <c r="F1838" s="91" t="str">
        <f>A1813</f>
        <v>Coal fired power plants</v>
      </c>
      <c r="G1838" s="91" t="str">
        <f>B1829</f>
        <v>Fluidized bed combustion</v>
      </c>
      <c r="H1838" s="91" t="str">
        <f>C1837</f>
        <v>CHP with CCS</v>
      </c>
      <c r="I1838" s="70" t="str">
        <f t="shared" si="92"/>
        <v>M</v>
      </c>
      <c r="J1838" s="123" t="s">
        <v>99</v>
      </c>
      <c r="K1838" s="123" t="s">
        <v>99</v>
      </c>
      <c r="L1838" s="123" t="s">
        <v>99</v>
      </c>
      <c r="M1838" s="123" t="s">
        <v>99</v>
      </c>
      <c r="N1838" s="123" t="s">
        <v>99</v>
      </c>
      <c r="O1838" s="123" t="s">
        <v>99</v>
      </c>
      <c r="P1838" s="123" t="s">
        <v>99</v>
      </c>
      <c r="Q1838" s="123" t="s">
        <v>99</v>
      </c>
      <c r="R1838" s="123" t="s">
        <v>99</v>
      </c>
      <c r="S1838" s="123" t="s">
        <v>99</v>
      </c>
      <c r="T1838" s="123" t="s">
        <v>99</v>
      </c>
      <c r="U1838" s="123" t="s">
        <v>99</v>
      </c>
      <c r="V1838" s="123" t="s">
        <v>99</v>
      </c>
      <c r="W1838" s="123" t="s">
        <v>99</v>
      </c>
      <c r="X1838" s="123" t="s">
        <v>99</v>
      </c>
      <c r="Y1838" s="123" t="s">
        <v>99</v>
      </c>
      <c r="Z1838" s="123" t="s">
        <v>99</v>
      </c>
      <c r="AA1838" s="123" t="s">
        <v>99</v>
      </c>
      <c r="AB1838" s="123" t="s">
        <v>99</v>
      </c>
      <c r="AC1838" s="123" t="s">
        <v>99</v>
      </c>
      <c r="AD1838" s="123" t="s">
        <v>99</v>
      </c>
      <c r="AE1838" s="123">
        <v>3432</v>
      </c>
      <c r="AF1838" s="123">
        <v>3432</v>
      </c>
      <c r="AG1838" s="123">
        <v>3432</v>
      </c>
      <c r="AH1838" s="123">
        <v>3432</v>
      </c>
      <c r="AI1838" s="123">
        <v>3432</v>
      </c>
      <c r="AJ1838" s="123">
        <v>3432</v>
      </c>
      <c r="AK1838" s="123">
        <v>3432</v>
      </c>
      <c r="AL1838" s="123">
        <v>3432</v>
      </c>
      <c r="AM1838" s="123">
        <v>3432</v>
      </c>
      <c r="AN1838" s="123">
        <v>3432</v>
      </c>
      <c r="AO1838" s="123">
        <v>3432</v>
      </c>
      <c r="AP1838" s="123">
        <v>3432</v>
      </c>
      <c r="AQ1838" s="123">
        <v>3432</v>
      </c>
      <c r="AR1838" s="123">
        <v>3432</v>
      </c>
      <c r="AS1838" s="123">
        <v>3432</v>
      </c>
      <c r="AT1838" s="123">
        <v>3432</v>
      </c>
      <c r="AU1838" s="123">
        <v>3432</v>
      </c>
      <c r="AV1838" s="123">
        <v>3432</v>
      </c>
      <c r="AW1838" s="123">
        <v>3432</v>
      </c>
      <c r="AX1838" s="124">
        <v>3432</v>
      </c>
    </row>
    <row r="1839" spans="1:50">
      <c r="A1839" s="212"/>
      <c r="B1839" s="214" t="s">
        <v>46</v>
      </c>
      <c r="C1839" s="209" t="s">
        <v>36</v>
      </c>
      <c r="D1839" s="67" t="s">
        <v>24</v>
      </c>
      <c r="E1839" s="87" t="str">
        <f>A1813&amp;"/"&amp;B1839&amp;"/"&amp;C1839&amp;"/"&amp;D1839</f>
        <v>Coal fired power plants/Steam turbine/Electricity only/L</v>
      </c>
      <c r="F1839" s="55" t="str">
        <f>A1813</f>
        <v>Coal fired power plants</v>
      </c>
      <c r="G1839" s="55" t="str">
        <f>B1839</f>
        <v>Steam turbine</v>
      </c>
      <c r="H1839" s="55" t="str">
        <f>C1839</f>
        <v>Electricity only</v>
      </c>
      <c r="I1839" s="85" t="str">
        <f t="shared" si="92"/>
        <v>L</v>
      </c>
      <c r="J1839" s="125">
        <v>5750</v>
      </c>
      <c r="K1839" s="125">
        <v>5750</v>
      </c>
      <c r="L1839" s="125">
        <v>5750</v>
      </c>
      <c r="M1839" s="125">
        <v>5750</v>
      </c>
      <c r="N1839" s="125">
        <v>5750</v>
      </c>
      <c r="O1839" s="125">
        <v>5750</v>
      </c>
      <c r="P1839" s="125">
        <v>5750</v>
      </c>
      <c r="Q1839" s="125">
        <v>5750</v>
      </c>
      <c r="R1839" s="125">
        <v>5750</v>
      </c>
      <c r="S1839" s="125">
        <v>5750</v>
      </c>
      <c r="T1839" s="125">
        <v>5750</v>
      </c>
      <c r="U1839" s="125">
        <v>5750</v>
      </c>
      <c r="V1839" s="125">
        <v>5750</v>
      </c>
      <c r="W1839" s="125">
        <v>5750</v>
      </c>
      <c r="X1839" s="125">
        <v>5750</v>
      </c>
      <c r="Y1839" s="125">
        <v>5750</v>
      </c>
      <c r="Z1839" s="125">
        <v>5750</v>
      </c>
      <c r="AA1839" s="125">
        <v>5750</v>
      </c>
      <c r="AB1839" s="125">
        <v>5750</v>
      </c>
      <c r="AC1839" s="125">
        <v>5750</v>
      </c>
      <c r="AD1839" s="125">
        <v>5750</v>
      </c>
      <c r="AE1839" s="125">
        <v>5750</v>
      </c>
      <c r="AF1839" s="125">
        <v>5750</v>
      </c>
      <c r="AG1839" s="125">
        <v>5750</v>
      </c>
      <c r="AH1839" s="125">
        <v>5750</v>
      </c>
      <c r="AI1839" s="125">
        <v>5750</v>
      </c>
      <c r="AJ1839" s="125">
        <v>5750</v>
      </c>
      <c r="AK1839" s="125">
        <v>5750</v>
      </c>
      <c r="AL1839" s="125">
        <v>5750</v>
      </c>
      <c r="AM1839" s="125">
        <v>5750</v>
      </c>
      <c r="AN1839" s="125">
        <v>5750</v>
      </c>
      <c r="AO1839" s="125">
        <v>5750</v>
      </c>
      <c r="AP1839" s="125">
        <v>5750</v>
      </c>
      <c r="AQ1839" s="125">
        <v>5750</v>
      </c>
      <c r="AR1839" s="125">
        <v>5750</v>
      </c>
      <c r="AS1839" s="125">
        <v>5750</v>
      </c>
      <c r="AT1839" s="125">
        <v>5750</v>
      </c>
      <c r="AU1839" s="125">
        <v>5750</v>
      </c>
      <c r="AV1839" s="125">
        <v>5750</v>
      </c>
      <c r="AW1839" s="125">
        <v>5750</v>
      </c>
      <c r="AX1839" s="126">
        <v>5750</v>
      </c>
    </row>
    <row r="1840" spans="1:50">
      <c r="A1840" s="212"/>
      <c r="B1840" s="215"/>
      <c r="C1840" s="206"/>
      <c r="D1840" s="52" t="s">
        <v>25</v>
      </c>
      <c r="E1840" s="86" t="str">
        <f>A1813&amp;"/"&amp;B1839&amp;"/"&amp;C1839&amp;"/"&amp;D1840</f>
        <v>Coal fired power plants/Steam turbine/Electricity only/M</v>
      </c>
      <c r="F1840" s="61" t="str">
        <f>A1813</f>
        <v>Coal fired power plants</v>
      </c>
      <c r="G1840" s="61" t="str">
        <f>B1839</f>
        <v>Steam turbine</v>
      </c>
      <c r="H1840" s="61" t="str">
        <f>C1839</f>
        <v>Electricity only</v>
      </c>
      <c r="I1840" s="84" t="str">
        <f t="shared" si="92"/>
        <v>M</v>
      </c>
      <c r="J1840" s="121">
        <v>4600</v>
      </c>
      <c r="K1840" s="121">
        <v>4600</v>
      </c>
      <c r="L1840" s="121">
        <v>4600</v>
      </c>
      <c r="M1840" s="121">
        <v>4600</v>
      </c>
      <c r="N1840" s="121">
        <v>4600</v>
      </c>
      <c r="O1840" s="121">
        <v>4600</v>
      </c>
      <c r="P1840" s="121">
        <v>4600</v>
      </c>
      <c r="Q1840" s="121">
        <v>4600</v>
      </c>
      <c r="R1840" s="121">
        <v>4600</v>
      </c>
      <c r="S1840" s="121">
        <v>4600</v>
      </c>
      <c r="T1840" s="121">
        <v>4600</v>
      </c>
      <c r="U1840" s="121">
        <v>4600</v>
      </c>
      <c r="V1840" s="121">
        <v>4600</v>
      </c>
      <c r="W1840" s="121">
        <v>4600</v>
      </c>
      <c r="X1840" s="121">
        <v>4600</v>
      </c>
      <c r="Y1840" s="121">
        <v>4600</v>
      </c>
      <c r="Z1840" s="121">
        <v>4600</v>
      </c>
      <c r="AA1840" s="121">
        <v>4600</v>
      </c>
      <c r="AB1840" s="121">
        <v>4600</v>
      </c>
      <c r="AC1840" s="121">
        <v>4600</v>
      </c>
      <c r="AD1840" s="121">
        <v>4600</v>
      </c>
      <c r="AE1840" s="121">
        <v>4600</v>
      </c>
      <c r="AF1840" s="121">
        <v>4600</v>
      </c>
      <c r="AG1840" s="121">
        <v>4600</v>
      </c>
      <c r="AH1840" s="121">
        <v>4600</v>
      </c>
      <c r="AI1840" s="121">
        <v>4600</v>
      </c>
      <c r="AJ1840" s="121">
        <v>4600</v>
      </c>
      <c r="AK1840" s="121">
        <v>4600</v>
      </c>
      <c r="AL1840" s="121">
        <v>4600</v>
      </c>
      <c r="AM1840" s="121">
        <v>4600</v>
      </c>
      <c r="AN1840" s="121">
        <v>4600</v>
      </c>
      <c r="AO1840" s="121">
        <v>4600</v>
      </c>
      <c r="AP1840" s="121">
        <v>4600</v>
      </c>
      <c r="AQ1840" s="121">
        <v>4600</v>
      </c>
      <c r="AR1840" s="121">
        <v>4600</v>
      </c>
      <c r="AS1840" s="121">
        <v>4600</v>
      </c>
      <c r="AT1840" s="121">
        <v>4600</v>
      </c>
      <c r="AU1840" s="121">
        <v>4600</v>
      </c>
      <c r="AV1840" s="121">
        <v>4600</v>
      </c>
      <c r="AW1840" s="121">
        <v>4600</v>
      </c>
      <c r="AX1840" s="122">
        <v>4600</v>
      </c>
    </row>
    <row r="1841" spans="1:50">
      <c r="A1841" s="212"/>
      <c r="B1841" s="215"/>
      <c r="C1841" s="206"/>
      <c r="D1841" s="52" t="s">
        <v>38</v>
      </c>
      <c r="E1841" s="86" t="str">
        <f>A1813&amp;"/"&amp;B1839&amp;"/"&amp;C1839&amp;"/"&amp;D1841</f>
        <v>Coal fired power plants/Steam turbine/Electricity only/S</v>
      </c>
      <c r="F1841" s="61" t="str">
        <f>A1813</f>
        <v>Coal fired power plants</v>
      </c>
      <c r="G1841" s="61" t="str">
        <f>B1839</f>
        <v>Steam turbine</v>
      </c>
      <c r="H1841" s="61" t="str">
        <f>C1839</f>
        <v>Electricity only</v>
      </c>
      <c r="I1841" s="84" t="str">
        <f t="shared" si="92"/>
        <v>S</v>
      </c>
      <c r="J1841" s="121">
        <v>3450</v>
      </c>
      <c r="K1841" s="121">
        <v>3450</v>
      </c>
      <c r="L1841" s="121">
        <v>3450</v>
      </c>
      <c r="M1841" s="121">
        <v>3450</v>
      </c>
      <c r="N1841" s="121">
        <v>3450</v>
      </c>
      <c r="O1841" s="121">
        <v>3450</v>
      </c>
      <c r="P1841" s="121">
        <v>3450</v>
      </c>
      <c r="Q1841" s="121">
        <v>3450</v>
      </c>
      <c r="R1841" s="121">
        <v>3450</v>
      </c>
      <c r="S1841" s="121">
        <v>3450</v>
      </c>
      <c r="T1841" s="121">
        <v>3450</v>
      </c>
      <c r="U1841" s="121">
        <v>3450</v>
      </c>
      <c r="V1841" s="121">
        <v>3450</v>
      </c>
      <c r="W1841" s="121">
        <v>3450</v>
      </c>
      <c r="X1841" s="121">
        <v>3450</v>
      </c>
      <c r="Y1841" s="121">
        <v>3450</v>
      </c>
      <c r="Z1841" s="121">
        <v>3450</v>
      </c>
      <c r="AA1841" s="121">
        <v>3450</v>
      </c>
      <c r="AB1841" s="121">
        <v>3450</v>
      </c>
      <c r="AC1841" s="121">
        <v>3450</v>
      </c>
      <c r="AD1841" s="121">
        <v>3450</v>
      </c>
      <c r="AE1841" s="121">
        <v>3450</v>
      </c>
      <c r="AF1841" s="121">
        <v>3450</v>
      </c>
      <c r="AG1841" s="121">
        <v>3450</v>
      </c>
      <c r="AH1841" s="121">
        <v>3450</v>
      </c>
      <c r="AI1841" s="121">
        <v>3450</v>
      </c>
      <c r="AJ1841" s="121">
        <v>3450</v>
      </c>
      <c r="AK1841" s="121">
        <v>3450</v>
      </c>
      <c r="AL1841" s="121">
        <v>3450</v>
      </c>
      <c r="AM1841" s="121">
        <v>3450</v>
      </c>
      <c r="AN1841" s="121">
        <v>3450</v>
      </c>
      <c r="AO1841" s="121">
        <v>3450</v>
      </c>
      <c r="AP1841" s="121">
        <v>3450</v>
      </c>
      <c r="AQ1841" s="121">
        <v>3450</v>
      </c>
      <c r="AR1841" s="121">
        <v>3450</v>
      </c>
      <c r="AS1841" s="121">
        <v>3450</v>
      </c>
      <c r="AT1841" s="121">
        <v>3450</v>
      </c>
      <c r="AU1841" s="121">
        <v>3450</v>
      </c>
      <c r="AV1841" s="121">
        <v>3450</v>
      </c>
      <c r="AW1841" s="121">
        <v>3450</v>
      </c>
      <c r="AX1841" s="122">
        <v>3450</v>
      </c>
    </row>
    <row r="1842" spans="1:50">
      <c r="A1842" s="212"/>
      <c r="B1842" s="215"/>
      <c r="C1842" s="216"/>
      <c r="D1842" s="52" t="s">
        <v>47</v>
      </c>
      <c r="E1842" s="86" t="str">
        <f>A1813&amp;"/"&amp;B1839&amp;"/"&amp;C1839&amp;"/"&amp;D1842</f>
        <v>Coal fired power plants/Steam turbine/Electricity only/XS</v>
      </c>
      <c r="F1842" s="61" t="str">
        <f>A1813</f>
        <v>Coal fired power plants</v>
      </c>
      <c r="G1842" s="61" t="str">
        <f>B1839</f>
        <v>Steam turbine</v>
      </c>
      <c r="H1842" s="61" t="str">
        <f>C1839</f>
        <v>Electricity only</v>
      </c>
      <c r="I1842" s="84" t="str">
        <f t="shared" si="92"/>
        <v>XS</v>
      </c>
      <c r="J1842" s="121">
        <v>2932.5</v>
      </c>
      <c r="K1842" s="121">
        <v>2932.5</v>
      </c>
      <c r="L1842" s="121">
        <v>2932.5</v>
      </c>
      <c r="M1842" s="121">
        <v>2932.5</v>
      </c>
      <c r="N1842" s="121">
        <v>2932.5</v>
      </c>
      <c r="O1842" s="121">
        <v>2932.5</v>
      </c>
      <c r="P1842" s="121">
        <v>2932.5</v>
      </c>
      <c r="Q1842" s="121">
        <v>2932.5</v>
      </c>
      <c r="R1842" s="121">
        <v>2932.5</v>
      </c>
      <c r="S1842" s="121">
        <v>2932.5</v>
      </c>
      <c r="T1842" s="121">
        <v>2932.5</v>
      </c>
      <c r="U1842" s="121">
        <v>2932.5</v>
      </c>
      <c r="V1842" s="121">
        <v>2932.5</v>
      </c>
      <c r="W1842" s="121">
        <v>2932.5</v>
      </c>
      <c r="X1842" s="121">
        <v>2932.5</v>
      </c>
      <c r="Y1842" s="121">
        <v>2932.5</v>
      </c>
      <c r="Z1842" s="121">
        <v>2932.5</v>
      </c>
      <c r="AA1842" s="121">
        <v>2932.5</v>
      </c>
      <c r="AB1842" s="121">
        <v>2932.5</v>
      </c>
      <c r="AC1842" s="121">
        <v>2932.5</v>
      </c>
      <c r="AD1842" s="121">
        <v>2932.5</v>
      </c>
      <c r="AE1842" s="121">
        <v>2932.5</v>
      </c>
      <c r="AF1842" s="121">
        <v>2932.5</v>
      </c>
      <c r="AG1842" s="121">
        <v>2932.5</v>
      </c>
      <c r="AH1842" s="121">
        <v>2932.5</v>
      </c>
      <c r="AI1842" s="121">
        <v>2932.5</v>
      </c>
      <c r="AJ1842" s="121">
        <v>2932.5</v>
      </c>
      <c r="AK1842" s="121">
        <v>2932.5</v>
      </c>
      <c r="AL1842" s="121">
        <v>2932.5</v>
      </c>
      <c r="AM1842" s="121">
        <v>2932.5</v>
      </c>
      <c r="AN1842" s="121">
        <v>2932.5</v>
      </c>
      <c r="AO1842" s="121">
        <v>2932.5</v>
      </c>
      <c r="AP1842" s="121">
        <v>2932.5</v>
      </c>
      <c r="AQ1842" s="121">
        <v>2932.5</v>
      </c>
      <c r="AR1842" s="121">
        <v>2932.5</v>
      </c>
      <c r="AS1842" s="121">
        <v>2932.5</v>
      </c>
      <c r="AT1842" s="121">
        <v>2932.5</v>
      </c>
      <c r="AU1842" s="121">
        <v>2932.5</v>
      </c>
      <c r="AV1842" s="121">
        <v>2932.5</v>
      </c>
      <c r="AW1842" s="121">
        <v>2932.5</v>
      </c>
      <c r="AX1842" s="122">
        <v>2932.5</v>
      </c>
    </row>
    <row r="1843" spans="1:50">
      <c r="A1843" s="212"/>
      <c r="B1843" s="215"/>
      <c r="C1843" s="217" t="s">
        <v>26</v>
      </c>
      <c r="D1843" s="83" t="s">
        <v>24</v>
      </c>
      <c r="E1843" s="56" t="str">
        <f>A1813&amp;"/"&amp;B1839&amp;"/"&amp;C1843&amp;"/"&amp;D1843</f>
        <v>Coal fired power plants/Steam turbine/CHP/L</v>
      </c>
      <c r="F1843" s="103" t="str">
        <f>A1813</f>
        <v>Coal fired power plants</v>
      </c>
      <c r="G1843" s="103" t="str">
        <f>B1839</f>
        <v>Steam turbine</v>
      </c>
      <c r="H1843" s="103" t="str">
        <f>C1843</f>
        <v>CHP</v>
      </c>
      <c r="I1843" s="104" t="str">
        <f t="shared" si="92"/>
        <v>L</v>
      </c>
      <c r="J1843" s="127">
        <v>5175</v>
      </c>
      <c r="K1843" s="127">
        <v>5175</v>
      </c>
      <c r="L1843" s="127">
        <v>5175</v>
      </c>
      <c r="M1843" s="127">
        <v>5175</v>
      </c>
      <c r="N1843" s="127">
        <v>5175</v>
      </c>
      <c r="O1843" s="127">
        <v>5175</v>
      </c>
      <c r="P1843" s="127">
        <v>5175</v>
      </c>
      <c r="Q1843" s="127">
        <v>5175</v>
      </c>
      <c r="R1843" s="127">
        <v>5175</v>
      </c>
      <c r="S1843" s="127">
        <v>5175</v>
      </c>
      <c r="T1843" s="127">
        <v>5175</v>
      </c>
      <c r="U1843" s="127">
        <v>5175</v>
      </c>
      <c r="V1843" s="127">
        <v>5175</v>
      </c>
      <c r="W1843" s="127">
        <v>5175</v>
      </c>
      <c r="X1843" s="127">
        <v>5175</v>
      </c>
      <c r="Y1843" s="127">
        <v>5175</v>
      </c>
      <c r="Z1843" s="127">
        <v>5175</v>
      </c>
      <c r="AA1843" s="127">
        <v>5175</v>
      </c>
      <c r="AB1843" s="127">
        <v>5175</v>
      </c>
      <c r="AC1843" s="127">
        <v>5175</v>
      </c>
      <c r="AD1843" s="127">
        <v>5175</v>
      </c>
      <c r="AE1843" s="127">
        <v>5175</v>
      </c>
      <c r="AF1843" s="127">
        <v>5175</v>
      </c>
      <c r="AG1843" s="127">
        <v>5175</v>
      </c>
      <c r="AH1843" s="127">
        <v>5175</v>
      </c>
      <c r="AI1843" s="127">
        <v>5175</v>
      </c>
      <c r="AJ1843" s="127">
        <v>5175</v>
      </c>
      <c r="AK1843" s="127">
        <v>5175</v>
      </c>
      <c r="AL1843" s="127">
        <v>5175</v>
      </c>
      <c r="AM1843" s="127">
        <v>5175</v>
      </c>
      <c r="AN1843" s="127">
        <v>5175</v>
      </c>
      <c r="AO1843" s="127">
        <v>5175</v>
      </c>
      <c r="AP1843" s="127">
        <v>5175</v>
      </c>
      <c r="AQ1843" s="127">
        <v>5175</v>
      </c>
      <c r="AR1843" s="127">
        <v>5175</v>
      </c>
      <c r="AS1843" s="127">
        <v>5175</v>
      </c>
      <c r="AT1843" s="127">
        <v>5175</v>
      </c>
      <c r="AU1843" s="127">
        <v>5175</v>
      </c>
      <c r="AV1843" s="127">
        <v>5175</v>
      </c>
      <c r="AW1843" s="127">
        <v>5175</v>
      </c>
      <c r="AX1843" s="128">
        <v>5175</v>
      </c>
    </row>
    <row r="1844" spans="1:50">
      <c r="A1844" s="212"/>
      <c r="B1844" s="215"/>
      <c r="C1844" s="206"/>
      <c r="D1844" s="52" t="s">
        <v>25</v>
      </c>
      <c r="E1844" s="86" t="str">
        <f>A1813&amp;"/"&amp;B1839&amp;"/"&amp;C1843&amp;"/"&amp;D1844</f>
        <v>Coal fired power plants/Steam turbine/CHP/M</v>
      </c>
      <c r="F1844" s="61" t="str">
        <f>A1813</f>
        <v>Coal fired power plants</v>
      </c>
      <c r="G1844" s="61" t="str">
        <f>B1839</f>
        <v>Steam turbine</v>
      </c>
      <c r="H1844" s="61" t="str">
        <f>C1843</f>
        <v>CHP</v>
      </c>
      <c r="I1844" s="84" t="str">
        <f t="shared" si="92"/>
        <v>M</v>
      </c>
      <c r="J1844" s="121">
        <v>4140</v>
      </c>
      <c r="K1844" s="121">
        <v>4140</v>
      </c>
      <c r="L1844" s="121">
        <v>4140</v>
      </c>
      <c r="M1844" s="121">
        <v>4140</v>
      </c>
      <c r="N1844" s="121">
        <v>4140</v>
      </c>
      <c r="O1844" s="121">
        <v>4140</v>
      </c>
      <c r="P1844" s="121">
        <v>4140</v>
      </c>
      <c r="Q1844" s="121">
        <v>4140</v>
      </c>
      <c r="R1844" s="121">
        <v>4140</v>
      </c>
      <c r="S1844" s="121">
        <v>4140</v>
      </c>
      <c r="T1844" s="121">
        <v>4140</v>
      </c>
      <c r="U1844" s="121">
        <v>4140</v>
      </c>
      <c r="V1844" s="121">
        <v>4140</v>
      </c>
      <c r="W1844" s="121">
        <v>4140</v>
      </c>
      <c r="X1844" s="121">
        <v>4140</v>
      </c>
      <c r="Y1844" s="121">
        <v>4140</v>
      </c>
      <c r="Z1844" s="121">
        <v>4140</v>
      </c>
      <c r="AA1844" s="121">
        <v>4140</v>
      </c>
      <c r="AB1844" s="121">
        <v>4140</v>
      </c>
      <c r="AC1844" s="121">
        <v>4140</v>
      </c>
      <c r="AD1844" s="121">
        <v>4140</v>
      </c>
      <c r="AE1844" s="121">
        <v>4140</v>
      </c>
      <c r="AF1844" s="121">
        <v>4140</v>
      </c>
      <c r="AG1844" s="121">
        <v>4140</v>
      </c>
      <c r="AH1844" s="121">
        <v>4140</v>
      </c>
      <c r="AI1844" s="121">
        <v>4140</v>
      </c>
      <c r="AJ1844" s="121">
        <v>4140</v>
      </c>
      <c r="AK1844" s="121">
        <v>4140</v>
      </c>
      <c r="AL1844" s="121">
        <v>4140</v>
      </c>
      <c r="AM1844" s="121">
        <v>4140</v>
      </c>
      <c r="AN1844" s="121">
        <v>4140</v>
      </c>
      <c r="AO1844" s="121">
        <v>4140</v>
      </c>
      <c r="AP1844" s="121">
        <v>4140</v>
      </c>
      <c r="AQ1844" s="121">
        <v>4140</v>
      </c>
      <c r="AR1844" s="121">
        <v>4140</v>
      </c>
      <c r="AS1844" s="121">
        <v>4140</v>
      </c>
      <c r="AT1844" s="121">
        <v>4140</v>
      </c>
      <c r="AU1844" s="121">
        <v>4140</v>
      </c>
      <c r="AV1844" s="121">
        <v>4140</v>
      </c>
      <c r="AW1844" s="121">
        <v>4140</v>
      </c>
      <c r="AX1844" s="122">
        <v>4140</v>
      </c>
    </row>
    <row r="1845" spans="1:50">
      <c r="A1845" s="212"/>
      <c r="B1845" s="215"/>
      <c r="C1845" s="206"/>
      <c r="D1845" s="52" t="s">
        <v>38</v>
      </c>
      <c r="E1845" s="86" t="str">
        <f>A1813&amp;"/"&amp;B1839&amp;"/"&amp;C1843&amp;"/"&amp;D1845</f>
        <v>Coal fired power plants/Steam turbine/CHP/S</v>
      </c>
      <c r="F1845" s="61" t="str">
        <f>A1813</f>
        <v>Coal fired power plants</v>
      </c>
      <c r="G1845" s="61" t="str">
        <f>B1839</f>
        <v>Steam turbine</v>
      </c>
      <c r="H1845" s="61" t="str">
        <f>C1843</f>
        <v>CHP</v>
      </c>
      <c r="I1845" s="84" t="str">
        <f t="shared" si="92"/>
        <v>S</v>
      </c>
      <c r="J1845" s="121">
        <v>3105</v>
      </c>
      <c r="K1845" s="121">
        <v>3105</v>
      </c>
      <c r="L1845" s="121">
        <v>3105</v>
      </c>
      <c r="M1845" s="121">
        <v>3105</v>
      </c>
      <c r="N1845" s="121">
        <v>3105</v>
      </c>
      <c r="O1845" s="121">
        <v>3105</v>
      </c>
      <c r="P1845" s="121">
        <v>3105</v>
      </c>
      <c r="Q1845" s="121">
        <v>3105</v>
      </c>
      <c r="R1845" s="121">
        <v>3105</v>
      </c>
      <c r="S1845" s="121">
        <v>3105</v>
      </c>
      <c r="T1845" s="121">
        <v>3105</v>
      </c>
      <c r="U1845" s="121">
        <v>3105</v>
      </c>
      <c r="V1845" s="121">
        <v>3105</v>
      </c>
      <c r="W1845" s="121">
        <v>3105</v>
      </c>
      <c r="X1845" s="121">
        <v>3105</v>
      </c>
      <c r="Y1845" s="121">
        <v>3105</v>
      </c>
      <c r="Z1845" s="121">
        <v>3105</v>
      </c>
      <c r="AA1845" s="121">
        <v>3105</v>
      </c>
      <c r="AB1845" s="121">
        <v>3105</v>
      </c>
      <c r="AC1845" s="121">
        <v>3105</v>
      </c>
      <c r="AD1845" s="121">
        <v>3105</v>
      </c>
      <c r="AE1845" s="121">
        <v>3105</v>
      </c>
      <c r="AF1845" s="121">
        <v>3105</v>
      </c>
      <c r="AG1845" s="121">
        <v>3105</v>
      </c>
      <c r="AH1845" s="121">
        <v>3105</v>
      </c>
      <c r="AI1845" s="121">
        <v>3105</v>
      </c>
      <c r="AJ1845" s="121">
        <v>3105</v>
      </c>
      <c r="AK1845" s="121">
        <v>3105</v>
      </c>
      <c r="AL1845" s="121">
        <v>3105</v>
      </c>
      <c r="AM1845" s="121">
        <v>3105</v>
      </c>
      <c r="AN1845" s="121">
        <v>3105</v>
      </c>
      <c r="AO1845" s="121">
        <v>3105</v>
      </c>
      <c r="AP1845" s="121">
        <v>3105</v>
      </c>
      <c r="AQ1845" s="121">
        <v>3105</v>
      </c>
      <c r="AR1845" s="121">
        <v>3105</v>
      </c>
      <c r="AS1845" s="121">
        <v>3105</v>
      </c>
      <c r="AT1845" s="121">
        <v>3105</v>
      </c>
      <c r="AU1845" s="121">
        <v>3105</v>
      </c>
      <c r="AV1845" s="121">
        <v>3105</v>
      </c>
      <c r="AW1845" s="121">
        <v>3105</v>
      </c>
      <c r="AX1845" s="122">
        <v>3105</v>
      </c>
    </row>
    <row r="1846" spans="1:50">
      <c r="A1846" s="212"/>
      <c r="B1846" s="215"/>
      <c r="C1846" s="216"/>
      <c r="D1846" s="106" t="s">
        <v>47</v>
      </c>
      <c r="E1846" s="107" t="str">
        <f>A1813&amp;"/"&amp;B1839&amp;"/"&amp;C1843&amp;"/"&amp;D1846</f>
        <v>Coal fired power plants/Steam turbine/CHP/XS</v>
      </c>
      <c r="F1846" s="108" t="str">
        <f>A1813</f>
        <v>Coal fired power plants</v>
      </c>
      <c r="G1846" s="108" t="str">
        <f>B1839</f>
        <v>Steam turbine</v>
      </c>
      <c r="H1846" s="108" t="str">
        <f>C1843</f>
        <v>CHP</v>
      </c>
      <c r="I1846" s="109" t="str">
        <f t="shared" si="92"/>
        <v>XS</v>
      </c>
      <c r="J1846" s="129">
        <v>2639.25</v>
      </c>
      <c r="K1846" s="129">
        <v>2639.25</v>
      </c>
      <c r="L1846" s="129">
        <v>2639.25</v>
      </c>
      <c r="M1846" s="129">
        <v>2639.25</v>
      </c>
      <c r="N1846" s="129">
        <v>2639.25</v>
      </c>
      <c r="O1846" s="129">
        <v>2639.25</v>
      </c>
      <c r="P1846" s="129">
        <v>2639.25</v>
      </c>
      <c r="Q1846" s="129">
        <v>2639.25</v>
      </c>
      <c r="R1846" s="129">
        <v>2639.25</v>
      </c>
      <c r="S1846" s="129">
        <v>2639.25</v>
      </c>
      <c r="T1846" s="129">
        <v>2639.25</v>
      </c>
      <c r="U1846" s="129">
        <v>2639.25</v>
      </c>
      <c r="V1846" s="129">
        <v>2639.25</v>
      </c>
      <c r="W1846" s="129">
        <v>2639.25</v>
      </c>
      <c r="X1846" s="129">
        <v>2639.25</v>
      </c>
      <c r="Y1846" s="129">
        <v>2639.25</v>
      </c>
      <c r="Z1846" s="129">
        <v>2639.25</v>
      </c>
      <c r="AA1846" s="129">
        <v>2639.25</v>
      </c>
      <c r="AB1846" s="129">
        <v>2639.25</v>
      </c>
      <c r="AC1846" s="129">
        <v>2639.25</v>
      </c>
      <c r="AD1846" s="129">
        <v>2639.25</v>
      </c>
      <c r="AE1846" s="129">
        <v>2639.25</v>
      </c>
      <c r="AF1846" s="129">
        <v>2639.25</v>
      </c>
      <c r="AG1846" s="129">
        <v>2639.25</v>
      </c>
      <c r="AH1846" s="129">
        <v>2639.25</v>
      </c>
      <c r="AI1846" s="129">
        <v>2639.25</v>
      </c>
      <c r="AJ1846" s="129">
        <v>2639.25</v>
      </c>
      <c r="AK1846" s="129">
        <v>2639.25</v>
      </c>
      <c r="AL1846" s="129">
        <v>2639.25</v>
      </c>
      <c r="AM1846" s="129">
        <v>2639.25</v>
      </c>
      <c r="AN1846" s="129">
        <v>2639.25</v>
      </c>
      <c r="AO1846" s="129">
        <v>2639.25</v>
      </c>
      <c r="AP1846" s="129">
        <v>2639.25</v>
      </c>
      <c r="AQ1846" s="129">
        <v>2639.25</v>
      </c>
      <c r="AR1846" s="129">
        <v>2639.25</v>
      </c>
      <c r="AS1846" s="129">
        <v>2639.25</v>
      </c>
      <c r="AT1846" s="129">
        <v>2639.25</v>
      </c>
      <c r="AU1846" s="129">
        <v>2639.25</v>
      </c>
      <c r="AV1846" s="129">
        <v>2639.25</v>
      </c>
      <c r="AW1846" s="129">
        <v>2639.25</v>
      </c>
      <c r="AX1846" s="130">
        <v>2639.25</v>
      </c>
    </row>
    <row r="1847" spans="1:50">
      <c r="A1847" s="212"/>
      <c r="B1847" s="215"/>
      <c r="C1847" s="217" t="s">
        <v>42</v>
      </c>
      <c r="D1847" s="83" t="s">
        <v>24</v>
      </c>
      <c r="E1847" s="56" t="str">
        <f>A1813&amp;"/"&amp;B1839&amp;"/"&amp;C1847&amp;"/"&amp;D1847</f>
        <v>Coal fired power plants/Steam turbine/Electricity only with CCS/L</v>
      </c>
      <c r="F1847" s="103" t="str">
        <f>A1813</f>
        <v>Coal fired power plants</v>
      </c>
      <c r="G1847" s="103" t="str">
        <f>B1839</f>
        <v>Steam turbine</v>
      </c>
      <c r="H1847" s="103" t="str">
        <f>C1847</f>
        <v>Electricity only with CCS</v>
      </c>
      <c r="I1847" s="104" t="str">
        <f t="shared" si="92"/>
        <v>L</v>
      </c>
      <c r="J1847" s="127" t="s">
        <v>99</v>
      </c>
      <c r="K1847" s="127" t="s">
        <v>99</v>
      </c>
      <c r="L1847" s="127" t="s">
        <v>99</v>
      </c>
      <c r="M1847" s="127" t="s">
        <v>99</v>
      </c>
      <c r="N1847" s="127" t="s">
        <v>99</v>
      </c>
      <c r="O1847" s="127" t="s">
        <v>99</v>
      </c>
      <c r="P1847" s="127" t="s">
        <v>99</v>
      </c>
      <c r="Q1847" s="127" t="s">
        <v>99</v>
      </c>
      <c r="R1847" s="127" t="s">
        <v>99</v>
      </c>
      <c r="S1847" s="127" t="s">
        <v>99</v>
      </c>
      <c r="T1847" s="127" t="s">
        <v>99</v>
      </c>
      <c r="U1847" s="127" t="s">
        <v>99</v>
      </c>
      <c r="V1847" s="127" t="s">
        <v>99</v>
      </c>
      <c r="W1847" s="127" t="s">
        <v>99</v>
      </c>
      <c r="X1847" s="127" t="s">
        <v>99</v>
      </c>
      <c r="Y1847" s="127" t="s">
        <v>99</v>
      </c>
      <c r="Z1847" s="127" t="s">
        <v>99</v>
      </c>
      <c r="AA1847" s="127" t="s">
        <v>99</v>
      </c>
      <c r="AB1847" s="127" t="s">
        <v>99</v>
      </c>
      <c r="AC1847" s="127" t="s">
        <v>99</v>
      </c>
      <c r="AD1847" s="127" t="s">
        <v>99</v>
      </c>
      <c r="AE1847" s="127">
        <v>5750</v>
      </c>
      <c r="AF1847" s="127">
        <v>5750</v>
      </c>
      <c r="AG1847" s="127">
        <v>5750</v>
      </c>
      <c r="AH1847" s="127">
        <v>5750</v>
      </c>
      <c r="AI1847" s="127">
        <v>5750</v>
      </c>
      <c r="AJ1847" s="127">
        <v>5750</v>
      </c>
      <c r="AK1847" s="127">
        <v>5750</v>
      </c>
      <c r="AL1847" s="127">
        <v>5750</v>
      </c>
      <c r="AM1847" s="127">
        <v>5750</v>
      </c>
      <c r="AN1847" s="127">
        <v>5750</v>
      </c>
      <c r="AO1847" s="127">
        <v>5750</v>
      </c>
      <c r="AP1847" s="127">
        <v>5750</v>
      </c>
      <c r="AQ1847" s="127">
        <v>5750</v>
      </c>
      <c r="AR1847" s="127">
        <v>5750</v>
      </c>
      <c r="AS1847" s="127">
        <v>5750</v>
      </c>
      <c r="AT1847" s="127">
        <v>5750</v>
      </c>
      <c r="AU1847" s="127">
        <v>5750</v>
      </c>
      <c r="AV1847" s="127">
        <v>5750</v>
      </c>
      <c r="AW1847" s="127">
        <v>5750</v>
      </c>
      <c r="AX1847" s="128">
        <v>5750</v>
      </c>
    </row>
    <row r="1848" spans="1:50">
      <c r="A1848" s="212"/>
      <c r="B1848" s="215"/>
      <c r="C1848" s="216"/>
      <c r="D1848" s="106" t="s">
        <v>25</v>
      </c>
      <c r="E1848" s="107" t="str">
        <f>A1813&amp;"/"&amp;B1839&amp;"/"&amp;C1847&amp;"/"&amp;D1848</f>
        <v>Coal fired power plants/Steam turbine/Electricity only with CCS/M</v>
      </c>
      <c r="F1848" s="108" t="str">
        <f>A1813</f>
        <v>Coal fired power plants</v>
      </c>
      <c r="G1848" s="108" t="str">
        <f>B1839</f>
        <v>Steam turbine</v>
      </c>
      <c r="H1848" s="108" t="str">
        <f>C1847</f>
        <v>Electricity only with CCS</v>
      </c>
      <c r="I1848" s="109" t="str">
        <f t="shared" si="92"/>
        <v>M</v>
      </c>
      <c r="J1848" s="129" t="s">
        <v>99</v>
      </c>
      <c r="K1848" s="129" t="s">
        <v>99</v>
      </c>
      <c r="L1848" s="129" t="s">
        <v>99</v>
      </c>
      <c r="M1848" s="129" t="s">
        <v>99</v>
      </c>
      <c r="N1848" s="129" t="s">
        <v>99</v>
      </c>
      <c r="O1848" s="129" t="s">
        <v>99</v>
      </c>
      <c r="P1848" s="129" t="s">
        <v>99</v>
      </c>
      <c r="Q1848" s="129" t="s">
        <v>99</v>
      </c>
      <c r="R1848" s="129" t="s">
        <v>99</v>
      </c>
      <c r="S1848" s="129" t="s">
        <v>99</v>
      </c>
      <c r="T1848" s="129" t="s">
        <v>99</v>
      </c>
      <c r="U1848" s="129" t="s">
        <v>99</v>
      </c>
      <c r="V1848" s="129" t="s">
        <v>99</v>
      </c>
      <c r="W1848" s="129" t="s">
        <v>99</v>
      </c>
      <c r="X1848" s="129" t="s">
        <v>99</v>
      </c>
      <c r="Y1848" s="129" t="s">
        <v>99</v>
      </c>
      <c r="Z1848" s="129" t="s">
        <v>99</v>
      </c>
      <c r="AA1848" s="129" t="s">
        <v>99</v>
      </c>
      <c r="AB1848" s="129" t="s">
        <v>99</v>
      </c>
      <c r="AC1848" s="129" t="s">
        <v>99</v>
      </c>
      <c r="AD1848" s="129" t="s">
        <v>99</v>
      </c>
      <c r="AE1848" s="129">
        <v>4600</v>
      </c>
      <c r="AF1848" s="129">
        <v>4600</v>
      </c>
      <c r="AG1848" s="129">
        <v>4600</v>
      </c>
      <c r="AH1848" s="129">
        <v>4600</v>
      </c>
      <c r="AI1848" s="129">
        <v>4600</v>
      </c>
      <c r="AJ1848" s="129">
        <v>4600</v>
      </c>
      <c r="AK1848" s="129">
        <v>4600</v>
      </c>
      <c r="AL1848" s="129">
        <v>4600</v>
      </c>
      <c r="AM1848" s="129">
        <v>4600</v>
      </c>
      <c r="AN1848" s="129">
        <v>4600</v>
      </c>
      <c r="AO1848" s="129">
        <v>4600</v>
      </c>
      <c r="AP1848" s="129">
        <v>4600</v>
      </c>
      <c r="AQ1848" s="129">
        <v>4600</v>
      </c>
      <c r="AR1848" s="129">
        <v>4600</v>
      </c>
      <c r="AS1848" s="129">
        <v>4600</v>
      </c>
      <c r="AT1848" s="129">
        <v>4600</v>
      </c>
      <c r="AU1848" s="129">
        <v>4600</v>
      </c>
      <c r="AV1848" s="129">
        <v>4600</v>
      </c>
      <c r="AW1848" s="129">
        <v>4600</v>
      </c>
      <c r="AX1848" s="130">
        <v>4600</v>
      </c>
    </row>
    <row r="1849" spans="1:50">
      <c r="A1849" s="212"/>
      <c r="B1849" s="215"/>
      <c r="C1849" s="217" t="s">
        <v>43</v>
      </c>
      <c r="D1849" s="52" t="s">
        <v>24</v>
      </c>
      <c r="E1849" s="86" t="str">
        <f>A1813&amp;"/"&amp;B1839&amp;"/"&amp;C1849&amp;"/"&amp;D1849</f>
        <v>Coal fired power plants/Steam turbine/CHP with CCS/L</v>
      </c>
      <c r="F1849" s="61" t="str">
        <f>A1813</f>
        <v>Coal fired power plants</v>
      </c>
      <c r="G1849" s="61" t="str">
        <f>B1839</f>
        <v>Steam turbine</v>
      </c>
      <c r="H1849" s="61" t="str">
        <f>C1849</f>
        <v>CHP with CCS</v>
      </c>
      <c r="I1849" s="84" t="str">
        <f t="shared" si="92"/>
        <v>L</v>
      </c>
      <c r="J1849" s="121" t="s">
        <v>99</v>
      </c>
      <c r="K1849" s="121" t="s">
        <v>99</v>
      </c>
      <c r="L1849" s="121" t="s">
        <v>99</v>
      </c>
      <c r="M1849" s="121" t="s">
        <v>99</v>
      </c>
      <c r="N1849" s="121" t="s">
        <v>99</v>
      </c>
      <c r="O1849" s="121" t="s">
        <v>99</v>
      </c>
      <c r="P1849" s="121" t="s">
        <v>99</v>
      </c>
      <c r="Q1849" s="121" t="s">
        <v>99</v>
      </c>
      <c r="R1849" s="121" t="s">
        <v>99</v>
      </c>
      <c r="S1849" s="121" t="s">
        <v>99</v>
      </c>
      <c r="T1849" s="121" t="s">
        <v>99</v>
      </c>
      <c r="U1849" s="121" t="s">
        <v>99</v>
      </c>
      <c r="V1849" s="121" t="s">
        <v>99</v>
      </c>
      <c r="W1849" s="121" t="s">
        <v>99</v>
      </c>
      <c r="X1849" s="121" t="s">
        <v>99</v>
      </c>
      <c r="Y1849" s="121" t="s">
        <v>99</v>
      </c>
      <c r="Z1849" s="121" t="s">
        <v>99</v>
      </c>
      <c r="AA1849" s="121" t="s">
        <v>99</v>
      </c>
      <c r="AB1849" s="121" t="s">
        <v>99</v>
      </c>
      <c r="AC1849" s="121" t="s">
        <v>99</v>
      </c>
      <c r="AD1849" s="121" t="s">
        <v>99</v>
      </c>
      <c r="AE1849" s="121">
        <v>5175</v>
      </c>
      <c r="AF1849" s="121">
        <v>5175</v>
      </c>
      <c r="AG1849" s="121">
        <v>5175</v>
      </c>
      <c r="AH1849" s="121">
        <v>5175</v>
      </c>
      <c r="AI1849" s="121">
        <v>5175</v>
      </c>
      <c r="AJ1849" s="121">
        <v>5175</v>
      </c>
      <c r="AK1849" s="121">
        <v>5175</v>
      </c>
      <c r="AL1849" s="121">
        <v>5175</v>
      </c>
      <c r="AM1849" s="121">
        <v>5175</v>
      </c>
      <c r="AN1849" s="121">
        <v>5175</v>
      </c>
      <c r="AO1849" s="121">
        <v>5175</v>
      </c>
      <c r="AP1849" s="121">
        <v>5175</v>
      </c>
      <c r="AQ1849" s="121">
        <v>5175</v>
      </c>
      <c r="AR1849" s="121">
        <v>5175</v>
      </c>
      <c r="AS1849" s="121">
        <v>5175</v>
      </c>
      <c r="AT1849" s="121">
        <v>5175</v>
      </c>
      <c r="AU1849" s="121">
        <v>5175</v>
      </c>
      <c r="AV1849" s="121">
        <v>5175</v>
      </c>
      <c r="AW1849" s="121">
        <v>5175</v>
      </c>
      <c r="AX1849" s="122">
        <v>5175</v>
      </c>
    </row>
    <row r="1850" spans="1:50">
      <c r="A1850" s="213"/>
      <c r="B1850" s="218"/>
      <c r="C1850" s="210"/>
      <c r="D1850" s="93" t="s">
        <v>25</v>
      </c>
      <c r="E1850" s="73" t="str">
        <f>A1813&amp;"/"&amp;B1839&amp;"/"&amp;C1849&amp;"/"&amp;D1850</f>
        <v>Coal fired power plants/Steam turbine/CHP with CCS/M</v>
      </c>
      <c r="F1850" s="91" t="str">
        <f>A1813</f>
        <v>Coal fired power plants</v>
      </c>
      <c r="G1850" s="91" t="str">
        <f>B1839</f>
        <v>Steam turbine</v>
      </c>
      <c r="H1850" s="91" t="str">
        <f>C1849</f>
        <v>CHP with CCS</v>
      </c>
      <c r="I1850" s="70" t="str">
        <f t="shared" si="92"/>
        <v>M</v>
      </c>
      <c r="J1850" s="123" t="s">
        <v>99</v>
      </c>
      <c r="K1850" s="123" t="s">
        <v>99</v>
      </c>
      <c r="L1850" s="123" t="s">
        <v>99</v>
      </c>
      <c r="M1850" s="123" t="s">
        <v>99</v>
      </c>
      <c r="N1850" s="123" t="s">
        <v>99</v>
      </c>
      <c r="O1850" s="123" t="s">
        <v>99</v>
      </c>
      <c r="P1850" s="123" t="s">
        <v>99</v>
      </c>
      <c r="Q1850" s="123" t="s">
        <v>99</v>
      </c>
      <c r="R1850" s="123" t="s">
        <v>99</v>
      </c>
      <c r="S1850" s="123" t="s">
        <v>99</v>
      </c>
      <c r="T1850" s="123" t="s">
        <v>99</v>
      </c>
      <c r="U1850" s="123" t="s">
        <v>99</v>
      </c>
      <c r="V1850" s="123" t="s">
        <v>99</v>
      </c>
      <c r="W1850" s="123" t="s">
        <v>99</v>
      </c>
      <c r="X1850" s="123" t="s">
        <v>99</v>
      </c>
      <c r="Y1850" s="123" t="s">
        <v>99</v>
      </c>
      <c r="Z1850" s="123" t="s">
        <v>99</v>
      </c>
      <c r="AA1850" s="123" t="s">
        <v>99</v>
      </c>
      <c r="AB1850" s="123" t="s">
        <v>99</v>
      </c>
      <c r="AC1850" s="123" t="s">
        <v>99</v>
      </c>
      <c r="AD1850" s="123" t="s">
        <v>99</v>
      </c>
      <c r="AE1850" s="123">
        <v>4140</v>
      </c>
      <c r="AF1850" s="123">
        <v>4140</v>
      </c>
      <c r="AG1850" s="123">
        <v>4140</v>
      </c>
      <c r="AH1850" s="123">
        <v>4140</v>
      </c>
      <c r="AI1850" s="123">
        <v>4140</v>
      </c>
      <c r="AJ1850" s="123">
        <v>4140</v>
      </c>
      <c r="AK1850" s="123">
        <v>4140</v>
      </c>
      <c r="AL1850" s="123">
        <v>4140</v>
      </c>
      <c r="AM1850" s="123">
        <v>4140</v>
      </c>
      <c r="AN1850" s="123">
        <v>4140</v>
      </c>
      <c r="AO1850" s="123">
        <v>4140</v>
      </c>
      <c r="AP1850" s="123">
        <v>4140</v>
      </c>
      <c r="AQ1850" s="123">
        <v>4140</v>
      </c>
      <c r="AR1850" s="123">
        <v>4140</v>
      </c>
      <c r="AS1850" s="123">
        <v>4140</v>
      </c>
      <c r="AT1850" s="123">
        <v>4140</v>
      </c>
      <c r="AU1850" s="123">
        <v>4140</v>
      </c>
      <c r="AV1850" s="123">
        <v>4140</v>
      </c>
      <c r="AW1850" s="123">
        <v>4140</v>
      </c>
      <c r="AX1850" s="124">
        <v>4140</v>
      </c>
    </row>
    <row r="1851" spans="1:50">
      <c r="A1851" s="211" t="s">
        <v>48</v>
      </c>
      <c r="B1851" s="214" t="s">
        <v>41</v>
      </c>
      <c r="C1851" s="209" t="s">
        <v>36</v>
      </c>
      <c r="D1851" s="67" t="s">
        <v>24</v>
      </c>
      <c r="E1851" s="87" t="str">
        <f>A1851&amp;"/"&amp;B1851&amp;"/"&amp;C1851&amp;"/"&amp;D1851</f>
        <v>Lignite fired power plants/Integrated gasification combined cycle/Electricity only/L</v>
      </c>
      <c r="F1851" s="55" t="str">
        <f>A1851</f>
        <v>Lignite fired power plants</v>
      </c>
      <c r="G1851" s="55" t="str">
        <f>B1851</f>
        <v>Integrated gasification combined cycle</v>
      </c>
      <c r="H1851" s="55" t="str">
        <f>C1851</f>
        <v>Electricity only</v>
      </c>
      <c r="I1851" s="85" t="str">
        <f t="shared" si="92"/>
        <v>L</v>
      </c>
      <c r="J1851" s="125">
        <v>6900</v>
      </c>
      <c r="K1851" s="125">
        <v>6900</v>
      </c>
      <c r="L1851" s="125">
        <v>6900</v>
      </c>
      <c r="M1851" s="125">
        <v>6900</v>
      </c>
      <c r="N1851" s="125">
        <v>6900</v>
      </c>
      <c r="O1851" s="125">
        <v>6900</v>
      </c>
      <c r="P1851" s="125">
        <v>6900</v>
      </c>
      <c r="Q1851" s="125">
        <v>6900</v>
      </c>
      <c r="R1851" s="125">
        <v>6900</v>
      </c>
      <c r="S1851" s="125">
        <v>6900</v>
      </c>
      <c r="T1851" s="125">
        <v>6900</v>
      </c>
      <c r="U1851" s="125">
        <v>6900</v>
      </c>
      <c r="V1851" s="125">
        <v>6900</v>
      </c>
      <c r="W1851" s="125">
        <v>6900</v>
      </c>
      <c r="X1851" s="125">
        <v>6900</v>
      </c>
      <c r="Y1851" s="125">
        <v>6900</v>
      </c>
      <c r="Z1851" s="125">
        <v>6900</v>
      </c>
      <c r="AA1851" s="125">
        <v>6900</v>
      </c>
      <c r="AB1851" s="125">
        <v>6900</v>
      </c>
      <c r="AC1851" s="125">
        <v>6900</v>
      </c>
      <c r="AD1851" s="125">
        <v>6900</v>
      </c>
      <c r="AE1851" s="125">
        <v>6900</v>
      </c>
      <c r="AF1851" s="125">
        <v>6900</v>
      </c>
      <c r="AG1851" s="125">
        <v>6900</v>
      </c>
      <c r="AH1851" s="125">
        <v>6900</v>
      </c>
      <c r="AI1851" s="125">
        <v>6900</v>
      </c>
      <c r="AJ1851" s="125">
        <v>6900</v>
      </c>
      <c r="AK1851" s="125">
        <v>6900</v>
      </c>
      <c r="AL1851" s="125">
        <v>6900</v>
      </c>
      <c r="AM1851" s="125">
        <v>6900</v>
      </c>
      <c r="AN1851" s="125">
        <v>6900</v>
      </c>
      <c r="AO1851" s="125">
        <v>6900</v>
      </c>
      <c r="AP1851" s="125">
        <v>6900</v>
      </c>
      <c r="AQ1851" s="125">
        <v>6900</v>
      </c>
      <c r="AR1851" s="125">
        <v>6900</v>
      </c>
      <c r="AS1851" s="125">
        <v>6900</v>
      </c>
      <c r="AT1851" s="125">
        <v>6900</v>
      </c>
      <c r="AU1851" s="125">
        <v>6900</v>
      </c>
      <c r="AV1851" s="125">
        <v>6900</v>
      </c>
      <c r="AW1851" s="125">
        <v>6900</v>
      </c>
      <c r="AX1851" s="126">
        <v>6900</v>
      </c>
    </row>
    <row r="1852" spans="1:50">
      <c r="A1852" s="212"/>
      <c r="B1852" s="215"/>
      <c r="C1852" s="216"/>
      <c r="D1852" s="52" t="s">
        <v>25</v>
      </c>
      <c r="E1852" s="86" t="str">
        <f>A1851&amp;"/"&amp;B1851&amp;"/"&amp;C1851&amp;"/"&amp;D1852</f>
        <v>Lignite fired power plants/Integrated gasification combined cycle/Electricity only/M</v>
      </c>
      <c r="F1852" s="61" t="str">
        <f>A1851</f>
        <v>Lignite fired power plants</v>
      </c>
      <c r="G1852" s="61" t="str">
        <f>B1851</f>
        <v>Integrated gasification combined cycle</v>
      </c>
      <c r="H1852" s="61" t="str">
        <f>C1851</f>
        <v>Electricity only</v>
      </c>
      <c r="I1852" s="84" t="str">
        <f t="shared" si="92"/>
        <v>M</v>
      </c>
      <c r="J1852" s="121">
        <v>4692</v>
      </c>
      <c r="K1852" s="121">
        <v>4692</v>
      </c>
      <c r="L1852" s="121">
        <v>4692</v>
      </c>
      <c r="M1852" s="121">
        <v>4692</v>
      </c>
      <c r="N1852" s="121">
        <v>4692</v>
      </c>
      <c r="O1852" s="121">
        <v>4692</v>
      </c>
      <c r="P1852" s="121">
        <v>4692</v>
      </c>
      <c r="Q1852" s="121">
        <v>4692</v>
      </c>
      <c r="R1852" s="121">
        <v>4692</v>
      </c>
      <c r="S1852" s="121">
        <v>4692</v>
      </c>
      <c r="T1852" s="121">
        <v>4692</v>
      </c>
      <c r="U1852" s="121">
        <v>4692</v>
      </c>
      <c r="V1852" s="121">
        <v>4692</v>
      </c>
      <c r="W1852" s="121">
        <v>4692</v>
      </c>
      <c r="X1852" s="121">
        <v>4692</v>
      </c>
      <c r="Y1852" s="121">
        <v>4692</v>
      </c>
      <c r="Z1852" s="121">
        <v>4692</v>
      </c>
      <c r="AA1852" s="121">
        <v>4692</v>
      </c>
      <c r="AB1852" s="121">
        <v>4692</v>
      </c>
      <c r="AC1852" s="121">
        <v>4692</v>
      </c>
      <c r="AD1852" s="121">
        <v>4692</v>
      </c>
      <c r="AE1852" s="121">
        <v>4692</v>
      </c>
      <c r="AF1852" s="121">
        <v>4692</v>
      </c>
      <c r="AG1852" s="121">
        <v>4692</v>
      </c>
      <c r="AH1852" s="121">
        <v>4692</v>
      </c>
      <c r="AI1852" s="121">
        <v>4692</v>
      </c>
      <c r="AJ1852" s="121">
        <v>4692</v>
      </c>
      <c r="AK1852" s="121">
        <v>4692</v>
      </c>
      <c r="AL1852" s="121">
        <v>4692</v>
      </c>
      <c r="AM1852" s="121">
        <v>4692</v>
      </c>
      <c r="AN1852" s="121">
        <v>4692</v>
      </c>
      <c r="AO1852" s="121">
        <v>4692</v>
      </c>
      <c r="AP1852" s="121">
        <v>4692</v>
      </c>
      <c r="AQ1852" s="121">
        <v>4692</v>
      </c>
      <c r="AR1852" s="121">
        <v>4692</v>
      </c>
      <c r="AS1852" s="121">
        <v>4692</v>
      </c>
      <c r="AT1852" s="121">
        <v>4692</v>
      </c>
      <c r="AU1852" s="121">
        <v>4692</v>
      </c>
      <c r="AV1852" s="121">
        <v>4692</v>
      </c>
      <c r="AW1852" s="121">
        <v>4692</v>
      </c>
      <c r="AX1852" s="122">
        <v>4692</v>
      </c>
    </row>
    <row r="1853" spans="1:50">
      <c r="A1853" s="212"/>
      <c r="B1853" s="215"/>
      <c r="C1853" s="217" t="s">
        <v>26</v>
      </c>
      <c r="D1853" s="83" t="s">
        <v>24</v>
      </c>
      <c r="E1853" s="56" t="str">
        <f>A1851&amp;"/"&amp;B1851&amp;"/"&amp;C1853&amp;"/"&amp;D1853</f>
        <v>Lignite fired power plants/Integrated gasification combined cycle/CHP/L</v>
      </c>
      <c r="F1853" s="103" t="str">
        <f>A1851</f>
        <v>Lignite fired power plants</v>
      </c>
      <c r="G1853" s="103" t="str">
        <f>B1851</f>
        <v>Integrated gasification combined cycle</v>
      </c>
      <c r="H1853" s="103" t="str">
        <f>C1853</f>
        <v>CHP</v>
      </c>
      <c r="I1853" s="104" t="str">
        <f t="shared" si="92"/>
        <v>L</v>
      </c>
      <c r="J1853" s="127" t="s">
        <v>99</v>
      </c>
      <c r="K1853" s="127" t="s">
        <v>99</v>
      </c>
      <c r="L1853" s="127" t="s">
        <v>99</v>
      </c>
      <c r="M1853" s="127" t="s">
        <v>99</v>
      </c>
      <c r="N1853" s="127" t="s">
        <v>99</v>
      </c>
      <c r="O1853" s="127" t="s">
        <v>99</v>
      </c>
      <c r="P1853" s="127" t="s">
        <v>99</v>
      </c>
      <c r="Q1853" s="127" t="s">
        <v>99</v>
      </c>
      <c r="R1853" s="127" t="s">
        <v>99</v>
      </c>
      <c r="S1853" s="127" t="s">
        <v>99</v>
      </c>
      <c r="T1853" s="127">
        <v>5520</v>
      </c>
      <c r="U1853" s="127">
        <v>5520</v>
      </c>
      <c r="V1853" s="127">
        <v>5520</v>
      </c>
      <c r="W1853" s="127">
        <v>5520</v>
      </c>
      <c r="X1853" s="127">
        <v>5520</v>
      </c>
      <c r="Y1853" s="127">
        <v>5520</v>
      </c>
      <c r="Z1853" s="127">
        <v>5520</v>
      </c>
      <c r="AA1853" s="127">
        <v>5520</v>
      </c>
      <c r="AB1853" s="127">
        <v>5520</v>
      </c>
      <c r="AC1853" s="127">
        <v>5520</v>
      </c>
      <c r="AD1853" s="127">
        <v>5520</v>
      </c>
      <c r="AE1853" s="127">
        <v>5520</v>
      </c>
      <c r="AF1853" s="127">
        <v>5520</v>
      </c>
      <c r="AG1853" s="127">
        <v>5520</v>
      </c>
      <c r="AH1853" s="127">
        <v>5520</v>
      </c>
      <c r="AI1853" s="127">
        <v>5520</v>
      </c>
      <c r="AJ1853" s="127">
        <v>5520</v>
      </c>
      <c r="AK1853" s="127">
        <v>5520</v>
      </c>
      <c r="AL1853" s="127">
        <v>5520</v>
      </c>
      <c r="AM1853" s="127">
        <v>5520</v>
      </c>
      <c r="AN1853" s="127">
        <v>5520</v>
      </c>
      <c r="AO1853" s="127">
        <v>5520</v>
      </c>
      <c r="AP1853" s="127">
        <v>5520</v>
      </c>
      <c r="AQ1853" s="127">
        <v>5520</v>
      </c>
      <c r="AR1853" s="127">
        <v>5520</v>
      </c>
      <c r="AS1853" s="127">
        <v>5520</v>
      </c>
      <c r="AT1853" s="127">
        <v>5520</v>
      </c>
      <c r="AU1853" s="127">
        <v>5520</v>
      </c>
      <c r="AV1853" s="127">
        <v>5520</v>
      </c>
      <c r="AW1853" s="127">
        <v>5520</v>
      </c>
      <c r="AX1853" s="128">
        <v>5520</v>
      </c>
    </row>
    <row r="1854" spans="1:50">
      <c r="A1854" s="212"/>
      <c r="B1854" s="215"/>
      <c r="C1854" s="216"/>
      <c r="D1854" s="106" t="s">
        <v>25</v>
      </c>
      <c r="E1854" s="107" t="str">
        <f>A1851&amp;"/"&amp;B1851&amp;"/"&amp;C1853&amp;"/"&amp;D1854</f>
        <v>Lignite fired power plants/Integrated gasification combined cycle/CHP/M</v>
      </c>
      <c r="F1854" s="108" t="str">
        <f>A1851</f>
        <v>Lignite fired power plants</v>
      </c>
      <c r="G1854" s="108" t="str">
        <f>B1851</f>
        <v>Integrated gasification combined cycle</v>
      </c>
      <c r="H1854" s="108" t="str">
        <f>C1853</f>
        <v>CHP</v>
      </c>
      <c r="I1854" s="109" t="str">
        <f t="shared" si="92"/>
        <v>M</v>
      </c>
      <c r="J1854" s="129" t="s">
        <v>99</v>
      </c>
      <c r="K1854" s="129" t="s">
        <v>99</v>
      </c>
      <c r="L1854" s="129" t="s">
        <v>99</v>
      </c>
      <c r="M1854" s="129" t="s">
        <v>99</v>
      </c>
      <c r="N1854" s="129" t="s">
        <v>99</v>
      </c>
      <c r="O1854" s="129" t="s">
        <v>99</v>
      </c>
      <c r="P1854" s="129" t="s">
        <v>99</v>
      </c>
      <c r="Q1854" s="129" t="s">
        <v>99</v>
      </c>
      <c r="R1854" s="129" t="s">
        <v>99</v>
      </c>
      <c r="S1854" s="129" t="s">
        <v>99</v>
      </c>
      <c r="T1854" s="129">
        <v>3312</v>
      </c>
      <c r="U1854" s="129">
        <v>3312</v>
      </c>
      <c r="V1854" s="129">
        <v>3312</v>
      </c>
      <c r="W1854" s="129">
        <v>3312</v>
      </c>
      <c r="X1854" s="129">
        <v>3312</v>
      </c>
      <c r="Y1854" s="129">
        <v>3312</v>
      </c>
      <c r="Z1854" s="129">
        <v>3312</v>
      </c>
      <c r="AA1854" s="129">
        <v>3312</v>
      </c>
      <c r="AB1854" s="129">
        <v>3312</v>
      </c>
      <c r="AC1854" s="129">
        <v>3312</v>
      </c>
      <c r="AD1854" s="129">
        <v>3312</v>
      </c>
      <c r="AE1854" s="129">
        <v>3312</v>
      </c>
      <c r="AF1854" s="129">
        <v>3312</v>
      </c>
      <c r="AG1854" s="129">
        <v>3312</v>
      </c>
      <c r="AH1854" s="129">
        <v>3312</v>
      </c>
      <c r="AI1854" s="129">
        <v>3312</v>
      </c>
      <c r="AJ1854" s="129">
        <v>3312</v>
      </c>
      <c r="AK1854" s="129">
        <v>3312</v>
      </c>
      <c r="AL1854" s="129">
        <v>3312</v>
      </c>
      <c r="AM1854" s="129">
        <v>3312</v>
      </c>
      <c r="AN1854" s="129">
        <v>3312</v>
      </c>
      <c r="AO1854" s="129">
        <v>3312</v>
      </c>
      <c r="AP1854" s="129">
        <v>3312</v>
      </c>
      <c r="AQ1854" s="129">
        <v>3312</v>
      </c>
      <c r="AR1854" s="129">
        <v>3312</v>
      </c>
      <c r="AS1854" s="129">
        <v>3312</v>
      </c>
      <c r="AT1854" s="129">
        <v>3312</v>
      </c>
      <c r="AU1854" s="129">
        <v>3312</v>
      </c>
      <c r="AV1854" s="129">
        <v>3312</v>
      </c>
      <c r="AW1854" s="129">
        <v>3312</v>
      </c>
      <c r="AX1854" s="130">
        <v>3312</v>
      </c>
    </row>
    <row r="1855" spans="1:50">
      <c r="A1855" s="212"/>
      <c r="B1855" s="215"/>
      <c r="C1855" s="217" t="s">
        <v>42</v>
      </c>
      <c r="D1855" s="83" t="s">
        <v>24</v>
      </c>
      <c r="E1855" s="56" t="str">
        <f>A1851&amp;"/"&amp;B1851&amp;"/"&amp;C1855&amp;"/"&amp;D1855</f>
        <v>Lignite fired power plants/Integrated gasification combined cycle/Electricity only with CCS/L</v>
      </c>
      <c r="F1855" s="103" t="str">
        <f>A1851</f>
        <v>Lignite fired power plants</v>
      </c>
      <c r="G1855" s="103" t="str">
        <f>B1851</f>
        <v>Integrated gasification combined cycle</v>
      </c>
      <c r="H1855" s="103" t="str">
        <f>C1855</f>
        <v>Electricity only with CCS</v>
      </c>
      <c r="I1855" s="104" t="str">
        <f t="shared" si="92"/>
        <v>L</v>
      </c>
      <c r="J1855" s="127" t="s">
        <v>99</v>
      </c>
      <c r="K1855" s="127" t="s">
        <v>99</v>
      </c>
      <c r="L1855" s="127" t="s">
        <v>99</v>
      </c>
      <c r="M1855" s="127" t="s">
        <v>99</v>
      </c>
      <c r="N1855" s="127" t="s">
        <v>99</v>
      </c>
      <c r="O1855" s="127" t="s">
        <v>99</v>
      </c>
      <c r="P1855" s="127" t="s">
        <v>99</v>
      </c>
      <c r="Q1855" s="127" t="s">
        <v>99</v>
      </c>
      <c r="R1855" s="127" t="s">
        <v>99</v>
      </c>
      <c r="S1855" s="127" t="s">
        <v>99</v>
      </c>
      <c r="T1855" s="127" t="s">
        <v>99</v>
      </c>
      <c r="U1855" s="127" t="s">
        <v>99</v>
      </c>
      <c r="V1855" s="127" t="s">
        <v>99</v>
      </c>
      <c r="W1855" s="127" t="s">
        <v>99</v>
      </c>
      <c r="X1855" s="127" t="s">
        <v>99</v>
      </c>
      <c r="Y1855" s="127" t="s">
        <v>99</v>
      </c>
      <c r="Z1855" s="127" t="s">
        <v>99</v>
      </c>
      <c r="AA1855" s="127" t="s">
        <v>99</v>
      </c>
      <c r="AB1855" s="127" t="s">
        <v>99</v>
      </c>
      <c r="AC1855" s="127" t="s">
        <v>99</v>
      </c>
      <c r="AD1855" s="127" t="s">
        <v>99</v>
      </c>
      <c r="AE1855" s="127">
        <v>6900</v>
      </c>
      <c r="AF1855" s="127">
        <v>6900</v>
      </c>
      <c r="AG1855" s="127">
        <v>6900</v>
      </c>
      <c r="AH1855" s="127">
        <v>6900</v>
      </c>
      <c r="AI1855" s="127">
        <v>6900</v>
      </c>
      <c r="AJ1855" s="127">
        <v>6900</v>
      </c>
      <c r="AK1855" s="127">
        <v>6900</v>
      </c>
      <c r="AL1855" s="127">
        <v>6900</v>
      </c>
      <c r="AM1855" s="127">
        <v>6900</v>
      </c>
      <c r="AN1855" s="127">
        <v>6900</v>
      </c>
      <c r="AO1855" s="127">
        <v>6900</v>
      </c>
      <c r="AP1855" s="127">
        <v>6900</v>
      </c>
      <c r="AQ1855" s="127">
        <v>6900</v>
      </c>
      <c r="AR1855" s="127">
        <v>6900</v>
      </c>
      <c r="AS1855" s="127">
        <v>6900</v>
      </c>
      <c r="AT1855" s="127">
        <v>6900</v>
      </c>
      <c r="AU1855" s="127">
        <v>6900</v>
      </c>
      <c r="AV1855" s="127">
        <v>6900</v>
      </c>
      <c r="AW1855" s="127">
        <v>6900</v>
      </c>
      <c r="AX1855" s="128">
        <v>6900</v>
      </c>
    </row>
    <row r="1856" spans="1:50">
      <c r="A1856" s="212"/>
      <c r="B1856" s="215"/>
      <c r="C1856" s="216"/>
      <c r="D1856" s="106" t="s">
        <v>25</v>
      </c>
      <c r="E1856" s="107" t="str">
        <f>A1851&amp;"/"&amp;B1851&amp;"/"&amp;C1855&amp;"/"&amp;D1856</f>
        <v>Lignite fired power plants/Integrated gasification combined cycle/Electricity only with CCS/M</v>
      </c>
      <c r="F1856" s="108" t="str">
        <f>A1851</f>
        <v>Lignite fired power plants</v>
      </c>
      <c r="G1856" s="108" t="str">
        <f>B1851</f>
        <v>Integrated gasification combined cycle</v>
      </c>
      <c r="H1856" s="108" t="str">
        <f>C1855</f>
        <v>Electricity only with CCS</v>
      </c>
      <c r="I1856" s="109" t="str">
        <f t="shared" si="92"/>
        <v>M</v>
      </c>
      <c r="J1856" s="129" t="s">
        <v>99</v>
      </c>
      <c r="K1856" s="129" t="s">
        <v>99</v>
      </c>
      <c r="L1856" s="129" t="s">
        <v>99</v>
      </c>
      <c r="M1856" s="129" t="s">
        <v>99</v>
      </c>
      <c r="N1856" s="129" t="s">
        <v>99</v>
      </c>
      <c r="O1856" s="129" t="s">
        <v>99</v>
      </c>
      <c r="P1856" s="129" t="s">
        <v>99</v>
      </c>
      <c r="Q1856" s="129" t="s">
        <v>99</v>
      </c>
      <c r="R1856" s="129" t="s">
        <v>99</v>
      </c>
      <c r="S1856" s="129" t="s">
        <v>99</v>
      </c>
      <c r="T1856" s="129" t="s">
        <v>99</v>
      </c>
      <c r="U1856" s="129" t="s">
        <v>99</v>
      </c>
      <c r="V1856" s="129" t="s">
        <v>99</v>
      </c>
      <c r="W1856" s="129" t="s">
        <v>99</v>
      </c>
      <c r="X1856" s="129" t="s">
        <v>99</v>
      </c>
      <c r="Y1856" s="129" t="s">
        <v>99</v>
      </c>
      <c r="Z1856" s="129" t="s">
        <v>99</v>
      </c>
      <c r="AA1856" s="129" t="s">
        <v>99</v>
      </c>
      <c r="AB1856" s="129" t="s">
        <v>99</v>
      </c>
      <c r="AC1856" s="129" t="s">
        <v>99</v>
      </c>
      <c r="AD1856" s="129" t="s">
        <v>99</v>
      </c>
      <c r="AE1856" s="129">
        <v>4692</v>
      </c>
      <c r="AF1856" s="129">
        <v>4692</v>
      </c>
      <c r="AG1856" s="129">
        <v>4692</v>
      </c>
      <c r="AH1856" s="129">
        <v>4692</v>
      </c>
      <c r="AI1856" s="129">
        <v>4692</v>
      </c>
      <c r="AJ1856" s="129">
        <v>4692</v>
      </c>
      <c r="AK1856" s="129">
        <v>4692</v>
      </c>
      <c r="AL1856" s="129">
        <v>4692</v>
      </c>
      <c r="AM1856" s="129">
        <v>4692</v>
      </c>
      <c r="AN1856" s="129">
        <v>4692</v>
      </c>
      <c r="AO1856" s="129">
        <v>4692</v>
      </c>
      <c r="AP1856" s="129">
        <v>4692</v>
      </c>
      <c r="AQ1856" s="129">
        <v>4692</v>
      </c>
      <c r="AR1856" s="129">
        <v>4692</v>
      </c>
      <c r="AS1856" s="129">
        <v>4692</v>
      </c>
      <c r="AT1856" s="129">
        <v>4692</v>
      </c>
      <c r="AU1856" s="129">
        <v>4692</v>
      </c>
      <c r="AV1856" s="129">
        <v>4692</v>
      </c>
      <c r="AW1856" s="129">
        <v>4692</v>
      </c>
      <c r="AX1856" s="130">
        <v>4692</v>
      </c>
    </row>
    <row r="1857" spans="1:50">
      <c r="A1857" s="212"/>
      <c r="B1857" s="215"/>
      <c r="C1857" s="217" t="s">
        <v>43</v>
      </c>
      <c r="D1857" s="52" t="s">
        <v>24</v>
      </c>
      <c r="E1857" s="86" t="str">
        <f>A1851&amp;"/"&amp;B1851&amp;"/"&amp;C1857&amp;"/"&amp;D1857</f>
        <v>Lignite fired power plants/Integrated gasification combined cycle/CHP with CCS/L</v>
      </c>
      <c r="F1857" s="61" t="str">
        <f>A1851</f>
        <v>Lignite fired power plants</v>
      </c>
      <c r="G1857" s="61" t="str">
        <f>B1851</f>
        <v>Integrated gasification combined cycle</v>
      </c>
      <c r="H1857" s="61" t="str">
        <f>C1857</f>
        <v>CHP with CCS</v>
      </c>
      <c r="I1857" s="84" t="str">
        <f t="shared" si="92"/>
        <v>L</v>
      </c>
      <c r="J1857" s="121" t="s">
        <v>99</v>
      </c>
      <c r="K1857" s="121" t="s">
        <v>99</v>
      </c>
      <c r="L1857" s="121" t="s">
        <v>99</v>
      </c>
      <c r="M1857" s="121" t="s">
        <v>99</v>
      </c>
      <c r="N1857" s="121" t="s">
        <v>99</v>
      </c>
      <c r="O1857" s="121" t="s">
        <v>99</v>
      </c>
      <c r="P1857" s="121" t="s">
        <v>99</v>
      </c>
      <c r="Q1857" s="121" t="s">
        <v>99</v>
      </c>
      <c r="R1857" s="121" t="s">
        <v>99</v>
      </c>
      <c r="S1857" s="121" t="s">
        <v>99</v>
      </c>
      <c r="T1857" s="121" t="s">
        <v>99</v>
      </c>
      <c r="U1857" s="121" t="s">
        <v>99</v>
      </c>
      <c r="V1857" s="121" t="s">
        <v>99</v>
      </c>
      <c r="W1857" s="121" t="s">
        <v>99</v>
      </c>
      <c r="X1857" s="121" t="s">
        <v>99</v>
      </c>
      <c r="Y1857" s="121" t="s">
        <v>99</v>
      </c>
      <c r="Z1857" s="121" t="s">
        <v>99</v>
      </c>
      <c r="AA1857" s="121" t="s">
        <v>99</v>
      </c>
      <c r="AB1857" s="121" t="s">
        <v>99</v>
      </c>
      <c r="AC1857" s="121" t="s">
        <v>99</v>
      </c>
      <c r="AD1857" s="121" t="s">
        <v>99</v>
      </c>
      <c r="AE1857" s="121">
        <v>5520</v>
      </c>
      <c r="AF1857" s="121">
        <v>5520</v>
      </c>
      <c r="AG1857" s="121">
        <v>5520</v>
      </c>
      <c r="AH1857" s="121">
        <v>5520</v>
      </c>
      <c r="AI1857" s="121">
        <v>5520</v>
      </c>
      <c r="AJ1857" s="121">
        <v>5520</v>
      </c>
      <c r="AK1857" s="121">
        <v>5520</v>
      </c>
      <c r="AL1857" s="121">
        <v>5520</v>
      </c>
      <c r="AM1857" s="121">
        <v>5520</v>
      </c>
      <c r="AN1857" s="121">
        <v>5520</v>
      </c>
      <c r="AO1857" s="121">
        <v>5520</v>
      </c>
      <c r="AP1857" s="121">
        <v>5520</v>
      </c>
      <c r="AQ1857" s="121">
        <v>5520</v>
      </c>
      <c r="AR1857" s="121">
        <v>5520</v>
      </c>
      <c r="AS1857" s="121">
        <v>5520</v>
      </c>
      <c r="AT1857" s="121">
        <v>5520</v>
      </c>
      <c r="AU1857" s="121">
        <v>5520</v>
      </c>
      <c r="AV1857" s="121">
        <v>5520</v>
      </c>
      <c r="AW1857" s="121">
        <v>5520</v>
      </c>
      <c r="AX1857" s="122">
        <v>5520</v>
      </c>
    </row>
    <row r="1858" spans="1:50">
      <c r="A1858" s="212"/>
      <c r="B1858" s="215"/>
      <c r="C1858" s="210"/>
      <c r="D1858" s="52" t="s">
        <v>25</v>
      </c>
      <c r="E1858" s="73" t="str">
        <f>A1851&amp;"/"&amp;B1851&amp;"/"&amp;C1857&amp;"/"&amp;D1858</f>
        <v>Lignite fired power plants/Integrated gasification combined cycle/CHP with CCS/M</v>
      </c>
      <c r="F1858" s="91" t="str">
        <f>A1851</f>
        <v>Lignite fired power plants</v>
      </c>
      <c r="G1858" s="91" t="str">
        <f>B1851</f>
        <v>Integrated gasification combined cycle</v>
      </c>
      <c r="H1858" s="91" t="str">
        <f>C1857</f>
        <v>CHP with CCS</v>
      </c>
      <c r="I1858" s="70" t="str">
        <f t="shared" si="92"/>
        <v>M</v>
      </c>
      <c r="J1858" s="123" t="s">
        <v>99</v>
      </c>
      <c r="K1858" s="123" t="s">
        <v>99</v>
      </c>
      <c r="L1858" s="123" t="s">
        <v>99</v>
      </c>
      <c r="M1858" s="123" t="s">
        <v>99</v>
      </c>
      <c r="N1858" s="123" t="s">
        <v>99</v>
      </c>
      <c r="O1858" s="123" t="s">
        <v>99</v>
      </c>
      <c r="P1858" s="123" t="s">
        <v>99</v>
      </c>
      <c r="Q1858" s="123" t="s">
        <v>99</v>
      </c>
      <c r="R1858" s="123" t="s">
        <v>99</v>
      </c>
      <c r="S1858" s="123" t="s">
        <v>99</v>
      </c>
      <c r="T1858" s="123" t="s">
        <v>99</v>
      </c>
      <c r="U1858" s="123" t="s">
        <v>99</v>
      </c>
      <c r="V1858" s="123" t="s">
        <v>99</v>
      </c>
      <c r="W1858" s="123" t="s">
        <v>99</v>
      </c>
      <c r="X1858" s="123" t="s">
        <v>99</v>
      </c>
      <c r="Y1858" s="123" t="s">
        <v>99</v>
      </c>
      <c r="Z1858" s="123" t="s">
        <v>99</v>
      </c>
      <c r="AA1858" s="123" t="s">
        <v>99</v>
      </c>
      <c r="AB1858" s="123" t="s">
        <v>99</v>
      </c>
      <c r="AC1858" s="123" t="s">
        <v>99</v>
      </c>
      <c r="AD1858" s="123" t="s">
        <v>99</v>
      </c>
      <c r="AE1858" s="123">
        <v>3312</v>
      </c>
      <c r="AF1858" s="123">
        <v>3312</v>
      </c>
      <c r="AG1858" s="123">
        <v>3312</v>
      </c>
      <c r="AH1858" s="123">
        <v>3312</v>
      </c>
      <c r="AI1858" s="123">
        <v>3312</v>
      </c>
      <c r="AJ1858" s="123">
        <v>3312</v>
      </c>
      <c r="AK1858" s="123">
        <v>3312</v>
      </c>
      <c r="AL1858" s="123">
        <v>3312</v>
      </c>
      <c r="AM1858" s="123">
        <v>3312</v>
      </c>
      <c r="AN1858" s="123">
        <v>3312</v>
      </c>
      <c r="AO1858" s="123">
        <v>3312</v>
      </c>
      <c r="AP1858" s="123">
        <v>3312</v>
      </c>
      <c r="AQ1858" s="123">
        <v>3312</v>
      </c>
      <c r="AR1858" s="123">
        <v>3312</v>
      </c>
      <c r="AS1858" s="123">
        <v>3312</v>
      </c>
      <c r="AT1858" s="123">
        <v>3312</v>
      </c>
      <c r="AU1858" s="123">
        <v>3312</v>
      </c>
      <c r="AV1858" s="123">
        <v>3312</v>
      </c>
      <c r="AW1858" s="123">
        <v>3312</v>
      </c>
      <c r="AX1858" s="124">
        <v>3312</v>
      </c>
    </row>
    <row r="1859" spans="1:50">
      <c r="A1859" s="212"/>
      <c r="B1859" s="214" t="s">
        <v>44</v>
      </c>
      <c r="C1859" s="209" t="s">
        <v>36</v>
      </c>
      <c r="D1859" s="67" t="s">
        <v>24</v>
      </c>
      <c r="E1859" s="87" t="str">
        <f>A1851&amp;"/"&amp;B1859&amp;"/"&amp;C1859&amp;"/"&amp;D1859</f>
        <v>Lignite fired power plants/Supercritical steam turbine/Electricity only/L</v>
      </c>
      <c r="F1859" s="55" t="str">
        <f>A1851</f>
        <v>Lignite fired power plants</v>
      </c>
      <c r="G1859" s="55" t="str">
        <f>B1859</f>
        <v>Supercritical steam turbine</v>
      </c>
      <c r="H1859" s="55" t="str">
        <f>C1859</f>
        <v>Electricity only</v>
      </c>
      <c r="I1859" s="85" t="str">
        <f t="shared" si="92"/>
        <v>L</v>
      </c>
      <c r="J1859" s="125">
        <v>6750</v>
      </c>
      <c r="K1859" s="125">
        <v>6750</v>
      </c>
      <c r="L1859" s="125">
        <v>6750</v>
      </c>
      <c r="M1859" s="125">
        <v>6750</v>
      </c>
      <c r="N1859" s="125">
        <v>6750</v>
      </c>
      <c r="O1859" s="125">
        <v>6750</v>
      </c>
      <c r="P1859" s="125">
        <v>6750</v>
      </c>
      <c r="Q1859" s="125">
        <v>6750</v>
      </c>
      <c r="R1859" s="125">
        <v>6750</v>
      </c>
      <c r="S1859" s="125">
        <v>6750</v>
      </c>
      <c r="T1859" s="125">
        <v>6750</v>
      </c>
      <c r="U1859" s="125">
        <v>6750</v>
      </c>
      <c r="V1859" s="125">
        <v>6750</v>
      </c>
      <c r="W1859" s="125">
        <v>6750</v>
      </c>
      <c r="X1859" s="125">
        <v>6750</v>
      </c>
      <c r="Y1859" s="125">
        <v>6750</v>
      </c>
      <c r="Z1859" s="125">
        <v>6750</v>
      </c>
      <c r="AA1859" s="125">
        <v>6750</v>
      </c>
      <c r="AB1859" s="125">
        <v>6750</v>
      </c>
      <c r="AC1859" s="125">
        <v>6750</v>
      </c>
      <c r="AD1859" s="125">
        <v>6750</v>
      </c>
      <c r="AE1859" s="125">
        <v>6750</v>
      </c>
      <c r="AF1859" s="125">
        <v>6750</v>
      </c>
      <c r="AG1859" s="125">
        <v>6750</v>
      </c>
      <c r="AH1859" s="125">
        <v>6750</v>
      </c>
      <c r="AI1859" s="125">
        <v>6750</v>
      </c>
      <c r="AJ1859" s="125">
        <v>6750</v>
      </c>
      <c r="AK1859" s="125">
        <v>6750</v>
      </c>
      <c r="AL1859" s="125">
        <v>6750</v>
      </c>
      <c r="AM1859" s="125">
        <v>6750</v>
      </c>
      <c r="AN1859" s="125">
        <v>6750</v>
      </c>
      <c r="AO1859" s="125">
        <v>6750</v>
      </c>
      <c r="AP1859" s="125">
        <v>6750</v>
      </c>
      <c r="AQ1859" s="125">
        <v>6750</v>
      </c>
      <c r="AR1859" s="125">
        <v>6750</v>
      </c>
      <c r="AS1859" s="125">
        <v>6750</v>
      </c>
      <c r="AT1859" s="125">
        <v>6750</v>
      </c>
      <c r="AU1859" s="125">
        <v>6750</v>
      </c>
      <c r="AV1859" s="125">
        <v>6750</v>
      </c>
      <c r="AW1859" s="125">
        <v>6750</v>
      </c>
      <c r="AX1859" s="126">
        <v>6750</v>
      </c>
    </row>
    <row r="1860" spans="1:50">
      <c r="A1860" s="212"/>
      <c r="B1860" s="215"/>
      <c r="C1860" s="216"/>
      <c r="D1860" s="52" t="s">
        <v>25</v>
      </c>
      <c r="E1860" s="86" t="str">
        <f>A1851&amp;"/"&amp;B1859&amp;"/"&amp;C1859&amp;"/"&amp;D1860</f>
        <v>Lignite fired power plants/Supercritical steam turbine/Electricity only/M</v>
      </c>
      <c r="F1860" s="61" t="str">
        <f>A1851</f>
        <v>Lignite fired power plants</v>
      </c>
      <c r="G1860" s="61" t="str">
        <f>B1859</f>
        <v>Supercritical steam turbine</v>
      </c>
      <c r="H1860" s="61" t="str">
        <f>C1859</f>
        <v>Electricity only</v>
      </c>
      <c r="I1860" s="84" t="str">
        <f t="shared" si="92"/>
        <v>M</v>
      </c>
      <c r="J1860" s="121">
        <v>4860</v>
      </c>
      <c r="K1860" s="121">
        <v>4860</v>
      </c>
      <c r="L1860" s="121">
        <v>4860</v>
      </c>
      <c r="M1860" s="121">
        <v>4860</v>
      </c>
      <c r="N1860" s="121">
        <v>4860</v>
      </c>
      <c r="O1860" s="121">
        <v>4860</v>
      </c>
      <c r="P1860" s="121">
        <v>4860</v>
      </c>
      <c r="Q1860" s="121">
        <v>4860</v>
      </c>
      <c r="R1860" s="121">
        <v>4860</v>
      </c>
      <c r="S1860" s="121">
        <v>4860</v>
      </c>
      <c r="T1860" s="121">
        <v>4860</v>
      </c>
      <c r="U1860" s="121">
        <v>4860</v>
      </c>
      <c r="V1860" s="121">
        <v>4860</v>
      </c>
      <c r="W1860" s="121">
        <v>4860</v>
      </c>
      <c r="X1860" s="121">
        <v>4860</v>
      </c>
      <c r="Y1860" s="121">
        <v>4860</v>
      </c>
      <c r="Z1860" s="121">
        <v>4860</v>
      </c>
      <c r="AA1860" s="121">
        <v>4860</v>
      </c>
      <c r="AB1860" s="121">
        <v>4860</v>
      </c>
      <c r="AC1860" s="121">
        <v>4860</v>
      </c>
      <c r="AD1860" s="121">
        <v>4860</v>
      </c>
      <c r="AE1860" s="121">
        <v>4860</v>
      </c>
      <c r="AF1860" s="121">
        <v>4860</v>
      </c>
      <c r="AG1860" s="121">
        <v>4860</v>
      </c>
      <c r="AH1860" s="121">
        <v>4860</v>
      </c>
      <c r="AI1860" s="121">
        <v>4860</v>
      </c>
      <c r="AJ1860" s="121">
        <v>4860</v>
      </c>
      <c r="AK1860" s="121">
        <v>4860</v>
      </c>
      <c r="AL1860" s="121">
        <v>4860</v>
      </c>
      <c r="AM1860" s="121">
        <v>4860</v>
      </c>
      <c r="AN1860" s="121">
        <v>4860</v>
      </c>
      <c r="AO1860" s="121">
        <v>4860</v>
      </c>
      <c r="AP1860" s="121">
        <v>4860</v>
      </c>
      <c r="AQ1860" s="121">
        <v>4860</v>
      </c>
      <c r="AR1860" s="121">
        <v>4860</v>
      </c>
      <c r="AS1860" s="121">
        <v>4860</v>
      </c>
      <c r="AT1860" s="121">
        <v>4860</v>
      </c>
      <c r="AU1860" s="121">
        <v>4860</v>
      </c>
      <c r="AV1860" s="121">
        <v>4860</v>
      </c>
      <c r="AW1860" s="121">
        <v>4860</v>
      </c>
      <c r="AX1860" s="122">
        <v>4860</v>
      </c>
    </row>
    <row r="1861" spans="1:50">
      <c r="A1861" s="212"/>
      <c r="B1861" s="215"/>
      <c r="C1861" s="217" t="s">
        <v>26</v>
      </c>
      <c r="D1861" s="83" t="s">
        <v>24</v>
      </c>
      <c r="E1861" s="56" t="str">
        <f>A1851&amp;"/"&amp;B1859&amp;"/"&amp;C1861&amp;"/"&amp;D1861</f>
        <v>Lignite fired power plants/Supercritical steam turbine/CHP/L</v>
      </c>
      <c r="F1861" s="103" t="str">
        <f>A1851</f>
        <v>Lignite fired power plants</v>
      </c>
      <c r="G1861" s="103" t="str">
        <f>B1859</f>
        <v>Supercritical steam turbine</v>
      </c>
      <c r="H1861" s="103" t="str">
        <f>C1861</f>
        <v>CHP</v>
      </c>
      <c r="I1861" s="104" t="str">
        <f t="shared" si="92"/>
        <v>L</v>
      </c>
      <c r="J1861" s="127">
        <v>5400</v>
      </c>
      <c r="K1861" s="127">
        <v>5400</v>
      </c>
      <c r="L1861" s="127">
        <v>5400</v>
      </c>
      <c r="M1861" s="127">
        <v>5400</v>
      </c>
      <c r="N1861" s="127">
        <v>5400</v>
      </c>
      <c r="O1861" s="127">
        <v>5400</v>
      </c>
      <c r="P1861" s="127">
        <v>5400</v>
      </c>
      <c r="Q1861" s="127">
        <v>5400</v>
      </c>
      <c r="R1861" s="127">
        <v>5400</v>
      </c>
      <c r="S1861" s="127">
        <v>5400</v>
      </c>
      <c r="T1861" s="127">
        <v>5400</v>
      </c>
      <c r="U1861" s="127">
        <v>5400</v>
      </c>
      <c r="V1861" s="127">
        <v>5400</v>
      </c>
      <c r="W1861" s="127">
        <v>5400</v>
      </c>
      <c r="X1861" s="127">
        <v>5400</v>
      </c>
      <c r="Y1861" s="127">
        <v>5400</v>
      </c>
      <c r="Z1861" s="127">
        <v>5400</v>
      </c>
      <c r="AA1861" s="127">
        <v>5400</v>
      </c>
      <c r="AB1861" s="127">
        <v>5400</v>
      </c>
      <c r="AC1861" s="127">
        <v>5400</v>
      </c>
      <c r="AD1861" s="127">
        <v>5400</v>
      </c>
      <c r="AE1861" s="127">
        <v>5400</v>
      </c>
      <c r="AF1861" s="127">
        <v>5400</v>
      </c>
      <c r="AG1861" s="127">
        <v>5400</v>
      </c>
      <c r="AH1861" s="127">
        <v>5400</v>
      </c>
      <c r="AI1861" s="127">
        <v>5400</v>
      </c>
      <c r="AJ1861" s="127">
        <v>5400</v>
      </c>
      <c r="AK1861" s="127">
        <v>5400</v>
      </c>
      <c r="AL1861" s="127">
        <v>5400</v>
      </c>
      <c r="AM1861" s="127">
        <v>5400</v>
      </c>
      <c r="AN1861" s="127">
        <v>5400</v>
      </c>
      <c r="AO1861" s="127">
        <v>5400</v>
      </c>
      <c r="AP1861" s="127">
        <v>5400</v>
      </c>
      <c r="AQ1861" s="127">
        <v>5400</v>
      </c>
      <c r="AR1861" s="127">
        <v>5400</v>
      </c>
      <c r="AS1861" s="127">
        <v>5400</v>
      </c>
      <c r="AT1861" s="127">
        <v>5400</v>
      </c>
      <c r="AU1861" s="127">
        <v>5400</v>
      </c>
      <c r="AV1861" s="127">
        <v>5400</v>
      </c>
      <c r="AW1861" s="127">
        <v>5400</v>
      </c>
      <c r="AX1861" s="128">
        <v>5400</v>
      </c>
    </row>
    <row r="1862" spans="1:50">
      <c r="A1862" s="212"/>
      <c r="B1862" s="215"/>
      <c r="C1862" s="216"/>
      <c r="D1862" s="106" t="s">
        <v>25</v>
      </c>
      <c r="E1862" s="107" t="str">
        <f>A1851&amp;"/"&amp;B1859&amp;"/"&amp;C1861&amp;"/"&amp;D1862</f>
        <v>Lignite fired power plants/Supercritical steam turbine/CHP/M</v>
      </c>
      <c r="F1862" s="108" t="str">
        <f>A1851</f>
        <v>Lignite fired power plants</v>
      </c>
      <c r="G1862" s="108" t="str">
        <f>B1859</f>
        <v>Supercritical steam turbine</v>
      </c>
      <c r="H1862" s="108" t="str">
        <f>C1861</f>
        <v>CHP</v>
      </c>
      <c r="I1862" s="109" t="str">
        <f t="shared" si="92"/>
        <v>M</v>
      </c>
      <c r="J1862" s="129">
        <v>3915</v>
      </c>
      <c r="K1862" s="129">
        <v>3915</v>
      </c>
      <c r="L1862" s="129">
        <v>3915</v>
      </c>
      <c r="M1862" s="129">
        <v>3915</v>
      </c>
      <c r="N1862" s="129">
        <v>3915</v>
      </c>
      <c r="O1862" s="129">
        <v>3915</v>
      </c>
      <c r="P1862" s="129">
        <v>3915</v>
      </c>
      <c r="Q1862" s="129">
        <v>3915</v>
      </c>
      <c r="R1862" s="129">
        <v>3915</v>
      </c>
      <c r="S1862" s="129">
        <v>3915</v>
      </c>
      <c r="T1862" s="129">
        <v>3915</v>
      </c>
      <c r="U1862" s="129">
        <v>3915</v>
      </c>
      <c r="V1862" s="129">
        <v>3915</v>
      </c>
      <c r="W1862" s="129">
        <v>3915</v>
      </c>
      <c r="X1862" s="129">
        <v>3915</v>
      </c>
      <c r="Y1862" s="129">
        <v>3915</v>
      </c>
      <c r="Z1862" s="129">
        <v>3915</v>
      </c>
      <c r="AA1862" s="129">
        <v>3915</v>
      </c>
      <c r="AB1862" s="129">
        <v>3915</v>
      </c>
      <c r="AC1862" s="129">
        <v>3915</v>
      </c>
      <c r="AD1862" s="129">
        <v>3915</v>
      </c>
      <c r="AE1862" s="129">
        <v>3915</v>
      </c>
      <c r="AF1862" s="129">
        <v>3915</v>
      </c>
      <c r="AG1862" s="129">
        <v>3915</v>
      </c>
      <c r="AH1862" s="129">
        <v>3915</v>
      </c>
      <c r="AI1862" s="129">
        <v>3915</v>
      </c>
      <c r="AJ1862" s="129">
        <v>3915</v>
      </c>
      <c r="AK1862" s="129">
        <v>3915</v>
      </c>
      <c r="AL1862" s="129">
        <v>3915</v>
      </c>
      <c r="AM1862" s="129">
        <v>3915</v>
      </c>
      <c r="AN1862" s="129">
        <v>3915</v>
      </c>
      <c r="AO1862" s="129">
        <v>3915</v>
      </c>
      <c r="AP1862" s="129">
        <v>3915</v>
      </c>
      <c r="AQ1862" s="129">
        <v>3915</v>
      </c>
      <c r="AR1862" s="129">
        <v>3915</v>
      </c>
      <c r="AS1862" s="129">
        <v>3915</v>
      </c>
      <c r="AT1862" s="129">
        <v>3915</v>
      </c>
      <c r="AU1862" s="129">
        <v>3915</v>
      </c>
      <c r="AV1862" s="129">
        <v>3915</v>
      </c>
      <c r="AW1862" s="129">
        <v>3915</v>
      </c>
      <c r="AX1862" s="130">
        <v>3915</v>
      </c>
    </row>
    <row r="1863" spans="1:50">
      <c r="A1863" s="212"/>
      <c r="B1863" s="215"/>
      <c r="C1863" s="217" t="s">
        <v>42</v>
      </c>
      <c r="D1863" s="83" t="s">
        <v>24</v>
      </c>
      <c r="E1863" s="56" t="str">
        <f>A1851&amp;"/"&amp;B1859&amp;"/"&amp;C1863&amp;"/"&amp;D1863</f>
        <v>Lignite fired power plants/Supercritical steam turbine/Electricity only with CCS/L</v>
      </c>
      <c r="F1863" s="103" t="str">
        <f>A1851</f>
        <v>Lignite fired power plants</v>
      </c>
      <c r="G1863" s="103" t="str">
        <f>B1859</f>
        <v>Supercritical steam turbine</v>
      </c>
      <c r="H1863" s="103" t="str">
        <f>C1863</f>
        <v>Electricity only with CCS</v>
      </c>
      <c r="I1863" s="104" t="str">
        <f t="shared" si="92"/>
        <v>L</v>
      </c>
      <c r="J1863" s="127" t="s">
        <v>99</v>
      </c>
      <c r="K1863" s="127" t="s">
        <v>99</v>
      </c>
      <c r="L1863" s="127" t="s">
        <v>99</v>
      </c>
      <c r="M1863" s="127" t="s">
        <v>99</v>
      </c>
      <c r="N1863" s="127" t="s">
        <v>99</v>
      </c>
      <c r="O1863" s="127" t="s">
        <v>99</v>
      </c>
      <c r="P1863" s="127" t="s">
        <v>99</v>
      </c>
      <c r="Q1863" s="127" t="s">
        <v>99</v>
      </c>
      <c r="R1863" s="127" t="s">
        <v>99</v>
      </c>
      <c r="S1863" s="127" t="s">
        <v>99</v>
      </c>
      <c r="T1863" s="127" t="s">
        <v>99</v>
      </c>
      <c r="U1863" s="127" t="s">
        <v>99</v>
      </c>
      <c r="V1863" s="127" t="s">
        <v>99</v>
      </c>
      <c r="W1863" s="127" t="s">
        <v>99</v>
      </c>
      <c r="X1863" s="127" t="s">
        <v>99</v>
      </c>
      <c r="Y1863" s="127" t="s">
        <v>99</v>
      </c>
      <c r="Z1863" s="127" t="s">
        <v>99</v>
      </c>
      <c r="AA1863" s="127" t="s">
        <v>99</v>
      </c>
      <c r="AB1863" s="127" t="s">
        <v>99</v>
      </c>
      <c r="AC1863" s="127" t="s">
        <v>99</v>
      </c>
      <c r="AD1863" s="127" t="s">
        <v>99</v>
      </c>
      <c r="AE1863" s="127">
        <v>6750</v>
      </c>
      <c r="AF1863" s="127">
        <v>6750</v>
      </c>
      <c r="AG1863" s="127">
        <v>6750</v>
      </c>
      <c r="AH1863" s="127">
        <v>6750</v>
      </c>
      <c r="AI1863" s="127">
        <v>6750</v>
      </c>
      <c r="AJ1863" s="127">
        <v>6750</v>
      </c>
      <c r="AK1863" s="127">
        <v>6750</v>
      </c>
      <c r="AL1863" s="127">
        <v>6750</v>
      </c>
      <c r="AM1863" s="127">
        <v>6750</v>
      </c>
      <c r="AN1863" s="127">
        <v>6750</v>
      </c>
      <c r="AO1863" s="127">
        <v>6750</v>
      </c>
      <c r="AP1863" s="127">
        <v>6750</v>
      </c>
      <c r="AQ1863" s="127">
        <v>6750</v>
      </c>
      <c r="AR1863" s="127">
        <v>6750</v>
      </c>
      <c r="AS1863" s="127">
        <v>6750</v>
      </c>
      <c r="AT1863" s="127">
        <v>6750</v>
      </c>
      <c r="AU1863" s="127">
        <v>6750</v>
      </c>
      <c r="AV1863" s="127">
        <v>6750</v>
      </c>
      <c r="AW1863" s="127">
        <v>6750</v>
      </c>
      <c r="AX1863" s="128">
        <v>6750</v>
      </c>
    </row>
    <row r="1864" spans="1:50">
      <c r="A1864" s="212"/>
      <c r="B1864" s="215"/>
      <c r="C1864" s="216"/>
      <c r="D1864" s="106" t="s">
        <v>25</v>
      </c>
      <c r="E1864" s="107" t="str">
        <f>A1851&amp;"/"&amp;B1859&amp;"/"&amp;C1863&amp;"/"&amp;D1864</f>
        <v>Lignite fired power plants/Supercritical steam turbine/Electricity only with CCS/M</v>
      </c>
      <c r="F1864" s="108" t="str">
        <f>A1851</f>
        <v>Lignite fired power plants</v>
      </c>
      <c r="G1864" s="108" t="str">
        <f>B1859</f>
        <v>Supercritical steam turbine</v>
      </c>
      <c r="H1864" s="108" t="str">
        <f>C1863</f>
        <v>Electricity only with CCS</v>
      </c>
      <c r="I1864" s="109" t="str">
        <f t="shared" si="92"/>
        <v>M</v>
      </c>
      <c r="J1864" s="129" t="s">
        <v>99</v>
      </c>
      <c r="K1864" s="129" t="s">
        <v>99</v>
      </c>
      <c r="L1864" s="129" t="s">
        <v>99</v>
      </c>
      <c r="M1864" s="129" t="s">
        <v>99</v>
      </c>
      <c r="N1864" s="129" t="s">
        <v>99</v>
      </c>
      <c r="O1864" s="129" t="s">
        <v>99</v>
      </c>
      <c r="P1864" s="129" t="s">
        <v>99</v>
      </c>
      <c r="Q1864" s="129" t="s">
        <v>99</v>
      </c>
      <c r="R1864" s="129" t="s">
        <v>99</v>
      </c>
      <c r="S1864" s="129" t="s">
        <v>99</v>
      </c>
      <c r="T1864" s="129" t="s">
        <v>99</v>
      </c>
      <c r="U1864" s="129" t="s">
        <v>99</v>
      </c>
      <c r="V1864" s="129" t="s">
        <v>99</v>
      </c>
      <c r="W1864" s="129" t="s">
        <v>99</v>
      </c>
      <c r="X1864" s="129" t="s">
        <v>99</v>
      </c>
      <c r="Y1864" s="129" t="s">
        <v>99</v>
      </c>
      <c r="Z1864" s="129" t="s">
        <v>99</v>
      </c>
      <c r="AA1864" s="129" t="s">
        <v>99</v>
      </c>
      <c r="AB1864" s="129" t="s">
        <v>99</v>
      </c>
      <c r="AC1864" s="129" t="s">
        <v>99</v>
      </c>
      <c r="AD1864" s="129" t="s">
        <v>99</v>
      </c>
      <c r="AE1864" s="129">
        <v>4860</v>
      </c>
      <c r="AF1864" s="129">
        <v>4860</v>
      </c>
      <c r="AG1864" s="129">
        <v>4860</v>
      </c>
      <c r="AH1864" s="129">
        <v>4860</v>
      </c>
      <c r="AI1864" s="129">
        <v>4860</v>
      </c>
      <c r="AJ1864" s="129">
        <v>4860</v>
      </c>
      <c r="AK1864" s="129">
        <v>4860</v>
      </c>
      <c r="AL1864" s="129">
        <v>4860</v>
      </c>
      <c r="AM1864" s="129">
        <v>4860</v>
      </c>
      <c r="AN1864" s="129">
        <v>4860</v>
      </c>
      <c r="AO1864" s="129">
        <v>4860</v>
      </c>
      <c r="AP1864" s="129">
        <v>4860</v>
      </c>
      <c r="AQ1864" s="129">
        <v>4860</v>
      </c>
      <c r="AR1864" s="129">
        <v>4860</v>
      </c>
      <c r="AS1864" s="129">
        <v>4860</v>
      </c>
      <c r="AT1864" s="129">
        <v>4860</v>
      </c>
      <c r="AU1864" s="129">
        <v>4860</v>
      </c>
      <c r="AV1864" s="129">
        <v>4860</v>
      </c>
      <c r="AW1864" s="129">
        <v>4860</v>
      </c>
      <c r="AX1864" s="130">
        <v>4860</v>
      </c>
    </row>
    <row r="1865" spans="1:50">
      <c r="A1865" s="212"/>
      <c r="B1865" s="215"/>
      <c r="C1865" s="217" t="s">
        <v>43</v>
      </c>
      <c r="D1865" s="52" t="s">
        <v>24</v>
      </c>
      <c r="E1865" s="86" t="str">
        <f>A1851&amp;"/"&amp;B1859&amp;"/"&amp;C1865&amp;"/"&amp;D1865</f>
        <v>Lignite fired power plants/Supercritical steam turbine/CHP with CCS/L</v>
      </c>
      <c r="F1865" s="61" t="str">
        <f>A1851</f>
        <v>Lignite fired power plants</v>
      </c>
      <c r="G1865" s="61" t="str">
        <f>B1859</f>
        <v>Supercritical steam turbine</v>
      </c>
      <c r="H1865" s="61" t="str">
        <f>C1865</f>
        <v>CHP with CCS</v>
      </c>
      <c r="I1865" s="84" t="str">
        <f t="shared" si="92"/>
        <v>L</v>
      </c>
      <c r="J1865" s="121" t="s">
        <v>99</v>
      </c>
      <c r="K1865" s="121" t="s">
        <v>99</v>
      </c>
      <c r="L1865" s="121" t="s">
        <v>99</v>
      </c>
      <c r="M1865" s="121" t="s">
        <v>99</v>
      </c>
      <c r="N1865" s="121" t="s">
        <v>99</v>
      </c>
      <c r="O1865" s="121" t="s">
        <v>99</v>
      </c>
      <c r="P1865" s="121" t="s">
        <v>99</v>
      </c>
      <c r="Q1865" s="121" t="s">
        <v>99</v>
      </c>
      <c r="R1865" s="121" t="s">
        <v>99</v>
      </c>
      <c r="S1865" s="121" t="s">
        <v>99</v>
      </c>
      <c r="T1865" s="121" t="s">
        <v>99</v>
      </c>
      <c r="U1865" s="121" t="s">
        <v>99</v>
      </c>
      <c r="V1865" s="121" t="s">
        <v>99</v>
      </c>
      <c r="W1865" s="121" t="s">
        <v>99</v>
      </c>
      <c r="X1865" s="121" t="s">
        <v>99</v>
      </c>
      <c r="Y1865" s="121" t="s">
        <v>99</v>
      </c>
      <c r="Z1865" s="121" t="s">
        <v>99</v>
      </c>
      <c r="AA1865" s="121" t="s">
        <v>99</v>
      </c>
      <c r="AB1865" s="121" t="s">
        <v>99</v>
      </c>
      <c r="AC1865" s="121" t="s">
        <v>99</v>
      </c>
      <c r="AD1865" s="121" t="s">
        <v>99</v>
      </c>
      <c r="AE1865" s="121">
        <v>5400</v>
      </c>
      <c r="AF1865" s="121">
        <v>5400</v>
      </c>
      <c r="AG1865" s="121">
        <v>5400</v>
      </c>
      <c r="AH1865" s="121">
        <v>5400</v>
      </c>
      <c r="AI1865" s="121">
        <v>5400</v>
      </c>
      <c r="AJ1865" s="121">
        <v>5400</v>
      </c>
      <c r="AK1865" s="121">
        <v>5400</v>
      </c>
      <c r="AL1865" s="121">
        <v>5400</v>
      </c>
      <c r="AM1865" s="121">
        <v>5400</v>
      </c>
      <c r="AN1865" s="121">
        <v>5400</v>
      </c>
      <c r="AO1865" s="121">
        <v>5400</v>
      </c>
      <c r="AP1865" s="121">
        <v>5400</v>
      </c>
      <c r="AQ1865" s="121">
        <v>5400</v>
      </c>
      <c r="AR1865" s="121">
        <v>5400</v>
      </c>
      <c r="AS1865" s="121">
        <v>5400</v>
      </c>
      <c r="AT1865" s="121">
        <v>5400</v>
      </c>
      <c r="AU1865" s="121">
        <v>5400</v>
      </c>
      <c r="AV1865" s="121">
        <v>5400</v>
      </c>
      <c r="AW1865" s="121">
        <v>5400</v>
      </c>
      <c r="AX1865" s="122">
        <v>5400</v>
      </c>
    </row>
    <row r="1866" spans="1:50">
      <c r="A1866" s="212"/>
      <c r="B1866" s="218"/>
      <c r="C1866" s="210"/>
      <c r="D1866" s="93" t="s">
        <v>25</v>
      </c>
      <c r="E1866" s="73" t="str">
        <f>A1851&amp;"/"&amp;B1859&amp;"/"&amp;C1865&amp;"/"&amp;D1866</f>
        <v>Lignite fired power plants/Supercritical steam turbine/CHP with CCS/M</v>
      </c>
      <c r="F1866" s="91" t="str">
        <f>A1851</f>
        <v>Lignite fired power plants</v>
      </c>
      <c r="G1866" s="91" t="str">
        <f>B1859</f>
        <v>Supercritical steam turbine</v>
      </c>
      <c r="H1866" s="91" t="str">
        <f>C1865</f>
        <v>CHP with CCS</v>
      </c>
      <c r="I1866" s="70" t="str">
        <f t="shared" si="92"/>
        <v>M</v>
      </c>
      <c r="J1866" s="123" t="s">
        <v>99</v>
      </c>
      <c r="K1866" s="123" t="s">
        <v>99</v>
      </c>
      <c r="L1866" s="123" t="s">
        <v>99</v>
      </c>
      <c r="M1866" s="123" t="s">
        <v>99</v>
      </c>
      <c r="N1866" s="123" t="s">
        <v>99</v>
      </c>
      <c r="O1866" s="123" t="s">
        <v>99</v>
      </c>
      <c r="P1866" s="123" t="s">
        <v>99</v>
      </c>
      <c r="Q1866" s="123" t="s">
        <v>99</v>
      </c>
      <c r="R1866" s="123" t="s">
        <v>99</v>
      </c>
      <c r="S1866" s="123" t="s">
        <v>99</v>
      </c>
      <c r="T1866" s="123" t="s">
        <v>99</v>
      </c>
      <c r="U1866" s="123" t="s">
        <v>99</v>
      </c>
      <c r="V1866" s="123" t="s">
        <v>99</v>
      </c>
      <c r="W1866" s="123" t="s">
        <v>99</v>
      </c>
      <c r="X1866" s="123" t="s">
        <v>99</v>
      </c>
      <c r="Y1866" s="123" t="s">
        <v>99</v>
      </c>
      <c r="Z1866" s="123" t="s">
        <v>99</v>
      </c>
      <c r="AA1866" s="123" t="s">
        <v>99</v>
      </c>
      <c r="AB1866" s="123" t="s">
        <v>99</v>
      </c>
      <c r="AC1866" s="123" t="s">
        <v>99</v>
      </c>
      <c r="AD1866" s="123" t="s">
        <v>99</v>
      </c>
      <c r="AE1866" s="123">
        <v>3915</v>
      </c>
      <c r="AF1866" s="123">
        <v>3915</v>
      </c>
      <c r="AG1866" s="123">
        <v>3915</v>
      </c>
      <c r="AH1866" s="123">
        <v>3915</v>
      </c>
      <c r="AI1866" s="123">
        <v>3915</v>
      </c>
      <c r="AJ1866" s="123">
        <v>3915</v>
      </c>
      <c r="AK1866" s="123">
        <v>3915</v>
      </c>
      <c r="AL1866" s="123">
        <v>3915</v>
      </c>
      <c r="AM1866" s="123">
        <v>3915</v>
      </c>
      <c r="AN1866" s="123">
        <v>3915</v>
      </c>
      <c r="AO1866" s="123">
        <v>3915</v>
      </c>
      <c r="AP1866" s="123">
        <v>3915</v>
      </c>
      <c r="AQ1866" s="123">
        <v>3915</v>
      </c>
      <c r="AR1866" s="123">
        <v>3915</v>
      </c>
      <c r="AS1866" s="123">
        <v>3915</v>
      </c>
      <c r="AT1866" s="123">
        <v>3915</v>
      </c>
      <c r="AU1866" s="123">
        <v>3915</v>
      </c>
      <c r="AV1866" s="123">
        <v>3915</v>
      </c>
      <c r="AW1866" s="123">
        <v>3915</v>
      </c>
      <c r="AX1866" s="124">
        <v>3915</v>
      </c>
    </row>
    <row r="1867" spans="1:50">
      <c r="A1867" s="212"/>
      <c r="B1867" s="214" t="s">
        <v>45</v>
      </c>
      <c r="C1867" s="209" t="s">
        <v>36</v>
      </c>
      <c r="D1867" s="67" t="s">
        <v>24</v>
      </c>
      <c r="E1867" s="87" t="str">
        <f>A1851&amp;"/"&amp;B1867&amp;"/"&amp;C1867&amp;"/"&amp;D1867</f>
        <v>Lignite fired power plants/Fluidized bed combustion/Electricity only/L</v>
      </c>
      <c r="F1867" s="55" t="str">
        <f>A1851</f>
        <v>Lignite fired power plants</v>
      </c>
      <c r="G1867" s="55" t="str">
        <f>B1867</f>
        <v>Fluidized bed combustion</v>
      </c>
      <c r="H1867" s="55" t="str">
        <f>C1867</f>
        <v>Electricity only</v>
      </c>
      <c r="I1867" s="85" t="str">
        <f t="shared" si="92"/>
        <v>L</v>
      </c>
      <c r="J1867" s="125">
        <v>6300</v>
      </c>
      <c r="K1867" s="125">
        <v>6300</v>
      </c>
      <c r="L1867" s="125">
        <v>6300</v>
      </c>
      <c r="M1867" s="125">
        <v>6300</v>
      </c>
      <c r="N1867" s="125">
        <v>6300</v>
      </c>
      <c r="O1867" s="125">
        <v>6300</v>
      </c>
      <c r="P1867" s="125">
        <v>6300</v>
      </c>
      <c r="Q1867" s="125">
        <v>6300</v>
      </c>
      <c r="R1867" s="125">
        <v>6300</v>
      </c>
      <c r="S1867" s="125">
        <v>6300</v>
      </c>
      <c r="T1867" s="125">
        <v>6300</v>
      </c>
      <c r="U1867" s="125">
        <v>6300</v>
      </c>
      <c r="V1867" s="125">
        <v>6300</v>
      </c>
      <c r="W1867" s="125">
        <v>6300</v>
      </c>
      <c r="X1867" s="125">
        <v>6300</v>
      </c>
      <c r="Y1867" s="125">
        <v>6300</v>
      </c>
      <c r="Z1867" s="125">
        <v>6300</v>
      </c>
      <c r="AA1867" s="125">
        <v>6300</v>
      </c>
      <c r="AB1867" s="125">
        <v>6300</v>
      </c>
      <c r="AC1867" s="125">
        <v>6300</v>
      </c>
      <c r="AD1867" s="125">
        <v>6300</v>
      </c>
      <c r="AE1867" s="125">
        <v>6300</v>
      </c>
      <c r="AF1867" s="125">
        <v>6300</v>
      </c>
      <c r="AG1867" s="125">
        <v>6300</v>
      </c>
      <c r="AH1867" s="125">
        <v>6300</v>
      </c>
      <c r="AI1867" s="125">
        <v>6300</v>
      </c>
      <c r="AJ1867" s="125">
        <v>6300</v>
      </c>
      <c r="AK1867" s="125">
        <v>6300</v>
      </c>
      <c r="AL1867" s="125">
        <v>6300</v>
      </c>
      <c r="AM1867" s="125">
        <v>6300</v>
      </c>
      <c r="AN1867" s="125">
        <v>6300</v>
      </c>
      <c r="AO1867" s="125">
        <v>6300</v>
      </c>
      <c r="AP1867" s="125">
        <v>6300</v>
      </c>
      <c r="AQ1867" s="125">
        <v>6300</v>
      </c>
      <c r="AR1867" s="125">
        <v>6300</v>
      </c>
      <c r="AS1867" s="125">
        <v>6300</v>
      </c>
      <c r="AT1867" s="125">
        <v>6300</v>
      </c>
      <c r="AU1867" s="125">
        <v>6300</v>
      </c>
      <c r="AV1867" s="125">
        <v>6300</v>
      </c>
      <c r="AW1867" s="125">
        <v>6300</v>
      </c>
      <c r="AX1867" s="126">
        <v>6300</v>
      </c>
    </row>
    <row r="1868" spans="1:50">
      <c r="A1868" s="212"/>
      <c r="B1868" s="215"/>
      <c r="C1868" s="206"/>
      <c r="D1868" s="52" t="s">
        <v>25</v>
      </c>
      <c r="E1868" s="86" t="str">
        <f>A1851&amp;"/"&amp;B1867&amp;"/"&amp;C1867&amp;"/"&amp;D1868</f>
        <v>Lignite fired power plants/Fluidized bed combustion/Electricity only/M</v>
      </c>
      <c r="F1868" s="61" t="str">
        <f>A1851</f>
        <v>Lignite fired power plants</v>
      </c>
      <c r="G1868" s="61" t="str">
        <f>B1867</f>
        <v>Fluidized bed combustion</v>
      </c>
      <c r="H1868" s="61" t="str">
        <f>C1867</f>
        <v>Electricity only</v>
      </c>
      <c r="I1868" s="84" t="str">
        <f t="shared" si="92"/>
        <v>M</v>
      </c>
      <c r="J1868" s="121">
        <v>4504.5</v>
      </c>
      <c r="K1868" s="121">
        <v>4504.5</v>
      </c>
      <c r="L1868" s="121">
        <v>4504.5</v>
      </c>
      <c r="M1868" s="121">
        <v>4504.5</v>
      </c>
      <c r="N1868" s="121">
        <v>4504.5</v>
      </c>
      <c r="O1868" s="121">
        <v>4504.5</v>
      </c>
      <c r="P1868" s="121">
        <v>4504.5</v>
      </c>
      <c r="Q1868" s="121">
        <v>4504.5</v>
      </c>
      <c r="R1868" s="121">
        <v>4504.5</v>
      </c>
      <c r="S1868" s="121">
        <v>4504.5</v>
      </c>
      <c r="T1868" s="121">
        <v>4504.5</v>
      </c>
      <c r="U1868" s="121">
        <v>4504.5</v>
      </c>
      <c r="V1868" s="121">
        <v>4504.5</v>
      </c>
      <c r="W1868" s="121">
        <v>4504.5</v>
      </c>
      <c r="X1868" s="121">
        <v>4504.5</v>
      </c>
      <c r="Y1868" s="121">
        <v>4504.5</v>
      </c>
      <c r="Z1868" s="121">
        <v>4504.5</v>
      </c>
      <c r="AA1868" s="121">
        <v>4504.5</v>
      </c>
      <c r="AB1868" s="121">
        <v>4504.5</v>
      </c>
      <c r="AC1868" s="121">
        <v>4504.5</v>
      </c>
      <c r="AD1868" s="121">
        <v>4504.5</v>
      </c>
      <c r="AE1868" s="121">
        <v>4504.5</v>
      </c>
      <c r="AF1868" s="121">
        <v>4504.5</v>
      </c>
      <c r="AG1868" s="121">
        <v>4504.5</v>
      </c>
      <c r="AH1868" s="121">
        <v>4504.5</v>
      </c>
      <c r="AI1868" s="121">
        <v>4504.5</v>
      </c>
      <c r="AJ1868" s="121">
        <v>4504.5</v>
      </c>
      <c r="AK1868" s="121">
        <v>4504.5</v>
      </c>
      <c r="AL1868" s="121">
        <v>4504.5</v>
      </c>
      <c r="AM1868" s="121">
        <v>4504.5</v>
      </c>
      <c r="AN1868" s="121">
        <v>4504.5</v>
      </c>
      <c r="AO1868" s="121">
        <v>4504.5</v>
      </c>
      <c r="AP1868" s="121">
        <v>4504.5</v>
      </c>
      <c r="AQ1868" s="121">
        <v>4504.5</v>
      </c>
      <c r="AR1868" s="121">
        <v>4504.5</v>
      </c>
      <c r="AS1868" s="121">
        <v>4504.5</v>
      </c>
      <c r="AT1868" s="121">
        <v>4504.5</v>
      </c>
      <c r="AU1868" s="121">
        <v>4504.5</v>
      </c>
      <c r="AV1868" s="121">
        <v>4504.5</v>
      </c>
      <c r="AW1868" s="121">
        <v>4504.5</v>
      </c>
      <c r="AX1868" s="122">
        <v>4504.5</v>
      </c>
    </row>
    <row r="1869" spans="1:50">
      <c r="A1869" s="212"/>
      <c r="B1869" s="215"/>
      <c r="C1869" s="216"/>
      <c r="D1869" s="52" t="s">
        <v>38</v>
      </c>
      <c r="E1869" s="86" t="str">
        <f>A1851&amp;"/"&amp;B1867&amp;"/"&amp;C1867&amp;"/"&amp;D1869</f>
        <v>Lignite fired power plants/Fluidized bed combustion/Electricity only/S</v>
      </c>
      <c r="F1869" s="61" t="str">
        <f>A1851</f>
        <v>Lignite fired power plants</v>
      </c>
      <c r="G1869" s="61" t="str">
        <f>B1867</f>
        <v>Fluidized bed combustion</v>
      </c>
      <c r="H1869" s="61" t="str">
        <f>C1867</f>
        <v>Electricity only</v>
      </c>
      <c r="I1869" s="84" t="str">
        <f t="shared" si="92"/>
        <v>S</v>
      </c>
      <c r="J1869" s="121">
        <v>3040.5375000000004</v>
      </c>
      <c r="K1869" s="121">
        <v>3040.5375000000004</v>
      </c>
      <c r="L1869" s="121">
        <v>3040.5375000000004</v>
      </c>
      <c r="M1869" s="121">
        <v>3040.5375000000004</v>
      </c>
      <c r="N1869" s="121">
        <v>3040.5375000000004</v>
      </c>
      <c r="O1869" s="121">
        <v>3040.5375000000004</v>
      </c>
      <c r="P1869" s="121">
        <v>3040.5375000000004</v>
      </c>
      <c r="Q1869" s="121">
        <v>3040.5375000000004</v>
      </c>
      <c r="R1869" s="121">
        <v>3040.5375000000004</v>
      </c>
      <c r="S1869" s="121">
        <v>3040.5375000000004</v>
      </c>
      <c r="T1869" s="121">
        <v>3040.5375000000004</v>
      </c>
      <c r="U1869" s="121">
        <v>3040.5375000000004</v>
      </c>
      <c r="V1869" s="121">
        <v>3040.5375000000004</v>
      </c>
      <c r="W1869" s="121">
        <v>3040.5375000000004</v>
      </c>
      <c r="X1869" s="121">
        <v>3040.5375000000004</v>
      </c>
      <c r="Y1869" s="121">
        <v>3040.5375000000004</v>
      </c>
      <c r="Z1869" s="121">
        <v>3040.5375000000004</v>
      </c>
      <c r="AA1869" s="121">
        <v>3040.5375000000004</v>
      </c>
      <c r="AB1869" s="121">
        <v>3040.5375000000004</v>
      </c>
      <c r="AC1869" s="121">
        <v>3040.5375000000004</v>
      </c>
      <c r="AD1869" s="121">
        <v>3040.5375000000004</v>
      </c>
      <c r="AE1869" s="121">
        <v>3040.5375000000004</v>
      </c>
      <c r="AF1869" s="121">
        <v>3040.5375000000004</v>
      </c>
      <c r="AG1869" s="121">
        <v>3040.5375000000004</v>
      </c>
      <c r="AH1869" s="121">
        <v>3040.5375000000004</v>
      </c>
      <c r="AI1869" s="121">
        <v>3040.5375000000004</v>
      </c>
      <c r="AJ1869" s="121">
        <v>3040.5375000000004</v>
      </c>
      <c r="AK1869" s="121">
        <v>3040.5375000000004</v>
      </c>
      <c r="AL1869" s="121">
        <v>3040.5375000000004</v>
      </c>
      <c r="AM1869" s="121">
        <v>3040.5375000000004</v>
      </c>
      <c r="AN1869" s="121">
        <v>3040.5375000000004</v>
      </c>
      <c r="AO1869" s="121">
        <v>3040.5375000000004</v>
      </c>
      <c r="AP1869" s="121">
        <v>3040.5375000000004</v>
      </c>
      <c r="AQ1869" s="121">
        <v>3040.5375000000004</v>
      </c>
      <c r="AR1869" s="121">
        <v>3040.5375000000004</v>
      </c>
      <c r="AS1869" s="121">
        <v>3040.5375000000004</v>
      </c>
      <c r="AT1869" s="121">
        <v>3040.5375000000004</v>
      </c>
      <c r="AU1869" s="121">
        <v>3040.5375000000004</v>
      </c>
      <c r="AV1869" s="121">
        <v>3040.5375000000004</v>
      </c>
      <c r="AW1869" s="121">
        <v>3040.5375000000004</v>
      </c>
      <c r="AX1869" s="122">
        <v>3040.5375000000004</v>
      </c>
    </row>
    <row r="1870" spans="1:50">
      <c r="A1870" s="212"/>
      <c r="B1870" s="215"/>
      <c r="C1870" s="217" t="s">
        <v>26</v>
      </c>
      <c r="D1870" s="83" t="s">
        <v>24</v>
      </c>
      <c r="E1870" s="56" t="str">
        <f>A1851&amp;"/"&amp;B1867&amp;"/"&amp;C1870&amp;"/"&amp;D1870</f>
        <v>Lignite fired power plants/Fluidized bed combustion/CHP/L</v>
      </c>
      <c r="F1870" s="103" t="str">
        <f>A1851</f>
        <v>Lignite fired power plants</v>
      </c>
      <c r="G1870" s="103" t="str">
        <f>B1867</f>
        <v>Fluidized bed combustion</v>
      </c>
      <c r="H1870" s="103" t="str">
        <f>C1870</f>
        <v>CHP</v>
      </c>
      <c r="I1870" s="104" t="str">
        <f t="shared" si="92"/>
        <v>L</v>
      </c>
      <c r="J1870" s="127">
        <v>5040</v>
      </c>
      <c r="K1870" s="127">
        <v>5040</v>
      </c>
      <c r="L1870" s="127">
        <v>5040</v>
      </c>
      <c r="M1870" s="127">
        <v>5040</v>
      </c>
      <c r="N1870" s="127">
        <v>5040</v>
      </c>
      <c r="O1870" s="127">
        <v>5040</v>
      </c>
      <c r="P1870" s="127">
        <v>5040</v>
      </c>
      <c r="Q1870" s="127">
        <v>5040</v>
      </c>
      <c r="R1870" s="127">
        <v>5040</v>
      </c>
      <c r="S1870" s="127">
        <v>5040</v>
      </c>
      <c r="T1870" s="127">
        <v>5040</v>
      </c>
      <c r="U1870" s="127">
        <v>5040</v>
      </c>
      <c r="V1870" s="127">
        <v>5040</v>
      </c>
      <c r="W1870" s="127">
        <v>5040</v>
      </c>
      <c r="X1870" s="127">
        <v>5040</v>
      </c>
      <c r="Y1870" s="127">
        <v>5040</v>
      </c>
      <c r="Z1870" s="127">
        <v>5040</v>
      </c>
      <c r="AA1870" s="127">
        <v>5040</v>
      </c>
      <c r="AB1870" s="127">
        <v>5040</v>
      </c>
      <c r="AC1870" s="127">
        <v>5040</v>
      </c>
      <c r="AD1870" s="127">
        <v>5040</v>
      </c>
      <c r="AE1870" s="127">
        <v>5040</v>
      </c>
      <c r="AF1870" s="127">
        <v>5040</v>
      </c>
      <c r="AG1870" s="127">
        <v>5040</v>
      </c>
      <c r="AH1870" s="127">
        <v>5040</v>
      </c>
      <c r="AI1870" s="127">
        <v>5040</v>
      </c>
      <c r="AJ1870" s="127">
        <v>5040</v>
      </c>
      <c r="AK1870" s="127">
        <v>5040</v>
      </c>
      <c r="AL1870" s="127">
        <v>5040</v>
      </c>
      <c r="AM1870" s="127">
        <v>5040</v>
      </c>
      <c r="AN1870" s="127">
        <v>5040</v>
      </c>
      <c r="AO1870" s="127">
        <v>5040</v>
      </c>
      <c r="AP1870" s="127">
        <v>5040</v>
      </c>
      <c r="AQ1870" s="127">
        <v>5040</v>
      </c>
      <c r="AR1870" s="127">
        <v>5040</v>
      </c>
      <c r="AS1870" s="127">
        <v>5040</v>
      </c>
      <c r="AT1870" s="127">
        <v>5040</v>
      </c>
      <c r="AU1870" s="127">
        <v>5040</v>
      </c>
      <c r="AV1870" s="127">
        <v>5040</v>
      </c>
      <c r="AW1870" s="127">
        <v>5040</v>
      </c>
      <c r="AX1870" s="128">
        <v>5040</v>
      </c>
    </row>
    <row r="1871" spans="1:50">
      <c r="A1871" s="212"/>
      <c r="B1871" s="215"/>
      <c r="C1871" s="206"/>
      <c r="D1871" s="52" t="s">
        <v>25</v>
      </c>
      <c r="E1871" s="86" t="str">
        <f>A1851&amp;"/"&amp;B1867&amp;"/"&amp;C1870&amp;"/"&amp;D1871</f>
        <v>Lignite fired power plants/Fluidized bed combustion/CHP/M</v>
      </c>
      <c r="F1871" s="61" t="str">
        <f>A1851</f>
        <v>Lignite fired power plants</v>
      </c>
      <c r="G1871" s="61" t="str">
        <f>B1867</f>
        <v>Fluidized bed combustion</v>
      </c>
      <c r="H1871" s="61" t="str">
        <f>C1870</f>
        <v>CHP</v>
      </c>
      <c r="I1871" s="84" t="str">
        <f t="shared" ref="I1871:I1934" si="93">D1871</f>
        <v>M</v>
      </c>
      <c r="J1871" s="121">
        <v>3603.6</v>
      </c>
      <c r="K1871" s="121">
        <v>3603.6</v>
      </c>
      <c r="L1871" s="121">
        <v>3603.6</v>
      </c>
      <c r="M1871" s="121">
        <v>3603.6</v>
      </c>
      <c r="N1871" s="121">
        <v>3603.6</v>
      </c>
      <c r="O1871" s="121">
        <v>3603.6</v>
      </c>
      <c r="P1871" s="121">
        <v>3603.6</v>
      </c>
      <c r="Q1871" s="121">
        <v>3603.6</v>
      </c>
      <c r="R1871" s="121">
        <v>3603.6</v>
      </c>
      <c r="S1871" s="121">
        <v>3603.6</v>
      </c>
      <c r="T1871" s="121">
        <v>3603.6</v>
      </c>
      <c r="U1871" s="121">
        <v>3603.6</v>
      </c>
      <c r="V1871" s="121">
        <v>3603.6</v>
      </c>
      <c r="W1871" s="121">
        <v>3603.6</v>
      </c>
      <c r="X1871" s="121">
        <v>3603.6</v>
      </c>
      <c r="Y1871" s="121">
        <v>3603.6</v>
      </c>
      <c r="Z1871" s="121">
        <v>3603.6</v>
      </c>
      <c r="AA1871" s="121">
        <v>3603.6</v>
      </c>
      <c r="AB1871" s="121">
        <v>3603.6</v>
      </c>
      <c r="AC1871" s="121">
        <v>3603.6</v>
      </c>
      <c r="AD1871" s="121">
        <v>3603.6</v>
      </c>
      <c r="AE1871" s="121">
        <v>3603.6</v>
      </c>
      <c r="AF1871" s="121">
        <v>3603.6</v>
      </c>
      <c r="AG1871" s="121">
        <v>3603.6</v>
      </c>
      <c r="AH1871" s="121">
        <v>3603.6</v>
      </c>
      <c r="AI1871" s="121">
        <v>3603.6</v>
      </c>
      <c r="AJ1871" s="121">
        <v>3603.6</v>
      </c>
      <c r="AK1871" s="121">
        <v>3603.6</v>
      </c>
      <c r="AL1871" s="121">
        <v>3603.6</v>
      </c>
      <c r="AM1871" s="121">
        <v>3603.6</v>
      </c>
      <c r="AN1871" s="121">
        <v>3603.6</v>
      </c>
      <c r="AO1871" s="121">
        <v>3603.6</v>
      </c>
      <c r="AP1871" s="121">
        <v>3603.6</v>
      </c>
      <c r="AQ1871" s="121">
        <v>3603.6</v>
      </c>
      <c r="AR1871" s="121">
        <v>3603.6</v>
      </c>
      <c r="AS1871" s="121">
        <v>3603.6</v>
      </c>
      <c r="AT1871" s="121">
        <v>3603.6</v>
      </c>
      <c r="AU1871" s="121">
        <v>3603.6</v>
      </c>
      <c r="AV1871" s="121">
        <v>3603.6</v>
      </c>
      <c r="AW1871" s="121">
        <v>3603.6</v>
      </c>
      <c r="AX1871" s="122">
        <v>3603.6</v>
      </c>
    </row>
    <row r="1872" spans="1:50">
      <c r="A1872" s="212"/>
      <c r="B1872" s="215"/>
      <c r="C1872" s="216"/>
      <c r="D1872" s="106" t="s">
        <v>38</v>
      </c>
      <c r="E1872" s="107" t="str">
        <f>A1851&amp;"/"&amp;B1867&amp;"/"&amp;C1870&amp;"/"&amp;D1872</f>
        <v>Lignite fired power plants/Fluidized bed combustion/CHP/S</v>
      </c>
      <c r="F1872" s="108" t="str">
        <f>A1851</f>
        <v>Lignite fired power plants</v>
      </c>
      <c r="G1872" s="108" t="str">
        <f>B1867</f>
        <v>Fluidized bed combustion</v>
      </c>
      <c r="H1872" s="108" t="str">
        <f>C1870</f>
        <v>CHP</v>
      </c>
      <c r="I1872" s="109" t="str">
        <f t="shared" si="93"/>
        <v>S</v>
      </c>
      <c r="J1872" s="129">
        <v>2432.4300000000003</v>
      </c>
      <c r="K1872" s="129">
        <v>2432.4300000000003</v>
      </c>
      <c r="L1872" s="129">
        <v>2432.4300000000003</v>
      </c>
      <c r="M1872" s="129">
        <v>2432.4300000000003</v>
      </c>
      <c r="N1872" s="129">
        <v>2432.4300000000003</v>
      </c>
      <c r="O1872" s="129">
        <v>2432.4300000000003</v>
      </c>
      <c r="P1872" s="129">
        <v>2432.4300000000003</v>
      </c>
      <c r="Q1872" s="129">
        <v>2432.4300000000003</v>
      </c>
      <c r="R1872" s="129">
        <v>2432.4300000000003</v>
      </c>
      <c r="S1872" s="129">
        <v>2432.4300000000003</v>
      </c>
      <c r="T1872" s="129">
        <v>2432.4300000000003</v>
      </c>
      <c r="U1872" s="129">
        <v>2432.4300000000003</v>
      </c>
      <c r="V1872" s="129">
        <v>2432.4300000000003</v>
      </c>
      <c r="W1872" s="129">
        <v>2432.4300000000003</v>
      </c>
      <c r="X1872" s="129">
        <v>2432.4300000000003</v>
      </c>
      <c r="Y1872" s="129">
        <v>2432.4300000000003</v>
      </c>
      <c r="Z1872" s="129">
        <v>2432.4300000000003</v>
      </c>
      <c r="AA1872" s="129">
        <v>2432.4300000000003</v>
      </c>
      <c r="AB1872" s="129">
        <v>2432.4300000000003</v>
      </c>
      <c r="AC1872" s="129">
        <v>2432.4300000000003</v>
      </c>
      <c r="AD1872" s="129">
        <v>2432.4300000000003</v>
      </c>
      <c r="AE1872" s="129">
        <v>2432.4300000000003</v>
      </c>
      <c r="AF1872" s="129">
        <v>2432.4300000000003</v>
      </c>
      <c r="AG1872" s="129">
        <v>2432.4300000000003</v>
      </c>
      <c r="AH1872" s="129">
        <v>2432.4300000000003</v>
      </c>
      <c r="AI1872" s="129">
        <v>2432.4300000000003</v>
      </c>
      <c r="AJ1872" s="129">
        <v>2432.4300000000003</v>
      </c>
      <c r="AK1872" s="129">
        <v>2432.4300000000003</v>
      </c>
      <c r="AL1872" s="129">
        <v>2432.4300000000003</v>
      </c>
      <c r="AM1872" s="129">
        <v>2432.4300000000003</v>
      </c>
      <c r="AN1872" s="129">
        <v>2432.4300000000003</v>
      </c>
      <c r="AO1872" s="129">
        <v>2432.4300000000003</v>
      </c>
      <c r="AP1872" s="129">
        <v>2432.4300000000003</v>
      </c>
      <c r="AQ1872" s="129">
        <v>2432.4300000000003</v>
      </c>
      <c r="AR1872" s="129">
        <v>2432.4300000000003</v>
      </c>
      <c r="AS1872" s="129">
        <v>2432.4300000000003</v>
      </c>
      <c r="AT1872" s="129">
        <v>2432.4300000000003</v>
      </c>
      <c r="AU1872" s="129">
        <v>2432.4300000000003</v>
      </c>
      <c r="AV1872" s="129">
        <v>2432.4300000000003</v>
      </c>
      <c r="AW1872" s="129">
        <v>2432.4300000000003</v>
      </c>
      <c r="AX1872" s="130">
        <v>2432.4300000000003</v>
      </c>
    </row>
    <row r="1873" spans="1:50">
      <c r="A1873" s="212"/>
      <c r="B1873" s="215"/>
      <c r="C1873" s="217" t="s">
        <v>42</v>
      </c>
      <c r="D1873" s="83" t="s">
        <v>24</v>
      </c>
      <c r="E1873" s="56" t="str">
        <f>A1851&amp;"/"&amp;B1867&amp;"/"&amp;C1873&amp;"/"&amp;D1873</f>
        <v>Lignite fired power plants/Fluidized bed combustion/Electricity only with CCS/L</v>
      </c>
      <c r="F1873" s="103" t="str">
        <f>A1851</f>
        <v>Lignite fired power plants</v>
      </c>
      <c r="G1873" s="103" t="str">
        <f>B1867</f>
        <v>Fluidized bed combustion</v>
      </c>
      <c r="H1873" s="103" t="str">
        <f>C1873</f>
        <v>Electricity only with CCS</v>
      </c>
      <c r="I1873" s="104" t="str">
        <f t="shared" si="93"/>
        <v>L</v>
      </c>
      <c r="J1873" s="127" t="s">
        <v>99</v>
      </c>
      <c r="K1873" s="127" t="s">
        <v>99</v>
      </c>
      <c r="L1873" s="127" t="s">
        <v>99</v>
      </c>
      <c r="M1873" s="127" t="s">
        <v>99</v>
      </c>
      <c r="N1873" s="127" t="s">
        <v>99</v>
      </c>
      <c r="O1873" s="127" t="s">
        <v>99</v>
      </c>
      <c r="P1873" s="127" t="s">
        <v>99</v>
      </c>
      <c r="Q1873" s="127" t="s">
        <v>99</v>
      </c>
      <c r="R1873" s="127" t="s">
        <v>99</v>
      </c>
      <c r="S1873" s="127" t="s">
        <v>99</v>
      </c>
      <c r="T1873" s="127" t="s">
        <v>99</v>
      </c>
      <c r="U1873" s="127" t="s">
        <v>99</v>
      </c>
      <c r="V1873" s="127" t="s">
        <v>99</v>
      </c>
      <c r="W1873" s="127" t="s">
        <v>99</v>
      </c>
      <c r="X1873" s="127" t="s">
        <v>99</v>
      </c>
      <c r="Y1873" s="127" t="s">
        <v>99</v>
      </c>
      <c r="Z1873" s="127" t="s">
        <v>99</v>
      </c>
      <c r="AA1873" s="127" t="s">
        <v>99</v>
      </c>
      <c r="AB1873" s="127" t="s">
        <v>99</v>
      </c>
      <c r="AC1873" s="127" t="s">
        <v>99</v>
      </c>
      <c r="AD1873" s="127" t="s">
        <v>99</v>
      </c>
      <c r="AE1873" s="127">
        <v>6300</v>
      </c>
      <c r="AF1873" s="127">
        <v>6300</v>
      </c>
      <c r="AG1873" s="127">
        <v>6300</v>
      </c>
      <c r="AH1873" s="127">
        <v>6300</v>
      </c>
      <c r="AI1873" s="127">
        <v>6300</v>
      </c>
      <c r="AJ1873" s="127">
        <v>6300</v>
      </c>
      <c r="AK1873" s="127">
        <v>6300</v>
      </c>
      <c r="AL1873" s="127">
        <v>6300</v>
      </c>
      <c r="AM1873" s="127">
        <v>6300</v>
      </c>
      <c r="AN1873" s="127">
        <v>6300</v>
      </c>
      <c r="AO1873" s="127">
        <v>6300</v>
      </c>
      <c r="AP1873" s="127">
        <v>6300</v>
      </c>
      <c r="AQ1873" s="127">
        <v>6300</v>
      </c>
      <c r="AR1873" s="127">
        <v>6300</v>
      </c>
      <c r="AS1873" s="127">
        <v>6300</v>
      </c>
      <c r="AT1873" s="127">
        <v>6300</v>
      </c>
      <c r="AU1873" s="127">
        <v>6300</v>
      </c>
      <c r="AV1873" s="127">
        <v>6300</v>
      </c>
      <c r="AW1873" s="127">
        <v>6300</v>
      </c>
      <c r="AX1873" s="128">
        <v>6300</v>
      </c>
    </row>
    <row r="1874" spans="1:50">
      <c r="A1874" s="212"/>
      <c r="B1874" s="215"/>
      <c r="C1874" s="216"/>
      <c r="D1874" s="106" t="s">
        <v>25</v>
      </c>
      <c r="E1874" s="107" t="str">
        <f>A1851&amp;"/"&amp;B1867&amp;"/"&amp;C1873&amp;"/"&amp;D1874</f>
        <v>Lignite fired power plants/Fluidized bed combustion/Electricity only with CCS/M</v>
      </c>
      <c r="F1874" s="108" t="str">
        <f>A1851</f>
        <v>Lignite fired power plants</v>
      </c>
      <c r="G1874" s="108" t="str">
        <f>B1867</f>
        <v>Fluidized bed combustion</v>
      </c>
      <c r="H1874" s="108" t="str">
        <f>C1873</f>
        <v>Electricity only with CCS</v>
      </c>
      <c r="I1874" s="109" t="str">
        <f t="shared" si="93"/>
        <v>M</v>
      </c>
      <c r="J1874" s="129" t="s">
        <v>99</v>
      </c>
      <c r="K1874" s="129" t="s">
        <v>99</v>
      </c>
      <c r="L1874" s="129" t="s">
        <v>99</v>
      </c>
      <c r="M1874" s="129" t="s">
        <v>99</v>
      </c>
      <c r="N1874" s="129" t="s">
        <v>99</v>
      </c>
      <c r="O1874" s="129" t="s">
        <v>99</v>
      </c>
      <c r="P1874" s="129" t="s">
        <v>99</v>
      </c>
      <c r="Q1874" s="129" t="s">
        <v>99</v>
      </c>
      <c r="R1874" s="129" t="s">
        <v>99</v>
      </c>
      <c r="S1874" s="129" t="s">
        <v>99</v>
      </c>
      <c r="T1874" s="129" t="s">
        <v>99</v>
      </c>
      <c r="U1874" s="129" t="s">
        <v>99</v>
      </c>
      <c r="V1874" s="129" t="s">
        <v>99</v>
      </c>
      <c r="W1874" s="129" t="s">
        <v>99</v>
      </c>
      <c r="X1874" s="129" t="s">
        <v>99</v>
      </c>
      <c r="Y1874" s="129" t="s">
        <v>99</v>
      </c>
      <c r="Z1874" s="129" t="s">
        <v>99</v>
      </c>
      <c r="AA1874" s="129" t="s">
        <v>99</v>
      </c>
      <c r="AB1874" s="129" t="s">
        <v>99</v>
      </c>
      <c r="AC1874" s="129" t="s">
        <v>99</v>
      </c>
      <c r="AD1874" s="129" t="s">
        <v>99</v>
      </c>
      <c r="AE1874" s="129">
        <v>4504.5</v>
      </c>
      <c r="AF1874" s="129">
        <v>4504.5</v>
      </c>
      <c r="AG1874" s="129">
        <v>4504.5</v>
      </c>
      <c r="AH1874" s="129">
        <v>4504.5</v>
      </c>
      <c r="AI1874" s="129">
        <v>4504.5</v>
      </c>
      <c r="AJ1874" s="129">
        <v>4504.5</v>
      </c>
      <c r="AK1874" s="129">
        <v>4504.5</v>
      </c>
      <c r="AL1874" s="129">
        <v>4504.5</v>
      </c>
      <c r="AM1874" s="129">
        <v>4504.5</v>
      </c>
      <c r="AN1874" s="129">
        <v>4504.5</v>
      </c>
      <c r="AO1874" s="129">
        <v>4504.5</v>
      </c>
      <c r="AP1874" s="129">
        <v>4504.5</v>
      </c>
      <c r="AQ1874" s="129">
        <v>4504.5</v>
      </c>
      <c r="AR1874" s="129">
        <v>4504.5</v>
      </c>
      <c r="AS1874" s="129">
        <v>4504.5</v>
      </c>
      <c r="AT1874" s="129">
        <v>4504.5</v>
      </c>
      <c r="AU1874" s="129">
        <v>4504.5</v>
      </c>
      <c r="AV1874" s="129">
        <v>4504.5</v>
      </c>
      <c r="AW1874" s="129">
        <v>4504.5</v>
      </c>
      <c r="AX1874" s="130">
        <v>4504.5</v>
      </c>
    </row>
    <row r="1875" spans="1:50">
      <c r="A1875" s="212"/>
      <c r="B1875" s="215"/>
      <c r="C1875" s="217" t="s">
        <v>43</v>
      </c>
      <c r="D1875" s="52" t="s">
        <v>24</v>
      </c>
      <c r="E1875" s="86" t="str">
        <f>A1851&amp;"/"&amp;B1867&amp;"/"&amp;C1875&amp;"/"&amp;D1875</f>
        <v>Lignite fired power plants/Fluidized bed combustion/CHP with CCS/L</v>
      </c>
      <c r="F1875" s="61" t="str">
        <f>A1851</f>
        <v>Lignite fired power plants</v>
      </c>
      <c r="G1875" s="61" t="str">
        <f>B1867</f>
        <v>Fluidized bed combustion</v>
      </c>
      <c r="H1875" s="61" t="str">
        <f>C1875</f>
        <v>CHP with CCS</v>
      </c>
      <c r="I1875" s="84" t="str">
        <f t="shared" si="93"/>
        <v>L</v>
      </c>
      <c r="J1875" s="121" t="s">
        <v>99</v>
      </c>
      <c r="K1875" s="121" t="s">
        <v>99</v>
      </c>
      <c r="L1875" s="121" t="s">
        <v>99</v>
      </c>
      <c r="M1875" s="121" t="s">
        <v>99</v>
      </c>
      <c r="N1875" s="121" t="s">
        <v>99</v>
      </c>
      <c r="O1875" s="121" t="s">
        <v>99</v>
      </c>
      <c r="P1875" s="121" t="s">
        <v>99</v>
      </c>
      <c r="Q1875" s="121" t="s">
        <v>99</v>
      </c>
      <c r="R1875" s="121" t="s">
        <v>99</v>
      </c>
      <c r="S1875" s="121" t="s">
        <v>99</v>
      </c>
      <c r="T1875" s="121" t="s">
        <v>99</v>
      </c>
      <c r="U1875" s="121" t="s">
        <v>99</v>
      </c>
      <c r="V1875" s="121" t="s">
        <v>99</v>
      </c>
      <c r="W1875" s="121" t="s">
        <v>99</v>
      </c>
      <c r="X1875" s="121" t="s">
        <v>99</v>
      </c>
      <c r="Y1875" s="121" t="s">
        <v>99</v>
      </c>
      <c r="Z1875" s="121" t="s">
        <v>99</v>
      </c>
      <c r="AA1875" s="121" t="s">
        <v>99</v>
      </c>
      <c r="AB1875" s="121" t="s">
        <v>99</v>
      </c>
      <c r="AC1875" s="121" t="s">
        <v>99</v>
      </c>
      <c r="AD1875" s="121" t="s">
        <v>99</v>
      </c>
      <c r="AE1875" s="121">
        <v>5040</v>
      </c>
      <c r="AF1875" s="121">
        <v>5040</v>
      </c>
      <c r="AG1875" s="121">
        <v>5040</v>
      </c>
      <c r="AH1875" s="121">
        <v>5040</v>
      </c>
      <c r="AI1875" s="121">
        <v>5040</v>
      </c>
      <c r="AJ1875" s="121">
        <v>5040</v>
      </c>
      <c r="AK1875" s="121">
        <v>5040</v>
      </c>
      <c r="AL1875" s="121">
        <v>5040</v>
      </c>
      <c r="AM1875" s="121">
        <v>5040</v>
      </c>
      <c r="AN1875" s="121">
        <v>5040</v>
      </c>
      <c r="AO1875" s="121">
        <v>5040</v>
      </c>
      <c r="AP1875" s="121">
        <v>5040</v>
      </c>
      <c r="AQ1875" s="121">
        <v>5040</v>
      </c>
      <c r="AR1875" s="121">
        <v>5040</v>
      </c>
      <c r="AS1875" s="121">
        <v>5040</v>
      </c>
      <c r="AT1875" s="121">
        <v>5040</v>
      </c>
      <c r="AU1875" s="121">
        <v>5040</v>
      </c>
      <c r="AV1875" s="121">
        <v>5040</v>
      </c>
      <c r="AW1875" s="121">
        <v>5040</v>
      </c>
      <c r="AX1875" s="122">
        <v>5040</v>
      </c>
    </row>
    <row r="1876" spans="1:50">
      <c r="A1876" s="212"/>
      <c r="B1876" s="218"/>
      <c r="C1876" s="210"/>
      <c r="D1876" s="93" t="s">
        <v>25</v>
      </c>
      <c r="E1876" s="73" t="str">
        <f>A1851&amp;"/"&amp;B1867&amp;"/"&amp;C1875&amp;"/"&amp;D1876</f>
        <v>Lignite fired power plants/Fluidized bed combustion/CHP with CCS/M</v>
      </c>
      <c r="F1876" s="91" t="str">
        <f>A1851</f>
        <v>Lignite fired power plants</v>
      </c>
      <c r="G1876" s="91" t="str">
        <f>B1867</f>
        <v>Fluidized bed combustion</v>
      </c>
      <c r="H1876" s="91" t="str">
        <f>C1875</f>
        <v>CHP with CCS</v>
      </c>
      <c r="I1876" s="70" t="str">
        <f t="shared" si="93"/>
        <v>M</v>
      </c>
      <c r="J1876" s="123" t="s">
        <v>99</v>
      </c>
      <c r="K1876" s="123" t="s">
        <v>99</v>
      </c>
      <c r="L1876" s="123" t="s">
        <v>99</v>
      </c>
      <c r="M1876" s="123" t="s">
        <v>99</v>
      </c>
      <c r="N1876" s="123" t="s">
        <v>99</v>
      </c>
      <c r="O1876" s="123" t="s">
        <v>99</v>
      </c>
      <c r="P1876" s="123" t="s">
        <v>99</v>
      </c>
      <c r="Q1876" s="123" t="s">
        <v>99</v>
      </c>
      <c r="R1876" s="123" t="s">
        <v>99</v>
      </c>
      <c r="S1876" s="123" t="s">
        <v>99</v>
      </c>
      <c r="T1876" s="123" t="s">
        <v>99</v>
      </c>
      <c r="U1876" s="123" t="s">
        <v>99</v>
      </c>
      <c r="V1876" s="123" t="s">
        <v>99</v>
      </c>
      <c r="W1876" s="123" t="s">
        <v>99</v>
      </c>
      <c r="X1876" s="123" t="s">
        <v>99</v>
      </c>
      <c r="Y1876" s="123" t="s">
        <v>99</v>
      </c>
      <c r="Z1876" s="123" t="s">
        <v>99</v>
      </c>
      <c r="AA1876" s="123" t="s">
        <v>99</v>
      </c>
      <c r="AB1876" s="123" t="s">
        <v>99</v>
      </c>
      <c r="AC1876" s="123" t="s">
        <v>99</v>
      </c>
      <c r="AD1876" s="123" t="s">
        <v>99</v>
      </c>
      <c r="AE1876" s="123">
        <v>3603.6</v>
      </c>
      <c r="AF1876" s="123">
        <v>3603.6</v>
      </c>
      <c r="AG1876" s="123">
        <v>3603.6</v>
      </c>
      <c r="AH1876" s="123">
        <v>3603.6</v>
      </c>
      <c r="AI1876" s="123">
        <v>3603.6</v>
      </c>
      <c r="AJ1876" s="123">
        <v>3603.6</v>
      </c>
      <c r="AK1876" s="123">
        <v>3603.6</v>
      </c>
      <c r="AL1876" s="123">
        <v>3603.6</v>
      </c>
      <c r="AM1876" s="123">
        <v>3603.6</v>
      </c>
      <c r="AN1876" s="123">
        <v>3603.6</v>
      </c>
      <c r="AO1876" s="123">
        <v>3603.6</v>
      </c>
      <c r="AP1876" s="123">
        <v>3603.6</v>
      </c>
      <c r="AQ1876" s="123">
        <v>3603.6</v>
      </c>
      <c r="AR1876" s="123">
        <v>3603.6</v>
      </c>
      <c r="AS1876" s="123">
        <v>3603.6</v>
      </c>
      <c r="AT1876" s="123">
        <v>3603.6</v>
      </c>
      <c r="AU1876" s="123">
        <v>3603.6</v>
      </c>
      <c r="AV1876" s="123">
        <v>3603.6</v>
      </c>
      <c r="AW1876" s="123">
        <v>3603.6</v>
      </c>
      <c r="AX1876" s="124">
        <v>3603.6</v>
      </c>
    </row>
    <row r="1877" spans="1:50">
      <c r="A1877" s="212"/>
      <c r="B1877" s="214" t="s">
        <v>46</v>
      </c>
      <c r="C1877" s="209" t="s">
        <v>36</v>
      </c>
      <c r="D1877" s="67" t="s">
        <v>24</v>
      </c>
      <c r="E1877" s="87" t="str">
        <f>A1851&amp;"/"&amp;B1877&amp;"/"&amp;C1877&amp;"/"&amp;D1877</f>
        <v>Lignite fired power plants/Steam turbine/Electricity only/L</v>
      </c>
      <c r="F1877" s="55" t="str">
        <f>A1851</f>
        <v>Lignite fired power plants</v>
      </c>
      <c r="G1877" s="55" t="str">
        <f>B1877</f>
        <v>Steam turbine</v>
      </c>
      <c r="H1877" s="55" t="str">
        <f>C1877</f>
        <v>Electricity only</v>
      </c>
      <c r="I1877" s="85" t="str">
        <f t="shared" si="93"/>
        <v>L</v>
      </c>
      <c r="J1877" s="125">
        <v>6150</v>
      </c>
      <c r="K1877" s="125">
        <v>6150</v>
      </c>
      <c r="L1877" s="125">
        <v>6150</v>
      </c>
      <c r="M1877" s="125">
        <v>6150</v>
      </c>
      <c r="N1877" s="125">
        <v>6150</v>
      </c>
      <c r="O1877" s="125">
        <v>6150</v>
      </c>
      <c r="P1877" s="125">
        <v>6150</v>
      </c>
      <c r="Q1877" s="125">
        <v>6150</v>
      </c>
      <c r="R1877" s="125">
        <v>6150</v>
      </c>
      <c r="S1877" s="125">
        <v>6150</v>
      </c>
      <c r="T1877" s="125">
        <v>6150</v>
      </c>
      <c r="U1877" s="125">
        <v>6150</v>
      </c>
      <c r="V1877" s="125">
        <v>6150</v>
      </c>
      <c r="W1877" s="125">
        <v>6150</v>
      </c>
      <c r="X1877" s="125">
        <v>6150</v>
      </c>
      <c r="Y1877" s="125">
        <v>6150</v>
      </c>
      <c r="Z1877" s="125">
        <v>6150</v>
      </c>
      <c r="AA1877" s="125">
        <v>6150</v>
      </c>
      <c r="AB1877" s="125">
        <v>6150</v>
      </c>
      <c r="AC1877" s="125">
        <v>6150</v>
      </c>
      <c r="AD1877" s="125">
        <v>6150</v>
      </c>
      <c r="AE1877" s="125">
        <v>6150</v>
      </c>
      <c r="AF1877" s="125">
        <v>6150</v>
      </c>
      <c r="AG1877" s="125">
        <v>6150</v>
      </c>
      <c r="AH1877" s="125">
        <v>6150</v>
      </c>
      <c r="AI1877" s="125">
        <v>6150</v>
      </c>
      <c r="AJ1877" s="125">
        <v>6150</v>
      </c>
      <c r="AK1877" s="125">
        <v>6150</v>
      </c>
      <c r="AL1877" s="125">
        <v>6150</v>
      </c>
      <c r="AM1877" s="125">
        <v>6150</v>
      </c>
      <c r="AN1877" s="125">
        <v>6150</v>
      </c>
      <c r="AO1877" s="125">
        <v>6150</v>
      </c>
      <c r="AP1877" s="125">
        <v>6150</v>
      </c>
      <c r="AQ1877" s="125">
        <v>6150</v>
      </c>
      <c r="AR1877" s="125">
        <v>6150</v>
      </c>
      <c r="AS1877" s="125">
        <v>6150</v>
      </c>
      <c r="AT1877" s="125">
        <v>6150</v>
      </c>
      <c r="AU1877" s="125">
        <v>6150</v>
      </c>
      <c r="AV1877" s="125">
        <v>6150</v>
      </c>
      <c r="AW1877" s="125">
        <v>6150</v>
      </c>
      <c r="AX1877" s="126">
        <v>6150</v>
      </c>
    </row>
    <row r="1878" spans="1:50">
      <c r="A1878" s="212"/>
      <c r="B1878" s="215"/>
      <c r="C1878" s="206"/>
      <c r="D1878" s="52" t="s">
        <v>25</v>
      </c>
      <c r="E1878" s="86" t="str">
        <f>A1851&amp;"/"&amp;B1877&amp;"/"&amp;C1877&amp;"/"&amp;D1878</f>
        <v>Lignite fired power plants/Steam turbine/Electricity only/M</v>
      </c>
      <c r="F1878" s="61" t="str">
        <f>A1851</f>
        <v>Lignite fired power plants</v>
      </c>
      <c r="G1878" s="61" t="str">
        <f>B1877</f>
        <v>Steam turbine</v>
      </c>
      <c r="H1878" s="61" t="str">
        <f>C1877</f>
        <v>Electricity only</v>
      </c>
      <c r="I1878" s="84" t="str">
        <f t="shared" si="93"/>
        <v>M</v>
      </c>
      <c r="J1878" s="121">
        <v>4920</v>
      </c>
      <c r="K1878" s="121">
        <v>4920</v>
      </c>
      <c r="L1878" s="121">
        <v>4920</v>
      </c>
      <c r="M1878" s="121">
        <v>4920</v>
      </c>
      <c r="N1878" s="121">
        <v>4920</v>
      </c>
      <c r="O1878" s="121">
        <v>4920</v>
      </c>
      <c r="P1878" s="121">
        <v>4920</v>
      </c>
      <c r="Q1878" s="121">
        <v>4920</v>
      </c>
      <c r="R1878" s="121">
        <v>4920</v>
      </c>
      <c r="S1878" s="121">
        <v>4920</v>
      </c>
      <c r="T1878" s="121">
        <v>4920</v>
      </c>
      <c r="U1878" s="121">
        <v>4920</v>
      </c>
      <c r="V1878" s="121">
        <v>4920</v>
      </c>
      <c r="W1878" s="121">
        <v>4920</v>
      </c>
      <c r="X1878" s="121">
        <v>4920</v>
      </c>
      <c r="Y1878" s="121">
        <v>4920</v>
      </c>
      <c r="Z1878" s="121">
        <v>4920</v>
      </c>
      <c r="AA1878" s="121">
        <v>4920</v>
      </c>
      <c r="AB1878" s="121">
        <v>4920</v>
      </c>
      <c r="AC1878" s="121">
        <v>4920</v>
      </c>
      <c r="AD1878" s="121">
        <v>4920</v>
      </c>
      <c r="AE1878" s="121">
        <v>4920</v>
      </c>
      <c r="AF1878" s="121">
        <v>4920</v>
      </c>
      <c r="AG1878" s="121">
        <v>4920</v>
      </c>
      <c r="AH1878" s="121">
        <v>4920</v>
      </c>
      <c r="AI1878" s="121">
        <v>4920</v>
      </c>
      <c r="AJ1878" s="121">
        <v>4920</v>
      </c>
      <c r="AK1878" s="121">
        <v>4920</v>
      </c>
      <c r="AL1878" s="121">
        <v>4920</v>
      </c>
      <c r="AM1878" s="121">
        <v>4920</v>
      </c>
      <c r="AN1878" s="121">
        <v>4920</v>
      </c>
      <c r="AO1878" s="121">
        <v>4920</v>
      </c>
      <c r="AP1878" s="121">
        <v>4920</v>
      </c>
      <c r="AQ1878" s="121">
        <v>4920</v>
      </c>
      <c r="AR1878" s="121">
        <v>4920</v>
      </c>
      <c r="AS1878" s="121">
        <v>4920</v>
      </c>
      <c r="AT1878" s="121">
        <v>4920</v>
      </c>
      <c r="AU1878" s="121">
        <v>4920</v>
      </c>
      <c r="AV1878" s="121">
        <v>4920</v>
      </c>
      <c r="AW1878" s="121">
        <v>4920</v>
      </c>
      <c r="AX1878" s="122">
        <v>4920</v>
      </c>
    </row>
    <row r="1879" spans="1:50">
      <c r="A1879" s="212"/>
      <c r="B1879" s="215"/>
      <c r="C1879" s="206"/>
      <c r="D1879" s="52" t="s">
        <v>38</v>
      </c>
      <c r="E1879" s="86" t="str">
        <f>A1851&amp;"/"&amp;B1877&amp;"/"&amp;C1877&amp;"/"&amp;D1879</f>
        <v>Lignite fired power plants/Steam turbine/Electricity only/S</v>
      </c>
      <c r="F1879" s="61" t="str">
        <f>A1851</f>
        <v>Lignite fired power plants</v>
      </c>
      <c r="G1879" s="61" t="str">
        <f>B1877</f>
        <v>Steam turbine</v>
      </c>
      <c r="H1879" s="61" t="str">
        <f>C1877</f>
        <v>Electricity only</v>
      </c>
      <c r="I1879" s="84" t="str">
        <f t="shared" si="93"/>
        <v>S</v>
      </c>
      <c r="J1879" s="121">
        <v>3690</v>
      </c>
      <c r="K1879" s="121">
        <v>3690</v>
      </c>
      <c r="L1879" s="121">
        <v>3690</v>
      </c>
      <c r="M1879" s="121">
        <v>3690</v>
      </c>
      <c r="N1879" s="121">
        <v>3690</v>
      </c>
      <c r="O1879" s="121">
        <v>3690</v>
      </c>
      <c r="P1879" s="121">
        <v>3690</v>
      </c>
      <c r="Q1879" s="121">
        <v>3690</v>
      </c>
      <c r="R1879" s="121">
        <v>3690</v>
      </c>
      <c r="S1879" s="121">
        <v>3690</v>
      </c>
      <c r="T1879" s="121">
        <v>3690</v>
      </c>
      <c r="U1879" s="121">
        <v>3690</v>
      </c>
      <c r="V1879" s="121">
        <v>3690</v>
      </c>
      <c r="W1879" s="121">
        <v>3690</v>
      </c>
      <c r="X1879" s="121">
        <v>3690</v>
      </c>
      <c r="Y1879" s="121">
        <v>3690</v>
      </c>
      <c r="Z1879" s="121">
        <v>3690</v>
      </c>
      <c r="AA1879" s="121">
        <v>3690</v>
      </c>
      <c r="AB1879" s="121">
        <v>3690</v>
      </c>
      <c r="AC1879" s="121">
        <v>3690</v>
      </c>
      <c r="AD1879" s="121">
        <v>3690</v>
      </c>
      <c r="AE1879" s="121">
        <v>3690</v>
      </c>
      <c r="AF1879" s="121">
        <v>3690</v>
      </c>
      <c r="AG1879" s="121">
        <v>3690</v>
      </c>
      <c r="AH1879" s="121">
        <v>3690</v>
      </c>
      <c r="AI1879" s="121">
        <v>3690</v>
      </c>
      <c r="AJ1879" s="121">
        <v>3690</v>
      </c>
      <c r="AK1879" s="121">
        <v>3690</v>
      </c>
      <c r="AL1879" s="121">
        <v>3690</v>
      </c>
      <c r="AM1879" s="121">
        <v>3690</v>
      </c>
      <c r="AN1879" s="121">
        <v>3690</v>
      </c>
      <c r="AO1879" s="121">
        <v>3690</v>
      </c>
      <c r="AP1879" s="121">
        <v>3690</v>
      </c>
      <c r="AQ1879" s="121">
        <v>3690</v>
      </c>
      <c r="AR1879" s="121">
        <v>3690</v>
      </c>
      <c r="AS1879" s="121">
        <v>3690</v>
      </c>
      <c r="AT1879" s="121">
        <v>3690</v>
      </c>
      <c r="AU1879" s="121">
        <v>3690</v>
      </c>
      <c r="AV1879" s="121">
        <v>3690</v>
      </c>
      <c r="AW1879" s="121">
        <v>3690</v>
      </c>
      <c r="AX1879" s="122">
        <v>3690</v>
      </c>
    </row>
    <row r="1880" spans="1:50">
      <c r="A1880" s="212"/>
      <c r="B1880" s="215"/>
      <c r="C1880" s="216"/>
      <c r="D1880" s="52" t="s">
        <v>47</v>
      </c>
      <c r="E1880" s="86" t="str">
        <f>A1851&amp;"/"&amp;B1877&amp;"/"&amp;C1877&amp;"/"&amp;D1880</f>
        <v>Lignite fired power plants/Steam turbine/Electricity only/XS</v>
      </c>
      <c r="F1880" s="61" t="str">
        <f>A1851</f>
        <v>Lignite fired power plants</v>
      </c>
      <c r="G1880" s="61" t="str">
        <f>B1877</f>
        <v>Steam turbine</v>
      </c>
      <c r="H1880" s="61" t="str">
        <f>C1877</f>
        <v>Electricity only</v>
      </c>
      <c r="I1880" s="84" t="str">
        <f t="shared" si="93"/>
        <v>XS</v>
      </c>
      <c r="J1880" s="121">
        <v>3136.5</v>
      </c>
      <c r="K1880" s="121">
        <v>3136.5</v>
      </c>
      <c r="L1880" s="121">
        <v>3136.5</v>
      </c>
      <c r="M1880" s="121">
        <v>3136.5</v>
      </c>
      <c r="N1880" s="121">
        <v>3136.5</v>
      </c>
      <c r="O1880" s="121">
        <v>3136.5</v>
      </c>
      <c r="P1880" s="121">
        <v>3136.5</v>
      </c>
      <c r="Q1880" s="121">
        <v>3136.5</v>
      </c>
      <c r="R1880" s="121">
        <v>3136.5</v>
      </c>
      <c r="S1880" s="121">
        <v>3136.5</v>
      </c>
      <c r="T1880" s="121">
        <v>3136.5</v>
      </c>
      <c r="U1880" s="121">
        <v>3136.5</v>
      </c>
      <c r="V1880" s="121">
        <v>3136.5</v>
      </c>
      <c r="W1880" s="121">
        <v>3136.5</v>
      </c>
      <c r="X1880" s="121">
        <v>3136.5</v>
      </c>
      <c r="Y1880" s="121">
        <v>3136.5</v>
      </c>
      <c r="Z1880" s="121">
        <v>3136.5</v>
      </c>
      <c r="AA1880" s="121">
        <v>3136.5</v>
      </c>
      <c r="AB1880" s="121">
        <v>3136.5</v>
      </c>
      <c r="AC1880" s="121">
        <v>3136.5</v>
      </c>
      <c r="AD1880" s="121">
        <v>3136.5</v>
      </c>
      <c r="AE1880" s="121">
        <v>3136.5</v>
      </c>
      <c r="AF1880" s="121">
        <v>3136.5</v>
      </c>
      <c r="AG1880" s="121">
        <v>3136.5</v>
      </c>
      <c r="AH1880" s="121">
        <v>3136.5</v>
      </c>
      <c r="AI1880" s="121">
        <v>3136.5</v>
      </c>
      <c r="AJ1880" s="121">
        <v>3136.5</v>
      </c>
      <c r="AK1880" s="121">
        <v>3136.5</v>
      </c>
      <c r="AL1880" s="121">
        <v>3136.5</v>
      </c>
      <c r="AM1880" s="121">
        <v>3136.5</v>
      </c>
      <c r="AN1880" s="121">
        <v>3136.5</v>
      </c>
      <c r="AO1880" s="121">
        <v>3136.5</v>
      </c>
      <c r="AP1880" s="121">
        <v>3136.5</v>
      </c>
      <c r="AQ1880" s="121">
        <v>3136.5</v>
      </c>
      <c r="AR1880" s="121">
        <v>3136.5</v>
      </c>
      <c r="AS1880" s="121">
        <v>3136.5</v>
      </c>
      <c r="AT1880" s="121">
        <v>3136.5</v>
      </c>
      <c r="AU1880" s="121">
        <v>3136.5</v>
      </c>
      <c r="AV1880" s="121">
        <v>3136.5</v>
      </c>
      <c r="AW1880" s="121">
        <v>3136.5</v>
      </c>
      <c r="AX1880" s="122">
        <v>3136.5</v>
      </c>
    </row>
    <row r="1881" spans="1:50">
      <c r="A1881" s="212"/>
      <c r="B1881" s="215"/>
      <c r="C1881" s="217" t="s">
        <v>26</v>
      </c>
      <c r="D1881" s="83" t="s">
        <v>24</v>
      </c>
      <c r="E1881" s="56" t="str">
        <f>A1851&amp;"/"&amp;B1877&amp;"/"&amp;C1881&amp;"/"&amp;D1881</f>
        <v>Lignite fired power plants/Steam turbine/CHP/L</v>
      </c>
      <c r="F1881" s="103" t="str">
        <f>A1851</f>
        <v>Lignite fired power plants</v>
      </c>
      <c r="G1881" s="103" t="str">
        <f>B1877</f>
        <v>Steam turbine</v>
      </c>
      <c r="H1881" s="103" t="str">
        <f>C1881</f>
        <v>CHP</v>
      </c>
      <c r="I1881" s="104" t="str">
        <f t="shared" si="93"/>
        <v>L</v>
      </c>
      <c r="J1881" s="127">
        <v>5535</v>
      </c>
      <c r="K1881" s="127">
        <v>5535</v>
      </c>
      <c r="L1881" s="127">
        <v>5535</v>
      </c>
      <c r="M1881" s="127">
        <v>5535</v>
      </c>
      <c r="N1881" s="127">
        <v>5535</v>
      </c>
      <c r="O1881" s="127">
        <v>5535</v>
      </c>
      <c r="P1881" s="127">
        <v>5535</v>
      </c>
      <c r="Q1881" s="127">
        <v>5535</v>
      </c>
      <c r="R1881" s="127">
        <v>5535</v>
      </c>
      <c r="S1881" s="127">
        <v>5535</v>
      </c>
      <c r="T1881" s="127">
        <v>5535</v>
      </c>
      <c r="U1881" s="127">
        <v>5535</v>
      </c>
      <c r="V1881" s="127">
        <v>5535</v>
      </c>
      <c r="W1881" s="127">
        <v>5535</v>
      </c>
      <c r="X1881" s="127">
        <v>5535</v>
      </c>
      <c r="Y1881" s="127">
        <v>5535</v>
      </c>
      <c r="Z1881" s="127">
        <v>5535</v>
      </c>
      <c r="AA1881" s="127">
        <v>5535</v>
      </c>
      <c r="AB1881" s="127">
        <v>5535</v>
      </c>
      <c r="AC1881" s="127">
        <v>5535</v>
      </c>
      <c r="AD1881" s="127">
        <v>5535</v>
      </c>
      <c r="AE1881" s="127">
        <v>5535</v>
      </c>
      <c r="AF1881" s="127">
        <v>5535</v>
      </c>
      <c r="AG1881" s="127">
        <v>5535</v>
      </c>
      <c r="AH1881" s="127">
        <v>5535</v>
      </c>
      <c r="AI1881" s="127">
        <v>5535</v>
      </c>
      <c r="AJ1881" s="127">
        <v>5535</v>
      </c>
      <c r="AK1881" s="127">
        <v>5535</v>
      </c>
      <c r="AL1881" s="127">
        <v>5535</v>
      </c>
      <c r="AM1881" s="127">
        <v>5535</v>
      </c>
      <c r="AN1881" s="127">
        <v>5535</v>
      </c>
      <c r="AO1881" s="127">
        <v>5535</v>
      </c>
      <c r="AP1881" s="127">
        <v>5535</v>
      </c>
      <c r="AQ1881" s="127">
        <v>5535</v>
      </c>
      <c r="AR1881" s="127">
        <v>5535</v>
      </c>
      <c r="AS1881" s="127">
        <v>5535</v>
      </c>
      <c r="AT1881" s="127">
        <v>5535</v>
      </c>
      <c r="AU1881" s="127">
        <v>5535</v>
      </c>
      <c r="AV1881" s="127">
        <v>5535</v>
      </c>
      <c r="AW1881" s="127">
        <v>5535</v>
      </c>
      <c r="AX1881" s="128">
        <v>5535</v>
      </c>
    </row>
    <row r="1882" spans="1:50">
      <c r="A1882" s="212"/>
      <c r="B1882" s="215"/>
      <c r="C1882" s="206"/>
      <c r="D1882" s="52" t="s">
        <v>25</v>
      </c>
      <c r="E1882" s="86" t="str">
        <f>A1851&amp;"/"&amp;B1877&amp;"/"&amp;C1881&amp;"/"&amp;D1882</f>
        <v>Lignite fired power plants/Steam turbine/CHP/M</v>
      </c>
      <c r="F1882" s="61" t="str">
        <f>A1851</f>
        <v>Lignite fired power plants</v>
      </c>
      <c r="G1882" s="61" t="str">
        <f>B1877</f>
        <v>Steam turbine</v>
      </c>
      <c r="H1882" s="61" t="str">
        <f>C1881</f>
        <v>CHP</v>
      </c>
      <c r="I1882" s="84" t="str">
        <f t="shared" si="93"/>
        <v>M</v>
      </c>
      <c r="J1882" s="121">
        <v>4428</v>
      </c>
      <c r="K1882" s="121">
        <v>4428</v>
      </c>
      <c r="L1882" s="121">
        <v>4428</v>
      </c>
      <c r="M1882" s="121">
        <v>4428</v>
      </c>
      <c r="N1882" s="121">
        <v>4428</v>
      </c>
      <c r="O1882" s="121">
        <v>4428</v>
      </c>
      <c r="P1882" s="121">
        <v>4428</v>
      </c>
      <c r="Q1882" s="121">
        <v>4428</v>
      </c>
      <c r="R1882" s="121">
        <v>4428</v>
      </c>
      <c r="S1882" s="121">
        <v>4428</v>
      </c>
      <c r="T1882" s="121">
        <v>4428</v>
      </c>
      <c r="U1882" s="121">
        <v>4428</v>
      </c>
      <c r="V1882" s="121">
        <v>4428</v>
      </c>
      <c r="W1882" s="121">
        <v>4428</v>
      </c>
      <c r="X1882" s="121">
        <v>4428</v>
      </c>
      <c r="Y1882" s="121">
        <v>4428</v>
      </c>
      <c r="Z1882" s="121">
        <v>4428</v>
      </c>
      <c r="AA1882" s="121">
        <v>4428</v>
      </c>
      <c r="AB1882" s="121">
        <v>4428</v>
      </c>
      <c r="AC1882" s="121">
        <v>4428</v>
      </c>
      <c r="AD1882" s="121">
        <v>4428</v>
      </c>
      <c r="AE1882" s="121">
        <v>4428</v>
      </c>
      <c r="AF1882" s="121">
        <v>4428</v>
      </c>
      <c r="AG1882" s="121">
        <v>4428</v>
      </c>
      <c r="AH1882" s="121">
        <v>4428</v>
      </c>
      <c r="AI1882" s="121">
        <v>4428</v>
      </c>
      <c r="AJ1882" s="121">
        <v>4428</v>
      </c>
      <c r="AK1882" s="121">
        <v>4428</v>
      </c>
      <c r="AL1882" s="121">
        <v>4428</v>
      </c>
      <c r="AM1882" s="121">
        <v>4428</v>
      </c>
      <c r="AN1882" s="121">
        <v>4428</v>
      </c>
      <c r="AO1882" s="121">
        <v>4428</v>
      </c>
      <c r="AP1882" s="121">
        <v>4428</v>
      </c>
      <c r="AQ1882" s="121">
        <v>4428</v>
      </c>
      <c r="AR1882" s="121">
        <v>4428</v>
      </c>
      <c r="AS1882" s="121">
        <v>4428</v>
      </c>
      <c r="AT1882" s="121">
        <v>4428</v>
      </c>
      <c r="AU1882" s="121">
        <v>4428</v>
      </c>
      <c r="AV1882" s="121">
        <v>4428</v>
      </c>
      <c r="AW1882" s="121">
        <v>4428</v>
      </c>
      <c r="AX1882" s="122">
        <v>4428</v>
      </c>
    </row>
    <row r="1883" spans="1:50">
      <c r="A1883" s="212"/>
      <c r="B1883" s="215"/>
      <c r="C1883" s="206"/>
      <c r="D1883" s="52" t="s">
        <v>38</v>
      </c>
      <c r="E1883" s="86" t="str">
        <f>A1851&amp;"/"&amp;B1877&amp;"/"&amp;C1881&amp;"/"&amp;D1883</f>
        <v>Lignite fired power plants/Steam turbine/CHP/S</v>
      </c>
      <c r="F1883" s="61" t="str">
        <f>A1851</f>
        <v>Lignite fired power plants</v>
      </c>
      <c r="G1883" s="61" t="str">
        <f>B1877</f>
        <v>Steam turbine</v>
      </c>
      <c r="H1883" s="61" t="str">
        <f>C1881</f>
        <v>CHP</v>
      </c>
      <c r="I1883" s="84" t="str">
        <f t="shared" si="93"/>
        <v>S</v>
      </c>
      <c r="J1883" s="121">
        <v>3321</v>
      </c>
      <c r="K1883" s="121">
        <v>3321</v>
      </c>
      <c r="L1883" s="121">
        <v>3321</v>
      </c>
      <c r="M1883" s="121">
        <v>3321</v>
      </c>
      <c r="N1883" s="121">
        <v>3321</v>
      </c>
      <c r="O1883" s="121">
        <v>3321</v>
      </c>
      <c r="P1883" s="121">
        <v>3321</v>
      </c>
      <c r="Q1883" s="121">
        <v>3321</v>
      </c>
      <c r="R1883" s="121">
        <v>3321</v>
      </c>
      <c r="S1883" s="121">
        <v>3321</v>
      </c>
      <c r="T1883" s="121">
        <v>3321</v>
      </c>
      <c r="U1883" s="121">
        <v>3321</v>
      </c>
      <c r="V1883" s="121">
        <v>3321</v>
      </c>
      <c r="W1883" s="121">
        <v>3321</v>
      </c>
      <c r="X1883" s="121">
        <v>3321</v>
      </c>
      <c r="Y1883" s="121">
        <v>3321</v>
      </c>
      <c r="Z1883" s="121">
        <v>3321</v>
      </c>
      <c r="AA1883" s="121">
        <v>3321</v>
      </c>
      <c r="AB1883" s="121">
        <v>3321</v>
      </c>
      <c r="AC1883" s="121">
        <v>3321</v>
      </c>
      <c r="AD1883" s="121">
        <v>3321</v>
      </c>
      <c r="AE1883" s="121">
        <v>3321</v>
      </c>
      <c r="AF1883" s="121">
        <v>3321</v>
      </c>
      <c r="AG1883" s="121">
        <v>3321</v>
      </c>
      <c r="AH1883" s="121">
        <v>3321</v>
      </c>
      <c r="AI1883" s="121">
        <v>3321</v>
      </c>
      <c r="AJ1883" s="121">
        <v>3321</v>
      </c>
      <c r="AK1883" s="121">
        <v>3321</v>
      </c>
      <c r="AL1883" s="121">
        <v>3321</v>
      </c>
      <c r="AM1883" s="121">
        <v>3321</v>
      </c>
      <c r="AN1883" s="121">
        <v>3321</v>
      </c>
      <c r="AO1883" s="121">
        <v>3321</v>
      </c>
      <c r="AP1883" s="121">
        <v>3321</v>
      </c>
      <c r="AQ1883" s="121">
        <v>3321</v>
      </c>
      <c r="AR1883" s="121">
        <v>3321</v>
      </c>
      <c r="AS1883" s="121">
        <v>3321</v>
      </c>
      <c r="AT1883" s="121">
        <v>3321</v>
      </c>
      <c r="AU1883" s="121">
        <v>3321</v>
      </c>
      <c r="AV1883" s="121">
        <v>3321</v>
      </c>
      <c r="AW1883" s="121">
        <v>3321</v>
      </c>
      <c r="AX1883" s="122">
        <v>3321</v>
      </c>
    </row>
    <row r="1884" spans="1:50">
      <c r="A1884" s="212"/>
      <c r="B1884" s="215"/>
      <c r="C1884" s="216"/>
      <c r="D1884" s="106" t="s">
        <v>47</v>
      </c>
      <c r="E1884" s="107" t="str">
        <f>A1851&amp;"/"&amp;B1877&amp;"/"&amp;C1881&amp;"/"&amp;D1884</f>
        <v>Lignite fired power plants/Steam turbine/CHP/XS</v>
      </c>
      <c r="F1884" s="108" t="str">
        <f>A1851</f>
        <v>Lignite fired power plants</v>
      </c>
      <c r="G1884" s="108" t="str">
        <f>B1877</f>
        <v>Steam turbine</v>
      </c>
      <c r="H1884" s="108" t="str">
        <f>C1881</f>
        <v>CHP</v>
      </c>
      <c r="I1884" s="109" t="str">
        <f t="shared" si="93"/>
        <v>XS</v>
      </c>
      <c r="J1884" s="129">
        <v>2822.85</v>
      </c>
      <c r="K1884" s="129">
        <v>2822.85</v>
      </c>
      <c r="L1884" s="129">
        <v>2822.85</v>
      </c>
      <c r="M1884" s="129">
        <v>2822.85</v>
      </c>
      <c r="N1884" s="129">
        <v>2822.85</v>
      </c>
      <c r="O1884" s="129">
        <v>2822.85</v>
      </c>
      <c r="P1884" s="129">
        <v>2822.85</v>
      </c>
      <c r="Q1884" s="129">
        <v>2822.85</v>
      </c>
      <c r="R1884" s="129">
        <v>2822.85</v>
      </c>
      <c r="S1884" s="129">
        <v>2822.85</v>
      </c>
      <c r="T1884" s="129">
        <v>2822.85</v>
      </c>
      <c r="U1884" s="129">
        <v>2822.85</v>
      </c>
      <c r="V1884" s="129">
        <v>2822.85</v>
      </c>
      <c r="W1884" s="129">
        <v>2822.85</v>
      </c>
      <c r="X1884" s="129">
        <v>2822.85</v>
      </c>
      <c r="Y1884" s="129">
        <v>2822.85</v>
      </c>
      <c r="Z1884" s="129">
        <v>2822.85</v>
      </c>
      <c r="AA1884" s="129">
        <v>2822.85</v>
      </c>
      <c r="AB1884" s="129">
        <v>2822.85</v>
      </c>
      <c r="AC1884" s="129">
        <v>2822.85</v>
      </c>
      <c r="AD1884" s="129">
        <v>2822.85</v>
      </c>
      <c r="AE1884" s="129">
        <v>2822.85</v>
      </c>
      <c r="AF1884" s="129">
        <v>2822.85</v>
      </c>
      <c r="AG1884" s="129">
        <v>2822.85</v>
      </c>
      <c r="AH1884" s="129">
        <v>2822.85</v>
      </c>
      <c r="AI1884" s="129">
        <v>2822.85</v>
      </c>
      <c r="AJ1884" s="129">
        <v>2822.85</v>
      </c>
      <c r="AK1884" s="129">
        <v>2822.85</v>
      </c>
      <c r="AL1884" s="129">
        <v>2822.85</v>
      </c>
      <c r="AM1884" s="129">
        <v>2822.85</v>
      </c>
      <c r="AN1884" s="129">
        <v>2822.85</v>
      </c>
      <c r="AO1884" s="129">
        <v>2822.85</v>
      </c>
      <c r="AP1884" s="129">
        <v>2822.85</v>
      </c>
      <c r="AQ1884" s="129">
        <v>2822.85</v>
      </c>
      <c r="AR1884" s="129">
        <v>2822.85</v>
      </c>
      <c r="AS1884" s="129">
        <v>2822.85</v>
      </c>
      <c r="AT1884" s="129">
        <v>2822.85</v>
      </c>
      <c r="AU1884" s="129">
        <v>2822.85</v>
      </c>
      <c r="AV1884" s="129">
        <v>2822.85</v>
      </c>
      <c r="AW1884" s="129">
        <v>2822.85</v>
      </c>
      <c r="AX1884" s="130">
        <v>2822.85</v>
      </c>
    </row>
    <row r="1885" spans="1:50">
      <c r="A1885" s="212"/>
      <c r="B1885" s="215"/>
      <c r="C1885" s="217" t="s">
        <v>42</v>
      </c>
      <c r="D1885" s="83" t="s">
        <v>24</v>
      </c>
      <c r="E1885" s="56" t="str">
        <f>A1851&amp;"/"&amp;B1877&amp;"/"&amp;C1885&amp;"/"&amp;D1885</f>
        <v>Lignite fired power plants/Steam turbine/Electricity only with CCS/L</v>
      </c>
      <c r="F1885" s="103" t="str">
        <f>A1851</f>
        <v>Lignite fired power plants</v>
      </c>
      <c r="G1885" s="103" t="str">
        <f>B1877</f>
        <v>Steam turbine</v>
      </c>
      <c r="H1885" s="103" t="str">
        <f>C1885</f>
        <v>Electricity only with CCS</v>
      </c>
      <c r="I1885" s="104" t="str">
        <f t="shared" si="93"/>
        <v>L</v>
      </c>
      <c r="J1885" s="127" t="s">
        <v>99</v>
      </c>
      <c r="K1885" s="127" t="s">
        <v>99</v>
      </c>
      <c r="L1885" s="127" t="s">
        <v>99</v>
      </c>
      <c r="M1885" s="127" t="s">
        <v>99</v>
      </c>
      <c r="N1885" s="127" t="s">
        <v>99</v>
      </c>
      <c r="O1885" s="127" t="s">
        <v>99</v>
      </c>
      <c r="P1885" s="127" t="s">
        <v>99</v>
      </c>
      <c r="Q1885" s="127" t="s">
        <v>99</v>
      </c>
      <c r="R1885" s="127" t="s">
        <v>99</v>
      </c>
      <c r="S1885" s="127" t="s">
        <v>99</v>
      </c>
      <c r="T1885" s="127" t="s">
        <v>99</v>
      </c>
      <c r="U1885" s="127" t="s">
        <v>99</v>
      </c>
      <c r="V1885" s="127" t="s">
        <v>99</v>
      </c>
      <c r="W1885" s="127" t="s">
        <v>99</v>
      </c>
      <c r="X1885" s="127" t="s">
        <v>99</v>
      </c>
      <c r="Y1885" s="127" t="s">
        <v>99</v>
      </c>
      <c r="Z1885" s="127" t="s">
        <v>99</v>
      </c>
      <c r="AA1885" s="127" t="s">
        <v>99</v>
      </c>
      <c r="AB1885" s="127" t="s">
        <v>99</v>
      </c>
      <c r="AC1885" s="127" t="s">
        <v>99</v>
      </c>
      <c r="AD1885" s="127" t="s">
        <v>99</v>
      </c>
      <c r="AE1885" s="127">
        <v>6150</v>
      </c>
      <c r="AF1885" s="127">
        <v>6150</v>
      </c>
      <c r="AG1885" s="127">
        <v>6150</v>
      </c>
      <c r="AH1885" s="127">
        <v>6150</v>
      </c>
      <c r="AI1885" s="127">
        <v>6150</v>
      </c>
      <c r="AJ1885" s="127">
        <v>6150</v>
      </c>
      <c r="AK1885" s="127">
        <v>6150</v>
      </c>
      <c r="AL1885" s="127">
        <v>6150</v>
      </c>
      <c r="AM1885" s="127">
        <v>6150</v>
      </c>
      <c r="AN1885" s="127">
        <v>6150</v>
      </c>
      <c r="AO1885" s="127">
        <v>6150</v>
      </c>
      <c r="AP1885" s="127">
        <v>6150</v>
      </c>
      <c r="AQ1885" s="127">
        <v>6150</v>
      </c>
      <c r="AR1885" s="127">
        <v>6150</v>
      </c>
      <c r="AS1885" s="127">
        <v>6150</v>
      </c>
      <c r="AT1885" s="127">
        <v>6150</v>
      </c>
      <c r="AU1885" s="127">
        <v>6150</v>
      </c>
      <c r="AV1885" s="127">
        <v>6150</v>
      </c>
      <c r="AW1885" s="127">
        <v>6150</v>
      </c>
      <c r="AX1885" s="128">
        <v>6150</v>
      </c>
    </row>
    <row r="1886" spans="1:50">
      <c r="A1886" s="212"/>
      <c r="B1886" s="215"/>
      <c r="C1886" s="216"/>
      <c r="D1886" s="106" t="s">
        <v>25</v>
      </c>
      <c r="E1886" s="107" t="str">
        <f>A1851&amp;"/"&amp;B1877&amp;"/"&amp;C1885&amp;"/"&amp;D1886</f>
        <v>Lignite fired power plants/Steam turbine/Electricity only with CCS/M</v>
      </c>
      <c r="F1886" s="108" t="str">
        <f>A1851</f>
        <v>Lignite fired power plants</v>
      </c>
      <c r="G1886" s="108" t="str">
        <f>B1877</f>
        <v>Steam turbine</v>
      </c>
      <c r="H1886" s="108" t="str">
        <f>C1885</f>
        <v>Electricity only with CCS</v>
      </c>
      <c r="I1886" s="109" t="str">
        <f t="shared" si="93"/>
        <v>M</v>
      </c>
      <c r="J1886" s="129" t="s">
        <v>99</v>
      </c>
      <c r="K1886" s="129" t="s">
        <v>99</v>
      </c>
      <c r="L1886" s="129" t="s">
        <v>99</v>
      </c>
      <c r="M1886" s="129" t="s">
        <v>99</v>
      </c>
      <c r="N1886" s="129" t="s">
        <v>99</v>
      </c>
      <c r="O1886" s="129" t="s">
        <v>99</v>
      </c>
      <c r="P1886" s="129" t="s">
        <v>99</v>
      </c>
      <c r="Q1886" s="129" t="s">
        <v>99</v>
      </c>
      <c r="R1886" s="129" t="s">
        <v>99</v>
      </c>
      <c r="S1886" s="129" t="s">
        <v>99</v>
      </c>
      <c r="T1886" s="129" t="s">
        <v>99</v>
      </c>
      <c r="U1886" s="129" t="s">
        <v>99</v>
      </c>
      <c r="V1886" s="129" t="s">
        <v>99</v>
      </c>
      <c r="W1886" s="129" t="s">
        <v>99</v>
      </c>
      <c r="X1886" s="129" t="s">
        <v>99</v>
      </c>
      <c r="Y1886" s="129" t="s">
        <v>99</v>
      </c>
      <c r="Z1886" s="129" t="s">
        <v>99</v>
      </c>
      <c r="AA1886" s="129" t="s">
        <v>99</v>
      </c>
      <c r="AB1886" s="129" t="s">
        <v>99</v>
      </c>
      <c r="AC1886" s="129" t="s">
        <v>99</v>
      </c>
      <c r="AD1886" s="129" t="s">
        <v>99</v>
      </c>
      <c r="AE1886" s="129">
        <v>4920</v>
      </c>
      <c r="AF1886" s="129">
        <v>4920</v>
      </c>
      <c r="AG1886" s="129">
        <v>4920</v>
      </c>
      <c r="AH1886" s="129">
        <v>4920</v>
      </c>
      <c r="AI1886" s="129">
        <v>4920</v>
      </c>
      <c r="AJ1886" s="129">
        <v>4920</v>
      </c>
      <c r="AK1886" s="129">
        <v>4920</v>
      </c>
      <c r="AL1886" s="129">
        <v>4920</v>
      </c>
      <c r="AM1886" s="129">
        <v>4920</v>
      </c>
      <c r="AN1886" s="129">
        <v>4920</v>
      </c>
      <c r="AO1886" s="129">
        <v>4920</v>
      </c>
      <c r="AP1886" s="129">
        <v>4920</v>
      </c>
      <c r="AQ1886" s="129">
        <v>4920</v>
      </c>
      <c r="AR1886" s="129">
        <v>4920</v>
      </c>
      <c r="AS1886" s="129">
        <v>4920</v>
      </c>
      <c r="AT1886" s="129">
        <v>4920</v>
      </c>
      <c r="AU1886" s="129">
        <v>4920</v>
      </c>
      <c r="AV1886" s="129">
        <v>4920</v>
      </c>
      <c r="AW1886" s="129">
        <v>4920</v>
      </c>
      <c r="AX1886" s="130">
        <v>4920</v>
      </c>
    </row>
    <row r="1887" spans="1:50">
      <c r="A1887" s="212"/>
      <c r="B1887" s="215"/>
      <c r="C1887" s="217" t="s">
        <v>43</v>
      </c>
      <c r="D1887" s="52" t="s">
        <v>24</v>
      </c>
      <c r="E1887" s="86" t="str">
        <f>A1851&amp;"/"&amp;B1877&amp;"/"&amp;C1887&amp;"/"&amp;D1887</f>
        <v>Lignite fired power plants/Steam turbine/CHP with CCS/L</v>
      </c>
      <c r="F1887" s="61" t="str">
        <f>A1851</f>
        <v>Lignite fired power plants</v>
      </c>
      <c r="G1887" s="61" t="str">
        <f>B1877</f>
        <v>Steam turbine</v>
      </c>
      <c r="H1887" s="61" t="str">
        <f>C1887</f>
        <v>CHP with CCS</v>
      </c>
      <c r="I1887" s="84" t="str">
        <f t="shared" si="93"/>
        <v>L</v>
      </c>
      <c r="J1887" s="121" t="s">
        <v>99</v>
      </c>
      <c r="K1887" s="121" t="s">
        <v>99</v>
      </c>
      <c r="L1887" s="121" t="s">
        <v>99</v>
      </c>
      <c r="M1887" s="121" t="s">
        <v>99</v>
      </c>
      <c r="N1887" s="121" t="s">
        <v>99</v>
      </c>
      <c r="O1887" s="121" t="s">
        <v>99</v>
      </c>
      <c r="P1887" s="121" t="s">
        <v>99</v>
      </c>
      <c r="Q1887" s="121" t="s">
        <v>99</v>
      </c>
      <c r="R1887" s="121" t="s">
        <v>99</v>
      </c>
      <c r="S1887" s="121" t="s">
        <v>99</v>
      </c>
      <c r="T1887" s="121" t="s">
        <v>99</v>
      </c>
      <c r="U1887" s="121" t="s">
        <v>99</v>
      </c>
      <c r="V1887" s="121" t="s">
        <v>99</v>
      </c>
      <c r="W1887" s="121" t="s">
        <v>99</v>
      </c>
      <c r="X1887" s="121" t="s">
        <v>99</v>
      </c>
      <c r="Y1887" s="121" t="s">
        <v>99</v>
      </c>
      <c r="Z1887" s="121" t="s">
        <v>99</v>
      </c>
      <c r="AA1887" s="121" t="s">
        <v>99</v>
      </c>
      <c r="AB1887" s="121" t="s">
        <v>99</v>
      </c>
      <c r="AC1887" s="121" t="s">
        <v>99</v>
      </c>
      <c r="AD1887" s="121" t="s">
        <v>99</v>
      </c>
      <c r="AE1887" s="121">
        <v>5535</v>
      </c>
      <c r="AF1887" s="121">
        <v>5535</v>
      </c>
      <c r="AG1887" s="121">
        <v>5535</v>
      </c>
      <c r="AH1887" s="121">
        <v>5535</v>
      </c>
      <c r="AI1887" s="121">
        <v>5535</v>
      </c>
      <c r="AJ1887" s="121">
        <v>5535</v>
      </c>
      <c r="AK1887" s="121">
        <v>5535</v>
      </c>
      <c r="AL1887" s="121">
        <v>5535</v>
      </c>
      <c r="AM1887" s="121">
        <v>5535</v>
      </c>
      <c r="AN1887" s="121">
        <v>5535</v>
      </c>
      <c r="AO1887" s="121">
        <v>5535</v>
      </c>
      <c r="AP1887" s="121">
        <v>5535</v>
      </c>
      <c r="AQ1887" s="121">
        <v>5535</v>
      </c>
      <c r="AR1887" s="121">
        <v>5535</v>
      </c>
      <c r="AS1887" s="121">
        <v>5535</v>
      </c>
      <c r="AT1887" s="121">
        <v>5535</v>
      </c>
      <c r="AU1887" s="121">
        <v>5535</v>
      </c>
      <c r="AV1887" s="121">
        <v>5535</v>
      </c>
      <c r="AW1887" s="121">
        <v>5535</v>
      </c>
      <c r="AX1887" s="122">
        <v>5535</v>
      </c>
    </row>
    <row r="1888" spans="1:50">
      <c r="A1888" s="213"/>
      <c r="B1888" s="218"/>
      <c r="C1888" s="210"/>
      <c r="D1888" s="93" t="s">
        <v>25</v>
      </c>
      <c r="E1888" s="73" t="str">
        <f>A1851&amp;"/"&amp;B1877&amp;"/"&amp;C1887&amp;"/"&amp;D1888</f>
        <v>Lignite fired power plants/Steam turbine/CHP with CCS/M</v>
      </c>
      <c r="F1888" s="91" t="str">
        <f>A1851</f>
        <v>Lignite fired power plants</v>
      </c>
      <c r="G1888" s="91" t="str">
        <f>B1877</f>
        <v>Steam turbine</v>
      </c>
      <c r="H1888" s="91" t="str">
        <f>C1887</f>
        <v>CHP with CCS</v>
      </c>
      <c r="I1888" s="70" t="str">
        <f t="shared" si="93"/>
        <v>M</v>
      </c>
      <c r="J1888" s="123" t="s">
        <v>99</v>
      </c>
      <c r="K1888" s="123" t="s">
        <v>99</v>
      </c>
      <c r="L1888" s="123" t="s">
        <v>99</v>
      </c>
      <c r="M1888" s="123" t="s">
        <v>99</v>
      </c>
      <c r="N1888" s="123" t="s">
        <v>99</v>
      </c>
      <c r="O1888" s="123" t="s">
        <v>99</v>
      </c>
      <c r="P1888" s="123" t="s">
        <v>99</v>
      </c>
      <c r="Q1888" s="123" t="s">
        <v>99</v>
      </c>
      <c r="R1888" s="123" t="s">
        <v>99</v>
      </c>
      <c r="S1888" s="123" t="s">
        <v>99</v>
      </c>
      <c r="T1888" s="123" t="s">
        <v>99</v>
      </c>
      <c r="U1888" s="123" t="s">
        <v>99</v>
      </c>
      <c r="V1888" s="123" t="s">
        <v>99</v>
      </c>
      <c r="W1888" s="123" t="s">
        <v>99</v>
      </c>
      <c r="X1888" s="123" t="s">
        <v>99</v>
      </c>
      <c r="Y1888" s="123" t="s">
        <v>99</v>
      </c>
      <c r="Z1888" s="123" t="s">
        <v>99</v>
      </c>
      <c r="AA1888" s="123" t="s">
        <v>99</v>
      </c>
      <c r="AB1888" s="123" t="s">
        <v>99</v>
      </c>
      <c r="AC1888" s="123" t="s">
        <v>99</v>
      </c>
      <c r="AD1888" s="123" t="s">
        <v>99</v>
      </c>
      <c r="AE1888" s="123">
        <v>4428</v>
      </c>
      <c r="AF1888" s="123">
        <v>4428</v>
      </c>
      <c r="AG1888" s="123">
        <v>4428</v>
      </c>
      <c r="AH1888" s="123">
        <v>4428</v>
      </c>
      <c r="AI1888" s="123">
        <v>4428</v>
      </c>
      <c r="AJ1888" s="123">
        <v>4428</v>
      </c>
      <c r="AK1888" s="123">
        <v>4428</v>
      </c>
      <c r="AL1888" s="123">
        <v>4428</v>
      </c>
      <c r="AM1888" s="123">
        <v>4428</v>
      </c>
      <c r="AN1888" s="123">
        <v>4428</v>
      </c>
      <c r="AO1888" s="123">
        <v>4428</v>
      </c>
      <c r="AP1888" s="123">
        <v>4428</v>
      </c>
      <c r="AQ1888" s="123">
        <v>4428</v>
      </c>
      <c r="AR1888" s="123">
        <v>4428</v>
      </c>
      <c r="AS1888" s="123">
        <v>4428</v>
      </c>
      <c r="AT1888" s="123">
        <v>4428</v>
      </c>
      <c r="AU1888" s="123">
        <v>4428</v>
      </c>
      <c r="AV1888" s="123">
        <v>4428</v>
      </c>
      <c r="AW1888" s="123">
        <v>4428</v>
      </c>
      <c r="AX1888" s="124">
        <v>4428</v>
      </c>
    </row>
    <row r="1889" spans="1:50">
      <c r="A1889" s="212" t="s">
        <v>49</v>
      </c>
      <c r="B1889" s="214" t="s">
        <v>50</v>
      </c>
      <c r="C1889" s="209" t="s">
        <v>36</v>
      </c>
      <c r="D1889" s="67" t="s">
        <v>24</v>
      </c>
      <c r="E1889" s="87" t="str">
        <f>A1889&amp;"/"&amp;B1889&amp;"/"&amp;C1889&amp;"/"&amp;D1889</f>
        <v>Gas fired power plants (Natural gas, biogas)/Gas turbine combined cycle/Electricity only/L</v>
      </c>
      <c r="F1889" s="55" t="str">
        <f>A1889</f>
        <v>Gas fired power plants (Natural gas, biogas)</v>
      </c>
      <c r="G1889" s="55" t="str">
        <f>B1889</f>
        <v>Gas turbine combined cycle</v>
      </c>
      <c r="H1889" s="55" t="str">
        <f>C1889</f>
        <v>Electricity only</v>
      </c>
      <c r="I1889" s="85" t="str">
        <f t="shared" si="93"/>
        <v>L</v>
      </c>
      <c r="J1889" s="125">
        <v>3500</v>
      </c>
      <c r="K1889" s="125">
        <v>3500</v>
      </c>
      <c r="L1889" s="125">
        <v>3500</v>
      </c>
      <c r="M1889" s="125">
        <v>3500</v>
      </c>
      <c r="N1889" s="125">
        <v>3500</v>
      </c>
      <c r="O1889" s="125">
        <v>3500</v>
      </c>
      <c r="P1889" s="125">
        <v>3500</v>
      </c>
      <c r="Q1889" s="125">
        <v>3500</v>
      </c>
      <c r="R1889" s="125">
        <v>3500</v>
      </c>
      <c r="S1889" s="125">
        <v>3500</v>
      </c>
      <c r="T1889" s="125">
        <v>3500</v>
      </c>
      <c r="U1889" s="125">
        <v>3500</v>
      </c>
      <c r="V1889" s="125">
        <v>3500</v>
      </c>
      <c r="W1889" s="125">
        <v>3500</v>
      </c>
      <c r="X1889" s="125">
        <v>3500</v>
      </c>
      <c r="Y1889" s="125">
        <v>3500</v>
      </c>
      <c r="Z1889" s="125">
        <v>3500</v>
      </c>
      <c r="AA1889" s="125">
        <v>3500</v>
      </c>
      <c r="AB1889" s="125">
        <v>3500</v>
      </c>
      <c r="AC1889" s="125">
        <v>3500</v>
      </c>
      <c r="AD1889" s="125">
        <v>3500</v>
      </c>
      <c r="AE1889" s="125">
        <v>3500</v>
      </c>
      <c r="AF1889" s="125">
        <v>3500</v>
      </c>
      <c r="AG1889" s="125">
        <v>3500</v>
      </c>
      <c r="AH1889" s="125">
        <v>3500</v>
      </c>
      <c r="AI1889" s="125">
        <v>3500</v>
      </c>
      <c r="AJ1889" s="125">
        <v>3500</v>
      </c>
      <c r="AK1889" s="125">
        <v>3500</v>
      </c>
      <c r="AL1889" s="125">
        <v>3500</v>
      </c>
      <c r="AM1889" s="125">
        <v>3500</v>
      </c>
      <c r="AN1889" s="125">
        <v>3500</v>
      </c>
      <c r="AO1889" s="125">
        <v>3500</v>
      </c>
      <c r="AP1889" s="125">
        <v>3500</v>
      </c>
      <c r="AQ1889" s="125">
        <v>3500</v>
      </c>
      <c r="AR1889" s="125">
        <v>3500</v>
      </c>
      <c r="AS1889" s="125">
        <v>3500</v>
      </c>
      <c r="AT1889" s="125">
        <v>3500</v>
      </c>
      <c r="AU1889" s="125">
        <v>3500</v>
      </c>
      <c r="AV1889" s="125">
        <v>3500</v>
      </c>
      <c r="AW1889" s="125">
        <v>3500</v>
      </c>
      <c r="AX1889" s="126">
        <v>3500</v>
      </c>
    </row>
    <row r="1890" spans="1:50">
      <c r="A1890" s="212"/>
      <c r="B1890" s="215"/>
      <c r="C1890" s="206"/>
      <c r="D1890" s="52" t="s">
        <v>25</v>
      </c>
      <c r="E1890" s="86" t="str">
        <f>A1889&amp;"/"&amp;B1889&amp;"/"&amp;C1889&amp;"/"&amp;D1890</f>
        <v>Gas fired power plants (Natural gas, biogas)/Gas turbine combined cycle/Electricity only/M</v>
      </c>
      <c r="F1890" s="61" t="str">
        <f>A1889</f>
        <v>Gas fired power plants (Natural gas, biogas)</v>
      </c>
      <c r="G1890" s="61" t="str">
        <f>B1889</f>
        <v>Gas turbine combined cycle</v>
      </c>
      <c r="H1890" s="61" t="str">
        <f>C1889</f>
        <v>Electricity only</v>
      </c>
      <c r="I1890" s="84" t="str">
        <f t="shared" si="93"/>
        <v>M</v>
      </c>
      <c r="J1890" s="121">
        <v>2800</v>
      </c>
      <c r="K1890" s="121">
        <v>2800</v>
      </c>
      <c r="L1890" s="121">
        <v>2800</v>
      </c>
      <c r="M1890" s="121">
        <v>2800</v>
      </c>
      <c r="N1890" s="121">
        <v>2800</v>
      </c>
      <c r="O1890" s="121">
        <v>2800</v>
      </c>
      <c r="P1890" s="121">
        <v>2800</v>
      </c>
      <c r="Q1890" s="121">
        <v>2800</v>
      </c>
      <c r="R1890" s="121">
        <v>2800</v>
      </c>
      <c r="S1890" s="121">
        <v>2800</v>
      </c>
      <c r="T1890" s="121">
        <v>2800</v>
      </c>
      <c r="U1890" s="121">
        <v>2800</v>
      </c>
      <c r="V1890" s="121">
        <v>2800</v>
      </c>
      <c r="W1890" s="121">
        <v>2800</v>
      </c>
      <c r="X1890" s="121">
        <v>2800</v>
      </c>
      <c r="Y1890" s="121">
        <v>2800</v>
      </c>
      <c r="Z1890" s="121">
        <v>2800</v>
      </c>
      <c r="AA1890" s="121">
        <v>2800</v>
      </c>
      <c r="AB1890" s="121">
        <v>2800</v>
      </c>
      <c r="AC1890" s="121">
        <v>2800</v>
      </c>
      <c r="AD1890" s="121">
        <v>2800</v>
      </c>
      <c r="AE1890" s="121">
        <v>2800</v>
      </c>
      <c r="AF1890" s="121">
        <v>2800</v>
      </c>
      <c r="AG1890" s="121">
        <v>2800</v>
      </c>
      <c r="AH1890" s="121">
        <v>2800</v>
      </c>
      <c r="AI1890" s="121">
        <v>2800</v>
      </c>
      <c r="AJ1890" s="121">
        <v>2800</v>
      </c>
      <c r="AK1890" s="121">
        <v>2800</v>
      </c>
      <c r="AL1890" s="121">
        <v>2800</v>
      </c>
      <c r="AM1890" s="121">
        <v>2800</v>
      </c>
      <c r="AN1890" s="121">
        <v>2800</v>
      </c>
      <c r="AO1890" s="121">
        <v>2800</v>
      </c>
      <c r="AP1890" s="121">
        <v>2800</v>
      </c>
      <c r="AQ1890" s="121">
        <v>2800</v>
      </c>
      <c r="AR1890" s="121">
        <v>2800</v>
      </c>
      <c r="AS1890" s="121">
        <v>2800</v>
      </c>
      <c r="AT1890" s="121">
        <v>2800</v>
      </c>
      <c r="AU1890" s="121">
        <v>2800</v>
      </c>
      <c r="AV1890" s="121">
        <v>2800</v>
      </c>
      <c r="AW1890" s="121">
        <v>2800</v>
      </c>
      <c r="AX1890" s="122">
        <v>2800</v>
      </c>
    </row>
    <row r="1891" spans="1:50">
      <c r="A1891" s="212"/>
      <c r="B1891" s="215"/>
      <c r="C1891" s="206"/>
      <c r="D1891" s="52" t="s">
        <v>38</v>
      </c>
      <c r="E1891" s="86" t="str">
        <f>A1889&amp;"/"&amp;B1889&amp;"/"&amp;C1889&amp;"/"&amp;D1891</f>
        <v>Gas fired power plants (Natural gas, biogas)/Gas turbine combined cycle/Electricity only/S</v>
      </c>
      <c r="F1891" s="61" t="str">
        <f>A1889</f>
        <v>Gas fired power plants (Natural gas, biogas)</v>
      </c>
      <c r="G1891" s="61" t="str">
        <f>B1889</f>
        <v>Gas turbine combined cycle</v>
      </c>
      <c r="H1891" s="61" t="str">
        <f>C1889</f>
        <v>Electricity only</v>
      </c>
      <c r="I1891" s="84" t="str">
        <f t="shared" si="93"/>
        <v>S</v>
      </c>
      <c r="J1891" s="121">
        <v>2100</v>
      </c>
      <c r="K1891" s="121">
        <v>2100</v>
      </c>
      <c r="L1891" s="121">
        <v>2100</v>
      </c>
      <c r="M1891" s="121">
        <v>2100</v>
      </c>
      <c r="N1891" s="121">
        <v>2100</v>
      </c>
      <c r="O1891" s="121">
        <v>2100</v>
      </c>
      <c r="P1891" s="121">
        <v>2100</v>
      </c>
      <c r="Q1891" s="121">
        <v>2100</v>
      </c>
      <c r="R1891" s="121">
        <v>2100</v>
      </c>
      <c r="S1891" s="121">
        <v>2100</v>
      </c>
      <c r="T1891" s="121">
        <v>2100</v>
      </c>
      <c r="U1891" s="121">
        <v>2100</v>
      </c>
      <c r="V1891" s="121">
        <v>2100</v>
      </c>
      <c r="W1891" s="121">
        <v>2100</v>
      </c>
      <c r="X1891" s="121">
        <v>2100</v>
      </c>
      <c r="Y1891" s="121">
        <v>2100</v>
      </c>
      <c r="Z1891" s="121">
        <v>2100</v>
      </c>
      <c r="AA1891" s="121">
        <v>2100</v>
      </c>
      <c r="AB1891" s="121">
        <v>2100</v>
      </c>
      <c r="AC1891" s="121">
        <v>2100</v>
      </c>
      <c r="AD1891" s="121">
        <v>2100</v>
      </c>
      <c r="AE1891" s="121">
        <v>2100</v>
      </c>
      <c r="AF1891" s="121">
        <v>2100</v>
      </c>
      <c r="AG1891" s="121">
        <v>2100</v>
      </c>
      <c r="AH1891" s="121">
        <v>2100</v>
      </c>
      <c r="AI1891" s="121">
        <v>2100</v>
      </c>
      <c r="AJ1891" s="121">
        <v>2100</v>
      </c>
      <c r="AK1891" s="121">
        <v>2100</v>
      </c>
      <c r="AL1891" s="121">
        <v>2100</v>
      </c>
      <c r="AM1891" s="121">
        <v>2100</v>
      </c>
      <c r="AN1891" s="121">
        <v>2100</v>
      </c>
      <c r="AO1891" s="121">
        <v>2100</v>
      </c>
      <c r="AP1891" s="121">
        <v>2100</v>
      </c>
      <c r="AQ1891" s="121">
        <v>2100</v>
      </c>
      <c r="AR1891" s="121">
        <v>2100</v>
      </c>
      <c r="AS1891" s="121">
        <v>2100</v>
      </c>
      <c r="AT1891" s="121">
        <v>2100</v>
      </c>
      <c r="AU1891" s="121">
        <v>2100</v>
      </c>
      <c r="AV1891" s="121">
        <v>2100</v>
      </c>
      <c r="AW1891" s="121">
        <v>2100</v>
      </c>
      <c r="AX1891" s="122">
        <v>2100</v>
      </c>
    </row>
    <row r="1892" spans="1:50">
      <c r="A1892" s="212"/>
      <c r="B1892" s="215"/>
      <c r="C1892" s="216"/>
      <c r="D1892" s="52" t="s">
        <v>47</v>
      </c>
      <c r="E1892" s="86" t="str">
        <f>A1889&amp;"/"&amp;B1889&amp;"/"&amp;C1889&amp;"/"&amp;D1892</f>
        <v>Gas fired power plants (Natural gas, biogas)/Gas turbine combined cycle/Electricity only/XS</v>
      </c>
      <c r="F1892" s="61" t="str">
        <f>A1889</f>
        <v>Gas fired power plants (Natural gas, biogas)</v>
      </c>
      <c r="G1892" s="61" t="str">
        <f>B1889</f>
        <v>Gas turbine combined cycle</v>
      </c>
      <c r="H1892" s="61" t="str">
        <f>C1889</f>
        <v>Electricity only</v>
      </c>
      <c r="I1892" s="84" t="str">
        <f t="shared" si="93"/>
        <v>XS</v>
      </c>
      <c r="J1892" s="121">
        <v>1785</v>
      </c>
      <c r="K1892" s="121">
        <v>1785</v>
      </c>
      <c r="L1892" s="121">
        <v>1785</v>
      </c>
      <c r="M1892" s="121">
        <v>1785</v>
      </c>
      <c r="N1892" s="121">
        <v>1785</v>
      </c>
      <c r="O1892" s="121">
        <v>1785</v>
      </c>
      <c r="P1892" s="121">
        <v>1785</v>
      </c>
      <c r="Q1892" s="121">
        <v>1785</v>
      </c>
      <c r="R1892" s="121">
        <v>1785</v>
      </c>
      <c r="S1892" s="121">
        <v>1785</v>
      </c>
      <c r="T1892" s="121">
        <v>1785</v>
      </c>
      <c r="U1892" s="121">
        <v>1785</v>
      </c>
      <c r="V1892" s="121">
        <v>1785</v>
      </c>
      <c r="W1892" s="121">
        <v>1785</v>
      </c>
      <c r="X1892" s="121">
        <v>1785</v>
      </c>
      <c r="Y1892" s="121">
        <v>1785</v>
      </c>
      <c r="Z1892" s="121">
        <v>1785</v>
      </c>
      <c r="AA1892" s="121">
        <v>1785</v>
      </c>
      <c r="AB1892" s="121">
        <v>1785</v>
      </c>
      <c r="AC1892" s="121">
        <v>1785</v>
      </c>
      <c r="AD1892" s="121">
        <v>1785</v>
      </c>
      <c r="AE1892" s="121">
        <v>1785</v>
      </c>
      <c r="AF1892" s="121">
        <v>1785</v>
      </c>
      <c r="AG1892" s="121">
        <v>1785</v>
      </c>
      <c r="AH1892" s="121">
        <v>1785</v>
      </c>
      <c r="AI1892" s="121">
        <v>1785</v>
      </c>
      <c r="AJ1892" s="121">
        <v>1785</v>
      </c>
      <c r="AK1892" s="121">
        <v>1785</v>
      </c>
      <c r="AL1892" s="121">
        <v>1785</v>
      </c>
      <c r="AM1892" s="121">
        <v>1785</v>
      </c>
      <c r="AN1892" s="121">
        <v>1785</v>
      </c>
      <c r="AO1892" s="121">
        <v>1785</v>
      </c>
      <c r="AP1892" s="121">
        <v>1785</v>
      </c>
      <c r="AQ1892" s="121">
        <v>1785</v>
      </c>
      <c r="AR1892" s="121">
        <v>1785</v>
      </c>
      <c r="AS1892" s="121">
        <v>1785</v>
      </c>
      <c r="AT1892" s="121">
        <v>1785</v>
      </c>
      <c r="AU1892" s="121">
        <v>1785</v>
      </c>
      <c r="AV1892" s="121">
        <v>1785</v>
      </c>
      <c r="AW1892" s="121">
        <v>1785</v>
      </c>
      <c r="AX1892" s="122">
        <v>1785</v>
      </c>
    </row>
    <row r="1893" spans="1:50">
      <c r="A1893" s="212"/>
      <c r="B1893" s="215"/>
      <c r="C1893" s="217" t="s">
        <v>26</v>
      </c>
      <c r="D1893" s="83" t="s">
        <v>24</v>
      </c>
      <c r="E1893" s="56" t="str">
        <f>A1889&amp;"/"&amp;B1889&amp;"/"&amp;C1893&amp;"/"&amp;D1893</f>
        <v>Gas fired power plants (Natural gas, biogas)/Gas turbine combined cycle/CHP/L</v>
      </c>
      <c r="F1893" s="103" t="str">
        <f>A1889</f>
        <v>Gas fired power plants (Natural gas, biogas)</v>
      </c>
      <c r="G1893" s="103" t="str">
        <f>B1889</f>
        <v>Gas turbine combined cycle</v>
      </c>
      <c r="H1893" s="103" t="str">
        <f>C1893</f>
        <v>CHP</v>
      </c>
      <c r="I1893" s="104" t="str">
        <f t="shared" si="93"/>
        <v>L</v>
      </c>
      <c r="J1893" s="127">
        <v>2800</v>
      </c>
      <c r="K1893" s="127">
        <v>2800</v>
      </c>
      <c r="L1893" s="127">
        <v>2800</v>
      </c>
      <c r="M1893" s="127">
        <v>2800</v>
      </c>
      <c r="N1893" s="127">
        <v>2800</v>
      </c>
      <c r="O1893" s="127">
        <v>2800</v>
      </c>
      <c r="P1893" s="127">
        <v>2800</v>
      </c>
      <c r="Q1893" s="127">
        <v>2800</v>
      </c>
      <c r="R1893" s="127">
        <v>2800</v>
      </c>
      <c r="S1893" s="127">
        <v>2800</v>
      </c>
      <c r="T1893" s="127">
        <v>2800</v>
      </c>
      <c r="U1893" s="127">
        <v>2800</v>
      </c>
      <c r="V1893" s="127">
        <v>2800</v>
      </c>
      <c r="W1893" s="127">
        <v>2800</v>
      </c>
      <c r="X1893" s="127">
        <v>2800</v>
      </c>
      <c r="Y1893" s="127">
        <v>2800</v>
      </c>
      <c r="Z1893" s="127">
        <v>2800</v>
      </c>
      <c r="AA1893" s="127">
        <v>2800</v>
      </c>
      <c r="AB1893" s="127">
        <v>2800</v>
      </c>
      <c r="AC1893" s="127">
        <v>2800</v>
      </c>
      <c r="AD1893" s="127">
        <v>2800</v>
      </c>
      <c r="AE1893" s="127">
        <v>2800</v>
      </c>
      <c r="AF1893" s="127">
        <v>2800</v>
      </c>
      <c r="AG1893" s="127">
        <v>2800</v>
      </c>
      <c r="AH1893" s="127">
        <v>2800</v>
      </c>
      <c r="AI1893" s="127">
        <v>2800</v>
      </c>
      <c r="AJ1893" s="127">
        <v>2800</v>
      </c>
      <c r="AK1893" s="127">
        <v>2800</v>
      </c>
      <c r="AL1893" s="127">
        <v>2800</v>
      </c>
      <c r="AM1893" s="127">
        <v>2800</v>
      </c>
      <c r="AN1893" s="127">
        <v>2800</v>
      </c>
      <c r="AO1893" s="127">
        <v>2800</v>
      </c>
      <c r="AP1893" s="127">
        <v>2800</v>
      </c>
      <c r="AQ1893" s="127">
        <v>2800</v>
      </c>
      <c r="AR1893" s="127">
        <v>2800</v>
      </c>
      <c r="AS1893" s="127">
        <v>2800</v>
      </c>
      <c r="AT1893" s="127">
        <v>2800</v>
      </c>
      <c r="AU1893" s="127">
        <v>2800</v>
      </c>
      <c r="AV1893" s="127">
        <v>2800</v>
      </c>
      <c r="AW1893" s="127">
        <v>2800</v>
      </c>
      <c r="AX1893" s="128">
        <v>2800</v>
      </c>
    </row>
    <row r="1894" spans="1:50">
      <c r="A1894" s="212"/>
      <c r="B1894" s="215"/>
      <c r="C1894" s="206"/>
      <c r="D1894" s="52" t="s">
        <v>25</v>
      </c>
      <c r="E1894" s="86" t="str">
        <f>A1889&amp;"/"&amp;B1889&amp;"/"&amp;C1893&amp;"/"&amp;D1894</f>
        <v>Gas fired power plants (Natural gas, biogas)/Gas turbine combined cycle/CHP/M</v>
      </c>
      <c r="F1894" s="61" t="str">
        <f>A1889</f>
        <v>Gas fired power plants (Natural gas, biogas)</v>
      </c>
      <c r="G1894" s="61" t="str">
        <f>B1889</f>
        <v>Gas turbine combined cycle</v>
      </c>
      <c r="H1894" s="61" t="str">
        <f>C1893</f>
        <v>CHP</v>
      </c>
      <c r="I1894" s="84" t="str">
        <f t="shared" si="93"/>
        <v>M</v>
      </c>
      <c r="J1894" s="121">
        <v>2240</v>
      </c>
      <c r="K1894" s="121">
        <v>2240</v>
      </c>
      <c r="L1894" s="121">
        <v>2240</v>
      </c>
      <c r="M1894" s="121">
        <v>2240</v>
      </c>
      <c r="N1894" s="121">
        <v>2240</v>
      </c>
      <c r="O1894" s="121">
        <v>2240</v>
      </c>
      <c r="P1894" s="121">
        <v>2240</v>
      </c>
      <c r="Q1894" s="121">
        <v>2240</v>
      </c>
      <c r="R1894" s="121">
        <v>2240</v>
      </c>
      <c r="S1894" s="121">
        <v>2240</v>
      </c>
      <c r="T1894" s="121">
        <v>2240</v>
      </c>
      <c r="U1894" s="121">
        <v>2240</v>
      </c>
      <c r="V1894" s="121">
        <v>2240</v>
      </c>
      <c r="W1894" s="121">
        <v>2240</v>
      </c>
      <c r="X1894" s="121">
        <v>2240</v>
      </c>
      <c r="Y1894" s="121">
        <v>2240</v>
      </c>
      <c r="Z1894" s="121">
        <v>2240</v>
      </c>
      <c r="AA1894" s="121">
        <v>2240</v>
      </c>
      <c r="AB1894" s="121">
        <v>2240</v>
      </c>
      <c r="AC1894" s="121">
        <v>2240</v>
      </c>
      <c r="AD1894" s="121">
        <v>2240</v>
      </c>
      <c r="AE1894" s="121">
        <v>2240</v>
      </c>
      <c r="AF1894" s="121">
        <v>2240</v>
      </c>
      <c r="AG1894" s="121">
        <v>2240</v>
      </c>
      <c r="AH1894" s="121">
        <v>2240</v>
      </c>
      <c r="AI1894" s="121">
        <v>2240</v>
      </c>
      <c r="AJ1894" s="121">
        <v>2240</v>
      </c>
      <c r="AK1894" s="121">
        <v>2240</v>
      </c>
      <c r="AL1894" s="121">
        <v>2240</v>
      </c>
      <c r="AM1894" s="121">
        <v>2240</v>
      </c>
      <c r="AN1894" s="121">
        <v>2240</v>
      </c>
      <c r="AO1894" s="121">
        <v>2240</v>
      </c>
      <c r="AP1894" s="121">
        <v>2240</v>
      </c>
      <c r="AQ1894" s="121">
        <v>2240</v>
      </c>
      <c r="AR1894" s="121">
        <v>2240</v>
      </c>
      <c r="AS1894" s="121">
        <v>2240</v>
      </c>
      <c r="AT1894" s="121">
        <v>2240</v>
      </c>
      <c r="AU1894" s="121">
        <v>2240</v>
      </c>
      <c r="AV1894" s="121">
        <v>2240</v>
      </c>
      <c r="AW1894" s="121">
        <v>2240</v>
      </c>
      <c r="AX1894" s="122">
        <v>2240</v>
      </c>
    </row>
    <row r="1895" spans="1:50">
      <c r="A1895" s="212"/>
      <c r="B1895" s="215"/>
      <c r="C1895" s="206"/>
      <c r="D1895" s="52" t="s">
        <v>38</v>
      </c>
      <c r="E1895" s="86" t="str">
        <f>A1889&amp;"/"&amp;B1889&amp;"/"&amp;C1893&amp;"/"&amp;D1895</f>
        <v>Gas fired power plants (Natural gas, biogas)/Gas turbine combined cycle/CHP/S</v>
      </c>
      <c r="F1895" s="61" t="str">
        <f>A1889</f>
        <v>Gas fired power plants (Natural gas, biogas)</v>
      </c>
      <c r="G1895" s="61" t="str">
        <f>B1889</f>
        <v>Gas turbine combined cycle</v>
      </c>
      <c r="H1895" s="61" t="str">
        <f>C1893</f>
        <v>CHP</v>
      </c>
      <c r="I1895" s="84" t="str">
        <f t="shared" si="93"/>
        <v>S</v>
      </c>
      <c r="J1895" s="121">
        <v>1680</v>
      </c>
      <c r="K1895" s="121">
        <v>1680</v>
      </c>
      <c r="L1895" s="121">
        <v>1680</v>
      </c>
      <c r="M1895" s="121">
        <v>1680</v>
      </c>
      <c r="N1895" s="121">
        <v>1680</v>
      </c>
      <c r="O1895" s="121">
        <v>1680</v>
      </c>
      <c r="P1895" s="121">
        <v>1680</v>
      </c>
      <c r="Q1895" s="121">
        <v>1680</v>
      </c>
      <c r="R1895" s="121">
        <v>1680</v>
      </c>
      <c r="S1895" s="121">
        <v>1680</v>
      </c>
      <c r="T1895" s="121">
        <v>1680</v>
      </c>
      <c r="U1895" s="121">
        <v>1680</v>
      </c>
      <c r="V1895" s="121">
        <v>1680</v>
      </c>
      <c r="W1895" s="121">
        <v>1680</v>
      </c>
      <c r="X1895" s="121">
        <v>1680</v>
      </c>
      <c r="Y1895" s="121">
        <v>1680</v>
      </c>
      <c r="Z1895" s="121">
        <v>1680</v>
      </c>
      <c r="AA1895" s="121">
        <v>1680</v>
      </c>
      <c r="AB1895" s="121">
        <v>1680</v>
      </c>
      <c r="AC1895" s="121">
        <v>1680</v>
      </c>
      <c r="AD1895" s="121">
        <v>1680</v>
      </c>
      <c r="AE1895" s="121">
        <v>1680</v>
      </c>
      <c r="AF1895" s="121">
        <v>1680</v>
      </c>
      <c r="AG1895" s="121">
        <v>1680</v>
      </c>
      <c r="AH1895" s="121">
        <v>1680</v>
      </c>
      <c r="AI1895" s="121">
        <v>1680</v>
      </c>
      <c r="AJ1895" s="121">
        <v>1680</v>
      </c>
      <c r="AK1895" s="121">
        <v>1680</v>
      </c>
      <c r="AL1895" s="121">
        <v>1680</v>
      </c>
      <c r="AM1895" s="121">
        <v>1680</v>
      </c>
      <c r="AN1895" s="121">
        <v>1680</v>
      </c>
      <c r="AO1895" s="121">
        <v>1680</v>
      </c>
      <c r="AP1895" s="121">
        <v>1680</v>
      </c>
      <c r="AQ1895" s="121">
        <v>1680</v>
      </c>
      <c r="AR1895" s="121">
        <v>1680</v>
      </c>
      <c r="AS1895" s="121">
        <v>1680</v>
      </c>
      <c r="AT1895" s="121">
        <v>1680</v>
      </c>
      <c r="AU1895" s="121">
        <v>1680</v>
      </c>
      <c r="AV1895" s="121">
        <v>1680</v>
      </c>
      <c r="AW1895" s="121">
        <v>1680</v>
      </c>
      <c r="AX1895" s="122">
        <v>1680</v>
      </c>
    </row>
    <row r="1896" spans="1:50">
      <c r="A1896" s="212"/>
      <c r="B1896" s="215"/>
      <c r="C1896" s="216"/>
      <c r="D1896" s="106" t="s">
        <v>47</v>
      </c>
      <c r="E1896" s="107" t="str">
        <f>A1889&amp;"/"&amp;B1889&amp;"/"&amp;C1893&amp;"/"&amp;D1896</f>
        <v>Gas fired power plants (Natural gas, biogas)/Gas turbine combined cycle/CHP/XS</v>
      </c>
      <c r="F1896" s="108" t="str">
        <f>A1889</f>
        <v>Gas fired power plants (Natural gas, biogas)</v>
      </c>
      <c r="G1896" s="108" t="str">
        <f>B1889</f>
        <v>Gas turbine combined cycle</v>
      </c>
      <c r="H1896" s="108" t="str">
        <f>C1893</f>
        <v>CHP</v>
      </c>
      <c r="I1896" s="109" t="str">
        <f t="shared" si="93"/>
        <v>XS</v>
      </c>
      <c r="J1896" s="129">
        <v>1428</v>
      </c>
      <c r="K1896" s="129">
        <v>1428</v>
      </c>
      <c r="L1896" s="129">
        <v>1428</v>
      </c>
      <c r="M1896" s="129">
        <v>1428</v>
      </c>
      <c r="N1896" s="129">
        <v>1428</v>
      </c>
      <c r="O1896" s="129">
        <v>1428</v>
      </c>
      <c r="P1896" s="129">
        <v>1428</v>
      </c>
      <c r="Q1896" s="129">
        <v>1428</v>
      </c>
      <c r="R1896" s="129">
        <v>1428</v>
      </c>
      <c r="S1896" s="129">
        <v>1428</v>
      </c>
      <c r="T1896" s="129">
        <v>1428</v>
      </c>
      <c r="U1896" s="129">
        <v>1428</v>
      </c>
      <c r="V1896" s="129">
        <v>1428</v>
      </c>
      <c r="W1896" s="129">
        <v>1428</v>
      </c>
      <c r="X1896" s="129">
        <v>1428</v>
      </c>
      <c r="Y1896" s="129">
        <v>1428</v>
      </c>
      <c r="Z1896" s="129">
        <v>1428</v>
      </c>
      <c r="AA1896" s="129">
        <v>1428</v>
      </c>
      <c r="AB1896" s="129">
        <v>1428</v>
      </c>
      <c r="AC1896" s="129">
        <v>1428</v>
      </c>
      <c r="AD1896" s="129">
        <v>1428</v>
      </c>
      <c r="AE1896" s="129">
        <v>1428</v>
      </c>
      <c r="AF1896" s="129">
        <v>1428</v>
      </c>
      <c r="AG1896" s="129">
        <v>1428</v>
      </c>
      <c r="AH1896" s="129">
        <v>1428</v>
      </c>
      <c r="AI1896" s="129">
        <v>1428</v>
      </c>
      <c r="AJ1896" s="129">
        <v>1428</v>
      </c>
      <c r="AK1896" s="129">
        <v>1428</v>
      </c>
      <c r="AL1896" s="129">
        <v>1428</v>
      </c>
      <c r="AM1896" s="129">
        <v>1428</v>
      </c>
      <c r="AN1896" s="129">
        <v>1428</v>
      </c>
      <c r="AO1896" s="129">
        <v>1428</v>
      </c>
      <c r="AP1896" s="129">
        <v>1428</v>
      </c>
      <c r="AQ1896" s="129">
        <v>1428</v>
      </c>
      <c r="AR1896" s="129">
        <v>1428</v>
      </c>
      <c r="AS1896" s="129">
        <v>1428</v>
      </c>
      <c r="AT1896" s="129">
        <v>1428</v>
      </c>
      <c r="AU1896" s="129">
        <v>1428</v>
      </c>
      <c r="AV1896" s="129">
        <v>1428</v>
      </c>
      <c r="AW1896" s="129">
        <v>1428</v>
      </c>
      <c r="AX1896" s="130">
        <v>1428</v>
      </c>
    </row>
    <row r="1897" spans="1:50">
      <c r="A1897" s="212"/>
      <c r="B1897" s="215"/>
      <c r="C1897" s="217" t="s">
        <v>42</v>
      </c>
      <c r="D1897" s="83" t="s">
        <v>24</v>
      </c>
      <c r="E1897" s="56" t="str">
        <f>A1889&amp;"/"&amp;B1889&amp;"/"&amp;C1897&amp;"/"&amp;D1897</f>
        <v>Gas fired power plants (Natural gas, biogas)/Gas turbine combined cycle/Electricity only with CCS/L</v>
      </c>
      <c r="F1897" s="103" t="str">
        <f>A1889</f>
        <v>Gas fired power plants (Natural gas, biogas)</v>
      </c>
      <c r="G1897" s="103" t="str">
        <f>B1889</f>
        <v>Gas turbine combined cycle</v>
      </c>
      <c r="H1897" s="103" t="str">
        <f>C1897</f>
        <v>Electricity only with CCS</v>
      </c>
      <c r="I1897" s="104" t="str">
        <f t="shared" si="93"/>
        <v>L</v>
      </c>
      <c r="J1897" s="127" t="s">
        <v>99</v>
      </c>
      <c r="K1897" s="127" t="s">
        <v>99</v>
      </c>
      <c r="L1897" s="127" t="s">
        <v>99</v>
      </c>
      <c r="M1897" s="127" t="s">
        <v>99</v>
      </c>
      <c r="N1897" s="127" t="s">
        <v>99</v>
      </c>
      <c r="O1897" s="127" t="s">
        <v>99</v>
      </c>
      <c r="P1897" s="127" t="s">
        <v>99</v>
      </c>
      <c r="Q1897" s="127" t="s">
        <v>99</v>
      </c>
      <c r="R1897" s="127" t="s">
        <v>99</v>
      </c>
      <c r="S1897" s="127" t="s">
        <v>99</v>
      </c>
      <c r="T1897" s="127" t="s">
        <v>99</v>
      </c>
      <c r="U1897" s="127" t="s">
        <v>99</v>
      </c>
      <c r="V1897" s="127" t="s">
        <v>99</v>
      </c>
      <c r="W1897" s="127" t="s">
        <v>99</v>
      </c>
      <c r="X1897" s="127" t="s">
        <v>99</v>
      </c>
      <c r="Y1897" s="127" t="s">
        <v>99</v>
      </c>
      <c r="Z1897" s="127" t="s">
        <v>99</v>
      </c>
      <c r="AA1897" s="127" t="s">
        <v>99</v>
      </c>
      <c r="AB1897" s="127" t="s">
        <v>99</v>
      </c>
      <c r="AC1897" s="127" t="s">
        <v>99</v>
      </c>
      <c r="AD1897" s="127" t="s">
        <v>99</v>
      </c>
      <c r="AE1897" s="127">
        <v>3500</v>
      </c>
      <c r="AF1897" s="127">
        <v>3500</v>
      </c>
      <c r="AG1897" s="127">
        <v>3500</v>
      </c>
      <c r="AH1897" s="127">
        <v>3500</v>
      </c>
      <c r="AI1897" s="127">
        <v>3500</v>
      </c>
      <c r="AJ1897" s="127">
        <v>3500</v>
      </c>
      <c r="AK1897" s="127">
        <v>3500</v>
      </c>
      <c r="AL1897" s="127">
        <v>3500</v>
      </c>
      <c r="AM1897" s="127">
        <v>3500</v>
      </c>
      <c r="AN1897" s="127">
        <v>3500</v>
      </c>
      <c r="AO1897" s="127">
        <v>3500</v>
      </c>
      <c r="AP1897" s="127">
        <v>3500</v>
      </c>
      <c r="AQ1897" s="127">
        <v>3500</v>
      </c>
      <c r="AR1897" s="127">
        <v>3500</v>
      </c>
      <c r="AS1897" s="127">
        <v>3500</v>
      </c>
      <c r="AT1897" s="127">
        <v>3500</v>
      </c>
      <c r="AU1897" s="127">
        <v>3500</v>
      </c>
      <c r="AV1897" s="127">
        <v>3500</v>
      </c>
      <c r="AW1897" s="127">
        <v>3500</v>
      </c>
      <c r="AX1897" s="128">
        <v>3500</v>
      </c>
    </row>
    <row r="1898" spans="1:50">
      <c r="A1898" s="212"/>
      <c r="B1898" s="215"/>
      <c r="C1898" s="216"/>
      <c r="D1898" s="106" t="s">
        <v>25</v>
      </c>
      <c r="E1898" s="107" t="str">
        <f>A1889&amp;"/"&amp;B1889&amp;"/"&amp;C1897&amp;"/"&amp;D1898</f>
        <v>Gas fired power plants (Natural gas, biogas)/Gas turbine combined cycle/Electricity only with CCS/M</v>
      </c>
      <c r="F1898" s="108" t="str">
        <f>A1889</f>
        <v>Gas fired power plants (Natural gas, biogas)</v>
      </c>
      <c r="G1898" s="108" t="str">
        <f>B1889</f>
        <v>Gas turbine combined cycle</v>
      </c>
      <c r="H1898" s="108" t="str">
        <f>C1897</f>
        <v>Electricity only with CCS</v>
      </c>
      <c r="I1898" s="109" t="str">
        <f t="shared" si="93"/>
        <v>M</v>
      </c>
      <c r="J1898" s="129" t="s">
        <v>99</v>
      </c>
      <c r="K1898" s="129" t="s">
        <v>99</v>
      </c>
      <c r="L1898" s="129" t="s">
        <v>99</v>
      </c>
      <c r="M1898" s="129" t="s">
        <v>99</v>
      </c>
      <c r="N1898" s="129" t="s">
        <v>99</v>
      </c>
      <c r="O1898" s="129" t="s">
        <v>99</v>
      </c>
      <c r="P1898" s="129" t="s">
        <v>99</v>
      </c>
      <c r="Q1898" s="129" t="s">
        <v>99</v>
      </c>
      <c r="R1898" s="129" t="s">
        <v>99</v>
      </c>
      <c r="S1898" s="129" t="s">
        <v>99</v>
      </c>
      <c r="T1898" s="129" t="s">
        <v>99</v>
      </c>
      <c r="U1898" s="129" t="s">
        <v>99</v>
      </c>
      <c r="V1898" s="129" t="s">
        <v>99</v>
      </c>
      <c r="W1898" s="129" t="s">
        <v>99</v>
      </c>
      <c r="X1898" s="129" t="s">
        <v>99</v>
      </c>
      <c r="Y1898" s="129" t="s">
        <v>99</v>
      </c>
      <c r="Z1898" s="129" t="s">
        <v>99</v>
      </c>
      <c r="AA1898" s="129" t="s">
        <v>99</v>
      </c>
      <c r="AB1898" s="129" t="s">
        <v>99</v>
      </c>
      <c r="AC1898" s="129" t="s">
        <v>99</v>
      </c>
      <c r="AD1898" s="129" t="s">
        <v>99</v>
      </c>
      <c r="AE1898" s="129">
        <v>2800</v>
      </c>
      <c r="AF1898" s="129">
        <v>2800</v>
      </c>
      <c r="AG1898" s="129">
        <v>2800</v>
      </c>
      <c r="AH1898" s="129">
        <v>2800</v>
      </c>
      <c r="AI1898" s="129">
        <v>2800</v>
      </c>
      <c r="AJ1898" s="129">
        <v>2800</v>
      </c>
      <c r="AK1898" s="129">
        <v>2800</v>
      </c>
      <c r="AL1898" s="129">
        <v>2800</v>
      </c>
      <c r="AM1898" s="129">
        <v>2800</v>
      </c>
      <c r="AN1898" s="129">
        <v>2800</v>
      </c>
      <c r="AO1898" s="129">
        <v>2800</v>
      </c>
      <c r="AP1898" s="129">
        <v>2800</v>
      </c>
      <c r="AQ1898" s="129">
        <v>2800</v>
      </c>
      <c r="AR1898" s="129">
        <v>2800</v>
      </c>
      <c r="AS1898" s="129">
        <v>2800</v>
      </c>
      <c r="AT1898" s="129">
        <v>2800</v>
      </c>
      <c r="AU1898" s="129">
        <v>2800</v>
      </c>
      <c r="AV1898" s="129">
        <v>2800</v>
      </c>
      <c r="AW1898" s="129">
        <v>2800</v>
      </c>
      <c r="AX1898" s="130">
        <v>2800</v>
      </c>
    </row>
    <row r="1899" spans="1:50">
      <c r="A1899" s="212"/>
      <c r="B1899" s="215"/>
      <c r="C1899" s="217" t="s">
        <v>43</v>
      </c>
      <c r="D1899" s="52" t="s">
        <v>24</v>
      </c>
      <c r="E1899" s="86" t="str">
        <f>A1889&amp;"/"&amp;B1889&amp;"/"&amp;C1899&amp;"/"&amp;D1899</f>
        <v>Gas fired power plants (Natural gas, biogas)/Gas turbine combined cycle/CHP with CCS/L</v>
      </c>
      <c r="F1899" s="61" t="str">
        <f>A1889</f>
        <v>Gas fired power plants (Natural gas, biogas)</v>
      </c>
      <c r="G1899" s="61" t="str">
        <f>B1889</f>
        <v>Gas turbine combined cycle</v>
      </c>
      <c r="H1899" s="61" t="str">
        <f>C1899</f>
        <v>CHP with CCS</v>
      </c>
      <c r="I1899" s="84" t="str">
        <f t="shared" si="93"/>
        <v>L</v>
      </c>
      <c r="J1899" s="121" t="s">
        <v>99</v>
      </c>
      <c r="K1899" s="121" t="s">
        <v>99</v>
      </c>
      <c r="L1899" s="121" t="s">
        <v>99</v>
      </c>
      <c r="M1899" s="121" t="s">
        <v>99</v>
      </c>
      <c r="N1899" s="121" t="s">
        <v>99</v>
      </c>
      <c r="O1899" s="121" t="s">
        <v>99</v>
      </c>
      <c r="P1899" s="121" t="s">
        <v>99</v>
      </c>
      <c r="Q1899" s="121" t="s">
        <v>99</v>
      </c>
      <c r="R1899" s="121" t="s">
        <v>99</v>
      </c>
      <c r="S1899" s="121" t="s">
        <v>99</v>
      </c>
      <c r="T1899" s="121" t="s">
        <v>99</v>
      </c>
      <c r="U1899" s="121" t="s">
        <v>99</v>
      </c>
      <c r="V1899" s="121" t="s">
        <v>99</v>
      </c>
      <c r="W1899" s="121" t="s">
        <v>99</v>
      </c>
      <c r="X1899" s="121" t="s">
        <v>99</v>
      </c>
      <c r="Y1899" s="121" t="s">
        <v>99</v>
      </c>
      <c r="Z1899" s="121" t="s">
        <v>99</v>
      </c>
      <c r="AA1899" s="121" t="s">
        <v>99</v>
      </c>
      <c r="AB1899" s="121" t="s">
        <v>99</v>
      </c>
      <c r="AC1899" s="121" t="s">
        <v>99</v>
      </c>
      <c r="AD1899" s="121" t="s">
        <v>99</v>
      </c>
      <c r="AE1899" s="121">
        <v>2800</v>
      </c>
      <c r="AF1899" s="121">
        <v>2800</v>
      </c>
      <c r="AG1899" s="121">
        <v>2800</v>
      </c>
      <c r="AH1899" s="121">
        <v>2800</v>
      </c>
      <c r="AI1899" s="121">
        <v>2800</v>
      </c>
      <c r="AJ1899" s="121">
        <v>2800</v>
      </c>
      <c r="AK1899" s="121">
        <v>2800</v>
      </c>
      <c r="AL1899" s="121">
        <v>2800</v>
      </c>
      <c r="AM1899" s="121">
        <v>2800</v>
      </c>
      <c r="AN1899" s="121">
        <v>2800</v>
      </c>
      <c r="AO1899" s="121">
        <v>2800</v>
      </c>
      <c r="AP1899" s="121">
        <v>2800</v>
      </c>
      <c r="AQ1899" s="121">
        <v>2800</v>
      </c>
      <c r="AR1899" s="121">
        <v>2800</v>
      </c>
      <c r="AS1899" s="121">
        <v>2800</v>
      </c>
      <c r="AT1899" s="121">
        <v>2800</v>
      </c>
      <c r="AU1899" s="121">
        <v>2800</v>
      </c>
      <c r="AV1899" s="121">
        <v>2800</v>
      </c>
      <c r="AW1899" s="121">
        <v>2800</v>
      </c>
      <c r="AX1899" s="122">
        <v>2800</v>
      </c>
    </row>
    <row r="1900" spans="1:50">
      <c r="A1900" s="212"/>
      <c r="B1900" s="218"/>
      <c r="C1900" s="210"/>
      <c r="D1900" s="93" t="s">
        <v>25</v>
      </c>
      <c r="E1900" s="73" t="str">
        <f>A1889&amp;"/"&amp;B1889&amp;"/"&amp;C1899&amp;"/"&amp;D1900</f>
        <v>Gas fired power plants (Natural gas, biogas)/Gas turbine combined cycle/CHP with CCS/M</v>
      </c>
      <c r="F1900" s="91" t="str">
        <f>A1889</f>
        <v>Gas fired power plants (Natural gas, biogas)</v>
      </c>
      <c r="G1900" s="91" t="str">
        <f>B1889</f>
        <v>Gas turbine combined cycle</v>
      </c>
      <c r="H1900" s="91" t="str">
        <f>C1899</f>
        <v>CHP with CCS</v>
      </c>
      <c r="I1900" s="70" t="str">
        <f t="shared" si="93"/>
        <v>M</v>
      </c>
      <c r="J1900" s="123" t="s">
        <v>99</v>
      </c>
      <c r="K1900" s="123" t="s">
        <v>99</v>
      </c>
      <c r="L1900" s="123" t="s">
        <v>99</v>
      </c>
      <c r="M1900" s="123" t="s">
        <v>99</v>
      </c>
      <c r="N1900" s="123" t="s">
        <v>99</v>
      </c>
      <c r="O1900" s="123" t="s">
        <v>99</v>
      </c>
      <c r="P1900" s="123" t="s">
        <v>99</v>
      </c>
      <c r="Q1900" s="123" t="s">
        <v>99</v>
      </c>
      <c r="R1900" s="123" t="s">
        <v>99</v>
      </c>
      <c r="S1900" s="123" t="s">
        <v>99</v>
      </c>
      <c r="T1900" s="123" t="s">
        <v>99</v>
      </c>
      <c r="U1900" s="123" t="s">
        <v>99</v>
      </c>
      <c r="V1900" s="123" t="s">
        <v>99</v>
      </c>
      <c r="W1900" s="123" t="s">
        <v>99</v>
      </c>
      <c r="X1900" s="123" t="s">
        <v>99</v>
      </c>
      <c r="Y1900" s="123" t="s">
        <v>99</v>
      </c>
      <c r="Z1900" s="123" t="s">
        <v>99</v>
      </c>
      <c r="AA1900" s="123" t="s">
        <v>99</v>
      </c>
      <c r="AB1900" s="123" t="s">
        <v>99</v>
      </c>
      <c r="AC1900" s="123" t="s">
        <v>99</v>
      </c>
      <c r="AD1900" s="123" t="s">
        <v>99</v>
      </c>
      <c r="AE1900" s="123">
        <v>2240</v>
      </c>
      <c r="AF1900" s="123">
        <v>2240</v>
      </c>
      <c r="AG1900" s="123">
        <v>2240</v>
      </c>
      <c r="AH1900" s="123">
        <v>2240</v>
      </c>
      <c r="AI1900" s="123">
        <v>2240</v>
      </c>
      <c r="AJ1900" s="123">
        <v>2240</v>
      </c>
      <c r="AK1900" s="123">
        <v>2240</v>
      </c>
      <c r="AL1900" s="123">
        <v>2240</v>
      </c>
      <c r="AM1900" s="123">
        <v>2240</v>
      </c>
      <c r="AN1900" s="123">
        <v>2240</v>
      </c>
      <c r="AO1900" s="123">
        <v>2240</v>
      </c>
      <c r="AP1900" s="123">
        <v>2240</v>
      </c>
      <c r="AQ1900" s="123">
        <v>2240</v>
      </c>
      <c r="AR1900" s="123">
        <v>2240</v>
      </c>
      <c r="AS1900" s="123">
        <v>2240</v>
      </c>
      <c r="AT1900" s="123">
        <v>2240</v>
      </c>
      <c r="AU1900" s="123">
        <v>2240</v>
      </c>
      <c r="AV1900" s="123">
        <v>2240</v>
      </c>
      <c r="AW1900" s="123">
        <v>2240</v>
      </c>
      <c r="AX1900" s="124">
        <v>2240</v>
      </c>
    </row>
    <row r="1901" spans="1:50">
      <c r="A1901" s="212"/>
      <c r="B1901" s="214" t="s">
        <v>51</v>
      </c>
      <c r="C1901" s="209" t="s">
        <v>36</v>
      </c>
      <c r="D1901" s="67" t="s">
        <v>25</v>
      </c>
      <c r="E1901" s="87" t="str">
        <f>A1889&amp;"/"&amp;B1901&amp;"/"&amp;C1901&amp;"/"&amp;D1901</f>
        <v>Gas fired power plants (Natural gas, biogas)/Gas turbine /Electricity only/M</v>
      </c>
      <c r="F1901" s="55" t="str">
        <f>A1889</f>
        <v>Gas fired power plants (Natural gas, biogas)</v>
      </c>
      <c r="G1901" s="55" t="str">
        <f>B1901</f>
        <v xml:space="preserve">Gas turbine </v>
      </c>
      <c r="H1901" s="55" t="str">
        <f>C1901</f>
        <v>Electricity only</v>
      </c>
      <c r="I1901" s="85" t="str">
        <f t="shared" si="93"/>
        <v>M</v>
      </c>
      <c r="J1901" s="125">
        <v>1500</v>
      </c>
      <c r="K1901" s="125">
        <v>1500</v>
      </c>
      <c r="L1901" s="125">
        <v>1500</v>
      </c>
      <c r="M1901" s="125">
        <v>1500</v>
      </c>
      <c r="N1901" s="125">
        <v>1500</v>
      </c>
      <c r="O1901" s="125">
        <v>1500</v>
      </c>
      <c r="P1901" s="125">
        <v>1500</v>
      </c>
      <c r="Q1901" s="125">
        <v>1500</v>
      </c>
      <c r="R1901" s="125">
        <v>1500</v>
      </c>
      <c r="S1901" s="125">
        <v>1500</v>
      </c>
      <c r="T1901" s="125">
        <v>1500</v>
      </c>
      <c r="U1901" s="125">
        <v>1500</v>
      </c>
      <c r="V1901" s="125">
        <v>1500</v>
      </c>
      <c r="W1901" s="125">
        <v>1500</v>
      </c>
      <c r="X1901" s="125">
        <v>1500</v>
      </c>
      <c r="Y1901" s="125">
        <v>1500</v>
      </c>
      <c r="Z1901" s="125">
        <v>1500</v>
      </c>
      <c r="AA1901" s="125">
        <v>1500</v>
      </c>
      <c r="AB1901" s="125">
        <v>1500</v>
      </c>
      <c r="AC1901" s="125">
        <v>1500</v>
      </c>
      <c r="AD1901" s="125">
        <v>1500</v>
      </c>
      <c r="AE1901" s="125">
        <v>1500</v>
      </c>
      <c r="AF1901" s="125">
        <v>1500</v>
      </c>
      <c r="AG1901" s="125">
        <v>1500</v>
      </c>
      <c r="AH1901" s="125">
        <v>1500</v>
      </c>
      <c r="AI1901" s="125">
        <v>1500</v>
      </c>
      <c r="AJ1901" s="125">
        <v>1500</v>
      </c>
      <c r="AK1901" s="125">
        <v>1500</v>
      </c>
      <c r="AL1901" s="125">
        <v>1500</v>
      </c>
      <c r="AM1901" s="125">
        <v>1500</v>
      </c>
      <c r="AN1901" s="125">
        <v>1500</v>
      </c>
      <c r="AO1901" s="125">
        <v>1500</v>
      </c>
      <c r="AP1901" s="125">
        <v>1500</v>
      </c>
      <c r="AQ1901" s="125">
        <v>1500</v>
      </c>
      <c r="AR1901" s="125">
        <v>1500</v>
      </c>
      <c r="AS1901" s="125">
        <v>1500</v>
      </c>
      <c r="AT1901" s="125">
        <v>1500</v>
      </c>
      <c r="AU1901" s="125">
        <v>1500</v>
      </c>
      <c r="AV1901" s="125">
        <v>1500</v>
      </c>
      <c r="AW1901" s="125">
        <v>1500</v>
      </c>
      <c r="AX1901" s="126">
        <v>1500</v>
      </c>
    </row>
    <row r="1902" spans="1:50">
      <c r="A1902" s="212"/>
      <c r="B1902" s="215"/>
      <c r="C1902" s="206"/>
      <c r="D1902" s="52" t="s">
        <v>38</v>
      </c>
      <c r="E1902" s="86" t="str">
        <f>A1889&amp;"/"&amp;B1901&amp;"/"&amp;C1901&amp;"/"&amp;D1902</f>
        <v>Gas fired power plants (Natural gas, biogas)/Gas turbine /Electricity only/S</v>
      </c>
      <c r="F1902" s="61" t="str">
        <f>A1889</f>
        <v>Gas fired power plants (Natural gas, biogas)</v>
      </c>
      <c r="G1902" s="61" t="str">
        <f>B1901</f>
        <v xml:space="preserve">Gas turbine </v>
      </c>
      <c r="H1902" s="61" t="str">
        <f>C1901</f>
        <v>Electricity only</v>
      </c>
      <c r="I1902" s="84" t="str">
        <f t="shared" si="93"/>
        <v>S</v>
      </c>
      <c r="J1902" s="121">
        <v>750</v>
      </c>
      <c r="K1902" s="121">
        <v>750</v>
      </c>
      <c r="L1902" s="121">
        <v>750</v>
      </c>
      <c r="M1902" s="121">
        <v>750</v>
      </c>
      <c r="N1902" s="121">
        <v>750</v>
      </c>
      <c r="O1902" s="121">
        <v>750</v>
      </c>
      <c r="P1902" s="121">
        <v>750</v>
      </c>
      <c r="Q1902" s="121">
        <v>750</v>
      </c>
      <c r="R1902" s="121">
        <v>750</v>
      </c>
      <c r="S1902" s="121">
        <v>750</v>
      </c>
      <c r="T1902" s="121">
        <v>750</v>
      </c>
      <c r="U1902" s="121">
        <v>750</v>
      </c>
      <c r="V1902" s="121">
        <v>750</v>
      </c>
      <c r="W1902" s="121">
        <v>750</v>
      </c>
      <c r="X1902" s="121">
        <v>750</v>
      </c>
      <c r="Y1902" s="121">
        <v>750</v>
      </c>
      <c r="Z1902" s="121">
        <v>750</v>
      </c>
      <c r="AA1902" s="121">
        <v>750</v>
      </c>
      <c r="AB1902" s="121">
        <v>750</v>
      </c>
      <c r="AC1902" s="121">
        <v>750</v>
      </c>
      <c r="AD1902" s="121">
        <v>750</v>
      </c>
      <c r="AE1902" s="121">
        <v>750</v>
      </c>
      <c r="AF1902" s="121">
        <v>750</v>
      </c>
      <c r="AG1902" s="121">
        <v>750</v>
      </c>
      <c r="AH1902" s="121">
        <v>750</v>
      </c>
      <c r="AI1902" s="121">
        <v>750</v>
      </c>
      <c r="AJ1902" s="121">
        <v>750</v>
      </c>
      <c r="AK1902" s="121">
        <v>750</v>
      </c>
      <c r="AL1902" s="121">
        <v>750</v>
      </c>
      <c r="AM1902" s="121">
        <v>750</v>
      </c>
      <c r="AN1902" s="121">
        <v>750</v>
      </c>
      <c r="AO1902" s="121">
        <v>750</v>
      </c>
      <c r="AP1902" s="121">
        <v>750</v>
      </c>
      <c r="AQ1902" s="121">
        <v>750</v>
      </c>
      <c r="AR1902" s="121">
        <v>750</v>
      </c>
      <c r="AS1902" s="121">
        <v>750</v>
      </c>
      <c r="AT1902" s="121">
        <v>750</v>
      </c>
      <c r="AU1902" s="121">
        <v>750</v>
      </c>
      <c r="AV1902" s="121">
        <v>750</v>
      </c>
      <c r="AW1902" s="121">
        <v>750</v>
      </c>
      <c r="AX1902" s="122">
        <v>750</v>
      </c>
    </row>
    <row r="1903" spans="1:50">
      <c r="A1903" s="212"/>
      <c r="B1903" s="215"/>
      <c r="C1903" s="216"/>
      <c r="D1903" s="106" t="s">
        <v>47</v>
      </c>
      <c r="E1903" s="86" t="str">
        <f>A1889&amp;"/"&amp;B1901&amp;"/"&amp;C1901&amp;"/"&amp;D1903</f>
        <v>Gas fired power plants (Natural gas, biogas)/Gas turbine /Electricity only/XS</v>
      </c>
      <c r="F1903" s="61" t="str">
        <f>A1889</f>
        <v>Gas fired power plants (Natural gas, biogas)</v>
      </c>
      <c r="G1903" s="61" t="str">
        <f>B1901</f>
        <v xml:space="preserve">Gas turbine </v>
      </c>
      <c r="H1903" s="61" t="str">
        <f>C1901</f>
        <v>Electricity only</v>
      </c>
      <c r="I1903" s="84" t="str">
        <f t="shared" si="93"/>
        <v>XS</v>
      </c>
      <c r="J1903" s="121">
        <v>37.5</v>
      </c>
      <c r="K1903" s="121">
        <v>37.5</v>
      </c>
      <c r="L1903" s="121">
        <v>37.5</v>
      </c>
      <c r="M1903" s="121">
        <v>37.5</v>
      </c>
      <c r="N1903" s="121">
        <v>37.5</v>
      </c>
      <c r="O1903" s="121">
        <v>37.5</v>
      </c>
      <c r="P1903" s="121">
        <v>37.5</v>
      </c>
      <c r="Q1903" s="121">
        <v>37.5</v>
      </c>
      <c r="R1903" s="121">
        <v>37.5</v>
      </c>
      <c r="S1903" s="121">
        <v>37.5</v>
      </c>
      <c r="T1903" s="121">
        <v>37.5</v>
      </c>
      <c r="U1903" s="121">
        <v>37.5</v>
      </c>
      <c r="V1903" s="121">
        <v>37.5</v>
      </c>
      <c r="W1903" s="121">
        <v>37.5</v>
      </c>
      <c r="X1903" s="121">
        <v>37.5</v>
      </c>
      <c r="Y1903" s="121">
        <v>37.5</v>
      </c>
      <c r="Z1903" s="121">
        <v>37.5</v>
      </c>
      <c r="AA1903" s="121">
        <v>37.5</v>
      </c>
      <c r="AB1903" s="121">
        <v>37.5</v>
      </c>
      <c r="AC1903" s="121">
        <v>37.5</v>
      </c>
      <c r="AD1903" s="121">
        <v>37.5</v>
      </c>
      <c r="AE1903" s="121">
        <v>37.5</v>
      </c>
      <c r="AF1903" s="121">
        <v>37.5</v>
      </c>
      <c r="AG1903" s="121">
        <v>37.5</v>
      </c>
      <c r="AH1903" s="121">
        <v>37.5</v>
      </c>
      <c r="AI1903" s="121">
        <v>37.5</v>
      </c>
      <c r="AJ1903" s="121">
        <v>37.5</v>
      </c>
      <c r="AK1903" s="121">
        <v>37.5</v>
      </c>
      <c r="AL1903" s="121">
        <v>37.5</v>
      </c>
      <c r="AM1903" s="121">
        <v>37.5</v>
      </c>
      <c r="AN1903" s="121">
        <v>37.5</v>
      </c>
      <c r="AO1903" s="121">
        <v>37.5</v>
      </c>
      <c r="AP1903" s="121">
        <v>37.5</v>
      </c>
      <c r="AQ1903" s="121">
        <v>37.5</v>
      </c>
      <c r="AR1903" s="121">
        <v>37.5</v>
      </c>
      <c r="AS1903" s="121">
        <v>37.5</v>
      </c>
      <c r="AT1903" s="121">
        <v>37.5</v>
      </c>
      <c r="AU1903" s="121">
        <v>37.5</v>
      </c>
      <c r="AV1903" s="121">
        <v>37.5</v>
      </c>
      <c r="AW1903" s="121">
        <v>37.5</v>
      </c>
      <c r="AX1903" s="122">
        <v>37.5</v>
      </c>
    </row>
    <row r="1904" spans="1:50">
      <c r="A1904" s="212"/>
      <c r="B1904" s="215"/>
      <c r="C1904" s="217" t="s">
        <v>26</v>
      </c>
      <c r="D1904" s="52" t="s">
        <v>25</v>
      </c>
      <c r="E1904" s="56" t="str">
        <f>A1889&amp;"/"&amp;B1901&amp;"/"&amp;C1904&amp;"/"&amp;D1904</f>
        <v>Gas fired power plants (Natural gas, biogas)/Gas turbine /CHP/M</v>
      </c>
      <c r="F1904" s="103" t="str">
        <f>A1889</f>
        <v>Gas fired power plants (Natural gas, biogas)</v>
      </c>
      <c r="G1904" s="103" t="str">
        <f>B1901</f>
        <v xml:space="preserve">Gas turbine </v>
      </c>
      <c r="H1904" s="103" t="str">
        <f>C1904</f>
        <v>CHP</v>
      </c>
      <c r="I1904" s="104" t="str">
        <f t="shared" si="93"/>
        <v>M</v>
      </c>
      <c r="J1904" s="127">
        <v>1724.9999999999998</v>
      </c>
      <c r="K1904" s="127">
        <v>1724.9999999999998</v>
      </c>
      <c r="L1904" s="127">
        <v>1724.9999999999998</v>
      </c>
      <c r="M1904" s="127">
        <v>1724.9999999999998</v>
      </c>
      <c r="N1904" s="127">
        <v>1724.9999999999998</v>
      </c>
      <c r="O1904" s="127">
        <v>1724.9999999999998</v>
      </c>
      <c r="P1904" s="127">
        <v>1724.9999999999998</v>
      </c>
      <c r="Q1904" s="127">
        <v>1724.9999999999998</v>
      </c>
      <c r="R1904" s="127">
        <v>1724.9999999999998</v>
      </c>
      <c r="S1904" s="127">
        <v>1724.9999999999998</v>
      </c>
      <c r="T1904" s="127">
        <v>1724.9999999999998</v>
      </c>
      <c r="U1904" s="127">
        <v>1724.9999999999998</v>
      </c>
      <c r="V1904" s="127">
        <v>1724.9999999999998</v>
      </c>
      <c r="W1904" s="127">
        <v>1724.9999999999998</v>
      </c>
      <c r="X1904" s="127">
        <v>1724.9999999999998</v>
      </c>
      <c r="Y1904" s="127">
        <v>1724.9999999999998</v>
      </c>
      <c r="Z1904" s="127">
        <v>1724.9999999999998</v>
      </c>
      <c r="AA1904" s="127">
        <v>1724.9999999999998</v>
      </c>
      <c r="AB1904" s="127">
        <v>1724.9999999999998</v>
      </c>
      <c r="AC1904" s="127">
        <v>1724.9999999999998</v>
      </c>
      <c r="AD1904" s="127">
        <v>1724.9999999999998</v>
      </c>
      <c r="AE1904" s="127">
        <v>1724.9999999999998</v>
      </c>
      <c r="AF1904" s="127">
        <v>1724.9999999999998</v>
      </c>
      <c r="AG1904" s="127">
        <v>1724.9999999999998</v>
      </c>
      <c r="AH1904" s="127">
        <v>1724.9999999999998</v>
      </c>
      <c r="AI1904" s="127">
        <v>1724.9999999999998</v>
      </c>
      <c r="AJ1904" s="127">
        <v>1724.9999999999998</v>
      </c>
      <c r="AK1904" s="127">
        <v>1724.9999999999998</v>
      </c>
      <c r="AL1904" s="127">
        <v>1724.9999999999998</v>
      </c>
      <c r="AM1904" s="127">
        <v>1724.9999999999998</v>
      </c>
      <c r="AN1904" s="127">
        <v>1724.9999999999998</v>
      </c>
      <c r="AO1904" s="127">
        <v>1724.9999999999998</v>
      </c>
      <c r="AP1904" s="127">
        <v>1724.9999999999998</v>
      </c>
      <c r="AQ1904" s="127">
        <v>1724.9999999999998</v>
      </c>
      <c r="AR1904" s="127">
        <v>1724.9999999999998</v>
      </c>
      <c r="AS1904" s="127">
        <v>1724.9999999999998</v>
      </c>
      <c r="AT1904" s="127">
        <v>1724.9999999999998</v>
      </c>
      <c r="AU1904" s="127">
        <v>1724.9999999999998</v>
      </c>
      <c r="AV1904" s="127">
        <v>1724.9999999999998</v>
      </c>
      <c r="AW1904" s="127">
        <v>1724.9999999999998</v>
      </c>
      <c r="AX1904" s="128">
        <v>1724.9999999999998</v>
      </c>
    </row>
    <row r="1905" spans="1:50">
      <c r="A1905" s="212"/>
      <c r="B1905" s="215"/>
      <c r="C1905" s="206"/>
      <c r="D1905" s="52" t="s">
        <v>38</v>
      </c>
      <c r="E1905" s="86" t="str">
        <f>A1889&amp;"/"&amp;B1901&amp;"/"&amp;C1904&amp;"/"&amp;D1905</f>
        <v>Gas fired power plants (Natural gas, biogas)/Gas turbine /CHP/S</v>
      </c>
      <c r="F1905" s="61" t="str">
        <f>A1889</f>
        <v>Gas fired power plants (Natural gas, biogas)</v>
      </c>
      <c r="G1905" s="61" t="str">
        <f>B1901</f>
        <v xml:space="preserve">Gas turbine </v>
      </c>
      <c r="H1905" s="61" t="str">
        <f>C1904</f>
        <v>CHP</v>
      </c>
      <c r="I1905" s="84" t="str">
        <f t="shared" si="93"/>
        <v>S</v>
      </c>
      <c r="J1905" s="121">
        <v>1380</v>
      </c>
      <c r="K1905" s="121">
        <v>1380</v>
      </c>
      <c r="L1905" s="121">
        <v>1380</v>
      </c>
      <c r="M1905" s="121">
        <v>1380</v>
      </c>
      <c r="N1905" s="121">
        <v>1380</v>
      </c>
      <c r="O1905" s="121">
        <v>1380</v>
      </c>
      <c r="P1905" s="121">
        <v>1380</v>
      </c>
      <c r="Q1905" s="121">
        <v>1380</v>
      </c>
      <c r="R1905" s="121">
        <v>1380</v>
      </c>
      <c r="S1905" s="121">
        <v>1380</v>
      </c>
      <c r="T1905" s="121">
        <v>1380</v>
      </c>
      <c r="U1905" s="121">
        <v>1380</v>
      </c>
      <c r="V1905" s="121">
        <v>1380</v>
      </c>
      <c r="W1905" s="121">
        <v>1380</v>
      </c>
      <c r="X1905" s="121">
        <v>1380</v>
      </c>
      <c r="Y1905" s="121">
        <v>1380</v>
      </c>
      <c r="Z1905" s="121">
        <v>1380</v>
      </c>
      <c r="AA1905" s="121">
        <v>1380</v>
      </c>
      <c r="AB1905" s="121">
        <v>1380</v>
      </c>
      <c r="AC1905" s="121">
        <v>1380</v>
      </c>
      <c r="AD1905" s="121">
        <v>1380</v>
      </c>
      <c r="AE1905" s="121">
        <v>1380</v>
      </c>
      <c r="AF1905" s="121">
        <v>1380</v>
      </c>
      <c r="AG1905" s="121">
        <v>1380</v>
      </c>
      <c r="AH1905" s="121">
        <v>1380</v>
      </c>
      <c r="AI1905" s="121">
        <v>1380</v>
      </c>
      <c r="AJ1905" s="121">
        <v>1380</v>
      </c>
      <c r="AK1905" s="121">
        <v>1380</v>
      </c>
      <c r="AL1905" s="121">
        <v>1380</v>
      </c>
      <c r="AM1905" s="121">
        <v>1380</v>
      </c>
      <c r="AN1905" s="121">
        <v>1380</v>
      </c>
      <c r="AO1905" s="121">
        <v>1380</v>
      </c>
      <c r="AP1905" s="121">
        <v>1380</v>
      </c>
      <c r="AQ1905" s="121">
        <v>1380</v>
      </c>
      <c r="AR1905" s="121">
        <v>1380</v>
      </c>
      <c r="AS1905" s="121">
        <v>1380</v>
      </c>
      <c r="AT1905" s="121">
        <v>1380</v>
      </c>
      <c r="AU1905" s="121">
        <v>1380</v>
      </c>
      <c r="AV1905" s="121">
        <v>1380</v>
      </c>
      <c r="AW1905" s="121">
        <v>1380</v>
      </c>
      <c r="AX1905" s="122">
        <v>1380</v>
      </c>
    </row>
    <row r="1906" spans="1:50">
      <c r="A1906" s="212"/>
      <c r="B1906" s="218"/>
      <c r="C1906" s="210"/>
      <c r="D1906" s="93" t="s">
        <v>47</v>
      </c>
      <c r="E1906" s="73" t="str">
        <f>A1889&amp;"/"&amp;B1901&amp;"/"&amp;C1904&amp;"/"&amp;D1906</f>
        <v>Gas fired power plants (Natural gas, biogas)/Gas turbine /CHP/XS</v>
      </c>
      <c r="F1906" s="91" t="str">
        <f>A1889</f>
        <v>Gas fired power plants (Natural gas, biogas)</v>
      </c>
      <c r="G1906" s="91" t="str">
        <f>B1901</f>
        <v xml:space="preserve">Gas turbine </v>
      </c>
      <c r="H1906" s="91" t="str">
        <f>C1904</f>
        <v>CHP</v>
      </c>
      <c r="I1906" s="70" t="str">
        <f t="shared" si="93"/>
        <v>XS</v>
      </c>
      <c r="J1906" s="123">
        <v>69</v>
      </c>
      <c r="K1906" s="123">
        <v>69</v>
      </c>
      <c r="L1906" s="123">
        <v>69</v>
      </c>
      <c r="M1906" s="123">
        <v>69</v>
      </c>
      <c r="N1906" s="123">
        <v>69</v>
      </c>
      <c r="O1906" s="123">
        <v>69</v>
      </c>
      <c r="P1906" s="123">
        <v>69</v>
      </c>
      <c r="Q1906" s="123">
        <v>69</v>
      </c>
      <c r="R1906" s="123">
        <v>69</v>
      </c>
      <c r="S1906" s="123">
        <v>69</v>
      </c>
      <c r="T1906" s="123">
        <v>69</v>
      </c>
      <c r="U1906" s="123">
        <v>69</v>
      </c>
      <c r="V1906" s="123">
        <v>69</v>
      </c>
      <c r="W1906" s="123">
        <v>69</v>
      </c>
      <c r="X1906" s="123">
        <v>69</v>
      </c>
      <c r="Y1906" s="123">
        <v>69</v>
      </c>
      <c r="Z1906" s="123">
        <v>69</v>
      </c>
      <c r="AA1906" s="123">
        <v>69</v>
      </c>
      <c r="AB1906" s="123">
        <v>69</v>
      </c>
      <c r="AC1906" s="123">
        <v>69</v>
      </c>
      <c r="AD1906" s="123">
        <v>69</v>
      </c>
      <c r="AE1906" s="123">
        <v>69</v>
      </c>
      <c r="AF1906" s="123">
        <v>69</v>
      </c>
      <c r="AG1906" s="123">
        <v>69</v>
      </c>
      <c r="AH1906" s="123">
        <v>69</v>
      </c>
      <c r="AI1906" s="123">
        <v>69</v>
      </c>
      <c r="AJ1906" s="123">
        <v>69</v>
      </c>
      <c r="AK1906" s="123">
        <v>69</v>
      </c>
      <c r="AL1906" s="123">
        <v>69</v>
      </c>
      <c r="AM1906" s="123">
        <v>69</v>
      </c>
      <c r="AN1906" s="123">
        <v>69</v>
      </c>
      <c r="AO1906" s="123">
        <v>69</v>
      </c>
      <c r="AP1906" s="123">
        <v>69</v>
      </c>
      <c r="AQ1906" s="123">
        <v>69</v>
      </c>
      <c r="AR1906" s="123">
        <v>69</v>
      </c>
      <c r="AS1906" s="123">
        <v>69</v>
      </c>
      <c r="AT1906" s="123">
        <v>69</v>
      </c>
      <c r="AU1906" s="123">
        <v>69</v>
      </c>
      <c r="AV1906" s="123">
        <v>69</v>
      </c>
      <c r="AW1906" s="123">
        <v>69</v>
      </c>
      <c r="AX1906" s="124">
        <v>69</v>
      </c>
    </row>
    <row r="1907" spans="1:50">
      <c r="A1907" s="212"/>
      <c r="B1907" s="214" t="s">
        <v>46</v>
      </c>
      <c r="C1907" s="209" t="s">
        <v>36</v>
      </c>
      <c r="D1907" s="67" t="s">
        <v>24</v>
      </c>
      <c r="E1907" s="87" t="str">
        <f>A1889&amp;"/"&amp;B1907&amp;"/"&amp;C1907&amp;"/"&amp;D1907</f>
        <v>Gas fired power plants (Natural gas, biogas)/Steam turbine/Electricity only/L</v>
      </c>
      <c r="F1907" s="55" t="str">
        <f>A1889</f>
        <v>Gas fired power plants (Natural gas, biogas)</v>
      </c>
      <c r="G1907" s="55" t="str">
        <f>B1907</f>
        <v>Steam turbine</v>
      </c>
      <c r="H1907" s="55" t="str">
        <f>C1907</f>
        <v>Electricity only</v>
      </c>
      <c r="I1907" s="85" t="str">
        <f t="shared" si="93"/>
        <v>L</v>
      </c>
      <c r="J1907" s="125">
        <v>3750</v>
      </c>
      <c r="K1907" s="125">
        <v>3750</v>
      </c>
      <c r="L1907" s="125">
        <v>3750</v>
      </c>
      <c r="M1907" s="125">
        <v>3750</v>
      </c>
      <c r="N1907" s="125">
        <v>3750</v>
      </c>
      <c r="O1907" s="125">
        <v>3750</v>
      </c>
      <c r="P1907" s="125">
        <v>3750</v>
      </c>
      <c r="Q1907" s="125">
        <v>3750</v>
      </c>
      <c r="R1907" s="125">
        <v>3750</v>
      </c>
      <c r="S1907" s="125">
        <v>3750</v>
      </c>
      <c r="T1907" s="125">
        <v>3750</v>
      </c>
      <c r="U1907" s="125">
        <v>3750</v>
      </c>
      <c r="V1907" s="125">
        <v>3750</v>
      </c>
      <c r="W1907" s="125">
        <v>3750</v>
      </c>
      <c r="X1907" s="125">
        <v>3750</v>
      </c>
      <c r="Y1907" s="125">
        <v>3750</v>
      </c>
      <c r="Z1907" s="125">
        <v>3750</v>
      </c>
      <c r="AA1907" s="125">
        <v>3750</v>
      </c>
      <c r="AB1907" s="125">
        <v>3750</v>
      </c>
      <c r="AC1907" s="125">
        <v>3750</v>
      </c>
      <c r="AD1907" s="125">
        <v>3750</v>
      </c>
      <c r="AE1907" s="125">
        <v>3750</v>
      </c>
      <c r="AF1907" s="125">
        <v>3750</v>
      </c>
      <c r="AG1907" s="125">
        <v>3750</v>
      </c>
      <c r="AH1907" s="125">
        <v>3750</v>
      </c>
      <c r="AI1907" s="125">
        <v>3750</v>
      </c>
      <c r="AJ1907" s="125">
        <v>3750</v>
      </c>
      <c r="AK1907" s="125">
        <v>3750</v>
      </c>
      <c r="AL1907" s="125">
        <v>3750</v>
      </c>
      <c r="AM1907" s="125">
        <v>3750</v>
      </c>
      <c r="AN1907" s="125">
        <v>3750</v>
      </c>
      <c r="AO1907" s="125">
        <v>3750</v>
      </c>
      <c r="AP1907" s="125">
        <v>3750</v>
      </c>
      <c r="AQ1907" s="125">
        <v>3750</v>
      </c>
      <c r="AR1907" s="125">
        <v>3750</v>
      </c>
      <c r="AS1907" s="125">
        <v>3750</v>
      </c>
      <c r="AT1907" s="125">
        <v>3750</v>
      </c>
      <c r="AU1907" s="125">
        <v>3750</v>
      </c>
      <c r="AV1907" s="125">
        <v>3750</v>
      </c>
      <c r="AW1907" s="125">
        <v>3750</v>
      </c>
      <c r="AX1907" s="126">
        <v>3750</v>
      </c>
    </row>
    <row r="1908" spans="1:50">
      <c r="A1908" s="212"/>
      <c r="B1908" s="215"/>
      <c r="C1908" s="206"/>
      <c r="D1908" s="52" t="s">
        <v>25</v>
      </c>
      <c r="E1908" s="86" t="str">
        <f>A1889&amp;"/"&amp;B1907&amp;"/"&amp;C1907&amp;"/"&amp;D1908</f>
        <v>Gas fired power plants (Natural gas, biogas)/Steam turbine/Electricity only/M</v>
      </c>
      <c r="F1908" s="61" t="str">
        <f>A1889</f>
        <v>Gas fired power plants (Natural gas, biogas)</v>
      </c>
      <c r="G1908" s="61" t="str">
        <f>B1907</f>
        <v>Steam turbine</v>
      </c>
      <c r="H1908" s="61" t="str">
        <f>C1907</f>
        <v>Electricity only</v>
      </c>
      <c r="I1908" s="84" t="str">
        <f t="shared" si="93"/>
        <v>M</v>
      </c>
      <c r="J1908" s="121">
        <v>3000</v>
      </c>
      <c r="K1908" s="121">
        <v>3000</v>
      </c>
      <c r="L1908" s="121">
        <v>3000</v>
      </c>
      <c r="M1908" s="121">
        <v>3000</v>
      </c>
      <c r="N1908" s="121">
        <v>3000</v>
      </c>
      <c r="O1908" s="121">
        <v>3000</v>
      </c>
      <c r="P1908" s="121">
        <v>3000</v>
      </c>
      <c r="Q1908" s="121">
        <v>3000</v>
      </c>
      <c r="R1908" s="121">
        <v>3000</v>
      </c>
      <c r="S1908" s="121">
        <v>3000</v>
      </c>
      <c r="T1908" s="121">
        <v>3000</v>
      </c>
      <c r="U1908" s="121">
        <v>3000</v>
      </c>
      <c r="V1908" s="121">
        <v>3000</v>
      </c>
      <c r="W1908" s="121">
        <v>3000</v>
      </c>
      <c r="X1908" s="121">
        <v>3000</v>
      </c>
      <c r="Y1908" s="121">
        <v>3000</v>
      </c>
      <c r="Z1908" s="121">
        <v>3000</v>
      </c>
      <c r="AA1908" s="121">
        <v>3000</v>
      </c>
      <c r="AB1908" s="121">
        <v>3000</v>
      </c>
      <c r="AC1908" s="121">
        <v>3000</v>
      </c>
      <c r="AD1908" s="121">
        <v>3000</v>
      </c>
      <c r="AE1908" s="121">
        <v>3000</v>
      </c>
      <c r="AF1908" s="121">
        <v>3000</v>
      </c>
      <c r="AG1908" s="121">
        <v>3000</v>
      </c>
      <c r="AH1908" s="121">
        <v>3000</v>
      </c>
      <c r="AI1908" s="121">
        <v>3000</v>
      </c>
      <c r="AJ1908" s="121">
        <v>3000</v>
      </c>
      <c r="AK1908" s="121">
        <v>3000</v>
      </c>
      <c r="AL1908" s="121">
        <v>3000</v>
      </c>
      <c r="AM1908" s="121">
        <v>3000</v>
      </c>
      <c r="AN1908" s="121">
        <v>3000</v>
      </c>
      <c r="AO1908" s="121">
        <v>3000</v>
      </c>
      <c r="AP1908" s="121">
        <v>3000</v>
      </c>
      <c r="AQ1908" s="121">
        <v>3000</v>
      </c>
      <c r="AR1908" s="121">
        <v>3000</v>
      </c>
      <c r="AS1908" s="121">
        <v>3000</v>
      </c>
      <c r="AT1908" s="121">
        <v>3000</v>
      </c>
      <c r="AU1908" s="121">
        <v>3000</v>
      </c>
      <c r="AV1908" s="121">
        <v>3000</v>
      </c>
      <c r="AW1908" s="121">
        <v>3000</v>
      </c>
      <c r="AX1908" s="122">
        <v>3000</v>
      </c>
    </row>
    <row r="1909" spans="1:50">
      <c r="A1909" s="212"/>
      <c r="B1909" s="215"/>
      <c r="C1909" s="206"/>
      <c r="D1909" s="52" t="s">
        <v>38</v>
      </c>
      <c r="E1909" s="86" t="str">
        <f>A1889&amp;"/"&amp;B1907&amp;"/"&amp;C1907&amp;"/"&amp;D1909</f>
        <v>Gas fired power plants (Natural gas, biogas)/Steam turbine/Electricity only/S</v>
      </c>
      <c r="F1909" s="61" t="str">
        <f>A1889</f>
        <v>Gas fired power plants (Natural gas, biogas)</v>
      </c>
      <c r="G1909" s="61" t="str">
        <f>B1907</f>
        <v>Steam turbine</v>
      </c>
      <c r="H1909" s="61" t="str">
        <f>C1907</f>
        <v>Electricity only</v>
      </c>
      <c r="I1909" s="84" t="str">
        <f t="shared" si="93"/>
        <v>S</v>
      </c>
      <c r="J1909" s="121">
        <v>2250</v>
      </c>
      <c r="K1909" s="121">
        <v>2250</v>
      </c>
      <c r="L1909" s="121">
        <v>2250</v>
      </c>
      <c r="M1909" s="121">
        <v>2250</v>
      </c>
      <c r="N1909" s="121">
        <v>2250</v>
      </c>
      <c r="O1909" s="121">
        <v>2250</v>
      </c>
      <c r="P1909" s="121">
        <v>2250</v>
      </c>
      <c r="Q1909" s="121">
        <v>2250</v>
      </c>
      <c r="R1909" s="121">
        <v>2250</v>
      </c>
      <c r="S1909" s="121">
        <v>2250</v>
      </c>
      <c r="T1909" s="121">
        <v>2250</v>
      </c>
      <c r="U1909" s="121">
        <v>2250</v>
      </c>
      <c r="V1909" s="121">
        <v>2250</v>
      </c>
      <c r="W1909" s="121">
        <v>2250</v>
      </c>
      <c r="X1909" s="121">
        <v>2250</v>
      </c>
      <c r="Y1909" s="121">
        <v>2250</v>
      </c>
      <c r="Z1909" s="121">
        <v>2250</v>
      </c>
      <c r="AA1909" s="121">
        <v>2250</v>
      </c>
      <c r="AB1909" s="121">
        <v>2250</v>
      </c>
      <c r="AC1909" s="121">
        <v>2250</v>
      </c>
      <c r="AD1909" s="121">
        <v>2250</v>
      </c>
      <c r="AE1909" s="121">
        <v>2250</v>
      </c>
      <c r="AF1909" s="121">
        <v>2250</v>
      </c>
      <c r="AG1909" s="121">
        <v>2250</v>
      </c>
      <c r="AH1909" s="121">
        <v>2250</v>
      </c>
      <c r="AI1909" s="121">
        <v>2250</v>
      </c>
      <c r="AJ1909" s="121">
        <v>2250</v>
      </c>
      <c r="AK1909" s="121">
        <v>2250</v>
      </c>
      <c r="AL1909" s="121">
        <v>2250</v>
      </c>
      <c r="AM1909" s="121">
        <v>2250</v>
      </c>
      <c r="AN1909" s="121">
        <v>2250</v>
      </c>
      <c r="AO1909" s="121">
        <v>2250</v>
      </c>
      <c r="AP1909" s="121">
        <v>2250</v>
      </c>
      <c r="AQ1909" s="121">
        <v>2250</v>
      </c>
      <c r="AR1909" s="121">
        <v>2250</v>
      </c>
      <c r="AS1909" s="121">
        <v>2250</v>
      </c>
      <c r="AT1909" s="121">
        <v>2250</v>
      </c>
      <c r="AU1909" s="121">
        <v>2250</v>
      </c>
      <c r="AV1909" s="121">
        <v>2250</v>
      </c>
      <c r="AW1909" s="121">
        <v>2250</v>
      </c>
      <c r="AX1909" s="122">
        <v>2250</v>
      </c>
    </row>
    <row r="1910" spans="1:50">
      <c r="A1910" s="212"/>
      <c r="B1910" s="215"/>
      <c r="C1910" s="216"/>
      <c r="D1910" s="52" t="s">
        <v>47</v>
      </c>
      <c r="E1910" s="86" t="str">
        <f>A1889&amp;"/"&amp;B1907&amp;"/"&amp;C1907&amp;"/"&amp;D1910</f>
        <v>Gas fired power plants (Natural gas, biogas)/Steam turbine/Electricity only/XS</v>
      </c>
      <c r="F1910" s="61" t="str">
        <f>A1889</f>
        <v>Gas fired power plants (Natural gas, biogas)</v>
      </c>
      <c r="G1910" s="61" t="str">
        <f>B1907</f>
        <v>Steam turbine</v>
      </c>
      <c r="H1910" s="61" t="str">
        <f>C1907</f>
        <v>Electricity only</v>
      </c>
      <c r="I1910" s="84" t="str">
        <f t="shared" si="93"/>
        <v>XS</v>
      </c>
      <c r="J1910" s="121">
        <v>1912.5</v>
      </c>
      <c r="K1910" s="121">
        <v>1912.5</v>
      </c>
      <c r="L1910" s="121">
        <v>1912.5</v>
      </c>
      <c r="M1910" s="121">
        <v>1912.5</v>
      </c>
      <c r="N1910" s="121">
        <v>1912.5</v>
      </c>
      <c r="O1910" s="121">
        <v>1912.5</v>
      </c>
      <c r="P1910" s="121">
        <v>1912.5</v>
      </c>
      <c r="Q1910" s="121">
        <v>1912.5</v>
      </c>
      <c r="R1910" s="121">
        <v>1912.5</v>
      </c>
      <c r="S1910" s="121">
        <v>1912.5</v>
      </c>
      <c r="T1910" s="121">
        <v>1912.5</v>
      </c>
      <c r="U1910" s="121">
        <v>1912.5</v>
      </c>
      <c r="V1910" s="121">
        <v>1912.5</v>
      </c>
      <c r="W1910" s="121">
        <v>1912.5</v>
      </c>
      <c r="X1910" s="121">
        <v>1912.5</v>
      </c>
      <c r="Y1910" s="121">
        <v>1912.5</v>
      </c>
      <c r="Z1910" s="121">
        <v>1912.5</v>
      </c>
      <c r="AA1910" s="121">
        <v>1912.5</v>
      </c>
      <c r="AB1910" s="121">
        <v>1912.5</v>
      </c>
      <c r="AC1910" s="121">
        <v>1912.5</v>
      </c>
      <c r="AD1910" s="121">
        <v>1912.5</v>
      </c>
      <c r="AE1910" s="121">
        <v>1912.5</v>
      </c>
      <c r="AF1910" s="121">
        <v>1912.5</v>
      </c>
      <c r="AG1910" s="121">
        <v>1912.5</v>
      </c>
      <c r="AH1910" s="121">
        <v>1912.5</v>
      </c>
      <c r="AI1910" s="121">
        <v>1912.5</v>
      </c>
      <c r="AJ1910" s="121">
        <v>1912.5</v>
      </c>
      <c r="AK1910" s="121">
        <v>1912.5</v>
      </c>
      <c r="AL1910" s="121">
        <v>1912.5</v>
      </c>
      <c r="AM1910" s="121">
        <v>1912.5</v>
      </c>
      <c r="AN1910" s="121">
        <v>1912.5</v>
      </c>
      <c r="AO1910" s="121">
        <v>1912.5</v>
      </c>
      <c r="AP1910" s="121">
        <v>1912.5</v>
      </c>
      <c r="AQ1910" s="121">
        <v>1912.5</v>
      </c>
      <c r="AR1910" s="121">
        <v>1912.5</v>
      </c>
      <c r="AS1910" s="121">
        <v>1912.5</v>
      </c>
      <c r="AT1910" s="121">
        <v>1912.5</v>
      </c>
      <c r="AU1910" s="121">
        <v>1912.5</v>
      </c>
      <c r="AV1910" s="121">
        <v>1912.5</v>
      </c>
      <c r="AW1910" s="121">
        <v>1912.5</v>
      </c>
      <c r="AX1910" s="122">
        <v>1912.5</v>
      </c>
    </row>
    <row r="1911" spans="1:50">
      <c r="A1911" s="212"/>
      <c r="B1911" s="215"/>
      <c r="C1911" s="217" t="s">
        <v>26</v>
      </c>
      <c r="D1911" s="83" t="s">
        <v>24</v>
      </c>
      <c r="E1911" s="56" t="str">
        <f>A1889&amp;"/"&amp;B1907&amp;"/"&amp;C1911&amp;"/"&amp;D1911</f>
        <v>Gas fired power plants (Natural gas, biogas)/Steam turbine/CHP/L</v>
      </c>
      <c r="F1911" s="103" t="str">
        <f>A1889</f>
        <v>Gas fired power plants (Natural gas, biogas)</v>
      </c>
      <c r="G1911" s="103" t="str">
        <f>B1907</f>
        <v>Steam turbine</v>
      </c>
      <c r="H1911" s="103" t="str">
        <f>C1911</f>
        <v>CHP</v>
      </c>
      <c r="I1911" s="104" t="str">
        <f t="shared" si="93"/>
        <v>L</v>
      </c>
      <c r="J1911" s="127">
        <v>3000</v>
      </c>
      <c r="K1911" s="127">
        <v>3000</v>
      </c>
      <c r="L1911" s="127">
        <v>3000</v>
      </c>
      <c r="M1911" s="127">
        <v>3000</v>
      </c>
      <c r="N1911" s="127">
        <v>3000</v>
      </c>
      <c r="O1911" s="127">
        <v>3000</v>
      </c>
      <c r="P1911" s="127">
        <v>3000</v>
      </c>
      <c r="Q1911" s="127">
        <v>3000</v>
      </c>
      <c r="R1911" s="127">
        <v>3000</v>
      </c>
      <c r="S1911" s="127">
        <v>3000</v>
      </c>
      <c r="T1911" s="127">
        <v>3000</v>
      </c>
      <c r="U1911" s="127">
        <v>3000</v>
      </c>
      <c r="V1911" s="127">
        <v>3000</v>
      </c>
      <c r="W1911" s="127">
        <v>3000</v>
      </c>
      <c r="X1911" s="127">
        <v>3000</v>
      </c>
      <c r="Y1911" s="127">
        <v>3000</v>
      </c>
      <c r="Z1911" s="127">
        <v>3000</v>
      </c>
      <c r="AA1911" s="127">
        <v>3000</v>
      </c>
      <c r="AB1911" s="127">
        <v>3000</v>
      </c>
      <c r="AC1911" s="127">
        <v>3000</v>
      </c>
      <c r="AD1911" s="127">
        <v>3000</v>
      </c>
      <c r="AE1911" s="127">
        <v>3000</v>
      </c>
      <c r="AF1911" s="127">
        <v>3000</v>
      </c>
      <c r="AG1911" s="127">
        <v>3000</v>
      </c>
      <c r="AH1911" s="127">
        <v>3000</v>
      </c>
      <c r="AI1911" s="127">
        <v>3000</v>
      </c>
      <c r="AJ1911" s="127">
        <v>3000</v>
      </c>
      <c r="AK1911" s="127">
        <v>3000</v>
      </c>
      <c r="AL1911" s="127">
        <v>3000</v>
      </c>
      <c r="AM1911" s="127">
        <v>3000</v>
      </c>
      <c r="AN1911" s="127">
        <v>3000</v>
      </c>
      <c r="AO1911" s="127">
        <v>3000</v>
      </c>
      <c r="AP1911" s="127">
        <v>3000</v>
      </c>
      <c r="AQ1911" s="127">
        <v>3000</v>
      </c>
      <c r="AR1911" s="127">
        <v>3000</v>
      </c>
      <c r="AS1911" s="127">
        <v>3000</v>
      </c>
      <c r="AT1911" s="127">
        <v>3000</v>
      </c>
      <c r="AU1911" s="127">
        <v>3000</v>
      </c>
      <c r="AV1911" s="127">
        <v>3000</v>
      </c>
      <c r="AW1911" s="127">
        <v>3000</v>
      </c>
      <c r="AX1911" s="128">
        <v>3000</v>
      </c>
    </row>
    <row r="1912" spans="1:50">
      <c r="A1912" s="212"/>
      <c r="B1912" s="215"/>
      <c r="C1912" s="206"/>
      <c r="D1912" s="52" t="s">
        <v>25</v>
      </c>
      <c r="E1912" s="86" t="str">
        <f>A1889&amp;"/"&amp;B1907&amp;"/"&amp;C1911&amp;"/"&amp;D1912</f>
        <v>Gas fired power plants (Natural gas, biogas)/Steam turbine/CHP/M</v>
      </c>
      <c r="F1912" s="61" t="str">
        <f>A1889</f>
        <v>Gas fired power plants (Natural gas, biogas)</v>
      </c>
      <c r="G1912" s="61" t="str">
        <f>B1907</f>
        <v>Steam turbine</v>
      </c>
      <c r="H1912" s="61" t="str">
        <f>C1911</f>
        <v>CHP</v>
      </c>
      <c r="I1912" s="84" t="str">
        <f t="shared" si="93"/>
        <v>M</v>
      </c>
      <c r="J1912" s="121">
        <v>2400</v>
      </c>
      <c r="K1912" s="121">
        <v>2400</v>
      </c>
      <c r="L1912" s="121">
        <v>2400</v>
      </c>
      <c r="M1912" s="121">
        <v>2400</v>
      </c>
      <c r="N1912" s="121">
        <v>2400</v>
      </c>
      <c r="O1912" s="121">
        <v>2400</v>
      </c>
      <c r="P1912" s="121">
        <v>2400</v>
      </c>
      <c r="Q1912" s="121">
        <v>2400</v>
      </c>
      <c r="R1912" s="121">
        <v>2400</v>
      </c>
      <c r="S1912" s="121">
        <v>2400</v>
      </c>
      <c r="T1912" s="121">
        <v>2400</v>
      </c>
      <c r="U1912" s="121">
        <v>2400</v>
      </c>
      <c r="V1912" s="121">
        <v>2400</v>
      </c>
      <c r="W1912" s="121">
        <v>2400</v>
      </c>
      <c r="X1912" s="121">
        <v>2400</v>
      </c>
      <c r="Y1912" s="121">
        <v>2400</v>
      </c>
      <c r="Z1912" s="121">
        <v>2400</v>
      </c>
      <c r="AA1912" s="121">
        <v>2400</v>
      </c>
      <c r="AB1912" s="121">
        <v>2400</v>
      </c>
      <c r="AC1912" s="121">
        <v>2400</v>
      </c>
      <c r="AD1912" s="121">
        <v>2400</v>
      </c>
      <c r="AE1912" s="121">
        <v>2400</v>
      </c>
      <c r="AF1912" s="121">
        <v>2400</v>
      </c>
      <c r="AG1912" s="121">
        <v>2400</v>
      </c>
      <c r="AH1912" s="121">
        <v>2400</v>
      </c>
      <c r="AI1912" s="121">
        <v>2400</v>
      </c>
      <c r="AJ1912" s="121">
        <v>2400</v>
      </c>
      <c r="AK1912" s="121">
        <v>2400</v>
      </c>
      <c r="AL1912" s="121">
        <v>2400</v>
      </c>
      <c r="AM1912" s="121">
        <v>2400</v>
      </c>
      <c r="AN1912" s="121">
        <v>2400</v>
      </c>
      <c r="AO1912" s="121">
        <v>2400</v>
      </c>
      <c r="AP1912" s="121">
        <v>2400</v>
      </c>
      <c r="AQ1912" s="121">
        <v>2400</v>
      </c>
      <c r="AR1912" s="121">
        <v>2400</v>
      </c>
      <c r="AS1912" s="121">
        <v>2400</v>
      </c>
      <c r="AT1912" s="121">
        <v>2400</v>
      </c>
      <c r="AU1912" s="121">
        <v>2400</v>
      </c>
      <c r="AV1912" s="121">
        <v>2400</v>
      </c>
      <c r="AW1912" s="121">
        <v>2400</v>
      </c>
      <c r="AX1912" s="122">
        <v>2400</v>
      </c>
    </row>
    <row r="1913" spans="1:50">
      <c r="A1913" s="212"/>
      <c r="B1913" s="215"/>
      <c r="C1913" s="206"/>
      <c r="D1913" s="52" t="s">
        <v>38</v>
      </c>
      <c r="E1913" s="86" t="str">
        <f>A1889&amp;"/"&amp;B1907&amp;"/"&amp;C1911&amp;"/"&amp;D1913</f>
        <v>Gas fired power plants (Natural gas, biogas)/Steam turbine/CHP/S</v>
      </c>
      <c r="F1913" s="61" t="str">
        <f>A1889</f>
        <v>Gas fired power plants (Natural gas, biogas)</v>
      </c>
      <c r="G1913" s="61" t="str">
        <f>B1907</f>
        <v>Steam turbine</v>
      </c>
      <c r="H1913" s="61" t="str">
        <f>C1911</f>
        <v>CHP</v>
      </c>
      <c r="I1913" s="84" t="str">
        <f t="shared" si="93"/>
        <v>S</v>
      </c>
      <c r="J1913" s="121">
        <v>1800</v>
      </c>
      <c r="K1913" s="121">
        <v>1800</v>
      </c>
      <c r="L1913" s="121">
        <v>1800</v>
      </c>
      <c r="M1913" s="121">
        <v>1800</v>
      </c>
      <c r="N1913" s="121">
        <v>1800</v>
      </c>
      <c r="O1913" s="121">
        <v>1800</v>
      </c>
      <c r="P1913" s="121">
        <v>1800</v>
      </c>
      <c r="Q1913" s="121">
        <v>1800</v>
      </c>
      <c r="R1913" s="121">
        <v>1800</v>
      </c>
      <c r="S1913" s="121">
        <v>1800</v>
      </c>
      <c r="T1913" s="121">
        <v>1800</v>
      </c>
      <c r="U1913" s="121">
        <v>1800</v>
      </c>
      <c r="V1913" s="121">
        <v>1800</v>
      </c>
      <c r="W1913" s="121">
        <v>1800</v>
      </c>
      <c r="X1913" s="121">
        <v>1800</v>
      </c>
      <c r="Y1913" s="121">
        <v>1800</v>
      </c>
      <c r="Z1913" s="121">
        <v>1800</v>
      </c>
      <c r="AA1913" s="121">
        <v>1800</v>
      </c>
      <c r="AB1913" s="121">
        <v>1800</v>
      </c>
      <c r="AC1913" s="121">
        <v>1800</v>
      </c>
      <c r="AD1913" s="121">
        <v>1800</v>
      </c>
      <c r="AE1913" s="121">
        <v>1800</v>
      </c>
      <c r="AF1913" s="121">
        <v>1800</v>
      </c>
      <c r="AG1913" s="121">
        <v>1800</v>
      </c>
      <c r="AH1913" s="121">
        <v>1800</v>
      </c>
      <c r="AI1913" s="121">
        <v>1800</v>
      </c>
      <c r="AJ1913" s="121">
        <v>1800</v>
      </c>
      <c r="AK1913" s="121">
        <v>1800</v>
      </c>
      <c r="AL1913" s="121">
        <v>1800</v>
      </c>
      <c r="AM1913" s="121">
        <v>1800</v>
      </c>
      <c r="AN1913" s="121">
        <v>1800</v>
      </c>
      <c r="AO1913" s="121">
        <v>1800</v>
      </c>
      <c r="AP1913" s="121">
        <v>1800</v>
      </c>
      <c r="AQ1913" s="121">
        <v>1800</v>
      </c>
      <c r="AR1913" s="121">
        <v>1800</v>
      </c>
      <c r="AS1913" s="121">
        <v>1800</v>
      </c>
      <c r="AT1913" s="121">
        <v>1800</v>
      </c>
      <c r="AU1913" s="121">
        <v>1800</v>
      </c>
      <c r="AV1913" s="121">
        <v>1800</v>
      </c>
      <c r="AW1913" s="121">
        <v>1800</v>
      </c>
      <c r="AX1913" s="122">
        <v>1800</v>
      </c>
    </row>
    <row r="1914" spans="1:50">
      <c r="A1914" s="212"/>
      <c r="B1914" s="215"/>
      <c r="C1914" s="216"/>
      <c r="D1914" s="106" t="s">
        <v>47</v>
      </c>
      <c r="E1914" s="107" t="str">
        <f>A1889&amp;"/"&amp;B1907&amp;"/"&amp;C1911&amp;"/"&amp;D1914</f>
        <v>Gas fired power plants (Natural gas, biogas)/Steam turbine/CHP/XS</v>
      </c>
      <c r="F1914" s="108" t="str">
        <f>A1889</f>
        <v>Gas fired power plants (Natural gas, biogas)</v>
      </c>
      <c r="G1914" s="108" t="str">
        <f>B1907</f>
        <v>Steam turbine</v>
      </c>
      <c r="H1914" s="108" t="str">
        <f>C1911</f>
        <v>CHP</v>
      </c>
      <c r="I1914" s="109" t="str">
        <f t="shared" si="93"/>
        <v>XS</v>
      </c>
      <c r="J1914" s="129">
        <v>1530</v>
      </c>
      <c r="K1914" s="129">
        <v>1530</v>
      </c>
      <c r="L1914" s="129">
        <v>1530</v>
      </c>
      <c r="M1914" s="129">
        <v>1530</v>
      </c>
      <c r="N1914" s="129">
        <v>1530</v>
      </c>
      <c r="O1914" s="129">
        <v>1530</v>
      </c>
      <c r="P1914" s="129">
        <v>1530</v>
      </c>
      <c r="Q1914" s="129">
        <v>1530</v>
      </c>
      <c r="R1914" s="129">
        <v>1530</v>
      </c>
      <c r="S1914" s="129">
        <v>1530</v>
      </c>
      <c r="T1914" s="129">
        <v>1530</v>
      </c>
      <c r="U1914" s="129">
        <v>1530</v>
      </c>
      <c r="V1914" s="129">
        <v>1530</v>
      </c>
      <c r="W1914" s="129">
        <v>1530</v>
      </c>
      <c r="X1914" s="129">
        <v>1530</v>
      </c>
      <c r="Y1914" s="129">
        <v>1530</v>
      </c>
      <c r="Z1914" s="129">
        <v>1530</v>
      </c>
      <c r="AA1914" s="129">
        <v>1530</v>
      </c>
      <c r="AB1914" s="129">
        <v>1530</v>
      </c>
      <c r="AC1914" s="129">
        <v>1530</v>
      </c>
      <c r="AD1914" s="129">
        <v>1530</v>
      </c>
      <c r="AE1914" s="129">
        <v>1530</v>
      </c>
      <c r="AF1914" s="129">
        <v>1530</v>
      </c>
      <c r="AG1914" s="129">
        <v>1530</v>
      </c>
      <c r="AH1914" s="129">
        <v>1530</v>
      </c>
      <c r="AI1914" s="129">
        <v>1530</v>
      </c>
      <c r="AJ1914" s="129">
        <v>1530</v>
      </c>
      <c r="AK1914" s="129">
        <v>1530</v>
      </c>
      <c r="AL1914" s="129">
        <v>1530</v>
      </c>
      <c r="AM1914" s="129">
        <v>1530</v>
      </c>
      <c r="AN1914" s="129">
        <v>1530</v>
      </c>
      <c r="AO1914" s="129">
        <v>1530</v>
      </c>
      <c r="AP1914" s="129">
        <v>1530</v>
      </c>
      <c r="AQ1914" s="129">
        <v>1530</v>
      </c>
      <c r="AR1914" s="129">
        <v>1530</v>
      </c>
      <c r="AS1914" s="129">
        <v>1530</v>
      </c>
      <c r="AT1914" s="129">
        <v>1530</v>
      </c>
      <c r="AU1914" s="129">
        <v>1530</v>
      </c>
      <c r="AV1914" s="129">
        <v>1530</v>
      </c>
      <c r="AW1914" s="129">
        <v>1530</v>
      </c>
      <c r="AX1914" s="130">
        <v>1530</v>
      </c>
    </row>
    <row r="1915" spans="1:50">
      <c r="A1915" s="212"/>
      <c r="B1915" s="215"/>
      <c r="C1915" s="217" t="s">
        <v>42</v>
      </c>
      <c r="D1915" s="83" t="s">
        <v>24</v>
      </c>
      <c r="E1915" s="56" t="str">
        <f>A1889&amp;"/"&amp;B1907&amp;"/"&amp;C1915&amp;"/"&amp;D1915</f>
        <v>Gas fired power plants (Natural gas, biogas)/Steam turbine/Electricity only with CCS/L</v>
      </c>
      <c r="F1915" s="103" t="str">
        <f>A1889</f>
        <v>Gas fired power plants (Natural gas, biogas)</v>
      </c>
      <c r="G1915" s="103" t="str">
        <f>B1907</f>
        <v>Steam turbine</v>
      </c>
      <c r="H1915" s="103" t="str">
        <f>C1915</f>
        <v>Electricity only with CCS</v>
      </c>
      <c r="I1915" s="104" t="str">
        <f t="shared" si="93"/>
        <v>L</v>
      </c>
      <c r="J1915" s="127" t="s">
        <v>99</v>
      </c>
      <c r="K1915" s="127" t="s">
        <v>99</v>
      </c>
      <c r="L1915" s="127" t="s">
        <v>99</v>
      </c>
      <c r="M1915" s="127" t="s">
        <v>99</v>
      </c>
      <c r="N1915" s="127" t="s">
        <v>99</v>
      </c>
      <c r="O1915" s="127" t="s">
        <v>99</v>
      </c>
      <c r="P1915" s="127" t="s">
        <v>99</v>
      </c>
      <c r="Q1915" s="127" t="s">
        <v>99</v>
      </c>
      <c r="R1915" s="127" t="s">
        <v>99</v>
      </c>
      <c r="S1915" s="127" t="s">
        <v>99</v>
      </c>
      <c r="T1915" s="127" t="s">
        <v>99</v>
      </c>
      <c r="U1915" s="127" t="s">
        <v>99</v>
      </c>
      <c r="V1915" s="127" t="s">
        <v>99</v>
      </c>
      <c r="W1915" s="127" t="s">
        <v>99</v>
      </c>
      <c r="X1915" s="127" t="s">
        <v>99</v>
      </c>
      <c r="Y1915" s="127" t="s">
        <v>99</v>
      </c>
      <c r="Z1915" s="127" t="s">
        <v>99</v>
      </c>
      <c r="AA1915" s="127" t="s">
        <v>99</v>
      </c>
      <c r="AB1915" s="127" t="s">
        <v>99</v>
      </c>
      <c r="AC1915" s="127" t="s">
        <v>99</v>
      </c>
      <c r="AD1915" s="127" t="s">
        <v>99</v>
      </c>
      <c r="AE1915" s="127">
        <v>3750</v>
      </c>
      <c r="AF1915" s="127">
        <v>3750</v>
      </c>
      <c r="AG1915" s="127">
        <v>3750</v>
      </c>
      <c r="AH1915" s="127">
        <v>3750</v>
      </c>
      <c r="AI1915" s="127">
        <v>3750</v>
      </c>
      <c r="AJ1915" s="127">
        <v>3750</v>
      </c>
      <c r="AK1915" s="127">
        <v>3750</v>
      </c>
      <c r="AL1915" s="127">
        <v>3750</v>
      </c>
      <c r="AM1915" s="127">
        <v>3750</v>
      </c>
      <c r="AN1915" s="127">
        <v>3750</v>
      </c>
      <c r="AO1915" s="127">
        <v>3750</v>
      </c>
      <c r="AP1915" s="127">
        <v>3750</v>
      </c>
      <c r="AQ1915" s="127">
        <v>3750</v>
      </c>
      <c r="AR1915" s="127">
        <v>3750</v>
      </c>
      <c r="AS1915" s="127">
        <v>3750</v>
      </c>
      <c r="AT1915" s="127">
        <v>3750</v>
      </c>
      <c r="AU1915" s="127">
        <v>3750</v>
      </c>
      <c r="AV1915" s="127">
        <v>3750</v>
      </c>
      <c r="AW1915" s="127">
        <v>3750</v>
      </c>
      <c r="AX1915" s="128">
        <v>3750</v>
      </c>
    </row>
    <row r="1916" spans="1:50">
      <c r="A1916" s="212"/>
      <c r="B1916" s="215"/>
      <c r="C1916" s="216"/>
      <c r="D1916" s="106" t="s">
        <v>25</v>
      </c>
      <c r="E1916" s="107" t="str">
        <f>A1889&amp;"/"&amp;B1907&amp;"/"&amp;C1915&amp;"/"&amp;D1916</f>
        <v>Gas fired power plants (Natural gas, biogas)/Steam turbine/Electricity only with CCS/M</v>
      </c>
      <c r="F1916" s="108" t="str">
        <f>A1889</f>
        <v>Gas fired power plants (Natural gas, biogas)</v>
      </c>
      <c r="G1916" s="108" t="str">
        <f>B1907</f>
        <v>Steam turbine</v>
      </c>
      <c r="H1916" s="108" t="str">
        <f>C1915</f>
        <v>Electricity only with CCS</v>
      </c>
      <c r="I1916" s="109" t="str">
        <f t="shared" si="93"/>
        <v>M</v>
      </c>
      <c r="J1916" s="129" t="s">
        <v>99</v>
      </c>
      <c r="K1916" s="129" t="s">
        <v>99</v>
      </c>
      <c r="L1916" s="129" t="s">
        <v>99</v>
      </c>
      <c r="M1916" s="129" t="s">
        <v>99</v>
      </c>
      <c r="N1916" s="129" t="s">
        <v>99</v>
      </c>
      <c r="O1916" s="129" t="s">
        <v>99</v>
      </c>
      <c r="P1916" s="129" t="s">
        <v>99</v>
      </c>
      <c r="Q1916" s="129" t="s">
        <v>99</v>
      </c>
      <c r="R1916" s="129" t="s">
        <v>99</v>
      </c>
      <c r="S1916" s="129" t="s">
        <v>99</v>
      </c>
      <c r="T1916" s="129" t="s">
        <v>99</v>
      </c>
      <c r="U1916" s="129" t="s">
        <v>99</v>
      </c>
      <c r="V1916" s="129" t="s">
        <v>99</v>
      </c>
      <c r="W1916" s="129" t="s">
        <v>99</v>
      </c>
      <c r="X1916" s="129" t="s">
        <v>99</v>
      </c>
      <c r="Y1916" s="129" t="s">
        <v>99</v>
      </c>
      <c r="Z1916" s="129" t="s">
        <v>99</v>
      </c>
      <c r="AA1916" s="129" t="s">
        <v>99</v>
      </c>
      <c r="AB1916" s="129" t="s">
        <v>99</v>
      </c>
      <c r="AC1916" s="129" t="s">
        <v>99</v>
      </c>
      <c r="AD1916" s="129" t="s">
        <v>99</v>
      </c>
      <c r="AE1916" s="129">
        <v>3000</v>
      </c>
      <c r="AF1916" s="129">
        <v>3000</v>
      </c>
      <c r="AG1916" s="129">
        <v>3000</v>
      </c>
      <c r="AH1916" s="129">
        <v>3000</v>
      </c>
      <c r="AI1916" s="129">
        <v>3000</v>
      </c>
      <c r="AJ1916" s="129">
        <v>3000</v>
      </c>
      <c r="AK1916" s="129">
        <v>3000</v>
      </c>
      <c r="AL1916" s="129">
        <v>3000</v>
      </c>
      <c r="AM1916" s="129">
        <v>3000</v>
      </c>
      <c r="AN1916" s="129">
        <v>3000</v>
      </c>
      <c r="AO1916" s="129">
        <v>3000</v>
      </c>
      <c r="AP1916" s="129">
        <v>3000</v>
      </c>
      <c r="AQ1916" s="129">
        <v>3000</v>
      </c>
      <c r="AR1916" s="129">
        <v>3000</v>
      </c>
      <c r="AS1916" s="129">
        <v>3000</v>
      </c>
      <c r="AT1916" s="129">
        <v>3000</v>
      </c>
      <c r="AU1916" s="129">
        <v>3000</v>
      </c>
      <c r="AV1916" s="129">
        <v>3000</v>
      </c>
      <c r="AW1916" s="129">
        <v>3000</v>
      </c>
      <c r="AX1916" s="130">
        <v>3000</v>
      </c>
    </row>
    <row r="1917" spans="1:50">
      <c r="A1917" s="212"/>
      <c r="B1917" s="215"/>
      <c r="C1917" s="217" t="s">
        <v>43</v>
      </c>
      <c r="D1917" s="52" t="s">
        <v>24</v>
      </c>
      <c r="E1917" s="86" t="str">
        <f>A1889&amp;"/"&amp;B1907&amp;"/"&amp;C1917&amp;"/"&amp;D1917</f>
        <v>Gas fired power plants (Natural gas, biogas)/Steam turbine/CHP with CCS/L</v>
      </c>
      <c r="F1917" s="61" t="str">
        <f>A1889</f>
        <v>Gas fired power plants (Natural gas, biogas)</v>
      </c>
      <c r="G1917" s="61" t="str">
        <f>B1907</f>
        <v>Steam turbine</v>
      </c>
      <c r="H1917" s="61" t="str">
        <f>C1917</f>
        <v>CHP with CCS</v>
      </c>
      <c r="I1917" s="84" t="str">
        <f t="shared" si="93"/>
        <v>L</v>
      </c>
      <c r="J1917" s="121" t="s">
        <v>99</v>
      </c>
      <c r="K1917" s="121" t="s">
        <v>99</v>
      </c>
      <c r="L1917" s="121" t="s">
        <v>99</v>
      </c>
      <c r="M1917" s="121" t="s">
        <v>99</v>
      </c>
      <c r="N1917" s="121" t="s">
        <v>99</v>
      </c>
      <c r="O1917" s="121" t="s">
        <v>99</v>
      </c>
      <c r="P1917" s="121" t="s">
        <v>99</v>
      </c>
      <c r="Q1917" s="121" t="s">
        <v>99</v>
      </c>
      <c r="R1917" s="121" t="s">
        <v>99</v>
      </c>
      <c r="S1917" s="121" t="s">
        <v>99</v>
      </c>
      <c r="T1917" s="121" t="s">
        <v>99</v>
      </c>
      <c r="U1917" s="121" t="s">
        <v>99</v>
      </c>
      <c r="V1917" s="121" t="s">
        <v>99</v>
      </c>
      <c r="W1917" s="121" t="s">
        <v>99</v>
      </c>
      <c r="X1917" s="121" t="s">
        <v>99</v>
      </c>
      <c r="Y1917" s="121" t="s">
        <v>99</v>
      </c>
      <c r="Z1917" s="121" t="s">
        <v>99</v>
      </c>
      <c r="AA1917" s="121" t="s">
        <v>99</v>
      </c>
      <c r="AB1917" s="121" t="s">
        <v>99</v>
      </c>
      <c r="AC1917" s="121" t="s">
        <v>99</v>
      </c>
      <c r="AD1917" s="121" t="s">
        <v>99</v>
      </c>
      <c r="AE1917" s="121">
        <v>3000</v>
      </c>
      <c r="AF1917" s="121">
        <v>3000</v>
      </c>
      <c r="AG1917" s="121">
        <v>3000</v>
      </c>
      <c r="AH1917" s="121">
        <v>3000</v>
      </c>
      <c r="AI1917" s="121">
        <v>3000</v>
      </c>
      <c r="AJ1917" s="121">
        <v>3000</v>
      </c>
      <c r="AK1917" s="121">
        <v>3000</v>
      </c>
      <c r="AL1917" s="121">
        <v>3000</v>
      </c>
      <c r="AM1917" s="121">
        <v>3000</v>
      </c>
      <c r="AN1917" s="121">
        <v>3000</v>
      </c>
      <c r="AO1917" s="121">
        <v>3000</v>
      </c>
      <c r="AP1917" s="121">
        <v>3000</v>
      </c>
      <c r="AQ1917" s="121">
        <v>3000</v>
      </c>
      <c r="AR1917" s="121">
        <v>3000</v>
      </c>
      <c r="AS1917" s="121">
        <v>3000</v>
      </c>
      <c r="AT1917" s="121">
        <v>3000</v>
      </c>
      <c r="AU1917" s="121">
        <v>3000</v>
      </c>
      <c r="AV1917" s="121">
        <v>3000</v>
      </c>
      <c r="AW1917" s="121">
        <v>3000</v>
      </c>
      <c r="AX1917" s="122">
        <v>3000</v>
      </c>
    </row>
    <row r="1918" spans="1:50">
      <c r="A1918" s="212"/>
      <c r="B1918" s="218"/>
      <c r="C1918" s="210"/>
      <c r="D1918" s="93" t="s">
        <v>25</v>
      </c>
      <c r="E1918" s="73" t="str">
        <f>A1889&amp;"/"&amp;B1907&amp;"/"&amp;C1917&amp;"/"&amp;D1918</f>
        <v>Gas fired power plants (Natural gas, biogas)/Steam turbine/CHP with CCS/M</v>
      </c>
      <c r="F1918" s="91" t="str">
        <f>A1889</f>
        <v>Gas fired power plants (Natural gas, biogas)</v>
      </c>
      <c r="G1918" s="91" t="str">
        <f>B1907</f>
        <v>Steam turbine</v>
      </c>
      <c r="H1918" s="91" t="str">
        <f>C1917</f>
        <v>CHP with CCS</v>
      </c>
      <c r="I1918" s="70" t="str">
        <f t="shared" si="93"/>
        <v>M</v>
      </c>
      <c r="J1918" s="123" t="s">
        <v>99</v>
      </c>
      <c r="K1918" s="123" t="s">
        <v>99</v>
      </c>
      <c r="L1918" s="123" t="s">
        <v>99</v>
      </c>
      <c r="M1918" s="123" t="s">
        <v>99</v>
      </c>
      <c r="N1918" s="123" t="s">
        <v>99</v>
      </c>
      <c r="O1918" s="123" t="s">
        <v>99</v>
      </c>
      <c r="P1918" s="123" t="s">
        <v>99</v>
      </c>
      <c r="Q1918" s="123" t="s">
        <v>99</v>
      </c>
      <c r="R1918" s="123" t="s">
        <v>99</v>
      </c>
      <c r="S1918" s="123" t="s">
        <v>99</v>
      </c>
      <c r="T1918" s="123" t="s">
        <v>99</v>
      </c>
      <c r="U1918" s="123" t="s">
        <v>99</v>
      </c>
      <c r="V1918" s="123" t="s">
        <v>99</v>
      </c>
      <c r="W1918" s="123" t="s">
        <v>99</v>
      </c>
      <c r="X1918" s="123" t="s">
        <v>99</v>
      </c>
      <c r="Y1918" s="123" t="s">
        <v>99</v>
      </c>
      <c r="Z1918" s="123" t="s">
        <v>99</v>
      </c>
      <c r="AA1918" s="123" t="s">
        <v>99</v>
      </c>
      <c r="AB1918" s="123" t="s">
        <v>99</v>
      </c>
      <c r="AC1918" s="123" t="s">
        <v>99</v>
      </c>
      <c r="AD1918" s="123" t="s">
        <v>99</v>
      </c>
      <c r="AE1918" s="123">
        <v>2400</v>
      </c>
      <c r="AF1918" s="123">
        <v>2400</v>
      </c>
      <c r="AG1918" s="123">
        <v>2400</v>
      </c>
      <c r="AH1918" s="123">
        <v>2400</v>
      </c>
      <c r="AI1918" s="123">
        <v>2400</v>
      </c>
      <c r="AJ1918" s="123">
        <v>2400</v>
      </c>
      <c r="AK1918" s="123">
        <v>2400</v>
      </c>
      <c r="AL1918" s="123">
        <v>2400</v>
      </c>
      <c r="AM1918" s="123">
        <v>2400</v>
      </c>
      <c r="AN1918" s="123">
        <v>2400</v>
      </c>
      <c r="AO1918" s="123">
        <v>2400</v>
      </c>
      <c r="AP1918" s="123">
        <v>2400</v>
      </c>
      <c r="AQ1918" s="123">
        <v>2400</v>
      </c>
      <c r="AR1918" s="123">
        <v>2400</v>
      </c>
      <c r="AS1918" s="123">
        <v>2400</v>
      </c>
      <c r="AT1918" s="123">
        <v>2400</v>
      </c>
      <c r="AU1918" s="123">
        <v>2400</v>
      </c>
      <c r="AV1918" s="123">
        <v>2400</v>
      </c>
      <c r="AW1918" s="123">
        <v>2400</v>
      </c>
      <c r="AX1918" s="124">
        <v>2400</v>
      </c>
    </row>
    <row r="1919" spans="1:50">
      <c r="A1919" s="212"/>
      <c r="B1919" s="214" t="s">
        <v>52</v>
      </c>
      <c r="C1919" s="209" t="s">
        <v>36</v>
      </c>
      <c r="D1919" s="67" t="s">
        <v>38</v>
      </c>
      <c r="E1919" s="87" t="str">
        <f>A1889&amp;"/"&amp;B1919&amp;"/"&amp;C1919&amp;"/"&amp;D1919</f>
        <v>Gas fired power plants (Natural gas, biogas)/Internal combustion engine/Electricity only/S</v>
      </c>
      <c r="F1919" s="55" t="str">
        <f>A1889</f>
        <v>Gas fired power plants (Natural gas, biogas)</v>
      </c>
      <c r="G1919" s="55" t="str">
        <f>B1919</f>
        <v>Internal combustion engine</v>
      </c>
      <c r="H1919" s="55" t="str">
        <f>C1919</f>
        <v>Electricity only</v>
      </c>
      <c r="I1919" s="85" t="str">
        <f t="shared" si="93"/>
        <v>S</v>
      </c>
      <c r="J1919" s="125">
        <v>50</v>
      </c>
      <c r="K1919" s="125">
        <v>50</v>
      </c>
      <c r="L1919" s="125">
        <v>50</v>
      </c>
      <c r="M1919" s="125">
        <v>50</v>
      </c>
      <c r="N1919" s="125">
        <v>50</v>
      </c>
      <c r="O1919" s="125">
        <v>50</v>
      </c>
      <c r="P1919" s="125">
        <v>50</v>
      </c>
      <c r="Q1919" s="125">
        <v>50</v>
      </c>
      <c r="R1919" s="125">
        <v>50</v>
      </c>
      <c r="S1919" s="125">
        <v>50</v>
      </c>
      <c r="T1919" s="125">
        <v>50</v>
      </c>
      <c r="U1919" s="125">
        <v>50</v>
      </c>
      <c r="V1919" s="125">
        <v>50</v>
      </c>
      <c r="W1919" s="125">
        <v>50</v>
      </c>
      <c r="X1919" s="125">
        <v>50</v>
      </c>
      <c r="Y1919" s="125">
        <v>50</v>
      </c>
      <c r="Z1919" s="125">
        <v>50</v>
      </c>
      <c r="AA1919" s="125">
        <v>50</v>
      </c>
      <c r="AB1919" s="125">
        <v>50</v>
      </c>
      <c r="AC1919" s="125">
        <v>50</v>
      </c>
      <c r="AD1919" s="125">
        <v>50</v>
      </c>
      <c r="AE1919" s="125">
        <v>50</v>
      </c>
      <c r="AF1919" s="125">
        <v>50</v>
      </c>
      <c r="AG1919" s="125">
        <v>50</v>
      </c>
      <c r="AH1919" s="125">
        <v>50</v>
      </c>
      <c r="AI1919" s="125">
        <v>50</v>
      </c>
      <c r="AJ1919" s="125">
        <v>50</v>
      </c>
      <c r="AK1919" s="125">
        <v>50</v>
      </c>
      <c r="AL1919" s="125">
        <v>50</v>
      </c>
      <c r="AM1919" s="125">
        <v>50</v>
      </c>
      <c r="AN1919" s="125">
        <v>50</v>
      </c>
      <c r="AO1919" s="125">
        <v>50</v>
      </c>
      <c r="AP1919" s="125">
        <v>50</v>
      </c>
      <c r="AQ1919" s="125">
        <v>50</v>
      </c>
      <c r="AR1919" s="125">
        <v>50</v>
      </c>
      <c r="AS1919" s="125">
        <v>50</v>
      </c>
      <c r="AT1919" s="125">
        <v>50</v>
      </c>
      <c r="AU1919" s="125">
        <v>50</v>
      </c>
      <c r="AV1919" s="125">
        <v>50</v>
      </c>
      <c r="AW1919" s="125">
        <v>50</v>
      </c>
      <c r="AX1919" s="126">
        <v>50</v>
      </c>
    </row>
    <row r="1920" spans="1:50">
      <c r="A1920" s="212"/>
      <c r="B1920" s="215"/>
      <c r="C1920" s="216"/>
      <c r="D1920" s="106" t="s">
        <v>47</v>
      </c>
      <c r="E1920" s="86" t="str">
        <f>A1889&amp;"/"&amp;B1919&amp;"/"&amp;C1919&amp;"/"&amp;D1920</f>
        <v>Gas fired power plants (Natural gas, biogas)/Internal combustion engine/Electricity only/XS</v>
      </c>
      <c r="F1920" s="61" t="str">
        <f>A1889</f>
        <v>Gas fired power plants (Natural gas, biogas)</v>
      </c>
      <c r="G1920" s="61" t="str">
        <f>B1919</f>
        <v>Internal combustion engine</v>
      </c>
      <c r="H1920" s="61" t="str">
        <f>C1919</f>
        <v>Electricity only</v>
      </c>
      <c r="I1920" s="84" t="str">
        <f t="shared" si="93"/>
        <v>XS</v>
      </c>
      <c r="J1920" s="121">
        <v>0.1</v>
      </c>
      <c r="K1920" s="121">
        <v>0.1</v>
      </c>
      <c r="L1920" s="121">
        <v>0.1</v>
      </c>
      <c r="M1920" s="121">
        <v>0.1</v>
      </c>
      <c r="N1920" s="121">
        <v>0.1</v>
      </c>
      <c r="O1920" s="121">
        <v>0.1</v>
      </c>
      <c r="P1920" s="121">
        <v>0.1</v>
      </c>
      <c r="Q1920" s="121">
        <v>0.1</v>
      </c>
      <c r="R1920" s="121">
        <v>0.1</v>
      </c>
      <c r="S1920" s="121">
        <v>0.1</v>
      </c>
      <c r="T1920" s="121">
        <v>0.1</v>
      </c>
      <c r="U1920" s="121">
        <v>0.1</v>
      </c>
      <c r="V1920" s="121">
        <v>0.1</v>
      </c>
      <c r="W1920" s="121">
        <v>0.1</v>
      </c>
      <c r="X1920" s="121">
        <v>0.1</v>
      </c>
      <c r="Y1920" s="121">
        <v>0.1</v>
      </c>
      <c r="Z1920" s="121">
        <v>0.1</v>
      </c>
      <c r="AA1920" s="121">
        <v>0.1</v>
      </c>
      <c r="AB1920" s="121">
        <v>0.1</v>
      </c>
      <c r="AC1920" s="121">
        <v>0.1</v>
      </c>
      <c r="AD1920" s="121">
        <v>0.1</v>
      </c>
      <c r="AE1920" s="121">
        <v>0.1</v>
      </c>
      <c r="AF1920" s="121">
        <v>0.1</v>
      </c>
      <c r="AG1920" s="121">
        <v>0.1</v>
      </c>
      <c r="AH1920" s="121">
        <v>0.1</v>
      </c>
      <c r="AI1920" s="121">
        <v>0.1</v>
      </c>
      <c r="AJ1920" s="121">
        <v>0.1</v>
      </c>
      <c r="AK1920" s="121">
        <v>0.1</v>
      </c>
      <c r="AL1920" s="121">
        <v>0.1</v>
      </c>
      <c r="AM1920" s="121">
        <v>0.1</v>
      </c>
      <c r="AN1920" s="121">
        <v>0.1</v>
      </c>
      <c r="AO1920" s="121">
        <v>0.1</v>
      </c>
      <c r="AP1920" s="121">
        <v>0.1</v>
      </c>
      <c r="AQ1920" s="121">
        <v>0.1</v>
      </c>
      <c r="AR1920" s="121">
        <v>0.1</v>
      </c>
      <c r="AS1920" s="121">
        <v>0.1</v>
      </c>
      <c r="AT1920" s="121">
        <v>0.1</v>
      </c>
      <c r="AU1920" s="121">
        <v>0.1</v>
      </c>
      <c r="AV1920" s="121">
        <v>0.1</v>
      </c>
      <c r="AW1920" s="121">
        <v>0.1</v>
      </c>
      <c r="AX1920" s="122">
        <v>0.1</v>
      </c>
    </row>
    <row r="1921" spans="1:50">
      <c r="A1921" s="212"/>
      <c r="B1921" s="215"/>
      <c r="C1921" s="217" t="s">
        <v>26</v>
      </c>
      <c r="D1921" s="52" t="s">
        <v>38</v>
      </c>
      <c r="E1921" s="56" t="str">
        <f>A1889&amp;"/"&amp;B1919&amp;"/"&amp;C1921&amp;"/"&amp;D1921</f>
        <v>Gas fired power plants (Natural gas, biogas)/Internal combustion engine/CHP/S</v>
      </c>
      <c r="F1921" s="103" t="str">
        <f>A1889</f>
        <v>Gas fired power plants (Natural gas, biogas)</v>
      </c>
      <c r="G1921" s="103" t="str">
        <f>B1919</f>
        <v>Internal combustion engine</v>
      </c>
      <c r="H1921" s="103" t="str">
        <f>C1921</f>
        <v>CHP</v>
      </c>
      <c r="I1921" s="104" t="str">
        <f t="shared" si="93"/>
        <v>S</v>
      </c>
      <c r="J1921" s="127">
        <v>100</v>
      </c>
      <c r="K1921" s="127">
        <v>100</v>
      </c>
      <c r="L1921" s="127">
        <v>100</v>
      </c>
      <c r="M1921" s="127">
        <v>100</v>
      </c>
      <c r="N1921" s="127">
        <v>100</v>
      </c>
      <c r="O1921" s="127">
        <v>100</v>
      </c>
      <c r="P1921" s="127">
        <v>100</v>
      </c>
      <c r="Q1921" s="127">
        <v>100</v>
      </c>
      <c r="R1921" s="127">
        <v>100</v>
      </c>
      <c r="S1921" s="127">
        <v>100</v>
      </c>
      <c r="T1921" s="127">
        <v>100</v>
      </c>
      <c r="U1921" s="127">
        <v>100</v>
      </c>
      <c r="V1921" s="127">
        <v>100</v>
      </c>
      <c r="W1921" s="127">
        <v>100</v>
      </c>
      <c r="X1921" s="127">
        <v>100</v>
      </c>
      <c r="Y1921" s="127">
        <v>100</v>
      </c>
      <c r="Z1921" s="127">
        <v>100</v>
      </c>
      <c r="AA1921" s="127">
        <v>100</v>
      </c>
      <c r="AB1921" s="127">
        <v>100</v>
      </c>
      <c r="AC1921" s="127">
        <v>100</v>
      </c>
      <c r="AD1921" s="127">
        <v>100</v>
      </c>
      <c r="AE1921" s="127">
        <v>100</v>
      </c>
      <c r="AF1921" s="127">
        <v>100</v>
      </c>
      <c r="AG1921" s="127">
        <v>100</v>
      </c>
      <c r="AH1921" s="127">
        <v>100</v>
      </c>
      <c r="AI1921" s="127">
        <v>100</v>
      </c>
      <c r="AJ1921" s="127">
        <v>100</v>
      </c>
      <c r="AK1921" s="127">
        <v>100</v>
      </c>
      <c r="AL1921" s="127">
        <v>100</v>
      </c>
      <c r="AM1921" s="127">
        <v>100</v>
      </c>
      <c r="AN1921" s="127">
        <v>100</v>
      </c>
      <c r="AO1921" s="127">
        <v>100</v>
      </c>
      <c r="AP1921" s="127">
        <v>100</v>
      </c>
      <c r="AQ1921" s="127">
        <v>100</v>
      </c>
      <c r="AR1921" s="127">
        <v>100</v>
      </c>
      <c r="AS1921" s="127">
        <v>100</v>
      </c>
      <c r="AT1921" s="127">
        <v>100</v>
      </c>
      <c r="AU1921" s="127">
        <v>100</v>
      </c>
      <c r="AV1921" s="127">
        <v>100</v>
      </c>
      <c r="AW1921" s="127">
        <v>100</v>
      </c>
      <c r="AX1921" s="128">
        <v>100</v>
      </c>
    </row>
    <row r="1922" spans="1:50">
      <c r="A1922" s="212"/>
      <c r="B1922" s="218"/>
      <c r="C1922" s="210"/>
      <c r="D1922" s="93" t="s">
        <v>47</v>
      </c>
      <c r="E1922" s="73" t="str">
        <f>A1889&amp;"/"&amp;B1919&amp;"/"&amp;C1921&amp;"/"&amp;D1922</f>
        <v>Gas fired power plants (Natural gas, biogas)/Internal combustion engine/CHP/XS</v>
      </c>
      <c r="F1922" s="91" t="str">
        <f>A1889</f>
        <v>Gas fired power plants (Natural gas, biogas)</v>
      </c>
      <c r="G1922" s="91" t="str">
        <f>B1919</f>
        <v>Internal combustion engine</v>
      </c>
      <c r="H1922" s="91" t="str">
        <f>C1921</f>
        <v>CHP</v>
      </c>
      <c r="I1922" s="70" t="str">
        <f t="shared" si="93"/>
        <v>XS</v>
      </c>
      <c r="J1922" s="123">
        <v>0.2</v>
      </c>
      <c r="K1922" s="123">
        <v>0.2</v>
      </c>
      <c r="L1922" s="123">
        <v>0.2</v>
      </c>
      <c r="M1922" s="123">
        <v>0.2</v>
      </c>
      <c r="N1922" s="123">
        <v>0.2</v>
      </c>
      <c r="O1922" s="123">
        <v>0.2</v>
      </c>
      <c r="P1922" s="123">
        <v>0.2</v>
      </c>
      <c r="Q1922" s="123">
        <v>0.2</v>
      </c>
      <c r="R1922" s="123">
        <v>0.2</v>
      </c>
      <c r="S1922" s="123">
        <v>0.2</v>
      </c>
      <c r="T1922" s="123">
        <v>0.2</v>
      </c>
      <c r="U1922" s="123">
        <v>0.2</v>
      </c>
      <c r="V1922" s="123">
        <v>0.2</v>
      </c>
      <c r="W1922" s="123">
        <v>0.2</v>
      </c>
      <c r="X1922" s="123">
        <v>0.2</v>
      </c>
      <c r="Y1922" s="123">
        <v>0.2</v>
      </c>
      <c r="Z1922" s="123">
        <v>0.2</v>
      </c>
      <c r="AA1922" s="123">
        <v>0.2</v>
      </c>
      <c r="AB1922" s="123">
        <v>0.2</v>
      </c>
      <c r="AC1922" s="123">
        <v>0.2</v>
      </c>
      <c r="AD1922" s="123">
        <v>0.2</v>
      </c>
      <c r="AE1922" s="123">
        <v>0.2</v>
      </c>
      <c r="AF1922" s="123">
        <v>0.2</v>
      </c>
      <c r="AG1922" s="123">
        <v>0.2</v>
      </c>
      <c r="AH1922" s="123">
        <v>0.2</v>
      </c>
      <c r="AI1922" s="123">
        <v>0.2</v>
      </c>
      <c r="AJ1922" s="123">
        <v>0.2</v>
      </c>
      <c r="AK1922" s="123">
        <v>0.2</v>
      </c>
      <c r="AL1922" s="123">
        <v>0.2</v>
      </c>
      <c r="AM1922" s="123">
        <v>0.2</v>
      </c>
      <c r="AN1922" s="123">
        <v>0.2</v>
      </c>
      <c r="AO1922" s="123">
        <v>0.2</v>
      </c>
      <c r="AP1922" s="123">
        <v>0.2</v>
      </c>
      <c r="AQ1922" s="123">
        <v>0.2</v>
      </c>
      <c r="AR1922" s="123">
        <v>0.2</v>
      </c>
      <c r="AS1922" s="123">
        <v>0.2</v>
      </c>
      <c r="AT1922" s="123">
        <v>0.2</v>
      </c>
      <c r="AU1922" s="123">
        <v>0.2</v>
      </c>
      <c r="AV1922" s="123">
        <v>0.2</v>
      </c>
      <c r="AW1922" s="123">
        <v>0.2</v>
      </c>
      <c r="AX1922" s="124">
        <v>0.2</v>
      </c>
    </row>
    <row r="1923" spans="1:50">
      <c r="A1923" s="211" t="s">
        <v>53</v>
      </c>
      <c r="B1923" s="214" t="s">
        <v>46</v>
      </c>
      <c r="C1923" s="209" t="s">
        <v>36</v>
      </c>
      <c r="D1923" s="67" t="s">
        <v>24</v>
      </c>
      <c r="E1923" s="87" t="str">
        <f>A1923&amp;"/"&amp;B1923&amp;"/"&amp;C1923&amp;"/"&amp;D1923</f>
        <v>Derived gas fired power plants/Steam turbine/Electricity only/L</v>
      </c>
      <c r="F1923" s="55" t="str">
        <f>A1923</f>
        <v>Derived gas fired power plants</v>
      </c>
      <c r="G1923" s="55" t="str">
        <f>B1923</f>
        <v>Steam turbine</v>
      </c>
      <c r="H1923" s="55" t="str">
        <f>C1923</f>
        <v>Electricity only</v>
      </c>
      <c r="I1923" s="85" t="str">
        <f t="shared" si="93"/>
        <v>L</v>
      </c>
      <c r="J1923" s="125">
        <v>6200</v>
      </c>
      <c r="K1923" s="125">
        <v>6200</v>
      </c>
      <c r="L1923" s="125">
        <v>6200</v>
      </c>
      <c r="M1923" s="125">
        <v>6200</v>
      </c>
      <c r="N1923" s="125">
        <v>6200</v>
      </c>
      <c r="O1923" s="125">
        <v>6200</v>
      </c>
      <c r="P1923" s="125">
        <v>6200</v>
      </c>
      <c r="Q1923" s="125">
        <v>6200</v>
      </c>
      <c r="R1923" s="125">
        <v>6200</v>
      </c>
      <c r="S1923" s="125">
        <v>6200</v>
      </c>
      <c r="T1923" s="125">
        <v>6200</v>
      </c>
      <c r="U1923" s="125">
        <v>6200</v>
      </c>
      <c r="V1923" s="125">
        <v>6200</v>
      </c>
      <c r="W1923" s="125">
        <v>6200</v>
      </c>
      <c r="X1923" s="125">
        <v>6200</v>
      </c>
      <c r="Y1923" s="125">
        <v>6200</v>
      </c>
      <c r="Z1923" s="125">
        <v>6200</v>
      </c>
      <c r="AA1923" s="125">
        <v>6200</v>
      </c>
      <c r="AB1923" s="125">
        <v>6200</v>
      </c>
      <c r="AC1923" s="125">
        <v>6200</v>
      </c>
      <c r="AD1923" s="125">
        <v>6200</v>
      </c>
      <c r="AE1923" s="125">
        <v>6200</v>
      </c>
      <c r="AF1923" s="125">
        <v>6200</v>
      </c>
      <c r="AG1923" s="125">
        <v>6200</v>
      </c>
      <c r="AH1923" s="125">
        <v>6200</v>
      </c>
      <c r="AI1923" s="125">
        <v>6200</v>
      </c>
      <c r="AJ1923" s="125">
        <v>6200</v>
      </c>
      <c r="AK1923" s="125">
        <v>6200</v>
      </c>
      <c r="AL1923" s="125">
        <v>6200</v>
      </c>
      <c r="AM1923" s="125">
        <v>6200</v>
      </c>
      <c r="AN1923" s="125">
        <v>6200</v>
      </c>
      <c r="AO1923" s="125">
        <v>6200</v>
      </c>
      <c r="AP1923" s="125">
        <v>6200</v>
      </c>
      <c r="AQ1923" s="125">
        <v>6200</v>
      </c>
      <c r="AR1923" s="125">
        <v>6200</v>
      </c>
      <c r="AS1923" s="125">
        <v>6200</v>
      </c>
      <c r="AT1923" s="125">
        <v>6200</v>
      </c>
      <c r="AU1923" s="125">
        <v>6200</v>
      </c>
      <c r="AV1923" s="125">
        <v>6200</v>
      </c>
      <c r="AW1923" s="125">
        <v>6200</v>
      </c>
      <c r="AX1923" s="126">
        <v>6200</v>
      </c>
    </row>
    <row r="1924" spans="1:50">
      <c r="A1924" s="212"/>
      <c r="B1924" s="215"/>
      <c r="C1924" s="206"/>
      <c r="D1924" s="52" t="s">
        <v>25</v>
      </c>
      <c r="E1924" s="86" t="str">
        <f>A1923&amp;"/"&amp;B1923&amp;"/"&amp;C1923&amp;"/"&amp;D1924</f>
        <v>Derived gas fired power plants/Steam turbine/Electricity only/M</v>
      </c>
      <c r="F1924" s="61" t="str">
        <f>A1923</f>
        <v>Derived gas fired power plants</v>
      </c>
      <c r="G1924" s="61" t="str">
        <f>B1923</f>
        <v>Steam turbine</v>
      </c>
      <c r="H1924" s="61" t="str">
        <f>C1923</f>
        <v>Electricity only</v>
      </c>
      <c r="I1924" s="84" t="str">
        <f t="shared" si="93"/>
        <v>M</v>
      </c>
      <c r="J1924" s="121">
        <v>4960</v>
      </c>
      <c r="K1924" s="121">
        <v>4960</v>
      </c>
      <c r="L1924" s="121">
        <v>4960</v>
      </c>
      <c r="M1924" s="121">
        <v>4960</v>
      </c>
      <c r="N1924" s="121">
        <v>4960</v>
      </c>
      <c r="O1924" s="121">
        <v>4960</v>
      </c>
      <c r="P1924" s="121">
        <v>4960</v>
      </c>
      <c r="Q1924" s="121">
        <v>4960</v>
      </c>
      <c r="R1924" s="121">
        <v>4960</v>
      </c>
      <c r="S1924" s="121">
        <v>4960</v>
      </c>
      <c r="T1924" s="121">
        <v>4960</v>
      </c>
      <c r="U1924" s="121">
        <v>4960</v>
      </c>
      <c r="V1924" s="121">
        <v>4960</v>
      </c>
      <c r="W1924" s="121">
        <v>4960</v>
      </c>
      <c r="X1924" s="121">
        <v>4960</v>
      </c>
      <c r="Y1924" s="121">
        <v>4960</v>
      </c>
      <c r="Z1924" s="121">
        <v>4960</v>
      </c>
      <c r="AA1924" s="121">
        <v>4960</v>
      </c>
      <c r="AB1924" s="121">
        <v>4960</v>
      </c>
      <c r="AC1924" s="121">
        <v>4960</v>
      </c>
      <c r="AD1924" s="121">
        <v>4960</v>
      </c>
      <c r="AE1924" s="121">
        <v>4960</v>
      </c>
      <c r="AF1924" s="121">
        <v>4960</v>
      </c>
      <c r="AG1924" s="121">
        <v>4960</v>
      </c>
      <c r="AH1924" s="121">
        <v>4960</v>
      </c>
      <c r="AI1924" s="121">
        <v>4960</v>
      </c>
      <c r="AJ1924" s="121">
        <v>4960</v>
      </c>
      <c r="AK1924" s="121">
        <v>4960</v>
      </c>
      <c r="AL1924" s="121">
        <v>4960</v>
      </c>
      <c r="AM1924" s="121">
        <v>4960</v>
      </c>
      <c r="AN1924" s="121">
        <v>4960</v>
      </c>
      <c r="AO1924" s="121">
        <v>4960</v>
      </c>
      <c r="AP1924" s="121">
        <v>4960</v>
      </c>
      <c r="AQ1924" s="121">
        <v>4960</v>
      </c>
      <c r="AR1924" s="121">
        <v>4960</v>
      </c>
      <c r="AS1924" s="121">
        <v>4960</v>
      </c>
      <c r="AT1924" s="121">
        <v>4960</v>
      </c>
      <c r="AU1924" s="121">
        <v>4960</v>
      </c>
      <c r="AV1924" s="121">
        <v>4960</v>
      </c>
      <c r="AW1924" s="121">
        <v>4960</v>
      </c>
      <c r="AX1924" s="122">
        <v>4960</v>
      </c>
    </row>
    <row r="1925" spans="1:50">
      <c r="A1925" s="212"/>
      <c r="B1925" s="215"/>
      <c r="C1925" s="206"/>
      <c r="D1925" s="52" t="s">
        <v>38</v>
      </c>
      <c r="E1925" s="86" t="str">
        <f>A1923&amp;"/"&amp;B1923&amp;"/"&amp;C1923&amp;"/"&amp;D1925</f>
        <v>Derived gas fired power plants/Steam turbine/Electricity only/S</v>
      </c>
      <c r="F1925" s="61" t="str">
        <f>A1923</f>
        <v>Derived gas fired power plants</v>
      </c>
      <c r="G1925" s="61" t="str">
        <f>B1923</f>
        <v>Steam turbine</v>
      </c>
      <c r="H1925" s="61" t="str">
        <f>C1923</f>
        <v>Electricity only</v>
      </c>
      <c r="I1925" s="84" t="str">
        <f t="shared" si="93"/>
        <v>S</v>
      </c>
      <c r="J1925" s="121">
        <v>3720</v>
      </c>
      <c r="K1925" s="121">
        <v>3720</v>
      </c>
      <c r="L1925" s="121">
        <v>3720</v>
      </c>
      <c r="M1925" s="121">
        <v>3720</v>
      </c>
      <c r="N1925" s="121">
        <v>3720</v>
      </c>
      <c r="O1925" s="121">
        <v>3720</v>
      </c>
      <c r="P1925" s="121">
        <v>3720</v>
      </c>
      <c r="Q1925" s="121">
        <v>3720</v>
      </c>
      <c r="R1925" s="121">
        <v>3720</v>
      </c>
      <c r="S1925" s="121">
        <v>3720</v>
      </c>
      <c r="T1925" s="121">
        <v>3720</v>
      </c>
      <c r="U1925" s="121">
        <v>3720</v>
      </c>
      <c r="V1925" s="121">
        <v>3720</v>
      </c>
      <c r="W1925" s="121">
        <v>3720</v>
      </c>
      <c r="X1925" s="121">
        <v>3720</v>
      </c>
      <c r="Y1925" s="121">
        <v>3720</v>
      </c>
      <c r="Z1925" s="121">
        <v>3720</v>
      </c>
      <c r="AA1925" s="121">
        <v>3720</v>
      </c>
      <c r="AB1925" s="121">
        <v>3720</v>
      </c>
      <c r="AC1925" s="121">
        <v>3720</v>
      </c>
      <c r="AD1925" s="121">
        <v>3720</v>
      </c>
      <c r="AE1925" s="121">
        <v>3720</v>
      </c>
      <c r="AF1925" s="121">
        <v>3720</v>
      </c>
      <c r="AG1925" s="121">
        <v>3720</v>
      </c>
      <c r="AH1925" s="121">
        <v>3720</v>
      </c>
      <c r="AI1925" s="121">
        <v>3720</v>
      </c>
      <c r="AJ1925" s="121">
        <v>3720</v>
      </c>
      <c r="AK1925" s="121">
        <v>3720</v>
      </c>
      <c r="AL1925" s="121">
        <v>3720</v>
      </c>
      <c r="AM1925" s="121">
        <v>3720</v>
      </c>
      <c r="AN1925" s="121">
        <v>3720</v>
      </c>
      <c r="AO1925" s="121">
        <v>3720</v>
      </c>
      <c r="AP1925" s="121">
        <v>3720</v>
      </c>
      <c r="AQ1925" s="121">
        <v>3720</v>
      </c>
      <c r="AR1925" s="121">
        <v>3720</v>
      </c>
      <c r="AS1925" s="121">
        <v>3720</v>
      </c>
      <c r="AT1925" s="121">
        <v>3720</v>
      </c>
      <c r="AU1925" s="121">
        <v>3720</v>
      </c>
      <c r="AV1925" s="121">
        <v>3720</v>
      </c>
      <c r="AW1925" s="121">
        <v>3720</v>
      </c>
      <c r="AX1925" s="122">
        <v>3720</v>
      </c>
    </row>
    <row r="1926" spans="1:50">
      <c r="A1926" s="212"/>
      <c r="B1926" s="215"/>
      <c r="C1926" s="216"/>
      <c r="D1926" s="52" t="s">
        <v>47</v>
      </c>
      <c r="E1926" s="86" t="str">
        <f>A1923&amp;"/"&amp;B1923&amp;"/"&amp;C1923&amp;"/"&amp;D1926</f>
        <v>Derived gas fired power plants/Steam turbine/Electricity only/XS</v>
      </c>
      <c r="F1926" s="61" t="str">
        <f>A1923</f>
        <v>Derived gas fired power plants</v>
      </c>
      <c r="G1926" s="61" t="str">
        <f>B1923</f>
        <v>Steam turbine</v>
      </c>
      <c r="H1926" s="61" t="str">
        <f>C1923</f>
        <v>Electricity only</v>
      </c>
      <c r="I1926" s="84" t="str">
        <f t="shared" si="93"/>
        <v>XS</v>
      </c>
      <c r="J1926" s="121">
        <v>3162</v>
      </c>
      <c r="K1926" s="121">
        <v>3162</v>
      </c>
      <c r="L1926" s="121">
        <v>3162</v>
      </c>
      <c r="M1926" s="121">
        <v>3162</v>
      </c>
      <c r="N1926" s="121">
        <v>3162</v>
      </c>
      <c r="O1926" s="121">
        <v>3162</v>
      </c>
      <c r="P1926" s="121">
        <v>3162</v>
      </c>
      <c r="Q1926" s="121">
        <v>3162</v>
      </c>
      <c r="R1926" s="121">
        <v>3162</v>
      </c>
      <c r="S1926" s="121">
        <v>3162</v>
      </c>
      <c r="T1926" s="121">
        <v>3162</v>
      </c>
      <c r="U1926" s="121">
        <v>3162</v>
      </c>
      <c r="V1926" s="121">
        <v>3162</v>
      </c>
      <c r="W1926" s="121">
        <v>3162</v>
      </c>
      <c r="X1926" s="121">
        <v>3162</v>
      </c>
      <c r="Y1926" s="121">
        <v>3162</v>
      </c>
      <c r="Z1926" s="121">
        <v>3162</v>
      </c>
      <c r="AA1926" s="121">
        <v>3162</v>
      </c>
      <c r="AB1926" s="121">
        <v>3162</v>
      </c>
      <c r="AC1926" s="121">
        <v>3162</v>
      </c>
      <c r="AD1926" s="121">
        <v>3162</v>
      </c>
      <c r="AE1926" s="121">
        <v>3162</v>
      </c>
      <c r="AF1926" s="121">
        <v>3162</v>
      </c>
      <c r="AG1926" s="121">
        <v>3162</v>
      </c>
      <c r="AH1926" s="121">
        <v>3162</v>
      </c>
      <c r="AI1926" s="121">
        <v>3162</v>
      </c>
      <c r="AJ1926" s="121">
        <v>3162</v>
      </c>
      <c r="AK1926" s="121">
        <v>3162</v>
      </c>
      <c r="AL1926" s="121">
        <v>3162</v>
      </c>
      <c r="AM1926" s="121">
        <v>3162</v>
      </c>
      <c r="AN1926" s="121">
        <v>3162</v>
      </c>
      <c r="AO1926" s="121">
        <v>3162</v>
      </c>
      <c r="AP1926" s="121">
        <v>3162</v>
      </c>
      <c r="AQ1926" s="121">
        <v>3162</v>
      </c>
      <c r="AR1926" s="121">
        <v>3162</v>
      </c>
      <c r="AS1926" s="121">
        <v>3162</v>
      </c>
      <c r="AT1926" s="121">
        <v>3162</v>
      </c>
      <c r="AU1926" s="121">
        <v>3162</v>
      </c>
      <c r="AV1926" s="121">
        <v>3162</v>
      </c>
      <c r="AW1926" s="121">
        <v>3162</v>
      </c>
      <c r="AX1926" s="122">
        <v>3162</v>
      </c>
    </row>
    <row r="1927" spans="1:50">
      <c r="A1927" s="212"/>
      <c r="B1927" s="215"/>
      <c r="C1927" s="217" t="s">
        <v>26</v>
      </c>
      <c r="D1927" s="83" t="s">
        <v>24</v>
      </c>
      <c r="E1927" s="56" t="str">
        <f>A1923&amp;"/"&amp;B1923&amp;"/"&amp;C1927&amp;"/"&amp;D1927</f>
        <v>Derived gas fired power plants/Steam turbine/CHP/L</v>
      </c>
      <c r="F1927" s="103" t="str">
        <f>A1923</f>
        <v>Derived gas fired power plants</v>
      </c>
      <c r="G1927" s="103" t="str">
        <f>B1923</f>
        <v>Steam turbine</v>
      </c>
      <c r="H1927" s="103" t="str">
        <f>C1927</f>
        <v>CHP</v>
      </c>
      <c r="I1927" s="104" t="str">
        <f t="shared" si="93"/>
        <v>L</v>
      </c>
      <c r="J1927" s="127">
        <v>4960</v>
      </c>
      <c r="K1927" s="127">
        <v>4960</v>
      </c>
      <c r="L1927" s="127">
        <v>4960</v>
      </c>
      <c r="M1927" s="127">
        <v>4960</v>
      </c>
      <c r="N1927" s="127">
        <v>4960</v>
      </c>
      <c r="O1927" s="127">
        <v>4960</v>
      </c>
      <c r="P1927" s="127">
        <v>4960</v>
      </c>
      <c r="Q1927" s="127">
        <v>4960</v>
      </c>
      <c r="R1927" s="127">
        <v>4960</v>
      </c>
      <c r="S1927" s="127">
        <v>4960</v>
      </c>
      <c r="T1927" s="127">
        <v>4960</v>
      </c>
      <c r="U1927" s="127">
        <v>4960</v>
      </c>
      <c r="V1927" s="127">
        <v>4960</v>
      </c>
      <c r="W1927" s="127">
        <v>4960</v>
      </c>
      <c r="X1927" s="127">
        <v>4960</v>
      </c>
      <c r="Y1927" s="127">
        <v>4960</v>
      </c>
      <c r="Z1927" s="127">
        <v>4960</v>
      </c>
      <c r="AA1927" s="127">
        <v>4960</v>
      </c>
      <c r="AB1927" s="127">
        <v>4960</v>
      </c>
      <c r="AC1927" s="127">
        <v>4960</v>
      </c>
      <c r="AD1927" s="127">
        <v>4960</v>
      </c>
      <c r="AE1927" s="127">
        <v>4960</v>
      </c>
      <c r="AF1927" s="127">
        <v>4960</v>
      </c>
      <c r="AG1927" s="127">
        <v>4960</v>
      </c>
      <c r="AH1927" s="127">
        <v>4960</v>
      </c>
      <c r="AI1927" s="127">
        <v>4960</v>
      </c>
      <c r="AJ1927" s="127">
        <v>4960</v>
      </c>
      <c r="AK1927" s="127">
        <v>4960</v>
      </c>
      <c r="AL1927" s="127">
        <v>4960</v>
      </c>
      <c r="AM1927" s="127">
        <v>4960</v>
      </c>
      <c r="AN1927" s="127">
        <v>4960</v>
      </c>
      <c r="AO1927" s="127">
        <v>4960</v>
      </c>
      <c r="AP1927" s="127">
        <v>4960</v>
      </c>
      <c r="AQ1927" s="127">
        <v>4960</v>
      </c>
      <c r="AR1927" s="127">
        <v>4960</v>
      </c>
      <c r="AS1927" s="127">
        <v>4960</v>
      </c>
      <c r="AT1927" s="127">
        <v>4960</v>
      </c>
      <c r="AU1927" s="127">
        <v>4960</v>
      </c>
      <c r="AV1927" s="127">
        <v>4960</v>
      </c>
      <c r="AW1927" s="127">
        <v>4960</v>
      </c>
      <c r="AX1927" s="128">
        <v>4960</v>
      </c>
    </row>
    <row r="1928" spans="1:50">
      <c r="A1928" s="212"/>
      <c r="B1928" s="215"/>
      <c r="C1928" s="206"/>
      <c r="D1928" s="52" t="s">
        <v>25</v>
      </c>
      <c r="E1928" s="86" t="str">
        <f>A1923&amp;"/"&amp;B1923&amp;"/"&amp;C1927&amp;"/"&amp;D1928</f>
        <v>Derived gas fired power plants/Steam turbine/CHP/M</v>
      </c>
      <c r="F1928" s="61" t="str">
        <f>A1923</f>
        <v>Derived gas fired power plants</v>
      </c>
      <c r="G1928" s="61" t="str">
        <f>B1923</f>
        <v>Steam turbine</v>
      </c>
      <c r="H1928" s="61" t="str">
        <f>C1927</f>
        <v>CHP</v>
      </c>
      <c r="I1928" s="84" t="str">
        <f t="shared" si="93"/>
        <v>M</v>
      </c>
      <c r="J1928" s="121">
        <v>3968</v>
      </c>
      <c r="K1928" s="121">
        <v>3968</v>
      </c>
      <c r="L1928" s="121">
        <v>3968</v>
      </c>
      <c r="M1928" s="121">
        <v>3968</v>
      </c>
      <c r="N1928" s="121">
        <v>3968</v>
      </c>
      <c r="O1928" s="121">
        <v>3968</v>
      </c>
      <c r="P1928" s="121">
        <v>3968</v>
      </c>
      <c r="Q1928" s="121">
        <v>3968</v>
      </c>
      <c r="R1928" s="121">
        <v>3968</v>
      </c>
      <c r="S1928" s="121">
        <v>3968</v>
      </c>
      <c r="T1928" s="121">
        <v>3968</v>
      </c>
      <c r="U1928" s="121">
        <v>3968</v>
      </c>
      <c r="V1928" s="121">
        <v>3968</v>
      </c>
      <c r="W1928" s="121">
        <v>3968</v>
      </c>
      <c r="X1928" s="121">
        <v>3968</v>
      </c>
      <c r="Y1928" s="121">
        <v>3968</v>
      </c>
      <c r="Z1928" s="121">
        <v>3968</v>
      </c>
      <c r="AA1928" s="121">
        <v>3968</v>
      </c>
      <c r="AB1928" s="121">
        <v>3968</v>
      </c>
      <c r="AC1928" s="121">
        <v>3968</v>
      </c>
      <c r="AD1928" s="121">
        <v>3968</v>
      </c>
      <c r="AE1928" s="121">
        <v>3968</v>
      </c>
      <c r="AF1928" s="121">
        <v>3968</v>
      </c>
      <c r="AG1928" s="121">
        <v>3968</v>
      </c>
      <c r="AH1928" s="121">
        <v>3968</v>
      </c>
      <c r="AI1928" s="121">
        <v>3968</v>
      </c>
      <c r="AJ1928" s="121">
        <v>3968</v>
      </c>
      <c r="AK1928" s="121">
        <v>3968</v>
      </c>
      <c r="AL1928" s="121">
        <v>3968</v>
      </c>
      <c r="AM1928" s="121">
        <v>3968</v>
      </c>
      <c r="AN1928" s="121">
        <v>3968</v>
      </c>
      <c r="AO1928" s="121">
        <v>3968</v>
      </c>
      <c r="AP1928" s="121">
        <v>3968</v>
      </c>
      <c r="AQ1928" s="121">
        <v>3968</v>
      </c>
      <c r="AR1928" s="121">
        <v>3968</v>
      </c>
      <c r="AS1928" s="121">
        <v>3968</v>
      </c>
      <c r="AT1928" s="121">
        <v>3968</v>
      </c>
      <c r="AU1928" s="121">
        <v>3968</v>
      </c>
      <c r="AV1928" s="121">
        <v>3968</v>
      </c>
      <c r="AW1928" s="121">
        <v>3968</v>
      </c>
      <c r="AX1928" s="122">
        <v>3968</v>
      </c>
    </row>
    <row r="1929" spans="1:50">
      <c r="A1929" s="212"/>
      <c r="B1929" s="215"/>
      <c r="C1929" s="206"/>
      <c r="D1929" s="52" t="s">
        <v>38</v>
      </c>
      <c r="E1929" s="86" t="str">
        <f>A1923&amp;"/"&amp;B1923&amp;"/"&amp;C1927&amp;"/"&amp;D1929</f>
        <v>Derived gas fired power plants/Steam turbine/CHP/S</v>
      </c>
      <c r="F1929" s="61" t="str">
        <f>A1923</f>
        <v>Derived gas fired power plants</v>
      </c>
      <c r="G1929" s="61" t="str">
        <f>B1923</f>
        <v>Steam turbine</v>
      </c>
      <c r="H1929" s="61" t="str">
        <f>C1927</f>
        <v>CHP</v>
      </c>
      <c r="I1929" s="84" t="str">
        <f t="shared" si="93"/>
        <v>S</v>
      </c>
      <c r="J1929" s="121">
        <v>2976</v>
      </c>
      <c r="K1929" s="121">
        <v>2976</v>
      </c>
      <c r="L1929" s="121">
        <v>2976</v>
      </c>
      <c r="M1929" s="121">
        <v>2976</v>
      </c>
      <c r="N1929" s="121">
        <v>2976</v>
      </c>
      <c r="O1929" s="121">
        <v>2976</v>
      </c>
      <c r="P1929" s="121">
        <v>2976</v>
      </c>
      <c r="Q1929" s="121">
        <v>2976</v>
      </c>
      <c r="R1929" s="121">
        <v>2976</v>
      </c>
      <c r="S1929" s="121">
        <v>2976</v>
      </c>
      <c r="T1929" s="121">
        <v>2976</v>
      </c>
      <c r="U1929" s="121">
        <v>2976</v>
      </c>
      <c r="V1929" s="121">
        <v>2976</v>
      </c>
      <c r="W1929" s="121">
        <v>2976</v>
      </c>
      <c r="X1929" s="121">
        <v>2976</v>
      </c>
      <c r="Y1929" s="121">
        <v>2976</v>
      </c>
      <c r="Z1929" s="121">
        <v>2976</v>
      </c>
      <c r="AA1929" s="121">
        <v>2976</v>
      </c>
      <c r="AB1929" s="121">
        <v>2976</v>
      </c>
      <c r="AC1929" s="121">
        <v>2976</v>
      </c>
      <c r="AD1929" s="121">
        <v>2976</v>
      </c>
      <c r="AE1929" s="121">
        <v>2976</v>
      </c>
      <c r="AF1929" s="121">
        <v>2976</v>
      </c>
      <c r="AG1929" s="121">
        <v>2976</v>
      </c>
      <c r="AH1929" s="121">
        <v>2976</v>
      </c>
      <c r="AI1929" s="121">
        <v>2976</v>
      </c>
      <c r="AJ1929" s="121">
        <v>2976</v>
      </c>
      <c r="AK1929" s="121">
        <v>2976</v>
      </c>
      <c r="AL1929" s="121">
        <v>2976</v>
      </c>
      <c r="AM1929" s="121">
        <v>2976</v>
      </c>
      <c r="AN1929" s="121">
        <v>2976</v>
      </c>
      <c r="AO1929" s="121">
        <v>2976</v>
      </c>
      <c r="AP1929" s="121">
        <v>2976</v>
      </c>
      <c r="AQ1929" s="121">
        <v>2976</v>
      </c>
      <c r="AR1929" s="121">
        <v>2976</v>
      </c>
      <c r="AS1929" s="121">
        <v>2976</v>
      </c>
      <c r="AT1929" s="121">
        <v>2976</v>
      </c>
      <c r="AU1929" s="121">
        <v>2976</v>
      </c>
      <c r="AV1929" s="121">
        <v>2976</v>
      </c>
      <c r="AW1929" s="121">
        <v>2976</v>
      </c>
      <c r="AX1929" s="122">
        <v>2976</v>
      </c>
    </row>
    <row r="1930" spans="1:50">
      <c r="A1930" s="212"/>
      <c r="B1930" s="215"/>
      <c r="C1930" s="216"/>
      <c r="D1930" s="106" t="s">
        <v>47</v>
      </c>
      <c r="E1930" s="107" t="str">
        <f>A1923&amp;"/"&amp;B1923&amp;"/"&amp;C1927&amp;"/"&amp;D1930</f>
        <v>Derived gas fired power plants/Steam turbine/CHP/XS</v>
      </c>
      <c r="F1930" s="108" t="str">
        <f>A1923</f>
        <v>Derived gas fired power plants</v>
      </c>
      <c r="G1930" s="108" t="str">
        <f>B1923</f>
        <v>Steam turbine</v>
      </c>
      <c r="H1930" s="108" t="str">
        <f>C1927</f>
        <v>CHP</v>
      </c>
      <c r="I1930" s="109" t="str">
        <f t="shared" si="93"/>
        <v>XS</v>
      </c>
      <c r="J1930" s="129">
        <v>2529.6</v>
      </c>
      <c r="K1930" s="129">
        <v>2529.6</v>
      </c>
      <c r="L1930" s="129">
        <v>2529.6</v>
      </c>
      <c r="M1930" s="129">
        <v>2529.6</v>
      </c>
      <c r="N1930" s="129">
        <v>2529.6</v>
      </c>
      <c r="O1930" s="129">
        <v>2529.6</v>
      </c>
      <c r="P1930" s="129">
        <v>2529.6</v>
      </c>
      <c r="Q1930" s="129">
        <v>2529.6</v>
      </c>
      <c r="R1930" s="129">
        <v>2529.6</v>
      </c>
      <c r="S1930" s="129">
        <v>2529.6</v>
      </c>
      <c r="T1930" s="129">
        <v>2529.6</v>
      </c>
      <c r="U1930" s="129">
        <v>2529.6</v>
      </c>
      <c r="V1930" s="129">
        <v>2529.6</v>
      </c>
      <c r="W1930" s="129">
        <v>2529.6</v>
      </c>
      <c r="X1930" s="129">
        <v>2529.6</v>
      </c>
      <c r="Y1930" s="129">
        <v>2529.6</v>
      </c>
      <c r="Z1930" s="129">
        <v>2529.6</v>
      </c>
      <c r="AA1930" s="129">
        <v>2529.6</v>
      </c>
      <c r="AB1930" s="129">
        <v>2529.6</v>
      </c>
      <c r="AC1930" s="129">
        <v>2529.6</v>
      </c>
      <c r="AD1930" s="129">
        <v>2529.6</v>
      </c>
      <c r="AE1930" s="129">
        <v>2529.6</v>
      </c>
      <c r="AF1930" s="129">
        <v>2529.6</v>
      </c>
      <c r="AG1930" s="129">
        <v>2529.6</v>
      </c>
      <c r="AH1930" s="129">
        <v>2529.6</v>
      </c>
      <c r="AI1930" s="129">
        <v>2529.6</v>
      </c>
      <c r="AJ1930" s="129">
        <v>2529.6</v>
      </c>
      <c r="AK1930" s="129">
        <v>2529.6</v>
      </c>
      <c r="AL1930" s="129">
        <v>2529.6</v>
      </c>
      <c r="AM1930" s="129">
        <v>2529.6</v>
      </c>
      <c r="AN1930" s="129">
        <v>2529.6</v>
      </c>
      <c r="AO1930" s="129">
        <v>2529.6</v>
      </c>
      <c r="AP1930" s="129">
        <v>2529.6</v>
      </c>
      <c r="AQ1930" s="129">
        <v>2529.6</v>
      </c>
      <c r="AR1930" s="129">
        <v>2529.6</v>
      </c>
      <c r="AS1930" s="129">
        <v>2529.6</v>
      </c>
      <c r="AT1930" s="129">
        <v>2529.6</v>
      </c>
      <c r="AU1930" s="129">
        <v>2529.6</v>
      </c>
      <c r="AV1930" s="129">
        <v>2529.6</v>
      </c>
      <c r="AW1930" s="129">
        <v>2529.6</v>
      </c>
      <c r="AX1930" s="130">
        <v>2529.6</v>
      </c>
    </row>
    <row r="1931" spans="1:50">
      <c r="A1931" s="212"/>
      <c r="B1931" s="215"/>
      <c r="C1931" s="217" t="s">
        <v>42</v>
      </c>
      <c r="D1931" s="83" t="s">
        <v>24</v>
      </c>
      <c r="E1931" s="56" t="str">
        <f>A1923&amp;"/"&amp;B1923&amp;"/"&amp;C1931&amp;"/"&amp;D1931</f>
        <v>Derived gas fired power plants/Steam turbine/Electricity only with CCS/L</v>
      </c>
      <c r="F1931" s="103" t="str">
        <f>A1923</f>
        <v>Derived gas fired power plants</v>
      </c>
      <c r="G1931" s="103" t="str">
        <f>B1923</f>
        <v>Steam turbine</v>
      </c>
      <c r="H1931" s="103" t="str">
        <f>C1931</f>
        <v>Electricity only with CCS</v>
      </c>
      <c r="I1931" s="104" t="str">
        <f t="shared" si="93"/>
        <v>L</v>
      </c>
      <c r="J1931" s="127" t="s">
        <v>99</v>
      </c>
      <c r="K1931" s="127" t="s">
        <v>99</v>
      </c>
      <c r="L1931" s="127" t="s">
        <v>99</v>
      </c>
      <c r="M1931" s="127" t="s">
        <v>99</v>
      </c>
      <c r="N1931" s="127" t="s">
        <v>99</v>
      </c>
      <c r="O1931" s="127" t="s">
        <v>99</v>
      </c>
      <c r="P1931" s="127" t="s">
        <v>99</v>
      </c>
      <c r="Q1931" s="127" t="s">
        <v>99</v>
      </c>
      <c r="R1931" s="127" t="s">
        <v>99</v>
      </c>
      <c r="S1931" s="127" t="s">
        <v>99</v>
      </c>
      <c r="T1931" s="127" t="s">
        <v>99</v>
      </c>
      <c r="U1931" s="127" t="s">
        <v>99</v>
      </c>
      <c r="V1931" s="127" t="s">
        <v>99</v>
      </c>
      <c r="W1931" s="127" t="s">
        <v>99</v>
      </c>
      <c r="X1931" s="127" t="s">
        <v>99</v>
      </c>
      <c r="Y1931" s="127" t="s">
        <v>99</v>
      </c>
      <c r="Z1931" s="127" t="s">
        <v>99</v>
      </c>
      <c r="AA1931" s="127" t="s">
        <v>99</v>
      </c>
      <c r="AB1931" s="127" t="s">
        <v>99</v>
      </c>
      <c r="AC1931" s="127" t="s">
        <v>99</v>
      </c>
      <c r="AD1931" s="127" t="s">
        <v>99</v>
      </c>
      <c r="AE1931" s="127">
        <v>6200</v>
      </c>
      <c r="AF1931" s="127">
        <v>6200</v>
      </c>
      <c r="AG1931" s="127">
        <v>6200</v>
      </c>
      <c r="AH1931" s="127">
        <v>6200</v>
      </c>
      <c r="AI1931" s="127">
        <v>6200</v>
      </c>
      <c r="AJ1931" s="127">
        <v>6200</v>
      </c>
      <c r="AK1931" s="127">
        <v>6200</v>
      </c>
      <c r="AL1931" s="127">
        <v>6200</v>
      </c>
      <c r="AM1931" s="127">
        <v>6200</v>
      </c>
      <c r="AN1931" s="127">
        <v>6200</v>
      </c>
      <c r="AO1931" s="127">
        <v>6200</v>
      </c>
      <c r="AP1931" s="127">
        <v>6200</v>
      </c>
      <c r="AQ1931" s="127">
        <v>6200</v>
      </c>
      <c r="AR1931" s="127">
        <v>6200</v>
      </c>
      <c r="AS1931" s="127">
        <v>6200</v>
      </c>
      <c r="AT1931" s="127">
        <v>6200</v>
      </c>
      <c r="AU1931" s="127">
        <v>6200</v>
      </c>
      <c r="AV1931" s="127">
        <v>6200</v>
      </c>
      <c r="AW1931" s="127">
        <v>6200</v>
      </c>
      <c r="AX1931" s="128">
        <v>6200</v>
      </c>
    </row>
    <row r="1932" spans="1:50">
      <c r="A1932" s="212"/>
      <c r="B1932" s="215"/>
      <c r="C1932" s="216"/>
      <c r="D1932" s="106" t="s">
        <v>25</v>
      </c>
      <c r="E1932" s="107" t="str">
        <f>A1923&amp;"/"&amp;B1923&amp;"/"&amp;C1931&amp;"/"&amp;D1932</f>
        <v>Derived gas fired power plants/Steam turbine/Electricity only with CCS/M</v>
      </c>
      <c r="F1932" s="108" t="str">
        <f>A1923</f>
        <v>Derived gas fired power plants</v>
      </c>
      <c r="G1932" s="108" t="str">
        <f>B1923</f>
        <v>Steam turbine</v>
      </c>
      <c r="H1932" s="108" t="str">
        <f>C1931</f>
        <v>Electricity only with CCS</v>
      </c>
      <c r="I1932" s="109" t="str">
        <f t="shared" si="93"/>
        <v>M</v>
      </c>
      <c r="J1932" s="129" t="s">
        <v>99</v>
      </c>
      <c r="K1932" s="129" t="s">
        <v>99</v>
      </c>
      <c r="L1932" s="129" t="s">
        <v>99</v>
      </c>
      <c r="M1932" s="129" t="s">
        <v>99</v>
      </c>
      <c r="N1932" s="129" t="s">
        <v>99</v>
      </c>
      <c r="O1932" s="129" t="s">
        <v>99</v>
      </c>
      <c r="P1932" s="129" t="s">
        <v>99</v>
      </c>
      <c r="Q1932" s="129" t="s">
        <v>99</v>
      </c>
      <c r="R1932" s="129" t="s">
        <v>99</v>
      </c>
      <c r="S1932" s="129" t="s">
        <v>99</v>
      </c>
      <c r="T1932" s="129" t="s">
        <v>99</v>
      </c>
      <c r="U1932" s="129" t="s">
        <v>99</v>
      </c>
      <c r="V1932" s="129" t="s">
        <v>99</v>
      </c>
      <c r="W1932" s="129" t="s">
        <v>99</v>
      </c>
      <c r="X1932" s="129" t="s">
        <v>99</v>
      </c>
      <c r="Y1932" s="129" t="s">
        <v>99</v>
      </c>
      <c r="Z1932" s="129" t="s">
        <v>99</v>
      </c>
      <c r="AA1932" s="129" t="s">
        <v>99</v>
      </c>
      <c r="AB1932" s="129" t="s">
        <v>99</v>
      </c>
      <c r="AC1932" s="129" t="s">
        <v>99</v>
      </c>
      <c r="AD1932" s="129" t="s">
        <v>99</v>
      </c>
      <c r="AE1932" s="129">
        <v>4960</v>
      </c>
      <c r="AF1932" s="129">
        <v>4960</v>
      </c>
      <c r="AG1932" s="129">
        <v>4960</v>
      </c>
      <c r="AH1932" s="129">
        <v>4960</v>
      </c>
      <c r="AI1932" s="129">
        <v>4960</v>
      </c>
      <c r="AJ1932" s="129">
        <v>4960</v>
      </c>
      <c r="AK1932" s="129">
        <v>4960</v>
      </c>
      <c r="AL1932" s="129">
        <v>4960</v>
      </c>
      <c r="AM1932" s="129">
        <v>4960</v>
      </c>
      <c r="AN1932" s="129">
        <v>4960</v>
      </c>
      <c r="AO1932" s="129">
        <v>4960</v>
      </c>
      <c r="AP1932" s="129">
        <v>4960</v>
      </c>
      <c r="AQ1932" s="129">
        <v>4960</v>
      </c>
      <c r="AR1932" s="129">
        <v>4960</v>
      </c>
      <c r="AS1932" s="129">
        <v>4960</v>
      </c>
      <c r="AT1932" s="129">
        <v>4960</v>
      </c>
      <c r="AU1932" s="129">
        <v>4960</v>
      </c>
      <c r="AV1932" s="129">
        <v>4960</v>
      </c>
      <c r="AW1932" s="129">
        <v>4960</v>
      </c>
      <c r="AX1932" s="130">
        <v>4960</v>
      </c>
    </row>
    <row r="1933" spans="1:50">
      <c r="A1933" s="212"/>
      <c r="B1933" s="215"/>
      <c r="C1933" s="217" t="s">
        <v>43</v>
      </c>
      <c r="D1933" s="52" t="s">
        <v>24</v>
      </c>
      <c r="E1933" s="86" t="str">
        <f>A1923&amp;"/"&amp;B1923&amp;"/"&amp;C1933&amp;"/"&amp;D1933</f>
        <v>Derived gas fired power plants/Steam turbine/CHP with CCS/L</v>
      </c>
      <c r="F1933" s="61" t="str">
        <f>A1923</f>
        <v>Derived gas fired power plants</v>
      </c>
      <c r="G1933" s="61" t="str">
        <f>B1923</f>
        <v>Steam turbine</v>
      </c>
      <c r="H1933" s="61" t="str">
        <f>C1933</f>
        <v>CHP with CCS</v>
      </c>
      <c r="I1933" s="84" t="str">
        <f t="shared" si="93"/>
        <v>L</v>
      </c>
      <c r="J1933" s="121" t="s">
        <v>99</v>
      </c>
      <c r="K1933" s="121" t="s">
        <v>99</v>
      </c>
      <c r="L1933" s="121" t="s">
        <v>99</v>
      </c>
      <c r="M1933" s="121" t="s">
        <v>99</v>
      </c>
      <c r="N1933" s="121" t="s">
        <v>99</v>
      </c>
      <c r="O1933" s="121" t="s">
        <v>99</v>
      </c>
      <c r="P1933" s="121" t="s">
        <v>99</v>
      </c>
      <c r="Q1933" s="121" t="s">
        <v>99</v>
      </c>
      <c r="R1933" s="121" t="s">
        <v>99</v>
      </c>
      <c r="S1933" s="121" t="s">
        <v>99</v>
      </c>
      <c r="T1933" s="121" t="s">
        <v>99</v>
      </c>
      <c r="U1933" s="121" t="s">
        <v>99</v>
      </c>
      <c r="V1933" s="121" t="s">
        <v>99</v>
      </c>
      <c r="W1933" s="121" t="s">
        <v>99</v>
      </c>
      <c r="X1933" s="121" t="s">
        <v>99</v>
      </c>
      <c r="Y1933" s="121" t="s">
        <v>99</v>
      </c>
      <c r="Z1933" s="121" t="s">
        <v>99</v>
      </c>
      <c r="AA1933" s="121" t="s">
        <v>99</v>
      </c>
      <c r="AB1933" s="121" t="s">
        <v>99</v>
      </c>
      <c r="AC1933" s="121" t="s">
        <v>99</v>
      </c>
      <c r="AD1933" s="121" t="s">
        <v>99</v>
      </c>
      <c r="AE1933" s="121">
        <v>4960</v>
      </c>
      <c r="AF1933" s="121">
        <v>4960</v>
      </c>
      <c r="AG1933" s="121">
        <v>4960</v>
      </c>
      <c r="AH1933" s="121">
        <v>4960</v>
      </c>
      <c r="AI1933" s="121">
        <v>4960</v>
      </c>
      <c r="AJ1933" s="121">
        <v>4960</v>
      </c>
      <c r="AK1933" s="121">
        <v>4960</v>
      </c>
      <c r="AL1933" s="121">
        <v>4960</v>
      </c>
      <c r="AM1933" s="121">
        <v>4960</v>
      </c>
      <c r="AN1933" s="121">
        <v>4960</v>
      </c>
      <c r="AO1933" s="121">
        <v>4960</v>
      </c>
      <c r="AP1933" s="121">
        <v>4960</v>
      </c>
      <c r="AQ1933" s="121">
        <v>4960</v>
      </c>
      <c r="AR1933" s="121">
        <v>4960</v>
      </c>
      <c r="AS1933" s="121">
        <v>4960</v>
      </c>
      <c r="AT1933" s="121">
        <v>4960</v>
      </c>
      <c r="AU1933" s="121">
        <v>4960</v>
      </c>
      <c r="AV1933" s="121">
        <v>4960</v>
      </c>
      <c r="AW1933" s="121">
        <v>4960</v>
      </c>
      <c r="AX1933" s="122">
        <v>4960</v>
      </c>
    </row>
    <row r="1934" spans="1:50">
      <c r="A1934" s="213"/>
      <c r="B1934" s="218"/>
      <c r="C1934" s="210"/>
      <c r="D1934" s="93" t="s">
        <v>25</v>
      </c>
      <c r="E1934" s="73" t="str">
        <f>A1923&amp;"/"&amp;B1923&amp;"/"&amp;C1933&amp;"/"&amp;D1934</f>
        <v>Derived gas fired power plants/Steam turbine/CHP with CCS/M</v>
      </c>
      <c r="F1934" s="91" t="str">
        <f>A1923</f>
        <v>Derived gas fired power plants</v>
      </c>
      <c r="G1934" s="91" t="str">
        <f>B1923</f>
        <v>Steam turbine</v>
      </c>
      <c r="H1934" s="91" t="str">
        <f>C1933</f>
        <v>CHP with CCS</v>
      </c>
      <c r="I1934" s="70" t="str">
        <f t="shared" si="93"/>
        <v>M</v>
      </c>
      <c r="J1934" s="123" t="s">
        <v>99</v>
      </c>
      <c r="K1934" s="123" t="s">
        <v>99</v>
      </c>
      <c r="L1934" s="123" t="s">
        <v>99</v>
      </c>
      <c r="M1934" s="123" t="s">
        <v>99</v>
      </c>
      <c r="N1934" s="123" t="s">
        <v>99</v>
      </c>
      <c r="O1934" s="123" t="s">
        <v>99</v>
      </c>
      <c r="P1934" s="123" t="s">
        <v>99</v>
      </c>
      <c r="Q1934" s="123" t="s">
        <v>99</v>
      </c>
      <c r="R1934" s="123" t="s">
        <v>99</v>
      </c>
      <c r="S1934" s="123" t="s">
        <v>99</v>
      </c>
      <c r="T1934" s="123" t="s">
        <v>99</v>
      </c>
      <c r="U1934" s="123" t="s">
        <v>99</v>
      </c>
      <c r="V1934" s="123" t="s">
        <v>99</v>
      </c>
      <c r="W1934" s="123" t="s">
        <v>99</v>
      </c>
      <c r="X1934" s="123" t="s">
        <v>99</v>
      </c>
      <c r="Y1934" s="123" t="s">
        <v>99</v>
      </c>
      <c r="Z1934" s="123" t="s">
        <v>99</v>
      </c>
      <c r="AA1934" s="123" t="s">
        <v>99</v>
      </c>
      <c r="AB1934" s="123" t="s">
        <v>99</v>
      </c>
      <c r="AC1934" s="123" t="s">
        <v>99</v>
      </c>
      <c r="AD1934" s="123" t="s">
        <v>99</v>
      </c>
      <c r="AE1934" s="123">
        <v>3968</v>
      </c>
      <c r="AF1934" s="123">
        <v>3968</v>
      </c>
      <c r="AG1934" s="123">
        <v>3968</v>
      </c>
      <c r="AH1934" s="123">
        <v>3968</v>
      </c>
      <c r="AI1934" s="123">
        <v>3968</v>
      </c>
      <c r="AJ1934" s="123">
        <v>3968</v>
      </c>
      <c r="AK1934" s="123">
        <v>3968</v>
      </c>
      <c r="AL1934" s="123">
        <v>3968</v>
      </c>
      <c r="AM1934" s="123">
        <v>3968</v>
      </c>
      <c r="AN1934" s="123">
        <v>3968</v>
      </c>
      <c r="AO1934" s="123">
        <v>3968</v>
      </c>
      <c r="AP1934" s="123">
        <v>3968</v>
      </c>
      <c r="AQ1934" s="123">
        <v>3968</v>
      </c>
      <c r="AR1934" s="123">
        <v>3968</v>
      </c>
      <c r="AS1934" s="123">
        <v>3968</v>
      </c>
      <c r="AT1934" s="123">
        <v>3968</v>
      </c>
      <c r="AU1934" s="123">
        <v>3968</v>
      </c>
      <c r="AV1934" s="123">
        <v>3968</v>
      </c>
      <c r="AW1934" s="123">
        <v>3968</v>
      </c>
      <c r="AX1934" s="124">
        <v>3968</v>
      </c>
    </row>
    <row r="1935" spans="1:50">
      <c r="A1935" s="212" t="s">
        <v>54</v>
      </c>
      <c r="B1935" s="221" t="s">
        <v>46</v>
      </c>
      <c r="C1935" s="209" t="s">
        <v>36</v>
      </c>
      <c r="D1935" s="52" t="s">
        <v>24</v>
      </c>
      <c r="E1935" s="87" t="str">
        <f>A1935&amp;"/"&amp;B1935&amp;"/"&amp;C1935&amp;"/"&amp;D1935</f>
        <v>Refinery gas fired power plants/Steam turbine/Electricity only/L</v>
      </c>
      <c r="F1935" s="55" t="str">
        <f>A1935</f>
        <v>Refinery gas fired power plants</v>
      </c>
      <c r="G1935" s="55" t="str">
        <f>B1935</f>
        <v>Steam turbine</v>
      </c>
      <c r="H1935" s="55" t="str">
        <f>C1935</f>
        <v>Electricity only</v>
      </c>
      <c r="I1935" s="85" t="str">
        <f t="shared" ref="I1935:I1998" si="94">D1935</f>
        <v>L</v>
      </c>
      <c r="J1935" s="125">
        <v>6500</v>
      </c>
      <c r="K1935" s="125">
        <v>6500</v>
      </c>
      <c r="L1935" s="125">
        <v>6500</v>
      </c>
      <c r="M1935" s="125">
        <v>6500</v>
      </c>
      <c r="N1935" s="125">
        <v>6500</v>
      </c>
      <c r="O1935" s="125">
        <v>6500</v>
      </c>
      <c r="P1935" s="125">
        <v>6500</v>
      </c>
      <c r="Q1935" s="125">
        <v>6500</v>
      </c>
      <c r="R1935" s="125">
        <v>6500</v>
      </c>
      <c r="S1935" s="125">
        <v>6500</v>
      </c>
      <c r="T1935" s="125">
        <v>6500</v>
      </c>
      <c r="U1935" s="125">
        <v>6500</v>
      </c>
      <c r="V1935" s="125">
        <v>6500</v>
      </c>
      <c r="W1935" s="125">
        <v>6500</v>
      </c>
      <c r="X1935" s="125">
        <v>6500</v>
      </c>
      <c r="Y1935" s="125">
        <v>6500</v>
      </c>
      <c r="Z1935" s="125">
        <v>6500</v>
      </c>
      <c r="AA1935" s="125">
        <v>6500</v>
      </c>
      <c r="AB1935" s="125">
        <v>6500</v>
      </c>
      <c r="AC1935" s="125">
        <v>6500</v>
      </c>
      <c r="AD1935" s="125">
        <v>6500</v>
      </c>
      <c r="AE1935" s="125">
        <v>6500</v>
      </c>
      <c r="AF1935" s="125">
        <v>6500</v>
      </c>
      <c r="AG1935" s="125">
        <v>6500</v>
      </c>
      <c r="AH1935" s="125">
        <v>6500</v>
      </c>
      <c r="AI1935" s="125">
        <v>6500</v>
      </c>
      <c r="AJ1935" s="125">
        <v>6500</v>
      </c>
      <c r="AK1935" s="125">
        <v>6500</v>
      </c>
      <c r="AL1935" s="125">
        <v>6500</v>
      </c>
      <c r="AM1935" s="125">
        <v>6500</v>
      </c>
      <c r="AN1935" s="125">
        <v>6500</v>
      </c>
      <c r="AO1935" s="125">
        <v>6500</v>
      </c>
      <c r="AP1935" s="125">
        <v>6500</v>
      </c>
      <c r="AQ1935" s="125">
        <v>6500</v>
      </c>
      <c r="AR1935" s="125">
        <v>6500</v>
      </c>
      <c r="AS1935" s="125">
        <v>6500</v>
      </c>
      <c r="AT1935" s="125">
        <v>6500</v>
      </c>
      <c r="AU1935" s="125">
        <v>6500</v>
      </c>
      <c r="AV1935" s="125">
        <v>6500</v>
      </c>
      <c r="AW1935" s="125">
        <v>6500</v>
      </c>
      <c r="AX1935" s="126">
        <v>6500</v>
      </c>
    </row>
    <row r="1936" spans="1:50">
      <c r="A1936" s="212"/>
      <c r="B1936" s="222"/>
      <c r="C1936" s="206"/>
      <c r="D1936" s="52" t="s">
        <v>25</v>
      </c>
      <c r="E1936" s="86" t="str">
        <f>A1935&amp;"/"&amp;B1935&amp;"/"&amp;C1935&amp;"/"&amp;D1936</f>
        <v>Refinery gas fired power plants/Steam turbine/Electricity only/M</v>
      </c>
      <c r="F1936" s="61" t="str">
        <f>A1935</f>
        <v>Refinery gas fired power plants</v>
      </c>
      <c r="G1936" s="61" t="str">
        <f>B1935</f>
        <v>Steam turbine</v>
      </c>
      <c r="H1936" s="61" t="str">
        <f>C1935</f>
        <v>Electricity only</v>
      </c>
      <c r="I1936" s="84" t="str">
        <f t="shared" si="94"/>
        <v>M</v>
      </c>
      <c r="J1936" s="121">
        <v>4647.5</v>
      </c>
      <c r="K1936" s="121">
        <v>4647.5</v>
      </c>
      <c r="L1936" s="121">
        <v>4647.5</v>
      </c>
      <c r="M1936" s="121">
        <v>4647.5</v>
      </c>
      <c r="N1936" s="121">
        <v>4647.5</v>
      </c>
      <c r="O1936" s="121">
        <v>4647.5</v>
      </c>
      <c r="P1936" s="121">
        <v>4647.5</v>
      </c>
      <c r="Q1936" s="121">
        <v>4647.5</v>
      </c>
      <c r="R1936" s="121">
        <v>4647.5</v>
      </c>
      <c r="S1936" s="121">
        <v>4647.5</v>
      </c>
      <c r="T1936" s="121">
        <v>4647.5</v>
      </c>
      <c r="U1936" s="121">
        <v>4647.5</v>
      </c>
      <c r="V1936" s="121">
        <v>4647.5</v>
      </c>
      <c r="W1936" s="121">
        <v>4647.5</v>
      </c>
      <c r="X1936" s="121">
        <v>4647.5</v>
      </c>
      <c r="Y1936" s="121">
        <v>4647.5</v>
      </c>
      <c r="Z1936" s="121">
        <v>4647.5</v>
      </c>
      <c r="AA1936" s="121">
        <v>4647.5</v>
      </c>
      <c r="AB1936" s="121">
        <v>4647.5</v>
      </c>
      <c r="AC1936" s="121">
        <v>4647.5</v>
      </c>
      <c r="AD1936" s="121">
        <v>4647.5</v>
      </c>
      <c r="AE1936" s="121">
        <v>4647.5</v>
      </c>
      <c r="AF1936" s="121">
        <v>4647.5</v>
      </c>
      <c r="AG1936" s="121">
        <v>4647.5</v>
      </c>
      <c r="AH1936" s="121">
        <v>4647.5</v>
      </c>
      <c r="AI1936" s="121">
        <v>4647.5</v>
      </c>
      <c r="AJ1936" s="121">
        <v>4647.5</v>
      </c>
      <c r="AK1936" s="121">
        <v>4647.5</v>
      </c>
      <c r="AL1936" s="121">
        <v>4647.5</v>
      </c>
      <c r="AM1936" s="121">
        <v>4647.5</v>
      </c>
      <c r="AN1936" s="121">
        <v>4647.5</v>
      </c>
      <c r="AO1936" s="121">
        <v>4647.5</v>
      </c>
      <c r="AP1936" s="121">
        <v>4647.5</v>
      </c>
      <c r="AQ1936" s="121">
        <v>4647.5</v>
      </c>
      <c r="AR1936" s="121">
        <v>4647.5</v>
      </c>
      <c r="AS1936" s="121">
        <v>4647.5</v>
      </c>
      <c r="AT1936" s="121">
        <v>4647.5</v>
      </c>
      <c r="AU1936" s="121">
        <v>4647.5</v>
      </c>
      <c r="AV1936" s="121">
        <v>4647.5</v>
      </c>
      <c r="AW1936" s="121">
        <v>4647.5</v>
      </c>
      <c r="AX1936" s="122">
        <v>4647.5</v>
      </c>
    </row>
    <row r="1937" spans="1:50">
      <c r="A1937" s="212"/>
      <c r="B1937" s="222"/>
      <c r="C1937" s="216"/>
      <c r="D1937" s="52" t="s">
        <v>38</v>
      </c>
      <c r="E1937" s="86" t="str">
        <f>A1935&amp;"/"&amp;B1935&amp;"/"&amp;C1935&amp;"/"&amp;D1937</f>
        <v>Refinery gas fired power plants/Steam turbine/Electricity only/S</v>
      </c>
      <c r="F1937" s="61" t="str">
        <f>A1935</f>
        <v>Refinery gas fired power plants</v>
      </c>
      <c r="G1937" s="61" t="str">
        <f>B1935</f>
        <v>Steam turbine</v>
      </c>
      <c r="H1937" s="61" t="str">
        <f>C1935</f>
        <v>Electricity only</v>
      </c>
      <c r="I1937" s="84" t="str">
        <f t="shared" si="94"/>
        <v>S</v>
      </c>
      <c r="J1937" s="121">
        <v>3137.0625</v>
      </c>
      <c r="K1937" s="121">
        <v>3137.0625</v>
      </c>
      <c r="L1937" s="121">
        <v>3137.0625</v>
      </c>
      <c r="M1937" s="121">
        <v>3137.0625</v>
      </c>
      <c r="N1937" s="121">
        <v>3137.0625</v>
      </c>
      <c r="O1937" s="121">
        <v>3137.0625</v>
      </c>
      <c r="P1937" s="121">
        <v>3137.0625</v>
      </c>
      <c r="Q1937" s="121">
        <v>3137.0625</v>
      </c>
      <c r="R1937" s="121">
        <v>3137.0625</v>
      </c>
      <c r="S1937" s="121">
        <v>3137.0625</v>
      </c>
      <c r="T1937" s="121">
        <v>3137.0625</v>
      </c>
      <c r="U1937" s="121">
        <v>3137.0625</v>
      </c>
      <c r="V1937" s="121">
        <v>3137.0625</v>
      </c>
      <c r="W1937" s="121">
        <v>3137.0625</v>
      </c>
      <c r="X1937" s="121">
        <v>3137.0625</v>
      </c>
      <c r="Y1937" s="121">
        <v>3137.0625</v>
      </c>
      <c r="Z1937" s="121">
        <v>3137.0625</v>
      </c>
      <c r="AA1937" s="121">
        <v>3137.0625</v>
      </c>
      <c r="AB1937" s="121">
        <v>3137.0625</v>
      </c>
      <c r="AC1937" s="121">
        <v>3137.0625</v>
      </c>
      <c r="AD1937" s="121">
        <v>3137.0625</v>
      </c>
      <c r="AE1937" s="121">
        <v>3137.0625</v>
      </c>
      <c r="AF1937" s="121">
        <v>3137.0625</v>
      </c>
      <c r="AG1937" s="121">
        <v>3137.0625</v>
      </c>
      <c r="AH1937" s="121">
        <v>3137.0625</v>
      </c>
      <c r="AI1937" s="121">
        <v>3137.0625</v>
      </c>
      <c r="AJ1937" s="121">
        <v>3137.0625</v>
      </c>
      <c r="AK1937" s="121">
        <v>3137.0625</v>
      </c>
      <c r="AL1937" s="121">
        <v>3137.0625</v>
      </c>
      <c r="AM1937" s="121">
        <v>3137.0625</v>
      </c>
      <c r="AN1937" s="121">
        <v>3137.0625</v>
      </c>
      <c r="AO1937" s="121">
        <v>3137.0625</v>
      </c>
      <c r="AP1937" s="121">
        <v>3137.0625</v>
      </c>
      <c r="AQ1937" s="121">
        <v>3137.0625</v>
      </c>
      <c r="AR1937" s="121">
        <v>3137.0625</v>
      </c>
      <c r="AS1937" s="121">
        <v>3137.0625</v>
      </c>
      <c r="AT1937" s="121">
        <v>3137.0625</v>
      </c>
      <c r="AU1937" s="121">
        <v>3137.0625</v>
      </c>
      <c r="AV1937" s="121">
        <v>3137.0625</v>
      </c>
      <c r="AW1937" s="121">
        <v>3137.0625</v>
      </c>
      <c r="AX1937" s="122">
        <v>3137.0625</v>
      </c>
    </row>
    <row r="1938" spans="1:50">
      <c r="A1938" s="212"/>
      <c r="B1938" s="222"/>
      <c r="C1938" s="217" t="s">
        <v>26</v>
      </c>
      <c r="D1938" s="83" t="s">
        <v>24</v>
      </c>
      <c r="E1938" s="56" t="str">
        <f>A1935&amp;"/"&amp;B1935&amp;"/"&amp;C1938&amp;"/"&amp;D1938</f>
        <v>Refinery gas fired power plants/Steam turbine/CHP/L</v>
      </c>
      <c r="F1938" s="103" t="str">
        <f>A1935</f>
        <v>Refinery gas fired power plants</v>
      </c>
      <c r="G1938" s="103" t="str">
        <f>B1935</f>
        <v>Steam turbine</v>
      </c>
      <c r="H1938" s="103" t="str">
        <f>C1938</f>
        <v>CHP</v>
      </c>
      <c r="I1938" s="104" t="str">
        <f t="shared" si="94"/>
        <v>L</v>
      </c>
      <c r="J1938" s="127">
        <v>5200</v>
      </c>
      <c r="K1938" s="127">
        <v>5200</v>
      </c>
      <c r="L1938" s="127">
        <v>5200</v>
      </c>
      <c r="M1938" s="127">
        <v>5200</v>
      </c>
      <c r="N1938" s="127">
        <v>5200</v>
      </c>
      <c r="O1938" s="127">
        <v>5200</v>
      </c>
      <c r="P1938" s="127">
        <v>5200</v>
      </c>
      <c r="Q1938" s="127">
        <v>5200</v>
      </c>
      <c r="R1938" s="127">
        <v>5200</v>
      </c>
      <c r="S1938" s="127">
        <v>5200</v>
      </c>
      <c r="T1938" s="127">
        <v>5200</v>
      </c>
      <c r="U1938" s="127">
        <v>5200</v>
      </c>
      <c r="V1938" s="127">
        <v>5200</v>
      </c>
      <c r="W1938" s="127">
        <v>5200</v>
      </c>
      <c r="X1938" s="127">
        <v>5200</v>
      </c>
      <c r="Y1938" s="127">
        <v>5200</v>
      </c>
      <c r="Z1938" s="127">
        <v>5200</v>
      </c>
      <c r="AA1938" s="127">
        <v>5200</v>
      </c>
      <c r="AB1938" s="127">
        <v>5200</v>
      </c>
      <c r="AC1938" s="127">
        <v>5200</v>
      </c>
      <c r="AD1938" s="127">
        <v>5200</v>
      </c>
      <c r="AE1938" s="127">
        <v>5200</v>
      </c>
      <c r="AF1938" s="127">
        <v>5200</v>
      </c>
      <c r="AG1938" s="127">
        <v>5200</v>
      </c>
      <c r="AH1938" s="127">
        <v>5200</v>
      </c>
      <c r="AI1938" s="127">
        <v>5200</v>
      </c>
      <c r="AJ1938" s="127">
        <v>5200</v>
      </c>
      <c r="AK1938" s="127">
        <v>5200</v>
      </c>
      <c r="AL1938" s="127">
        <v>5200</v>
      </c>
      <c r="AM1938" s="127">
        <v>5200</v>
      </c>
      <c r="AN1938" s="127">
        <v>5200</v>
      </c>
      <c r="AO1938" s="127">
        <v>5200</v>
      </c>
      <c r="AP1938" s="127">
        <v>5200</v>
      </c>
      <c r="AQ1938" s="127">
        <v>5200</v>
      </c>
      <c r="AR1938" s="127">
        <v>5200</v>
      </c>
      <c r="AS1938" s="127">
        <v>5200</v>
      </c>
      <c r="AT1938" s="127">
        <v>5200</v>
      </c>
      <c r="AU1938" s="127">
        <v>5200</v>
      </c>
      <c r="AV1938" s="127">
        <v>5200</v>
      </c>
      <c r="AW1938" s="127">
        <v>5200</v>
      </c>
      <c r="AX1938" s="128">
        <v>5200</v>
      </c>
    </row>
    <row r="1939" spans="1:50">
      <c r="A1939" s="212"/>
      <c r="B1939" s="222"/>
      <c r="C1939" s="206"/>
      <c r="D1939" s="52" t="s">
        <v>25</v>
      </c>
      <c r="E1939" s="86" t="str">
        <f>A1935&amp;"/"&amp;B1935&amp;"/"&amp;C1938&amp;"/"&amp;D1939</f>
        <v>Refinery gas fired power plants/Steam turbine/CHP/M</v>
      </c>
      <c r="F1939" s="61" t="str">
        <f>A1935</f>
        <v>Refinery gas fired power plants</v>
      </c>
      <c r="G1939" s="61" t="str">
        <f>B1935</f>
        <v>Steam turbine</v>
      </c>
      <c r="H1939" s="61" t="str">
        <f>C1938</f>
        <v>CHP</v>
      </c>
      <c r="I1939" s="84" t="str">
        <f t="shared" si="94"/>
        <v>M</v>
      </c>
      <c r="J1939" s="121">
        <v>3718</v>
      </c>
      <c r="K1939" s="121">
        <v>3718</v>
      </c>
      <c r="L1939" s="121">
        <v>3718</v>
      </c>
      <c r="M1939" s="121">
        <v>3718</v>
      </c>
      <c r="N1939" s="121">
        <v>3718</v>
      </c>
      <c r="O1939" s="121">
        <v>3718</v>
      </c>
      <c r="P1939" s="121">
        <v>3718</v>
      </c>
      <c r="Q1939" s="121">
        <v>3718</v>
      </c>
      <c r="R1939" s="121">
        <v>3718</v>
      </c>
      <c r="S1939" s="121">
        <v>3718</v>
      </c>
      <c r="T1939" s="121">
        <v>3718</v>
      </c>
      <c r="U1939" s="121">
        <v>3718</v>
      </c>
      <c r="V1939" s="121">
        <v>3718</v>
      </c>
      <c r="W1939" s="121">
        <v>3718</v>
      </c>
      <c r="X1939" s="121">
        <v>3718</v>
      </c>
      <c r="Y1939" s="121">
        <v>3718</v>
      </c>
      <c r="Z1939" s="121">
        <v>3718</v>
      </c>
      <c r="AA1939" s="121">
        <v>3718</v>
      </c>
      <c r="AB1939" s="121">
        <v>3718</v>
      </c>
      <c r="AC1939" s="121">
        <v>3718</v>
      </c>
      <c r="AD1939" s="121">
        <v>3718</v>
      </c>
      <c r="AE1939" s="121">
        <v>3718</v>
      </c>
      <c r="AF1939" s="121">
        <v>3718</v>
      </c>
      <c r="AG1939" s="121">
        <v>3718</v>
      </c>
      <c r="AH1939" s="121">
        <v>3718</v>
      </c>
      <c r="AI1939" s="121">
        <v>3718</v>
      </c>
      <c r="AJ1939" s="121">
        <v>3718</v>
      </c>
      <c r="AK1939" s="121">
        <v>3718</v>
      </c>
      <c r="AL1939" s="121">
        <v>3718</v>
      </c>
      <c r="AM1939" s="121">
        <v>3718</v>
      </c>
      <c r="AN1939" s="121">
        <v>3718</v>
      </c>
      <c r="AO1939" s="121">
        <v>3718</v>
      </c>
      <c r="AP1939" s="121">
        <v>3718</v>
      </c>
      <c r="AQ1939" s="121">
        <v>3718</v>
      </c>
      <c r="AR1939" s="121">
        <v>3718</v>
      </c>
      <c r="AS1939" s="121">
        <v>3718</v>
      </c>
      <c r="AT1939" s="121">
        <v>3718</v>
      </c>
      <c r="AU1939" s="121">
        <v>3718</v>
      </c>
      <c r="AV1939" s="121">
        <v>3718</v>
      </c>
      <c r="AW1939" s="121">
        <v>3718</v>
      </c>
      <c r="AX1939" s="122">
        <v>3718</v>
      </c>
    </row>
    <row r="1940" spans="1:50">
      <c r="A1940" s="212"/>
      <c r="B1940" s="222"/>
      <c r="C1940" s="216"/>
      <c r="D1940" s="106" t="s">
        <v>38</v>
      </c>
      <c r="E1940" s="107" t="str">
        <f>A1935&amp;"/"&amp;B1935&amp;"/"&amp;C1938&amp;"/"&amp;D1940</f>
        <v>Refinery gas fired power plants/Steam turbine/CHP/S</v>
      </c>
      <c r="F1940" s="108" t="str">
        <f>A1935</f>
        <v>Refinery gas fired power plants</v>
      </c>
      <c r="G1940" s="108" t="str">
        <f>B1935</f>
        <v>Steam turbine</v>
      </c>
      <c r="H1940" s="108" t="str">
        <f>C1938</f>
        <v>CHP</v>
      </c>
      <c r="I1940" s="109" t="str">
        <f t="shared" si="94"/>
        <v>S</v>
      </c>
      <c r="J1940" s="129">
        <v>2509.65</v>
      </c>
      <c r="K1940" s="129">
        <v>2509.65</v>
      </c>
      <c r="L1940" s="129">
        <v>2509.65</v>
      </c>
      <c r="M1940" s="129">
        <v>2509.65</v>
      </c>
      <c r="N1940" s="129">
        <v>2509.65</v>
      </c>
      <c r="O1940" s="129">
        <v>2509.65</v>
      </c>
      <c r="P1940" s="129">
        <v>2509.65</v>
      </c>
      <c r="Q1940" s="129">
        <v>2509.65</v>
      </c>
      <c r="R1940" s="129">
        <v>2509.65</v>
      </c>
      <c r="S1940" s="129">
        <v>2509.65</v>
      </c>
      <c r="T1940" s="129">
        <v>2509.65</v>
      </c>
      <c r="U1940" s="129">
        <v>2509.65</v>
      </c>
      <c r="V1940" s="129">
        <v>2509.65</v>
      </c>
      <c r="W1940" s="129">
        <v>2509.65</v>
      </c>
      <c r="X1940" s="129">
        <v>2509.65</v>
      </c>
      <c r="Y1940" s="129">
        <v>2509.65</v>
      </c>
      <c r="Z1940" s="129">
        <v>2509.65</v>
      </c>
      <c r="AA1940" s="129">
        <v>2509.65</v>
      </c>
      <c r="AB1940" s="129">
        <v>2509.65</v>
      </c>
      <c r="AC1940" s="129">
        <v>2509.65</v>
      </c>
      <c r="AD1940" s="129">
        <v>2509.65</v>
      </c>
      <c r="AE1940" s="129">
        <v>2509.65</v>
      </c>
      <c r="AF1940" s="129">
        <v>2509.65</v>
      </c>
      <c r="AG1940" s="129">
        <v>2509.65</v>
      </c>
      <c r="AH1940" s="129">
        <v>2509.65</v>
      </c>
      <c r="AI1940" s="129">
        <v>2509.65</v>
      </c>
      <c r="AJ1940" s="129">
        <v>2509.65</v>
      </c>
      <c r="AK1940" s="129">
        <v>2509.65</v>
      </c>
      <c r="AL1940" s="129">
        <v>2509.65</v>
      </c>
      <c r="AM1940" s="129">
        <v>2509.65</v>
      </c>
      <c r="AN1940" s="129">
        <v>2509.65</v>
      </c>
      <c r="AO1940" s="129">
        <v>2509.65</v>
      </c>
      <c r="AP1940" s="129">
        <v>2509.65</v>
      </c>
      <c r="AQ1940" s="129">
        <v>2509.65</v>
      </c>
      <c r="AR1940" s="129">
        <v>2509.65</v>
      </c>
      <c r="AS1940" s="129">
        <v>2509.65</v>
      </c>
      <c r="AT1940" s="129">
        <v>2509.65</v>
      </c>
      <c r="AU1940" s="129">
        <v>2509.65</v>
      </c>
      <c r="AV1940" s="129">
        <v>2509.65</v>
      </c>
      <c r="AW1940" s="129">
        <v>2509.65</v>
      </c>
      <c r="AX1940" s="130">
        <v>2509.65</v>
      </c>
    </row>
    <row r="1941" spans="1:50">
      <c r="A1941" s="212"/>
      <c r="B1941" s="222"/>
      <c r="C1941" s="217" t="s">
        <v>42</v>
      </c>
      <c r="D1941" s="83" t="s">
        <v>24</v>
      </c>
      <c r="E1941" s="56" t="str">
        <f>A1935&amp;"/"&amp;B1935&amp;"/"&amp;C1941&amp;"/"&amp;D1941</f>
        <v>Refinery gas fired power plants/Steam turbine/Electricity only with CCS/L</v>
      </c>
      <c r="F1941" s="103" t="str">
        <f>A1935</f>
        <v>Refinery gas fired power plants</v>
      </c>
      <c r="G1941" s="103" t="str">
        <f>B1935</f>
        <v>Steam turbine</v>
      </c>
      <c r="H1941" s="103" t="str">
        <f>C1941</f>
        <v>Electricity only with CCS</v>
      </c>
      <c r="I1941" s="104" t="str">
        <f t="shared" si="94"/>
        <v>L</v>
      </c>
      <c r="J1941" s="127" t="s">
        <v>99</v>
      </c>
      <c r="K1941" s="127" t="s">
        <v>99</v>
      </c>
      <c r="L1941" s="127" t="s">
        <v>99</v>
      </c>
      <c r="M1941" s="127" t="s">
        <v>99</v>
      </c>
      <c r="N1941" s="127" t="s">
        <v>99</v>
      </c>
      <c r="O1941" s="127" t="s">
        <v>99</v>
      </c>
      <c r="P1941" s="127" t="s">
        <v>99</v>
      </c>
      <c r="Q1941" s="127" t="s">
        <v>99</v>
      </c>
      <c r="R1941" s="127" t="s">
        <v>99</v>
      </c>
      <c r="S1941" s="127" t="s">
        <v>99</v>
      </c>
      <c r="T1941" s="127" t="s">
        <v>99</v>
      </c>
      <c r="U1941" s="127" t="s">
        <v>99</v>
      </c>
      <c r="V1941" s="127" t="s">
        <v>99</v>
      </c>
      <c r="W1941" s="127" t="s">
        <v>99</v>
      </c>
      <c r="X1941" s="127" t="s">
        <v>99</v>
      </c>
      <c r="Y1941" s="127" t="s">
        <v>99</v>
      </c>
      <c r="Z1941" s="127" t="s">
        <v>99</v>
      </c>
      <c r="AA1941" s="127" t="s">
        <v>99</v>
      </c>
      <c r="AB1941" s="127" t="s">
        <v>99</v>
      </c>
      <c r="AC1941" s="127" t="s">
        <v>99</v>
      </c>
      <c r="AD1941" s="127" t="s">
        <v>99</v>
      </c>
      <c r="AE1941" s="127">
        <v>6500</v>
      </c>
      <c r="AF1941" s="127">
        <v>6500</v>
      </c>
      <c r="AG1941" s="127">
        <v>6500</v>
      </c>
      <c r="AH1941" s="127">
        <v>6500</v>
      </c>
      <c r="AI1941" s="127">
        <v>6500</v>
      </c>
      <c r="AJ1941" s="127">
        <v>6500</v>
      </c>
      <c r="AK1941" s="127">
        <v>6500</v>
      </c>
      <c r="AL1941" s="127">
        <v>6500</v>
      </c>
      <c r="AM1941" s="127">
        <v>6500</v>
      </c>
      <c r="AN1941" s="127">
        <v>6500</v>
      </c>
      <c r="AO1941" s="127">
        <v>6500</v>
      </c>
      <c r="AP1941" s="127">
        <v>6500</v>
      </c>
      <c r="AQ1941" s="127">
        <v>6500</v>
      </c>
      <c r="AR1941" s="127">
        <v>6500</v>
      </c>
      <c r="AS1941" s="127">
        <v>6500</v>
      </c>
      <c r="AT1941" s="127">
        <v>6500</v>
      </c>
      <c r="AU1941" s="127">
        <v>6500</v>
      </c>
      <c r="AV1941" s="127">
        <v>6500</v>
      </c>
      <c r="AW1941" s="127">
        <v>6500</v>
      </c>
      <c r="AX1941" s="128">
        <v>6500</v>
      </c>
    </row>
    <row r="1942" spans="1:50">
      <c r="A1942" s="212"/>
      <c r="B1942" s="222"/>
      <c r="C1942" s="216"/>
      <c r="D1942" s="106" t="s">
        <v>25</v>
      </c>
      <c r="E1942" s="107" t="str">
        <f>A1935&amp;"/"&amp;B1935&amp;"/"&amp;C1941&amp;"/"&amp;D1942</f>
        <v>Refinery gas fired power plants/Steam turbine/Electricity only with CCS/M</v>
      </c>
      <c r="F1942" s="108" t="str">
        <f>A1935</f>
        <v>Refinery gas fired power plants</v>
      </c>
      <c r="G1942" s="108" t="str">
        <f>B1935</f>
        <v>Steam turbine</v>
      </c>
      <c r="H1942" s="108" t="str">
        <f>C1941</f>
        <v>Electricity only with CCS</v>
      </c>
      <c r="I1942" s="109" t="str">
        <f t="shared" si="94"/>
        <v>M</v>
      </c>
      <c r="J1942" s="129" t="s">
        <v>99</v>
      </c>
      <c r="K1942" s="129" t="s">
        <v>99</v>
      </c>
      <c r="L1942" s="129" t="s">
        <v>99</v>
      </c>
      <c r="M1942" s="129" t="s">
        <v>99</v>
      </c>
      <c r="N1942" s="129" t="s">
        <v>99</v>
      </c>
      <c r="O1942" s="129" t="s">
        <v>99</v>
      </c>
      <c r="P1942" s="129" t="s">
        <v>99</v>
      </c>
      <c r="Q1942" s="129" t="s">
        <v>99</v>
      </c>
      <c r="R1942" s="129" t="s">
        <v>99</v>
      </c>
      <c r="S1942" s="129" t="s">
        <v>99</v>
      </c>
      <c r="T1942" s="129" t="s">
        <v>99</v>
      </c>
      <c r="U1942" s="129" t="s">
        <v>99</v>
      </c>
      <c r="V1942" s="129" t="s">
        <v>99</v>
      </c>
      <c r="W1942" s="129" t="s">
        <v>99</v>
      </c>
      <c r="X1942" s="129" t="s">
        <v>99</v>
      </c>
      <c r="Y1942" s="129" t="s">
        <v>99</v>
      </c>
      <c r="Z1942" s="129" t="s">
        <v>99</v>
      </c>
      <c r="AA1942" s="129" t="s">
        <v>99</v>
      </c>
      <c r="AB1942" s="129" t="s">
        <v>99</v>
      </c>
      <c r="AC1942" s="129" t="s">
        <v>99</v>
      </c>
      <c r="AD1942" s="129" t="s">
        <v>99</v>
      </c>
      <c r="AE1942" s="129">
        <v>4647.5</v>
      </c>
      <c r="AF1942" s="129">
        <v>4647.5</v>
      </c>
      <c r="AG1942" s="129">
        <v>4647.5</v>
      </c>
      <c r="AH1942" s="129">
        <v>4647.5</v>
      </c>
      <c r="AI1942" s="129">
        <v>4647.5</v>
      </c>
      <c r="AJ1942" s="129">
        <v>4647.5</v>
      </c>
      <c r="AK1942" s="129">
        <v>4647.5</v>
      </c>
      <c r="AL1942" s="129">
        <v>4647.5</v>
      </c>
      <c r="AM1942" s="129">
        <v>4647.5</v>
      </c>
      <c r="AN1942" s="129">
        <v>4647.5</v>
      </c>
      <c r="AO1942" s="129">
        <v>4647.5</v>
      </c>
      <c r="AP1942" s="129">
        <v>4647.5</v>
      </c>
      <c r="AQ1942" s="129">
        <v>4647.5</v>
      </c>
      <c r="AR1942" s="129">
        <v>4647.5</v>
      </c>
      <c r="AS1942" s="129">
        <v>4647.5</v>
      </c>
      <c r="AT1942" s="129">
        <v>4647.5</v>
      </c>
      <c r="AU1942" s="129">
        <v>4647.5</v>
      </c>
      <c r="AV1942" s="129">
        <v>4647.5</v>
      </c>
      <c r="AW1942" s="129">
        <v>4647.5</v>
      </c>
      <c r="AX1942" s="130">
        <v>4647.5</v>
      </c>
    </row>
    <row r="1943" spans="1:50">
      <c r="A1943" s="212"/>
      <c r="B1943" s="222"/>
      <c r="C1943" s="217" t="s">
        <v>43</v>
      </c>
      <c r="D1943" s="52" t="s">
        <v>24</v>
      </c>
      <c r="E1943" s="86" t="str">
        <f>A1935&amp;"/"&amp;B1935&amp;"/"&amp;C1943&amp;"/"&amp;D1943</f>
        <v>Refinery gas fired power plants/Steam turbine/CHP with CCS/L</v>
      </c>
      <c r="F1943" s="61" t="str">
        <f>A1935</f>
        <v>Refinery gas fired power plants</v>
      </c>
      <c r="G1943" s="61" t="str">
        <f>B1935</f>
        <v>Steam turbine</v>
      </c>
      <c r="H1943" s="61" t="str">
        <f>C1943</f>
        <v>CHP with CCS</v>
      </c>
      <c r="I1943" s="84" t="str">
        <f t="shared" si="94"/>
        <v>L</v>
      </c>
      <c r="J1943" s="121" t="s">
        <v>99</v>
      </c>
      <c r="K1943" s="121" t="s">
        <v>99</v>
      </c>
      <c r="L1943" s="121" t="s">
        <v>99</v>
      </c>
      <c r="M1943" s="121" t="s">
        <v>99</v>
      </c>
      <c r="N1943" s="121" t="s">
        <v>99</v>
      </c>
      <c r="O1943" s="121" t="s">
        <v>99</v>
      </c>
      <c r="P1943" s="121" t="s">
        <v>99</v>
      </c>
      <c r="Q1943" s="121" t="s">
        <v>99</v>
      </c>
      <c r="R1943" s="121" t="s">
        <v>99</v>
      </c>
      <c r="S1943" s="121" t="s">
        <v>99</v>
      </c>
      <c r="T1943" s="121" t="s">
        <v>99</v>
      </c>
      <c r="U1943" s="121" t="s">
        <v>99</v>
      </c>
      <c r="V1943" s="121" t="s">
        <v>99</v>
      </c>
      <c r="W1943" s="121" t="s">
        <v>99</v>
      </c>
      <c r="X1943" s="121" t="s">
        <v>99</v>
      </c>
      <c r="Y1943" s="121" t="s">
        <v>99</v>
      </c>
      <c r="Z1943" s="121" t="s">
        <v>99</v>
      </c>
      <c r="AA1943" s="121" t="s">
        <v>99</v>
      </c>
      <c r="AB1943" s="121" t="s">
        <v>99</v>
      </c>
      <c r="AC1943" s="121" t="s">
        <v>99</v>
      </c>
      <c r="AD1943" s="121" t="s">
        <v>99</v>
      </c>
      <c r="AE1943" s="121">
        <v>5200</v>
      </c>
      <c r="AF1943" s="121">
        <v>5200</v>
      </c>
      <c r="AG1943" s="121">
        <v>5200</v>
      </c>
      <c r="AH1943" s="121">
        <v>5200</v>
      </c>
      <c r="AI1943" s="121">
        <v>5200</v>
      </c>
      <c r="AJ1943" s="121">
        <v>5200</v>
      </c>
      <c r="AK1943" s="121">
        <v>5200</v>
      </c>
      <c r="AL1943" s="121">
        <v>5200</v>
      </c>
      <c r="AM1943" s="121">
        <v>5200</v>
      </c>
      <c r="AN1943" s="121">
        <v>5200</v>
      </c>
      <c r="AO1943" s="121">
        <v>5200</v>
      </c>
      <c r="AP1943" s="121">
        <v>5200</v>
      </c>
      <c r="AQ1943" s="121">
        <v>5200</v>
      </c>
      <c r="AR1943" s="121">
        <v>5200</v>
      </c>
      <c r="AS1943" s="121">
        <v>5200</v>
      </c>
      <c r="AT1943" s="121">
        <v>5200</v>
      </c>
      <c r="AU1943" s="121">
        <v>5200</v>
      </c>
      <c r="AV1943" s="121">
        <v>5200</v>
      </c>
      <c r="AW1943" s="121">
        <v>5200</v>
      </c>
      <c r="AX1943" s="122">
        <v>5200</v>
      </c>
    </row>
    <row r="1944" spans="1:50">
      <c r="A1944" s="213"/>
      <c r="B1944" s="223"/>
      <c r="C1944" s="210"/>
      <c r="D1944" s="93" t="s">
        <v>25</v>
      </c>
      <c r="E1944" s="73" t="str">
        <f>A1935&amp;"/"&amp;B1935&amp;"/"&amp;C1943&amp;"/"&amp;D1944</f>
        <v>Refinery gas fired power plants/Steam turbine/CHP with CCS/M</v>
      </c>
      <c r="F1944" s="91" t="str">
        <f>A1935</f>
        <v>Refinery gas fired power plants</v>
      </c>
      <c r="G1944" s="91" t="str">
        <f>B1935</f>
        <v>Steam turbine</v>
      </c>
      <c r="H1944" s="91" t="str">
        <f>C1943</f>
        <v>CHP with CCS</v>
      </c>
      <c r="I1944" s="70" t="str">
        <f t="shared" si="94"/>
        <v>M</v>
      </c>
      <c r="J1944" s="123" t="s">
        <v>99</v>
      </c>
      <c r="K1944" s="123" t="s">
        <v>99</v>
      </c>
      <c r="L1944" s="123" t="s">
        <v>99</v>
      </c>
      <c r="M1944" s="123" t="s">
        <v>99</v>
      </c>
      <c r="N1944" s="123" t="s">
        <v>99</v>
      </c>
      <c r="O1944" s="123" t="s">
        <v>99</v>
      </c>
      <c r="P1944" s="123" t="s">
        <v>99</v>
      </c>
      <c r="Q1944" s="123" t="s">
        <v>99</v>
      </c>
      <c r="R1944" s="123" t="s">
        <v>99</v>
      </c>
      <c r="S1944" s="123" t="s">
        <v>99</v>
      </c>
      <c r="T1944" s="123" t="s">
        <v>99</v>
      </c>
      <c r="U1944" s="123" t="s">
        <v>99</v>
      </c>
      <c r="V1944" s="123" t="s">
        <v>99</v>
      </c>
      <c r="W1944" s="123" t="s">
        <v>99</v>
      </c>
      <c r="X1944" s="123" t="s">
        <v>99</v>
      </c>
      <c r="Y1944" s="123" t="s">
        <v>99</v>
      </c>
      <c r="Z1944" s="123" t="s">
        <v>99</v>
      </c>
      <c r="AA1944" s="123" t="s">
        <v>99</v>
      </c>
      <c r="AB1944" s="123" t="s">
        <v>99</v>
      </c>
      <c r="AC1944" s="123" t="s">
        <v>99</v>
      </c>
      <c r="AD1944" s="123" t="s">
        <v>99</v>
      </c>
      <c r="AE1944" s="123">
        <v>3718</v>
      </c>
      <c r="AF1944" s="123">
        <v>3718</v>
      </c>
      <c r="AG1944" s="123">
        <v>3718</v>
      </c>
      <c r="AH1944" s="123">
        <v>3718</v>
      </c>
      <c r="AI1944" s="123">
        <v>3718</v>
      </c>
      <c r="AJ1944" s="123">
        <v>3718</v>
      </c>
      <c r="AK1944" s="123">
        <v>3718</v>
      </c>
      <c r="AL1944" s="123">
        <v>3718</v>
      </c>
      <c r="AM1944" s="123">
        <v>3718</v>
      </c>
      <c r="AN1944" s="123">
        <v>3718</v>
      </c>
      <c r="AO1944" s="123">
        <v>3718</v>
      </c>
      <c r="AP1944" s="123">
        <v>3718</v>
      </c>
      <c r="AQ1944" s="123">
        <v>3718</v>
      </c>
      <c r="AR1944" s="123">
        <v>3718</v>
      </c>
      <c r="AS1944" s="123">
        <v>3718</v>
      </c>
      <c r="AT1944" s="123">
        <v>3718</v>
      </c>
      <c r="AU1944" s="123">
        <v>3718</v>
      </c>
      <c r="AV1944" s="123">
        <v>3718</v>
      </c>
      <c r="AW1944" s="123">
        <v>3718</v>
      </c>
      <c r="AX1944" s="124">
        <v>3718</v>
      </c>
    </row>
    <row r="1945" spans="1:50">
      <c r="A1945" s="211" t="s">
        <v>55</v>
      </c>
      <c r="B1945" s="214" t="s">
        <v>50</v>
      </c>
      <c r="C1945" s="209" t="s">
        <v>36</v>
      </c>
      <c r="D1945" s="67" t="s">
        <v>24</v>
      </c>
      <c r="E1945" s="87" t="str">
        <f>A1945&amp;"/"&amp;B1945&amp;"/"&amp;C1945&amp;"/"&amp;D1945</f>
        <v>Diesel oil fired power plants/Gas turbine combined cycle/Electricity only/L</v>
      </c>
      <c r="F1945" s="55" t="str">
        <f>A1945</f>
        <v>Diesel oil fired power plants</v>
      </c>
      <c r="G1945" s="55" t="str">
        <f>B1945</f>
        <v>Gas turbine combined cycle</v>
      </c>
      <c r="H1945" s="55" t="str">
        <f>C1945</f>
        <v>Electricity only</v>
      </c>
      <c r="I1945" s="85" t="str">
        <f t="shared" si="94"/>
        <v>L</v>
      </c>
      <c r="J1945" s="125">
        <v>1500</v>
      </c>
      <c r="K1945" s="125">
        <v>1500</v>
      </c>
      <c r="L1945" s="125">
        <v>1500</v>
      </c>
      <c r="M1945" s="125">
        <v>1500</v>
      </c>
      <c r="N1945" s="125">
        <v>1500</v>
      </c>
      <c r="O1945" s="125">
        <v>1500</v>
      </c>
      <c r="P1945" s="125">
        <v>1500</v>
      </c>
      <c r="Q1945" s="125">
        <v>1500</v>
      </c>
      <c r="R1945" s="125">
        <v>1500</v>
      </c>
      <c r="S1945" s="125">
        <v>1500</v>
      </c>
      <c r="T1945" s="125">
        <v>1500</v>
      </c>
      <c r="U1945" s="125">
        <v>1500</v>
      </c>
      <c r="V1945" s="125">
        <v>1500</v>
      </c>
      <c r="W1945" s="125">
        <v>1500</v>
      </c>
      <c r="X1945" s="125">
        <v>1500</v>
      </c>
      <c r="Y1945" s="125">
        <v>1500</v>
      </c>
      <c r="Z1945" s="125">
        <v>1500</v>
      </c>
      <c r="AA1945" s="125">
        <v>1500</v>
      </c>
      <c r="AB1945" s="125">
        <v>1500</v>
      </c>
      <c r="AC1945" s="125">
        <v>1500</v>
      </c>
      <c r="AD1945" s="125">
        <v>1500</v>
      </c>
      <c r="AE1945" s="125">
        <v>1500</v>
      </c>
      <c r="AF1945" s="125">
        <v>1500</v>
      </c>
      <c r="AG1945" s="125">
        <v>1500</v>
      </c>
      <c r="AH1945" s="125">
        <v>1500</v>
      </c>
      <c r="AI1945" s="125">
        <v>1500</v>
      </c>
      <c r="AJ1945" s="125">
        <v>1500</v>
      </c>
      <c r="AK1945" s="125">
        <v>1500</v>
      </c>
      <c r="AL1945" s="125">
        <v>1500</v>
      </c>
      <c r="AM1945" s="125">
        <v>1500</v>
      </c>
      <c r="AN1945" s="125">
        <v>1500</v>
      </c>
      <c r="AO1945" s="125">
        <v>1500</v>
      </c>
      <c r="AP1945" s="125">
        <v>1500</v>
      </c>
      <c r="AQ1945" s="125">
        <v>1500</v>
      </c>
      <c r="AR1945" s="125">
        <v>1500</v>
      </c>
      <c r="AS1945" s="125">
        <v>1500</v>
      </c>
      <c r="AT1945" s="125">
        <v>1500</v>
      </c>
      <c r="AU1945" s="125">
        <v>1500</v>
      </c>
      <c r="AV1945" s="125">
        <v>1500</v>
      </c>
      <c r="AW1945" s="125">
        <v>1500</v>
      </c>
      <c r="AX1945" s="126">
        <v>1500</v>
      </c>
    </row>
    <row r="1946" spans="1:50">
      <c r="A1946" s="212"/>
      <c r="B1946" s="215"/>
      <c r="C1946" s="216"/>
      <c r="D1946" s="52" t="s">
        <v>25</v>
      </c>
      <c r="E1946" s="86" t="str">
        <f>A1945&amp;"/"&amp;B1945&amp;"/"&amp;C1945&amp;"/"&amp;D1946</f>
        <v>Diesel oil fired power plants/Gas turbine combined cycle/Electricity only/M</v>
      </c>
      <c r="F1946" s="61" t="str">
        <f>A1945</f>
        <v>Diesel oil fired power plants</v>
      </c>
      <c r="G1946" s="61" t="str">
        <f>B1945</f>
        <v>Gas turbine combined cycle</v>
      </c>
      <c r="H1946" s="61" t="str">
        <f>C1945</f>
        <v>Electricity only</v>
      </c>
      <c r="I1946" s="84" t="str">
        <f t="shared" si="94"/>
        <v>M</v>
      </c>
      <c r="J1946" s="121">
        <v>300</v>
      </c>
      <c r="K1946" s="121">
        <v>300</v>
      </c>
      <c r="L1946" s="121">
        <v>300</v>
      </c>
      <c r="M1946" s="121">
        <v>300</v>
      </c>
      <c r="N1946" s="121">
        <v>300</v>
      </c>
      <c r="O1946" s="121">
        <v>300</v>
      </c>
      <c r="P1946" s="121">
        <v>300</v>
      </c>
      <c r="Q1946" s="121">
        <v>300</v>
      </c>
      <c r="R1946" s="121">
        <v>300</v>
      </c>
      <c r="S1946" s="121">
        <v>300</v>
      </c>
      <c r="T1946" s="121">
        <v>300</v>
      </c>
      <c r="U1946" s="121">
        <v>300</v>
      </c>
      <c r="V1946" s="121">
        <v>300</v>
      </c>
      <c r="W1946" s="121">
        <v>300</v>
      </c>
      <c r="X1946" s="121">
        <v>300</v>
      </c>
      <c r="Y1946" s="121">
        <v>300</v>
      </c>
      <c r="Z1946" s="121">
        <v>300</v>
      </c>
      <c r="AA1946" s="121">
        <v>300</v>
      </c>
      <c r="AB1946" s="121">
        <v>300</v>
      </c>
      <c r="AC1946" s="121">
        <v>300</v>
      </c>
      <c r="AD1946" s="121">
        <v>300</v>
      </c>
      <c r="AE1946" s="121">
        <v>300</v>
      </c>
      <c r="AF1946" s="121">
        <v>300</v>
      </c>
      <c r="AG1946" s="121">
        <v>300</v>
      </c>
      <c r="AH1946" s="121">
        <v>300</v>
      </c>
      <c r="AI1946" s="121">
        <v>300</v>
      </c>
      <c r="AJ1946" s="121">
        <v>300</v>
      </c>
      <c r="AK1946" s="121">
        <v>300</v>
      </c>
      <c r="AL1946" s="121">
        <v>300</v>
      </c>
      <c r="AM1946" s="121">
        <v>300</v>
      </c>
      <c r="AN1946" s="121">
        <v>300</v>
      </c>
      <c r="AO1946" s="121">
        <v>300</v>
      </c>
      <c r="AP1946" s="121">
        <v>300</v>
      </c>
      <c r="AQ1946" s="121">
        <v>300</v>
      </c>
      <c r="AR1946" s="121">
        <v>300</v>
      </c>
      <c r="AS1946" s="121">
        <v>300</v>
      </c>
      <c r="AT1946" s="121">
        <v>300</v>
      </c>
      <c r="AU1946" s="121">
        <v>300</v>
      </c>
      <c r="AV1946" s="121">
        <v>300</v>
      </c>
      <c r="AW1946" s="121">
        <v>300</v>
      </c>
      <c r="AX1946" s="122">
        <v>300</v>
      </c>
    </row>
    <row r="1947" spans="1:50">
      <c r="A1947" s="212"/>
      <c r="B1947" s="215"/>
      <c r="C1947" s="217" t="s">
        <v>26</v>
      </c>
      <c r="D1947" s="83" t="s">
        <v>24</v>
      </c>
      <c r="E1947" s="56" t="str">
        <f>A1945&amp;"/"&amp;B1945&amp;"/"&amp;C1947&amp;"/"&amp;D1947</f>
        <v>Diesel oil fired power plants/Gas turbine combined cycle/CHP/L</v>
      </c>
      <c r="F1947" s="103" t="str">
        <f>A1945</f>
        <v>Diesel oil fired power plants</v>
      </c>
      <c r="G1947" s="103" t="str">
        <f>B1945</f>
        <v>Gas turbine combined cycle</v>
      </c>
      <c r="H1947" s="103" t="str">
        <f>C1947</f>
        <v>CHP</v>
      </c>
      <c r="I1947" s="104" t="str">
        <f t="shared" si="94"/>
        <v>L</v>
      </c>
      <c r="J1947" s="127">
        <v>1200</v>
      </c>
      <c r="K1947" s="127">
        <v>1200</v>
      </c>
      <c r="L1947" s="127">
        <v>1200</v>
      </c>
      <c r="M1947" s="127">
        <v>1200</v>
      </c>
      <c r="N1947" s="127">
        <v>1200</v>
      </c>
      <c r="O1947" s="127">
        <v>1200</v>
      </c>
      <c r="P1947" s="127">
        <v>1200</v>
      </c>
      <c r="Q1947" s="127">
        <v>1200</v>
      </c>
      <c r="R1947" s="127">
        <v>1200</v>
      </c>
      <c r="S1947" s="127">
        <v>1200</v>
      </c>
      <c r="T1947" s="127">
        <v>1200</v>
      </c>
      <c r="U1947" s="127">
        <v>1200</v>
      </c>
      <c r="V1947" s="127">
        <v>1200</v>
      </c>
      <c r="W1947" s="127">
        <v>1200</v>
      </c>
      <c r="X1947" s="127">
        <v>1200</v>
      </c>
      <c r="Y1947" s="127">
        <v>1200</v>
      </c>
      <c r="Z1947" s="127">
        <v>1200</v>
      </c>
      <c r="AA1947" s="127">
        <v>1200</v>
      </c>
      <c r="AB1947" s="127">
        <v>1200</v>
      </c>
      <c r="AC1947" s="127">
        <v>1200</v>
      </c>
      <c r="AD1947" s="127">
        <v>1200</v>
      </c>
      <c r="AE1947" s="127">
        <v>1200</v>
      </c>
      <c r="AF1947" s="127">
        <v>1200</v>
      </c>
      <c r="AG1947" s="127">
        <v>1200</v>
      </c>
      <c r="AH1947" s="127">
        <v>1200</v>
      </c>
      <c r="AI1947" s="127">
        <v>1200</v>
      </c>
      <c r="AJ1947" s="127">
        <v>1200</v>
      </c>
      <c r="AK1947" s="127">
        <v>1200</v>
      </c>
      <c r="AL1947" s="127">
        <v>1200</v>
      </c>
      <c r="AM1947" s="127">
        <v>1200</v>
      </c>
      <c r="AN1947" s="127">
        <v>1200</v>
      </c>
      <c r="AO1947" s="127">
        <v>1200</v>
      </c>
      <c r="AP1947" s="127">
        <v>1200</v>
      </c>
      <c r="AQ1947" s="127">
        <v>1200</v>
      </c>
      <c r="AR1947" s="127">
        <v>1200</v>
      </c>
      <c r="AS1947" s="127">
        <v>1200</v>
      </c>
      <c r="AT1947" s="127">
        <v>1200</v>
      </c>
      <c r="AU1947" s="127">
        <v>1200</v>
      </c>
      <c r="AV1947" s="127">
        <v>1200</v>
      </c>
      <c r="AW1947" s="127">
        <v>1200</v>
      </c>
      <c r="AX1947" s="128">
        <v>1200</v>
      </c>
    </row>
    <row r="1948" spans="1:50">
      <c r="A1948" s="212"/>
      <c r="B1948" s="215"/>
      <c r="C1948" s="216"/>
      <c r="D1948" s="106" t="s">
        <v>25</v>
      </c>
      <c r="E1948" s="107" t="str">
        <f>A1945&amp;"/"&amp;B1945&amp;"/"&amp;C1947&amp;"/"&amp;D1948</f>
        <v>Diesel oil fired power plants/Gas turbine combined cycle/CHP/M</v>
      </c>
      <c r="F1948" s="108" t="str">
        <f>A1945</f>
        <v>Diesel oil fired power plants</v>
      </c>
      <c r="G1948" s="108" t="str">
        <f>B1945</f>
        <v>Gas turbine combined cycle</v>
      </c>
      <c r="H1948" s="108" t="str">
        <f>C1947</f>
        <v>CHP</v>
      </c>
      <c r="I1948" s="109" t="str">
        <f t="shared" si="94"/>
        <v>M</v>
      </c>
      <c r="J1948" s="129">
        <v>870</v>
      </c>
      <c r="K1948" s="129">
        <v>870</v>
      </c>
      <c r="L1948" s="129">
        <v>870</v>
      </c>
      <c r="M1948" s="129">
        <v>870</v>
      </c>
      <c r="N1948" s="129">
        <v>870</v>
      </c>
      <c r="O1948" s="129">
        <v>870</v>
      </c>
      <c r="P1948" s="129">
        <v>870</v>
      </c>
      <c r="Q1948" s="129">
        <v>870</v>
      </c>
      <c r="R1948" s="129">
        <v>870</v>
      </c>
      <c r="S1948" s="129">
        <v>870</v>
      </c>
      <c r="T1948" s="129">
        <v>870</v>
      </c>
      <c r="U1948" s="129">
        <v>870</v>
      </c>
      <c r="V1948" s="129">
        <v>870</v>
      </c>
      <c r="W1948" s="129">
        <v>870</v>
      </c>
      <c r="X1948" s="129">
        <v>870</v>
      </c>
      <c r="Y1948" s="129">
        <v>870</v>
      </c>
      <c r="Z1948" s="129">
        <v>870</v>
      </c>
      <c r="AA1948" s="129">
        <v>870</v>
      </c>
      <c r="AB1948" s="129">
        <v>870</v>
      </c>
      <c r="AC1948" s="129">
        <v>870</v>
      </c>
      <c r="AD1948" s="129">
        <v>870</v>
      </c>
      <c r="AE1948" s="129">
        <v>870</v>
      </c>
      <c r="AF1948" s="129">
        <v>870</v>
      </c>
      <c r="AG1948" s="129">
        <v>870</v>
      </c>
      <c r="AH1948" s="129">
        <v>870</v>
      </c>
      <c r="AI1948" s="129">
        <v>870</v>
      </c>
      <c r="AJ1948" s="129">
        <v>870</v>
      </c>
      <c r="AK1948" s="129">
        <v>870</v>
      </c>
      <c r="AL1948" s="129">
        <v>870</v>
      </c>
      <c r="AM1948" s="129">
        <v>870</v>
      </c>
      <c r="AN1948" s="129">
        <v>870</v>
      </c>
      <c r="AO1948" s="129">
        <v>870</v>
      </c>
      <c r="AP1948" s="129">
        <v>870</v>
      </c>
      <c r="AQ1948" s="129">
        <v>870</v>
      </c>
      <c r="AR1948" s="129">
        <v>870</v>
      </c>
      <c r="AS1948" s="129">
        <v>870</v>
      </c>
      <c r="AT1948" s="129">
        <v>870</v>
      </c>
      <c r="AU1948" s="129">
        <v>870</v>
      </c>
      <c r="AV1948" s="129">
        <v>870</v>
      </c>
      <c r="AW1948" s="129">
        <v>870</v>
      </c>
      <c r="AX1948" s="130">
        <v>870</v>
      </c>
    </row>
    <row r="1949" spans="1:50">
      <c r="A1949" s="212"/>
      <c r="B1949" s="215"/>
      <c r="C1949" s="217" t="s">
        <v>42</v>
      </c>
      <c r="D1949" s="83" t="s">
        <v>24</v>
      </c>
      <c r="E1949" s="56" t="str">
        <f>A1945&amp;"/"&amp;B1945&amp;"/"&amp;C1949&amp;"/"&amp;D1949</f>
        <v>Diesel oil fired power plants/Gas turbine combined cycle/Electricity only with CCS/L</v>
      </c>
      <c r="F1949" s="103" t="str">
        <f>A1945</f>
        <v>Diesel oil fired power plants</v>
      </c>
      <c r="G1949" s="103" t="str">
        <f>B1945</f>
        <v>Gas turbine combined cycle</v>
      </c>
      <c r="H1949" s="103" t="str">
        <f>C1949</f>
        <v>Electricity only with CCS</v>
      </c>
      <c r="I1949" s="104" t="str">
        <f t="shared" si="94"/>
        <v>L</v>
      </c>
      <c r="J1949" s="127" t="s">
        <v>99</v>
      </c>
      <c r="K1949" s="127" t="s">
        <v>99</v>
      </c>
      <c r="L1949" s="127" t="s">
        <v>99</v>
      </c>
      <c r="M1949" s="127" t="s">
        <v>99</v>
      </c>
      <c r="N1949" s="127" t="s">
        <v>99</v>
      </c>
      <c r="O1949" s="127" t="s">
        <v>99</v>
      </c>
      <c r="P1949" s="127" t="s">
        <v>99</v>
      </c>
      <c r="Q1949" s="127" t="s">
        <v>99</v>
      </c>
      <c r="R1949" s="127" t="s">
        <v>99</v>
      </c>
      <c r="S1949" s="127" t="s">
        <v>99</v>
      </c>
      <c r="T1949" s="127" t="s">
        <v>99</v>
      </c>
      <c r="U1949" s="127" t="s">
        <v>99</v>
      </c>
      <c r="V1949" s="127" t="s">
        <v>99</v>
      </c>
      <c r="W1949" s="127" t="s">
        <v>99</v>
      </c>
      <c r="X1949" s="127" t="s">
        <v>99</v>
      </c>
      <c r="Y1949" s="127" t="s">
        <v>99</v>
      </c>
      <c r="Z1949" s="127" t="s">
        <v>99</v>
      </c>
      <c r="AA1949" s="127" t="s">
        <v>99</v>
      </c>
      <c r="AB1949" s="127" t="s">
        <v>99</v>
      </c>
      <c r="AC1949" s="127" t="s">
        <v>99</v>
      </c>
      <c r="AD1949" s="127" t="s">
        <v>99</v>
      </c>
      <c r="AE1949" s="127">
        <v>1500</v>
      </c>
      <c r="AF1949" s="127">
        <v>1500</v>
      </c>
      <c r="AG1949" s="127">
        <v>1500</v>
      </c>
      <c r="AH1949" s="127">
        <v>1500</v>
      </c>
      <c r="AI1949" s="127">
        <v>1500</v>
      </c>
      <c r="AJ1949" s="127">
        <v>1500</v>
      </c>
      <c r="AK1949" s="127">
        <v>1500</v>
      </c>
      <c r="AL1949" s="127">
        <v>1500</v>
      </c>
      <c r="AM1949" s="127">
        <v>1500</v>
      </c>
      <c r="AN1949" s="127">
        <v>1500</v>
      </c>
      <c r="AO1949" s="127">
        <v>1500</v>
      </c>
      <c r="AP1949" s="127">
        <v>1500</v>
      </c>
      <c r="AQ1949" s="127">
        <v>1500</v>
      </c>
      <c r="AR1949" s="127">
        <v>1500</v>
      </c>
      <c r="AS1949" s="127">
        <v>1500</v>
      </c>
      <c r="AT1949" s="127">
        <v>1500</v>
      </c>
      <c r="AU1949" s="127">
        <v>1500</v>
      </c>
      <c r="AV1949" s="127">
        <v>1500</v>
      </c>
      <c r="AW1949" s="127">
        <v>1500</v>
      </c>
      <c r="AX1949" s="128">
        <v>1500</v>
      </c>
    </row>
    <row r="1950" spans="1:50">
      <c r="A1950" s="212"/>
      <c r="B1950" s="215"/>
      <c r="C1950" s="216"/>
      <c r="D1950" s="106" t="s">
        <v>25</v>
      </c>
      <c r="E1950" s="107" t="str">
        <f>A1945&amp;"/"&amp;B1945&amp;"/"&amp;C1949&amp;"/"&amp;D1950</f>
        <v>Diesel oil fired power plants/Gas turbine combined cycle/Electricity only with CCS/M</v>
      </c>
      <c r="F1950" s="108" t="str">
        <f>A1945</f>
        <v>Diesel oil fired power plants</v>
      </c>
      <c r="G1950" s="108" t="str">
        <f>B1945</f>
        <v>Gas turbine combined cycle</v>
      </c>
      <c r="H1950" s="108" t="str">
        <f>C1949</f>
        <v>Electricity only with CCS</v>
      </c>
      <c r="I1950" s="109" t="str">
        <f t="shared" si="94"/>
        <v>M</v>
      </c>
      <c r="J1950" s="129" t="s">
        <v>99</v>
      </c>
      <c r="K1950" s="129" t="s">
        <v>99</v>
      </c>
      <c r="L1950" s="129" t="s">
        <v>99</v>
      </c>
      <c r="M1950" s="129" t="s">
        <v>99</v>
      </c>
      <c r="N1950" s="129" t="s">
        <v>99</v>
      </c>
      <c r="O1950" s="129" t="s">
        <v>99</v>
      </c>
      <c r="P1950" s="129" t="s">
        <v>99</v>
      </c>
      <c r="Q1950" s="129" t="s">
        <v>99</v>
      </c>
      <c r="R1950" s="129" t="s">
        <v>99</v>
      </c>
      <c r="S1950" s="129" t="s">
        <v>99</v>
      </c>
      <c r="T1950" s="129" t="s">
        <v>99</v>
      </c>
      <c r="U1950" s="129" t="s">
        <v>99</v>
      </c>
      <c r="V1950" s="129" t="s">
        <v>99</v>
      </c>
      <c r="W1950" s="129" t="s">
        <v>99</v>
      </c>
      <c r="X1950" s="129" t="s">
        <v>99</v>
      </c>
      <c r="Y1950" s="129" t="s">
        <v>99</v>
      </c>
      <c r="Z1950" s="129" t="s">
        <v>99</v>
      </c>
      <c r="AA1950" s="129" t="s">
        <v>99</v>
      </c>
      <c r="AB1950" s="129" t="s">
        <v>99</v>
      </c>
      <c r="AC1950" s="129" t="s">
        <v>99</v>
      </c>
      <c r="AD1950" s="129" t="s">
        <v>99</v>
      </c>
      <c r="AE1950" s="129">
        <v>300</v>
      </c>
      <c r="AF1950" s="129">
        <v>300</v>
      </c>
      <c r="AG1950" s="129">
        <v>300</v>
      </c>
      <c r="AH1950" s="129">
        <v>300</v>
      </c>
      <c r="AI1950" s="129">
        <v>300</v>
      </c>
      <c r="AJ1950" s="129">
        <v>300</v>
      </c>
      <c r="AK1950" s="129">
        <v>300</v>
      </c>
      <c r="AL1950" s="129">
        <v>300</v>
      </c>
      <c r="AM1950" s="129">
        <v>300</v>
      </c>
      <c r="AN1950" s="129">
        <v>300</v>
      </c>
      <c r="AO1950" s="129">
        <v>300</v>
      </c>
      <c r="AP1950" s="129">
        <v>300</v>
      </c>
      <c r="AQ1950" s="129">
        <v>300</v>
      </c>
      <c r="AR1950" s="129">
        <v>300</v>
      </c>
      <c r="AS1950" s="129">
        <v>300</v>
      </c>
      <c r="AT1950" s="129">
        <v>300</v>
      </c>
      <c r="AU1950" s="129">
        <v>300</v>
      </c>
      <c r="AV1950" s="129">
        <v>300</v>
      </c>
      <c r="AW1950" s="129">
        <v>300</v>
      </c>
      <c r="AX1950" s="130">
        <v>300</v>
      </c>
    </row>
    <row r="1951" spans="1:50">
      <c r="A1951" s="212"/>
      <c r="B1951" s="215"/>
      <c r="C1951" s="217" t="s">
        <v>43</v>
      </c>
      <c r="D1951" s="52" t="s">
        <v>24</v>
      </c>
      <c r="E1951" s="86" t="str">
        <f>A1945&amp;"/"&amp;B1945&amp;"/"&amp;C1951&amp;"/"&amp;D1951</f>
        <v>Diesel oil fired power plants/Gas turbine combined cycle/CHP with CCS/L</v>
      </c>
      <c r="F1951" s="61" t="str">
        <f>A1945</f>
        <v>Diesel oil fired power plants</v>
      </c>
      <c r="G1951" s="61" t="str">
        <f>B1945</f>
        <v>Gas turbine combined cycle</v>
      </c>
      <c r="H1951" s="61" t="str">
        <f>C1951</f>
        <v>CHP with CCS</v>
      </c>
      <c r="I1951" s="84" t="str">
        <f t="shared" si="94"/>
        <v>L</v>
      </c>
      <c r="J1951" s="121" t="s">
        <v>99</v>
      </c>
      <c r="K1951" s="121" t="s">
        <v>99</v>
      </c>
      <c r="L1951" s="121" t="s">
        <v>99</v>
      </c>
      <c r="M1951" s="121" t="s">
        <v>99</v>
      </c>
      <c r="N1951" s="121" t="s">
        <v>99</v>
      </c>
      <c r="O1951" s="121" t="s">
        <v>99</v>
      </c>
      <c r="P1951" s="121" t="s">
        <v>99</v>
      </c>
      <c r="Q1951" s="121" t="s">
        <v>99</v>
      </c>
      <c r="R1951" s="121" t="s">
        <v>99</v>
      </c>
      <c r="S1951" s="121" t="s">
        <v>99</v>
      </c>
      <c r="T1951" s="121" t="s">
        <v>99</v>
      </c>
      <c r="U1951" s="121" t="s">
        <v>99</v>
      </c>
      <c r="V1951" s="121" t="s">
        <v>99</v>
      </c>
      <c r="W1951" s="121" t="s">
        <v>99</v>
      </c>
      <c r="X1951" s="121" t="s">
        <v>99</v>
      </c>
      <c r="Y1951" s="121" t="s">
        <v>99</v>
      </c>
      <c r="Z1951" s="121" t="s">
        <v>99</v>
      </c>
      <c r="AA1951" s="121" t="s">
        <v>99</v>
      </c>
      <c r="AB1951" s="121" t="s">
        <v>99</v>
      </c>
      <c r="AC1951" s="121" t="s">
        <v>99</v>
      </c>
      <c r="AD1951" s="121" t="s">
        <v>99</v>
      </c>
      <c r="AE1951" s="121">
        <v>1200</v>
      </c>
      <c r="AF1951" s="121">
        <v>1200</v>
      </c>
      <c r="AG1951" s="121">
        <v>1200</v>
      </c>
      <c r="AH1951" s="121">
        <v>1200</v>
      </c>
      <c r="AI1951" s="121">
        <v>1200</v>
      </c>
      <c r="AJ1951" s="121">
        <v>1200</v>
      </c>
      <c r="AK1951" s="121">
        <v>1200</v>
      </c>
      <c r="AL1951" s="121">
        <v>1200</v>
      </c>
      <c r="AM1951" s="121">
        <v>1200</v>
      </c>
      <c r="AN1951" s="121">
        <v>1200</v>
      </c>
      <c r="AO1951" s="121">
        <v>1200</v>
      </c>
      <c r="AP1951" s="121">
        <v>1200</v>
      </c>
      <c r="AQ1951" s="121">
        <v>1200</v>
      </c>
      <c r="AR1951" s="121">
        <v>1200</v>
      </c>
      <c r="AS1951" s="121">
        <v>1200</v>
      </c>
      <c r="AT1951" s="121">
        <v>1200</v>
      </c>
      <c r="AU1951" s="121">
        <v>1200</v>
      </c>
      <c r="AV1951" s="121">
        <v>1200</v>
      </c>
      <c r="AW1951" s="121">
        <v>1200</v>
      </c>
      <c r="AX1951" s="122">
        <v>1200</v>
      </c>
    </row>
    <row r="1952" spans="1:50">
      <c r="A1952" s="212"/>
      <c r="B1952" s="218"/>
      <c r="C1952" s="210"/>
      <c r="D1952" s="93" t="s">
        <v>25</v>
      </c>
      <c r="E1952" s="73" t="str">
        <f>A1945&amp;"/"&amp;B1945&amp;"/"&amp;C1951&amp;"/"&amp;D1952</f>
        <v>Diesel oil fired power plants/Gas turbine combined cycle/CHP with CCS/M</v>
      </c>
      <c r="F1952" s="91" t="str">
        <f>A1945</f>
        <v>Diesel oil fired power plants</v>
      </c>
      <c r="G1952" s="91" t="str">
        <f>B1945</f>
        <v>Gas turbine combined cycle</v>
      </c>
      <c r="H1952" s="91" t="str">
        <f>C1951</f>
        <v>CHP with CCS</v>
      </c>
      <c r="I1952" s="70" t="str">
        <f t="shared" si="94"/>
        <v>M</v>
      </c>
      <c r="J1952" s="123" t="s">
        <v>99</v>
      </c>
      <c r="K1952" s="123" t="s">
        <v>99</v>
      </c>
      <c r="L1952" s="123" t="s">
        <v>99</v>
      </c>
      <c r="M1952" s="123" t="s">
        <v>99</v>
      </c>
      <c r="N1952" s="123" t="s">
        <v>99</v>
      </c>
      <c r="O1952" s="123" t="s">
        <v>99</v>
      </c>
      <c r="P1952" s="123" t="s">
        <v>99</v>
      </c>
      <c r="Q1952" s="123" t="s">
        <v>99</v>
      </c>
      <c r="R1952" s="123" t="s">
        <v>99</v>
      </c>
      <c r="S1952" s="123" t="s">
        <v>99</v>
      </c>
      <c r="T1952" s="123" t="s">
        <v>99</v>
      </c>
      <c r="U1952" s="123" t="s">
        <v>99</v>
      </c>
      <c r="V1952" s="123" t="s">
        <v>99</v>
      </c>
      <c r="W1952" s="123" t="s">
        <v>99</v>
      </c>
      <c r="X1952" s="123" t="s">
        <v>99</v>
      </c>
      <c r="Y1952" s="123" t="s">
        <v>99</v>
      </c>
      <c r="Z1952" s="123" t="s">
        <v>99</v>
      </c>
      <c r="AA1952" s="123" t="s">
        <v>99</v>
      </c>
      <c r="AB1952" s="123" t="s">
        <v>99</v>
      </c>
      <c r="AC1952" s="123" t="s">
        <v>99</v>
      </c>
      <c r="AD1952" s="123" t="s">
        <v>99</v>
      </c>
      <c r="AE1952" s="123">
        <v>870</v>
      </c>
      <c r="AF1952" s="123">
        <v>870</v>
      </c>
      <c r="AG1952" s="123">
        <v>870</v>
      </c>
      <c r="AH1952" s="123">
        <v>870</v>
      </c>
      <c r="AI1952" s="123">
        <v>870</v>
      </c>
      <c r="AJ1952" s="123">
        <v>870</v>
      </c>
      <c r="AK1952" s="123">
        <v>870</v>
      </c>
      <c r="AL1952" s="123">
        <v>870</v>
      </c>
      <c r="AM1952" s="123">
        <v>870</v>
      </c>
      <c r="AN1952" s="123">
        <v>870</v>
      </c>
      <c r="AO1952" s="123">
        <v>870</v>
      </c>
      <c r="AP1952" s="123">
        <v>870</v>
      </c>
      <c r="AQ1952" s="123">
        <v>870</v>
      </c>
      <c r="AR1952" s="123">
        <v>870</v>
      </c>
      <c r="AS1952" s="123">
        <v>870</v>
      </c>
      <c r="AT1952" s="123">
        <v>870</v>
      </c>
      <c r="AU1952" s="123">
        <v>870</v>
      </c>
      <c r="AV1952" s="123">
        <v>870</v>
      </c>
      <c r="AW1952" s="123">
        <v>870</v>
      </c>
      <c r="AX1952" s="124">
        <v>870</v>
      </c>
    </row>
    <row r="1953" spans="1:50">
      <c r="A1953" s="212"/>
      <c r="B1953" s="214" t="s">
        <v>51</v>
      </c>
      <c r="C1953" s="209" t="s">
        <v>36</v>
      </c>
      <c r="D1953" s="67" t="s">
        <v>24</v>
      </c>
      <c r="E1953" s="87" t="str">
        <f>A1945&amp;"/"&amp;B1953&amp;"/"&amp;C1953&amp;"/"&amp;D1953</f>
        <v>Diesel oil fired power plants/Gas turbine /Electricity only/L</v>
      </c>
      <c r="F1953" s="55" t="str">
        <f>A1945</f>
        <v>Diesel oil fired power plants</v>
      </c>
      <c r="G1953" s="55" t="str">
        <f>B1953</f>
        <v xml:space="preserve">Gas turbine </v>
      </c>
      <c r="H1953" s="55" t="str">
        <f>C1953</f>
        <v>Electricity only</v>
      </c>
      <c r="I1953" s="85" t="str">
        <f t="shared" si="94"/>
        <v>L</v>
      </c>
      <c r="J1953" s="125">
        <v>1200</v>
      </c>
      <c r="K1953" s="125">
        <v>1200</v>
      </c>
      <c r="L1953" s="125">
        <v>1200</v>
      </c>
      <c r="M1953" s="125">
        <v>1200</v>
      </c>
      <c r="N1953" s="125">
        <v>1200</v>
      </c>
      <c r="O1953" s="125">
        <v>1200</v>
      </c>
      <c r="P1953" s="125">
        <v>1200</v>
      </c>
      <c r="Q1953" s="125">
        <v>1200</v>
      </c>
      <c r="R1953" s="125">
        <v>1200</v>
      </c>
      <c r="S1953" s="125">
        <v>1200</v>
      </c>
      <c r="T1953" s="125">
        <v>1200</v>
      </c>
      <c r="U1953" s="125">
        <v>1200</v>
      </c>
      <c r="V1953" s="125">
        <v>1200</v>
      </c>
      <c r="W1953" s="125">
        <v>1200</v>
      </c>
      <c r="X1953" s="125">
        <v>1200</v>
      </c>
      <c r="Y1953" s="125">
        <v>1200</v>
      </c>
      <c r="Z1953" s="125">
        <v>1200</v>
      </c>
      <c r="AA1953" s="125">
        <v>1200</v>
      </c>
      <c r="AB1953" s="125">
        <v>1200</v>
      </c>
      <c r="AC1953" s="125">
        <v>1200</v>
      </c>
      <c r="AD1953" s="125">
        <v>1200</v>
      </c>
      <c r="AE1953" s="125">
        <v>1200</v>
      </c>
      <c r="AF1953" s="125">
        <v>1200</v>
      </c>
      <c r="AG1953" s="125">
        <v>1200</v>
      </c>
      <c r="AH1953" s="125">
        <v>1200</v>
      </c>
      <c r="AI1953" s="125">
        <v>1200</v>
      </c>
      <c r="AJ1953" s="125">
        <v>1200</v>
      </c>
      <c r="AK1953" s="125">
        <v>1200</v>
      </c>
      <c r="AL1953" s="125">
        <v>1200</v>
      </c>
      <c r="AM1953" s="125">
        <v>1200</v>
      </c>
      <c r="AN1953" s="125">
        <v>1200</v>
      </c>
      <c r="AO1953" s="125">
        <v>1200</v>
      </c>
      <c r="AP1953" s="125">
        <v>1200</v>
      </c>
      <c r="AQ1953" s="125">
        <v>1200</v>
      </c>
      <c r="AR1953" s="125">
        <v>1200</v>
      </c>
      <c r="AS1953" s="125">
        <v>1200</v>
      </c>
      <c r="AT1953" s="125">
        <v>1200</v>
      </c>
      <c r="AU1953" s="125">
        <v>1200</v>
      </c>
      <c r="AV1953" s="125">
        <v>1200</v>
      </c>
      <c r="AW1953" s="125">
        <v>1200</v>
      </c>
      <c r="AX1953" s="126">
        <v>1200</v>
      </c>
    </row>
    <row r="1954" spans="1:50">
      <c r="A1954" s="212"/>
      <c r="B1954" s="215"/>
      <c r="C1954" s="206"/>
      <c r="D1954" s="52" t="s">
        <v>25</v>
      </c>
      <c r="E1954" s="86" t="str">
        <f>A1945&amp;"/"&amp;B1953&amp;"/"&amp;C1953&amp;"/"&amp;D1954</f>
        <v>Diesel oil fired power plants/Gas turbine /Electricity only/M</v>
      </c>
      <c r="F1954" s="61" t="str">
        <f>A1945</f>
        <v>Diesel oil fired power plants</v>
      </c>
      <c r="G1954" s="61" t="str">
        <f>B1953</f>
        <v xml:space="preserve">Gas turbine </v>
      </c>
      <c r="H1954" s="61" t="str">
        <f>C1953</f>
        <v>Electricity only</v>
      </c>
      <c r="I1954" s="84" t="str">
        <f t="shared" si="94"/>
        <v>M</v>
      </c>
      <c r="J1954" s="121">
        <v>600</v>
      </c>
      <c r="K1954" s="121">
        <v>600</v>
      </c>
      <c r="L1954" s="121">
        <v>600</v>
      </c>
      <c r="M1954" s="121">
        <v>600</v>
      </c>
      <c r="N1954" s="121">
        <v>600</v>
      </c>
      <c r="O1954" s="121">
        <v>600</v>
      </c>
      <c r="P1954" s="121">
        <v>600</v>
      </c>
      <c r="Q1954" s="121">
        <v>600</v>
      </c>
      <c r="R1954" s="121">
        <v>600</v>
      </c>
      <c r="S1954" s="121">
        <v>600</v>
      </c>
      <c r="T1954" s="121">
        <v>600</v>
      </c>
      <c r="U1954" s="121">
        <v>600</v>
      </c>
      <c r="V1954" s="121">
        <v>600</v>
      </c>
      <c r="W1954" s="121">
        <v>600</v>
      </c>
      <c r="X1954" s="121">
        <v>600</v>
      </c>
      <c r="Y1954" s="121">
        <v>600</v>
      </c>
      <c r="Z1954" s="121">
        <v>600</v>
      </c>
      <c r="AA1954" s="121">
        <v>600</v>
      </c>
      <c r="AB1954" s="121">
        <v>600</v>
      </c>
      <c r="AC1954" s="121">
        <v>600</v>
      </c>
      <c r="AD1954" s="121">
        <v>600</v>
      </c>
      <c r="AE1954" s="121">
        <v>600</v>
      </c>
      <c r="AF1954" s="121">
        <v>600</v>
      </c>
      <c r="AG1954" s="121">
        <v>600</v>
      </c>
      <c r="AH1954" s="121">
        <v>600</v>
      </c>
      <c r="AI1954" s="121">
        <v>600</v>
      </c>
      <c r="AJ1954" s="121">
        <v>600</v>
      </c>
      <c r="AK1954" s="121">
        <v>600</v>
      </c>
      <c r="AL1954" s="121">
        <v>600</v>
      </c>
      <c r="AM1954" s="121">
        <v>600</v>
      </c>
      <c r="AN1954" s="121">
        <v>600</v>
      </c>
      <c r="AO1954" s="121">
        <v>600</v>
      </c>
      <c r="AP1954" s="121">
        <v>600</v>
      </c>
      <c r="AQ1954" s="121">
        <v>600</v>
      </c>
      <c r="AR1954" s="121">
        <v>600</v>
      </c>
      <c r="AS1954" s="121">
        <v>600</v>
      </c>
      <c r="AT1954" s="121">
        <v>600</v>
      </c>
      <c r="AU1954" s="121">
        <v>600</v>
      </c>
      <c r="AV1954" s="121">
        <v>600</v>
      </c>
      <c r="AW1954" s="121">
        <v>600</v>
      </c>
      <c r="AX1954" s="122">
        <v>600</v>
      </c>
    </row>
    <row r="1955" spans="1:50">
      <c r="A1955" s="212"/>
      <c r="B1955" s="215"/>
      <c r="C1955" s="206"/>
      <c r="D1955" s="52" t="s">
        <v>38</v>
      </c>
      <c r="E1955" s="86" t="str">
        <f>A1945&amp;"/"&amp;B1953&amp;"/"&amp;C1953&amp;"/"&amp;D1955</f>
        <v>Diesel oil fired power plants/Gas turbine /Electricity only/S</v>
      </c>
      <c r="F1955" s="61" t="str">
        <f>A1945</f>
        <v>Diesel oil fired power plants</v>
      </c>
      <c r="G1955" s="61" t="str">
        <f>B1953</f>
        <v xml:space="preserve">Gas turbine </v>
      </c>
      <c r="H1955" s="61" t="str">
        <f>C1953</f>
        <v>Electricity only</v>
      </c>
      <c r="I1955" s="84" t="str">
        <f t="shared" si="94"/>
        <v>S</v>
      </c>
      <c r="J1955" s="121">
        <v>300</v>
      </c>
      <c r="K1955" s="121">
        <v>300</v>
      </c>
      <c r="L1955" s="121">
        <v>300</v>
      </c>
      <c r="M1955" s="121">
        <v>300</v>
      </c>
      <c r="N1955" s="121">
        <v>300</v>
      </c>
      <c r="O1955" s="121">
        <v>300</v>
      </c>
      <c r="P1955" s="121">
        <v>300</v>
      </c>
      <c r="Q1955" s="121">
        <v>300</v>
      </c>
      <c r="R1955" s="121">
        <v>300</v>
      </c>
      <c r="S1955" s="121">
        <v>300</v>
      </c>
      <c r="T1955" s="121">
        <v>300</v>
      </c>
      <c r="U1955" s="121">
        <v>300</v>
      </c>
      <c r="V1955" s="121">
        <v>300</v>
      </c>
      <c r="W1955" s="121">
        <v>300</v>
      </c>
      <c r="X1955" s="121">
        <v>300</v>
      </c>
      <c r="Y1955" s="121">
        <v>300</v>
      </c>
      <c r="Z1955" s="121">
        <v>300</v>
      </c>
      <c r="AA1955" s="121">
        <v>300</v>
      </c>
      <c r="AB1955" s="121">
        <v>300</v>
      </c>
      <c r="AC1955" s="121">
        <v>300</v>
      </c>
      <c r="AD1955" s="121">
        <v>300</v>
      </c>
      <c r="AE1955" s="121">
        <v>300</v>
      </c>
      <c r="AF1955" s="121">
        <v>300</v>
      </c>
      <c r="AG1955" s="121">
        <v>300</v>
      </c>
      <c r="AH1955" s="121">
        <v>300</v>
      </c>
      <c r="AI1955" s="121">
        <v>300</v>
      </c>
      <c r="AJ1955" s="121">
        <v>300</v>
      </c>
      <c r="AK1955" s="121">
        <v>300</v>
      </c>
      <c r="AL1955" s="121">
        <v>300</v>
      </c>
      <c r="AM1955" s="121">
        <v>300</v>
      </c>
      <c r="AN1955" s="121">
        <v>300</v>
      </c>
      <c r="AO1955" s="121">
        <v>300</v>
      </c>
      <c r="AP1955" s="121">
        <v>300</v>
      </c>
      <c r="AQ1955" s="121">
        <v>300</v>
      </c>
      <c r="AR1955" s="121">
        <v>300</v>
      </c>
      <c r="AS1955" s="121">
        <v>300</v>
      </c>
      <c r="AT1955" s="121">
        <v>300</v>
      </c>
      <c r="AU1955" s="121">
        <v>300</v>
      </c>
      <c r="AV1955" s="121">
        <v>300</v>
      </c>
      <c r="AW1955" s="121">
        <v>300</v>
      </c>
      <c r="AX1955" s="122">
        <v>300</v>
      </c>
    </row>
    <row r="1956" spans="1:50">
      <c r="A1956" s="212"/>
      <c r="B1956" s="215"/>
      <c r="C1956" s="216"/>
      <c r="D1956" s="52" t="s">
        <v>47</v>
      </c>
      <c r="E1956" s="86" t="str">
        <f>A1945&amp;"/"&amp;B1953&amp;"/"&amp;C1953&amp;"/"&amp;D1956</f>
        <v>Diesel oil fired power plants/Gas turbine /Electricity only/XS</v>
      </c>
      <c r="F1956" s="61" t="str">
        <f>A1945</f>
        <v>Diesel oil fired power plants</v>
      </c>
      <c r="G1956" s="61" t="str">
        <f>B1953</f>
        <v xml:space="preserve">Gas turbine </v>
      </c>
      <c r="H1956" s="61" t="str">
        <f>C1953</f>
        <v>Electricity only</v>
      </c>
      <c r="I1956" s="84" t="str">
        <f t="shared" si="94"/>
        <v>XS</v>
      </c>
      <c r="J1956" s="121">
        <v>15</v>
      </c>
      <c r="K1956" s="121">
        <v>15</v>
      </c>
      <c r="L1956" s="121">
        <v>15</v>
      </c>
      <c r="M1956" s="121">
        <v>15</v>
      </c>
      <c r="N1956" s="121">
        <v>15</v>
      </c>
      <c r="O1956" s="121">
        <v>15</v>
      </c>
      <c r="P1956" s="121">
        <v>15</v>
      </c>
      <c r="Q1956" s="121">
        <v>15</v>
      </c>
      <c r="R1956" s="121">
        <v>15</v>
      </c>
      <c r="S1956" s="121">
        <v>15</v>
      </c>
      <c r="T1956" s="121">
        <v>15</v>
      </c>
      <c r="U1956" s="121">
        <v>15</v>
      </c>
      <c r="V1956" s="121">
        <v>15</v>
      </c>
      <c r="W1956" s="121">
        <v>15</v>
      </c>
      <c r="X1956" s="121">
        <v>15</v>
      </c>
      <c r="Y1956" s="121">
        <v>15</v>
      </c>
      <c r="Z1956" s="121">
        <v>15</v>
      </c>
      <c r="AA1956" s="121">
        <v>15</v>
      </c>
      <c r="AB1956" s="121">
        <v>15</v>
      </c>
      <c r="AC1956" s="121">
        <v>15</v>
      </c>
      <c r="AD1956" s="121">
        <v>15</v>
      </c>
      <c r="AE1956" s="121">
        <v>15</v>
      </c>
      <c r="AF1956" s="121">
        <v>15</v>
      </c>
      <c r="AG1956" s="121">
        <v>15</v>
      </c>
      <c r="AH1956" s="121">
        <v>15</v>
      </c>
      <c r="AI1956" s="121">
        <v>15</v>
      </c>
      <c r="AJ1956" s="121">
        <v>15</v>
      </c>
      <c r="AK1956" s="121">
        <v>15</v>
      </c>
      <c r="AL1956" s="121">
        <v>15</v>
      </c>
      <c r="AM1956" s="121">
        <v>15</v>
      </c>
      <c r="AN1956" s="121">
        <v>15</v>
      </c>
      <c r="AO1956" s="121">
        <v>15</v>
      </c>
      <c r="AP1956" s="121">
        <v>15</v>
      </c>
      <c r="AQ1956" s="121">
        <v>15</v>
      </c>
      <c r="AR1956" s="121">
        <v>15</v>
      </c>
      <c r="AS1956" s="121">
        <v>15</v>
      </c>
      <c r="AT1956" s="121">
        <v>15</v>
      </c>
      <c r="AU1956" s="121">
        <v>15</v>
      </c>
      <c r="AV1956" s="121">
        <v>15</v>
      </c>
      <c r="AW1956" s="121">
        <v>15</v>
      </c>
      <c r="AX1956" s="122">
        <v>15</v>
      </c>
    </row>
    <row r="1957" spans="1:50">
      <c r="A1957" s="212"/>
      <c r="B1957" s="215"/>
      <c r="C1957" s="217" t="s">
        <v>26</v>
      </c>
      <c r="D1957" s="83" t="s">
        <v>24</v>
      </c>
      <c r="E1957" s="56" t="str">
        <f>A1945&amp;"/"&amp;B1953&amp;"/"&amp;C1957&amp;"/"&amp;D1957</f>
        <v>Diesel oil fired power plants/Gas turbine /CHP/L</v>
      </c>
      <c r="F1957" s="103" t="str">
        <f>A1945</f>
        <v>Diesel oil fired power plants</v>
      </c>
      <c r="G1957" s="103" t="str">
        <f>B1953</f>
        <v xml:space="preserve">Gas turbine </v>
      </c>
      <c r="H1957" s="103" t="str">
        <f>C1957</f>
        <v>CHP</v>
      </c>
      <c r="I1957" s="104" t="str">
        <f t="shared" si="94"/>
        <v>L</v>
      </c>
      <c r="J1957" s="127">
        <v>1260</v>
      </c>
      <c r="K1957" s="127">
        <v>1260</v>
      </c>
      <c r="L1957" s="127">
        <v>1260</v>
      </c>
      <c r="M1957" s="127">
        <v>1260</v>
      </c>
      <c r="N1957" s="127">
        <v>1260</v>
      </c>
      <c r="O1957" s="127">
        <v>1260</v>
      </c>
      <c r="P1957" s="127">
        <v>1260</v>
      </c>
      <c r="Q1957" s="127">
        <v>1260</v>
      </c>
      <c r="R1957" s="127">
        <v>1260</v>
      </c>
      <c r="S1957" s="127">
        <v>1260</v>
      </c>
      <c r="T1957" s="127">
        <v>1260</v>
      </c>
      <c r="U1957" s="127">
        <v>1260</v>
      </c>
      <c r="V1957" s="127">
        <v>1260</v>
      </c>
      <c r="W1957" s="127">
        <v>1260</v>
      </c>
      <c r="X1957" s="127">
        <v>1260</v>
      </c>
      <c r="Y1957" s="127">
        <v>1260</v>
      </c>
      <c r="Z1957" s="127">
        <v>1260</v>
      </c>
      <c r="AA1957" s="127">
        <v>1260</v>
      </c>
      <c r="AB1957" s="127">
        <v>1260</v>
      </c>
      <c r="AC1957" s="127">
        <v>1260</v>
      </c>
      <c r="AD1957" s="127">
        <v>1260</v>
      </c>
      <c r="AE1957" s="127">
        <v>1260</v>
      </c>
      <c r="AF1957" s="127">
        <v>1260</v>
      </c>
      <c r="AG1957" s="127">
        <v>1260</v>
      </c>
      <c r="AH1957" s="127">
        <v>1260</v>
      </c>
      <c r="AI1957" s="127">
        <v>1260</v>
      </c>
      <c r="AJ1957" s="127">
        <v>1260</v>
      </c>
      <c r="AK1957" s="127">
        <v>1260</v>
      </c>
      <c r="AL1957" s="127">
        <v>1260</v>
      </c>
      <c r="AM1957" s="127">
        <v>1260</v>
      </c>
      <c r="AN1957" s="127">
        <v>1260</v>
      </c>
      <c r="AO1957" s="127">
        <v>1260</v>
      </c>
      <c r="AP1957" s="127">
        <v>1260</v>
      </c>
      <c r="AQ1957" s="127">
        <v>1260</v>
      </c>
      <c r="AR1957" s="127">
        <v>1260</v>
      </c>
      <c r="AS1957" s="127">
        <v>1260</v>
      </c>
      <c r="AT1957" s="127">
        <v>1260</v>
      </c>
      <c r="AU1957" s="127">
        <v>1260</v>
      </c>
      <c r="AV1957" s="127">
        <v>1260</v>
      </c>
      <c r="AW1957" s="127">
        <v>1260</v>
      </c>
      <c r="AX1957" s="128">
        <v>1260</v>
      </c>
    </row>
    <row r="1958" spans="1:50">
      <c r="A1958" s="212"/>
      <c r="B1958" s="215"/>
      <c r="C1958" s="206"/>
      <c r="D1958" s="52" t="s">
        <v>25</v>
      </c>
      <c r="E1958" s="86" t="str">
        <f>A1945&amp;"/"&amp;B1953&amp;"/"&amp;C1957&amp;"/"&amp;D1958</f>
        <v>Diesel oil fired power plants/Gas turbine /CHP/M</v>
      </c>
      <c r="F1958" s="61" t="str">
        <f>A1945</f>
        <v>Diesel oil fired power plants</v>
      </c>
      <c r="G1958" s="61" t="str">
        <f>B1953</f>
        <v xml:space="preserve">Gas turbine </v>
      </c>
      <c r="H1958" s="61" t="str">
        <f>C1957</f>
        <v>CHP</v>
      </c>
      <c r="I1958" s="84" t="str">
        <f t="shared" si="94"/>
        <v>M</v>
      </c>
      <c r="J1958" s="121">
        <v>630</v>
      </c>
      <c r="K1958" s="121">
        <v>630</v>
      </c>
      <c r="L1958" s="121">
        <v>630</v>
      </c>
      <c r="M1958" s="121">
        <v>630</v>
      </c>
      <c r="N1958" s="121">
        <v>630</v>
      </c>
      <c r="O1958" s="121">
        <v>630</v>
      </c>
      <c r="P1958" s="121">
        <v>630</v>
      </c>
      <c r="Q1958" s="121">
        <v>630</v>
      </c>
      <c r="R1958" s="121">
        <v>630</v>
      </c>
      <c r="S1958" s="121">
        <v>630</v>
      </c>
      <c r="T1958" s="121">
        <v>630</v>
      </c>
      <c r="U1958" s="121">
        <v>630</v>
      </c>
      <c r="V1958" s="121">
        <v>630</v>
      </c>
      <c r="W1958" s="121">
        <v>630</v>
      </c>
      <c r="X1958" s="121">
        <v>630</v>
      </c>
      <c r="Y1958" s="121">
        <v>630</v>
      </c>
      <c r="Z1958" s="121">
        <v>630</v>
      </c>
      <c r="AA1958" s="121">
        <v>630</v>
      </c>
      <c r="AB1958" s="121">
        <v>630</v>
      </c>
      <c r="AC1958" s="121">
        <v>630</v>
      </c>
      <c r="AD1958" s="121">
        <v>630</v>
      </c>
      <c r="AE1958" s="121">
        <v>630</v>
      </c>
      <c r="AF1958" s="121">
        <v>630</v>
      </c>
      <c r="AG1958" s="121">
        <v>630</v>
      </c>
      <c r="AH1958" s="121">
        <v>630</v>
      </c>
      <c r="AI1958" s="121">
        <v>630</v>
      </c>
      <c r="AJ1958" s="121">
        <v>630</v>
      </c>
      <c r="AK1958" s="121">
        <v>630</v>
      </c>
      <c r="AL1958" s="121">
        <v>630</v>
      </c>
      <c r="AM1958" s="121">
        <v>630</v>
      </c>
      <c r="AN1958" s="121">
        <v>630</v>
      </c>
      <c r="AO1958" s="121">
        <v>630</v>
      </c>
      <c r="AP1958" s="121">
        <v>630</v>
      </c>
      <c r="AQ1958" s="121">
        <v>630</v>
      </c>
      <c r="AR1958" s="121">
        <v>630</v>
      </c>
      <c r="AS1958" s="121">
        <v>630</v>
      </c>
      <c r="AT1958" s="121">
        <v>630</v>
      </c>
      <c r="AU1958" s="121">
        <v>630</v>
      </c>
      <c r="AV1958" s="121">
        <v>630</v>
      </c>
      <c r="AW1958" s="121">
        <v>630</v>
      </c>
      <c r="AX1958" s="122">
        <v>630</v>
      </c>
    </row>
    <row r="1959" spans="1:50">
      <c r="A1959" s="212"/>
      <c r="B1959" s="215"/>
      <c r="C1959" s="206"/>
      <c r="D1959" s="52" t="s">
        <v>38</v>
      </c>
      <c r="E1959" s="86" t="str">
        <f>A1945&amp;"/"&amp;B1953&amp;"/"&amp;C1957&amp;"/"&amp;D1959</f>
        <v>Diesel oil fired power plants/Gas turbine /CHP/S</v>
      </c>
      <c r="F1959" s="61" t="str">
        <f>A1945</f>
        <v>Diesel oil fired power plants</v>
      </c>
      <c r="G1959" s="61" t="str">
        <f>B1953</f>
        <v xml:space="preserve">Gas turbine </v>
      </c>
      <c r="H1959" s="61" t="str">
        <f>C1957</f>
        <v>CHP</v>
      </c>
      <c r="I1959" s="84" t="str">
        <f t="shared" si="94"/>
        <v>S</v>
      </c>
      <c r="J1959" s="121">
        <v>315</v>
      </c>
      <c r="K1959" s="121">
        <v>315</v>
      </c>
      <c r="L1959" s="121">
        <v>315</v>
      </c>
      <c r="M1959" s="121">
        <v>315</v>
      </c>
      <c r="N1959" s="121">
        <v>315</v>
      </c>
      <c r="O1959" s="121">
        <v>315</v>
      </c>
      <c r="P1959" s="121">
        <v>315</v>
      </c>
      <c r="Q1959" s="121">
        <v>315</v>
      </c>
      <c r="R1959" s="121">
        <v>315</v>
      </c>
      <c r="S1959" s="121">
        <v>315</v>
      </c>
      <c r="T1959" s="121">
        <v>315</v>
      </c>
      <c r="U1959" s="121">
        <v>315</v>
      </c>
      <c r="V1959" s="121">
        <v>315</v>
      </c>
      <c r="W1959" s="121">
        <v>315</v>
      </c>
      <c r="X1959" s="121">
        <v>315</v>
      </c>
      <c r="Y1959" s="121">
        <v>315</v>
      </c>
      <c r="Z1959" s="121">
        <v>315</v>
      </c>
      <c r="AA1959" s="121">
        <v>315</v>
      </c>
      <c r="AB1959" s="121">
        <v>315</v>
      </c>
      <c r="AC1959" s="121">
        <v>315</v>
      </c>
      <c r="AD1959" s="121">
        <v>315</v>
      </c>
      <c r="AE1959" s="121">
        <v>315</v>
      </c>
      <c r="AF1959" s="121">
        <v>315</v>
      </c>
      <c r="AG1959" s="121">
        <v>315</v>
      </c>
      <c r="AH1959" s="121">
        <v>315</v>
      </c>
      <c r="AI1959" s="121">
        <v>315</v>
      </c>
      <c r="AJ1959" s="121">
        <v>315</v>
      </c>
      <c r="AK1959" s="121">
        <v>315</v>
      </c>
      <c r="AL1959" s="121">
        <v>315</v>
      </c>
      <c r="AM1959" s="121">
        <v>315</v>
      </c>
      <c r="AN1959" s="121">
        <v>315</v>
      </c>
      <c r="AO1959" s="121">
        <v>315</v>
      </c>
      <c r="AP1959" s="121">
        <v>315</v>
      </c>
      <c r="AQ1959" s="121">
        <v>315</v>
      </c>
      <c r="AR1959" s="121">
        <v>315</v>
      </c>
      <c r="AS1959" s="121">
        <v>315</v>
      </c>
      <c r="AT1959" s="121">
        <v>315</v>
      </c>
      <c r="AU1959" s="121">
        <v>315</v>
      </c>
      <c r="AV1959" s="121">
        <v>315</v>
      </c>
      <c r="AW1959" s="121">
        <v>315</v>
      </c>
      <c r="AX1959" s="122">
        <v>315</v>
      </c>
    </row>
    <row r="1960" spans="1:50">
      <c r="A1960" s="212"/>
      <c r="B1960" s="215"/>
      <c r="C1960" s="216"/>
      <c r="D1960" s="106" t="s">
        <v>47</v>
      </c>
      <c r="E1960" s="107" t="str">
        <f>A1945&amp;"/"&amp;B1953&amp;"/"&amp;C1957&amp;"/"&amp;D1960</f>
        <v>Diesel oil fired power plants/Gas turbine /CHP/XS</v>
      </c>
      <c r="F1960" s="108" t="str">
        <f>A1945</f>
        <v>Diesel oil fired power plants</v>
      </c>
      <c r="G1960" s="108" t="str">
        <f>B1953</f>
        <v xml:space="preserve">Gas turbine </v>
      </c>
      <c r="H1960" s="108" t="str">
        <f>C1957</f>
        <v>CHP</v>
      </c>
      <c r="I1960" s="109" t="str">
        <f t="shared" si="94"/>
        <v>XS</v>
      </c>
      <c r="J1960" s="129">
        <v>47.25</v>
      </c>
      <c r="K1960" s="129">
        <v>47.25</v>
      </c>
      <c r="L1960" s="129">
        <v>47.25</v>
      </c>
      <c r="M1960" s="129">
        <v>47.25</v>
      </c>
      <c r="N1960" s="129">
        <v>47.25</v>
      </c>
      <c r="O1960" s="129">
        <v>47.25</v>
      </c>
      <c r="P1960" s="129">
        <v>47.25</v>
      </c>
      <c r="Q1960" s="129">
        <v>47.25</v>
      </c>
      <c r="R1960" s="129">
        <v>47.25</v>
      </c>
      <c r="S1960" s="129">
        <v>47.25</v>
      </c>
      <c r="T1960" s="129">
        <v>47.25</v>
      </c>
      <c r="U1960" s="129">
        <v>47.25</v>
      </c>
      <c r="V1960" s="129">
        <v>47.25</v>
      </c>
      <c r="W1960" s="129">
        <v>47.25</v>
      </c>
      <c r="X1960" s="129">
        <v>47.25</v>
      </c>
      <c r="Y1960" s="129">
        <v>47.25</v>
      </c>
      <c r="Z1960" s="129">
        <v>47.25</v>
      </c>
      <c r="AA1960" s="129">
        <v>47.25</v>
      </c>
      <c r="AB1960" s="129">
        <v>47.25</v>
      </c>
      <c r="AC1960" s="129">
        <v>47.25</v>
      </c>
      <c r="AD1960" s="129">
        <v>47.25</v>
      </c>
      <c r="AE1960" s="129">
        <v>47.25</v>
      </c>
      <c r="AF1960" s="129">
        <v>47.25</v>
      </c>
      <c r="AG1960" s="129">
        <v>47.25</v>
      </c>
      <c r="AH1960" s="129">
        <v>47.25</v>
      </c>
      <c r="AI1960" s="129">
        <v>47.25</v>
      </c>
      <c r="AJ1960" s="129">
        <v>47.25</v>
      </c>
      <c r="AK1960" s="129">
        <v>47.25</v>
      </c>
      <c r="AL1960" s="129">
        <v>47.25</v>
      </c>
      <c r="AM1960" s="129">
        <v>47.25</v>
      </c>
      <c r="AN1960" s="129">
        <v>47.25</v>
      </c>
      <c r="AO1960" s="129">
        <v>47.25</v>
      </c>
      <c r="AP1960" s="129">
        <v>47.25</v>
      </c>
      <c r="AQ1960" s="129">
        <v>47.25</v>
      </c>
      <c r="AR1960" s="129">
        <v>47.25</v>
      </c>
      <c r="AS1960" s="129">
        <v>47.25</v>
      </c>
      <c r="AT1960" s="129">
        <v>47.25</v>
      </c>
      <c r="AU1960" s="129">
        <v>47.25</v>
      </c>
      <c r="AV1960" s="129">
        <v>47.25</v>
      </c>
      <c r="AW1960" s="129">
        <v>47.25</v>
      </c>
      <c r="AX1960" s="130">
        <v>47.25</v>
      </c>
    </row>
    <row r="1961" spans="1:50">
      <c r="A1961" s="212"/>
      <c r="B1961" s="215"/>
      <c r="C1961" s="217" t="s">
        <v>42</v>
      </c>
      <c r="D1961" s="83" t="s">
        <v>24</v>
      </c>
      <c r="E1961" s="56" t="str">
        <f>A1945&amp;"/"&amp;B1953&amp;"/"&amp;C1961&amp;"/"&amp;D1961</f>
        <v>Diesel oil fired power plants/Gas turbine /Electricity only with CCS/L</v>
      </c>
      <c r="F1961" s="103" t="str">
        <f>A1945</f>
        <v>Diesel oil fired power plants</v>
      </c>
      <c r="G1961" s="103" t="str">
        <f>B1953</f>
        <v xml:space="preserve">Gas turbine </v>
      </c>
      <c r="H1961" s="103" t="str">
        <f>C1961</f>
        <v>Electricity only with CCS</v>
      </c>
      <c r="I1961" s="104" t="str">
        <f t="shared" si="94"/>
        <v>L</v>
      </c>
      <c r="J1961" s="127" t="s">
        <v>99</v>
      </c>
      <c r="K1961" s="127" t="s">
        <v>99</v>
      </c>
      <c r="L1961" s="127" t="s">
        <v>99</v>
      </c>
      <c r="M1961" s="127" t="s">
        <v>99</v>
      </c>
      <c r="N1961" s="127" t="s">
        <v>99</v>
      </c>
      <c r="O1961" s="127" t="s">
        <v>99</v>
      </c>
      <c r="P1961" s="127" t="s">
        <v>99</v>
      </c>
      <c r="Q1961" s="127" t="s">
        <v>99</v>
      </c>
      <c r="R1961" s="127" t="s">
        <v>99</v>
      </c>
      <c r="S1961" s="127" t="s">
        <v>99</v>
      </c>
      <c r="T1961" s="127" t="s">
        <v>99</v>
      </c>
      <c r="U1961" s="127" t="s">
        <v>99</v>
      </c>
      <c r="V1961" s="127" t="s">
        <v>99</v>
      </c>
      <c r="W1961" s="127" t="s">
        <v>99</v>
      </c>
      <c r="X1961" s="127" t="s">
        <v>99</v>
      </c>
      <c r="Y1961" s="127" t="s">
        <v>99</v>
      </c>
      <c r="Z1961" s="127" t="s">
        <v>99</v>
      </c>
      <c r="AA1961" s="127" t="s">
        <v>99</v>
      </c>
      <c r="AB1961" s="127" t="s">
        <v>99</v>
      </c>
      <c r="AC1961" s="127" t="s">
        <v>99</v>
      </c>
      <c r="AD1961" s="127" t="s">
        <v>99</v>
      </c>
      <c r="AE1961" s="127">
        <v>1200</v>
      </c>
      <c r="AF1961" s="127">
        <v>1200</v>
      </c>
      <c r="AG1961" s="127">
        <v>1200</v>
      </c>
      <c r="AH1961" s="127">
        <v>1200</v>
      </c>
      <c r="AI1961" s="127">
        <v>1200</v>
      </c>
      <c r="AJ1961" s="127">
        <v>1200</v>
      </c>
      <c r="AK1961" s="127">
        <v>1200</v>
      </c>
      <c r="AL1961" s="127">
        <v>1200</v>
      </c>
      <c r="AM1961" s="127">
        <v>1200</v>
      </c>
      <c r="AN1961" s="127">
        <v>1200</v>
      </c>
      <c r="AO1961" s="127">
        <v>1200</v>
      </c>
      <c r="AP1961" s="127">
        <v>1200</v>
      </c>
      <c r="AQ1961" s="127">
        <v>1200</v>
      </c>
      <c r="AR1961" s="127">
        <v>1200</v>
      </c>
      <c r="AS1961" s="127">
        <v>1200</v>
      </c>
      <c r="AT1961" s="127">
        <v>1200</v>
      </c>
      <c r="AU1961" s="127">
        <v>1200</v>
      </c>
      <c r="AV1961" s="127">
        <v>1200</v>
      </c>
      <c r="AW1961" s="127">
        <v>1200</v>
      </c>
      <c r="AX1961" s="128">
        <v>1200</v>
      </c>
    </row>
    <row r="1962" spans="1:50">
      <c r="A1962" s="212"/>
      <c r="B1962" s="215"/>
      <c r="C1962" s="216"/>
      <c r="D1962" s="106" t="s">
        <v>25</v>
      </c>
      <c r="E1962" s="107" t="str">
        <f>A1945&amp;"/"&amp;B1953&amp;"/"&amp;C1961&amp;"/"&amp;D1962</f>
        <v>Diesel oil fired power plants/Gas turbine /Electricity only with CCS/M</v>
      </c>
      <c r="F1962" s="108" t="str">
        <f>A1945</f>
        <v>Diesel oil fired power plants</v>
      </c>
      <c r="G1962" s="108" t="str">
        <f>B1953</f>
        <v xml:space="preserve">Gas turbine </v>
      </c>
      <c r="H1962" s="108" t="str">
        <f>C1961</f>
        <v>Electricity only with CCS</v>
      </c>
      <c r="I1962" s="109" t="str">
        <f t="shared" si="94"/>
        <v>M</v>
      </c>
      <c r="J1962" s="129" t="s">
        <v>99</v>
      </c>
      <c r="K1962" s="129" t="s">
        <v>99</v>
      </c>
      <c r="L1962" s="129" t="s">
        <v>99</v>
      </c>
      <c r="M1962" s="129" t="s">
        <v>99</v>
      </c>
      <c r="N1962" s="129" t="s">
        <v>99</v>
      </c>
      <c r="O1962" s="129" t="s">
        <v>99</v>
      </c>
      <c r="P1962" s="129" t="s">
        <v>99</v>
      </c>
      <c r="Q1962" s="129" t="s">
        <v>99</v>
      </c>
      <c r="R1962" s="129" t="s">
        <v>99</v>
      </c>
      <c r="S1962" s="129" t="s">
        <v>99</v>
      </c>
      <c r="T1962" s="129" t="s">
        <v>99</v>
      </c>
      <c r="U1962" s="129" t="s">
        <v>99</v>
      </c>
      <c r="V1962" s="129" t="s">
        <v>99</v>
      </c>
      <c r="W1962" s="129" t="s">
        <v>99</v>
      </c>
      <c r="X1962" s="129" t="s">
        <v>99</v>
      </c>
      <c r="Y1962" s="129" t="s">
        <v>99</v>
      </c>
      <c r="Z1962" s="129" t="s">
        <v>99</v>
      </c>
      <c r="AA1962" s="129" t="s">
        <v>99</v>
      </c>
      <c r="AB1962" s="129" t="s">
        <v>99</v>
      </c>
      <c r="AC1962" s="129" t="s">
        <v>99</v>
      </c>
      <c r="AD1962" s="129" t="s">
        <v>99</v>
      </c>
      <c r="AE1962" s="129">
        <v>600</v>
      </c>
      <c r="AF1962" s="129">
        <v>600</v>
      </c>
      <c r="AG1962" s="129">
        <v>600</v>
      </c>
      <c r="AH1962" s="129">
        <v>600</v>
      </c>
      <c r="AI1962" s="129">
        <v>600</v>
      </c>
      <c r="AJ1962" s="129">
        <v>600</v>
      </c>
      <c r="AK1962" s="129">
        <v>600</v>
      </c>
      <c r="AL1962" s="129">
        <v>600</v>
      </c>
      <c r="AM1962" s="129">
        <v>600</v>
      </c>
      <c r="AN1962" s="129">
        <v>600</v>
      </c>
      <c r="AO1962" s="129">
        <v>600</v>
      </c>
      <c r="AP1962" s="129">
        <v>600</v>
      </c>
      <c r="AQ1962" s="129">
        <v>600</v>
      </c>
      <c r="AR1962" s="129">
        <v>600</v>
      </c>
      <c r="AS1962" s="129">
        <v>600</v>
      </c>
      <c r="AT1962" s="129">
        <v>600</v>
      </c>
      <c r="AU1962" s="129">
        <v>600</v>
      </c>
      <c r="AV1962" s="129">
        <v>600</v>
      </c>
      <c r="AW1962" s="129">
        <v>600</v>
      </c>
      <c r="AX1962" s="130">
        <v>600</v>
      </c>
    </row>
    <row r="1963" spans="1:50">
      <c r="A1963" s="212"/>
      <c r="B1963" s="215"/>
      <c r="C1963" s="217" t="s">
        <v>43</v>
      </c>
      <c r="D1963" s="52" t="s">
        <v>24</v>
      </c>
      <c r="E1963" s="86" t="str">
        <f>A1945&amp;"/"&amp;B1953&amp;"/"&amp;C1963&amp;"/"&amp;D1963</f>
        <v>Diesel oil fired power plants/Gas turbine /CHP with CCS/L</v>
      </c>
      <c r="F1963" s="61" t="str">
        <f>A1945</f>
        <v>Diesel oil fired power plants</v>
      </c>
      <c r="G1963" s="61" t="str">
        <f>B1953</f>
        <v xml:space="preserve">Gas turbine </v>
      </c>
      <c r="H1963" s="61" t="str">
        <f>C1963</f>
        <v>CHP with CCS</v>
      </c>
      <c r="I1963" s="84" t="str">
        <f t="shared" si="94"/>
        <v>L</v>
      </c>
      <c r="J1963" s="121" t="s">
        <v>99</v>
      </c>
      <c r="K1963" s="121" t="s">
        <v>99</v>
      </c>
      <c r="L1963" s="121" t="s">
        <v>99</v>
      </c>
      <c r="M1963" s="121" t="s">
        <v>99</v>
      </c>
      <c r="N1963" s="121" t="s">
        <v>99</v>
      </c>
      <c r="O1963" s="121" t="s">
        <v>99</v>
      </c>
      <c r="P1963" s="121" t="s">
        <v>99</v>
      </c>
      <c r="Q1963" s="121" t="s">
        <v>99</v>
      </c>
      <c r="R1963" s="121" t="s">
        <v>99</v>
      </c>
      <c r="S1963" s="121" t="s">
        <v>99</v>
      </c>
      <c r="T1963" s="121" t="s">
        <v>99</v>
      </c>
      <c r="U1963" s="121" t="s">
        <v>99</v>
      </c>
      <c r="V1963" s="121" t="s">
        <v>99</v>
      </c>
      <c r="W1963" s="121" t="s">
        <v>99</v>
      </c>
      <c r="X1963" s="121" t="s">
        <v>99</v>
      </c>
      <c r="Y1963" s="121" t="s">
        <v>99</v>
      </c>
      <c r="Z1963" s="121" t="s">
        <v>99</v>
      </c>
      <c r="AA1963" s="121" t="s">
        <v>99</v>
      </c>
      <c r="AB1963" s="121" t="s">
        <v>99</v>
      </c>
      <c r="AC1963" s="121" t="s">
        <v>99</v>
      </c>
      <c r="AD1963" s="121" t="s">
        <v>99</v>
      </c>
      <c r="AE1963" s="121">
        <v>1260</v>
      </c>
      <c r="AF1963" s="121">
        <v>1260</v>
      </c>
      <c r="AG1963" s="121">
        <v>1260</v>
      </c>
      <c r="AH1963" s="121">
        <v>1260</v>
      </c>
      <c r="AI1963" s="121">
        <v>1260</v>
      </c>
      <c r="AJ1963" s="121">
        <v>1260</v>
      </c>
      <c r="AK1963" s="121">
        <v>1260</v>
      </c>
      <c r="AL1963" s="121">
        <v>1260</v>
      </c>
      <c r="AM1963" s="121">
        <v>1260</v>
      </c>
      <c r="AN1963" s="121">
        <v>1260</v>
      </c>
      <c r="AO1963" s="121">
        <v>1260</v>
      </c>
      <c r="AP1963" s="121">
        <v>1260</v>
      </c>
      <c r="AQ1963" s="121">
        <v>1260</v>
      </c>
      <c r="AR1963" s="121">
        <v>1260</v>
      </c>
      <c r="AS1963" s="121">
        <v>1260</v>
      </c>
      <c r="AT1963" s="121">
        <v>1260</v>
      </c>
      <c r="AU1963" s="121">
        <v>1260</v>
      </c>
      <c r="AV1963" s="121">
        <v>1260</v>
      </c>
      <c r="AW1963" s="121">
        <v>1260</v>
      </c>
      <c r="AX1963" s="122">
        <v>1260</v>
      </c>
    </row>
    <row r="1964" spans="1:50">
      <c r="A1964" s="212"/>
      <c r="B1964" s="218"/>
      <c r="C1964" s="210"/>
      <c r="D1964" s="93" t="s">
        <v>25</v>
      </c>
      <c r="E1964" s="73" t="str">
        <f>A1945&amp;"/"&amp;B1953&amp;"/"&amp;C1963&amp;"/"&amp;D1964</f>
        <v>Diesel oil fired power plants/Gas turbine /CHP with CCS/M</v>
      </c>
      <c r="F1964" s="91" t="str">
        <f>A1945</f>
        <v>Diesel oil fired power plants</v>
      </c>
      <c r="G1964" s="91" t="str">
        <f>B1953</f>
        <v xml:space="preserve">Gas turbine </v>
      </c>
      <c r="H1964" s="91" t="str">
        <f>C1963</f>
        <v>CHP with CCS</v>
      </c>
      <c r="I1964" s="70" t="str">
        <f t="shared" si="94"/>
        <v>M</v>
      </c>
      <c r="J1964" s="123" t="s">
        <v>99</v>
      </c>
      <c r="K1964" s="123" t="s">
        <v>99</v>
      </c>
      <c r="L1964" s="123" t="s">
        <v>99</v>
      </c>
      <c r="M1964" s="123" t="s">
        <v>99</v>
      </c>
      <c r="N1964" s="123" t="s">
        <v>99</v>
      </c>
      <c r="O1964" s="123" t="s">
        <v>99</v>
      </c>
      <c r="P1964" s="123" t="s">
        <v>99</v>
      </c>
      <c r="Q1964" s="123" t="s">
        <v>99</v>
      </c>
      <c r="R1964" s="123" t="s">
        <v>99</v>
      </c>
      <c r="S1964" s="123" t="s">
        <v>99</v>
      </c>
      <c r="T1964" s="123" t="s">
        <v>99</v>
      </c>
      <c r="U1964" s="123" t="s">
        <v>99</v>
      </c>
      <c r="V1964" s="123" t="s">
        <v>99</v>
      </c>
      <c r="W1964" s="123" t="s">
        <v>99</v>
      </c>
      <c r="X1964" s="123" t="s">
        <v>99</v>
      </c>
      <c r="Y1964" s="123" t="s">
        <v>99</v>
      </c>
      <c r="Z1964" s="123" t="s">
        <v>99</v>
      </c>
      <c r="AA1964" s="123" t="s">
        <v>99</v>
      </c>
      <c r="AB1964" s="123" t="s">
        <v>99</v>
      </c>
      <c r="AC1964" s="123" t="s">
        <v>99</v>
      </c>
      <c r="AD1964" s="123" t="s">
        <v>99</v>
      </c>
      <c r="AE1964" s="123">
        <v>630</v>
      </c>
      <c r="AF1964" s="123">
        <v>630</v>
      </c>
      <c r="AG1964" s="123">
        <v>630</v>
      </c>
      <c r="AH1964" s="123">
        <v>630</v>
      </c>
      <c r="AI1964" s="123">
        <v>630</v>
      </c>
      <c r="AJ1964" s="123">
        <v>630</v>
      </c>
      <c r="AK1964" s="123">
        <v>630</v>
      </c>
      <c r="AL1964" s="123">
        <v>630</v>
      </c>
      <c r="AM1964" s="123">
        <v>630</v>
      </c>
      <c r="AN1964" s="123">
        <v>630</v>
      </c>
      <c r="AO1964" s="123">
        <v>630</v>
      </c>
      <c r="AP1964" s="123">
        <v>630</v>
      </c>
      <c r="AQ1964" s="123">
        <v>630</v>
      </c>
      <c r="AR1964" s="123">
        <v>630</v>
      </c>
      <c r="AS1964" s="123">
        <v>630</v>
      </c>
      <c r="AT1964" s="123">
        <v>630</v>
      </c>
      <c r="AU1964" s="123">
        <v>630</v>
      </c>
      <c r="AV1964" s="123">
        <v>630</v>
      </c>
      <c r="AW1964" s="123">
        <v>630</v>
      </c>
      <c r="AX1964" s="124">
        <v>630</v>
      </c>
    </row>
    <row r="1965" spans="1:50">
      <c r="A1965" s="212"/>
      <c r="B1965" s="214" t="s">
        <v>46</v>
      </c>
      <c r="C1965" s="209" t="s">
        <v>36</v>
      </c>
      <c r="D1965" s="67" t="s">
        <v>24</v>
      </c>
      <c r="E1965" s="87" t="str">
        <f>A1945&amp;"/"&amp;B1965&amp;"/"&amp;C1965&amp;"/"&amp;D1965</f>
        <v>Diesel oil fired power plants/Steam turbine/Electricity only/L</v>
      </c>
      <c r="F1965" s="55" t="str">
        <f>A1945</f>
        <v>Diesel oil fired power plants</v>
      </c>
      <c r="G1965" s="55" t="str">
        <f>B1965</f>
        <v>Steam turbine</v>
      </c>
      <c r="H1965" s="55" t="str">
        <f>C1965</f>
        <v>Electricity only</v>
      </c>
      <c r="I1965" s="85" t="str">
        <f t="shared" si="94"/>
        <v>L</v>
      </c>
      <c r="J1965" s="125">
        <v>1600</v>
      </c>
      <c r="K1965" s="125">
        <v>1600</v>
      </c>
      <c r="L1965" s="125">
        <v>1600</v>
      </c>
      <c r="M1965" s="125">
        <v>1600</v>
      </c>
      <c r="N1965" s="125">
        <v>1600</v>
      </c>
      <c r="O1965" s="125">
        <v>1600</v>
      </c>
      <c r="P1965" s="125">
        <v>1600</v>
      </c>
      <c r="Q1965" s="125">
        <v>1600</v>
      </c>
      <c r="R1965" s="125">
        <v>1600</v>
      </c>
      <c r="S1965" s="125">
        <v>1600</v>
      </c>
      <c r="T1965" s="125">
        <v>1600</v>
      </c>
      <c r="U1965" s="125">
        <v>1600</v>
      </c>
      <c r="V1965" s="125">
        <v>1600</v>
      </c>
      <c r="W1965" s="125">
        <v>1600</v>
      </c>
      <c r="X1965" s="125">
        <v>1600</v>
      </c>
      <c r="Y1965" s="125">
        <v>1600</v>
      </c>
      <c r="Z1965" s="125">
        <v>1600</v>
      </c>
      <c r="AA1965" s="125">
        <v>1600</v>
      </c>
      <c r="AB1965" s="125">
        <v>1600</v>
      </c>
      <c r="AC1965" s="125">
        <v>1600</v>
      </c>
      <c r="AD1965" s="125">
        <v>1600</v>
      </c>
      <c r="AE1965" s="125">
        <v>1600</v>
      </c>
      <c r="AF1965" s="125">
        <v>1600</v>
      </c>
      <c r="AG1965" s="125">
        <v>1600</v>
      </c>
      <c r="AH1965" s="125">
        <v>1600</v>
      </c>
      <c r="AI1965" s="125">
        <v>1600</v>
      </c>
      <c r="AJ1965" s="125">
        <v>1600</v>
      </c>
      <c r="AK1965" s="125">
        <v>1600</v>
      </c>
      <c r="AL1965" s="125">
        <v>1600</v>
      </c>
      <c r="AM1965" s="125">
        <v>1600</v>
      </c>
      <c r="AN1965" s="125">
        <v>1600</v>
      </c>
      <c r="AO1965" s="125">
        <v>1600</v>
      </c>
      <c r="AP1965" s="125">
        <v>1600</v>
      </c>
      <c r="AQ1965" s="125">
        <v>1600</v>
      </c>
      <c r="AR1965" s="125">
        <v>1600</v>
      </c>
      <c r="AS1965" s="125">
        <v>1600</v>
      </c>
      <c r="AT1965" s="125">
        <v>1600</v>
      </c>
      <c r="AU1965" s="125">
        <v>1600</v>
      </c>
      <c r="AV1965" s="125">
        <v>1600</v>
      </c>
      <c r="AW1965" s="125">
        <v>1600</v>
      </c>
      <c r="AX1965" s="126">
        <v>1600</v>
      </c>
    </row>
    <row r="1966" spans="1:50">
      <c r="A1966" s="212"/>
      <c r="B1966" s="215"/>
      <c r="C1966" s="206"/>
      <c r="D1966" s="52" t="s">
        <v>25</v>
      </c>
      <c r="E1966" s="86" t="str">
        <f>A1945&amp;"/"&amp;B1965&amp;"/"&amp;C1965&amp;"/"&amp;D1966</f>
        <v>Diesel oil fired power plants/Steam turbine/Electricity only/M</v>
      </c>
      <c r="F1966" s="61" t="str">
        <f>A1945</f>
        <v>Diesel oil fired power plants</v>
      </c>
      <c r="G1966" s="61" t="str">
        <f>B1965</f>
        <v>Steam turbine</v>
      </c>
      <c r="H1966" s="61" t="str">
        <f>C1965</f>
        <v>Electricity only</v>
      </c>
      <c r="I1966" s="84" t="str">
        <f t="shared" si="94"/>
        <v>M</v>
      </c>
      <c r="J1966" s="121">
        <v>800</v>
      </c>
      <c r="K1966" s="121">
        <v>800</v>
      </c>
      <c r="L1966" s="121">
        <v>800</v>
      </c>
      <c r="M1966" s="121">
        <v>800</v>
      </c>
      <c r="N1966" s="121">
        <v>800</v>
      </c>
      <c r="O1966" s="121">
        <v>800</v>
      </c>
      <c r="P1966" s="121">
        <v>800</v>
      </c>
      <c r="Q1966" s="121">
        <v>800</v>
      </c>
      <c r="R1966" s="121">
        <v>800</v>
      </c>
      <c r="S1966" s="121">
        <v>800</v>
      </c>
      <c r="T1966" s="121">
        <v>800</v>
      </c>
      <c r="U1966" s="121">
        <v>800</v>
      </c>
      <c r="V1966" s="121">
        <v>800</v>
      </c>
      <c r="W1966" s="121">
        <v>800</v>
      </c>
      <c r="X1966" s="121">
        <v>800</v>
      </c>
      <c r="Y1966" s="121">
        <v>800</v>
      </c>
      <c r="Z1966" s="121">
        <v>800</v>
      </c>
      <c r="AA1966" s="121">
        <v>800</v>
      </c>
      <c r="AB1966" s="121">
        <v>800</v>
      </c>
      <c r="AC1966" s="121">
        <v>800</v>
      </c>
      <c r="AD1966" s="121">
        <v>800</v>
      </c>
      <c r="AE1966" s="121">
        <v>800</v>
      </c>
      <c r="AF1966" s="121">
        <v>800</v>
      </c>
      <c r="AG1966" s="121">
        <v>800</v>
      </c>
      <c r="AH1966" s="121">
        <v>800</v>
      </c>
      <c r="AI1966" s="121">
        <v>800</v>
      </c>
      <c r="AJ1966" s="121">
        <v>800</v>
      </c>
      <c r="AK1966" s="121">
        <v>800</v>
      </c>
      <c r="AL1966" s="121">
        <v>800</v>
      </c>
      <c r="AM1966" s="121">
        <v>800</v>
      </c>
      <c r="AN1966" s="121">
        <v>800</v>
      </c>
      <c r="AO1966" s="121">
        <v>800</v>
      </c>
      <c r="AP1966" s="121">
        <v>800</v>
      </c>
      <c r="AQ1966" s="121">
        <v>800</v>
      </c>
      <c r="AR1966" s="121">
        <v>800</v>
      </c>
      <c r="AS1966" s="121">
        <v>800</v>
      </c>
      <c r="AT1966" s="121">
        <v>800</v>
      </c>
      <c r="AU1966" s="121">
        <v>800</v>
      </c>
      <c r="AV1966" s="121">
        <v>800</v>
      </c>
      <c r="AW1966" s="121">
        <v>800</v>
      </c>
      <c r="AX1966" s="122">
        <v>800</v>
      </c>
    </row>
    <row r="1967" spans="1:50">
      <c r="A1967" s="212"/>
      <c r="B1967" s="215"/>
      <c r="C1967" s="216"/>
      <c r="D1967" s="52" t="s">
        <v>38</v>
      </c>
      <c r="E1967" s="86" t="str">
        <f>A1945&amp;"/"&amp;B1965&amp;"/"&amp;C1965&amp;"/"&amp;D1967</f>
        <v>Diesel oil fired power plants/Steam turbine/Electricity only/S</v>
      </c>
      <c r="F1967" s="61" t="str">
        <f>A1945</f>
        <v>Diesel oil fired power plants</v>
      </c>
      <c r="G1967" s="61" t="str">
        <f>B1965</f>
        <v>Steam turbine</v>
      </c>
      <c r="H1967" s="61" t="str">
        <f>C1965</f>
        <v>Electricity only</v>
      </c>
      <c r="I1967" s="84" t="str">
        <f t="shared" si="94"/>
        <v>S</v>
      </c>
      <c r="J1967" s="121">
        <v>400</v>
      </c>
      <c r="K1967" s="121">
        <v>400</v>
      </c>
      <c r="L1967" s="121">
        <v>400</v>
      </c>
      <c r="M1967" s="121">
        <v>400</v>
      </c>
      <c r="N1967" s="121">
        <v>400</v>
      </c>
      <c r="O1967" s="121">
        <v>400</v>
      </c>
      <c r="P1967" s="121">
        <v>400</v>
      </c>
      <c r="Q1967" s="121">
        <v>400</v>
      </c>
      <c r="R1967" s="121">
        <v>400</v>
      </c>
      <c r="S1967" s="121">
        <v>400</v>
      </c>
      <c r="T1967" s="121">
        <v>400</v>
      </c>
      <c r="U1967" s="121">
        <v>400</v>
      </c>
      <c r="V1967" s="121">
        <v>400</v>
      </c>
      <c r="W1967" s="121">
        <v>400</v>
      </c>
      <c r="X1967" s="121">
        <v>400</v>
      </c>
      <c r="Y1967" s="121">
        <v>400</v>
      </c>
      <c r="Z1967" s="121">
        <v>400</v>
      </c>
      <c r="AA1967" s="121">
        <v>400</v>
      </c>
      <c r="AB1967" s="121">
        <v>400</v>
      </c>
      <c r="AC1967" s="121">
        <v>400</v>
      </c>
      <c r="AD1967" s="121">
        <v>400</v>
      </c>
      <c r="AE1967" s="121">
        <v>400</v>
      </c>
      <c r="AF1967" s="121">
        <v>400</v>
      </c>
      <c r="AG1967" s="121">
        <v>400</v>
      </c>
      <c r="AH1967" s="121">
        <v>400</v>
      </c>
      <c r="AI1967" s="121">
        <v>400</v>
      </c>
      <c r="AJ1967" s="121">
        <v>400</v>
      </c>
      <c r="AK1967" s="121">
        <v>400</v>
      </c>
      <c r="AL1967" s="121">
        <v>400</v>
      </c>
      <c r="AM1967" s="121">
        <v>400</v>
      </c>
      <c r="AN1967" s="121">
        <v>400</v>
      </c>
      <c r="AO1967" s="121">
        <v>400</v>
      </c>
      <c r="AP1967" s="121">
        <v>400</v>
      </c>
      <c r="AQ1967" s="121">
        <v>400</v>
      </c>
      <c r="AR1967" s="121">
        <v>400</v>
      </c>
      <c r="AS1967" s="121">
        <v>400</v>
      </c>
      <c r="AT1967" s="121">
        <v>400</v>
      </c>
      <c r="AU1967" s="121">
        <v>400</v>
      </c>
      <c r="AV1967" s="121">
        <v>400</v>
      </c>
      <c r="AW1967" s="121">
        <v>400</v>
      </c>
      <c r="AX1967" s="122">
        <v>400</v>
      </c>
    </row>
    <row r="1968" spans="1:50">
      <c r="A1968" s="212"/>
      <c r="B1968" s="215"/>
      <c r="C1968" s="217" t="s">
        <v>26</v>
      </c>
      <c r="D1968" s="83" t="s">
        <v>24</v>
      </c>
      <c r="E1968" s="56" t="str">
        <f>A1945&amp;"/"&amp;B1965&amp;"/"&amp;C1968&amp;"/"&amp;D1968</f>
        <v>Diesel oil fired power plants/Steam turbine/CHP/L</v>
      </c>
      <c r="F1968" s="103" t="str">
        <f>A1945</f>
        <v>Diesel oil fired power plants</v>
      </c>
      <c r="G1968" s="103" t="str">
        <f>B1965</f>
        <v>Steam turbine</v>
      </c>
      <c r="H1968" s="103" t="str">
        <f>C1968</f>
        <v>CHP</v>
      </c>
      <c r="I1968" s="104" t="str">
        <f t="shared" si="94"/>
        <v>L</v>
      </c>
      <c r="J1968" s="127">
        <v>1280</v>
      </c>
      <c r="K1968" s="127">
        <v>1280</v>
      </c>
      <c r="L1968" s="127">
        <v>1280</v>
      </c>
      <c r="M1968" s="127">
        <v>1280</v>
      </c>
      <c r="N1968" s="127">
        <v>1280</v>
      </c>
      <c r="O1968" s="127">
        <v>1280</v>
      </c>
      <c r="P1968" s="127">
        <v>1280</v>
      </c>
      <c r="Q1968" s="127">
        <v>1280</v>
      </c>
      <c r="R1968" s="127">
        <v>1280</v>
      </c>
      <c r="S1968" s="127">
        <v>1280</v>
      </c>
      <c r="T1968" s="127">
        <v>1280</v>
      </c>
      <c r="U1968" s="127">
        <v>1280</v>
      </c>
      <c r="V1968" s="127">
        <v>1280</v>
      </c>
      <c r="W1968" s="127">
        <v>1280</v>
      </c>
      <c r="X1968" s="127">
        <v>1280</v>
      </c>
      <c r="Y1968" s="127">
        <v>1280</v>
      </c>
      <c r="Z1968" s="127">
        <v>1280</v>
      </c>
      <c r="AA1968" s="127">
        <v>1280</v>
      </c>
      <c r="AB1968" s="127">
        <v>1280</v>
      </c>
      <c r="AC1968" s="127">
        <v>1280</v>
      </c>
      <c r="AD1968" s="127">
        <v>1280</v>
      </c>
      <c r="AE1968" s="127">
        <v>1280</v>
      </c>
      <c r="AF1968" s="127">
        <v>1280</v>
      </c>
      <c r="AG1968" s="127">
        <v>1280</v>
      </c>
      <c r="AH1968" s="127">
        <v>1280</v>
      </c>
      <c r="AI1968" s="127">
        <v>1280</v>
      </c>
      <c r="AJ1968" s="127">
        <v>1280</v>
      </c>
      <c r="AK1968" s="127">
        <v>1280</v>
      </c>
      <c r="AL1968" s="127">
        <v>1280</v>
      </c>
      <c r="AM1968" s="127">
        <v>1280</v>
      </c>
      <c r="AN1968" s="127">
        <v>1280</v>
      </c>
      <c r="AO1968" s="127">
        <v>1280</v>
      </c>
      <c r="AP1968" s="127">
        <v>1280</v>
      </c>
      <c r="AQ1968" s="127">
        <v>1280</v>
      </c>
      <c r="AR1968" s="127">
        <v>1280</v>
      </c>
      <c r="AS1968" s="127">
        <v>1280</v>
      </c>
      <c r="AT1968" s="127">
        <v>1280</v>
      </c>
      <c r="AU1968" s="127">
        <v>1280</v>
      </c>
      <c r="AV1968" s="127">
        <v>1280</v>
      </c>
      <c r="AW1968" s="127">
        <v>1280</v>
      </c>
      <c r="AX1968" s="128">
        <v>1280</v>
      </c>
    </row>
    <row r="1969" spans="1:50">
      <c r="A1969" s="212"/>
      <c r="B1969" s="215"/>
      <c r="C1969" s="206"/>
      <c r="D1969" s="52" t="s">
        <v>25</v>
      </c>
      <c r="E1969" s="86" t="str">
        <f>A1945&amp;"/"&amp;B1965&amp;"/"&amp;C1968&amp;"/"&amp;D1969</f>
        <v>Diesel oil fired power plants/Steam turbine/CHP/M</v>
      </c>
      <c r="F1969" s="61" t="str">
        <f>A1945</f>
        <v>Diesel oil fired power plants</v>
      </c>
      <c r="G1969" s="61" t="str">
        <f>B1965</f>
        <v>Steam turbine</v>
      </c>
      <c r="H1969" s="61" t="str">
        <f>C1968</f>
        <v>CHP</v>
      </c>
      <c r="I1969" s="84" t="str">
        <f t="shared" si="94"/>
        <v>M</v>
      </c>
      <c r="J1969" s="121">
        <v>915.19999999999993</v>
      </c>
      <c r="K1969" s="121">
        <v>915.19999999999993</v>
      </c>
      <c r="L1969" s="121">
        <v>915.19999999999993</v>
      </c>
      <c r="M1969" s="121">
        <v>915.19999999999993</v>
      </c>
      <c r="N1969" s="121">
        <v>915.19999999999993</v>
      </c>
      <c r="O1969" s="121">
        <v>915.19999999999993</v>
      </c>
      <c r="P1969" s="121">
        <v>915.19999999999993</v>
      </c>
      <c r="Q1969" s="121">
        <v>915.19999999999993</v>
      </c>
      <c r="R1969" s="121">
        <v>915.19999999999993</v>
      </c>
      <c r="S1969" s="121">
        <v>915.19999999999993</v>
      </c>
      <c r="T1969" s="121">
        <v>915.19999999999993</v>
      </c>
      <c r="U1969" s="121">
        <v>915.19999999999993</v>
      </c>
      <c r="V1969" s="121">
        <v>915.19999999999993</v>
      </c>
      <c r="W1969" s="121">
        <v>915.19999999999993</v>
      </c>
      <c r="X1969" s="121">
        <v>915.19999999999993</v>
      </c>
      <c r="Y1969" s="121">
        <v>915.19999999999993</v>
      </c>
      <c r="Z1969" s="121">
        <v>915.19999999999993</v>
      </c>
      <c r="AA1969" s="121">
        <v>915.19999999999993</v>
      </c>
      <c r="AB1969" s="121">
        <v>915.19999999999993</v>
      </c>
      <c r="AC1969" s="121">
        <v>915.19999999999993</v>
      </c>
      <c r="AD1969" s="121">
        <v>915.19999999999993</v>
      </c>
      <c r="AE1969" s="121">
        <v>915.19999999999993</v>
      </c>
      <c r="AF1969" s="121">
        <v>915.19999999999993</v>
      </c>
      <c r="AG1969" s="121">
        <v>915.19999999999993</v>
      </c>
      <c r="AH1969" s="121">
        <v>915.19999999999993</v>
      </c>
      <c r="AI1969" s="121">
        <v>915.19999999999993</v>
      </c>
      <c r="AJ1969" s="121">
        <v>915.19999999999993</v>
      </c>
      <c r="AK1969" s="121">
        <v>915.19999999999993</v>
      </c>
      <c r="AL1969" s="121">
        <v>915.19999999999993</v>
      </c>
      <c r="AM1969" s="121">
        <v>915.19999999999993</v>
      </c>
      <c r="AN1969" s="121">
        <v>915.19999999999993</v>
      </c>
      <c r="AO1969" s="121">
        <v>915.19999999999993</v>
      </c>
      <c r="AP1969" s="121">
        <v>915.19999999999993</v>
      </c>
      <c r="AQ1969" s="121">
        <v>915.19999999999993</v>
      </c>
      <c r="AR1969" s="121">
        <v>915.19999999999993</v>
      </c>
      <c r="AS1969" s="121">
        <v>915.19999999999993</v>
      </c>
      <c r="AT1969" s="121">
        <v>915.19999999999993</v>
      </c>
      <c r="AU1969" s="121">
        <v>915.19999999999993</v>
      </c>
      <c r="AV1969" s="121">
        <v>915.19999999999993</v>
      </c>
      <c r="AW1969" s="121">
        <v>915.19999999999993</v>
      </c>
      <c r="AX1969" s="122">
        <v>915.19999999999993</v>
      </c>
    </row>
    <row r="1970" spans="1:50">
      <c r="A1970" s="212"/>
      <c r="B1970" s="215"/>
      <c r="C1970" s="216"/>
      <c r="D1970" s="106" t="s">
        <v>38</v>
      </c>
      <c r="E1970" s="107" t="str">
        <f>A1945&amp;"/"&amp;B1965&amp;"/"&amp;C1968&amp;"/"&amp;D1970</f>
        <v>Diesel oil fired power plants/Steam turbine/CHP/S</v>
      </c>
      <c r="F1970" s="108" t="str">
        <f>A1945</f>
        <v>Diesel oil fired power plants</v>
      </c>
      <c r="G1970" s="108" t="str">
        <f>B1965</f>
        <v>Steam turbine</v>
      </c>
      <c r="H1970" s="108" t="str">
        <f>C1968</f>
        <v>CHP</v>
      </c>
      <c r="I1970" s="109" t="str">
        <f t="shared" si="94"/>
        <v>S</v>
      </c>
      <c r="J1970" s="129">
        <v>617.76</v>
      </c>
      <c r="K1970" s="129">
        <v>617.76</v>
      </c>
      <c r="L1970" s="129">
        <v>617.76</v>
      </c>
      <c r="M1970" s="129">
        <v>617.76</v>
      </c>
      <c r="N1970" s="129">
        <v>617.76</v>
      </c>
      <c r="O1970" s="129">
        <v>617.76</v>
      </c>
      <c r="P1970" s="129">
        <v>617.76</v>
      </c>
      <c r="Q1970" s="129">
        <v>617.76</v>
      </c>
      <c r="R1970" s="129">
        <v>617.76</v>
      </c>
      <c r="S1970" s="129">
        <v>617.76</v>
      </c>
      <c r="T1970" s="129">
        <v>617.76</v>
      </c>
      <c r="U1970" s="129">
        <v>617.76</v>
      </c>
      <c r="V1970" s="129">
        <v>617.76</v>
      </c>
      <c r="W1970" s="129">
        <v>617.76</v>
      </c>
      <c r="X1970" s="129">
        <v>617.76</v>
      </c>
      <c r="Y1970" s="129">
        <v>617.76</v>
      </c>
      <c r="Z1970" s="129">
        <v>617.76</v>
      </c>
      <c r="AA1970" s="129">
        <v>617.76</v>
      </c>
      <c r="AB1970" s="129">
        <v>617.76</v>
      </c>
      <c r="AC1970" s="129">
        <v>617.76</v>
      </c>
      <c r="AD1970" s="129">
        <v>617.76</v>
      </c>
      <c r="AE1970" s="129">
        <v>617.76</v>
      </c>
      <c r="AF1970" s="129">
        <v>617.76</v>
      </c>
      <c r="AG1970" s="129">
        <v>617.76</v>
      </c>
      <c r="AH1970" s="129">
        <v>617.76</v>
      </c>
      <c r="AI1970" s="129">
        <v>617.76</v>
      </c>
      <c r="AJ1970" s="129">
        <v>617.76</v>
      </c>
      <c r="AK1970" s="129">
        <v>617.76</v>
      </c>
      <c r="AL1970" s="129">
        <v>617.76</v>
      </c>
      <c r="AM1970" s="129">
        <v>617.76</v>
      </c>
      <c r="AN1970" s="129">
        <v>617.76</v>
      </c>
      <c r="AO1970" s="129">
        <v>617.76</v>
      </c>
      <c r="AP1970" s="129">
        <v>617.76</v>
      </c>
      <c r="AQ1970" s="129">
        <v>617.76</v>
      </c>
      <c r="AR1970" s="129">
        <v>617.76</v>
      </c>
      <c r="AS1970" s="129">
        <v>617.76</v>
      </c>
      <c r="AT1970" s="129">
        <v>617.76</v>
      </c>
      <c r="AU1970" s="129">
        <v>617.76</v>
      </c>
      <c r="AV1970" s="129">
        <v>617.76</v>
      </c>
      <c r="AW1970" s="129">
        <v>617.76</v>
      </c>
      <c r="AX1970" s="130">
        <v>617.76</v>
      </c>
    </row>
    <row r="1971" spans="1:50">
      <c r="A1971" s="212"/>
      <c r="B1971" s="215"/>
      <c r="C1971" s="217" t="s">
        <v>42</v>
      </c>
      <c r="D1971" s="83" t="s">
        <v>24</v>
      </c>
      <c r="E1971" s="56" t="str">
        <f>A1945&amp;"/"&amp;B1965&amp;"/"&amp;C1971&amp;"/"&amp;D1971</f>
        <v>Diesel oil fired power plants/Steam turbine/Electricity only with CCS/L</v>
      </c>
      <c r="F1971" s="103" t="str">
        <f>A1945</f>
        <v>Diesel oil fired power plants</v>
      </c>
      <c r="G1971" s="103" t="str">
        <f>B1965</f>
        <v>Steam turbine</v>
      </c>
      <c r="H1971" s="103" t="str">
        <f>C1971</f>
        <v>Electricity only with CCS</v>
      </c>
      <c r="I1971" s="104" t="str">
        <f t="shared" si="94"/>
        <v>L</v>
      </c>
      <c r="J1971" s="127" t="s">
        <v>99</v>
      </c>
      <c r="K1971" s="127" t="s">
        <v>99</v>
      </c>
      <c r="L1971" s="127" t="s">
        <v>99</v>
      </c>
      <c r="M1971" s="127" t="s">
        <v>99</v>
      </c>
      <c r="N1971" s="127" t="s">
        <v>99</v>
      </c>
      <c r="O1971" s="127" t="s">
        <v>99</v>
      </c>
      <c r="P1971" s="127" t="s">
        <v>99</v>
      </c>
      <c r="Q1971" s="127" t="s">
        <v>99</v>
      </c>
      <c r="R1971" s="127" t="s">
        <v>99</v>
      </c>
      <c r="S1971" s="127" t="s">
        <v>99</v>
      </c>
      <c r="T1971" s="127" t="s">
        <v>99</v>
      </c>
      <c r="U1971" s="127" t="s">
        <v>99</v>
      </c>
      <c r="V1971" s="127" t="s">
        <v>99</v>
      </c>
      <c r="W1971" s="127" t="s">
        <v>99</v>
      </c>
      <c r="X1971" s="127" t="s">
        <v>99</v>
      </c>
      <c r="Y1971" s="127" t="s">
        <v>99</v>
      </c>
      <c r="Z1971" s="127" t="s">
        <v>99</v>
      </c>
      <c r="AA1971" s="127" t="s">
        <v>99</v>
      </c>
      <c r="AB1971" s="127" t="s">
        <v>99</v>
      </c>
      <c r="AC1971" s="127" t="s">
        <v>99</v>
      </c>
      <c r="AD1971" s="127" t="s">
        <v>99</v>
      </c>
      <c r="AE1971" s="127">
        <v>1600</v>
      </c>
      <c r="AF1971" s="127">
        <v>1600</v>
      </c>
      <c r="AG1971" s="127">
        <v>1600</v>
      </c>
      <c r="AH1971" s="127">
        <v>1600</v>
      </c>
      <c r="AI1971" s="127">
        <v>1600</v>
      </c>
      <c r="AJ1971" s="127">
        <v>1600</v>
      </c>
      <c r="AK1971" s="127">
        <v>1600</v>
      </c>
      <c r="AL1971" s="127">
        <v>1600</v>
      </c>
      <c r="AM1971" s="127">
        <v>1600</v>
      </c>
      <c r="AN1971" s="127">
        <v>1600</v>
      </c>
      <c r="AO1971" s="127">
        <v>1600</v>
      </c>
      <c r="AP1971" s="127">
        <v>1600</v>
      </c>
      <c r="AQ1971" s="127">
        <v>1600</v>
      </c>
      <c r="AR1971" s="127">
        <v>1600</v>
      </c>
      <c r="AS1971" s="127">
        <v>1600</v>
      </c>
      <c r="AT1971" s="127">
        <v>1600</v>
      </c>
      <c r="AU1971" s="127">
        <v>1600</v>
      </c>
      <c r="AV1971" s="127">
        <v>1600</v>
      </c>
      <c r="AW1971" s="127">
        <v>1600</v>
      </c>
      <c r="AX1971" s="128">
        <v>1600</v>
      </c>
    </row>
    <row r="1972" spans="1:50">
      <c r="A1972" s="212"/>
      <c r="B1972" s="215"/>
      <c r="C1972" s="216"/>
      <c r="D1972" s="106" t="s">
        <v>25</v>
      </c>
      <c r="E1972" s="107" t="str">
        <f>A1945&amp;"/"&amp;B1965&amp;"/"&amp;C1971&amp;"/"&amp;D1972</f>
        <v>Diesel oil fired power plants/Steam turbine/Electricity only with CCS/M</v>
      </c>
      <c r="F1972" s="108" t="str">
        <f>A1945</f>
        <v>Diesel oil fired power plants</v>
      </c>
      <c r="G1972" s="108" t="str">
        <f>B1965</f>
        <v>Steam turbine</v>
      </c>
      <c r="H1972" s="108" t="str">
        <f>C1971</f>
        <v>Electricity only with CCS</v>
      </c>
      <c r="I1972" s="109" t="str">
        <f t="shared" si="94"/>
        <v>M</v>
      </c>
      <c r="J1972" s="129" t="s">
        <v>99</v>
      </c>
      <c r="K1972" s="129" t="s">
        <v>99</v>
      </c>
      <c r="L1972" s="129" t="s">
        <v>99</v>
      </c>
      <c r="M1972" s="129" t="s">
        <v>99</v>
      </c>
      <c r="N1972" s="129" t="s">
        <v>99</v>
      </c>
      <c r="O1972" s="129" t="s">
        <v>99</v>
      </c>
      <c r="P1972" s="129" t="s">
        <v>99</v>
      </c>
      <c r="Q1972" s="129" t="s">
        <v>99</v>
      </c>
      <c r="R1972" s="129" t="s">
        <v>99</v>
      </c>
      <c r="S1972" s="129" t="s">
        <v>99</v>
      </c>
      <c r="T1972" s="129" t="s">
        <v>99</v>
      </c>
      <c r="U1972" s="129" t="s">
        <v>99</v>
      </c>
      <c r="V1972" s="129" t="s">
        <v>99</v>
      </c>
      <c r="W1972" s="129" t="s">
        <v>99</v>
      </c>
      <c r="X1972" s="129" t="s">
        <v>99</v>
      </c>
      <c r="Y1972" s="129" t="s">
        <v>99</v>
      </c>
      <c r="Z1972" s="129" t="s">
        <v>99</v>
      </c>
      <c r="AA1972" s="129" t="s">
        <v>99</v>
      </c>
      <c r="AB1972" s="129" t="s">
        <v>99</v>
      </c>
      <c r="AC1972" s="129" t="s">
        <v>99</v>
      </c>
      <c r="AD1972" s="129" t="s">
        <v>99</v>
      </c>
      <c r="AE1972" s="129">
        <v>800</v>
      </c>
      <c r="AF1972" s="129">
        <v>800</v>
      </c>
      <c r="AG1972" s="129">
        <v>800</v>
      </c>
      <c r="AH1972" s="129">
        <v>800</v>
      </c>
      <c r="AI1972" s="129">
        <v>800</v>
      </c>
      <c r="AJ1972" s="129">
        <v>800</v>
      </c>
      <c r="AK1972" s="129">
        <v>800</v>
      </c>
      <c r="AL1972" s="129">
        <v>800</v>
      </c>
      <c r="AM1972" s="129">
        <v>800</v>
      </c>
      <c r="AN1972" s="129">
        <v>800</v>
      </c>
      <c r="AO1972" s="129">
        <v>800</v>
      </c>
      <c r="AP1972" s="129">
        <v>800</v>
      </c>
      <c r="AQ1972" s="129">
        <v>800</v>
      </c>
      <c r="AR1972" s="129">
        <v>800</v>
      </c>
      <c r="AS1972" s="129">
        <v>800</v>
      </c>
      <c r="AT1972" s="129">
        <v>800</v>
      </c>
      <c r="AU1972" s="129">
        <v>800</v>
      </c>
      <c r="AV1972" s="129">
        <v>800</v>
      </c>
      <c r="AW1972" s="129">
        <v>800</v>
      </c>
      <c r="AX1972" s="130">
        <v>800</v>
      </c>
    </row>
    <row r="1973" spans="1:50">
      <c r="A1973" s="212"/>
      <c r="B1973" s="215"/>
      <c r="C1973" s="217" t="s">
        <v>43</v>
      </c>
      <c r="D1973" s="52" t="s">
        <v>24</v>
      </c>
      <c r="E1973" s="86" t="str">
        <f>A1945&amp;"/"&amp;B1965&amp;"/"&amp;C1973&amp;"/"&amp;D1973</f>
        <v>Diesel oil fired power plants/Steam turbine/CHP with CCS/L</v>
      </c>
      <c r="F1973" s="61" t="str">
        <f>A1945</f>
        <v>Diesel oil fired power plants</v>
      </c>
      <c r="G1973" s="61" t="str">
        <f>B1965</f>
        <v>Steam turbine</v>
      </c>
      <c r="H1973" s="61" t="str">
        <f>C1973</f>
        <v>CHP with CCS</v>
      </c>
      <c r="I1973" s="84" t="str">
        <f t="shared" si="94"/>
        <v>L</v>
      </c>
      <c r="J1973" s="121" t="s">
        <v>99</v>
      </c>
      <c r="K1973" s="121" t="s">
        <v>99</v>
      </c>
      <c r="L1973" s="121" t="s">
        <v>99</v>
      </c>
      <c r="M1973" s="121" t="s">
        <v>99</v>
      </c>
      <c r="N1973" s="121" t="s">
        <v>99</v>
      </c>
      <c r="O1973" s="121" t="s">
        <v>99</v>
      </c>
      <c r="P1973" s="121" t="s">
        <v>99</v>
      </c>
      <c r="Q1973" s="121" t="s">
        <v>99</v>
      </c>
      <c r="R1973" s="121" t="s">
        <v>99</v>
      </c>
      <c r="S1973" s="121" t="s">
        <v>99</v>
      </c>
      <c r="T1973" s="121" t="s">
        <v>99</v>
      </c>
      <c r="U1973" s="121" t="s">
        <v>99</v>
      </c>
      <c r="V1973" s="121" t="s">
        <v>99</v>
      </c>
      <c r="W1973" s="121" t="s">
        <v>99</v>
      </c>
      <c r="X1973" s="121" t="s">
        <v>99</v>
      </c>
      <c r="Y1973" s="121" t="s">
        <v>99</v>
      </c>
      <c r="Z1973" s="121" t="s">
        <v>99</v>
      </c>
      <c r="AA1973" s="121" t="s">
        <v>99</v>
      </c>
      <c r="AB1973" s="121" t="s">
        <v>99</v>
      </c>
      <c r="AC1973" s="121" t="s">
        <v>99</v>
      </c>
      <c r="AD1973" s="121" t="s">
        <v>99</v>
      </c>
      <c r="AE1973" s="121">
        <v>1280</v>
      </c>
      <c r="AF1973" s="121">
        <v>1280</v>
      </c>
      <c r="AG1973" s="121">
        <v>1280</v>
      </c>
      <c r="AH1973" s="121">
        <v>1280</v>
      </c>
      <c r="AI1973" s="121">
        <v>1280</v>
      </c>
      <c r="AJ1973" s="121">
        <v>1280</v>
      </c>
      <c r="AK1973" s="121">
        <v>1280</v>
      </c>
      <c r="AL1973" s="121">
        <v>1280</v>
      </c>
      <c r="AM1973" s="121">
        <v>1280</v>
      </c>
      <c r="AN1973" s="121">
        <v>1280</v>
      </c>
      <c r="AO1973" s="121">
        <v>1280</v>
      </c>
      <c r="AP1973" s="121">
        <v>1280</v>
      </c>
      <c r="AQ1973" s="121">
        <v>1280</v>
      </c>
      <c r="AR1973" s="121">
        <v>1280</v>
      </c>
      <c r="AS1973" s="121">
        <v>1280</v>
      </c>
      <c r="AT1973" s="121">
        <v>1280</v>
      </c>
      <c r="AU1973" s="121">
        <v>1280</v>
      </c>
      <c r="AV1973" s="121">
        <v>1280</v>
      </c>
      <c r="AW1973" s="121">
        <v>1280</v>
      </c>
      <c r="AX1973" s="122">
        <v>1280</v>
      </c>
    </row>
    <row r="1974" spans="1:50">
      <c r="A1974" s="212"/>
      <c r="B1974" s="218"/>
      <c r="C1974" s="210"/>
      <c r="D1974" s="93" t="s">
        <v>25</v>
      </c>
      <c r="E1974" s="73" t="str">
        <f>A1945&amp;"/"&amp;B1965&amp;"/"&amp;C1973&amp;"/"&amp;D1974</f>
        <v>Diesel oil fired power plants/Steam turbine/CHP with CCS/M</v>
      </c>
      <c r="F1974" s="91" t="str">
        <f>A1945</f>
        <v>Diesel oil fired power plants</v>
      </c>
      <c r="G1974" s="91" t="str">
        <f>B1965</f>
        <v>Steam turbine</v>
      </c>
      <c r="H1974" s="91" t="str">
        <f>C1973</f>
        <v>CHP with CCS</v>
      </c>
      <c r="I1974" s="70" t="str">
        <f t="shared" si="94"/>
        <v>M</v>
      </c>
      <c r="J1974" s="123" t="s">
        <v>99</v>
      </c>
      <c r="K1974" s="123" t="s">
        <v>99</v>
      </c>
      <c r="L1974" s="123" t="s">
        <v>99</v>
      </c>
      <c r="M1974" s="123" t="s">
        <v>99</v>
      </c>
      <c r="N1974" s="123" t="s">
        <v>99</v>
      </c>
      <c r="O1974" s="123" t="s">
        <v>99</v>
      </c>
      <c r="P1974" s="123" t="s">
        <v>99</v>
      </c>
      <c r="Q1974" s="123" t="s">
        <v>99</v>
      </c>
      <c r="R1974" s="123" t="s">
        <v>99</v>
      </c>
      <c r="S1974" s="123" t="s">
        <v>99</v>
      </c>
      <c r="T1974" s="123" t="s">
        <v>99</v>
      </c>
      <c r="U1974" s="123" t="s">
        <v>99</v>
      </c>
      <c r="V1974" s="123" t="s">
        <v>99</v>
      </c>
      <c r="W1974" s="123" t="s">
        <v>99</v>
      </c>
      <c r="X1974" s="123" t="s">
        <v>99</v>
      </c>
      <c r="Y1974" s="123" t="s">
        <v>99</v>
      </c>
      <c r="Z1974" s="123" t="s">
        <v>99</v>
      </c>
      <c r="AA1974" s="123" t="s">
        <v>99</v>
      </c>
      <c r="AB1974" s="123" t="s">
        <v>99</v>
      </c>
      <c r="AC1974" s="123" t="s">
        <v>99</v>
      </c>
      <c r="AD1974" s="123" t="s">
        <v>99</v>
      </c>
      <c r="AE1974" s="123">
        <v>915.19999999999993</v>
      </c>
      <c r="AF1974" s="123">
        <v>915.19999999999993</v>
      </c>
      <c r="AG1974" s="123">
        <v>915.19999999999993</v>
      </c>
      <c r="AH1974" s="123">
        <v>915.19999999999993</v>
      </c>
      <c r="AI1974" s="123">
        <v>915.19999999999993</v>
      </c>
      <c r="AJ1974" s="123">
        <v>915.19999999999993</v>
      </c>
      <c r="AK1974" s="123">
        <v>915.19999999999993</v>
      </c>
      <c r="AL1974" s="123">
        <v>915.19999999999993</v>
      </c>
      <c r="AM1974" s="123">
        <v>915.19999999999993</v>
      </c>
      <c r="AN1974" s="123">
        <v>915.19999999999993</v>
      </c>
      <c r="AO1974" s="123">
        <v>915.19999999999993</v>
      </c>
      <c r="AP1974" s="123">
        <v>915.19999999999993</v>
      </c>
      <c r="AQ1974" s="123">
        <v>915.19999999999993</v>
      </c>
      <c r="AR1974" s="123">
        <v>915.19999999999993</v>
      </c>
      <c r="AS1974" s="123">
        <v>915.19999999999993</v>
      </c>
      <c r="AT1974" s="123">
        <v>915.19999999999993</v>
      </c>
      <c r="AU1974" s="123">
        <v>915.19999999999993</v>
      </c>
      <c r="AV1974" s="123">
        <v>915.19999999999993</v>
      </c>
      <c r="AW1974" s="123">
        <v>915.19999999999993</v>
      </c>
      <c r="AX1974" s="124">
        <v>915.19999999999993</v>
      </c>
    </row>
    <row r="1975" spans="1:50">
      <c r="A1975" s="212"/>
      <c r="B1975" s="214" t="s">
        <v>52</v>
      </c>
      <c r="C1975" s="209" t="s">
        <v>36</v>
      </c>
      <c r="D1975" s="67" t="s">
        <v>38</v>
      </c>
      <c r="E1975" s="87" t="str">
        <f>A1945&amp;"/"&amp;B1975&amp;"/"&amp;C1975&amp;"/"&amp;D1975</f>
        <v>Diesel oil fired power plants/Internal combustion engine/Electricity only/S</v>
      </c>
      <c r="F1975" s="55" t="str">
        <f>A1945</f>
        <v>Diesel oil fired power plants</v>
      </c>
      <c r="G1975" s="55" t="str">
        <f>B1975</f>
        <v>Internal combustion engine</v>
      </c>
      <c r="H1975" s="55" t="str">
        <f>C1975</f>
        <v>Electricity only</v>
      </c>
      <c r="I1975" s="85" t="str">
        <f t="shared" si="94"/>
        <v>S</v>
      </c>
      <c r="J1975" s="125">
        <v>50</v>
      </c>
      <c r="K1975" s="125">
        <v>50</v>
      </c>
      <c r="L1975" s="125">
        <v>50</v>
      </c>
      <c r="M1975" s="125">
        <v>50</v>
      </c>
      <c r="N1975" s="125">
        <v>50</v>
      </c>
      <c r="O1975" s="125">
        <v>50</v>
      </c>
      <c r="P1975" s="125">
        <v>50</v>
      </c>
      <c r="Q1975" s="125">
        <v>50</v>
      </c>
      <c r="R1975" s="125">
        <v>50</v>
      </c>
      <c r="S1975" s="125">
        <v>50</v>
      </c>
      <c r="T1975" s="125">
        <v>50</v>
      </c>
      <c r="U1975" s="125">
        <v>50</v>
      </c>
      <c r="V1975" s="125">
        <v>50</v>
      </c>
      <c r="W1975" s="125">
        <v>50</v>
      </c>
      <c r="X1975" s="125">
        <v>50</v>
      </c>
      <c r="Y1975" s="125">
        <v>50</v>
      </c>
      <c r="Z1975" s="125">
        <v>50</v>
      </c>
      <c r="AA1975" s="125">
        <v>50</v>
      </c>
      <c r="AB1975" s="125">
        <v>50</v>
      </c>
      <c r="AC1975" s="125">
        <v>50</v>
      </c>
      <c r="AD1975" s="125">
        <v>50</v>
      </c>
      <c r="AE1975" s="125">
        <v>50</v>
      </c>
      <c r="AF1975" s="125">
        <v>50</v>
      </c>
      <c r="AG1975" s="125">
        <v>50</v>
      </c>
      <c r="AH1975" s="125">
        <v>50</v>
      </c>
      <c r="AI1975" s="125">
        <v>50</v>
      </c>
      <c r="AJ1975" s="125">
        <v>50</v>
      </c>
      <c r="AK1975" s="125">
        <v>50</v>
      </c>
      <c r="AL1975" s="125">
        <v>50</v>
      </c>
      <c r="AM1975" s="125">
        <v>50</v>
      </c>
      <c r="AN1975" s="125">
        <v>50</v>
      </c>
      <c r="AO1975" s="125">
        <v>50</v>
      </c>
      <c r="AP1975" s="125">
        <v>50</v>
      </c>
      <c r="AQ1975" s="125">
        <v>50</v>
      </c>
      <c r="AR1975" s="125">
        <v>50</v>
      </c>
      <c r="AS1975" s="125">
        <v>50</v>
      </c>
      <c r="AT1975" s="125">
        <v>50</v>
      </c>
      <c r="AU1975" s="125">
        <v>50</v>
      </c>
      <c r="AV1975" s="125">
        <v>50</v>
      </c>
      <c r="AW1975" s="125">
        <v>50</v>
      </c>
      <c r="AX1975" s="126">
        <v>50</v>
      </c>
    </row>
    <row r="1976" spans="1:50">
      <c r="A1976" s="212"/>
      <c r="B1976" s="215"/>
      <c r="C1976" s="216"/>
      <c r="D1976" s="106" t="s">
        <v>47</v>
      </c>
      <c r="E1976" s="86" t="str">
        <f>A1945&amp;"/"&amp;B1975&amp;"/"&amp;C1975&amp;"/"&amp;D1976</f>
        <v>Diesel oil fired power plants/Internal combustion engine/Electricity only/XS</v>
      </c>
      <c r="F1976" s="61" t="str">
        <f>A1945</f>
        <v>Diesel oil fired power plants</v>
      </c>
      <c r="G1976" s="61" t="str">
        <f>B1975</f>
        <v>Internal combustion engine</v>
      </c>
      <c r="H1976" s="61" t="str">
        <f>C1975</f>
        <v>Electricity only</v>
      </c>
      <c r="I1976" s="84" t="str">
        <f t="shared" si="94"/>
        <v>XS</v>
      </c>
      <c r="J1976" s="121">
        <v>0.1</v>
      </c>
      <c r="K1976" s="121">
        <v>0.1</v>
      </c>
      <c r="L1976" s="121">
        <v>0.1</v>
      </c>
      <c r="M1976" s="121">
        <v>0.1</v>
      </c>
      <c r="N1976" s="121">
        <v>0.1</v>
      </c>
      <c r="O1976" s="121">
        <v>0.1</v>
      </c>
      <c r="P1976" s="121">
        <v>0.1</v>
      </c>
      <c r="Q1976" s="121">
        <v>0.1</v>
      </c>
      <c r="R1976" s="121">
        <v>0.1</v>
      </c>
      <c r="S1976" s="121">
        <v>0.1</v>
      </c>
      <c r="T1976" s="121">
        <v>0.1</v>
      </c>
      <c r="U1976" s="121">
        <v>0.1</v>
      </c>
      <c r="V1976" s="121">
        <v>0.1</v>
      </c>
      <c r="W1976" s="121">
        <v>0.1</v>
      </c>
      <c r="X1976" s="121">
        <v>0.1</v>
      </c>
      <c r="Y1976" s="121">
        <v>0.1</v>
      </c>
      <c r="Z1976" s="121">
        <v>0.1</v>
      </c>
      <c r="AA1976" s="121">
        <v>0.1</v>
      </c>
      <c r="AB1976" s="121">
        <v>0.1</v>
      </c>
      <c r="AC1976" s="121">
        <v>0.1</v>
      </c>
      <c r="AD1976" s="121">
        <v>0.1</v>
      </c>
      <c r="AE1976" s="121">
        <v>0.1</v>
      </c>
      <c r="AF1976" s="121">
        <v>0.1</v>
      </c>
      <c r="AG1976" s="121">
        <v>0.1</v>
      </c>
      <c r="AH1976" s="121">
        <v>0.1</v>
      </c>
      <c r="AI1976" s="121">
        <v>0.1</v>
      </c>
      <c r="AJ1976" s="121">
        <v>0.1</v>
      </c>
      <c r="AK1976" s="121">
        <v>0.1</v>
      </c>
      <c r="AL1976" s="121">
        <v>0.1</v>
      </c>
      <c r="AM1976" s="121">
        <v>0.1</v>
      </c>
      <c r="AN1976" s="121">
        <v>0.1</v>
      </c>
      <c r="AO1976" s="121">
        <v>0.1</v>
      </c>
      <c r="AP1976" s="121">
        <v>0.1</v>
      </c>
      <c r="AQ1976" s="121">
        <v>0.1</v>
      </c>
      <c r="AR1976" s="121">
        <v>0.1</v>
      </c>
      <c r="AS1976" s="121">
        <v>0.1</v>
      </c>
      <c r="AT1976" s="121">
        <v>0.1</v>
      </c>
      <c r="AU1976" s="121">
        <v>0.1</v>
      </c>
      <c r="AV1976" s="121">
        <v>0.1</v>
      </c>
      <c r="AW1976" s="121">
        <v>0.1</v>
      </c>
      <c r="AX1976" s="122">
        <v>0.1</v>
      </c>
    </row>
    <row r="1977" spans="1:50">
      <c r="A1977" s="212"/>
      <c r="B1977" s="215"/>
      <c r="C1977" s="206" t="s">
        <v>26</v>
      </c>
      <c r="D1977" s="52" t="s">
        <v>38</v>
      </c>
      <c r="E1977" s="56" t="str">
        <f>A1945&amp;"/"&amp;B1975&amp;"/"&amp;C1977&amp;"/"&amp;D1977</f>
        <v>Diesel oil fired power plants/Internal combustion engine/CHP/S</v>
      </c>
      <c r="F1977" s="103" t="str">
        <f>A1945</f>
        <v>Diesel oil fired power plants</v>
      </c>
      <c r="G1977" s="103" t="str">
        <f>B1975</f>
        <v>Internal combustion engine</v>
      </c>
      <c r="H1977" s="103" t="str">
        <f>C1977</f>
        <v>CHP</v>
      </c>
      <c r="I1977" s="104" t="str">
        <f t="shared" si="94"/>
        <v>S</v>
      </c>
      <c r="J1977" s="127">
        <v>100</v>
      </c>
      <c r="K1977" s="127">
        <v>100</v>
      </c>
      <c r="L1977" s="127">
        <v>100</v>
      </c>
      <c r="M1977" s="127">
        <v>100</v>
      </c>
      <c r="N1977" s="127">
        <v>100</v>
      </c>
      <c r="O1977" s="127">
        <v>100</v>
      </c>
      <c r="P1977" s="127">
        <v>100</v>
      </c>
      <c r="Q1977" s="127">
        <v>100</v>
      </c>
      <c r="R1977" s="127">
        <v>100</v>
      </c>
      <c r="S1977" s="127">
        <v>100</v>
      </c>
      <c r="T1977" s="127">
        <v>100</v>
      </c>
      <c r="U1977" s="127">
        <v>100</v>
      </c>
      <c r="V1977" s="127">
        <v>100</v>
      </c>
      <c r="W1977" s="127">
        <v>100</v>
      </c>
      <c r="X1977" s="127">
        <v>100</v>
      </c>
      <c r="Y1977" s="127">
        <v>100</v>
      </c>
      <c r="Z1977" s="127">
        <v>100</v>
      </c>
      <c r="AA1977" s="127">
        <v>100</v>
      </c>
      <c r="AB1977" s="127">
        <v>100</v>
      </c>
      <c r="AC1977" s="127">
        <v>100</v>
      </c>
      <c r="AD1977" s="127">
        <v>100</v>
      </c>
      <c r="AE1977" s="127">
        <v>100</v>
      </c>
      <c r="AF1977" s="127">
        <v>100</v>
      </c>
      <c r="AG1977" s="127">
        <v>100</v>
      </c>
      <c r="AH1977" s="127">
        <v>100</v>
      </c>
      <c r="AI1977" s="127">
        <v>100</v>
      </c>
      <c r="AJ1977" s="127">
        <v>100</v>
      </c>
      <c r="AK1977" s="127">
        <v>100</v>
      </c>
      <c r="AL1977" s="127">
        <v>100</v>
      </c>
      <c r="AM1977" s="127">
        <v>100</v>
      </c>
      <c r="AN1977" s="127">
        <v>100</v>
      </c>
      <c r="AO1977" s="127">
        <v>100</v>
      </c>
      <c r="AP1977" s="127">
        <v>100</v>
      </c>
      <c r="AQ1977" s="127">
        <v>100</v>
      </c>
      <c r="AR1977" s="127">
        <v>100</v>
      </c>
      <c r="AS1977" s="127">
        <v>100</v>
      </c>
      <c r="AT1977" s="127">
        <v>100</v>
      </c>
      <c r="AU1977" s="127">
        <v>100</v>
      </c>
      <c r="AV1977" s="127">
        <v>100</v>
      </c>
      <c r="AW1977" s="127">
        <v>100</v>
      </c>
      <c r="AX1977" s="128">
        <v>100</v>
      </c>
    </row>
    <row r="1978" spans="1:50">
      <c r="A1978" s="213"/>
      <c r="B1978" s="218"/>
      <c r="C1978" s="210"/>
      <c r="D1978" s="93" t="s">
        <v>47</v>
      </c>
      <c r="E1978" s="73" t="str">
        <f>A1945&amp;"/"&amp;B1975&amp;"/"&amp;C1977&amp;"/"&amp;D1978</f>
        <v>Diesel oil fired power plants/Internal combustion engine/CHP/XS</v>
      </c>
      <c r="F1978" s="91" t="str">
        <f>A1945</f>
        <v>Diesel oil fired power plants</v>
      </c>
      <c r="G1978" s="91" t="str">
        <f>B1975</f>
        <v>Internal combustion engine</v>
      </c>
      <c r="H1978" s="91" t="str">
        <f>C1977</f>
        <v>CHP</v>
      </c>
      <c r="I1978" s="70" t="str">
        <f t="shared" si="94"/>
        <v>XS</v>
      </c>
      <c r="J1978" s="123">
        <v>0.2</v>
      </c>
      <c r="K1978" s="123">
        <v>0.2</v>
      </c>
      <c r="L1978" s="123">
        <v>0.2</v>
      </c>
      <c r="M1978" s="123">
        <v>0.2</v>
      </c>
      <c r="N1978" s="123">
        <v>0.2</v>
      </c>
      <c r="O1978" s="123">
        <v>0.2</v>
      </c>
      <c r="P1978" s="123">
        <v>0.2</v>
      </c>
      <c r="Q1978" s="123">
        <v>0.2</v>
      </c>
      <c r="R1978" s="123">
        <v>0.2</v>
      </c>
      <c r="S1978" s="123">
        <v>0.2</v>
      </c>
      <c r="T1978" s="123">
        <v>0.2</v>
      </c>
      <c r="U1978" s="123">
        <v>0.2</v>
      </c>
      <c r="V1978" s="123">
        <v>0.2</v>
      </c>
      <c r="W1978" s="123">
        <v>0.2</v>
      </c>
      <c r="X1978" s="123">
        <v>0.2</v>
      </c>
      <c r="Y1978" s="123">
        <v>0.2</v>
      </c>
      <c r="Z1978" s="123">
        <v>0.2</v>
      </c>
      <c r="AA1978" s="123">
        <v>0.2</v>
      </c>
      <c r="AB1978" s="123">
        <v>0.2</v>
      </c>
      <c r="AC1978" s="123">
        <v>0.2</v>
      </c>
      <c r="AD1978" s="123">
        <v>0.2</v>
      </c>
      <c r="AE1978" s="123">
        <v>0.2</v>
      </c>
      <c r="AF1978" s="123">
        <v>0.2</v>
      </c>
      <c r="AG1978" s="123">
        <v>0.2</v>
      </c>
      <c r="AH1978" s="123">
        <v>0.2</v>
      </c>
      <c r="AI1978" s="123">
        <v>0.2</v>
      </c>
      <c r="AJ1978" s="123">
        <v>0.2</v>
      </c>
      <c r="AK1978" s="123">
        <v>0.2</v>
      </c>
      <c r="AL1978" s="123">
        <v>0.2</v>
      </c>
      <c r="AM1978" s="123">
        <v>0.2</v>
      </c>
      <c r="AN1978" s="123">
        <v>0.2</v>
      </c>
      <c r="AO1978" s="123">
        <v>0.2</v>
      </c>
      <c r="AP1978" s="123">
        <v>0.2</v>
      </c>
      <c r="AQ1978" s="123">
        <v>0.2</v>
      </c>
      <c r="AR1978" s="123">
        <v>0.2</v>
      </c>
      <c r="AS1978" s="123">
        <v>0.2</v>
      </c>
      <c r="AT1978" s="123">
        <v>0.2</v>
      </c>
      <c r="AU1978" s="123">
        <v>0.2</v>
      </c>
      <c r="AV1978" s="123">
        <v>0.2</v>
      </c>
      <c r="AW1978" s="123">
        <v>0.2</v>
      </c>
      <c r="AX1978" s="124">
        <v>0.2</v>
      </c>
    </row>
    <row r="1979" spans="1:50">
      <c r="A1979" s="211" t="s">
        <v>56</v>
      </c>
      <c r="B1979" s="214" t="s">
        <v>41</v>
      </c>
      <c r="C1979" s="209" t="s">
        <v>36</v>
      </c>
      <c r="D1979" s="67" t="s">
        <v>24</v>
      </c>
      <c r="E1979" s="87" t="str">
        <f>A1979&amp;"/"&amp;B1979&amp;"/"&amp;C1979&amp;"/"&amp;D1979</f>
        <v>Fuel oil fired power plants/Integrated gasification combined cycle/Electricity only/L</v>
      </c>
      <c r="F1979" s="55" t="str">
        <f>A1979</f>
        <v>Fuel oil fired power plants</v>
      </c>
      <c r="G1979" s="55" t="str">
        <f>B1979</f>
        <v>Integrated gasification combined cycle</v>
      </c>
      <c r="H1979" s="55" t="str">
        <f>C1979</f>
        <v>Electricity only</v>
      </c>
      <c r="I1979" s="85" t="str">
        <f t="shared" si="94"/>
        <v>L</v>
      </c>
      <c r="J1979" s="125">
        <v>6450</v>
      </c>
      <c r="K1979" s="125">
        <v>6450</v>
      </c>
      <c r="L1979" s="125">
        <v>6450</v>
      </c>
      <c r="M1979" s="125">
        <v>6450</v>
      </c>
      <c r="N1979" s="125">
        <v>6450</v>
      </c>
      <c r="O1979" s="125">
        <v>6450</v>
      </c>
      <c r="P1979" s="125">
        <v>6450</v>
      </c>
      <c r="Q1979" s="125">
        <v>6450</v>
      </c>
      <c r="R1979" s="125">
        <v>6450</v>
      </c>
      <c r="S1979" s="125">
        <v>6450</v>
      </c>
      <c r="T1979" s="125">
        <v>6450</v>
      </c>
      <c r="U1979" s="125">
        <v>6450</v>
      </c>
      <c r="V1979" s="125">
        <v>6450</v>
      </c>
      <c r="W1979" s="125">
        <v>6450</v>
      </c>
      <c r="X1979" s="125">
        <v>6450</v>
      </c>
      <c r="Y1979" s="125">
        <v>6450</v>
      </c>
      <c r="Z1979" s="125">
        <v>6450</v>
      </c>
      <c r="AA1979" s="125">
        <v>6450</v>
      </c>
      <c r="AB1979" s="125">
        <v>6450</v>
      </c>
      <c r="AC1979" s="125">
        <v>6450</v>
      </c>
      <c r="AD1979" s="125">
        <v>6450</v>
      </c>
      <c r="AE1979" s="125">
        <v>6450</v>
      </c>
      <c r="AF1979" s="125">
        <v>6450</v>
      </c>
      <c r="AG1979" s="125">
        <v>6450</v>
      </c>
      <c r="AH1979" s="125">
        <v>6450</v>
      </c>
      <c r="AI1979" s="125">
        <v>6450</v>
      </c>
      <c r="AJ1979" s="125">
        <v>6450</v>
      </c>
      <c r="AK1979" s="125">
        <v>6450</v>
      </c>
      <c r="AL1979" s="125">
        <v>6450</v>
      </c>
      <c r="AM1979" s="125">
        <v>6450</v>
      </c>
      <c r="AN1979" s="125">
        <v>6450</v>
      </c>
      <c r="AO1979" s="125">
        <v>6450</v>
      </c>
      <c r="AP1979" s="125">
        <v>6450</v>
      </c>
      <c r="AQ1979" s="125">
        <v>6450</v>
      </c>
      <c r="AR1979" s="125">
        <v>6450</v>
      </c>
      <c r="AS1979" s="125">
        <v>6450</v>
      </c>
      <c r="AT1979" s="125">
        <v>6450</v>
      </c>
      <c r="AU1979" s="125">
        <v>6450</v>
      </c>
      <c r="AV1979" s="125">
        <v>6450</v>
      </c>
      <c r="AW1979" s="125">
        <v>6450</v>
      </c>
      <c r="AX1979" s="126">
        <v>6450</v>
      </c>
    </row>
    <row r="1980" spans="1:50">
      <c r="A1980" s="212"/>
      <c r="B1980" s="215"/>
      <c r="C1980" s="216"/>
      <c r="D1980" s="52" t="s">
        <v>25</v>
      </c>
      <c r="E1980" s="86" t="str">
        <f>A1979&amp;"/"&amp;B1979&amp;"/"&amp;C1979&amp;"/"&amp;D1980</f>
        <v>Fuel oil fired power plants/Integrated gasification combined cycle/Electricity only/M</v>
      </c>
      <c r="F1980" s="61" t="str">
        <f>A1979</f>
        <v>Fuel oil fired power plants</v>
      </c>
      <c r="G1980" s="61" t="str">
        <f>B1979</f>
        <v>Integrated gasification combined cycle</v>
      </c>
      <c r="H1980" s="61" t="str">
        <f>C1979</f>
        <v>Electricity only</v>
      </c>
      <c r="I1980" s="84" t="str">
        <f t="shared" si="94"/>
        <v>M</v>
      </c>
      <c r="J1980" s="121">
        <v>4386</v>
      </c>
      <c r="K1980" s="121">
        <v>4386</v>
      </c>
      <c r="L1980" s="121">
        <v>4386</v>
      </c>
      <c r="M1980" s="121">
        <v>4386</v>
      </c>
      <c r="N1980" s="121">
        <v>4386</v>
      </c>
      <c r="O1980" s="121">
        <v>4386</v>
      </c>
      <c r="P1980" s="121">
        <v>4386</v>
      </c>
      <c r="Q1980" s="121">
        <v>4386</v>
      </c>
      <c r="R1980" s="121">
        <v>4386</v>
      </c>
      <c r="S1980" s="121">
        <v>4386</v>
      </c>
      <c r="T1980" s="121">
        <v>4386</v>
      </c>
      <c r="U1980" s="121">
        <v>4386</v>
      </c>
      <c r="V1980" s="121">
        <v>4386</v>
      </c>
      <c r="W1980" s="121">
        <v>4386</v>
      </c>
      <c r="X1980" s="121">
        <v>4386</v>
      </c>
      <c r="Y1980" s="121">
        <v>4386</v>
      </c>
      <c r="Z1980" s="121">
        <v>4386</v>
      </c>
      <c r="AA1980" s="121">
        <v>4386</v>
      </c>
      <c r="AB1980" s="121">
        <v>4386</v>
      </c>
      <c r="AC1980" s="121">
        <v>4386</v>
      </c>
      <c r="AD1980" s="121">
        <v>4386</v>
      </c>
      <c r="AE1980" s="121">
        <v>4386</v>
      </c>
      <c r="AF1980" s="121">
        <v>4386</v>
      </c>
      <c r="AG1980" s="121">
        <v>4386</v>
      </c>
      <c r="AH1980" s="121">
        <v>4386</v>
      </c>
      <c r="AI1980" s="121">
        <v>4386</v>
      </c>
      <c r="AJ1980" s="121">
        <v>4386</v>
      </c>
      <c r="AK1980" s="121">
        <v>4386</v>
      </c>
      <c r="AL1980" s="121">
        <v>4386</v>
      </c>
      <c r="AM1980" s="121">
        <v>4386</v>
      </c>
      <c r="AN1980" s="121">
        <v>4386</v>
      </c>
      <c r="AO1980" s="121">
        <v>4386</v>
      </c>
      <c r="AP1980" s="121">
        <v>4386</v>
      </c>
      <c r="AQ1980" s="121">
        <v>4386</v>
      </c>
      <c r="AR1980" s="121">
        <v>4386</v>
      </c>
      <c r="AS1980" s="121">
        <v>4386</v>
      </c>
      <c r="AT1980" s="121">
        <v>4386</v>
      </c>
      <c r="AU1980" s="121">
        <v>4386</v>
      </c>
      <c r="AV1980" s="121">
        <v>4386</v>
      </c>
      <c r="AW1980" s="121">
        <v>4386</v>
      </c>
      <c r="AX1980" s="122">
        <v>4386</v>
      </c>
    </row>
    <row r="1981" spans="1:50">
      <c r="A1981" s="212"/>
      <c r="B1981" s="215"/>
      <c r="C1981" s="217" t="s">
        <v>26</v>
      </c>
      <c r="D1981" s="83" t="s">
        <v>24</v>
      </c>
      <c r="E1981" s="56" t="str">
        <f>A1979&amp;"/"&amp;B1979&amp;"/"&amp;C1981&amp;"/"&amp;D1981</f>
        <v>Fuel oil fired power plants/Integrated gasification combined cycle/CHP/L</v>
      </c>
      <c r="F1981" s="103" t="str">
        <f>A1979</f>
        <v>Fuel oil fired power plants</v>
      </c>
      <c r="G1981" s="103" t="str">
        <f>B1979</f>
        <v>Integrated gasification combined cycle</v>
      </c>
      <c r="H1981" s="103" t="str">
        <f>C1981</f>
        <v>CHP</v>
      </c>
      <c r="I1981" s="104" t="str">
        <f t="shared" si="94"/>
        <v>L</v>
      </c>
      <c r="J1981" s="127">
        <v>5160</v>
      </c>
      <c r="K1981" s="127">
        <v>5160</v>
      </c>
      <c r="L1981" s="127">
        <v>5160</v>
      </c>
      <c r="M1981" s="127">
        <v>5160</v>
      </c>
      <c r="N1981" s="127">
        <v>5160</v>
      </c>
      <c r="O1981" s="127">
        <v>5160</v>
      </c>
      <c r="P1981" s="127">
        <v>5160</v>
      </c>
      <c r="Q1981" s="127">
        <v>5160</v>
      </c>
      <c r="R1981" s="127">
        <v>5160</v>
      </c>
      <c r="S1981" s="127">
        <v>5160</v>
      </c>
      <c r="T1981" s="127">
        <v>5160</v>
      </c>
      <c r="U1981" s="127">
        <v>5160</v>
      </c>
      <c r="V1981" s="127">
        <v>5160</v>
      </c>
      <c r="W1981" s="127">
        <v>5160</v>
      </c>
      <c r="X1981" s="127">
        <v>5160</v>
      </c>
      <c r="Y1981" s="127">
        <v>5160</v>
      </c>
      <c r="Z1981" s="127">
        <v>5160</v>
      </c>
      <c r="AA1981" s="127">
        <v>5160</v>
      </c>
      <c r="AB1981" s="127">
        <v>5160</v>
      </c>
      <c r="AC1981" s="127">
        <v>5160</v>
      </c>
      <c r="AD1981" s="127">
        <v>5160</v>
      </c>
      <c r="AE1981" s="127">
        <v>5160</v>
      </c>
      <c r="AF1981" s="127">
        <v>5160</v>
      </c>
      <c r="AG1981" s="127">
        <v>5160</v>
      </c>
      <c r="AH1981" s="127">
        <v>5160</v>
      </c>
      <c r="AI1981" s="127">
        <v>5160</v>
      </c>
      <c r="AJ1981" s="127">
        <v>5160</v>
      </c>
      <c r="AK1981" s="127">
        <v>5160</v>
      </c>
      <c r="AL1981" s="127">
        <v>5160</v>
      </c>
      <c r="AM1981" s="127">
        <v>5160</v>
      </c>
      <c r="AN1981" s="127">
        <v>5160</v>
      </c>
      <c r="AO1981" s="127">
        <v>5160</v>
      </c>
      <c r="AP1981" s="127">
        <v>5160</v>
      </c>
      <c r="AQ1981" s="127">
        <v>5160</v>
      </c>
      <c r="AR1981" s="127">
        <v>5160</v>
      </c>
      <c r="AS1981" s="127">
        <v>5160</v>
      </c>
      <c r="AT1981" s="127">
        <v>5160</v>
      </c>
      <c r="AU1981" s="127">
        <v>5160</v>
      </c>
      <c r="AV1981" s="127">
        <v>5160</v>
      </c>
      <c r="AW1981" s="127">
        <v>5160</v>
      </c>
      <c r="AX1981" s="128">
        <v>5160</v>
      </c>
    </row>
    <row r="1982" spans="1:50">
      <c r="A1982" s="212"/>
      <c r="B1982" s="215"/>
      <c r="C1982" s="216"/>
      <c r="D1982" s="106" t="s">
        <v>25</v>
      </c>
      <c r="E1982" s="107" t="str">
        <f>A1979&amp;"/"&amp;B1979&amp;"/"&amp;C1981&amp;"/"&amp;D1982</f>
        <v>Fuel oil fired power plants/Integrated gasification combined cycle/CHP/M</v>
      </c>
      <c r="F1982" s="108" t="str">
        <f>A1979</f>
        <v>Fuel oil fired power plants</v>
      </c>
      <c r="G1982" s="108" t="str">
        <f>B1979</f>
        <v>Integrated gasification combined cycle</v>
      </c>
      <c r="H1982" s="108" t="str">
        <f>C1981</f>
        <v>CHP</v>
      </c>
      <c r="I1982" s="109" t="str">
        <f t="shared" si="94"/>
        <v>M</v>
      </c>
      <c r="J1982" s="129">
        <v>3096</v>
      </c>
      <c r="K1982" s="129">
        <v>3096</v>
      </c>
      <c r="L1982" s="129">
        <v>3096</v>
      </c>
      <c r="M1982" s="129">
        <v>3096</v>
      </c>
      <c r="N1982" s="129">
        <v>3096</v>
      </c>
      <c r="O1982" s="129">
        <v>3096</v>
      </c>
      <c r="P1982" s="129">
        <v>3096</v>
      </c>
      <c r="Q1982" s="129">
        <v>3096</v>
      </c>
      <c r="R1982" s="129">
        <v>3096</v>
      </c>
      <c r="S1982" s="129">
        <v>3096</v>
      </c>
      <c r="T1982" s="129">
        <v>3096</v>
      </c>
      <c r="U1982" s="129">
        <v>3096</v>
      </c>
      <c r="V1982" s="129">
        <v>3096</v>
      </c>
      <c r="W1982" s="129">
        <v>3096</v>
      </c>
      <c r="X1982" s="129">
        <v>3096</v>
      </c>
      <c r="Y1982" s="129">
        <v>3096</v>
      </c>
      <c r="Z1982" s="129">
        <v>3096</v>
      </c>
      <c r="AA1982" s="129">
        <v>3096</v>
      </c>
      <c r="AB1982" s="129">
        <v>3096</v>
      </c>
      <c r="AC1982" s="129">
        <v>3096</v>
      </c>
      <c r="AD1982" s="129">
        <v>3096</v>
      </c>
      <c r="AE1982" s="129">
        <v>3096</v>
      </c>
      <c r="AF1982" s="129">
        <v>3096</v>
      </c>
      <c r="AG1982" s="129">
        <v>3096</v>
      </c>
      <c r="AH1982" s="129">
        <v>3096</v>
      </c>
      <c r="AI1982" s="129">
        <v>3096</v>
      </c>
      <c r="AJ1982" s="129">
        <v>3096</v>
      </c>
      <c r="AK1982" s="129">
        <v>3096</v>
      </c>
      <c r="AL1982" s="129">
        <v>3096</v>
      </c>
      <c r="AM1982" s="129">
        <v>3096</v>
      </c>
      <c r="AN1982" s="129">
        <v>3096</v>
      </c>
      <c r="AO1982" s="129">
        <v>3096</v>
      </c>
      <c r="AP1982" s="129">
        <v>3096</v>
      </c>
      <c r="AQ1982" s="129">
        <v>3096</v>
      </c>
      <c r="AR1982" s="129">
        <v>3096</v>
      </c>
      <c r="AS1982" s="129">
        <v>3096</v>
      </c>
      <c r="AT1982" s="129">
        <v>3096</v>
      </c>
      <c r="AU1982" s="129">
        <v>3096</v>
      </c>
      <c r="AV1982" s="129">
        <v>3096</v>
      </c>
      <c r="AW1982" s="129">
        <v>3096</v>
      </c>
      <c r="AX1982" s="130">
        <v>3096</v>
      </c>
    </row>
    <row r="1983" spans="1:50">
      <c r="A1983" s="212"/>
      <c r="B1983" s="215"/>
      <c r="C1983" s="217" t="s">
        <v>42</v>
      </c>
      <c r="D1983" s="83" t="s">
        <v>24</v>
      </c>
      <c r="E1983" s="56" t="str">
        <f>A1979&amp;"/"&amp;B1979&amp;"/"&amp;C1983&amp;"/"&amp;D1983</f>
        <v>Fuel oil fired power plants/Integrated gasification combined cycle/Electricity only with CCS/L</v>
      </c>
      <c r="F1983" s="103" t="str">
        <f>A1979</f>
        <v>Fuel oil fired power plants</v>
      </c>
      <c r="G1983" s="103" t="str">
        <f>B1979</f>
        <v>Integrated gasification combined cycle</v>
      </c>
      <c r="H1983" s="103" t="str">
        <f>C1983</f>
        <v>Electricity only with CCS</v>
      </c>
      <c r="I1983" s="104" t="str">
        <f t="shared" si="94"/>
        <v>L</v>
      </c>
      <c r="J1983" s="127" t="s">
        <v>99</v>
      </c>
      <c r="K1983" s="127" t="s">
        <v>99</v>
      </c>
      <c r="L1983" s="127" t="s">
        <v>99</v>
      </c>
      <c r="M1983" s="127" t="s">
        <v>99</v>
      </c>
      <c r="N1983" s="127" t="s">
        <v>99</v>
      </c>
      <c r="O1983" s="127" t="s">
        <v>99</v>
      </c>
      <c r="P1983" s="127" t="s">
        <v>99</v>
      </c>
      <c r="Q1983" s="127" t="s">
        <v>99</v>
      </c>
      <c r="R1983" s="127" t="s">
        <v>99</v>
      </c>
      <c r="S1983" s="127" t="s">
        <v>99</v>
      </c>
      <c r="T1983" s="127" t="s">
        <v>99</v>
      </c>
      <c r="U1983" s="127" t="s">
        <v>99</v>
      </c>
      <c r="V1983" s="127" t="s">
        <v>99</v>
      </c>
      <c r="W1983" s="127" t="s">
        <v>99</v>
      </c>
      <c r="X1983" s="127" t="s">
        <v>99</v>
      </c>
      <c r="Y1983" s="127" t="s">
        <v>99</v>
      </c>
      <c r="Z1983" s="127" t="s">
        <v>99</v>
      </c>
      <c r="AA1983" s="127" t="s">
        <v>99</v>
      </c>
      <c r="AB1983" s="127" t="s">
        <v>99</v>
      </c>
      <c r="AC1983" s="127" t="s">
        <v>99</v>
      </c>
      <c r="AD1983" s="127" t="s">
        <v>99</v>
      </c>
      <c r="AE1983" s="127">
        <v>6450</v>
      </c>
      <c r="AF1983" s="127">
        <v>6450</v>
      </c>
      <c r="AG1983" s="127">
        <v>6450</v>
      </c>
      <c r="AH1983" s="127">
        <v>6450</v>
      </c>
      <c r="AI1983" s="127">
        <v>6450</v>
      </c>
      <c r="AJ1983" s="127">
        <v>6450</v>
      </c>
      <c r="AK1983" s="127">
        <v>6450</v>
      </c>
      <c r="AL1983" s="127">
        <v>6450</v>
      </c>
      <c r="AM1983" s="127">
        <v>6450</v>
      </c>
      <c r="AN1983" s="127">
        <v>6450</v>
      </c>
      <c r="AO1983" s="127">
        <v>6450</v>
      </c>
      <c r="AP1983" s="127">
        <v>6450</v>
      </c>
      <c r="AQ1983" s="127">
        <v>6450</v>
      </c>
      <c r="AR1983" s="127">
        <v>6450</v>
      </c>
      <c r="AS1983" s="127">
        <v>6450</v>
      </c>
      <c r="AT1983" s="127">
        <v>6450</v>
      </c>
      <c r="AU1983" s="127">
        <v>6450</v>
      </c>
      <c r="AV1983" s="127">
        <v>6450</v>
      </c>
      <c r="AW1983" s="127">
        <v>6450</v>
      </c>
      <c r="AX1983" s="128">
        <v>6450</v>
      </c>
    </row>
    <row r="1984" spans="1:50">
      <c r="A1984" s="212"/>
      <c r="B1984" s="215"/>
      <c r="C1984" s="216"/>
      <c r="D1984" s="106" t="s">
        <v>25</v>
      </c>
      <c r="E1984" s="107" t="str">
        <f>A1979&amp;"/"&amp;B1979&amp;"/"&amp;C1983&amp;"/"&amp;D1984</f>
        <v>Fuel oil fired power plants/Integrated gasification combined cycle/Electricity only with CCS/M</v>
      </c>
      <c r="F1984" s="108" t="str">
        <f>A1979</f>
        <v>Fuel oil fired power plants</v>
      </c>
      <c r="G1984" s="108" t="str">
        <f>B1979</f>
        <v>Integrated gasification combined cycle</v>
      </c>
      <c r="H1984" s="108" t="str">
        <f>C1983</f>
        <v>Electricity only with CCS</v>
      </c>
      <c r="I1984" s="109" t="str">
        <f t="shared" si="94"/>
        <v>M</v>
      </c>
      <c r="J1984" s="129" t="s">
        <v>99</v>
      </c>
      <c r="K1984" s="129" t="s">
        <v>99</v>
      </c>
      <c r="L1984" s="129" t="s">
        <v>99</v>
      </c>
      <c r="M1984" s="129" t="s">
        <v>99</v>
      </c>
      <c r="N1984" s="129" t="s">
        <v>99</v>
      </c>
      <c r="O1984" s="129" t="s">
        <v>99</v>
      </c>
      <c r="P1984" s="129" t="s">
        <v>99</v>
      </c>
      <c r="Q1984" s="129" t="s">
        <v>99</v>
      </c>
      <c r="R1984" s="129" t="s">
        <v>99</v>
      </c>
      <c r="S1984" s="129" t="s">
        <v>99</v>
      </c>
      <c r="T1984" s="129" t="s">
        <v>99</v>
      </c>
      <c r="U1984" s="129" t="s">
        <v>99</v>
      </c>
      <c r="V1984" s="129" t="s">
        <v>99</v>
      </c>
      <c r="W1984" s="129" t="s">
        <v>99</v>
      </c>
      <c r="X1984" s="129" t="s">
        <v>99</v>
      </c>
      <c r="Y1984" s="129" t="s">
        <v>99</v>
      </c>
      <c r="Z1984" s="129" t="s">
        <v>99</v>
      </c>
      <c r="AA1984" s="129" t="s">
        <v>99</v>
      </c>
      <c r="AB1984" s="129" t="s">
        <v>99</v>
      </c>
      <c r="AC1984" s="129" t="s">
        <v>99</v>
      </c>
      <c r="AD1984" s="129" t="s">
        <v>99</v>
      </c>
      <c r="AE1984" s="129">
        <v>4386</v>
      </c>
      <c r="AF1984" s="129">
        <v>4386</v>
      </c>
      <c r="AG1984" s="129">
        <v>4386</v>
      </c>
      <c r="AH1984" s="129">
        <v>4386</v>
      </c>
      <c r="AI1984" s="129">
        <v>4386</v>
      </c>
      <c r="AJ1984" s="129">
        <v>4386</v>
      </c>
      <c r="AK1984" s="129">
        <v>4386</v>
      </c>
      <c r="AL1984" s="129">
        <v>4386</v>
      </c>
      <c r="AM1984" s="129">
        <v>4386</v>
      </c>
      <c r="AN1984" s="129">
        <v>4386</v>
      </c>
      <c r="AO1984" s="129">
        <v>4386</v>
      </c>
      <c r="AP1984" s="129">
        <v>4386</v>
      </c>
      <c r="AQ1984" s="129">
        <v>4386</v>
      </c>
      <c r="AR1984" s="129">
        <v>4386</v>
      </c>
      <c r="AS1984" s="129">
        <v>4386</v>
      </c>
      <c r="AT1984" s="129">
        <v>4386</v>
      </c>
      <c r="AU1984" s="129">
        <v>4386</v>
      </c>
      <c r="AV1984" s="129">
        <v>4386</v>
      </c>
      <c r="AW1984" s="129">
        <v>4386</v>
      </c>
      <c r="AX1984" s="130">
        <v>4386</v>
      </c>
    </row>
    <row r="1985" spans="1:50">
      <c r="A1985" s="212"/>
      <c r="B1985" s="215"/>
      <c r="C1985" s="217" t="s">
        <v>43</v>
      </c>
      <c r="D1985" s="52" t="s">
        <v>24</v>
      </c>
      <c r="E1985" s="86" t="str">
        <f>A1979&amp;"/"&amp;B1979&amp;"/"&amp;C1985&amp;"/"&amp;D1985</f>
        <v>Fuel oil fired power plants/Integrated gasification combined cycle/CHP with CCS/L</v>
      </c>
      <c r="F1985" s="61" t="str">
        <f>A1979</f>
        <v>Fuel oil fired power plants</v>
      </c>
      <c r="G1985" s="61" t="str">
        <f>B1979</f>
        <v>Integrated gasification combined cycle</v>
      </c>
      <c r="H1985" s="61" t="str">
        <f>C1985</f>
        <v>CHP with CCS</v>
      </c>
      <c r="I1985" s="84" t="str">
        <f t="shared" si="94"/>
        <v>L</v>
      </c>
      <c r="J1985" s="121" t="s">
        <v>99</v>
      </c>
      <c r="K1985" s="121" t="s">
        <v>99</v>
      </c>
      <c r="L1985" s="121" t="s">
        <v>99</v>
      </c>
      <c r="M1985" s="121" t="s">
        <v>99</v>
      </c>
      <c r="N1985" s="121" t="s">
        <v>99</v>
      </c>
      <c r="O1985" s="121" t="s">
        <v>99</v>
      </c>
      <c r="P1985" s="121" t="s">
        <v>99</v>
      </c>
      <c r="Q1985" s="121" t="s">
        <v>99</v>
      </c>
      <c r="R1985" s="121" t="s">
        <v>99</v>
      </c>
      <c r="S1985" s="121" t="s">
        <v>99</v>
      </c>
      <c r="T1985" s="121" t="s">
        <v>99</v>
      </c>
      <c r="U1985" s="121" t="s">
        <v>99</v>
      </c>
      <c r="V1985" s="121" t="s">
        <v>99</v>
      </c>
      <c r="W1985" s="121" t="s">
        <v>99</v>
      </c>
      <c r="X1985" s="121" t="s">
        <v>99</v>
      </c>
      <c r="Y1985" s="121" t="s">
        <v>99</v>
      </c>
      <c r="Z1985" s="121" t="s">
        <v>99</v>
      </c>
      <c r="AA1985" s="121" t="s">
        <v>99</v>
      </c>
      <c r="AB1985" s="121" t="s">
        <v>99</v>
      </c>
      <c r="AC1985" s="121" t="s">
        <v>99</v>
      </c>
      <c r="AD1985" s="121" t="s">
        <v>99</v>
      </c>
      <c r="AE1985" s="121">
        <v>5160</v>
      </c>
      <c r="AF1985" s="121">
        <v>5160</v>
      </c>
      <c r="AG1985" s="121">
        <v>5160</v>
      </c>
      <c r="AH1985" s="121">
        <v>5160</v>
      </c>
      <c r="AI1985" s="121">
        <v>5160</v>
      </c>
      <c r="AJ1985" s="121">
        <v>5160</v>
      </c>
      <c r="AK1985" s="121">
        <v>5160</v>
      </c>
      <c r="AL1985" s="121">
        <v>5160</v>
      </c>
      <c r="AM1985" s="121">
        <v>5160</v>
      </c>
      <c r="AN1985" s="121">
        <v>5160</v>
      </c>
      <c r="AO1985" s="121">
        <v>5160</v>
      </c>
      <c r="AP1985" s="121">
        <v>5160</v>
      </c>
      <c r="AQ1985" s="121">
        <v>5160</v>
      </c>
      <c r="AR1985" s="121">
        <v>5160</v>
      </c>
      <c r="AS1985" s="121">
        <v>5160</v>
      </c>
      <c r="AT1985" s="121">
        <v>5160</v>
      </c>
      <c r="AU1985" s="121">
        <v>5160</v>
      </c>
      <c r="AV1985" s="121">
        <v>5160</v>
      </c>
      <c r="AW1985" s="121">
        <v>5160</v>
      </c>
      <c r="AX1985" s="122">
        <v>5160</v>
      </c>
    </row>
    <row r="1986" spans="1:50">
      <c r="A1986" s="212"/>
      <c r="B1986" s="218"/>
      <c r="C1986" s="210"/>
      <c r="D1986" s="93" t="s">
        <v>25</v>
      </c>
      <c r="E1986" s="73" t="str">
        <f>A1979&amp;"/"&amp;B1979&amp;"/"&amp;C1985&amp;"/"&amp;D1986</f>
        <v>Fuel oil fired power plants/Integrated gasification combined cycle/CHP with CCS/M</v>
      </c>
      <c r="F1986" s="91" t="str">
        <f>A1979</f>
        <v>Fuel oil fired power plants</v>
      </c>
      <c r="G1986" s="91" t="str">
        <f>B1979</f>
        <v>Integrated gasification combined cycle</v>
      </c>
      <c r="H1986" s="91" t="str">
        <f>C1985</f>
        <v>CHP with CCS</v>
      </c>
      <c r="I1986" s="70" t="str">
        <f t="shared" si="94"/>
        <v>M</v>
      </c>
      <c r="J1986" s="123" t="s">
        <v>99</v>
      </c>
      <c r="K1986" s="123" t="s">
        <v>99</v>
      </c>
      <c r="L1986" s="123" t="s">
        <v>99</v>
      </c>
      <c r="M1986" s="123" t="s">
        <v>99</v>
      </c>
      <c r="N1986" s="123" t="s">
        <v>99</v>
      </c>
      <c r="O1986" s="123" t="s">
        <v>99</v>
      </c>
      <c r="P1986" s="123" t="s">
        <v>99</v>
      </c>
      <c r="Q1986" s="123" t="s">
        <v>99</v>
      </c>
      <c r="R1986" s="123" t="s">
        <v>99</v>
      </c>
      <c r="S1986" s="123" t="s">
        <v>99</v>
      </c>
      <c r="T1986" s="123" t="s">
        <v>99</v>
      </c>
      <c r="U1986" s="123" t="s">
        <v>99</v>
      </c>
      <c r="V1986" s="123" t="s">
        <v>99</v>
      </c>
      <c r="W1986" s="123" t="s">
        <v>99</v>
      </c>
      <c r="X1986" s="123" t="s">
        <v>99</v>
      </c>
      <c r="Y1986" s="123" t="s">
        <v>99</v>
      </c>
      <c r="Z1986" s="123" t="s">
        <v>99</v>
      </c>
      <c r="AA1986" s="123" t="s">
        <v>99</v>
      </c>
      <c r="AB1986" s="123" t="s">
        <v>99</v>
      </c>
      <c r="AC1986" s="123" t="s">
        <v>99</v>
      </c>
      <c r="AD1986" s="123" t="s">
        <v>99</v>
      </c>
      <c r="AE1986" s="123">
        <v>3096</v>
      </c>
      <c r="AF1986" s="123">
        <v>3096</v>
      </c>
      <c r="AG1986" s="123">
        <v>3096</v>
      </c>
      <c r="AH1986" s="123">
        <v>3096</v>
      </c>
      <c r="AI1986" s="123">
        <v>3096</v>
      </c>
      <c r="AJ1986" s="123">
        <v>3096</v>
      </c>
      <c r="AK1986" s="123">
        <v>3096</v>
      </c>
      <c r="AL1986" s="123">
        <v>3096</v>
      </c>
      <c r="AM1986" s="123">
        <v>3096</v>
      </c>
      <c r="AN1986" s="123">
        <v>3096</v>
      </c>
      <c r="AO1986" s="123">
        <v>3096</v>
      </c>
      <c r="AP1986" s="123">
        <v>3096</v>
      </c>
      <c r="AQ1986" s="123">
        <v>3096</v>
      </c>
      <c r="AR1986" s="123">
        <v>3096</v>
      </c>
      <c r="AS1986" s="123">
        <v>3096</v>
      </c>
      <c r="AT1986" s="123">
        <v>3096</v>
      </c>
      <c r="AU1986" s="123">
        <v>3096</v>
      </c>
      <c r="AV1986" s="123">
        <v>3096</v>
      </c>
      <c r="AW1986" s="123">
        <v>3096</v>
      </c>
      <c r="AX1986" s="124">
        <v>3096</v>
      </c>
    </row>
    <row r="1987" spans="1:50">
      <c r="A1987" s="212"/>
      <c r="B1987" s="214" t="s">
        <v>44</v>
      </c>
      <c r="C1987" s="209" t="s">
        <v>36</v>
      </c>
      <c r="D1987" s="67" t="s">
        <v>24</v>
      </c>
      <c r="E1987" s="87" t="str">
        <f>A1979&amp;"/"&amp;B1987&amp;"/"&amp;C1987&amp;"/"&amp;D1987</f>
        <v>Fuel oil fired power plants/Supercritical steam turbine/Electricity only/L</v>
      </c>
      <c r="F1987" s="55" t="str">
        <f>A1979</f>
        <v>Fuel oil fired power plants</v>
      </c>
      <c r="G1987" s="55" t="str">
        <f>B1987</f>
        <v>Supercritical steam turbine</v>
      </c>
      <c r="H1987" s="55" t="str">
        <f>C1987</f>
        <v>Electricity only</v>
      </c>
      <c r="I1987" s="85" t="str">
        <f t="shared" si="94"/>
        <v>L</v>
      </c>
      <c r="J1987" s="125">
        <v>6600</v>
      </c>
      <c r="K1987" s="125">
        <v>6600</v>
      </c>
      <c r="L1987" s="125">
        <v>6600</v>
      </c>
      <c r="M1987" s="125">
        <v>6600</v>
      </c>
      <c r="N1987" s="125">
        <v>6600</v>
      </c>
      <c r="O1987" s="125">
        <v>6600</v>
      </c>
      <c r="P1987" s="125">
        <v>6600</v>
      </c>
      <c r="Q1987" s="125">
        <v>6600</v>
      </c>
      <c r="R1987" s="125">
        <v>6600</v>
      </c>
      <c r="S1987" s="125">
        <v>6600</v>
      </c>
      <c r="T1987" s="125">
        <v>6600</v>
      </c>
      <c r="U1987" s="125">
        <v>6600</v>
      </c>
      <c r="V1987" s="125">
        <v>6600</v>
      </c>
      <c r="W1987" s="125">
        <v>6600</v>
      </c>
      <c r="X1987" s="125">
        <v>6600</v>
      </c>
      <c r="Y1987" s="125">
        <v>6600</v>
      </c>
      <c r="Z1987" s="125">
        <v>6600</v>
      </c>
      <c r="AA1987" s="125">
        <v>6600</v>
      </c>
      <c r="AB1987" s="125">
        <v>6600</v>
      </c>
      <c r="AC1987" s="125">
        <v>6600</v>
      </c>
      <c r="AD1987" s="125">
        <v>6600</v>
      </c>
      <c r="AE1987" s="125">
        <v>6600</v>
      </c>
      <c r="AF1987" s="125">
        <v>6600</v>
      </c>
      <c r="AG1987" s="125">
        <v>6600</v>
      </c>
      <c r="AH1987" s="125">
        <v>6600</v>
      </c>
      <c r="AI1987" s="125">
        <v>6600</v>
      </c>
      <c r="AJ1987" s="125">
        <v>6600</v>
      </c>
      <c r="AK1987" s="125">
        <v>6600</v>
      </c>
      <c r="AL1987" s="125">
        <v>6600</v>
      </c>
      <c r="AM1987" s="125">
        <v>6600</v>
      </c>
      <c r="AN1987" s="125">
        <v>6600</v>
      </c>
      <c r="AO1987" s="125">
        <v>6600</v>
      </c>
      <c r="AP1987" s="125">
        <v>6600</v>
      </c>
      <c r="AQ1987" s="125">
        <v>6600</v>
      </c>
      <c r="AR1987" s="125">
        <v>6600</v>
      </c>
      <c r="AS1987" s="125">
        <v>6600</v>
      </c>
      <c r="AT1987" s="125">
        <v>6600</v>
      </c>
      <c r="AU1987" s="125">
        <v>6600</v>
      </c>
      <c r="AV1987" s="125">
        <v>6600</v>
      </c>
      <c r="AW1987" s="125">
        <v>6600</v>
      </c>
      <c r="AX1987" s="126">
        <v>6600</v>
      </c>
    </row>
    <row r="1988" spans="1:50">
      <c r="A1988" s="212"/>
      <c r="B1988" s="215"/>
      <c r="C1988" s="216"/>
      <c r="D1988" s="52" t="s">
        <v>25</v>
      </c>
      <c r="E1988" s="86" t="str">
        <f>A1979&amp;"/"&amp;B1987&amp;"/"&amp;C1987&amp;"/"&amp;D1988</f>
        <v>Fuel oil fired power plants/Supercritical steam turbine/Electricity only/M</v>
      </c>
      <c r="F1988" s="61" t="str">
        <f>A1979</f>
        <v>Fuel oil fired power plants</v>
      </c>
      <c r="G1988" s="61" t="str">
        <f>B1987</f>
        <v>Supercritical steam turbine</v>
      </c>
      <c r="H1988" s="61" t="str">
        <f>C1987</f>
        <v>Electricity only</v>
      </c>
      <c r="I1988" s="84" t="str">
        <f t="shared" si="94"/>
        <v>M</v>
      </c>
      <c r="J1988" s="121">
        <v>4752</v>
      </c>
      <c r="K1988" s="121">
        <v>4752</v>
      </c>
      <c r="L1988" s="121">
        <v>4752</v>
      </c>
      <c r="M1988" s="121">
        <v>4752</v>
      </c>
      <c r="N1988" s="121">
        <v>4752</v>
      </c>
      <c r="O1988" s="121">
        <v>4752</v>
      </c>
      <c r="P1988" s="121">
        <v>4752</v>
      </c>
      <c r="Q1988" s="121">
        <v>4752</v>
      </c>
      <c r="R1988" s="121">
        <v>4752</v>
      </c>
      <c r="S1988" s="121">
        <v>4752</v>
      </c>
      <c r="T1988" s="121">
        <v>4752</v>
      </c>
      <c r="U1988" s="121">
        <v>4752</v>
      </c>
      <c r="V1988" s="121">
        <v>4752</v>
      </c>
      <c r="W1988" s="121">
        <v>4752</v>
      </c>
      <c r="X1988" s="121">
        <v>4752</v>
      </c>
      <c r="Y1988" s="121">
        <v>4752</v>
      </c>
      <c r="Z1988" s="121">
        <v>4752</v>
      </c>
      <c r="AA1988" s="121">
        <v>4752</v>
      </c>
      <c r="AB1988" s="121">
        <v>4752</v>
      </c>
      <c r="AC1988" s="121">
        <v>4752</v>
      </c>
      <c r="AD1988" s="121">
        <v>4752</v>
      </c>
      <c r="AE1988" s="121">
        <v>4752</v>
      </c>
      <c r="AF1988" s="121">
        <v>4752</v>
      </c>
      <c r="AG1988" s="121">
        <v>4752</v>
      </c>
      <c r="AH1988" s="121">
        <v>4752</v>
      </c>
      <c r="AI1988" s="121">
        <v>4752</v>
      </c>
      <c r="AJ1988" s="121">
        <v>4752</v>
      </c>
      <c r="AK1988" s="121">
        <v>4752</v>
      </c>
      <c r="AL1988" s="121">
        <v>4752</v>
      </c>
      <c r="AM1988" s="121">
        <v>4752</v>
      </c>
      <c r="AN1988" s="121">
        <v>4752</v>
      </c>
      <c r="AO1988" s="121">
        <v>4752</v>
      </c>
      <c r="AP1988" s="121">
        <v>4752</v>
      </c>
      <c r="AQ1988" s="121">
        <v>4752</v>
      </c>
      <c r="AR1988" s="121">
        <v>4752</v>
      </c>
      <c r="AS1988" s="121">
        <v>4752</v>
      </c>
      <c r="AT1988" s="121">
        <v>4752</v>
      </c>
      <c r="AU1988" s="121">
        <v>4752</v>
      </c>
      <c r="AV1988" s="121">
        <v>4752</v>
      </c>
      <c r="AW1988" s="121">
        <v>4752</v>
      </c>
      <c r="AX1988" s="122">
        <v>4752</v>
      </c>
    </row>
    <row r="1989" spans="1:50">
      <c r="A1989" s="212"/>
      <c r="B1989" s="215"/>
      <c r="C1989" s="217" t="s">
        <v>26</v>
      </c>
      <c r="D1989" s="83" t="s">
        <v>24</v>
      </c>
      <c r="E1989" s="56" t="str">
        <f>A1979&amp;"/"&amp;B1987&amp;"/"&amp;C1989&amp;"/"&amp;D1989</f>
        <v>Fuel oil fired power plants/Supercritical steam turbine/CHP/L</v>
      </c>
      <c r="F1989" s="103" t="str">
        <f>A1979</f>
        <v>Fuel oil fired power plants</v>
      </c>
      <c r="G1989" s="103" t="str">
        <f>B1987</f>
        <v>Supercritical steam turbine</v>
      </c>
      <c r="H1989" s="103" t="str">
        <f>C1989</f>
        <v>CHP</v>
      </c>
      <c r="I1989" s="104" t="str">
        <f t="shared" si="94"/>
        <v>L</v>
      </c>
      <c r="J1989" s="127">
        <v>5280</v>
      </c>
      <c r="K1989" s="127">
        <v>5280</v>
      </c>
      <c r="L1989" s="127">
        <v>5280</v>
      </c>
      <c r="M1989" s="127">
        <v>5280</v>
      </c>
      <c r="N1989" s="127">
        <v>5280</v>
      </c>
      <c r="O1989" s="127">
        <v>5280</v>
      </c>
      <c r="P1989" s="127">
        <v>5280</v>
      </c>
      <c r="Q1989" s="127">
        <v>5280</v>
      </c>
      <c r="R1989" s="127">
        <v>5280</v>
      </c>
      <c r="S1989" s="127">
        <v>5280</v>
      </c>
      <c r="T1989" s="127">
        <v>5280</v>
      </c>
      <c r="U1989" s="127">
        <v>5280</v>
      </c>
      <c r="V1989" s="127">
        <v>5280</v>
      </c>
      <c r="W1989" s="127">
        <v>5280</v>
      </c>
      <c r="X1989" s="127">
        <v>5280</v>
      </c>
      <c r="Y1989" s="127">
        <v>5280</v>
      </c>
      <c r="Z1989" s="127">
        <v>5280</v>
      </c>
      <c r="AA1989" s="127">
        <v>5280</v>
      </c>
      <c r="AB1989" s="127">
        <v>5280</v>
      </c>
      <c r="AC1989" s="127">
        <v>5280</v>
      </c>
      <c r="AD1989" s="127">
        <v>5280</v>
      </c>
      <c r="AE1989" s="127">
        <v>5280</v>
      </c>
      <c r="AF1989" s="127">
        <v>5280</v>
      </c>
      <c r="AG1989" s="127">
        <v>5280</v>
      </c>
      <c r="AH1989" s="127">
        <v>5280</v>
      </c>
      <c r="AI1989" s="127">
        <v>5280</v>
      </c>
      <c r="AJ1989" s="127">
        <v>5280</v>
      </c>
      <c r="AK1989" s="127">
        <v>5280</v>
      </c>
      <c r="AL1989" s="127">
        <v>5280</v>
      </c>
      <c r="AM1989" s="127">
        <v>5280</v>
      </c>
      <c r="AN1989" s="127">
        <v>5280</v>
      </c>
      <c r="AO1989" s="127">
        <v>5280</v>
      </c>
      <c r="AP1989" s="127">
        <v>5280</v>
      </c>
      <c r="AQ1989" s="127">
        <v>5280</v>
      </c>
      <c r="AR1989" s="127">
        <v>5280</v>
      </c>
      <c r="AS1989" s="127">
        <v>5280</v>
      </c>
      <c r="AT1989" s="127">
        <v>5280</v>
      </c>
      <c r="AU1989" s="127">
        <v>5280</v>
      </c>
      <c r="AV1989" s="127">
        <v>5280</v>
      </c>
      <c r="AW1989" s="127">
        <v>5280</v>
      </c>
      <c r="AX1989" s="128">
        <v>5280</v>
      </c>
    </row>
    <row r="1990" spans="1:50">
      <c r="A1990" s="212"/>
      <c r="B1990" s="215"/>
      <c r="C1990" s="216"/>
      <c r="D1990" s="106" t="s">
        <v>25</v>
      </c>
      <c r="E1990" s="107" t="str">
        <f>A1979&amp;"/"&amp;B1987&amp;"/"&amp;C1989&amp;"/"&amp;D1990</f>
        <v>Fuel oil fired power plants/Supercritical steam turbine/CHP/M</v>
      </c>
      <c r="F1990" s="108" t="str">
        <f>A1979</f>
        <v>Fuel oil fired power plants</v>
      </c>
      <c r="G1990" s="108" t="str">
        <f>B1987</f>
        <v>Supercritical steam turbine</v>
      </c>
      <c r="H1990" s="108" t="str">
        <f>C1989</f>
        <v>CHP</v>
      </c>
      <c r="I1990" s="109" t="str">
        <f t="shared" si="94"/>
        <v>M</v>
      </c>
      <c r="J1990" s="129">
        <v>3828</v>
      </c>
      <c r="K1990" s="129">
        <v>3828</v>
      </c>
      <c r="L1990" s="129">
        <v>3828</v>
      </c>
      <c r="M1990" s="129">
        <v>3828</v>
      </c>
      <c r="N1990" s="129">
        <v>3828</v>
      </c>
      <c r="O1990" s="129">
        <v>3828</v>
      </c>
      <c r="P1990" s="129">
        <v>3828</v>
      </c>
      <c r="Q1990" s="129">
        <v>3828</v>
      </c>
      <c r="R1990" s="129">
        <v>3828</v>
      </c>
      <c r="S1990" s="129">
        <v>3828</v>
      </c>
      <c r="T1990" s="129">
        <v>3828</v>
      </c>
      <c r="U1990" s="129">
        <v>3828</v>
      </c>
      <c r="V1990" s="129">
        <v>3828</v>
      </c>
      <c r="W1990" s="129">
        <v>3828</v>
      </c>
      <c r="X1990" s="129">
        <v>3828</v>
      </c>
      <c r="Y1990" s="129">
        <v>3828</v>
      </c>
      <c r="Z1990" s="129">
        <v>3828</v>
      </c>
      <c r="AA1990" s="129">
        <v>3828</v>
      </c>
      <c r="AB1990" s="129">
        <v>3828</v>
      </c>
      <c r="AC1990" s="129">
        <v>3828</v>
      </c>
      <c r="AD1990" s="129">
        <v>3828</v>
      </c>
      <c r="AE1990" s="129">
        <v>3828</v>
      </c>
      <c r="AF1990" s="129">
        <v>3828</v>
      </c>
      <c r="AG1990" s="129">
        <v>3828</v>
      </c>
      <c r="AH1990" s="129">
        <v>3828</v>
      </c>
      <c r="AI1990" s="129">
        <v>3828</v>
      </c>
      <c r="AJ1990" s="129">
        <v>3828</v>
      </c>
      <c r="AK1990" s="129">
        <v>3828</v>
      </c>
      <c r="AL1990" s="129">
        <v>3828</v>
      </c>
      <c r="AM1990" s="129">
        <v>3828</v>
      </c>
      <c r="AN1990" s="129">
        <v>3828</v>
      </c>
      <c r="AO1990" s="129">
        <v>3828</v>
      </c>
      <c r="AP1990" s="129">
        <v>3828</v>
      </c>
      <c r="AQ1990" s="129">
        <v>3828</v>
      </c>
      <c r="AR1990" s="129">
        <v>3828</v>
      </c>
      <c r="AS1990" s="129">
        <v>3828</v>
      </c>
      <c r="AT1990" s="129">
        <v>3828</v>
      </c>
      <c r="AU1990" s="129">
        <v>3828</v>
      </c>
      <c r="AV1990" s="129">
        <v>3828</v>
      </c>
      <c r="AW1990" s="129">
        <v>3828</v>
      </c>
      <c r="AX1990" s="130">
        <v>3828</v>
      </c>
    </row>
    <row r="1991" spans="1:50">
      <c r="A1991" s="212"/>
      <c r="B1991" s="215"/>
      <c r="C1991" s="217" t="s">
        <v>42</v>
      </c>
      <c r="D1991" s="83" t="s">
        <v>24</v>
      </c>
      <c r="E1991" s="56" t="str">
        <f>A1979&amp;"/"&amp;B1987&amp;"/"&amp;C1991&amp;"/"&amp;D1991</f>
        <v>Fuel oil fired power plants/Supercritical steam turbine/Electricity only with CCS/L</v>
      </c>
      <c r="F1991" s="103" t="str">
        <f>A1979</f>
        <v>Fuel oil fired power plants</v>
      </c>
      <c r="G1991" s="103" t="str">
        <f>B1987</f>
        <v>Supercritical steam turbine</v>
      </c>
      <c r="H1991" s="103" t="str">
        <f>C1991</f>
        <v>Electricity only with CCS</v>
      </c>
      <c r="I1991" s="104" t="str">
        <f t="shared" si="94"/>
        <v>L</v>
      </c>
      <c r="J1991" s="127" t="s">
        <v>99</v>
      </c>
      <c r="K1991" s="127" t="s">
        <v>99</v>
      </c>
      <c r="L1991" s="127" t="s">
        <v>99</v>
      </c>
      <c r="M1991" s="127" t="s">
        <v>99</v>
      </c>
      <c r="N1991" s="127" t="s">
        <v>99</v>
      </c>
      <c r="O1991" s="127" t="s">
        <v>99</v>
      </c>
      <c r="P1991" s="127" t="s">
        <v>99</v>
      </c>
      <c r="Q1991" s="127" t="s">
        <v>99</v>
      </c>
      <c r="R1991" s="127" t="s">
        <v>99</v>
      </c>
      <c r="S1991" s="127" t="s">
        <v>99</v>
      </c>
      <c r="T1991" s="127" t="s">
        <v>99</v>
      </c>
      <c r="U1991" s="127" t="s">
        <v>99</v>
      </c>
      <c r="V1991" s="127" t="s">
        <v>99</v>
      </c>
      <c r="W1991" s="127" t="s">
        <v>99</v>
      </c>
      <c r="X1991" s="127" t="s">
        <v>99</v>
      </c>
      <c r="Y1991" s="127" t="s">
        <v>99</v>
      </c>
      <c r="Z1991" s="127" t="s">
        <v>99</v>
      </c>
      <c r="AA1991" s="127" t="s">
        <v>99</v>
      </c>
      <c r="AB1991" s="127" t="s">
        <v>99</v>
      </c>
      <c r="AC1991" s="127" t="s">
        <v>99</v>
      </c>
      <c r="AD1991" s="127" t="s">
        <v>99</v>
      </c>
      <c r="AE1991" s="127">
        <v>6600</v>
      </c>
      <c r="AF1991" s="127">
        <v>6600</v>
      </c>
      <c r="AG1991" s="127">
        <v>6600</v>
      </c>
      <c r="AH1991" s="127">
        <v>6600</v>
      </c>
      <c r="AI1991" s="127">
        <v>6600</v>
      </c>
      <c r="AJ1991" s="127">
        <v>6600</v>
      </c>
      <c r="AK1991" s="127">
        <v>6600</v>
      </c>
      <c r="AL1991" s="127">
        <v>6600</v>
      </c>
      <c r="AM1991" s="127">
        <v>6600</v>
      </c>
      <c r="AN1991" s="127">
        <v>6600</v>
      </c>
      <c r="AO1991" s="127">
        <v>6600</v>
      </c>
      <c r="AP1991" s="127">
        <v>6600</v>
      </c>
      <c r="AQ1991" s="127">
        <v>6600</v>
      </c>
      <c r="AR1991" s="127">
        <v>6600</v>
      </c>
      <c r="AS1991" s="127">
        <v>6600</v>
      </c>
      <c r="AT1991" s="127">
        <v>6600</v>
      </c>
      <c r="AU1991" s="127">
        <v>6600</v>
      </c>
      <c r="AV1991" s="127">
        <v>6600</v>
      </c>
      <c r="AW1991" s="127">
        <v>6600</v>
      </c>
      <c r="AX1991" s="128">
        <v>6600</v>
      </c>
    </row>
    <row r="1992" spans="1:50">
      <c r="A1992" s="212"/>
      <c r="B1992" s="215"/>
      <c r="C1992" s="216"/>
      <c r="D1992" s="106" t="s">
        <v>25</v>
      </c>
      <c r="E1992" s="107" t="str">
        <f>A1979&amp;"/"&amp;B1987&amp;"/"&amp;C1991&amp;"/"&amp;D1992</f>
        <v>Fuel oil fired power plants/Supercritical steam turbine/Electricity only with CCS/M</v>
      </c>
      <c r="F1992" s="108" t="str">
        <f>A1979</f>
        <v>Fuel oil fired power plants</v>
      </c>
      <c r="G1992" s="108" t="str">
        <f>B1987</f>
        <v>Supercritical steam turbine</v>
      </c>
      <c r="H1992" s="108" t="str">
        <f>C1991</f>
        <v>Electricity only with CCS</v>
      </c>
      <c r="I1992" s="109" t="str">
        <f t="shared" si="94"/>
        <v>M</v>
      </c>
      <c r="J1992" s="129" t="s">
        <v>99</v>
      </c>
      <c r="K1992" s="129" t="s">
        <v>99</v>
      </c>
      <c r="L1992" s="129" t="s">
        <v>99</v>
      </c>
      <c r="M1992" s="129" t="s">
        <v>99</v>
      </c>
      <c r="N1992" s="129" t="s">
        <v>99</v>
      </c>
      <c r="O1992" s="129" t="s">
        <v>99</v>
      </c>
      <c r="P1992" s="129" t="s">
        <v>99</v>
      </c>
      <c r="Q1992" s="129" t="s">
        <v>99</v>
      </c>
      <c r="R1992" s="129" t="s">
        <v>99</v>
      </c>
      <c r="S1992" s="129" t="s">
        <v>99</v>
      </c>
      <c r="T1992" s="129" t="s">
        <v>99</v>
      </c>
      <c r="U1992" s="129" t="s">
        <v>99</v>
      </c>
      <c r="V1992" s="129" t="s">
        <v>99</v>
      </c>
      <c r="W1992" s="129" t="s">
        <v>99</v>
      </c>
      <c r="X1992" s="129" t="s">
        <v>99</v>
      </c>
      <c r="Y1992" s="129" t="s">
        <v>99</v>
      </c>
      <c r="Z1992" s="129" t="s">
        <v>99</v>
      </c>
      <c r="AA1992" s="129" t="s">
        <v>99</v>
      </c>
      <c r="AB1992" s="129" t="s">
        <v>99</v>
      </c>
      <c r="AC1992" s="129" t="s">
        <v>99</v>
      </c>
      <c r="AD1992" s="129" t="s">
        <v>99</v>
      </c>
      <c r="AE1992" s="129">
        <v>4752</v>
      </c>
      <c r="AF1992" s="129">
        <v>4752</v>
      </c>
      <c r="AG1992" s="129">
        <v>4752</v>
      </c>
      <c r="AH1992" s="129">
        <v>4752</v>
      </c>
      <c r="AI1992" s="129">
        <v>4752</v>
      </c>
      <c r="AJ1992" s="129">
        <v>4752</v>
      </c>
      <c r="AK1992" s="129">
        <v>4752</v>
      </c>
      <c r="AL1992" s="129">
        <v>4752</v>
      </c>
      <c r="AM1992" s="129">
        <v>4752</v>
      </c>
      <c r="AN1992" s="129">
        <v>4752</v>
      </c>
      <c r="AO1992" s="129">
        <v>4752</v>
      </c>
      <c r="AP1992" s="129">
        <v>4752</v>
      </c>
      <c r="AQ1992" s="129">
        <v>4752</v>
      </c>
      <c r="AR1992" s="129">
        <v>4752</v>
      </c>
      <c r="AS1992" s="129">
        <v>4752</v>
      </c>
      <c r="AT1992" s="129">
        <v>4752</v>
      </c>
      <c r="AU1992" s="129">
        <v>4752</v>
      </c>
      <c r="AV1992" s="129">
        <v>4752</v>
      </c>
      <c r="AW1992" s="129">
        <v>4752</v>
      </c>
      <c r="AX1992" s="130">
        <v>4752</v>
      </c>
    </row>
    <row r="1993" spans="1:50">
      <c r="A1993" s="212"/>
      <c r="B1993" s="215"/>
      <c r="C1993" s="217" t="s">
        <v>43</v>
      </c>
      <c r="D1993" s="52" t="s">
        <v>24</v>
      </c>
      <c r="E1993" s="86" t="str">
        <f>A1979&amp;"/"&amp;B1987&amp;"/"&amp;C1993&amp;"/"&amp;D1993</f>
        <v>Fuel oil fired power plants/Supercritical steam turbine/CHP with CCS/L</v>
      </c>
      <c r="F1993" s="61" t="str">
        <f>A1979</f>
        <v>Fuel oil fired power plants</v>
      </c>
      <c r="G1993" s="61" t="str">
        <f>B1987</f>
        <v>Supercritical steam turbine</v>
      </c>
      <c r="H1993" s="61" t="str">
        <f>C1993</f>
        <v>CHP with CCS</v>
      </c>
      <c r="I1993" s="84" t="str">
        <f t="shared" si="94"/>
        <v>L</v>
      </c>
      <c r="J1993" s="121" t="s">
        <v>99</v>
      </c>
      <c r="K1993" s="121" t="s">
        <v>99</v>
      </c>
      <c r="L1993" s="121" t="s">
        <v>99</v>
      </c>
      <c r="M1993" s="121" t="s">
        <v>99</v>
      </c>
      <c r="N1993" s="121" t="s">
        <v>99</v>
      </c>
      <c r="O1993" s="121" t="s">
        <v>99</v>
      </c>
      <c r="P1993" s="121" t="s">
        <v>99</v>
      </c>
      <c r="Q1993" s="121" t="s">
        <v>99</v>
      </c>
      <c r="R1993" s="121" t="s">
        <v>99</v>
      </c>
      <c r="S1993" s="121" t="s">
        <v>99</v>
      </c>
      <c r="T1993" s="121" t="s">
        <v>99</v>
      </c>
      <c r="U1993" s="121" t="s">
        <v>99</v>
      </c>
      <c r="V1993" s="121" t="s">
        <v>99</v>
      </c>
      <c r="W1993" s="121" t="s">
        <v>99</v>
      </c>
      <c r="X1993" s="121" t="s">
        <v>99</v>
      </c>
      <c r="Y1993" s="121" t="s">
        <v>99</v>
      </c>
      <c r="Z1993" s="121" t="s">
        <v>99</v>
      </c>
      <c r="AA1993" s="121" t="s">
        <v>99</v>
      </c>
      <c r="AB1993" s="121" t="s">
        <v>99</v>
      </c>
      <c r="AC1993" s="121" t="s">
        <v>99</v>
      </c>
      <c r="AD1993" s="121" t="s">
        <v>99</v>
      </c>
      <c r="AE1993" s="121">
        <v>5280</v>
      </c>
      <c r="AF1993" s="121">
        <v>5280</v>
      </c>
      <c r="AG1993" s="121">
        <v>5280</v>
      </c>
      <c r="AH1993" s="121">
        <v>5280</v>
      </c>
      <c r="AI1993" s="121">
        <v>5280</v>
      </c>
      <c r="AJ1993" s="121">
        <v>5280</v>
      </c>
      <c r="AK1993" s="121">
        <v>5280</v>
      </c>
      <c r="AL1993" s="121">
        <v>5280</v>
      </c>
      <c r="AM1993" s="121">
        <v>5280</v>
      </c>
      <c r="AN1993" s="121">
        <v>5280</v>
      </c>
      <c r="AO1993" s="121">
        <v>5280</v>
      </c>
      <c r="AP1993" s="121">
        <v>5280</v>
      </c>
      <c r="AQ1993" s="121">
        <v>5280</v>
      </c>
      <c r="AR1993" s="121">
        <v>5280</v>
      </c>
      <c r="AS1993" s="121">
        <v>5280</v>
      </c>
      <c r="AT1993" s="121">
        <v>5280</v>
      </c>
      <c r="AU1993" s="121">
        <v>5280</v>
      </c>
      <c r="AV1993" s="121">
        <v>5280</v>
      </c>
      <c r="AW1993" s="121">
        <v>5280</v>
      </c>
      <c r="AX1993" s="122">
        <v>5280</v>
      </c>
    </row>
    <row r="1994" spans="1:50">
      <c r="A1994" s="212"/>
      <c r="B1994" s="218"/>
      <c r="C1994" s="210"/>
      <c r="D1994" s="93" t="s">
        <v>25</v>
      </c>
      <c r="E1994" s="73" t="str">
        <f>A1979&amp;"/"&amp;B1987&amp;"/"&amp;C1993&amp;"/"&amp;D1994</f>
        <v>Fuel oil fired power plants/Supercritical steam turbine/CHP with CCS/M</v>
      </c>
      <c r="F1994" s="91" t="str">
        <f>A1979</f>
        <v>Fuel oil fired power plants</v>
      </c>
      <c r="G1994" s="91" t="str">
        <f>B1987</f>
        <v>Supercritical steam turbine</v>
      </c>
      <c r="H1994" s="91" t="str">
        <f>C1993</f>
        <v>CHP with CCS</v>
      </c>
      <c r="I1994" s="70" t="str">
        <f t="shared" si="94"/>
        <v>M</v>
      </c>
      <c r="J1994" s="123" t="s">
        <v>99</v>
      </c>
      <c r="K1994" s="123" t="s">
        <v>99</v>
      </c>
      <c r="L1994" s="123" t="s">
        <v>99</v>
      </c>
      <c r="M1994" s="123" t="s">
        <v>99</v>
      </c>
      <c r="N1994" s="123" t="s">
        <v>99</v>
      </c>
      <c r="O1994" s="123" t="s">
        <v>99</v>
      </c>
      <c r="P1994" s="123" t="s">
        <v>99</v>
      </c>
      <c r="Q1994" s="123" t="s">
        <v>99</v>
      </c>
      <c r="R1994" s="123" t="s">
        <v>99</v>
      </c>
      <c r="S1994" s="123" t="s">
        <v>99</v>
      </c>
      <c r="T1994" s="123" t="s">
        <v>99</v>
      </c>
      <c r="U1994" s="123" t="s">
        <v>99</v>
      </c>
      <c r="V1994" s="123" t="s">
        <v>99</v>
      </c>
      <c r="W1994" s="123" t="s">
        <v>99</v>
      </c>
      <c r="X1994" s="123" t="s">
        <v>99</v>
      </c>
      <c r="Y1994" s="123" t="s">
        <v>99</v>
      </c>
      <c r="Z1994" s="123" t="s">
        <v>99</v>
      </c>
      <c r="AA1994" s="123" t="s">
        <v>99</v>
      </c>
      <c r="AB1994" s="123" t="s">
        <v>99</v>
      </c>
      <c r="AC1994" s="123" t="s">
        <v>99</v>
      </c>
      <c r="AD1994" s="123" t="s">
        <v>99</v>
      </c>
      <c r="AE1994" s="123">
        <v>3828</v>
      </c>
      <c r="AF1994" s="123">
        <v>3828</v>
      </c>
      <c r="AG1994" s="123">
        <v>3828</v>
      </c>
      <c r="AH1994" s="123">
        <v>3828</v>
      </c>
      <c r="AI1994" s="123">
        <v>3828</v>
      </c>
      <c r="AJ1994" s="123">
        <v>3828</v>
      </c>
      <c r="AK1994" s="123">
        <v>3828</v>
      </c>
      <c r="AL1994" s="123">
        <v>3828</v>
      </c>
      <c r="AM1994" s="123">
        <v>3828</v>
      </c>
      <c r="AN1994" s="123">
        <v>3828</v>
      </c>
      <c r="AO1994" s="123">
        <v>3828</v>
      </c>
      <c r="AP1994" s="123">
        <v>3828</v>
      </c>
      <c r="AQ1994" s="123">
        <v>3828</v>
      </c>
      <c r="AR1994" s="123">
        <v>3828</v>
      </c>
      <c r="AS1994" s="123">
        <v>3828</v>
      </c>
      <c r="AT1994" s="123">
        <v>3828</v>
      </c>
      <c r="AU1994" s="123">
        <v>3828</v>
      </c>
      <c r="AV1994" s="123">
        <v>3828</v>
      </c>
      <c r="AW1994" s="123">
        <v>3828</v>
      </c>
      <c r="AX1994" s="124">
        <v>3828</v>
      </c>
    </row>
    <row r="1995" spans="1:50">
      <c r="A1995" s="212"/>
      <c r="B1995" s="214" t="s">
        <v>46</v>
      </c>
      <c r="C1995" s="209" t="s">
        <v>36</v>
      </c>
      <c r="D1995" s="67" t="s">
        <v>24</v>
      </c>
      <c r="E1995" s="87" t="str">
        <f>A1979&amp;"/"&amp;B1995&amp;"/"&amp;C1995&amp;"/"&amp;D1995</f>
        <v>Fuel oil fired power plants/Steam turbine/Electricity only/L</v>
      </c>
      <c r="F1995" s="55" t="str">
        <f>A1979</f>
        <v>Fuel oil fired power plants</v>
      </c>
      <c r="G1995" s="55" t="str">
        <f>B1995</f>
        <v>Steam turbine</v>
      </c>
      <c r="H1995" s="55" t="str">
        <f>C1995</f>
        <v>Electricity only</v>
      </c>
      <c r="I1995" s="85" t="str">
        <f t="shared" si="94"/>
        <v>L</v>
      </c>
      <c r="J1995" s="125">
        <v>6200</v>
      </c>
      <c r="K1995" s="125">
        <v>6200</v>
      </c>
      <c r="L1995" s="125">
        <v>6200</v>
      </c>
      <c r="M1995" s="125">
        <v>6200</v>
      </c>
      <c r="N1995" s="125">
        <v>6200</v>
      </c>
      <c r="O1995" s="125">
        <v>6200</v>
      </c>
      <c r="P1995" s="125">
        <v>6200</v>
      </c>
      <c r="Q1995" s="125">
        <v>6200</v>
      </c>
      <c r="R1995" s="125">
        <v>6200</v>
      </c>
      <c r="S1995" s="125">
        <v>6200</v>
      </c>
      <c r="T1995" s="125">
        <v>6200</v>
      </c>
      <c r="U1995" s="125">
        <v>6200</v>
      </c>
      <c r="V1995" s="125">
        <v>6200</v>
      </c>
      <c r="W1995" s="125">
        <v>6200</v>
      </c>
      <c r="X1995" s="125">
        <v>6200</v>
      </c>
      <c r="Y1995" s="125">
        <v>6200</v>
      </c>
      <c r="Z1995" s="125">
        <v>6200</v>
      </c>
      <c r="AA1995" s="125">
        <v>6200</v>
      </c>
      <c r="AB1995" s="125">
        <v>6200</v>
      </c>
      <c r="AC1995" s="125">
        <v>6200</v>
      </c>
      <c r="AD1995" s="125">
        <v>6200</v>
      </c>
      <c r="AE1995" s="125">
        <v>6200</v>
      </c>
      <c r="AF1995" s="125">
        <v>6200</v>
      </c>
      <c r="AG1995" s="125">
        <v>6200</v>
      </c>
      <c r="AH1995" s="125">
        <v>6200</v>
      </c>
      <c r="AI1995" s="125">
        <v>6200</v>
      </c>
      <c r="AJ1995" s="125">
        <v>6200</v>
      </c>
      <c r="AK1995" s="125">
        <v>6200</v>
      </c>
      <c r="AL1995" s="125">
        <v>6200</v>
      </c>
      <c r="AM1995" s="125">
        <v>6200</v>
      </c>
      <c r="AN1995" s="125">
        <v>6200</v>
      </c>
      <c r="AO1995" s="125">
        <v>6200</v>
      </c>
      <c r="AP1995" s="125">
        <v>6200</v>
      </c>
      <c r="AQ1995" s="125">
        <v>6200</v>
      </c>
      <c r="AR1995" s="125">
        <v>6200</v>
      </c>
      <c r="AS1995" s="125">
        <v>6200</v>
      </c>
      <c r="AT1995" s="125">
        <v>6200</v>
      </c>
      <c r="AU1995" s="125">
        <v>6200</v>
      </c>
      <c r="AV1995" s="125">
        <v>6200</v>
      </c>
      <c r="AW1995" s="125">
        <v>6200</v>
      </c>
      <c r="AX1995" s="126">
        <v>6200</v>
      </c>
    </row>
    <row r="1996" spans="1:50">
      <c r="A1996" s="212"/>
      <c r="B1996" s="215"/>
      <c r="C1996" s="206"/>
      <c r="D1996" s="52" t="s">
        <v>25</v>
      </c>
      <c r="E1996" s="86" t="str">
        <f>A1979&amp;"/"&amp;B1995&amp;"/"&amp;C1995&amp;"/"&amp;D1996</f>
        <v>Fuel oil fired power plants/Steam turbine/Electricity only/M</v>
      </c>
      <c r="F1996" s="61" t="str">
        <f>A1979</f>
        <v>Fuel oil fired power plants</v>
      </c>
      <c r="G1996" s="61" t="str">
        <f>B1995</f>
        <v>Steam turbine</v>
      </c>
      <c r="H1996" s="61" t="str">
        <f>C1995</f>
        <v>Electricity only</v>
      </c>
      <c r="I1996" s="84" t="str">
        <f t="shared" si="94"/>
        <v>M</v>
      </c>
      <c r="J1996" s="121">
        <v>4960</v>
      </c>
      <c r="K1996" s="121">
        <v>4960</v>
      </c>
      <c r="L1996" s="121">
        <v>4960</v>
      </c>
      <c r="M1996" s="121">
        <v>4960</v>
      </c>
      <c r="N1996" s="121">
        <v>4960</v>
      </c>
      <c r="O1996" s="121">
        <v>4960</v>
      </c>
      <c r="P1996" s="121">
        <v>4960</v>
      </c>
      <c r="Q1996" s="121">
        <v>4960</v>
      </c>
      <c r="R1996" s="121">
        <v>4960</v>
      </c>
      <c r="S1996" s="121">
        <v>4960</v>
      </c>
      <c r="T1996" s="121">
        <v>4960</v>
      </c>
      <c r="U1996" s="121">
        <v>4960</v>
      </c>
      <c r="V1996" s="121">
        <v>4960</v>
      </c>
      <c r="W1996" s="121">
        <v>4960</v>
      </c>
      <c r="X1996" s="121">
        <v>4960</v>
      </c>
      <c r="Y1996" s="121">
        <v>4960</v>
      </c>
      <c r="Z1996" s="121">
        <v>4960</v>
      </c>
      <c r="AA1996" s="121">
        <v>4960</v>
      </c>
      <c r="AB1996" s="121">
        <v>4960</v>
      </c>
      <c r="AC1996" s="121">
        <v>4960</v>
      </c>
      <c r="AD1996" s="121">
        <v>4960</v>
      </c>
      <c r="AE1996" s="121">
        <v>4960</v>
      </c>
      <c r="AF1996" s="121">
        <v>4960</v>
      </c>
      <c r="AG1996" s="121">
        <v>4960</v>
      </c>
      <c r="AH1996" s="121">
        <v>4960</v>
      </c>
      <c r="AI1996" s="121">
        <v>4960</v>
      </c>
      <c r="AJ1996" s="121">
        <v>4960</v>
      </c>
      <c r="AK1996" s="121">
        <v>4960</v>
      </c>
      <c r="AL1996" s="121">
        <v>4960</v>
      </c>
      <c r="AM1996" s="121">
        <v>4960</v>
      </c>
      <c r="AN1996" s="121">
        <v>4960</v>
      </c>
      <c r="AO1996" s="121">
        <v>4960</v>
      </c>
      <c r="AP1996" s="121">
        <v>4960</v>
      </c>
      <c r="AQ1996" s="121">
        <v>4960</v>
      </c>
      <c r="AR1996" s="121">
        <v>4960</v>
      </c>
      <c r="AS1996" s="121">
        <v>4960</v>
      </c>
      <c r="AT1996" s="121">
        <v>4960</v>
      </c>
      <c r="AU1996" s="121">
        <v>4960</v>
      </c>
      <c r="AV1996" s="121">
        <v>4960</v>
      </c>
      <c r="AW1996" s="121">
        <v>4960</v>
      </c>
      <c r="AX1996" s="122">
        <v>4960</v>
      </c>
    </row>
    <row r="1997" spans="1:50">
      <c r="A1997" s="212"/>
      <c r="B1997" s="215"/>
      <c r="C1997" s="206"/>
      <c r="D1997" s="52" t="s">
        <v>38</v>
      </c>
      <c r="E1997" s="86" t="str">
        <f>A1979&amp;"/"&amp;B1995&amp;"/"&amp;C1995&amp;"/"&amp;D1997</f>
        <v>Fuel oil fired power plants/Steam turbine/Electricity only/S</v>
      </c>
      <c r="F1997" s="61" t="str">
        <f>A1979</f>
        <v>Fuel oil fired power plants</v>
      </c>
      <c r="G1997" s="61" t="str">
        <f>B1995</f>
        <v>Steam turbine</v>
      </c>
      <c r="H1997" s="61" t="str">
        <f>C1995</f>
        <v>Electricity only</v>
      </c>
      <c r="I1997" s="84" t="str">
        <f t="shared" si="94"/>
        <v>S</v>
      </c>
      <c r="J1997" s="121">
        <v>3720</v>
      </c>
      <c r="K1997" s="121">
        <v>3720</v>
      </c>
      <c r="L1997" s="121">
        <v>3720</v>
      </c>
      <c r="M1997" s="121">
        <v>3720</v>
      </c>
      <c r="N1997" s="121">
        <v>3720</v>
      </c>
      <c r="O1997" s="121">
        <v>3720</v>
      </c>
      <c r="P1997" s="121">
        <v>3720</v>
      </c>
      <c r="Q1997" s="121">
        <v>3720</v>
      </c>
      <c r="R1997" s="121">
        <v>3720</v>
      </c>
      <c r="S1997" s="121">
        <v>3720</v>
      </c>
      <c r="T1997" s="121">
        <v>3720</v>
      </c>
      <c r="U1997" s="121">
        <v>3720</v>
      </c>
      <c r="V1997" s="121">
        <v>3720</v>
      </c>
      <c r="W1997" s="121">
        <v>3720</v>
      </c>
      <c r="X1997" s="121">
        <v>3720</v>
      </c>
      <c r="Y1997" s="121">
        <v>3720</v>
      </c>
      <c r="Z1997" s="121">
        <v>3720</v>
      </c>
      <c r="AA1997" s="121">
        <v>3720</v>
      </c>
      <c r="AB1997" s="121">
        <v>3720</v>
      </c>
      <c r="AC1997" s="121">
        <v>3720</v>
      </c>
      <c r="AD1997" s="121">
        <v>3720</v>
      </c>
      <c r="AE1997" s="121">
        <v>3720</v>
      </c>
      <c r="AF1997" s="121">
        <v>3720</v>
      </c>
      <c r="AG1997" s="121">
        <v>3720</v>
      </c>
      <c r="AH1997" s="121">
        <v>3720</v>
      </c>
      <c r="AI1997" s="121">
        <v>3720</v>
      </c>
      <c r="AJ1997" s="121">
        <v>3720</v>
      </c>
      <c r="AK1997" s="121">
        <v>3720</v>
      </c>
      <c r="AL1997" s="121">
        <v>3720</v>
      </c>
      <c r="AM1997" s="121">
        <v>3720</v>
      </c>
      <c r="AN1997" s="121">
        <v>3720</v>
      </c>
      <c r="AO1997" s="121">
        <v>3720</v>
      </c>
      <c r="AP1997" s="121">
        <v>3720</v>
      </c>
      <c r="AQ1997" s="121">
        <v>3720</v>
      </c>
      <c r="AR1997" s="121">
        <v>3720</v>
      </c>
      <c r="AS1997" s="121">
        <v>3720</v>
      </c>
      <c r="AT1997" s="121">
        <v>3720</v>
      </c>
      <c r="AU1997" s="121">
        <v>3720</v>
      </c>
      <c r="AV1997" s="121">
        <v>3720</v>
      </c>
      <c r="AW1997" s="121">
        <v>3720</v>
      </c>
      <c r="AX1997" s="122">
        <v>3720</v>
      </c>
    </row>
    <row r="1998" spans="1:50">
      <c r="A1998" s="212"/>
      <c r="B1998" s="215"/>
      <c r="C1998" s="216"/>
      <c r="D1998" s="52" t="s">
        <v>47</v>
      </c>
      <c r="E1998" s="86" t="str">
        <f>A1979&amp;"/"&amp;B1995&amp;"/"&amp;C1995&amp;"/"&amp;D1998</f>
        <v>Fuel oil fired power plants/Steam turbine/Electricity only/XS</v>
      </c>
      <c r="F1998" s="61" t="str">
        <f>A1979</f>
        <v>Fuel oil fired power plants</v>
      </c>
      <c r="G1998" s="61" t="str">
        <f>B1995</f>
        <v>Steam turbine</v>
      </c>
      <c r="H1998" s="61" t="str">
        <f>C1995</f>
        <v>Electricity only</v>
      </c>
      <c r="I1998" s="84" t="str">
        <f t="shared" si="94"/>
        <v>XS</v>
      </c>
      <c r="J1998" s="121">
        <v>3162</v>
      </c>
      <c r="K1998" s="121">
        <v>3162</v>
      </c>
      <c r="L1998" s="121">
        <v>3162</v>
      </c>
      <c r="M1998" s="121">
        <v>3162</v>
      </c>
      <c r="N1998" s="121">
        <v>3162</v>
      </c>
      <c r="O1998" s="121">
        <v>3162</v>
      </c>
      <c r="P1998" s="121">
        <v>3162</v>
      </c>
      <c r="Q1998" s="121">
        <v>3162</v>
      </c>
      <c r="R1998" s="121">
        <v>3162</v>
      </c>
      <c r="S1998" s="121">
        <v>3162</v>
      </c>
      <c r="T1998" s="121">
        <v>3162</v>
      </c>
      <c r="U1998" s="121">
        <v>3162</v>
      </c>
      <c r="V1998" s="121">
        <v>3162</v>
      </c>
      <c r="W1998" s="121">
        <v>3162</v>
      </c>
      <c r="X1998" s="121">
        <v>3162</v>
      </c>
      <c r="Y1998" s="121">
        <v>3162</v>
      </c>
      <c r="Z1998" s="121">
        <v>3162</v>
      </c>
      <c r="AA1998" s="121">
        <v>3162</v>
      </c>
      <c r="AB1998" s="121">
        <v>3162</v>
      </c>
      <c r="AC1998" s="121">
        <v>3162</v>
      </c>
      <c r="AD1998" s="121">
        <v>3162</v>
      </c>
      <c r="AE1998" s="121">
        <v>3162</v>
      </c>
      <c r="AF1998" s="121">
        <v>3162</v>
      </c>
      <c r="AG1998" s="121">
        <v>3162</v>
      </c>
      <c r="AH1998" s="121">
        <v>3162</v>
      </c>
      <c r="AI1998" s="121">
        <v>3162</v>
      </c>
      <c r="AJ1998" s="121">
        <v>3162</v>
      </c>
      <c r="AK1998" s="121">
        <v>3162</v>
      </c>
      <c r="AL1998" s="121">
        <v>3162</v>
      </c>
      <c r="AM1998" s="121">
        <v>3162</v>
      </c>
      <c r="AN1998" s="121">
        <v>3162</v>
      </c>
      <c r="AO1998" s="121">
        <v>3162</v>
      </c>
      <c r="AP1998" s="121">
        <v>3162</v>
      </c>
      <c r="AQ1998" s="121">
        <v>3162</v>
      </c>
      <c r="AR1998" s="121">
        <v>3162</v>
      </c>
      <c r="AS1998" s="121">
        <v>3162</v>
      </c>
      <c r="AT1998" s="121">
        <v>3162</v>
      </c>
      <c r="AU1998" s="121">
        <v>3162</v>
      </c>
      <c r="AV1998" s="121">
        <v>3162</v>
      </c>
      <c r="AW1998" s="121">
        <v>3162</v>
      </c>
      <c r="AX1998" s="122">
        <v>3162</v>
      </c>
    </row>
    <row r="1999" spans="1:50">
      <c r="A1999" s="212"/>
      <c r="B1999" s="215"/>
      <c r="C1999" s="217" t="s">
        <v>26</v>
      </c>
      <c r="D1999" s="83" t="s">
        <v>24</v>
      </c>
      <c r="E1999" s="56" t="str">
        <f>A1979&amp;"/"&amp;B1995&amp;"/"&amp;C1999&amp;"/"&amp;D1999</f>
        <v>Fuel oil fired power plants/Steam turbine/CHP/L</v>
      </c>
      <c r="F1999" s="103" t="str">
        <f>A1979</f>
        <v>Fuel oil fired power plants</v>
      </c>
      <c r="G1999" s="103" t="str">
        <f>B1995</f>
        <v>Steam turbine</v>
      </c>
      <c r="H1999" s="103" t="str">
        <f>C1999</f>
        <v>CHP</v>
      </c>
      <c r="I1999" s="104" t="str">
        <f t="shared" ref="I1999:I2062" si="95">D1999</f>
        <v>L</v>
      </c>
      <c r="J1999" s="127">
        <v>4960</v>
      </c>
      <c r="K1999" s="127">
        <v>4960</v>
      </c>
      <c r="L1999" s="127">
        <v>4960</v>
      </c>
      <c r="M1999" s="127">
        <v>4960</v>
      </c>
      <c r="N1999" s="127">
        <v>4960</v>
      </c>
      <c r="O1999" s="127">
        <v>4960</v>
      </c>
      <c r="P1999" s="127">
        <v>4960</v>
      </c>
      <c r="Q1999" s="127">
        <v>4960</v>
      </c>
      <c r="R1999" s="127">
        <v>4960</v>
      </c>
      <c r="S1999" s="127">
        <v>4960</v>
      </c>
      <c r="T1999" s="127">
        <v>4960</v>
      </c>
      <c r="U1999" s="127">
        <v>4960</v>
      </c>
      <c r="V1999" s="127">
        <v>4960</v>
      </c>
      <c r="W1999" s="127">
        <v>4960</v>
      </c>
      <c r="X1999" s="127">
        <v>4960</v>
      </c>
      <c r="Y1999" s="127">
        <v>4960</v>
      </c>
      <c r="Z1999" s="127">
        <v>4960</v>
      </c>
      <c r="AA1999" s="127">
        <v>4960</v>
      </c>
      <c r="AB1999" s="127">
        <v>4960</v>
      </c>
      <c r="AC1999" s="127">
        <v>4960</v>
      </c>
      <c r="AD1999" s="127">
        <v>4960</v>
      </c>
      <c r="AE1999" s="127">
        <v>4960</v>
      </c>
      <c r="AF1999" s="127">
        <v>4960</v>
      </c>
      <c r="AG1999" s="127">
        <v>4960</v>
      </c>
      <c r="AH1999" s="127">
        <v>4960</v>
      </c>
      <c r="AI1999" s="127">
        <v>4960</v>
      </c>
      <c r="AJ1999" s="127">
        <v>4960</v>
      </c>
      <c r="AK1999" s="127">
        <v>4960</v>
      </c>
      <c r="AL1999" s="127">
        <v>4960</v>
      </c>
      <c r="AM1999" s="127">
        <v>4960</v>
      </c>
      <c r="AN1999" s="127">
        <v>4960</v>
      </c>
      <c r="AO1999" s="127">
        <v>4960</v>
      </c>
      <c r="AP1999" s="127">
        <v>4960</v>
      </c>
      <c r="AQ1999" s="127">
        <v>4960</v>
      </c>
      <c r="AR1999" s="127">
        <v>4960</v>
      </c>
      <c r="AS1999" s="127">
        <v>4960</v>
      </c>
      <c r="AT1999" s="127">
        <v>4960</v>
      </c>
      <c r="AU1999" s="127">
        <v>4960</v>
      </c>
      <c r="AV1999" s="127">
        <v>4960</v>
      </c>
      <c r="AW1999" s="127">
        <v>4960</v>
      </c>
      <c r="AX1999" s="128">
        <v>4960</v>
      </c>
    </row>
    <row r="2000" spans="1:50">
      <c r="A2000" s="212"/>
      <c r="B2000" s="215"/>
      <c r="C2000" s="206"/>
      <c r="D2000" s="52" t="s">
        <v>25</v>
      </c>
      <c r="E2000" s="86" t="str">
        <f>A1979&amp;"/"&amp;B1995&amp;"/"&amp;C1999&amp;"/"&amp;D2000</f>
        <v>Fuel oil fired power plants/Steam turbine/CHP/M</v>
      </c>
      <c r="F2000" s="61" t="str">
        <f>A1979</f>
        <v>Fuel oil fired power plants</v>
      </c>
      <c r="G2000" s="61" t="str">
        <f>B1995</f>
        <v>Steam turbine</v>
      </c>
      <c r="H2000" s="61" t="str">
        <f>C1999</f>
        <v>CHP</v>
      </c>
      <c r="I2000" s="84" t="str">
        <f t="shared" si="95"/>
        <v>M</v>
      </c>
      <c r="J2000" s="121">
        <v>3968</v>
      </c>
      <c r="K2000" s="121">
        <v>3968</v>
      </c>
      <c r="L2000" s="121">
        <v>3968</v>
      </c>
      <c r="M2000" s="121">
        <v>3968</v>
      </c>
      <c r="N2000" s="121">
        <v>3968</v>
      </c>
      <c r="O2000" s="121">
        <v>3968</v>
      </c>
      <c r="P2000" s="121">
        <v>3968</v>
      </c>
      <c r="Q2000" s="121">
        <v>3968</v>
      </c>
      <c r="R2000" s="121">
        <v>3968</v>
      </c>
      <c r="S2000" s="121">
        <v>3968</v>
      </c>
      <c r="T2000" s="121">
        <v>3968</v>
      </c>
      <c r="U2000" s="121">
        <v>3968</v>
      </c>
      <c r="V2000" s="121">
        <v>3968</v>
      </c>
      <c r="W2000" s="121">
        <v>3968</v>
      </c>
      <c r="X2000" s="121">
        <v>3968</v>
      </c>
      <c r="Y2000" s="121">
        <v>3968</v>
      </c>
      <c r="Z2000" s="121">
        <v>3968</v>
      </c>
      <c r="AA2000" s="121">
        <v>3968</v>
      </c>
      <c r="AB2000" s="121">
        <v>3968</v>
      </c>
      <c r="AC2000" s="121">
        <v>3968</v>
      </c>
      <c r="AD2000" s="121">
        <v>3968</v>
      </c>
      <c r="AE2000" s="121">
        <v>3968</v>
      </c>
      <c r="AF2000" s="121">
        <v>3968</v>
      </c>
      <c r="AG2000" s="121">
        <v>3968</v>
      </c>
      <c r="AH2000" s="121">
        <v>3968</v>
      </c>
      <c r="AI2000" s="121">
        <v>3968</v>
      </c>
      <c r="AJ2000" s="121">
        <v>3968</v>
      </c>
      <c r="AK2000" s="121">
        <v>3968</v>
      </c>
      <c r="AL2000" s="121">
        <v>3968</v>
      </c>
      <c r="AM2000" s="121">
        <v>3968</v>
      </c>
      <c r="AN2000" s="121">
        <v>3968</v>
      </c>
      <c r="AO2000" s="121">
        <v>3968</v>
      </c>
      <c r="AP2000" s="121">
        <v>3968</v>
      </c>
      <c r="AQ2000" s="121">
        <v>3968</v>
      </c>
      <c r="AR2000" s="121">
        <v>3968</v>
      </c>
      <c r="AS2000" s="121">
        <v>3968</v>
      </c>
      <c r="AT2000" s="121">
        <v>3968</v>
      </c>
      <c r="AU2000" s="121">
        <v>3968</v>
      </c>
      <c r="AV2000" s="121">
        <v>3968</v>
      </c>
      <c r="AW2000" s="121">
        <v>3968</v>
      </c>
      <c r="AX2000" s="122">
        <v>3968</v>
      </c>
    </row>
    <row r="2001" spans="1:50">
      <c r="A2001" s="212"/>
      <c r="B2001" s="215"/>
      <c r="C2001" s="206"/>
      <c r="D2001" s="52" t="s">
        <v>38</v>
      </c>
      <c r="E2001" s="86" t="str">
        <f>A1979&amp;"/"&amp;B1995&amp;"/"&amp;C1999&amp;"/"&amp;D2001</f>
        <v>Fuel oil fired power plants/Steam turbine/CHP/S</v>
      </c>
      <c r="F2001" s="61" t="str">
        <f>A1979</f>
        <v>Fuel oil fired power plants</v>
      </c>
      <c r="G2001" s="61" t="str">
        <f>B1995</f>
        <v>Steam turbine</v>
      </c>
      <c r="H2001" s="61" t="str">
        <f>C1999</f>
        <v>CHP</v>
      </c>
      <c r="I2001" s="84" t="str">
        <f t="shared" si="95"/>
        <v>S</v>
      </c>
      <c r="J2001" s="121">
        <v>2976</v>
      </c>
      <c r="K2001" s="121">
        <v>2976</v>
      </c>
      <c r="L2001" s="121">
        <v>2976</v>
      </c>
      <c r="M2001" s="121">
        <v>2976</v>
      </c>
      <c r="N2001" s="121">
        <v>2976</v>
      </c>
      <c r="O2001" s="121">
        <v>2976</v>
      </c>
      <c r="P2001" s="121">
        <v>2976</v>
      </c>
      <c r="Q2001" s="121">
        <v>2976</v>
      </c>
      <c r="R2001" s="121">
        <v>2976</v>
      </c>
      <c r="S2001" s="121">
        <v>2976</v>
      </c>
      <c r="T2001" s="121">
        <v>2976</v>
      </c>
      <c r="U2001" s="121">
        <v>2976</v>
      </c>
      <c r="V2001" s="121">
        <v>2976</v>
      </c>
      <c r="W2001" s="121">
        <v>2976</v>
      </c>
      <c r="X2001" s="121">
        <v>2976</v>
      </c>
      <c r="Y2001" s="121">
        <v>2976</v>
      </c>
      <c r="Z2001" s="121">
        <v>2976</v>
      </c>
      <c r="AA2001" s="121">
        <v>2976</v>
      </c>
      <c r="AB2001" s="121">
        <v>2976</v>
      </c>
      <c r="AC2001" s="121">
        <v>2976</v>
      </c>
      <c r="AD2001" s="121">
        <v>2976</v>
      </c>
      <c r="AE2001" s="121">
        <v>2976</v>
      </c>
      <c r="AF2001" s="121">
        <v>2976</v>
      </c>
      <c r="AG2001" s="121">
        <v>2976</v>
      </c>
      <c r="AH2001" s="121">
        <v>2976</v>
      </c>
      <c r="AI2001" s="121">
        <v>2976</v>
      </c>
      <c r="AJ2001" s="121">
        <v>2976</v>
      </c>
      <c r="AK2001" s="121">
        <v>2976</v>
      </c>
      <c r="AL2001" s="121">
        <v>2976</v>
      </c>
      <c r="AM2001" s="121">
        <v>2976</v>
      </c>
      <c r="AN2001" s="121">
        <v>2976</v>
      </c>
      <c r="AO2001" s="121">
        <v>2976</v>
      </c>
      <c r="AP2001" s="121">
        <v>2976</v>
      </c>
      <c r="AQ2001" s="121">
        <v>2976</v>
      </c>
      <c r="AR2001" s="121">
        <v>2976</v>
      </c>
      <c r="AS2001" s="121">
        <v>2976</v>
      </c>
      <c r="AT2001" s="121">
        <v>2976</v>
      </c>
      <c r="AU2001" s="121">
        <v>2976</v>
      </c>
      <c r="AV2001" s="121">
        <v>2976</v>
      </c>
      <c r="AW2001" s="121">
        <v>2976</v>
      </c>
      <c r="AX2001" s="122">
        <v>2976</v>
      </c>
    </row>
    <row r="2002" spans="1:50">
      <c r="A2002" s="212"/>
      <c r="B2002" s="215"/>
      <c r="C2002" s="216"/>
      <c r="D2002" s="106" t="s">
        <v>47</v>
      </c>
      <c r="E2002" s="107" t="str">
        <f>A1979&amp;"/"&amp;B1995&amp;"/"&amp;C1999&amp;"/"&amp;D2002</f>
        <v>Fuel oil fired power plants/Steam turbine/CHP/XS</v>
      </c>
      <c r="F2002" s="108" t="str">
        <f>A1979</f>
        <v>Fuel oil fired power plants</v>
      </c>
      <c r="G2002" s="108" t="str">
        <f>B1995</f>
        <v>Steam turbine</v>
      </c>
      <c r="H2002" s="108" t="str">
        <f>C1999</f>
        <v>CHP</v>
      </c>
      <c r="I2002" s="109" t="str">
        <f t="shared" si="95"/>
        <v>XS</v>
      </c>
      <c r="J2002" s="129">
        <v>2529.6</v>
      </c>
      <c r="K2002" s="129">
        <v>2529.6</v>
      </c>
      <c r="L2002" s="129">
        <v>2529.6</v>
      </c>
      <c r="M2002" s="129">
        <v>2529.6</v>
      </c>
      <c r="N2002" s="129">
        <v>2529.6</v>
      </c>
      <c r="O2002" s="129">
        <v>2529.6</v>
      </c>
      <c r="P2002" s="129">
        <v>2529.6</v>
      </c>
      <c r="Q2002" s="129">
        <v>2529.6</v>
      </c>
      <c r="R2002" s="129">
        <v>2529.6</v>
      </c>
      <c r="S2002" s="129">
        <v>2529.6</v>
      </c>
      <c r="T2002" s="129">
        <v>2529.6</v>
      </c>
      <c r="U2002" s="129">
        <v>2529.6</v>
      </c>
      <c r="V2002" s="129">
        <v>2529.6</v>
      </c>
      <c r="W2002" s="129">
        <v>2529.6</v>
      </c>
      <c r="X2002" s="129">
        <v>2529.6</v>
      </c>
      <c r="Y2002" s="129">
        <v>2529.6</v>
      </c>
      <c r="Z2002" s="129">
        <v>2529.6</v>
      </c>
      <c r="AA2002" s="129">
        <v>2529.6</v>
      </c>
      <c r="AB2002" s="129">
        <v>2529.6</v>
      </c>
      <c r="AC2002" s="129">
        <v>2529.6</v>
      </c>
      <c r="AD2002" s="129">
        <v>2529.6</v>
      </c>
      <c r="AE2002" s="129">
        <v>2529.6</v>
      </c>
      <c r="AF2002" s="129">
        <v>2529.6</v>
      </c>
      <c r="AG2002" s="129">
        <v>2529.6</v>
      </c>
      <c r="AH2002" s="129">
        <v>2529.6</v>
      </c>
      <c r="AI2002" s="129">
        <v>2529.6</v>
      </c>
      <c r="AJ2002" s="129">
        <v>2529.6</v>
      </c>
      <c r="AK2002" s="129">
        <v>2529.6</v>
      </c>
      <c r="AL2002" s="129">
        <v>2529.6</v>
      </c>
      <c r="AM2002" s="129">
        <v>2529.6</v>
      </c>
      <c r="AN2002" s="129">
        <v>2529.6</v>
      </c>
      <c r="AO2002" s="129">
        <v>2529.6</v>
      </c>
      <c r="AP2002" s="129">
        <v>2529.6</v>
      </c>
      <c r="AQ2002" s="129">
        <v>2529.6</v>
      </c>
      <c r="AR2002" s="129">
        <v>2529.6</v>
      </c>
      <c r="AS2002" s="129">
        <v>2529.6</v>
      </c>
      <c r="AT2002" s="129">
        <v>2529.6</v>
      </c>
      <c r="AU2002" s="129">
        <v>2529.6</v>
      </c>
      <c r="AV2002" s="129">
        <v>2529.6</v>
      </c>
      <c r="AW2002" s="129">
        <v>2529.6</v>
      </c>
      <c r="AX2002" s="130">
        <v>2529.6</v>
      </c>
    </row>
    <row r="2003" spans="1:50">
      <c r="A2003" s="212"/>
      <c r="B2003" s="215"/>
      <c r="C2003" s="217" t="s">
        <v>42</v>
      </c>
      <c r="D2003" s="83" t="s">
        <v>24</v>
      </c>
      <c r="E2003" s="56" t="str">
        <f>A1979&amp;"/"&amp;B1995&amp;"/"&amp;C2003&amp;"/"&amp;D2003</f>
        <v>Fuel oil fired power plants/Steam turbine/Electricity only with CCS/L</v>
      </c>
      <c r="F2003" s="103" t="str">
        <f>A1979</f>
        <v>Fuel oil fired power plants</v>
      </c>
      <c r="G2003" s="103" t="str">
        <f>B1995</f>
        <v>Steam turbine</v>
      </c>
      <c r="H2003" s="103" t="str">
        <f>C2003</f>
        <v>Electricity only with CCS</v>
      </c>
      <c r="I2003" s="104" t="str">
        <f t="shared" si="95"/>
        <v>L</v>
      </c>
      <c r="J2003" s="127" t="s">
        <v>99</v>
      </c>
      <c r="K2003" s="127" t="s">
        <v>99</v>
      </c>
      <c r="L2003" s="127" t="s">
        <v>99</v>
      </c>
      <c r="M2003" s="127" t="s">
        <v>99</v>
      </c>
      <c r="N2003" s="127" t="s">
        <v>99</v>
      </c>
      <c r="O2003" s="127" t="s">
        <v>99</v>
      </c>
      <c r="P2003" s="127" t="s">
        <v>99</v>
      </c>
      <c r="Q2003" s="127" t="s">
        <v>99</v>
      </c>
      <c r="R2003" s="127" t="s">
        <v>99</v>
      </c>
      <c r="S2003" s="127" t="s">
        <v>99</v>
      </c>
      <c r="T2003" s="127" t="s">
        <v>99</v>
      </c>
      <c r="U2003" s="127" t="s">
        <v>99</v>
      </c>
      <c r="V2003" s="127" t="s">
        <v>99</v>
      </c>
      <c r="W2003" s="127" t="s">
        <v>99</v>
      </c>
      <c r="X2003" s="127" t="s">
        <v>99</v>
      </c>
      <c r="Y2003" s="127" t="s">
        <v>99</v>
      </c>
      <c r="Z2003" s="127" t="s">
        <v>99</v>
      </c>
      <c r="AA2003" s="127" t="s">
        <v>99</v>
      </c>
      <c r="AB2003" s="127" t="s">
        <v>99</v>
      </c>
      <c r="AC2003" s="127" t="s">
        <v>99</v>
      </c>
      <c r="AD2003" s="127" t="s">
        <v>99</v>
      </c>
      <c r="AE2003" s="127">
        <v>6200</v>
      </c>
      <c r="AF2003" s="127">
        <v>6200</v>
      </c>
      <c r="AG2003" s="127">
        <v>6200</v>
      </c>
      <c r="AH2003" s="127">
        <v>6200</v>
      </c>
      <c r="AI2003" s="127">
        <v>6200</v>
      </c>
      <c r="AJ2003" s="127">
        <v>6200</v>
      </c>
      <c r="AK2003" s="127">
        <v>6200</v>
      </c>
      <c r="AL2003" s="127">
        <v>6200</v>
      </c>
      <c r="AM2003" s="127">
        <v>6200</v>
      </c>
      <c r="AN2003" s="127">
        <v>6200</v>
      </c>
      <c r="AO2003" s="127">
        <v>6200</v>
      </c>
      <c r="AP2003" s="127">
        <v>6200</v>
      </c>
      <c r="AQ2003" s="127">
        <v>6200</v>
      </c>
      <c r="AR2003" s="127">
        <v>6200</v>
      </c>
      <c r="AS2003" s="127">
        <v>6200</v>
      </c>
      <c r="AT2003" s="127">
        <v>6200</v>
      </c>
      <c r="AU2003" s="127">
        <v>6200</v>
      </c>
      <c r="AV2003" s="127">
        <v>6200</v>
      </c>
      <c r="AW2003" s="127">
        <v>6200</v>
      </c>
      <c r="AX2003" s="128">
        <v>6200</v>
      </c>
    </row>
    <row r="2004" spans="1:50">
      <c r="A2004" s="212"/>
      <c r="B2004" s="215"/>
      <c r="C2004" s="216"/>
      <c r="D2004" s="106" t="s">
        <v>25</v>
      </c>
      <c r="E2004" s="107" t="str">
        <f>A1979&amp;"/"&amp;B1995&amp;"/"&amp;C2003&amp;"/"&amp;D2004</f>
        <v>Fuel oil fired power plants/Steam turbine/Electricity only with CCS/M</v>
      </c>
      <c r="F2004" s="108" t="str">
        <f>A1979</f>
        <v>Fuel oil fired power plants</v>
      </c>
      <c r="G2004" s="108" t="str">
        <f>B1995</f>
        <v>Steam turbine</v>
      </c>
      <c r="H2004" s="108" t="str">
        <f>C2003</f>
        <v>Electricity only with CCS</v>
      </c>
      <c r="I2004" s="109" t="str">
        <f t="shared" si="95"/>
        <v>M</v>
      </c>
      <c r="J2004" s="129" t="s">
        <v>99</v>
      </c>
      <c r="K2004" s="129" t="s">
        <v>99</v>
      </c>
      <c r="L2004" s="129" t="s">
        <v>99</v>
      </c>
      <c r="M2004" s="129" t="s">
        <v>99</v>
      </c>
      <c r="N2004" s="129" t="s">
        <v>99</v>
      </c>
      <c r="O2004" s="129" t="s">
        <v>99</v>
      </c>
      <c r="P2004" s="129" t="s">
        <v>99</v>
      </c>
      <c r="Q2004" s="129" t="s">
        <v>99</v>
      </c>
      <c r="R2004" s="129" t="s">
        <v>99</v>
      </c>
      <c r="S2004" s="129" t="s">
        <v>99</v>
      </c>
      <c r="T2004" s="129" t="s">
        <v>99</v>
      </c>
      <c r="U2004" s="129" t="s">
        <v>99</v>
      </c>
      <c r="V2004" s="129" t="s">
        <v>99</v>
      </c>
      <c r="W2004" s="129" t="s">
        <v>99</v>
      </c>
      <c r="X2004" s="129" t="s">
        <v>99</v>
      </c>
      <c r="Y2004" s="129" t="s">
        <v>99</v>
      </c>
      <c r="Z2004" s="129" t="s">
        <v>99</v>
      </c>
      <c r="AA2004" s="129" t="s">
        <v>99</v>
      </c>
      <c r="AB2004" s="129" t="s">
        <v>99</v>
      </c>
      <c r="AC2004" s="129" t="s">
        <v>99</v>
      </c>
      <c r="AD2004" s="129" t="s">
        <v>99</v>
      </c>
      <c r="AE2004" s="129">
        <v>4960</v>
      </c>
      <c r="AF2004" s="129">
        <v>4960</v>
      </c>
      <c r="AG2004" s="129">
        <v>4960</v>
      </c>
      <c r="AH2004" s="129">
        <v>4960</v>
      </c>
      <c r="AI2004" s="129">
        <v>4960</v>
      </c>
      <c r="AJ2004" s="129">
        <v>4960</v>
      </c>
      <c r="AK2004" s="129">
        <v>4960</v>
      </c>
      <c r="AL2004" s="129">
        <v>4960</v>
      </c>
      <c r="AM2004" s="129">
        <v>4960</v>
      </c>
      <c r="AN2004" s="129">
        <v>4960</v>
      </c>
      <c r="AO2004" s="129">
        <v>4960</v>
      </c>
      <c r="AP2004" s="129">
        <v>4960</v>
      </c>
      <c r="AQ2004" s="129">
        <v>4960</v>
      </c>
      <c r="AR2004" s="129">
        <v>4960</v>
      </c>
      <c r="AS2004" s="129">
        <v>4960</v>
      </c>
      <c r="AT2004" s="129">
        <v>4960</v>
      </c>
      <c r="AU2004" s="129">
        <v>4960</v>
      </c>
      <c r="AV2004" s="129">
        <v>4960</v>
      </c>
      <c r="AW2004" s="129">
        <v>4960</v>
      </c>
      <c r="AX2004" s="130">
        <v>4960</v>
      </c>
    </row>
    <row r="2005" spans="1:50">
      <c r="A2005" s="212"/>
      <c r="B2005" s="215"/>
      <c r="C2005" s="217" t="s">
        <v>43</v>
      </c>
      <c r="D2005" s="52" t="s">
        <v>24</v>
      </c>
      <c r="E2005" s="86" t="str">
        <f>A1979&amp;"/"&amp;B1995&amp;"/"&amp;C2005&amp;"/"&amp;D2005</f>
        <v>Fuel oil fired power plants/Steam turbine/CHP with CCS/L</v>
      </c>
      <c r="F2005" s="61" t="str">
        <f>A1979</f>
        <v>Fuel oil fired power plants</v>
      </c>
      <c r="G2005" s="61" t="str">
        <f>B1995</f>
        <v>Steam turbine</v>
      </c>
      <c r="H2005" s="61" t="str">
        <f>C2005</f>
        <v>CHP with CCS</v>
      </c>
      <c r="I2005" s="84" t="str">
        <f t="shared" si="95"/>
        <v>L</v>
      </c>
      <c r="J2005" s="121" t="s">
        <v>99</v>
      </c>
      <c r="K2005" s="121" t="s">
        <v>99</v>
      </c>
      <c r="L2005" s="121" t="s">
        <v>99</v>
      </c>
      <c r="M2005" s="121" t="s">
        <v>99</v>
      </c>
      <c r="N2005" s="121" t="s">
        <v>99</v>
      </c>
      <c r="O2005" s="121" t="s">
        <v>99</v>
      </c>
      <c r="P2005" s="121" t="s">
        <v>99</v>
      </c>
      <c r="Q2005" s="121" t="s">
        <v>99</v>
      </c>
      <c r="R2005" s="121" t="s">
        <v>99</v>
      </c>
      <c r="S2005" s="121" t="s">
        <v>99</v>
      </c>
      <c r="T2005" s="121" t="s">
        <v>99</v>
      </c>
      <c r="U2005" s="121" t="s">
        <v>99</v>
      </c>
      <c r="V2005" s="121" t="s">
        <v>99</v>
      </c>
      <c r="W2005" s="121" t="s">
        <v>99</v>
      </c>
      <c r="X2005" s="121" t="s">
        <v>99</v>
      </c>
      <c r="Y2005" s="121" t="s">
        <v>99</v>
      </c>
      <c r="Z2005" s="121" t="s">
        <v>99</v>
      </c>
      <c r="AA2005" s="121" t="s">
        <v>99</v>
      </c>
      <c r="AB2005" s="121" t="s">
        <v>99</v>
      </c>
      <c r="AC2005" s="121" t="s">
        <v>99</v>
      </c>
      <c r="AD2005" s="121" t="s">
        <v>99</v>
      </c>
      <c r="AE2005" s="121">
        <v>4960</v>
      </c>
      <c r="AF2005" s="121">
        <v>4960</v>
      </c>
      <c r="AG2005" s="121">
        <v>4960</v>
      </c>
      <c r="AH2005" s="121">
        <v>4960</v>
      </c>
      <c r="AI2005" s="121">
        <v>4960</v>
      </c>
      <c r="AJ2005" s="121">
        <v>4960</v>
      </c>
      <c r="AK2005" s="121">
        <v>4960</v>
      </c>
      <c r="AL2005" s="121">
        <v>4960</v>
      </c>
      <c r="AM2005" s="121">
        <v>4960</v>
      </c>
      <c r="AN2005" s="121">
        <v>4960</v>
      </c>
      <c r="AO2005" s="121">
        <v>4960</v>
      </c>
      <c r="AP2005" s="121">
        <v>4960</v>
      </c>
      <c r="AQ2005" s="121">
        <v>4960</v>
      </c>
      <c r="AR2005" s="121">
        <v>4960</v>
      </c>
      <c r="AS2005" s="121">
        <v>4960</v>
      </c>
      <c r="AT2005" s="121">
        <v>4960</v>
      </c>
      <c r="AU2005" s="121">
        <v>4960</v>
      </c>
      <c r="AV2005" s="121">
        <v>4960</v>
      </c>
      <c r="AW2005" s="121">
        <v>4960</v>
      </c>
      <c r="AX2005" s="122">
        <v>4960</v>
      </c>
    </row>
    <row r="2006" spans="1:50">
      <c r="A2006" s="213"/>
      <c r="B2006" s="218"/>
      <c r="C2006" s="210"/>
      <c r="D2006" s="93" t="s">
        <v>25</v>
      </c>
      <c r="E2006" s="73" t="str">
        <f>A1979&amp;"/"&amp;B1995&amp;"/"&amp;C2005&amp;"/"&amp;D2006</f>
        <v>Fuel oil fired power plants/Steam turbine/CHP with CCS/M</v>
      </c>
      <c r="F2006" s="91" t="str">
        <f>A1979</f>
        <v>Fuel oil fired power plants</v>
      </c>
      <c r="G2006" s="91" t="str">
        <f>B1995</f>
        <v>Steam turbine</v>
      </c>
      <c r="H2006" s="91" t="str">
        <f>C2005</f>
        <v>CHP with CCS</v>
      </c>
      <c r="I2006" s="70" t="str">
        <f t="shared" si="95"/>
        <v>M</v>
      </c>
      <c r="J2006" s="123" t="s">
        <v>99</v>
      </c>
      <c r="K2006" s="123" t="s">
        <v>99</v>
      </c>
      <c r="L2006" s="123" t="s">
        <v>99</v>
      </c>
      <c r="M2006" s="123" t="s">
        <v>99</v>
      </c>
      <c r="N2006" s="123" t="s">
        <v>99</v>
      </c>
      <c r="O2006" s="123" t="s">
        <v>99</v>
      </c>
      <c r="P2006" s="123" t="s">
        <v>99</v>
      </c>
      <c r="Q2006" s="123" t="s">
        <v>99</v>
      </c>
      <c r="R2006" s="123" t="s">
        <v>99</v>
      </c>
      <c r="S2006" s="123" t="s">
        <v>99</v>
      </c>
      <c r="T2006" s="123" t="s">
        <v>99</v>
      </c>
      <c r="U2006" s="123" t="s">
        <v>99</v>
      </c>
      <c r="V2006" s="123" t="s">
        <v>99</v>
      </c>
      <c r="W2006" s="123" t="s">
        <v>99</v>
      </c>
      <c r="X2006" s="123" t="s">
        <v>99</v>
      </c>
      <c r="Y2006" s="123" t="s">
        <v>99</v>
      </c>
      <c r="Z2006" s="123" t="s">
        <v>99</v>
      </c>
      <c r="AA2006" s="123" t="s">
        <v>99</v>
      </c>
      <c r="AB2006" s="123" t="s">
        <v>99</v>
      </c>
      <c r="AC2006" s="123" t="s">
        <v>99</v>
      </c>
      <c r="AD2006" s="123" t="s">
        <v>99</v>
      </c>
      <c r="AE2006" s="123">
        <v>3968</v>
      </c>
      <c r="AF2006" s="123">
        <v>3968</v>
      </c>
      <c r="AG2006" s="123">
        <v>3968</v>
      </c>
      <c r="AH2006" s="123">
        <v>3968</v>
      </c>
      <c r="AI2006" s="123">
        <v>3968</v>
      </c>
      <c r="AJ2006" s="123">
        <v>3968</v>
      </c>
      <c r="AK2006" s="123">
        <v>3968</v>
      </c>
      <c r="AL2006" s="123">
        <v>3968</v>
      </c>
      <c r="AM2006" s="123">
        <v>3968</v>
      </c>
      <c r="AN2006" s="123">
        <v>3968</v>
      </c>
      <c r="AO2006" s="123">
        <v>3968</v>
      </c>
      <c r="AP2006" s="123">
        <v>3968</v>
      </c>
      <c r="AQ2006" s="123">
        <v>3968</v>
      </c>
      <c r="AR2006" s="123">
        <v>3968</v>
      </c>
      <c r="AS2006" s="123">
        <v>3968</v>
      </c>
      <c r="AT2006" s="123">
        <v>3968</v>
      </c>
      <c r="AU2006" s="123">
        <v>3968</v>
      </c>
      <c r="AV2006" s="123">
        <v>3968</v>
      </c>
      <c r="AW2006" s="123">
        <v>3968</v>
      </c>
      <c r="AX2006" s="124">
        <v>3968</v>
      </c>
    </row>
    <row r="2007" spans="1:50">
      <c r="A2007" s="211" t="s">
        <v>57</v>
      </c>
      <c r="B2007" s="214" t="s">
        <v>41</v>
      </c>
      <c r="C2007" s="209" t="s">
        <v>36</v>
      </c>
      <c r="D2007" s="67" t="s">
        <v>24</v>
      </c>
      <c r="E2007" s="87" t="str">
        <f>A2007&amp;"/"&amp;B2007&amp;"/"&amp;C2007&amp;"/"&amp;D2007</f>
        <v>Biomass and waste fired power plants/Integrated gasification combined cycle/Electricity only/L</v>
      </c>
      <c r="F2007" s="55" t="str">
        <f>A2007</f>
        <v>Biomass and waste fired power plants</v>
      </c>
      <c r="G2007" s="55" t="str">
        <f>B2007</f>
        <v>Integrated gasification combined cycle</v>
      </c>
      <c r="H2007" s="55" t="str">
        <f>C2007</f>
        <v>Electricity only</v>
      </c>
      <c r="I2007" s="85" t="str">
        <f t="shared" si="95"/>
        <v>L</v>
      </c>
      <c r="J2007" s="125">
        <v>6650</v>
      </c>
      <c r="K2007" s="125">
        <v>6650</v>
      </c>
      <c r="L2007" s="125">
        <v>6650</v>
      </c>
      <c r="M2007" s="125">
        <v>6650</v>
      </c>
      <c r="N2007" s="125">
        <v>6650</v>
      </c>
      <c r="O2007" s="125">
        <v>6650</v>
      </c>
      <c r="P2007" s="125">
        <v>6650</v>
      </c>
      <c r="Q2007" s="125">
        <v>6650</v>
      </c>
      <c r="R2007" s="125">
        <v>6650</v>
      </c>
      <c r="S2007" s="125">
        <v>6650</v>
      </c>
      <c r="T2007" s="125">
        <v>6650</v>
      </c>
      <c r="U2007" s="125">
        <v>6650</v>
      </c>
      <c r="V2007" s="125">
        <v>6650</v>
      </c>
      <c r="W2007" s="125">
        <v>6650</v>
      </c>
      <c r="X2007" s="125">
        <v>6650</v>
      </c>
      <c r="Y2007" s="125">
        <v>6650</v>
      </c>
      <c r="Z2007" s="125">
        <v>6650</v>
      </c>
      <c r="AA2007" s="125">
        <v>6650</v>
      </c>
      <c r="AB2007" s="125">
        <v>6650</v>
      </c>
      <c r="AC2007" s="125">
        <v>6650</v>
      </c>
      <c r="AD2007" s="125">
        <v>6650</v>
      </c>
      <c r="AE2007" s="125">
        <v>6650</v>
      </c>
      <c r="AF2007" s="125">
        <v>6650</v>
      </c>
      <c r="AG2007" s="125">
        <v>6650</v>
      </c>
      <c r="AH2007" s="125">
        <v>6650</v>
      </c>
      <c r="AI2007" s="125">
        <v>6650</v>
      </c>
      <c r="AJ2007" s="125">
        <v>6650</v>
      </c>
      <c r="AK2007" s="125">
        <v>6650</v>
      </c>
      <c r="AL2007" s="125">
        <v>6650</v>
      </c>
      <c r="AM2007" s="125">
        <v>6650</v>
      </c>
      <c r="AN2007" s="125">
        <v>6650</v>
      </c>
      <c r="AO2007" s="125">
        <v>6650</v>
      </c>
      <c r="AP2007" s="125">
        <v>6650</v>
      </c>
      <c r="AQ2007" s="125">
        <v>6650</v>
      </c>
      <c r="AR2007" s="125">
        <v>6650</v>
      </c>
      <c r="AS2007" s="125">
        <v>6650</v>
      </c>
      <c r="AT2007" s="125">
        <v>6650</v>
      </c>
      <c r="AU2007" s="125">
        <v>6650</v>
      </c>
      <c r="AV2007" s="125">
        <v>6650</v>
      </c>
      <c r="AW2007" s="125">
        <v>6650</v>
      </c>
      <c r="AX2007" s="126">
        <v>6650</v>
      </c>
    </row>
    <row r="2008" spans="1:50">
      <c r="A2008" s="212"/>
      <c r="B2008" s="215"/>
      <c r="C2008" s="216"/>
      <c r="D2008" s="52" t="s">
        <v>25</v>
      </c>
      <c r="E2008" s="86" t="str">
        <f>A2007&amp;"/"&amp;B2007&amp;"/"&amp;C2007&amp;"/"&amp;D2008</f>
        <v>Biomass and waste fired power plants/Integrated gasification combined cycle/Electricity only/M</v>
      </c>
      <c r="F2008" s="61" t="str">
        <f>A2007</f>
        <v>Biomass and waste fired power plants</v>
      </c>
      <c r="G2008" s="61" t="str">
        <f>B2007</f>
        <v>Integrated gasification combined cycle</v>
      </c>
      <c r="H2008" s="61" t="str">
        <f>C2007</f>
        <v>Electricity only</v>
      </c>
      <c r="I2008" s="84" t="str">
        <f t="shared" si="95"/>
        <v>M</v>
      </c>
      <c r="J2008" s="121">
        <v>4522</v>
      </c>
      <c r="K2008" s="121">
        <v>4522</v>
      </c>
      <c r="L2008" s="121">
        <v>4522</v>
      </c>
      <c r="M2008" s="121">
        <v>4522</v>
      </c>
      <c r="N2008" s="121">
        <v>4522</v>
      </c>
      <c r="O2008" s="121">
        <v>4522</v>
      </c>
      <c r="P2008" s="121">
        <v>4522</v>
      </c>
      <c r="Q2008" s="121">
        <v>4522</v>
      </c>
      <c r="R2008" s="121">
        <v>4522</v>
      </c>
      <c r="S2008" s="121">
        <v>4522</v>
      </c>
      <c r="T2008" s="121">
        <v>4522</v>
      </c>
      <c r="U2008" s="121">
        <v>4522</v>
      </c>
      <c r="V2008" s="121">
        <v>4522</v>
      </c>
      <c r="W2008" s="121">
        <v>4522</v>
      </c>
      <c r="X2008" s="121">
        <v>4522</v>
      </c>
      <c r="Y2008" s="121">
        <v>4522</v>
      </c>
      <c r="Z2008" s="121">
        <v>4522</v>
      </c>
      <c r="AA2008" s="121">
        <v>4522</v>
      </c>
      <c r="AB2008" s="121">
        <v>4522</v>
      </c>
      <c r="AC2008" s="121">
        <v>4522</v>
      </c>
      <c r="AD2008" s="121">
        <v>4522</v>
      </c>
      <c r="AE2008" s="121">
        <v>4522</v>
      </c>
      <c r="AF2008" s="121">
        <v>4522</v>
      </c>
      <c r="AG2008" s="121">
        <v>4522</v>
      </c>
      <c r="AH2008" s="121">
        <v>4522</v>
      </c>
      <c r="AI2008" s="121">
        <v>4522</v>
      </c>
      <c r="AJ2008" s="121">
        <v>4522</v>
      </c>
      <c r="AK2008" s="121">
        <v>4522</v>
      </c>
      <c r="AL2008" s="121">
        <v>4522</v>
      </c>
      <c r="AM2008" s="121">
        <v>4522</v>
      </c>
      <c r="AN2008" s="121">
        <v>4522</v>
      </c>
      <c r="AO2008" s="121">
        <v>4522</v>
      </c>
      <c r="AP2008" s="121">
        <v>4522</v>
      </c>
      <c r="AQ2008" s="121">
        <v>4522</v>
      </c>
      <c r="AR2008" s="121">
        <v>4522</v>
      </c>
      <c r="AS2008" s="121">
        <v>4522</v>
      </c>
      <c r="AT2008" s="121">
        <v>4522</v>
      </c>
      <c r="AU2008" s="121">
        <v>4522</v>
      </c>
      <c r="AV2008" s="121">
        <v>4522</v>
      </c>
      <c r="AW2008" s="121">
        <v>4522</v>
      </c>
      <c r="AX2008" s="122">
        <v>4522</v>
      </c>
    </row>
    <row r="2009" spans="1:50">
      <c r="A2009" s="212"/>
      <c r="B2009" s="215"/>
      <c r="C2009" s="217" t="s">
        <v>26</v>
      </c>
      <c r="D2009" s="83" t="s">
        <v>24</v>
      </c>
      <c r="E2009" s="56" t="str">
        <f>A2007&amp;"/"&amp;B2007&amp;"/"&amp;C2009&amp;"/"&amp;D2009</f>
        <v>Biomass and waste fired power plants/Integrated gasification combined cycle/CHP/L</v>
      </c>
      <c r="F2009" s="103" t="str">
        <f>A2007</f>
        <v>Biomass and waste fired power plants</v>
      </c>
      <c r="G2009" s="103" t="str">
        <f>B2007</f>
        <v>Integrated gasification combined cycle</v>
      </c>
      <c r="H2009" s="103" t="str">
        <f>C2009</f>
        <v>CHP</v>
      </c>
      <c r="I2009" s="104" t="str">
        <f t="shared" si="95"/>
        <v>L</v>
      </c>
      <c r="J2009" s="127">
        <v>5320</v>
      </c>
      <c r="K2009" s="127">
        <v>5320</v>
      </c>
      <c r="L2009" s="127">
        <v>5320</v>
      </c>
      <c r="M2009" s="127">
        <v>5320</v>
      </c>
      <c r="N2009" s="127">
        <v>5320</v>
      </c>
      <c r="O2009" s="127">
        <v>5320</v>
      </c>
      <c r="P2009" s="127">
        <v>5320</v>
      </c>
      <c r="Q2009" s="127">
        <v>5320</v>
      </c>
      <c r="R2009" s="127">
        <v>5320</v>
      </c>
      <c r="S2009" s="127">
        <v>5320</v>
      </c>
      <c r="T2009" s="127">
        <v>5320</v>
      </c>
      <c r="U2009" s="127">
        <v>5320</v>
      </c>
      <c r="V2009" s="127">
        <v>5320</v>
      </c>
      <c r="W2009" s="127">
        <v>5320</v>
      </c>
      <c r="X2009" s="127">
        <v>5320</v>
      </c>
      <c r="Y2009" s="127">
        <v>5320</v>
      </c>
      <c r="Z2009" s="127">
        <v>5320</v>
      </c>
      <c r="AA2009" s="127">
        <v>5320</v>
      </c>
      <c r="AB2009" s="127">
        <v>5320</v>
      </c>
      <c r="AC2009" s="127">
        <v>5320</v>
      </c>
      <c r="AD2009" s="127">
        <v>5320</v>
      </c>
      <c r="AE2009" s="127">
        <v>5320</v>
      </c>
      <c r="AF2009" s="127">
        <v>5320</v>
      </c>
      <c r="AG2009" s="127">
        <v>5320</v>
      </c>
      <c r="AH2009" s="127">
        <v>5320</v>
      </c>
      <c r="AI2009" s="127">
        <v>5320</v>
      </c>
      <c r="AJ2009" s="127">
        <v>5320</v>
      </c>
      <c r="AK2009" s="127">
        <v>5320</v>
      </c>
      <c r="AL2009" s="127">
        <v>5320</v>
      </c>
      <c r="AM2009" s="127">
        <v>5320</v>
      </c>
      <c r="AN2009" s="127">
        <v>5320</v>
      </c>
      <c r="AO2009" s="127">
        <v>5320</v>
      </c>
      <c r="AP2009" s="127">
        <v>5320</v>
      </c>
      <c r="AQ2009" s="127">
        <v>5320</v>
      </c>
      <c r="AR2009" s="127">
        <v>5320</v>
      </c>
      <c r="AS2009" s="127">
        <v>5320</v>
      </c>
      <c r="AT2009" s="127">
        <v>5320</v>
      </c>
      <c r="AU2009" s="127">
        <v>5320</v>
      </c>
      <c r="AV2009" s="127">
        <v>5320</v>
      </c>
      <c r="AW2009" s="127">
        <v>5320</v>
      </c>
      <c r="AX2009" s="128">
        <v>5320</v>
      </c>
    </row>
    <row r="2010" spans="1:50">
      <c r="A2010" s="212"/>
      <c r="B2010" s="215"/>
      <c r="C2010" s="216"/>
      <c r="D2010" s="106" t="s">
        <v>25</v>
      </c>
      <c r="E2010" s="107" t="str">
        <f>A2007&amp;"/"&amp;B2007&amp;"/"&amp;C2009&amp;"/"&amp;D2010</f>
        <v>Biomass and waste fired power plants/Integrated gasification combined cycle/CHP/M</v>
      </c>
      <c r="F2010" s="108" t="str">
        <f>A2007</f>
        <v>Biomass and waste fired power plants</v>
      </c>
      <c r="G2010" s="108" t="str">
        <f>B2007</f>
        <v>Integrated gasification combined cycle</v>
      </c>
      <c r="H2010" s="108" t="str">
        <f>C2009</f>
        <v>CHP</v>
      </c>
      <c r="I2010" s="109" t="str">
        <f t="shared" si="95"/>
        <v>M</v>
      </c>
      <c r="J2010" s="129">
        <v>3192</v>
      </c>
      <c r="K2010" s="129">
        <v>3192</v>
      </c>
      <c r="L2010" s="129">
        <v>3192</v>
      </c>
      <c r="M2010" s="129">
        <v>3192</v>
      </c>
      <c r="N2010" s="129">
        <v>3192</v>
      </c>
      <c r="O2010" s="129">
        <v>3192</v>
      </c>
      <c r="P2010" s="129">
        <v>3192</v>
      </c>
      <c r="Q2010" s="129">
        <v>3192</v>
      </c>
      <c r="R2010" s="129">
        <v>3192</v>
      </c>
      <c r="S2010" s="129">
        <v>3192</v>
      </c>
      <c r="T2010" s="129">
        <v>3192</v>
      </c>
      <c r="U2010" s="129">
        <v>3192</v>
      </c>
      <c r="V2010" s="129">
        <v>3192</v>
      </c>
      <c r="W2010" s="129">
        <v>3192</v>
      </c>
      <c r="X2010" s="129">
        <v>3192</v>
      </c>
      <c r="Y2010" s="129">
        <v>3192</v>
      </c>
      <c r="Z2010" s="129">
        <v>3192</v>
      </c>
      <c r="AA2010" s="129">
        <v>3192</v>
      </c>
      <c r="AB2010" s="129">
        <v>3192</v>
      </c>
      <c r="AC2010" s="129">
        <v>3192</v>
      </c>
      <c r="AD2010" s="129">
        <v>3192</v>
      </c>
      <c r="AE2010" s="129">
        <v>3192</v>
      </c>
      <c r="AF2010" s="129">
        <v>3192</v>
      </c>
      <c r="AG2010" s="129">
        <v>3192</v>
      </c>
      <c r="AH2010" s="129">
        <v>3192</v>
      </c>
      <c r="AI2010" s="129">
        <v>3192</v>
      </c>
      <c r="AJ2010" s="129">
        <v>3192</v>
      </c>
      <c r="AK2010" s="129">
        <v>3192</v>
      </c>
      <c r="AL2010" s="129">
        <v>3192</v>
      </c>
      <c r="AM2010" s="129">
        <v>3192</v>
      </c>
      <c r="AN2010" s="129">
        <v>3192</v>
      </c>
      <c r="AO2010" s="129">
        <v>3192</v>
      </c>
      <c r="AP2010" s="129">
        <v>3192</v>
      </c>
      <c r="AQ2010" s="129">
        <v>3192</v>
      </c>
      <c r="AR2010" s="129">
        <v>3192</v>
      </c>
      <c r="AS2010" s="129">
        <v>3192</v>
      </c>
      <c r="AT2010" s="129">
        <v>3192</v>
      </c>
      <c r="AU2010" s="129">
        <v>3192</v>
      </c>
      <c r="AV2010" s="129">
        <v>3192</v>
      </c>
      <c r="AW2010" s="129">
        <v>3192</v>
      </c>
      <c r="AX2010" s="130">
        <v>3192</v>
      </c>
    </row>
    <row r="2011" spans="1:50">
      <c r="A2011" s="212"/>
      <c r="B2011" s="215"/>
      <c r="C2011" s="217" t="s">
        <v>42</v>
      </c>
      <c r="D2011" s="83" t="s">
        <v>24</v>
      </c>
      <c r="E2011" s="56" t="str">
        <f>A2007&amp;"/"&amp;B2007&amp;"/"&amp;C2011&amp;"/"&amp;D2011</f>
        <v>Biomass and waste fired power plants/Integrated gasification combined cycle/Electricity only with CCS/L</v>
      </c>
      <c r="F2011" s="103" t="str">
        <f>A2007</f>
        <v>Biomass and waste fired power plants</v>
      </c>
      <c r="G2011" s="103" t="str">
        <f>B2007</f>
        <v>Integrated gasification combined cycle</v>
      </c>
      <c r="H2011" s="103" t="str">
        <f>C2011</f>
        <v>Electricity only with CCS</v>
      </c>
      <c r="I2011" s="104" t="str">
        <f t="shared" si="95"/>
        <v>L</v>
      </c>
      <c r="J2011" s="127" t="s">
        <v>99</v>
      </c>
      <c r="K2011" s="127" t="s">
        <v>99</v>
      </c>
      <c r="L2011" s="127" t="s">
        <v>99</v>
      </c>
      <c r="M2011" s="127" t="s">
        <v>99</v>
      </c>
      <c r="N2011" s="127" t="s">
        <v>99</v>
      </c>
      <c r="O2011" s="127" t="s">
        <v>99</v>
      </c>
      <c r="P2011" s="127" t="s">
        <v>99</v>
      </c>
      <c r="Q2011" s="127" t="s">
        <v>99</v>
      </c>
      <c r="R2011" s="127" t="s">
        <v>99</v>
      </c>
      <c r="S2011" s="127" t="s">
        <v>99</v>
      </c>
      <c r="T2011" s="127" t="s">
        <v>99</v>
      </c>
      <c r="U2011" s="127" t="s">
        <v>99</v>
      </c>
      <c r="V2011" s="127" t="s">
        <v>99</v>
      </c>
      <c r="W2011" s="127" t="s">
        <v>99</v>
      </c>
      <c r="X2011" s="127" t="s">
        <v>99</v>
      </c>
      <c r="Y2011" s="127" t="s">
        <v>99</v>
      </c>
      <c r="Z2011" s="127" t="s">
        <v>99</v>
      </c>
      <c r="AA2011" s="127" t="s">
        <v>99</v>
      </c>
      <c r="AB2011" s="127" t="s">
        <v>99</v>
      </c>
      <c r="AC2011" s="127" t="s">
        <v>99</v>
      </c>
      <c r="AD2011" s="127" t="s">
        <v>99</v>
      </c>
      <c r="AE2011" s="127">
        <v>6650</v>
      </c>
      <c r="AF2011" s="127">
        <v>6650</v>
      </c>
      <c r="AG2011" s="127">
        <v>6650</v>
      </c>
      <c r="AH2011" s="127">
        <v>6650</v>
      </c>
      <c r="AI2011" s="127">
        <v>6650</v>
      </c>
      <c r="AJ2011" s="127">
        <v>6650</v>
      </c>
      <c r="AK2011" s="127">
        <v>6650</v>
      </c>
      <c r="AL2011" s="127">
        <v>6650</v>
      </c>
      <c r="AM2011" s="127">
        <v>6650</v>
      </c>
      <c r="AN2011" s="127">
        <v>6650</v>
      </c>
      <c r="AO2011" s="127">
        <v>6650</v>
      </c>
      <c r="AP2011" s="127">
        <v>6650</v>
      </c>
      <c r="AQ2011" s="127">
        <v>6650</v>
      </c>
      <c r="AR2011" s="127">
        <v>6650</v>
      </c>
      <c r="AS2011" s="127">
        <v>6650</v>
      </c>
      <c r="AT2011" s="127">
        <v>6650</v>
      </c>
      <c r="AU2011" s="127">
        <v>6650</v>
      </c>
      <c r="AV2011" s="127">
        <v>6650</v>
      </c>
      <c r="AW2011" s="127">
        <v>6650</v>
      </c>
      <c r="AX2011" s="128">
        <v>6650</v>
      </c>
    </row>
    <row r="2012" spans="1:50">
      <c r="A2012" s="212"/>
      <c r="B2012" s="215"/>
      <c r="C2012" s="216"/>
      <c r="D2012" s="106" t="s">
        <v>25</v>
      </c>
      <c r="E2012" s="107" t="str">
        <f>A2007&amp;"/"&amp;B2007&amp;"/"&amp;C2011&amp;"/"&amp;D2012</f>
        <v>Biomass and waste fired power plants/Integrated gasification combined cycle/Electricity only with CCS/M</v>
      </c>
      <c r="F2012" s="108" t="str">
        <f>A2007</f>
        <v>Biomass and waste fired power plants</v>
      </c>
      <c r="G2012" s="108" t="str">
        <f>B2007</f>
        <v>Integrated gasification combined cycle</v>
      </c>
      <c r="H2012" s="108" t="str">
        <f>C2011</f>
        <v>Electricity only with CCS</v>
      </c>
      <c r="I2012" s="109" t="str">
        <f t="shared" si="95"/>
        <v>M</v>
      </c>
      <c r="J2012" s="129" t="s">
        <v>99</v>
      </c>
      <c r="K2012" s="129" t="s">
        <v>99</v>
      </c>
      <c r="L2012" s="129" t="s">
        <v>99</v>
      </c>
      <c r="M2012" s="129" t="s">
        <v>99</v>
      </c>
      <c r="N2012" s="129" t="s">
        <v>99</v>
      </c>
      <c r="O2012" s="129" t="s">
        <v>99</v>
      </c>
      <c r="P2012" s="129" t="s">
        <v>99</v>
      </c>
      <c r="Q2012" s="129" t="s">
        <v>99</v>
      </c>
      <c r="R2012" s="129" t="s">
        <v>99</v>
      </c>
      <c r="S2012" s="129" t="s">
        <v>99</v>
      </c>
      <c r="T2012" s="129" t="s">
        <v>99</v>
      </c>
      <c r="U2012" s="129" t="s">
        <v>99</v>
      </c>
      <c r="V2012" s="129" t="s">
        <v>99</v>
      </c>
      <c r="W2012" s="129" t="s">
        <v>99</v>
      </c>
      <c r="X2012" s="129" t="s">
        <v>99</v>
      </c>
      <c r="Y2012" s="129" t="s">
        <v>99</v>
      </c>
      <c r="Z2012" s="129" t="s">
        <v>99</v>
      </c>
      <c r="AA2012" s="129" t="s">
        <v>99</v>
      </c>
      <c r="AB2012" s="129" t="s">
        <v>99</v>
      </c>
      <c r="AC2012" s="129" t="s">
        <v>99</v>
      </c>
      <c r="AD2012" s="129" t="s">
        <v>99</v>
      </c>
      <c r="AE2012" s="129">
        <v>4522</v>
      </c>
      <c r="AF2012" s="129">
        <v>4522</v>
      </c>
      <c r="AG2012" s="129">
        <v>4522</v>
      </c>
      <c r="AH2012" s="129">
        <v>4522</v>
      </c>
      <c r="AI2012" s="129">
        <v>4522</v>
      </c>
      <c r="AJ2012" s="129">
        <v>4522</v>
      </c>
      <c r="AK2012" s="129">
        <v>4522</v>
      </c>
      <c r="AL2012" s="129">
        <v>4522</v>
      </c>
      <c r="AM2012" s="129">
        <v>4522</v>
      </c>
      <c r="AN2012" s="129">
        <v>4522</v>
      </c>
      <c r="AO2012" s="129">
        <v>4522</v>
      </c>
      <c r="AP2012" s="129">
        <v>4522</v>
      </c>
      <c r="AQ2012" s="129">
        <v>4522</v>
      </c>
      <c r="AR2012" s="129">
        <v>4522</v>
      </c>
      <c r="AS2012" s="129">
        <v>4522</v>
      </c>
      <c r="AT2012" s="129">
        <v>4522</v>
      </c>
      <c r="AU2012" s="129">
        <v>4522</v>
      </c>
      <c r="AV2012" s="129">
        <v>4522</v>
      </c>
      <c r="AW2012" s="129">
        <v>4522</v>
      </c>
      <c r="AX2012" s="130">
        <v>4522</v>
      </c>
    </row>
    <row r="2013" spans="1:50">
      <c r="A2013" s="212"/>
      <c r="B2013" s="215"/>
      <c r="C2013" s="217" t="s">
        <v>43</v>
      </c>
      <c r="D2013" s="52" t="s">
        <v>24</v>
      </c>
      <c r="E2013" s="86" t="str">
        <f>A2007&amp;"/"&amp;B2007&amp;"/"&amp;C2013&amp;"/"&amp;D2013</f>
        <v>Biomass and waste fired power plants/Integrated gasification combined cycle/CHP with CCS/L</v>
      </c>
      <c r="F2013" s="61" t="str">
        <f>A2007</f>
        <v>Biomass and waste fired power plants</v>
      </c>
      <c r="G2013" s="61" t="str">
        <f>B2007</f>
        <v>Integrated gasification combined cycle</v>
      </c>
      <c r="H2013" s="61" t="str">
        <f>C2013</f>
        <v>CHP with CCS</v>
      </c>
      <c r="I2013" s="84" t="str">
        <f t="shared" si="95"/>
        <v>L</v>
      </c>
      <c r="J2013" s="121" t="s">
        <v>99</v>
      </c>
      <c r="K2013" s="121" t="s">
        <v>99</v>
      </c>
      <c r="L2013" s="121" t="s">
        <v>99</v>
      </c>
      <c r="M2013" s="121" t="s">
        <v>99</v>
      </c>
      <c r="N2013" s="121" t="s">
        <v>99</v>
      </c>
      <c r="O2013" s="121" t="s">
        <v>99</v>
      </c>
      <c r="P2013" s="121" t="s">
        <v>99</v>
      </c>
      <c r="Q2013" s="121" t="s">
        <v>99</v>
      </c>
      <c r="R2013" s="121" t="s">
        <v>99</v>
      </c>
      <c r="S2013" s="121" t="s">
        <v>99</v>
      </c>
      <c r="T2013" s="121" t="s">
        <v>99</v>
      </c>
      <c r="U2013" s="121" t="s">
        <v>99</v>
      </c>
      <c r="V2013" s="121" t="s">
        <v>99</v>
      </c>
      <c r="W2013" s="121" t="s">
        <v>99</v>
      </c>
      <c r="X2013" s="121" t="s">
        <v>99</v>
      </c>
      <c r="Y2013" s="121" t="s">
        <v>99</v>
      </c>
      <c r="Z2013" s="121" t="s">
        <v>99</v>
      </c>
      <c r="AA2013" s="121" t="s">
        <v>99</v>
      </c>
      <c r="AB2013" s="121" t="s">
        <v>99</v>
      </c>
      <c r="AC2013" s="121" t="s">
        <v>99</v>
      </c>
      <c r="AD2013" s="121" t="s">
        <v>99</v>
      </c>
      <c r="AE2013" s="121">
        <v>5320</v>
      </c>
      <c r="AF2013" s="121">
        <v>5320</v>
      </c>
      <c r="AG2013" s="121">
        <v>5320</v>
      </c>
      <c r="AH2013" s="121">
        <v>5320</v>
      </c>
      <c r="AI2013" s="121">
        <v>5320</v>
      </c>
      <c r="AJ2013" s="121">
        <v>5320</v>
      </c>
      <c r="AK2013" s="121">
        <v>5320</v>
      </c>
      <c r="AL2013" s="121">
        <v>5320</v>
      </c>
      <c r="AM2013" s="121">
        <v>5320</v>
      </c>
      <c r="AN2013" s="121">
        <v>5320</v>
      </c>
      <c r="AO2013" s="121">
        <v>5320</v>
      </c>
      <c r="AP2013" s="121">
        <v>5320</v>
      </c>
      <c r="AQ2013" s="121">
        <v>5320</v>
      </c>
      <c r="AR2013" s="121">
        <v>5320</v>
      </c>
      <c r="AS2013" s="121">
        <v>5320</v>
      </c>
      <c r="AT2013" s="121">
        <v>5320</v>
      </c>
      <c r="AU2013" s="121">
        <v>5320</v>
      </c>
      <c r="AV2013" s="121">
        <v>5320</v>
      </c>
      <c r="AW2013" s="121">
        <v>5320</v>
      </c>
      <c r="AX2013" s="122">
        <v>5320</v>
      </c>
    </row>
    <row r="2014" spans="1:50">
      <c r="A2014" s="212"/>
      <c r="B2014" s="218"/>
      <c r="C2014" s="210"/>
      <c r="D2014" s="93" t="s">
        <v>25</v>
      </c>
      <c r="E2014" s="73" t="str">
        <f>A2007&amp;"/"&amp;B2007&amp;"/"&amp;C2013&amp;"/"&amp;D2014</f>
        <v>Biomass and waste fired power plants/Integrated gasification combined cycle/CHP with CCS/M</v>
      </c>
      <c r="F2014" s="91" t="str">
        <f>A2007</f>
        <v>Biomass and waste fired power plants</v>
      </c>
      <c r="G2014" s="91" t="str">
        <f>B2007</f>
        <v>Integrated gasification combined cycle</v>
      </c>
      <c r="H2014" s="91" t="str">
        <f>C2013</f>
        <v>CHP with CCS</v>
      </c>
      <c r="I2014" s="70" t="str">
        <f t="shared" si="95"/>
        <v>M</v>
      </c>
      <c r="J2014" s="123" t="s">
        <v>99</v>
      </c>
      <c r="K2014" s="123" t="s">
        <v>99</v>
      </c>
      <c r="L2014" s="123" t="s">
        <v>99</v>
      </c>
      <c r="M2014" s="123" t="s">
        <v>99</v>
      </c>
      <c r="N2014" s="123" t="s">
        <v>99</v>
      </c>
      <c r="O2014" s="123" t="s">
        <v>99</v>
      </c>
      <c r="P2014" s="123" t="s">
        <v>99</v>
      </c>
      <c r="Q2014" s="123" t="s">
        <v>99</v>
      </c>
      <c r="R2014" s="123" t="s">
        <v>99</v>
      </c>
      <c r="S2014" s="123" t="s">
        <v>99</v>
      </c>
      <c r="T2014" s="123" t="s">
        <v>99</v>
      </c>
      <c r="U2014" s="123" t="s">
        <v>99</v>
      </c>
      <c r="V2014" s="123" t="s">
        <v>99</v>
      </c>
      <c r="W2014" s="123" t="s">
        <v>99</v>
      </c>
      <c r="X2014" s="123" t="s">
        <v>99</v>
      </c>
      <c r="Y2014" s="123" t="s">
        <v>99</v>
      </c>
      <c r="Z2014" s="123" t="s">
        <v>99</v>
      </c>
      <c r="AA2014" s="123" t="s">
        <v>99</v>
      </c>
      <c r="AB2014" s="123" t="s">
        <v>99</v>
      </c>
      <c r="AC2014" s="123" t="s">
        <v>99</v>
      </c>
      <c r="AD2014" s="123" t="s">
        <v>99</v>
      </c>
      <c r="AE2014" s="123">
        <v>3192</v>
      </c>
      <c r="AF2014" s="123">
        <v>3192</v>
      </c>
      <c r="AG2014" s="123">
        <v>3192</v>
      </c>
      <c r="AH2014" s="123">
        <v>3192</v>
      </c>
      <c r="AI2014" s="123">
        <v>3192</v>
      </c>
      <c r="AJ2014" s="123">
        <v>3192</v>
      </c>
      <c r="AK2014" s="123">
        <v>3192</v>
      </c>
      <c r="AL2014" s="123">
        <v>3192</v>
      </c>
      <c r="AM2014" s="123">
        <v>3192</v>
      </c>
      <c r="AN2014" s="123">
        <v>3192</v>
      </c>
      <c r="AO2014" s="123">
        <v>3192</v>
      </c>
      <c r="AP2014" s="123">
        <v>3192</v>
      </c>
      <c r="AQ2014" s="123">
        <v>3192</v>
      </c>
      <c r="AR2014" s="123">
        <v>3192</v>
      </c>
      <c r="AS2014" s="123">
        <v>3192</v>
      </c>
      <c r="AT2014" s="123">
        <v>3192</v>
      </c>
      <c r="AU2014" s="123">
        <v>3192</v>
      </c>
      <c r="AV2014" s="123">
        <v>3192</v>
      </c>
      <c r="AW2014" s="123">
        <v>3192</v>
      </c>
      <c r="AX2014" s="124">
        <v>3192</v>
      </c>
    </row>
    <row r="2015" spans="1:50">
      <c r="A2015" s="212"/>
      <c r="B2015" s="214" t="s">
        <v>45</v>
      </c>
      <c r="C2015" s="209" t="s">
        <v>36</v>
      </c>
      <c r="D2015" s="67" t="s">
        <v>24</v>
      </c>
      <c r="E2015" s="87" t="str">
        <f>A2007&amp;"/"&amp;B2015&amp;"/"&amp;C2015&amp;"/"&amp;D2015</f>
        <v>Biomass and waste fired power plants/Fluidized bed combustion/Electricity only/L</v>
      </c>
      <c r="F2015" s="55" t="str">
        <f>A2007</f>
        <v>Biomass and waste fired power plants</v>
      </c>
      <c r="G2015" s="55" t="str">
        <f>B2015</f>
        <v>Fluidized bed combustion</v>
      </c>
      <c r="H2015" s="55" t="str">
        <f>C2015</f>
        <v>Electricity only</v>
      </c>
      <c r="I2015" s="85" t="str">
        <f t="shared" si="95"/>
        <v>L</v>
      </c>
      <c r="J2015" s="125">
        <v>5500</v>
      </c>
      <c r="K2015" s="125">
        <v>5500</v>
      </c>
      <c r="L2015" s="125">
        <v>5500</v>
      </c>
      <c r="M2015" s="125">
        <v>5500</v>
      </c>
      <c r="N2015" s="125">
        <v>5500</v>
      </c>
      <c r="O2015" s="125">
        <v>5500</v>
      </c>
      <c r="P2015" s="125">
        <v>5500</v>
      </c>
      <c r="Q2015" s="125">
        <v>5500</v>
      </c>
      <c r="R2015" s="125">
        <v>5500</v>
      </c>
      <c r="S2015" s="125">
        <v>5500</v>
      </c>
      <c r="T2015" s="125">
        <v>5500</v>
      </c>
      <c r="U2015" s="125">
        <v>5500</v>
      </c>
      <c r="V2015" s="125">
        <v>5500</v>
      </c>
      <c r="W2015" s="125">
        <v>5500</v>
      </c>
      <c r="X2015" s="125">
        <v>5500</v>
      </c>
      <c r="Y2015" s="125">
        <v>5500</v>
      </c>
      <c r="Z2015" s="125">
        <v>5500</v>
      </c>
      <c r="AA2015" s="125">
        <v>5500</v>
      </c>
      <c r="AB2015" s="125">
        <v>5500</v>
      </c>
      <c r="AC2015" s="125">
        <v>5500</v>
      </c>
      <c r="AD2015" s="125">
        <v>5500</v>
      </c>
      <c r="AE2015" s="125">
        <v>5500</v>
      </c>
      <c r="AF2015" s="125">
        <v>5500</v>
      </c>
      <c r="AG2015" s="125">
        <v>5500</v>
      </c>
      <c r="AH2015" s="125">
        <v>5500</v>
      </c>
      <c r="AI2015" s="125">
        <v>5500</v>
      </c>
      <c r="AJ2015" s="125">
        <v>5500</v>
      </c>
      <c r="AK2015" s="125">
        <v>5500</v>
      </c>
      <c r="AL2015" s="125">
        <v>5500</v>
      </c>
      <c r="AM2015" s="125">
        <v>5500</v>
      </c>
      <c r="AN2015" s="125">
        <v>5500</v>
      </c>
      <c r="AO2015" s="125">
        <v>5500</v>
      </c>
      <c r="AP2015" s="125">
        <v>5500</v>
      </c>
      <c r="AQ2015" s="125">
        <v>5500</v>
      </c>
      <c r="AR2015" s="125">
        <v>5500</v>
      </c>
      <c r="AS2015" s="125">
        <v>5500</v>
      </c>
      <c r="AT2015" s="125">
        <v>5500</v>
      </c>
      <c r="AU2015" s="125">
        <v>5500</v>
      </c>
      <c r="AV2015" s="125">
        <v>5500</v>
      </c>
      <c r="AW2015" s="125">
        <v>5500</v>
      </c>
      <c r="AX2015" s="126">
        <v>5500</v>
      </c>
    </row>
    <row r="2016" spans="1:50">
      <c r="A2016" s="212"/>
      <c r="B2016" s="215"/>
      <c r="C2016" s="206"/>
      <c r="D2016" s="52" t="s">
        <v>25</v>
      </c>
      <c r="E2016" s="86" t="str">
        <f>A2007&amp;"/"&amp;B2015&amp;"/"&amp;C2015&amp;"/"&amp;D2016</f>
        <v>Biomass and waste fired power plants/Fluidized bed combustion/Electricity only/M</v>
      </c>
      <c r="F2016" s="61" t="str">
        <f>A2007</f>
        <v>Biomass and waste fired power plants</v>
      </c>
      <c r="G2016" s="61" t="str">
        <f>B2015</f>
        <v>Fluidized bed combustion</v>
      </c>
      <c r="H2016" s="61" t="str">
        <f>C2015</f>
        <v>Electricity only</v>
      </c>
      <c r="I2016" s="84" t="str">
        <f t="shared" si="95"/>
        <v>M</v>
      </c>
      <c r="J2016" s="121">
        <v>4400</v>
      </c>
      <c r="K2016" s="121">
        <v>4400</v>
      </c>
      <c r="L2016" s="121">
        <v>4400</v>
      </c>
      <c r="M2016" s="121">
        <v>4400</v>
      </c>
      <c r="N2016" s="121">
        <v>4400</v>
      </c>
      <c r="O2016" s="121">
        <v>4400</v>
      </c>
      <c r="P2016" s="121">
        <v>4400</v>
      </c>
      <c r="Q2016" s="121">
        <v>4400</v>
      </c>
      <c r="R2016" s="121">
        <v>4400</v>
      </c>
      <c r="S2016" s="121">
        <v>4400</v>
      </c>
      <c r="T2016" s="121">
        <v>4400</v>
      </c>
      <c r="U2016" s="121">
        <v>4400</v>
      </c>
      <c r="V2016" s="121">
        <v>4400</v>
      </c>
      <c r="W2016" s="121">
        <v>4400</v>
      </c>
      <c r="X2016" s="121">
        <v>4400</v>
      </c>
      <c r="Y2016" s="121">
        <v>4400</v>
      </c>
      <c r="Z2016" s="121">
        <v>4400</v>
      </c>
      <c r="AA2016" s="121">
        <v>4400</v>
      </c>
      <c r="AB2016" s="121">
        <v>4400</v>
      </c>
      <c r="AC2016" s="121">
        <v>4400</v>
      </c>
      <c r="AD2016" s="121">
        <v>4400</v>
      </c>
      <c r="AE2016" s="121">
        <v>4400</v>
      </c>
      <c r="AF2016" s="121">
        <v>4400</v>
      </c>
      <c r="AG2016" s="121">
        <v>4400</v>
      </c>
      <c r="AH2016" s="121">
        <v>4400</v>
      </c>
      <c r="AI2016" s="121">
        <v>4400</v>
      </c>
      <c r="AJ2016" s="121">
        <v>4400</v>
      </c>
      <c r="AK2016" s="121">
        <v>4400</v>
      </c>
      <c r="AL2016" s="121">
        <v>4400</v>
      </c>
      <c r="AM2016" s="121">
        <v>4400</v>
      </c>
      <c r="AN2016" s="121">
        <v>4400</v>
      </c>
      <c r="AO2016" s="121">
        <v>4400</v>
      </c>
      <c r="AP2016" s="121">
        <v>4400</v>
      </c>
      <c r="AQ2016" s="121">
        <v>4400</v>
      </c>
      <c r="AR2016" s="121">
        <v>4400</v>
      </c>
      <c r="AS2016" s="121">
        <v>4400</v>
      </c>
      <c r="AT2016" s="121">
        <v>4400</v>
      </c>
      <c r="AU2016" s="121">
        <v>4400</v>
      </c>
      <c r="AV2016" s="121">
        <v>4400</v>
      </c>
      <c r="AW2016" s="121">
        <v>4400</v>
      </c>
      <c r="AX2016" s="122">
        <v>4400</v>
      </c>
    </row>
    <row r="2017" spans="1:50">
      <c r="A2017" s="212"/>
      <c r="B2017" s="215"/>
      <c r="C2017" s="206"/>
      <c r="D2017" s="52" t="s">
        <v>38</v>
      </c>
      <c r="E2017" s="86" t="str">
        <f>A2007&amp;"/"&amp;B2015&amp;"/"&amp;C2015&amp;"/"&amp;D2017</f>
        <v>Biomass and waste fired power plants/Fluidized bed combustion/Electricity only/S</v>
      </c>
      <c r="F2017" s="61" t="str">
        <f>A2007</f>
        <v>Biomass and waste fired power plants</v>
      </c>
      <c r="G2017" s="61" t="str">
        <f>B2015</f>
        <v>Fluidized bed combustion</v>
      </c>
      <c r="H2017" s="61" t="str">
        <f>C2015</f>
        <v>Electricity only</v>
      </c>
      <c r="I2017" s="84" t="str">
        <f t="shared" si="95"/>
        <v>S</v>
      </c>
      <c r="J2017" s="121">
        <v>3300</v>
      </c>
      <c r="K2017" s="121">
        <v>3300</v>
      </c>
      <c r="L2017" s="121">
        <v>3300</v>
      </c>
      <c r="M2017" s="121">
        <v>3300</v>
      </c>
      <c r="N2017" s="121">
        <v>3300</v>
      </c>
      <c r="O2017" s="121">
        <v>3300</v>
      </c>
      <c r="P2017" s="121">
        <v>3300</v>
      </c>
      <c r="Q2017" s="121">
        <v>3300</v>
      </c>
      <c r="R2017" s="121">
        <v>3300</v>
      </c>
      <c r="S2017" s="121">
        <v>3300</v>
      </c>
      <c r="T2017" s="121">
        <v>3300</v>
      </c>
      <c r="U2017" s="121">
        <v>3300</v>
      </c>
      <c r="V2017" s="121">
        <v>3300</v>
      </c>
      <c r="W2017" s="121">
        <v>3300</v>
      </c>
      <c r="X2017" s="121">
        <v>3300</v>
      </c>
      <c r="Y2017" s="121">
        <v>3300</v>
      </c>
      <c r="Z2017" s="121">
        <v>3300</v>
      </c>
      <c r="AA2017" s="121">
        <v>3300</v>
      </c>
      <c r="AB2017" s="121">
        <v>3300</v>
      </c>
      <c r="AC2017" s="121">
        <v>3300</v>
      </c>
      <c r="AD2017" s="121">
        <v>3300</v>
      </c>
      <c r="AE2017" s="121">
        <v>3300</v>
      </c>
      <c r="AF2017" s="121">
        <v>3300</v>
      </c>
      <c r="AG2017" s="121">
        <v>3300</v>
      </c>
      <c r="AH2017" s="121">
        <v>3300</v>
      </c>
      <c r="AI2017" s="121">
        <v>3300</v>
      </c>
      <c r="AJ2017" s="121">
        <v>3300</v>
      </c>
      <c r="AK2017" s="121">
        <v>3300</v>
      </c>
      <c r="AL2017" s="121">
        <v>3300</v>
      </c>
      <c r="AM2017" s="121">
        <v>3300</v>
      </c>
      <c r="AN2017" s="121">
        <v>3300</v>
      </c>
      <c r="AO2017" s="121">
        <v>3300</v>
      </c>
      <c r="AP2017" s="121">
        <v>3300</v>
      </c>
      <c r="AQ2017" s="121">
        <v>3300</v>
      </c>
      <c r="AR2017" s="121">
        <v>3300</v>
      </c>
      <c r="AS2017" s="121">
        <v>3300</v>
      </c>
      <c r="AT2017" s="121">
        <v>3300</v>
      </c>
      <c r="AU2017" s="121">
        <v>3300</v>
      </c>
      <c r="AV2017" s="121">
        <v>3300</v>
      </c>
      <c r="AW2017" s="121">
        <v>3300</v>
      </c>
      <c r="AX2017" s="122">
        <v>3300</v>
      </c>
    </row>
    <row r="2018" spans="1:50">
      <c r="A2018" s="212"/>
      <c r="B2018" s="215"/>
      <c r="C2018" s="216"/>
      <c r="D2018" s="52" t="s">
        <v>47</v>
      </c>
      <c r="E2018" s="86" t="str">
        <f>A2007&amp;"/"&amp;B2015&amp;"/"&amp;C2015&amp;"/"&amp;D2018</f>
        <v>Biomass and waste fired power plants/Fluidized bed combustion/Electricity only/XS</v>
      </c>
      <c r="F2018" s="61" t="str">
        <f>A2007</f>
        <v>Biomass and waste fired power plants</v>
      </c>
      <c r="G2018" s="61" t="str">
        <f>B2015</f>
        <v>Fluidized bed combustion</v>
      </c>
      <c r="H2018" s="61" t="str">
        <f>C2015</f>
        <v>Electricity only</v>
      </c>
      <c r="I2018" s="84" t="str">
        <f t="shared" si="95"/>
        <v>XS</v>
      </c>
      <c r="J2018" s="121">
        <v>2805</v>
      </c>
      <c r="K2018" s="121">
        <v>2805</v>
      </c>
      <c r="L2018" s="121">
        <v>2805</v>
      </c>
      <c r="M2018" s="121">
        <v>2805</v>
      </c>
      <c r="N2018" s="121">
        <v>2805</v>
      </c>
      <c r="O2018" s="121">
        <v>2805</v>
      </c>
      <c r="P2018" s="121">
        <v>2805</v>
      </c>
      <c r="Q2018" s="121">
        <v>2805</v>
      </c>
      <c r="R2018" s="121">
        <v>2805</v>
      </c>
      <c r="S2018" s="121">
        <v>2805</v>
      </c>
      <c r="T2018" s="121">
        <v>2805</v>
      </c>
      <c r="U2018" s="121">
        <v>2805</v>
      </c>
      <c r="V2018" s="121">
        <v>2805</v>
      </c>
      <c r="W2018" s="121">
        <v>2805</v>
      </c>
      <c r="X2018" s="121">
        <v>2805</v>
      </c>
      <c r="Y2018" s="121">
        <v>2805</v>
      </c>
      <c r="Z2018" s="121">
        <v>2805</v>
      </c>
      <c r="AA2018" s="121">
        <v>2805</v>
      </c>
      <c r="AB2018" s="121">
        <v>2805</v>
      </c>
      <c r="AC2018" s="121">
        <v>2805</v>
      </c>
      <c r="AD2018" s="121">
        <v>2805</v>
      </c>
      <c r="AE2018" s="121">
        <v>2805</v>
      </c>
      <c r="AF2018" s="121">
        <v>2805</v>
      </c>
      <c r="AG2018" s="121">
        <v>2805</v>
      </c>
      <c r="AH2018" s="121">
        <v>2805</v>
      </c>
      <c r="AI2018" s="121">
        <v>2805</v>
      </c>
      <c r="AJ2018" s="121">
        <v>2805</v>
      </c>
      <c r="AK2018" s="121">
        <v>2805</v>
      </c>
      <c r="AL2018" s="121">
        <v>2805</v>
      </c>
      <c r="AM2018" s="121">
        <v>2805</v>
      </c>
      <c r="AN2018" s="121">
        <v>2805</v>
      </c>
      <c r="AO2018" s="121">
        <v>2805</v>
      </c>
      <c r="AP2018" s="121">
        <v>2805</v>
      </c>
      <c r="AQ2018" s="121">
        <v>2805</v>
      </c>
      <c r="AR2018" s="121">
        <v>2805</v>
      </c>
      <c r="AS2018" s="121">
        <v>2805</v>
      </c>
      <c r="AT2018" s="121">
        <v>2805</v>
      </c>
      <c r="AU2018" s="121">
        <v>2805</v>
      </c>
      <c r="AV2018" s="121">
        <v>2805</v>
      </c>
      <c r="AW2018" s="121">
        <v>2805</v>
      </c>
      <c r="AX2018" s="122">
        <v>2805</v>
      </c>
    </row>
    <row r="2019" spans="1:50">
      <c r="A2019" s="212"/>
      <c r="B2019" s="215"/>
      <c r="C2019" s="217" t="s">
        <v>26</v>
      </c>
      <c r="D2019" s="83" t="s">
        <v>24</v>
      </c>
      <c r="E2019" s="56" t="str">
        <f>A2007&amp;"/"&amp;B2015&amp;"/"&amp;C2019&amp;"/"&amp;D2019</f>
        <v>Biomass and waste fired power plants/Fluidized bed combustion/CHP/L</v>
      </c>
      <c r="F2019" s="103" t="str">
        <f>A2007</f>
        <v>Biomass and waste fired power plants</v>
      </c>
      <c r="G2019" s="103" t="str">
        <f>B2015</f>
        <v>Fluidized bed combustion</v>
      </c>
      <c r="H2019" s="103" t="str">
        <f>C2019</f>
        <v>CHP</v>
      </c>
      <c r="I2019" s="104" t="str">
        <f t="shared" si="95"/>
        <v>L</v>
      </c>
      <c r="J2019" s="127">
        <v>4400</v>
      </c>
      <c r="K2019" s="127">
        <v>4400</v>
      </c>
      <c r="L2019" s="127">
        <v>4400</v>
      </c>
      <c r="M2019" s="127">
        <v>4400</v>
      </c>
      <c r="N2019" s="127">
        <v>4400</v>
      </c>
      <c r="O2019" s="127">
        <v>4400</v>
      </c>
      <c r="P2019" s="127">
        <v>4400</v>
      </c>
      <c r="Q2019" s="127">
        <v>4400</v>
      </c>
      <c r="R2019" s="127">
        <v>4400</v>
      </c>
      <c r="S2019" s="127">
        <v>4400</v>
      </c>
      <c r="T2019" s="127">
        <v>4400</v>
      </c>
      <c r="U2019" s="127">
        <v>4400</v>
      </c>
      <c r="V2019" s="127">
        <v>4400</v>
      </c>
      <c r="W2019" s="127">
        <v>4400</v>
      </c>
      <c r="X2019" s="127">
        <v>4400</v>
      </c>
      <c r="Y2019" s="127">
        <v>4400</v>
      </c>
      <c r="Z2019" s="127">
        <v>4400</v>
      </c>
      <c r="AA2019" s="127">
        <v>4400</v>
      </c>
      <c r="AB2019" s="127">
        <v>4400</v>
      </c>
      <c r="AC2019" s="127">
        <v>4400</v>
      </c>
      <c r="AD2019" s="127">
        <v>4400</v>
      </c>
      <c r="AE2019" s="127">
        <v>4400</v>
      </c>
      <c r="AF2019" s="127">
        <v>4400</v>
      </c>
      <c r="AG2019" s="127">
        <v>4400</v>
      </c>
      <c r="AH2019" s="127">
        <v>4400</v>
      </c>
      <c r="AI2019" s="127">
        <v>4400</v>
      </c>
      <c r="AJ2019" s="127">
        <v>4400</v>
      </c>
      <c r="AK2019" s="127">
        <v>4400</v>
      </c>
      <c r="AL2019" s="127">
        <v>4400</v>
      </c>
      <c r="AM2019" s="127">
        <v>4400</v>
      </c>
      <c r="AN2019" s="127">
        <v>4400</v>
      </c>
      <c r="AO2019" s="127">
        <v>4400</v>
      </c>
      <c r="AP2019" s="127">
        <v>4400</v>
      </c>
      <c r="AQ2019" s="127">
        <v>4400</v>
      </c>
      <c r="AR2019" s="127">
        <v>4400</v>
      </c>
      <c r="AS2019" s="127">
        <v>4400</v>
      </c>
      <c r="AT2019" s="127">
        <v>4400</v>
      </c>
      <c r="AU2019" s="127">
        <v>4400</v>
      </c>
      <c r="AV2019" s="127">
        <v>4400</v>
      </c>
      <c r="AW2019" s="127">
        <v>4400</v>
      </c>
      <c r="AX2019" s="128">
        <v>4400</v>
      </c>
    </row>
    <row r="2020" spans="1:50">
      <c r="A2020" s="212"/>
      <c r="B2020" s="215"/>
      <c r="C2020" s="206"/>
      <c r="D2020" s="52" t="s">
        <v>25</v>
      </c>
      <c r="E2020" s="86" t="str">
        <f>A2007&amp;"/"&amp;B2015&amp;"/"&amp;C2019&amp;"/"&amp;D2020</f>
        <v>Biomass and waste fired power plants/Fluidized bed combustion/CHP/M</v>
      </c>
      <c r="F2020" s="61" t="str">
        <f>A2007</f>
        <v>Biomass and waste fired power plants</v>
      </c>
      <c r="G2020" s="61" t="str">
        <f>B2015</f>
        <v>Fluidized bed combustion</v>
      </c>
      <c r="H2020" s="61" t="str">
        <f>C2019</f>
        <v>CHP</v>
      </c>
      <c r="I2020" s="84" t="str">
        <f t="shared" si="95"/>
        <v>M</v>
      </c>
      <c r="J2020" s="121">
        <v>3520</v>
      </c>
      <c r="K2020" s="121">
        <v>3520</v>
      </c>
      <c r="L2020" s="121">
        <v>3520</v>
      </c>
      <c r="M2020" s="121">
        <v>3520</v>
      </c>
      <c r="N2020" s="121">
        <v>3520</v>
      </c>
      <c r="O2020" s="121">
        <v>3520</v>
      </c>
      <c r="P2020" s="121">
        <v>3520</v>
      </c>
      <c r="Q2020" s="121">
        <v>3520</v>
      </c>
      <c r="R2020" s="121">
        <v>3520</v>
      </c>
      <c r="S2020" s="121">
        <v>3520</v>
      </c>
      <c r="T2020" s="121">
        <v>3520</v>
      </c>
      <c r="U2020" s="121">
        <v>3520</v>
      </c>
      <c r="V2020" s="121">
        <v>3520</v>
      </c>
      <c r="W2020" s="121">
        <v>3520</v>
      </c>
      <c r="X2020" s="121">
        <v>3520</v>
      </c>
      <c r="Y2020" s="121">
        <v>3520</v>
      </c>
      <c r="Z2020" s="121">
        <v>3520</v>
      </c>
      <c r="AA2020" s="121">
        <v>3520</v>
      </c>
      <c r="AB2020" s="121">
        <v>3520</v>
      </c>
      <c r="AC2020" s="121">
        <v>3520</v>
      </c>
      <c r="AD2020" s="121">
        <v>3520</v>
      </c>
      <c r="AE2020" s="121">
        <v>3520</v>
      </c>
      <c r="AF2020" s="121">
        <v>3520</v>
      </c>
      <c r="AG2020" s="121">
        <v>3520</v>
      </c>
      <c r="AH2020" s="121">
        <v>3520</v>
      </c>
      <c r="AI2020" s="121">
        <v>3520</v>
      </c>
      <c r="AJ2020" s="121">
        <v>3520</v>
      </c>
      <c r="AK2020" s="121">
        <v>3520</v>
      </c>
      <c r="AL2020" s="121">
        <v>3520</v>
      </c>
      <c r="AM2020" s="121">
        <v>3520</v>
      </c>
      <c r="AN2020" s="121">
        <v>3520</v>
      </c>
      <c r="AO2020" s="121">
        <v>3520</v>
      </c>
      <c r="AP2020" s="121">
        <v>3520</v>
      </c>
      <c r="AQ2020" s="121">
        <v>3520</v>
      </c>
      <c r="AR2020" s="121">
        <v>3520</v>
      </c>
      <c r="AS2020" s="121">
        <v>3520</v>
      </c>
      <c r="AT2020" s="121">
        <v>3520</v>
      </c>
      <c r="AU2020" s="121">
        <v>3520</v>
      </c>
      <c r="AV2020" s="121">
        <v>3520</v>
      </c>
      <c r="AW2020" s="121">
        <v>3520</v>
      </c>
      <c r="AX2020" s="122">
        <v>3520</v>
      </c>
    </row>
    <row r="2021" spans="1:50">
      <c r="A2021" s="212"/>
      <c r="B2021" s="215"/>
      <c r="C2021" s="206"/>
      <c r="D2021" s="52" t="s">
        <v>38</v>
      </c>
      <c r="E2021" s="86" t="str">
        <f>A2007&amp;"/"&amp;B2015&amp;"/"&amp;C2019&amp;"/"&amp;D2021</f>
        <v>Biomass and waste fired power plants/Fluidized bed combustion/CHP/S</v>
      </c>
      <c r="F2021" s="61" t="str">
        <f>A2007</f>
        <v>Biomass and waste fired power plants</v>
      </c>
      <c r="G2021" s="61" t="str">
        <f>B2015</f>
        <v>Fluidized bed combustion</v>
      </c>
      <c r="H2021" s="61" t="str">
        <f>C2019</f>
        <v>CHP</v>
      </c>
      <c r="I2021" s="84" t="str">
        <f t="shared" si="95"/>
        <v>S</v>
      </c>
      <c r="J2021" s="121">
        <v>2640</v>
      </c>
      <c r="K2021" s="121">
        <v>2640</v>
      </c>
      <c r="L2021" s="121">
        <v>2640</v>
      </c>
      <c r="M2021" s="121">
        <v>2640</v>
      </c>
      <c r="N2021" s="121">
        <v>2640</v>
      </c>
      <c r="O2021" s="121">
        <v>2640</v>
      </c>
      <c r="P2021" s="121">
        <v>2640</v>
      </c>
      <c r="Q2021" s="121">
        <v>2640</v>
      </c>
      <c r="R2021" s="121">
        <v>2640</v>
      </c>
      <c r="S2021" s="121">
        <v>2640</v>
      </c>
      <c r="T2021" s="121">
        <v>2640</v>
      </c>
      <c r="U2021" s="121">
        <v>2640</v>
      </c>
      <c r="V2021" s="121">
        <v>2640</v>
      </c>
      <c r="W2021" s="121">
        <v>2640</v>
      </c>
      <c r="X2021" s="121">
        <v>2640</v>
      </c>
      <c r="Y2021" s="121">
        <v>2640</v>
      </c>
      <c r="Z2021" s="121">
        <v>2640</v>
      </c>
      <c r="AA2021" s="121">
        <v>2640</v>
      </c>
      <c r="AB2021" s="121">
        <v>2640</v>
      </c>
      <c r="AC2021" s="121">
        <v>2640</v>
      </c>
      <c r="AD2021" s="121">
        <v>2640</v>
      </c>
      <c r="AE2021" s="121">
        <v>2640</v>
      </c>
      <c r="AF2021" s="121">
        <v>2640</v>
      </c>
      <c r="AG2021" s="121">
        <v>2640</v>
      </c>
      <c r="AH2021" s="121">
        <v>2640</v>
      </c>
      <c r="AI2021" s="121">
        <v>2640</v>
      </c>
      <c r="AJ2021" s="121">
        <v>2640</v>
      </c>
      <c r="AK2021" s="121">
        <v>2640</v>
      </c>
      <c r="AL2021" s="121">
        <v>2640</v>
      </c>
      <c r="AM2021" s="121">
        <v>2640</v>
      </c>
      <c r="AN2021" s="121">
        <v>2640</v>
      </c>
      <c r="AO2021" s="121">
        <v>2640</v>
      </c>
      <c r="AP2021" s="121">
        <v>2640</v>
      </c>
      <c r="AQ2021" s="121">
        <v>2640</v>
      </c>
      <c r="AR2021" s="121">
        <v>2640</v>
      </c>
      <c r="AS2021" s="121">
        <v>2640</v>
      </c>
      <c r="AT2021" s="121">
        <v>2640</v>
      </c>
      <c r="AU2021" s="121">
        <v>2640</v>
      </c>
      <c r="AV2021" s="121">
        <v>2640</v>
      </c>
      <c r="AW2021" s="121">
        <v>2640</v>
      </c>
      <c r="AX2021" s="122">
        <v>2640</v>
      </c>
    </row>
    <row r="2022" spans="1:50">
      <c r="A2022" s="212"/>
      <c r="B2022" s="215"/>
      <c r="C2022" s="216"/>
      <c r="D2022" s="106" t="s">
        <v>47</v>
      </c>
      <c r="E2022" s="107" t="str">
        <f>A2007&amp;"/"&amp;B2015&amp;"/"&amp;C2019&amp;"/"&amp;D2022</f>
        <v>Biomass and waste fired power plants/Fluidized bed combustion/CHP/XS</v>
      </c>
      <c r="F2022" s="108" t="str">
        <f>A2007</f>
        <v>Biomass and waste fired power plants</v>
      </c>
      <c r="G2022" s="108" t="str">
        <f>B2015</f>
        <v>Fluidized bed combustion</v>
      </c>
      <c r="H2022" s="108" t="str">
        <f>C2019</f>
        <v>CHP</v>
      </c>
      <c r="I2022" s="109" t="str">
        <f t="shared" si="95"/>
        <v>XS</v>
      </c>
      <c r="J2022" s="129">
        <v>2244</v>
      </c>
      <c r="K2022" s="129">
        <v>2244</v>
      </c>
      <c r="L2022" s="129">
        <v>2244</v>
      </c>
      <c r="M2022" s="129">
        <v>2244</v>
      </c>
      <c r="N2022" s="129">
        <v>2244</v>
      </c>
      <c r="O2022" s="129">
        <v>2244</v>
      </c>
      <c r="P2022" s="129">
        <v>2244</v>
      </c>
      <c r="Q2022" s="129">
        <v>2244</v>
      </c>
      <c r="R2022" s="129">
        <v>2244</v>
      </c>
      <c r="S2022" s="129">
        <v>2244</v>
      </c>
      <c r="T2022" s="129">
        <v>2244</v>
      </c>
      <c r="U2022" s="129">
        <v>2244</v>
      </c>
      <c r="V2022" s="129">
        <v>2244</v>
      </c>
      <c r="W2022" s="129">
        <v>2244</v>
      </c>
      <c r="X2022" s="129">
        <v>2244</v>
      </c>
      <c r="Y2022" s="129">
        <v>2244</v>
      </c>
      <c r="Z2022" s="129">
        <v>2244</v>
      </c>
      <c r="AA2022" s="129">
        <v>2244</v>
      </c>
      <c r="AB2022" s="129">
        <v>2244</v>
      </c>
      <c r="AC2022" s="129">
        <v>2244</v>
      </c>
      <c r="AD2022" s="129">
        <v>2244</v>
      </c>
      <c r="AE2022" s="129">
        <v>2244</v>
      </c>
      <c r="AF2022" s="129">
        <v>2244</v>
      </c>
      <c r="AG2022" s="129">
        <v>2244</v>
      </c>
      <c r="AH2022" s="129">
        <v>2244</v>
      </c>
      <c r="AI2022" s="129">
        <v>2244</v>
      </c>
      <c r="AJ2022" s="129">
        <v>2244</v>
      </c>
      <c r="AK2022" s="129">
        <v>2244</v>
      </c>
      <c r="AL2022" s="129">
        <v>2244</v>
      </c>
      <c r="AM2022" s="129">
        <v>2244</v>
      </c>
      <c r="AN2022" s="129">
        <v>2244</v>
      </c>
      <c r="AO2022" s="129">
        <v>2244</v>
      </c>
      <c r="AP2022" s="129">
        <v>2244</v>
      </c>
      <c r="AQ2022" s="129">
        <v>2244</v>
      </c>
      <c r="AR2022" s="129">
        <v>2244</v>
      </c>
      <c r="AS2022" s="129">
        <v>2244</v>
      </c>
      <c r="AT2022" s="129">
        <v>2244</v>
      </c>
      <c r="AU2022" s="129">
        <v>2244</v>
      </c>
      <c r="AV2022" s="129">
        <v>2244</v>
      </c>
      <c r="AW2022" s="129">
        <v>2244</v>
      </c>
      <c r="AX2022" s="130">
        <v>2244</v>
      </c>
    </row>
    <row r="2023" spans="1:50">
      <c r="A2023" s="212"/>
      <c r="B2023" s="215"/>
      <c r="C2023" s="217" t="s">
        <v>42</v>
      </c>
      <c r="D2023" s="83" t="s">
        <v>24</v>
      </c>
      <c r="E2023" s="56" t="str">
        <f>A2007&amp;"/"&amp;B2015&amp;"/"&amp;C2023&amp;"/"&amp;D2023</f>
        <v>Biomass and waste fired power plants/Fluidized bed combustion/Electricity only with CCS/L</v>
      </c>
      <c r="F2023" s="103" t="str">
        <f>A2007</f>
        <v>Biomass and waste fired power plants</v>
      </c>
      <c r="G2023" s="103" t="str">
        <f>B2015</f>
        <v>Fluidized bed combustion</v>
      </c>
      <c r="H2023" s="103" t="str">
        <f>C2023</f>
        <v>Electricity only with CCS</v>
      </c>
      <c r="I2023" s="104" t="str">
        <f t="shared" si="95"/>
        <v>L</v>
      </c>
      <c r="J2023" s="127" t="s">
        <v>99</v>
      </c>
      <c r="K2023" s="127" t="s">
        <v>99</v>
      </c>
      <c r="L2023" s="127" t="s">
        <v>99</v>
      </c>
      <c r="M2023" s="127" t="s">
        <v>99</v>
      </c>
      <c r="N2023" s="127" t="s">
        <v>99</v>
      </c>
      <c r="O2023" s="127" t="s">
        <v>99</v>
      </c>
      <c r="P2023" s="127" t="s">
        <v>99</v>
      </c>
      <c r="Q2023" s="127" t="s">
        <v>99</v>
      </c>
      <c r="R2023" s="127" t="s">
        <v>99</v>
      </c>
      <c r="S2023" s="127" t="s">
        <v>99</v>
      </c>
      <c r="T2023" s="127" t="s">
        <v>99</v>
      </c>
      <c r="U2023" s="127" t="s">
        <v>99</v>
      </c>
      <c r="V2023" s="127" t="s">
        <v>99</v>
      </c>
      <c r="W2023" s="127" t="s">
        <v>99</v>
      </c>
      <c r="X2023" s="127" t="s">
        <v>99</v>
      </c>
      <c r="Y2023" s="127" t="s">
        <v>99</v>
      </c>
      <c r="Z2023" s="127" t="s">
        <v>99</v>
      </c>
      <c r="AA2023" s="127" t="s">
        <v>99</v>
      </c>
      <c r="AB2023" s="127" t="s">
        <v>99</v>
      </c>
      <c r="AC2023" s="127" t="s">
        <v>99</v>
      </c>
      <c r="AD2023" s="127" t="s">
        <v>99</v>
      </c>
      <c r="AE2023" s="127">
        <v>5500</v>
      </c>
      <c r="AF2023" s="127">
        <v>5500</v>
      </c>
      <c r="AG2023" s="127">
        <v>5500</v>
      </c>
      <c r="AH2023" s="127">
        <v>5500</v>
      </c>
      <c r="AI2023" s="127">
        <v>5500</v>
      </c>
      <c r="AJ2023" s="127">
        <v>5500</v>
      </c>
      <c r="AK2023" s="127">
        <v>5500</v>
      </c>
      <c r="AL2023" s="127">
        <v>5500</v>
      </c>
      <c r="AM2023" s="127">
        <v>5500</v>
      </c>
      <c r="AN2023" s="127">
        <v>5500</v>
      </c>
      <c r="AO2023" s="127">
        <v>5500</v>
      </c>
      <c r="AP2023" s="127">
        <v>5500</v>
      </c>
      <c r="AQ2023" s="127">
        <v>5500</v>
      </c>
      <c r="AR2023" s="127">
        <v>5500</v>
      </c>
      <c r="AS2023" s="127">
        <v>5500</v>
      </c>
      <c r="AT2023" s="127">
        <v>5500</v>
      </c>
      <c r="AU2023" s="127">
        <v>5500</v>
      </c>
      <c r="AV2023" s="127">
        <v>5500</v>
      </c>
      <c r="AW2023" s="127">
        <v>5500</v>
      </c>
      <c r="AX2023" s="128">
        <v>5500</v>
      </c>
    </row>
    <row r="2024" spans="1:50">
      <c r="A2024" s="212"/>
      <c r="B2024" s="215"/>
      <c r="C2024" s="216"/>
      <c r="D2024" s="106" t="s">
        <v>25</v>
      </c>
      <c r="E2024" s="107" t="str">
        <f>A2007&amp;"/"&amp;B2015&amp;"/"&amp;C2023&amp;"/"&amp;D2024</f>
        <v>Biomass and waste fired power plants/Fluidized bed combustion/Electricity only with CCS/M</v>
      </c>
      <c r="F2024" s="108" t="str">
        <f>A2007</f>
        <v>Biomass and waste fired power plants</v>
      </c>
      <c r="G2024" s="108" t="str">
        <f>B2015</f>
        <v>Fluidized bed combustion</v>
      </c>
      <c r="H2024" s="108" t="str">
        <f>C2023</f>
        <v>Electricity only with CCS</v>
      </c>
      <c r="I2024" s="109" t="str">
        <f t="shared" si="95"/>
        <v>M</v>
      </c>
      <c r="J2024" s="129" t="s">
        <v>99</v>
      </c>
      <c r="K2024" s="129" t="s">
        <v>99</v>
      </c>
      <c r="L2024" s="129" t="s">
        <v>99</v>
      </c>
      <c r="M2024" s="129" t="s">
        <v>99</v>
      </c>
      <c r="N2024" s="129" t="s">
        <v>99</v>
      </c>
      <c r="O2024" s="129" t="s">
        <v>99</v>
      </c>
      <c r="P2024" s="129" t="s">
        <v>99</v>
      </c>
      <c r="Q2024" s="129" t="s">
        <v>99</v>
      </c>
      <c r="R2024" s="129" t="s">
        <v>99</v>
      </c>
      <c r="S2024" s="129" t="s">
        <v>99</v>
      </c>
      <c r="T2024" s="129" t="s">
        <v>99</v>
      </c>
      <c r="U2024" s="129" t="s">
        <v>99</v>
      </c>
      <c r="V2024" s="129" t="s">
        <v>99</v>
      </c>
      <c r="W2024" s="129" t="s">
        <v>99</v>
      </c>
      <c r="X2024" s="129" t="s">
        <v>99</v>
      </c>
      <c r="Y2024" s="129" t="s">
        <v>99</v>
      </c>
      <c r="Z2024" s="129" t="s">
        <v>99</v>
      </c>
      <c r="AA2024" s="129" t="s">
        <v>99</v>
      </c>
      <c r="AB2024" s="129" t="s">
        <v>99</v>
      </c>
      <c r="AC2024" s="129" t="s">
        <v>99</v>
      </c>
      <c r="AD2024" s="129" t="s">
        <v>99</v>
      </c>
      <c r="AE2024" s="129">
        <v>4400</v>
      </c>
      <c r="AF2024" s="129">
        <v>4400</v>
      </c>
      <c r="AG2024" s="129">
        <v>4400</v>
      </c>
      <c r="AH2024" s="129">
        <v>4400</v>
      </c>
      <c r="AI2024" s="129">
        <v>4400</v>
      </c>
      <c r="AJ2024" s="129">
        <v>4400</v>
      </c>
      <c r="AK2024" s="129">
        <v>4400</v>
      </c>
      <c r="AL2024" s="129">
        <v>4400</v>
      </c>
      <c r="AM2024" s="129">
        <v>4400</v>
      </c>
      <c r="AN2024" s="129">
        <v>4400</v>
      </c>
      <c r="AO2024" s="129">
        <v>4400</v>
      </c>
      <c r="AP2024" s="129">
        <v>4400</v>
      </c>
      <c r="AQ2024" s="129">
        <v>4400</v>
      </c>
      <c r="AR2024" s="129">
        <v>4400</v>
      </c>
      <c r="AS2024" s="129">
        <v>4400</v>
      </c>
      <c r="AT2024" s="129">
        <v>4400</v>
      </c>
      <c r="AU2024" s="129">
        <v>4400</v>
      </c>
      <c r="AV2024" s="129">
        <v>4400</v>
      </c>
      <c r="AW2024" s="129">
        <v>4400</v>
      </c>
      <c r="AX2024" s="130">
        <v>4400</v>
      </c>
    </row>
    <row r="2025" spans="1:50">
      <c r="A2025" s="212"/>
      <c r="B2025" s="215"/>
      <c r="C2025" s="217" t="s">
        <v>43</v>
      </c>
      <c r="D2025" s="52" t="s">
        <v>24</v>
      </c>
      <c r="E2025" s="86" t="str">
        <f>A2007&amp;"/"&amp;B2015&amp;"/"&amp;C2025&amp;"/"&amp;D2025</f>
        <v>Biomass and waste fired power plants/Fluidized bed combustion/CHP with CCS/L</v>
      </c>
      <c r="F2025" s="61" t="str">
        <f>A2007</f>
        <v>Biomass and waste fired power plants</v>
      </c>
      <c r="G2025" s="61" t="str">
        <f>B2015</f>
        <v>Fluidized bed combustion</v>
      </c>
      <c r="H2025" s="61" t="str">
        <f>C2025</f>
        <v>CHP with CCS</v>
      </c>
      <c r="I2025" s="84" t="str">
        <f t="shared" si="95"/>
        <v>L</v>
      </c>
      <c r="J2025" s="121" t="s">
        <v>99</v>
      </c>
      <c r="K2025" s="121" t="s">
        <v>99</v>
      </c>
      <c r="L2025" s="121" t="s">
        <v>99</v>
      </c>
      <c r="M2025" s="121" t="s">
        <v>99</v>
      </c>
      <c r="N2025" s="121" t="s">
        <v>99</v>
      </c>
      <c r="O2025" s="121" t="s">
        <v>99</v>
      </c>
      <c r="P2025" s="121" t="s">
        <v>99</v>
      </c>
      <c r="Q2025" s="121" t="s">
        <v>99</v>
      </c>
      <c r="R2025" s="121" t="s">
        <v>99</v>
      </c>
      <c r="S2025" s="121" t="s">
        <v>99</v>
      </c>
      <c r="T2025" s="121" t="s">
        <v>99</v>
      </c>
      <c r="U2025" s="121" t="s">
        <v>99</v>
      </c>
      <c r="V2025" s="121" t="s">
        <v>99</v>
      </c>
      <c r="W2025" s="121" t="s">
        <v>99</v>
      </c>
      <c r="X2025" s="121" t="s">
        <v>99</v>
      </c>
      <c r="Y2025" s="121" t="s">
        <v>99</v>
      </c>
      <c r="Z2025" s="121" t="s">
        <v>99</v>
      </c>
      <c r="AA2025" s="121" t="s">
        <v>99</v>
      </c>
      <c r="AB2025" s="121" t="s">
        <v>99</v>
      </c>
      <c r="AC2025" s="121" t="s">
        <v>99</v>
      </c>
      <c r="AD2025" s="121" t="s">
        <v>99</v>
      </c>
      <c r="AE2025" s="121">
        <v>4400</v>
      </c>
      <c r="AF2025" s="121">
        <v>4400</v>
      </c>
      <c r="AG2025" s="121">
        <v>4400</v>
      </c>
      <c r="AH2025" s="121">
        <v>4400</v>
      </c>
      <c r="AI2025" s="121">
        <v>4400</v>
      </c>
      <c r="AJ2025" s="121">
        <v>4400</v>
      </c>
      <c r="AK2025" s="121">
        <v>4400</v>
      </c>
      <c r="AL2025" s="121">
        <v>4400</v>
      </c>
      <c r="AM2025" s="121">
        <v>4400</v>
      </c>
      <c r="AN2025" s="121">
        <v>4400</v>
      </c>
      <c r="AO2025" s="121">
        <v>4400</v>
      </c>
      <c r="AP2025" s="121">
        <v>4400</v>
      </c>
      <c r="AQ2025" s="121">
        <v>4400</v>
      </c>
      <c r="AR2025" s="121">
        <v>4400</v>
      </c>
      <c r="AS2025" s="121">
        <v>4400</v>
      </c>
      <c r="AT2025" s="121">
        <v>4400</v>
      </c>
      <c r="AU2025" s="121">
        <v>4400</v>
      </c>
      <c r="AV2025" s="121">
        <v>4400</v>
      </c>
      <c r="AW2025" s="121">
        <v>4400</v>
      </c>
      <c r="AX2025" s="122">
        <v>4400</v>
      </c>
    </row>
    <row r="2026" spans="1:50">
      <c r="A2026" s="212"/>
      <c r="B2026" s="218"/>
      <c r="C2026" s="210"/>
      <c r="D2026" s="93" t="s">
        <v>25</v>
      </c>
      <c r="E2026" s="73" t="str">
        <f>A2007&amp;"/"&amp;B2015&amp;"/"&amp;C2025&amp;"/"&amp;D2026</f>
        <v>Biomass and waste fired power plants/Fluidized bed combustion/CHP with CCS/M</v>
      </c>
      <c r="F2026" s="91" t="str">
        <f>A2007</f>
        <v>Biomass and waste fired power plants</v>
      </c>
      <c r="G2026" s="91" t="str">
        <f>B2015</f>
        <v>Fluidized bed combustion</v>
      </c>
      <c r="H2026" s="91" t="str">
        <f>C2025</f>
        <v>CHP with CCS</v>
      </c>
      <c r="I2026" s="70" t="str">
        <f t="shared" si="95"/>
        <v>M</v>
      </c>
      <c r="J2026" s="123" t="s">
        <v>99</v>
      </c>
      <c r="K2026" s="123" t="s">
        <v>99</v>
      </c>
      <c r="L2026" s="123" t="s">
        <v>99</v>
      </c>
      <c r="M2026" s="123" t="s">
        <v>99</v>
      </c>
      <c r="N2026" s="123" t="s">
        <v>99</v>
      </c>
      <c r="O2026" s="123" t="s">
        <v>99</v>
      </c>
      <c r="P2026" s="123" t="s">
        <v>99</v>
      </c>
      <c r="Q2026" s="123" t="s">
        <v>99</v>
      </c>
      <c r="R2026" s="123" t="s">
        <v>99</v>
      </c>
      <c r="S2026" s="123" t="s">
        <v>99</v>
      </c>
      <c r="T2026" s="123" t="s">
        <v>99</v>
      </c>
      <c r="U2026" s="123" t="s">
        <v>99</v>
      </c>
      <c r="V2026" s="123" t="s">
        <v>99</v>
      </c>
      <c r="W2026" s="123" t="s">
        <v>99</v>
      </c>
      <c r="X2026" s="123" t="s">
        <v>99</v>
      </c>
      <c r="Y2026" s="123" t="s">
        <v>99</v>
      </c>
      <c r="Z2026" s="123" t="s">
        <v>99</v>
      </c>
      <c r="AA2026" s="123" t="s">
        <v>99</v>
      </c>
      <c r="AB2026" s="123" t="s">
        <v>99</v>
      </c>
      <c r="AC2026" s="123" t="s">
        <v>99</v>
      </c>
      <c r="AD2026" s="123" t="s">
        <v>99</v>
      </c>
      <c r="AE2026" s="123">
        <v>3520</v>
      </c>
      <c r="AF2026" s="123">
        <v>3520</v>
      </c>
      <c r="AG2026" s="123">
        <v>3520</v>
      </c>
      <c r="AH2026" s="123">
        <v>3520</v>
      </c>
      <c r="AI2026" s="123">
        <v>3520</v>
      </c>
      <c r="AJ2026" s="123">
        <v>3520</v>
      </c>
      <c r="AK2026" s="123">
        <v>3520</v>
      </c>
      <c r="AL2026" s="123">
        <v>3520</v>
      </c>
      <c r="AM2026" s="123">
        <v>3520</v>
      </c>
      <c r="AN2026" s="123">
        <v>3520</v>
      </c>
      <c r="AO2026" s="123">
        <v>3520</v>
      </c>
      <c r="AP2026" s="123">
        <v>3520</v>
      </c>
      <c r="AQ2026" s="123">
        <v>3520</v>
      </c>
      <c r="AR2026" s="123">
        <v>3520</v>
      </c>
      <c r="AS2026" s="123">
        <v>3520</v>
      </c>
      <c r="AT2026" s="123">
        <v>3520</v>
      </c>
      <c r="AU2026" s="123">
        <v>3520</v>
      </c>
      <c r="AV2026" s="123">
        <v>3520</v>
      </c>
      <c r="AW2026" s="123">
        <v>3520</v>
      </c>
      <c r="AX2026" s="124">
        <v>3520</v>
      </c>
    </row>
    <row r="2027" spans="1:50">
      <c r="A2027" s="212"/>
      <c r="B2027" s="214" t="s">
        <v>46</v>
      </c>
      <c r="C2027" s="209" t="s">
        <v>36</v>
      </c>
      <c r="D2027" s="67" t="s">
        <v>24</v>
      </c>
      <c r="E2027" s="87" t="str">
        <f>A2007&amp;"/"&amp;B2027&amp;"/"&amp;C2027&amp;"/"&amp;D2027</f>
        <v>Biomass and waste fired power plants/Steam turbine/Electricity only/L</v>
      </c>
      <c r="F2027" s="55" t="str">
        <f>A2007</f>
        <v>Biomass and waste fired power plants</v>
      </c>
      <c r="G2027" s="55" t="str">
        <f>B2027</f>
        <v>Steam turbine</v>
      </c>
      <c r="H2027" s="55" t="str">
        <f>C2027</f>
        <v>Electricity only</v>
      </c>
      <c r="I2027" s="85" t="str">
        <f t="shared" si="95"/>
        <v>L</v>
      </c>
      <c r="J2027" s="125">
        <v>4750</v>
      </c>
      <c r="K2027" s="125">
        <v>4750</v>
      </c>
      <c r="L2027" s="125">
        <v>4750</v>
      </c>
      <c r="M2027" s="125">
        <v>4750</v>
      </c>
      <c r="N2027" s="125">
        <v>4750</v>
      </c>
      <c r="O2027" s="125">
        <v>4750</v>
      </c>
      <c r="P2027" s="125">
        <v>4750</v>
      </c>
      <c r="Q2027" s="125">
        <v>4750</v>
      </c>
      <c r="R2027" s="125">
        <v>4750</v>
      </c>
      <c r="S2027" s="125">
        <v>4750</v>
      </c>
      <c r="T2027" s="125">
        <v>4750</v>
      </c>
      <c r="U2027" s="125">
        <v>4750</v>
      </c>
      <c r="V2027" s="125">
        <v>4750</v>
      </c>
      <c r="W2027" s="125">
        <v>4750</v>
      </c>
      <c r="X2027" s="125">
        <v>4750</v>
      </c>
      <c r="Y2027" s="125">
        <v>4750</v>
      </c>
      <c r="Z2027" s="125">
        <v>4750</v>
      </c>
      <c r="AA2027" s="125">
        <v>4750</v>
      </c>
      <c r="AB2027" s="125">
        <v>4750</v>
      </c>
      <c r="AC2027" s="125">
        <v>4750</v>
      </c>
      <c r="AD2027" s="125">
        <v>4750</v>
      </c>
      <c r="AE2027" s="125">
        <v>4750</v>
      </c>
      <c r="AF2027" s="125">
        <v>4750</v>
      </c>
      <c r="AG2027" s="125">
        <v>4750</v>
      </c>
      <c r="AH2027" s="125">
        <v>4750</v>
      </c>
      <c r="AI2027" s="125">
        <v>4750</v>
      </c>
      <c r="AJ2027" s="125">
        <v>4750</v>
      </c>
      <c r="AK2027" s="125">
        <v>4750</v>
      </c>
      <c r="AL2027" s="125">
        <v>4750</v>
      </c>
      <c r="AM2027" s="125">
        <v>4750</v>
      </c>
      <c r="AN2027" s="125">
        <v>4750</v>
      </c>
      <c r="AO2027" s="125">
        <v>4750</v>
      </c>
      <c r="AP2027" s="125">
        <v>4750</v>
      </c>
      <c r="AQ2027" s="125">
        <v>4750</v>
      </c>
      <c r="AR2027" s="125">
        <v>4750</v>
      </c>
      <c r="AS2027" s="125">
        <v>4750</v>
      </c>
      <c r="AT2027" s="125">
        <v>4750</v>
      </c>
      <c r="AU2027" s="125">
        <v>4750</v>
      </c>
      <c r="AV2027" s="125">
        <v>4750</v>
      </c>
      <c r="AW2027" s="125">
        <v>4750</v>
      </c>
      <c r="AX2027" s="126">
        <v>4750</v>
      </c>
    </row>
    <row r="2028" spans="1:50">
      <c r="A2028" s="212"/>
      <c r="B2028" s="215"/>
      <c r="C2028" s="206"/>
      <c r="D2028" s="52" t="s">
        <v>25</v>
      </c>
      <c r="E2028" s="86" t="str">
        <f>A2007&amp;"/"&amp;B2027&amp;"/"&amp;C2027&amp;"/"&amp;D2028</f>
        <v>Biomass and waste fired power plants/Steam turbine/Electricity only/M</v>
      </c>
      <c r="F2028" s="61" t="str">
        <f>A2007</f>
        <v>Biomass and waste fired power plants</v>
      </c>
      <c r="G2028" s="61" t="str">
        <f>B2027</f>
        <v>Steam turbine</v>
      </c>
      <c r="H2028" s="61" t="str">
        <f>C2027</f>
        <v>Electricity only</v>
      </c>
      <c r="I2028" s="84" t="str">
        <f t="shared" si="95"/>
        <v>M</v>
      </c>
      <c r="J2028" s="121">
        <v>3800</v>
      </c>
      <c r="K2028" s="121">
        <v>3800</v>
      </c>
      <c r="L2028" s="121">
        <v>3800</v>
      </c>
      <c r="M2028" s="121">
        <v>3800</v>
      </c>
      <c r="N2028" s="121">
        <v>3800</v>
      </c>
      <c r="O2028" s="121">
        <v>3800</v>
      </c>
      <c r="P2028" s="121">
        <v>3800</v>
      </c>
      <c r="Q2028" s="121">
        <v>3800</v>
      </c>
      <c r="R2028" s="121">
        <v>3800</v>
      </c>
      <c r="S2028" s="121">
        <v>3800</v>
      </c>
      <c r="T2028" s="121">
        <v>3800</v>
      </c>
      <c r="U2028" s="121">
        <v>3800</v>
      </c>
      <c r="V2028" s="121">
        <v>3800</v>
      </c>
      <c r="W2028" s="121">
        <v>3800</v>
      </c>
      <c r="X2028" s="121">
        <v>3800</v>
      </c>
      <c r="Y2028" s="121">
        <v>3800</v>
      </c>
      <c r="Z2028" s="121">
        <v>3800</v>
      </c>
      <c r="AA2028" s="121">
        <v>3800</v>
      </c>
      <c r="AB2028" s="121">
        <v>3800</v>
      </c>
      <c r="AC2028" s="121">
        <v>3800</v>
      </c>
      <c r="AD2028" s="121">
        <v>3800</v>
      </c>
      <c r="AE2028" s="121">
        <v>3800</v>
      </c>
      <c r="AF2028" s="121">
        <v>3800</v>
      </c>
      <c r="AG2028" s="121">
        <v>3800</v>
      </c>
      <c r="AH2028" s="121">
        <v>3800</v>
      </c>
      <c r="AI2028" s="121">
        <v>3800</v>
      </c>
      <c r="AJ2028" s="121">
        <v>3800</v>
      </c>
      <c r="AK2028" s="121">
        <v>3800</v>
      </c>
      <c r="AL2028" s="121">
        <v>3800</v>
      </c>
      <c r="AM2028" s="121">
        <v>3800</v>
      </c>
      <c r="AN2028" s="121">
        <v>3800</v>
      </c>
      <c r="AO2028" s="121">
        <v>3800</v>
      </c>
      <c r="AP2028" s="121">
        <v>3800</v>
      </c>
      <c r="AQ2028" s="121">
        <v>3800</v>
      </c>
      <c r="AR2028" s="121">
        <v>3800</v>
      </c>
      <c r="AS2028" s="121">
        <v>3800</v>
      </c>
      <c r="AT2028" s="121">
        <v>3800</v>
      </c>
      <c r="AU2028" s="121">
        <v>3800</v>
      </c>
      <c r="AV2028" s="121">
        <v>3800</v>
      </c>
      <c r="AW2028" s="121">
        <v>3800</v>
      </c>
      <c r="AX2028" s="122">
        <v>3800</v>
      </c>
    </row>
    <row r="2029" spans="1:50">
      <c r="A2029" s="212"/>
      <c r="B2029" s="215"/>
      <c r="C2029" s="206"/>
      <c r="D2029" s="52" t="s">
        <v>38</v>
      </c>
      <c r="E2029" s="86" t="str">
        <f>A2007&amp;"/"&amp;B2027&amp;"/"&amp;C2027&amp;"/"&amp;D2029</f>
        <v>Biomass and waste fired power plants/Steam turbine/Electricity only/S</v>
      </c>
      <c r="F2029" s="61" t="str">
        <f>A2007</f>
        <v>Biomass and waste fired power plants</v>
      </c>
      <c r="G2029" s="61" t="str">
        <f>B2027</f>
        <v>Steam turbine</v>
      </c>
      <c r="H2029" s="61" t="str">
        <f>C2027</f>
        <v>Electricity only</v>
      </c>
      <c r="I2029" s="84" t="str">
        <f t="shared" si="95"/>
        <v>S</v>
      </c>
      <c r="J2029" s="121">
        <v>2850</v>
      </c>
      <c r="K2029" s="121">
        <v>2850</v>
      </c>
      <c r="L2029" s="121">
        <v>2850</v>
      </c>
      <c r="M2029" s="121">
        <v>2850</v>
      </c>
      <c r="N2029" s="121">
        <v>2850</v>
      </c>
      <c r="O2029" s="121">
        <v>2850</v>
      </c>
      <c r="P2029" s="121">
        <v>2850</v>
      </c>
      <c r="Q2029" s="121">
        <v>2850</v>
      </c>
      <c r="R2029" s="121">
        <v>2850</v>
      </c>
      <c r="S2029" s="121">
        <v>2850</v>
      </c>
      <c r="T2029" s="121">
        <v>2850</v>
      </c>
      <c r="U2029" s="121">
        <v>2850</v>
      </c>
      <c r="V2029" s="121">
        <v>2850</v>
      </c>
      <c r="W2029" s="121">
        <v>2850</v>
      </c>
      <c r="X2029" s="121">
        <v>2850</v>
      </c>
      <c r="Y2029" s="121">
        <v>2850</v>
      </c>
      <c r="Z2029" s="121">
        <v>2850</v>
      </c>
      <c r="AA2029" s="121">
        <v>2850</v>
      </c>
      <c r="AB2029" s="121">
        <v>2850</v>
      </c>
      <c r="AC2029" s="121">
        <v>2850</v>
      </c>
      <c r="AD2029" s="121">
        <v>2850</v>
      </c>
      <c r="AE2029" s="121">
        <v>2850</v>
      </c>
      <c r="AF2029" s="121">
        <v>2850</v>
      </c>
      <c r="AG2029" s="121">
        <v>2850</v>
      </c>
      <c r="AH2029" s="121">
        <v>2850</v>
      </c>
      <c r="AI2029" s="121">
        <v>2850</v>
      </c>
      <c r="AJ2029" s="121">
        <v>2850</v>
      </c>
      <c r="AK2029" s="121">
        <v>2850</v>
      </c>
      <c r="AL2029" s="121">
        <v>2850</v>
      </c>
      <c r="AM2029" s="121">
        <v>2850</v>
      </c>
      <c r="AN2029" s="121">
        <v>2850</v>
      </c>
      <c r="AO2029" s="121">
        <v>2850</v>
      </c>
      <c r="AP2029" s="121">
        <v>2850</v>
      </c>
      <c r="AQ2029" s="121">
        <v>2850</v>
      </c>
      <c r="AR2029" s="121">
        <v>2850</v>
      </c>
      <c r="AS2029" s="121">
        <v>2850</v>
      </c>
      <c r="AT2029" s="121">
        <v>2850</v>
      </c>
      <c r="AU2029" s="121">
        <v>2850</v>
      </c>
      <c r="AV2029" s="121">
        <v>2850</v>
      </c>
      <c r="AW2029" s="121">
        <v>2850</v>
      </c>
      <c r="AX2029" s="122">
        <v>2850</v>
      </c>
    </row>
    <row r="2030" spans="1:50">
      <c r="A2030" s="212"/>
      <c r="B2030" s="215"/>
      <c r="C2030" s="216"/>
      <c r="D2030" s="52" t="s">
        <v>47</v>
      </c>
      <c r="E2030" s="86" t="str">
        <f>A2007&amp;"/"&amp;B2027&amp;"/"&amp;C2027&amp;"/"&amp;D2030</f>
        <v>Biomass and waste fired power plants/Steam turbine/Electricity only/XS</v>
      </c>
      <c r="F2030" s="61" t="str">
        <f>A2007</f>
        <v>Biomass and waste fired power plants</v>
      </c>
      <c r="G2030" s="61" t="str">
        <f>B2027</f>
        <v>Steam turbine</v>
      </c>
      <c r="H2030" s="61" t="str">
        <f>C2027</f>
        <v>Electricity only</v>
      </c>
      <c r="I2030" s="84" t="str">
        <f t="shared" si="95"/>
        <v>XS</v>
      </c>
      <c r="J2030" s="121">
        <v>2422.5</v>
      </c>
      <c r="K2030" s="121">
        <v>2422.5</v>
      </c>
      <c r="L2030" s="121">
        <v>2422.5</v>
      </c>
      <c r="M2030" s="121">
        <v>2422.5</v>
      </c>
      <c r="N2030" s="121">
        <v>2422.5</v>
      </c>
      <c r="O2030" s="121">
        <v>2422.5</v>
      </c>
      <c r="P2030" s="121">
        <v>2422.5</v>
      </c>
      <c r="Q2030" s="121">
        <v>2422.5</v>
      </c>
      <c r="R2030" s="121">
        <v>2422.5</v>
      </c>
      <c r="S2030" s="121">
        <v>2422.5</v>
      </c>
      <c r="T2030" s="121">
        <v>2422.5</v>
      </c>
      <c r="U2030" s="121">
        <v>2422.5</v>
      </c>
      <c r="V2030" s="121">
        <v>2422.5</v>
      </c>
      <c r="W2030" s="121">
        <v>2422.5</v>
      </c>
      <c r="X2030" s="121">
        <v>2422.5</v>
      </c>
      <c r="Y2030" s="121">
        <v>2422.5</v>
      </c>
      <c r="Z2030" s="121">
        <v>2422.5</v>
      </c>
      <c r="AA2030" s="121">
        <v>2422.5</v>
      </c>
      <c r="AB2030" s="121">
        <v>2422.5</v>
      </c>
      <c r="AC2030" s="121">
        <v>2422.5</v>
      </c>
      <c r="AD2030" s="121">
        <v>2422.5</v>
      </c>
      <c r="AE2030" s="121">
        <v>2422.5</v>
      </c>
      <c r="AF2030" s="121">
        <v>2422.5</v>
      </c>
      <c r="AG2030" s="121">
        <v>2422.5</v>
      </c>
      <c r="AH2030" s="121">
        <v>2422.5</v>
      </c>
      <c r="AI2030" s="121">
        <v>2422.5</v>
      </c>
      <c r="AJ2030" s="121">
        <v>2422.5</v>
      </c>
      <c r="AK2030" s="121">
        <v>2422.5</v>
      </c>
      <c r="AL2030" s="121">
        <v>2422.5</v>
      </c>
      <c r="AM2030" s="121">
        <v>2422.5</v>
      </c>
      <c r="AN2030" s="121">
        <v>2422.5</v>
      </c>
      <c r="AO2030" s="121">
        <v>2422.5</v>
      </c>
      <c r="AP2030" s="121">
        <v>2422.5</v>
      </c>
      <c r="AQ2030" s="121">
        <v>2422.5</v>
      </c>
      <c r="AR2030" s="121">
        <v>2422.5</v>
      </c>
      <c r="AS2030" s="121">
        <v>2422.5</v>
      </c>
      <c r="AT2030" s="121">
        <v>2422.5</v>
      </c>
      <c r="AU2030" s="121">
        <v>2422.5</v>
      </c>
      <c r="AV2030" s="121">
        <v>2422.5</v>
      </c>
      <c r="AW2030" s="121">
        <v>2422.5</v>
      </c>
      <c r="AX2030" s="122">
        <v>2422.5</v>
      </c>
    </row>
    <row r="2031" spans="1:50">
      <c r="A2031" s="212"/>
      <c r="B2031" s="215"/>
      <c r="C2031" s="217" t="s">
        <v>26</v>
      </c>
      <c r="D2031" s="83" t="s">
        <v>24</v>
      </c>
      <c r="E2031" s="56" t="str">
        <f>A2007&amp;"/"&amp;B2027&amp;"/"&amp;C2031&amp;"/"&amp;D2031</f>
        <v>Biomass and waste fired power plants/Steam turbine/CHP/L</v>
      </c>
      <c r="F2031" s="103" t="str">
        <f>A2007</f>
        <v>Biomass and waste fired power plants</v>
      </c>
      <c r="G2031" s="103" t="str">
        <f>B2027</f>
        <v>Steam turbine</v>
      </c>
      <c r="H2031" s="103" t="str">
        <f>C2031</f>
        <v>CHP</v>
      </c>
      <c r="I2031" s="104" t="str">
        <f t="shared" si="95"/>
        <v>L</v>
      </c>
      <c r="J2031" s="127">
        <v>3800</v>
      </c>
      <c r="K2031" s="127">
        <v>3800</v>
      </c>
      <c r="L2031" s="127">
        <v>3800</v>
      </c>
      <c r="M2031" s="127">
        <v>3800</v>
      </c>
      <c r="N2031" s="127">
        <v>3800</v>
      </c>
      <c r="O2031" s="127">
        <v>3800</v>
      </c>
      <c r="P2031" s="127">
        <v>3800</v>
      </c>
      <c r="Q2031" s="127">
        <v>3800</v>
      </c>
      <c r="R2031" s="127">
        <v>3800</v>
      </c>
      <c r="S2031" s="127">
        <v>3800</v>
      </c>
      <c r="T2031" s="127">
        <v>3800</v>
      </c>
      <c r="U2031" s="127">
        <v>3800</v>
      </c>
      <c r="V2031" s="127">
        <v>3800</v>
      </c>
      <c r="W2031" s="127">
        <v>3800</v>
      </c>
      <c r="X2031" s="127">
        <v>3800</v>
      </c>
      <c r="Y2031" s="127">
        <v>3800</v>
      </c>
      <c r="Z2031" s="127">
        <v>3800</v>
      </c>
      <c r="AA2031" s="127">
        <v>3800</v>
      </c>
      <c r="AB2031" s="127">
        <v>3800</v>
      </c>
      <c r="AC2031" s="127">
        <v>3800</v>
      </c>
      <c r="AD2031" s="127">
        <v>3800</v>
      </c>
      <c r="AE2031" s="127">
        <v>3800</v>
      </c>
      <c r="AF2031" s="127">
        <v>3800</v>
      </c>
      <c r="AG2031" s="127">
        <v>3800</v>
      </c>
      <c r="AH2031" s="127">
        <v>3800</v>
      </c>
      <c r="AI2031" s="127">
        <v>3800</v>
      </c>
      <c r="AJ2031" s="127">
        <v>3800</v>
      </c>
      <c r="AK2031" s="127">
        <v>3800</v>
      </c>
      <c r="AL2031" s="127">
        <v>3800</v>
      </c>
      <c r="AM2031" s="127">
        <v>3800</v>
      </c>
      <c r="AN2031" s="127">
        <v>3800</v>
      </c>
      <c r="AO2031" s="127">
        <v>3800</v>
      </c>
      <c r="AP2031" s="127">
        <v>3800</v>
      </c>
      <c r="AQ2031" s="127">
        <v>3800</v>
      </c>
      <c r="AR2031" s="127">
        <v>3800</v>
      </c>
      <c r="AS2031" s="127">
        <v>3800</v>
      </c>
      <c r="AT2031" s="127">
        <v>3800</v>
      </c>
      <c r="AU2031" s="127">
        <v>3800</v>
      </c>
      <c r="AV2031" s="127">
        <v>3800</v>
      </c>
      <c r="AW2031" s="127">
        <v>3800</v>
      </c>
      <c r="AX2031" s="128">
        <v>3800</v>
      </c>
    </row>
    <row r="2032" spans="1:50">
      <c r="A2032" s="212"/>
      <c r="B2032" s="215"/>
      <c r="C2032" s="206"/>
      <c r="D2032" s="52" t="s">
        <v>25</v>
      </c>
      <c r="E2032" s="86" t="str">
        <f>A2007&amp;"/"&amp;B2027&amp;"/"&amp;C2031&amp;"/"&amp;D2032</f>
        <v>Biomass and waste fired power plants/Steam turbine/CHP/M</v>
      </c>
      <c r="F2032" s="61" t="str">
        <f>A2007</f>
        <v>Biomass and waste fired power plants</v>
      </c>
      <c r="G2032" s="61" t="str">
        <f>B2027</f>
        <v>Steam turbine</v>
      </c>
      <c r="H2032" s="61" t="str">
        <f>C2031</f>
        <v>CHP</v>
      </c>
      <c r="I2032" s="84" t="str">
        <f t="shared" si="95"/>
        <v>M</v>
      </c>
      <c r="J2032" s="121">
        <v>3040</v>
      </c>
      <c r="K2032" s="121">
        <v>3040</v>
      </c>
      <c r="L2032" s="121">
        <v>3040</v>
      </c>
      <c r="M2032" s="121">
        <v>3040</v>
      </c>
      <c r="N2032" s="121">
        <v>3040</v>
      </c>
      <c r="O2032" s="121">
        <v>3040</v>
      </c>
      <c r="P2032" s="121">
        <v>3040</v>
      </c>
      <c r="Q2032" s="121">
        <v>3040</v>
      </c>
      <c r="R2032" s="121">
        <v>3040</v>
      </c>
      <c r="S2032" s="121">
        <v>3040</v>
      </c>
      <c r="T2032" s="121">
        <v>3040</v>
      </c>
      <c r="U2032" s="121">
        <v>3040</v>
      </c>
      <c r="V2032" s="121">
        <v>3040</v>
      </c>
      <c r="W2032" s="121">
        <v>3040</v>
      </c>
      <c r="X2032" s="121">
        <v>3040</v>
      </c>
      <c r="Y2032" s="121">
        <v>3040</v>
      </c>
      <c r="Z2032" s="121">
        <v>3040</v>
      </c>
      <c r="AA2032" s="121">
        <v>3040</v>
      </c>
      <c r="AB2032" s="121">
        <v>3040</v>
      </c>
      <c r="AC2032" s="121">
        <v>3040</v>
      </c>
      <c r="AD2032" s="121">
        <v>3040</v>
      </c>
      <c r="AE2032" s="121">
        <v>3040</v>
      </c>
      <c r="AF2032" s="121">
        <v>3040</v>
      </c>
      <c r="AG2032" s="121">
        <v>3040</v>
      </c>
      <c r="AH2032" s="121">
        <v>3040</v>
      </c>
      <c r="AI2032" s="121">
        <v>3040</v>
      </c>
      <c r="AJ2032" s="121">
        <v>3040</v>
      </c>
      <c r="AK2032" s="121">
        <v>3040</v>
      </c>
      <c r="AL2032" s="121">
        <v>3040</v>
      </c>
      <c r="AM2032" s="121">
        <v>3040</v>
      </c>
      <c r="AN2032" s="121">
        <v>3040</v>
      </c>
      <c r="AO2032" s="121">
        <v>3040</v>
      </c>
      <c r="AP2032" s="121">
        <v>3040</v>
      </c>
      <c r="AQ2032" s="121">
        <v>3040</v>
      </c>
      <c r="AR2032" s="121">
        <v>3040</v>
      </c>
      <c r="AS2032" s="121">
        <v>3040</v>
      </c>
      <c r="AT2032" s="121">
        <v>3040</v>
      </c>
      <c r="AU2032" s="121">
        <v>3040</v>
      </c>
      <c r="AV2032" s="121">
        <v>3040</v>
      </c>
      <c r="AW2032" s="121">
        <v>3040</v>
      </c>
      <c r="AX2032" s="122">
        <v>3040</v>
      </c>
    </row>
    <row r="2033" spans="1:50">
      <c r="A2033" s="212"/>
      <c r="B2033" s="215"/>
      <c r="C2033" s="206"/>
      <c r="D2033" s="52" t="s">
        <v>38</v>
      </c>
      <c r="E2033" s="86" t="str">
        <f>A2007&amp;"/"&amp;B2027&amp;"/"&amp;C2031&amp;"/"&amp;D2033</f>
        <v>Biomass and waste fired power plants/Steam turbine/CHP/S</v>
      </c>
      <c r="F2033" s="61" t="str">
        <f>A2007</f>
        <v>Biomass and waste fired power plants</v>
      </c>
      <c r="G2033" s="61" t="str">
        <f>B2027</f>
        <v>Steam turbine</v>
      </c>
      <c r="H2033" s="61" t="str">
        <f>C2031</f>
        <v>CHP</v>
      </c>
      <c r="I2033" s="84" t="str">
        <f t="shared" si="95"/>
        <v>S</v>
      </c>
      <c r="J2033" s="121">
        <v>2280</v>
      </c>
      <c r="K2033" s="121">
        <v>2280</v>
      </c>
      <c r="L2033" s="121">
        <v>2280</v>
      </c>
      <c r="M2033" s="121">
        <v>2280</v>
      </c>
      <c r="N2033" s="121">
        <v>2280</v>
      </c>
      <c r="O2033" s="121">
        <v>2280</v>
      </c>
      <c r="P2033" s="121">
        <v>2280</v>
      </c>
      <c r="Q2033" s="121">
        <v>2280</v>
      </c>
      <c r="R2033" s="121">
        <v>2280</v>
      </c>
      <c r="S2033" s="121">
        <v>2280</v>
      </c>
      <c r="T2033" s="121">
        <v>2280</v>
      </c>
      <c r="U2033" s="121">
        <v>2280</v>
      </c>
      <c r="V2033" s="121">
        <v>2280</v>
      </c>
      <c r="W2033" s="121">
        <v>2280</v>
      </c>
      <c r="X2033" s="121">
        <v>2280</v>
      </c>
      <c r="Y2033" s="121">
        <v>2280</v>
      </c>
      <c r="Z2033" s="121">
        <v>2280</v>
      </c>
      <c r="AA2033" s="121">
        <v>2280</v>
      </c>
      <c r="AB2033" s="121">
        <v>2280</v>
      </c>
      <c r="AC2033" s="121">
        <v>2280</v>
      </c>
      <c r="AD2033" s="121">
        <v>2280</v>
      </c>
      <c r="AE2033" s="121">
        <v>2280</v>
      </c>
      <c r="AF2033" s="121">
        <v>2280</v>
      </c>
      <c r="AG2033" s="121">
        <v>2280</v>
      </c>
      <c r="AH2033" s="121">
        <v>2280</v>
      </c>
      <c r="AI2033" s="121">
        <v>2280</v>
      </c>
      <c r="AJ2033" s="121">
        <v>2280</v>
      </c>
      <c r="AK2033" s="121">
        <v>2280</v>
      </c>
      <c r="AL2033" s="121">
        <v>2280</v>
      </c>
      <c r="AM2033" s="121">
        <v>2280</v>
      </c>
      <c r="AN2033" s="121">
        <v>2280</v>
      </c>
      <c r="AO2033" s="121">
        <v>2280</v>
      </c>
      <c r="AP2033" s="121">
        <v>2280</v>
      </c>
      <c r="AQ2033" s="121">
        <v>2280</v>
      </c>
      <c r="AR2033" s="121">
        <v>2280</v>
      </c>
      <c r="AS2033" s="121">
        <v>2280</v>
      </c>
      <c r="AT2033" s="121">
        <v>2280</v>
      </c>
      <c r="AU2033" s="121">
        <v>2280</v>
      </c>
      <c r="AV2033" s="121">
        <v>2280</v>
      </c>
      <c r="AW2033" s="121">
        <v>2280</v>
      </c>
      <c r="AX2033" s="122">
        <v>2280</v>
      </c>
    </row>
    <row r="2034" spans="1:50">
      <c r="A2034" s="212"/>
      <c r="B2034" s="215"/>
      <c r="C2034" s="216"/>
      <c r="D2034" s="106" t="s">
        <v>47</v>
      </c>
      <c r="E2034" s="107" t="str">
        <f>A2007&amp;"/"&amp;B2027&amp;"/"&amp;C2031&amp;"/"&amp;D2034</f>
        <v>Biomass and waste fired power plants/Steam turbine/CHP/XS</v>
      </c>
      <c r="F2034" s="108" t="str">
        <f>A2007</f>
        <v>Biomass and waste fired power plants</v>
      </c>
      <c r="G2034" s="108" t="str">
        <f>B2027</f>
        <v>Steam turbine</v>
      </c>
      <c r="H2034" s="108" t="str">
        <f>C2031</f>
        <v>CHP</v>
      </c>
      <c r="I2034" s="109" t="str">
        <f t="shared" si="95"/>
        <v>XS</v>
      </c>
      <c r="J2034" s="129">
        <v>1938</v>
      </c>
      <c r="K2034" s="129">
        <v>1938</v>
      </c>
      <c r="L2034" s="129">
        <v>1938</v>
      </c>
      <c r="M2034" s="129">
        <v>1938</v>
      </c>
      <c r="N2034" s="129">
        <v>1938</v>
      </c>
      <c r="O2034" s="129">
        <v>1938</v>
      </c>
      <c r="P2034" s="129">
        <v>1938</v>
      </c>
      <c r="Q2034" s="129">
        <v>1938</v>
      </c>
      <c r="R2034" s="129">
        <v>1938</v>
      </c>
      <c r="S2034" s="129">
        <v>1938</v>
      </c>
      <c r="T2034" s="129">
        <v>1938</v>
      </c>
      <c r="U2034" s="129">
        <v>1938</v>
      </c>
      <c r="V2034" s="129">
        <v>1938</v>
      </c>
      <c r="W2034" s="129">
        <v>1938</v>
      </c>
      <c r="X2034" s="129">
        <v>1938</v>
      </c>
      <c r="Y2034" s="129">
        <v>1938</v>
      </c>
      <c r="Z2034" s="129">
        <v>1938</v>
      </c>
      <c r="AA2034" s="129">
        <v>1938</v>
      </c>
      <c r="AB2034" s="129">
        <v>1938</v>
      </c>
      <c r="AC2034" s="129">
        <v>1938</v>
      </c>
      <c r="AD2034" s="129">
        <v>1938</v>
      </c>
      <c r="AE2034" s="129">
        <v>1938</v>
      </c>
      <c r="AF2034" s="129">
        <v>1938</v>
      </c>
      <c r="AG2034" s="129">
        <v>1938</v>
      </c>
      <c r="AH2034" s="129">
        <v>1938</v>
      </c>
      <c r="AI2034" s="129">
        <v>1938</v>
      </c>
      <c r="AJ2034" s="129">
        <v>1938</v>
      </c>
      <c r="AK2034" s="129">
        <v>1938</v>
      </c>
      <c r="AL2034" s="129">
        <v>1938</v>
      </c>
      <c r="AM2034" s="129">
        <v>1938</v>
      </c>
      <c r="AN2034" s="129">
        <v>1938</v>
      </c>
      <c r="AO2034" s="129">
        <v>1938</v>
      </c>
      <c r="AP2034" s="129">
        <v>1938</v>
      </c>
      <c r="AQ2034" s="129">
        <v>1938</v>
      </c>
      <c r="AR2034" s="129">
        <v>1938</v>
      </c>
      <c r="AS2034" s="129">
        <v>1938</v>
      </c>
      <c r="AT2034" s="129">
        <v>1938</v>
      </c>
      <c r="AU2034" s="129">
        <v>1938</v>
      </c>
      <c r="AV2034" s="129">
        <v>1938</v>
      </c>
      <c r="AW2034" s="129">
        <v>1938</v>
      </c>
      <c r="AX2034" s="130">
        <v>1938</v>
      </c>
    </row>
    <row r="2035" spans="1:50">
      <c r="A2035" s="212"/>
      <c r="B2035" s="215"/>
      <c r="C2035" s="217" t="s">
        <v>42</v>
      </c>
      <c r="D2035" s="83" t="s">
        <v>24</v>
      </c>
      <c r="E2035" s="56" t="str">
        <f>A2007&amp;"/"&amp;B2027&amp;"/"&amp;C2035&amp;"/"&amp;D2035</f>
        <v>Biomass and waste fired power plants/Steam turbine/Electricity only with CCS/L</v>
      </c>
      <c r="F2035" s="103" t="str">
        <f>A2007</f>
        <v>Biomass and waste fired power plants</v>
      </c>
      <c r="G2035" s="103" t="str">
        <f>B2027</f>
        <v>Steam turbine</v>
      </c>
      <c r="H2035" s="103" t="str">
        <f>C2035</f>
        <v>Electricity only with CCS</v>
      </c>
      <c r="I2035" s="104" t="str">
        <f t="shared" si="95"/>
        <v>L</v>
      </c>
      <c r="J2035" s="127" t="s">
        <v>99</v>
      </c>
      <c r="K2035" s="127" t="s">
        <v>99</v>
      </c>
      <c r="L2035" s="127" t="s">
        <v>99</v>
      </c>
      <c r="M2035" s="127" t="s">
        <v>99</v>
      </c>
      <c r="N2035" s="127" t="s">
        <v>99</v>
      </c>
      <c r="O2035" s="127" t="s">
        <v>99</v>
      </c>
      <c r="P2035" s="127" t="s">
        <v>99</v>
      </c>
      <c r="Q2035" s="127" t="s">
        <v>99</v>
      </c>
      <c r="R2035" s="127" t="s">
        <v>99</v>
      </c>
      <c r="S2035" s="127" t="s">
        <v>99</v>
      </c>
      <c r="T2035" s="127" t="s">
        <v>99</v>
      </c>
      <c r="U2035" s="127" t="s">
        <v>99</v>
      </c>
      <c r="V2035" s="127" t="s">
        <v>99</v>
      </c>
      <c r="W2035" s="127" t="s">
        <v>99</v>
      </c>
      <c r="X2035" s="127" t="s">
        <v>99</v>
      </c>
      <c r="Y2035" s="127" t="s">
        <v>99</v>
      </c>
      <c r="Z2035" s="127" t="s">
        <v>99</v>
      </c>
      <c r="AA2035" s="127" t="s">
        <v>99</v>
      </c>
      <c r="AB2035" s="127" t="s">
        <v>99</v>
      </c>
      <c r="AC2035" s="127" t="s">
        <v>99</v>
      </c>
      <c r="AD2035" s="127" t="s">
        <v>99</v>
      </c>
      <c r="AE2035" s="127">
        <v>4750</v>
      </c>
      <c r="AF2035" s="127">
        <v>4750</v>
      </c>
      <c r="AG2035" s="127">
        <v>4750</v>
      </c>
      <c r="AH2035" s="127">
        <v>4750</v>
      </c>
      <c r="AI2035" s="127">
        <v>4750</v>
      </c>
      <c r="AJ2035" s="127">
        <v>4750</v>
      </c>
      <c r="AK2035" s="127">
        <v>4750</v>
      </c>
      <c r="AL2035" s="127">
        <v>4750</v>
      </c>
      <c r="AM2035" s="127">
        <v>4750</v>
      </c>
      <c r="AN2035" s="127">
        <v>4750</v>
      </c>
      <c r="AO2035" s="127">
        <v>4750</v>
      </c>
      <c r="AP2035" s="127">
        <v>4750</v>
      </c>
      <c r="AQ2035" s="127">
        <v>4750</v>
      </c>
      <c r="AR2035" s="127">
        <v>4750</v>
      </c>
      <c r="AS2035" s="127">
        <v>4750</v>
      </c>
      <c r="AT2035" s="127">
        <v>4750</v>
      </c>
      <c r="AU2035" s="127">
        <v>4750</v>
      </c>
      <c r="AV2035" s="127">
        <v>4750</v>
      </c>
      <c r="AW2035" s="127">
        <v>4750</v>
      </c>
      <c r="AX2035" s="128">
        <v>4750</v>
      </c>
    </row>
    <row r="2036" spans="1:50">
      <c r="A2036" s="212"/>
      <c r="B2036" s="215"/>
      <c r="C2036" s="216"/>
      <c r="D2036" s="106" t="s">
        <v>25</v>
      </c>
      <c r="E2036" s="107" t="str">
        <f>A2007&amp;"/"&amp;B2027&amp;"/"&amp;C2035&amp;"/"&amp;D2036</f>
        <v>Biomass and waste fired power plants/Steam turbine/Electricity only with CCS/M</v>
      </c>
      <c r="F2036" s="108" t="str">
        <f>A2007</f>
        <v>Biomass and waste fired power plants</v>
      </c>
      <c r="G2036" s="108" t="str">
        <f>B2027</f>
        <v>Steam turbine</v>
      </c>
      <c r="H2036" s="108" t="str">
        <f>C2035</f>
        <v>Electricity only with CCS</v>
      </c>
      <c r="I2036" s="109" t="str">
        <f t="shared" si="95"/>
        <v>M</v>
      </c>
      <c r="J2036" s="129" t="s">
        <v>99</v>
      </c>
      <c r="K2036" s="129" t="s">
        <v>99</v>
      </c>
      <c r="L2036" s="129" t="s">
        <v>99</v>
      </c>
      <c r="M2036" s="129" t="s">
        <v>99</v>
      </c>
      <c r="N2036" s="129" t="s">
        <v>99</v>
      </c>
      <c r="O2036" s="129" t="s">
        <v>99</v>
      </c>
      <c r="P2036" s="129" t="s">
        <v>99</v>
      </c>
      <c r="Q2036" s="129" t="s">
        <v>99</v>
      </c>
      <c r="R2036" s="129" t="s">
        <v>99</v>
      </c>
      <c r="S2036" s="129" t="s">
        <v>99</v>
      </c>
      <c r="T2036" s="129" t="s">
        <v>99</v>
      </c>
      <c r="U2036" s="129" t="s">
        <v>99</v>
      </c>
      <c r="V2036" s="129" t="s">
        <v>99</v>
      </c>
      <c r="W2036" s="129" t="s">
        <v>99</v>
      </c>
      <c r="X2036" s="129" t="s">
        <v>99</v>
      </c>
      <c r="Y2036" s="129" t="s">
        <v>99</v>
      </c>
      <c r="Z2036" s="129" t="s">
        <v>99</v>
      </c>
      <c r="AA2036" s="129" t="s">
        <v>99</v>
      </c>
      <c r="AB2036" s="129" t="s">
        <v>99</v>
      </c>
      <c r="AC2036" s="129" t="s">
        <v>99</v>
      </c>
      <c r="AD2036" s="129" t="s">
        <v>99</v>
      </c>
      <c r="AE2036" s="129">
        <v>3800</v>
      </c>
      <c r="AF2036" s="129">
        <v>3800</v>
      </c>
      <c r="AG2036" s="129">
        <v>3800</v>
      </c>
      <c r="AH2036" s="129">
        <v>3800</v>
      </c>
      <c r="AI2036" s="129">
        <v>3800</v>
      </c>
      <c r="AJ2036" s="129">
        <v>3800</v>
      </c>
      <c r="AK2036" s="129">
        <v>3800</v>
      </c>
      <c r="AL2036" s="129">
        <v>3800</v>
      </c>
      <c r="AM2036" s="129">
        <v>3800</v>
      </c>
      <c r="AN2036" s="129">
        <v>3800</v>
      </c>
      <c r="AO2036" s="129">
        <v>3800</v>
      </c>
      <c r="AP2036" s="129">
        <v>3800</v>
      </c>
      <c r="AQ2036" s="129">
        <v>3800</v>
      </c>
      <c r="AR2036" s="129">
        <v>3800</v>
      </c>
      <c r="AS2036" s="129">
        <v>3800</v>
      </c>
      <c r="AT2036" s="129">
        <v>3800</v>
      </c>
      <c r="AU2036" s="129">
        <v>3800</v>
      </c>
      <c r="AV2036" s="129">
        <v>3800</v>
      </c>
      <c r="AW2036" s="129">
        <v>3800</v>
      </c>
      <c r="AX2036" s="130">
        <v>3800</v>
      </c>
    </row>
    <row r="2037" spans="1:50">
      <c r="A2037" s="212"/>
      <c r="B2037" s="215"/>
      <c r="C2037" s="217" t="s">
        <v>43</v>
      </c>
      <c r="D2037" s="52" t="s">
        <v>24</v>
      </c>
      <c r="E2037" s="86" t="str">
        <f>A2007&amp;"/"&amp;B2027&amp;"/"&amp;C2037&amp;"/"&amp;D2037</f>
        <v>Biomass and waste fired power plants/Steam turbine/CHP with CCS/L</v>
      </c>
      <c r="F2037" s="61" t="str">
        <f>A2007</f>
        <v>Biomass and waste fired power plants</v>
      </c>
      <c r="G2037" s="61" t="str">
        <f>B2027</f>
        <v>Steam turbine</v>
      </c>
      <c r="H2037" s="61" t="str">
        <f>C2037</f>
        <v>CHP with CCS</v>
      </c>
      <c r="I2037" s="84" t="str">
        <f t="shared" si="95"/>
        <v>L</v>
      </c>
      <c r="J2037" s="121" t="s">
        <v>99</v>
      </c>
      <c r="K2037" s="121" t="s">
        <v>99</v>
      </c>
      <c r="L2037" s="121" t="s">
        <v>99</v>
      </c>
      <c r="M2037" s="121" t="s">
        <v>99</v>
      </c>
      <c r="N2037" s="121" t="s">
        <v>99</v>
      </c>
      <c r="O2037" s="121" t="s">
        <v>99</v>
      </c>
      <c r="P2037" s="121" t="s">
        <v>99</v>
      </c>
      <c r="Q2037" s="121" t="s">
        <v>99</v>
      </c>
      <c r="R2037" s="121" t="s">
        <v>99</v>
      </c>
      <c r="S2037" s="121" t="s">
        <v>99</v>
      </c>
      <c r="T2037" s="121" t="s">
        <v>99</v>
      </c>
      <c r="U2037" s="121" t="s">
        <v>99</v>
      </c>
      <c r="V2037" s="121" t="s">
        <v>99</v>
      </c>
      <c r="W2037" s="121" t="s">
        <v>99</v>
      </c>
      <c r="X2037" s="121" t="s">
        <v>99</v>
      </c>
      <c r="Y2037" s="121" t="s">
        <v>99</v>
      </c>
      <c r="Z2037" s="121" t="s">
        <v>99</v>
      </c>
      <c r="AA2037" s="121" t="s">
        <v>99</v>
      </c>
      <c r="AB2037" s="121" t="s">
        <v>99</v>
      </c>
      <c r="AC2037" s="121" t="s">
        <v>99</v>
      </c>
      <c r="AD2037" s="121" t="s">
        <v>99</v>
      </c>
      <c r="AE2037" s="121">
        <v>3800</v>
      </c>
      <c r="AF2037" s="121">
        <v>3800</v>
      </c>
      <c r="AG2037" s="121">
        <v>3800</v>
      </c>
      <c r="AH2037" s="121">
        <v>3800</v>
      </c>
      <c r="AI2037" s="121">
        <v>3800</v>
      </c>
      <c r="AJ2037" s="121">
        <v>3800</v>
      </c>
      <c r="AK2037" s="121">
        <v>3800</v>
      </c>
      <c r="AL2037" s="121">
        <v>3800</v>
      </c>
      <c r="AM2037" s="121">
        <v>3800</v>
      </c>
      <c r="AN2037" s="121">
        <v>3800</v>
      </c>
      <c r="AO2037" s="121">
        <v>3800</v>
      </c>
      <c r="AP2037" s="121">
        <v>3800</v>
      </c>
      <c r="AQ2037" s="121">
        <v>3800</v>
      </c>
      <c r="AR2037" s="121">
        <v>3800</v>
      </c>
      <c r="AS2037" s="121">
        <v>3800</v>
      </c>
      <c r="AT2037" s="121">
        <v>3800</v>
      </c>
      <c r="AU2037" s="121">
        <v>3800</v>
      </c>
      <c r="AV2037" s="121">
        <v>3800</v>
      </c>
      <c r="AW2037" s="121">
        <v>3800</v>
      </c>
      <c r="AX2037" s="122">
        <v>3800</v>
      </c>
    </row>
    <row r="2038" spans="1:50">
      <c r="A2038" s="213"/>
      <c r="B2038" s="218"/>
      <c r="C2038" s="210"/>
      <c r="D2038" s="93" t="s">
        <v>25</v>
      </c>
      <c r="E2038" s="73" t="str">
        <f>A2007&amp;"/"&amp;B2027&amp;"/"&amp;C2037&amp;"/"&amp;D2038</f>
        <v>Biomass and waste fired power plants/Steam turbine/CHP with CCS/M</v>
      </c>
      <c r="F2038" s="91" t="str">
        <f>A2007</f>
        <v>Biomass and waste fired power plants</v>
      </c>
      <c r="G2038" s="91" t="str">
        <f>B2027</f>
        <v>Steam turbine</v>
      </c>
      <c r="H2038" s="91" t="str">
        <f>C2037</f>
        <v>CHP with CCS</v>
      </c>
      <c r="I2038" s="70" t="str">
        <f t="shared" si="95"/>
        <v>M</v>
      </c>
      <c r="J2038" s="123" t="s">
        <v>99</v>
      </c>
      <c r="K2038" s="123" t="s">
        <v>99</v>
      </c>
      <c r="L2038" s="123" t="s">
        <v>99</v>
      </c>
      <c r="M2038" s="123" t="s">
        <v>99</v>
      </c>
      <c r="N2038" s="123" t="s">
        <v>99</v>
      </c>
      <c r="O2038" s="123" t="s">
        <v>99</v>
      </c>
      <c r="P2038" s="123" t="s">
        <v>99</v>
      </c>
      <c r="Q2038" s="123" t="s">
        <v>99</v>
      </c>
      <c r="R2038" s="123" t="s">
        <v>99</v>
      </c>
      <c r="S2038" s="123" t="s">
        <v>99</v>
      </c>
      <c r="T2038" s="123" t="s">
        <v>99</v>
      </c>
      <c r="U2038" s="123" t="s">
        <v>99</v>
      </c>
      <c r="V2038" s="123" t="s">
        <v>99</v>
      </c>
      <c r="W2038" s="123" t="s">
        <v>99</v>
      </c>
      <c r="X2038" s="123" t="s">
        <v>99</v>
      </c>
      <c r="Y2038" s="123" t="s">
        <v>99</v>
      </c>
      <c r="Z2038" s="123" t="s">
        <v>99</v>
      </c>
      <c r="AA2038" s="123" t="s">
        <v>99</v>
      </c>
      <c r="AB2038" s="123" t="s">
        <v>99</v>
      </c>
      <c r="AC2038" s="123" t="s">
        <v>99</v>
      </c>
      <c r="AD2038" s="123" t="s">
        <v>99</v>
      </c>
      <c r="AE2038" s="123">
        <v>3040</v>
      </c>
      <c r="AF2038" s="123">
        <v>3040</v>
      </c>
      <c r="AG2038" s="123">
        <v>3040</v>
      </c>
      <c r="AH2038" s="123">
        <v>3040</v>
      </c>
      <c r="AI2038" s="123">
        <v>3040</v>
      </c>
      <c r="AJ2038" s="123">
        <v>3040</v>
      </c>
      <c r="AK2038" s="123">
        <v>3040</v>
      </c>
      <c r="AL2038" s="123">
        <v>3040</v>
      </c>
      <c r="AM2038" s="123">
        <v>3040</v>
      </c>
      <c r="AN2038" s="123">
        <v>3040</v>
      </c>
      <c r="AO2038" s="123">
        <v>3040</v>
      </c>
      <c r="AP2038" s="123">
        <v>3040</v>
      </c>
      <c r="AQ2038" s="123">
        <v>3040</v>
      </c>
      <c r="AR2038" s="123">
        <v>3040</v>
      </c>
      <c r="AS2038" s="123">
        <v>3040</v>
      </c>
      <c r="AT2038" s="123">
        <v>3040</v>
      </c>
      <c r="AU2038" s="123">
        <v>3040</v>
      </c>
      <c r="AV2038" s="123">
        <v>3040</v>
      </c>
      <c r="AW2038" s="123">
        <v>3040</v>
      </c>
      <c r="AX2038" s="124">
        <v>3040</v>
      </c>
    </row>
    <row r="2039" spans="1:50">
      <c r="A2039" s="211" t="s">
        <v>58</v>
      </c>
      <c r="B2039" s="214" t="s">
        <v>59</v>
      </c>
      <c r="C2039" s="209" t="s">
        <v>36</v>
      </c>
      <c r="D2039" s="67" t="s">
        <v>25</v>
      </c>
      <c r="E2039" s="87" t="str">
        <f>A2039&amp;"/"&amp;B2039&amp;"/"&amp;C2039&amp;"/"&amp;D2039</f>
        <v>Fuel cells/Natural gas fuel cell power plant/Electricity only/M</v>
      </c>
      <c r="F2039" s="55" t="str">
        <f>A2039</f>
        <v>Fuel cells</v>
      </c>
      <c r="G2039" s="55" t="str">
        <f>B2039</f>
        <v>Natural gas fuel cell power plant</v>
      </c>
      <c r="H2039" s="55" t="str">
        <f>C2039</f>
        <v>Electricity only</v>
      </c>
      <c r="I2039" s="85" t="str">
        <f t="shared" si="95"/>
        <v>M</v>
      </c>
      <c r="J2039" s="125" t="s">
        <v>99</v>
      </c>
      <c r="K2039" s="125" t="s">
        <v>99</v>
      </c>
      <c r="L2039" s="125" t="s">
        <v>99</v>
      </c>
      <c r="M2039" s="125" t="s">
        <v>99</v>
      </c>
      <c r="N2039" s="125" t="s">
        <v>99</v>
      </c>
      <c r="O2039" s="125" t="s">
        <v>99</v>
      </c>
      <c r="P2039" s="125" t="s">
        <v>99</v>
      </c>
      <c r="Q2039" s="125" t="s">
        <v>99</v>
      </c>
      <c r="R2039" s="125" t="s">
        <v>99</v>
      </c>
      <c r="S2039" s="125" t="s">
        <v>99</v>
      </c>
      <c r="T2039" s="125" t="s">
        <v>99</v>
      </c>
      <c r="U2039" s="125" t="s">
        <v>99</v>
      </c>
      <c r="V2039" s="125" t="s">
        <v>99</v>
      </c>
      <c r="W2039" s="125" t="s">
        <v>99</v>
      </c>
      <c r="X2039" s="125" t="s">
        <v>99</v>
      </c>
      <c r="Y2039" s="125" t="s">
        <v>99</v>
      </c>
      <c r="Z2039" s="125" t="s">
        <v>99</v>
      </c>
      <c r="AA2039" s="125" t="s">
        <v>99</v>
      </c>
      <c r="AB2039" s="125" t="s">
        <v>99</v>
      </c>
      <c r="AC2039" s="125" t="s">
        <v>99</v>
      </c>
      <c r="AD2039" s="125" t="s">
        <v>99</v>
      </c>
      <c r="AE2039" s="125">
        <v>3000</v>
      </c>
      <c r="AF2039" s="125">
        <v>3000</v>
      </c>
      <c r="AG2039" s="125">
        <v>3000</v>
      </c>
      <c r="AH2039" s="125">
        <v>3000</v>
      </c>
      <c r="AI2039" s="125">
        <v>3000</v>
      </c>
      <c r="AJ2039" s="125">
        <v>3000</v>
      </c>
      <c r="AK2039" s="125">
        <v>3000</v>
      </c>
      <c r="AL2039" s="125">
        <v>3000</v>
      </c>
      <c r="AM2039" s="125">
        <v>3000</v>
      </c>
      <c r="AN2039" s="125">
        <v>3000</v>
      </c>
      <c r="AO2039" s="125">
        <v>3000</v>
      </c>
      <c r="AP2039" s="125">
        <v>3000</v>
      </c>
      <c r="AQ2039" s="125">
        <v>3000</v>
      </c>
      <c r="AR2039" s="125">
        <v>3000</v>
      </c>
      <c r="AS2039" s="125">
        <v>3000</v>
      </c>
      <c r="AT2039" s="125">
        <v>3000</v>
      </c>
      <c r="AU2039" s="125">
        <v>3000</v>
      </c>
      <c r="AV2039" s="125">
        <v>3000</v>
      </c>
      <c r="AW2039" s="125">
        <v>3000</v>
      </c>
      <c r="AX2039" s="126">
        <v>3000</v>
      </c>
    </row>
    <row r="2040" spans="1:50">
      <c r="A2040" s="212"/>
      <c r="B2040" s="215"/>
      <c r="C2040" s="206"/>
      <c r="D2040" s="52" t="s">
        <v>38</v>
      </c>
      <c r="E2040" s="86" t="str">
        <f>A2039&amp;"/"&amp;B2039&amp;"/"&amp;C2039&amp;"/"&amp;D2040</f>
        <v>Fuel cells/Natural gas fuel cell power plant/Electricity only/S</v>
      </c>
      <c r="F2040" s="61" t="str">
        <f>A2039</f>
        <v>Fuel cells</v>
      </c>
      <c r="G2040" s="61" t="str">
        <f>B2039</f>
        <v>Natural gas fuel cell power plant</v>
      </c>
      <c r="H2040" s="61" t="str">
        <f>C2039</f>
        <v>Electricity only</v>
      </c>
      <c r="I2040" s="84" t="str">
        <f t="shared" si="95"/>
        <v>S</v>
      </c>
      <c r="J2040" s="121" t="s">
        <v>99</v>
      </c>
      <c r="K2040" s="121" t="s">
        <v>99</v>
      </c>
      <c r="L2040" s="121" t="s">
        <v>99</v>
      </c>
      <c r="M2040" s="121" t="s">
        <v>99</v>
      </c>
      <c r="N2040" s="121" t="s">
        <v>99</v>
      </c>
      <c r="O2040" s="121" t="s">
        <v>99</v>
      </c>
      <c r="P2040" s="121" t="s">
        <v>99</v>
      </c>
      <c r="Q2040" s="121" t="s">
        <v>99</v>
      </c>
      <c r="R2040" s="121" t="s">
        <v>99</v>
      </c>
      <c r="S2040" s="121" t="s">
        <v>99</v>
      </c>
      <c r="T2040" s="121" t="s">
        <v>99</v>
      </c>
      <c r="U2040" s="121" t="s">
        <v>99</v>
      </c>
      <c r="V2040" s="121" t="s">
        <v>99</v>
      </c>
      <c r="W2040" s="121" t="s">
        <v>99</v>
      </c>
      <c r="X2040" s="121" t="s">
        <v>99</v>
      </c>
      <c r="Y2040" s="121" t="s">
        <v>99</v>
      </c>
      <c r="Z2040" s="121" t="s">
        <v>99</v>
      </c>
      <c r="AA2040" s="121" t="s">
        <v>99</v>
      </c>
      <c r="AB2040" s="121" t="s">
        <v>99</v>
      </c>
      <c r="AC2040" s="121">
        <v>2250</v>
      </c>
      <c r="AD2040" s="121">
        <v>2250</v>
      </c>
      <c r="AE2040" s="121">
        <v>2250</v>
      </c>
      <c r="AF2040" s="121">
        <v>2250</v>
      </c>
      <c r="AG2040" s="121">
        <v>2250</v>
      </c>
      <c r="AH2040" s="121">
        <v>2250</v>
      </c>
      <c r="AI2040" s="121">
        <v>2250</v>
      </c>
      <c r="AJ2040" s="121">
        <v>2250</v>
      </c>
      <c r="AK2040" s="121">
        <v>2250</v>
      </c>
      <c r="AL2040" s="121">
        <v>2250</v>
      </c>
      <c r="AM2040" s="121">
        <v>2250</v>
      </c>
      <c r="AN2040" s="121">
        <v>2250</v>
      </c>
      <c r="AO2040" s="121">
        <v>2250</v>
      </c>
      <c r="AP2040" s="121">
        <v>2250</v>
      </c>
      <c r="AQ2040" s="121">
        <v>2250</v>
      </c>
      <c r="AR2040" s="121">
        <v>2250</v>
      </c>
      <c r="AS2040" s="121">
        <v>2250</v>
      </c>
      <c r="AT2040" s="121">
        <v>2250</v>
      </c>
      <c r="AU2040" s="121">
        <v>2250</v>
      </c>
      <c r="AV2040" s="121">
        <v>2250</v>
      </c>
      <c r="AW2040" s="121">
        <v>2250</v>
      </c>
      <c r="AX2040" s="122">
        <v>2250</v>
      </c>
    </row>
    <row r="2041" spans="1:50">
      <c r="A2041" s="212"/>
      <c r="B2041" s="224"/>
      <c r="C2041" s="216"/>
      <c r="D2041" s="106" t="s">
        <v>47</v>
      </c>
      <c r="E2041" s="107" t="str">
        <f>A2039&amp;"/"&amp;B2039&amp;"/"&amp;C2039&amp;"/"&amp;D2041</f>
        <v>Fuel cells/Natural gas fuel cell power plant/Electricity only/XS</v>
      </c>
      <c r="F2041" s="108" t="str">
        <f>A2039</f>
        <v>Fuel cells</v>
      </c>
      <c r="G2041" s="108" t="str">
        <f>B2039</f>
        <v>Natural gas fuel cell power plant</v>
      </c>
      <c r="H2041" s="108" t="str">
        <f>C2039</f>
        <v>Electricity only</v>
      </c>
      <c r="I2041" s="109" t="str">
        <f t="shared" si="95"/>
        <v>XS</v>
      </c>
      <c r="J2041" s="129" t="s">
        <v>99</v>
      </c>
      <c r="K2041" s="129" t="s">
        <v>99</v>
      </c>
      <c r="L2041" s="129" t="s">
        <v>99</v>
      </c>
      <c r="M2041" s="129" t="s">
        <v>99</v>
      </c>
      <c r="N2041" s="129" t="s">
        <v>99</v>
      </c>
      <c r="O2041" s="129" t="s">
        <v>99</v>
      </c>
      <c r="P2041" s="129" t="s">
        <v>99</v>
      </c>
      <c r="Q2041" s="129" t="s">
        <v>99</v>
      </c>
      <c r="R2041" s="129" t="s">
        <v>99</v>
      </c>
      <c r="S2041" s="129" t="s">
        <v>99</v>
      </c>
      <c r="T2041" s="129" t="s">
        <v>99</v>
      </c>
      <c r="U2041" s="129" t="s">
        <v>99</v>
      </c>
      <c r="V2041" s="129" t="s">
        <v>99</v>
      </c>
      <c r="W2041" s="129" t="s">
        <v>99</v>
      </c>
      <c r="X2041" s="129" t="s">
        <v>99</v>
      </c>
      <c r="Y2041" s="129" t="s">
        <v>99</v>
      </c>
      <c r="Z2041" s="129">
        <v>1687.5</v>
      </c>
      <c r="AA2041" s="129">
        <v>1687.5</v>
      </c>
      <c r="AB2041" s="129">
        <v>1687.5</v>
      </c>
      <c r="AC2041" s="129">
        <v>1687.5</v>
      </c>
      <c r="AD2041" s="129">
        <v>1687.5</v>
      </c>
      <c r="AE2041" s="129">
        <v>1687.5</v>
      </c>
      <c r="AF2041" s="129">
        <v>1687.5</v>
      </c>
      <c r="AG2041" s="129">
        <v>1687.5</v>
      </c>
      <c r="AH2041" s="129">
        <v>1687.5</v>
      </c>
      <c r="AI2041" s="129">
        <v>1687.5</v>
      </c>
      <c r="AJ2041" s="129">
        <v>1687.5</v>
      </c>
      <c r="AK2041" s="129">
        <v>1687.5</v>
      </c>
      <c r="AL2041" s="129">
        <v>1687.5</v>
      </c>
      <c r="AM2041" s="129">
        <v>1687.5</v>
      </c>
      <c r="AN2041" s="129">
        <v>1687.5</v>
      </c>
      <c r="AO2041" s="129">
        <v>1687.5</v>
      </c>
      <c r="AP2041" s="129">
        <v>1687.5</v>
      </c>
      <c r="AQ2041" s="129">
        <v>1687.5</v>
      </c>
      <c r="AR2041" s="129">
        <v>1687.5</v>
      </c>
      <c r="AS2041" s="129">
        <v>1687.5</v>
      </c>
      <c r="AT2041" s="129">
        <v>1687.5</v>
      </c>
      <c r="AU2041" s="129">
        <v>1687.5</v>
      </c>
      <c r="AV2041" s="129">
        <v>1687.5</v>
      </c>
      <c r="AW2041" s="129">
        <v>1687.5</v>
      </c>
      <c r="AX2041" s="130">
        <v>1687.5</v>
      </c>
    </row>
    <row r="2042" spans="1:50">
      <c r="A2042" s="212"/>
      <c r="B2042" s="215" t="s">
        <v>60</v>
      </c>
      <c r="C2042" s="206" t="s">
        <v>36</v>
      </c>
      <c r="D2042" s="52" t="s">
        <v>25</v>
      </c>
      <c r="E2042" s="86" t="str">
        <f>A2039&amp;"/"&amp;B2042&amp;"/"&amp;C2042&amp;"/"&amp;D2042</f>
        <v>Fuel cells/Hydrogen fuel cell power plant/Electricity only/M</v>
      </c>
      <c r="F2042" s="61" t="str">
        <f>A2039</f>
        <v>Fuel cells</v>
      </c>
      <c r="G2042" s="61" t="str">
        <f>B2042</f>
        <v>Hydrogen fuel cell power plant</v>
      </c>
      <c r="H2042" s="61" t="str">
        <f>C2042</f>
        <v>Electricity only</v>
      </c>
      <c r="I2042" s="84" t="str">
        <f t="shared" si="95"/>
        <v>M</v>
      </c>
      <c r="J2042" s="121" t="s">
        <v>99</v>
      </c>
      <c r="K2042" s="121" t="s">
        <v>99</v>
      </c>
      <c r="L2042" s="121" t="s">
        <v>99</v>
      </c>
      <c r="M2042" s="121" t="s">
        <v>99</v>
      </c>
      <c r="N2042" s="121" t="s">
        <v>99</v>
      </c>
      <c r="O2042" s="121" t="s">
        <v>99</v>
      </c>
      <c r="P2042" s="121" t="s">
        <v>99</v>
      </c>
      <c r="Q2042" s="121" t="s">
        <v>99</v>
      </c>
      <c r="R2042" s="121" t="s">
        <v>99</v>
      </c>
      <c r="S2042" s="121" t="s">
        <v>99</v>
      </c>
      <c r="T2042" s="121" t="s">
        <v>99</v>
      </c>
      <c r="U2042" s="121" t="s">
        <v>99</v>
      </c>
      <c r="V2042" s="121" t="s">
        <v>99</v>
      </c>
      <c r="W2042" s="121" t="s">
        <v>99</v>
      </c>
      <c r="X2042" s="121" t="s">
        <v>99</v>
      </c>
      <c r="Y2042" s="121" t="s">
        <v>99</v>
      </c>
      <c r="Z2042" s="121" t="s">
        <v>99</v>
      </c>
      <c r="AA2042" s="121" t="s">
        <v>99</v>
      </c>
      <c r="AB2042" s="121" t="s">
        <v>99</v>
      </c>
      <c r="AC2042" s="121" t="s">
        <v>99</v>
      </c>
      <c r="AD2042" s="121" t="s">
        <v>99</v>
      </c>
      <c r="AE2042" s="121" t="s">
        <v>99</v>
      </c>
      <c r="AF2042" s="121" t="s">
        <v>99</v>
      </c>
      <c r="AG2042" s="121">
        <v>2900</v>
      </c>
      <c r="AH2042" s="121">
        <v>2900</v>
      </c>
      <c r="AI2042" s="121">
        <v>2900</v>
      </c>
      <c r="AJ2042" s="121">
        <v>2900</v>
      </c>
      <c r="AK2042" s="121">
        <v>2900</v>
      </c>
      <c r="AL2042" s="121">
        <v>2900</v>
      </c>
      <c r="AM2042" s="121">
        <v>2900</v>
      </c>
      <c r="AN2042" s="121">
        <v>2900</v>
      </c>
      <c r="AO2042" s="121">
        <v>2900</v>
      </c>
      <c r="AP2042" s="121">
        <v>2900</v>
      </c>
      <c r="AQ2042" s="121">
        <v>2900</v>
      </c>
      <c r="AR2042" s="121">
        <v>2900</v>
      </c>
      <c r="AS2042" s="121">
        <v>2900</v>
      </c>
      <c r="AT2042" s="121">
        <v>2900</v>
      </c>
      <c r="AU2042" s="121">
        <v>2900</v>
      </c>
      <c r="AV2042" s="121">
        <v>2900</v>
      </c>
      <c r="AW2042" s="121">
        <v>2900</v>
      </c>
      <c r="AX2042" s="122">
        <v>2900</v>
      </c>
    </row>
    <row r="2043" spans="1:50">
      <c r="A2043" s="212"/>
      <c r="B2043" s="215"/>
      <c r="C2043" s="206"/>
      <c r="D2043" s="52" t="s">
        <v>38</v>
      </c>
      <c r="E2043" s="86" t="str">
        <f>A2039&amp;"/"&amp;B2042&amp;"/"&amp;C2042&amp;"/"&amp;D2043</f>
        <v>Fuel cells/Hydrogen fuel cell power plant/Electricity only/S</v>
      </c>
      <c r="F2043" s="61" t="str">
        <f>A2039</f>
        <v>Fuel cells</v>
      </c>
      <c r="G2043" s="61" t="str">
        <f>B2042</f>
        <v>Hydrogen fuel cell power plant</v>
      </c>
      <c r="H2043" s="61" t="str">
        <f>C2042</f>
        <v>Electricity only</v>
      </c>
      <c r="I2043" s="84" t="str">
        <f t="shared" si="95"/>
        <v>S</v>
      </c>
      <c r="J2043" s="121" t="s">
        <v>99</v>
      </c>
      <c r="K2043" s="121" t="s">
        <v>99</v>
      </c>
      <c r="L2043" s="121" t="s">
        <v>99</v>
      </c>
      <c r="M2043" s="121" t="s">
        <v>99</v>
      </c>
      <c r="N2043" s="121" t="s">
        <v>99</v>
      </c>
      <c r="O2043" s="121" t="s">
        <v>99</v>
      </c>
      <c r="P2043" s="121" t="s">
        <v>99</v>
      </c>
      <c r="Q2043" s="121" t="s">
        <v>99</v>
      </c>
      <c r="R2043" s="121" t="s">
        <v>99</v>
      </c>
      <c r="S2043" s="121" t="s">
        <v>99</v>
      </c>
      <c r="T2043" s="121" t="s">
        <v>99</v>
      </c>
      <c r="U2043" s="121" t="s">
        <v>99</v>
      </c>
      <c r="V2043" s="121" t="s">
        <v>99</v>
      </c>
      <c r="W2043" s="121" t="s">
        <v>99</v>
      </c>
      <c r="X2043" s="121" t="s">
        <v>99</v>
      </c>
      <c r="Y2043" s="121" t="s">
        <v>99</v>
      </c>
      <c r="Z2043" s="121" t="s">
        <v>99</v>
      </c>
      <c r="AA2043" s="121" t="s">
        <v>99</v>
      </c>
      <c r="AB2043" s="121" t="s">
        <v>99</v>
      </c>
      <c r="AC2043" s="121" t="s">
        <v>99</v>
      </c>
      <c r="AD2043" s="121" t="s">
        <v>99</v>
      </c>
      <c r="AE2043" s="121">
        <v>2175</v>
      </c>
      <c r="AF2043" s="121">
        <v>2175</v>
      </c>
      <c r="AG2043" s="121">
        <v>2175</v>
      </c>
      <c r="AH2043" s="121">
        <v>2175</v>
      </c>
      <c r="AI2043" s="121">
        <v>2175</v>
      </c>
      <c r="AJ2043" s="121">
        <v>2175</v>
      </c>
      <c r="AK2043" s="121">
        <v>2175</v>
      </c>
      <c r="AL2043" s="121">
        <v>2175</v>
      </c>
      <c r="AM2043" s="121">
        <v>2175</v>
      </c>
      <c r="AN2043" s="121">
        <v>2175</v>
      </c>
      <c r="AO2043" s="121">
        <v>2175</v>
      </c>
      <c r="AP2043" s="121">
        <v>2175</v>
      </c>
      <c r="AQ2043" s="121">
        <v>2175</v>
      </c>
      <c r="AR2043" s="121">
        <v>2175</v>
      </c>
      <c r="AS2043" s="121">
        <v>2175</v>
      </c>
      <c r="AT2043" s="121">
        <v>2175</v>
      </c>
      <c r="AU2043" s="121">
        <v>2175</v>
      </c>
      <c r="AV2043" s="121">
        <v>2175</v>
      </c>
      <c r="AW2043" s="121">
        <v>2175</v>
      </c>
      <c r="AX2043" s="122">
        <v>2175</v>
      </c>
    </row>
    <row r="2044" spans="1:50">
      <c r="A2044" s="213"/>
      <c r="B2044" s="218"/>
      <c r="C2044" s="210"/>
      <c r="D2044" s="93" t="s">
        <v>47</v>
      </c>
      <c r="E2044" s="86" t="str">
        <f>A2039&amp;"/"&amp;B2042&amp;"/"&amp;C2042&amp;"/"&amp;D2044</f>
        <v>Fuel cells/Hydrogen fuel cell power plant/Electricity only/XS</v>
      </c>
      <c r="F2044" s="61" t="str">
        <f>A2039</f>
        <v>Fuel cells</v>
      </c>
      <c r="G2044" s="61" t="str">
        <f>B2042</f>
        <v>Hydrogen fuel cell power plant</v>
      </c>
      <c r="H2044" s="61" t="str">
        <f>C2042</f>
        <v>Electricity only</v>
      </c>
      <c r="I2044" s="84" t="str">
        <f t="shared" si="95"/>
        <v>XS</v>
      </c>
      <c r="J2044" s="121" t="s">
        <v>99</v>
      </c>
      <c r="K2044" s="121" t="s">
        <v>99</v>
      </c>
      <c r="L2044" s="121" t="s">
        <v>99</v>
      </c>
      <c r="M2044" s="121" t="s">
        <v>99</v>
      </c>
      <c r="N2044" s="121" t="s">
        <v>99</v>
      </c>
      <c r="O2044" s="121" t="s">
        <v>99</v>
      </c>
      <c r="P2044" s="121" t="s">
        <v>99</v>
      </c>
      <c r="Q2044" s="121" t="s">
        <v>99</v>
      </c>
      <c r="R2044" s="121" t="s">
        <v>99</v>
      </c>
      <c r="S2044" s="121" t="s">
        <v>99</v>
      </c>
      <c r="T2044" s="121" t="s">
        <v>99</v>
      </c>
      <c r="U2044" s="121" t="s">
        <v>99</v>
      </c>
      <c r="V2044" s="121" t="s">
        <v>99</v>
      </c>
      <c r="W2044" s="121" t="s">
        <v>99</v>
      </c>
      <c r="X2044" s="121" t="s">
        <v>99</v>
      </c>
      <c r="Y2044" s="121" t="s">
        <v>99</v>
      </c>
      <c r="Z2044" s="121" t="s">
        <v>99</v>
      </c>
      <c r="AA2044" s="121" t="s">
        <v>99</v>
      </c>
      <c r="AB2044" s="121">
        <v>1631.25</v>
      </c>
      <c r="AC2044" s="121">
        <v>1631.25</v>
      </c>
      <c r="AD2044" s="121">
        <v>1631.25</v>
      </c>
      <c r="AE2044" s="121">
        <v>1631.25</v>
      </c>
      <c r="AF2044" s="121">
        <v>1631.25</v>
      </c>
      <c r="AG2044" s="121">
        <v>1631.25</v>
      </c>
      <c r="AH2044" s="121">
        <v>1631.25</v>
      </c>
      <c r="AI2044" s="121">
        <v>1631.25</v>
      </c>
      <c r="AJ2044" s="121">
        <v>1631.25</v>
      </c>
      <c r="AK2044" s="121">
        <v>1631.25</v>
      </c>
      <c r="AL2044" s="121">
        <v>1631.25</v>
      </c>
      <c r="AM2044" s="121">
        <v>1631.25</v>
      </c>
      <c r="AN2044" s="121">
        <v>1631.25</v>
      </c>
      <c r="AO2044" s="121">
        <v>1631.25</v>
      </c>
      <c r="AP2044" s="121">
        <v>1631.25</v>
      </c>
      <c r="AQ2044" s="121">
        <v>1631.25</v>
      </c>
      <c r="AR2044" s="121">
        <v>1631.25</v>
      </c>
      <c r="AS2044" s="121">
        <v>1631.25</v>
      </c>
      <c r="AT2044" s="121">
        <v>1631.25</v>
      </c>
      <c r="AU2044" s="121">
        <v>1631.25</v>
      </c>
      <c r="AV2044" s="121">
        <v>1631.25</v>
      </c>
      <c r="AW2044" s="121">
        <v>1631.25</v>
      </c>
      <c r="AX2044" s="122">
        <v>1631.25</v>
      </c>
    </row>
    <row r="2045" spans="1:50">
      <c r="A2045" s="211" t="s">
        <v>61</v>
      </c>
      <c r="B2045" s="214" t="s">
        <v>62</v>
      </c>
      <c r="C2045" s="209" t="s">
        <v>36</v>
      </c>
      <c r="D2045" s="67" t="s">
        <v>24</v>
      </c>
      <c r="E2045" s="87" t="str">
        <f>A2045&amp;"/"&amp;B2045&amp;"/"&amp;C2045&amp;"/"&amp;D2045</f>
        <v>Wind power plants/Onshore/Electricity only/L</v>
      </c>
      <c r="F2045" s="55" t="str">
        <f>A2045</f>
        <v>Wind power plants</v>
      </c>
      <c r="G2045" s="55" t="str">
        <f>B2045</f>
        <v>Onshore</v>
      </c>
      <c r="H2045" s="55" t="str">
        <f>C2045</f>
        <v>Electricity only</v>
      </c>
      <c r="I2045" s="85" t="str">
        <f t="shared" si="95"/>
        <v>L</v>
      </c>
      <c r="J2045" s="125">
        <v>1400</v>
      </c>
      <c r="K2045" s="125">
        <v>1400</v>
      </c>
      <c r="L2045" s="125">
        <v>1400</v>
      </c>
      <c r="M2045" s="125">
        <v>1400</v>
      </c>
      <c r="N2045" s="125">
        <v>1400</v>
      </c>
      <c r="O2045" s="125">
        <v>1400</v>
      </c>
      <c r="P2045" s="125">
        <v>1400</v>
      </c>
      <c r="Q2045" s="125">
        <v>1400</v>
      </c>
      <c r="R2045" s="125">
        <v>1400</v>
      </c>
      <c r="S2045" s="125">
        <v>1400</v>
      </c>
      <c r="T2045" s="125">
        <v>1400</v>
      </c>
      <c r="U2045" s="125">
        <v>1400</v>
      </c>
      <c r="V2045" s="125">
        <v>1400</v>
      </c>
      <c r="W2045" s="125">
        <v>1400</v>
      </c>
      <c r="X2045" s="125">
        <v>1400</v>
      </c>
      <c r="Y2045" s="125">
        <v>1400</v>
      </c>
      <c r="Z2045" s="125">
        <v>1400</v>
      </c>
      <c r="AA2045" s="125">
        <v>1400</v>
      </c>
      <c r="AB2045" s="125">
        <v>1400</v>
      </c>
      <c r="AC2045" s="125">
        <v>1400</v>
      </c>
      <c r="AD2045" s="125">
        <v>1400</v>
      </c>
      <c r="AE2045" s="125">
        <v>1400</v>
      </c>
      <c r="AF2045" s="125">
        <v>1400</v>
      </c>
      <c r="AG2045" s="125">
        <v>1400</v>
      </c>
      <c r="AH2045" s="125">
        <v>1400</v>
      </c>
      <c r="AI2045" s="125">
        <v>1400</v>
      </c>
      <c r="AJ2045" s="125">
        <v>1400</v>
      </c>
      <c r="AK2045" s="125">
        <v>1400</v>
      </c>
      <c r="AL2045" s="125">
        <v>1400</v>
      </c>
      <c r="AM2045" s="125">
        <v>1400</v>
      </c>
      <c r="AN2045" s="125">
        <v>1400</v>
      </c>
      <c r="AO2045" s="125">
        <v>1400</v>
      </c>
      <c r="AP2045" s="125">
        <v>1400</v>
      </c>
      <c r="AQ2045" s="125">
        <v>1400</v>
      </c>
      <c r="AR2045" s="125">
        <v>1400</v>
      </c>
      <c r="AS2045" s="125">
        <v>1400</v>
      </c>
      <c r="AT2045" s="125">
        <v>1400</v>
      </c>
      <c r="AU2045" s="125">
        <v>1400</v>
      </c>
      <c r="AV2045" s="125">
        <v>1400</v>
      </c>
      <c r="AW2045" s="125">
        <v>1400</v>
      </c>
      <c r="AX2045" s="126">
        <v>1400</v>
      </c>
    </row>
    <row r="2046" spans="1:50">
      <c r="A2046" s="212"/>
      <c r="B2046" s="215"/>
      <c r="C2046" s="206"/>
      <c r="D2046" s="52" t="s">
        <v>25</v>
      </c>
      <c r="E2046" s="86" t="str">
        <f>A2045&amp;"/"&amp;B2045&amp;"/"&amp;C2045&amp;"/"&amp;D2046</f>
        <v>Wind power plants/Onshore/Electricity only/M</v>
      </c>
      <c r="F2046" s="61" t="str">
        <f>A2045</f>
        <v>Wind power plants</v>
      </c>
      <c r="G2046" s="61" t="str">
        <f>B2045</f>
        <v>Onshore</v>
      </c>
      <c r="H2046" s="61" t="str">
        <f>C2045</f>
        <v>Electricity only</v>
      </c>
      <c r="I2046" s="84" t="str">
        <f t="shared" si="95"/>
        <v>M</v>
      </c>
      <c r="J2046" s="121">
        <v>1400</v>
      </c>
      <c r="K2046" s="121">
        <v>1400</v>
      </c>
      <c r="L2046" s="121">
        <v>1400</v>
      </c>
      <c r="M2046" s="121">
        <v>1400</v>
      </c>
      <c r="N2046" s="121">
        <v>1400</v>
      </c>
      <c r="O2046" s="121">
        <v>1400</v>
      </c>
      <c r="P2046" s="121">
        <v>1400</v>
      </c>
      <c r="Q2046" s="121">
        <v>1400</v>
      </c>
      <c r="R2046" s="121">
        <v>1400</v>
      </c>
      <c r="S2046" s="121">
        <v>1400</v>
      </c>
      <c r="T2046" s="121">
        <v>1400</v>
      </c>
      <c r="U2046" s="121">
        <v>1400</v>
      </c>
      <c r="V2046" s="121">
        <v>1400</v>
      </c>
      <c r="W2046" s="121">
        <v>1400</v>
      </c>
      <c r="X2046" s="121">
        <v>1400</v>
      </c>
      <c r="Y2046" s="121">
        <v>1400</v>
      </c>
      <c r="Z2046" s="121">
        <v>1400</v>
      </c>
      <c r="AA2046" s="121">
        <v>1400</v>
      </c>
      <c r="AB2046" s="121">
        <v>1400</v>
      </c>
      <c r="AC2046" s="121">
        <v>1400</v>
      </c>
      <c r="AD2046" s="121">
        <v>1400</v>
      </c>
      <c r="AE2046" s="121">
        <v>1400</v>
      </c>
      <c r="AF2046" s="121">
        <v>1400</v>
      </c>
      <c r="AG2046" s="121">
        <v>1400</v>
      </c>
      <c r="AH2046" s="121">
        <v>1400</v>
      </c>
      <c r="AI2046" s="121">
        <v>1400</v>
      </c>
      <c r="AJ2046" s="121">
        <v>1400</v>
      </c>
      <c r="AK2046" s="121">
        <v>1400</v>
      </c>
      <c r="AL2046" s="121">
        <v>1400</v>
      </c>
      <c r="AM2046" s="121">
        <v>1400</v>
      </c>
      <c r="AN2046" s="121">
        <v>1400</v>
      </c>
      <c r="AO2046" s="121">
        <v>1400</v>
      </c>
      <c r="AP2046" s="121">
        <v>1400</v>
      </c>
      <c r="AQ2046" s="121">
        <v>1400</v>
      </c>
      <c r="AR2046" s="121">
        <v>1400</v>
      </c>
      <c r="AS2046" s="121">
        <v>1400</v>
      </c>
      <c r="AT2046" s="121">
        <v>1400</v>
      </c>
      <c r="AU2046" s="121">
        <v>1400</v>
      </c>
      <c r="AV2046" s="121">
        <v>1400</v>
      </c>
      <c r="AW2046" s="121">
        <v>1400</v>
      </c>
      <c r="AX2046" s="122">
        <v>1400</v>
      </c>
    </row>
    <row r="2047" spans="1:50">
      <c r="A2047" s="212"/>
      <c r="B2047" s="215"/>
      <c r="C2047" s="206"/>
      <c r="D2047" s="52" t="s">
        <v>38</v>
      </c>
      <c r="E2047" s="86" t="str">
        <f>A2045&amp;"/"&amp;B2045&amp;"/"&amp;C2045&amp;"/"&amp;D2047</f>
        <v>Wind power plants/Onshore/Electricity only/S</v>
      </c>
      <c r="F2047" s="61" t="str">
        <f>A2045</f>
        <v>Wind power plants</v>
      </c>
      <c r="G2047" s="61" t="str">
        <f>B2045</f>
        <v>Onshore</v>
      </c>
      <c r="H2047" s="61" t="str">
        <f>C2045</f>
        <v>Electricity only</v>
      </c>
      <c r="I2047" s="84" t="str">
        <f t="shared" si="95"/>
        <v>S</v>
      </c>
      <c r="J2047" s="121">
        <v>1400</v>
      </c>
      <c r="K2047" s="121">
        <v>1400</v>
      </c>
      <c r="L2047" s="121">
        <v>1400</v>
      </c>
      <c r="M2047" s="121">
        <v>1400</v>
      </c>
      <c r="N2047" s="121">
        <v>1400</v>
      </c>
      <c r="O2047" s="121">
        <v>1400</v>
      </c>
      <c r="P2047" s="121">
        <v>1400</v>
      </c>
      <c r="Q2047" s="121">
        <v>1400</v>
      </c>
      <c r="R2047" s="121">
        <v>1400</v>
      </c>
      <c r="S2047" s="121">
        <v>1400</v>
      </c>
      <c r="T2047" s="121">
        <v>1400</v>
      </c>
      <c r="U2047" s="121">
        <v>1400</v>
      </c>
      <c r="V2047" s="121">
        <v>1400</v>
      </c>
      <c r="W2047" s="121">
        <v>1400</v>
      </c>
      <c r="X2047" s="121">
        <v>1400</v>
      </c>
      <c r="Y2047" s="121">
        <v>1400</v>
      </c>
      <c r="Z2047" s="121">
        <v>1400</v>
      </c>
      <c r="AA2047" s="121">
        <v>1400</v>
      </c>
      <c r="AB2047" s="121">
        <v>1400</v>
      </c>
      <c r="AC2047" s="121">
        <v>1400</v>
      </c>
      <c r="AD2047" s="121">
        <v>1400</v>
      </c>
      <c r="AE2047" s="121">
        <v>1400</v>
      </c>
      <c r="AF2047" s="121">
        <v>1400</v>
      </c>
      <c r="AG2047" s="121">
        <v>1400</v>
      </c>
      <c r="AH2047" s="121">
        <v>1400</v>
      </c>
      <c r="AI2047" s="121">
        <v>1400</v>
      </c>
      <c r="AJ2047" s="121">
        <v>1400</v>
      </c>
      <c r="AK2047" s="121">
        <v>1400</v>
      </c>
      <c r="AL2047" s="121">
        <v>1400</v>
      </c>
      <c r="AM2047" s="121">
        <v>1400</v>
      </c>
      <c r="AN2047" s="121">
        <v>1400</v>
      </c>
      <c r="AO2047" s="121">
        <v>1400</v>
      </c>
      <c r="AP2047" s="121">
        <v>1400</v>
      </c>
      <c r="AQ2047" s="121">
        <v>1400</v>
      </c>
      <c r="AR2047" s="121">
        <v>1400</v>
      </c>
      <c r="AS2047" s="121">
        <v>1400</v>
      </c>
      <c r="AT2047" s="121">
        <v>1400</v>
      </c>
      <c r="AU2047" s="121">
        <v>1400</v>
      </c>
      <c r="AV2047" s="121">
        <v>1400</v>
      </c>
      <c r="AW2047" s="121">
        <v>1400</v>
      </c>
      <c r="AX2047" s="122">
        <v>1400</v>
      </c>
    </row>
    <row r="2048" spans="1:50">
      <c r="A2048" s="212"/>
      <c r="B2048" s="224"/>
      <c r="C2048" s="216"/>
      <c r="D2048" s="106" t="s">
        <v>47</v>
      </c>
      <c r="E2048" s="107" t="str">
        <f>A2045&amp;"/"&amp;B2045&amp;"/"&amp;C2045&amp;"/"&amp;D2048</f>
        <v>Wind power plants/Onshore/Electricity only/XS</v>
      </c>
      <c r="F2048" s="108" t="str">
        <f>A2045</f>
        <v>Wind power plants</v>
      </c>
      <c r="G2048" s="108" t="str">
        <f>B2045</f>
        <v>Onshore</v>
      </c>
      <c r="H2048" s="108" t="str">
        <f>C2045</f>
        <v>Electricity only</v>
      </c>
      <c r="I2048" s="109" t="str">
        <f t="shared" si="95"/>
        <v>XS</v>
      </c>
      <c r="J2048" s="129">
        <v>1400</v>
      </c>
      <c r="K2048" s="129">
        <v>1400</v>
      </c>
      <c r="L2048" s="129">
        <v>1400</v>
      </c>
      <c r="M2048" s="129">
        <v>1400</v>
      </c>
      <c r="N2048" s="129">
        <v>1400</v>
      </c>
      <c r="O2048" s="129">
        <v>1400</v>
      </c>
      <c r="P2048" s="129">
        <v>1400</v>
      </c>
      <c r="Q2048" s="129">
        <v>1400</v>
      </c>
      <c r="R2048" s="129">
        <v>1400</v>
      </c>
      <c r="S2048" s="129">
        <v>1400</v>
      </c>
      <c r="T2048" s="129">
        <v>1400</v>
      </c>
      <c r="U2048" s="129">
        <v>1400</v>
      </c>
      <c r="V2048" s="129">
        <v>1400</v>
      </c>
      <c r="W2048" s="129">
        <v>1400</v>
      </c>
      <c r="X2048" s="129">
        <v>1400</v>
      </c>
      <c r="Y2048" s="129">
        <v>1400</v>
      </c>
      <c r="Z2048" s="129">
        <v>1400</v>
      </c>
      <c r="AA2048" s="129">
        <v>1400</v>
      </c>
      <c r="AB2048" s="129">
        <v>1400</v>
      </c>
      <c r="AC2048" s="129">
        <v>1400</v>
      </c>
      <c r="AD2048" s="129">
        <v>1400</v>
      </c>
      <c r="AE2048" s="129">
        <v>1400</v>
      </c>
      <c r="AF2048" s="129">
        <v>1400</v>
      </c>
      <c r="AG2048" s="129">
        <v>1400</v>
      </c>
      <c r="AH2048" s="129">
        <v>1400</v>
      </c>
      <c r="AI2048" s="129">
        <v>1400</v>
      </c>
      <c r="AJ2048" s="129">
        <v>1400</v>
      </c>
      <c r="AK2048" s="129">
        <v>1400</v>
      </c>
      <c r="AL2048" s="129">
        <v>1400</v>
      </c>
      <c r="AM2048" s="129">
        <v>1400</v>
      </c>
      <c r="AN2048" s="129">
        <v>1400</v>
      </c>
      <c r="AO2048" s="129">
        <v>1400</v>
      </c>
      <c r="AP2048" s="129">
        <v>1400</v>
      </c>
      <c r="AQ2048" s="129">
        <v>1400</v>
      </c>
      <c r="AR2048" s="129">
        <v>1400</v>
      </c>
      <c r="AS2048" s="129">
        <v>1400</v>
      </c>
      <c r="AT2048" s="129">
        <v>1400</v>
      </c>
      <c r="AU2048" s="129">
        <v>1400</v>
      </c>
      <c r="AV2048" s="129">
        <v>1400</v>
      </c>
      <c r="AW2048" s="129">
        <v>1400</v>
      </c>
      <c r="AX2048" s="130">
        <v>1400</v>
      </c>
    </row>
    <row r="2049" spans="1:50">
      <c r="A2049" s="212"/>
      <c r="B2049" s="215" t="s">
        <v>63</v>
      </c>
      <c r="C2049" s="217" t="s">
        <v>36</v>
      </c>
      <c r="D2049" s="52" t="s">
        <v>24</v>
      </c>
      <c r="E2049" s="86" t="str">
        <f>A2045&amp;"/"&amp;B2049&amp;"/"&amp;C2049&amp;"/"&amp;D2049</f>
        <v>Wind power plants/Offshore/Electricity only/L</v>
      </c>
      <c r="F2049" s="61" t="str">
        <f>A2045</f>
        <v>Wind power plants</v>
      </c>
      <c r="G2049" s="61" t="str">
        <f>B2049</f>
        <v>Offshore</v>
      </c>
      <c r="H2049" s="61" t="str">
        <f>C2049</f>
        <v>Electricity only</v>
      </c>
      <c r="I2049" s="84" t="str">
        <f t="shared" si="95"/>
        <v>L</v>
      </c>
      <c r="J2049" s="121">
        <v>2000</v>
      </c>
      <c r="K2049" s="121">
        <v>2000</v>
      </c>
      <c r="L2049" s="121">
        <v>2000</v>
      </c>
      <c r="M2049" s="121">
        <v>2000</v>
      </c>
      <c r="N2049" s="121">
        <v>2000</v>
      </c>
      <c r="O2049" s="121">
        <v>2000</v>
      </c>
      <c r="P2049" s="121">
        <v>2000</v>
      </c>
      <c r="Q2049" s="121">
        <v>2000</v>
      </c>
      <c r="R2049" s="121">
        <v>2000</v>
      </c>
      <c r="S2049" s="121">
        <v>2000</v>
      </c>
      <c r="T2049" s="121">
        <v>2000</v>
      </c>
      <c r="U2049" s="121">
        <v>2000</v>
      </c>
      <c r="V2049" s="121">
        <v>2000</v>
      </c>
      <c r="W2049" s="121">
        <v>2000</v>
      </c>
      <c r="X2049" s="121">
        <v>2000</v>
      </c>
      <c r="Y2049" s="121">
        <v>2000</v>
      </c>
      <c r="Z2049" s="121">
        <v>2000</v>
      </c>
      <c r="AA2049" s="121">
        <v>2000</v>
      </c>
      <c r="AB2049" s="121">
        <v>2000</v>
      </c>
      <c r="AC2049" s="121">
        <v>2000</v>
      </c>
      <c r="AD2049" s="121">
        <v>2000</v>
      </c>
      <c r="AE2049" s="121">
        <v>2000</v>
      </c>
      <c r="AF2049" s="121">
        <v>2000</v>
      </c>
      <c r="AG2049" s="121">
        <v>2000</v>
      </c>
      <c r="AH2049" s="121">
        <v>2000</v>
      </c>
      <c r="AI2049" s="121">
        <v>2000</v>
      </c>
      <c r="AJ2049" s="121">
        <v>2000</v>
      </c>
      <c r="AK2049" s="121">
        <v>2000</v>
      </c>
      <c r="AL2049" s="121">
        <v>2000</v>
      </c>
      <c r="AM2049" s="121">
        <v>2000</v>
      </c>
      <c r="AN2049" s="121">
        <v>2000</v>
      </c>
      <c r="AO2049" s="121">
        <v>2000</v>
      </c>
      <c r="AP2049" s="121">
        <v>2000</v>
      </c>
      <c r="AQ2049" s="121">
        <v>2000</v>
      </c>
      <c r="AR2049" s="121">
        <v>2000</v>
      </c>
      <c r="AS2049" s="121">
        <v>2000</v>
      </c>
      <c r="AT2049" s="121">
        <v>2000</v>
      </c>
      <c r="AU2049" s="121">
        <v>2000</v>
      </c>
      <c r="AV2049" s="121">
        <v>2000</v>
      </c>
      <c r="AW2049" s="121">
        <v>2000</v>
      </c>
      <c r="AX2049" s="122">
        <v>2000</v>
      </c>
    </row>
    <row r="2050" spans="1:50">
      <c r="A2050" s="212"/>
      <c r="B2050" s="215"/>
      <c r="C2050" s="206"/>
      <c r="D2050" s="52" t="s">
        <v>25</v>
      </c>
      <c r="E2050" s="86" t="str">
        <f>A2045&amp;"/"&amp;B2049&amp;"/"&amp;C2049&amp;"/"&amp;D2050</f>
        <v>Wind power plants/Offshore/Electricity only/M</v>
      </c>
      <c r="F2050" s="61" t="str">
        <f>A2045</f>
        <v>Wind power plants</v>
      </c>
      <c r="G2050" s="61" t="str">
        <f>B2049</f>
        <v>Offshore</v>
      </c>
      <c r="H2050" s="61" t="str">
        <f>C2049</f>
        <v>Electricity only</v>
      </c>
      <c r="I2050" s="84" t="str">
        <f t="shared" si="95"/>
        <v>M</v>
      </c>
      <c r="J2050" s="121">
        <v>2000</v>
      </c>
      <c r="K2050" s="121">
        <v>2000</v>
      </c>
      <c r="L2050" s="121">
        <v>2000</v>
      </c>
      <c r="M2050" s="121">
        <v>2000</v>
      </c>
      <c r="N2050" s="121">
        <v>2000</v>
      </c>
      <c r="O2050" s="121">
        <v>2000</v>
      </c>
      <c r="P2050" s="121">
        <v>2000</v>
      </c>
      <c r="Q2050" s="121">
        <v>2000</v>
      </c>
      <c r="R2050" s="121">
        <v>2000</v>
      </c>
      <c r="S2050" s="121">
        <v>2000</v>
      </c>
      <c r="T2050" s="121">
        <v>2000</v>
      </c>
      <c r="U2050" s="121">
        <v>2000</v>
      </c>
      <c r="V2050" s="121">
        <v>2000</v>
      </c>
      <c r="W2050" s="121">
        <v>2000</v>
      </c>
      <c r="X2050" s="121">
        <v>2000</v>
      </c>
      <c r="Y2050" s="121">
        <v>2000</v>
      </c>
      <c r="Z2050" s="121">
        <v>2000</v>
      </c>
      <c r="AA2050" s="121">
        <v>2000</v>
      </c>
      <c r="AB2050" s="121">
        <v>2000</v>
      </c>
      <c r="AC2050" s="121">
        <v>2000</v>
      </c>
      <c r="AD2050" s="121">
        <v>2000</v>
      </c>
      <c r="AE2050" s="121">
        <v>2000</v>
      </c>
      <c r="AF2050" s="121">
        <v>2000</v>
      </c>
      <c r="AG2050" s="121">
        <v>2000</v>
      </c>
      <c r="AH2050" s="121">
        <v>2000</v>
      </c>
      <c r="AI2050" s="121">
        <v>2000</v>
      </c>
      <c r="AJ2050" s="121">
        <v>2000</v>
      </c>
      <c r="AK2050" s="121">
        <v>2000</v>
      </c>
      <c r="AL2050" s="121">
        <v>2000</v>
      </c>
      <c r="AM2050" s="121">
        <v>2000</v>
      </c>
      <c r="AN2050" s="121">
        <v>2000</v>
      </c>
      <c r="AO2050" s="121">
        <v>2000</v>
      </c>
      <c r="AP2050" s="121">
        <v>2000</v>
      </c>
      <c r="AQ2050" s="121">
        <v>2000</v>
      </c>
      <c r="AR2050" s="121">
        <v>2000</v>
      </c>
      <c r="AS2050" s="121">
        <v>2000</v>
      </c>
      <c r="AT2050" s="121">
        <v>2000</v>
      </c>
      <c r="AU2050" s="121">
        <v>2000</v>
      </c>
      <c r="AV2050" s="121">
        <v>2000</v>
      </c>
      <c r="AW2050" s="121">
        <v>2000</v>
      </c>
      <c r="AX2050" s="122">
        <v>2000</v>
      </c>
    </row>
    <row r="2051" spans="1:50">
      <c r="A2051" s="212"/>
      <c r="B2051" s="215"/>
      <c r="C2051" s="206"/>
      <c r="D2051" s="52" t="s">
        <v>38</v>
      </c>
      <c r="E2051" s="86" t="str">
        <f>A2045&amp;"/"&amp;B2049&amp;"/"&amp;C2049&amp;"/"&amp;D2051</f>
        <v>Wind power plants/Offshore/Electricity only/S</v>
      </c>
      <c r="F2051" s="61" t="str">
        <f>A2045</f>
        <v>Wind power plants</v>
      </c>
      <c r="G2051" s="61" t="str">
        <f>B2049</f>
        <v>Offshore</v>
      </c>
      <c r="H2051" s="61" t="str">
        <f>C2049</f>
        <v>Electricity only</v>
      </c>
      <c r="I2051" s="84" t="str">
        <f t="shared" si="95"/>
        <v>S</v>
      </c>
      <c r="J2051" s="121">
        <v>2000</v>
      </c>
      <c r="K2051" s="121">
        <v>2000</v>
      </c>
      <c r="L2051" s="121">
        <v>2000</v>
      </c>
      <c r="M2051" s="121">
        <v>2000</v>
      </c>
      <c r="N2051" s="121">
        <v>2000</v>
      </c>
      <c r="O2051" s="121">
        <v>2000</v>
      </c>
      <c r="P2051" s="121">
        <v>2000</v>
      </c>
      <c r="Q2051" s="121">
        <v>2000</v>
      </c>
      <c r="R2051" s="121">
        <v>2000</v>
      </c>
      <c r="S2051" s="121">
        <v>2000</v>
      </c>
      <c r="T2051" s="121">
        <v>2000</v>
      </c>
      <c r="U2051" s="121">
        <v>2000</v>
      </c>
      <c r="V2051" s="121">
        <v>2000</v>
      </c>
      <c r="W2051" s="121">
        <v>2000</v>
      </c>
      <c r="X2051" s="121">
        <v>2000</v>
      </c>
      <c r="Y2051" s="121">
        <v>2000</v>
      </c>
      <c r="Z2051" s="121">
        <v>2000</v>
      </c>
      <c r="AA2051" s="121">
        <v>2000</v>
      </c>
      <c r="AB2051" s="121">
        <v>2000</v>
      </c>
      <c r="AC2051" s="121">
        <v>2000</v>
      </c>
      <c r="AD2051" s="121">
        <v>2000</v>
      </c>
      <c r="AE2051" s="121">
        <v>2000</v>
      </c>
      <c r="AF2051" s="121">
        <v>2000</v>
      </c>
      <c r="AG2051" s="121">
        <v>2000</v>
      </c>
      <c r="AH2051" s="121">
        <v>2000</v>
      </c>
      <c r="AI2051" s="121">
        <v>2000</v>
      </c>
      <c r="AJ2051" s="121">
        <v>2000</v>
      </c>
      <c r="AK2051" s="121">
        <v>2000</v>
      </c>
      <c r="AL2051" s="121">
        <v>2000</v>
      </c>
      <c r="AM2051" s="121">
        <v>2000</v>
      </c>
      <c r="AN2051" s="121">
        <v>2000</v>
      </c>
      <c r="AO2051" s="121">
        <v>2000</v>
      </c>
      <c r="AP2051" s="121">
        <v>2000</v>
      </c>
      <c r="AQ2051" s="121">
        <v>2000</v>
      </c>
      <c r="AR2051" s="121">
        <v>2000</v>
      </c>
      <c r="AS2051" s="121">
        <v>2000</v>
      </c>
      <c r="AT2051" s="121">
        <v>2000</v>
      </c>
      <c r="AU2051" s="121">
        <v>2000</v>
      </c>
      <c r="AV2051" s="121">
        <v>2000</v>
      </c>
      <c r="AW2051" s="121">
        <v>2000</v>
      </c>
      <c r="AX2051" s="122">
        <v>2000</v>
      </c>
    </row>
    <row r="2052" spans="1:50">
      <c r="A2052" s="213"/>
      <c r="B2052" s="218"/>
      <c r="C2052" s="210"/>
      <c r="D2052" s="93" t="s">
        <v>47</v>
      </c>
      <c r="E2052" s="73" t="str">
        <f>A2045&amp;"/"&amp;B2049&amp;"/"&amp;C2049&amp;"/"&amp;D2052</f>
        <v>Wind power plants/Offshore/Electricity only/XS</v>
      </c>
      <c r="F2052" s="91" t="str">
        <f>A2045</f>
        <v>Wind power plants</v>
      </c>
      <c r="G2052" s="91" t="str">
        <f>B2049</f>
        <v>Offshore</v>
      </c>
      <c r="H2052" s="91" t="str">
        <f>C2049</f>
        <v>Electricity only</v>
      </c>
      <c r="I2052" s="70" t="str">
        <f t="shared" si="95"/>
        <v>XS</v>
      </c>
      <c r="J2052" s="123">
        <v>2000</v>
      </c>
      <c r="K2052" s="123">
        <v>2000</v>
      </c>
      <c r="L2052" s="123">
        <v>2000</v>
      </c>
      <c r="M2052" s="123">
        <v>2000</v>
      </c>
      <c r="N2052" s="123">
        <v>2000</v>
      </c>
      <c r="O2052" s="123">
        <v>2000</v>
      </c>
      <c r="P2052" s="123">
        <v>2000</v>
      </c>
      <c r="Q2052" s="123">
        <v>2000</v>
      </c>
      <c r="R2052" s="123">
        <v>2000</v>
      </c>
      <c r="S2052" s="123">
        <v>2000</v>
      </c>
      <c r="T2052" s="123">
        <v>2000</v>
      </c>
      <c r="U2052" s="123">
        <v>2000</v>
      </c>
      <c r="V2052" s="123">
        <v>2000</v>
      </c>
      <c r="W2052" s="123">
        <v>2000</v>
      </c>
      <c r="X2052" s="123">
        <v>2000</v>
      </c>
      <c r="Y2052" s="123">
        <v>2000</v>
      </c>
      <c r="Z2052" s="123">
        <v>2000</v>
      </c>
      <c r="AA2052" s="123">
        <v>2000</v>
      </c>
      <c r="AB2052" s="123">
        <v>2000</v>
      </c>
      <c r="AC2052" s="123">
        <v>2000</v>
      </c>
      <c r="AD2052" s="123">
        <v>2000</v>
      </c>
      <c r="AE2052" s="123">
        <v>2000</v>
      </c>
      <c r="AF2052" s="123">
        <v>2000</v>
      </c>
      <c r="AG2052" s="123">
        <v>2000</v>
      </c>
      <c r="AH2052" s="123">
        <v>2000</v>
      </c>
      <c r="AI2052" s="123">
        <v>2000</v>
      </c>
      <c r="AJ2052" s="123">
        <v>2000</v>
      </c>
      <c r="AK2052" s="123">
        <v>2000</v>
      </c>
      <c r="AL2052" s="123">
        <v>2000</v>
      </c>
      <c r="AM2052" s="123">
        <v>2000</v>
      </c>
      <c r="AN2052" s="123">
        <v>2000</v>
      </c>
      <c r="AO2052" s="123">
        <v>2000</v>
      </c>
      <c r="AP2052" s="123">
        <v>2000</v>
      </c>
      <c r="AQ2052" s="123">
        <v>2000</v>
      </c>
      <c r="AR2052" s="123">
        <v>2000</v>
      </c>
      <c r="AS2052" s="123">
        <v>2000</v>
      </c>
      <c r="AT2052" s="123">
        <v>2000</v>
      </c>
      <c r="AU2052" s="123">
        <v>2000</v>
      </c>
      <c r="AV2052" s="123">
        <v>2000</v>
      </c>
      <c r="AW2052" s="123">
        <v>2000</v>
      </c>
      <c r="AX2052" s="124">
        <v>2000</v>
      </c>
    </row>
    <row r="2053" spans="1:50">
      <c r="A2053" s="211" t="s">
        <v>64</v>
      </c>
      <c r="B2053" s="214" t="s">
        <v>64</v>
      </c>
      <c r="C2053" s="209" t="s">
        <v>36</v>
      </c>
      <c r="D2053" s="67" t="s">
        <v>24</v>
      </c>
      <c r="E2053" s="87" t="str">
        <f>A2053&amp;"/"&amp;B2053&amp;"/"&amp;C2053&amp;"/"&amp;D2053</f>
        <v>Solar PV power plants/Solar PV power plants/Electricity only/L</v>
      </c>
      <c r="F2053" s="55" t="str">
        <f>A2053</f>
        <v>Solar PV power plants</v>
      </c>
      <c r="G2053" s="55" t="str">
        <f>B2053</f>
        <v>Solar PV power plants</v>
      </c>
      <c r="H2053" s="55" t="str">
        <f>C2053</f>
        <v>Electricity only</v>
      </c>
      <c r="I2053" s="85" t="str">
        <f t="shared" si="95"/>
        <v>L</v>
      </c>
      <c r="J2053" s="125">
        <v>500</v>
      </c>
      <c r="K2053" s="125">
        <v>500</v>
      </c>
      <c r="L2053" s="125">
        <v>500</v>
      </c>
      <c r="M2053" s="125">
        <v>500</v>
      </c>
      <c r="N2053" s="125">
        <v>500</v>
      </c>
      <c r="O2053" s="125">
        <v>500</v>
      </c>
      <c r="P2053" s="125">
        <v>500</v>
      </c>
      <c r="Q2053" s="125">
        <v>500</v>
      </c>
      <c r="R2053" s="125">
        <v>500</v>
      </c>
      <c r="S2053" s="125">
        <v>500</v>
      </c>
      <c r="T2053" s="125">
        <v>500</v>
      </c>
      <c r="U2053" s="125">
        <v>500</v>
      </c>
      <c r="V2053" s="125">
        <v>500</v>
      </c>
      <c r="W2053" s="125">
        <v>500</v>
      </c>
      <c r="X2053" s="125">
        <v>500</v>
      </c>
      <c r="Y2053" s="125">
        <v>500</v>
      </c>
      <c r="Z2053" s="125">
        <v>500</v>
      </c>
      <c r="AA2053" s="125">
        <v>500</v>
      </c>
      <c r="AB2053" s="125">
        <v>500</v>
      </c>
      <c r="AC2053" s="125">
        <v>500</v>
      </c>
      <c r="AD2053" s="125">
        <v>500</v>
      </c>
      <c r="AE2053" s="125">
        <v>500</v>
      </c>
      <c r="AF2053" s="125">
        <v>500</v>
      </c>
      <c r="AG2053" s="125">
        <v>500</v>
      </c>
      <c r="AH2053" s="125">
        <v>500</v>
      </c>
      <c r="AI2053" s="125">
        <v>500</v>
      </c>
      <c r="AJ2053" s="125">
        <v>500</v>
      </c>
      <c r="AK2053" s="125">
        <v>500</v>
      </c>
      <c r="AL2053" s="125">
        <v>500</v>
      </c>
      <c r="AM2053" s="125">
        <v>500</v>
      </c>
      <c r="AN2053" s="125">
        <v>500</v>
      </c>
      <c r="AO2053" s="125">
        <v>500</v>
      </c>
      <c r="AP2053" s="125">
        <v>500</v>
      </c>
      <c r="AQ2053" s="125">
        <v>500</v>
      </c>
      <c r="AR2053" s="125">
        <v>500</v>
      </c>
      <c r="AS2053" s="125">
        <v>500</v>
      </c>
      <c r="AT2053" s="125">
        <v>500</v>
      </c>
      <c r="AU2053" s="125">
        <v>500</v>
      </c>
      <c r="AV2053" s="125">
        <v>500</v>
      </c>
      <c r="AW2053" s="125">
        <v>500</v>
      </c>
      <c r="AX2053" s="126">
        <v>500</v>
      </c>
    </row>
    <row r="2054" spans="1:50">
      <c r="A2054" s="212"/>
      <c r="B2054" s="215"/>
      <c r="C2054" s="206"/>
      <c r="D2054" s="52" t="s">
        <v>25</v>
      </c>
      <c r="E2054" s="86" t="str">
        <f>A2053&amp;"/"&amp;B2053&amp;"/"&amp;C2053&amp;"/"&amp;D2054</f>
        <v>Solar PV power plants/Solar PV power plants/Electricity only/M</v>
      </c>
      <c r="F2054" s="61" t="str">
        <f>A2053</f>
        <v>Solar PV power plants</v>
      </c>
      <c r="G2054" s="61" t="str">
        <f>B2053</f>
        <v>Solar PV power plants</v>
      </c>
      <c r="H2054" s="61" t="str">
        <f>C2053</f>
        <v>Electricity only</v>
      </c>
      <c r="I2054" s="84" t="str">
        <f t="shared" si="95"/>
        <v>M</v>
      </c>
      <c r="J2054" s="121">
        <v>500</v>
      </c>
      <c r="K2054" s="121">
        <v>500</v>
      </c>
      <c r="L2054" s="121">
        <v>500</v>
      </c>
      <c r="M2054" s="121">
        <v>500</v>
      </c>
      <c r="N2054" s="121">
        <v>500</v>
      </c>
      <c r="O2054" s="121">
        <v>500</v>
      </c>
      <c r="P2054" s="121">
        <v>500</v>
      </c>
      <c r="Q2054" s="121">
        <v>500</v>
      </c>
      <c r="R2054" s="121">
        <v>500</v>
      </c>
      <c r="S2054" s="121">
        <v>500</v>
      </c>
      <c r="T2054" s="121">
        <v>500</v>
      </c>
      <c r="U2054" s="121">
        <v>500</v>
      </c>
      <c r="V2054" s="121">
        <v>500</v>
      </c>
      <c r="W2054" s="121">
        <v>500</v>
      </c>
      <c r="X2054" s="121">
        <v>500</v>
      </c>
      <c r="Y2054" s="121">
        <v>500</v>
      </c>
      <c r="Z2054" s="121">
        <v>500</v>
      </c>
      <c r="AA2054" s="121">
        <v>500</v>
      </c>
      <c r="AB2054" s="121">
        <v>500</v>
      </c>
      <c r="AC2054" s="121">
        <v>500</v>
      </c>
      <c r="AD2054" s="121">
        <v>500</v>
      </c>
      <c r="AE2054" s="121">
        <v>500</v>
      </c>
      <c r="AF2054" s="121">
        <v>500</v>
      </c>
      <c r="AG2054" s="121">
        <v>500</v>
      </c>
      <c r="AH2054" s="121">
        <v>500</v>
      </c>
      <c r="AI2054" s="121">
        <v>500</v>
      </c>
      <c r="AJ2054" s="121">
        <v>500</v>
      </c>
      <c r="AK2054" s="121">
        <v>500</v>
      </c>
      <c r="AL2054" s="121">
        <v>500</v>
      </c>
      <c r="AM2054" s="121">
        <v>500</v>
      </c>
      <c r="AN2054" s="121">
        <v>500</v>
      </c>
      <c r="AO2054" s="121">
        <v>500</v>
      </c>
      <c r="AP2054" s="121">
        <v>500</v>
      </c>
      <c r="AQ2054" s="121">
        <v>500</v>
      </c>
      <c r="AR2054" s="121">
        <v>500</v>
      </c>
      <c r="AS2054" s="121">
        <v>500</v>
      </c>
      <c r="AT2054" s="121">
        <v>500</v>
      </c>
      <c r="AU2054" s="121">
        <v>500</v>
      </c>
      <c r="AV2054" s="121">
        <v>500</v>
      </c>
      <c r="AW2054" s="121">
        <v>500</v>
      </c>
      <c r="AX2054" s="122">
        <v>500</v>
      </c>
    </row>
    <row r="2055" spans="1:50">
      <c r="A2055" s="212"/>
      <c r="B2055" s="215"/>
      <c r="C2055" s="206"/>
      <c r="D2055" s="52" t="s">
        <v>38</v>
      </c>
      <c r="E2055" s="86" t="str">
        <f>A2053&amp;"/"&amp;B2053&amp;"/"&amp;C2053&amp;"/"&amp;D2055</f>
        <v>Solar PV power plants/Solar PV power plants/Electricity only/S</v>
      </c>
      <c r="F2055" s="61" t="str">
        <f>A2053</f>
        <v>Solar PV power plants</v>
      </c>
      <c r="G2055" s="61" t="str">
        <f>B2053</f>
        <v>Solar PV power plants</v>
      </c>
      <c r="H2055" s="61" t="str">
        <f>C2053</f>
        <v>Electricity only</v>
      </c>
      <c r="I2055" s="84" t="str">
        <f t="shared" si="95"/>
        <v>S</v>
      </c>
      <c r="J2055" s="121">
        <v>500</v>
      </c>
      <c r="K2055" s="121">
        <v>500</v>
      </c>
      <c r="L2055" s="121">
        <v>500</v>
      </c>
      <c r="M2055" s="121">
        <v>500</v>
      </c>
      <c r="N2055" s="121">
        <v>500</v>
      </c>
      <c r="O2055" s="121">
        <v>500</v>
      </c>
      <c r="P2055" s="121">
        <v>500</v>
      </c>
      <c r="Q2055" s="121">
        <v>500</v>
      </c>
      <c r="R2055" s="121">
        <v>500</v>
      </c>
      <c r="S2055" s="121">
        <v>500</v>
      </c>
      <c r="T2055" s="121">
        <v>500</v>
      </c>
      <c r="U2055" s="121">
        <v>500</v>
      </c>
      <c r="V2055" s="121">
        <v>500</v>
      </c>
      <c r="W2055" s="121">
        <v>500</v>
      </c>
      <c r="X2055" s="121">
        <v>500</v>
      </c>
      <c r="Y2055" s="121">
        <v>500</v>
      </c>
      <c r="Z2055" s="121">
        <v>500</v>
      </c>
      <c r="AA2055" s="121">
        <v>500</v>
      </c>
      <c r="AB2055" s="121">
        <v>500</v>
      </c>
      <c r="AC2055" s="121">
        <v>500</v>
      </c>
      <c r="AD2055" s="121">
        <v>500</v>
      </c>
      <c r="AE2055" s="121">
        <v>500</v>
      </c>
      <c r="AF2055" s="121">
        <v>500</v>
      </c>
      <c r="AG2055" s="121">
        <v>500</v>
      </c>
      <c r="AH2055" s="121">
        <v>500</v>
      </c>
      <c r="AI2055" s="121">
        <v>500</v>
      </c>
      <c r="AJ2055" s="121">
        <v>500</v>
      </c>
      <c r="AK2055" s="121">
        <v>500</v>
      </c>
      <c r="AL2055" s="121">
        <v>500</v>
      </c>
      <c r="AM2055" s="121">
        <v>500</v>
      </c>
      <c r="AN2055" s="121">
        <v>500</v>
      </c>
      <c r="AO2055" s="121">
        <v>500</v>
      </c>
      <c r="AP2055" s="121">
        <v>500</v>
      </c>
      <c r="AQ2055" s="121">
        <v>500</v>
      </c>
      <c r="AR2055" s="121">
        <v>500</v>
      </c>
      <c r="AS2055" s="121">
        <v>500</v>
      </c>
      <c r="AT2055" s="121">
        <v>500</v>
      </c>
      <c r="AU2055" s="121">
        <v>500</v>
      </c>
      <c r="AV2055" s="121">
        <v>500</v>
      </c>
      <c r="AW2055" s="121">
        <v>500</v>
      </c>
      <c r="AX2055" s="122">
        <v>500</v>
      </c>
    </row>
    <row r="2056" spans="1:50">
      <c r="A2056" s="213"/>
      <c r="B2056" s="218"/>
      <c r="C2056" s="210"/>
      <c r="D2056" s="93" t="s">
        <v>47</v>
      </c>
      <c r="E2056" s="73" t="str">
        <f>A2053&amp;"/"&amp;B2053&amp;"/"&amp;C2053&amp;"/"&amp;D2056</f>
        <v>Solar PV power plants/Solar PV power plants/Electricity only/XS</v>
      </c>
      <c r="F2056" s="91" t="str">
        <f>A2053</f>
        <v>Solar PV power plants</v>
      </c>
      <c r="G2056" s="91" t="str">
        <f>B2053</f>
        <v>Solar PV power plants</v>
      </c>
      <c r="H2056" s="91" t="str">
        <f>C2053</f>
        <v>Electricity only</v>
      </c>
      <c r="I2056" s="70" t="str">
        <f t="shared" si="95"/>
        <v>XS</v>
      </c>
      <c r="J2056" s="123">
        <v>500</v>
      </c>
      <c r="K2056" s="123">
        <v>500</v>
      </c>
      <c r="L2056" s="123">
        <v>500</v>
      </c>
      <c r="M2056" s="123">
        <v>500</v>
      </c>
      <c r="N2056" s="123">
        <v>500</v>
      </c>
      <c r="O2056" s="123">
        <v>500</v>
      </c>
      <c r="P2056" s="123">
        <v>500</v>
      </c>
      <c r="Q2056" s="123">
        <v>500</v>
      </c>
      <c r="R2056" s="123">
        <v>500</v>
      </c>
      <c r="S2056" s="123">
        <v>500</v>
      </c>
      <c r="T2056" s="123">
        <v>500</v>
      </c>
      <c r="U2056" s="123">
        <v>500</v>
      </c>
      <c r="V2056" s="123">
        <v>500</v>
      </c>
      <c r="W2056" s="123">
        <v>500</v>
      </c>
      <c r="X2056" s="123">
        <v>500</v>
      </c>
      <c r="Y2056" s="123">
        <v>500</v>
      </c>
      <c r="Z2056" s="123">
        <v>500</v>
      </c>
      <c r="AA2056" s="123">
        <v>500</v>
      </c>
      <c r="AB2056" s="123">
        <v>500</v>
      </c>
      <c r="AC2056" s="123">
        <v>500</v>
      </c>
      <c r="AD2056" s="123">
        <v>500</v>
      </c>
      <c r="AE2056" s="123">
        <v>500</v>
      </c>
      <c r="AF2056" s="123">
        <v>500</v>
      </c>
      <c r="AG2056" s="123">
        <v>500</v>
      </c>
      <c r="AH2056" s="123">
        <v>500</v>
      </c>
      <c r="AI2056" s="123">
        <v>500</v>
      </c>
      <c r="AJ2056" s="123">
        <v>500</v>
      </c>
      <c r="AK2056" s="123">
        <v>500</v>
      </c>
      <c r="AL2056" s="123">
        <v>500</v>
      </c>
      <c r="AM2056" s="123">
        <v>500</v>
      </c>
      <c r="AN2056" s="123">
        <v>500</v>
      </c>
      <c r="AO2056" s="123">
        <v>500</v>
      </c>
      <c r="AP2056" s="123">
        <v>500</v>
      </c>
      <c r="AQ2056" s="123">
        <v>500</v>
      </c>
      <c r="AR2056" s="123">
        <v>500</v>
      </c>
      <c r="AS2056" s="123">
        <v>500</v>
      </c>
      <c r="AT2056" s="123">
        <v>500</v>
      </c>
      <c r="AU2056" s="123">
        <v>500</v>
      </c>
      <c r="AV2056" s="123">
        <v>500</v>
      </c>
      <c r="AW2056" s="123">
        <v>500</v>
      </c>
      <c r="AX2056" s="124">
        <v>500</v>
      </c>
    </row>
    <row r="2057" spans="1:50">
      <c r="A2057" s="211" t="s">
        <v>65</v>
      </c>
      <c r="B2057" s="214" t="s">
        <v>65</v>
      </c>
      <c r="C2057" s="209" t="s">
        <v>36</v>
      </c>
      <c r="D2057" s="67" t="s">
        <v>24</v>
      </c>
      <c r="E2057" s="87" t="str">
        <f>A2057&amp;"/"&amp;B2057&amp;"/"&amp;C2057&amp;"/"&amp;D2057</f>
        <v>Solar thermal power plants/Solar thermal power plants/Electricity only/L</v>
      </c>
      <c r="F2057" s="55" t="str">
        <f>A2057</f>
        <v>Solar thermal power plants</v>
      </c>
      <c r="G2057" s="55" t="str">
        <f>B2057</f>
        <v>Solar thermal power plants</v>
      </c>
      <c r="H2057" s="55" t="str">
        <f>C2057</f>
        <v>Electricity only</v>
      </c>
      <c r="I2057" s="85" t="str">
        <f t="shared" si="95"/>
        <v>L</v>
      </c>
      <c r="J2057" s="125">
        <v>1200</v>
      </c>
      <c r="K2057" s="125">
        <v>1200</v>
      </c>
      <c r="L2057" s="125">
        <v>1200</v>
      </c>
      <c r="M2057" s="125">
        <v>1200</v>
      </c>
      <c r="N2057" s="125">
        <v>1200</v>
      </c>
      <c r="O2057" s="125">
        <v>1200</v>
      </c>
      <c r="P2057" s="125">
        <v>1200</v>
      </c>
      <c r="Q2057" s="125">
        <v>1200</v>
      </c>
      <c r="R2057" s="125">
        <v>1200</v>
      </c>
      <c r="S2057" s="125">
        <v>1200</v>
      </c>
      <c r="T2057" s="125">
        <v>1200</v>
      </c>
      <c r="U2057" s="125">
        <v>1200</v>
      </c>
      <c r="V2057" s="125">
        <v>1200</v>
      </c>
      <c r="W2057" s="125">
        <v>1200</v>
      </c>
      <c r="X2057" s="125">
        <v>1200</v>
      </c>
      <c r="Y2057" s="125">
        <v>1200</v>
      </c>
      <c r="Z2057" s="125">
        <v>1200</v>
      </c>
      <c r="AA2057" s="125">
        <v>1200</v>
      </c>
      <c r="AB2057" s="125">
        <v>1200</v>
      </c>
      <c r="AC2057" s="125">
        <v>1200</v>
      </c>
      <c r="AD2057" s="125">
        <v>1200</v>
      </c>
      <c r="AE2057" s="125">
        <v>1200</v>
      </c>
      <c r="AF2057" s="125">
        <v>1200</v>
      </c>
      <c r="AG2057" s="125">
        <v>1200</v>
      </c>
      <c r="AH2057" s="125">
        <v>1200</v>
      </c>
      <c r="AI2057" s="125">
        <v>1200</v>
      </c>
      <c r="AJ2057" s="125">
        <v>1200</v>
      </c>
      <c r="AK2057" s="125">
        <v>1200</v>
      </c>
      <c r="AL2057" s="125">
        <v>1200</v>
      </c>
      <c r="AM2057" s="125">
        <v>1200</v>
      </c>
      <c r="AN2057" s="125">
        <v>1200</v>
      </c>
      <c r="AO2057" s="125">
        <v>1200</v>
      </c>
      <c r="AP2057" s="125">
        <v>1200</v>
      </c>
      <c r="AQ2057" s="125">
        <v>1200</v>
      </c>
      <c r="AR2057" s="125">
        <v>1200</v>
      </c>
      <c r="AS2057" s="125">
        <v>1200</v>
      </c>
      <c r="AT2057" s="125">
        <v>1200</v>
      </c>
      <c r="AU2057" s="125">
        <v>1200</v>
      </c>
      <c r="AV2057" s="125">
        <v>1200</v>
      </c>
      <c r="AW2057" s="125">
        <v>1200</v>
      </c>
      <c r="AX2057" s="126">
        <v>1200</v>
      </c>
    </row>
    <row r="2058" spans="1:50">
      <c r="A2058" s="212"/>
      <c r="B2058" s="215"/>
      <c r="C2058" s="206"/>
      <c r="D2058" s="52" t="s">
        <v>25</v>
      </c>
      <c r="E2058" s="86" t="str">
        <f>A2057&amp;"/"&amp;B2057&amp;"/"&amp;C2057&amp;"/"&amp;D2058</f>
        <v>Solar thermal power plants/Solar thermal power plants/Electricity only/M</v>
      </c>
      <c r="F2058" s="61" t="str">
        <f>A2057</f>
        <v>Solar thermal power plants</v>
      </c>
      <c r="G2058" s="61" t="str">
        <f>B2057</f>
        <v>Solar thermal power plants</v>
      </c>
      <c r="H2058" s="61" t="str">
        <f>C2057</f>
        <v>Electricity only</v>
      </c>
      <c r="I2058" s="84" t="str">
        <f t="shared" si="95"/>
        <v>M</v>
      </c>
      <c r="J2058" s="121">
        <v>1200</v>
      </c>
      <c r="K2058" s="121">
        <v>1200</v>
      </c>
      <c r="L2058" s="121">
        <v>1200</v>
      </c>
      <c r="M2058" s="121">
        <v>1200</v>
      </c>
      <c r="N2058" s="121">
        <v>1200</v>
      </c>
      <c r="O2058" s="121">
        <v>1200</v>
      </c>
      <c r="P2058" s="121">
        <v>1200</v>
      </c>
      <c r="Q2058" s="121">
        <v>1200</v>
      </c>
      <c r="R2058" s="121">
        <v>1200</v>
      </c>
      <c r="S2058" s="121">
        <v>1200</v>
      </c>
      <c r="T2058" s="121">
        <v>1200</v>
      </c>
      <c r="U2058" s="121">
        <v>1200</v>
      </c>
      <c r="V2058" s="121">
        <v>1200</v>
      </c>
      <c r="W2058" s="121">
        <v>1200</v>
      </c>
      <c r="X2058" s="121">
        <v>1200</v>
      </c>
      <c r="Y2058" s="121">
        <v>1200</v>
      </c>
      <c r="Z2058" s="121">
        <v>1200</v>
      </c>
      <c r="AA2058" s="121">
        <v>1200</v>
      </c>
      <c r="AB2058" s="121">
        <v>1200</v>
      </c>
      <c r="AC2058" s="121">
        <v>1200</v>
      </c>
      <c r="AD2058" s="121">
        <v>1200</v>
      </c>
      <c r="AE2058" s="121">
        <v>1200</v>
      </c>
      <c r="AF2058" s="121">
        <v>1200</v>
      </c>
      <c r="AG2058" s="121">
        <v>1200</v>
      </c>
      <c r="AH2058" s="121">
        <v>1200</v>
      </c>
      <c r="AI2058" s="121">
        <v>1200</v>
      </c>
      <c r="AJ2058" s="121">
        <v>1200</v>
      </c>
      <c r="AK2058" s="121">
        <v>1200</v>
      </c>
      <c r="AL2058" s="121">
        <v>1200</v>
      </c>
      <c r="AM2058" s="121">
        <v>1200</v>
      </c>
      <c r="AN2058" s="121">
        <v>1200</v>
      </c>
      <c r="AO2058" s="121">
        <v>1200</v>
      </c>
      <c r="AP2058" s="121">
        <v>1200</v>
      </c>
      <c r="AQ2058" s="121">
        <v>1200</v>
      </c>
      <c r="AR2058" s="121">
        <v>1200</v>
      </c>
      <c r="AS2058" s="121">
        <v>1200</v>
      </c>
      <c r="AT2058" s="121">
        <v>1200</v>
      </c>
      <c r="AU2058" s="121">
        <v>1200</v>
      </c>
      <c r="AV2058" s="121">
        <v>1200</v>
      </c>
      <c r="AW2058" s="121">
        <v>1200</v>
      </c>
      <c r="AX2058" s="122">
        <v>1200</v>
      </c>
    </row>
    <row r="2059" spans="1:50">
      <c r="A2059" s="212"/>
      <c r="B2059" s="215"/>
      <c r="C2059" s="206"/>
      <c r="D2059" s="52" t="s">
        <v>38</v>
      </c>
      <c r="E2059" s="86" t="str">
        <f>A2057&amp;"/"&amp;B2057&amp;"/"&amp;C2057&amp;"/"&amp;D2059</f>
        <v>Solar thermal power plants/Solar thermal power plants/Electricity only/S</v>
      </c>
      <c r="F2059" s="61" t="str">
        <f>A2057</f>
        <v>Solar thermal power plants</v>
      </c>
      <c r="G2059" s="61" t="str">
        <f>B2057</f>
        <v>Solar thermal power plants</v>
      </c>
      <c r="H2059" s="61" t="str">
        <f>C2057</f>
        <v>Electricity only</v>
      </c>
      <c r="I2059" s="84" t="str">
        <f t="shared" si="95"/>
        <v>S</v>
      </c>
      <c r="J2059" s="121">
        <v>1200</v>
      </c>
      <c r="K2059" s="121">
        <v>1200</v>
      </c>
      <c r="L2059" s="121">
        <v>1200</v>
      </c>
      <c r="M2059" s="121">
        <v>1200</v>
      </c>
      <c r="N2059" s="121">
        <v>1200</v>
      </c>
      <c r="O2059" s="121">
        <v>1200</v>
      </c>
      <c r="P2059" s="121">
        <v>1200</v>
      </c>
      <c r="Q2059" s="121">
        <v>1200</v>
      </c>
      <c r="R2059" s="121">
        <v>1200</v>
      </c>
      <c r="S2059" s="121">
        <v>1200</v>
      </c>
      <c r="T2059" s="121">
        <v>1200</v>
      </c>
      <c r="U2059" s="121">
        <v>1200</v>
      </c>
      <c r="V2059" s="121">
        <v>1200</v>
      </c>
      <c r="W2059" s="121">
        <v>1200</v>
      </c>
      <c r="X2059" s="121">
        <v>1200</v>
      </c>
      <c r="Y2059" s="121">
        <v>1200</v>
      </c>
      <c r="Z2059" s="121">
        <v>1200</v>
      </c>
      <c r="AA2059" s="121">
        <v>1200</v>
      </c>
      <c r="AB2059" s="121">
        <v>1200</v>
      </c>
      <c r="AC2059" s="121">
        <v>1200</v>
      </c>
      <c r="AD2059" s="121">
        <v>1200</v>
      </c>
      <c r="AE2059" s="121">
        <v>1200</v>
      </c>
      <c r="AF2059" s="121">
        <v>1200</v>
      </c>
      <c r="AG2059" s="121">
        <v>1200</v>
      </c>
      <c r="AH2059" s="121">
        <v>1200</v>
      </c>
      <c r="AI2059" s="121">
        <v>1200</v>
      </c>
      <c r="AJ2059" s="121">
        <v>1200</v>
      </c>
      <c r="AK2059" s="121">
        <v>1200</v>
      </c>
      <c r="AL2059" s="121">
        <v>1200</v>
      </c>
      <c r="AM2059" s="121">
        <v>1200</v>
      </c>
      <c r="AN2059" s="121">
        <v>1200</v>
      </c>
      <c r="AO2059" s="121">
        <v>1200</v>
      </c>
      <c r="AP2059" s="121">
        <v>1200</v>
      </c>
      <c r="AQ2059" s="121">
        <v>1200</v>
      </c>
      <c r="AR2059" s="121">
        <v>1200</v>
      </c>
      <c r="AS2059" s="121">
        <v>1200</v>
      </c>
      <c r="AT2059" s="121">
        <v>1200</v>
      </c>
      <c r="AU2059" s="121">
        <v>1200</v>
      </c>
      <c r="AV2059" s="121">
        <v>1200</v>
      </c>
      <c r="AW2059" s="121">
        <v>1200</v>
      </c>
      <c r="AX2059" s="122">
        <v>1200</v>
      </c>
    </row>
    <row r="2060" spans="1:50">
      <c r="A2060" s="213"/>
      <c r="B2060" s="218"/>
      <c r="C2060" s="210"/>
      <c r="D2060" s="93" t="s">
        <v>47</v>
      </c>
      <c r="E2060" s="73" t="str">
        <f>A2057&amp;"/"&amp;B2057&amp;"/"&amp;C2057&amp;"/"&amp;D2060</f>
        <v>Solar thermal power plants/Solar thermal power plants/Electricity only/XS</v>
      </c>
      <c r="F2060" s="91" t="str">
        <f>A2057</f>
        <v>Solar thermal power plants</v>
      </c>
      <c r="G2060" s="91" t="str">
        <f>B2057</f>
        <v>Solar thermal power plants</v>
      </c>
      <c r="H2060" s="91" t="str">
        <f>C2057</f>
        <v>Electricity only</v>
      </c>
      <c r="I2060" s="70" t="str">
        <f t="shared" si="95"/>
        <v>XS</v>
      </c>
      <c r="J2060" s="123">
        <v>1200</v>
      </c>
      <c r="K2060" s="123">
        <v>1200</v>
      </c>
      <c r="L2060" s="123">
        <v>1200</v>
      </c>
      <c r="M2060" s="123">
        <v>1200</v>
      </c>
      <c r="N2060" s="123">
        <v>1200</v>
      </c>
      <c r="O2060" s="123">
        <v>1200</v>
      </c>
      <c r="P2060" s="123">
        <v>1200</v>
      </c>
      <c r="Q2060" s="123">
        <v>1200</v>
      </c>
      <c r="R2060" s="123">
        <v>1200</v>
      </c>
      <c r="S2060" s="123">
        <v>1200</v>
      </c>
      <c r="T2060" s="123">
        <v>1200</v>
      </c>
      <c r="U2060" s="123">
        <v>1200</v>
      </c>
      <c r="V2060" s="123">
        <v>1200</v>
      </c>
      <c r="W2060" s="123">
        <v>1200</v>
      </c>
      <c r="X2060" s="123">
        <v>1200</v>
      </c>
      <c r="Y2060" s="123">
        <v>1200</v>
      </c>
      <c r="Z2060" s="123">
        <v>1200</v>
      </c>
      <c r="AA2060" s="123">
        <v>1200</v>
      </c>
      <c r="AB2060" s="123">
        <v>1200</v>
      </c>
      <c r="AC2060" s="123">
        <v>1200</v>
      </c>
      <c r="AD2060" s="123">
        <v>1200</v>
      </c>
      <c r="AE2060" s="123">
        <v>1200</v>
      </c>
      <c r="AF2060" s="123">
        <v>1200</v>
      </c>
      <c r="AG2060" s="123">
        <v>1200</v>
      </c>
      <c r="AH2060" s="123">
        <v>1200</v>
      </c>
      <c r="AI2060" s="123">
        <v>1200</v>
      </c>
      <c r="AJ2060" s="123">
        <v>1200</v>
      </c>
      <c r="AK2060" s="123">
        <v>1200</v>
      </c>
      <c r="AL2060" s="123">
        <v>1200</v>
      </c>
      <c r="AM2060" s="123">
        <v>1200</v>
      </c>
      <c r="AN2060" s="123">
        <v>1200</v>
      </c>
      <c r="AO2060" s="123">
        <v>1200</v>
      </c>
      <c r="AP2060" s="123">
        <v>1200</v>
      </c>
      <c r="AQ2060" s="123">
        <v>1200</v>
      </c>
      <c r="AR2060" s="123">
        <v>1200</v>
      </c>
      <c r="AS2060" s="123">
        <v>1200</v>
      </c>
      <c r="AT2060" s="123">
        <v>1200</v>
      </c>
      <c r="AU2060" s="123">
        <v>1200</v>
      </c>
      <c r="AV2060" s="123">
        <v>1200</v>
      </c>
      <c r="AW2060" s="123">
        <v>1200</v>
      </c>
      <c r="AX2060" s="124">
        <v>1200</v>
      </c>
    </row>
    <row r="2061" spans="1:50">
      <c r="A2061" s="211" t="s">
        <v>66</v>
      </c>
      <c r="B2061" s="214" t="s">
        <v>66</v>
      </c>
      <c r="C2061" s="209" t="s">
        <v>36</v>
      </c>
      <c r="D2061" s="67" t="s">
        <v>24</v>
      </c>
      <c r="E2061" s="87" t="str">
        <f>A2061&amp;"/"&amp;B2061&amp;"/"&amp;C2061&amp;"/"&amp;D2061</f>
        <v>Geothermal power plants/Geothermal power plants/Electricity only/L</v>
      </c>
      <c r="F2061" s="55" t="str">
        <f>A2061</f>
        <v>Geothermal power plants</v>
      </c>
      <c r="G2061" s="55" t="str">
        <f>B2061</f>
        <v>Geothermal power plants</v>
      </c>
      <c r="H2061" s="55" t="str">
        <f>C2061</f>
        <v>Electricity only</v>
      </c>
      <c r="I2061" s="85" t="str">
        <f t="shared" si="95"/>
        <v>L</v>
      </c>
      <c r="J2061" s="125">
        <v>4500</v>
      </c>
      <c r="K2061" s="125">
        <v>4500</v>
      </c>
      <c r="L2061" s="125">
        <v>4500</v>
      </c>
      <c r="M2061" s="125">
        <v>4500</v>
      </c>
      <c r="N2061" s="125">
        <v>4500</v>
      </c>
      <c r="O2061" s="125">
        <v>4500</v>
      </c>
      <c r="P2061" s="125">
        <v>4500</v>
      </c>
      <c r="Q2061" s="125">
        <v>4500</v>
      </c>
      <c r="R2061" s="125">
        <v>4500</v>
      </c>
      <c r="S2061" s="125">
        <v>4500</v>
      </c>
      <c r="T2061" s="125">
        <v>4500</v>
      </c>
      <c r="U2061" s="125">
        <v>4500</v>
      </c>
      <c r="V2061" s="125">
        <v>4500</v>
      </c>
      <c r="W2061" s="125">
        <v>4500</v>
      </c>
      <c r="X2061" s="125">
        <v>4500</v>
      </c>
      <c r="Y2061" s="125">
        <v>4500</v>
      </c>
      <c r="Z2061" s="125">
        <v>4500</v>
      </c>
      <c r="AA2061" s="125">
        <v>4500</v>
      </c>
      <c r="AB2061" s="125">
        <v>4500</v>
      </c>
      <c r="AC2061" s="125">
        <v>4500</v>
      </c>
      <c r="AD2061" s="125">
        <v>4500</v>
      </c>
      <c r="AE2061" s="125">
        <v>4500</v>
      </c>
      <c r="AF2061" s="125">
        <v>4500</v>
      </c>
      <c r="AG2061" s="125">
        <v>4500</v>
      </c>
      <c r="AH2061" s="125">
        <v>4500</v>
      </c>
      <c r="AI2061" s="125">
        <v>4500</v>
      </c>
      <c r="AJ2061" s="125">
        <v>4500</v>
      </c>
      <c r="AK2061" s="125">
        <v>4500</v>
      </c>
      <c r="AL2061" s="125">
        <v>4500</v>
      </c>
      <c r="AM2061" s="125">
        <v>4500</v>
      </c>
      <c r="AN2061" s="125">
        <v>4500</v>
      </c>
      <c r="AO2061" s="125">
        <v>4500</v>
      </c>
      <c r="AP2061" s="125">
        <v>4500</v>
      </c>
      <c r="AQ2061" s="125">
        <v>4500</v>
      </c>
      <c r="AR2061" s="125">
        <v>4500</v>
      </c>
      <c r="AS2061" s="125">
        <v>4500</v>
      </c>
      <c r="AT2061" s="125">
        <v>4500</v>
      </c>
      <c r="AU2061" s="125">
        <v>4500</v>
      </c>
      <c r="AV2061" s="125">
        <v>4500</v>
      </c>
      <c r="AW2061" s="125">
        <v>4500</v>
      </c>
      <c r="AX2061" s="126">
        <v>4500</v>
      </c>
    </row>
    <row r="2062" spans="1:50">
      <c r="A2062" s="212"/>
      <c r="B2062" s="215"/>
      <c r="C2062" s="206"/>
      <c r="D2062" s="52" t="s">
        <v>25</v>
      </c>
      <c r="E2062" s="86" t="str">
        <f>A2061&amp;"/"&amp;B2061&amp;"/"&amp;C2061&amp;"/"&amp;D2062</f>
        <v>Geothermal power plants/Geothermal power plants/Electricity only/M</v>
      </c>
      <c r="F2062" s="61" t="str">
        <f>A2061</f>
        <v>Geothermal power plants</v>
      </c>
      <c r="G2062" s="61" t="str">
        <f>B2061</f>
        <v>Geothermal power plants</v>
      </c>
      <c r="H2062" s="61" t="str">
        <f>C2061</f>
        <v>Electricity only</v>
      </c>
      <c r="I2062" s="84" t="str">
        <f t="shared" si="95"/>
        <v>M</v>
      </c>
      <c r="J2062" s="121">
        <v>3375</v>
      </c>
      <c r="K2062" s="121">
        <v>3375</v>
      </c>
      <c r="L2062" s="121">
        <v>3375</v>
      </c>
      <c r="M2062" s="121">
        <v>3375</v>
      </c>
      <c r="N2062" s="121">
        <v>3375</v>
      </c>
      <c r="O2062" s="121">
        <v>3375</v>
      </c>
      <c r="P2062" s="121">
        <v>3375</v>
      </c>
      <c r="Q2062" s="121">
        <v>3375</v>
      </c>
      <c r="R2062" s="121">
        <v>3375</v>
      </c>
      <c r="S2062" s="121">
        <v>3375</v>
      </c>
      <c r="T2062" s="121">
        <v>3375</v>
      </c>
      <c r="U2062" s="121">
        <v>3375</v>
      </c>
      <c r="V2062" s="121">
        <v>3375</v>
      </c>
      <c r="W2062" s="121">
        <v>3375</v>
      </c>
      <c r="X2062" s="121">
        <v>3375</v>
      </c>
      <c r="Y2062" s="121">
        <v>3375</v>
      </c>
      <c r="Z2062" s="121">
        <v>3375</v>
      </c>
      <c r="AA2062" s="121">
        <v>3375</v>
      </c>
      <c r="AB2062" s="121">
        <v>3375</v>
      </c>
      <c r="AC2062" s="121">
        <v>3375</v>
      </c>
      <c r="AD2062" s="121">
        <v>3375</v>
      </c>
      <c r="AE2062" s="121">
        <v>3375</v>
      </c>
      <c r="AF2062" s="121">
        <v>3375</v>
      </c>
      <c r="AG2062" s="121">
        <v>3375</v>
      </c>
      <c r="AH2062" s="121">
        <v>3375</v>
      </c>
      <c r="AI2062" s="121">
        <v>3375</v>
      </c>
      <c r="AJ2062" s="121">
        <v>3375</v>
      </c>
      <c r="AK2062" s="121">
        <v>3375</v>
      </c>
      <c r="AL2062" s="121">
        <v>3375</v>
      </c>
      <c r="AM2062" s="121">
        <v>3375</v>
      </c>
      <c r="AN2062" s="121">
        <v>3375</v>
      </c>
      <c r="AO2062" s="121">
        <v>3375</v>
      </c>
      <c r="AP2062" s="121">
        <v>3375</v>
      </c>
      <c r="AQ2062" s="121">
        <v>3375</v>
      </c>
      <c r="AR2062" s="121">
        <v>3375</v>
      </c>
      <c r="AS2062" s="121">
        <v>3375</v>
      </c>
      <c r="AT2062" s="121">
        <v>3375</v>
      </c>
      <c r="AU2062" s="121">
        <v>3375</v>
      </c>
      <c r="AV2062" s="121">
        <v>3375</v>
      </c>
      <c r="AW2062" s="121">
        <v>3375</v>
      </c>
      <c r="AX2062" s="122">
        <v>3375</v>
      </c>
    </row>
    <row r="2063" spans="1:50">
      <c r="A2063" s="213"/>
      <c r="B2063" s="218"/>
      <c r="C2063" s="210"/>
      <c r="D2063" s="93" t="s">
        <v>38</v>
      </c>
      <c r="E2063" s="73" t="str">
        <f>A2061&amp;"/"&amp;B2061&amp;"/"&amp;C2061&amp;"/"&amp;D2063</f>
        <v>Geothermal power plants/Geothermal power plants/Electricity only/S</v>
      </c>
      <c r="F2063" s="91" t="str">
        <f>A2061</f>
        <v>Geothermal power plants</v>
      </c>
      <c r="G2063" s="91" t="str">
        <f>B2061</f>
        <v>Geothermal power plants</v>
      </c>
      <c r="H2063" s="91" t="str">
        <f>C2061</f>
        <v>Electricity only</v>
      </c>
      <c r="I2063" s="70" t="str">
        <f t="shared" ref="I2063:I2077" si="96">D2063</f>
        <v>S</v>
      </c>
      <c r="J2063" s="123">
        <v>2531.25</v>
      </c>
      <c r="K2063" s="123">
        <v>2531.25</v>
      </c>
      <c r="L2063" s="123">
        <v>2531.25</v>
      </c>
      <c r="M2063" s="123">
        <v>2531.25</v>
      </c>
      <c r="N2063" s="123">
        <v>2531.25</v>
      </c>
      <c r="O2063" s="123">
        <v>2531.25</v>
      </c>
      <c r="P2063" s="123">
        <v>2531.25</v>
      </c>
      <c r="Q2063" s="123">
        <v>2531.25</v>
      </c>
      <c r="R2063" s="123">
        <v>2531.25</v>
      </c>
      <c r="S2063" s="123">
        <v>2531.25</v>
      </c>
      <c r="T2063" s="123">
        <v>2531.25</v>
      </c>
      <c r="U2063" s="123">
        <v>2531.25</v>
      </c>
      <c r="V2063" s="123">
        <v>2531.25</v>
      </c>
      <c r="W2063" s="123">
        <v>2531.25</v>
      </c>
      <c r="X2063" s="123">
        <v>2531.25</v>
      </c>
      <c r="Y2063" s="123">
        <v>2531.25</v>
      </c>
      <c r="Z2063" s="123">
        <v>2531.25</v>
      </c>
      <c r="AA2063" s="123">
        <v>2531.25</v>
      </c>
      <c r="AB2063" s="123">
        <v>2531.25</v>
      </c>
      <c r="AC2063" s="123">
        <v>2531.25</v>
      </c>
      <c r="AD2063" s="123">
        <v>2531.25</v>
      </c>
      <c r="AE2063" s="123">
        <v>2531.25</v>
      </c>
      <c r="AF2063" s="123">
        <v>2531.25</v>
      </c>
      <c r="AG2063" s="123">
        <v>2531.25</v>
      </c>
      <c r="AH2063" s="123">
        <v>2531.25</v>
      </c>
      <c r="AI2063" s="123">
        <v>2531.25</v>
      </c>
      <c r="AJ2063" s="123">
        <v>2531.25</v>
      </c>
      <c r="AK2063" s="123">
        <v>2531.25</v>
      </c>
      <c r="AL2063" s="123">
        <v>2531.25</v>
      </c>
      <c r="AM2063" s="123">
        <v>2531.25</v>
      </c>
      <c r="AN2063" s="123">
        <v>2531.25</v>
      </c>
      <c r="AO2063" s="123">
        <v>2531.25</v>
      </c>
      <c r="AP2063" s="123">
        <v>2531.25</v>
      </c>
      <c r="AQ2063" s="123">
        <v>2531.25</v>
      </c>
      <c r="AR2063" s="123">
        <v>2531.25</v>
      </c>
      <c r="AS2063" s="123">
        <v>2531.25</v>
      </c>
      <c r="AT2063" s="123">
        <v>2531.25</v>
      </c>
      <c r="AU2063" s="123">
        <v>2531.25</v>
      </c>
      <c r="AV2063" s="123">
        <v>2531.25</v>
      </c>
      <c r="AW2063" s="123">
        <v>2531.25</v>
      </c>
      <c r="AX2063" s="124">
        <v>2531.25</v>
      </c>
    </row>
    <row r="2064" spans="1:50">
      <c r="A2064" s="211" t="s">
        <v>67</v>
      </c>
      <c r="B2064" s="14" t="s">
        <v>68</v>
      </c>
      <c r="C2064" s="15" t="s">
        <v>36</v>
      </c>
      <c r="D2064" s="111" t="s">
        <v>25</v>
      </c>
      <c r="E2064" s="112" t="str">
        <f>A2064&amp;"/"&amp;B2064&amp;"/"&amp;C2064&amp;"/"&amp;D2064</f>
        <v>Tide, wave and ocean power plants/Tidal/Electricity only/M</v>
      </c>
      <c r="F2064" s="113" t="str">
        <f>A2064</f>
        <v>Tide, wave and ocean power plants</v>
      </c>
      <c r="G2064" s="113" t="str">
        <f>B2064</f>
        <v>Tidal</v>
      </c>
      <c r="H2064" s="113" t="str">
        <f>C2064</f>
        <v>Electricity only</v>
      </c>
      <c r="I2064" s="114" t="str">
        <f t="shared" si="96"/>
        <v>M</v>
      </c>
      <c r="J2064" s="131">
        <v>1750</v>
      </c>
      <c r="K2064" s="131">
        <v>1750</v>
      </c>
      <c r="L2064" s="131">
        <v>1750</v>
      </c>
      <c r="M2064" s="131">
        <v>1750</v>
      </c>
      <c r="N2064" s="131">
        <v>1750</v>
      </c>
      <c r="O2064" s="131">
        <v>1750</v>
      </c>
      <c r="P2064" s="131">
        <v>1750</v>
      </c>
      <c r="Q2064" s="131">
        <v>1750</v>
      </c>
      <c r="R2064" s="131">
        <v>1750</v>
      </c>
      <c r="S2064" s="131">
        <v>1750</v>
      </c>
      <c r="T2064" s="131">
        <v>1750</v>
      </c>
      <c r="U2064" s="131">
        <v>1750</v>
      </c>
      <c r="V2064" s="131">
        <v>1750</v>
      </c>
      <c r="W2064" s="131">
        <v>1750</v>
      </c>
      <c r="X2064" s="131">
        <v>1750</v>
      </c>
      <c r="Y2064" s="131">
        <v>1750</v>
      </c>
      <c r="Z2064" s="131">
        <v>1750</v>
      </c>
      <c r="AA2064" s="131">
        <v>1750</v>
      </c>
      <c r="AB2064" s="131">
        <v>1750</v>
      </c>
      <c r="AC2064" s="131">
        <v>1750</v>
      </c>
      <c r="AD2064" s="131">
        <v>1750</v>
      </c>
      <c r="AE2064" s="131">
        <v>1750</v>
      </c>
      <c r="AF2064" s="131">
        <v>1750</v>
      </c>
      <c r="AG2064" s="131">
        <v>1750</v>
      </c>
      <c r="AH2064" s="131">
        <v>1750</v>
      </c>
      <c r="AI2064" s="131">
        <v>1750</v>
      </c>
      <c r="AJ2064" s="131">
        <v>1750</v>
      </c>
      <c r="AK2064" s="131">
        <v>1750</v>
      </c>
      <c r="AL2064" s="131">
        <v>1750</v>
      </c>
      <c r="AM2064" s="131">
        <v>1750</v>
      </c>
      <c r="AN2064" s="131">
        <v>1750</v>
      </c>
      <c r="AO2064" s="131">
        <v>1750</v>
      </c>
      <c r="AP2064" s="131">
        <v>1750</v>
      </c>
      <c r="AQ2064" s="131">
        <v>1750</v>
      </c>
      <c r="AR2064" s="131">
        <v>1750</v>
      </c>
      <c r="AS2064" s="131">
        <v>1750</v>
      </c>
      <c r="AT2064" s="131">
        <v>1750</v>
      </c>
      <c r="AU2064" s="131">
        <v>1750</v>
      </c>
      <c r="AV2064" s="131">
        <v>1750</v>
      </c>
      <c r="AW2064" s="131">
        <v>1750</v>
      </c>
      <c r="AX2064" s="132">
        <v>1750</v>
      </c>
    </row>
    <row r="2065" spans="1:50">
      <c r="A2065" s="213"/>
      <c r="B2065" s="16" t="s">
        <v>69</v>
      </c>
      <c r="C2065" s="17" t="s">
        <v>36</v>
      </c>
      <c r="D2065" s="93" t="s">
        <v>25</v>
      </c>
      <c r="E2065" s="73" t="str">
        <f>A2064&amp;"/"&amp;B2065&amp;"/"&amp;C2065&amp;"/"&amp;D2065</f>
        <v>Tide, wave and ocean power plants/Wave/Electricity only/M</v>
      </c>
      <c r="F2065" s="91" t="str">
        <f>A2064</f>
        <v>Tide, wave and ocean power plants</v>
      </c>
      <c r="G2065" s="91" t="str">
        <f>B2065</f>
        <v>Wave</v>
      </c>
      <c r="H2065" s="91" t="str">
        <f>C2065</f>
        <v>Electricity only</v>
      </c>
      <c r="I2065" s="70" t="str">
        <f t="shared" si="96"/>
        <v>M</v>
      </c>
      <c r="J2065" s="123">
        <v>5000</v>
      </c>
      <c r="K2065" s="123">
        <v>5000</v>
      </c>
      <c r="L2065" s="123">
        <v>5000</v>
      </c>
      <c r="M2065" s="123">
        <v>5000</v>
      </c>
      <c r="N2065" s="123">
        <v>5000</v>
      </c>
      <c r="O2065" s="123">
        <v>5000</v>
      </c>
      <c r="P2065" s="123">
        <v>5000</v>
      </c>
      <c r="Q2065" s="123">
        <v>5000</v>
      </c>
      <c r="R2065" s="123">
        <v>5000</v>
      </c>
      <c r="S2065" s="123">
        <v>5000</v>
      </c>
      <c r="T2065" s="123">
        <v>5000</v>
      </c>
      <c r="U2065" s="123">
        <v>5000</v>
      </c>
      <c r="V2065" s="123">
        <v>5000</v>
      </c>
      <c r="W2065" s="123">
        <v>5000</v>
      </c>
      <c r="X2065" s="123">
        <v>5000</v>
      </c>
      <c r="Y2065" s="123">
        <v>5000</v>
      </c>
      <c r="Z2065" s="123">
        <v>5000</v>
      </c>
      <c r="AA2065" s="123">
        <v>5000</v>
      </c>
      <c r="AB2065" s="123">
        <v>5000</v>
      </c>
      <c r="AC2065" s="123">
        <v>5000</v>
      </c>
      <c r="AD2065" s="123">
        <v>5000</v>
      </c>
      <c r="AE2065" s="123">
        <v>5000</v>
      </c>
      <c r="AF2065" s="123">
        <v>5000</v>
      </c>
      <c r="AG2065" s="123">
        <v>5000</v>
      </c>
      <c r="AH2065" s="123">
        <v>5000</v>
      </c>
      <c r="AI2065" s="123">
        <v>5000</v>
      </c>
      <c r="AJ2065" s="123">
        <v>5000</v>
      </c>
      <c r="AK2065" s="123">
        <v>5000</v>
      </c>
      <c r="AL2065" s="123">
        <v>5000</v>
      </c>
      <c r="AM2065" s="123">
        <v>5000</v>
      </c>
      <c r="AN2065" s="123">
        <v>5000</v>
      </c>
      <c r="AO2065" s="123">
        <v>5000</v>
      </c>
      <c r="AP2065" s="123">
        <v>5000</v>
      </c>
      <c r="AQ2065" s="123">
        <v>5000</v>
      </c>
      <c r="AR2065" s="123">
        <v>5000</v>
      </c>
      <c r="AS2065" s="123">
        <v>5000</v>
      </c>
      <c r="AT2065" s="123">
        <v>5000</v>
      </c>
      <c r="AU2065" s="123">
        <v>5000</v>
      </c>
      <c r="AV2065" s="123">
        <v>5000</v>
      </c>
      <c r="AW2065" s="123">
        <v>5000</v>
      </c>
      <c r="AX2065" s="124">
        <v>5000</v>
      </c>
    </row>
    <row r="2066" spans="1:50">
      <c r="A2066" s="211" t="s">
        <v>70</v>
      </c>
      <c r="B2066" s="214" t="s">
        <v>71</v>
      </c>
      <c r="C2066" s="209" t="s">
        <v>36</v>
      </c>
      <c r="D2066" s="67" t="s">
        <v>24</v>
      </c>
      <c r="E2066" s="87" t="str">
        <f>A2066&amp;"/"&amp;B2066&amp;"/"&amp;C2066&amp;"/"&amp;D2066</f>
        <v>Hydro plants/Run-of-river/Electricity only/L</v>
      </c>
      <c r="F2066" s="55" t="str">
        <f>A2066</f>
        <v>Hydro plants</v>
      </c>
      <c r="G2066" s="55" t="str">
        <f>B2066</f>
        <v>Run-of-river</v>
      </c>
      <c r="H2066" s="55" t="str">
        <f>C2066</f>
        <v>Electricity only</v>
      </c>
      <c r="I2066" s="85" t="str">
        <f t="shared" si="96"/>
        <v>L</v>
      </c>
      <c r="J2066" s="125">
        <v>4200</v>
      </c>
      <c r="K2066" s="125">
        <v>4200</v>
      </c>
      <c r="L2066" s="125">
        <v>4200</v>
      </c>
      <c r="M2066" s="125">
        <v>4200</v>
      </c>
      <c r="N2066" s="125">
        <v>4200</v>
      </c>
      <c r="O2066" s="125">
        <v>4200</v>
      </c>
      <c r="P2066" s="125">
        <v>4200</v>
      </c>
      <c r="Q2066" s="125">
        <v>4200</v>
      </c>
      <c r="R2066" s="125">
        <v>4200</v>
      </c>
      <c r="S2066" s="125">
        <v>4200</v>
      </c>
      <c r="T2066" s="125">
        <v>4200</v>
      </c>
      <c r="U2066" s="125">
        <v>4200</v>
      </c>
      <c r="V2066" s="125">
        <v>4200</v>
      </c>
      <c r="W2066" s="125">
        <v>4200</v>
      </c>
      <c r="X2066" s="125">
        <v>4200</v>
      </c>
      <c r="Y2066" s="125">
        <v>4200</v>
      </c>
      <c r="Z2066" s="125">
        <v>4200</v>
      </c>
      <c r="AA2066" s="125">
        <v>4200</v>
      </c>
      <c r="AB2066" s="125">
        <v>4200</v>
      </c>
      <c r="AC2066" s="125">
        <v>4200</v>
      </c>
      <c r="AD2066" s="125">
        <v>4200</v>
      </c>
      <c r="AE2066" s="125">
        <v>4200</v>
      </c>
      <c r="AF2066" s="125">
        <v>4200</v>
      </c>
      <c r="AG2066" s="125">
        <v>4200</v>
      </c>
      <c r="AH2066" s="125">
        <v>4200</v>
      </c>
      <c r="AI2066" s="125">
        <v>4200</v>
      </c>
      <c r="AJ2066" s="125">
        <v>4200</v>
      </c>
      <c r="AK2066" s="125">
        <v>4200</v>
      </c>
      <c r="AL2066" s="125">
        <v>4200</v>
      </c>
      <c r="AM2066" s="125">
        <v>4200</v>
      </c>
      <c r="AN2066" s="125">
        <v>4200</v>
      </c>
      <c r="AO2066" s="125">
        <v>4200</v>
      </c>
      <c r="AP2066" s="125">
        <v>4200</v>
      </c>
      <c r="AQ2066" s="125">
        <v>4200</v>
      </c>
      <c r="AR2066" s="125">
        <v>4200</v>
      </c>
      <c r="AS2066" s="125">
        <v>4200</v>
      </c>
      <c r="AT2066" s="125">
        <v>4200</v>
      </c>
      <c r="AU2066" s="125">
        <v>4200</v>
      </c>
      <c r="AV2066" s="125">
        <v>4200</v>
      </c>
      <c r="AW2066" s="125">
        <v>4200</v>
      </c>
      <c r="AX2066" s="126">
        <v>4200</v>
      </c>
    </row>
    <row r="2067" spans="1:50">
      <c r="A2067" s="212"/>
      <c r="B2067" s="215"/>
      <c r="C2067" s="206"/>
      <c r="D2067" s="52" t="s">
        <v>25</v>
      </c>
      <c r="E2067" s="86" t="str">
        <f>A2066&amp;"/"&amp;B2066&amp;"/"&amp;C2066&amp;"/"&amp;D2067</f>
        <v>Hydro plants/Run-of-river/Electricity only/M</v>
      </c>
      <c r="F2067" s="61" t="str">
        <f>A2066</f>
        <v>Hydro plants</v>
      </c>
      <c r="G2067" s="61" t="str">
        <f>B2066</f>
        <v>Run-of-river</v>
      </c>
      <c r="H2067" s="61" t="str">
        <f>C2066</f>
        <v>Electricity only</v>
      </c>
      <c r="I2067" s="84" t="str">
        <f t="shared" si="96"/>
        <v>M</v>
      </c>
      <c r="J2067" s="121">
        <v>3990</v>
      </c>
      <c r="K2067" s="121">
        <v>3990</v>
      </c>
      <c r="L2067" s="121">
        <v>3990</v>
      </c>
      <c r="M2067" s="121">
        <v>3990</v>
      </c>
      <c r="N2067" s="121">
        <v>3990</v>
      </c>
      <c r="O2067" s="121">
        <v>3990</v>
      </c>
      <c r="P2067" s="121">
        <v>3990</v>
      </c>
      <c r="Q2067" s="121">
        <v>3990</v>
      </c>
      <c r="R2067" s="121">
        <v>3990</v>
      </c>
      <c r="S2067" s="121">
        <v>3990</v>
      </c>
      <c r="T2067" s="121">
        <v>3990</v>
      </c>
      <c r="U2067" s="121">
        <v>3990</v>
      </c>
      <c r="V2067" s="121">
        <v>3990</v>
      </c>
      <c r="W2067" s="121">
        <v>3990</v>
      </c>
      <c r="X2067" s="121">
        <v>3990</v>
      </c>
      <c r="Y2067" s="121">
        <v>3990</v>
      </c>
      <c r="Z2067" s="121">
        <v>3990</v>
      </c>
      <c r="AA2067" s="121">
        <v>3990</v>
      </c>
      <c r="AB2067" s="121">
        <v>3990</v>
      </c>
      <c r="AC2067" s="121">
        <v>3990</v>
      </c>
      <c r="AD2067" s="121">
        <v>3990</v>
      </c>
      <c r="AE2067" s="121">
        <v>3990</v>
      </c>
      <c r="AF2067" s="121">
        <v>3990</v>
      </c>
      <c r="AG2067" s="121">
        <v>3990</v>
      </c>
      <c r="AH2067" s="121">
        <v>3990</v>
      </c>
      <c r="AI2067" s="121">
        <v>3990</v>
      </c>
      <c r="AJ2067" s="121">
        <v>3990</v>
      </c>
      <c r="AK2067" s="121">
        <v>3990</v>
      </c>
      <c r="AL2067" s="121">
        <v>3990</v>
      </c>
      <c r="AM2067" s="121">
        <v>3990</v>
      </c>
      <c r="AN2067" s="121">
        <v>3990</v>
      </c>
      <c r="AO2067" s="121">
        <v>3990</v>
      </c>
      <c r="AP2067" s="121">
        <v>3990</v>
      </c>
      <c r="AQ2067" s="121">
        <v>3990</v>
      </c>
      <c r="AR2067" s="121">
        <v>3990</v>
      </c>
      <c r="AS2067" s="121">
        <v>3990</v>
      </c>
      <c r="AT2067" s="121">
        <v>3990</v>
      </c>
      <c r="AU2067" s="121">
        <v>3990</v>
      </c>
      <c r="AV2067" s="121">
        <v>3990</v>
      </c>
      <c r="AW2067" s="121">
        <v>3990</v>
      </c>
      <c r="AX2067" s="122">
        <v>3990</v>
      </c>
    </row>
    <row r="2068" spans="1:50">
      <c r="A2068" s="212"/>
      <c r="B2068" s="215"/>
      <c r="C2068" s="206"/>
      <c r="D2068" s="52" t="s">
        <v>38</v>
      </c>
      <c r="E2068" s="86" t="str">
        <f>A2066&amp;"/"&amp;B2066&amp;"/"&amp;C2066&amp;"/"&amp;D2068</f>
        <v>Hydro plants/Run-of-river/Electricity only/S</v>
      </c>
      <c r="F2068" s="61" t="str">
        <f>A2066</f>
        <v>Hydro plants</v>
      </c>
      <c r="G2068" s="61" t="str">
        <f>B2066</f>
        <v>Run-of-river</v>
      </c>
      <c r="H2068" s="61" t="str">
        <f>C2066</f>
        <v>Electricity only</v>
      </c>
      <c r="I2068" s="84" t="str">
        <f t="shared" si="96"/>
        <v>S</v>
      </c>
      <c r="J2068" s="121">
        <v>3780</v>
      </c>
      <c r="K2068" s="121">
        <v>3780</v>
      </c>
      <c r="L2068" s="121">
        <v>3780</v>
      </c>
      <c r="M2068" s="121">
        <v>3780</v>
      </c>
      <c r="N2068" s="121">
        <v>3780</v>
      </c>
      <c r="O2068" s="121">
        <v>3780</v>
      </c>
      <c r="P2068" s="121">
        <v>3780</v>
      </c>
      <c r="Q2068" s="121">
        <v>3780</v>
      </c>
      <c r="R2068" s="121">
        <v>3780</v>
      </c>
      <c r="S2068" s="121">
        <v>3780</v>
      </c>
      <c r="T2068" s="121">
        <v>3780</v>
      </c>
      <c r="U2068" s="121">
        <v>3780</v>
      </c>
      <c r="V2068" s="121">
        <v>3780</v>
      </c>
      <c r="W2068" s="121">
        <v>3780</v>
      </c>
      <c r="X2068" s="121">
        <v>3780</v>
      </c>
      <c r="Y2068" s="121">
        <v>3780</v>
      </c>
      <c r="Z2068" s="121">
        <v>3780</v>
      </c>
      <c r="AA2068" s="121">
        <v>3780</v>
      </c>
      <c r="AB2068" s="121">
        <v>3780</v>
      </c>
      <c r="AC2068" s="121">
        <v>3780</v>
      </c>
      <c r="AD2068" s="121">
        <v>3780</v>
      </c>
      <c r="AE2068" s="121">
        <v>3780</v>
      </c>
      <c r="AF2068" s="121">
        <v>3780</v>
      </c>
      <c r="AG2068" s="121">
        <v>3780</v>
      </c>
      <c r="AH2068" s="121">
        <v>3780</v>
      </c>
      <c r="AI2068" s="121">
        <v>3780</v>
      </c>
      <c r="AJ2068" s="121">
        <v>3780</v>
      </c>
      <c r="AK2068" s="121">
        <v>3780</v>
      </c>
      <c r="AL2068" s="121">
        <v>3780</v>
      </c>
      <c r="AM2068" s="121">
        <v>3780</v>
      </c>
      <c r="AN2068" s="121">
        <v>3780</v>
      </c>
      <c r="AO2068" s="121">
        <v>3780</v>
      </c>
      <c r="AP2068" s="121">
        <v>3780</v>
      </c>
      <c r="AQ2068" s="121">
        <v>3780</v>
      </c>
      <c r="AR2068" s="121">
        <v>3780</v>
      </c>
      <c r="AS2068" s="121">
        <v>3780</v>
      </c>
      <c r="AT2068" s="121">
        <v>3780</v>
      </c>
      <c r="AU2068" s="121">
        <v>3780</v>
      </c>
      <c r="AV2068" s="121">
        <v>3780</v>
      </c>
      <c r="AW2068" s="121">
        <v>3780</v>
      </c>
      <c r="AX2068" s="122">
        <v>3780</v>
      </c>
    </row>
    <row r="2069" spans="1:50">
      <c r="A2069" s="212"/>
      <c r="B2069" s="224"/>
      <c r="C2069" s="216"/>
      <c r="D2069" s="106" t="s">
        <v>47</v>
      </c>
      <c r="E2069" s="107" t="str">
        <f>A2066&amp;"/"&amp;B2066&amp;"/"&amp;C2066&amp;"/"&amp;D2069</f>
        <v>Hydro plants/Run-of-river/Electricity only/XS</v>
      </c>
      <c r="F2069" s="108" t="str">
        <f>A2066</f>
        <v>Hydro plants</v>
      </c>
      <c r="G2069" s="108" t="str">
        <f>B2066</f>
        <v>Run-of-river</v>
      </c>
      <c r="H2069" s="108" t="str">
        <f>C2066</f>
        <v>Electricity only</v>
      </c>
      <c r="I2069" s="109" t="str">
        <f t="shared" si="96"/>
        <v>XS</v>
      </c>
      <c r="J2069" s="129">
        <v>2940</v>
      </c>
      <c r="K2069" s="129">
        <v>2940</v>
      </c>
      <c r="L2069" s="129">
        <v>2940</v>
      </c>
      <c r="M2069" s="129">
        <v>2940</v>
      </c>
      <c r="N2069" s="129">
        <v>2940</v>
      </c>
      <c r="O2069" s="129">
        <v>2940</v>
      </c>
      <c r="P2069" s="129">
        <v>2940</v>
      </c>
      <c r="Q2069" s="129">
        <v>2940</v>
      </c>
      <c r="R2069" s="129">
        <v>2940</v>
      </c>
      <c r="S2069" s="129">
        <v>2940</v>
      </c>
      <c r="T2069" s="129">
        <v>2940</v>
      </c>
      <c r="U2069" s="129">
        <v>2940</v>
      </c>
      <c r="V2069" s="129">
        <v>2940</v>
      </c>
      <c r="W2069" s="129">
        <v>2940</v>
      </c>
      <c r="X2069" s="129">
        <v>2940</v>
      </c>
      <c r="Y2069" s="129">
        <v>2940</v>
      </c>
      <c r="Z2069" s="129">
        <v>2940</v>
      </c>
      <c r="AA2069" s="129">
        <v>2940</v>
      </c>
      <c r="AB2069" s="129">
        <v>2940</v>
      </c>
      <c r="AC2069" s="129">
        <v>2940</v>
      </c>
      <c r="AD2069" s="129">
        <v>2940</v>
      </c>
      <c r="AE2069" s="129">
        <v>2940</v>
      </c>
      <c r="AF2069" s="129">
        <v>2940</v>
      </c>
      <c r="AG2069" s="129">
        <v>2940</v>
      </c>
      <c r="AH2069" s="129">
        <v>2940</v>
      </c>
      <c r="AI2069" s="129">
        <v>2940</v>
      </c>
      <c r="AJ2069" s="129">
        <v>2940</v>
      </c>
      <c r="AK2069" s="129">
        <v>2940</v>
      </c>
      <c r="AL2069" s="129">
        <v>2940</v>
      </c>
      <c r="AM2069" s="129">
        <v>2940</v>
      </c>
      <c r="AN2069" s="129">
        <v>2940</v>
      </c>
      <c r="AO2069" s="129">
        <v>2940</v>
      </c>
      <c r="AP2069" s="129">
        <v>2940</v>
      </c>
      <c r="AQ2069" s="129">
        <v>2940</v>
      </c>
      <c r="AR2069" s="129">
        <v>2940</v>
      </c>
      <c r="AS2069" s="129">
        <v>2940</v>
      </c>
      <c r="AT2069" s="129">
        <v>2940</v>
      </c>
      <c r="AU2069" s="129">
        <v>2940</v>
      </c>
      <c r="AV2069" s="129">
        <v>2940</v>
      </c>
      <c r="AW2069" s="129">
        <v>2940</v>
      </c>
      <c r="AX2069" s="130">
        <v>2940</v>
      </c>
    </row>
    <row r="2070" spans="1:50">
      <c r="A2070" s="212"/>
      <c r="B2070" s="215" t="s">
        <v>72</v>
      </c>
      <c r="C2070" s="206" t="s">
        <v>36</v>
      </c>
      <c r="D2070" s="52" t="s">
        <v>24</v>
      </c>
      <c r="E2070" s="86" t="str">
        <f>A2066&amp;"/"&amp;B2070&amp;"/"&amp;C2070&amp;"/"&amp;D2070</f>
        <v>Hydro plants/Reservoirs (dams)/Electricity only/L</v>
      </c>
      <c r="F2070" s="61" t="str">
        <f>A2066</f>
        <v>Hydro plants</v>
      </c>
      <c r="G2070" s="61" t="str">
        <f>B2070</f>
        <v>Reservoirs (dams)</v>
      </c>
      <c r="H2070" s="61" t="str">
        <f>C2070</f>
        <v>Electricity only</v>
      </c>
      <c r="I2070" s="84" t="str">
        <f t="shared" si="96"/>
        <v>L</v>
      </c>
      <c r="J2070" s="121">
        <v>500</v>
      </c>
      <c r="K2070" s="121">
        <v>500</v>
      </c>
      <c r="L2070" s="121">
        <v>500</v>
      </c>
      <c r="M2070" s="121">
        <v>500</v>
      </c>
      <c r="N2070" s="121">
        <v>500</v>
      </c>
      <c r="O2070" s="121">
        <v>500</v>
      </c>
      <c r="P2070" s="121">
        <v>500</v>
      </c>
      <c r="Q2070" s="121">
        <v>500</v>
      </c>
      <c r="R2070" s="121">
        <v>500</v>
      </c>
      <c r="S2070" s="121">
        <v>500</v>
      </c>
      <c r="T2070" s="121">
        <v>500</v>
      </c>
      <c r="U2070" s="121">
        <v>500</v>
      </c>
      <c r="V2070" s="121">
        <v>500</v>
      </c>
      <c r="W2070" s="121">
        <v>500</v>
      </c>
      <c r="X2070" s="121">
        <v>500</v>
      </c>
      <c r="Y2070" s="121">
        <v>500</v>
      </c>
      <c r="Z2070" s="121">
        <v>500</v>
      </c>
      <c r="AA2070" s="121">
        <v>500</v>
      </c>
      <c r="AB2070" s="121">
        <v>500</v>
      </c>
      <c r="AC2070" s="121">
        <v>500</v>
      </c>
      <c r="AD2070" s="121">
        <v>500</v>
      </c>
      <c r="AE2070" s="121">
        <v>500</v>
      </c>
      <c r="AF2070" s="121">
        <v>500</v>
      </c>
      <c r="AG2070" s="121">
        <v>500</v>
      </c>
      <c r="AH2070" s="121">
        <v>500</v>
      </c>
      <c r="AI2070" s="121">
        <v>500</v>
      </c>
      <c r="AJ2070" s="121">
        <v>500</v>
      </c>
      <c r="AK2070" s="121">
        <v>500</v>
      </c>
      <c r="AL2070" s="121">
        <v>500</v>
      </c>
      <c r="AM2070" s="121">
        <v>500</v>
      </c>
      <c r="AN2070" s="121">
        <v>500</v>
      </c>
      <c r="AO2070" s="121">
        <v>500</v>
      </c>
      <c r="AP2070" s="121">
        <v>500</v>
      </c>
      <c r="AQ2070" s="121">
        <v>500</v>
      </c>
      <c r="AR2070" s="121">
        <v>500</v>
      </c>
      <c r="AS2070" s="121">
        <v>500</v>
      </c>
      <c r="AT2070" s="121">
        <v>500</v>
      </c>
      <c r="AU2070" s="121">
        <v>500</v>
      </c>
      <c r="AV2070" s="121">
        <v>500</v>
      </c>
      <c r="AW2070" s="121">
        <v>500</v>
      </c>
      <c r="AX2070" s="122">
        <v>500</v>
      </c>
    </row>
    <row r="2071" spans="1:50">
      <c r="A2071" s="212"/>
      <c r="B2071" s="215"/>
      <c r="C2071" s="206"/>
      <c r="D2071" s="52" t="s">
        <v>25</v>
      </c>
      <c r="E2071" s="86" t="str">
        <f>A2066&amp;"/"&amp;B2070&amp;"/"&amp;C2070&amp;"/"&amp;D2071</f>
        <v>Hydro plants/Reservoirs (dams)/Electricity only/M</v>
      </c>
      <c r="F2071" s="61" t="str">
        <f>A2066</f>
        <v>Hydro plants</v>
      </c>
      <c r="G2071" s="61" t="str">
        <f>B2070</f>
        <v>Reservoirs (dams)</v>
      </c>
      <c r="H2071" s="61" t="str">
        <f>C2070</f>
        <v>Electricity only</v>
      </c>
      <c r="I2071" s="84" t="str">
        <f t="shared" si="96"/>
        <v>M</v>
      </c>
      <c r="J2071" s="121">
        <v>400</v>
      </c>
      <c r="K2071" s="121">
        <v>400</v>
      </c>
      <c r="L2071" s="121">
        <v>400</v>
      </c>
      <c r="M2071" s="121">
        <v>400</v>
      </c>
      <c r="N2071" s="121">
        <v>400</v>
      </c>
      <c r="O2071" s="121">
        <v>400</v>
      </c>
      <c r="P2071" s="121">
        <v>400</v>
      </c>
      <c r="Q2071" s="121">
        <v>400</v>
      </c>
      <c r="R2071" s="121">
        <v>400</v>
      </c>
      <c r="S2071" s="121">
        <v>400</v>
      </c>
      <c r="T2071" s="121">
        <v>400</v>
      </c>
      <c r="U2071" s="121">
        <v>400</v>
      </c>
      <c r="V2071" s="121">
        <v>400</v>
      </c>
      <c r="W2071" s="121">
        <v>400</v>
      </c>
      <c r="X2071" s="121">
        <v>400</v>
      </c>
      <c r="Y2071" s="121">
        <v>400</v>
      </c>
      <c r="Z2071" s="121">
        <v>400</v>
      </c>
      <c r="AA2071" s="121">
        <v>400</v>
      </c>
      <c r="AB2071" s="121">
        <v>400</v>
      </c>
      <c r="AC2071" s="121">
        <v>400</v>
      </c>
      <c r="AD2071" s="121">
        <v>400</v>
      </c>
      <c r="AE2071" s="121">
        <v>400</v>
      </c>
      <c r="AF2071" s="121">
        <v>400</v>
      </c>
      <c r="AG2071" s="121">
        <v>400</v>
      </c>
      <c r="AH2071" s="121">
        <v>400</v>
      </c>
      <c r="AI2071" s="121">
        <v>400</v>
      </c>
      <c r="AJ2071" s="121">
        <v>400</v>
      </c>
      <c r="AK2071" s="121">
        <v>400</v>
      </c>
      <c r="AL2071" s="121">
        <v>400</v>
      </c>
      <c r="AM2071" s="121">
        <v>400</v>
      </c>
      <c r="AN2071" s="121">
        <v>400</v>
      </c>
      <c r="AO2071" s="121">
        <v>400</v>
      </c>
      <c r="AP2071" s="121">
        <v>400</v>
      </c>
      <c r="AQ2071" s="121">
        <v>400</v>
      </c>
      <c r="AR2071" s="121">
        <v>400</v>
      </c>
      <c r="AS2071" s="121">
        <v>400</v>
      </c>
      <c r="AT2071" s="121">
        <v>400</v>
      </c>
      <c r="AU2071" s="121">
        <v>400</v>
      </c>
      <c r="AV2071" s="121">
        <v>400</v>
      </c>
      <c r="AW2071" s="121">
        <v>400</v>
      </c>
      <c r="AX2071" s="122">
        <v>400</v>
      </c>
    </row>
    <row r="2072" spans="1:50">
      <c r="A2072" s="212"/>
      <c r="B2072" s="215"/>
      <c r="C2072" s="206"/>
      <c r="D2072" s="52" t="s">
        <v>38</v>
      </c>
      <c r="E2072" s="86" t="str">
        <f>A2066&amp;"/"&amp;B2070&amp;"/"&amp;C2070&amp;"/"&amp;D2072</f>
        <v>Hydro plants/Reservoirs (dams)/Electricity only/S</v>
      </c>
      <c r="F2072" s="61" t="str">
        <f>A2066</f>
        <v>Hydro plants</v>
      </c>
      <c r="G2072" s="61" t="str">
        <f>B2070</f>
        <v>Reservoirs (dams)</v>
      </c>
      <c r="H2072" s="61" t="str">
        <f>C2070</f>
        <v>Electricity only</v>
      </c>
      <c r="I2072" s="84" t="str">
        <f t="shared" si="96"/>
        <v>S</v>
      </c>
      <c r="J2072" s="121">
        <v>300</v>
      </c>
      <c r="K2072" s="121">
        <v>300</v>
      </c>
      <c r="L2072" s="121">
        <v>300</v>
      </c>
      <c r="M2072" s="121">
        <v>300</v>
      </c>
      <c r="N2072" s="121">
        <v>300</v>
      </c>
      <c r="O2072" s="121">
        <v>300</v>
      </c>
      <c r="P2072" s="121">
        <v>300</v>
      </c>
      <c r="Q2072" s="121">
        <v>300</v>
      </c>
      <c r="R2072" s="121">
        <v>300</v>
      </c>
      <c r="S2072" s="121">
        <v>300</v>
      </c>
      <c r="T2072" s="121">
        <v>300</v>
      </c>
      <c r="U2072" s="121">
        <v>300</v>
      </c>
      <c r="V2072" s="121">
        <v>300</v>
      </c>
      <c r="W2072" s="121">
        <v>300</v>
      </c>
      <c r="X2072" s="121">
        <v>300</v>
      </c>
      <c r="Y2072" s="121">
        <v>300</v>
      </c>
      <c r="Z2072" s="121">
        <v>300</v>
      </c>
      <c r="AA2072" s="121">
        <v>300</v>
      </c>
      <c r="AB2072" s="121">
        <v>300</v>
      </c>
      <c r="AC2072" s="121">
        <v>300</v>
      </c>
      <c r="AD2072" s="121">
        <v>300</v>
      </c>
      <c r="AE2072" s="121">
        <v>300</v>
      </c>
      <c r="AF2072" s="121">
        <v>300</v>
      </c>
      <c r="AG2072" s="121">
        <v>300</v>
      </c>
      <c r="AH2072" s="121">
        <v>300</v>
      </c>
      <c r="AI2072" s="121">
        <v>300</v>
      </c>
      <c r="AJ2072" s="121">
        <v>300</v>
      </c>
      <c r="AK2072" s="121">
        <v>300</v>
      </c>
      <c r="AL2072" s="121">
        <v>300</v>
      </c>
      <c r="AM2072" s="121">
        <v>300</v>
      </c>
      <c r="AN2072" s="121">
        <v>300</v>
      </c>
      <c r="AO2072" s="121">
        <v>300</v>
      </c>
      <c r="AP2072" s="121">
        <v>300</v>
      </c>
      <c r="AQ2072" s="121">
        <v>300</v>
      </c>
      <c r="AR2072" s="121">
        <v>300</v>
      </c>
      <c r="AS2072" s="121">
        <v>300</v>
      </c>
      <c r="AT2072" s="121">
        <v>300</v>
      </c>
      <c r="AU2072" s="121">
        <v>300</v>
      </c>
      <c r="AV2072" s="121">
        <v>300</v>
      </c>
      <c r="AW2072" s="121">
        <v>300</v>
      </c>
      <c r="AX2072" s="122">
        <v>300</v>
      </c>
    </row>
    <row r="2073" spans="1:50">
      <c r="A2073" s="213"/>
      <c r="B2073" s="218"/>
      <c r="C2073" s="210"/>
      <c r="D2073" s="93" t="s">
        <v>47</v>
      </c>
      <c r="E2073" s="73" t="str">
        <f>A2066&amp;"/"&amp;B2070&amp;"/"&amp;C2070&amp;"/"&amp;D2073</f>
        <v>Hydro plants/Reservoirs (dams)/Electricity only/XS</v>
      </c>
      <c r="F2073" s="91" t="str">
        <f>A2066</f>
        <v>Hydro plants</v>
      </c>
      <c r="G2073" s="91" t="str">
        <f>B2070</f>
        <v>Reservoirs (dams)</v>
      </c>
      <c r="H2073" s="91" t="str">
        <f>C2070</f>
        <v>Electricity only</v>
      </c>
      <c r="I2073" s="70" t="str">
        <f t="shared" si="96"/>
        <v>XS</v>
      </c>
      <c r="J2073" s="123">
        <v>200</v>
      </c>
      <c r="K2073" s="123">
        <v>200</v>
      </c>
      <c r="L2073" s="123">
        <v>200</v>
      </c>
      <c r="M2073" s="123">
        <v>200</v>
      </c>
      <c r="N2073" s="123">
        <v>200</v>
      </c>
      <c r="O2073" s="123">
        <v>200</v>
      </c>
      <c r="P2073" s="123">
        <v>200</v>
      </c>
      <c r="Q2073" s="123">
        <v>200</v>
      </c>
      <c r="R2073" s="123">
        <v>200</v>
      </c>
      <c r="S2073" s="123">
        <v>200</v>
      </c>
      <c r="T2073" s="123">
        <v>200</v>
      </c>
      <c r="U2073" s="123">
        <v>200</v>
      </c>
      <c r="V2073" s="123">
        <v>200</v>
      </c>
      <c r="W2073" s="123">
        <v>200</v>
      </c>
      <c r="X2073" s="123">
        <v>200</v>
      </c>
      <c r="Y2073" s="123">
        <v>200</v>
      </c>
      <c r="Z2073" s="123">
        <v>200</v>
      </c>
      <c r="AA2073" s="123">
        <v>200</v>
      </c>
      <c r="AB2073" s="123">
        <v>200</v>
      </c>
      <c r="AC2073" s="123">
        <v>200</v>
      </c>
      <c r="AD2073" s="123">
        <v>200</v>
      </c>
      <c r="AE2073" s="123">
        <v>200</v>
      </c>
      <c r="AF2073" s="123">
        <v>200</v>
      </c>
      <c r="AG2073" s="123">
        <v>200</v>
      </c>
      <c r="AH2073" s="123">
        <v>200</v>
      </c>
      <c r="AI2073" s="123">
        <v>200</v>
      </c>
      <c r="AJ2073" s="123">
        <v>200</v>
      </c>
      <c r="AK2073" s="123">
        <v>200</v>
      </c>
      <c r="AL2073" s="123">
        <v>200</v>
      </c>
      <c r="AM2073" s="123">
        <v>200</v>
      </c>
      <c r="AN2073" s="123">
        <v>200</v>
      </c>
      <c r="AO2073" s="123">
        <v>200</v>
      </c>
      <c r="AP2073" s="123">
        <v>200</v>
      </c>
      <c r="AQ2073" s="123">
        <v>200</v>
      </c>
      <c r="AR2073" s="123">
        <v>200</v>
      </c>
      <c r="AS2073" s="123">
        <v>200</v>
      </c>
      <c r="AT2073" s="123">
        <v>200</v>
      </c>
      <c r="AU2073" s="123">
        <v>200</v>
      </c>
      <c r="AV2073" s="123">
        <v>200</v>
      </c>
      <c r="AW2073" s="123">
        <v>200</v>
      </c>
      <c r="AX2073" s="124">
        <v>200</v>
      </c>
    </row>
    <row r="2074" spans="1:50">
      <c r="A2074" s="212" t="s">
        <v>73</v>
      </c>
      <c r="B2074" s="215" t="s">
        <v>73</v>
      </c>
      <c r="C2074" s="209" t="s">
        <v>36</v>
      </c>
      <c r="D2074" s="52" t="s">
        <v>24</v>
      </c>
      <c r="E2074" s="86" t="str">
        <f>A2074&amp;"/"&amp;B2074&amp;"/"&amp;C2074&amp;"/"&amp;D2074</f>
        <v>Pump storage/Pump storage/Electricity only/L</v>
      </c>
      <c r="F2074" s="61" t="str">
        <f>A2074</f>
        <v>Pump storage</v>
      </c>
      <c r="G2074" s="61" t="str">
        <f>B2074</f>
        <v>Pump storage</v>
      </c>
      <c r="H2074" s="61" t="str">
        <f>C2074</f>
        <v>Electricity only</v>
      </c>
      <c r="I2074" s="84" t="str">
        <f t="shared" si="96"/>
        <v>L</v>
      </c>
      <c r="J2074" s="121">
        <v>0.1</v>
      </c>
      <c r="K2074" s="121">
        <v>0.1</v>
      </c>
      <c r="L2074" s="121">
        <v>0.1</v>
      </c>
      <c r="M2074" s="121">
        <v>0.1</v>
      </c>
      <c r="N2074" s="121">
        <v>0.1</v>
      </c>
      <c r="O2074" s="121">
        <v>0.1</v>
      </c>
      <c r="P2074" s="121">
        <v>0.1</v>
      </c>
      <c r="Q2074" s="121">
        <v>0.1</v>
      </c>
      <c r="R2074" s="121">
        <v>0.1</v>
      </c>
      <c r="S2074" s="121">
        <v>0.1</v>
      </c>
      <c r="T2074" s="121">
        <v>0.1</v>
      </c>
      <c r="U2074" s="121">
        <v>0.1</v>
      </c>
      <c r="V2074" s="121">
        <v>0.1</v>
      </c>
      <c r="W2074" s="121">
        <v>0.1</v>
      </c>
      <c r="X2074" s="121">
        <v>0.1</v>
      </c>
      <c r="Y2074" s="121">
        <v>0.1</v>
      </c>
      <c r="Z2074" s="121">
        <v>0.1</v>
      </c>
      <c r="AA2074" s="121">
        <v>0.1</v>
      </c>
      <c r="AB2074" s="121">
        <v>0.1</v>
      </c>
      <c r="AC2074" s="121">
        <v>0.1</v>
      </c>
      <c r="AD2074" s="121">
        <v>0.1</v>
      </c>
      <c r="AE2074" s="121">
        <v>0.1</v>
      </c>
      <c r="AF2074" s="121">
        <v>0.1</v>
      </c>
      <c r="AG2074" s="121">
        <v>0.1</v>
      </c>
      <c r="AH2074" s="121">
        <v>0.1</v>
      </c>
      <c r="AI2074" s="121">
        <v>0.1</v>
      </c>
      <c r="AJ2074" s="121">
        <v>0.1</v>
      </c>
      <c r="AK2074" s="121">
        <v>0.1</v>
      </c>
      <c r="AL2074" s="121">
        <v>0.1</v>
      </c>
      <c r="AM2074" s="121">
        <v>0.1</v>
      </c>
      <c r="AN2074" s="121">
        <v>0.1</v>
      </c>
      <c r="AO2074" s="121">
        <v>0.1</v>
      </c>
      <c r="AP2074" s="121">
        <v>0.1</v>
      </c>
      <c r="AQ2074" s="121">
        <v>0.1</v>
      </c>
      <c r="AR2074" s="121">
        <v>0.1</v>
      </c>
      <c r="AS2074" s="121">
        <v>0.1</v>
      </c>
      <c r="AT2074" s="121">
        <v>0.1</v>
      </c>
      <c r="AU2074" s="121">
        <v>0.1</v>
      </c>
      <c r="AV2074" s="121">
        <v>0.1</v>
      </c>
      <c r="AW2074" s="121">
        <v>0.1</v>
      </c>
      <c r="AX2074" s="122">
        <v>0.1</v>
      </c>
    </row>
    <row r="2075" spans="1:50">
      <c r="A2075" s="212"/>
      <c r="B2075" s="215"/>
      <c r="C2075" s="206"/>
      <c r="D2075" s="52" t="s">
        <v>25</v>
      </c>
      <c r="E2075" s="86" t="str">
        <f>A2074&amp;"/"&amp;B2074&amp;"/"&amp;C2074&amp;"/"&amp;D2075</f>
        <v>Pump storage/Pump storage/Electricity only/M</v>
      </c>
      <c r="F2075" s="61" t="str">
        <f>A2074</f>
        <v>Pump storage</v>
      </c>
      <c r="G2075" s="61" t="str">
        <f>B2074</f>
        <v>Pump storage</v>
      </c>
      <c r="H2075" s="61" t="str">
        <f>C2074</f>
        <v>Electricity only</v>
      </c>
      <c r="I2075" s="84" t="str">
        <f t="shared" si="96"/>
        <v>M</v>
      </c>
      <c r="J2075" s="121">
        <v>0.1</v>
      </c>
      <c r="K2075" s="121">
        <v>0.1</v>
      </c>
      <c r="L2075" s="121">
        <v>0.1</v>
      </c>
      <c r="M2075" s="121">
        <v>0.1</v>
      </c>
      <c r="N2075" s="121">
        <v>0.1</v>
      </c>
      <c r="O2075" s="121">
        <v>0.1</v>
      </c>
      <c r="P2075" s="121">
        <v>0.1</v>
      </c>
      <c r="Q2075" s="121">
        <v>0.1</v>
      </c>
      <c r="R2075" s="121">
        <v>0.1</v>
      </c>
      <c r="S2075" s="121">
        <v>0.1</v>
      </c>
      <c r="T2075" s="121">
        <v>0.1</v>
      </c>
      <c r="U2075" s="121">
        <v>0.1</v>
      </c>
      <c r="V2075" s="121">
        <v>0.1</v>
      </c>
      <c r="W2075" s="121">
        <v>0.1</v>
      </c>
      <c r="X2075" s="121">
        <v>0.1</v>
      </c>
      <c r="Y2075" s="121">
        <v>0.1</v>
      </c>
      <c r="Z2075" s="121">
        <v>0.1</v>
      </c>
      <c r="AA2075" s="121">
        <v>0.1</v>
      </c>
      <c r="AB2075" s="121">
        <v>0.1</v>
      </c>
      <c r="AC2075" s="121">
        <v>0.1</v>
      </c>
      <c r="AD2075" s="121">
        <v>0.1</v>
      </c>
      <c r="AE2075" s="121">
        <v>0.1</v>
      </c>
      <c r="AF2075" s="121">
        <v>0.1</v>
      </c>
      <c r="AG2075" s="121">
        <v>0.1</v>
      </c>
      <c r="AH2075" s="121">
        <v>0.1</v>
      </c>
      <c r="AI2075" s="121">
        <v>0.1</v>
      </c>
      <c r="AJ2075" s="121">
        <v>0.1</v>
      </c>
      <c r="AK2075" s="121">
        <v>0.1</v>
      </c>
      <c r="AL2075" s="121">
        <v>0.1</v>
      </c>
      <c r="AM2075" s="121">
        <v>0.1</v>
      </c>
      <c r="AN2075" s="121">
        <v>0.1</v>
      </c>
      <c r="AO2075" s="121">
        <v>0.1</v>
      </c>
      <c r="AP2075" s="121">
        <v>0.1</v>
      </c>
      <c r="AQ2075" s="121">
        <v>0.1</v>
      </c>
      <c r="AR2075" s="121">
        <v>0.1</v>
      </c>
      <c r="AS2075" s="121">
        <v>0.1</v>
      </c>
      <c r="AT2075" s="121">
        <v>0.1</v>
      </c>
      <c r="AU2075" s="121">
        <v>0.1</v>
      </c>
      <c r="AV2075" s="121">
        <v>0.1</v>
      </c>
      <c r="AW2075" s="121">
        <v>0.1</v>
      </c>
      <c r="AX2075" s="122">
        <v>0.1</v>
      </c>
    </row>
    <row r="2076" spans="1:50">
      <c r="A2076" s="212"/>
      <c r="B2076" s="215"/>
      <c r="C2076" s="206"/>
      <c r="D2076" s="52" t="s">
        <v>38</v>
      </c>
      <c r="E2076" s="86" t="str">
        <f>A2074&amp;"/"&amp;B2074&amp;"/"&amp;C2074&amp;"/"&amp;D2076</f>
        <v>Pump storage/Pump storage/Electricity only/S</v>
      </c>
      <c r="F2076" s="61" t="str">
        <f>A2074</f>
        <v>Pump storage</v>
      </c>
      <c r="G2076" s="61" t="str">
        <f>B2074</f>
        <v>Pump storage</v>
      </c>
      <c r="H2076" s="61" t="str">
        <f>C2074</f>
        <v>Electricity only</v>
      </c>
      <c r="I2076" s="84" t="str">
        <f t="shared" si="96"/>
        <v>S</v>
      </c>
      <c r="J2076" s="121">
        <v>0.1</v>
      </c>
      <c r="K2076" s="121">
        <v>0.1</v>
      </c>
      <c r="L2076" s="121">
        <v>0.1</v>
      </c>
      <c r="M2076" s="121">
        <v>0.1</v>
      </c>
      <c r="N2076" s="121">
        <v>0.1</v>
      </c>
      <c r="O2076" s="121">
        <v>0.1</v>
      </c>
      <c r="P2076" s="121">
        <v>0.1</v>
      </c>
      <c r="Q2076" s="121">
        <v>0.1</v>
      </c>
      <c r="R2076" s="121">
        <v>0.1</v>
      </c>
      <c r="S2076" s="121">
        <v>0.1</v>
      </c>
      <c r="T2076" s="121">
        <v>0.1</v>
      </c>
      <c r="U2076" s="121">
        <v>0.1</v>
      </c>
      <c r="V2076" s="121">
        <v>0.1</v>
      </c>
      <c r="W2076" s="121">
        <v>0.1</v>
      </c>
      <c r="X2076" s="121">
        <v>0.1</v>
      </c>
      <c r="Y2076" s="121">
        <v>0.1</v>
      </c>
      <c r="Z2076" s="121">
        <v>0.1</v>
      </c>
      <c r="AA2076" s="121">
        <v>0.1</v>
      </c>
      <c r="AB2076" s="121">
        <v>0.1</v>
      </c>
      <c r="AC2076" s="121">
        <v>0.1</v>
      </c>
      <c r="AD2076" s="121">
        <v>0.1</v>
      </c>
      <c r="AE2076" s="121">
        <v>0.1</v>
      </c>
      <c r="AF2076" s="121">
        <v>0.1</v>
      </c>
      <c r="AG2076" s="121">
        <v>0.1</v>
      </c>
      <c r="AH2076" s="121">
        <v>0.1</v>
      </c>
      <c r="AI2076" s="121">
        <v>0.1</v>
      </c>
      <c r="AJ2076" s="121">
        <v>0.1</v>
      </c>
      <c r="AK2076" s="121">
        <v>0.1</v>
      </c>
      <c r="AL2076" s="121">
        <v>0.1</v>
      </c>
      <c r="AM2076" s="121">
        <v>0.1</v>
      </c>
      <c r="AN2076" s="121">
        <v>0.1</v>
      </c>
      <c r="AO2076" s="121">
        <v>0.1</v>
      </c>
      <c r="AP2076" s="121">
        <v>0.1</v>
      </c>
      <c r="AQ2076" s="121">
        <v>0.1</v>
      </c>
      <c r="AR2076" s="121">
        <v>0.1</v>
      </c>
      <c r="AS2076" s="121">
        <v>0.1</v>
      </c>
      <c r="AT2076" s="121">
        <v>0.1</v>
      </c>
      <c r="AU2076" s="121">
        <v>0.1</v>
      </c>
      <c r="AV2076" s="121">
        <v>0.1</v>
      </c>
      <c r="AW2076" s="121">
        <v>0.1</v>
      </c>
      <c r="AX2076" s="122">
        <v>0.1</v>
      </c>
    </row>
    <row r="2077" spans="1:50" ht="11" thickBot="1">
      <c r="A2077" s="228"/>
      <c r="B2077" s="229"/>
      <c r="C2077" s="230"/>
      <c r="D2077" s="116" t="s">
        <v>47</v>
      </c>
      <c r="E2077" s="117" t="str">
        <f>A2074&amp;"/"&amp;B2074&amp;"/"&amp;C2074&amp;"/"&amp;D2077</f>
        <v>Pump storage/Pump storage/Electricity only/XS</v>
      </c>
      <c r="F2077" s="118" t="str">
        <f>A2074</f>
        <v>Pump storage</v>
      </c>
      <c r="G2077" s="118" t="str">
        <f>B2074</f>
        <v>Pump storage</v>
      </c>
      <c r="H2077" s="118" t="str">
        <f>C2074</f>
        <v>Electricity only</v>
      </c>
      <c r="I2077" s="119" t="str">
        <f t="shared" si="96"/>
        <v>XS</v>
      </c>
      <c r="J2077" s="133">
        <v>0.1</v>
      </c>
      <c r="K2077" s="133">
        <v>0.1</v>
      </c>
      <c r="L2077" s="133">
        <v>0.1</v>
      </c>
      <c r="M2077" s="133">
        <v>0.1</v>
      </c>
      <c r="N2077" s="133">
        <v>0.1</v>
      </c>
      <c r="O2077" s="133">
        <v>0.1</v>
      </c>
      <c r="P2077" s="133">
        <v>0.1</v>
      </c>
      <c r="Q2077" s="133">
        <v>0.1</v>
      </c>
      <c r="R2077" s="133">
        <v>0.1</v>
      </c>
      <c r="S2077" s="133">
        <v>0.1</v>
      </c>
      <c r="T2077" s="133">
        <v>0.1</v>
      </c>
      <c r="U2077" s="133">
        <v>0.1</v>
      </c>
      <c r="V2077" s="133">
        <v>0.1</v>
      </c>
      <c r="W2077" s="133">
        <v>0.1</v>
      </c>
      <c r="X2077" s="133">
        <v>0.1</v>
      </c>
      <c r="Y2077" s="133">
        <v>0.1</v>
      </c>
      <c r="Z2077" s="133">
        <v>0.1</v>
      </c>
      <c r="AA2077" s="133">
        <v>0.1</v>
      </c>
      <c r="AB2077" s="133">
        <v>0.1</v>
      </c>
      <c r="AC2077" s="133">
        <v>0.1</v>
      </c>
      <c r="AD2077" s="133">
        <v>0.1</v>
      </c>
      <c r="AE2077" s="133">
        <v>0.1</v>
      </c>
      <c r="AF2077" s="133">
        <v>0.1</v>
      </c>
      <c r="AG2077" s="133">
        <v>0.1</v>
      </c>
      <c r="AH2077" s="133">
        <v>0.1</v>
      </c>
      <c r="AI2077" s="133">
        <v>0.1</v>
      </c>
      <c r="AJ2077" s="133">
        <v>0.1</v>
      </c>
      <c r="AK2077" s="133">
        <v>0.1</v>
      </c>
      <c r="AL2077" s="133">
        <v>0.1</v>
      </c>
      <c r="AM2077" s="133">
        <v>0.1</v>
      </c>
      <c r="AN2077" s="133">
        <v>0.1</v>
      </c>
      <c r="AO2077" s="133">
        <v>0.1</v>
      </c>
      <c r="AP2077" s="133">
        <v>0.1</v>
      </c>
      <c r="AQ2077" s="133">
        <v>0.1</v>
      </c>
      <c r="AR2077" s="133">
        <v>0.1</v>
      </c>
      <c r="AS2077" s="133">
        <v>0.1</v>
      </c>
      <c r="AT2077" s="133">
        <v>0.1</v>
      </c>
      <c r="AU2077" s="133">
        <v>0.1</v>
      </c>
      <c r="AV2077" s="133">
        <v>0.1</v>
      </c>
      <c r="AW2077" s="133">
        <v>0.1</v>
      </c>
      <c r="AX2077" s="134">
        <v>0.1</v>
      </c>
    </row>
    <row r="2083" spans="1:50" ht="11" thickBot="1"/>
    <row r="2084" spans="1:50">
      <c r="A2084" s="199" t="s">
        <v>27</v>
      </c>
      <c r="B2084" s="201" t="s">
        <v>28</v>
      </c>
      <c r="C2084" s="201" t="s">
        <v>29</v>
      </c>
      <c r="D2084" s="201" t="s">
        <v>30</v>
      </c>
      <c r="E2084" s="10"/>
      <c r="F2084" s="10"/>
      <c r="G2084" s="10"/>
      <c r="H2084" s="10"/>
      <c r="I2084" s="10"/>
      <c r="J2084" s="90" t="s">
        <v>105</v>
      </c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2"/>
    </row>
    <row r="2085" spans="1:50" ht="11" thickBot="1">
      <c r="A2085" s="200"/>
      <c r="B2085" s="202"/>
      <c r="C2085" s="202"/>
      <c r="D2085" s="202"/>
      <c r="E2085" s="13"/>
      <c r="F2085" s="13"/>
      <c r="G2085" s="13"/>
      <c r="H2085" s="13"/>
      <c r="I2085" s="13"/>
      <c r="J2085" s="68">
        <v>2010</v>
      </c>
      <c r="K2085" s="68">
        <v>2011</v>
      </c>
      <c r="L2085" s="68">
        <v>2012</v>
      </c>
      <c r="M2085" s="68">
        <v>2013</v>
      </c>
      <c r="N2085" s="68">
        <v>2014</v>
      </c>
      <c r="O2085" s="68">
        <v>2015</v>
      </c>
      <c r="P2085" s="68">
        <v>2016</v>
      </c>
      <c r="Q2085" s="68">
        <v>2017</v>
      </c>
      <c r="R2085" s="68">
        <v>2018</v>
      </c>
      <c r="S2085" s="68">
        <v>2019</v>
      </c>
      <c r="T2085" s="68">
        <v>2020</v>
      </c>
      <c r="U2085" s="68">
        <v>2021</v>
      </c>
      <c r="V2085" s="68">
        <v>2022</v>
      </c>
      <c r="W2085" s="68">
        <v>2023</v>
      </c>
      <c r="X2085" s="68">
        <v>2024</v>
      </c>
      <c r="Y2085" s="68">
        <v>2025</v>
      </c>
      <c r="Z2085" s="68">
        <v>2026</v>
      </c>
      <c r="AA2085" s="68">
        <v>2027</v>
      </c>
      <c r="AB2085" s="68">
        <v>2028</v>
      </c>
      <c r="AC2085" s="68">
        <v>2029</v>
      </c>
      <c r="AD2085" s="68">
        <v>2030</v>
      </c>
      <c r="AE2085" s="68">
        <v>2031</v>
      </c>
      <c r="AF2085" s="68">
        <v>2032</v>
      </c>
      <c r="AG2085" s="68">
        <v>2033</v>
      </c>
      <c r="AH2085" s="68">
        <v>2034</v>
      </c>
      <c r="AI2085" s="68">
        <v>2035</v>
      </c>
      <c r="AJ2085" s="68">
        <v>2036</v>
      </c>
      <c r="AK2085" s="68">
        <v>2037</v>
      </c>
      <c r="AL2085" s="68">
        <v>2038</v>
      </c>
      <c r="AM2085" s="68">
        <v>2039</v>
      </c>
      <c r="AN2085" s="68">
        <v>2040</v>
      </c>
      <c r="AO2085" s="68">
        <v>2041</v>
      </c>
      <c r="AP2085" s="68">
        <v>2042</v>
      </c>
      <c r="AQ2085" s="68">
        <v>2043</v>
      </c>
      <c r="AR2085" s="68">
        <v>2044</v>
      </c>
      <c r="AS2085" s="68">
        <v>2045</v>
      </c>
      <c r="AT2085" s="68">
        <v>2046</v>
      </c>
      <c r="AU2085" s="68">
        <v>2047</v>
      </c>
      <c r="AV2085" s="68">
        <v>2048</v>
      </c>
      <c r="AW2085" s="68">
        <v>2049</v>
      </c>
      <c r="AX2085" s="88">
        <v>2050</v>
      </c>
    </row>
    <row r="2086" spans="1:50">
      <c r="A2086" s="203" t="s">
        <v>34</v>
      </c>
      <c r="B2086" s="205" t="s">
        <v>35</v>
      </c>
      <c r="C2086" s="206" t="s">
        <v>36</v>
      </c>
      <c r="D2086" s="52" t="s">
        <v>24</v>
      </c>
      <c r="E2086" s="86" t="str">
        <f>A2086&amp;"/"&amp;B2086&amp;"/"&amp;C2086&amp;"/"&amp;D2086</f>
        <v>Nuclear power plants/Nuclear - current/Electricity only/L</v>
      </c>
      <c r="F2086" s="61" t="str">
        <f>A2086</f>
        <v>Nuclear power plants</v>
      </c>
      <c r="G2086" s="61" t="str">
        <f>B2086</f>
        <v>Nuclear - current</v>
      </c>
      <c r="H2086" s="61" t="str">
        <f>C2086</f>
        <v>Electricity only</v>
      </c>
      <c r="I2086" s="84" t="str">
        <f>D2086</f>
        <v>L</v>
      </c>
      <c r="J2086" s="121">
        <v>8500</v>
      </c>
      <c r="K2086" s="121">
        <v>8500</v>
      </c>
      <c r="L2086" s="121">
        <v>8500</v>
      </c>
      <c r="M2086" s="121">
        <v>8500</v>
      </c>
      <c r="N2086" s="121">
        <v>8500</v>
      </c>
      <c r="O2086" s="121">
        <v>8500</v>
      </c>
      <c r="P2086" s="121">
        <v>8500</v>
      </c>
      <c r="Q2086" s="121">
        <v>8500</v>
      </c>
      <c r="R2086" s="121">
        <v>8500</v>
      </c>
      <c r="S2086" s="121">
        <v>8500</v>
      </c>
      <c r="T2086" s="121">
        <v>8500</v>
      </c>
      <c r="U2086" s="121">
        <v>8500</v>
      </c>
      <c r="V2086" s="121">
        <v>8500</v>
      </c>
      <c r="W2086" s="121">
        <v>8500</v>
      </c>
      <c r="X2086" s="121">
        <v>8500</v>
      </c>
      <c r="Y2086" s="121">
        <v>8500</v>
      </c>
      <c r="Z2086" s="121">
        <v>8500</v>
      </c>
      <c r="AA2086" s="121">
        <v>8500</v>
      </c>
      <c r="AB2086" s="121">
        <v>8500</v>
      </c>
      <c r="AC2086" s="121">
        <v>8500</v>
      </c>
      <c r="AD2086" s="121">
        <v>8500</v>
      </c>
      <c r="AE2086" s="121">
        <v>8500</v>
      </c>
      <c r="AF2086" s="121">
        <v>8500</v>
      </c>
      <c r="AG2086" s="121">
        <v>8500</v>
      </c>
      <c r="AH2086" s="121">
        <v>8500</v>
      </c>
      <c r="AI2086" s="121">
        <v>8500</v>
      </c>
      <c r="AJ2086" s="121">
        <v>8500</v>
      </c>
      <c r="AK2086" s="121">
        <v>8500</v>
      </c>
      <c r="AL2086" s="121">
        <v>8500</v>
      </c>
      <c r="AM2086" s="121">
        <v>8500</v>
      </c>
      <c r="AN2086" s="121">
        <v>8500</v>
      </c>
      <c r="AO2086" s="121">
        <v>8500</v>
      </c>
      <c r="AP2086" s="121">
        <v>8500</v>
      </c>
      <c r="AQ2086" s="121">
        <v>8500</v>
      </c>
      <c r="AR2086" s="121">
        <v>8500</v>
      </c>
      <c r="AS2086" s="121">
        <v>8500</v>
      </c>
      <c r="AT2086" s="121">
        <v>8500</v>
      </c>
      <c r="AU2086" s="121">
        <v>8500</v>
      </c>
      <c r="AV2086" s="121">
        <v>8500</v>
      </c>
      <c r="AW2086" s="121">
        <v>8500</v>
      </c>
      <c r="AX2086" s="122">
        <v>8500</v>
      </c>
    </row>
    <row r="2087" spans="1:50">
      <c r="A2087" s="203"/>
      <c r="B2087" s="205"/>
      <c r="C2087" s="206"/>
      <c r="D2087" s="93" t="s">
        <v>25</v>
      </c>
      <c r="E2087" s="73" t="str">
        <f>A2086&amp;"/"&amp;B2086&amp;"/"&amp;C2086&amp;"/"&amp;D2087</f>
        <v>Nuclear power plants/Nuclear - current/Electricity only/M</v>
      </c>
      <c r="F2087" s="91" t="str">
        <f>A2086</f>
        <v>Nuclear power plants</v>
      </c>
      <c r="G2087" s="91" t="str">
        <f>B2086</f>
        <v>Nuclear - current</v>
      </c>
      <c r="H2087" s="91" t="str">
        <f>C2086</f>
        <v>Electricity only</v>
      </c>
      <c r="I2087" s="70" t="str">
        <f t="shared" ref="I2087:I2150" si="97">D2087</f>
        <v>M</v>
      </c>
      <c r="J2087" s="123">
        <v>7820.7259522624354</v>
      </c>
      <c r="K2087" s="123">
        <v>7820.7259522624354</v>
      </c>
      <c r="L2087" s="123">
        <v>7820.7259522624354</v>
      </c>
      <c r="M2087" s="123">
        <v>7820.7259522624354</v>
      </c>
      <c r="N2087" s="123">
        <v>7820.7259522624354</v>
      </c>
      <c r="O2087" s="123">
        <v>7820.7259522624354</v>
      </c>
      <c r="P2087" s="123">
        <v>7820.7259522624354</v>
      </c>
      <c r="Q2087" s="123">
        <v>7820.7259522624354</v>
      </c>
      <c r="R2087" s="123">
        <v>7820.7259522624354</v>
      </c>
      <c r="S2087" s="123">
        <v>7820.7259522624354</v>
      </c>
      <c r="T2087" s="123">
        <v>7820.7259522624354</v>
      </c>
      <c r="U2087" s="123">
        <v>7820.7259522624354</v>
      </c>
      <c r="V2087" s="123">
        <v>7820.7259522624354</v>
      </c>
      <c r="W2087" s="123">
        <v>7820.7259522624354</v>
      </c>
      <c r="X2087" s="123">
        <v>7820.7259522624354</v>
      </c>
      <c r="Y2087" s="123">
        <v>7820.7259522624354</v>
      </c>
      <c r="Z2087" s="123">
        <v>7820.7259522624354</v>
      </c>
      <c r="AA2087" s="123">
        <v>7820.7259522624354</v>
      </c>
      <c r="AB2087" s="123">
        <v>7820.7259522624354</v>
      </c>
      <c r="AC2087" s="123">
        <v>7820.7259522624354</v>
      </c>
      <c r="AD2087" s="123">
        <v>7820.7259522624354</v>
      </c>
      <c r="AE2087" s="123">
        <v>7820.7259522624354</v>
      </c>
      <c r="AF2087" s="123">
        <v>7820.7259522624354</v>
      </c>
      <c r="AG2087" s="123">
        <v>7820.7259522624354</v>
      </c>
      <c r="AH2087" s="123">
        <v>7820.7259522624354</v>
      </c>
      <c r="AI2087" s="123">
        <v>7820.7259522624354</v>
      </c>
      <c r="AJ2087" s="123">
        <v>7820.7259522624354</v>
      </c>
      <c r="AK2087" s="123">
        <v>7820.7259522624354</v>
      </c>
      <c r="AL2087" s="123">
        <v>7820.7259522624354</v>
      </c>
      <c r="AM2087" s="123">
        <v>7820.7259522624354</v>
      </c>
      <c r="AN2087" s="123">
        <v>7820.7259522624354</v>
      </c>
      <c r="AO2087" s="123">
        <v>7820.7259522624354</v>
      </c>
      <c r="AP2087" s="123">
        <v>7820.7259522624354</v>
      </c>
      <c r="AQ2087" s="123">
        <v>7820.7259522624354</v>
      </c>
      <c r="AR2087" s="123">
        <v>7820.7259522624354</v>
      </c>
      <c r="AS2087" s="123">
        <v>7820.7259522624354</v>
      </c>
      <c r="AT2087" s="123">
        <v>7820.7259522624354</v>
      </c>
      <c r="AU2087" s="123">
        <v>7820.7259522624354</v>
      </c>
      <c r="AV2087" s="123">
        <v>7820.7259522624354</v>
      </c>
      <c r="AW2087" s="123">
        <v>7820.7259522624354</v>
      </c>
      <c r="AX2087" s="124">
        <v>7820.7259522624354</v>
      </c>
    </row>
    <row r="2088" spans="1:50">
      <c r="A2088" s="203"/>
      <c r="B2088" s="207" t="s">
        <v>37</v>
      </c>
      <c r="C2088" s="209" t="s">
        <v>36</v>
      </c>
      <c r="D2088" s="52" t="s">
        <v>24</v>
      </c>
      <c r="E2088" s="86" t="str">
        <f>A2086&amp;"/"&amp;B2088&amp;"/"&amp;C2088&amp;"/"&amp;D2088</f>
        <v>Nuclear power plants/Nuclear III/Electricity only/L</v>
      </c>
      <c r="F2088" s="61" t="str">
        <f>A2086</f>
        <v>Nuclear power plants</v>
      </c>
      <c r="G2088" s="61" t="str">
        <f>B2088</f>
        <v>Nuclear III</v>
      </c>
      <c r="H2088" s="61" t="str">
        <f>C2088</f>
        <v>Electricity only</v>
      </c>
      <c r="I2088" s="84" t="str">
        <f t="shared" si="97"/>
        <v>L</v>
      </c>
      <c r="J2088" s="121">
        <v>8600</v>
      </c>
      <c r="K2088" s="121">
        <v>8600</v>
      </c>
      <c r="L2088" s="121">
        <v>8600</v>
      </c>
      <c r="M2088" s="121">
        <v>8600</v>
      </c>
      <c r="N2088" s="121">
        <v>8600</v>
      </c>
      <c r="O2088" s="121">
        <v>8600</v>
      </c>
      <c r="P2088" s="121">
        <v>8600</v>
      </c>
      <c r="Q2088" s="121">
        <v>8600</v>
      </c>
      <c r="R2088" s="121">
        <v>8600</v>
      </c>
      <c r="S2088" s="121">
        <v>8600</v>
      </c>
      <c r="T2088" s="121">
        <v>8600</v>
      </c>
      <c r="U2088" s="121">
        <v>8600</v>
      </c>
      <c r="V2088" s="121">
        <v>8600</v>
      </c>
      <c r="W2088" s="121">
        <v>8600</v>
      </c>
      <c r="X2088" s="121">
        <v>8600</v>
      </c>
      <c r="Y2088" s="121">
        <v>8600</v>
      </c>
      <c r="Z2088" s="121">
        <v>8600</v>
      </c>
      <c r="AA2088" s="121">
        <v>8600</v>
      </c>
      <c r="AB2088" s="121">
        <v>8600</v>
      </c>
      <c r="AC2088" s="121">
        <v>8600</v>
      </c>
      <c r="AD2088" s="121">
        <v>8600</v>
      </c>
      <c r="AE2088" s="121">
        <v>8600</v>
      </c>
      <c r="AF2088" s="121">
        <v>8600</v>
      </c>
      <c r="AG2088" s="121">
        <v>8600</v>
      </c>
      <c r="AH2088" s="121">
        <v>8600</v>
      </c>
      <c r="AI2088" s="121">
        <v>8600</v>
      </c>
      <c r="AJ2088" s="121">
        <v>8600</v>
      </c>
      <c r="AK2088" s="121">
        <v>8600</v>
      </c>
      <c r="AL2088" s="121">
        <v>8600</v>
      </c>
      <c r="AM2088" s="121">
        <v>8600</v>
      </c>
      <c r="AN2088" s="121">
        <v>8600</v>
      </c>
      <c r="AO2088" s="121">
        <v>8600</v>
      </c>
      <c r="AP2088" s="121">
        <v>8600</v>
      </c>
      <c r="AQ2088" s="121">
        <v>8600</v>
      </c>
      <c r="AR2088" s="121">
        <v>8600</v>
      </c>
      <c r="AS2088" s="121">
        <v>8600</v>
      </c>
      <c r="AT2088" s="121">
        <v>8600</v>
      </c>
      <c r="AU2088" s="121">
        <v>8600</v>
      </c>
      <c r="AV2088" s="121">
        <v>8600</v>
      </c>
      <c r="AW2088" s="121">
        <v>8600</v>
      </c>
      <c r="AX2088" s="122">
        <v>8600</v>
      </c>
    </row>
    <row r="2089" spans="1:50">
      <c r="A2089" s="203"/>
      <c r="B2089" s="205"/>
      <c r="C2089" s="206"/>
      <c r="D2089" s="52" t="s">
        <v>25</v>
      </c>
      <c r="E2089" s="86" t="str">
        <f>A2086&amp;"/"&amp;B2088&amp;"/"&amp;C2088&amp;"/"&amp;D2089</f>
        <v>Nuclear power plants/Nuclear III/Electricity only/M</v>
      </c>
      <c r="F2089" s="61" t="str">
        <f>A2086</f>
        <v>Nuclear power plants</v>
      </c>
      <c r="G2089" s="61" t="str">
        <f>B2088</f>
        <v>Nuclear III</v>
      </c>
      <c r="H2089" s="61" t="str">
        <f>C2088</f>
        <v>Electricity only</v>
      </c>
      <c r="I2089" s="84" t="str">
        <f t="shared" si="97"/>
        <v>M</v>
      </c>
      <c r="J2089" s="121">
        <v>7614.6049925745501</v>
      </c>
      <c r="K2089" s="121">
        <v>7614.6049925745501</v>
      </c>
      <c r="L2089" s="121">
        <v>7614.6049925745501</v>
      </c>
      <c r="M2089" s="121">
        <v>7614.6049925745501</v>
      </c>
      <c r="N2089" s="121">
        <v>7614.6049925745501</v>
      </c>
      <c r="O2089" s="121">
        <v>7614.6049925745501</v>
      </c>
      <c r="P2089" s="121">
        <v>7614.6049925745501</v>
      </c>
      <c r="Q2089" s="121">
        <v>7614.6049925745501</v>
      </c>
      <c r="R2089" s="121">
        <v>7614.6049925745501</v>
      </c>
      <c r="S2089" s="121">
        <v>7614.6049925745501</v>
      </c>
      <c r="T2089" s="121">
        <v>7614.6049925745501</v>
      </c>
      <c r="U2089" s="121">
        <v>7614.6049925745501</v>
      </c>
      <c r="V2089" s="121">
        <v>7614.6049925745501</v>
      </c>
      <c r="W2089" s="121">
        <v>7614.6049925745501</v>
      </c>
      <c r="X2089" s="121">
        <v>7614.6049925745501</v>
      </c>
      <c r="Y2089" s="121">
        <v>7614.6049925745501</v>
      </c>
      <c r="Z2089" s="121">
        <v>7614.6049925745501</v>
      </c>
      <c r="AA2089" s="121">
        <v>7614.6049925745501</v>
      </c>
      <c r="AB2089" s="121">
        <v>7614.6049925745501</v>
      </c>
      <c r="AC2089" s="121">
        <v>7614.6049925745501</v>
      </c>
      <c r="AD2089" s="121">
        <v>7614.6049925745501</v>
      </c>
      <c r="AE2089" s="121">
        <v>7614.6049925745501</v>
      </c>
      <c r="AF2089" s="121">
        <v>7614.6049925745501</v>
      </c>
      <c r="AG2089" s="121">
        <v>7614.6049925745501</v>
      </c>
      <c r="AH2089" s="121">
        <v>7614.6049925745501</v>
      </c>
      <c r="AI2089" s="121">
        <v>7614.6049925745501</v>
      </c>
      <c r="AJ2089" s="121">
        <v>7614.6049925745501</v>
      </c>
      <c r="AK2089" s="121">
        <v>7614.6049925745501</v>
      </c>
      <c r="AL2089" s="121">
        <v>7614.6049925745501</v>
      </c>
      <c r="AM2089" s="121">
        <v>7614.6049925745501</v>
      </c>
      <c r="AN2089" s="121">
        <v>7614.6049925745501</v>
      </c>
      <c r="AO2089" s="121">
        <v>7614.6049925745501</v>
      </c>
      <c r="AP2089" s="121">
        <v>7614.6049925745501</v>
      </c>
      <c r="AQ2089" s="121">
        <v>7614.6049925745501</v>
      </c>
      <c r="AR2089" s="121">
        <v>7614.6049925745501</v>
      </c>
      <c r="AS2089" s="121">
        <v>7614.6049925745501</v>
      </c>
      <c r="AT2089" s="121">
        <v>7614.6049925745501</v>
      </c>
      <c r="AU2089" s="121">
        <v>7614.6049925745501</v>
      </c>
      <c r="AV2089" s="121">
        <v>7614.6049925745501</v>
      </c>
      <c r="AW2089" s="121">
        <v>7614.6049925745501</v>
      </c>
      <c r="AX2089" s="122">
        <v>7614.6049925745501</v>
      </c>
    </row>
    <row r="2090" spans="1:50">
      <c r="A2090" s="203"/>
      <c r="B2090" s="208"/>
      <c r="C2090" s="210"/>
      <c r="D2090" s="93" t="s">
        <v>38</v>
      </c>
      <c r="E2090" s="73" t="str">
        <f>A2086&amp;"/"&amp;B2088&amp;"/"&amp;C2088&amp;"/"&amp;D2090</f>
        <v>Nuclear power plants/Nuclear III/Electricity only/S</v>
      </c>
      <c r="F2090" s="91" t="str">
        <f>A2086</f>
        <v>Nuclear power plants</v>
      </c>
      <c r="G2090" s="91" t="str">
        <f>B2088</f>
        <v>Nuclear III</v>
      </c>
      <c r="H2090" s="91" t="str">
        <f>C2088</f>
        <v>Electricity only</v>
      </c>
      <c r="I2090" s="70" t="str">
        <f t="shared" si="97"/>
        <v>S</v>
      </c>
      <c r="J2090" s="123" t="s">
        <v>99</v>
      </c>
      <c r="K2090" s="123" t="s">
        <v>99</v>
      </c>
      <c r="L2090" s="123" t="s">
        <v>99</v>
      </c>
      <c r="M2090" s="123" t="s">
        <v>99</v>
      </c>
      <c r="N2090" s="123" t="s">
        <v>99</v>
      </c>
      <c r="O2090" s="123" t="s">
        <v>99</v>
      </c>
      <c r="P2090" s="123" t="s">
        <v>99</v>
      </c>
      <c r="Q2090" s="123" t="s">
        <v>99</v>
      </c>
      <c r="R2090" s="123" t="s">
        <v>99</v>
      </c>
      <c r="S2090" s="123" t="s">
        <v>99</v>
      </c>
      <c r="T2090" s="123" t="s">
        <v>99</v>
      </c>
      <c r="U2090" s="123" t="s">
        <v>99</v>
      </c>
      <c r="V2090" s="123" t="s">
        <v>99</v>
      </c>
      <c r="W2090" s="123" t="s">
        <v>99</v>
      </c>
      <c r="X2090" s="123" t="s">
        <v>99</v>
      </c>
      <c r="Y2090" s="123">
        <v>6472.5077300713847</v>
      </c>
      <c r="Z2090" s="123">
        <v>6472.5077300713847</v>
      </c>
      <c r="AA2090" s="123">
        <v>6472.5077300713847</v>
      </c>
      <c r="AB2090" s="123">
        <v>6472.5077300713847</v>
      </c>
      <c r="AC2090" s="123">
        <v>6472.5077300713847</v>
      </c>
      <c r="AD2090" s="123">
        <v>6472.5077300713847</v>
      </c>
      <c r="AE2090" s="123">
        <v>6472.5077300713847</v>
      </c>
      <c r="AF2090" s="123">
        <v>6472.5077300713847</v>
      </c>
      <c r="AG2090" s="123">
        <v>6472.5077300713847</v>
      </c>
      <c r="AH2090" s="123">
        <v>6472.5077300713847</v>
      </c>
      <c r="AI2090" s="123">
        <v>6472.5077300713847</v>
      </c>
      <c r="AJ2090" s="123">
        <v>6472.5077300713847</v>
      </c>
      <c r="AK2090" s="123">
        <v>6472.5077300713847</v>
      </c>
      <c r="AL2090" s="123">
        <v>6472.5077300713847</v>
      </c>
      <c r="AM2090" s="123">
        <v>6472.5077300713847</v>
      </c>
      <c r="AN2090" s="123">
        <v>6472.5077300713847</v>
      </c>
      <c r="AO2090" s="123">
        <v>6472.5077300713847</v>
      </c>
      <c r="AP2090" s="123">
        <v>6472.5077300713847</v>
      </c>
      <c r="AQ2090" s="123">
        <v>6472.5077300713847</v>
      </c>
      <c r="AR2090" s="123">
        <v>6472.5077300713847</v>
      </c>
      <c r="AS2090" s="123">
        <v>6472.5077300713847</v>
      </c>
      <c r="AT2090" s="123">
        <v>6472.5077300713847</v>
      </c>
      <c r="AU2090" s="123">
        <v>6472.5077300713847</v>
      </c>
      <c r="AV2090" s="123">
        <v>6472.5077300713847</v>
      </c>
      <c r="AW2090" s="123">
        <v>6472.5077300713847</v>
      </c>
      <c r="AX2090" s="124">
        <v>6472.5077300713847</v>
      </c>
    </row>
    <row r="2091" spans="1:50">
      <c r="A2091" s="203"/>
      <c r="B2091" s="205" t="s">
        <v>39</v>
      </c>
      <c r="C2091" s="219" t="s">
        <v>36</v>
      </c>
      <c r="D2091" s="52" t="s">
        <v>24</v>
      </c>
      <c r="E2091" s="86" t="str">
        <f>A2086&amp;"/"&amp;B2091&amp;"/"&amp;C2091&amp;"/"&amp;D2091</f>
        <v>Nuclear power plants/Nuclear IV/Electricity only/L</v>
      </c>
      <c r="F2091" s="61" t="str">
        <f>A2086</f>
        <v>Nuclear power plants</v>
      </c>
      <c r="G2091" s="61" t="str">
        <f>B2091</f>
        <v>Nuclear IV</v>
      </c>
      <c r="H2091" s="61" t="str">
        <f>C2091</f>
        <v>Electricity only</v>
      </c>
      <c r="I2091" s="84" t="str">
        <f t="shared" si="97"/>
        <v>L</v>
      </c>
      <c r="J2091" s="121" t="s">
        <v>99</v>
      </c>
      <c r="K2091" s="121" t="s">
        <v>99</v>
      </c>
      <c r="L2091" s="121" t="s">
        <v>99</v>
      </c>
      <c r="M2091" s="121" t="s">
        <v>99</v>
      </c>
      <c r="N2091" s="121" t="s">
        <v>99</v>
      </c>
      <c r="O2091" s="121" t="s">
        <v>99</v>
      </c>
      <c r="P2091" s="121" t="s">
        <v>99</v>
      </c>
      <c r="Q2091" s="121" t="s">
        <v>99</v>
      </c>
      <c r="R2091" s="121" t="s">
        <v>99</v>
      </c>
      <c r="S2091" s="121" t="s">
        <v>99</v>
      </c>
      <c r="T2091" s="121" t="s">
        <v>99</v>
      </c>
      <c r="U2091" s="121" t="s">
        <v>99</v>
      </c>
      <c r="V2091" s="121" t="s">
        <v>99</v>
      </c>
      <c r="W2091" s="121" t="s">
        <v>99</v>
      </c>
      <c r="X2091" s="121" t="s">
        <v>99</v>
      </c>
      <c r="Y2091" s="121" t="s">
        <v>99</v>
      </c>
      <c r="Z2091" s="121" t="s">
        <v>99</v>
      </c>
      <c r="AA2091" s="121" t="s">
        <v>99</v>
      </c>
      <c r="AB2091" s="121" t="s">
        <v>99</v>
      </c>
      <c r="AC2091" s="121" t="s">
        <v>99</v>
      </c>
      <c r="AD2091" s="121" t="s">
        <v>99</v>
      </c>
      <c r="AE2091" s="121" t="s">
        <v>99</v>
      </c>
      <c r="AF2091" s="121" t="s">
        <v>99</v>
      </c>
      <c r="AG2091" s="121" t="s">
        <v>99</v>
      </c>
      <c r="AH2091" s="121" t="s">
        <v>99</v>
      </c>
      <c r="AI2091" s="121">
        <v>8600</v>
      </c>
      <c r="AJ2091" s="121">
        <v>8600</v>
      </c>
      <c r="AK2091" s="121">
        <v>8600</v>
      </c>
      <c r="AL2091" s="121">
        <v>8600</v>
      </c>
      <c r="AM2091" s="121">
        <v>8600</v>
      </c>
      <c r="AN2091" s="121">
        <v>8600</v>
      </c>
      <c r="AO2091" s="121">
        <v>8600</v>
      </c>
      <c r="AP2091" s="121">
        <v>8600</v>
      </c>
      <c r="AQ2091" s="121">
        <v>8600</v>
      </c>
      <c r="AR2091" s="121">
        <v>8600</v>
      </c>
      <c r="AS2091" s="121">
        <v>8600</v>
      </c>
      <c r="AT2091" s="121">
        <v>8600</v>
      </c>
      <c r="AU2091" s="121">
        <v>8600</v>
      </c>
      <c r="AV2091" s="121">
        <v>8600</v>
      </c>
      <c r="AW2091" s="121">
        <v>8600</v>
      </c>
      <c r="AX2091" s="122">
        <v>8600</v>
      </c>
    </row>
    <row r="2092" spans="1:50">
      <c r="A2092" s="204"/>
      <c r="B2092" s="208"/>
      <c r="C2092" s="220"/>
      <c r="D2092" s="93" t="s">
        <v>25</v>
      </c>
      <c r="E2092" s="86" t="str">
        <f>A2086&amp;"/"&amp;B2091&amp;"/"&amp;C2091&amp;"/"&amp;D2092</f>
        <v>Nuclear power plants/Nuclear IV/Electricity only/M</v>
      </c>
      <c r="F2092" s="61" t="str">
        <f>A2086</f>
        <v>Nuclear power plants</v>
      </c>
      <c r="G2092" s="61" t="str">
        <f>B2091</f>
        <v>Nuclear IV</v>
      </c>
      <c r="H2092" s="61" t="str">
        <f>C2091</f>
        <v>Electricity only</v>
      </c>
      <c r="I2092" s="84" t="str">
        <f t="shared" si="97"/>
        <v>M</v>
      </c>
      <c r="J2092" s="121" t="s">
        <v>99</v>
      </c>
      <c r="K2092" s="121" t="s">
        <v>99</v>
      </c>
      <c r="L2092" s="121" t="s">
        <v>99</v>
      </c>
      <c r="M2092" s="121" t="s">
        <v>99</v>
      </c>
      <c r="N2092" s="121" t="s">
        <v>99</v>
      </c>
      <c r="O2092" s="121" t="s">
        <v>99</v>
      </c>
      <c r="P2092" s="121" t="s">
        <v>99</v>
      </c>
      <c r="Q2092" s="121" t="s">
        <v>99</v>
      </c>
      <c r="R2092" s="121" t="s">
        <v>99</v>
      </c>
      <c r="S2092" s="121" t="s">
        <v>99</v>
      </c>
      <c r="T2092" s="121" t="s">
        <v>99</v>
      </c>
      <c r="U2092" s="121" t="s">
        <v>99</v>
      </c>
      <c r="V2092" s="121" t="s">
        <v>99</v>
      </c>
      <c r="W2092" s="121" t="s">
        <v>99</v>
      </c>
      <c r="X2092" s="121" t="s">
        <v>99</v>
      </c>
      <c r="Y2092" s="121" t="s">
        <v>99</v>
      </c>
      <c r="Z2092" s="121" t="s">
        <v>99</v>
      </c>
      <c r="AA2092" s="121" t="s">
        <v>99</v>
      </c>
      <c r="AB2092" s="121" t="s">
        <v>99</v>
      </c>
      <c r="AC2092" s="121" t="s">
        <v>99</v>
      </c>
      <c r="AD2092" s="121" t="s">
        <v>99</v>
      </c>
      <c r="AE2092" s="121" t="s">
        <v>99</v>
      </c>
      <c r="AF2092" s="121" t="s">
        <v>99</v>
      </c>
      <c r="AG2092" s="121" t="s">
        <v>99</v>
      </c>
      <c r="AH2092" s="121" t="s">
        <v>99</v>
      </c>
      <c r="AI2092" s="121">
        <v>7718.5718348039818</v>
      </c>
      <c r="AJ2092" s="121">
        <v>7718.5718348039818</v>
      </c>
      <c r="AK2092" s="121">
        <v>7718.5718348039818</v>
      </c>
      <c r="AL2092" s="121">
        <v>7718.5718348039818</v>
      </c>
      <c r="AM2092" s="121">
        <v>7718.5718348039818</v>
      </c>
      <c r="AN2092" s="121">
        <v>7718.5718348039818</v>
      </c>
      <c r="AO2092" s="121">
        <v>7718.5718348039818</v>
      </c>
      <c r="AP2092" s="121">
        <v>7718.5718348039818</v>
      </c>
      <c r="AQ2092" s="121">
        <v>7718.5718348039818</v>
      </c>
      <c r="AR2092" s="121">
        <v>7718.5718348039818</v>
      </c>
      <c r="AS2092" s="121">
        <v>7718.5718348039818</v>
      </c>
      <c r="AT2092" s="121">
        <v>7718.5718348039818</v>
      </c>
      <c r="AU2092" s="121">
        <v>7718.5718348039818</v>
      </c>
      <c r="AV2092" s="121">
        <v>7718.5718348039818</v>
      </c>
      <c r="AW2092" s="121">
        <v>7718.5718348039818</v>
      </c>
      <c r="AX2092" s="122">
        <v>7718.5718348039818</v>
      </c>
    </row>
    <row r="2093" spans="1:50">
      <c r="A2093" s="211" t="s">
        <v>40</v>
      </c>
      <c r="B2093" s="214" t="s">
        <v>41</v>
      </c>
      <c r="C2093" s="209" t="s">
        <v>36</v>
      </c>
      <c r="D2093" s="67" t="s">
        <v>24</v>
      </c>
      <c r="E2093" s="87" t="str">
        <f>A2093&amp;"/"&amp;B2093&amp;"/"&amp;C2093&amp;"/"&amp;D2093</f>
        <v>Coal fired power plants/Integrated gasification combined cycle/Electricity only/L</v>
      </c>
      <c r="F2093" s="55" t="str">
        <f>A2093</f>
        <v>Coal fired power plants</v>
      </c>
      <c r="G2093" s="55" t="str">
        <f>B2093</f>
        <v>Integrated gasification combined cycle</v>
      </c>
      <c r="H2093" s="55" t="str">
        <f>C2093</f>
        <v>Electricity only</v>
      </c>
      <c r="I2093" s="85" t="str">
        <f t="shared" si="97"/>
        <v>L</v>
      </c>
      <c r="J2093" s="125">
        <v>8380</v>
      </c>
      <c r="K2093" s="125">
        <v>8380</v>
      </c>
      <c r="L2093" s="125">
        <v>8380</v>
      </c>
      <c r="M2093" s="125">
        <v>8380</v>
      </c>
      <c r="N2093" s="125">
        <v>8380</v>
      </c>
      <c r="O2093" s="125">
        <v>8380</v>
      </c>
      <c r="P2093" s="125">
        <v>8380</v>
      </c>
      <c r="Q2093" s="125">
        <v>8380</v>
      </c>
      <c r="R2093" s="125">
        <v>8380</v>
      </c>
      <c r="S2093" s="125">
        <v>8380</v>
      </c>
      <c r="T2093" s="125">
        <v>8380</v>
      </c>
      <c r="U2093" s="125">
        <v>8380</v>
      </c>
      <c r="V2093" s="125">
        <v>8380</v>
      </c>
      <c r="W2093" s="125">
        <v>8380</v>
      </c>
      <c r="X2093" s="125">
        <v>8380</v>
      </c>
      <c r="Y2093" s="125">
        <v>8380</v>
      </c>
      <c r="Z2093" s="125">
        <v>8380</v>
      </c>
      <c r="AA2093" s="125">
        <v>8380</v>
      </c>
      <c r="AB2093" s="125">
        <v>8380</v>
      </c>
      <c r="AC2093" s="125">
        <v>8380</v>
      </c>
      <c r="AD2093" s="125">
        <v>8380</v>
      </c>
      <c r="AE2093" s="125">
        <v>8380</v>
      </c>
      <c r="AF2093" s="125">
        <v>8380</v>
      </c>
      <c r="AG2093" s="125">
        <v>8380</v>
      </c>
      <c r="AH2093" s="125">
        <v>8380</v>
      </c>
      <c r="AI2093" s="125">
        <v>8380</v>
      </c>
      <c r="AJ2093" s="125">
        <v>8380</v>
      </c>
      <c r="AK2093" s="125">
        <v>8380</v>
      </c>
      <c r="AL2093" s="125">
        <v>8380</v>
      </c>
      <c r="AM2093" s="125">
        <v>8380</v>
      </c>
      <c r="AN2093" s="125">
        <v>8380</v>
      </c>
      <c r="AO2093" s="125">
        <v>8380</v>
      </c>
      <c r="AP2093" s="125">
        <v>8380</v>
      </c>
      <c r="AQ2093" s="125">
        <v>8380</v>
      </c>
      <c r="AR2093" s="125">
        <v>8380</v>
      </c>
      <c r="AS2093" s="125">
        <v>8380</v>
      </c>
      <c r="AT2093" s="125">
        <v>8380</v>
      </c>
      <c r="AU2093" s="125">
        <v>8380</v>
      </c>
      <c r="AV2093" s="125">
        <v>8380</v>
      </c>
      <c r="AW2093" s="125">
        <v>8380</v>
      </c>
      <c r="AX2093" s="126">
        <v>8380</v>
      </c>
    </row>
    <row r="2094" spans="1:50">
      <c r="A2094" s="212"/>
      <c r="B2094" s="215"/>
      <c r="C2094" s="216"/>
      <c r="D2094" s="52" t="s">
        <v>25</v>
      </c>
      <c r="E2094" s="86" t="str">
        <f>A2093&amp;"/"&amp;B2093&amp;"/"&amp;C2093&amp;"/"&amp;D2094</f>
        <v>Coal fired power plants/Integrated gasification combined cycle/Electricity only/M</v>
      </c>
      <c r="F2094" s="61" t="str">
        <f>A2093</f>
        <v>Coal fired power plants</v>
      </c>
      <c r="G2094" s="61" t="str">
        <f>B2093</f>
        <v>Integrated gasification combined cycle</v>
      </c>
      <c r="H2094" s="61" t="str">
        <f>C2093</f>
        <v>Electricity only</v>
      </c>
      <c r="I2094" s="84" t="str">
        <f t="shared" si="97"/>
        <v>M</v>
      </c>
      <c r="J2094" s="121">
        <v>7228.5563755045623</v>
      </c>
      <c r="K2094" s="121">
        <v>7228.5563755045623</v>
      </c>
      <c r="L2094" s="121">
        <v>7228.5563755045623</v>
      </c>
      <c r="M2094" s="121">
        <v>7228.5563755045623</v>
      </c>
      <c r="N2094" s="121">
        <v>7228.5563755045623</v>
      </c>
      <c r="O2094" s="121">
        <v>7228.5563755045623</v>
      </c>
      <c r="P2094" s="121">
        <v>7228.5563755045623</v>
      </c>
      <c r="Q2094" s="121">
        <v>7228.5563755045623</v>
      </c>
      <c r="R2094" s="121">
        <v>7228.5563755045623</v>
      </c>
      <c r="S2094" s="121">
        <v>7228.5563755045623</v>
      </c>
      <c r="T2094" s="121">
        <v>7228.5563755045623</v>
      </c>
      <c r="U2094" s="121">
        <v>7228.5563755045623</v>
      </c>
      <c r="V2094" s="121">
        <v>7228.5563755045623</v>
      </c>
      <c r="W2094" s="121">
        <v>7228.5563755045623</v>
      </c>
      <c r="X2094" s="121">
        <v>7228.5563755045623</v>
      </c>
      <c r="Y2094" s="121">
        <v>7228.5563755045623</v>
      </c>
      <c r="Z2094" s="121">
        <v>7228.5563755045623</v>
      </c>
      <c r="AA2094" s="121">
        <v>7228.5563755045623</v>
      </c>
      <c r="AB2094" s="121">
        <v>7228.5563755045623</v>
      </c>
      <c r="AC2094" s="121">
        <v>7228.5563755045623</v>
      </c>
      <c r="AD2094" s="121">
        <v>7228.5563755045623</v>
      </c>
      <c r="AE2094" s="121">
        <v>7228.5563755045623</v>
      </c>
      <c r="AF2094" s="121">
        <v>7228.5563755045623</v>
      </c>
      <c r="AG2094" s="121">
        <v>7228.5563755045623</v>
      </c>
      <c r="AH2094" s="121">
        <v>7228.5563755045623</v>
      </c>
      <c r="AI2094" s="121">
        <v>7228.5563755045623</v>
      </c>
      <c r="AJ2094" s="121">
        <v>7228.5563755045623</v>
      </c>
      <c r="AK2094" s="121">
        <v>7228.5563755045623</v>
      </c>
      <c r="AL2094" s="121">
        <v>7228.5563755045623</v>
      </c>
      <c r="AM2094" s="121">
        <v>7228.5563755045623</v>
      </c>
      <c r="AN2094" s="121">
        <v>7228.5563755045623</v>
      </c>
      <c r="AO2094" s="121">
        <v>7228.5563755045623</v>
      </c>
      <c r="AP2094" s="121">
        <v>7228.5563755045623</v>
      </c>
      <c r="AQ2094" s="121">
        <v>7228.5563755045623</v>
      </c>
      <c r="AR2094" s="121">
        <v>7228.5563755045623</v>
      </c>
      <c r="AS2094" s="121">
        <v>7228.5563755045623</v>
      </c>
      <c r="AT2094" s="121">
        <v>7228.5563755045623</v>
      </c>
      <c r="AU2094" s="121">
        <v>7228.5563755045623</v>
      </c>
      <c r="AV2094" s="121">
        <v>7228.5563755045623</v>
      </c>
      <c r="AW2094" s="121">
        <v>7228.5563755045623</v>
      </c>
      <c r="AX2094" s="122">
        <v>7228.5563755045623</v>
      </c>
    </row>
    <row r="2095" spans="1:50">
      <c r="A2095" s="212"/>
      <c r="B2095" s="215"/>
      <c r="C2095" s="217" t="s">
        <v>26</v>
      </c>
      <c r="D2095" s="83" t="s">
        <v>24</v>
      </c>
      <c r="E2095" s="56" t="str">
        <f>A2093&amp;"/"&amp;B2093&amp;"/"&amp;C2095&amp;"/"&amp;D2095</f>
        <v>Coal fired power plants/Integrated gasification combined cycle/CHP/L</v>
      </c>
      <c r="F2095" s="103" t="str">
        <f>A2093</f>
        <v>Coal fired power plants</v>
      </c>
      <c r="G2095" s="103" t="str">
        <f>B2093</f>
        <v>Integrated gasification combined cycle</v>
      </c>
      <c r="H2095" s="103" t="str">
        <f>C2095</f>
        <v>CHP</v>
      </c>
      <c r="I2095" s="104" t="str">
        <f t="shared" si="97"/>
        <v>L</v>
      </c>
      <c r="J2095" s="127">
        <v>7980</v>
      </c>
      <c r="K2095" s="127">
        <v>7980</v>
      </c>
      <c r="L2095" s="127">
        <v>7980</v>
      </c>
      <c r="M2095" s="127">
        <v>7980</v>
      </c>
      <c r="N2095" s="127">
        <v>7980</v>
      </c>
      <c r="O2095" s="127">
        <v>7980</v>
      </c>
      <c r="P2095" s="127">
        <v>7980</v>
      </c>
      <c r="Q2095" s="127">
        <v>7980</v>
      </c>
      <c r="R2095" s="127">
        <v>7980</v>
      </c>
      <c r="S2095" s="127">
        <v>7980</v>
      </c>
      <c r="T2095" s="127">
        <v>7980</v>
      </c>
      <c r="U2095" s="127">
        <v>7980</v>
      </c>
      <c r="V2095" s="127">
        <v>7980</v>
      </c>
      <c r="W2095" s="127">
        <v>7980</v>
      </c>
      <c r="X2095" s="127">
        <v>7980</v>
      </c>
      <c r="Y2095" s="127">
        <v>7980</v>
      </c>
      <c r="Z2095" s="127">
        <v>7980</v>
      </c>
      <c r="AA2095" s="127">
        <v>7980</v>
      </c>
      <c r="AB2095" s="127">
        <v>7980</v>
      </c>
      <c r="AC2095" s="127">
        <v>7980</v>
      </c>
      <c r="AD2095" s="127">
        <v>7980</v>
      </c>
      <c r="AE2095" s="127">
        <v>7980</v>
      </c>
      <c r="AF2095" s="127">
        <v>7980</v>
      </c>
      <c r="AG2095" s="127">
        <v>7980</v>
      </c>
      <c r="AH2095" s="127">
        <v>7980</v>
      </c>
      <c r="AI2095" s="127">
        <v>7980</v>
      </c>
      <c r="AJ2095" s="127">
        <v>7980</v>
      </c>
      <c r="AK2095" s="127">
        <v>7980</v>
      </c>
      <c r="AL2095" s="127">
        <v>7980</v>
      </c>
      <c r="AM2095" s="127">
        <v>7980</v>
      </c>
      <c r="AN2095" s="127">
        <v>7980</v>
      </c>
      <c r="AO2095" s="127">
        <v>7980</v>
      </c>
      <c r="AP2095" s="127">
        <v>7980</v>
      </c>
      <c r="AQ2095" s="127">
        <v>7980</v>
      </c>
      <c r="AR2095" s="127">
        <v>7980</v>
      </c>
      <c r="AS2095" s="127">
        <v>7980</v>
      </c>
      <c r="AT2095" s="127">
        <v>7980</v>
      </c>
      <c r="AU2095" s="127">
        <v>7980</v>
      </c>
      <c r="AV2095" s="127">
        <v>7980</v>
      </c>
      <c r="AW2095" s="127">
        <v>7980</v>
      </c>
      <c r="AX2095" s="128">
        <v>7980</v>
      </c>
    </row>
    <row r="2096" spans="1:50">
      <c r="A2096" s="212"/>
      <c r="B2096" s="215"/>
      <c r="C2096" s="216"/>
      <c r="D2096" s="106" t="s">
        <v>25</v>
      </c>
      <c r="E2096" s="107" t="str">
        <f>A2093&amp;"/"&amp;B2093&amp;"/"&amp;C2095&amp;"/"&amp;D2096</f>
        <v>Coal fired power plants/Integrated gasification combined cycle/CHP/M</v>
      </c>
      <c r="F2096" s="108" t="str">
        <f>A2093</f>
        <v>Coal fired power plants</v>
      </c>
      <c r="G2096" s="108" t="str">
        <f>B2093</f>
        <v>Integrated gasification combined cycle</v>
      </c>
      <c r="H2096" s="108" t="str">
        <f>C2095</f>
        <v>CHP</v>
      </c>
      <c r="I2096" s="109" t="str">
        <f t="shared" si="97"/>
        <v>M</v>
      </c>
      <c r="J2096" s="129">
        <v>6604.2952994839616</v>
      </c>
      <c r="K2096" s="129">
        <v>6604.2952994839616</v>
      </c>
      <c r="L2096" s="129">
        <v>6604.2952994839616</v>
      </c>
      <c r="M2096" s="129">
        <v>6604.2952994839616</v>
      </c>
      <c r="N2096" s="129">
        <v>6604.2952994839616</v>
      </c>
      <c r="O2096" s="129">
        <v>6604.2952994839616</v>
      </c>
      <c r="P2096" s="129">
        <v>6604.2952994839616</v>
      </c>
      <c r="Q2096" s="129">
        <v>6604.2952994839616</v>
      </c>
      <c r="R2096" s="129">
        <v>6604.2952994839616</v>
      </c>
      <c r="S2096" s="129">
        <v>6604.2952994839616</v>
      </c>
      <c r="T2096" s="129">
        <v>6604.2952994839616</v>
      </c>
      <c r="U2096" s="129">
        <v>6604.2952994839616</v>
      </c>
      <c r="V2096" s="129">
        <v>6604.2952994839616</v>
      </c>
      <c r="W2096" s="129">
        <v>6604.2952994839616</v>
      </c>
      <c r="X2096" s="129">
        <v>6604.2952994839616</v>
      </c>
      <c r="Y2096" s="129">
        <v>6604.2952994839616</v>
      </c>
      <c r="Z2096" s="129">
        <v>6604.2952994839616</v>
      </c>
      <c r="AA2096" s="129">
        <v>6604.2952994839616</v>
      </c>
      <c r="AB2096" s="129">
        <v>6604.2952994839616</v>
      </c>
      <c r="AC2096" s="129">
        <v>6604.2952994839616</v>
      </c>
      <c r="AD2096" s="129">
        <v>6604.2952994839616</v>
      </c>
      <c r="AE2096" s="129">
        <v>6604.2952994839616</v>
      </c>
      <c r="AF2096" s="129">
        <v>6604.2952994839616</v>
      </c>
      <c r="AG2096" s="129">
        <v>6604.2952994839616</v>
      </c>
      <c r="AH2096" s="129">
        <v>6604.2952994839616</v>
      </c>
      <c r="AI2096" s="129">
        <v>6604.2952994839616</v>
      </c>
      <c r="AJ2096" s="129">
        <v>6604.2952994839616</v>
      </c>
      <c r="AK2096" s="129">
        <v>6604.2952994839616</v>
      </c>
      <c r="AL2096" s="129">
        <v>6604.2952994839616</v>
      </c>
      <c r="AM2096" s="129">
        <v>6604.2952994839616</v>
      </c>
      <c r="AN2096" s="129">
        <v>6604.2952994839616</v>
      </c>
      <c r="AO2096" s="129">
        <v>6604.2952994839616</v>
      </c>
      <c r="AP2096" s="129">
        <v>6604.2952994839616</v>
      </c>
      <c r="AQ2096" s="129">
        <v>6604.2952994839616</v>
      </c>
      <c r="AR2096" s="129">
        <v>6604.2952994839616</v>
      </c>
      <c r="AS2096" s="129">
        <v>6604.2952994839616</v>
      </c>
      <c r="AT2096" s="129">
        <v>6604.2952994839616</v>
      </c>
      <c r="AU2096" s="129">
        <v>6604.2952994839616</v>
      </c>
      <c r="AV2096" s="129">
        <v>6604.2952994839616</v>
      </c>
      <c r="AW2096" s="129">
        <v>6604.2952994839616</v>
      </c>
      <c r="AX2096" s="130">
        <v>6604.2952994839616</v>
      </c>
    </row>
    <row r="2097" spans="1:50">
      <c r="A2097" s="212"/>
      <c r="B2097" s="215"/>
      <c r="C2097" s="217" t="s">
        <v>42</v>
      </c>
      <c r="D2097" s="83" t="s">
        <v>24</v>
      </c>
      <c r="E2097" s="56" t="str">
        <f>A2093&amp;"/"&amp;B2093&amp;"/"&amp;C2097&amp;"/"&amp;D2097</f>
        <v>Coal fired power plants/Integrated gasification combined cycle/Electricity only with CCS/L</v>
      </c>
      <c r="F2097" s="103" t="str">
        <f>A2093</f>
        <v>Coal fired power plants</v>
      </c>
      <c r="G2097" s="103" t="str">
        <f>B2093</f>
        <v>Integrated gasification combined cycle</v>
      </c>
      <c r="H2097" s="103" t="str">
        <f>C2097</f>
        <v>Electricity only with CCS</v>
      </c>
      <c r="I2097" s="104" t="str">
        <f t="shared" si="97"/>
        <v>L</v>
      </c>
      <c r="J2097" s="127" t="s">
        <v>99</v>
      </c>
      <c r="K2097" s="127" t="s">
        <v>99</v>
      </c>
      <c r="L2097" s="127" t="s">
        <v>99</v>
      </c>
      <c r="M2097" s="127" t="s">
        <v>99</v>
      </c>
      <c r="N2097" s="127" t="s">
        <v>99</v>
      </c>
      <c r="O2097" s="127" t="s">
        <v>99</v>
      </c>
      <c r="P2097" s="127" t="s">
        <v>99</v>
      </c>
      <c r="Q2097" s="127" t="s">
        <v>99</v>
      </c>
      <c r="R2097" s="127" t="s">
        <v>99</v>
      </c>
      <c r="S2097" s="127" t="s">
        <v>99</v>
      </c>
      <c r="T2097" s="127" t="s">
        <v>99</v>
      </c>
      <c r="U2097" s="127" t="s">
        <v>99</v>
      </c>
      <c r="V2097" s="127" t="s">
        <v>99</v>
      </c>
      <c r="W2097" s="127" t="s">
        <v>99</v>
      </c>
      <c r="X2097" s="127" t="s">
        <v>99</v>
      </c>
      <c r="Y2097" s="127" t="s">
        <v>99</v>
      </c>
      <c r="Z2097" s="127" t="s">
        <v>99</v>
      </c>
      <c r="AA2097" s="127" t="s">
        <v>99</v>
      </c>
      <c r="AB2097" s="127" t="s">
        <v>99</v>
      </c>
      <c r="AC2097" s="127" t="s">
        <v>99</v>
      </c>
      <c r="AD2097" s="127" t="s">
        <v>99</v>
      </c>
      <c r="AE2097" s="127">
        <v>8380</v>
      </c>
      <c r="AF2097" s="127">
        <v>8380</v>
      </c>
      <c r="AG2097" s="127">
        <v>8380</v>
      </c>
      <c r="AH2097" s="127">
        <v>8380</v>
      </c>
      <c r="AI2097" s="127">
        <v>8380</v>
      </c>
      <c r="AJ2097" s="127">
        <v>8380</v>
      </c>
      <c r="AK2097" s="127">
        <v>8380</v>
      </c>
      <c r="AL2097" s="127">
        <v>8380</v>
      </c>
      <c r="AM2097" s="127">
        <v>8380</v>
      </c>
      <c r="AN2097" s="127">
        <v>8380</v>
      </c>
      <c r="AO2097" s="127">
        <v>8380</v>
      </c>
      <c r="AP2097" s="127">
        <v>8380</v>
      </c>
      <c r="AQ2097" s="127">
        <v>8380</v>
      </c>
      <c r="AR2097" s="127">
        <v>8380</v>
      </c>
      <c r="AS2097" s="127">
        <v>8380</v>
      </c>
      <c r="AT2097" s="127">
        <v>8380</v>
      </c>
      <c r="AU2097" s="127">
        <v>8380</v>
      </c>
      <c r="AV2097" s="127">
        <v>8380</v>
      </c>
      <c r="AW2097" s="127">
        <v>8380</v>
      </c>
      <c r="AX2097" s="128">
        <v>8380</v>
      </c>
    </row>
    <row r="2098" spans="1:50">
      <c r="A2098" s="212"/>
      <c r="B2098" s="215"/>
      <c r="C2098" s="216"/>
      <c r="D2098" s="106" t="s">
        <v>25</v>
      </c>
      <c r="E2098" s="107" t="str">
        <f>A2093&amp;"/"&amp;B2093&amp;"/"&amp;C2097&amp;"/"&amp;D2098</f>
        <v>Coal fired power plants/Integrated gasification combined cycle/Electricity only with CCS/M</v>
      </c>
      <c r="F2098" s="108" t="str">
        <f>A2093</f>
        <v>Coal fired power plants</v>
      </c>
      <c r="G2098" s="108" t="str">
        <f>B2093</f>
        <v>Integrated gasification combined cycle</v>
      </c>
      <c r="H2098" s="108" t="str">
        <f>C2097</f>
        <v>Electricity only with CCS</v>
      </c>
      <c r="I2098" s="109" t="str">
        <f t="shared" si="97"/>
        <v>M</v>
      </c>
      <c r="J2098" s="129" t="s">
        <v>99</v>
      </c>
      <c r="K2098" s="129" t="s">
        <v>99</v>
      </c>
      <c r="L2098" s="129" t="s">
        <v>99</v>
      </c>
      <c r="M2098" s="129" t="s">
        <v>99</v>
      </c>
      <c r="N2098" s="129" t="s">
        <v>99</v>
      </c>
      <c r="O2098" s="129" t="s">
        <v>99</v>
      </c>
      <c r="P2098" s="129" t="s">
        <v>99</v>
      </c>
      <c r="Q2098" s="129" t="s">
        <v>99</v>
      </c>
      <c r="R2098" s="129" t="s">
        <v>99</v>
      </c>
      <c r="S2098" s="129" t="s">
        <v>99</v>
      </c>
      <c r="T2098" s="129" t="s">
        <v>99</v>
      </c>
      <c r="U2098" s="129" t="s">
        <v>99</v>
      </c>
      <c r="V2098" s="129" t="s">
        <v>99</v>
      </c>
      <c r="W2098" s="129" t="s">
        <v>99</v>
      </c>
      <c r="X2098" s="129" t="s">
        <v>99</v>
      </c>
      <c r="Y2098" s="129" t="s">
        <v>99</v>
      </c>
      <c r="Z2098" s="129" t="s">
        <v>99</v>
      </c>
      <c r="AA2098" s="129" t="s">
        <v>99</v>
      </c>
      <c r="AB2098" s="129" t="s">
        <v>99</v>
      </c>
      <c r="AC2098" s="129" t="s">
        <v>99</v>
      </c>
      <c r="AD2098" s="129" t="s">
        <v>99</v>
      </c>
      <c r="AE2098" s="129">
        <v>7228.5563755045623</v>
      </c>
      <c r="AF2098" s="129">
        <v>7228.5563755045623</v>
      </c>
      <c r="AG2098" s="129">
        <v>7228.5563755045623</v>
      </c>
      <c r="AH2098" s="129">
        <v>7228.5563755045623</v>
      </c>
      <c r="AI2098" s="129">
        <v>7228.5563755045623</v>
      </c>
      <c r="AJ2098" s="129">
        <v>7228.5563755045623</v>
      </c>
      <c r="AK2098" s="129">
        <v>7228.5563755045623</v>
      </c>
      <c r="AL2098" s="129">
        <v>7228.5563755045623</v>
      </c>
      <c r="AM2098" s="129">
        <v>7228.5563755045623</v>
      </c>
      <c r="AN2098" s="129">
        <v>7228.5563755045623</v>
      </c>
      <c r="AO2098" s="129">
        <v>7228.5563755045623</v>
      </c>
      <c r="AP2098" s="129">
        <v>7228.5563755045623</v>
      </c>
      <c r="AQ2098" s="129">
        <v>7228.5563755045623</v>
      </c>
      <c r="AR2098" s="129">
        <v>7228.5563755045623</v>
      </c>
      <c r="AS2098" s="129">
        <v>7228.5563755045623</v>
      </c>
      <c r="AT2098" s="129">
        <v>7228.5563755045623</v>
      </c>
      <c r="AU2098" s="129">
        <v>7228.5563755045623</v>
      </c>
      <c r="AV2098" s="129">
        <v>7228.5563755045623</v>
      </c>
      <c r="AW2098" s="129">
        <v>7228.5563755045623</v>
      </c>
      <c r="AX2098" s="130">
        <v>7228.5563755045623</v>
      </c>
    </row>
    <row r="2099" spans="1:50">
      <c r="A2099" s="212"/>
      <c r="B2099" s="215"/>
      <c r="C2099" s="217" t="s">
        <v>43</v>
      </c>
      <c r="D2099" s="52" t="s">
        <v>24</v>
      </c>
      <c r="E2099" s="86" t="str">
        <f>A2093&amp;"/"&amp;B2093&amp;"/"&amp;C2099&amp;"/"&amp;D2099</f>
        <v>Coal fired power plants/Integrated gasification combined cycle/CHP with CCS/L</v>
      </c>
      <c r="F2099" s="61" t="str">
        <f>A2093</f>
        <v>Coal fired power plants</v>
      </c>
      <c r="G2099" s="61" t="str">
        <f>B2093</f>
        <v>Integrated gasification combined cycle</v>
      </c>
      <c r="H2099" s="61" t="str">
        <f>C2099</f>
        <v>CHP with CCS</v>
      </c>
      <c r="I2099" s="84" t="str">
        <f t="shared" si="97"/>
        <v>L</v>
      </c>
      <c r="J2099" s="121" t="s">
        <v>99</v>
      </c>
      <c r="K2099" s="121" t="s">
        <v>99</v>
      </c>
      <c r="L2099" s="121" t="s">
        <v>99</v>
      </c>
      <c r="M2099" s="121" t="s">
        <v>99</v>
      </c>
      <c r="N2099" s="121" t="s">
        <v>99</v>
      </c>
      <c r="O2099" s="121" t="s">
        <v>99</v>
      </c>
      <c r="P2099" s="121" t="s">
        <v>99</v>
      </c>
      <c r="Q2099" s="121" t="s">
        <v>99</v>
      </c>
      <c r="R2099" s="121" t="s">
        <v>99</v>
      </c>
      <c r="S2099" s="121" t="s">
        <v>99</v>
      </c>
      <c r="T2099" s="121" t="s">
        <v>99</v>
      </c>
      <c r="U2099" s="121" t="s">
        <v>99</v>
      </c>
      <c r="V2099" s="121" t="s">
        <v>99</v>
      </c>
      <c r="W2099" s="121" t="s">
        <v>99</v>
      </c>
      <c r="X2099" s="121" t="s">
        <v>99</v>
      </c>
      <c r="Y2099" s="121" t="s">
        <v>99</v>
      </c>
      <c r="Z2099" s="121" t="s">
        <v>99</v>
      </c>
      <c r="AA2099" s="121" t="s">
        <v>99</v>
      </c>
      <c r="AB2099" s="121" t="s">
        <v>99</v>
      </c>
      <c r="AC2099" s="121" t="s">
        <v>99</v>
      </c>
      <c r="AD2099" s="121" t="s">
        <v>99</v>
      </c>
      <c r="AE2099" s="121">
        <v>7980</v>
      </c>
      <c r="AF2099" s="121">
        <v>7980</v>
      </c>
      <c r="AG2099" s="121">
        <v>7980</v>
      </c>
      <c r="AH2099" s="121">
        <v>7980</v>
      </c>
      <c r="AI2099" s="121">
        <v>7980</v>
      </c>
      <c r="AJ2099" s="121">
        <v>7980</v>
      </c>
      <c r="AK2099" s="121">
        <v>7980</v>
      </c>
      <c r="AL2099" s="121">
        <v>7980</v>
      </c>
      <c r="AM2099" s="121">
        <v>7980</v>
      </c>
      <c r="AN2099" s="121">
        <v>7980</v>
      </c>
      <c r="AO2099" s="121">
        <v>7980</v>
      </c>
      <c r="AP2099" s="121">
        <v>7980</v>
      </c>
      <c r="AQ2099" s="121">
        <v>7980</v>
      </c>
      <c r="AR2099" s="121">
        <v>7980</v>
      </c>
      <c r="AS2099" s="121">
        <v>7980</v>
      </c>
      <c r="AT2099" s="121">
        <v>7980</v>
      </c>
      <c r="AU2099" s="121">
        <v>7980</v>
      </c>
      <c r="AV2099" s="121">
        <v>7980</v>
      </c>
      <c r="AW2099" s="121">
        <v>7980</v>
      </c>
      <c r="AX2099" s="122">
        <v>7980</v>
      </c>
    </row>
    <row r="2100" spans="1:50">
      <c r="A2100" s="212"/>
      <c r="B2100" s="218"/>
      <c r="C2100" s="210"/>
      <c r="D2100" s="93" t="s">
        <v>25</v>
      </c>
      <c r="E2100" s="73" t="str">
        <f>A2093&amp;"/"&amp;B2093&amp;"/"&amp;C2099&amp;"/"&amp;D2100</f>
        <v>Coal fired power plants/Integrated gasification combined cycle/CHP with CCS/M</v>
      </c>
      <c r="F2100" s="91" t="str">
        <f>A2093</f>
        <v>Coal fired power plants</v>
      </c>
      <c r="G2100" s="91" t="str">
        <f>B2093</f>
        <v>Integrated gasification combined cycle</v>
      </c>
      <c r="H2100" s="91" t="str">
        <f>C2099</f>
        <v>CHP with CCS</v>
      </c>
      <c r="I2100" s="70" t="str">
        <f t="shared" si="97"/>
        <v>M</v>
      </c>
      <c r="J2100" s="123" t="s">
        <v>99</v>
      </c>
      <c r="K2100" s="123" t="s">
        <v>99</v>
      </c>
      <c r="L2100" s="123" t="s">
        <v>99</v>
      </c>
      <c r="M2100" s="123" t="s">
        <v>99</v>
      </c>
      <c r="N2100" s="123" t="s">
        <v>99</v>
      </c>
      <c r="O2100" s="123" t="s">
        <v>99</v>
      </c>
      <c r="P2100" s="123" t="s">
        <v>99</v>
      </c>
      <c r="Q2100" s="123" t="s">
        <v>99</v>
      </c>
      <c r="R2100" s="123" t="s">
        <v>99</v>
      </c>
      <c r="S2100" s="123" t="s">
        <v>99</v>
      </c>
      <c r="T2100" s="123" t="s">
        <v>99</v>
      </c>
      <c r="U2100" s="123" t="s">
        <v>99</v>
      </c>
      <c r="V2100" s="123" t="s">
        <v>99</v>
      </c>
      <c r="W2100" s="123" t="s">
        <v>99</v>
      </c>
      <c r="X2100" s="123" t="s">
        <v>99</v>
      </c>
      <c r="Y2100" s="123" t="s">
        <v>99</v>
      </c>
      <c r="Z2100" s="123" t="s">
        <v>99</v>
      </c>
      <c r="AA2100" s="123" t="s">
        <v>99</v>
      </c>
      <c r="AB2100" s="123" t="s">
        <v>99</v>
      </c>
      <c r="AC2100" s="123" t="s">
        <v>99</v>
      </c>
      <c r="AD2100" s="123" t="s">
        <v>99</v>
      </c>
      <c r="AE2100" s="123">
        <v>6604.2952994839616</v>
      </c>
      <c r="AF2100" s="123">
        <v>6604.2952994839616</v>
      </c>
      <c r="AG2100" s="123">
        <v>6604.2952994839616</v>
      </c>
      <c r="AH2100" s="123">
        <v>6604.2952994839616</v>
      </c>
      <c r="AI2100" s="123">
        <v>6604.2952994839616</v>
      </c>
      <c r="AJ2100" s="123">
        <v>6604.2952994839616</v>
      </c>
      <c r="AK2100" s="123">
        <v>6604.2952994839616</v>
      </c>
      <c r="AL2100" s="123">
        <v>6604.2952994839616</v>
      </c>
      <c r="AM2100" s="123">
        <v>6604.2952994839616</v>
      </c>
      <c r="AN2100" s="123">
        <v>6604.2952994839616</v>
      </c>
      <c r="AO2100" s="123">
        <v>6604.2952994839616</v>
      </c>
      <c r="AP2100" s="123">
        <v>6604.2952994839616</v>
      </c>
      <c r="AQ2100" s="123">
        <v>6604.2952994839616</v>
      </c>
      <c r="AR2100" s="123">
        <v>6604.2952994839616</v>
      </c>
      <c r="AS2100" s="123">
        <v>6604.2952994839616</v>
      </c>
      <c r="AT2100" s="123">
        <v>6604.2952994839616</v>
      </c>
      <c r="AU2100" s="123">
        <v>6604.2952994839616</v>
      </c>
      <c r="AV2100" s="123">
        <v>6604.2952994839616</v>
      </c>
      <c r="AW2100" s="123">
        <v>6604.2952994839616</v>
      </c>
      <c r="AX2100" s="124">
        <v>6604.2952994839616</v>
      </c>
    </row>
    <row r="2101" spans="1:50">
      <c r="A2101" s="212"/>
      <c r="B2101" s="214" t="s">
        <v>44</v>
      </c>
      <c r="C2101" s="209" t="s">
        <v>36</v>
      </c>
      <c r="D2101" s="67" t="s">
        <v>24</v>
      </c>
      <c r="E2101" s="87" t="str">
        <f>A2093&amp;"/"&amp;B2101&amp;"/"&amp;C2101&amp;"/"&amp;D2101</f>
        <v>Coal fired power plants/Supercritical steam turbine/Electricity only/L</v>
      </c>
      <c r="F2101" s="55" t="str">
        <f>A2093</f>
        <v>Coal fired power plants</v>
      </c>
      <c r="G2101" s="55" t="str">
        <f>B2101</f>
        <v>Supercritical steam turbine</v>
      </c>
      <c r="H2101" s="55" t="str">
        <f>C2101</f>
        <v>Electricity only</v>
      </c>
      <c r="I2101" s="85" t="str">
        <f t="shared" si="97"/>
        <v>L</v>
      </c>
      <c r="J2101" s="125">
        <v>8530</v>
      </c>
      <c r="K2101" s="125">
        <v>8530</v>
      </c>
      <c r="L2101" s="125">
        <v>8530</v>
      </c>
      <c r="M2101" s="125">
        <v>8530</v>
      </c>
      <c r="N2101" s="125">
        <v>8530</v>
      </c>
      <c r="O2101" s="125">
        <v>8530</v>
      </c>
      <c r="P2101" s="125">
        <v>8530</v>
      </c>
      <c r="Q2101" s="125">
        <v>8530</v>
      </c>
      <c r="R2101" s="125">
        <v>8530</v>
      </c>
      <c r="S2101" s="125">
        <v>8530</v>
      </c>
      <c r="T2101" s="125">
        <v>8530</v>
      </c>
      <c r="U2101" s="125">
        <v>8530</v>
      </c>
      <c r="V2101" s="125">
        <v>8530</v>
      </c>
      <c r="W2101" s="125">
        <v>8530</v>
      </c>
      <c r="X2101" s="125">
        <v>8530</v>
      </c>
      <c r="Y2101" s="125">
        <v>8530</v>
      </c>
      <c r="Z2101" s="125">
        <v>8530</v>
      </c>
      <c r="AA2101" s="125">
        <v>8530</v>
      </c>
      <c r="AB2101" s="125">
        <v>8530</v>
      </c>
      <c r="AC2101" s="125">
        <v>8530</v>
      </c>
      <c r="AD2101" s="125">
        <v>8530</v>
      </c>
      <c r="AE2101" s="125">
        <v>8530</v>
      </c>
      <c r="AF2101" s="125">
        <v>8530</v>
      </c>
      <c r="AG2101" s="125">
        <v>8530</v>
      </c>
      <c r="AH2101" s="125">
        <v>8530</v>
      </c>
      <c r="AI2101" s="125">
        <v>8530</v>
      </c>
      <c r="AJ2101" s="125">
        <v>8530</v>
      </c>
      <c r="AK2101" s="125">
        <v>8530</v>
      </c>
      <c r="AL2101" s="125">
        <v>8530</v>
      </c>
      <c r="AM2101" s="125">
        <v>8530</v>
      </c>
      <c r="AN2101" s="125">
        <v>8530</v>
      </c>
      <c r="AO2101" s="125">
        <v>8530</v>
      </c>
      <c r="AP2101" s="125">
        <v>8530</v>
      </c>
      <c r="AQ2101" s="125">
        <v>8530</v>
      </c>
      <c r="AR2101" s="125">
        <v>8530</v>
      </c>
      <c r="AS2101" s="125">
        <v>8530</v>
      </c>
      <c r="AT2101" s="125">
        <v>8530</v>
      </c>
      <c r="AU2101" s="125">
        <v>8530</v>
      </c>
      <c r="AV2101" s="125">
        <v>8530</v>
      </c>
      <c r="AW2101" s="125">
        <v>8530</v>
      </c>
      <c r="AX2101" s="126">
        <v>8530</v>
      </c>
    </row>
    <row r="2102" spans="1:50">
      <c r="A2102" s="212"/>
      <c r="B2102" s="215"/>
      <c r="C2102" s="216"/>
      <c r="D2102" s="52" t="s">
        <v>25</v>
      </c>
      <c r="E2102" s="86" t="str">
        <f>A2093&amp;"/"&amp;B2101&amp;"/"&amp;C2101&amp;"/"&amp;D2102</f>
        <v>Coal fired power plants/Supercritical steam turbine/Electricity only/M</v>
      </c>
      <c r="F2102" s="61" t="str">
        <f>A2093</f>
        <v>Coal fired power plants</v>
      </c>
      <c r="G2102" s="61" t="str">
        <f>B2101</f>
        <v>Supercritical steam turbine</v>
      </c>
      <c r="H2102" s="61" t="str">
        <f>C2101</f>
        <v>Electricity only</v>
      </c>
      <c r="I2102" s="84" t="str">
        <f t="shared" si="97"/>
        <v>M</v>
      </c>
      <c r="J2102" s="121">
        <v>7509.0721459752613</v>
      </c>
      <c r="K2102" s="121">
        <v>7509.0721459752613</v>
      </c>
      <c r="L2102" s="121">
        <v>7509.0721459752613</v>
      </c>
      <c r="M2102" s="121">
        <v>7509.0721459752613</v>
      </c>
      <c r="N2102" s="121">
        <v>7509.0721459752613</v>
      </c>
      <c r="O2102" s="121">
        <v>7509.0721459752613</v>
      </c>
      <c r="P2102" s="121">
        <v>7509.0721459752613</v>
      </c>
      <c r="Q2102" s="121">
        <v>7509.0721459752613</v>
      </c>
      <c r="R2102" s="121">
        <v>7509.0721459752613</v>
      </c>
      <c r="S2102" s="121">
        <v>7509.0721459752613</v>
      </c>
      <c r="T2102" s="121">
        <v>7509.0721459752613</v>
      </c>
      <c r="U2102" s="121">
        <v>7509.0721459752613</v>
      </c>
      <c r="V2102" s="121">
        <v>7509.0721459752613</v>
      </c>
      <c r="W2102" s="121">
        <v>7509.0721459752613</v>
      </c>
      <c r="X2102" s="121">
        <v>7509.0721459752613</v>
      </c>
      <c r="Y2102" s="121">
        <v>7509.0721459752613</v>
      </c>
      <c r="Z2102" s="121">
        <v>7509.0721459752613</v>
      </c>
      <c r="AA2102" s="121">
        <v>7509.0721459752613</v>
      </c>
      <c r="AB2102" s="121">
        <v>7509.0721459752613</v>
      </c>
      <c r="AC2102" s="121">
        <v>7509.0721459752613</v>
      </c>
      <c r="AD2102" s="121">
        <v>7509.0721459752613</v>
      </c>
      <c r="AE2102" s="121">
        <v>7509.0721459752613</v>
      </c>
      <c r="AF2102" s="121">
        <v>7509.0721459752613</v>
      </c>
      <c r="AG2102" s="121">
        <v>7509.0721459752613</v>
      </c>
      <c r="AH2102" s="121">
        <v>7509.0721459752613</v>
      </c>
      <c r="AI2102" s="121">
        <v>7509.0721459752613</v>
      </c>
      <c r="AJ2102" s="121">
        <v>7509.0721459752613</v>
      </c>
      <c r="AK2102" s="121">
        <v>7509.0721459752613</v>
      </c>
      <c r="AL2102" s="121">
        <v>7509.0721459752613</v>
      </c>
      <c r="AM2102" s="121">
        <v>7509.0721459752613</v>
      </c>
      <c r="AN2102" s="121">
        <v>7509.0721459752613</v>
      </c>
      <c r="AO2102" s="121">
        <v>7509.0721459752613</v>
      </c>
      <c r="AP2102" s="121">
        <v>7509.0721459752613</v>
      </c>
      <c r="AQ2102" s="121">
        <v>7509.0721459752613</v>
      </c>
      <c r="AR2102" s="121">
        <v>7509.0721459752613</v>
      </c>
      <c r="AS2102" s="121">
        <v>7509.0721459752613</v>
      </c>
      <c r="AT2102" s="121">
        <v>7509.0721459752613</v>
      </c>
      <c r="AU2102" s="121">
        <v>7509.0721459752613</v>
      </c>
      <c r="AV2102" s="121">
        <v>7509.0721459752613</v>
      </c>
      <c r="AW2102" s="121">
        <v>7509.0721459752613</v>
      </c>
      <c r="AX2102" s="122">
        <v>7509.0721459752613</v>
      </c>
    </row>
    <row r="2103" spans="1:50">
      <c r="A2103" s="212"/>
      <c r="B2103" s="215"/>
      <c r="C2103" s="217" t="s">
        <v>26</v>
      </c>
      <c r="D2103" s="83" t="s">
        <v>24</v>
      </c>
      <c r="E2103" s="56" t="str">
        <f>A2093&amp;"/"&amp;B2101&amp;"/"&amp;C2103&amp;"/"&amp;D2103</f>
        <v>Coal fired power plants/Supercritical steam turbine/CHP/L</v>
      </c>
      <c r="F2103" s="103" t="str">
        <f>A2093</f>
        <v>Coal fired power plants</v>
      </c>
      <c r="G2103" s="103" t="str">
        <f>B2101</f>
        <v>Supercritical steam turbine</v>
      </c>
      <c r="H2103" s="103" t="str">
        <f>C2103</f>
        <v>CHP</v>
      </c>
      <c r="I2103" s="104" t="str">
        <f t="shared" si="97"/>
        <v>L</v>
      </c>
      <c r="J2103" s="127">
        <v>8115</v>
      </c>
      <c r="K2103" s="127">
        <v>8115</v>
      </c>
      <c r="L2103" s="127">
        <v>8115</v>
      </c>
      <c r="M2103" s="127">
        <v>8115</v>
      </c>
      <c r="N2103" s="127">
        <v>8115</v>
      </c>
      <c r="O2103" s="127">
        <v>8115</v>
      </c>
      <c r="P2103" s="127">
        <v>8115</v>
      </c>
      <c r="Q2103" s="127">
        <v>8115</v>
      </c>
      <c r="R2103" s="127">
        <v>8115</v>
      </c>
      <c r="S2103" s="127">
        <v>8115</v>
      </c>
      <c r="T2103" s="127">
        <v>8115</v>
      </c>
      <c r="U2103" s="127">
        <v>8115</v>
      </c>
      <c r="V2103" s="127">
        <v>8115</v>
      </c>
      <c r="W2103" s="127">
        <v>8115</v>
      </c>
      <c r="X2103" s="127">
        <v>8115</v>
      </c>
      <c r="Y2103" s="127">
        <v>8115</v>
      </c>
      <c r="Z2103" s="127">
        <v>8115</v>
      </c>
      <c r="AA2103" s="127">
        <v>8115</v>
      </c>
      <c r="AB2103" s="127">
        <v>8115</v>
      </c>
      <c r="AC2103" s="127">
        <v>8115</v>
      </c>
      <c r="AD2103" s="127">
        <v>8115</v>
      </c>
      <c r="AE2103" s="127">
        <v>8115</v>
      </c>
      <c r="AF2103" s="127">
        <v>8115</v>
      </c>
      <c r="AG2103" s="127">
        <v>8115</v>
      </c>
      <c r="AH2103" s="127">
        <v>8115</v>
      </c>
      <c r="AI2103" s="127">
        <v>8115</v>
      </c>
      <c r="AJ2103" s="127">
        <v>8115</v>
      </c>
      <c r="AK2103" s="127">
        <v>8115</v>
      </c>
      <c r="AL2103" s="127">
        <v>8115</v>
      </c>
      <c r="AM2103" s="127">
        <v>8115</v>
      </c>
      <c r="AN2103" s="127">
        <v>8115</v>
      </c>
      <c r="AO2103" s="127">
        <v>8115</v>
      </c>
      <c r="AP2103" s="127">
        <v>8115</v>
      </c>
      <c r="AQ2103" s="127">
        <v>8115</v>
      </c>
      <c r="AR2103" s="127">
        <v>8115</v>
      </c>
      <c r="AS2103" s="127">
        <v>8115</v>
      </c>
      <c r="AT2103" s="127">
        <v>8115</v>
      </c>
      <c r="AU2103" s="127">
        <v>8115</v>
      </c>
      <c r="AV2103" s="127">
        <v>8115</v>
      </c>
      <c r="AW2103" s="127">
        <v>8115</v>
      </c>
      <c r="AX2103" s="128">
        <v>8115</v>
      </c>
    </row>
    <row r="2104" spans="1:50">
      <c r="A2104" s="212"/>
      <c r="B2104" s="215"/>
      <c r="C2104" s="216"/>
      <c r="D2104" s="106" t="s">
        <v>25</v>
      </c>
      <c r="E2104" s="107" t="str">
        <f>A2093&amp;"/"&amp;B2101&amp;"/"&amp;C2103&amp;"/"&amp;D2104</f>
        <v>Coal fired power plants/Supercritical steam turbine/CHP/M</v>
      </c>
      <c r="F2104" s="108" t="str">
        <f>A2093</f>
        <v>Coal fired power plants</v>
      </c>
      <c r="G2104" s="108" t="str">
        <f>B2101</f>
        <v>Supercritical steam turbine</v>
      </c>
      <c r="H2104" s="108" t="str">
        <f>C2103</f>
        <v>CHP</v>
      </c>
      <c r="I2104" s="109" t="str">
        <f t="shared" si="97"/>
        <v>M</v>
      </c>
      <c r="J2104" s="129">
        <v>7186.7544640654705</v>
      </c>
      <c r="K2104" s="129">
        <v>7186.7544640654705</v>
      </c>
      <c r="L2104" s="129">
        <v>7186.7544640654705</v>
      </c>
      <c r="M2104" s="129">
        <v>7186.7544640654705</v>
      </c>
      <c r="N2104" s="129">
        <v>7186.7544640654705</v>
      </c>
      <c r="O2104" s="129">
        <v>7186.7544640654705</v>
      </c>
      <c r="P2104" s="129">
        <v>7186.7544640654705</v>
      </c>
      <c r="Q2104" s="129">
        <v>7186.7544640654705</v>
      </c>
      <c r="R2104" s="129">
        <v>7186.7544640654705</v>
      </c>
      <c r="S2104" s="129">
        <v>7186.7544640654705</v>
      </c>
      <c r="T2104" s="129">
        <v>7186.7544640654705</v>
      </c>
      <c r="U2104" s="129">
        <v>7186.7544640654705</v>
      </c>
      <c r="V2104" s="129">
        <v>7186.7544640654705</v>
      </c>
      <c r="W2104" s="129">
        <v>7186.7544640654705</v>
      </c>
      <c r="X2104" s="129">
        <v>7186.7544640654705</v>
      </c>
      <c r="Y2104" s="129">
        <v>7186.7544640654705</v>
      </c>
      <c r="Z2104" s="129">
        <v>7186.7544640654705</v>
      </c>
      <c r="AA2104" s="129">
        <v>7186.7544640654705</v>
      </c>
      <c r="AB2104" s="129">
        <v>7186.7544640654705</v>
      </c>
      <c r="AC2104" s="129">
        <v>7186.7544640654705</v>
      </c>
      <c r="AD2104" s="129">
        <v>7186.7544640654705</v>
      </c>
      <c r="AE2104" s="129">
        <v>7186.7544640654705</v>
      </c>
      <c r="AF2104" s="129">
        <v>7186.7544640654705</v>
      </c>
      <c r="AG2104" s="129">
        <v>7186.7544640654705</v>
      </c>
      <c r="AH2104" s="129">
        <v>7186.7544640654705</v>
      </c>
      <c r="AI2104" s="129">
        <v>7186.7544640654705</v>
      </c>
      <c r="AJ2104" s="129">
        <v>7186.7544640654705</v>
      </c>
      <c r="AK2104" s="129">
        <v>7186.7544640654705</v>
      </c>
      <c r="AL2104" s="129">
        <v>7186.7544640654705</v>
      </c>
      <c r="AM2104" s="129">
        <v>7186.7544640654705</v>
      </c>
      <c r="AN2104" s="129">
        <v>7186.7544640654705</v>
      </c>
      <c r="AO2104" s="129">
        <v>7186.7544640654705</v>
      </c>
      <c r="AP2104" s="129">
        <v>7186.7544640654705</v>
      </c>
      <c r="AQ2104" s="129">
        <v>7186.7544640654705</v>
      </c>
      <c r="AR2104" s="129">
        <v>7186.7544640654705</v>
      </c>
      <c r="AS2104" s="129">
        <v>7186.7544640654705</v>
      </c>
      <c r="AT2104" s="129">
        <v>7186.7544640654705</v>
      </c>
      <c r="AU2104" s="129">
        <v>7186.7544640654705</v>
      </c>
      <c r="AV2104" s="129">
        <v>7186.7544640654705</v>
      </c>
      <c r="AW2104" s="129">
        <v>7186.7544640654705</v>
      </c>
      <c r="AX2104" s="130">
        <v>7186.7544640654705</v>
      </c>
    </row>
    <row r="2105" spans="1:50">
      <c r="A2105" s="212"/>
      <c r="B2105" s="215"/>
      <c r="C2105" s="217" t="s">
        <v>42</v>
      </c>
      <c r="D2105" s="83" t="s">
        <v>24</v>
      </c>
      <c r="E2105" s="56" t="str">
        <f>A2093&amp;"/"&amp;B2101&amp;"/"&amp;C2105&amp;"/"&amp;D2105</f>
        <v>Coal fired power plants/Supercritical steam turbine/Electricity only with CCS/L</v>
      </c>
      <c r="F2105" s="103" t="str">
        <f>A2093</f>
        <v>Coal fired power plants</v>
      </c>
      <c r="G2105" s="103" t="str">
        <f>B2101</f>
        <v>Supercritical steam turbine</v>
      </c>
      <c r="H2105" s="103" t="str">
        <f>C2105</f>
        <v>Electricity only with CCS</v>
      </c>
      <c r="I2105" s="104" t="str">
        <f t="shared" si="97"/>
        <v>L</v>
      </c>
      <c r="J2105" s="127" t="s">
        <v>99</v>
      </c>
      <c r="K2105" s="127" t="s">
        <v>99</v>
      </c>
      <c r="L2105" s="127" t="s">
        <v>99</v>
      </c>
      <c r="M2105" s="127" t="s">
        <v>99</v>
      </c>
      <c r="N2105" s="127" t="s">
        <v>99</v>
      </c>
      <c r="O2105" s="127" t="s">
        <v>99</v>
      </c>
      <c r="P2105" s="127" t="s">
        <v>99</v>
      </c>
      <c r="Q2105" s="127" t="s">
        <v>99</v>
      </c>
      <c r="R2105" s="127" t="s">
        <v>99</v>
      </c>
      <c r="S2105" s="127" t="s">
        <v>99</v>
      </c>
      <c r="T2105" s="127" t="s">
        <v>99</v>
      </c>
      <c r="U2105" s="127" t="s">
        <v>99</v>
      </c>
      <c r="V2105" s="127" t="s">
        <v>99</v>
      </c>
      <c r="W2105" s="127" t="s">
        <v>99</v>
      </c>
      <c r="X2105" s="127" t="s">
        <v>99</v>
      </c>
      <c r="Y2105" s="127" t="s">
        <v>99</v>
      </c>
      <c r="Z2105" s="127" t="s">
        <v>99</v>
      </c>
      <c r="AA2105" s="127" t="s">
        <v>99</v>
      </c>
      <c r="AB2105" s="127" t="s">
        <v>99</v>
      </c>
      <c r="AC2105" s="127" t="s">
        <v>99</v>
      </c>
      <c r="AD2105" s="127" t="s">
        <v>99</v>
      </c>
      <c r="AE2105" s="127">
        <v>8530</v>
      </c>
      <c r="AF2105" s="127">
        <v>8530</v>
      </c>
      <c r="AG2105" s="127">
        <v>8530</v>
      </c>
      <c r="AH2105" s="127">
        <v>8530</v>
      </c>
      <c r="AI2105" s="127">
        <v>8530</v>
      </c>
      <c r="AJ2105" s="127">
        <v>8530</v>
      </c>
      <c r="AK2105" s="127">
        <v>8530</v>
      </c>
      <c r="AL2105" s="127">
        <v>8530</v>
      </c>
      <c r="AM2105" s="127">
        <v>8530</v>
      </c>
      <c r="AN2105" s="127">
        <v>8530</v>
      </c>
      <c r="AO2105" s="127">
        <v>8530</v>
      </c>
      <c r="AP2105" s="127">
        <v>8530</v>
      </c>
      <c r="AQ2105" s="127">
        <v>8530</v>
      </c>
      <c r="AR2105" s="127">
        <v>8530</v>
      </c>
      <c r="AS2105" s="127">
        <v>8530</v>
      </c>
      <c r="AT2105" s="127">
        <v>8530</v>
      </c>
      <c r="AU2105" s="127">
        <v>8530</v>
      </c>
      <c r="AV2105" s="127">
        <v>8530</v>
      </c>
      <c r="AW2105" s="127">
        <v>8530</v>
      </c>
      <c r="AX2105" s="128">
        <v>8530</v>
      </c>
    </row>
    <row r="2106" spans="1:50">
      <c r="A2106" s="212"/>
      <c r="B2106" s="215"/>
      <c r="C2106" s="216"/>
      <c r="D2106" s="106" t="s">
        <v>25</v>
      </c>
      <c r="E2106" s="107" t="str">
        <f>A2093&amp;"/"&amp;B2101&amp;"/"&amp;C2105&amp;"/"&amp;D2106</f>
        <v>Coal fired power plants/Supercritical steam turbine/Electricity only with CCS/M</v>
      </c>
      <c r="F2106" s="108" t="str">
        <f>A2093</f>
        <v>Coal fired power plants</v>
      </c>
      <c r="G2106" s="108" t="str">
        <f>B2101</f>
        <v>Supercritical steam turbine</v>
      </c>
      <c r="H2106" s="108" t="str">
        <f>C2105</f>
        <v>Electricity only with CCS</v>
      </c>
      <c r="I2106" s="109" t="str">
        <f t="shared" si="97"/>
        <v>M</v>
      </c>
      <c r="J2106" s="129" t="s">
        <v>99</v>
      </c>
      <c r="K2106" s="129" t="s">
        <v>99</v>
      </c>
      <c r="L2106" s="129" t="s">
        <v>99</v>
      </c>
      <c r="M2106" s="129" t="s">
        <v>99</v>
      </c>
      <c r="N2106" s="129" t="s">
        <v>99</v>
      </c>
      <c r="O2106" s="129" t="s">
        <v>99</v>
      </c>
      <c r="P2106" s="129" t="s">
        <v>99</v>
      </c>
      <c r="Q2106" s="129" t="s">
        <v>99</v>
      </c>
      <c r="R2106" s="129" t="s">
        <v>99</v>
      </c>
      <c r="S2106" s="129" t="s">
        <v>99</v>
      </c>
      <c r="T2106" s="129" t="s">
        <v>99</v>
      </c>
      <c r="U2106" s="129" t="s">
        <v>99</v>
      </c>
      <c r="V2106" s="129" t="s">
        <v>99</v>
      </c>
      <c r="W2106" s="129" t="s">
        <v>99</v>
      </c>
      <c r="X2106" s="129" t="s">
        <v>99</v>
      </c>
      <c r="Y2106" s="129" t="s">
        <v>99</v>
      </c>
      <c r="Z2106" s="129" t="s">
        <v>99</v>
      </c>
      <c r="AA2106" s="129" t="s">
        <v>99</v>
      </c>
      <c r="AB2106" s="129" t="s">
        <v>99</v>
      </c>
      <c r="AC2106" s="129" t="s">
        <v>99</v>
      </c>
      <c r="AD2106" s="129" t="s">
        <v>99</v>
      </c>
      <c r="AE2106" s="129">
        <v>7509.0721459752613</v>
      </c>
      <c r="AF2106" s="129">
        <v>7509.0721459752613</v>
      </c>
      <c r="AG2106" s="129">
        <v>7509.0721459752613</v>
      </c>
      <c r="AH2106" s="129">
        <v>7509.0721459752613</v>
      </c>
      <c r="AI2106" s="129">
        <v>7509.0721459752613</v>
      </c>
      <c r="AJ2106" s="129">
        <v>7509.0721459752613</v>
      </c>
      <c r="AK2106" s="129">
        <v>7509.0721459752613</v>
      </c>
      <c r="AL2106" s="129">
        <v>7509.0721459752613</v>
      </c>
      <c r="AM2106" s="129">
        <v>7509.0721459752613</v>
      </c>
      <c r="AN2106" s="129">
        <v>7509.0721459752613</v>
      </c>
      <c r="AO2106" s="129">
        <v>7509.0721459752613</v>
      </c>
      <c r="AP2106" s="129">
        <v>7509.0721459752613</v>
      </c>
      <c r="AQ2106" s="129">
        <v>7509.0721459752613</v>
      </c>
      <c r="AR2106" s="129">
        <v>7509.0721459752613</v>
      </c>
      <c r="AS2106" s="129">
        <v>7509.0721459752613</v>
      </c>
      <c r="AT2106" s="129">
        <v>7509.0721459752613</v>
      </c>
      <c r="AU2106" s="129">
        <v>7509.0721459752613</v>
      </c>
      <c r="AV2106" s="129">
        <v>7509.0721459752613</v>
      </c>
      <c r="AW2106" s="129">
        <v>7509.0721459752613</v>
      </c>
      <c r="AX2106" s="130">
        <v>7509.0721459752613</v>
      </c>
    </row>
    <row r="2107" spans="1:50">
      <c r="A2107" s="212"/>
      <c r="B2107" s="215"/>
      <c r="C2107" s="217" t="s">
        <v>43</v>
      </c>
      <c r="D2107" s="52" t="s">
        <v>24</v>
      </c>
      <c r="E2107" s="86" t="str">
        <f>A2093&amp;"/"&amp;B2101&amp;"/"&amp;C2107&amp;"/"&amp;D2107</f>
        <v>Coal fired power plants/Supercritical steam turbine/CHP with CCS/L</v>
      </c>
      <c r="F2107" s="61" t="str">
        <f>A2093</f>
        <v>Coal fired power plants</v>
      </c>
      <c r="G2107" s="61" t="str">
        <f>B2101</f>
        <v>Supercritical steam turbine</v>
      </c>
      <c r="H2107" s="61" t="str">
        <f>C2107</f>
        <v>CHP with CCS</v>
      </c>
      <c r="I2107" s="84" t="str">
        <f t="shared" si="97"/>
        <v>L</v>
      </c>
      <c r="J2107" s="121" t="s">
        <v>99</v>
      </c>
      <c r="K2107" s="121" t="s">
        <v>99</v>
      </c>
      <c r="L2107" s="121" t="s">
        <v>99</v>
      </c>
      <c r="M2107" s="121" t="s">
        <v>99</v>
      </c>
      <c r="N2107" s="121" t="s">
        <v>99</v>
      </c>
      <c r="O2107" s="121" t="s">
        <v>99</v>
      </c>
      <c r="P2107" s="121" t="s">
        <v>99</v>
      </c>
      <c r="Q2107" s="121" t="s">
        <v>99</v>
      </c>
      <c r="R2107" s="121" t="s">
        <v>99</v>
      </c>
      <c r="S2107" s="121" t="s">
        <v>99</v>
      </c>
      <c r="T2107" s="121" t="s">
        <v>99</v>
      </c>
      <c r="U2107" s="121" t="s">
        <v>99</v>
      </c>
      <c r="V2107" s="121" t="s">
        <v>99</v>
      </c>
      <c r="W2107" s="121" t="s">
        <v>99</v>
      </c>
      <c r="X2107" s="121" t="s">
        <v>99</v>
      </c>
      <c r="Y2107" s="121" t="s">
        <v>99</v>
      </c>
      <c r="Z2107" s="121" t="s">
        <v>99</v>
      </c>
      <c r="AA2107" s="121" t="s">
        <v>99</v>
      </c>
      <c r="AB2107" s="121" t="s">
        <v>99</v>
      </c>
      <c r="AC2107" s="121" t="s">
        <v>99</v>
      </c>
      <c r="AD2107" s="121" t="s">
        <v>99</v>
      </c>
      <c r="AE2107" s="121">
        <v>8115</v>
      </c>
      <c r="AF2107" s="121">
        <v>8115</v>
      </c>
      <c r="AG2107" s="121">
        <v>8115</v>
      </c>
      <c r="AH2107" s="121">
        <v>8115</v>
      </c>
      <c r="AI2107" s="121">
        <v>8115</v>
      </c>
      <c r="AJ2107" s="121">
        <v>8115</v>
      </c>
      <c r="AK2107" s="121">
        <v>8115</v>
      </c>
      <c r="AL2107" s="121">
        <v>8115</v>
      </c>
      <c r="AM2107" s="121">
        <v>8115</v>
      </c>
      <c r="AN2107" s="121">
        <v>8115</v>
      </c>
      <c r="AO2107" s="121">
        <v>8115</v>
      </c>
      <c r="AP2107" s="121">
        <v>8115</v>
      </c>
      <c r="AQ2107" s="121">
        <v>8115</v>
      </c>
      <c r="AR2107" s="121">
        <v>8115</v>
      </c>
      <c r="AS2107" s="121">
        <v>8115</v>
      </c>
      <c r="AT2107" s="121">
        <v>8115</v>
      </c>
      <c r="AU2107" s="121">
        <v>8115</v>
      </c>
      <c r="AV2107" s="121">
        <v>8115</v>
      </c>
      <c r="AW2107" s="121">
        <v>8115</v>
      </c>
      <c r="AX2107" s="122">
        <v>8115</v>
      </c>
    </row>
    <row r="2108" spans="1:50">
      <c r="A2108" s="212"/>
      <c r="B2108" s="218"/>
      <c r="C2108" s="210"/>
      <c r="D2108" s="93" t="s">
        <v>25</v>
      </c>
      <c r="E2108" s="73" t="str">
        <f>A2093&amp;"/"&amp;B2101&amp;"/"&amp;C2107&amp;"/"&amp;D2108</f>
        <v>Coal fired power plants/Supercritical steam turbine/CHP with CCS/M</v>
      </c>
      <c r="F2108" s="91" t="str">
        <f>A2093</f>
        <v>Coal fired power plants</v>
      </c>
      <c r="G2108" s="91" t="str">
        <f>B2101</f>
        <v>Supercritical steam turbine</v>
      </c>
      <c r="H2108" s="91" t="str">
        <f>C2107</f>
        <v>CHP with CCS</v>
      </c>
      <c r="I2108" s="70" t="str">
        <f t="shared" si="97"/>
        <v>M</v>
      </c>
      <c r="J2108" s="123" t="s">
        <v>99</v>
      </c>
      <c r="K2108" s="123" t="s">
        <v>99</v>
      </c>
      <c r="L2108" s="123" t="s">
        <v>99</v>
      </c>
      <c r="M2108" s="123" t="s">
        <v>99</v>
      </c>
      <c r="N2108" s="123" t="s">
        <v>99</v>
      </c>
      <c r="O2108" s="123" t="s">
        <v>99</v>
      </c>
      <c r="P2108" s="123" t="s">
        <v>99</v>
      </c>
      <c r="Q2108" s="123" t="s">
        <v>99</v>
      </c>
      <c r="R2108" s="123" t="s">
        <v>99</v>
      </c>
      <c r="S2108" s="123" t="s">
        <v>99</v>
      </c>
      <c r="T2108" s="123" t="s">
        <v>99</v>
      </c>
      <c r="U2108" s="123" t="s">
        <v>99</v>
      </c>
      <c r="V2108" s="123" t="s">
        <v>99</v>
      </c>
      <c r="W2108" s="123" t="s">
        <v>99</v>
      </c>
      <c r="X2108" s="123" t="s">
        <v>99</v>
      </c>
      <c r="Y2108" s="123" t="s">
        <v>99</v>
      </c>
      <c r="Z2108" s="123" t="s">
        <v>99</v>
      </c>
      <c r="AA2108" s="123" t="s">
        <v>99</v>
      </c>
      <c r="AB2108" s="123" t="s">
        <v>99</v>
      </c>
      <c r="AC2108" s="123" t="s">
        <v>99</v>
      </c>
      <c r="AD2108" s="123" t="s">
        <v>99</v>
      </c>
      <c r="AE2108" s="123">
        <v>7186.7544640654705</v>
      </c>
      <c r="AF2108" s="123">
        <v>7186.7544640654705</v>
      </c>
      <c r="AG2108" s="123">
        <v>7186.7544640654705</v>
      </c>
      <c r="AH2108" s="123">
        <v>7186.7544640654705</v>
      </c>
      <c r="AI2108" s="123">
        <v>7186.7544640654705</v>
      </c>
      <c r="AJ2108" s="123">
        <v>7186.7544640654705</v>
      </c>
      <c r="AK2108" s="123">
        <v>7186.7544640654705</v>
      </c>
      <c r="AL2108" s="123">
        <v>7186.7544640654705</v>
      </c>
      <c r="AM2108" s="123">
        <v>7186.7544640654705</v>
      </c>
      <c r="AN2108" s="123">
        <v>7186.7544640654705</v>
      </c>
      <c r="AO2108" s="123">
        <v>7186.7544640654705</v>
      </c>
      <c r="AP2108" s="123">
        <v>7186.7544640654705</v>
      </c>
      <c r="AQ2108" s="123">
        <v>7186.7544640654705</v>
      </c>
      <c r="AR2108" s="123">
        <v>7186.7544640654705</v>
      </c>
      <c r="AS2108" s="123">
        <v>7186.7544640654705</v>
      </c>
      <c r="AT2108" s="123">
        <v>7186.7544640654705</v>
      </c>
      <c r="AU2108" s="123">
        <v>7186.7544640654705</v>
      </c>
      <c r="AV2108" s="123">
        <v>7186.7544640654705</v>
      </c>
      <c r="AW2108" s="123">
        <v>7186.7544640654705</v>
      </c>
      <c r="AX2108" s="124">
        <v>7186.7544640654705</v>
      </c>
    </row>
    <row r="2109" spans="1:50">
      <c r="A2109" s="212"/>
      <c r="B2109" s="214" t="s">
        <v>45</v>
      </c>
      <c r="C2109" s="209" t="s">
        <v>36</v>
      </c>
      <c r="D2109" s="67" t="s">
        <v>24</v>
      </c>
      <c r="E2109" s="87" t="str">
        <f>A2093&amp;"/"&amp;B2109&amp;"/"&amp;C2109&amp;"/"&amp;D2109</f>
        <v>Coal fired power plants/Fluidized bed combustion/Electricity only/L</v>
      </c>
      <c r="F2109" s="55" t="str">
        <f>A2093</f>
        <v>Coal fired power plants</v>
      </c>
      <c r="G2109" s="55" t="str">
        <f>B2109</f>
        <v>Fluidized bed combustion</v>
      </c>
      <c r="H2109" s="55" t="str">
        <f>C2109</f>
        <v>Electricity only</v>
      </c>
      <c r="I2109" s="85" t="str">
        <f t="shared" si="97"/>
        <v>L</v>
      </c>
      <c r="J2109" s="125">
        <v>7800</v>
      </c>
      <c r="K2109" s="125">
        <v>7800</v>
      </c>
      <c r="L2109" s="125">
        <v>7800</v>
      </c>
      <c r="M2109" s="125">
        <v>7800</v>
      </c>
      <c r="N2109" s="125">
        <v>7800</v>
      </c>
      <c r="O2109" s="125">
        <v>7800</v>
      </c>
      <c r="P2109" s="125">
        <v>7800</v>
      </c>
      <c r="Q2109" s="125">
        <v>7800</v>
      </c>
      <c r="R2109" s="125">
        <v>7800</v>
      </c>
      <c r="S2109" s="125">
        <v>7800</v>
      </c>
      <c r="T2109" s="125">
        <v>7800</v>
      </c>
      <c r="U2109" s="125">
        <v>7800</v>
      </c>
      <c r="V2109" s="125">
        <v>7800</v>
      </c>
      <c r="W2109" s="125">
        <v>7800</v>
      </c>
      <c r="X2109" s="125">
        <v>7800</v>
      </c>
      <c r="Y2109" s="125">
        <v>7800</v>
      </c>
      <c r="Z2109" s="125">
        <v>7800</v>
      </c>
      <c r="AA2109" s="125">
        <v>7800</v>
      </c>
      <c r="AB2109" s="125">
        <v>7800</v>
      </c>
      <c r="AC2109" s="125">
        <v>7800</v>
      </c>
      <c r="AD2109" s="125">
        <v>7800</v>
      </c>
      <c r="AE2109" s="125">
        <v>7800</v>
      </c>
      <c r="AF2109" s="125">
        <v>7800</v>
      </c>
      <c r="AG2109" s="125">
        <v>7800</v>
      </c>
      <c r="AH2109" s="125">
        <v>7800</v>
      </c>
      <c r="AI2109" s="125">
        <v>7800</v>
      </c>
      <c r="AJ2109" s="125">
        <v>7800</v>
      </c>
      <c r="AK2109" s="125">
        <v>7800</v>
      </c>
      <c r="AL2109" s="125">
        <v>7800</v>
      </c>
      <c r="AM2109" s="125">
        <v>7800</v>
      </c>
      <c r="AN2109" s="125">
        <v>7800</v>
      </c>
      <c r="AO2109" s="125">
        <v>7800</v>
      </c>
      <c r="AP2109" s="125">
        <v>7800</v>
      </c>
      <c r="AQ2109" s="125">
        <v>7800</v>
      </c>
      <c r="AR2109" s="125">
        <v>7800</v>
      </c>
      <c r="AS2109" s="125">
        <v>7800</v>
      </c>
      <c r="AT2109" s="125">
        <v>7800</v>
      </c>
      <c r="AU2109" s="125">
        <v>7800</v>
      </c>
      <c r="AV2109" s="125">
        <v>7800</v>
      </c>
      <c r="AW2109" s="125">
        <v>7800</v>
      </c>
      <c r="AX2109" s="126">
        <v>7800</v>
      </c>
    </row>
    <row r="2110" spans="1:50">
      <c r="A2110" s="212"/>
      <c r="B2110" s="215"/>
      <c r="C2110" s="206"/>
      <c r="D2110" s="52" t="s">
        <v>25</v>
      </c>
      <c r="E2110" s="86" t="str">
        <f>A2093&amp;"/"&amp;B2109&amp;"/"&amp;C2109&amp;"/"&amp;D2110</f>
        <v>Coal fired power plants/Fluidized bed combustion/Electricity only/M</v>
      </c>
      <c r="F2110" s="61" t="str">
        <f>A2093</f>
        <v>Coal fired power plants</v>
      </c>
      <c r="G2110" s="61" t="str">
        <f>B2109</f>
        <v>Fluidized bed combustion</v>
      </c>
      <c r="H2110" s="61" t="str">
        <f>C2109</f>
        <v>Electricity only</v>
      </c>
      <c r="I2110" s="84" t="str">
        <f t="shared" si="97"/>
        <v>M</v>
      </c>
      <c r="J2110" s="121">
        <v>6868.162533851224</v>
      </c>
      <c r="K2110" s="121">
        <v>6868.162533851224</v>
      </c>
      <c r="L2110" s="121">
        <v>6868.162533851224</v>
      </c>
      <c r="M2110" s="121">
        <v>6868.162533851224</v>
      </c>
      <c r="N2110" s="121">
        <v>6868.162533851224</v>
      </c>
      <c r="O2110" s="121">
        <v>6868.162533851224</v>
      </c>
      <c r="P2110" s="121">
        <v>6868.162533851224</v>
      </c>
      <c r="Q2110" s="121">
        <v>6868.162533851224</v>
      </c>
      <c r="R2110" s="121">
        <v>6868.162533851224</v>
      </c>
      <c r="S2110" s="121">
        <v>6868.162533851224</v>
      </c>
      <c r="T2110" s="121">
        <v>6868.162533851224</v>
      </c>
      <c r="U2110" s="121">
        <v>6868.162533851224</v>
      </c>
      <c r="V2110" s="121">
        <v>6868.162533851224</v>
      </c>
      <c r="W2110" s="121">
        <v>6868.162533851224</v>
      </c>
      <c r="X2110" s="121">
        <v>6868.162533851224</v>
      </c>
      <c r="Y2110" s="121">
        <v>6868.162533851224</v>
      </c>
      <c r="Z2110" s="121">
        <v>6868.162533851224</v>
      </c>
      <c r="AA2110" s="121">
        <v>6868.162533851224</v>
      </c>
      <c r="AB2110" s="121">
        <v>6868.162533851224</v>
      </c>
      <c r="AC2110" s="121">
        <v>6868.162533851224</v>
      </c>
      <c r="AD2110" s="121">
        <v>6868.162533851224</v>
      </c>
      <c r="AE2110" s="121">
        <v>6868.162533851224</v>
      </c>
      <c r="AF2110" s="121">
        <v>6868.162533851224</v>
      </c>
      <c r="AG2110" s="121">
        <v>6868.162533851224</v>
      </c>
      <c r="AH2110" s="121">
        <v>6868.162533851224</v>
      </c>
      <c r="AI2110" s="121">
        <v>6868.162533851224</v>
      </c>
      <c r="AJ2110" s="121">
        <v>6868.162533851224</v>
      </c>
      <c r="AK2110" s="121">
        <v>6868.162533851224</v>
      </c>
      <c r="AL2110" s="121">
        <v>6868.162533851224</v>
      </c>
      <c r="AM2110" s="121">
        <v>6868.162533851224</v>
      </c>
      <c r="AN2110" s="121">
        <v>6868.162533851224</v>
      </c>
      <c r="AO2110" s="121">
        <v>6868.162533851224</v>
      </c>
      <c r="AP2110" s="121">
        <v>6868.162533851224</v>
      </c>
      <c r="AQ2110" s="121">
        <v>6868.162533851224</v>
      </c>
      <c r="AR2110" s="121">
        <v>6868.162533851224</v>
      </c>
      <c r="AS2110" s="121">
        <v>6868.162533851224</v>
      </c>
      <c r="AT2110" s="121">
        <v>6868.162533851224</v>
      </c>
      <c r="AU2110" s="121">
        <v>6868.162533851224</v>
      </c>
      <c r="AV2110" s="121">
        <v>6868.162533851224</v>
      </c>
      <c r="AW2110" s="121">
        <v>6868.162533851224</v>
      </c>
      <c r="AX2110" s="122">
        <v>6868.162533851224</v>
      </c>
    </row>
    <row r="2111" spans="1:50">
      <c r="A2111" s="212"/>
      <c r="B2111" s="215"/>
      <c r="C2111" s="216"/>
      <c r="D2111" s="52" t="s">
        <v>38</v>
      </c>
      <c r="E2111" s="86" t="str">
        <f>A2093&amp;"/"&amp;B2109&amp;"/"&amp;C2109&amp;"/"&amp;D2111</f>
        <v>Coal fired power plants/Fluidized bed combustion/Electricity only/S</v>
      </c>
      <c r="F2111" s="61" t="str">
        <f>A2093</f>
        <v>Coal fired power plants</v>
      </c>
      <c r="G2111" s="61" t="str">
        <f>B2109</f>
        <v>Fluidized bed combustion</v>
      </c>
      <c r="H2111" s="61" t="str">
        <f>C2109</f>
        <v>Electricity only</v>
      </c>
      <c r="I2111" s="84" t="str">
        <f t="shared" si="97"/>
        <v>S</v>
      </c>
      <c r="J2111" s="121">
        <v>5950.3206273232536</v>
      </c>
      <c r="K2111" s="121">
        <v>5950.3206273232536</v>
      </c>
      <c r="L2111" s="121">
        <v>5950.3206273232536</v>
      </c>
      <c r="M2111" s="121">
        <v>5950.3206273232536</v>
      </c>
      <c r="N2111" s="121">
        <v>5950.3206273232536</v>
      </c>
      <c r="O2111" s="121">
        <v>5950.3206273232536</v>
      </c>
      <c r="P2111" s="121">
        <v>5950.3206273232536</v>
      </c>
      <c r="Q2111" s="121">
        <v>5950.3206273232536</v>
      </c>
      <c r="R2111" s="121">
        <v>5950.3206273232536</v>
      </c>
      <c r="S2111" s="121">
        <v>5950.3206273232536</v>
      </c>
      <c r="T2111" s="121">
        <v>5950.3206273232536</v>
      </c>
      <c r="U2111" s="121">
        <v>5950.3206273232536</v>
      </c>
      <c r="V2111" s="121">
        <v>5950.3206273232536</v>
      </c>
      <c r="W2111" s="121">
        <v>5950.3206273232536</v>
      </c>
      <c r="X2111" s="121">
        <v>5950.3206273232536</v>
      </c>
      <c r="Y2111" s="121">
        <v>5950.3206273232536</v>
      </c>
      <c r="Z2111" s="121">
        <v>5950.3206273232536</v>
      </c>
      <c r="AA2111" s="121">
        <v>5950.3206273232536</v>
      </c>
      <c r="AB2111" s="121">
        <v>5950.3206273232536</v>
      </c>
      <c r="AC2111" s="121">
        <v>5950.3206273232536</v>
      </c>
      <c r="AD2111" s="121">
        <v>5950.3206273232536</v>
      </c>
      <c r="AE2111" s="121">
        <v>5950.3206273232536</v>
      </c>
      <c r="AF2111" s="121">
        <v>5950.3206273232536</v>
      </c>
      <c r="AG2111" s="121">
        <v>5950.3206273232536</v>
      </c>
      <c r="AH2111" s="121">
        <v>5950.3206273232536</v>
      </c>
      <c r="AI2111" s="121">
        <v>5950.3206273232536</v>
      </c>
      <c r="AJ2111" s="121">
        <v>5950.3206273232536</v>
      </c>
      <c r="AK2111" s="121">
        <v>5950.3206273232536</v>
      </c>
      <c r="AL2111" s="121">
        <v>5950.3206273232536</v>
      </c>
      <c r="AM2111" s="121">
        <v>5950.3206273232536</v>
      </c>
      <c r="AN2111" s="121">
        <v>5950.3206273232536</v>
      </c>
      <c r="AO2111" s="121">
        <v>5950.3206273232536</v>
      </c>
      <c r="AP2111" s="121">
        <v>5950.3206273232536</v>
      </c>
      <c r="AQ2111" s="121">
        <v>5950.3206273232536</v>
      </c>
      <c r="AR2111" s="121">
        <v>5950.3206273232536</v>
      </c>
      <c r="AS2111" s="121">
        <v>5950.3206273232536</v>
      </c>
      <c r="AT2111" s="121">
        <v>5950.3206273232536</v>
      </c>
      <c r="AU2111" s="121">
        <v>5950.3206273232536</v>
      </c>
      <c r="AV2111" s="121">
        <v>5950.3206273232536</v>
      </c>
      <c r="AW2111" s="121">
        <v>5950.3206273232536</v>
      </c>
      <c r="AX2111" s="122">
        <v>5950.3206273232536</v>
      </c>
    </row>
    <row r="2112" spans="1:50">
      <c r="A2112" s="212"/>
      <c r="B2112" s="215"/>
      <c r="C2112" s="217" t="s">
        <v>26</v>
      </c>
      <c r="D2112" s="83" t="s">
        <v>24</v>
      </c>
      <c r="E2112" s="56" t="str">
        <f>A2093&amp;"/"&amp;B2109&amp;"/"&amp;C2112&amp;"/"&amp;D2112</f>
        <v>Coal fired power plants/Fluidized bed combustion/CHP/L</v>
      </c>
      <c r="F2112" s="103" t="str">
        <f>A2093</f>
        <v>Coal fired power plants</v>
      </c>
      <c r="G2112" s="103" t="str">
        <f>B2109</f>
        <v>Fluidized bed combustion</v>
      </c>
      <c r="H2112" s="103" t="str">
        <f>C2112</f>
        <v>CHP</v>
      </c>
      <c r="I2112" s="104" t="str">
        <f t="shared" si="97"/>
        <v>L</v>
      </c>
      <c r="J2112" s="127">
        <v>7437.5</v>
      </c>
      <c r="K2112" s="127">
        <v>7437.5</v>
      </c>
      <c r="L2112" s="127">
        <v>7437.5</v>
      </c>
      <c r="M2112" s="127">
        <v>7437.5</v>
      </c>
      <c r="N2112" s="127">
        <v>7437.5</v>
      </c>
      <c r="O2112" s="127">
        <v>7437.5</v>
      </c>
      <c r="P2112" s="127">
        <v>7437.5</v>
      </c>
      <c r="Q2112" s="127">
        <v>7437.5</v>
      </c>
      <c r="R2112" s="127">
        <v>7437.5</v>
      </c>
      <c r="S2112" s="127">
        <v>7437.5</v>
      </c>
      <c r="T2112" s="127">
        <v>7437.5</v>
      </c>
      <c r="U2112" s="127">
        <v>7437.5</v>
      </c>
      <c r="V2112" s="127">
        <v>7437.5</v>
      </c>
      <c r="W2112" s="127">
        <v>7437.5</v>
      </c>
      <c r="X2112" s="127">
        <v>7437.5</v>
      </c>
      <c r="Y2112" s="127">
        <v>7437.5</v>
      </c>
      <c r="Z2112" s="127">
        <v>7437.5</v>
      </c>
      <c r="AA2112" s="127">
        <v>7437.5</v>
      </c>
      <c r="AB2112" s="127">
        <v>7437.5</v>
      </c>
      <c r="AC2112" s="127">
        <v>7437.5</v>
      </c>
      <c r="AD2112" s="127">
        <v>7437.5</v>
      </c>
      <c r="AE2112" s="127">
        <v>7437.5</v>
      </c>
      <c r="AF2112" s="127">
        <v>7437.5</v>
      </c>
      <c r="AG2112" s="127">
        <v>7437.5</v>
      </c>
      <c r="AH2112" s="127">
        <v>7437.5</v>
      </c>
      <c r="AI2112" s="127">
        <v>7437.5</v>
      </c>
      <c r="AJ2112" s="127">
        <v>7437.5</v>
      </c>
      <c r="AK2112" s="127">
        <v>7437.5</v>
      </c>
      <c r="AL2112" s="127">
        <v>7437.5</v>
      </c>
      <c r="AM2112" s="127">
        <v>7437.5</v>
      </c>
      <c r="AN2112" s="127">
        <v>7437.5</v>
      </c>
      <c r="AO2112" s="127">
        <v>7437.5</v>
      </c>
      <c r="AP2112" s="127">
        <v>7437.5</v>
      </c>
      <c r="AQ2112" s="127">
        <v>7437.5</v>
      </c>
      <c r="AR2112" s="127">
        <v>7437.5</v>
      </c>
      <c r="AS2112" s="127">
        <v>7437.5</v>
      </c>
      <c r="AT2112" s="127">
        <v>7437.5</v>
      </c>
      <c r="AU2112" s="127">
        <v>7437.5</v>
      </c>
      <c r="AV2112" s="127">
        <v>7437.5</v>
      </c>
      <c r="AW2112" s="127">
        <v>7437.5</v>
      </c>
      <c r="AX2112" s="128">
        <v>7437.5</v>
      </c>
    </row>
    <row r="2113" spans="1:50">
      <c r="A2113" s="212"/>
      <c r="B2113" s="215"/>
      <c r="C2113" s="206"/>
      <c r="D2113" s="52" t="s">
        <v>25</v>
      </c>
      <c r="E2113" s="86" t="str">
        <f>A2093&amp;"/"&amp;B2109&amp;"/"&amp;C2112&amp;"/"&amp;D2113</f>
        <v>Coal fired power plants/Fluidized bed combustion/CHP/M</v>
      </c>
      <c r="F2113" s="61" t="str">
        <f>A2093</f>
        <v>Coal fired power plants</v>
      </c>
      <c r="G2113" s="61" t="str">
        <f>B2109</f>
        <v>Fluidized bed combustion</v>
      </c>
      <c r="H2113" s="61" t="str">
        <f>C2112</f>
        <v>CHP</v>
      </c>
      <c r="I2113" s="84" t="str">
        <f t="shared" si="97"/>
        <v>M</v>
      </c>
      <c r="J2113" s="121">
        <v>6571.7533633601452</v>
      </c>
      <c r="K2113" s="121">
        <v>6571.7533633601452</v>
      </c>
      <c r="L2113" s="121">
        <v>6571.7533633601452</v>
      </c>
      <c r="M2113" s="121">
        <v>6571.7533633601452</v>
      </c>
      <c r="N2113" s="121">
        <v>6571.7533633601452</v>
      </c>
      <c r="O2113" s="121">
        <v>6571.7533633601452</v>
      </c>
      <c r="P2113" s="121">
        <v>6571.7533633601452</v>
      </c>
      <c r="Q2113" s="121">
        <v>6571.7533633601452</v>
      </c>
      <c r="R2113" s="121">
        <v>6571.7533633601452</v>
      </c>
      <c r="S2113" s="121">
        <v>6571.7533633601452</v>
      </c>
      <c r="T2113" s="121">
        <v>6571.7533633601452</v>
      </c>
      <c r="U2113" s="121">
        <v>6571.7533633601452</v>
      </c>
      <c r="V2113" s="121">
        <v>6571.7533633601452</v>
      </c>
      <c r="W2113" s="121">
        <v>6571.7533633601452</v>
      </c>
      <c r="X2113" s="121">
        <v>6571.7533633601452</v>
      </c>
      <c r="Y2113" s="121">
        <v>6571.7533633601452</v>
      </c>
      <c r="Z2113" s="121">
        <v>6571.7533633601452</v>
      </c>
      <c r="AA2113" s="121">
        <v>6571.7533633601452</v>
      </c>
      <c r="AB2113" s="121">
        <v>6571.7533633601452</v>
      </c>
      <c r="AC2113" s="121">
        <v>6571.7533633601452</v>
      </c>
      <c r="AD2113" s="121">
        <v>6571.7533633601452</v>
      </c>
      <c r="AE2113" s="121">
        <v>6571.7533633601452</v>
      </c>
      <c r="AF2113" s="121">
        <v>6571.7533633601452</v>
      </c>
      <c r="AG2113" s="121">
        <v>6571.7533633601452</v>
      </c>
      <c r="AH2113" s="121">
        <v>6571.7533633601452</v>
      </c>
      <c r="AI2113" s="121">
        <v>6571.7533633601452</v>
      </c>
      <c r="AJ2113" s="121">
        <v>6571.7533633601452</v>
      </c>
      <c r="AK2113" s="121">
        <v>6571.7533633601452</v>
      </c>
      <c r="AL2113" s="121">
        <v>6571.7533633601452</v>
      </c>
      <c r="AM2113" s="121">
        <v>6571.7533633601452</v>
      </c>
      <c r="AN2113" s="121">
        <v>6571.7533633601452</v>
      </c>
      <c r="AO2113" s="121">
        <v>6571.7533633601452</v>
      </c>
      <c r="AP2113" s="121">
        <v>6571.7533633601452</v>
      </c>
      <c r="AQ2113" s="121">
        <v>6571.7533633601452</v>
      </c>
      <c r="AR2113" s="121">
        <v>6571.7533633601452</v>
      </c>
      <c r="AS2113" s="121">
        <v>6571.7533633601452</v>
      </c>
      <c r="AT2113" s="121">
        <v>6571.7533633601452</v>
      </c>
      <c r="AU2113" s="121">
        <v>6571.7533633601452</v>
      </c>
      <c r="AV2113" s="121">
        <v>6571.7533633601452</v>
      </c>
      <c r="AW2113" s="121">
        <v>6571.7533633601452</v>
      </c>
      <c r="AX2113" s="122">
        <v>6571.7533633601452</v>
      </c>
    </row>
    <row r="2114" spans="1:50">
      <c r="A2114" s="212"/>
      <c r="B2114" s="215"/>
      <c r="C2114" s="216"/>
      <c r="D2114" s="106" t="s">
        <v>38</v>
      </c>
      <c r="E2114" s="107" t="str">
        <f>A2093&amp;"/"&amp;B2109&amp;"/"&amp;C2112&amp;"/"&amp;D2114</f>
        <v>Coal fired power plants/Fluidized bed combustion/CHP/S</v>
      </c>
      <c r="F2114" s="108" t="str">
        <f>A2093</f>
        <v>Coal fired power plants</v>
      </c>
      <c r="G2114" s="108" t="str">
        <f>B2109</f>
        <v>Fluidized bed combustion</v>
      </c>
      <c r="H2114" s="108" t="str">
        <f>C2112</f>
        <v>CHP</v>
      </c>
      <c r="I2114" s="109" t="str">
        <f t="shared" si="97"/>
        <v>S</v>
      </c>
      <c r="J2114" s="129">
        <v>5716.1815515645976</v>
      </c>
      <c r="K2114" s="129">
        <v>5716.1815515645976</v>
      </c>
      <c r="L2114" s="129">
        <v>5716.1815515645976</v>
      </c>
      <c r="M2114" s="129">
        <v>5716.1815515645976</v>
      </c>
      <c r="N2114" s="129">
        <v>5716.1815515645976</v>
      </c>
      <c r="O2114" s="129">
        <v>5716.1815515645976</v>
      </c>
      <c r="P2114" s="129">
        <v>5716.1815515645976</v>
      </c>
      <c r="Q2114" s="129">
        <v>5716.1815515645976</v>
      </c>
      <c r="R2114" s="129">
        <v>5716.1815515645976</v>
      </c>
      <c r="S2114" s="129">
        <v>5716.1815515645976</v>
      </c>
      <c r="T2114" s="129">
        <v>5716.1815515645976</v>
      </c>
      <c r="U2114" s="129">
        <v>5716.1815515645976</v>
      </c>
      <c r="V2114" s="129">
        <v>5716.1815515645976</v>
      </c>
      <c r="W2114" s="129">
        <v>5716.1815515645976</v>
      </c>
      <c r="X2114" s="129">
        <v>5716.1815515645976</v>
      </c>
      <c r="Y2114" s="129">
        <v>5716.1815515645976</v>
      </c>
      <c r="Z2114" s="129">
        <v>5716.1815515645976</v>
      </c>
      <c r="AA2114" s="129">
        <v>5716.1815515645976</v>
      </c>
      <c r="AB2114" s="129">
        <v>5716.1815515645976</v>
      </c>
      <c r="AC2114" s="129">
        <v>5716.1815515645976</v>
      </c>
      <c r="AD2114" s="129">
        <v>5716.1815515645976</v>
      </c>
      <c r="AE2114" s="129">
        <v>5716.1815515645976</v>
      </c>
      <c r="AF2114" s="129">
        <v>5716.1815515645976</v>
      </c>
      <c r="AG2114" s="129">
        <v>5716.1815515645976</v>
      </c>
      <c r="AH2114" s="129">
        <v>5716.1815515645976</v>
      </c>
      <c r="AI2114" s="129">
        <v>5716.1815515645976</v>
      </c>
      <c r="AJ2114" s="129">
        <v>5716.1815515645976</v>
      </c>
      <c r="AK2114" s="129">
        <v>5716.1815515645976</v>
      </c>
      <c r="AL2114" s="129">
        <v>5716.1815515645976</v>
      </c>
      <c r="AM2114" s="129">
        <v>5716.1815515645976</v>
      </c>
      <c r="AN2114" s="129">
        <v>5716.1815515645976</v>
      </c>
      <c r="AO2114" s="129">
        <v>5716.1815515645976</v>
      </c>
      <c r="AP2114" s="129">
        <v>5716.1815515645976</v>
      </c>
      <c r="AQ2114" s="129">
        <v>5716.1815515645976</v>
      </c>
      <c r="AR2114" s="129">
        <v>5716.1815515645976</v>
      </c>
      <c r="AS2114" s="129">
        <v>5716.1815515645976</v>
      </c>
      <c r="AT2114" s="129">
        <v>5716.1815515645976</v>
      </c>
      <c r="AU2114" s="129">
        <v>5716.1815515645976</v>
      </c>
      <c r="AV2114" s="129">
        <v>5716.1815515645976</v>
      </c>
      <c r="AW2114" s="129">
        <v>5716.1815515645976</v>
      </c>
      <c r="AX2114" s="130">
        <v>5716.1815515645976</v>
      </c>
    </row>
    <row r="2115" spans="1:50">
      <c r="A2115" s="212"/>
      <c r="B2115" s="215"/>
      <c r="C2115" s="217" t="s">
        <v>42</v>
      </c>
      <c r="D2115" s="83" t="s">
        <v>24</v>
      </c>
      <c r="E2115" s="56" t="str">
        <f>A2093&amp;"/"&amp;B2109&amp;"/"&amp;C2115&amp;"/"&amp;D2115</f>
        <v>Coal fired power plants/Fluidized bed combustion/Electricity only with CCS/L</v>
      </c>
      <c r="F2115" s="103" t="str">
        <f>A2093</f>
        <v>Coal fired power plants</v>
      </c>
      <c r="G2115" s="103" t="str">
        <f>B2109</f>
        <v>Fluidized bed combustion</v>
      </c>
      <c r="H2115" s="103" t="str">
        <f>C2115</f>
        <v>Electricity only with CCS</v>
      </c>
      <c r="I2115" s="104" t="str">
        <f t="shared" si="97"/>
        <v>L</v>
      </c>
      <c r="J2115" s="127" t="s">
        <v>99</v>
      </c>
      <c r="K2115" s="127" t="s">
        <v>99</v>
      </c>
      <c r="L2115" s="127" t="s">
        <v>99</v>
      </c>
      <c r="M2115" s="127" t="s">
        <v>99</v>
      </c>
      <c r="N2115" s="127" t="s">
        <v>99</v>
      </c>
      <c r="O2115" s="127" t="s">
        <v>99</v>
      </c>
      <c r="P2115" s="127" t="s">
        <v>99</v>
      </c>
      <c r="Q2115" s="127" t="s">
        <v>99</v>
      </c>
      <c r="R2115" s="127" t="s">
        <v>99</v>
      </c>
      <c r="S2115" s="127" t="s">
        <v>99</v>
      </c>
      <c r="T2115" s="127" t="s">
        <v>99</v>
      </c>
      <c r="U2115" s="127" t="s">
        <v>99</v>
      </c>
      <c r="V2115" s="127" t="s">
        <v>99</v>
      </c>
      <c r="W2115" s="127" t="s">
        <v>99</v>
      </c>
      <c r="X2115" s="127" t="s">
        <v>99</v>
      </c>
      <c r="Y2115" s="127" t="s">
        <v>99</v>
      </c>
      <c r="Z2115" s="127" t="s">
        <v>99</v>
      </c>
      <c r="AA2115" s="127" t="s">
        <v>99</v>
      </c>
      <c r="AB2115" s="127" t="s">
        <v>99</v>
      </c>
      <c r="AC2115" s="127" t="s">
        <v>99</v>
      </c>
      <c r="AD2115" s="127" t="s">
        <v>99</v>
      </c>
      <c r="AE2115" s="127">
        <v>7800</v>
      </c>
      <c r="AF2115" s="127">
        <v>7800</v>
      </c>
      <c r="AG2115" s="127">
        <v>7800</v>
      </c>
      <c r="AH2115" s="127">
        <v>7800</v>
      </c>
      <c r="AI2115" s="127">
        <v>7800</v>
      </c>
      <c r="AJ2115" s="127">
        <v>7800</v>
      </c>
      <c r="AK2115" s="127">
        <v>7800</v>
      </c>
      <c r="AL2115" s="127">
        <v>7800</v>
      </c>
      <c r="AM2115" s="127">
        <v>7800</v>
      </c>
      <c r="AN2115" s="127">
        <v>7800</v>
      </c>
      <c r="AO2115" s="127">
        <v>7800</v>
      </c>
      <c r="AP2115" s="127">
        <v>7800</v>
      </c>
      <c r="AQ2115" s="127">
        <v>7800</v>
      </c>
      <c r="AR2115" s="127">
        <v>7800</v>
      </c>
      <c r="AS2115" s="127">
        <v>7800</v>
      </c>
      <c r="AT2115" s="127">
        <v>7800</v>
      </c>
      <c r="AU2115" s="127">
        <v>7800</v>
      </c>
      <c r="AV2115" s="127">
        <v>7800</v>
      </c>
      <c r="AW2115" s="127">
        <v>7800</v>
      </c>
      <c r="AX2115" s="128">
        <v>7800</v>
      </c>
    </row>
    <row r="2116" spans="1:50">
      <c r="A2116" s="212"/>
      <c r="B2116" s="215"/>
      <c r="C2116" s="216"/>
      <c r="D2116" s="106" t="s">
        <v>25</v>
      </c>
      <c r="E2116" s="107" t="str">
        <f>A2093&amp;"/"&amp;B2109&amp;"/"&amp;C2115&amp;"/"&amp;D2116</f>
        <v>Coal fired power plants/Fluidized bed combustion/Electricity only with CCS/M</v>
      </c>
      <c r="F2116" s="108" t="str">
        <f>A2093</f>
        <v>Coal fired power plants</v>
      </c>
      <c r="G2116" s="108" t="str">
        <f>B2109</f>
        <v>Fluidized bed combustion</v>
      </c>
      <c r="H2116" s="108" t="str">
        <f>C2115</f>
        <v>Electricity only with CCS</v>
      </c>
      <c r="I2116" s="109" t="str">
        <f t="shared" si="97"/>
        <v>M</v>
      </c>
      <c r="J2116" s="129" t="s">
        <v>99</v>
      </c>
      <c r="K2116" s="129" t="s">
        <v>99</v>
      </c>
      <c r="L2116" s="129" t="s">
        <v>99</v>
      </c>
      <c r="M2116" s="129" t="s">
        <v>99</v>
      </c>
      <c r="N2116" s="129" t="s">
        <v>99</v>
      </c>
      <c r="O2116" s="129" t="s">
        <v>99</v>
      </c>
      <c r="P2116" s="129" t="s">
        <v>99</v>
      </c>
      <c r="Q2116" s="129" t="s">
        <v>99</v>
      </c>
      <c r="R2116" s="129" t="s">
        <v>99</v>
      </c>
      <c r="S2116" s="129" t="s">
        <v>99</v>
      </c>
      <c r="T2116" s="129" t="s">
        <v>99</v>
      </c>
      <c r="U2116" s="129" t="s">
        <v>99</v>
      </c>
      <c r="V2116" s="129" t="s">
        <v>99</v>
      </c>
      <c r="W2116" s="129" t="s">
        <v>99</v>
      </c>
      <c r="X2116" s="129" t="s">
        <v>99</v>
      </c>
      <c r="Y2116" s="129" t="s">
        <v>99</v>
      </c>
      <c r="Z2116" s="129" t="s">
        <v>99</v>
      </c>
      <c r="AA2116" s="129" t="s">
        <v>99</v>
      </c>
      <c r="AB2116" s="129" t="s">
        <v>99</v>
      </c>
      <c r="AC2116" s="129" t="s">
        <v>99</v>
      </c>
      <c r="AD2116" s="129" t="s">
        <v>99</v>
      </c>
      <c r="AE2116" s="129">
        <v>6868.162533851224</v>
      </c>
      <c r="AF2116" s="129">
        <v>6868.162533851224</v>
      </c>
      <c r="AG2116" s="129">
        <v>6868.162533851224</v>
      </c>
      <c r="AH2116" s="129">
        <v>6868.162533851224</v>
      </c>
      <c r="AI2116" s="129">
        <v>6868.162533851224</v>
      </c>
      <c r="AJ2116" s="129">
        <v>6868.162533851224</v>
      </c>
      <c r="AK2116" s="129">
        <v>6868.162533851224</v>
      </c>
      <c r="AL2116" s="129">
        <v>6868.162533851224</v>
      </c>
      <c r="AM2116" s="129">
        <v>6868.162533851224</v>
      </c>
      <c r="AN2116" s="129">
        <v>6868.162533851224</v>
      </c>
      <c r="AO2116" s="129">
        <v>6868.162533851224</v>
      </c>
      <c r="AP2116" s="129">
        <v>6868.162533851224</v>
      </c>
      <c r="AQ2116" s="129">
        <v>6868.162533851224</v>
      </c>
      <c r="AR2116" s="129">
        <v>6868.162533851224</v>
      </c>
      <c r="AS2116" s="129">
        <v>6868.162533851224</v>
      </c>
      <c r="AT2116" s="129">
        <v>6868.162533851224</v>
      </c>
      <c r="AU2116" s="129">
        <v>6868.162533851224</v>
      </c>
      <c r="AV2116" s="129">
        <v>6868.162533851224</v>
      </c>
      <c r="AW2116" s="129">
        <v>6868.162533851224</v>
      </c>
      <c r="AX2116" s="130">
        <v>6868.162533851224</v>
      </c>
    </row>
    <row r="2117" spans="1:50">
      <c r="A2117" s="212"/>
      <c r="B2117" s="215"/>
      <c r="C2117" s="217" t="s">
        <v>43</v>
      </c>
      <c r="D2117" s="52" t="s">
        <v>24</v>
      </c>
      <c r="E2117" s="86" t="str">
        <f>A2093&amp;"/"&amp;B2109&amp;"/"&amp;C2117&amp;"/"&amp;D2117</f>
        <v>Coal fired power plants/Fluidized bed combustion/CHP with CCS/L</v>
      </c>
      <c r="F2117" s="61" t="str">
        <f>A2093</f>
        <v>Coal fired power plants</v>
      </c>
      <c r="G2117" s="61" t="str">
        <f>B2109</f>
        <v>Fluidized bed combustion</v>
      </c>
      <c r="H2117" s="61" t="str">
        <f>C2117</f>
        <v>CHP with CCS</v>
      </c>
      <c r="I2117" s="84" t="str">
        <f t="shared" si="97"/>
        <v>L</v>
      </c>
      <c r="J2117" s="121" t="s">
        <v>99</v>
      </c>
      <c r="K2117" s="121" t="s">
        <v>99</v>
      </c>
      <c r="L2117" s="121" t="s">
        <v>99</v>
      </c>
      <c r="M2117" s="121" t="s">
        <v>99</v>
      </c>
      <c r="N2117" s="121" t="s">
        <v>99</v>
      </c>
      <c r="O2117" s="121" t="s">
        <v>99</v>
      </c>
      <c r="P2117" s="121" t="s">
        <v>99</v>
      </c>
      <c r="Q2117" s="121" t="s">
        <v>99</v>
      </c>
      <c r="R2117" s="121" t="s">
        <v>99</v>
      </c>
      <c r="S2117" s="121" t="s">
        <v>99</v>
      </c>
      <c r="T2117" s="121" t="s">
        <v>99</v>
      </c>
      <c r="U2117" s="121" t="s">
        <v>99</v>
      </c>
      <c r="V2117" s="121" t="s">
        <v>99</v>
      </c>
      <c r="W2117" s="121" t="s">
        <v>99</v>
      </c>
      <c r="X2117" s="121" t="s">
        <v>99</v>
      </c>
      <c r="Y2117" s="121" t="s">
        <v>99</v>
      </c>
      <c r="Z2117" s="121" t="s">
        <v>99</v>
      </c>
      <c r="AA2117" s="121" t="s">
        <v>99</v>
      </c>
      <c r="AB2117" s="121" t="s">
        <v>99</v>
      </c>
      <c r="AC2117" s="121" t="s">
        <v>99</v>
      </c>
      <c r="AD2117" s="121" t="s">
        <v>99</v>
      </c>
      <c r="AE2117" s="121">
        <v>7437.5</v>
      </c>
      <c r="AF2117" s="121">
        <v>7437.5</v>
      </c>
      <c r="AG2117" s="121">
        <v>7437.5</v>
      </c>
      <c r="AH2117" s="121">
        <v>7437.5</v>
      </c>
      <c r="AI2117" s="121">
        <v>7437.5</v>
      </c>
      <c r="AJ2117" s="121">
        <v>7437.5</v>
      </c>
      <c r="AK2117" s="121">
        <v>7437.5</v>
      </c>
      <c r="AL2117" s="121">
        <v>7437.5</v>
      </c>
      <c r="AM2117" s="121">
        <v>7437.5</v>
      </c>
      <c r="AN2117" s="121">
        <v>7437.5</v>
      </c>
      <c r="AO2117" s="121">
        <v>7437.5</v>
      </c>
      <c r="AP2117" s="121">
        <v>7437.5</v>
      </c>
      <c r="AQ2117" s="121">
        <v>7437.5</v>
      </c>
      <c r="AR2117" s="121">
        <v>7437.5</v>
      </c>
      <c r="AS2117" s="121">
        <v>7437.5</v>
      </c>
      <c r="AT2117" s="121">
        <v>7437.5</v>
      </c>
      <c r="AU2117" s="121">
        <v>7437.5</v>
      </c>
      <c r="AV2117" s="121">
        <v>7437.5</v>
      </c>
      <c r="AW2117" s="121">
        <v>7437.5</v>
      </c>
      <c r="AX2117" s="122">
        <v>7437.5</v>
      </c>
    </row>
    <row r="2118" spans="1:50">
      <c r="A2118" s="212"/>
      <c r="B2118" s="218"/>
      <c r="C2118" s="210"/>
      <c r="D2118" s="93" t="s">
        <v>25</v>
      </c>
      <c r="E2118" s="73" t="str">
        <f>A2093&amp;"/"&amp;B2109&amp;"/"&amp;C2117&amp;"/"&amp;D2118</f>
        <v>Coal fired power plants/Fluidized bed combustion/CHP with CCS/M</v>
      </c>
      <c r="F2118" s="91" t="str">
        <f>A2093</f>
        <v>Coal fired power plants</v>
      </c>
      <c r="G2118" s="91" t="str">
        <f>B2109</f>
        <v>Fluidized bed combustion</v>
      </c>
      <c r="H2118" s="91" t="str">
        <f>C2117</f>
        <v>CHP with CCS</v>
      </c>
      <c r="I2118" s="70" t="str">
        <f t="shared" si="97"/>
        <v>M</v>
      </c>
      <c r="J2118" s="123" t="s">
        <v>99</v>
      </c>
      <c r="K2118" s="123" t="s">
        <v>99</v>
      </c>
      <c r="L2118" s="123" t="s">
        <v>99</v>
      </c>
      <c r="M2118" s="123" t="s">
        <v>99</v>
      </c>
      <c r="N2118" s="123" t="s">
        <v>99</v>
      </c>
      <c r="O2118" s="123" t="s">
        <v>99</v>
      </c>
      <c r="P2118" s="123" t="s">
        <v>99</v>
      </c>
      <c r="Q2118" s="123" t="s">
        <v>99</v>
      </c>
      <c r="R2118" s="123" t="s">
        <v>99</v>
      </c>
      <c r="S2118" s="123" t="s">
        <v>99</v>
      </c>
      <c r="T2118" s="123" t="s">
        <v>99</v>
      </c>
      <c r="U2118" s="123" t="s">
        <v>99</v>
      </c>
      <c r="V2118" s="123" t="s">
        <v>99</v>
      </c>
      <c r="W2118" s="123" t="s">
        <v>99</v>
      </c>
      <c r="X2118" s="123" t="s">
        <v>99</v>
      </c>
      <c r="Y2118" s="123" t="s">
        <v>99</v>
      </c>
      <c r="Z2118" s="123" t="s">
        <v>99</v>
      </c>
      <c r="AA2118" s="123" t="s">
        <v>99</v>
      </c>
      <c r="AB2118" s="123" t="s">
        <v>99</v>
      </c>
      <c r="AC2118" s="123" t="s">
        <v>99</v>
      </c>
      <c r="AD2118" s="123" t="s">
        <v>99</v>
      </c>
      <c r="AE2118" s="123">
        <v>6571.7533633601452</v>
      </c>
      <c r="AF2118" s="123">
        <v>6571.7533633601452</v>
      </c>
      <c r="AG2118" s="123">
        <v>6571.7533633601452</v>
      </c>
      <c r="AH2118" s="123">
        <v>6571.7533633601452</v>
      </c>
      <c r="AI2118" s="123">
        <v>6571.7533633601452</v>
      </c>
      <c r="AJ2118" s="123">
        <v>6571.7533633601452</v>
      </c>
      <c r="AK2118" s="123">
        <v>6571.7533633601452</v>
      </c>
      <c r="AL2118" s="123">
        <v>6571.7533633601452</v>
      </c>
      <c r="AM2118" s="123">
        <v>6571.7533633601452</v>
      </c>
      <c r="AN2118" s="123">
        <v>6571.7533633601452</v>
      </c>
      <c r="AO2118" s="123">
        <v>6571.7533633601452</v>
      </c>
      <c r="AP2118" s="123">
        <v>6571.7533633601452</v>
      </c>
      <c r="AQ2118" s="123">
        <v>6571.7533633601452</v>
      </c>
      <c r="AR2118" s="123">
        <v>6571.7533633601452</v>
      </c>
      <c r="AS2118" s="123">
        <v>6571.7533633601452</v>
      </c>
      <c r="AT2118" s="123">
        <v>6571.7533633601452</v>
      </c>
      <c r="AU2118" s="123">
        <v>6571.7533633601452</v>
      </c>
      <c r="AV2118" s="123">
        <v>6571.7533633601452</v>
      </c>
      <c r="AW2118" s="123">
        <v>6571.7533633601452</v>
      </c>
      <c r="AX2118" s="124">
        <v>6571.7533633601452</v>
      </c>
    </row>
    <row r="2119" spans="1:50">
      <c r="A2119" s="212"/>
      <c r="B2119" s="214" t="s">
        <v>46</v>
      </c>
      <c r="C2119" s="209" t="s">
        <v>36</v>
      </c>
      <c r="D2119" s="67" t="s">
        <v>24</v>
      </c>
      <c r="E2119" s="87" t="str">
        <f>A2093&amp;"/"&amp;B2119&amp;"/"&amp;C2119&amp;"/"&amp;D2119</f>
        <v>Coal fired power plants/Steam turbine/Electricity only/L</v>
      </c>
      <c r="F2119" s="55" t="str">
        <f>A2093</f>
        <v>Coal fired power plants</v>
      </c>
      <c r="G2119" s="55" t="str">
        <f>B2119</f>
        <v>Steam turbine</v>
      </c>
      <c r="H2119" s="55" t="str">
        <f>C2119</f>
        <v>Electricity only</v>
      </c>
      <c r="I2119" s="85" t="str">
        <f t="shared" si="97"/>
        <v>L</v>
      </c>
      <c r="J2119" s="125">
        <v>7200</v>
      </c>
      <c r="K2119" s="125">
        <v>7200</v>
      </c>
      <c r="L2119" s="125">
        <v>7200</v>
      </c>
      <c r="M2119" s="125">
        <v>7200</v>
      </c>
      <c r="N2119" s="125">
        <v>7200</v>
      </c>
      <c r="O2119" s="125">
        <v>7200</v>
      </c>
      <c r="P2119" s="125">
        <v>7200</v>
      </c>
      <c r="Q2119" s="125">
        <v>7200</v>
      </c>
      <c r="R2119" s="125">
        <v>7200</v>
      </c>
      <c r="S2119" s="125">
        <v>7200</v>
      </c>
      <c r="T2119" s="125">
        <v>7200</v>
      </c>
      <c r="U2119" s="125">
        <v>7200</v>
      </c>
      <c r="V2119" s="125">
        <v>7200</v>
      </c>
      <c r="W2119" s="125">
        <v>7200</v>
      </c>
      <c r="X2119" s="125">
        <v>7200</v>
      </c>
      <c r="Y2119" s="125">
        <v>7200</v>
      </c>
      <c r="Z2119" s="125">
        <v>7200</v>
      </c>
      <c r="AA2119" s="125">
        <v>7200</v>
      </c>
      <c r="AB2119" s="125">
        <v>7200</v>
      </c>
      <c r="AC2119" s="125">
        <v>7200</v>
      </c>
      <c r="AD2119" s="125">
        <v>7200</v>
      </c>
      <c r="AE2119" s="125">
        <v>7200</v>
      </c>
      <c r="AF2119" s="125">
        <v>7200</v>
      </c>
      <c r="AG2119" s="125">
        <v>7200</v>
      </c>
      <c r="AH2119" s="125">
        <v>7200</v>
      </c>
      <c r="AI2119" s="125">
        <v>7200</v>
      </c>
      <c r="AJ2119" s="125">
        <v>7200</v>
      </c>
      <c r="AK2119" s="125">
        <v>7200</v>
      </c>
      <c r="AL2119" s="125">
        <v>7200</v>
      </c>
      <c r="AM2119" s="125">
        <v>7200</v>
      </c>
      <c r="AN2119" s="125">
        <v>7200</v>
      </c>
      <c r="AO2119" s="125">
        <v>7200</v>
      </c>
      <c r="AP2119" s="125">
        <v>7200</v>
      </c>
      <c r="AQ2119" s="125">
        <v>7200</v>
      </c>
      <c r="AR2119" s="125">
        <v>7200</v>
      </c>
      <c r="AS2119" s="125">
        <v>7200</v>
      </c>
      <c r="AT2119" s="125">
        <v>7200</v>
      </c>
      <c r="AU2119" s="125">
        <v>7200</v>
      </c>
      <c r="AV2119" s="125">
        <v>7200</v>
      </c>
      <c r="AW2119" s="125">
        <v>7200</v>
      </c>
      <c r="AX2119" s="126">
        <v>7200</v>
      </c>
    </row>
    <row r="2120" spans="1:50">
      <c r="A2120" s="212"/>
      <c r="B2120" s="215"/>
      <c r="C2120" s="206"/>
      <c r="D2120" s="52" t="s">
        <v>25</v>
      </c>
      <c r="E2120" s="86" t="str">
        <f>A2093&amp;"/"&amp;B2119&amp;"/"&amp;C2119&amp;"/"&amp;D2120</f>
        <v>Coal fired power plants/Steam turbine/Electricity only/M</v>
      </c>
      <c r="F2120" s="61" t="str">
        <f>A2093</f>
        <v>Coal fired power plants</v>
      </c>
      <c r="G2120" s="61" t="str">
        <f>B2119</f>
        <v>Steam turbine</v>
      </c>
      <c r="H2120" s="61" t="str">
        <f>C2119</f>
        <v>Electricity only</v>
      </c>
      <c r="I2120" s="84" t="str">
        <f t="shared" si="97"/>
        <v>M</v>
      </c>
      <c r="J2120" s="121">
        <v>6628.5000504867112</v>
      </c>
      <c r="K2120" s="121">
        <v>6628.5000504867112</v>
      </c>
      <c r="L2120" s="121">
        <v>6628.5000504867112</v>
      </c>
      <c r="M2120" s="121">
        <v>6628.5000504867112</v>
      </c>
      <c r="N2120" s="121">
        <v>6628.5000504867112</v>
      </c>
      <c r="O2120" s="121">
        <v>6628.5000504867112</v>
      </c>
      <c r="P2120" s="121">
        <v>6628.5000504867112</v>
      </c>
      <c r="Q2120" s="121">
        <v>6628.5000504867112</v>
      </c>
      <c r="R2120" s="121">
        <v>6628.5000504867112</v>
      </c>
      <c r="S2120" s="121">
        <v>6628.5000504867112</v>
      </c>
      <c r="T2120" s="121">
        <v>6628.5000504867112</v>
      </c>
      <c r="U2120" s="121">
        <v>6628.5000504867112</v>
      </c>
      <c r="V2120" s="121">
        <v>6628.5000504867112</v>
      </c>
      <c r="W2120" s="121">
        <v>6628.5000504867112</v>
      </c>
      <c r="X2120" s="121">
        <v>6628.5000504867112</v>
      </c>
      <c r="Y2120" s="121">
        <v>6628.5000504867112</v>
      </c>
      <c r="Z2120" s="121">
        <v>6628.5000504867112</v>
      </c>
      <c r="AA2120" s="121">
        <v>6628.5000504867112</v>
      </c>
      <c r="AB2120" s="121">
        <v>6628.5000504867112</v>
      </c>
      <c r="AC2120" s="121">
        <v>6628.5000504867112</v>
      </c>
      <c r="AD2120" s="121">
        <v>6628.5000504867112</v>
      </c>
      <c r="AE2120" s="121">
        <v>6628.5000504867112</v>
      </c>
      <c r="AF2120" s="121">
        <v>6628.5000504867112</v>
      </c>
      <c r="AG2120" s="121">
        <v>6628.5000504867112</v>
      </c>
      <c r="AH2120" s="121">
        <v>6628.5000504867112</v>
      </c>
      <c r="AI2120" s="121">
        <v>6628.5000504867112</v>
      </c>
      <c r="AJ2120" s="121">
        <v>6628.5000504867112</v>
      </c>
      <c r="AK2120" s="121">
        <v>6628.5000504867112</v>
      </c>
      <c r="AL2120" s="121">
        <v>6628.5000504867112</v>
      </c>
      <c r="AM2120" s="121">
        <v>6628.5000504867112</v>
      </c>
      <c r="AN2120" s="121">
        <v>6628.5000504867112</v>
      </c>
      <c r="AO2120" s="121">
        <v>6628.5000504867112</v>
      </c>
      <c r="AP2120" s="121">
        <v>6628.5000504867112</v>
      </c>
      <c r="AQ2120" s="121">
        <v>6628.5000504867112</v>
      </c>
      <c r="AR2120" s="121">
        <v>6628.5000504867112</v>
      </c>
      <c r="AS2120" s="121">
        <v>6628.5000504867112</v>
      </c>
      <c r="AT2120" s="121">
        <v>6628.5000504867112</v>
      </c>
      <c r="AU2120" s="121">
        <v>6628.5000504867112</v>
      </c>
      <c r="AV2120" s="121">
        <v>6628.5000504867112</v>
      </c>
      <c r="AW2120" s="121">
        <v>6628.5000504867112</v>
      </c>
      <c r="AX2120" s="122">
        <v>6628.5000504867112</v>
      </c>
    </row>
    <row r="2121" spans="1:50">
      <c r="A2121" s="212"/>
      <c r="B2121" s="215"/>
      <c r="C2121" s="206"/>
      <c r="D2121" s="52" t="s">
        <v>38</v>
      </c>
      <c r="E2121" s="86" t="str">
        <f>A2093&amp;"/"&amp;B2119&amp;"/"&amp;C2119&amp;"/"&amp;D2121</f>
        <v>Coal fired power plants/Steam turbine/Electricity only/S</v>
      </c>
      <c r="F2121" s="61" t="str">
        <f>A2093</f>
        <v>Coal fired power plants</v>
      </c>
      <c r="G2121" s="61" t="str">
        <f>B2119</f>
        <v>Steam turbine</v>
      </c>
      <c r="H2121" s="61" t="str">
        <f>C2119</f>
        <v>Electricity only</v>
      </c>
      <c r="I2121" s="84" t="str">
        <f t="shared" si="97"/>
        <v>S</v>
      </c>
      <c r="J2121" s="121">
        <v>5975.1348852382835</v>
      </c>
      <c r="K2121" s="121">
        <v>5975.1348852382835</v>
      </c>
      <c r="L2121" s="121">
        <v>5975.1348852382835</v>
      </c>
      <c r="M2121" s="121">
        <v>5975.1348852382835</v>
      </c>
      <c r="N2121" s="121">
        <v>5975.1348852382835</v>
      </c>
      <c r="O2121" s="121">
        <v>5975.1348852382835</v>
      </c>
      <c r="P2121" s="121">
        <v>5975.1348852382835</v>
      </c>
      <c r="Q2121" s="121">
        <v>5975.1348852382835</v>
      </c>
      <c r="R2121" s="121">
        <v>5975.1348852382835</v>
      </c>
      <c r="S2121" s="121">
        <v>5975.1348852382835</v>
      </c>
      <c r="T2121" s="121">
        <v>5975.1348852382835</v>
      </c>
      <c r="U2121" s="121">
        <v>5975.1348852382835</v>
      </c>
      <c r="V2121" s="121">
        <v>5975.1348852382835</v>
      </c>
      <c r="W2121" s="121">
        <v>5975.1348852382835</v>
      </c>
      <c r="X2121" s="121">
        <v>5975.1348852382835</v>
      </c>
      <c r="Y2121" s="121">
        <v>5975.1348852382835</v>
      </c>
      <c r="Z2121" s="121">
        <v>5975.1348852382835</v>
      </c>
      <c r="AA2121" s="121">
        <v>5975.1348852382835</v>
      </c>
      <c r="AB2121" s="121">
        <v>5975.1348852382835</v>
      </c>
      <c r="AC2121" s="121">
        <v>5975.1348852382835</v>
      </c>
      <c r="AD2121" s="121">
        <v>5975.1348852382835</v>
      </c>
      <c r="AE2121" s="121">
        <v>5975.1348852382835</v>
      </c>
      <c r="AF2121" s="121">
        <v>5975.1348852382835</v>
      </c>
      <c r="AG2121" s="121">
        <v>5975.1348852382835</v>
      </c>
      <c r="AH2121" s="121">
        <v>5975.1348852382835</v>
      </c>
      <c r="AI2121" s="121">
        <v>5975.1348852382835</v>
      </c>
      <c r="AJ2121" s="121">
        <v>5975.1348852382835</v>
      </c>
      <c r="AK2121" s="121">
        <v>5975.1348852382835</v>
      </c>
      <c r="AL2121" s="121">
        <v>5975.1348852382835</v>
      </c>
      <c r="AM2121" s="121">
        <v>5975.1348852382835</v>
      </c>
      <c r="AN2121" s="121">
        <v>5975.1348852382835</v>
      </c>
      <c r="AO2121" s="121">
        <v>5975.1348852382835</v>
      </c>
      <c r="AP2121" s="121">
        <v>5975.1348852382835</v>
      </c>
      <c r="AQ2121" s="121">
        <v>5975.1348852382835</v>
      </c>
      <c r="AR2121" s="121">
        <v>5975.1348852382835</v>
      </c>
      <c r="AS2121" s="121">
        <v>5975.1348852382835</v>
      </c>
      <c r="AT2121" s="121">
        <v>5975.1348852382835</v>
      </c>
      <c r="AU2121" s="121">
        <v>5975.1348852382835</v>
      </c>
      <c r="AV2121" s="121">
        <v>5975.1348852382835</v>
      </c>
      <c r="AW2121" s="121">
        <v>5975.1348852382835</v>
      </c>
      <c r="AX2121" s="122">
        <v>5975.1348852382835</v>
      </c>
    </row>
    <row r="2122" spans="1:50">
      <c r="A2122" s="212"/>
      <c r="B2122" s="215"/>
      <c r="C2122" s="216"/>
      <c r="D2122" s="52" t="s">
        <v>47</v>
      </c>
      <c r="E2122" s="86" t="str">
        <f>A2093&amp;"/"&amp;B2119&amp;"/"&amp;C2119&amp;"/"&amp;D2122</f>
        <v>Coal fired power plants/Steam turbine/Electricity only/XS</v>
      </c>
      <c r="F2122" s="61" t="str">
        <f>A2093</f>
        <v>Coal fired power plants</v>
      </c>
      <c r="G2122" s="61" t="str">
        <f>B2119</f>
        <v>Steam turbine</v>
      </c>
      <c r="H2122" s="61" t="str">
        <f>C2119</f>
        <v>Electricity only</v>
      </c>
      <c r="I2122" s="84" t="str">
        <f t="shared" si="97"/>
        <v>XS</v>
      </c>
      <c r="J2122" s="121">
        <v>5642.7860365360393</v>
      </c>
      <c r="K2122" s="121">
        <v>5642.7860365360393</v>
      </c>
      <c r="L2122" s="121">
        <v>5642.7860365360393</v>
      </c>
      <c r="M2122" s="121">
        <v>5642.7860365360393</v>
      </c>
      <c r="N2122" s="121">
        <v>5642.7860365360393</v>
      </c>
      <c r="O2122" s="121">
        <v>5642.7860365360393</v>
      </c>
      <c r="P2122" s="121">
        <v>5642.7860365360393</v>
      </c>
      <c r="Q2122" s="121">
        <v>5642.7860365360393</v>
      </c>
      <c r="R2122" s="121">
        <v>5642.7860365360393</v>
      </c>
      <c r="S2122" s="121">
        <v>5642.7860365360393</v>
      </c>
      <c r="T2122" s="121">
        <v>5642.7860365360393</v>
      </c>
      <c r="U2122" s="121">
        <v>5642.7860365360393</v>
      </c>
      <c r="V2122" s="121">
        <v>5642.7860365360393</v>
      </c>
      <c r="W2122" s="121">
        <v>5642.7860365360393</v>
      </c>
      <c r="X2122" s="121">
        <v>5642.7860365360393</v>
      </c>
      <c r="Y2122" s="121">
        <v>5642.7860365360393</v>
      </c>
      <c r="Z2122" s="121">
        <v>5642.7860365360393</v>
      </c>
      <c r="AA2122" s="121">
        <v>5642.7860365360393</v>
      </c>
      <c r="AB2122" s="121">
        <v>5642.7860365360393</v>
      </c>
      <c r="AC2122" s="121">
        <v>5642.7860365360393</v>
      </c>
      <c r="AD2122" s="121">
        <v>5642.7860365360393</v>
      </c>
      <c r="AE2122" s="121">
        <v>5642.7860365360393</v>
      </c>
      <c r="AF2122" s="121">
        <v>5642.7860365360393</v>
      </c>
      <c r="AG2122" s="121">
        <v>5642.7860365360393</v>
      </c>
      <c r="AH2122" s="121">
        <v>5642.7860365360393</v>
      </c>
      <c r="AI2122" s="121">
        <v>5642.7860365360393</v>
      </c>
      <c r="AJ2122" s="121">
        <v>5642.7860365360393</v>
      </c>
      <c r="AK2122" s="121">
        <v>5642.7860365360393</v>
      </c>
      <c r="AL2122" s="121">
        <v>5642.7860365360393</v>
      </c>
      <c r="AM2122" s="121">
        <v>5642.7860365360393</v>
      </c>
      <c r="AN2122" s="121">
        <v>5642.7860365360393</v>
      </c>
      <c r="AO2122" s="121">
        <v>5642.7860365360393</v>
      </c>
      <c r="AP2122" s="121">
        <v>5642.7860365360393</v>
      </c>
      <c r="AQ2122" s="121">
        <v>5642.7860365360393</v>
      </c>
      <c r="AR2122" s="121">
        <v>5642.7860365360393</v>
      </c>
      <c r="AS2122" s="121">
        <v>5642.7860365360393</v>
      </c>
      <c r="AT2122" s="121">
        <v>5642.7860365360393</v>
      </c>
      <c r="AU2122" s="121">
        <v>5642.7860365360393</v>
      </c>
      <c r="AV2122" s="121">
        <v>5642.7860365360393</v>
      </c>
      <c r="AW2122" s="121">
        <v>5642.7860365360393</v>
      </c>
      <c r="AX2122" s="122">
        <v>5642.7860365360393</v>
      </c>
    </row>
    <row r="2123" spans="1:50">
      <c r="A2123" s="212"/>
      <c r="B2123" s="215"/>
      <c r="C2123" s="217" t="s">
        <v>26</v>
      </c>
      <c r="D2123" s="83" t="s">
        <v>24</v>
      </c>
      <c r="E2123" s="56" t="str">
        <f>A2093&amp;"/"&amp;B2119&amp;"/"&amp;C2123&amp;"/"&amp;D2123</f>
        <v>Coal fired power plants/Steam turbine/CHP/L</v>
      </c>
      <c r="F2123" s="103" t="str">
        <f>A2093</f>
        <v>Coal fired power plants</v>
      </c>
      <c r="G2123" s="103" t="str">
        <f>B2119</f>
        <v>Steam turbine</v>
      </c>
      <c r="H2123" s="103" t="str">
        <f>C2123</f>
        <v>CHP</v>
      </c>
      <c r="I2123" s="104" t="str">
        <f t="shared" si="97"/>
        <v>L</v>
      </c>
      <c r="J2123" s="127">
        <v>6885</v>
      </c>
      <c r="K2123" s="127">
        <v>6885</v>
      </c>
      <c r="L2123" s="127">
        <v>6885</v>
      </c>
      <c r="M2123" s="127">
        <v>6885</v>
      </c>
      <c r="N2123" s="127">
        <v>6885</v>
      </c>
      <c r="O2123" s="127">
        <v>6885</v>
      </c>
      <c r="P2123" s="127">
        <v>6885</v>
      </c>
      <c r="Q2123" s="127">
        <v>6885</v>
      </c>
      <c r="R2123" s="127">
        <v>6885</v>
      </c>
      <c r="S2123" s="127">
        <v>6885</v>
      </c>
      <c r="T2123" s="127">
        <v>6885</v>
      </c>
      <c r="U2123" s="127">
        <v>6885</v>
      </c>
      <c r="V2123" s="127">
        <v>6885</v>
      </c>
      <c r="W2123" s="127">
        <v>6885</v>
      </c>
      <c r="X2123" s="127">
        <v>6885</v>
      </c>
      <c r="Y2123" s="127">
        <v>6885</v>
      </c>
      <c r="Z2123" s="127">
        <v>6885</v>
      </c>
      <c r="AA2123" s="127">
        <v>6885</v>
      </c>
      <c r="AB2123" s="127">
        <v>6885</v>
      </c>
      <c r="AC2123" s="127">
        <v>6885</v>
      </c>
      <c r="AD2123" s="127">
        <v>6885</v>
      </c>
      <c r="AE2123" s="127">
        <v>6885</v>
      </c>
      <c r="AF2123" s="127">
        <v>6885</v>
      </c>
      <c r="AG2123" s="127">
        <v>6885</v>
      </c>
      <c r="AH2123" s="127">
        <v>6885</v>
      </c>
      <c r="AI2123" s="127">
        <v>6885</v>
      </c>
      <c r="AJ2123" s="127">
        <v>6885</v>
      </c>
      <c r="AK2123" s="127">
        <v>6885</v>
      </c>
      <c r="AL2123" s="127">
        <v>6885</v>
      </c>
      <c r="AM2123" s="127">
        <v>6885</v>
      </c>
      <c r="AN2123" s="127">
        <v>6885</v>
      </c>
      <c r="AO2123" s="127">
        <v>6885</v>
      </c>
      <c r="AP2123" s="127">
        <v>6885</v>
      </c>
      <c r="AQ2123" s="127">
        <v>6885</v>
      </c>
      <c r="AR2123" s="127">
        <v>6885</v>
      </c>
      <c r="AS2123" s="127">
        <v>6885</v>
      </c>
      <c r="AT2123" s="127">
        <v>6885</v>
      </c>
      <c r="AU2123" s="127">
        <v>6885</v>
      </c>
      <c r="AV2123" s="127">
        <v>6885</v>
      </c>
      <c r="AW2123" s="127">
        <v>6885</v>
      </c>
      <c r="AX2123" s="128">
        <v>6885</v>
      </c>
    </row>
    <row r="2124" spans="1:50">
      <c r="A2124" s="212"/>
      <c r="B2124" s="215"/>
      <c r="C2124" s="206"/>
      <c r="D2124" s="52" t="s">
        <v>25</v>
      </c>
      <c r="E2124" s="86" t="str">
        <f>A2093&amp;"/"&amp;B2119&amp;"/"&amp;C2123&amp;"/"&amp;D2124</f>
        <v>Coal fired power plants/Steam turbine/CHP/M</v>
      </c>
      <c r="F2124" s="61" t="str">
        <f>A2093</f>
        <v>Coal fired power plants</v>
      </c>
      <c r="G2124" s="61" t="str">
        <f>B2119</f>
        <v>Steam turbine</v>
      </c>
      <c r="H2124" s="61" t="str">
        <f>C2123</f>
        <v>CHP</v>
      </c>
      <c r="I2124" s="84" t="str">
        <f t="shared" si="97"/>
        <v>M</v>
      </c>
      <c r="J2124" s="121">
        <v>6352.9728078530043</v>
      </c>
      <c r="K2124" s="121">
        <v>6352.9728078530043</v>
      </c>
      <c r="L2124" s="121">
        <v>6352.9728078530043</v>
      </c>
      <c r="M2124" s="121">
        <v>6352.9728078530043</v>
      </c>
      <c r="N2124" s="121">
        <v>6352.9728078530043</v>
      </c>
      <c r="O2124" s="121">
        <v>6352.9728078530043</v>
      </c>
      <c r="P2124" s="121">
        <v>6352.9728078530043</v>
      </c>
      <c r="Q2124" s="121">
        <v>6352.9728078530043</v>
      </c>
      <c r="R2124" s="121">
        <v>6352.9728078530043</v>
      </c>
      <c r="S2124" s="121">
        <v>6352.9728078530043</v>
      </c>
      <c r="T2124" s="121">
        <v>6352.9728078530043</v>
      </c>
      <c r="U2124" s="121">
        <v>6352.9728078530043</v>
      </c>
      <c r="V2124" s="121">
        <v>6352.9728078530043</v>
      </c>
      <c r="W2124" s="121">
        <v>6352.9728078530043</v>
      </c>
      <c r="X2124" s="121">
        <v>6352.9728078530043</v>
      </c>
      <c r="Y2124" s="121">
        <v>6352.9728078530043</v>
      </c>
      <c r="Z2124" s="121">
        <v>6352.9728078530043</v>
      </c>
      <c r="AA2124" s="121">
        <v>6352.9728078530043</v>
      </c>
      <c r="AB2124" s="121">
        <v>6352.9728078530043</v>
      </c>
      <c r="AC2124" s="121">
        <v>6352.9728078530043</v>
      </c>
      <c r="AD2124" s="121">
        <v>6352.9728078530043</v>
      </c>
      <c r="AE2124" s="121">
        <v>6352.9728078530043</v>
      </c>
      <c r="AF2124" s="121">
        <v>6352.9728078530043</v>
      </c>
      <c r="AG2124" s="121">
        <v>6352.9728078530043</v>
      </c>
      <c r="AH2124" s="121">
        <v>6352.9728078530043</v>
      </c>
      <c r="AI2124" s="121">
        <v>6352.9728078530043</v>
      </c>
      <c r="AJ2124" s="121">
        <v>6352.9728078530043</v>
      </c>
      <c r="AK2124" s="121">
        <v>6352.9728078530043</v>
      </c>
      <c r="AL2124" s="121">
        <v>6352.9728078530043</v>
      </c>
      <c r="AM2124" s="121">
        <v>6352.9728078530043</v>
      </c>
      <c r="AN2124" s="121">
        <v>6352.9728078530043</v>
      </c>
      <c r="AO2124" s="121">
        <v>6352.9728078530043</v>
      </c>
      <c r="AP2124" s="121">
        <v>6352.9728078530043</v>
      </c>
      <c r="AQ2124" s="121">
        <v>6352.9728078530043</v>
      </c>
      <c r="AR2124" s="121">
        <v>6352.9728078530043</v>
      </c>
      <c r="AS2124" s="121">
        <v>6352.9728078530043</v>
      </c>
      <c r="AT2124" s="121">
        <v>6352.9728078530043</v>
      </c>
      <c r="AU2124" s="121">
        <v>6352.9728078530043</v>
      </c>
      <c r="AV2124" s="121">
        <v>6352.9728078530043</v>
      </c>
      <c r="AW2124" s="121">
        <v>6352.9728078530043</v>
      </c>
      <c r="AX2124" s="122">
        <v>6352.9728078530043</v>
      </c>
    </row>
    <row r="2125" spans="1:50">
      <c r="A2125" s="212"/>
      <c r="B2125" s="215"/>
      <c r="C2125" s="206"/>
      <c r="D2125" s="52" t="s">
        <v>38</v>
      </c>
      <c r="E2125" s="86" t="str">
        <f>A2093&amp;"/"&amp;B2119&amp;"/"&amp;C2123&amp;"/"&amp;D2125</f>
        <v>Coal fired power plants/Steam turbine/CHP/S</v>
      </c>
      <c r="F2125" s="61" t="str">
        <f>A2093</f>
        <v>Coal fired power plants</v>
      </c>
      <c r="G2125" s="61" t="str">
        <f>B2119</f>
        <v>Steam turbine</v>
      </c>
      <c r="H2125" s="61" t="str">
        <f>C2123</f>
        <v>CHP</v>
      </c>
      <c r="I2125" s="84" t="str">
        <f t="shared" si="97"/>
        <v>S</v>
      </c>
      <c r="J2125" s="121">
        <v>5743.287979550666</v>
      </c>
      <c r="K2125" s="121">
        <v>5743.287979550666</v>
      </c>
      <c r="L2125" s="121">
        <v>5743.287979550666</v>
      </c>
      <c r="M2125" s="121">
        <v>5743.287979550666</v>
      </c>
      <c r="N2125" s="121">
        <v>5743.287979550666</v>
      </c>
      <c r="O2125" s="121">
        <v>5743.287979550666</v>
      </c>
      <c r="P2125" s="121">
        <v>5743.287979550666</v>
      </c>
      <c r="Q2125" s="121">
        <v>5743.287979550666</v>
      </c>
      <c r="R2125" s="121">
        <v>5743.287979550666</v>
      </c>
      <c r="S2125" s="121">
        <v>5743.287979550666</v>
      </c>
      <c r="T2125" s="121">
        <v>5743.287979550666</v>
      </c>
      <c r="U2125" s="121">
        <v>5743.287979550666</v>
      </c>
      <c r="V2125" s="121">
        <v>5743.287979550666</v>
      </c>
      <c r="W2125" s="121">
        <v>5743.287979550666</v>
      </c>
      <c r="X2125" s="121">
        <v>5743.287979550666</v>
      </c>
      <c r="Y2125" s="121">
        <v>5743.287979550666</v>
      </c>
      <c r="Z2125" s="121">
        <v>5743.287979550666</v>
      </c>
      <c r="AA2125" s="121">
        <v>5743.287979550666</v>
      </c>
      <c r="AB2125" s="121">
        <v>5743.287979550666</v>
      </c>
      <c r="AC2125" s="121">
        <v>5743.287979550666</v>
      </c>
      <c r="AD2125" s="121">
        <v>5743.287979550666</v>
      </c>
      <c r="AE2125" s="121">
        <v>5743.287979550666</v>
      </c>
      <c r="AF2125" s="121">
        <v>5743.287979550666</v>
      </c>
      <c r="AG2125" s="121">
        <v>5743.287979550666</v>
      </c>
      <c r="AH2125" s="121">
        <v>5743.287979550666</v>
      </c>
      <c r="AI2125" s="121">
        <v>5743.287979550666</v>
      </c>
      <c r="AJ2125" s="121">
        <v>5743.287979550666</v>
      </c>
      <c r="AK2125" s="121">
        <v>5743.287979550666</v>
      </c>
      <c r="AL2125" s="121">
        <v>5743.287979550666</v>
      </c>
      <c r="AM2125" s="121">
        <v>5743.287979550666</v>
      </c>
      <c r="AN2125" s="121">
        <v>5743.287979550666</v>
      </c>
      <c r="AO2125" s="121">
        <v>5743.287979550666</v>
      </c>
      <c r="AP2125" s="121">
        <v>5743.287979550666</v>
      </c>
      <c r="AQ2125" s="121">
        <v>5743.287979550666</v>
      </c>
      <c r="AR2125" s="121">
        <v>5743.287979550666</v>
      </c>
      <c r="AS2125" s="121">
        <v>5743.287979550666</v>
      </c>
      <c r="AT2125" s="121">
        <v>5743.287979550666</v>
      </c>
      <c r="AU2125" s="121">
        <v>5743.287979550666</v>
      </c>
      <c r="AV2125" s="121">
        <v>5743.287979550666</v>
      </c>
      <c r="AW2125" s="121">
        <v>5743.287979550666</v>
      </c>
      <c r="AX2125" s="122">
        <v>5743.287979550666</v>
      </c>
    </row>
    <row r="2126" spans="1:50">
      <c r="A2126" s="212"/>
      <c r="B2126" s="215"/>
      <c r="C2126" s="216"/>
      <c r="D2126" s="106" t="s">
        <v>47</v>
      </c>
      <c r="E2126" s="107" t="str">
        <f>A2093&amp;"/"&amp;B2119&amp;"/"&amp;C2123&amp;"/"&amp;D2126</f>
        <v>Coal fired power plants/Steam turbine/CHP/XS</v>
      </c>
      <c r="F2126" s="108" t="str">
        <f>A2093</f>
        <v>Coal fired power plants</v>
      </c>
      <c r="G2126" s="108" t="str">
        <f>B2119</f>
        <v>Steam turbine</v>
      </c>
      <c r="H2126" s="108" t="str">
        <f>C2123</f>
        <v>CHP</v>
      </c>
      <c r="I2126" s="109" t="str">
        <f t="shared" si="97"/>
        <v>XS</v>
      </c>
      <c r="J2126" s="129">
        <v>5432.4795541155527</v>
      </c>
      <c r="K2126" s="129">
        <v>5432.4795541155527</v>
      </c>
      <c r="L2126" s="129">
        <v>5432.4795541155527</v>
      </c>
      <c r="M2126" s="129">
        <v>5432.4795541155527</v>
      </c>
      <c r="N2126" s="129">
        <v>5432.4795541155527</v>
      </c>
      <c r="O2126" s="129">
        <v>5432.4795541155527</v>
      </c>
      <c r="P2126" s="129">
        <v>5432.4795541155527</v>
      </c>
      <c r="Q2126" s="129">
        <v>5432.4795541155527</v>
      </c>
      <c r="R2126" s="129">
        <v>5432.4795541155527</v>
      </c>
      <c r="S2126" s="129">
        <v>5432.4795541155527</v>
      </c>
      <c r="T2126" s="129">
        <v>5432.4795541155527</v>
      </c>
      <c r="U2126" s="129">
        <v>5432.4795541155527</v>
      </c>
      <c r="V2126" s="129">
        <v>5432.4795541155527</v>
      </c>
      <c r="W2126" s="129">
        <v>5432.4795541155527</v>
      </c>
      <c r="X2126" s="129">
        <v>5432.4795541155527</v>
      </c>
      <c r="Y2126" s="129">
        <v>5432.4795541155527</v>
      </c>
      <c r="Z2126" s="129">
        <v>5432.4795541155527</v>
      </c>
      <c r="AA2126" s="129">
        <v>5432.4795541155527</v>
      </c>
      <c r="AB2126" s="129">
        <v>5432.4795541155527</v>
      </c>
      <c r="AC2126" s="129">
        <v>5432.4795541155527</v>
      </c>
      <c r="AD2126" s="129">
        <v>5432.4795541155527</v>
      </c>
      <c r="AE2126" s="129">
        <v>5432.4795541155527</v>
      </c>
      <c r="AF2126" s="129">
        <v>5432.4795541155527</v>
      </c>
      <c r="AG2126" s="129">
        <v>5432.4795541155527</v>
      </c>
      <c r="AH2126" s="129">
        <v>5432.4795541155527</v>
      </c>
      <c r="AI2126" s="129">
        <v>5432.4795541155527</v>
      </c>
      <c r="AJ2126" s="129">
        <v>5432.4795541155527</v>
      </c>
      <c r="AK2126" s="129">
        <v>5432.4795541155527</v>
      </c>
      <c r="AL2126" s="129">
        <v>5432.4795541155527</v>
      </c>
      <c r="AM2126" s="129">
        <v>5432.4795541155527</v>
      </c>
      <c r="AN2126" s="129">
        <v>5432.4795541155527</v>
      </c>
      <c r="AO2126" s="129">
        <v>5432.4795541155527</v>
      </c>
      <c r="AP2126" s="129">
        <v>5432.4795541155527</v>
      </c>
      <c r="AQ2126" s="129">
        <v>5432.4795541155527</v>
      </c>
      <c r="AR2126" s="129">
        <v>5432.4795541155527</v>
      </c>
      <c r="AS2126" s="129">
        <v>5432.4795541155527</v>
      </c>
      <c r="AT2126" s="129">
        <v>5432.4795541155527</v>
      </c>
      <c r="AU2126" s="129">
        <v>5432.4795541155527</v>
      </c>
      <c r="AV2126" s="129">
        <v>5432.4795541155527</v>
      </c>
      <c r="AW2126" s="129">
        <v>5432.4795541155527</v>
      </c>
      <c r="AX2126" s="130">
        <v>5432.4795541155527</v>
      </c>
    </row>
    <row r="2127" spans="1:50">
      <c r="A2127" s="212"/>
      <c r="B2127" s="215"/>
      <c r="C2127" s="217" t="s">
        <v>42</v>
      </c>
      <c r="D2127" s="83" t="s">
        <v>24</v>
      </c>
      <c r="E2127" s="56" t="str">
        <f>A2093&amp;"/"&amp;B2119&amp;"/"&amp;C2127&amp;"/"&amp;D2127</f>
        <v>Coal fired power plants/Steam turbine/Electricity only with CCS/L</v>
      </c>
      <c r="F2127" s="103" t="str">
        <f>A2093</f>
        <v>Coal fired power plants</v>
      </c>
      <c r="G2127" s="103" t="str">
        <f>B2119</f>
        <v>Steam turbine</v>
      </c>
      <c r="H2127" s="103" t="str">
        <f>C2127</f>
        <v>Electricity only with CCS</v>
      </c>
      <c r="I2127" s="104" t="str">
        <f t="shared" si="97"/>
        <v>L</v>
      </c>
      <c r="J2127" s="127" t="s">
        <v>99</v>
      </c>
      <c r="K2127" s="127" t="s">
        <v>99</v>
      </c>
      <c r="L2127" s="127" t="s">
        <v>99</v>
      </c>
      <c r="M2127" s="127" t="s">
        <v>99</v>
      </c>
      <c r="N2127" s="127" t="s">
        <v>99</v>
      </c>
      <c r="O2127" s="127" t="s">
        <v>99</v>
      </c>
      <c r="P2127" s="127" t="s">
        <v>99</v>
      </c>
      <c r="Q2127" s="127" t="s">
        <v>99</v>
      </c>
      <c r="R2127" s="127" t="s">
        <v>99</v>
      </c>
      <c r="S2127" s="127" t="s">
        <v>99</v>
      </c>
      <c r="T2127" s="127" t="s">
        <v>99</v>
      </c>
      <c r="U2127" s="127" t="s">
        <v>99</v>
      </c>
      <c r="V2127" s="127" t="s">
        <v>99</v>
      </c>
      <c r="W2127" s="127" t="s">
        <v>99</v>
      </c>
      <c r="X2127" s="127" t="s">
        <v>99</v>
      </c>
      <c r="Y2127" s="127" t="s">
        <v>99</v>
      </c>
      <c r="Z2127" s="127" t="s">
        <v>99</v>
      </c>
      <c r="AA2127" s="127" t="s">
        <v>99</v>
      </c>
      <c r="AB2127" s="127" t="s">
        <v>99</v>
      </c>
      <c r="AC2127" s="127" t="s">
        <v>99</v>
      </c>
      <c r="AD2127" s="127" t="s">
        <v>99</v>
      </c>
      <c r="AE2127" s="127">
        <v>7200</v>
      </c>
      <c r="AF2127" s="127">
        <v>7200</v>
      </c>
      <c r="AG2127" s="127">
        <v>7200</v>
      </c>
      <c r="AH2127" s="127">
        <v>7200</v>
      </c>
      <c r="AI2127" s="127">
        <v>7200</v>
      </c>
      <c r="AJ2127" s="127">
        <v>7200</v>
      </c>
      <c r="AK2127" s="127">
        <v>7200</v>
      </c>
      <c r="AL2127" s="127">
        <v>7200</v>
      </c>
      <c r="AM2127" s="127">
        <v>7200</v>
      </c>
      <c r="AN2127" s="127">
        <v>7200</v>
      </c>
      <c r="AO2127" s="127">
        <v>7200</v>
      </c>
      <c r="AP2127" s="127">
        <v>7200</v>
      </c>
      <c r="AQ2127" s="127">
        <v>7200</v>
      </c>
      <c r="AR2127" s="127">
        <v>7200</v>
      </c>
      <c r="AS2127" s="127">
        <v>7200</v>
      </c>
      <c r="AT2127" s="127">
        <v>7200</v>
      </c>
      <c r="AU2127" s="127">
        <v>7200</v>
      </c>
      <c r="AV2127" s="127">
        <v>7200</v>
      </c>
      <c r="AW2127" s="127">
        <v>7200</v>
      </c>
      <c r="AX2127" s="128">
        <v>7200</v>
      </c>
    </row>
    <row r="2128" spans="1:50">
      <c r="A2128" s="212"/>
      <c r="B2128" s="215"/>
      <c r="C2128" s="216"/>
      <c r="D2128" s="106" t="s">
        <v>25</v>
      </c>
      <c r="E2128" s="107" t="str">
        <f>A2093&amp;"/"&amp;B2119&amp;"/"&amp;C2127&amp;"/"&amp;D2128</f>
        <v>Coal fired power plants/Steam turbine/Electricity only with CCS/M</v>
      </c>
      <c r="F2128" s="108" t="str">
        <f>A2093</f>
        <v>Coal fired power plants</v>
      </c>
      <c r="G2128" s="108" t="str">
        <f>B2119</f>
        <v>Steam turbine</v>
      </c>
      <c r="H2128" s="108" t="str">
        <f>C2127</f>
        <v>Electricity only with CCS</v>
      </c>
      <c r="I2128" s="109" t="str">
        <f t="shared" si="97"/>
        <v>M</v>
      </c>
      <c r="J2128" s="129" t="s">
        <v>99</v>
      </c>
      <c r="K2128" s="129" t="s">
        <v>99</v>
      </c>
      <c r="L2128" s="129" t="s">
        <v>99</v>
      </c>
      <c r="M2128" s="129" t="s">
        <v>99</v>
      </c>
      <c r="N2128" s="129" t="s">
        <v>99</v>
      </c>
      <c r="O2128" s="129" t="s">
        <v>99</v>
      </c>
      <c r="P2128" s="129" t="s">
        <v>99</v>
      </c>
      <c r="Q2128" s="129" t="s">
        <v>99</v>
      </c>
      <c r="R2128" s="129" t="s">
        <v>99</v>
      </c>
      <c r="S2128" s="129" t="s">
        <v>99</v>
      </c>
      <c r="T2128" s="129" t="s">
        <v>99</v>
      </c>
      <c r="U2128" s="129" t="s">
        <v>99</v>
      </c>
      <c r="V2128" s="129" t="s">
        <v>99</v>
      </c>
      <c r="W2128" s="129" t="s">
        <v>99</v>
      </c>
      <c r="X2128" s="129" t="s">
        <v>99</v>
      </c>
      <c r="Y2128" s="129" t="s">
        <v>99</v>
      </c>
      <c r="Z2128" s="129" t="s">
        <v>99</v>
      </c>
      <c r="AA2128" s="129" t="s">
        <v>99</v>
      </c>
      <c r="AB2128" s="129" t="s">
        <v>99</v>
      </c>
      <c r="AC2128" s="129" t="s">
        <v>99</v>
      </c>
      <c r="AD2128" s="129" t="s">
        <v>99</v>
      </c>
      <c r="AE2128" s="129">
        <v>6628.5000504867112</v>
      </c>
      <c r="AF2128" s="129">
        <v>6628.5000504867112</v>
      </c>
      <c r="AG2128" s="129">
        <v>6628.5000504867112</v>
      </c>
      <c r="AH2128" s="129">
        <v>6628.5000504867112</v>
      </c>
      <c r="AI2128" s="129">
        <v>6628.5000504867112</v>
      </c>
      <c r="AJ2128" s="129">
        <v>6628.5000504867112</v>
      </c>
      <c r="AK2128" s="129">
        <v>6628.5000504867112</v>
      </c>
      <c r="AL2128" s="129">
        <v>6628.5000504867112</v>
      </c>
      <c r="AM2128" s="129">
        <v>6628.5000504867112</v>
      </c>
      <c r="AN2128" s="129">
        <v>6628.5000504867112</v>
      </c>
      <c r="AO2128" s="129">
        <v>6628.5000504867112</v>
      </c>
      <c r="AP2128" s="129">
        <v>6628.5000504867112</v>
      </c>
      <c r="AQ2128" s="129">
        <v>6628.5000504867112</v>
      </c>
      <c r="AR2128" s="129">
        <v>6628.5000504867112</v>
      </c>
      <c r="AS2128" s="129">
        <v>6628.5000504867112</v>
      </c>
      <c r="AT2128" s="129">
        <v>6628.5000504867112</v>
      </c>
      <c r="AU2128" s="129">
        <v>6628.5000504867112</v>
      </c>
      <c r="AV2128" s="129">
        <v>6628.5000504867112</v>
      </c>
      <c r="AW2128" s="129">
        <v>6628.5000504867112</v>
      </c>
      <c r="AX2128" s="130">
        <v>6628.5000504867112</v>
      </c>
    </row>
    <row r="2129" spans="1:50">
      <c r="A2129" s="212"/>
      <c r="B2129" s="215"/>
      <c r="C2129" s="217" t="s">
        <v>43</v>
      </c>
      <c r="D2129" s="52" t="s">
        <v>24</v>
      </c>
      <c r="E2129" s="86" t="str">
        <f>A2093&amp;"/"&amp;B2119&amp;"/"&amp;C2129&amp;"/"&amp;D2129</f>
        <v>Coal fired power plants/Steam turbine/CHP with CCS/L</v>
      </c>
      <c r="F2129" s="61" t="str">
        <f>A2093</f>
        <v>Coal fired power plants</v>
      </c>
      <c r="G2129" s="61" t="str">
        <f>B2119</f>
        <v>Steam turbine</v>
      </c>
      <c r="H2129" s="61" t="str">
        <f>C2129</f>
        <v>CHP with CCS</v>
      </c>
      <c r="I2129" s="84" t="str">
        <f t="shared" si="97"/>
        <v>L</v>
      </c>
      <c r="J2129" s="121" t="s">
        <v>99</v>
      </c>
      <c r="K2129" s="121" t="s">
        <v>99</v>
      </c>
      <c r="L2129" s="121" t="s">
        <v>99</v>
      </c>
      <c r="M2129" s="121" t="s">
        <v>99</v>
      </c>
      <c r="N2129" s="121" t="s">
        <v>99</v>
      </c>
      <c r="O2129" s="121" t="s">
        <v>99</v>
      </c>
      <c r="P2129" s="121" t="s">
        <v>99</v>
      </c>
      <c r="Q2129" s="121" t="s">
        <v>99</v>
      </c>
      <c r="R2129" s="121" t="s">
        <v>99</v>
      </c>
      <c r="S2129" s="121" t="s">
        <v>99</v>
      </c>
      <c r="T2129" s="121" t="s">
        <v>99</v>
      </c>
      <c r="U2129" s="121" t="s">
        <v>99</v>
      </c>
      <c r="V2129" s="121" t="s">
        <v>99</v>
      </c>
      <c r="W2129" s="121" t="s">
        <v>99</v>
      </c>
      <c r="X2129" s="121" t="s">
        <v>99</v>
      </c>
      <c r="Y2129" s="121" t="s">
        <v>99</v>
      </c>
      <c r="Z2129" s="121" t="s">
        <v>99</v>
      </c>
      <c r="AA2129" s="121" t="s">
        <v>99</v>
      </c>
      <c r="AB2129" s="121" t="s">
        <v>99</v>
      </c>
      <c r="AC2129" s="121" t="s">
        <v>99</v>
      </c>
      <c r="AD2129" s="121" t="s">
        <v>99</v>
      </c>
      <c r="AE2129" s="121">
        <v>6885</v>
      </c>
      <c r="AF2129" s="121">
        <v>6885</v>
      </c>
      <c r="AG2129" s="121">
        <v>6885</v>
      </c>
      <c r="AH2129" s="121">
        <v>6885</v>
      </c>
      <c r="AI2129" s="121">
        <v>6885</v>
      </c>
      <c r="AJ2129" s="121">
        <v>6885</v>
      </c>
      <c r="AK2129" s="121">
        <v>6885</v>
      </c>
      <c r="AL2129" s="121">
        <v>6885</v>
      </c>
      <c r="AM2129" s="121">
        <v>6885</v>
      </c>
      <c r="AN2129" s="121">
        <v>6885</v>
      </c>
      <c r="AO2129" s="121">
        <v>6885</v>
      </c>
      <c r="AP2129" s="121">
        <v>6885</v>
      </c>
      <c r="AQ2129" s="121">
        <v>6885</v>
      </c>
      <c r="AR2129" s="121">
        <v>6885</v>
      </c>
      <c r="AS2129" s="121">
        <v>6885</v>
      </c>
      <c r="AT2129" s="121">
        <v>6885</v>
      </c>
      <c r="AU2129" s="121">
        <v>6885</v>
      </c>
      <c r="AV2129" s="121">
        <v>6885</v>
      </c>
      <c r="AW2129" s="121">
        <v>6885</v>
      </c>
      <c r="AX2129" s="122">
        <v>6885</v>
      </c>
    </row>
    <row r="2130" spans="1:50">
      <c r="A2130" s="213"/>
      <c r="B2130" s="218"/>
      <c r="C2130" s="210"/>
      <c r="D2130" s="93" t="s">
        <v>25</v>
      </c>
      <c r="E2130" s="73" t="str">
        <f>A2093&amp;"/"&amp;B2119&amp;"/"&amp;C2129&amp;"/"&amp;D2130</f>
        <v>Coal fired power plants/Steam turbine/CHP with CCS/M</v>
      </c>
      <c r="F2130" s="91" t="str">
        <f>A2093</f>
        <v>Coal fired power plants</v>
      </c>
      <c r="G2130" s="91" t="str">
        <f>B2119</f>
        <v>Steam turbine</v>
      </c>
      <c r="H2130" s="91" t="str">
        <f>C2129</f>
        <v>CHP with CCS</v>
      </c>
      <c r="I2130" s="70" t="str">
        <f t="shared" si="97"/>
        <v>M</v>
      </c>
      <c r="J2130" s="123" t="s">
        <v>99</v>
      </c>
      <c r="K2130" s="123" t="s">
        <v>99</v>
      </c>
      <c r="L2130" s="123" t="s">
        <v>99</v>
      </c>
      <c r="M2130" s="123" t="s">
        <v>99</v>
      </c>
      <c r="N2130" s="123" t="s">
        <v>99</v>
      </c>
      <c r="O2130" s="123" t="s">
        <v>99</v>
      </c>
      <c r="P2130" s="123" t="s">
        <v>99</v>
      </c>
      <c r="Q2130" s="123" t="s">
        <v>99</v>
      </c>
      <c r="R2130" s="123" t="s">
        <v>99</v>
      </c>
      <c r="S2130" s="123" t="s">
        <v>99</v>
      </c>
      <c r="T2130" s="123" t="s">
        <v>99</v>
      </c>
      <c r="U2130" s="123" t="s">
        <v>99</v>
      </c>
      <c r="V2130" s="123" t="s">
        <v>99</v>
      </c>
      <c r="W2130" s="123" t="s">
        <v>99</v>
      </c>
      <c r="X2130" s="123" t="s">
        <v>99</v>
      </c>
      <c r="Y2130" s="123" t="s">
        <v>99</v>
      </c>
      <c r="Z2130" s="123" t="s">
        <v>99</v>
      </c>
      <c r="AA2130" s="123" t="s">
        <v>99</v>
      </c>
      <c r="AB2130" s="123" t="s">
        <v>99</v>
      </c>
      <c r="AC2130" s="123" t="s">
        <v>99</v>
      </c>
      <c r="AD2130" s="123" t="s">
        <v>99</v>
      </c>
      <c r="AE2130" s="123">
        <v>6352.9728078530043</v>
      </c>
      <c r="AF2130" s="123">
        <v>6352.9728078530043</v>
      </c>
      <c r="AG2130" s="123">
        <v>6352.9728078530043</v>
      </c>
      <c r="AH2130" s="123">
        <v>6352.9728078530043</v>
      </c>
      <c r="AI2130" s="123">
        <v>6352.9728078530043</v>
      </c>
      <c r="AJ2130" s="123">
        <v>6352.9728078530043</v>
      </c>
      <c r="AK2130" s="123">
        <v>6352.9728078530043</v>
      </c>
      <c r="AL2130" s="123">
        <v>6352.9728078530043</v>
      </c>
      <c r="AM2130" s="123">
        <v>6352.9728078530043</v>
      </c>
      <c r="AN2130" s="123">
        <v>6352.9728078530043</v>
      </c>
      <c r="AO2130" s="123">
        <v>6352.9728078530043</v>
      </c>
      <c r="AP2130" s="123">
        <v>6352.9728078530043</v>
      </c>
      <c r="AQ2130" s="123">
        <v>6352.9728078530043</v>
      </c>
      <c r="AR2130" s="123">
        <v>6352.9728078530043</v>
      </c>
      <c r="AS2130" s="123">
        <v>6352.9728078530043</v>
      </c>
      <c r="AT2130" s="123">
        <v>6352.9728078530043</v>
      </c>
      <c r="AU2130" s="123">
        <v>6352.9728078530043</v>
      </c>
      <c r="AV2130" s="123">
        <v>6352.9728078530043</v>
      </c>
      <c r="AW2130" s="123">
        <v>6352.9728078530043</v>
      </c>
      <c r="AX2130" s="124">
        <v>6352.9728078530043</v>
      </c>
    </row>
    <row r="2131" spans="1:50">
      <c r="A2131" s="211" t="s">
        <v>48</v>
      </c>
      <c r="B2131" s="214" t="s">
        <v>41</v>
      </c>
      <c r="C2131" s="209" t="s">
        <v>36</v>
      </c>
      <c r="D2131" s="67" t="s">
        <v>24</v>
      </c>
      <c r="E2131" s="87" t="str">
        <f>A2131&amp;"/"&amp;B2131&amp;"/"&amp;C2131&amp;"/"&amp;D2131</f>
        <v>Lignite fired power plants/Integrated gasification combined cycle/Electricity only/L</v>
      </c>
      <c r="F2131" s="55" t="str">
        <f>A2131</f>
        <v>Lignite fired power plants</v>
      </c>
      <c r="G2131" s="55" t="str">
        <f>B2131</f>
        <v>Integrated gasification combined cycle</v>
      </c>
      <c r="H2131" s="55" t="str">
        <f>C2131</f>
        <v>Electricity only</v>
      </c>
      <c r="I2131" s="85" t="str">
        <f t="shared" si="97"/>
        <v>L</v>
      </c>
      <c r="J2131" s="125">
        <v>8505</v>
      </c>
      <c r="K2131" s="125">
        <v>8505</v>
      </c>
      <c r="L2131" s="125">
        <v>8505</v>
      </c>
      <c r="M2131" s="125">
        <v>8505</v>
      </c>
      <c r="N2131" s="125">
        <v>8505</v>
      </c>
      <c r="O2131" s="125">
        <v>8505</v>
      </c>
      <c r="P2131" s="125">
        <v>8505</v>
      </c>
      <c r="Q2131" s="125">
        <v>8505</v>
      </c>
      <c r="R2131" s="125">
        <v>8505</v>
      </c>
      <c r="S2131" s="125">
        <v>8505</v>
      </c>
      <c r="T2131" s="125">
        <v>8505</v>
      </c>
      <c r="U2131" s="125">
        <v>8505</v>
      </c>
      <c r="V2131" s="125">
        <v>8505</v>
      </c>
      <c r="W2131" s="125">
        <v>8505</v>
      </c>
      <c r="X2131" s="125">
        <v>8505</v>
      </c>
      <c r="Y2131" s="125">
        <v>8505</v>
      </c>
      <c r="Z2131" s="125">
        <v>8505</v>
      </c>
      <c r="AA2131" s="125">
        <v>8505</v>
      </c>
      <c r="AB2131" s="125">
        <v>8505</v>
      </c>
      <c r="AC2131" s="125">
        <v>8505</v>
      </c>
      <c r="AD2131" s="125">
        <v>8505</v>
      </c>
      <c r="AE2131" s="125">
        <v>8505</v>
      </c>
      <c r="AF2131" s="125">
        <v>8505</v>
      </c>
      <c r="AG2131" s="125">
        <v>8505</v>
      </c>
      <c r="AH2131" s="125">
        <v>8505</v>
      </c>
      <c r="AI2131" s="125">
        <v>8505</v>
      </c>
      <c r="AJ2131" s="125">
        <v>8505</v>
      </c>
      <c r="AK2131" s="125">
        <v>8505</v>
      </c>
      <c r="AL2131" s="125">
        <v>8505</v>
      </c>
      <c r="AM2131" s="125">
        <v>8505</v>
      </c>
      <c r="AN2131" s="125">
        <v>8505</v>
      </c>
      <c r="AO2131" s="125">
        <v>8505</v>
      </c>
      <c r="AP2131" s="125">
        <v>8505</v>
      </c>
      <c r="AQ2131" s="125">
        <v>8505</v>
      </c>
      <c r="AR2131" s="125">
        <v>8505</v>
      </c>
      <c r="AS2131" s="125">
        <v>8505</v>
      </c>
      <c r="AT2131" s="125">
        <v>8505</v>
      </c>
      <c r="AU2131" s="125">
        <v>8505</v>
      </c>
      <c r="AV2131" s="125">
        <v>8505</v>
      </c>
      <c r="AW2131" s="125">
        <v>8505</v>
      </c>
      <c r="AX2131" s="126">
        <v>8505</v>
      </c>
    </row>
    <row r="2132" spans="1:50">
      <c r="A2132" s="212"/>
      <c r="B2132" s="215"/>
      <c r="C2132" s="216"/>
      <c r="D2132" s="52" t="s">
        <v>25</v>
      </c>
      <c r="E2132" s="86" t="str">
        <f>A2131&amp;"/"&amp;B2131&amp;"/"&amp;C2131&amp;"/"&amp;D2132</f>
        <v>Lignite fired power plants/Integrated gasification combined cycle/Electricity only/M</v>
      </c>
      <c r="F2132" s="61" t="str">
        <f>A2131</f>
        <v>Lignite fired power plants</v>
      </c>
      <c r="G2132" s="61" t="str">
        <f>B2131</f>
        <v>Integrated gasification combined cycle</v>
      </c>
      <c r="H2132" s="61" t="str">
        <f>C2131</f>
        <v>Electricity only</v>
      </c>
      <c r="I2132" s="84" t="str">
        <f t="shared" si="97"/>
        <v>M</v>
      </c>
      <c r="J2132" s="121">
        <v>7327.7343788085145</v>
      </c>
      <c r="K2132" s="121">
        <v>7327.7343788085145</v>
      </c>
      <c r="L2132" s="121">
        <v>7327.7343788085145</v>
      </c>
      <c r="M2132" s="121">
        <v>7327.7343788085145</v>
      </c>
      <c r="N2132" s="121">
        <v>7327.7343788085145</v>
      </c>
      <c r="O2132" s="121">
        <v>7327.7343788085145</v>
      </c>
      <c r="P2132" s="121">
        <v>7327.7343788085145</v>
      </c>
      <c r="Q2132" s="121">
        <v>7327.7343788085145</v>
      </c>
      <c r="R2132" s="121">
        <v>7327.7343788085145</v>
      </c>
      <c r="S2132" s="121">
        <v>7327.7343788085145</v>
      </c>
      <c r="T2132" s="121">
        <v>7327.7343788085145</v>
      </c>
      <c r="U2132" s="121">
        <v>7327.7343788085145</v>
      </c>
      <c r="V2132" s="121">
        <v>7327.7343788085145</v>
      </c>
      <c r="W2132" s="121">
        <v>7327.7343788085145</v>
      </c>
      <c r="X2132" s="121">
        <v>7327.7343788085145</v>
      </c>
      <c r="Y2132" s="121">
        <v>7327.7343788085145</v>
      </c>
      <c r="Z2132" s="121">
        <v>7327.7343788085145</v>
      </c>
      <c r="AA2132" s="121">
        <v>7327.7343788085145</v>
      </c>
      <c r="AB2132" s="121">
        <v>7327.7343788085145</v>
      </c>
      <c r="AC2132" s="121">
        <v>7327.7343788085145</v>
      </c>
      <c r="AD2132" s="121">
        <v>7327.7343788085145</v>
      </c>
      <c r="AE2132" s="121">
        <v>7327.7343788085145</v>
      </c>
      <c r="AF2132" s="121">
        <v>7327.7343788085145</v>
      </c>
      <c r="AG2132" s="121">
        <v>7327.7343788085145</v>
      </c>
      <c r="AH2132" s="121">
        <v>7327.7343788085145</v>
      </c>
      <c r="AI2132" s="121">
        <v>7327.7343788085145</v>
      </c>
      <c r="AJ2132" s="121">
        <v>7327.7343788085145</v>
      </c>
      <c r="AK2132" s="121">
        <v>7327.7343788085145</v>
      </c>
      <c r="AL2132" s="121">
        <v>7327.7343788085145</v>
      </c>
      <c r="AM2132" s="121">
        <v>7327.7343788085145</v>
      </c>
      <c r="AN2132" s="121">
        <v>7327.7343788085145</v>
      </c>
      <c r="AO2132" s="121">
        <v>7327.7343788085145</v>
      </c>
      <c r="AP2132" s="121">
        <v>7327.7343788085145</v>
      </c>
      <c r="AQ2132" s="121">
        <v>7327.7343788085145</v>
      </c>
      <c r="AR2132" s="121">
        <v>7327.7343788085145</v>
      </c>
      <c r="AS2132" s="121">
        <v>7327.7343788085145</v>
      </c>
      <c r="AT2132" s="121">
        <v>7327.7343788085145</v>
      </c>
      <c r="AU2132" s="121">
        <v>7327.7343788085145</v>
      </c>
      <c r="AV2132" s="121">
        <v>7327.7343788085145</v>
      </c>
      <c r="AW2132" s="121">
        <v>7327.7343788085145</v>
      </c>
      <c r="AX2132" s="122">
        <v>7327.7343788085145</v>
      </c>
    </row>
    <row r="2133" spans="1:50">
      <c r="A2133" s="212"/>
      <c r="B2133" s="215"/>
      <c r="C2133" s="217" t="s">
        <v>26</v>
      </c>
      <c r="D2133" s="83" t="s">
        <v>24</v>
      </c>
      <c r="E2133" s="56" t="str">
        <f>A2131&amp;"/"&amp;B2131&amp;"/"&amp;C2133&amp;"/"&amp;D2133</f>
        <v>Lignite fired power plants/Integrated gasification combined cycle/CHP/L</v>
      </c>
      <c r="F2133" s="103" t="str">
        <f>A2131</f>
        <v>Lignite fired power plants</v>
      </c>
      <c r="G2133" s="103" t="str">
        <f>B2131</f>
        <v>Integrated gasification combined cycle</v>
      </c>
      <c r="H2133" s="103" t="str">
        <f>C2133</f>
        <v>CHP</v>
      </c>
      <c r="I2133" s="104" t="str">
        <f t="shared" si="97"/>
        <v>L</v>
      </c>
      <c r="J2133" s="127" t="s">
        <v>99</v>
      </c>
      <c r="K2133" s="127" t="s">
        <v>99</v>
      </c>
      <c r="L2133" s="127" t="s">
        <v>99</v>
      </c>
      <c r="M2133" s="127" t="s">
        <v>99</v>
      </c>
      <c r="N2133" s="127" t="s">
        <v>99</v>
      </c>
      <c r="O2133" s="127" t="s">
        <v>99</v>
      </c>
      <c r="P2133" s="127" t="s">
        <v>99</v>
      </c>
      <c r="Q2133" s="127" t="s">
        <v>99</v>
      </c>
      <c r="R2133" s="127" t="s">
        <v>99</v>
      </c>
      <c r="S2133" s="127" t="s">
        <v>99</v>
      </c>
      <c r="T2133" s="127">
        <v>8092.5</v>
      </c>
      <c r="U2133" s="127">
        <v>8092.5</v>
      </c>
      <c r="V2133" s="127">
        <v>8092.5</v>
      </c>
      <c r="W2133" s="127">
        <v>8092.5</v>
      </c>
      <c r="X2133" s="127">
        <v>8092.5</v>
      </c>
      <c r="Y2133" s="127">
        <v>8092.5</v>
      </c>
      <c r="Z2133" s="127">
        <v>8092.5</v>
      </c>
      <c r="AA2133" s="127">
        <v>8092.5</v>
      </c>
      <c r="AB2133" s="127">
        <v>8092.5</v>
      </c>
      <c r="AC2133" s="127">
        <v>8092.5</v>
      </c>
      <c r="AD2133" s="127">
        <v>8092.5</v>
      </c>
      <c r="AE2133" s="127">
        <v>8092.5</v>
      </c>
      <c r="AF2133" s="127">
        <v>8092.5</v>
      </c>
      <c r="AG2133" s="127">
        <v>8092.5</v>
      </c>
      <c r="AH2133" s="127">
        <v>8092.5</v>
      </c>
      <c r="AI2133" s="127">
        <v>8092.5</v>
      </c>
      <c r="AJ2133" s="127">
        <v>8092.5</v>
      </c>
      <c r="AK2133" s="127">
        <v>8092.5</v>
      </c>
      <c r="AL2133" s="127">
        <v>8092.5</v>
      </c>
      <c r="AM2133" s="127">
        <v>8092.5</v>
      </c>
      <c r="AN2133" s="127">
        <v>8092.5</v>
      </c>
      <c r="AO2133" s="127">
        <v>8092.5</v>
      </c>
      <c r="AP2133" s="127">
        <v>8092.5</v>
      </c>
      <c r="AQ2133" s="127">
        <v>8092.5</v>
      </c>
      <c r="AR2133" s="127">
        <v>8092.5</v>
      </c>
      <c r="AS2133" s="127">
        <v>8092.5</v>
      </c>
      <c r="AT2133" s="127">
        <v>8092.5</v>
      </c>
      <c r="AU2133" s="127">
        <v>8092.5</v>
      </c>
      <c r="AV2133" s="127">
        <v>8092.5</v>
      </c>
      <c r="AW2133" s="127">
        <v>8092.5</v>
      </c>
      <c r="AX2133" s="128">
        <v>8092.5</v>
      </c>
    </row>
    <row r="2134" spans="1:50">
      <c r="A2134" s="212"/>
      <c r="B2134" s="215"/>
      <c r="C2134" s="216"/>
      <c r="D2134" s="106" t="s">
        <v>25</v>
      </c>
      <c r="E2134" s="107" t="str">
        <f>A2131&amp;"/"&amp;B2131&amp;"/"&amp;C2133&amp;"/"&amp;D2134</f>
        <v>Lignite fired power plants/Integrated gasification combined cycle/CHP/M</v>
      </c>
      <c r="F2134" s="108" t="str">
        <f>A2131</f>
        <v>Lignite fired power plants</v>
      </c>
      <c r="G2134" s="108" t="str">
        <f>B2131</f>
        <v>Integrated gasification combined cycle</v>
      </c>
      <c r="H2134" s="108" t="str">
        <f>C2133</f>
        <v>CHP</v>
      </c>
      <c r="I2134" s="109" t="str">
        <f t="shared" si="97"/>
        <v>M</v>
      </c>
      <c r="J2134" s="129" t="s">
        <v>99</v>
      </c>
      <c r="K2134" s="129" t="s">
        <v>99</v>
      </c>
      <c r="L2134" s="129" t="s">
        <v>99</v>
      </c>
      <c r="M2134" s="129" t="s">
        <v>99</v>
      </c>
      <c r="N2134" s="129" t="s">
        <v>99</v>
      </c>
      <c r="O2134" s="129" t="s">
        <v>99</v>
      </c>
      <c r="P2134" s="129" t="s">
        <v>99</v>
      </c>
      <c r="Q2134" s="129" t="s">
        <v>99</v>
      </c>
      <c r="R2134" s="129" t="s">
        <v>99</v>
      </c>
      <c r="S2134" s="129" t="s">
        <v>99</v>
      </c>
      <c r="T2134" s="129">
        <v>6687.0977658009688</v>
      </c>
      <c r="U2134" s="129">
        <v>6687.0977658009688</v>
      </c>
      <c r="V2134" s="129">
        <v>6687.0977658009688</v>
      </c>
      <c r="W2134" s="129">
        <v>6687.0977658009688</v>
      </c>
      <c r="X2134" s="129">
        <v>6687.0977658009688</v>
      </c>
      <c r="Y2134" s="129">
        <v>6687.0977658009688</v>
      </c>
      <c r="Z2134" s="129">
        <v>6687.0977658009688</v>
      </c>
      <c r="AA2134" s="129">
        <v>6687.0977658009688</v>
      </c>
      <c r="AB2134" s="129">
        <v>6687.0977658009688</v>
      </c>
      <c r="AC2134" s="129">
        <v>6687.0977658009688</v>
      </c>
      <c r="AD2134" s="129">
        <v>6687.0977658009688</v>
      </c>
      <c r="AE2134" s="129">
        <v>6687.0977658009688</v>
      </c>
      <c r="AF2134" s="129">
        <v>6687.0977658009688</v>
      </c>
      <c r="AG2134" s="129">
        <v>6687.0977658009688</v>
      </c>
      <c r="AH2134" s="129">
        <v>6687.0977658009688</v>
      </c>
      <c r="AI2134" s="129">
        <v>6687.0977658009688</v>
      </c>
      <c r="AJ2134" s="129">
        <v>6687.0977658009688</v>
      </c>
      <c r="AK2134" s="129">
        <v>6687.0977658009688</v>
      </c>
      <c r="AL2134" s="129">
        <v>6687.0977658009688</v>
      </c>
      <c r="AM2134" s="129">
        <v>6687.0977658009688</v>
      </c>
      <c r="AN2134" s="129">
        <v>6687.0977658009688</v>
      </c>
      <c r="AO2134" s="129">
        <v>6687.0977658009688</v>
      </c>
      <c r="AP2134" s="129">
        <v>6687.0977658009688</v>
      </c>
      <c r="AQ2134" s="129">
        <v>6687.0977658009688</v>
      </c>
      <c r="AR2134" s="129">
        <v>6687.0977658009688</v>
      </c>
      <c r="AS2134" s="129">
        <v>6687.0977658009688</v>
      </c>
      <c r="AT2134" s="129">
        <v>6687.0977658009688</v>
      </c>
      <c r="AU2134" s="129">
        <v>6687.0977658009688</v>
      </c>
      <c r="AV2134" s="129">
        <v>6687.0977658009688</v>
      </c>
      <c r="AW2134" s="129">
        <v>6687.0977658009688</v>
      </c>
      <c r="AX2134" s="130">
        <v>6687.0977658009688</v>
      </c>
    </row>
    <row r="2135" spans="1:50">
      <c r="A2135" s="212"/>
      <c r="B2135" s="215"/>
      <c r="C2135" s="217" t="s">
        <v>42</v>
      </c>
      <c r="D2135" s="83" t="s">
        <v>24</v>
      </c>
      <c r="E2135" s="56" t="str">
        <f>A2131&amp;"/"&amp;B2131&amp;"/"&amp;C2135&amp;"/"&amp;D2135</f>
        <v>Lignite fired power plants/Integrated gasification combined cycle/Electricity only with CCS/L</v>
      </c>
      <c r="F2135" s="103" t="str">
        <f>A2131</f>
        <v>Lignite fired power plants</v>
      </c>
      <c r="G2135" s="103" t="str">
        <f>B2131</f>
        <v>Integrated gasification combined cycle</v>
      </c>
      <c r="H2135" s="103" t="str">
        <f>C2135</f>
        <v>Electricity only with CCS</v>
      </c>
      <c r="I2135" s="104" t="str">
        <f t="shared" si="97"/>
        <v>L</v>
      </c>
      <c r="J2135" s="127" t="s">
        <v>99</v>
      </c>
      <c r="K2135" s="127" t="s">
        <v>99</v>
      </c>
      <c r="L2135" s="127" t="s">
        <v>99</v>
      </c>
      <c r="M2135" s="127" t="s">
        <v>99</v>
      </c>
      <c r="N2135" s="127" t="s">
        <v>99</v>
      </c>
      <c r="O2135" s="127" t="s">
        <v>99</v>
      </c>
      <c r="P2135" s="127" t="s">
        <v>99</v>
      </c>
      <c r="Q2135" s="127" t="s">
        <v>99</v>
      </c>
      <c r="R2135" s="127" t="s">
        <v>99</v>
      </c>
      <c r="S2135" s="127" t="s">
        <v>99</v>
      </c>
      <c r="T2135" s="127" t="s">
        <v>99</v>
      </c>
      <c r="U2135" s="127" t="s">
        <v>99</v>
      </c>
      <c r="V2135" s="127" t="s">
        <v>99</v>
      </c>
      <c r="W2135" s="127" t="s">
        <v>99</v>
      </c>
      <c r="X2135" s="127" t="s">
        <v>99</v>
      </c>
      <c r="Y2135" s="127" t="s">
        <v>99</v>
      </c>
      <c r="Z2135" s="127" t="s">
        <v>99</v>
      </c>
      <c r="AA2135" s="127" t="s">
        <v>99</v>
      </c>
      <c r="AB2135" s="127" t="s">
        <v>99</v>
      </c>
      <c r="AC2135" s="127" t="s">
        <v>99</v>
      </c>
      <c r="AD2135" s="127" t="s">
        <v>99</v>
      </c>
      <c r="AE2135" s="127">
        <v>8505</v>
      </c>
      <c r="AF2135" s="127">
        <v>8505</v>
      </c>
      <c r="AG2135" s="127">
        <v>8505</v>
      </c>
      <c r="AH2135" s="127">
        <v>8505</v>
      </c>
      <c r="AI2135" s="127">
        <v>8505</v>
      </c>
      <c r="AJ2135" s="127">
        <v>8505</v>
      </c>
      <c r="AK2135" s="127">
        <v>8505</v>
      </c>
      <c r="AL2135" s="127">
        <v>8505</v>
      </c>
      <c r="AM2135" s="127">
        <v>8505</v>
      </c>
      <c r="AN2135" s="127">
        <v>8505</v>
      </c>
      <c r="AO2135" s="127">
        <v>8505</v>
      </c>
      <c r="AP2135" s="127">
        <v>8505</v>
      </c>
      <c r="AQ2135" s="127">
        <v>8505</v>
      </c>
      <c r="AR2135" s="127">
        <v>8505</v>
      </c>
      <c r="AS2135" s="127">
        <v>8505</v>
      </c>
      <c r="AT2135" s="127">
        <v>8505</v>
      </c>
      <c r="AU2135" s="127">
        <v>8505</v>
      </c>
      <c r="AV2135" s="127">
        <v>8505</v>
      </c>
      <c r="AW2135" s="127">
        <v>8505</v>
      </c>
      <c r="AX2135" s="128">
        <v>8505</v>
      </c>
    </row>
    <row r="2136" spans="1:50">
      <c r="A2136" s="212"/>
      <c r="B2136" s="215"/>
      <c r="C2136" s="216"/>
      <c r="D2136" s="106" t="s">
        <v>25</v>
      </c>
      <c r="E2136" s="107" t="str">
        <f>A2131&amp;"/"&amp;B2131&amp;"/"&amp;C2135&amp;"/"&amp;D2136</f>
        <v>Lignite fired power plants/Integrated gasification combined cycle/Electricity only with CCS/M</v>
      </c>
      <c r="F2136" s="108" t="str">
        <f>A2131</f>
        <v>Lignite fired power plants</v>
      </c>
      <c r="G2136" s="108" t="str">
        <f>B2131</f>
        <v>Integrated gasification combined cycle</v>
      </c>
      <c r="H2136" s="108" t="str">
        <f>C2135</f>
        <v>Electricity only with CCS</v>
      </c>
      <c r="I2136" s="109" t="str">
        <f t="shared" si="97"/>
        <v>M</v>
      </c>
      <c r="J2136" s="129" t="s">
        <v>99</v>
      </c>
      <c r="K2136" s="129" t="s">
        <v>99</v>
      </c>
      <c r="L2136" s="129" t="s">
        <v>99</v>
      </c>
      <c r="M2136" s="129" t="s">
        <v>99</v>
      </c>
      <c r="N2136" s="129" t="s">
        <v>99</v>
      </c>
      <c r="O2136" s="129" t="s">
        <v>99</v>
      </c>
      <c r="P2136" s="129" t="s">
        <v>99</v>
      </c>
      <c r="Q2136" s="129" t="s">
        <v>99</v>
      </c>
      <c r="R2136" s="129" t="s">
        <v>99</v>
      </c>
      <c r="S2136" s="129" t="s">
        <v>99</v>
      </c>
      <c r="T2136" s="129" t="s">
        <v>99</v>
      </c>
      <c r="U2136" s="129" t="s">
        <v>99</v>
      </c>
      <c r="V2136" s="129" t="s">
        <v>99</v>
      </c>
      <c r="W2136" s="129" t="s">
        <v>99</v>
      </c>
      <c r="X2136" s="129" t="s">
        <v>99</v>
      </c>
      <c r="Y2136" s="129" t="s">
        <v>99</v>
      </c>
      <c r="Z2136" s="129" t="s">
        <v>99</v>
      </c>
      <c r="AA2136" s="129" t="s">
        <v>99</v>
      </c>
      <c r="AB2136" s="129" t="s">
        <v>99</v>
      </c>
      <c r="AC2136" s="129" t="s">
        <v>99</v>
      </c>
      <c r="AD2136" s="129" t="s">
        <v>99</v>
      </c>
      <c r="AE2136" s="129">
        <v>7327.7343788085145</v>
      </c>
      <c r="AF2136" s="129">
        <v>7327.7343788085145</v>
      </c>
      <c r="AG2136" s="129">
        <v>7327.7343788085145</v>
      </c>
      <c r="AH2136" s="129">
        <v>7327.7343788085145</v>
      </c>
      <c r="AI2136" s="129">
        <v>7327.7343788085145</v>
      </c>
      <c r="AJ2136" s="129">
        <v>7327.7343788085145</v>
      </c>
      <c r="AK2136" s="129">
        <v>7327.7343788085145</v>
      </c>
      <c r="AL2136" s="129">
        <v>7327.7343788085145</v>
      </c>
      <c r="AM2136" s="129">
        <v>7327.7343788085145</v>
      </c>
      <c r="AN2136" s="129">
        <v>7327.7343788085145</v>
      </c>
      <c r="AO2136" s="129">
        <v>7327.7343788085145</v>
      </c>
      <c r="AP2136" s="129">
        <v>7327.7343788085145</v>
      </c>
      <c r="AQ2136" s="129">
        <v>7327.7343788085145</v>
      </c>
      <c r="AR2136" s="129">
        <v>7327.7343788085145</v>
      </c>
      <c r="AS2136" s="129">
        <v>7327.7343788085145</v>
      </c>
      <c r="AT2136" s="129">
        <v>7327.7343788085145</v>
      </c>
      <c r="AU2136" s="129">
        <v>7327.7343788085145</v>
      </c>
      <c r="AV2136" s="129">
        <v>7327.7343788085145</v>
      </c>
      <c r="AW2136" s="129">
        <v>7327.7343788085145</v>
      </c>
      <c r="AX2136" s="130">
        <v>7327.7343788085145</v>
      </c>
    </row>
    <row r="2137" spans="1:50">
      <c r="A2137" s="212"/>
      <c r="B2137" s="215"/>
      <c r="C2137" s="217" t="s">
        <v>43</v>
      </c>
      <c r="D2137" s="52" t="s">
        <v>24</v>
      </c>
      <c r="E2137" s="86" t="str">
        <f>A2131&amp;"/"&amp;B2131&amp;"/"&amp;C2137&amp;"/"&amp;D2137</f>
        <v>Lignite fired power plants/Integrated gasification combined cycle/CHP with CCS/L</v>
      </c>
      <c r="F2137" s="61" t="str">
        <f>A2131</f>
        <v>Lignite fired power plants</v>
      </c>
      <c r="G2137" s="61" t="str">
        <f>B2131</f>
        <v>Integrated gasification combined cycle</v>
      </c>
      <c r="H2137" s="61" t="str">
        <f>C2137</f>
        <v>CHP with CCS</v>
      </c>
      <c r="I2137" s="84" t="str">
        <f t="shared" si="97"/>
        <v>L</v>
      </c>
      <c r="J2137" s="121" t="s">
        <v>99</v>
      </c>
      <c r="K2137" s="121" t="s">
        <v>99</v>
      </c>
      <c r="L2137" s="121" t="s">
        <v>99</v>
      </c>
      <c r="M2137" s="121" t="s">
        <v>99</v>
      </c>
      <c r="N2137" s="121" t="s">
        <v>99</v>
      </c>
      <c r="O2137" s="121" t="s">
        <v>99</v>
      </c>
      <c r="P2137" s="121" t="s">
        <v>99</v>
      </c>
      <c r="Q2137" s="121" t="s">
        <v>99</v>
      </c>
      <c r="R2137" s="121" t="s">
        <v>99</v>
      </c>
      <c r="S2137" s="121" t="s">
        <v>99</v>
      </c>
      <c r="T2137" s="121" t="s">
        <v>99</v>
      </c>
      <c r="U2137" s="121" t="s">
        <v>99</v>
      </c>
      <c r="V2137" s="121" t="s">
        <v>99</v>
      </c>
      <c r="W2137" s="121" t="s">
        <v>99</v>
      </c>
      <c r="X2137" s="121" t="s">
        <v>99</v>
      </c>
      <c r="Y2137" s="121" t="s">
        <v>99</v>
      </c>
      <c r="Z2137" s="121" t="s">
        <v>99</v>
      </c>
      <c r="AA2137" s="121" t="s">
        <v>99</v>
      </c>
      <c r="AB2137" s="121" t="s">
        <v>99</v>
      </c>
      <c r="AC2137" s="121" t="s">
        <v>99</v>
      </c>
      <c r="AD2137" s="121" t="s">
        <v>99</v>
      </c>
      <c r="AE2137" s="121">
        <v>8092.5</v>
      </c>
      <c r="AF2137" s="121">
        <v>8092.5</v>
      </c>
      <c r="AG2137" s="121">
        <v>8092.5</v>
      </c>
      <c r="AH2137" s="121">
        <v>8092.5</v>
      </c>
      <c r="AI2137" s="121">
        <v>8092.5</v>
      </c>
      <c r="AJ2137" s="121">
        <v>8092.5</v>
      </c>
      <c r="AK2137" s="121">
        <v>8092.5</v>
      </c>
      <c r="AL2137" s="121">
        <v>8092.5</v>
      </c>
      <c r="AM2137" s="121">
        <v>8092.5</v>
      </c>
      <c r="AN2137" s="121">
        <v>8092.5</v>
      </c>
      <c r="AO2137" s="121">
        <v>8092.5</v>
      </c>
      <c r="AP2137" s="121">
        <v>8092.5</v>
      </c>
      <c r="AQ2137" s="121">
        <v>8092.5</v>
      </c>
      <c r="AR2137" s="121">
        <v>8092.5</v>
      </c>
      <c r="AS2137" s="121">
        <v>8092.5</v>
      </c>
      <c r="AT2137" s="121">
        <v>8092.5</v>
      </c>
      <c r="AU2137" s="121">
        <v>8092.5</v>
      </c>
      <c r="AV2137" s="121">
        <v>8092.5</v>
      </c>
      <c r="AW2137" s="121">
        <v>8092.5</v>
      </c>
      <c r="AX2137" s="122">
        <v>8092.5</v>
      </c>
    </row>
    <row r="2138" spans="1:50">
      <c r="A2138" s="212"/>
      <c r="B2138" s="215"/>
      <c r="C2138" s="210"/>
      <c r="D2138" s="52" t="s">
        <v>25</v>
      </c>
      <c r="E2138" s="73" t="str">
        <f>A2131&amp;"/"&amp;B2131&amp;"/"&amp;C2137&amp;"/"&amp;D2138</f>
        <v>Lignite fired power plants/Integrated gasification combined cycle/CHP with CCS/M</v>
      </c>
      <c r="F2138" s="91" t="str">
        <f>A2131</f>
        <v>Lignite fired power plants</v>
      </c>
      <c r="G2138" s="91" t="str">
        <f>B2131</f>
        <v>Integrated gasification combined cycle</v>
      </c>
      <c r="H2138" s="91" t="str">
        <f>C2137</f>
        <v>CHP with CCS</v>
      </c>
      <c r="I2138" s="70" t="str">
        <f t="shared" si="97"/>
        <v>M</v>
      </c>
      <c r="J2138" s="123" t="s">
        <v>99</v>
      </c>
      <c r="K2138" s="123" t="s">
        <v>99</v>
      </c>
      <c r="L2138" s="123" t="s">
        <v>99</v>
      </c>
      <c r="M2138" s="123" t="s">
        <v>99</v>
      </c>
      <c r="N2138" s="123" t="s">
        <v>99</v>
      </c>
      <c r="O2138" s="123" t="s">
        <v>99</v>
      </c>
      <c r="P2138" s="123" t="s">
        <v>99</v>
      </c>
      <c r="Q2138" s="123" t="s">
        <v>99</v>
      </c>
      <c r="R2138" s="123" t="s">
        <v>99</v>
      </c>
      <c r="S2138" s="123" t="s">
        <v>99</v>
      </c>
      <c r="T2138" s="123" t="s">
        <v>99</v>
      </c>
      <c r="U2138" s="123" t="s">
        <v>99</v>
      </c>
      <c r="V2138" s="123" t="s">
        <v>99</v>
      </c>
      <c r="W2138" s="123" t="s">
        <v>99</v>
      </c>
      <c r="X2138" s="123" t="s">
        <v>99</v>
      </c>
      <c r="Y2138" s="123" t="s">
        <v>99</v>
      </c>
      <c r="Z2138" s="123" t="s">
        <v>99</v>
      </c>
      <c r="AA2138" s="123" t="s">
        <v>99</v>
      </c>
      <c r="AB2138" s="123" t="s">
        <v>99</v>
      </c>
      <c r="AC2138" s="123" t="s">
        <v>99</v>
      </c>
      <c r="AD2138" s="123" t="s">
        <v>99</v>
      </c>
      <c r="AE2138" s="123">
        <v>6687.0977658009688</v>
      </c>
      <c r="AF2138" s="123">
        <v>6687.0977658009688</v>
      </c>
      <c r="AG2138" s="123">
        <v>6687.0977658009688</v>
      </c>
      <c r="AH2138" s="123">
        <v>6687.0977658009688</v>
      </c>
      <c r="AI2138" s="123">
        <v>6687.0977658009688</v>
      </c>
      <c r="AJ2138" s="123">
        <v>6687.0977658009688</v>
      </c>
      <c r="AK2138" s="123">
        <v>6687.0977658009688</v>
      </c>
      <c r="AL2138" s="123">
        <v>6687.0977658009688</v>
      </c>
      <c r="AM2138" s="123">
        <v>6687.0977658009688</v>
      </c>
      <c r="AN2138" s="123">
        <v>6687.0977658009688</v>
      </c>
      <c r="AO2138" s="123">
        <v>6687.0977658009688</v>
      </c>
      <c r="AP2138" s="123">
        <v>6687.0977658009688</v>
      </c>
      <c r="AQ2138" s="123">
        <v>6687.0977658009688</v>
      </c>
      <c r="AR2138" s="123">
        <v>6687.0977658009688</v>
      </c>
      <c r="AS2138" s="123">
        <v>6687.0977658009688</v>
      </c>
      <c r="AT2138" s="123">
        <v>6687.0977658009688</v>
      </c>
      <c r="AU2138" s="123">
        <v>6687.0977658009688</v>
      </c>
      <c r="AV2138" s="123">
        <v>6687.0977658009688</v>
      </c>
      <c r="AW2138" s="123">
        <v>6687.0977658009688</v>
      </c>
      <c r="AX2138" s="124">
        <v>6687.0977658009688</v>
      </c>
    </row>
    <row r="2139" spans="1:50">
      <c r="A2139" s="212"/>
      <c r="B2139" s="214" t="s">
        <v>44</v>
      </c>
      <c r="C2139" s="209" t="s">
        <v>36</v>
      </c>
      <c r="D2139" s="67" t="s">
        <v>24</v>
      </c>
      <c r="E2139" s="87" t="str">
        <f>A2131&amp;"/"&amp;B2139&amp;"/"&amp;C2139&amp;"/"&amp;D2139</f>
        <v>Lignite fired power plants/Supercritical steam turbine/Electricity only/L</v>
      </c>
      <c r="F2139" s="55" t="str">
        <f>A2131</f>
        <v>Lignite fired power plants</v>
      </c>
      <c r="G2139" s="55" t="str">
        <f>B2139</f>
        <v>Supercritical steam turbine</v>
      </c>
      <c r="H2139" s="55" t="str">
        <f>C2139</f>
        <v>Electricity only</v>
      </c>
      <c r="I2139" s="85" t="str">
        <f t="shared" si="97"/>
        <v>L</v>
      </c>
      <c r="J2139" s="125">
        <v>8630</v>
      </c>
      <c r="K2139" s="125">
        <v>8630</v>
      </c>
      <c r="L2139" s="125">
        <v>8630</v>
      </c>
      <c r="M2139" s="125">
        <v>8630</v>
      </c>
      <c r="N2139" s="125">
        <v>8630</v>
      </c>
      <c r="O2139" s="125">
        <v>8630</v>
      </c>
      <c r="P2139" s="125">
        <v>8630</v>
      </c>
      <c r="Q2139" s="125">
        <v>8630</v>
      </c>
      <c r="R2139" s="125">
        <v>8630</v>
      </c>
      <c r="S2139" s="125">
        <v>8630</v>
      </c>
      <c r="T2139" s="125">
        <v>8630</v>
      </c>
      <c r="U2139" s="125">
        <v>8630</v>
      </c>
      <c r="V2139" s="125">
        <v>8630</v>
      </c>
      <c r="W2139" s="125">
        <v>8630</v>
      </c>
      <c r="X2139" s="125">
        <v>8630</v>
      </c>
      <c r="Y2139" s="125">
        <v>8630</v>
      </c>
      <c r="Z2139" s="125">
        <v>8630</v>
      </c>
      <c r="AA2139" s="125">
        <v>8630</v>
      </c>
      <c r="AB2139" s="125">
        <v>8630</v>
      </c>
      <c r="AC2139" s="125">
        <v>8630</v>
      </c>
      <c r="AD2139" s="125">
        <v>8630</v>
      </c>
      <c r="AE2139" s="125">
        <v>8630</v>
      </c>
      <c r="AF2139" s="125">
        <v>8630</v>
      </c>
      <c r="AG2139" s="125">
        <v>8630</v>
      </c>
      <c r="AH2139" s="125">
        <v>8630</v>
      </c>
      <c r="AI2139" s="125">
        <v>8630</v>
      </c>
      <c r="AJ2139" s="125">
        <v>8630</v>
      </c>
      <c r="AK2139" s="125">
        <v>8630</v>
      </c>
      <c r="AL2139" s="125">
        <v>8630</v>
      </c>
      <c r="AM2139" s="125">
        <v>8630</v>
      </c>
      <c r="AN2139" s="125">
        <v>8630</v>
      </c>
      <c r="AO2139" s="125">
        <v>8630</v>
      </c>
      <c r="AP2139" s="125">
        <v>8630</v>
      </c>
      <c r="AQ2139" s="125">
        <v>8630</v>
      </c>
      <c r="AR2139" s="125">
        <v>8630</v>
      </c>
      <c r="AS2139" s="125">
        <v>8630</v>
      </c>
      <c r="AT2139" s="125">
        <v>8630</v>
      </c>
      <c r="AU2139" s="125">
        <v>8630</v>
      </c>
      <c r="AV2139" s="125">
        <v>8630</v>
      </c>
      <c r="AW2139" s="125">
        <v>8630</v>
      </c>
      <c r="AX2139" s="126">
        <v>8630</v>
      </c>
    </row>
    <row r="2140" spans="1:50">
      <c r="A2140" s="212"/>
      <c r="B2140" s="215"/>
      <c r="C2140" s="216"/>
      <c r="D2140" s="52" t="s">
        <v>25</v>
      </c>
      <c r="E2140" s="86" t="str">
        <f>A2131&amp;"/"&amp;B2139&amp;"/"&amp;C2139&amp;"/"&amp;D2140</f>
        <v>Lignite fired power plants/Supercritical steam turbine/Electricity only/M</v>
      </c>
      <c r="F2140" s="61" t="str">
        <f>A2131</f>
        <v>Lignite fired power plants</v>
      </c>
      <c r="G2140" s="61" t="str">
        <f>B2139</f>
        <v>Supercritical steam turbine</v>
      </c>
      <c r="H2140" s="61" t="str">
        <f>C2139</f>
        <v>Electricity only</v>
      </c>
      <c r="I2140" s="84" t="str">
        <f t="shared" si="97"/>
        <v>M</v>
      </c>
      <c r="J2140" s="121">
        <v>7591.1827974454973</v>
      </c>
      <c r="K2140" s="121">
        <v>7591.1827974454973</v>
      </c>
      <c r="L2140" s="121">
        <v>7591.1827974454973</v>
      </c>
      <c r="M2140" s="121">
        <v>7591.1827974454973</v>
      </c>
      <c r="N2140" s="121">
        <v>7591.1827974454973</v>
      </c>
      <c r="O2140" s="121">
        <v>7591.1827974454973</v>
      </c>
      <c r="P2140" s="121">
        <v>7591.1827974454973</v>
      </c>
      <c r="Q2140" s="121">
        <v>7591.1827974454973</v>
      </c>
      <c r="R2140" s="121">
        <v>7591.1827974454973</v>
      </c>
      <c r="S2140" s="121">
        <v>7591.1827974454973</v>
      </c>
      <c r="T2140" s="121">
        <v>7591.1827974454973</v>
      </c>
      <c r="U2140" s="121">
        <v>7591.1827974454973</v>
      </c>
      <c r="V2140" s="121">
        <v>7591.1827974454973</v>
      </c>
      <c r="W2140" s="121">
        <v>7591.1827974454973</v>
      </c>
      <c r="X2140" s="121">
        <v>7591.1827974454973</v>
      </c>
      <c r="Y2140" s="121">
        <v>7591.1827974454973</v>
      </c>
      <c r="Z2140" s="121">
        <v>7591.1827974454973</v>
      </c>
      <c r="AA2140" s="121">
        <v>7591.1827974454973</v>
      </c>
      <c r="AB2140" s="121">
        <v>7591.1827974454973</v>
      </c>
      <c r="AC2140" s="121">
        <v>7591.1827974454973</v>
      </c>
      <c r="AD2140" s="121">
        <v>7591.1827974454973</v>
      </c>
      <c r="AE2140" s="121">
        <v>7591.1827974454973</v>
      </c>
      <c r="AF2140" s="121">
        <v>7591.1827974454973</v>
      </c>
      <c r="AG2140" s="121">
        <v>7591.1827974454973</v>
      </c>
      <c r="AH2140" s="121">
        <v>7591.1827974454973</v>
      </c>
      <c r="AI2140" s="121">
        <v>7591.1827974454973</v>
      </c>
      <c r="AJ2140" s="121">
        <v>7591.1827974454973</v>
      </c>
      <c r="AK2140" s="121">
        <v>7591.1827974454973</v>
      </c>
      <c r="AL2140" s="121">
        <v>7591.1827974454973</v>
      </c>
      <c r="AM2140" s="121">
        <v>7591.1827974454973</v>
      </c>
      <c r="AN2140" s="121">
        <v>7591.1827974454973</v>
      </c>
      <c r="AO2140" s="121">
        <v>7591.1827974454973</v>
      </c>
      <c r="AP2140" s="121">
        <v>7591.1827974454973</v>
      </c>
      <c r="AQ2140" s="121">
        <v>7591.1827974454973</v>
      </c>
      <c r="AR2140" s="121">
        <v>7591.1827974454973</v>
      </c>
      <c r="AS2140" s="121">
        <v>7591.1827974454973</v>
      </c>
      <c r="AT2140" s="121">
        <v>7591.1827974454973</v>
      </c>
      <c r="AU2140" s="121">
        <v>7591.1827974454973</v>
      </c>
      <c r="AV2140" s="121">
        <v>7591.1827974454973</v>
      </c>
      <c r="AW2140" s="121">
        <v>7591.1827974454973</v>
      </c>
      <c r="AX2140" s="122">
        <v>7591.1827974454973</v>
      </c>
    </row>
    <row r="2141" spans="1:50">
      <c r="A2141" s="212"/>
      <c r="B2141" s="215"/>
      <c r="C2141" s="217" t="s">
        <v>26</v>
      </c>
      <c r="D2141" s="83" t="s">
        <v>24</v>
      </c>
      <c r="E2141" s="56" t="str">
        <f>A2131&amp;"/"&amp;B2139&amp;"/"&amp;C2141&amp;"/"&amp;D2141</f>
        <v>Lignite fired power plants/Supercritical steam turbine/CHP/L</v>
      </c>
      <c r="F2141" s="103" t="str">
        <f>A2131</f>
        <v>Lignite fired power plants</v>
      </c>
      <c r="G2141" s="103" t="str">
        <f>B2139</f>
        <v>Supercritical steam turbine</v>
      </c>
      <c r="H2141" s="103" t="str">
        <f>C2141</f>
        <v>CHP</v>
      </c>
      <c r="I2141" s="104" t="str">
        <f t="shared" si="97"/>
        <v>L</v>
      </c>
      <c r="J2141" s="127">
        <v>8205</v>
      </c>
      <c r="K2141" s="127">
        <v>8205</v>
      </c>
      <c r="L2141" s="127">
        <v>8205</v>
      </c>
      <c r="M2141" s="127">
        <v>8205</v>
      </c>
      <c r="N2141" s="127">
        <v>8205</v>
      </c>
      <c r="O2141" s="127">
        <v>8205</v>
      </c>
      <c r="P2141" s="127">
        <v>8205</v>
      </c>
      <c r="Q2141" s="127">
        <v>8205</v>
      </c>
      <c r="R2141" s="127">
        <v>8205</v>
      </c>
      <c r="S2141" s="127">
        <v>8205</v>
      </c>
      <c r="T2141" s="127">
        <v>8205</v>
      </c>
      <c r="U2141" s="127">
        <v>8205</v>
      </c>
      <c r="V2141" s="127">
        <v>8205</v>
      </c>
      <c r="W2141" s="127">
        <v>8205</v>
      </c>
      <c r="X2141" s="127">
        <v>8205</v>
      </c>
      <c r="Y2141" s="127">
        <v>8205</v>
      </c>
      <c r="Z2141" s="127">
        <v>8205</v>
      </c>
      <c r="AA2141" s="127">
        <v>8205</v>
      </c>
      <c r="AB2141" s="127">
        <v>8205</v>
      </c>
      <c r="AC2141" s="127">
        <v>8205</v>
      </c>
      <c r="AD2141" s="127">
        <v>8205</v>
      </c>
      <c r="AE2141" s="127">
        <v>8205</v>
      </c>
      <c r="AF2141" s="127">
        <v>8205</v>
      </c>
      <c r="AG2141" s="127">
        <v>8205</v>
      </c>
      <c r="AH2141" s="127">
        <v>8205</v>
      </c>
      <c r="AI2141" s="127">
        <v>8205</v>
      </c>
      <c r="AJ2141" s="127">
        <v>8205</v>
      </c>
      <c r="AK2141" s="127">
        <v>8205</v>
      </c>
      <c r="AL2141" s="127">
        <v>8205</v>
      </c>
      <c r="AM2141" s="127">
        <v>8205</v>
      </c>
      <c r="AN2141" s="127">
        <v>8205</v>
      </c>
      <c r="AO2141" s="127">
        <v>8205</v>
      </c>
      <c r="AP2141" s="127">
        <v>8205</v>
      </c>
      <c r="AQ2141" s="127">
        <v>8205</v>
      </c>
      <c r="AR2141" s="127">
        <v>8205</v>
      </c>
      <c r="AS2141" s="127">
        <v>8205</v>
      </c>
      <c r="AT2141" s="127">
        <v>8205</v>
      </c>
      <c r="AU2141" s="127">
        <v>8205</v>
      </c>
      <c r="AV2141" s="127">
        <v>8205</v>
      </c>
      <c r="AW2141" s="127">
        <v>8205</v>
      </c>
      <c r="AX2141" s="128">
        <v>8205</v>
      </c>
    </row>
    <row r="2142" spans="1:50">
      <c r="A2142" s="212"/>
      <c r="B2142" s="215"/>
      <c r="C2142" s="216"/>
      <c r="D2142" s="106" t="s">
        <v>25</v>
      </c>
      <c r="E2142" s="107" t="str">
        <f>A2131&amp;"/"&amp;B2139&amp;"/"&amp;C2141&amp;"/"&amp;D2142</f>
        <v>Lignite fired power plants/Supercritical steam turbine/CHP/M</v>
      </c>
      <c r="F2142" s="108" t="str">
        <f>A2131</f>
        <v>Lignite fired power plants</v>
      </c>
      <c r="G2142" s="108" t="str">
        <f>B2139</f>
        <v>Supercritical steam turbine</v>
      </c>
      <c r="H2142" s="108" t="str">
        <f>C2141</f>
        <v>CHP</v>
      </c>
      <c r="I2142" s="109" t="str">
        <f t="shared" si="97"/>
        <v>M</v>
      </c>
      <c r="J2142" s="129">
        <v>7260.9615390522395</v>
      </c>
      <c r="K2142" s="129">
        <v>7260.9615390522395</v>
      </c>
      <c r="L2142" s="129">
        <v>7260.9615390522395</v>
      </c>
      <c r="M2142" s="129">
        <v>7260.9615390522395</v>
      </c>
      <c r="N2142" s="129">
        <v>7260.9615390522395</v>
      </c>
      <c r="O2142" s="129">
        <v>7260.9615390522395</v>
      </c>
      <c r="P2142" s="129">
        <v>7260.9615390522395</v>
      </c>
      <c r="Q2142" s="129">
        <v>7260.9615390522395</v>
      </c>
      <c r="R2142" s="129">
        <v>7260.9615390522395</v>
      </c>
      <c r="S2142" s="129">
        <v>7260.9615390522395</v>
      </c>
      <c r="T2142" s="129">
        <v>7260.9615390522395</v>
      </c>
      <c r="U2142" s="129">
        <v>7260.9615390522395</v>
      </c>
      <c r="V2142" s="129">
        <v>7260.9615390522395</v>
      </c>
      <c r="W2142" s="129">
        <v>7260.9615390522395</v>
      </c>
      <c r="X2142" s="129">
        <v>7260.9615390522395</v>
      </c>
      <c r="Y2142" s="129">
        <v>7260.9615390522395</v>
      </c>
      <c r="Z2142" s="129">
        <v>7260.9615390522395</v>
      </c>
      <c r="AA2142" s="129">
        <v>7260.9615390522395</v>
      </c>
      <c r="AB2142" s="129">
        <v>7260.9615390522395</v>
      </c>
      <c r="AC2142" s="129">
        <v>7260.9615390522395</v>
      </c>
      <c r="AD2142" s="129">
        <v>7260.9615390522395</v>
      </c>
      <c r="AE2142" s="129">
        <v>7260.9615390522395</v>
      </c>
      <c r="AF2142" s="129">
        <v>7260.9615390522395</v>
      </c>
      <c r="AG2142" s="129">
        <v>7260.9615390522395</v>
      </c>
      <c r="AH2142" s="129">
        <v>7260.9615390522395</v>
      </c>
      <c r="AI2142" s="129">
        <v>7260.9615390522395</v>
      </c>
      <c r="AJ2142" s="129">
        <v>7260.9615390522395</v>
      </c>
      <c r="AK2142" s="129">
        <v>7260.9615390522395</v>
      </c>
      <c r="AL2142" s="129">
        <v>7260.9615390522395</v>
      </c>
      <c r="AM2142" s="129">
        <v>7260.9615390522395</v>
      </c>
      <c r="AN2142" s="129">
        <v>7260.9615390522395</v>
      </c>
      <c r="AO2142" s="129">
        <v>7260.9615390522395</v>
      </c>
      <c r="AP2142" s="129">
        <v>7260.9615390522395</v>
      </c>
      <c r="AQ2142" s="129">
        <v>7260.9615390522395</v>
      </c>
      <c r="AR2142" s="129">
        <v>7260.9615390522395</v>
      </c>
      <c r="AS2142" s="129">
        <v>7260.9615390522395</v>
      </c>
      <c r="AT2142" s="129">
        <v>7260.9615390522395</v>
      </c>
      <c r="AU2142" s="129">
        <v>7260.9615390522395</v>
      </c>
      <c r="AV2142" s="129">
        <v>7260.9615390522395</v>
      </c>
      <c r="AW2142" s="129">
        <v>7260.9615390522395</v>
      </c>
      <c r="AX2142" s="130">
        <v>7260.9615390522395</v>
      </c>
    </row>
    <row r="2143" spans="1:50">
      <c r="A2143" s="212"/>
      <c r="B2143" s="215"/>
      <c r="C2143" s="217" t="s">
        <v>42</v>
      </c>
      <c r="D2143" s="83" t="s">
        <v>24</v>
      </c>
      <c r="E2143" s="56" t="str">
        <f>A2131&amp;"/"&amp;B2139&amp;"/"&amp;C2143&amp;"/"&amp;D2143</f>
        <v>Lignite fired power plants/Supercritical steam turbine/Electricity only with CCS/L</v>
      </c>
      <c r="F2143" s="103" t="str">
        <f>A2131</f>
        <v>Lignite fired power plants</v>
      </c>
      <c r="G2143" s="103" t="str">
        <f>B2139</f>
        <v>Supercritical steam turbine</v>
      </c>
      <c r="H2143" s="103" t="str">
        <f>C2143</f>
        <v>Electricity only with CCS</v>
      </c>
      <c r="I2143" s="104" t="str">
        <f t="shared" si="97"/>
        <v>L</v>
      </c>
      <c r="J2143" s="127" t="s">
        <v>99</v>
      </c>
      <c r="K2143" s="127" t="s">
        <v>99</v>
      </c>
      <c r="L2143" s="127" t="s">
        <v>99</v>
      </c>
      <c r="M2143" s="127" t="s">
        <v>99</v>
      </c>
      <c r="N2143" s="127" t="s">
        <v>99</v>
      </c>
      <c r="O2143" s="127" t="s">
        <v>99</v>
      </c>
      <c r="P2143" s="127" t="s">
        <v>99</v>
      </c>
      <c r="Q2143" s="127" t="s">
        <v>99</v>
      </c>
      <c r="R2143" s="127" t="s">
        <v>99</v>
      </c>
      <c r="S2143" s="127" t="s">
        <v>99</v>
      </c>
      <c r="T2143" s="127" t="s">
        <v>99</v>
      </c>
      <c r="U2143" s="127" t="s">
        <v>99</v>
      </c>
      <c r="V2143" s="127" t="s">
        <v>99</v>
      </c>
      <c r="W2143" s="127" t="s">
        <v>99</v>
      </c>
      <c r="X2143" s="127" t="s">
        <v>99</v>
      </c>
      <c r="Y2143" s="127" t="s">
        <v>99</v>
      </c>
      <c r="Z2143" s="127" t="s">
        <v>99</v>
      </c>
      <c r="AA2143" s="127" t="s">
        <v>99</v>
      </c>
      <c r="AB2143" s="127" t="s">
        <v>99</v>
      </c>
      <c r="AC2143" s="127" t="s">
        <v>99</v>
      </c>
      <c r="AD2143" s="127" t="s">
        <v>99</v>
      </c>
      <c r="AE2143" s="127">
        <v>8630</v>
      </c>
      <c r="AF2143" s="127">
        <v>8630</v>
      </c>
      <c r="AG2143" s="127">
        <v>8630</v>
      </c>
      <c r="AH2143" s="127">
        <v>8630</v>
      </c>
      <c r="AI2143" s="127">
        <v>8630</v>
      </c>
      <c r="AJ2143" s="127">
        <v>8630</v>
      </c>
      <c r="AK2143" s="127">
        <v>8630</v>
      </c>
      <c r="AL2143" s="127">
        <v>8630</v>
      </c>
      <c r="AM2143" s="127">
        <v>8630</v>
      </c>
      <c r="AN2143" s="127">
        <v>8630</v>
      </c>
      <c r="AO2143" s="127">
        <v>8630</v>
      </c>
      <c r="AP2143" s="127">
        <v>8630</v>
      </c>
      <c r="AQ2143" s="127">
        <v>8630</v>
      </c>
      <c r="AR2143" s="127">
        <v>8630</v>
      </c>
      <c r="AS2143" s="127">
        <v>8630</v>
      </c>
      <c r="AT2143" s="127">
        <v>8630</v>
      </c>
      <c r="AU2143" s="127">
        <v>8630</v>
      </c>
      <c r="AV2143" s="127">
        <v>8630</v>
      </c>
      <c r="AW2143" s="127">
        <v>8630</v>
      </c>
      <c r="AX2143" s="128">
        <v>8630</v>
      </c>
    </row>
    <row r="2144" spans="1:50">
      <c r="A2144" s="212"/>
      <c r="B2144" s="215"/>
      <c r="C2144" s="216"/>
      <c r="D2144" s="106" t="s">
        <v>25</v>
      </c>
      <c r="E2144" s="107" t="str">
        <f>A2131&amp;"/"&amp;B2139&amp;"/"&amp;C2143&amp;"/"&amp;D2144</f>
        <v>Lignite fired power plants/Supercritical steam turbine/Electricity only with CCS/M</v>
      </c>
      <c r="F2144" s="108" t="str">
        <f>A2131</f>
        <v>Lignite fired power plants</v>
      </c>
      <c r="G2144" s="108" t="str">
        <f>B2139</f>
        <v>Supercritical steam turbine</v>
      </c>
      <c r="H2144" s="108" t="str">
        <f>C2143</f>
        <v>Electricity only with CCS</v>
      </c>
      <c r="I2144" s="109" t="str">
        <f t="shared" si="97"/>
        <v>M</v>
      </c>
      <c r="J2144" s="129" t="s">
        <v>99</v>
      </c>
      <c r="K2144" s="129" t="s">
        <v>99</v>
      </c>
      <c r="L2144" s="129" t="s">
        <v>99</v>
      </c>
      <c r="M2144" s="129" t="s">
        <v>99</v>
      </c>
      <c r="N2144" s="129" t="s">
        <v>99</v>
      </c>
      <c r="O2144" s="129" t="s">
        <v>99</v>
      </c>
      <c r="P2144" s="129" t="s">
        <v>99</v>
      </c>
      <c r="Q2144" s="129" t="s">
        <v>99</v>
      </c>
      <c r="R2144" s="129" t="s">
        <v>99</v>
      </c>
      <c r="S2144" s="129" t="s">
        <v>99</v>
      </c>
      <c r="T2144" s="129" t="s">
        <v>99</v>
      </c>
      <c r="U2144" s="129" t="s">
        <v>99</v>
      </c>
      <c r="V2144" s="129" t="s">
        <v>99</v>
      </c>
      <c r="W2144" s="129" t="s">
        <v>99</v>
      </c>
      <c r="X2144" s="129" t="s">
        <v>99</v>
      </c>
      <c r="Y2144" s="129" t="s">
        <v>99</v>
      </c>
      <c r="Z2144" s="129" t="s">
        <v>99</v>
      </c>
      <c r="AA2144" s="129" t="s">
        <v>99</v>
      </c>
      <c r="AB2144" s="129" t="s">
        <v>99</v>
      </c>
      <c r="AC2144" s="129" t="s">
        <v>99</v>
      </c>
      <c r="AD2144" s="129" t="s">
        <v>99</v>
      </c>
      <c r="AE2144" s="129">
        <v>7591.1827974454973</v>
      </c>
      <c r="AF2144" s="129">
        <v>7591.1827974454973</v>
      </c>
      <c r="AG2144" s="129">
        <v>7591.1827974454973</v>
      </c>
      <c r="AH2144" s="129">
        <v>7591.1827974454973</v>
      </c>
      <c r="AI2144" s="129">
        <v>7591.1827974454973</v>
      </c>
      <c r="AJ2144" s="129">
        <v>7591.1827974454973</v>
      </c>
      <c r="AK2144" s="129">
        <v>7591.1827974454973</v>
      </c>
      <c r="AL2144" s="129">
        <v>7591.1827974454973</v>
      </c>
      <c r="AM2144" s="129">
        <v>7591.1827974454973</v>
      </c>
      <c r="AN2144" s="129">
        <v>7591.1827974454973</v>
      </c>
      <c r="AO2144" s="129">
        <v>7591.1827974454973</v>
      </c>
      <c r="AP2144" s="129">
        <v>7591.1827974454973</v>
      </c>
      <c r="AQ2144" s="129">
        <v>7591.1827974454973</v>
      </c>
      <c r="AR2144" s="129">
        <v>7591.1827974454973</v>
      </c>
      <c r="AS2144" s="129">
        <v>7591.1827974454973</v>
      </c>
      <c r="AT2144" s="129">
        <v>7591.1827974454973</v>
      </c>
      <c r="AU2144" s="129">
        <v>7591.1827974454973</v>
      </c>
      <c r="AV2144" s="129">
        <v>7591.1827974454973</v>
      </c>
      <c r="AW2144" s="129">
        <v>7591.1827974454973</v>
      </c>
      <c r="AX2144" s="130">
        <v>7591.1827974454973</v>
      </c>
    </row>
    <row r="2145" spans="1:50">
      <c r="A2145" s="212"/>
      <c r="B2145" s="215"/>
      <c r="C2145" s="217" t="s">
        <v>43</v>
      </c>
      <c r="D2145" s="52" t="s">
        <v>24</v>
      </c>
      <c r="E2145" s="86" t="str">
        <f>A2131&amp;"/"&amp;B2139&amp;"/"&amp;C2145&amp;"/"&amp;D2145</f>
        <v>Lignite fired power plants/Supercritical steam turbine/CHP with CCS/L</v>
      </c>
      <c r="F2145" s="61" t="str">
        <f>A2131</f>
        <v>Lignite fired power plants</v>
      </c>
      <c r="G2145" s="61" t="str">
        <f>B2139</f>
        <v>Supercritical steam turbine</v>
      </c>
      <c r="H2145" s="61" t="str">
        <f>C2145</f>
        <v>CHP with CCS</v>
      </c>
      <c r="I2145" s="84" t="str">
        <f t="shared" si="97"/>
        <v>L</v>
      </c>
      <c r="J2145" s="121" t="s">
        <v>99</v>
      </c>
      <c r="K2145" s="121" t="s">
        <v>99</v>
      </c>
      <c r="L2145" s="121" t="s">
        <v>99</v>
      </c>
      <c r="M2145" s="121" t="s">
        <v>99</v>
      </c>
      <c r="N2145" s="121" t="s">
        <v>99</v>
      </c>
      <c r="O2145" s="121" t="s">
        <v>99</v>
      </c>
      <c r="P2145" s="121" t="s">
        <v>99</v>
      </c>
      <c r="Q2145" s="121" t="s">
        <v>99</v>
      </c>
      <c r="R2145" s="121" t="s">
        <v>99</v>
      </c>
      <c r="S2145" s="121" t="s">
        <v>99</v>
      </c>
      <c r="T2145" s="121" t="s">
        <v>99</v>
      </c>
      <c r="U2145" s="121" t="s">
        <v>99</v>
      </c>
      <c r="V2145" s="121" t="s">
        <v>99</v>
      </c>
      <c r="W2145" s="121" t="s">
        <v>99</v>
      </c>
      <c r="X2145" s="121" t="s">
        <v>99</v>
      </c>
      <c r="Y2145" s="121" t="s">
        <v>99</v>
      </c>
      <c r="Z2145" s="121" t="s">
        <v>99</v>
      </c>
      <c r="AA2145" s="121" t="s">
        <v>99</v>
      </c>
      <c r="AB2145" s="121" t="s">
        <v>99</v>
      </c>
      <c r="AC2145" s="121" t="s">
        <v>99</v>
      </c>
      <c r="AD2145" s="121" t="s">
        <v>99</v>
      </c>
      <c r="AE2145" s="121">
        <v>8205</v>
      </c>
      <c r="AF2145" s="121">
        <v>8205</v>
      </c>
      <c r="AG2145" s="121">
        <v>8205</v>
      </c>
      <c r="AH2145" s="121">
        <v>8205</v>
      </c>
      <c r="AI2145" s="121">
        <v>8205</v>
      </c>
      <c r="AJ2145" s="121">
        <v>8205</v>
      </c>
      <c r="AK2145" s="121">
        <v>8205</v>
      </c>
      <c r="AL2145" s="121">
        <v>8205</v>
      </c>
      <c r="AM2145" s="121">
        <v>8205</v>
      </c>
      <c r="AN2145" s="121">
        <v>8205</v>
      </c>
      <c r="AO2145" s="121">
        <v>8205</v>
      </c>
      <c r="AP2145" s="121">
        <v>8205</v>
      </c>
      <c r="AQ2145" s="121">
        <v>8205</v>
      </c>
      <c r="AR2145" s="121">
        <v>8205</v>
      </c>
      <c r="AS2145" s="121">
        <v>8205</v>
      </c>
      <c r="AT2145" s="121">
        <v>8205</v>
      </c>
      <c r="AU2145" s="121">
        <v>8205</v>
      </c>
      <c r="AV2145" s="121">
        <v>8205</v>
      </c>
      <c r="AW2145" s="121">
        <v>8205</v>
      </c>
      <c r="AX2145" s="122">
        <v>8205</v>
      </c>
    </row>
    <row r="2146" spans="1:50">
      <c r="A2146" s="212"/>
      <c r="B2146" s="218"/>
      <c r="C2146" s="210"/>
      <c r="D2146" s="93" t="s">
        <v>25</v>
      </c>
      <c r="E2146" s="73" t="str">
        <f>A2131&amp;"/"&amp;B2139&amp;"/"&amp;C2145&amp;"/"&amp;D2146</f>
        <v>Lignite fired power plants/Supercritical steam turbine/CHP with CCS/M</v>
      </c>
      <c r="F2146" s="91" t="str">
        <f>A2131</f>
        <v>Lignite fired power plants</v>
      </c>
      <c r="G2146" s="91" t="str">
        <f>B2139</f>
        <v>Supercritical steam turbine</v>
      </c>
      <c r="H2146" s="91" t="str">
        <f>C2145</f>
        <v>CHP with CCS</v>
      </c>
      <c r="I2146" s="70" t="str">
        <f t="shared" si="97"/>
        <v>M</v>
      </c>
      <c r="J2146" s="123" t="s">
        <v>99</v>
      </c>
      <c r="K2146" s="123" t="s">
        <v>99</v>
      </c>
      <c r="L2146" s="123" t="s">
        <v>99</v>
      </c>
      <c r="M2146" s="123" t="s">
        <v>99</v>
      </c>
      <c r="N2146" s="123" t="s">
        <v>99</v>
      </c>
      <c r="O2146" s="123" t="s">
        <v>99</v>
      </c>
      <c r="P2146" s="123" t="s">
        <v>99</v>
      </c>
      <c r="Q2146" s="123" t="s">
        <v>99</v>
      </c>
      <c r="R2146" s="123" t="s">
        <v>99</v>
      </c>
      <c r="S2146" s="123" t="s">
        <v>99</v>
      </c>
      <c r="T2146" s="123" t="s">
        <v>99</v>
      </c>
      <c r="U2146" s="123" t="s">
        <v>99</v>
      </c>
      <c r="V2146" s="123" t="s">
        <v>99</v>
      </c>
      <c r="W2146" s="123" t="s">
        <v>99</v>
      </c>
      <c r="X2146" s="123" t="s">
        <v>99</v>
      </c>
      <c r="Y2146" s="123" t="s">
        <v>99</v>
      </c>
      <c r="Z2146" s="123" t="s">
        <v>99</v>
      </c>
      <c r="AA2146" s="123" t="s">
        <v>99</v>
      </c>
      <c r="AB2146" s="123" t="s">
        <v>99</v>
      </c>
      <c r="AC2146" s="123" t="s">
        <v>99</v>
      </c>
      <c r="AD2146" s="123" t="s">
        <v>99</v>
      </c>
      <c r="AE2146" s="123">
        <v>7260.9615390522395</v>
      </c>
      <c r="AF2146" s="123">
        <v>7260.9615390522395</v>
      </c>
      <c r="AG2146" s="123">
        <v>7260.9615390522395</v>
      </c>
      <c r="AH2146" s="123">
        <v>7260.9615390522395</v>
      </c>
      <c r="AI2146" s="123">
        <v>7260.9615390522395</v>
      </c>
      <c r="AJ2146" s="123">
        <v>7260.9615390522395</v>
      </c>
      <c r="AK2146" s="123">
        <v>7260.9615390522395</v>
      </c>
      <c r="AL2146" s="123">
        <v>7260.9615390522395</v>
      </c>
      <c r="AM2146" s="123">
        <v>7260.9615390522395</v>
      </c>
      <c r="AN2146" s="123">
        <v>7260.9615390522395</v>
      </c>
      <c r="AO2146" s="123">
        <v>7260.9615390522395</v>
      </c>
      <c r="AP2146" s="123">
        <v>7260.9615390522395</v>
      </c>
      <c r="AQ2146" s="123">
        <v>7260.9615390522395</v>
      </c>
      <c r="AR2146" s="123">
        <v>7260.9615390522395</v>
      </c>
      <c r="AS2146" s="123">
        <v>7260.9615390522395</v>
      </c>
      <c r="AT2146" s="123">
        <v>7260.9615390522395</v>
      </c>
      <c r="AU2146" s="123">
        <v>7260.9615390522395</v>
      </c>
      <c r="AV2146" s="123">
        <v>7260.9615390522395</v>
      </c>
      <c r="AW2146" s="123">
        <v>7260.9615390522395</v>
      </c>
      <c r="AX2146" s="124">
        <v>7260.9615390522395</v>
      </c>
    </row>
    <row r="2147" spans="1:50">
      <c r="A2147" s="212"/>
      <c r="B2147" s="214" t="s">
        <v>45</v>
      </c>
      <c r="C2147" s="209" t="s">
        <v>36</v>
      </c>
      <c r="D2147" s="67" t="s">
        <v>24</v>
      </c>
      <c r="E2147" s="87" t="str">
        <f>A2131&amp;"/"&amp;B2147&amp;"/"&amp;C2147&amp;"/"&amp;D2147</f>
        <v>Lignite fired power plants/Fluidized bed combustion/Electricity only/L</v>
      </c>
      <c r="F2147" s="55" t="str">
        <f>A2131</f>
        <v>Lignite fired power plants</v>
      </c>
      <c r="G2147" s="55" t="str">
        <f>B2147</f>
        <v>Fluidized bed combustion</v>
      </c>
      <c r="H2147" s="55" t="str">
        <f>C2147</f>
        <v>Electricity only</v>
      </c>
      <c r="I2147" s="85" t="str">
        <f t="shared" si="97"/>
        <v>L</v>
      </c>
      <c r="J2147" s="125">
        <v>8225</v>
      </c>
      <c r="K2147" s="125">
        <v>8225</v>
      </c>
      <c r="L2147" s="125">
        <v>8225</v>
      </c>
      <c r="M2147" s="125">
        <v>8225</v>
      </c>
      <c r="N2147" s="125">
        <v>8225</v>
      </c>
      <c r="O2147" s="125">
        <v>8225</v>
      </c>
      <c r="P2147" s="125">
        <v>8225</v>
      </c>
      <c r="Q2147" s="125">
        <v>8225</v>
      </c>
      <c r="R2147" s="125">
        <v>8225</v>
      </c>
      <c r="S2147" s="125">
        <v>8225</v>
      </c>
      <c r="T2147" s="125">
        <v>8225</v>
      </c>
      <c r="U2147" s="125">
        <v>8225</v>
      </c>
      <c r="V2147" s="125">
        <v>8225</v>
      </c>
      <c r="W2147" s="125">
        <v>8225</v>
      </c>
      <c r="X2147" s="125">
        <v>8225</v>
      </c>
      <c r="Y2147" s="125">
        <v>8225</v>
      </c>
      <c r="Z2147" s="125">
        <v>8225</v>
      </c>
      <c r="AA2147" s="125">
        <v>8225</v>
      </c>
      <c r="AB2147" s="125">
        <v>8225</v>
      </c>
      <c r="AC2147" s="125">
        <v>8225</v>
      </c>
      <c r="AD2147" s="125">
        <v>8225</v>
      </c>
      <c r="AE2147" s="125">
        <v>8225</v>
      </c>
      <c r="AF2147" s="125">
        <v>8225</v>
      </c>
      <c r="AG2147" s="125">
        <v>8225</v>
      </c>
      <c r="AH2147" s="125">
        <v>8225</v>
      </c>
      <c r="AI2147" s="125">
        <v>8225</v>
      </c>
      <c r="AJ2147" s="125">
        <v>8225</v>
      </c>
      <c r="AK2147" s="125">
        <v>8225</v>
      </c>
      <c r="AL2147" s="125">
        <v>8225</v>
      </c>
      <c r="AM2147" s="125">
        <v>8225</v>
      </c>
      <c r="AN2147" s="125">
        <v>8225</v>
      </c>
      <c r="AO2147" s="125">
        <v>8225</v>
      </c>
      <c r="AP2147" s="125">
        <v>8225</v>
      </c>
      <c r="AQ2147" s="125">
        <v>8225</v>
      </c>
      <c r="AR2147" s="125">
        <v>8225</v>
      </c>
      <c r="AS2147" s="125">
        <v>8225</v>
      </c>
      <c r="AT2147" s="125">
        <v>8225</v>
      </c>
      <c r="AU2147" s="125">
        <v>8225</v>
      </c>
      <c r="AV2147" s="125">
        <v>8225</v>
      </c>
      <c r="AW2147" s="125">
        <v>8225</v>
      </c>
      <c r="AX2147" s="126">
        <v>8225</v>
      </c>
    </row>
    <row r="2148" spans="1:50">
      <c r="A2148" s="212"/>
      <c r="B2148" s="215"/>
      <c r="C2148" s="206"/>
      <c r="D2148" s="52" t="s">
        <v>25</v>
      </c>
      <c r="E2148" s="86" t="str">
        <f>A2131&amp;"/"&amp;B2147&amp;"/"&amp;C2147&amp;"/"&amp;D2148</f>
        <v>Lignite fired power plants/Fluidized bed combustion/Electricity only/M</v>
      </c>
      <c r="F2148" s="61" t="str">
        <f>A2131</f>
        <v>Lignite fired power plants</v>
      </c>
      <c r="G2148" s="61" t="str">
        <f>B2147</f>
        <v>Fluidized bed combustion</v>
      </c>
      <c r="H2148" s="61" t="str">
        <f>C2147</f>
        <v>Electricity only</v>
      </c>
      <c r="I2148" s="84" t="str">
        <f t="shared" si="97"/>
        <v>M</v>
      </c>
      <c r="J2148" s="121">
        <v>7224.4837073664221</v>
      </c>
      <c r="K2148" s="121">
        <v>7224.4837073664221</v>
      </c>
      <c r="L2148" s="121">
        <v>7224.4837073664221</v>
      </c>
      <c r="M2148" s="121">
        <v>7224.4837073664221</v>
      </c>
      <c r="N2148" s="121">
        <v>7224.4837073664221</v>
      </c>
      <c r="O2148" s="121">
        <v>7224.4837073664221</v>
      </c>
      <c r="P2148" s="121">
        <v>7224.4837073664221</v>
      </c>
      <c r="Q2148" s="121">
        <v>7224.4837073664221</v>
      </c>
      <c r="R2148" s="121">
        <v>7224.4837073664221</v>
      </c>
      <c r="S2148" s="121">
        <v>7224.4837073664221</v>
      </c>
      <c r="T2148" s="121">
        <v>7224.4837073664221</v>
      </c>
      <c r="U2148" s="121">
        <v>7224.4837073664221</v>
      </c>
      <c r="V2148" s="121">
        <v>7224.4837073664221</v>
      </c>
      <c r="W2148" s="121">
        <v>7224.4837073664221</v>
      </c>
      <c r="X2148" s="121">
        <v>7224.4837073664221</v>
      </c>
      <c r="Y2148" s="121">
        <v>7224.4837073664221</v>
      </c>
      <c r="Z2148" s="121">
        <v>7224.4837073664221</v>
      </c>
      <c r="AA2148" s="121">
        <v>7224.4837073664221</v>
      </c>
      <c r="AB2148" s="121">
        <v>7224.4837073664221</v>
      </c>
      <c r="AC2148" s="121">
        <v>7224.4837073664221</v>
      </c>
      <c r="AD2148" s="121">
        <v>7224.4837073664221</v>
      </c>
      <c r="AE2148" s="121">
        <v>7224.4837073664221</v>
      </c>
      <c r="AF2148" s="121">
        <v>7224.4837073664221</v>
      </c>
      <c r="AG2148" s="121">
        <v>7224.4837073664221</v>
      </c>
      <c r="AH2148" s="121">
        <v>7224.4837073664221</v>
      </c>
      <c r="AI2148" s="121">
        <v>7224.4837073664221</v>
      </c>
      <c r="AJ2148" s="121">
        <v>7224.4837073664221</v>
      </c>
      <c r="AK2148" s="121">
        <v>7224.4837073664221</v>
      </c>
      <c r="AL2148" s="121">
        <v>7224.4837073664221</v>
      </c>
      <c r="AM2148" s="121">
        <v>7224.4837073664221</v>
      </c>
      <c r="AN2148" s="121">
        <v>7224.4837073664221</v>
      </c>
      <c r="AO2148" s="121">
        <v>7224.4837073664221</v>
      </c>
      <c r="AP2148" s="121">
        <v>7224.4837073664221</v>
      </c>
      <c r="AQ2148" s="121">
        <v>7224.4837073664221</v>
      </c>
      <c r="AR2148" s="121">
        <v>7224.4837073664221</v>
      </c>
      <c r="AS2148" s="121">
        <v>7224.4837073664221</v>
      </c>
      <c r="AT2148" s="121">
        <v>7224.4837073664221</v>
      </c>
      <c r="AU2148" s="121">
        <v>7224.4837073664221</v>
      </c>
      <c r="AV2148" s="121">
        <v>7224.4837073664221</v>
      </c>
      <c r="AW2148" s="121">
        <v>7224.4837073664221</v>
      </c>
      <c r="AX2148" s="122">
        <v>7224.4837073664221</v>
      </c>
    </row>
    <row r="2149" spans="1:50">
      <c r="A2149" s="212"/>
      <c r="B2149" s="215"/>
      <c r="C2149" s="216"/>
      <c r="D2149" s="52" t="s">
        <v>38</v>
      </c>
      <c r="E2149" s="86" t="str">
        <f>A2131&amp;"/"&amp;B2147&amp;"/"&amp;C2147&amp;"/"&amp;D2149</f>
        <v>Lignite fired power plants/Fluidized bed combustion/Electricity only/S</v>
      </c>
      <c r="F2149" s="61" t="str">
        <f>A2131</f>
        <v>Lignite fired power plants</v>
      </c>
      <c r="G2149" s="61" t="str">
        <f>B2147</f>
        <v>Fluidized bed combustion</v>
      </c>
      <c r="H2149" s="61" t="str">
        <f>C2147</f>
        <v>Electricity only</v>
      </c>
      <c r="I2149" s="84" t="str">
        <f t="shared" si="97"/>
        <v>S</v>
      </c>
      <c r="J2149" s="121">
        <v>6241.217017353104</v>
      </c>
      <c r="K2149" s="121">
        <v>6241.217017353104</v>
      </c>
      <c r="L2149" s="121">
        <v>6241.217017353104</v>
      </c>
      <c r="M2149" s="121">
        <v>6241.217017353104</v>
      </c>
      <c r="N2149" s="121">
        <v>6241.217017353104</v>
      </c>
      <c r="O2149" s="121">
        <v>6241.217017353104</v>
      </c>
      <c r="P2149" s="121">
        <v>6241.217017353104</v>
      </c>
      <c r="Q2149" s="121">
        <v>6241.217017353104</v>
      </c>
      <c r="R2149" s="121">
        <v>6241.217017353104</v>
      </c>
      <c r="S2149" s="121">
        <v>6241.217017353104</v>
      </c>
      <c r="T2149" s="121">
        <v>6241.217017353104</v>
      </c>
      <c r="U2149" s="121">
        <v>6241.217017353104</v>
      </c>
      <c r="V2149" s="121">
        <v>6241.217017353104</v>
      </c>
      <c r="W2149" s="121">
        <v>6241.217017353104</v>
      </c>
      <c r="X2149" s="121">
        <v>6241.217017353104</v>
      </c>
      <c r="Y2149" s="121">
        <v>6241.217017353104</v>
      </c>
      <c r="Z2149" s="121">
        <v>6241.217017353104</v>
      </c>
      <c r="AA2149" s="121">
        <v>6241.217017353104</v>
      </c>
      <c r="AB2149" s="121">
        <v>6241.217017353104</v>
      </c>
      <c r="AC2149" s="121">
        <v>6241.217017353104</v>
      </c>
      <c r="AD2149" s="121">
        <v>6241.217017353104</v>
      </c>
      <c r="AE2149" s="121">
        <v>6241.217017353104</v>
      </c>
      <c r="AF2149" s="121">
        <v>6241.217017353104</v>
      </c>
      <c r="AG2149" s="121">
        <v>6241.217017353104</v>
      </c>
      <c r="AH2149" s="121">
        <v>6241.217017353104</v>
      </c>
      <c r="AI2149" s="121">
        <v>6241.217017353104</v>
      </c>
      <c r="AJ2149" s="121">
        <v>6241.217017353104</v>
      </c>
      <c r="AK2149" s="121">
        <v>6241.217017353104</v>
      </c>
      <c r="AL2149" s="121">
        <v>6241.217017353104</v>
      </c>
      <c r="AM2149" s="121">
        <v>6241.217017353104</v>
      </c>
      <c r="AN2149" s="121">
        <v>6241.217017353104</v>
      </c>
      <c r="AO2149" s="121">
        <v>6241.217017353104</v>
      </c>
      <c r="AP2149" s="121">
        <v>6241.217017353104</v>
      </c>
      <c r="AQ2149" s="121">
        <v>6241.217017353104</v>
      </c>
      <c r="AR2149" s="121">
        <v>6241.217017353104</v>
      </c>
      <c r="AS2149" s="121">
        <v>6241.217017353104</v>
      </c>
      <c r="AT2149" s="121">
        <v>6241.217017353104</v>
      </c>
      <c r="AU2149" s="121">
        <v>6241.217017353104</v>
      </c>
      <c r="AV2149" s="121">
        <v>6241.217017353104</v>
      </c>
      <c r="AW2149" s="121">
        <v>6241.217017353104</v>
      </c>
      <c r="AX2149" s="122">
        <v>6241.217017353104</v>
      </c>
    </row>
    <row r="2150" spans="1:50">
      <c r="A2150" s="212"/>
      <c r="B2150" s="215"/>
      <c r="C2150" s="217" t="s">
        <v>26</v>
      </c>
      <c r="D2150" s="83" t="s">
        <v>24</v>
      </c>
      <c r="E2150" s="56" t="str">
        <f>A2131&amp;"/"&amp;B2147&amp;"/"&amp;C2150&amp;"/"&amp;D2150</f>
        <v>Lignite fired power plants/Fluidized bed combustion/CHP/L</v>
      </c>
      <c r="F2150" s="103" t="str">
        <f>A2131</f>
        <v>Lignite fired power plants</v>
      </c>
      <c r="G2150" s="103" t="str">
        <f>B2147</f>
        <v>Fluidized bed combustion</v>
      </c>
      <c r="H2150" s="103" t="str">
        <f>C2150</f>
        <v>CHP</v>
      </c>
      <c r="I2150" s="104" t="str">
        <f t="shared" si="97"/>
        <v>L</v>
      </c>
      <c r="J2150" s="127">
        <v>7827.5</v>
      </c>
      <c r="K2150" s="127">
        <v>7827.5</v>
      </c>
      <c r="L2150" s="127">
        <v>7827.5</v>
      </c>
      <c r="M2150" s="127">
        <v>7827.5</v>
      </c>
      <c r="N2150" s="127">
        <v>7827.5</v>
      </c>
      <c r="O2150" s="127">
        <v>7827.5</v>
      </c>
      <c r="P2150" s="127">
        <v>7827.5</v>
      </c>
      <c r="Q2150" s="127">
        <v>7827.5</v>
      </c>
      <c r="R2150" s="127">
        <v>7827.5</v>
      </c>
      <c r="S2150" s="127">
        <v>7827.5</v>
      </c>
      <c r="T2150" s="127">
        <v>7827.5</v>
      </c>
      <c r="U2150" s="127">
        <v>7827.5</v>
      </c>
      <c r="V2150" s="127">
        <v>7827.5</v>
      </c>
      <c r="W2150" s="127">
        <v>7827.5</v>
      </c>
      <c r="X2150" s="127">
        <v>7827.5</v>
      </c>
      <c r="Y2150" s="127">
        <v>7827.5</v>
      </c>
      <c r="Z2150" s="127">
        <v>7827.5</v>
      </c>
      <c r="AA2150" s="127">
        <v>7827.5</v>
      </c>
      <c r="AB2150" s="127">
        <v>7827.5</v>
      </c>
      <c r="AC2150" s="127">
        <v>7827.5</v>
      </c>
      <c r="AD2150" s="127">
        <v>7827.5</v>
      </c>
      <c r="AE2150" s="127">
        <v>7827.5</v>
      </c>
      <c r="AF2150" s="127">
        <v>7827.5</v>
      </c>
      <c r="AG2150" s="127">
        <v>7827.5</v>
      </c>
      <c r="AH2150" s="127">
        <v>7827.5</v>
      </c>
      <c r="AI2150" s="127">
        <v>7827.5</v>
      </c>
      <c r="AJ2150" s="127">
        <v>7827.5</v>
      </c>
      <c r="AK2150" s="127">
        <v>7827.5</v>
      </c>
      <c r="AL2150" s="127">
        <v>7827.5</v>
      </c>
      <c r="AM2150" s="127">
        <v>7827.5</v>
      </c>
      <c r="AN2150" s="127">
        <v>7827.5</v>
      </c>
      <c r="AO2150" s="127">
        <v>7827.5</v>
      </c>
      <c r="AP2150" s="127">
        <v>7827.5</v>
      </c>
      <c r="AQ2150" s="127">
        <v>7827.5</v>
      </c>
      <c r="AR2150" s="127">
        <v>7827.5</v>
      </c>
      <c r="AS2150" s="127">
        <v>7827.5</v>
      </c>
      <c r="AT2150" s="127">
        <v>7827.5</v>
      </c>
      <c r="AU2150" s="127">
        <v>7827.5</v>
      </c>
      <c r="AV2150" s="127">
        <v>7827.5</v>
      </c>
      <c r="AW2150" s="127">
        <v>7827.5</v>
      </c>
      <c r="AX2150" s="128">
        <v>7827.5</v>
      </c>
    </row>
    <row r="2151" spans="1:50">
      <c r="A2151" s="212"/>
      <c r="B2151" s="215"/>
      <c r="C2151" s="206"/>
      <c r="D2151" s="52" t="s">
        <v>25</v>
      </c>
      <c r="E2151" s="86" t="str">
        <f>A2131&amp;"/"&amp;B2147&amp;"/"&amp;C2150&amp;"/"&amp;D2151</f>
        <v>Lignite fired power plants/Fluidized bed combustion/CHP/M</v>
      </c>
      <c r="F2151" s="61" t="str">
        <f>A2131</f>
        <v>Lignite fired power plants</v>
      </c>
      <c r="G2151" s="61" t="str">
        <f>B2147</f>
        <v>Fluidized bed combustion</v>
      </c>
      <c r="H2151" s="61" t="str">
        <f>C2150</f>
        <v>CHP</v>
      </c>
      <c r="I2151" s="84" t="str">
        <f t="shared" ref="I2151:I2214" si="98">D2151</f>
        <v>M</v>
      </c>
      <c r="J2151" s="121">
        <v>6899.4557204141356</v>
      </c>
      <c r="K2151" s="121">
        <v>6899.4557204141356</v>
      </c>
      <c r="L2151" s="121">
        <v>6899.4557204141356</v>
      </c>
      <c r="M2151" s="121">
        <v>6899.4557204141356</v>
      </c>
      <c r="N2151" s="121">
        <v>6899.4557204141356</v>
      </c>
      <c r="O2151" s="121">
        <v>6899.4557204141356</v>
      </c>
      <c r="P2151" s="121">
        <v>6899.4557204141356</v>
      </c>
      <c r="Q2151" s="121">
        <v>6899.4557204141356</v>
      </c>
      <c r="R2151" s="121">
        <v>6899.4557204141356</v>
      </c>
      <c r="S2151" s="121">
        <v>6899.4557204141356</v>
      </c>
      <c r="T2151" s="121">
        <v>6899.4557204141356</v>
      </c>
      <c r="U2151" s="121">
        <v>6899.4557204141356</v>
      </c>
      <c r="V2151" s="121">
        <v>6899.4557204141356</v>
      </c>
      <c r="W2151" s="121">
        <v>6899.4557204141356</v>
      </c>
      <c r="X2151" s="121">
        <v>6899.4557204141356</v>
      </c>
      <c r="Y2151" s="121">
        <v>6899.4557204141356</v>
      </c>
      <c r="Z2151" s="121">
        <v>6899.4557204141356</v>
      </c>
      <c r="AA2151" s="121">
        <v>6899.4557204141356</v>
      </c>
      <c r="AB2151" s="121">
        <v>6899.4557204141356</v>
      </c>
      <c r="AC2151" s="121">
        <v>6899.4557204141356</v>
      </c>
      <c r="AD2151" s="121">
        <v>6899.4557204141356</v>
      </c>
      <c r="AE2151" s="121">
        <v>6899.4557204141356</v>
      </c>
      <c r="AF2151" s="121">
        <v>6899.4557204141356</v>
      </c>
      <c r="AG2151" s="121">
        <v>6899.4557204141356</v>
      </c>
      <c r="AH2151" s="121">
        <v>6899.4557204141356</v>
      </c>
      <c r="AI2151" s="121">
        <v>6899.4557204141356</v>
      </c>
      <c r="AJ2151" s="121">
        <v>6899.4557204141356</v>
      </c>
      <c r="AK2151" s="121">
        <v>6899.4557204141356</v>
      </c>
      <c r="AL2151" s="121">
        <v>6899.4557204141356</v>
      </c>
      <c r="AM2151" s="121">
        <v>6899.4557204141356</v>
      </c>
      <c r="AN2151" s="121">
        <v>6899.4557204141356</v>
      </c>
      <c r="AO2151" s="121">
        <v>6899.4557204141356</v>
      </c>
      <c r="AP2151" s="121">
        <v>6899.4557204141356</v>
      </c>
      <c r="AQ2151" s="121">
        <v>6899.4557204141356</v>
      </c>
      <c r="AR2151" s="121">
        <v>6899.4557204141356</v>
      </c>
      <c r="AS2151" s="121">
        <v>6899.4557204141356</v>
      </c>
      <c r="AT2151" s="121">
        <v>6899.4557204141356</v>
      </c>
      <c r="AU2151" s="121">
        <v>6899.4557204141356</v>
      </c>
      <c r="AV2151" s="121">
        <v>6899.4557204141356</v>
      </c>
      <c r="AW2151" s="121">
        <v>6899.4557204141356</v>
      </c>
      <c r="AX2151" s="122">
        <v>6899.4557204141356</v>
      </c>
    </row>
    <row r="2152" spans="1:50">
      <c r="A2152" s="212"/>
      <c r="B2152" s="215"/>
      <c r="C2152" s="216"/>
      <c r="D2152" s="106" t="s">
        <v>38</v>
      </c>
      <c r="E2152" s="107" t="str">
        <f>A2131&amp;"/"&amp;B2147&amp;"/"&amp;C2150&amp;"/"&amp;D2152</f>
        <v>Lignite fired power plants/Fluidized bed combustion/CHP/S</v>
      </c>
      <c r="F2152" s="108" t="str">
        <f>A2131</f>
        <v>Lignite fired power plants</v>
      </c>
      <c r="G2152" s="108" t="str">
        <f>B2147</f>
        <v>Fluidized bed combustion</v>
      </c>
      <c r="H2152" s="108" t="str">
        <f>C2150</f>
        <v>CHP</v>
      </c>
      <c r="I2152" s="109" t="str">
        <f t="shared" si="98"/>
        <v>S</v>
      </c>
      <c r="J2152" s="129">
        <v>5984.4714101418886</v>
      </c>
      <c r="K2152" s="129">
        <v>5984.4714101418886</v>
      </c>
      <c r="L2152" s="129">
        <v>5984.4714101418886</v>
      </c>
      <c r="M2152" s="129">
        <v>5984.4714101418886</v>
      </c>
      <c r="N2152" s="129">
        <v>5984.4714101418886</v>
      </c>
      <c r="O2152" s="129">
        <v>5984.4714101418886</v>
      </c>
      <c r="P2152" s="129">
        <v>5984.4714101418886</v>
      </c>
      <c r="Q2152" s="129">
        <v>5984.4714101418886</v>
      </c>
      <c r="R2152" s="129">
        <v>5984.4714101418886</v>
      </c>
      <c r="S2152" s="129">
        <v>5984.4714101418886</v>
      </c>
      <c r="T2152" s="129">
        <v>5984.4714101418886</v>
      </c>
      <c r="U2152" s="129">
        <v>5984.4714101418886</v>
      </c>
      <c r="V2152" s="129">
        <v>5984.4714101418886</v>
      </c>
      <c r="W2152" s="129">
        <v>5984.4714101418886</v>
      </c>
      <c r="X2152" s="129">
        <v>5984.4714101418886</v>
      </c>
      <c r="Y2152" s="129">
        <v>5984.4714101418886</v>
      </c>
      <c r="Z2152" s="129">
        <v>5984.4714101418886</v>
      </c>
      <c r="AA2152" s="129">
        <v>5984.4714101418886</v>
      </c>
      <c r="AB2152" s="129">
        <v>5984.4714101418886</v>
      </c>
      <c r="AC2152" s="129">
        <v>5984.4714101418886</v>
      </c>
      <c r="AD2152" s="129">
        <v>5984.4714101418886</v>
      </c>
      <c r="AE2152" s="129">
        <v>5984.4714101418886</v>
      </c>
      <c r="AF2152" s="129">
        <v>5984.4714101418886</v>
      </c>
      <c r="AG2152" s="129">
        <v>5984.4714101418886</v>
      </c>
      <c r="AH2152" s="129">
        <v>5984.4714101418886</v>
      </c>
      <c r="AI2152" s="129">
        <v>5984.4714101418886</v>
      </c>
      <c r="AJ2152" s="129">
        <v>5984.4714101418886</v>
      </c>
      <c r="AK2152" s="129">
        <v>5984.4714101418886</v>
      </c>
      <c r="AL2152" s="129">
        <v>5984.4714101418886</v>
      </c>
      <c r="AM2152" s="129">
        <v>5984.4714101418886</v>
      </c>
      <c r="AN2152" s="129">
        <v>5984.4714101418886</v>
      </c>
      <c r="AO2152" s="129">
        <v>5984.4714101418886</v>
      </c>
      <c r="AP2152" s="129">
        <v>5984.4714101418886</v>
      </c>
      <c r="AQ2152" s="129">
        <v>5984.4714101418886</v>
      </c>
      <c r="AR2152" s="129">
        <v>5984.4714101418886</v>
      </c>
      <c r="AS2152" s="129">
        <v>5984.4714101418886</v>
      </c>
      <c r="AT2152" s="129">
        <v>5984.4714101418886</v>
      </c>
      <c r="AU2152" s="129">
        <v>5984.4714101418886</v>
      </c>
      <c r="AV2152" s="129">
        <v>5984.4714101418886</v>
      </c>
      <c r="AW2152" s="129">
        <v>5984.4714101418886</v>
      </c>
      <c r="AX2152" s="130">
        <v>5984.4714101418886</v>
      </c>
    </row>
    <row r="2153" spans="1:50">
      <c r="A2153" s="212"/>
      <c r="B2153" s="215"/>
      <c r="C2153" s="217" t="s">
        <v>42</v>
      </c>
      <c r="D2153" s="83" t="s">
        <v>24</v>
      </c>
      <c r="E2153" s="56" t="str">
        <f>A2131&amp;"/"&amp;B2147&amp;"/"&amp;C2153&amp;"/"&amp;D2153</f>
        <v>Lignite fired power plants/Fluidized bed combustion/Electricity only with CCS/L</v>
      </c>
      <c r="F2153" s="103" t="str">
        <f>A2131</f>
        <v>Lignite fired power plants</v>
      </c>
      <c r="G2153" s="103" t="str">
        <f>B2147</f>
        <v>Fluidized bed combustion</v>
      </c>
      <c r="H2153" s="103" t="str">
        <f>C2153</f>
        <v>Electricity only with CCS</v>
      </c>
      <c r="I2153" s="104" t="str">
        <f t="shared" si="98"/>
        <v>L</v>
      </c>
      <c r="J2153" s="127" t="s">
        <v>99</v>
      </c>
      <c r="K2153" s="127" t="s">
        <v>99</v>
      </c>
      <c r="L2153" s="127" t="s">
        <v>99</v>
      </c>
      <c r="M2153" s="127" t="s">
        <v>99</v>
      </c>
      <c r="N2153" s="127" t="s">
        <v>99</v>
      </c>
      <c r="O2153" s="127" t="s">
        <v>99</v>
      </c>
      <c r="P2153" s="127" t="s">
        <v>99</v>
      </c>
      <c r="Q2153" s="127" t="s">
        <v>99</v>
      </c>
      <c r="R2153" s="127" t="s">
        <v>99</v>
      </c>
      <c r="S2153" s="127" t="s">
        <v>99</v>
      </c>
      <c r="T2153" s="127" t="s">
        <v>99</v>
      </c>
      <c r="U2153" s="127" t="s">
        <v>99</v>
      </c>
      <c r="V2153" s="127" t="s">
        <v>99</v>
      </c>
      <c r="W2153" s="127" t="s">
        <v>99</v>
      </c>
      <c r="X2153" s="127" t="s">
        <v>99</v>
      </c>
      <c r="Y2153" s="127" t="s">
        <v>99</v>
      </c>
      <c r="Z2153" s="127" t="s">
        <v>99</v>
      </c>
      <c r="AA2153" s="127" t="s">
        <v>99</v>
      </c>
      <c r="AB2153" s="127" t="s">
        <v>99</v>
      </c>
      <c r="AC2153" s="127" t="s">
        <v>99</v>
      </c>
      <c r="AD2153" s="127" t="s">
        <v>99</v>
      </c>
      <c r="AE2153" s="127">
        <v>8225</v>
      </c>
      <c r="AF2153" s="127">
        <v>8225</v>
      </c>
      <c r="AG2153" s="127">
        <v>8225</v>
      </c>
      <c r="AH2153" s="127">
        <v>8225</v>
      </c>
      <c r="AI2153" s="127">
        <v>8225</v>
      </c>
      <c r="AJ2153" s="127">
        <v>8225</v>
      </c>
      <c r="AK2153" s="127">
        <v>8225</v>
      </c>
      <c r="AL2153" s="127">
        <v>8225</v>
      </c>
      <c r="AM2153" s="127">
        <v>8225</v>
      </c>
      <c r="AN2153" s="127">
        <v>8225</v>
      </c>
      <c r="AO2153" s="127">
        <v>8225</v>
      </c>
      <c r="AP2153" s="127">
        <v>8225</v>
      </c>
      <c r="AQ2153" s="127">
        <v>8225</v>
      </c>
      <c r="AR2153" s="127">
        <v>8225</v>
      </c>
      <c r="AS2153" s="127">
        <v>8225</v>
      </c>
      <c r="AT2153" s="127">
        <v>8225</v>
      </c>
      <c r="AU2153" s="127">
        <v>8225</v>
      </c>
      <c r="AV2153" s="127">
        <v>8225</v>
      </c>
      <c r="AW2153" s="127">
        <v>8225</v>
      </c>
      <c r="AX2153" s="128">
        <v>8225</v>
      </c>
    </row>
    <row r="2154" spans="1:50">
      <c r="A2154" s="212"/>
      <c r="B2154" s="215"/>
      <c r="C2154" s="216"/>
      <c r="D2154" s="106" t="s">
        <v>25</v>
      </c>
      <c r="E2154" s="107" t="str">
        <f>A2131&amp;"/"&amp;B2147&amp;"/"&amp;C2153&amp;"/"&amp;D2154</f>
        <v>Lignite fired power plants/Fluidized bed combustion/Electricity only with CCS/M</v>
      </c>
      <c r="F2154" s="108" t="str">
        <f>A2131</f>
        <v>Lignite fired power plants</v>
      </c>
      <c r="G2154" s="108" t="str">
        <f>B2147</f>
        <v>Fluidized bed combustion</v>
      </c>
      <c r="H2154" s="108" t="str">
        <f>C2153</f>
        <v>Electricity only with CCS</v>
      </c>
      <c r="I2154" s="109" t="str">
        <f t="shared" si="98"/>
        <v>M</v>
      </c>
      <c r="J2154" s="129" t="s">
        <v>99</v>
      </c>
      <c r="K2154" s="129" t="s">
        <v>99</v>
      </c>
      <c r="L2154" s="129" t="s">
        <v>99</v>
      </c>
      <c r="M2154" s="129" t="s">
        <v>99</v>
      </c>
      <c r="N2154" s="129" t="s">
        <v>99</v>
      </c>
      <c r="O2154" s="129" t="s">
        <v>99</v>
      </c>
      <c r="P2154" s="129" t="s">
        <v>99</v>
      </c>
      <c r="Q2154" s="129" t="s">
        <v>99</v>
      </c>
      <c r="R2154" s="129" t="s">
        <v>99</v>
      </c>
      <c r="S2154" s="129" t="s">
        <v>99</v>
      </c>
      <c r="T2154" s="129" t="s">
        <v>99</v>
      </c>
      <c r="U2154" s="129" t="s">
        <v>99</v>
      </c>
      <c r="V2154" s="129" t="s">
        <v>99</v>
      </c>
      <c r="W2154" s="129" t="s">
        <v>99</v>
      </c>
      <c r="X2154" s="129" t="s">
        <v>99</v>
      </c>
      <c r="Y2154" s="129" t="s">
        <v>99</v>
      </c>
      <c r="Z2154" s="129" t="s">
        <v>99</v>
      </c>
      <c r="AA2154" s="129" t="s">
        <v>99</v>
      </c>
      <c r="AB2154" s="129" t="s">
        <v>99</v>
      </c>
      <c r="AC2154" s="129" t="s">
        <v>99</v>
      </c>
      <c r="AD2154" s="129" t="s">
        <v>99</v>
      </c>
      <c r="AE2154" s="129">
        <v>7224.4837073664221</v>
      </c>
      <c r="AF2154" s="129">
        <v>7224.4837073664221</v>
      </c>
      <c r="AG2154" s="129">
        <v>7224.4837073664221</v>
      </c>
      <c r="AH2154" s="129">
        <v>7224.4837073664221</v>
      </c>
      <c r="AI2154" s="129">
        <v>7224.4837073664221</v>
      </c>
      <c r="AJ2154" s="129">
        <v>7224.4837073664221</v>
      </c>
      <c r="AK2154" s="129">
        <v>7224.4837073664221</v>
      </c>
      <c r="AL2154" s="129">
        <v>7224.4837073664221</v>
      </c>
      <c r="AM2154" s="129">
        <v>7224.4837073664221</v>
      </c>
      <c r="AN2154" s="129">
        <v>7224.4837073664221</v>
      </c>
      <c r="AO2154" s="129">
        <v>7224.4837073664221</v>
      </c>
      <c r="AP2154" s="129">
        <v>7224.4837073664221</v>
      </c>
      <c r="AQ2154" s="129">
        <v>7224.4837073664221</v>
      </c>
      <c r="AR2154" s="129">
        <v>7224.4837073664221</v>
      </c>
      <c r="AS2154" s="129">
        <v>7224.4837073664221</v>
      </c>
      <c r="AT2154" s="129">
        <v>7224.4837073664221</v>
      </c>
      <c r="AU2154" s="129">
        <v>7224.4837073664221</v>
      </c>
      <c r="AV2154" s="129">
        <v>7224.4837073664221</v>
      </c>
      <c r="AW2154" s="129">
        <v>7224.4837073664221</v>
      </c>
      <c r="AX2154" s="130">
        <v>7224.4837073664221</v>
      </c>
    </row>
    <row r="2155" spans="1:50">
      <c r="A2155" s="212"/>
      <c r="B2155" s="215"/>
      <c r="C2155" s="217" t="s">
        <v>43</v>
      </c>
      <c r="D2155" s="52" t="s">
        <v>24</v>
      </c>
      <c r="E2155" s="86" t="str">
        <f>A2131&amp;"/"&amp;B2147&amp;"/"&amp;C2155&amp;"/"&amp;D2155</f>
        <v>Lignite fired power plants/Fluidized bed combustion/CHP with CCS/L</v>
      </c>
      <c r="F2155" s="61" t="str">
        <f>A2131</f>
        <v>Lignite fired power plants</v>
      </c>
      <c r="G2155" s="61" t="str">
        <f>B2147</f>
        <v>Fluidized bed combustion</v>
      </c>
      <c r="H2155" s="61" t="str">
        <f>C2155</f>
        <v>CHP with CCS</v>
      </c>
      <c r="I2155" s="84" t="str">
        <f t="shared" si="98"/>
        <v>L</v>
      </c>
      <c r="J2155" s="121" t="s">
        <v>99</v>
      </c>
      <c r="K2155" s="121" t="s">
        <v>99</v>
      </c>
      <c r="L2155" s="121" t="s">
        <v>99</v>
      </c>
      <c r="M2155" s="121" t="s">
        <v>99</v>
      </c>
      <c r="N2155" s="121" t="s">
        <v>99</v>
      </c>
      <c r="O2155" s="121" t="s">
        <v>99</v>
      </c>
      <c r="P2155" s="121" t="s">
        <v>99</v>
      </c>
      <c r="Q2155" s="121" t="s">
        <v>99</v>
      </c>
      <c r="R2155" s="121" t="s">
        <v>99</v>
      </c>
      <c r="S2155" s="121" t="s">
        <v>99</v>
      </c>
      <c r="T2155" s="121" t="s">
        <v>99</v>
      </c>
      <c r="U2155" s="121" t="s">
        <v>99</v>
      </c>
      <c r="V2155" s="121" t="s">
        <v>99</v>
      </c>
      <c r="W2155" s="121" t="s">
        <v>99</v>
      </c>
      <c r="X2155" s="121" t="s">
        <v>99</v>
      </c>
      <c r="Y2155" s="121" t="s">
        <v>99</v>
      </c>
      <c r="Z2155" s="121" t="s">
        <v>99</v>
      </c>
      <c r="AA2155" s="121" t="s">
        <v>99</v>
      </c>
      <c r="AB2155" s="121" t="s">
        <v>99</v>
      </c>
      <c r="AC2155" s="121" t="s">
        <v>99</v>
      </c>
      <c r="AD2155" s="121" t="s">
        <v>99</v>
      </c>
      <c r="AE2155" s="121">
        <v>7827.5</v>
      </c>
      <c r="AF2155" s="121">
        <v>7827.5</v>
      </c>
      <c r="AG2155" s="121">
        <v>7827.5</v>
      </c>
      <c r="AH2155" s="121">
        <v>7827.5</v>
      </c>
      <c r="AI2155" s="121">
        <v>7827.5</v>
      </c>
      <c r="AJ2155" s="121">
        <v>7827.5</v>
      </c>
      <c r="AK2155" s="121">
        <v>7827.5</v>
      </c>
      <c r="AL2155" s="121">
        <v>7827.5</v>
      </c>
      <c r="AM2155" s="121">
        <v>7827.5</v>
      </c>
      <c r="AN2155" s="121">
        <v>7827.5</v>
      </c>
      <c r="AO2155" s="121">
        <v>7827.5</v>
      </c>
      <c r="AP2155" s="121">
        <v>7827.5</v>
      </c>
      <c r="AQ2155" s="121">
        <v>7827.5</v>
      </c>
      <c r="AR2155" s="121">
        <v>7827.5</v>
      </c>
      <c r="AS2155" s="121">
        <v>7827.5</v>
      </c>
      <c r="AT2155" s="121">
        <v>7827.5</v>
      </c>
      <c r="AU2155" s="121">
        <v>7827.5</v>
      </c>
      <c r="AV2155" s="121">
        <v>7827.5</v>
      </c>
      <c r="AW2155" s="121">
        <v>7827.5</v>
      </c>
      <c r="AX2155" s="122">
        <v>7827.5</v>
      </c>
    </row>
    <row r="2156" spans="1:50">
      <c r="A2156" s="212"/>
      <c r="B2156" s="218"/>
      <c r="C2156" s="210"/>
      <c r="D2156" s="93" t="s">
        <v>25</v>
      </c>
      <c r="E2156" s="73" t="str">
        <f>A2131&amp;"/"&amp;B2147&amp;"/"&amp;C2155&amp;"/"&amp;D2156</f>
        <v>Lignite fired power plants/Fluidized bed combustion/CHP with CCS/M</v>
      </c>
      <c r="F2156" s="91" t="str">
        <f>A2131</f>
        <v>Lignite fired power plants</v>
      </c>
      <c r="G2156" s="91" t="str">
        <f>B2147</f>
        <v>Fluidized bed combustion</v>
      </c>
      <c r="H2156" s="91" t="str">
        <f>C2155</f>
        <v>CHP with CCS</v>
      </c>
      <c r="I2156" s="70" t="str">
        <f t="shared" si="98"/>
        <v>M</v>
      </c>
      <c r="J2156" s="123" t="s">
        <v>99</v>
      </c>
      <c r="K2156" s="123" t="s">
        <v>99</v>
      </c>
      <c r="L2156" s="123" t="s">
        <v>99</v>
      </c>
      <c r="M2156" s="123" t="s">
        <v>99</v>
      </c>
      <c r="N2156" s="123" t="s">
        <v>99</v>
      </c>
      <c r="O2156" s="123" t="s">
        <v>99</v>
      </c>
      <c r="P2156" s="123" t="s">
        <v>99</v>
      </c>
      <c r="Q2156" s="123" t="s">
        <v>99</v>
      </c>
      <c r="R2156" s="123" t="s">
        <v>99</v>
      </c>
      <c r="S2156" s="123" t="s">
        <v>99</v>
      </c>
      <c r="T2156" s="123" t="s">
        <v>99</v>
      </c>
      <c r="U2156" s="123" t="s">
        <v>99</v>
      </c>
      <c r="V2156" s="123" t="s">
        <v>99</v>
      </c>
      <c r="W2156" s="123" t="s">
        <v>99</v>
      </c>
      <c r="X2156" s="123" t="s">
        <v>99</v>
      </c>
      <c r="Y2156" s="123" t="s">
        <v>99</v>
      </c>
      <c r="Z2156" s="123" t="s">
        <v>99</v>
      </c>
      <c r="AA2156" s="123" t="s">
        <v>99</v>
      </c>
      <c r="AB2156" s="123" t="s">
        <v>99</v>
      </c>
      <c r="AC2156" s="123" t="s">
        <v>99</v>
      </c>
      <c r="AD2156" s="123" t="s">
        <v>99</v>
      </c>
      <c r="AE2156" s="123">
        <v>6899.4557204141356</v>
      </c>
      <c r="AF2156" s="123">
        <v>6899.4557204141356</v>
      </c>
      <c r="AG2156" s="123">
        <v>6899.4557204141356</v>
      </c>
      <c r="AH2156" s="123">
        <v>6899.4557204141356</v>
      </c>
      <c r="AI2156" s="123">
        <v>6899.4557204141356</v>
      </c>
      <c r="AJ2156" s="123">
        <v>6899.4557204141356</v>
      </c>
      <c r="AK2156" s="123">
        <v>6899.4557204141356</v>
      </c>
      <c r="AL2156" s="123">
        <v>6899.4557204141356</v>
      </c>
      <c r="AM2156" s="123">
        <v>6899.4557204141356</v>
      </c>
      <c r="AN2156" s="123">
        <v>6899.4557204141356</v>
      </c>
      <c r="AO2156" s="123">
        <v>6899.4557204141356</v>
      </c>
      <c r="AP2156" s="123">
        <v>6899.4557204141356</v>
      </c>
      <c r="AQ2156" s="123">
        <v>6899.4557204141356</v>
      </c>
      <c r="AR2156" s="123">
        <v>6899.4557204141356</v>
      </c>
      <c r="AS2156" s="123">
        <v>6899.4557204141356</v>
      </c>
      <c r="AT2156" s="123">
        <v>6899.4557204141356</v>
      </c>
      <c r="AU2156" s="123">
        <v>6899.4557204141356</v>
      </c>
      <c r="AV2156" s="123">
        <v>6899.4557204141356</v>
      </c>
      <c r="AW2156" s="123">
        <v>6899.4557204141356</v>
      </c>
      <c r="AX2156" s="124">
        <v>6899.4557204141356</v>
      </c>
    </row>
    <row r="2157" spans="1:50">
      <c r="A2157" s="212"/>
      <c r="B2157" s="214" t="s">
        <v>46</v>
      </c>
      <c r="C2157" s="209" t="s">
        <v>36</v>
      </c>
      <c r="D2157" s="67" t="s">
        <v>24</v>
      </c>
      <c r="E2157" s="87" t="str">
        <f>A2131&amp;"/"&amp;B2157&amp;"/"&amp;C2157&amp;"/"&amp;D2157</f>
        <v>Lignite fired power plants/Steam turbine/Electricity only/L</v>
      </c>
      <c r="F2157" s="55" t="str">
        <f>A2131</f>
        <v>Lignite fired power plants</v>
      </c>
      <c r="G2157" s="55" t="str">
        <f>B2157</f>
        <v>Steam turbine</v>
      </c>
      <c r="H2157" s="55" t="str">
        <f>C2157</f>
        <v>Electricity only</v>
      </c>
      <c r="I2157" s="85" t="str">
        <f t="shared" si="98"/>
        <v>L</v>
      </c>
      <c r="J2157" s="125">
        <v>8125</v>
      </c>
      <c r="K2157" s="125">
        <v>8125</v>
      </c>
      <c r="L2157" s="125">
        <v>8125</v>
      </c>
      <c r="M2157" s="125">
        <v>8125</v>
      </c>
      <c r="N2157" s="125">
        <v>8125</v>
      </c>
      <c r="O2157" s="125">
        <v>8125</v>
      </c>
      <c r="P2157" s="125">
        <v>8125</v>
      </c>
      <c r="Q2157" s="125">
        <v>8125</v>
      </c>
      <c r="R2157" s="125">
        <v>8125</v>
      </c>
      <c r="S2157" s="125">
        <v>8125</v>
      </c>
      <c r="T2157" s="125">
        <v>8125</v>
      </c>
      <c r="U2157" s="125">
        <v>8125</v>
      </c>
      <c r="V2157" s="125">
        <v>8125</v>
      </c>
      <c r="W2157" s="125">
        <v>8125</v>
      </c>
      <c r="X2157" s="125">
        <v>8125</v>
      </c>
      <c r="Y2157" s="125">
        <v>8125</v>
      </c>
      <c r="Z2157" s="125">
        <v>8125</v>
      </c>
      <c r="AA2157" s="125">
        <v>8125</v>
      </c>
      <c r="AB2157" s="125">
        <v>8125</v>
      </c>
      <c r="AC2157" s="125">
        <v>8125</v>
      </c>
      <c r="AD2157" s="125">
        <v>8125</v>
      </c>
      <c r="AE2157" s="125">
        <v>8125</v>
      </c>
      <c r="AF2157" s="125">
        <v>8125</v>
      </c>
      <c r="AG2157" s="125">
        <v>8125</v>
      </c>
      <c r="AH2157" s="125">
        <v>8125</v>
      </c>
      <c r="AI2157" s="125">
        <v>8125</v>
      </c>
      <c r="AJ2157" s="125">
        <v>8125</v>
      </c>
      <c r="AK2157" s="125">
        <v>8125</v>
      </c>
      <c r="AL2157" s="125">
        <v>8125</v>
      </c>
      <c r="AM2157" s="125">
        <v>8125</v>
      </c>
      <c r="AN2157" s="125">
        <v>8125</v>
      </c>
      <c r="AO2157" s="125">
        <v>8125</v>
      </c>
      <c r="AP2157" s="125">
        <v>8125</v>
      </c>
      <c r="AQ2157" s="125">
        <v>8125</v>
      </c>
      <c r="AR2157" s="125">
        <v>8125</v>
      </c>
      <c r="AS2157" s="125">
        <v>8125</v>
      </c>
      <c r="AT2157" s="125">
        <v>8125</v>
      </c>
      <c r="AU2157" s="125">
        <v>8125</v>
      </c>
      <c r="AV2157" s="125">
        <v>8125</v>
      </c>
      <c r="AW2157" s="125">
        <v>8125</v>
      </c>
      <c r="AX2157" s="126">
        <v>8125</v>
      </c>
    </row>
    <row r="2158" spans="1:50">
      <c r="A2158" s="212"/>
      <c r="B2158" s="215"/>
      <c r="C2158" s="206"/>
      <c r="D2158" s="52" t="s">
        <v>25</v>
      </c>
      <c r="E2158" s="86" t="str">
        <f>A2131&amp;"/"&amp;B2157&amp;"/"&amp;C2157&amp;"/"&amp;D2158</f>
        <v>Lignite fired power plants/Steam turbine/Electricity only/M</v>
      </c>
      <c r="F2158" s="61" t="str">
        <f>A2131</f>
        <v>Lignite fired power plants</v>
      </c>
      <c r="G2158" s="61" t="str">
        <f>B2157</f>
        <v>Steam turbine</v>
      </c>
      <c r="H2158" s="61" t="str">
        <f>C2157</f>
        <v>Electricity only</v>
      </c>
      <c r="I2158" s="84" t="str">
        <f t="shared" si="98"/>
        <v>M</v>
      </c>
      <c r="J2158" s="121">
        <v>7449.8374113000482</v>
      </c>
      <c r="K2158" s="121">
        <v>7449.8374113000482</v>
      </c>
      <c r="L2158" s="121">
        <v>7449.8374113000482</v>
      </c>
      <c r="M2158" s="121">
        <v>7449.8374113000482</v>
      </c>
      <c r="N2158" s="121">
        <v>7449.8374113000482</v>
      </c>
      <c r="O2158" s="121">
        <v>7449.8374113000482</v>
      </c>
      <c r="P2158" s="121">
        <v>7449.8374113000482</v>
      </c>
      <c r="Q2158" s="121">
        <v>7449.8374113000482</v>
      </c>
      <c r="R2158" s="121">
        <v>7449.8374113000482</v>
      </c>
      <c r="S2158" s="121">
        <v>7449.8374113000482</v>
      </c>
      <c r="T2158" s="121">
        <v>7449.8374113000482</v>
      </c>
      <c r="U2158" s="121">
        <v>7449.8374113000482</v>
      </c>
      <c r="V2158" s="121">
        <v>7449.8374113000482</v>
      </c>
      <c r="W2158" s="121">
        <v>7449.8374113000482</v>
      </c>
      <c r="X2158" s="121">
        <v>7449.8374113000482</v>
      </c>
      <c r="Y2158" s="121">
        <v>7449.8374113000482</v>
      </c>
      <c r="Z2158" s="121">
        <v>7449.8374113000482</v>
      </c>
      <c r="AA2158" s="121">
        <v>7449.8374113000482</v>
      </c>
      <c r="AB2158" s="121">
        <v>7449.8374113000482</v>
      </c>
      <c r="AC2158" s="121">
        <v>7449.8374113000482</v>
      </c>
      <c r="AD2158" s="121">
        <v>7449.8374113000482</v>
      </c>
      <c r="AE2158" s="121">
        <v>7449.8374113000482</v>
      </c>
      <c r="AF2158" s="121">
        <v>7449.8374113000482</v>
      </c>
      <c r="AG2158" s="121">
        <v>7449.8374113000482</v>
      </c>
      <c r="AH2158" s="121">
        <v>7449.8374113000482</v>
      </c>
      <c r="AI2158" s="121">
        <v>7449.8374113000482</v>
      </c>
      <c r="AJ2158" s="121">
        <v>7449.8374113000482</v>
      </c>
      <c r="AK2158" s="121">
        <v>7449.8374113000482</v>
      </c>
      <c r="AL2158" s="121">
        <v>7449.8374113000482</v>
      </c>
      <c r="AM2158" s="121">
        <v>7449.8374113000482</v>
      </c>
      <c r="AN2158" s="121">
        <v>7449.8374113000482</v>
      </c>
      <c r="AO2158" s="121">
        <v>7449.8374113000482</v>
      </c>
      <c r="AP2158" s="121">
        <v>7449.8374113000482</v>
      </c>
      <c r="AQ2158" s="121">
        <v>7449.8374113000482</v>
      </c>
      <c r="AR2158" s="121">
        <v>7449.8374113000482</v>
      </c>
      <c r="AS2158" s="121">
        <v>7449.8374113000482</v>
      </c>
      <c r="AT2158" s="121">
        <v>7449.8374113000482</v>
      </c>
      <c r="AU2158" s="121">
        <v>7449.8374113000482</v>
      </c>
      <c r="AV2158" s="121">
        <v>7449.8374113000482</v>
      </c>
      <c r="AW2158" s="121">
        <v>7449.8374113000482</v>
      </c>
      <c r="AX2158" s="122">
        <v>7449.8374113000482</v>
      </c>
    </row>
    <row r="2159" spans="1:50">
      <c r="A2159" s="212"/>
      <c r="B2159" s="215"/>
      <c r="C2159" s="206"/>
      <c r="D2159" s="52" t="s">
        <v>38</v>
      </c>
      <c r="E2159" s="86" t="str">
        <f>A2131&amp;"/"&amp;B2157&amp;"/"&amp;C2157&amp;"/"&amp;D2159</f>
        <v>Lignite fired power plants/Steam turbine/Electricity only/S</v>
      </c>
      <c r="F2159" s="61" t="str">
        <f>A2131</f>
        <v>Lignite fired power plants</v>
      </c>
      <c r="G2159" s="61" t="str">
        <f>B2157</f>
        <v>Steam turbine</v>
      </c>
      <c r="H2159" s="61" t="str">
        <f>C2157</f>
        <v>Electricity only</v>
      </c>
      <c r="I2159" s="84" t="str">
        <f t="shared" si="98"/>
        <v>S</v>
      </c>
      <c r="J2159" s="121">
        <v>6680.9839431392202</v>
      </c>
      <c r="K2159" s="121">
        <v>6680.9839431392202</v>
      </c>
      <c r="L2159" s="121">
        <v>6680.9839431392202</v>
      </c>
      <c r="M2159" s="121">
        <v>6680.9839431392202</v>
      </c>
      <c r="N2159" s="121">
        <v>6680.9839431392202</v>
      </c>
      <c r="O2159" s="121">
        <v>6680.9839431392202</v>
      </c>
      <c r="P2159" s="121">
        <v>6680.9839431392202</v>
      </c>
      <c r="Q2159" s="121">
        <v>6680.9839431392202</v>
      </c>
      <c r="R2159" s="121">
        <v>6680.9839431392202</v>
      </c>
      <c r="S2159" s="121">
        <v>6680.9839431392202</v>
      </c>
      <c r="T2159" s="121">
        <v>6680.9839431392202</v>
      </c>
      <c r="U2159" s="121">
        <v>6680.9839431392202</v>
      </c>
      <c r="V2159" s="121">
        <v>6680.9839431392202</v>
      </c>
      <c r="W2159" s="121">
        <v>6680.9839431392202</v>
      </c>
      <c r="X2159" s="121">
        <v>6680.9839431392202</v>
      </c>
      <c r="Y2159" s="121">
        <v>6680.9839431392202</v>
      </c>
      <c r="Z2159" s="121">
        <v>6680.9839431392202</v>
      </c>
      <c r="AA2159" s="121">
        <v>6680.9839431392202</v>
      </c>
      <c r="AB2159" s="121">
        <v>6680.9839431392202</v>
      </c>
      <c r="AC2159" s="121">
        <v>6680.9839431392202</v>
      </c>
      <c r="AD2159" s="121">
        <v>6680.9839431392202</v>
      </c>
      <c r="AE2159" s="121">
        <v>6680.9839431392202</v>
      </c>
      <c r="AF2159" s="121">
        <v>6680.9839431392202</v>
      </c>
      <c r="AG2159" s="121">
        <v>6680.9839431392202</v>
      </c>
      <c r="AH2159" s="121">
        <v>6680.9839431392202</v>
      </c>
      <c r="AI2159" s="121">
        <v>6680.9839431392202</v>
      </c>
      <c r="AJ2159" s="121">
        <v>6680.9839431392202</v>
      </c>
      <c r="AK2159" s="121">
        <v>6680.9839431392202</v>
      </c>
      <c r="AL2159" s="121">
        <v>6680.9839431392202</v>
      </c>
      <c r="AM2159" s="121">
        <v>6680.9839431392202</v>
      </c>
      <c r="AN2159" s="121">
        <v>6680.9839431392202</v>
      </c>
      <c r="AO2159" s="121">
        <v>6680.9839431392202</v>
      </c>
      <c r="AP2159" s="121">
        <v>6680.9839431392202</v>
      </c>
      <c r="AQ2159" s="121">
        <v>6680.9839431392202</v>
      </c>
      <c r="AR2159" s="121">
        <v>6680.9839431392202</v>
      </c>
      <c r="AS2159" s="121">
        <v>6680.9839431392202</v>
      </c>
      <c r="AT2159" s="121">
        <v>6680.9839431392202</v>
      </c>
      <c r="AU2159" s="121">
        <v>6680.9839431392202</v>
      </c>
      <c r="AV2159" s="121">
        <v>6680.9839431392202</v>
      </c>
      <c r="AW2159" s="121">
        <v>6680.9839431392202</v>
      </c>
      <c r="AX2159" s="122">
        <v>6680.9839431392202</v>
      </c>
    </row>
    <row r="2160" spans="1:50">
      <c r="A2160" s="212"/>
      <c r="B2160" s="215"/>
      <c r="C2160" s="216"/>
      <c r="D2160" s="52" t="s">
        <v>47</v>
      </c>
      <c r="E2160" s="86" t="str">
        <f>A2131&amp;"/"&amp;B2157&amp;"/"&amp;C2157&amp;"/"&amp;D2160</f>
        <v>Lignite fired power plants/Steam turbine/Electricity only/XS</v>
      </c>
      <c r="F2160" s="61" t="str">
        <f>A2131</f>
        <v>Lignite fired power plants</v>
      </c>
      <c r="G2160" s="61" t="str">
        <f>B2157</f>
        <v>Steam turbine</v>
      </c>
      <c r="H2160" s="61" t="str">
        <f>C2157</f>
        <v>Electricity only</v>
      </c>
      <c r="I2160" s="84" t="str">
        <f t="shared" si="98"/>
        <v>XS</v>
      </c>
      <c r="J2160" s="121">
        <v>6291.3075328950035</v>
      </c>
      <c r="K2160" s="121">
        <v>6291.3075328950035</v>
      </c>
      <c r="L2160" s="121">
        <v>6291.3075328950035</v>
      </c>
      <c r="M2160" s="121">
        <v>6291.3075328950035</v>
      </c>
      <c r="N2160" s="121">
        <v>6291.3075328950035</v>
      </c>
      <c r="O2160" s="121">
        <v>6291.3075328950035</v>
      </c>
      <c r="P2160" s="121">
        <v>6291.3075328950035</v>
      </c>
      <c r="Q2160" s="121">
        <v>6291.3075328950035</v>
      </c>
      <c r="R2160" s="121">
        <v>6291.3075328950035</v>
      </c>
      <c r="S2160" s="121">
        <v>6291.3075328950035</v>
      </c>
      <c r="T2160" s="121">
        <v>6291.3075328950035</v>
      </c>
      <c r="U2160" s="121">
        <v>6291.3075328950035</v>
      </c>
      <c r="V2160" s="121">
        <v>6291.3075328950035</v>
      </c>
      <c r="W2160" s="121">
        <v>6291.3075328950035</v>
      </c>
      <c r="X2160" s="121">
        <v>6291.3075328950035</v>
      </c>
      <c r="Y2160" s="121">
        <v>6291.3075328950035</v>
      </c>
      <c r="Z2160" s="121">
        <v>6291.3075328950035</v>
      </c>
      <c r="AA2160" s="121">
        <v>6291.3075328950035</v>
      </c>
      <c r="AB2160" s="121">
        <v>6291.3075328950035</v>
      </c>
      <c r="AC2160" s="121">
        <v>6291.3075328950035</v>
      </c>
      <c r="AD2160" s="121">
        <v>6291.3075328950035</v>
      </c>
      <c r="AE2160" s="121">
        <v>6291.3075328950035</v>
      </c>
      <c r="AF2160" s="121">
        <v>6291.3075328950035</v>
      </c>
      <c r="AG2160" s="121">
        <v>6291.3075328950035</v>
      </c>
      <c r="AH2160" s="121">
        <v>6291.3075328950035</v>
      </c>
      <c r="AI2160" s="121">
        <v>6291.3075328950035</v>
      </c>
      <c r="AJ2160" s="121">
        <v>6291.3075328950035</v>
      </c>
      <c r="AK2160" s="121">
        <v>6291.3075328950035</v>
      </c>
      <c r="AL2160" s="121">
        <v>6291.3075328950035</v>
      </c>
      <c r="AM2160" s="121">
        <v>6291.3075328950035</v>
      </c>
      <c r="AN2160" s="121">
        <v>6291.3075328950035</v>
      </c>
      <c r="AO2160" s="121">
        <v>6291.3075328950035</v>
      </c>
      <c r="AP2160" s="121">
        <v>6291.3075328950035</v>
      </c>
      <c r="AQ2160" s="121">
        <v>6291.3075328950035</v>
      </c>
      <c r="AR2160" s="121">
        <v>6291.3075328950035</v>
      </c>
      <c r="AS2160" s="121">
        <v>6291.3075328950035</v>
      </c>
      <c r="AT2160" s="121">
        <v>6291.3075328950035</v>
      </c>
      <c r="AU2160" s="121">
        <v>6291.3075328950035</v>
      </c>
      <c r="AV2160" s="121">
        <v>6291.3075328950035</v>
      </c>
      <c r="AW2160" s="121">
        <v>6291.3075328950035</v>
      </c>
      <c r="AX2160" s="122">
        <v>6291.3075328950035</v>
      </c>
    </row>
    <row r="2161" spans="1:50">
      <c r="A2161" s="212"/>
      <c r="B2161" s="215"/>
      <c r="C2161" s="217" t="s">
        <v>26</v>
      </c>
      <c r="D2161" s="83" t="s">
        <v>24</v>
      </c>
      <c r="E2161" s="56" t="str">
        <f>A2131&amp;"/"&amp;B2157&amp;"/"&amp;C2161&amp;"/"&amp;D2161</f>
        <v>Lignite fired power plants/Steam turbine/CHP/L</v>
      </c>
      <c r="F2161" s="103" t="str">
        <f>A2131</f>
        <v>Lignite fired power plants</v>
      </c>
      <c r="G2161" s="103" t="str">
        <f>B2157</f>
        <v>Steam turbine</v>
      </c>
      <c r="H2161" s="103" t="str">
        <f>C2161</f>
        <v>CHP</v>
      </c>
      <c r="I2161" s="104" t="str">
        <f t="shared" si="98"/>
        <v>L</v>
      </c>
      <c r="J2161" s="127">
        <v>7732.5</v>
      </c>
      <c r="K2161" s="127">
        <v>7732.5</v>
      </c>
      <c r="L2161" s="127">
        <v>7732.5</v>
      </c>
      <c r="M2161" s="127">
        <v>7732.5</v>
      </c>
      <c r="N2161" s="127">
        <v>7732.5</v>
      </c>
      <c r="O2161" s="127">
        <v>7732.5</v>
      </c>
      <c r="P2161" s="127">
        <v>7732.5</v>
      </c>
      <c r="Q2161" s="127">
        <v>7732.5</v>
      </c>
      <c r="R2161" s="127">
        <v>7732.5</v>
      </c>
      <c r="S2161" s="127">
        <v>7732.5</v>
      </c>
      <c r="T2161" s="127">
        <v>7732.5</v>
      </c>
      <c r="U2161" s="127">
        <v>7732.5</v>
      </c>
      <c r="V2161" s="127">
        <v>7732.5</v>
      </c>
      <c r="W2161" s="127">
        <v>7732.5</v>
      </c>
      <c r="X2161" s="127">
        <v>7732.5</v>
      </c>
      <c r="Y2161" s="127">
        <v>7732.5</v>
      </c>
      <c r="Z2161" s="127">
        <v>7732.5</v>
      </c>
      <c r="AA2161" s="127">
        <v>7732.5</v>
      </c>
      <c r="AB2161" s="127">
        <v>7732.5</v>
      </c>
      <c r="AC2161" s="127">
        <v>7732.5</v>
      </c>
      <c r="AD2161" s="127">
        <v>7732.5</v>
      </c>
      <c r="AE2161" s="127">
        <v>7732.5</v>
      </c>
      <c r="AF2161" s="127">
        <v>7732.5</v>
      </c>
      <c r="AG2161" s="127">
        <v>7732.5</v>
      </c>
      <c r="AH2161" s="127">
        <v>7732.5</v>
      </c>
      <c r="AI2161" s="127">
        <v>7732.5</v>
      </c>
      <c r="AJ2161" s="127">
        <v>7732.5</v>
      </c>
      <c r="AK2161" s="127">
        <v>7732.5</v>
      </c>
      <c r="AL2161" s="127">
        <v>7732.5</v>
      </c>
      <c r="AM2161" s="127">
        <v>7732.5</v>
      </c>
      <c r="AN2161" s="127">
        <v>7732.5</v>
      </c>
      <c r="AO2161" s="127">
        <v>7732.5</v>
      </c>
      <c r="AP2161" s="127">
        <v>7732.5</v>
      </c>
      <c r="AQ2161" s="127">
        <v>7732.5</v>
      </c>
      <c r="AR2161" s="127">
        <v>7732.5</v>
      </c>
      <c r="AS2161" s="127">
        <v>7732.5</v>
      </c>
      <c r="AT2161" s="127">
        <v>7732.5</v>
      </c>
      <c r="AU2161" s="127">
        <v>7732.5</v>
      </c>
      <c r="AV2161" s="127">
        <v>7732.5</v>
      </c>
      <c r="AW2161" s="127">
        <v>7732.5</v>
      </c>
      <c r="AX2161" s="128">
        <v>7732.5</v>
      </c>
    </row>
    <row r="2162" spans="1:50">
      <c r="A2162" s="212"/>
      <c r="B2162" s="215"/>
      <c r="C2162" s="206"/>
      <c r="D2162" s="52" t="s">
        <v>25</v>
      </c>
      <c r="E2162" s="86" t="str">
        <f>A2131&amp;"/"&amp;B2157&amp;"/"&amp;C2161&amp;"/"&amp;D2162</f>
        <v>Lignite fired power plants/Steam turbine/CHP/M</v>
      </c>
      <c r="F2162" s="61" t="str">
        <f>A2131</f>
        <v>Lignite fired power plants</v>
      </c>
      <c r="G2162" s="61" t="str">
        <f>B2157</f>
        <v>Steam turbine</v>
      </c>
      <c r="H2162" s="61" t="str">
        <f>C2161</f>
        <v>CHP</v>
      </c>
      <c r="I2162" s="84" t="str">
        <f t="shared" si="98"/>
        <v>M</v>
      </c>
      <c r="J2162" s="121">
        <v>7106.5217200818588</v>
      </c>
      <c r="K2162" s="121">
        <v>7106.5217200818588</v>
      </c>
      <c r="L2162" s="121">
        <v>7106.5217200818588</v>
      </c>
      <c r="M2162" s="121">
        <v>7106.5217200818588</v>
      </c>
      <c r="N2162" s="121">
        <v>7106.5217200818588</v>
      </c>
      <c r="O2162" s="121">
        <v>7106.5217200818588</v>
      </c>
      <c r="P2162" s="121">
        <v>7106.5217200818588</v>
      </c>
      <c r="Q2162" s="121">
        <v>7106.5217200818588</v>
      </c>
      <c r="R2162" s="121">
        <v>7106.5217200818588</v>
      </c>
      <c r="S2162" s="121">
        <v>7106.5217200818588</v>
      </c>
      <c r="T2162" s="121">
        <v>7106.5217200818588</v>
      </c>
      <c r="U2162" s="121">
        <v>7106.5217200818588</v>
      </c>
      <c r="V2162" s="121">
        <v>7106.5217200818588</v>
      </c>
      <c r="W2162" s="121">
        <v>7106.5217200818588</v>
      </c>
      <c r="X2162" s="121">
        <v>7106.5217200818588</v>
      </c>
      <c r="Y2162" s="121">
        <v>7106.5217200818588</v>
      </c>
      <c r="Z2162" s="121">
        <v>7106.5217200818588</v>
      </c>
      <c r="AA2162" s="121">
        <v>7106.5217200818588</v>
      </c>
      <c r="AB2162" s="121">
        <v>7106.5217200818588</v>
      </c>
      <c r="AC2162" s="121">
        <v>7106.5217200818588</v>
      </c>
      <c r="AD2162" s="121">
        <v>7106.5217200818588</v>
      </c>
      <c r="AE2162" s="121">
        <v>7106.5217200818588</v>
      </c>
      <c r="AF2162" s="121">
        <v>7106.5217200818588</v>
      </c>
      <c r="AG2162" s="121">
        <v>7106.5217200818588</v>
      </c>
      <c r="AH2162" s="121">
        <v>7106.5217200818588</v>
      </c>
      <c r="AI2162" s="121">
        <v>7106.5217200818588</v>
      </c>
      <c r="AJ2162" s="121">
        <v>7106.5217200818588</v>
      </c>
      <c r="AK2162" s="121">
        <v>7106.5217200818588</v>
      </c>
      <c r="AL2162" s="121">
        <v>7106.5217200818588</v>
      </c>
      <c r="AM2162" s="121">
        <v>7106.5217200818588</v>
      </c>
      <c r="AN2162" s="121">
        <v>7106.5217200818588</v>
      </c>
      <c r="AO2162" s="121">
        <v>7106.5217200818588</v>
      </c>
      <c r="AP2162" s="121">
        <v>7106.5217200818588</v>
      </c>
      <c r="AQ2162" s="121">
        <v>7106.5217200818588</v>
      </c>
      <c r="AR2162" s="121">
        <v>7106.5217200818588</v>
      </c>
      <c r="AS2162" s="121">
        <v>7106.5217200818588</v>
      </c>
      <c r="AT2162" s="121">
        <v>7106.5217200818588</v>
      </c>
      <c r="AU2162" s="121">
        <v>7106.5217200818588</v>
      </c>
      <c r="AV2162" s="121">
        <v>7106.5217200818588</v>
      </c>
      <c r="AW2162" s="121">
        <v>7106.5217200818588</v>
      </c>
      <c r="AX2162" s="122">
        <v>7106.5217200818588</v>
      </c>
    </row>
    <row r="2163" spans="1:50">
      <c r="A2163" s="212"/>
      <c r="B2163" s="215"/>
      <c r="C2163" s="206"/>
      <c r="D2163" s="52" t="s">
        <v>38</v>
      </c>
      <c r="E2163" s="86" t="str">
        <f>A2131&amp;"/"&amp;B2157&amp;"/"&amp;C2161&amp;"/"&amp;D2163</f>
        <v>Lignite fired power plants/Steam turbine/CHP/S</v>
      </c>
      <c r="F2163" s="61" t="str">
        <f>A2131</f>
        <v>Lignite fired power plants</v>
      </c>
      <c r="G2163" s="61" t="str">
        <f>B2157</f>
        <v>Steam turbine</v>
      </c>
      <c r="H2163" s="61" t="str">
        <f>C2161</f>
        <v>CHP</v>
      </c>
      <c r="I2163" s="84" t="str">
        <f t="shared" si="98"/>
        <v>S</v>
      </c>
      <c r="J2163" s="121">
        <v>6392.0953384332206</v>
      </c>
      <c r="K2163" s="121">
        <v>6392.0953384332206</v>
      </c>
      <c r="L2163" s="121">
        <v>6392.0953384332206</v>
      </c>
      <c r="M2163" s="121">
        <v>6392.0953384332206</v>
      </c>
      <c r="N2163" s="121">
        <v>6392.0953384332206</v>
      </c>
      <c r="O2163" s="121">
        <v>6392.0953384332206</v>
      </c>
      <c r="P2163" s="121">
        <v>6392.0953384332206</v>
      </c>
      <c r="Q2163" s="121">
        <v>6392.0953384332206</v>
      </c>
      <c r="R2163" s="121">
        <v>6392.0953384332206</v>
      </c>
      <c r="S2163" s="121">
        <v>6392.0953384332206</v>
      </c>
      <c r="T2163" s="121">
        <v>6392.0953384332206</v>
      </c>
      <c r="U2163" s="121">
        <v>6392.0953384332206</v>
      </c>
      <c r="V2163" s="121">
        <v>6392.0953384332206</v>
      </c>
      <c r="W2163" s="121">
        <v>6392.0953384332206</v>
      </c>
      <c r="X2163" s="121">
        <v>6392.0953384332206</v>
      </c>
      <c r="Y2163" s="121">
        <v>6392.0953384332206</v>
      </c>
      <c r="Z2163" s="121">
        <v>6392.0953384332206</v>
      </c>
      <c r="AA2163" s="121">
        <v>6392.0953384332206</v>
      </c>
      <c r="AB2163" s="121">
        <v>6392.0953384332206</v>
      </c>
      <c r="AC2163" s="121">
        <v>6392.0953384332206</v>
      </c>
      <c r="AD2163" s="121">
        <v>6392.0953384332206</v>
      </c>
      <c r="AE2163" s="121">
        <v>6392.0953384332206</v>
      </c>
      <c r="AF2163" s="121">
        <v>6392.0953384332206</v>
      </c>
      <c r="AG2163" s="121">
        <v>6392.0953384332206</v>
      </c>
      <c r="AH2163" s="121">
        <v>6392.0953384332206</v>
      </c>
      <c r="AI2163" s="121">
        <v>6392.0953384332206</v>
      </c>
      <c r="AJ2163" s="121">
        <v>6392.0953384332206</v>
      </c>
      <c r="AK2163" s="121">
        <v>6392.0953384332206</v>
      </c>
      <c r="AL2163" s="121">
        <v>6392.0953384332206</v>
      </c>
      <c r="AM2163" s="121">
        <v>6392.0953384332206</v>
      </c>
      <c r="AN2163" s="121">
        <v>6392.0953384332206</v>
      </c>
      <c r="AO2163" s="121">
        <v>6392.0953384332206</v>
      </c>
      <c r="AP2163" s="121">
        <v>6392.0953384332206</v>
      </c>
      <c r="AQ2163" s="121">
        <v>6392.0953384332206</v>
      </c>
      <c r="AR2163" s="121">
        <v>6392.0953384332206</v>
      </c>
      <c r="AS2163" s="121">
        <v>6392.0953384332206</v>
      </c>
      <c r="AT2163" s="121">
        <v>6392.0953384332206</v>
      </c>
      <c r="AU2163" s="121">
        <v>6392.0953384332206</v>
      </c>
      <c r="AV2163" s="121">
        <v>6392.0953384332206</v>
      </c>
      <c r="AW2163" s="121">
        <v>6392.0953384332206</v>
      </c>
      <c r="AX2163" s="122">
        <v>6392.0953384332206</v>
      </c>
    </row>
    <row r="2164" spans="1:50">
      <c r="A2164" s="212"/>
      <c r="B2164" s="215"/>
      <c r="C2164" s="216"/>
      <c r="D2164" s="106" t="s">
        <v>47</v>
      </c>
      <c r="E2164" s="107" t="str">
        <f>A2131&amp;"/"&amp;B2157&amp;"/"&amp;C2161&amp;"/"&amp;D2164</f>
        <v>Lignite fired power plants/Steam turbine/CHP/XS</v>
      </c>
      <c r="F2164" s="108" t="str">
        <f>A2131</f>
        <v>Lignite fired power plants</v>
      </c>
      <c r="G2164" s="108" t="str">
        <f>B2157</f>
        <v>Steam turbine</v>
      </c>
      <c r="H2164" s="108" t="str">
        <f>C2161</f>
        <v>CHP</v>
      </c>
      <c r="I2164" s="109" t="str">
        <f t="shared" si="98"/>
        <v>XS</v>
      </c>
      <c r="J2164" s="129">
        <v>6029.2589794028099</v>
      </c>
      <c r="K2164" s="129">
        <v>6029.2589794028099</v>
      </c>
      <c r="L2164" s="129">
        <v>6029.2589794028099</v>
      </c>
      <c r="M2164" s="129">
        <v>6029.2589794028099</v>
      </c>
      <c r="N2164" s="129">
        <v>6029.2589794028099</v>
      </c>
      <c r="O2164" s="129">
        <v>6029.2589794028099</v>
      </c>
      <c r="P2164" s="129">
        <v>6029.2589794028099</v>
      </c>
      <c r="Q2164" s="129">
        <v>6029.2589794028099</v>
      </c>
      <c r="R2164" s="129">
        <v>6029.2589794028099</v>
      </c>
      <c r="S2164" s="129">
        <v>6029.2589794028099</v>
      </c>
      <c r="T2164" s="129">
        <v>6029.2589794028099</v>
      </c>
      <c r="U2164" s="129">
        <v>6029.2589794028099</v>
      </c>
      <c r="V2164" s="129">
        <v>6029.2589794028099</v>
      </c>
      <c r="W2164" s="129">
        <v>6029.2589794028099</v>
      </c>
      <c r="X2164" s="129">
        <v>6029.2589794028099</v>
      </c>
      <c r="Y2164" s="129">
        <v>6029.2589794028099</v>
      </c>
      <c r="Z2164" s="129">
        <v>6029.2589794028099</v>
      </c>
      <c r="AA2164" s="129">
        <v>6029.2589794028099</v>
      </c>
      <c r="AB2164" s="129">
        <v>6029.2589794028099</v>
      </c>
      <c r="AC2164" s="129">
        <v>6029.2589794028099</v>
      </c>
      <c r="AD2164" s="129">
        <v>6029.2589794028099</v>
      </c>
      <c r="AE2164" s="129">
        <v>6029.2589794028099</v>
      </c>
      <c r="AF2164" s="129">
        <v>6029.2589794028099</v>
      </c>
      <c r="AG2164" s="129">
        <v>6029.2589794028099</v>
      </c>
      <c r="AH2164" s="129">
        <v>6029.2589794028099</v>
      </c>
      <c r="AI2164" s="129">
        <v>6029.2589794028099</v>
      </c>
      <c r="AJ2164" s="129">
        <v>6029.2589794028099</v>
      </c>
      <c r="AK2164" s="129">
        <v>6029.2589794028099</v>
      </c>
      <c r="AL2164" s="129">
        <v>6029.2589794028099</v>
      </c>
      <c r="AM2164" s="129">
        <v>6029.2589794028099</v>
      </c>
      <c r="AN2164" s="129">
        <v>6029.2589794028099</v>
      </c>
      <c r="AO2164" s="129">
        <v>6029.2589794028099</v>
      </c>
      <c r="AP2164" s="129">
        <v>6029.2589794028099</v>
      </c>
      <c r="AQ2164" s="129">
        <v>6029.2589794028099</v>
      </c>
      <c r="AR2164" s="129">
        <v>6029.2589794028099</v>
      </c>
      <c r="AS2164" s="129">
        <v>6029.2589794028099</v>
      </c>
      <c r="AT2164" s="129">
        <v>6029.2589794028099</v>
      </c>
      <c r="AU2164" s="129">
        <v>6029.2589794028099</v>
      </c>
      <c r="AV2164" s="129">
        <v>6029.2589794028099</v>
      </c>
      <c r="AW2164" s="129">
        <v>6029.2589794028099</v>
      </c>
      <c r="AX2164" s="130">
        <v>6029.2589794028099</v>
      </c>
    </row>
    <row r="2165" spans="1:50">
      <c r="A2165" s="212"/>
      <c r="B2165" s="215"/>
      <c r="C2165" s="217" t="s">
        <v>42</v>
      </c>
      <c r="D2165" s="83" t="s">
        <v>24</v>
      </c>
      <c r="E2165" s="56" t="str">
        <f>A2131&amp;"/"&amp;B2157&amp;"/"&amp;C2165&amp;"/"&amp;D2165</f>
        <v>Lignite fired power plants/Steam turbine/Electricity only with CCS/L</v>
      </c>
      <c r="F2165" s="103" t="str">
        <f>A2131</f>
        <v>Lignite fired power plants</v>
      </c>
      <c r="G2165" s="103" t="str">
        <f>B2157</f>
        <v>Steam turbine</v>
      </c>
      <c r="H2165" s="103" t="str">
        <f>C2165</f>
        <v>Electricity only with CCS</v>
      </c>
      <c r="I2165" s="104" t="str">
        <f t="shared" si="98"/>
        <v>L</v>
      </c>
      <c r="J2165" s="127" t="s">
        <v>99</v>
      </c>
      <c r="K2165" s="127" t="s">
        <v>99</v>
      </c>
      <c r="L2165" s="127" t="s">
        <v>99</v>
      </c>
      <c r="M2165" s="127" t="s">
        <v>99</v>
      </c>
      <c r="N2165" s="127" t="s">
        <v>99</v>
      </c>
      <c r="O2165" s="127" t="s">
        <v>99</v>
      </c>
      <c r="P2165" s="127" t="s">
        <v>99</v>
      </c>
      <c r="Q2165" s="127" t="s">
        <v>99</v>
      </c>
      <c r="R2165" s="127" t="s">
        <v>99</v>
      </c>
      <c r="S2165" s="127" t="s">
        <v>99</v>
      </c>
      <c r="T2165" s="127" t="s">
        <v>99</v>
      </c>
      <c r="U2165" s="127" t="s">
        <v>99</v>
      </c>
      <c r="V2165" s="127" t="s">
        <v>99</v>
      </c>
      <c r="W2165" s="127" t="s">
        <v>99</v>
      </c>
      <c r="X2165" s="127" t="s">
        <v>99</v>
      </c>
      <c r="Y2165" s="127" t="s">
        <v>99</v>
      </c>
      <c r="Z2165" s="127" t="s">
        <v>99</v>
      </c>
      <c r="AA2165" s="127" t="s">
        <v>99</v>
      </c>
      <c r="AB2165" s="127" t="s">
        <v>99</v>
      </c>
      <c r="AC2165" s="127" t="s">
        <v>99</v>
      </c>
      <c r="AD2165" s="127" t="s">
        <v>99</v>
      </c>
      <c r="AE2165" s="127">
        <v>8125</v>
      </c>
      <c r="AF2165" s="127">
        <v>8125</v>
      </c>
      <c r="AG2165" s="127">
        <v>8125</v>
      </c>
      <c r="AH2165" s="127">
        <v>8125</v>
      </c>
      <c r="AI2165" s="127">
        <v>8125</v>
      </c>
      <c r="AJ2165" s="127">
        <v>8125</v>
      </c>
      <c r="AK2165" s="127">
        <v>8125</v>
      </c>
      <c r="AL2165" s="127">
        <v>8125</v>
      </c>
      <c r="AM2165" s="127">
        <v>8125</v>
      </c>
      <c r="AN2165" s="127">
        <v>8125</v>
      </c>
      <c r="AO2165" s="127">
        <v>8125</v>
      </c>
      <c r="AP2165" s="127">
        <v>8125</v>
      </c>
      <c r="AQ2165" s="127">
        <v>8125</v>
      </c>
      <c r="AR2165" s="127">
        <v>8125</v>
      </c>
      <c r="AS2165" s="127">
        <v>8125</v>
      </c>
      <c r="AT2165" s="127">
        <v>8125</v>
      </c>
      <c r="AU2165" s="127">
        <v>8125</v>
      </c>
      <c r="AV2165" s="127">
        <v>8125</v>
      </c>
      <c r="AW2165" s="127">
        <v>8125</v>
      </c>
      <c r="AX2165" s="128">
        <v>8125</v>
      </c>
    </row>
    <row r="2166" spans="1:50">
      <c r="A2166" s="212"/>
      <c r="B2166" s="215"/>
      <c r="C2166" s="216"/>
      <c r="D2166" s="106" t="s">
        <v>25</v>
      </c>
      <c r="E2166" s="107" t="str">
        <f>A2131&amp;"/"&amp;B2157&amp;"/"&amp;C2165&amp;"/"&amp;D2166</f>
        <v>Lignite fired power plants/Steam turbine/Electricity only with CCS/M</v>
      </c>
      <c r="F2166" s="108" t="str">
        <f>A2131</f>
        <v>Lignite fired power plants</v>
      </c>
      <c r="G2166" s="108" t="str">
        <f>B2157</f>
        <v>Steam turbine</v>
      </c>
      <c r="H2166" s="108" t="str">
        <f>C2165</f>
        <v>Electricity only with CCS</v>
      </c>
      <c r="I2166" s="109" t="str">
        <f t="shared" si="98"/>
        <v>M</v>
      </c>
      <c r="J2166" s="129" t="s">
        <v>99</v>
      </c>
      <c r="K2166" s="129" t="s">
        <v>99</v>
      </c>
      <c r="L2166" s="129" t="s">
        <v>99</v>
      </c>
      <c r="M2166" s="129" t="s">
        <v>99</v>
      </c>
      <c r="N2166" s="129" t="s">
        <v>99</v>
      </c>
      <c r="O2166" s="129" t="s">
        <v>99</v>
      </c>
      <c r="P2166" s="129" t="s">
        <v>99</v>
      </c>
      <c r="Q2166" s="129" t="s">
        <v>99</v>
      </c>
      <c r="R2166" s="129" t="s">
        <v>99</v>
      </c>
      <c r="S2166" s="129" t="s">
        <v>99</v>
      </c>
      <c r="T2166" s="129" t="s">
        <v>99</v>
      </c>
      <c r="U2166" s="129" t="s">
        <v>99</v>
      </c>
      <c r="V2166" s="129" t="s">
        <v>99</v>
      </c>
      <c r="W2166" s="129" t="s">
        <v>99</v>
      </c>
      <c r="X2166" s="129" t="s">
        <v>99</v>
      </c>
      <c r="Y2166" s="129" t="s">
        <v>99</v>
      </c>
      <c r="Z2166" s="129" t="s">
        <v>99</v>
      </c>
      <c r="AA2166" s="129" t="s">
        <v>99</v>
      </c>
      <c r="AB2166" s="129" t="s">
        <v>99</v>
      </c>
      <c r="AC2166" s="129" t="s">
        <v>99</v>
      </c>
      <c r="AD2166" s="129" t="s">
        <v>99</v>
      </c>
      <c r="AE2166" s="129">
        <v>7449.8374113000482</v>
      </c>
      <c r="AF2166" s="129">
        <v>7449.8374113000482</v>
      </c>
      <c r="AG2166" s="129">
        <v>7449.8374113000482</v>
      </c>
      <c r="AH2166" s="129">
        <v>7449.8374113000482</v>
      </c>
      <c r="AI2166" s="129">
        <v>7449.8374113000482</v>
      </c>
      <c r="AJ2166" s="129">
        <v>7449.8374113000482</v>
      </c>
      <c r="AK2166" s="129">
        <v>7449.8374113000482</v>
      </c>
      <c r="AL2166" s="129">
        <v>7449.8374113000482</v>
      </c>
      <c r="AM2166" s="129">
        <v>7449.8374113000482</v>
      </c>
      <c r="AN2166" s="129">
        <v>7449.8374113000482</v>
      </c>
      <c r="AO2166" s="129">
        <v>7449.8374113000482</v>
      </c>
      <c r="AP2166" s="129">
        <v>7449.8374113000482</v>
      </c>
      <c r="AQ2166" s="129">
        <v>7449.8374113000482</v>
      </c>
      <c r="AR2166" s="129">
        <v>7449.8374113000482</v>
      </c>
      <c r="AS2166" s="129">
        <v>7449.8374113000482</v>
      </c>
      <c r="AT2166" s="129">
        <v>7449.8374113000482</v>
      </c>
      <c r="AU2166" s="129">
        <v>7449.8374113000482</v>
      </c>
      <c r="AV2166" s="129">
        <v>7449.8374113000482</v>
      </c>
      <c r="AW2166" s="129">
        <v>7449.8374113000482</v>
      </c>
      <c r="AX2166" s="130">
        <v>7449.8374113000482</v>
      </c>
    </row>
    <row r="2167" spans="1:50">
      <c r="A2167" s="212"/>
      <c r="B2167" s="215"/>
      <c r="C2167" s="217" t="s">
        <v>43</v>
      </c>
      <c r="D2167" s="52" t="s">
        <v>24</v>
      </c>
      <c r="E2167" s="86" t="str">
        <f>A2131&amp;"/"&amp;B2157&amp;"/"&amp;C2167&amp;"/"&amp;D2167</f>
        <v>Lignite fired power plants/Steam turbine/CHP with CCS/L</v>
      </c>
      <c r="F2167" s="61" t="str">
        <f>A2131</f>
        <v>Lignite fired power plants</v>
      </c>
      <c r="G2167" s="61" t="str">
        <f>B2157</f>
        <v>Steam turbine</v>
      </c>
      <c r="H2167" s="61" t="str">
        <f>C2167</f>
        <v>CHP with CCS</v>
      </c>
      <c r="I2167" s="84" t="str">
        <f t="shared" si="98"/>
        <v>L</v>
      </c>
      <c r="J2167" s="121" t="s">
        <v>99</v>
      </c>
      <c r="K2167" s="121" t="s">
        <v>99</v>
      </c>
      <c r="L2167" s="121" t="s">
        <v>99</v>
      </c>
      <c r="M2167" s="121" t="s">
        <v>99</v>
      </c>
      <c r="N2167" s="121" t="s">
        <v>99</v>
      </c>
      <c r="O2167" s="121" t="s">
        <v>99</v>
      </c>
      <c r="P2167" s="121" t="s">
        <v>99</v>
      </c>
      <c r="Q2167" s="121" t="s">
        <v>99</v>
      </c>
      <c r="R2167" s="121" t="s">
        <v>99</v>
      </c>
      <c r="S2167" s="121" t="s">
        <v>99</v>
      </c>
      <c r="T2167" s="121" t="s">
        <v>99</v>
      </c>
      <c r="U2167" s="121" t="s">
        <v>99</v>
      </c>
      <c r="V2167" s="121" t="s">
        <v>99</v>
      </c>
      <c r="W2167" s="121" t="s">
        <v>99</v>
      </c>
      <c r="X2167" s="121" t="s">
        <v>99</v>
      </c>
      <c r="Y2167" s="121" t="s">
        <v>99</v>
      </c>
      <c r="Z2167" s="121" t="s">
        <v>99</v>
      </c>
      <c r="AA2167" s="121" t="s">
        <v>99</v>
      </c>
      <c r="AB2167" s="121" t="s">
        <v>99</v>
      </c>
      <c r="AC2167" s="121" t="s">
        <v>99</v>
      </c>
      <c r="AD2167" s="121" t="s">
        <v>99</v>
      </c>
      <c r="AE2167" s="121">
        <v>7732.5</v>
      </c>
      <c r="AF2167" s="121">
        <v>7732.5</v>
      </c>
      <c r="AG2167" s="121">
        <v>7732.5</v>
      </c>
      <c r="AH2167" s="121">
        <v>7732.5</v>
      </c>
      <c r="AI2167" s="121">
        <v>7732.5</v>
      </c>
      <c r="AJ2167" s="121">
        <v>7732.5</v>
      </c>
      <c r="AK2167" s="121">
        <v>7732.5</v>
      </c>
      <c r="AL2167" s="121">
        <v>7732.5</v>
      </c>
      <c r="AM2167" s="121">
        <v>7732.5</v>
      </c>
      <c r="AN2167" s="121">
        <v>7732.5</v>
      </c>
      <c r="AO2167" s="121">
        <v>7732.5</v>
      </c>
      <c r="AP2167" s="121">
        <v>7732.5</v>
      </c>
      <c r="AQ2167" s="121">
        <v>7732.5</v>
      </c>
      <c r="AR2167" s="121">
        <v>7732.5</v>
      </c>
      <c r="AS2167" s="121">
        <v>7732.5</v>
      </c>
      <c r="AT2167" s="121">
        <v>7732.5</v>
      </c>
      <c r="AU2167" s="121">
        <v>7732.5</v>
      </c>
      <c r="AV2167" s="121">
        <v>7732.5</v>
      </c>
      <c r="AW2167" s="121">
        <v>7732.5</v>
      </c>
      <c r="AX2167" s="122">
        <v>7732.5</v>
      </c>
    </row>
    <row r="2168" spans="1:50">
      <c r="A2168" s="213"/>
      <c r="B2168" s="218"/>
      <c r="C2168" s="210"/>
      <c r="D2168" s="93" t="s">
        <v>25</v>
      </c>
      <c r="E2168" s="73" t="str">
        <f>A2131&amp;"/"&amp;B2157&amp;"/"&amp;C2167&amp;"/"&amp;D2168</f>
        <v>Lignite fired power plants/Steam turbine/CHP with CCS/M</v>
      </c>
      <c r="F2168" s="91" t="str">
        <f>A2131</f>
        <v>Lignite fired power plants</v>
      </c>
      <c r="G2168" s="91" t="str">
        <f>B2157</f>
        <v>Steam turbine</v>
      </c>
      <c r="H2168" s="91" t="str">
        <f>C2167</f>
        <v>CHP with CCS</v>
      </c>
      <c r="I2168" s="70" t="str">
        <f t="shared" si="98"/>
        <v>M</v>
      </c>
      <c r="J2168" s="123" t="s">
        <v>99</v>
      </c>
      <c r="K2168" s="123" t="s">
        <v>99</v>
      </c>
      <c r="L2168" s="123" t="s">
        <v>99</v>
      </c>
      <c r="M2168" s="123" t="s">
        <v>99</v>
      </c>
      <c r="N2168" s="123" t="s">
        <v>99</v>
      </c>
      <c r="O2168" s="123" t="s">
        <v>99</v>
      </c>
      <c r="P2168" s="123" t="s">
        <v>99</v>
      </c>
      <c r="Q2168" s="123" t="s">
        <v>99</v>
      </c>
      <c r="R2168" s="123" t="s">
        <v>99</v>
      </c>
      <c r="S2168" s="123" t="s">
        <v>99</v>
      </c>
      <c r="T2168" s="123" t="s">
        <v>99</v>
      </c>
      <c r="U2168" s="123" t="s">
        <v>99</v>
      </c>
      <c r="V2168" s="123" t="s">
        <v>99</v>
      </c>
      <c r="W2168" s="123" t="s">
        <v>99</v>
      </c>
      <c r="X2168" s="123" t="s">
        <v>99</v>
      </c>
      <c r="Y2168" s="123" t="s">
        <v>99</v>
      </c>
      <c r="Z2168" s="123" t="s">
        <v>99</v>
      </c>
      <c r="AA2168" s="123" t="s">
        <v>99</v>
      </c>
      <c r="AB2168" s="123" t="s">
        <v>99</v>
      </c>
      <c r="AC2168" s="123" t="s">
        <v>99</v>
      </c>
      <c r="AD2168" s="123" t="s">
        <v>99</v>
      </c>
      <c r="AE2168" s="123">
        <v>7106.5217200818588</v>
      </c>
      <c r="AF2168" s="123">
        <v>7106.5217200818588</v>
      </c>
      <c r="AG2168" s="123">
        <v>7106.5217200818588</v>
      </c>
      <c r="AH2168" s="123">
        <v>7106.5217200818588</v>
      </c>
      <c r="AI2168" s="123">
        <v>7106.5217200818588</v>
      </c>
      <c r="AJ2168" s="123">
        <v>7106.5217200818588</v>
      </c>
      <c r="AK2168" s="123">
        <v>7106.5217200818588</v>
      </c>
      <c r="AL2168" s="123">
        <v>7106.5217200818588</v>
      </c>
      <c r="AM2168" s="123">
        <v>7106.5217200818588</v>
      </c>
      <c r="AN2168" s="123">
        <v>7106.5217200818588</v>
      </c>
      <c r="AO2168" s="123">
        <v>7106.5217200818588</v>
      </c>
      <c r="AP2168" s="123">
        <v>7106.5217200818588</v>
      </c>
      <c r="AQ2168" s="123">
        <v>7106.5217200818588</v>
      </c>
      <c r="AR2168" s="123">
        <v>7106.5217200818588</v>
      </c>
      <c r="AS2168" s="123">
        <v>7106.5217200818588</v>
      </c>
      <c r="AT2168" s="123">
        <v>7106.5217200818588</v>
      </c>
      <c r="AU2168" s="123">
        <v>7106.5217200818588</v>
      </c>
      <c r="AV2168" s="123">
        <v>7106.5217200818588</v>
      </c>
      <c r="AW2168" s="123">
        <v>7106.5217200818588</v>
      </c>
      <c r="AX2168" s="124">
        <v>7106.5217200818588</v>
      </c>
    </row>
    <row r="2169" spans="1:50">
      <c r="A2169" s="212" t="s">
        <v>49</v>
      </c>
      <c r="B2169" s="214" t="s">
        <v>50</v>
      </c>
      <c r="C2169" s="209" t="s">
        <v>36</v>
      </c>
      <c r="D2169" s="67" t="s">
        <v>24</v>
      </c>
      <c r="E2169" s="87" t="str">
        <f>A2169&amp;"/"&amp;B2169&amp;"/"&amp;C2169&amp;"/"&amp;D2169</f>
        <v>Gas fired power plants (Natural gas, biogas)/Gas turbine combined cycle/Electricity only/L</v>
      </c>
      <c r="F2169" s="55" t="str">
        <f>A2169</f>
        <v>Gas fired power plants (Natural gas, biogas)</v>
      </c>
      <c r="G2169" s="55" t="str">
        <f>B2169</f>
        <v>Gas turbine combined cycle</v>
      </c>
      <c r="H2169" s="55" t="str">
        <f>C2169</f>
        <v>Electricity only</v>
      </c>
      <c r="I2169" s="85" t="str">
        <f t="shared" si="98"/>
        <v>L</v>
      </c>
      <c r="J2169" s="125">
        <v>6250</v>
      </c>
      <c r="K2169" s="125">
        <v>6250</v>
      </c>
      <c r="L2169" s="125">
        <v>6250</v>
      </c>
      <c r="M2169" s="125">
        <v>6250</v>
      </c>
      <c r="N2169" s="125">
        <v>6250</v>
      </c>
      <c r="O2169" s="125">
        <v>6250</v>
      </c>
      <c r="P2169" s="125">
        <v>6250</v>
      </c>
      <c r="Q2169" s="125">
        <v>6250</v>
      </c>
      <c r="R2169" s="125">
        <v>6250</v>
      </c>
      <c r="S2169" s="125">
        <v>6250</v>
      </c>
      <c r="T2169" s="125">
        <v>6250</v>
      </c>
      <c r="U2169" s="125">
        <v>6250</v>
      </c>
      <c r="V2169" s="125">
        <v>6250</v>
      </c>
      <c r="W2169" s="125">
        <v>6250</v>
      </c>
      <c r="X2169" s="125">
        <v>6250</v>
      </c>
      <c r="Y2169" s="125">
        <v>6250</v>
      </c>
      <c r="Z2169" s="125">
        <v>6250</v>
      </c>
      <c r="AA2169" s="125">
        <v>6250</v>
      </c>
      <c r="AB2169" s="125">
        <v>6250</v>
      </c>
      <c r="AC2169" s="125">
        <v>6250</v>
      </c>
      <c r="AD2169" s="125">
        <v>6250</v>
      </c>
      <c r="AE2169" s="125">
        <v>6250</v>
      </c>
      <c r="AF2169" s="125">
        <v>6250</v>
      </c>
      <c r="AG2169" s="125">
        <v>6250</v>
      </c>
      <c r="AH2169" s="125">
        <v>6250</v>
      </c>
      <c r="AI2169" s="125">
        <v>6250</v>
      </c>
      <c r="AJ2169" s="125">
        <v>6250</v>
      </c>
      <c r="AK2169" s="125">
        <v>6250</v>
      </c>
      <c r="AL2169" s="125">
        <v>6250</v>
      </c>
      <c r="AM2169" s="125">
        <v>6250</v>
      </c>
      <c r="AN2169" s="125">
        <v>6250</v>
      </c>
      <c r="AO2169" s="125">
        <v>6250</v>
      </c>
      <c r="AP2169" s="125">
        <v>6250</v>
      </c>
      <c r="AQ2169" s="125">
        <v>6250</v>
      </c>
      <c r="AR2169" s="125">
        <v>6250</v>
      </c>
      <c r="AS2169" s="125">
        <v>6250</v>
      </c>
      <c r="AT2169" s="125">
        <v>6250</v>
      </c>
      <c r="AU2169" s="125">
        <v>6250</v>
      </c>
      <c r="AV2169" s="125">
        <v>6250</v>
      </c>
      <c r="AW2169" s="125">
        <v>6250</v>
      </c>
      <c r="AX2169" s="126">
        <v>6250</v>
      </c>
    </row>
    <row r="2170" spans="1:50">
      <c r="A2170" s="212"/>
      <c r="B2170" s="215"/>
      <c r="C2170" s="206"/>
      <c r="D2170" s="52" t="s">
        <v>25</v>
      </c>
      <c r="E2170" s="86" t="str">
        <f>A2169&amp;"/"&amp;B2169&amp;"/"&amp;C2169&amp;"/"&amp;D2170</f>
        <v>Gas fired power plants (Natural gas, biogas)/Gas turbine combined cycle/Electricity only/M</v>
      </c>
      <c r="F2170" s="61" t="str">
        <f>A2169</f>
        <v>Gas fired power plants (Natural gas, biogas)</v>
      </c>
      <c r="G2170" s="61" t="str">
        <f>B2169</f>
        <v>Gas turbine combined cycle</v>
      </c>
      <c r="H2170" s="61" t="str">
        <f>C2169</f>
        <v>Electricity only</v>
      </c>
      <c r="I2170" s="84" t="str">
        <f t="shared" si="98"/>
        <v>M</v>
      </c>
      <c r="J2170" s="121">
        <v>5752.6303119403419</v>
      </c>
      <c r="K2170" s="121">
        <v>5752.6303119403419</v>
      </c>
      <c r="L2170" s="121">
        <v>5752.6303119403419</v>
      </c>
      <c r="M2170" s="121">
        <v>5752.6303119403419</v>
      </c>
      <c r="N2170" s="121">
        <v>5752.6303119403419</v>
      </c>
      <c r="O2170" s="121">
        <v>5752.6303119403419</v>
      </c>
      <c r="P2170" s="121">
        <v>5752.6303119403419</v>
      </c>
      <c r="Q2170" s="121">
        <v>5752.6303119403419</v>
      </c>
      <c r="R2170" s="121">
        <v>5752.6303119403419</v>
      </c>
      <c r="S2170" s="121">
        <v>5752.6303119403419</v>
      </c>
      <c r="T2170" s="121">
        <v>5752.6303119403419</v>
      </c>
      <c r="U2170" s="121">
        <v>5752.6303119403419</v>
      </c>
      <c r="V2170" s="121">
        <v>5752.6303119403419</v>
      </c>
      <c r="W2170" s="121">
        <v>5752.6303119403419</v>
      </c>
      <c r="X2170" s="121">
        <v>5752.6303119403419</v>
      </c>
      <c r="Y2170" s="121">
        <v>5752.6303119403419</v>
      </c>
      <c r="Z2170" s="121">
        <v>5752.6303119403419</v>
      </c>
      <c r="AA2170" s="121">
        <v>5752.6303119403419</v>
      </c>
      <c r="AB2170" s="121">
        <v>5752.6303119403419</v>
      </c>
      <c r="AC2170" s="121">
        <v>5752.6303119403419</v>
      </c>
      <c r="AD2170" s="121">
        <v>5752.6303119403419</v>
      </c>
      <c r="AE2170" s="121">
        <v>5752.6303119403419</v>
      </c>
      <c r="AF2170" s="121">
        <v>5752.6303119403419</v>
      </c>
      <c r="AG2170" s="121">
        <v>5752.6303119403419</v>
      </c>
      <c r="AH2170" s="121">
        <v>5752.6303119403419</v>
      </c>
      <c r="AI2170" s="121">
        <v>5752.6303119403419</v>
      </c>
      <c r="AJ2170" s="121">
        <v>5752.6303119403419</v>
      </c>
      <c r="AK2170" s="121">
        <v>5752.6303119403419</v>
      </c>
      <c r="AL2170" s="121">
        <v>5752.6303119403419</v>
      </c>
      <c r="AM2170" s="121">
        <v>5752.6303119403419</v>
      </c>
      <c r="AN2170" s="121">
        <v>5752.6303119403419</v>
      </c>
      <c r="AO2170" s="121">
        <v>5752.6303119403419</v>
      </c>
      <c r="AP2170" s="121">
        <v>5752.6303119403419</v>
      </c>
      <c r="AQ2170" s="121">
        <v>5752.6303119403419</v>
      </c>
      <c r="AR2170" s="121">
        <v>5752.6303119403419</v>
      </c>
      <c r="AS2170" s="121">
        <v>5752.6303119403419</v>
      </c>
      <c r="AT2170" s="121">
        <v>5752.6303119403419</v>
      </c>
      <c r="AU2170" s="121">
        <v>5752.6303119403419</v>
      </c>
      <c r="AV2170" s="121">
        <v>5752.6303119403419</v>
      </c>
      <c r="AW2170" s="121">
        <v>5752.6303119403419</v>
      </c>
      <c r="AX2170" s="122">
        <v>5752.6303119403419</v>
      </c>
    </row>
    <row r="2171" spans="1:50">
      <c r="A2171" s="212"/>
      <c r="B2171" s="215"/>
      <c r="C2171" s="206"/>
      <c r="D2171" s="52" t="s">
        <v>38</v>
      </c>
      <c r="E2171" s="86" t="str">
        <f>A2169&amp;"/"&amp;B2169&amp;"/"&amp;C2169&amp;"/"&amp;D2171</f>
        <v>Gas fired power plants (Natural gas, biogas)/Gas turbine combined cycle/Electricity only/S</v>
      </c>
      <c r="F2171" s="61" t="str">
        <f>A2169</f>
        <v>Gas fired power plants (Natural gas, biogas)</v>
      </c>
      <c r="G2171" s="61" t="str">
        <f>B2169</f>
        <v>Gas turbine combined cycle</v>
      </c>
      <c r="H2171" s="61" t="str">
        <f>C2169</f>
        <v>Electricity only</v>
      </c>
      <c r="I2171" s="84" t="str">
        <f t="shared" si="98"/>
        <v>S</v>
      </c>
      <c r="J2171" s="121">
        <v>5184.1418678150621</v>
      </c>
      <c r="K2171" s="121">
        <v>5184.1418678150621</v>
      </c>
      <c r="L2171" s="121">
        <v>5184.1418678150621</v>
      </c>
      <c r="M2171" s="121">
        <v>5184.1418678150621</v>
      </c>
      <c r="N2171" s="121">
        <v>5184.1418678150621</v>
      </c>
      <c r="O2171" s="121">
        <v>5184.1418678150621</v>
      </c>
      <c r="P2171" s="121">
        <v>5184.1418678150621</v>
      </c>
      <c r="Q2171" s="121">
        <v>5184.1418678150621</v>
      </c>
      <c r="R2171" s="121">
        <v>5184.1418678150621</v>
      </c>
      <c r="S2171" s="121">
        <v>5184.1418678150621</v>
      </c>
      <c r="T2171" s="121">
        <v>5184.1418678150621</v>
      </c>
      <c r="U2171" s="121">
        <v>5184.1418678150621</v>
      </c>
      <c r="V2171" s="121">
        <v>5184.1418678150621</v>
      </c>
      <c r="W2171" s="121">
        <v>5184.1418678150621</v>
      </c>
      <c r="X2171" s="121">
        <v>5184.1418678150621</v>
      </c>
      <c r="Y2171" s="121">
        <v>5184.1418678150621</v>
      </c>
      <c r="Z2171" s="121">
        <v>5184.1418678150621</v>
      </c>
      <c r="AA2171" s="121">
        <v>5184.1418678150621</v>
      </c>
      <c r="AB2171" s="121">
        <v>5184.1418678150621</v>
      </c>
      <c r="AC2171" s="121">
        <v>5184.1418678150621</v>
      </c>
      <c r="AD2171" s="121">
        <v>5184.1418678150621</v>
      </c>
      <c r="AE2171" s="121">
        <v>5184.1418678150621</v>
      </c>
      <c r="AF2171" s="121">
        <v>5184.1418678150621</v>
      </c>
      <c r="AG2171" s="121">
        <v>5184.1418678150621</v>
      </c>
      <c r="AH2171" s="121">
        <v>5184.1418678150621</v>
      </c>
      <c r="AI2171" s="121">
        <v>5184.1418678150621</v>
      </c>
      <c r="AJ2171" s="121">
        <v>5184.1418678150621</v>
      </c>
      <c r="AK2171" s="121">
        <v>5184.1418678150621</v>
      </c>
      <c r="AL2171" s="121">
        <v>5184.1418678150621</v>
      </c>
      <c r="AM2171" s="121">
        <v>5184.1418678150621</v>
      </c>
      <c r="AN2171" s="121">
        <v>5184.1418678150621</v>
      </c>
      <c r="AO2171" s="121">
        <v>5184.1418678150621</v>
      </c>
      <c r="AP2171" s="121">
        <v>5184.1418678150621</v>
      </c>
      <c r="AQ2171" s="121">
        <v>5184.1418678150621</v>
      </c>
      <c r="AR2171" s="121">
        <v>5184.1418678150621</v>
      </c>
      <c r="AS2171" s="121">
        <v>5184.1418678150621</v>
      </c>
      <c r="AT2171" s="121">
        <v>5184.1418678150621</v>
      </c>
      <c r="AU2171" s="121">
        <v>5184.1418678150621</v>
      </c>
      <c r="AV2171" s="121">
        <v>5184.1418678150621</v>
      </c>
      <c r="AW2171" s="121">
        <v>5184.1418678150621</v>
      </c>
      <c r="AX2171" s="122">
        <v>5184.1418678150621</v>
      </c>
    </row>
    <row r="2172" spans="1:50">
      <c r="A2172" s="212"/>
      <c r="B2172" s="215"/>
      <c r="C2172" s="216"/>
      <c r="D2172" s="52" t="s">
        <v>47</v>
      </c>
      <c r="E2172" s="86" t="str">
        <f>A2169&amp;"/"&amp;B2169&amp;"/"&amp;C2169&amp;"/"&amp;D2172</f>
        <v>Gas fired power plants (Natural gas, biogas)/Gas turbine combined cycle/Electricity only/XS</v>
      </c>
      <c r="F2172" s="61" t="str">
        <f>A2169</f>
        <v>Gas fired power plants (Natural gas, biogas)</v>
      </c>
      <c r="G2172" s="61" t="str">
        <f>B2169</f>
        <v>Gas turbine combined cycle</v>
      </c>
      <c r="H2172" s="61" t="str">
        <f>C2169</f>
        <v>Electricity only</v>
      </c>
      <c r="I2172" s="84" t="str">
        <f t="shared" si="98"/>
        <v>XS</v>
      </c>
      <c r="J2172" s="121">
        <v>4895.0273051564091</v>
      </c>
      <c r="K2172" s="121">
        <v>4895.0273051564091</v>
      </c>
      <c r="L2172" s="121">
        <v>4895.0273051564091</v>
      </c>
      <c r="M2172" s="121">
        <v>4895.0273051564091</v>
      </c>
      <c r="N2172" s="121">
        <v>4895.0273051564091</v>
      </c>
      <c r="O2172" s="121">
        <v>4895.0273051564091</v>
      </c>
      <c r="P2172" s="121">
        <v>4895.0273051564091</v>
      </c>
      <c r="Q2172" s="121">
        <v>4895.0273051564091</v>
      </c>
      <c r="R2172" s="121">
        <v>4895.0273051564091</v>
      </c>
      <c r="S2172" s="121">
        <v>4895.0273051564091</v>
      </c>
      <c r="T2172" s="121">
        <v>4895.0273051564091</v>
      </c>
      <c r="U2172" s="121">
        <v>4895.0273051564091</v>
      </c>
      <c r="V2172" s="121">
        <v>4895.0273051564091</v>
      </c>
      <c r="W2172" s="121">
        <v>4895.0273051564091</v>
      </c>
      <c r="X2172" s="121">
        <v>4895.0273051564091</v>
      </c>
      <c r="Y2172" s="121">
        <v>4895.0273051564091</v>
      </c>
      <c r="Z2172" s="121">
        <v>4895.0273051564091</v>
      </c>
      <c r="AA2172" s="121">
        <v>4895.0273051564091</v>
      </c>
      <c r="AB2172" s="121">
        <v>4895.0273051564091</v>
      </c>
      <c r="AC2172" s="121">
        <v>4895.0273051564091</v>
      </c>
      <c r="AD2172" s="121">
        <v>4895.0273051564091</v>
      </c>
      <c r="AE2172" s="121">
        <v>4895.0273051564091</v>
      </c>
      <c r="AF2172" s="121">
        <v>4895.0273051564091</v>
      </c>
      <c r="AG2172" s="121">
        <v>4895.0273051564091</v>
      </c>
      <c r="AH2172" s="121">
        <v>4895.0273051564091</v>
      </c>
      <c r="AI2172" s="121">
        <v>4895.0273051564091</v>
      </c>
      <c r="AJ2172" s="121">
        <v>4895.0273051564091</v>
      </c>
      <c r="AK2172" s="121">
        <v>4895.0273051564091</v>
      </c>
      <c r="AL2172" s="121">
        <v>4895.0273051564091</v>
      </c>
      <c r="AM2172" s="121">
        <v>4895.0273051564091</v>
      </c>
      <c r="AN2172" s="121">
        <v>4895.0273051564091</v>
      </c>
      <c r="AO2172" s="121">
        <v>4895.0273051564091</v>
      </c>
      <c r="AP2172" s="121">
        <v>4895.0273051564091</v>
      </c>
      <c r="AQ2172" s="121">
        <v>4895.0273051564091</v>
      </c>
      <c r="AR2172" s="121">
        <v>4895.0273051564091</v>
      </c>
      <c r="AS2172" s="121">
        <v>4895.0273051564091</v>
      </c>
      <c r="AT2172" s="121">
        <v>4895.0273051564091</v>
      </c>
      <c r="AU2172" s="121">
        <v>4895.0273051564091</v>
      </c>
      <c r="AV2172" s="121">
        <v>4895.0273051564091</v>
      </c>
      <c r="AW2172" s="121">
        <v>4895.0273051564091</v>
      </c>
      <c r="AX2172" s="122">
        <v>4895.0273051564091</v>
      </c>
    </row>
    <row r="2173" spans="1:50">
      <c r="A2173" s="212"/>
      <c r="B2173" s="215"/>
      <c r="C2173" s="217" t="s">
        <v>26</v>
      </c>
      <c r="D2173" s="83" t="s">
        <v>24</v>
      </c>
      <c r="E2173" s="56" t="str">
        <f>A2169&amp;"/"&amp;B2169&amp;"/"&amp;C2173&amp;"/"&amp;D2173</f>
        <v>Gas fired power plants (Natural gas, biogas)/Gas turbine combined cycle/CHP/L</v>
      </c>
      <c r="F2173" s="103" t="str">
        <f>A2169</f>
        <v>Gas fired power plants (Natural gas, biogas)</v>
      </c>
      <c r="G2173" s="103" t="str">
        <f>B2169</f>
        <v>Gas turbine combined cycle</v>
      </c>
      <c r="H2173" s="103" t="str">
        <f>C2173</f>
        <v>CHP</v>
      </c>
      <c r="I2173" s="104" t="str">
        <f t="shared" si="98"/>
        <v>L</v>
      </c>
      <c r="J2173" s="127">
        <v>5662.5</v>
      </c>
      <c r="K2173" s="127">
        <v>5662.5</v>
      </c>
      <c r="L2173" s="127">
        <v>5662.5</v>
      </c>
      <c r="M2173" s="127">
        <v>5662.5</v>
      </c>
      <c r="N2173" s="127">
        <v>5662.5</v>
      </c>
      <c r="O2173" s="127">
        <v>5662.5</v>
      </c>
      <c r="P2173" s="127">
        <v>5662.5</v>
      </c>
      <c r="Q2173" s="127">
        <v>5662.5</v>
      </c>
      <c r="R2173" s="127">
        <v>5662.5</v>
      </c>
      <c r="S2173" s="127">
        <v>5662.5</v>
      </c>
      <c r="T2173" s="127">
        <v>5662.5</v>
      </c>
      <c r="U2173" s="127">
        <v>5662.5</v>
      </c>
      <c r="V2173" s="127">
        <v>5662.5</v>
      </c>
      <c r="W2173" s="127">
        <v>5662.5</v>
      </c>
      <c r="X2173" s="127">
        <v>5662.5</v>
      </c>
      <c r="Y2173" s="127">
        <v>5662.5</v>
      </c>
      <c r="Z2173" s="127">
        <v>5662.5</v>
      </c>
      <c r="AA2173" s="127">
        <v>5662.5</v>
      </c>
      <c r="AB2173" s="127">
        <v>5662.5</v>
      </c>
      <c r="AC2173" s="127">
        <v>5662.5</v>
      </c>
      <c r="AD2173" s="127">
        <v>5662.5</v>
      </c>
      <c r="AE2173" s="127">
        <v>5662.5</v>
      </c>
      <c r="AF2173" s="127">
        <v>5662.5</v>
      </c>
      <c r="AG2173" s="127">
        <v>5662.5</v>
      </c>
      <c r="AH2173" s="127">
        <v>5662.5</v>
      </c>
      <c r="AI2173" s="127">
        <v>5662.5</v>
      </c>
      <c r="AJ2173" s="127">
        <v>5662.5</v>
      </c>
      <c r="AK2173" s="127">
        <v>5662.5</v>
      </c>
      <c r="AL2173" s="127">
        <v>5662.5</v>
      </c>
      <c r="AM2173" s="127">
        <v>5662.5</v>
      </c>
      <c r="AN2173" s="127">
        <v>5662.5</v>
      </c>
      <c r="AO2173" s="127">
        <v>5662.5</v>
      </c>
      <c r="AP2173" s="127">
        <v>5662.5</v>
      </c>
      <c r="AQ2173" s="127">
        <v>5662.5</v>
      </c>
      <c r="AR2173" s="127">
        <v>5662.5</v>
      </c>
      <c r="AS2173" s="127">
        <v>5662.5</v>
      </c>
      <c r="AT2173" s="127">
        <v>5662.5</v>
      </c>
      <c r="AU2173" s="127">
        <v>5662.5</v>
      </c>
      <c r="AV2173" s="127">
        <v>5662.5</v>
      </c>
      <c r="AW2173" s="127">
        <v>5662.5</v>
      </c>
      <c r="AX2173" s="128">
        <v>5662.5</v>
      </c>
    </row>
    <row r="2174" spans="1:50">
      <c r="A2174" s="212"/>
      <c r="B2174" s="215"/>
      <c r="C2174" s="206"/>
      <c r="D2174" s="52" t="s">
        <v>25</v>
      </c>
      <c r="E2174" s="86" t="str">
        <f>A2169&amp;"/"&amp;B2169&amp;"/"&amp;C2173&amp;"/"&amp;D2174</f>
        <v>Gas fired power plants (Natural gas, biogas)/Gas turbine combined cycle/CHP/M</v>
      </c>
      <c r="F2174" s="61" t="str">
        <f>A2169</f>
        <v>Gas fired power plants (Natural gas, biogas)</v>
      </c>
      <c r="G2174" s="61" t="str">
        <f>B2169</f>
        <v>Gas turbine combined cycle</v>
      </c>
      <c r="H2174" s="61" t="str">
        <f>C2173</f>
        <v>CHP</v>
      </c>
      <c r="I2174" s="84" t="str">
        <f t="shared" si="98"/>
        <v>M</v>
      </c>
      <c r="J2174" s="121">
        <v>5224.4591400758027</v>
      </c>
      <c r="K2174" s="121">
        <v>5224.4591400758027</v>
      </c>
      <c r="L2174" s="121">
        <v>5224.4591400758027</v>
      </c>
      <c r="M2174" s="121">
        <v>5224.4591400758027</v>
      </c>
      <c r="N2174" s="121">
        <v>5224.4591400758027</v>
      </c>
      <c r="O2174" s="121">
        <v>5224.4591400758027</v>
      </c>
      <c r="P2174" s="121">
        <v>5224.4591400758027</v>
      </c>
      <c r="Q2174" s="121">
        <v>5224.4591400758027</v>
      </c>
      <c r="R2174" s="121">
        <v>5224.4591400758027</v>
      </c>
      <c r="S2174" s="121">
        <v>5224.4591400758027</v>
      </c>
      <c r="T2174" s="121">
        <v>5224.4591400758027</v>
      </c>
      <c r="U2174" s="121">
        <v>5224.4591400758027</v>
      </c>
      <c r="V2174" s="121">
        <v>5224.4591400758027</v>
      </c>
      <c r="W2174" s="121">
        <v>5224.4591400758027</v>
      </c>
      <c r="X2174" s="121">
        <v>5224.4591400758027</v>
      </c>
      <c r="Y2174" s="121">
        <v>5224.4591400758027</v>
      </c>
      <c r="Z2174" s="121">
        <v>5224.4591400758027</v>
      </c>
      <c r="AA2174" s="121">
        <v>5224.4591400758027</v>
      </c>
      <c r="AB2174" s="121">
        <v>5224.4591400758027</v>
      </c>
      <c r="AC2174" s="121">
        <v>5224.4591400758027</v>
      </c>
      <c r="AD2174" s="121">
        <v>5224.4591400758027</v>
      </c>
      <c r="AE2174" s="121">
        <v>5224.4591400758027</v>
      </c>
      <c r="AF2174" s="121">
        <v>5224.4591400758027</v>
      </c>
      <c r="AG2174" s="121">
        <v>5224.4591400758027</v>
      </c>
      <c r="AH2174" s="121">
        <v>5224.4591400758027</v>
      </c>
      <c r="AI2174" s="121">
        <v>5224.4591400758027</v>
      </c>
      <c r="AJ2174" s="121">
        <v>5224.4591400758027</v>
      </c>
      <c r="AK2174" s="121">
        <v>5224.4591400758027</v>
      </c>
      <c r="AL2174" s="121">
        <v>5224.4591400758027</v>
      </c>
      <c r="AM2174" s="121">
        <v>5224.4591400758027</v>
      </c>
      <c r="AN2174" s="121">
        <v>5224.4591400758027</v>
      </c>
      <c r="AO2174" s="121">
        <v>5224.4591400758027</v>
      </c>
      <c r="AP2174" s="121">
        <v>5224.4591400758027</v>
      </c>
      <c r="AQ2174" s="121">
        <v>5224.4591400758027</v>
      </c>
      <c r="AR2174" s="121">
        <v>5224.4591400758027</v>
      </c>
      <c r="AS2174" s="121">
        <v>5224.4591400758027</v>
      </c>
      <c r="AT2174" s="121">
        <v>5224.4591400758027</v>
      </c>
      <c r="AU2174" s="121">
        <v>5224.4591400758027</v>
      </c>
      <c r="AV2174" s="121">
        <v>5224.4591400758027</v>
      </c>
      <c r="AW2174" s="121">
        <v>5224.4591400758027</v>
      </c>
      <c r="AX2174" s="122">
        <v>5224.4591400758027</v>
      </c>
    </row>
    <row r="2175" spans="1:50">
      <c r="A2175" s="212"/>
      <c r="B2175" s="215"/>
      <c r="C2175" s="206"/>
      <c r="D2175" s="52" t="s">
        <v>38</v>
      </c>
      <c r="E2175" s="86" t="str">
        <f>A2169&amp;"/"&amp;B2169&amp;"/"&amp;C2173&amp;"/"&amp;D2175</f>
        <v>Gas fired power plants (Natural gas, biogas)/Gas turbine combined cycle/CHP/S</v>
      </c>
      <c r="F2175" s="61" t="str">
        <f>A2169</f>
        <v>Gas fired power plants (Natural gas, biogas)</v>
      </c>
      <c r="G2175" s="61" t="str">
        <f>B2169</f>
        <v>Gas turbine combined cycle</v>
      </c>
      <c r="H2175" s="61" t="str">
        <f>C2173</f>
        <v>CHP</v>
      </c>
      <c r="I2175" s="84" t="str">
        <f t="shared" si="98"/>
        <v>S</v>
      </c>
      <c r="J2175" s="121">
        <v>4722.5287456494043</v>
      </c>
      <c r="K2175" s="121">
        <v>4722.5287456494043</v>
      </c>
      <c r="L2175" s="121">
        <v>4722.5287456494043</v>
      </c>
      <c r="M2175" s="121">
        <v>4722.5287456494043</v>
      </c>
      <c r="N2175" s="121">
        <v>4722.5287456494043</v>
      </c>
      <c r="O2175" s="121">
        <v>4722.5287456494043</v>
      </c>
      <c r="P2175" s="121">
        <v>4722.5287456494043</v>
      </c>
      <c r="Q2175" s="121">
        <v>4722.5287456494043</v>
      </c>
      <c r="R2175" s="121">
        <v>4722.5287456494043</v>
      </c>
      <c r="S2175" s="121">
        <v>4722.5287456494043</v>
      </c>
      <c r="T2175" s="121">
        <v>4722.5287456494043</v>
      </c>
      <c r="U2175" s="121">
        <v>4722.5287456494043</v>
      </c>
      <c r="V2175" s="121">
        <v>4722.5287456494043</v>
      </c>
      <c r="W2175" s="121">
        <v>4722.5287456494043</v>
      </c>
      <c r="X2175" s="121">
        <v>4722.5287456494043</v>
      </c>
      <c r="Y2175" s="121">
        <v>4722.5287456494043</v>
      </c>
      <c r="Z2175" s="121">
        <v>4722.5287456494043</v>
      </c>
      <c r="AA2175" s="121">
        <v>4722.5287456494043</v>
      </c>
      <c r="AB2175" s="121">
        <v>4722.5287456494043</v>
      </c>
      <c r="AC2175" s="121">
        <v>4722.5287456494043</v>
      </c>
      <c r="AD2175" s="121">
        <v>4722.5287456494043</v>
      </c>
      <c r="AE2175" s="121">
        <v>4722.5287456494043</v>
      </c>
      <c r="AF2175" s="121">
        <v>4722.5287456494043</v>
      </c>
      <c r="AG2175" s="121">
        <v>4722.5287456494043</v>
      </c>
      <c r="AH2175" s="121">
        <v>4722.5287456494043</v>
      </c>
      <c r="AI2175" s="121">
        <v>4722.5287456494043</v>
      </c>
      <c r="AJ2175" s="121">
        <v>4722.5287456494043</v>
      </c>
      <c r="AK2175" s="121">
        <v>4722.5287456494043</v>
      </c>
      <c r="AL2175" s="121">
        <v>4722.5287456494043</v>
      </c>
      <c r="AM2175" s="121">
        <v>4722.5287456494043</v>
      </c>
      <c r="AN2175" s="121">
        <v>4722.5287456494043</v>
      </c>
      <c r="AO2175" s="121">
        <v>4722.5287456494043</v>
      </c>
      <c r="AP2175" s="121">
        <v>4722.5287456494043</v>
      </c>
      <c r="AQ2175" s="121">
        <v>4722.5287456494043</v>
      </c>
      <c r="AR2175" s="121">
        <v>4722.5287456494043</v>
      </c>
      <c r="AS2175" s="121">
        <v>4722.5287456494043</v>
      </c>
      <c r="AT2175" s="121">
        <v>4722.5287456494043</v>
      </c>
      <c r="AU2175" s="121">
        <v>4722.5287456494043</v>
      </c>
      <c r="AV2175" s="121">
        <v>4722.5287456494043</v>
      </c>
      <c r="AW2175" s="121">
        <v>4722.5287456494043</v>
      </c>
      <c r="AX2175" s="122">
        <v>4722.5287456494043</v>
      </c>
    </row>
    <row r="2176" spans="1:50">
      <c r="A2176" s="212"/>
      <c r="B2176" s="215"/>
      <c r="C2176" s="216"/>
      <c r="D2176" s="106" t="s">
        <v>47</v>
      </c>
      <c r="E2176" s="107" t="str">
        <f>A2169&amp;"/"&amp;B2169&amp;"/"&amp;C2173&amp;"/"&amp;D2176</f>
        <v>Gas fired power plants (Natural gas, biogas)/Gas turbine combined cycle/CHP/XS</v>
      </c>
      <c r="F2176" s="108" t="str">
        <f>A2169</f>
        <v>Gas fired power plants (Natural gas, biogas)</v>
      </c>
      <c r="G2176" s="108" t="str">
        <f>B2169</f>
        <v>Gas turbine combined cycle</v>
      </c>
      <c r="H2176" s="108" t="str">
        <f>C2173</f>
        <v>CHP</v>
      </c>
      <c r="I2176" s="109" t="str">
        <f t="shared" si="98"/>
        <v>XS</v>
      </c>
      <c r="J2176" s="129">
        <v>4466.6750425473701</v>
      </c>
      <c r="K2176" s="129">
        <v>4466.6750425473701</v>
      </c>
      <c r="L2176" s="129">
        <v>4466.6750425473701</v>
      </c>
      <c r="M2176" s="129">
        <v>4466.6750425473701</v>
      </c>
      <c r="N2176" s="129">
        <v>4466.6750425473701</v>
      </c>
      <c r="O2176" s="129">
        <v>4466.6750425473701</v>
      </c>
      <c r="P2176" s="129">
        <v>4466.6750425473701</v>
      </c>
      <c r="Q2176" s="129">
        <v>4466.6750425473701</v>
      </c>
      <c r="R2176" s="129">
        <v>4466.6750425473701</v>
      </c>
      <c r="S2176" s="129">
        <v>4466.6750425473701</v>
      </c>
      <c r="T2176" s="129">
        <v>4466.6750425473701</v>
      </c>
      <c r="U2176" s="129">
        <v>4466.6750425473701</v>
      </c>
      <c r="V2176" s="129">
        <v>4466.6750425473701</v>
      </c>
      <c r="W2176" s="129">
        <v>4466.6750425473701</v>
      </c>
      <c r="X2176" s="129">
        <v>4466.6750425473701</v>
      </c>
      <c r="Y2176" s="129">
        <v>4466.6750425473701</v>
      </c>
      <c r="Z2176" s="129">
        <v>4466.6750425473701</v>
      </c>
      <c r="AA2176" s="129">
        <v>4466.6750425473701</v>
      </c>
      <c r="AB2176" s="129">
        <v>4466.6750425473701</v>
      </c>
      <c r="AC2176" s="129">
        <v>4466.6750425473701</v>
      </c>
      <c r="AD2176" s="129">
        <v>4466.6750425473701</v>
      </c>
      <c r="AE2176" s="129">
        <v>4466.6750425473701</v>
      </c>
      <c r="AF2176" s="129">
        <v>4466.6750425473701</v>
      </c>
      <c r="AG2176" s="129">
        <v>4466.6750425473701</v>
      </c>
      <c r="AH2176" s="129">
        <v>4466.6750425473701</v>
      </c>
      <c r="AI2176" s="129">
        <v>4466.6750425473701</v>
      </c>
      <c r="AJ2176" s="129">
        <v>4466.6750425473701</v>
      </c>
      <c r="AK2176" s="129">
        <v>4466.6750425473701</v>
      </c>
      <c r="AL2176" s="129">
        <v>4466.6750425473701</v>
      </c>
      <c r="AM2176" s="129">
        <v>4466.6750425473701</v>
      </c>
      <c r="AN2176" s="129">
        <v>4466.6750425473701</v>
      </c>
      <c r="AO2176" s="129">
        <v>4466.6750425473701</v>
      </c>
      <c r="AP2176" s="129">
        <v>4466.6750425473701</v>
      </c>
      <c r="AQ2176" s="129">
        <v>4466.6750425473701</v>
      </c>
      <c r="AR2176" s="129">
        <v>4466.6750425473701</v>
      </c>
      <c r="AS2176" s="129">
        <v>4466.6750425473701</v>
      </c>
      <c r="AT2176" s="129">
        <v>4466.6750425473701</v>
      </c>
      <c r="AU2176" s="129">
        <v>4466.6750425473701</v>
      </c>
      <c r="AV2176" s="129">
        <v>4466.6750425473701</v>
      </c>
      <c r="AW2176" s="129">
        <v>4466.6750425473701</v>
      </c>
      <c r="AX2176" s="130">
        <v>4466.6750425473701</v>
      </c>
    </row>
    <row r="2177" spans="1:50">
      <c r="A2177" s="212"/>
      <c r="B2177" s="215"/>
      <c r="C2177" s="217" t="s">
        <v>42</v>
      </c>
      <c r="D2177" s="83" t="s">
        <v>24</v>
      </c>
      <c r="E2177" s="56" t="str">
        <f>A2169&amp;"/"&amp;B2169&amp;"/"&amp;C2177&amp;"/"&amp;D2177</f>
        <v>Gas fired power plants (Natural gas, biogas)/Gas turbine combined cycle/Electricity only with CCS/L</v>
      </c>
      <c r="F2177" s="103" t="str">
        <f>A2169</f>
        <v>Gas fired power plants (Natural gas, biogas)</v>
      </c>
      <c r="G2177" s="103" t="str">
        <f>B2169</f>
        <v>Gas turbine combined cycle</v>
      </c>
      <c r="H2177" s="103" t="str">
        <f>C2177</f>
        <v>Electricity only with CCS</v>
      </c>
      <c r="I2177" s="104" t="str">
        <f t="shared" si="98"/>
        <v>L</v>
      </c>
      <c r="J2177" s="127" t="s">
        <v>99</v>
      </c>
      <c r="K2177" s="127" t="s">
        <v>99</v>
      </c>
      <c r="L2177" s="127" t="s">
        <v>99</v>
      </c>
      <c r="M2177" s="127" t="s">
        <v>99</v>
      </c>
      <c r="N2177" s="127" t="s">
        <v>99</v>
      </c>
      <c r="O2177" s="127" t="s">
        <v>99</v>
      </c>
      <c r="P2177" s="127" t="s">
        <v>99</v>
      </c>
      <c r="Q2177" s="127" t="s">
        <v>99</v>
      </c>
      <c r="R2177" s="127" t="s">
        <v>99</v>
      </c>
      <c r="S2177" s="127" t="s">
        <v>99</v>
      </c>
      <c r="T2177" s="127" t="s">
        <v>99</v>
      </c>
      <c r="U2177" s="127" t="s">
        <v>99</v>
      </c>
      <c r="V2177" s="127" t="s">
        <v>99</v>
      </c>
      <c r="W2177" s="127" t="s">
        <v>99</v>
      </c>
      <c r="X2177" s="127" t="s">
        <v>99</v>
      </c>
      <c r="Y2177" s="127" t="s">
        <v>99</v>
      </c>
      <c r="Z2177" s="127" t="s">
        <v>99</v>
      </c>
      <c r="AA2177" s="127" t="s">
        <v>99</v>
      </c>
      <c r="AB2177" s="127" t="s">
        <v>99</v>
      </c>
      <c r="AC2177" s="127" t="s">
        <v>99</v>
      </c>
      <c r="AD2177" s="127" t="s">
        <v>99</v>
      </c>
      <c r="AE2177" s="127">
        <v>6250</v>
      </c>
      <c r="AF2177" s="127">
        <v>6250</v>
      </c>
      <c r="AG2177" s="127">
        <v>6250</v>
      </c>
      <c r="AH2177" s="127">
        <v>6250</v>
      </c>
      <c r="AI2177" s="127">
        <v>6250</v>
      </c>
      <c r="AJ2177" s="127">
        <v>6250</v>
      </c>
      <c r="AK2177" s="127">
        <v>6250</v>
      </c>
      <c r="AL2177" s="127">
        <v>6250</v>
      </c>
      <c r="AM2177" s="127">
        <v>6250</v>
      </c>
      <c r="AN2177" s="127">
        <v>6250</v>
      </c>
      <c r="AO2177" s="127">
        <v>6250</v>
      </c>
      <c r="AP2177" s="127">
        <v>6250</v>
      </c>
      <c r="AQ2177" s="127">
        <v>6250</v>
      </c>
      <c r="AR2177" s="127">
        <v>6250</v>
      </c>
      <c r="AS2177" s="127">
        <v>6250</v>
      </c>
      <c r="AT2177" s="127">
        <v>6250</v>
      </c>
      <c r="AU2177" s="127">
        <v>6250</v>
      </c>
      <c r="AV2177" s="127">
        <v>6250</v>
      </c>
      <c r="AW2177" s="127">
        <v>6250</v>
      </c>
      <c r="AX2177" s="128">
        <v>6250</v>
      </c>
    </row>
    <row r="2178" spans="1:50">
      <c r="A2178" s="212"/>
      <c r="B2178" s="215"/>
      <c r="C2178" s="216"/>
      <c r="D2178" s="106" t="s">
        <v>25</v>
      </c>
      <c r="E2178" s="107" t="str">
        <f>A2169&amp;"/"&amp;B2169&amp;"/"&amp;C2177&amp;"/"&amp;D2178</f>
        <v>Gas fired power plants (Natural gas, biogas)/Gas turbine combined cycle/Electricity only with CCS/M</v>
      </c>
      <c r="F2178" s="108" t="str">
        <f>A2169</f>
        <v>Gas fired power plants (Natural gas, biogas)</v>
      </c>
      <c r="G2178" s="108" t="str">
        <f>B2169</f>
        <v>Gas turbine combined cycle</v>
      </c>
      <c r="H2178" s="108" t="str">
        <f>C2177</f>
        <v>Electricity only with CCS</v>
      </c>
      <c r="I2178" s="109" t="str">
        <f t="shared" si="98"/>
        <v>M</v>
      </c>
      <c r="J2178" s="129" t="s">
        <v>99</v>
      </c>
      <c r="K2178" s="129" t="s">
        <v>99</v>
      </c>
      <c r="L2178" s="129" t="s">
        <v>99</v>
      </c>
      <c r="M2178" s="129" t="s">
        <v>99</v>
      </c>
      <c r="N2178" s="129" t="s">
        <v>99</v>
      </c>
      <c r="O2178" s="129" t="s">
        <v>99</v>
      </c>
      <c r="P2178" s="129" t="s">
        <v>99</v>
      </c>
      <c r="Q2178" s="129" t="s">
        <v>99</v>
      </c>
      <c r="R2178" s="129" t="s">
        <v>99</v>
      </c>
      <c r="S2178" s="129" t="s">
        <v>99</v>
      </c>
      <c r="T2178" s="129" t="s">
        <v>99</v>
      </c>
      <c r="U2178" s="129" t="s">
        <v>99</v>
      </c>
      <c r="V2178" s="129" t="s">
        <v>99</v>
      </c>
      <c r="W2178" s="129" t="s">
        <v>99</v>
      </c>
      <c r="X2178" s="129" t="s">
        <v>99</v>
      </c>
      <c r="Y2178" s="129" t="s">
        <v>99</v>
      </c>
      <c r="Z2178" s="129" t="s">
        <v>99</v>
      </c>
      <c r="AA2178" s="129" t="s">
        <v>99</v>
      </c>
      <c r="AB2178" s="129" t="s">
        <v>99</v>
      </c>
      <c r="AC2178" s="129" t="s">
        <v>99</v>
      </c>
      <c r="AD2178" s="129" t="s">
        <v>99</v>
      </c>
      <c r="AE2178" s="129">
        <v>5752.6303119403419</v>
      </c>
      <c r="AF2178" s="129">
        <v>5752.6303119403419</v>
      </c>
      <c r="AG2178" s="129">
        <v>5752.6303119403419</v>
      </c>
      <c r="AH2178" s="129">
        <v>5752.6303119403419</v>
      </c>
      <c r="AI2178" s="129">
        <v>5752.6303119403419</v>
      </c>
      <c r="AJ2178" s="129">
        <v>5752.6303119403419</v>
      </c>
      <c r="AK2178" s="129">
        <v>5752.6303119403419</v>
      </c>
      <c r="AL2178" s="129">
        <v>5752.6303119403419</v>
      </c>
      <c r="AM2178" s="129">
        <v>5752.6303119403419</v>
      </c>
      <c r="AN2178" s="129">
        <v>5752.6303119403419</v>
      </c>
      <c r="AO2178" s="129">
        <v>5752.6303119403419</v>
      </c>
      <c r="AP2178" s="129">
        <v>5752.6303119403419</v>
      </c>
      <c r="AQ2178" s="129">
        <v>5752.6303119403419</v>
      </c>
      <c r="AR2178" s="129">
        <v>5752.6303119403419</v>
      </c>
      <c r="AS2178" s="129">
        <v>5752.6303119403419</v>
      </c>
      <c r="AT2178" s="129">
        <v>5752.6303119403419</v>
      </c>
      <c r="AU2178" s="129">
        <v>5752.6303119403419</v>
      </c>
      <c r="AV2178" s="129">
        <v>5752.6303119403419</v>
      </c>
      <c r="AW2178" s="129">
        <v>5752.6303119403419</v>
      </c>
      <c r="AX2178" s="130">
        <v>5752.6303119403419</v>
      </c>
    </row>
    <row r="2179" spans="1:50">
      <c r="A2179" s="212"/>
      <c r="B2179" s="215"/>
      <c r="C2179" s="217" t="s">
        <v>43</v>
      </c>
      <c r="D2179" s="52" t="s">
        <v>24</v>
      </c>
      <c r="E2179" s="86" t="str">
        <f>A2169&amp;"/"&amp;B2169&amp;"/"&amp;C2179&amp;"/"&amp;D2179</f>
        <v>Gas fired power plants (Natural gas, biogas)/Gas turbine combined cycle/CHP with CCS/L</v>
      </c>
      <c r="F2179" s="61" t="str">
        <f>A2169</f>
        <v>Gas fired power plants (Natural gas, biogas)</v>
      </c>
      <c r="G2179" s="61" t="str">
        <f>B2169</f>
        <v>Gas turbine combined cycle</v>
      </c>
      <c r="H2179" s="61" t="str">
        <f>C2179</f>
        <v>CHP with CCS</v>
      </c>
      <c r="I2179" s="84" t="str">
        <f t="shared" si="98"/>
        <v>L</v>
      </c>
      <c r="J2179" s="121" t="s">
        <v>99</v>
      </c>
      <c r="K2179" s="121" t="s">
        <v>99</v>
      </c>
      <c r="L2179" s="121" t="s">
        <v>99</v>
      </c>
      <c r="M2179" s="121" t="s">
        <v>99</v>
      </c>
      <c r="N2179" s="121" t="s">
        <v>99</v>
      </c>
      <c r="O2179" s="121" t="s">
        <v>99</v>
      </c>
      <c r="P2179" s="121" t="s">
        <v>99</v>
      </c>
      <c r="Q2179" s="121" t="s">
        <v>99</v>
      </c>
      <c r="R2179" s="121" t="s">
        <v>99</v>
      </c>
      <c r="S2179" s="121" t="s">
        <v>99</v>
      </c>
      <c r="T2179" s="121" t="s">
        <v>99</v>
      </c>
      <c r="U2179" s="121" t="s">
        <v>99</v>
      </c>
      <c r="V2179" s="121" t="s">
        <v>99</v>
      </c>
      <c r="W2179" s="121" t="s">
        <v>99</v>
      </c>
      <c r="X2179" s="121" t="s">
        <v>99</v>
      </c>
      <c r="Y2179" s="121" t="s">
        <v>99</v>
      </c>
      <c r="Z2179" s="121" t="s">
        <v>99</v>
      </c>
      <c r="AA2179" s="121" t="s">
        <v>99</v>
      </c>
      <c r="AB2179" s="121" t="s">
        <v>99</v>
      </c>
      <c r="AC2179" s="121" t="s">
        <v>99</v>
      </c>
      <c r="AD2179" s="121" t="s">
        <v>99</v>
      </c>
      <c r="AE2179" s="121">
        <v>5662.5</v>
      </c>
      <c r="AF2179" s="121">
        <v>5662.5</v>
      </c>
      <c r="AG2179" s="121">
        <v>5662.5</v>
      </c>
      <c r="AH2179" s="121">
        <v>5662.5</v>
      </c>
      <c r="AI2179" s="121">
        <v>5662.5</v>
      </c>
      <c r="AJ2179" s="121">
        <v>5662.5</v>
      </c>
      <c r="AK2179" s="121">
        <v>5662.5</v>
      </c>
      <c r="AL2179" s="121">
        <v>5662.5</v>
      </c>
      <c r="AM2179" s="121">
        <v>5662.5</v>
      </c>
      <c r="AN2179" s="121">
        <v>5662.5</v>
      </c>
      <c r="AO2179" s="121">
        <v>5662.5</v>
      </c>
      <c r="AP2179" s="121">
        <v>5662.5</v>
      </c>
      <c r="AQ2179" s="121">
        <v>5662.5</v>
      </c>
      <c r="AR2179" s="121">
        <v>5662.5</v>
      </c>
      <c r="AS2179" s="121">
        <v>5662.5</v>
      </c>
      <c r="AT2179" s="121">
        <v>5662.5</v>
      </c>
      <c r="AU2179" s="121">
        <v>5662.5</v>
      </c>
      <c r="AV2179" s="121">
        <v>5662.5</v>
      </c>
      <c r="AW2179" s="121">
        <v>5662.5</v>
      </c>
      <c r="AX2179" s="122">
        <v>5662.5</v>
      </c>
    </row>
    <row r="2180" spans="1:50">
      <c r="A2180" s="212"/>
      <c r="B2180" s="218"/>
      <c r="C2180" s="210"/>
      <c r="D2180" s="93" t="s">
        <v>25</v>
      </c>
      <c r="E2180" s="73" t="str">
        <f>A2169&amp;"/"&amp;B2169&amp;"/"&amp;C2179&amp;"/"&amp;D2180</f>
        <v>Gas fired power plants (Natural gas, biogas)/Gas turbine combined cycle/CHP with CCS/M</v>
      </c>
      <c r="F2180" s="91" t="str">
        <f>A2169</f>
        <v>Gas fired power plants (Natural gas, biogas)</v>
      </c>
      <c r="G2180" s="91" t="str">
        <f>B2169</f>
        <v>Gas turbine combined cycle</v>
      </c>
      <c r="H2180" s="91" t="str">
        <f>C2179</f>
        <v>CHP with CCS</v>
      </c>
      <c r="I2180" s="70" t="str">
        <f t="shared" si="98"/>
        <v>M</v>
      </c>
      <c r="J2180" s="123" t="s">
        <v>99</v>
      </c>
      <c r="K2180" s="123" t="s">
        <v>99</v>
      </c>
      <c r="L2180" s="123" t="s">
        <v>99</v>
      </c>
      <c r="M2180" s="123" t="s">
        <v>99</v>
      </c>
      <c r="N2180" s="123" t="s">
        <v>99</v>
      </c>
      <c r="O2180" s="123" t="s">
        <v>99</v>
      </c>
      <c r="P2180" s="123" t="s">
        <v>99</v>
      </c>
      <c r="Q2180" s="123" t="s">
        <v>99</v>
      </c>
      <c r="R2180" s="123" t="s">
        <v>99</v>
      </c>
      <c r="S2180" s="123" t="s">
        <v>99</v>
      </c>
      <c r="T2180" s="123" t="s">
        <v>99</v>
      </c>
      <c r="U2180" s="123" t="s">
        <v>99</v>
      </c>
      <c r="V2180" s="123" t="s">
        <v>99</v>
      </c>
      <c r="W2180" s="123" t="s">
        <v>99</v>
      </c>
      <c r="X2180" s="123" t="s">
        <v>99</v>
      </c>
      <c r="Y2180" s="123" t="s">
        <v>99</v>
      </c>
      <c r="Z2180" s="123" t="s">
        <v>99</v>
      </c>
      <c r="AA2180" s="123" t="s">
        <v>99</v>
      </c>
      <c r="AB2180" s="123" t="s">
        <v>99</v>
      </c>
      <c r="AC2180" s="123" t="s">
        <v>99</v>
      </c>
      <c r="AD2180" s="123" t="s">
        <v>99</v>
      </c>
      <c r="AE2180" s="123">
        <v>5224.4591400758027</v>
      </c>
      <c r="AF2180" s="123">
        <v>5224.4591400758027</v>
      </c>
      <c r="AG2180" s="123">
        <v>5224.4591400758027</v>
      </c>
      <c r="AH2180" s="123">
        <v>5224.4591400758027</v>
      </c>
      <c r="AI2180" s="123">
        <v>5224.4591400758027</v>
      </c>
      <c r="AJ2180" s="123">
        <v>5224.4591400758027</v>
      </c>
      <c r="AK2180" s="123">
        <v>5224.4591400758027</v>
      </c>
      <c r="AL2180" s="123">
        <v>5224.4591400758027</v>
      </c>
      <c r="AM2180" s="123">
        <v>5224.4591400758027</v>
      </c>
      <c r="AN2180" s="123">
        <v>5224.4591400758027</v>
      </c>
      <c r="AO2180" s="123">
        <v>5224.4591400758027</v>
      </c>
      <c r="AP2180" s="123">
        <v>5224.4591400758027</v>
      </c>
      <c r="AQ2180" s="123">
        <v>5224.4591400758027</v>
      </c>
      <c r="AR2180" s="123">
        <v>5224.4591400758027</v>
      </c>
      <c r="AS2180" s="123">
        <v>5224.4591400758027</v>
      </c>
      <c r="AT2180" s="123">
        <v>5224.4591400758027</v>
      </c>
      <c r="AU2180" s="123">
        <v>5224.4591400758027</v>
      </c>
      <c r="AV2180" s="123">
        <v>5224.4591400758027</v>
      </c>
      <c r="AW2180" s="123">
        <v>5224.4591400758027</v>
      </c>
      <c r="AX2180" s="124">
        <v>5224.4591400758027</v>
      </c>
    </row>
    <row r="2181" spans="1:50">
      <c r="A2181" s="212"/>
      <c r="B2181" s="214" t="s">
        <v>51</v>
      </c>
      <c r="C2181" s="209" t="s">
        <v>36</v>
      </c>
      <c r="D2181" s="67" t="s">
        <v>25</v>
      </c>
      <c r="E2181" s="87" t="str">
        <f>A2169&amp;"/"&amp;B2181&amp;"/"&amp;C2181&amp;"/"&amp;D2181</f>
        <v>Gas fired power plants (Natural gas, biogas)/Gas turbine /Electricity only/M</v>
      </c>
      <c r="F2181" s="55" t="str">
        <f>A2169</f>
        <v>Gas fired power plants (Natural gas, biogas)</v>
      </c>
      <c r="G2181" s="55" t="str">
        <f>B2181</f>
        <v xml:space="preserve">Gas turbine </v>
      </c>
      <c r="H2181" s="55" t="str">
        <f>C2181</f>
        <v>Electricity only</v>
      </c>
      <c r="I2181" s="85" t="str">
        <f t="shared" si="98"/>
        <v>M</v>
      </c>
      <c r="J2181" s="125">
        <v>3500</v>
      </c>
      <c r="K2181" s="125">
        <v>3500</v>
      </c>
      <c r="L2181" s="125">
        <v>3500</v>
      </c>
      <c r="M2181" s="125">
        <v>3500</v>
      </c>
      <c r="N2181" s="125">
        <v>3500</v>
      </c>
      <c r="O2181" s="125">
        <v>3500</v>
      </c>
      <c r="P2181" s="125">
        <v>3500</v>
      </c>
      <c r="Q2181" s="125">
        <v>3500</v>
      </c>
      <c r="R2181" s="125">
        <v>3500</v>
      </c>
      <c r="S2181" s="125">
        <v>3500</v>
      </c>
      <c r="T2181" s="125">
        <v>3500</v>
      </c>
      <c r="U2181" s="125">
        <v>3500</v>
      </c>
      <c r="V2181" s="125">
        <v>3500</v>
      </c>
      <c r="W2181" s="125">
        <v>3500</v>
      </c>
      <c r="X2181" s="125">
        <v>3500</v>
      </c>
      <c r="Y2181" s="125">
        <v>3500</v>
      </c>
      <c r="Z2181" s="125">
        <v>3500</v>
      </c>
      <c r="AA2181" s="125">
        <v>3500</v>
      </c>
      <c r="AB2181" s="125">
        <v>3500</v>
      </c>
      <c r="AC2181" s="125">
        <v>3500</v>
      </c>
      <c r="AD2181" s="125">
        <v>3500</v>
      </c>
      <c r="AE2181" s="125">
        <v>3500</v>
      </c>
      <c r="AF2181" s="125">
        <v>3500</v>
      </c>
      <c r="AG2181" s="125">
        <v>3500</v>
      </c>
      <c r="AH2181" s="125">
        <v>3500</v>
      </c>
      <c r="AI2181" s="125">
        <v>3500</v>
      </c>
      <c r="AJ2181" s="125">
        <v>3500</v>
      </c>
      <c r="AK2181" s="125">
        <v>3500</v>
      </c>
      <c r="AL2181" s="125">
        <v>3500</v>
      </c>
      <c r="AM2181" s="125">
        <v>3500</v>
      </c>
      <c r="AN2181" s="125">
        <v>3500</v>
      </c>
      <c r="AO2181" s="125">
        <v>3500</v>
      </c>
      <c r="AP2181" s="125">
        <v>3500</v>
      </c>
      <c r="AQ2181" s="125">
        <v>3500</v>
      </c>
      <c r="AR2181" s="125">
        <v>3500</v>
      </c>
      <c r="AS2181" s="125">
        <v>3500</v>
      </c>
      <c r="AT2181" s="125">
        <v>3500</v>
      </c>
      <c r="AU2181" s="125">
        <v>3500</v>
      </c>
      <c r="AV2181" s="125">
        <v>3500</v>
      </c>
      <c r="AW2181" s="125">
        <v>3500</v>
      </c>
      <c r="AX2181" s="126">
        <v>3500</v>
      </c>
    </row>
    <row r="2182" spans="1:50">
      <c r="A2182" s="212"/>
      <c r="B2182" s="215"/>
      <c r="C2182" s="206"/>
      <c r="D2182" s="52" t="s">
        <v>38</v>
      </c>
      <c r="E2182" s="86" t="str">
        <f>A2169&amp;"/"&amp;B2181&amp;"/"&amp;C2181&amp;"/"&amp;D2182</f>
        <v>Gas fired power plants (Natural gas, biogas)/Gas turbine /Electricity only/S</v>
      </c>
      <c r="F2182" s="61" t="str">
        <f>A2169</f>
        <v>Gas fired power plants (Natural gas, biogas)</v>
      </c>
      <c r="G2182" s="61" t="str">
        <f>B2181</f>
        <v xml:space="preserve">Gas turbine </v>
      </c>
      <c r="H2182" s="61" t="str">
        <f>C2181</f>
        <v>Electricity only</v>
      </c>
      <c r="I2182" s="84" t="str">
        <f t="shared" si="98"/>
        <v>S</v>
      </c>
      <c r="J2182" s="121">
        <v>2275.7373286208713</v>
      </c>
      <c r="K2182" s="121">
        <v>2275.7373286208713</v>
      </c>
      <c r="L2182" s="121">
        <v>2275.7373286208713</v>
      </c>
      <c r="M2182" s="121">
        <v>2275.7373286208713</v>
      </c>
      <c r="N2182" s="121">
        <v>2275.7373286208713</v>
      </c>
      <c r="O2182" s="121">
        <v>2275.7373286208713</v>
      </c>
      <c r="P2182" s="121">
        <v>2275.7373286208713</v>
      </c>
      <c r="Q2182" s="121">
        <v>2275.7373286208713</v>
      </c>
      <c r="R2182" s="121">
        <v>2275.7373286208713</v>
      </c>
      <c r="S2182" s="121">
        <v>2275.7373286208713</v>
      </c>
      <c r="T2182" s="121">
        <v>2275.7373286208713</v>
      </c>
      <c r="U2182" s="121">
        <v>2275.7373286208713</v>
      </c>
      <c r="V2182" s="121">
        <v>2275.7373286208713</v>
      </c>
      <c r="W2182" s="121">
        <v>2275.7373286208713</v>
      </c>
      <c r="X2182" s="121">
        <v>2275.7373286208713</v>
      </c>
      <c r="Y2182" s="121">
        <v>2275.7373286208713</v>
      </c>
      <c r="Z2182" s="121">
        <v>2275.7373286208713</v>
      </c>
      <c r="AA2182" s="121">
        <v>2275.7373286208713</v>
      </c>
      <c r="AB2182" s="121">
        <v>2275.7373286208713</v>
      </c>
      <c r="AC2182" s="121">
        <v>2275.7373286208713</v>
      </c>
      <c r="AD2182" s="121">
        <v>2275.7373286208713</v>
      </c>
      <c r="AE2182" s="121">
        <v>2275.7373286208713</v>
      </c>
      <c r="AF2182" s="121">
        <v>2275.7373286208713</v>
      </c>
      <c r="AG2182" s="121">
        <v>2275.7373286208713</v>
      </c>
      <c r="AH2182" s="121">
        <v>2275.7373286208713</v>
      </c>
      <c r="AI2182" s="121">
        <v>2275.7373286208713</v>
      </c>
      <c r="AJ2182" s="121">
        <v>2275.7373286208713</v>
      </c>
      <c r="AK2182" s="121">
        <v>2275.7373286208713</v>
      </c>
      <c r="AL2182" s="121">
        <v>2275.7373286208713</v>
      </c>
      <c r="AM2182" s="121">
        <v>2275.7373286208713</v>
      </c>
      <c r="AN2182" s="121">
        <v>2275.7373286208713</v>
      </c>
      <c r="AO2182" s="121">
        <v>2275.7373286208713</v>
      </c>
      <c r="AP2182" s="121">
        <v>2275.7373286208713</v>
      </c>
      <c r="AQ2182" s="121">
        <v>2275.7373286208713</v>
      </c>
      <c r="AR2182" s="121">
        <v>2275.7373286208713</v>
      </c>
      <c r="AS2182" s="121">
        <v>2275.7373286208713</v>
      </c>
      <c r="AT2182" s="121">
        <v>2275.7373286208713</v>
      </c>
      <c r="AU2182" s="121">
        <v>2275.7373286208713</v>
      </c>
      <c r="AV2182" s="121">
        <v>2275.7373286208713</v>
      </c>
      <c r="AW2182" s="121">
        <v>2275.7373286208713</v>
      </c>
      <c r="AX2182" s="122">
        <v>2275.7373286208713</v>
      </c>
    </row>
    <row r="2183" spans="1:50">
      <c r="A2183" s="212"/>
      <c r="B2183" s="215"/>
      <c r="C2183" s="216"/>
      <c r="D2183" s="106" t="s">
        <v>47</v>
      </c>
      <c r="E2183" s="86" t="str">
        <f>A2169&amp;"/"&amp;B2181&amp;"/"&amp;C2181&amp;"/"&amp;D2183</f>
        <v>Gas fired power plants (Natural gas, biogas)/Gas turbine /Electricity only/XS</v>
      </c>
      <c r="F2183" s="61" t="str">
        <f>A2169</f>
        <v>Gas fired power plants (Natural gas, biogas)</v>
      </c>
      <c r="G2183" s="61" t="str">
        <f>B2181</f>
        <v xml:space="preserve">Gas turbine </v>
      </c>
      <c r="H2183" s="61" t="str">
        <f>C2181</f>
        <v>Electricity only</v>
      </c>
      <c r="I2183" s="84" t="str">
        <f t="shared" si="98"/>
        <v>XS</v>
      </c>
      <c r="J2183" s="121">
        <v>835.64226699634219</v>
      </c>
      <c r="K2183" s="121">
        <v>835.64226699634219</v>
      </c>
      <c r="L2183" s="121">
        <v>835.64226699634219</v>
      </c>
      <c r="M2183" s="121">
        <v>835.64226699634219</v>
      </c>
      <c r="N2183" s="121">
        <v>835.64226699634219</v>
      </c>
      <c r="O2183" s="121">
        <v>835.64226699634219</v>
      </c>
      <c r="P2183" s="121">
        <v>835.64226699634219</v>
      </c>
      <c r="Q2183" s="121">
        <v>835.64226699634219</v>
      </c>
      <c r="R2183" s="121">
        <v>835.64226699634219</v>
      </c>
      <c r="S2183" s="121">
        <v>835.64226699634219</v>
      </c>
      <c r="T2183" s="121">
        <v>835.64226699634219</v>
      </c>
      <c r="U2183" s="121">
        <v>835.64226699634219</v>
      </c>
      <c r="V2183" s="121">
        <v>835.64226699634219</v>
      </c>
      <c r="W2183" s="121">
        <v>835.64226699634219</v>
      </c>
      <c r="X2183" s="121">
        <v>835.64226699634219</v>
      </c>
      <c r="Y2183" s="121">
        <v>835.64226699634219</v>
      </c>
      <c r="Z2183" s="121">
        <v>835.64226699634219</v>
      </c>
      <c r="AA2183" s="121">
        <v>835.64226699634219</v>
      </c>
      <c r="AB2183" s="121">
        <v>835.64226699634219</v>
      </c>
      <c r="AC2183" s="121">
        <v>835.64226699634219</v>
      </c>
      <c r="AD2183" s="121">
        <v>835.64226699634219</v>
      </c>
      <c r="AE2183" s="121">
        <v>835.64226699634219</v>
      </c>
      <c r="AF2183" s="121">
        <v>835.64226699634219</v>
      </c>
      <c r="AG2183" s="121">
        <v>835.64226699634219</v>
      </c>
      <c r="AH2183" s="121">
        <v>835.64226699634219</v>
      </c>
      <c r="AI2183" s="121">
        <v>835.64226699634219</v>
      </c>
      <c r="AJ2183" s="121">
        <v>835.64226699634219</v>
      </c>
      <c r="AK2183" s="121">
        <v>835.64226699634219</v>
      </c>
      <c r="AL2183" s="121">
        <v>835.64226699634219</v>
      </c>
      <c r="AM2183" s="121">
        <v>835.64226699634219</v>
      </c>
      <c r="AN2183" s="121">
        <v>835.64226699634219</v>
      </c>
      <c r="AO2183" s="121">
        <v>835.64226699634219</v>
      </c>
      <c r="AP2183" s="121">
        <v>835.64226699634219</v>
      </c>
      <c r="AQ2183" s="121">
        <v>835.64226699634219</v>
      </c>
      <c r="AR2183" s="121">
        <v>835.64226699634219</v>
      </c>
      <c r="AS2183" s="121">
        <v>835.64226699634219</v>
      </c>
      <c r="AT2183" s="121">
        <v>835.64226699634219</v>
      </c>
      <c r="AU2183" s="121">
        <v>835.64226699634219</v>
      </c>
      <c r="AV2183" s="121">
        <v>835.64226699634219</v>
      </c>
      <c r="AW2183" s="121">
        <v>835.64226699634219</v>
      </c>
      <c r="AX2183" s="122">
        <v>835.64226699634219</v>
      </c>
    </row>
    <row r="2184" spans="1:50">
      <c r="A2184" s="212"/>
      <c r="B2184" s="215"/>
      <c r="C2184" s="217" t="s">
        <v>26</v>
      </c>
      <c r="D2184" s="52" t="s">
        <v>25</v>
      </c>
      <c r="E2184" s="56" t="str">
        <f>A2169&amp;"/"&amp;B2181&amp;"/"&amp;C2184&amp;"/"&amp;D2184</f>
        <v>Gas fired power plants (Natural gas, biogas)/Gas turbine /CHP/M</v>
      </c>
      <c r="F2184" s="103" t="str">
        <f>A2169</f>
        <v>Gas fired power plants (Natural gas, biogas)</v>
      </c>
      <c r="G2184" s="103" t="str">
        <f>B2181</f>
        <v xml:space="preserve">Gas turbine </v>
      </c>
      <c r="H2184" s="103" t="str">
        <f>C2184</f>
        <v>CHP</v>
      </c>
      <c r="I2184" s="104" t="str">
        <f t="shared" si="98"/>
        <v>M</v>
      </c>
      <c r="J2184" s="127">
        <v>4575</v>
      </c>
      <c r="K2184" s="127">
        <v>4575</v>
      </c>
      <c r="L2184" s="127">
        <v>4575</v>
      </c>
      <c r="M2184" s="127">
        <v>4575</v>
      </c>
      <c r="N2184" s="127">
        <v>4575</v>
      </c>
      <c r="O2184" s="127">
        <v>4575</v>
      </c>
      <c r="P2184" s="127">
        <v>4575</v>
      </c>
      <c r="Q2184" s="127">
        <v>4575</v>
      </c>
      <c r="R2184" s="127">
        <v>4575</v>
      </c>
      <c r="S2184" s="127">
        <v>4575</v>
      </c>
      <c r="T2184" s="127">
        <v>4575</v>
      </c>
      <c r="U2184" s="127">
        <v>4575</v>
      </c>
      <c r="V2184" s="127">
        <v>4575</v>
      </c>
      <c r="W2184" s="127">
        <v>4575</v>
      </c>
      <c r="X2184" s="127">
        <v>4575</v>
      </c>
      <c r="Y2184" s="127">
        <v>4575</v>
      </c>
      <c r="Z2184" s="127">
        <v>4575</v>
      </c>
      <c r="AA2184" s="127">
        <v>4575</v>
      </c>
      <c r="AB2184" s="127">
        <v>4575</v>
      </c>
      <c r="AC2184" s="127">
        <v>4575</v>
      </c>
      <c r="AD2184" s="127">
        <v>4575</v>
      </c>
      <c r="AE2184" s="127">
        <v>4575</v>
      </c>
      <c r="AF2184" s="127">
        <v>4575</v>
      </c>
      <c r="AG2184" s="127">
        <v>4575</v>
      </c>
      <c r="AH2184" s="127">
        <v>4575</v>
      </c>
      <c r="AI2184" s="127">
        <v>4575</v>
      </c>
      <c r="AJ2184" s="127">
        <v>4575</v>
      </c>
      <c r="AK2184" s="127">
        <v>4575</v>
      </c>
      <c r="AL2184" s="127">
        <v>4575</v>
      </c>
      <c r="AM2184" s="127">
        <v>4575</v>
      </c>
      <c r="AN2184" s="127">
        <v>4575</v>
      </c>
      <c r="AO2184" s="127">
        <v>4575</v>
      </c>
      <c r="AP2184" s="127">
        <v>4575</v>
      </c>
      <c r="AQ2184" s="127">
        <v>4575</v>
      </c>
      <c r="AR2184" s="127">
        <v>4575</v>
      </c>
      <c r="AS2184" s="127">
        <v>4575</v>
      </c>
      <c r="AT2184" s="127">
        <v>4575</v>
      </c>
      <c r="AU2184" s="127">
        <v>4575</v>
      </c>
      <c r="AV2184" s="127">
        <v>4575</v>
      </c>
      <c r="AW2184" s="127">
        <v>4575</v>
      </c>
      <c r="AX2184" s="128">
        <v>4575</v>
      </c>
    </row>
    <row r="2185" spans="1:50">
      <c r="A2185" s="212"/>
      <c r="B2185" s="215"/>
      <c r="C2185" s="206"/>
      <c r="D2185" s="52" t="s">
        <v>38</v>
      </c>
      <c r="E2185" s="86" t="str">
        <f>A2169&amp;"/"&amp;B2181&amp;"/"&amp;C2184&amp;"/"&amp;D2185</f>
        <v>Gas fired power plants (Natural gas, biogas)/Gas turbine /CHP/S</v>
      </c>
      <c r="F2185" s="61" t="str">
        <f>A2169</f>
        <v>Gas fired power plants (Natural gas, biogas)</v>
      </c>
      <c r="G2185" s="61" t="str">
        <f>B2181</f>
        <v xml:space="preserve">Gas turbine </v>
      </c>
      <c r="H2185" s="61" t="str">
        <f>C2184</f>
        <v>CHP</v>
      </c>
      <c r="I2185" s="84" t="str">
        <f t="shared" si="98"/>
        <v>S</v>
      </c>
      <c r="J2185" s="121">
        <v>3966.0380799086142</v>
      </c>
      <c r="K2185" s="121">
        <v>3966.0380799086142</v>
      </c>
      <c r="L2185" s="121">
        <v>3966.0380799086142</v>
      </c>
      <c r="M2185" s="121">
        <v>3966.0380799086142</v>
      </c>
      <c r="N2185" s="121">
        <v>3966.0380799086142</v>
      </c>
      <c r="O2185" s="121">
        <v>3966.0380799086142</v>
      </c>
      <c r="P2185" s="121">
        <v>3966.0380799086142</v>
      </c>
      <c r="Q2185" s="121">
        <v>3966.0380799086142</v>
      </c>
      <c r="R2185" s="121">
        <v>3966.0380799086142</v>
      </c>
      <c r="S2185" s="121">
        <v>3966.0380799086142</v>
      </c>
      <c r="T2185" s="121">
        <v>3966.0380799086142</v>
      </c>
      <c r="U2185" s="121">
        <v>3966.0380799086142</v>
      </c>
      <c r="V2185" s="121">
        <v>3966.0380799086142</v>
      </c>
      <c r="W2185" s="121">
        <v>3966.0380799086142</v>
      </c>
      <c r="X2185" s="121">
        <v>3966.0380799086142</v>
      </c>
      <c r="Y2185" s="121">
        <v>3966.0380799086142</v>
      </c>
      <c r="Z2185" s="121">
        <v>3966.0380799086142</v>
      </c>
      <c r="AA2185" s="121">
        <v>3966.0380799086142</v>
      </c>
      <c r="AB2185" s="121">
        <v>3966.0380799086142</v>
      </c>
      <c r="AC2185" s="121">
        <v>3966.0380799086142</v>
      </c>
      <c r="AD2185" s="121">
        <v>3966.0380799086142</v>
      </c>
      <c r="AE2185" s="121">
        <v>3966.0380799086142</v>
      </c>
      <c r="AF2185" s="121">
        <v>3966.0380799086142</v>
      </c>
      <c r="AG2185" s="121">
        <v>3966.0380799086142</v>
      </c>
      <c r="AH2185" s="121">
        <v>3966.0380799086142</v>
      </c>
      <c r="AI2185" s="121">
        <v>3966.0380799086142</v>
      </c>
      <c r="AJ2185" s="121">
        <v>3966.0380799086142</v>
      </c>
      <c r="AK2185" s="121">
        <v>3966.0380799086142</v>
      </c>
      <c r="AL2185" s="121">
        <v>3966.0380799086142</v>
      </c>
      <c r="AM2185" s="121">
        <v>3966.0380799086142</v>
      </c>
      <c r="AN2185" s="121">
        <v>3966.0380799086142</v>
      </c>
      <c r="AO2185" s="121">
        <v>3966.0380799086142</v>
      </c>
      <c r="AP2185" s="121">
        <v>3966.0380799086142</v>
      </c>
      <c r="AQ2185" s="121">
        <v>3966.0380799086142</v>
      </c>
      <c r="AR2185" s="121">
        <v>3966.0380799086142</v>
      </c>
      <c r="AS2185" s="121">
        <v>3966.0380799086142</v>
      </c>
      <c r="AT2185" s="121">
        <v>3966.0380799086142</v>
      </c>
      <c r="AU2185" s="121">
        <v>3966.0380799086142</v>
      </c>
      <c r="AV2185" s="121">
        <v>3966.0380799086142</v>
      </c>
      <c r="AW2185" s="121">
        <v>3966.0380799086142</v>
      </c>
      <c r="AX2185" s="122">
        <v>3966.0380799086142</v>
      </c>
    </row>
    <row r="2186" spans="1:50">
      <c r="A2186" s="212"/>
      <c r="B2186" s="218"/>
      <c r="C2186" s="210"/>
      <c r="D2186" s="93" t="s">
        <v>47</v>
      </c>
      <c r="E2186" s="73" t="str">
        <f>A2169&amp;"/"&amp;B2181&amp;"/"&amp;C2184&amp;"/"&amp;D2186</f>
        <v>Gas fired power plants (Natural gas, biogas)/Gas turbine /CHP/XS</v>
      </c>
      <c r="F2186" s="91" t="str">
        <f>A2169</f>
        <v>Gas fired power plants (Natural gas, biogas)</v>
      </c>
      <c r="G2186" s="91" t="str">
        <f>B2181</f>
        <v xml:space="preserve">Gas turbine </v>
      </c>
      <c r="H2186" s="91" t="str">
        <f>C2184</f>
        <v>CHP</v>
      </c>
      <c r="I2186" s="70" t="str">
        <f t="shared" si="98"/>
        <v>XS</v>
      </c>
      <c r="J2186" s="123">
        <v>949.1737736557991</v>
      </c>
      <c r="K2186" s="123">
        <v>949.1737736557991</v>
      </c>
      <c r="L2186" s="123">
        <v>949.1737736557991</v>
      </c>
      <c r="M2186" s="123">
        <v>949.1737736557991</v>
      </c>
      <c r="N2186" s="123">
        <v>949.1737736557991</v>
      </c>
      <c r="O2186" s="123">
        <v>949.1737736557991</v>
      </c>
      <c r="P2186" s="123">
        <v>949.1737736557991</v>
      </c>
      <c r="Q2186" s="123">
        <v>949.1737736557991</v>
      </c>
      <c r="R2186" s="123">
        <v>949.1737736557991</v>
      </c>
      <c r="S2186" s="123">
        <v>949.1737736557991</v>
      </c>
      <c r="T2186" s="123">
        <v>949.1737736557991</v>
      </c>
      <c r="U2186" s="123">
        <v>949.1737736557991</v>
      </c>
      <c r="V2186" s="123">
        <v>949.1737736557991</v>
      </c>
      <c r="W2186" s="123">
        <v>949.1737736557991</v>
      </c>
      <c r="X2186" s="123">
        <v>949.1737736557991</v>
      </c>
      <c r="Y2186" s="123">
        <v>949.1737736557991</v>
      </c>
      <c r="Z2186" s="123">
        <v>949.1737736557991</v>
      </c>
      <c r="AA2186" s="123">
        <v>949.1737736557991</v>
      </c>
      <c r="AB2186" s="123">
        <v>949.1737736557991</v>
      </c>
      <c r="AC2186" s="123">
        <v>949.1737736557991</v>
      </c>
      <c r="AD2186" s="123">
        <v>949.1737736557991</v>
      </c>
      <c r="AE2186" s="123">
        <v>949.1737736557991</v>
      </c>
      <c r="AF2186" s="123">
        <v>949.1737736557991</v>
      </c>
      <c r="AG2186" s="123">
        <v>949.1737736557991</v>
      </c>
      <c r="AH2186" s="123">
        <v>949.1737736557991</v>
      </c>
      <c r="AI2186" s="123">
        <v>949.1737736557991</v>
      </c>
      <c r="AJ2186" s="123">
        <v>949.1737736557991</v>
      </c>
      <c r="AK2186" s="123">
        <v>949.1737736557991</v>
      </c>
      <c r="AL2186" s="123">
        <v>949.1737736557991</v>
      </c>
      <c r="AM2186" s="123">
        <v>949.1737736557991</v>
      </c>
      <c r="AN2186" s="123">
        <v>949.1737736557991</v>
      </c>
      <c r="AO2186" s="123">
        <v>949.1737736557991</v>
      </c>
      <c r="AP2186" s="123">
        <v>949.1737736557991</v>
      </c>
      <c r="AQ2186" s="123">
        <v>949.1737736557991</v>
      </c>
      <c r="AR2186" s="123">
        <v>949.1737736557991</v>
      </c>
      <c r="AS2186" s="123">
        <v>949.1737736557991</v>
      </c>
      <c r="AT2186" s="123">
        <v>949.1737736557991</v>
      </c>
      <c r="AU2186" s="123">
        <v>949.1737736557991</v>
      </c>
      <c r="AV2186" s="123">
        <v>949.1737736557991</v>
      </c>
      <c r="AW2186" s="123">
        <v>949.1737736557991</v>
      </c>
      <c r="AX2186" s="124">
        <v>949.1737736557991</v>
      </c>
    </row>
    <row r="2187" spans="1:50">
      <c r="A2187" s="212"/>
      <c r="B2187" s="214" t="s">
        <v>46</v>
      </c>
      <c r="C2187" s="209" t="s">
        <v>36</v>
      </c>
      <c r="D2187" s="67" t="s">
        <v>24</v>
      </c>
      <c r="E2187" s="87" t="str">
        <f>A2169&amp;"/"&amp;B2187&amp;"/"&amp;C2187&amp;"/"&amp;D2187</f>
        <v>Gas fired power plants (Natural gas, biogas)/Steam turbine/Electricity only/L</v>
      </c>
      <c r="F2187" s="55" t="str">
        <f>A2169</f>
        <v>Gas fired power plants (Natural gas, biogas)</v>
      </c>
      <c r="G2187" s="55" t="str">
        <f>B2187</f>
        <v>Steam turbine</v>
      </c>
      <c r="H2187" s="55" t="str">
        <f>C2187</f>
        <v>Electricity only</v>
      </c>
      <c r="I2187" s="85" t="str">
        <f t="shared" si="98"/>
        <v>L</v>
      </c>
      <c r="J2187" s="125">
        <v>6625</v>
      </c>
      <c r="K2187" s="125">
        <v>6625</v>
      </c>
      <c r="L2187" s="125">
        <v>6625</v>
      </c>
      <c r="M2187" s="125">
        <v>6625</v>
      </c>
      <c r="N2187" s="125">
        <v>6625</v>
      </c>
      <c r="O2187" s="125">
        <v>6625</v>
      </c>
      <c r="P2187" s="125">
        <v>6625</v>
      </c>
      <c r="Q2187" s="125">
        <v>6625</v>
      </c>
      <c r="R2187" s="125">
        <v>6625</v>
      </c>
      <c r="S2187" s="125">
        <v>6625</v>
      </c>
      <c r="T2187" s="125">
        <v>6625</v>
      </c>
      <c r="U2187" s="125">
        <v>6625</v>
      </c>
      <c r="V2187" s="125">
        <v>6625</v>
      </c>
      <c r="W2187" s="125">
        <v>6625</v>
      </c>
      <c r="X2187" s="125">
        <v>6625</v>
      </c>
      <c r="Y2187" s="125">
        <v>6625</v>
      </c>
      <c r="Z2187" s="125">
        <v>6625</v>
      </c>
      <c r="AA2187" s="125">
        <v>6625</v>
      </c>
      <c r="AB2187" s="125">
        <v>6625</v>
      </c>
      <c r="AC2187" s="125">
        <v>6625</v>
      </c>
      <c r="AD2187" s="125">
        <v>6625</v>
      </c>
      <c r="AE2187" s="125">
        <v>6625</v>
      </c>
      <c r="AF2187" s="125">
        <v>6625</v>
      </c>
      <c r="AG2187" s="125">
        <v>6625</v>
      </c>
      <c r="AH2187" s="125">
        <v>6625</v>
      </c>
      <c r="AI2187" s="125">
        <v>6625</v>
      </c>
      <c r="AJ2187" s="125">
        <v>6625</v>
      </c>
      <c r="AK2187" s="125">
        <v>6625</v>
      </c>
      <c r="AL2187" s="125">
        <v>6625</v>
      </c>
      <c r="AM2187" s="125">
        <v>6625</v>
      </c>
      <c r="AN2187" s="125">
        <v>6625</v>
      </c>
      <c r="AO2187" s="125">
        <v>6625</v>
      </c>
      <c r="AP2187" s="125">
        <v>6625</v>
      </c>
      <c r="AQ2187" s="125">
        <v>6625</v>
      </c>
      <c r="AR2187" s="125">
        <v>6625</v>
      </c>
      <c r="AS2187" s="125">
        <v>6625</v>
      </c>
      <c r="AT2187" s="125">
        <v>6625</v>
      </c>
      <c r="AU2187" s="125">
        <v>6625</v>
      </c>
      <c r="AV2187" s="125">
        <v>6625</v>
      </c>
      <c r="AW2187" s="125">
        <v>6625</v>
      </c>
      <c r="AX2187" s="126">
        <v>6625</v>
      </c>
    </row>
    <row r="2188" spans="1:50">
      <c r="A2188" s="212"/>
      <c r="B2188" s="215"/>
      <c r="C2188" s="206"/>
      <c r="D2188" s="52" t="s">
        <v>25</v>
      </c>
      <c r="E2188" s="86" t="str">
        <f>A2169&amp;"/"&amp;B2187&amp;"/"&amp;C2187&amp;"/"&amp;D2188</f>
        <v>Gas fired power plants (Natural gas, biogas)/Steam turbine/Electricity only/M</v>
      </c>
      <c r="F2188" s="61" t="str">
        <f>A2169</f>
        <v>Gas fired power plants (Natural gas, biogas)</v>
      </c>
      <c r="G2188" s="61" t="str">
        <f>B2187</f>
        <v>Steam turbine</v>
      </c>
      <c r="H2188" s="61" t="str">
        <f>C2187</f>
        <v>Electricity only</v>
      </c>
      <c r="I2188" s="84" t="str">
        <f t="shared" si="98"/>
        <v>M</v>
      </c>
      <c r="J2188" s="121">
        <v>6090.846789202752</v>
      </c>
      <c r="K2188" s="121">
        <v>6090.846789202752</v>
      </c>
      <c r="L2188" s="121">
        <v>6090.846789202752</v>
      </c>
      <c r="M2188" s="121">
        <v>6090.846789202752</v>
      </c>
      <c r="N2188" s="121">
        <v>6090.846789202752</v>
      </c>
      <c r="O2188" s="121">
        <v>6090.846789202752</v>
      </c>
      <c r="P2188" s="121">
        <v>6090.846789202752</v>
      </c>
      <c r="Q2188" s="121">
        <v>6090.846789202752</v>
      </c>
      <c r="R2188" s="121">
        <v>6090.846789202752</v>
      </c>
      <c r="S2188" s="121">
        <v>6090.846789202752</v>
      </c>
      <c r="T2188" s="121">
        <v>6090.846789202752</v>
      </c>
      <c r="U2188" s="121">
        <v>6090.846789202752</v>
      </c>
      <c r="V2188" s="121">
        <v>6090.846789202752</v>
      </c>
      <c r="W2188" s="121">
        <v>6090.846789202752</v>
      </c>
      <c r="X2188" s="121">
        <v>6090.846789202752</v>
      </c>
      <c r="Y2188" s="121">
        <v>6090.846789202752</v>
      </c>
      <c r="Z2188" s="121">
        <v>6090.846789202752</v>
      </c>
      <c r="AA2188" s="121">
        <v>6090.846789202752</v>
      </c>
      <c r="AB2188" s="121">
        <v>6090.846789202752</v>
      </c>
      <c r="AC2188" s="121">
        <v>6090.846789202752</v>
      </c>
      <c r="AD2188" s="121">
        <v>6090.846789202752</v>
      </c>
      <c r="AE2188" s="121">
        <v>6090.846789202752</v>
      </c>
      <c r="AF2188" s="121">
        <v>6090.846789202752</v>
      </c>
      <c r="AG2188" s="121">
        <v>6090.846789202752</v>
      </c>
      <c r="AH2188" s="121">
        <v>6090.846789202752</v>
      </c>
      <c r="AI2188" s="121">
        <v>6090.846789202752</v>
      </c>
      <c r="AJ2188" s="121">
        <v>6090.846789202752</v>
      </c>
      <c r="AK2188" s="121">
        <v>6090.846789202752</v>
      </c>
      <c r="AL2188" s="121">
        <v>6090.846789202752</v>
      </c>
      <c r="AM2188" s="121">
        <v>6090.846789202752</v>
      </c>
      <c r="AN2188" s="121">
        <v>6090.846789202752</v>
      </c>
      <c r="AO2188" s="121">
        <v>6090.846789202752</v>
      </c>
      <c r="AP2188" s="121">
        <v>6090.846789202752</v>
      </c>
      <c r="AQ2188" s="121">
        <v>6090.846789202752</v>
      </c>
      <c r="AR2188" s="121">
        <v>6090.846789202752</v>
      </c>
      <c r="AS2188" s="121">
        <v>6090.846789202752</v>
      </c>
      <c r="AT2188" s="121">
        <v>6090.846789202752</v>
      </c>
      <c r="AU2188" s="121">
        <v>6090.846789202752</v>
      </c>
      <c r="AV2188" s="121">
        <v>6090.846789202752</v>
      </c>
      <c r="AW2188" s="121">
        <v>6090.846789202752</v>
      </c>
      <c r="AX2188" s="122">
        <v>6090.846789202752</v>
      </c>
    </row>
    <row r="2189" spans="1:50">
      <c r="A2189" s="212"/>
      <c r="B2189" s="215"/>
      <c r="C2189" s="206"/>
      <c r="D2189" s="52" t="s">
        <v>38</v>
      </c>
      <c r="E2189" s="86" t="str">
        <f>A2169&amp;"/"&amp;B2187&amp;"/"&amp;C2187&amp;"/"&amp;D2189</f>
        <v>Gas fired power plants (Natural gas, biogas)/Steam turbine/Electricity only/S</v>
      </c>
      <c r="F2189" s="61" t="str">
        <f>A2169</f>
        <v>Gas fired power plants (Natural gas, biogas)</v>
      </c>
      <c r="G2189" s="61" t="str">
        <f>B2187</f>
        <v>Steam turbine</v>
      </c>
      <c r="H2189" s="61" t="str">
        <f>C2187</f>
        <v>Electricity only</v>
      </c>
      <c r="I2189" s="84" t="str">
        <f t="shared" si="98"/>
        <v>S</v>
      </c>
      <c r="J2189" s="121">
        <v>5481.0074049504501</v>
      </c>
      <c r="K2189" s="121">
        <v>5481.0074049504501</v>
      </c>
      <c r="L2189" s="121">
        <v>5481.0074049504501</v>
      </c>
      <c r="M2189" s="121">
        <v>5481.0074049504501</v>
      </c>
      <c r="N2189" s="121">
        <v>5481.0074049504501</v>
      </c>
      <c r="O2189" s="121">
        <v>5481.0074049504501</v>
      </c>
      <c r="P2189" s="121">
        <v>5481.0074049504501</v>
      </c>
      <c r="Q2189" s="121">
        <v>5481.0074049504501</v>
      </c>
      <c r="R2189" s="121">
        <v>5481.0074049504501</v>
      </c>
      <c r="S2189" s="121">
        <v>5481.0074049504501</v>
      </c>
      <c r="T2189" s="121">
        <v>5481.0074049504501</v>
      </c>
      <c r="U2189" s="121">
        <v>5481.0074049504501</v>
      </c>
      <c r="V2189" s="121">
        <v>5481.0074049504501</v>
      </c>
      <c r="W2189" s="121">
        <v>5481.0074049504501</v>
      </c>
      <c r="X2189" s="121">
        <v>5481.0074049504501</v>
      </c>
      <c r="Y2189" s="121">
        <v>5481.0074049504501</v>
      </c>
      <c r="Z2189" s="121">
        <v>5481.0074049504501</v>
      </c>
      <c r="AA2189" s="121">
        <v>5481.0074049504501</v>
      </c>
      <c r="AB2189" s="121">
        <v>5481.0074049504501</v>
      </c>
      <c r="AC2189" s="121">
        <v>5481.0074049504501</v>
      </c>
      <c r="AD2189" s="121">
        <v>5481.0074049504501</v>
      </c>
      <c r="AE2189" s="121">
        <v>5481.0074049504501</v>
      </c>
      <c r="AF2189" s="121">
        <v>5481.0074049504501</v>
      </c>
      <c r="AG2189" s="121">
        <v>5481.0074049504501</v>
      </c>
      <c r="AH2189" s="121">
        <v>5481.0074049504501</v>
      </c>
      <c r="AI2189" s="121">
        <v>5481.0074049504501</v>
      </c>
      <c r="AJ2189" s="121">
        <v>5481.0074049504501</v>
      </c>
      <c r="AK2189" s="121">
        <v>5481.0074049504501</v>
      </c>
      <c r="AL2189" s="121">
        <v>5481.0074049504501</v>
      </c>
      <c r="AM2189" s="121">
        <v>5481.0074049504501</v>
      </c>
      <c r="AN2189" s="121">
        <v>5481.0074049504501</v>
      </c>
      <c r="AO2189" s="121">
        <v>5481.0074049504501</v>
      </c>
      <c r="AP2189" s="121">
        <v>5481.0074049504501</v>
      </c>
      <c r="AQ2189" s="121">
        <v>5481.0074049504501</v>
      </c>
      <c r="AR2189" s="121">
        <v>5481.0074049504501</v>
      </c>
      <c r="AS2189" s="121">
        <v>5481.0074049504501</v>
      </c>
      <c r="AT2189" s="121">
        <v>5481.0074049504501</v>
      </c>
      <c r="AU2189" s="121">
        <v>5481.0074049504501</v>
      </c>
      <c r="AV2189" s="121">
        <v>5481.0074049504501</v>
      </c>
      <c r="AW2189" s="121">
        <v>5481.0074049504501</v>
      </c>
      <c r="AX2189" s="122">
        <v>5481.0074049504501</v>
      </c>
    </row>
    <row r="2190" spans="1:50">
      <c r="A2190" s="212"/>
      <c r="B2190" s="215"/>
      <c r="C2190" s="216"/>
      <c r="D2190" s="52" t="s">
        <v>47</v>
      </c>
      <c r="E2190" s="86" t="str">
        <f>A2169&amp;"/"&amp;B2187&amp;"/"&amp;C2187&amp;"/"&amp;D2190</f>
        <v>Gas fired power plants (Natural gas, biogas)/Steam turbine/Electricity only/XS</v>
      </c>
      <c r="F2190" s="61" t="str">
        <f>A2169</f>
        <v>Gas fired power plants (Natural gas, biogas)</v>
      </c>
      <c r="G2190" s="61" t="str">
        <f>B2187</f>
        <v>Steam turbine</v>
      </c>
      <c r="H2190" s="61" t="str">
        <f>C2187</f>
        <v>Electricity only</v>
      </c>
      <c r="I2190" s="84" t="str">
        <f t="shared" si="98"/>
        <v>XS</v>
      </c>
      <c r="J2190" s="121">
        <v>5171.1878665409131</v>
      </c>
      <c r="K2190" s="121">
        <v>5171.1878665409131</v>
      </c>
      <c r="L2190" s="121">
        <v>5171.1878665409131</v>
      </c>
      <c r="M2190" s="121">
        <v>5171.1878665409131</v>
      </c>
      <c r="N2190" s="121">
        <v>5171.1878665409131</v>
      </c>
      <c r="O2190" s="121">
        <v>5171.1878665409131</v>
      </c>
      <c r="P2190" s="121">
        <v>5171.1878665409131</v>
      </c>
      <c r="Q2190" s="121">
        <v>5171.1878665409131</v>
      </c>
      <c r="R2190" s="121">
        <v>5171.1878665409131</v>
      </c>
      <c r="S2190" s="121">
        <v>5171.1878665409131</v>
      </c>
      <c r="T2190" s="121">
        <v>5171.1878665409131</v>
      </c>
      <c r="U2190" s="121">
        <v>5171.1878665409131</v>
      </c>
      <c r="V2190" s="121">
        <v>5171.1878665409131</v>
      </c>
      <c r="W2190" s="121">
        <v>5171.1878665409131</v>
      </c>
      <c r="X2190" s="121">
        <v>5171.1878665409131</v>
      </c>
      <c r="Y2190" s="121">
        <v>5171.1878665409131</v>
      </c>
      <c r="Z2190" s="121">
        <v>5171.1878665409131</v>
      </c>
      <c r="AA2190" s="121">
        <v>5171.1878665409131</v>
      </c>
      <c r="AB2190" s="121">
        <v>5171.1878665409131</v>
      </c>
      <c r="AC2190" s="121">
        <v>5171.1878665409131</v>
      </c>
      <c r="AD2190" s="121">
        <v>5171.1878665409131</v>
      </c>
      <c r="AE2190" s="121">
        <v>5171.1878665409131</v>
      </c>
      <c r="AF2190" s="121">
        <v>5171.1878665409131</v>
      </c>
      <c r="AG2190" s="121">
        <v>5171.1878665409131</v>
      </c>
      <c r="AH2190" s="121">
        <v>5171.1878665409131</v>
      </c>
      <c r="AI2190" s="121">
        <v>5171.1878665409131</v>
      </c>
      <c r="AJ2190" s="121">
        <v>5171.1878665409131</v>
      </c>
      <c r="AK2190" s="121">
        <v>5171.1878665409131</v>
      </c>
      <c r="AL2190" s="121">
        <v>5171.1878665409131</v>
      </c>
      <c r="AM2190" s="121">
        <v>5171.1878665409131</v>
      </c>
      <c r="AN2190" s="121">
        <v>5171.1878665409131</v>
      </c>
      <c r="AO2190" s="121">
        <v>5171.1878665409131</v>
      </c>
      <c r="AP2190" s="121">
        <v>5171.1878665409131</v>
      </c>
      <c r="AQ2190" s="121">
        <v>5171.1878665409131</v>
      </c>
      <c r="AR2190" s="121">
        <v>5171.1878665409131</v>
      </c>
      <c r="AS2190" s="121">
        <v>5171.1878665409131</v>
      </c>
      <c r="AT2190" s="121">
        <v>5171.1878665409131</v>
      </c>
      <c r="AU2190" s="121">
        <v>5171.1878665409131</v>
      </c>
      <c r="AV2190" s="121">
        <v>5171.1878665409131</v>
      </c>
      <c r="AW2190" s="121">
        <v>5171.1878665409131</v>
      </c>
      <c r="AX2190" s="122">
        <v>5171.1878665409131</v>
      </c>
    </row>
    <row r="2191" spans="1:50">
      <c r="A2191" s="212"/>
      <c r="B2191" s="215"/>
      <c r="C2191" s="217" t="s">
        <v>26</v>
      </c>
      <c r="D2191" s="83" t="s">
        <v>24</v>
      </c>
      <c r="E2191" s="56" t="str">
        <f>A2169&amp;"/"&amp;B2187&amp;"/"&amp;C2191&amp;"/"&amp;D2191</f>
        <v>Gas fired power plants (Natural gas, biogas)/Steam turbine/CHP/L</v>
      </c>
      <c r="F2191" s="103" t="str">
        <f>A2169</f>
        <v>Gas fired power plants (Natural gas, biogas)</v>
      </c>
      <c r="G2191" s="103" t="str">
        <f>B2187</f>
        <v>Steam turbine</v>
      </c>
      <c r="H2191" s="103" t="str">
        <f>C2191</f>
        <v>CHP</v>
      </c>
      <c r="I2191" s="104" t="str">
        <f t="shared" si="98"/>
        <v>L</v>
      </c>
      <c r="J2191" s="127">
        <v>5993.75</v>
      </c>
      <c r="K2191" s="127">
        <v>5993.75</v>
      </c>
      <c r="L2191" s="127">
        <v>5993.75</v>
      </c>
      <c r="M2191" s="127">
        <v>5993.75</v>
      </c>
      <c r="N2191" s="127">
        <v>5993.75</v>
      </c>
      <c r="O2191" s="127">
        <v>5993.75</v>
      </c>
      <c r="P2191" s="127">
        <v>5993.75</v>
      </c>
      <c r="Q2191" s="127">
        <v>5993.75</v>
      </c>
      <c r="R2191" s="127">
        <v>5993.75</v>
      </c>
      <c r="S2191" s="127">
        <v>5993.75</v>
      </c>
      <c r="T2191" s="127">
        <v>5993.75</v>
      </c>
      <c r="U2191" s="127">
        <v>5993.75</v>
      </c>
      <c r="V2191" s="127">
        <v>5993.75</v>
      </c>
      <c r="W2191" s="127">
        <v>5993.75</v>
      </c>
      <c r="X2191" s="127">
        <v>5993.75</v>
      </c>
      <c r="Y2191" s="127">
        <v>5993.75</v>
      </c>
      <c r="Z2191" s="127">
        <v>5993.75</v>
      </c>
      <c r="AA2191" s="127">
        <v>5993.75</v>
      </c>
      <c r="AB2191" s="127">
        <v>5993.75</v>
      </c>
      <c r="AC2191" s="127">
        <v>5993.75</v>
      </c>
      <c r="AD2191" s="127">
        <v>5993.75</v>
      </c>
      <c r="AE2191" s="127">
        <v>5993.75</v>
      </c>
      <c r="AF2191" s="127">
        <v>5993.75</v>
      </c>
      <c r="AG2191" s="127">
        <v>5993.75</v>
      </c>
      <c r="AH2191" s="127">
        <v>5993.75</v>
      </c>
      <c r="AI2191" s="127">
        <v>5993.75</v>
      </c>
      <c r="AJ2191" s="127">
        <v>5993.75</v>
      </c>
      <c r="AK2191" s="127">
        <v>5993.75</v>
      </c>
      <c r="AL2191" s="127">
        <v>5993.75</v>
      </c>
      <c r="AM2191" s="127">
        <v>5993.75</v>
      </c>
      <c r="AN2191" s="127">
        <v>5993.75</v>
      </c>
      <c r="AO2191" s="127">
        <v>5993.75</v>
      </c>
      <c r="AP2191" s="127">
        <v>5993.75</v>
      </c>
      <c r="AQ2191" s="127">
        <v>5993.75</v>
      </c>
      <c r="AR2191" s="127">
        <v>5993.75</v>
      </c>
      <c r="AS2191" s="127">
        <v>5993.75</v>
      </c>
      <c r="AT2191" s="127">
        <v>5993.75</v>
      </c>
      <c r="AU2191" s="127">
        <v>5993.75</v>
      </c>
      <c r="AV2191" s="127">
        <v>5993.75</v>
      </c>
      <c r="AW2191" s="127">
        <v>5993.75</v>
      </c>
      <c r="AX2191" s="128">
        <v>5993.75</v>
      </c>
    </row>
    <row r="2192" spans="1:50">
      <c r="A2192" s="212"/>
      <c r="B2192" s="215"/>
      <c r="C2192" s="206"/>
      <c r="D2192" s="52" t="s">
        <v>25</v>
      </c>
      <c r="E2192" s="86" t="str">
        <f>A2169&amp;"/"&amp;B2187&amp;"/"&amp;C2191&amp;"/"&amp;D2192</f>
        <v>Gas fired power plants (Natural gas, biogas)/Steam turbine/CHP/M</v>
      </c>
      <c r="F2192" s="61" t="str">
        <f>A2169</f>
        <v>Gas fired power plants (Natural gas, biogas)</v>
      </c>
      <c r="G2192" s="61" t="str">
        <f>B2187</f>
        <v>Steam turbine</v>
      </c>
      <c r="H2192" s="61" t="str">
        <f>C2191</f>
        <v>CHP</v>
      </c>
      <c r="I2192" s="84" t="str">
        <f t="shared" si="98"/>
        <v>M</v>
      </c>
      <c r="J2192" s="121">
        <v>5523.8975519962278</v>
      </c>
      <c r="K2192" s="121">
        <v>5523.8975519962278</v>
      </c>
      <c r="L2192" s="121">
        <v>5523.8975519962278</v>
      </c>
      <c r="M2192" s="121">
        <v>5523.8975519962278</v>
      </c>
      <c r="N2192" s="121">
        <v>5523.8975519962278</v>
      </c>
      <c r="O2192" s="121">
        <v>5523.8975519962278</v>
      </c>
      <c r="P2192" s="121">
        <v>5523.8975519962278</v>
      </c>
      <c r="Q2192" s="121">
        <v>5523.8975519962278</v>
      </c>
      <c r="R2192" s="121">
        <v>5523.8975519962278</v>
      </c>
      <c r="S2192" s="121">
        <v>5523.8975519962278</v>
      </c>
      <c r="T2192" s="121">
        <v>5523.8975519962278</v>
      </c>
      <c r="U2192" s="121">
        <v>5523.8975519962278</v>
      </c>
      <c r="V2192" s="121">
        <v>5523.8975519962278</v>
      </c>
      <c r="W2192" s="121">
        <v>5523.8975519962278</v>
      </c>
      <c r="X2192" s="121">
        <v>5523.8975519962278</v>
      </c>
      <c r="Y2192" s="121">
        <v>5523.8975519962278</v>
      </c>
      <c r="Z2192" s="121">
        <v>5523.8975519962278</v>
      </c>
      <c r="AA2192" s="121">
        <v>5523.8975519962278</v>
      </c>
      <c r="AB2192" s="121">
        <v>5523.8975519962278</v>
      </c>
      <c r="AC2192" s="121">
        <v>5523.8975519962278</v>
      </c>
      <c r="AD2192" s="121">
        <v>5523.8975519962278</v>
      </c>
      <c r="AE2192" s="121">
        <v>5523.8975519962278</v>
      </c>
      <c r="AF2192" s="121">
        <v>5523.8975519962278</v>
      </c>
      <c r="AG2192" s="121">
        <v>5523.8975519962278</v>
      </c>
      <c r="AH2192" s="121">
        <v>5523.8975519962278</v>
      </c>
      <c r="AI2192" s="121">
        <v>5523.8975519962278</v>
      </c>
      <c r="AJ2192" s="121">
        <v>5523.8975519962278</v>
      </c>
      <c r="AK2192" s="121">
        <v>5523.8975519962278</v>
      </c>
      <c r="AL2192" s="121">
        <v>5523.8975519962278</v>
      </c>
      <c r="AM2192" s="121">
        <v>5523.8975519962278</v>
      </c>
      <c r="AN2192" s="121">
        <v>5523.8975519962278</v>
      </c>
      <c r="AO2192" s="121">
        <v>5523.8975519962278</v>
      </c>
      <c r="AP2192" s="121">
        <v>5523.8975519962278</v>
      </c>
      <c r="AQ2192" s="121">
        <v>5523.8975519962278</v>
      </c>
      <c r="AR2192" s="121">
        <v>5523.8975519962278</v>
      </c>
      <c r="AS2192" s="121">
        <v>5523.8975519962278</v>
      </c>
      <c r="AT2192" s="121">
        <v>5523.8975519962278</v>
      </c>
      <c r="AU2192" s="121">
        <v>5523.8975519962278</v>
      </c>
      <c r="AV2192" s="121">
        <v>5523.8975519962278</v>
      </c>
      <c r="AW2192" s="121">
        <v>5523.8975519962278</v>
      </c>
      <c r="AX2192" s="122">
        <v>5523.8975519962278</v>
      </c>
    </row>
    <row r="2193" spans="1:50">
      <c r="A2193" s="212"/>
      <c r="B2193" s="215"/>
      <c r="C2193" s="206"/>
      <c r="D2193" s="52" t="s">
        <v>38</v>
      </c>
      <c r="E2193" s="86" t="str">
        <f>A2169&amp;"/"&amp;B2187&amp;"/"&amp;C2191&amp;"/"&amp;D2193</f>
        <v>Gas fired power plants (Natural gas, biogas)/Steam turbine/CHP/S</v>
      </c>
      <c r="F2193" s="61" t="str">
        <f>A2169</f>
        <v>Gas fired power plants (Natural gas, biogas)</v>
      </c>
      <c r="G2193" s="61" t="str">
        <f>B2187</f>
        <v>Steam turbine</v>
      </c>
      <c r="H2193" s="61" t="str">
        <f>C2191</f>
        <v>CHP</v>
      </c>
      <c r="I2193" s="84" t="str">
        <f t="shared" si="98"/>
        <v>S</v>
      </c>
      <c r="J2193" s="121">
        <v>4986.1504578575768</v>
      </c>
      <c r="K2193" s="121">
        <v>4986.1504578575768</v>
      </c>
      <c r="L2193" s="121">
        <v>4986.1504578575768</v>
      </c>
      <c r="M2193" s="121">
        <v>4986.1504578575768</v>
      </c>
      <c r="N2193" s="121">
        <v>4986.1504578575768</v>
      </c>
      <c r="O2193" s="121">
        <v>4986.1504578575768</v>
      </c>
      <c r="P2193" s="121">
        <v>4986.1504578575768</v>
      </c>
      <c r="Q2193" s="121">
        <v>4986.1504578575768</v>
      </c>
      <c r="R2193" s="121">
        <v>4986.1504578575768</v>
      </c>
      <c r="S2193" s="121">
        <v>4986.1504578575768</v>
      </c>
      <c r="T2193" s="121">
        <v>4986.1504578575768</v>
      </c>
      <c r="U2193" s="121">
        <v>4986.1504578575768</v>
      </c>
      <c r="V2193" s="121">
        <v>4986.1504578575768</v>
      </c>
      <c r="W2193" s="121">
        <v>4986.1504578575768</v>
      </c>
      <c r="X2193" s="121">
        <v>4986.1504578575768</v>
      </c>
      <c r="Y2193" s="121">
        <v>4986.1504578575768</v>
      </c>
      <c r="Z2193" s="121">
        <v>4986.1504578575768</v>
      </c>
      <c r="AA2193" s="121">
        <v>4986.1504578575768</v>
      </c>
      <c r="AB2193" s="121">
        <v>4986.1504578575768</v>
      </c>
      <c r="AC2193" s="121">
        <v>4986.1504578575768</v>
      </c>
      <c r="AD2193" s="121">
        <v>4986.1504578575768</v>
      </c>
      <c r="AE2193" s="121">
        <v>4986.1504578575768</v>
      </c>
      <c r="AF2193" s="121">
        <v>4986.1504578575768</v>
      </c>
      <c r="AG2193" s="121">
        <v>4986.1504578575768</v>
      </c>
      <c r="AH2193" s="121">
        <v>4986.1504578575768</v>
      </c>
      <c r="AI2193" s="121">
        <v>4986.1504578575768</v>
      </c>
      <c r="AJ2193" s="121">
        <v>4986.1504578575768</v>
      </c>
      <c r="AK2193" s="121">
        <v>4986.1504578575768</v>
      </c>
      <c r="AL2193" s="121">
        <v>4986.1504578575768</v>
      </c>
      <c r="AM2193" s="121">
        <v>4986.1504578575768</v>
      </c>
      <c r="AN2193" s="121">
        <v>4986.1504578575768</v>
      </c>
      <c r="AO2193" s="121">
        <v>4986.1504578575768</v>
      </c>
      <c r="AP2193" s="121">
        <v>4986.1504578575768</v>
      </c>
      <c r="AQ2193" s="121">
        <v>4986.1504578575768</v>
      </c>
      <c r="AR2193" s="121">
        <v>4986.1504578575768</v>
      </c>
      <c r="AS2193" s="121">
        <v>4986.1504578575768</v>
      </c>
      <c r="AT2193" s="121">
        <v>4986.1504578575768</v>
      </c>
      <c r="AU2193" s="121">
        <v>4986.1504578575768</v>
      </c>
      <c r="AV2193" s="121">
        <v>4986.1504578575768</v>
      </c>
      <c r="AW2193" s="121">
        <v>4986.1504578575768</v>
      </c>
      <c r="AX2193" s="122">
        <v>4986.1504578575768</v>
      </c>
    </row>
    <row r="2194" spans="1:50">
      <c r="A2194" s="212"/>
      <c r="B2194" s="215"/>
      <c r="C2194" s="216"/>
      <c r="D2194" s="106" t="s">
        <v>47</v>
      </c>
      <c r="E2194" s="107" t="str">
        <f>A2169&amp;"/"&amp;B2187&amp;"/"&amp;C2191&amp;"/"&amp;D2194</f>
        <v>Gas fired power plants (Natural gas, biogas)/Steam turbine/CHP/XS</v>
      </c>
      <c r="F2194" s="108" t="str">
        <f>A2169</f>
        <v>Gas fired power plants (Natural gas, biogas)</v>
      </c>
      <c r="G2194" s="108" t="str">
        <f>B2187</f>
        <v>Steam turbine</v>
      </c>
      <c r="H2194" s="108" t="str">
        <f>C2191</f>
        <v>CHP</v>
      </c>
      <c r="I2194" s="109" t="str">
        <f t="shared" si="98"/>
        <v>XS</v>
      </c>
      <c r="J2194" s="129">
        <v>4712.3365851943572</v>
      </c>
      <c r="K2194" s="129">
        <v>4712.3365851943572</v>
      </c>
      <c r="L2194" s="129">
        <v>4712.3365851943572</v>
      </c>
      <c r="M2194" s="129">
        <v>4712.3365851943572</v>
      </c>
      <c r="N2194" s="129">
        <v>4712.3365851943572</v>
      </c>
      <c r="O2194" s="129">
        <v>4712.3365851943572</v>
      </c>
      <c r="P2194" s="129">
        <v>4712.3365851943572</v>
      </c>
      <c r="Q2194" s="129">
        <v>4712.3365851943572</v>
      </c>
      <c r="R2194" s="129">
        <v>4712.3365851943572</v>
      </c>
      <c r="S2194" s="129">
        <v>4712.3365851943572</v>
      </c>
      <c r="T2194" s="129">
        <v>4712.3365851943572</v>
      </c>
      <c r="U2194" s="129">
        <v>4712.3365851943572</v>
      </c>
      <c r="V2194" s="129">
        <v>4712.3365851943572</v>
      </c>
      <c r="W2194" s="129">
        <v>4712.3365851943572</v>
      </c>
      <c r="X2194" s="129">
        <v>4712.3365851943572</v>
      </c>
      <c r="Y2194" s="129">
        <v>4712.3365851943572</v>
      </c>
      <c r="Z2194" s="129">
        <v>4712.3365851943572</v>
      </c>
      <c r="AA2194" s="129">
        <v>4712.3365851943572</v>
      </c>
      <c r="AB2194" s="129">
        <v>4712.3365851943572</v>
      </c>
      <c r="AC2194" s="129">
        <v>4712.3365851943572</v>
      </c>
      <c r="AD2194" s="129">
        <v>4712.3365851943572</v>
      </c>
      <c r="AE2194" s="129">
        <v>4712.3365851943572</v>
      </c>
      <c r="AF2194" s="129">
        <v>4712.3365851943572</v>
      </c>
      <c r="AG2194" s="129">
        <v>4712.3365851943572</v>
      </c>
      <c r="AH2194" s="129">
        <v>4712.3365851943572</v>
      </c>
      <c r="AI2194" s="129">
        <v>4712.3365851943572</v>
      </c>
      <c r="AJ2194" s="129">
        <v>4712.3365851943572</v>
      </c>
      <c r="AK2194" s="129">
        <v>4712.3365851943572</v>
      </c>
      <c r="AL2194" s="129">
        <v>4712.3365851943572</v>
      </c>
      <c r="AM2194" s="129">
        <v>4712.3365851943572</v>
      </c>
      <c r="AN2194" s="129">
        <v>4712.3365851943572</v>
      </c>
      <c r="AO2194" s="129">
        <v>4712.3365851943572</v>
      </c>
      <c r="AP2194" s="129">
        <v>4712.3365851943572</v>
      </c>
      <c r="AQ2194" s="129">
        <v>4712.3365851943572</v>
      </c>
      <c r="AR2194" s="129">
        <v>4712.3365851943572</v>
      </c>
      <c r="AS2194" s="129">
        <v>4712.3365851943572</v>
      </c>
      <c r="AT2194" s="129">
        <v>4712.3365851943572</v>
      </c>
      <c r="AU2194" s="129">
        <v>4712.3365851943572</v>
      </c>
      <c r="AV2194" s="129">
        <v>4712.3365851943572</v>
      </c>
      <c r="AW2194" s="129">
        <v>4712.3365851943572</v>
      </c>
      <c r="AX2194" s="130">
        <v>4712.3365851943572</v>
      </c>
    </row>
    <row r="2195" spans="1:50">
      <c r="A2195" s="212"/>
      <c r="B2195" s="215"/>
      <c r="C2195" s="217" t="s">
        <v>42</v>
      </c>
      <c r="D2195" s="83" t="s">
        <v>24</v>
      </c>
      <c r="E2195" s="56" t="str">
        <f>A2169&amp;"/"&amp;B2187&amp;"/"&amp;C2195&amp;"/"&amp;D2195</f>
        <v>Gas fired power plants (Natural gas, biogas)/Steam turbine/Electricity only with CCS/L</v>
      </c>
      <c r="F2195" s="103" t="str">
        <f>A2169</f>
        <v>Gas fired power plants (Natural gas, biogas)</v>
      </c>
      <c r="G2195" s="103" t="str">
        <f>B2187</f>
        <v>Steam turbine</v>
      </c>
      <c r="H2195" s="103" t="str">
        <f>C2195</f>
        <v>Electricity only with CCS</v>
      </c>
      <c r="I2195" s="104" t="str">
        <f t="shared" si="98"/>
        <v>L</v>
      </c>
      <c r="J2195" s="127" t="s">
        <v>99</v>
      </c>
      <c r="K2195" s="127" t="s">
        <v>99</v>
      </c>
      <c r="L2195" s="127" t="s">
        <v>99</v>
      </c>
      <c r="M2195" s="127" t="s">
        <v>99</v>
      </c>
      <c r="N2195" s="127" t="s">
        <v>99</v>
      </c>
      <c r="O2195" s="127" t="s">
        <v>99</v>
      </c>
      <c r="P2195" s="127" t="s">
        <v>99</v>
      </c>
      <c r="Q2195" s="127" t="s">
        <v>99</v>
      </c>
      <c r="R2195" s="127" t="s">
        <v>99</v>
      </c>
      <c r="S2195" s="127" t="s">
        <v>99</v>
      </c>
      <c r="T2195" s="127" t="s">
        <v>99</v>
      </c>
      <c r="U2195" s="127" t="s">
        <v>99</v>
      </c>
      <c r="V2195" s="127" t="s">
        <v>99</v>
      </c>
      <c r="W2195" s="127" t="s">
        <v>99</v>
      </c>
      <c r="X2195" s="127" t="s">
        <v>99</v>
      </c>
      <c r="Y2195" s="127" t="s">
        <v>99</v>
      </c>
      <c r="Z2195" s="127" t="s">
        <v>99</v>
      </c>
      <c r="AA2195" s="127" t="s">
        <v>99</v>
      </c>
      <c r="AB2195" s="127" t="s">
        <v>99</v>
      </c>
      <c r="AC2195" s="127" t="s">
        <v>99</v>
      </c>
      <c r="AD2195" s="127" t="s">
        <v>99</v>
      </c>
      <c r="AE2195" s="127">
        <v>6625</v>
      </c>
      <c r="AF2195" s="127">
        <v>6625</v>
      </c>
      <c r="AG2195" s="127">
        <v>6625</v>
      </c>
      <c r="AH2195" s="127">
        <v>6625</v>
      </c>
      <c r="AI2195" s="127">
        <v>6625</v>
      </c>
      <c r="AJ2195" s="127">
        <v>6625</v>
      </c>
      <c r="AK2195" s="127">
        <v>6625</v>
      </c>
      <c r="AL2195" s="127">
        <v>6625</v>
      </c>
      <c r="AM2195" s="127">
        <v>6625</v>
      </c>
      <c r="AN2195" s="127">
        <v>6625</v>
      </c>
      <c r="AO2195" s="127">
        <v>6625</v>
      </c>
      <c r="AP2195" s="127">
        <v>6625</v>
      </c>
      <c r="AQ2195" s="127">
        <v>6625</v>
      </c>
      <c r="AR2195" s="127">
        <v>6625</v>
      </c>
      <c r="AS2195" s="127">
        <v>6625</v>
      </c>
      <c r="AT2195" s="127">
        <v>6625</v>
      </c>
      <c r="AU2195" s="127">
        <v>6625</v>
      </c>
      <c r="AV2195" s="127">
        <v>6625</v>
      </c>
      <c r="AW2195" s="127">
        <v>6625</v>
      </c>
      <c r="AX2195" s="128">
        <v>6625</v>
      </c>
    </row>
    <row r="2196" spans="1:50">
      <c r="A2196" s="212"/>
      <c r="B2196" s="215"/>
      <c r="C2196" s="216"/>
      <c r="D2196" s="106" t="s">
        <v>25</v>
      </c>
      <c r="E2196" s="107" t="str">
        <f>A2169&amp;"/"&amp;B2187&amp;"/"&amp;C2195&amp;"/"&amp;D2196</f>
        <v>Gas fired power plants (Natural gas, biogas)/Steam turbine/Electricity only with CCS/M</v>
      </c>
      <c r="F2196" s="108" t="str">
        <f>A2169</f>
        <v>Gas fired power plants (Natural gas, biogas)</v>
      </c>
      <c r="G2196" s="108" t="str">
        <f>B2187</f>
        <v>Steam turbine</v>
      </c>
      <c r="H2196" s="108" t="str">
        <f>C2195</f>
        <v>Electricity only with CCS</v>
      </c>
      <c r="I2196" s="109" t="str">
        <f t="shared" si="98"/>
        <v>M</v>
      </c>
      <c r="J2196" s="129" t="s">
        <v>99</v>
      </c>
      <c r="K2196" s="129" t="s">
        <v>99</v>
      </c>
      <c r="L2196" s="129" t="s">
        <v>99</v>
      </c>
      <c r="M2196" s="129" t="s">
        <v>99</v>
      </c>
      <c r="N2196" s="129" t="s">
        <v>99</v>
      </c>
      <c r="O2196" s="129" t="s">
        <v>99</v>
      </c>
      <c r="P2196" s="129" t="s">
        <v>99</v>
      </c>
      <c r="Q2196" s="129" t="s">
        <v>99</v>
      </c>
      <c r="R2196" s="129" t="s">
        <v>99</v>
      </c>
      <c r="S2196" s="129" t="s">
        <v>99</v>
      </c>
      <c r="T2196" s="129" t="s">
        <v>99</v>
      </c>
      <c r="U2196" s="129" t="s">
        <v>99</v>
      </c>
      <c r="V2196" s="129" t="s">
        <v>99</v>
      </c>
      <c r="W2196" s="129" t="s">
        <v>99</v>
      </c>
      <c r="X2196" s="129" t="s">
        <v>99</v>
      </c>
      <c r="Y2196" s="129" t="s">
        <v>99</v>
      </c>
      <c r="Z2196" s="129" t="s">
        <v>99</v>
      </c>
      <c r="AA2196" s="129" t="s">
        <v>99</v>
      </c>
      <c r="AB2196" s="129" t="s">
        <v>99</v>
      </c>
      <c r="AC2196" s="129" t="s">
        <v>99</v>
      </c>
      <c r="AD2196" s="129" t="s">
        <v>99</v>
      </c>
      <c r="AE2196" s="129">
        <v>6090.846789202752</v>
      </c>
      <c r="AF2196" s="129">
        <v>6090.846789202752</v>
      </c>
      <c r="AG2196" s="129">
        <v>6090.846789202752</v>
      </c>
      <c r="AH2196" s="129">
        <v>6090.846789202752</v>
      </c>
      <c r="AI2196" s="129">
        <v>6090.846789202752</v>
      </c>
      <c r="AJ2196" s="129">
        <v>6090.846789202752</v>
      </c>
      <c r="AK2196" s="129">
        <v>6090.846789202752</v>
      </c>
      <c r="AL2196" s="129">
        <v>6090.846789202752</v>
      </c>
      <c r="AM2196" s="129">
        <v>6090.846789202752</v>
      </c>
      <c r="AN2196" s="129">
        <v>6090.846789202752</v>
      </c>
      <c r="AO2196" s="129">
        <v>6090.846789202752</v>
      </c>
      <c r="AP2196" s="129">
        <v>6090.846789202752</v>
      </c>
      <c r="AQ2196" s="129">
        <v>6090.846789202752</v>
      </c>
      <c r="AR2196" s="129">
        <v>6090.846789202752</v>
      </c>
      <c r="AS2196" s="129">
        <v>6090.846789202752</v>
      </c>
      <c r="AT2196" s="129">
        <v>6090.846789202752</v>
      </c>
      <c r="AU2196" s="129">
        <v>6090.846789202752</v>
      </c>
      <c r="AV2196" s="129">
        <v>6090.846789202752</v>
      </c>
      <c r="AW2196" s="129">
        <v>6090.846789202752</v>
      </c>
      <c r="AX2196" s="130">
        <v>6090.846789202752</v>
      </c>
    </row>
    <row r="2197" spans="1:50">
      <c r="A2197" s="212"/>
      <c r="B2197" s="215"/>
      <c r="C2197" s="217" t="s">
        <v>43</v>
      </c>
      <c r="D2197" s="52" t="s">
        <v>24</v>
      </c>
      <c r="E2197" s="86" t="str">
        <f>A2169&amp;"/"&amp;B2187&amp;"/"&amp;C2197&amp;"/"&amp;D2197</f>
        <v>Gas fired power plants (Natural gas, biogas)/Steam turbine/CHP with CCS/L</v>
      </c>
      <c r="F2197" s="61" t="str">
        <f>A2169</f>
        <v>Gas fired power plants (Natural gas, biogas)</v>
      </c>
      <c r="G2197" s="61" t="str">
        <f>B2187</f>
        <v>Steam turbine</v>
      </c>
      <c r="H2197" s="61" t="str">
        <f>C2197</f>
        <v>CHP with CCS</v>
      </c>
      <c r="I2197" s="84" t="str">
        <f t="shared" si="98"/>
        <v>L</v>
      </c>
      <c r="J2197" s="121" t="s">
        <v>99</v>
      </c>
      <c r="K2197" s="121" t="s">
        <v>99</v>
      </c>
      <c r="L2197" s="121" t="s">
        <v>99</v>
      </c>
      <c r="M2197" s="121" t="s">
        <v>99</v>
      </c>
      <c r="N2197" s="121" t="s">
        <v>99</v>
      </c>
      <c r="O2197" s="121" t="s">
        <v>99</v>
      </c>
      <c r="P2197" s="121" t="s">
        <v>99</v>
      </c>
      <c r="Q2197" s="121" t="s">
        <v>99</v>
      </c>
      <c r="R2197" s="121" t="s">
        <v>99</v>
      </c>
      <c r="S2197" s="121" t="s">
        <v>99</v>
      </c>
      <c r="T2197" s="121" t="s">
        <v>99</v>
      </c>
      <c r="U2197" s="121" t="s">
        <v>99</v>
      </c>
      <c r="V2197" s="121" t="s">
        <v>99</v>
      </c>
      <c r="W2197" s="121" t="s">
        <v>99</v>
      </c>
      <c r="X2197" s="121" t="s">
        <v>99</v>
      </c>
      <c r="Y2197" s="121" t="s">
        <v>99</v>
      </c>
      <c r="Z2197" s="121" t="s">
        <v>99</v>
      </c>
      <c r="AA2197" s="121" t="s">
        <v>99</v>
      </c>
      <c r="AB2197" s="121" t="s">
        <v>99</v>
      </c>
      <c r="AC2197" s="121" t="s">
        <v>99</v>
      </c>
      <c r="AD2197" s="121" t="s">
        <v>99</v>
      </c>
      <c r="AE2197" s="121">
        <v>5993.75</v>
      </c>
      <c r="AF2197" s="121">
        <v>5993.75</v>
      </c>
      <c r="AG2197" s="121">
        <v>5993.75</v>
      </c>
      <c r="AH2197" s="121">
        <v>5993.75</v>
      </c>
      <c r="AI2197" s="121">
        <v>5993.75</v>
      </c>
      <c r="AJ2197" s="121">
        <v>5993.75</v>
      </c>
      <c r="AK2197" s="121">
        <v>5993.75</v>
      </c>
      <c r="AL2197" s="121">
        <v>5993.75</v>
      </c>
      <c r="AM2197" s="121">
        <v>5993.75</v>
      </c>
      <c r="AN2197" s="121">
        <v>5993.75</v>
      </c>
      <c r="AO2197" s="121">
        <v>5993.75</v>
      </c>
      <c r="AP2197" s="121">
        <v>5993.75</v>
      </c>
      <c r="AQ2197" s="121">
        <v>5993.75</v>
      </c>
      <c r="AR2197" s="121">
        <v>5993.75</v>
      </c>
      <c r="AS2197" s="121">
        <v>5993.75</v>
      </c>
      <c r="AT2197" s="121">
        <v>5993.75</v>
      </c>
      <c r="AU2197" s="121">
        <v>5993.75</v>
      </c>
      <c r="AV2197" s="121">
        <v>5993.75</v>
      </c>
      <c r="AW2197" s="121">
        <v>5993.75</v>
      </c>
      <c r="AX2197" s="122">
        <v>5993.75</v>
      </c>
    </row>
    <row r="2198" spans="1:50">
      <c r="A2198" s="212"/>
      <c r="B2198" s="218"/>
      <c r="C2198" s="210"/>
      <c r="D2198" s="93" t="s">
        <v>25</v>
      </c>
      <c r="E2198" s="73" t="str">
        <f>A2169&amp;"/"&amp;B2187&amp;"/"&amp;C2197&amp;"/"&amp;D2198</f>
        <v>Gas fired power plants (Natural gas, biogas)/Steam turbine/CHP with CCS/M</v>
      </c>
      <c r="F2198" s="91" t="str">
        <f>A2169</f>
        <v>Gas fired power plants (Natural gas, biogas)</v>
      </c>
      <c r="G2198" s="91" t="str">
        <f>B2187</f>
        <v>Steam turbine</v>
      </c>
      <c r="H2198" s="91" t="str">
        <f>C2197</f>
        <v>CHP with CCS</v>
      </c>
      <c r="I2198" s="70" t="str">
        <f t="shared" si="98"/>
        <v>M</v>
      </c>
      <c r="J2198" s="123" t="s">
        <v>99</v>
      </c>
      <c r="K2198" s="123" t="s">
        <v>99</v>
      </c>
      <c r="L2198" s="123" t="s">
        <v>99</v>
      </c>
      <c r="M2198" s="123" t="s">
        <v>99</v>
      </c>
      <c r="N2198" s="123" t="s">
        <v>99</v>
      </c>
      <c r="O2198" s="123" t="s">
        <v>99</v>
      </c>
      <c r="P2198" s="123" t="s">
        <v>99</v>
      </c>
      <c r="Q2198" s="123" t="s">
        <v>99</v>
      </c>
      <c r="R2198" s="123" t="s">
        <v>99</v>
      </c>
      <c r="S2198" s="123" t="s">
        <v>99</v>
      </c>
      <c r="T2198" s="123" t="s">
        <v>99</v>
      </c>
      <c r="U2198" s="123" t="s">
        <v>99</v>
      </c>
      <c r="V2198" s="123" t="s">
        <v>99</v>
      </c>
      <c r="W2198" s="123" t="s">
        <v>99</v>
      </c>
      <c r="X2198" s="123" t="s">
        <v>99</v>
      </c>
      <c r="Y2198" s="123" t="s">
        <v>99</v>
      </c>
      <c r="Z2198" s="123" t="s">
        <v>99</v>
      </c>
      <c r="AA2198" s="123" t="s">
        <v>99</v>
      </c>
      <c r="AB2198" s="123" t="s">
        <v>99</v>
      </c>
      <c r="AC2198" s="123" t="s">
        <v>99</v>
      </c>
      <c r="AD2198" s="123" t="s">
        <v>99</v>
      </c>
      <c r="AE2198" s="123">
        <v>5523.8975519962278</v>
      </c>
      <c r="AF2198" s="123">
        <v>5523.8975519962278</v>
      </c>
      <c r="AG2198" s="123">
        <v>5523.8975519962278</v>
      </c>
      <c r="AH2198" s="123">
        <v>5523.8975519962278</v>
      </c>
      <c r="AI2198" s="123">
        <v>5523.8975519962278</v>
      </c>
      <c r="AJ2198" s="123">
        <v>5523.8975519962278</v>
      </c>
      <c r="AK2198" s="123">
        <v>5523.8975519962278</v>
      </c>
      <c r="AL2198" s="123">
        <v>5523.8975519962278</v>
      </c>
      <c r="AM2198" s="123">
        <v>5523.8975519962278</v>
      </c>
      <c r="AN2198" s="123">
        <v>5523.8975519962278</v>
      </c>
      <c r="AO2198" s="123">
        <v>5523.8975519962278</v>
      </c>
      <c r="AP2198" s="123">
        <v>5523.8975519962278</v>
      </c>
      <c r="AQ2198" s="123">
        <v>5523.8975519962278</v>
      </c>
      <c r="AR2198" s="123">
        <v>5523.8975519962278</v>
      </c>
      <c r="AS2198" s="123">
        <v>5523.8975519962278</v>
      </c>
      <c r="AT2198" s="123">
        <v>5523.8975519962278</v>
      </c>
      <c r="AU2198" s="123">
        <v>5523.8975519962278</v>
      </c>
      <c r="AV2198" s="123">
        <v>5523.8975519962278</v>
      </c>
      <c r="AW2198" s="123">
        <v>5523.8975519962278</v>
      </c>
      <c r="AX2198" s="124">
        <v>5523.8975519962278</v>
      </c>
    </row>
    <row r="2199" spans="1:50">
      <c r="A2199" s="212"/>
      <c r="B2199" s="214" t="s">
        <v>52</v>
      </c>
      <c r="C2199" s="209" t="s">
        <v>36</v>
      </c>
      <c r="D2199" s="67" t="s">
        <v>38</v>
      </c>
      <c r="E2199" s="87" t="str">
        <f>A2169&amp;"/"&amp;B2199&amp;"/"&amp;C2199&amp;"/"&amp;D2199</f>
        <v>Gas fired power plants (Natural gas, biogas)/Internal combustion engine/Electricity only/S</v>
      </c>
      <c r="F2199" s="55" t="str">
        <f>A2169</f>
        <v>Gas fired power plants (Natural gas, biogas)</v>
      </c>
      <c r="G2199" s="55" t="str">
        <f>B2199</f>
        <v>Internal combustion engine</v>
      </c>
      <c r="H2199" s="55" t="str">
        <f>C2199</f>
        <v>Electricity only</v>
      </c>
      <c r="I2199" s="85" t="str">
        <f t="shared" si="98"/>
        <v>S</v>
      </c>
      <c r="J2199" s="125">
        <v>860</v>
      </c>
      <c r="K2199" s="125">
        <v>860</v>
      </c>
      <c r="L2199" s="125">
        <v>860</v>
      </c>
      <c r="M2199" s="125">
        <v>860</v>
      </c>
      <c r="N2199" s="125">
        <v>860</v>
      </c>
      <c r="O2199" s="125">
        <v>860</v>
      </c>
      <c r="P2199" s="125">
        <v>860</v>
      </c>
      <c r="Q2199" s="125">
        <v>860</v>
      </c>
      <c r="R2199" s="125">
        <v>860</v>
      </c>
      <c r="S2199" s="125">
        <v>860</v>
      </c>
      <c r="T2199" s="125">
        <v>860</v>
      </c>
      <c r="U2199" s="125">
        <v>860</v>
      </c>
      <c r="V2199" s="125">
        <v>860</v>
      </c>
      <c r="W2199" s="125">
        <v>860</v>
      </c>
      <c r="X2199" s="125">
        <v>860</v>
      </c>
      <c r="Y2199" s="125">
        <v>860</v>
      </c>
      <c r="Z2199" s="125">
        <v>860</v>
      </c>
      <c r="AA2199" s="125">
        <v>860</v>
      </c>
      <c r="AB2199" s="125">
        <v>860</v>
      </c>
      <c r="AC2199" s="125">
        <v>860</v>
      </c>
      <c r="AD2199" s="125">
        <v>860</v>
      </c>
      <c r="AE2199" s="125">
        <v>860</v>
      </c>
      <c r="AF2199" s="125">
        <v>860</v>
      </c>
      <c r="AG2199" s="125">
        <v>860</v>
      </c>
      <c r="AH2199" s="125">
        <v>860</v>
      </c>
      <c r="AI2199" s="125">
        <v>860</v>
      </c>
      <c r="AJ2199" s="125">
        <v>860</v>
      </c>
      <c r="AK2199" s="125">
        <v>860</v>
      </c>
      <c r="AL2199" s="125">
        <v>860</v>
      </c>
      <c r="AM2199" s="125">
        <v>860</v>
      </c>
      <c r="AN2199" s="125">
        <v>860</v>
      </c>
      <c r="AO2199" s="125">
        <v>860</v>
      </c>
      <c r="AP2199" s="125">
        <v>860</v>
      </c>
      <c r="AQ2199" s="125">
        <v>860</v>
      </c>
      <c r="AR2199" s="125">
        <v>860</v>
      </c>
      <c r="AS2199" s="125">
        <v>860</v>
      </c>
      <c r="AT2199" s="125">
        <v>860</v>
      </c>
      <c r="AU2199" s="125">
        <v>860</v>
      </c>
      <c r="AV2199" s="125">
        <v>860</v>
      </c>
      <c r="AW2199" s="125">
        <v>860</v>
      </c>
      <c r="AX2199" s="126">
        <v>860</v>
      </c>
    </row>
    <row r="2200" spans="1:50">
      <c r="A2200" s="212"/>
      <c r="B2200" s="215"/>
      <c r="C2200" s="216"/>
      <c r="D2200" s="106" t="s">
        <v>47</v>
      </c>
      <c r="E2200" s="86" t="str">
        <f>A2169&amp;"/"&amp;B2199&amp;"/"&amp;C2199&amp;"/"&amp;D2200</f>
        <v>Gas fired power plants (Natural gas, biogas)/Internal combustion engine/Electricity only/XS</v>
      </c>
      <c r="F2200" s="61" t="str">
        <f>A2169</f>
        <v>Gas fired power plants (Natural gas, biogas)</v>
      </c>
      <c r="G2200" s="61" t="str">
        <f>B2199</f>
        <v>Internal combustion engine</v>
      </c>
      <c r="H2200" s="61" t="str">
        <f>C2199</f>
        <v>Electricity only</v>
      </c>
      <c r="I2200" s="84" t="str">
        <f t="shared" si="98"/>
        <v>XS</v>
      </c>
      <c r="J2200" s="121">
        <v>540</v>
      </c>
      <c r="K2200" s="121">
        <v>540</v>
      </c>
      <c r="L2200" s="121">
        <v>540</v>
      </c>
      <c r="M2200" s="121">
        <v>540</v>
      </c>
      <c r="N2200" s="121">
        <v>540</v>
      </c>
      <c r="O2200" s="121">
        <v>540</v>
      </c>
      <c r="P2200" s="121">
        <v>540</v>
      </c>
      <c r="Q2200" s="121">
        <v>540</v>
      </c>
      <c r="R2200" s="121">
        <v>540</v>
      </c>
      <c r="S2200" s="121">
        <v>540</v>
      </c>
      <c r="T2200" s="121">
        <v>540</v>
      </c>
      <c r="U2200" s="121">
        <v>540</v>
      </c>
      <c r="V2200" s="121">
        <v>540</v>
      </c>
      <c r="W2200" s="121">
        <v>540</v>
      </c>
      <c r="X2200" s="121">
        <v>540</v>
      </c>
      <c r="Y2200" s="121">
        <v>540</v>
      </c>
      <c r="Z2200" s="121">
        <v>540</v>
      </c>
      <c r="AA2200" s="121">
        <v>540</v>
      </c>
      <c r="AB2200" s="121">
        <v>540</v>
      </c>
      <c r="AC2200" s="121">
        <v>540</v>
      </c>
      <c r="AD2200" s="121">
        <v>540</v>
      </c>
      <c r="AE2200" s="121">
        <v>540</v>
      </c>
      <c r="AF2200" s="121">
        <v>540</v>
      </c>
      <c r="AG2200" s="121">
        <v>540</v>
      </c>
      <c r="AH2200" s="121">
        <v>540</v>
      </c>
      <c r="AI2200" s="121">
        <v>540</v>
      </c>
      <c r="AJ2200" s="121">
        <v>540</v>
      </c>
      <c r="AK2200" s="121">
        <v>540</v>
      </c>
      <c r="AL2200" s="121">
        <v>540</v>
      </c>
      <c r="AM2200" s="121">
        <v>540</v>
      </c>
      <c r="AN2200" s="121">
        <v>540</v>
      </c>
      <c r="AO2200" s="121">
        <v>540</v>
      </c>
      <c r="AP2200" s="121">
        <v>540</v>
      </c>
      <c r="AQ2200" s="121">
        <v>540</v>
      </c>
      <c r="AR2200" s="121">
        <v>540</v>
      </c>
      <c r="AS2200" s="121">
        <v>540</v>
      </c>
      <c r="AT2200" s="121">
        <v>540</v>
      </c>
      <c r="AU2200" s="121">
        <v>540</v>
      </c>
      <c r="AV2200" s="121">
        <v>540</v>
      </c>
      <c r="AW2200" s="121">
        <v>540</v>
      </c>
      <c r="AX2200" s="122">
        <v>540</v>
      </c>
    </row>
    <row r="2201" spans="1:50">
      <c r="A2201" s="212"/>
      <c r="B2201" s="215"/>
      <c r="C2201" s="217" t="s">
        <v>26</v>
      </c>
      <c r="D2201" s="52" t="s">
        <v>38</v>
      </c>
      <c r="E2201" s="56" t="str">
        <f>A2169&amp;"/"&amp;B2199&amp;"/"&amp;C2201&amp;"/"&amp;D2201</f>
        <v>Gas fired power plants (Natural gas, biogas)/Internal combustion engine/CHP/S</v>
      </c>
      <c r="F2201" s="103" t="str">
        <f>A2169</f>
        <v>Gas fired power plants (Natural gas, biogas)</v>
      </c>
      <c r="G2201" s="103" t="str">
        <f>B2199</f>
        <v>Internal combustion engine</v>
      </c>
      <c r="H2201" s="103" t="str">
        <f>C2201</f>
        <v>CHP</v>
      </c>
      <c r="I2201" s="104" t="str">
        <f t="shared" si="98"/>
        <v>S</v>
      </c>
      <c r="J2201" s="127">
        <v>826</v>
      </c>
      <c r="K2201" s="127">
        <v>826</v>
      </c>
      <c r="L2201" s="127">
        <v>826</v>
      </c>
      <c r="M2201" s="127">
        <v>826</v>
      </c>
      <c r="N2201" s="127">
        <v>826</v>
      </c>
      <c r="O2201" s="127">
        <v>826</v>
      </c>
      <c r="P2201" s="127">
        <v>826</v>
      </c>
      <c r="Q2201" s="127">
        <v>826</v>
      </c>
      <c r="R2201" s="127">
        <v>826</v>
      </c>
      <c r="S2201" s="127">
        <v>826</v>
      </c>
      <c r="T2201" s="127">
        <v>826</v>
      </c>
      <c r="U2201" s="127">
        <v>826</v>
      </c>
      <c r="V2201" s="127">
        <v>826</v>
      </c>
      <c r="W2201" s="127">
        <v>826</v>
      </c>
      <c r="X2201" s="127">
        <v>826</v>
      </c>
      <c r="Y2201" s="127">
        <v>826</v>
      </c>
      <c r="Z2201" s="127">
        <v>826</v>
      </c>
      <c r="AA2201" s="127">
        <v>826</v>
      </c>
      <c r="AB2201" s="127">
        <v>826</v>
      </c>
      <c r="AC2201" s="127">
        <v>826</v>
      </c>
      <c r="AD2201" s="127">
        <v>826</v>
      </c>
      <c r="AE2201" s="127">
        <v>826</v>
      </c>
      <c r="AF2201" s="127">
        <v>826</v>
      </c>
      <c r="AG2201" s="127">
        <v>826</v>
      </c>
      <c r="AH2201" s="127">
        <v>826</v>
      </c>
      <c r="AI2201" s="127">
        <v>826</v>
      </c>
      <c r="AJ2201" s="127">
        <v>826</v>
      </c>
      <c r="AK2201" s="127">
        <v>826</v>
      </c>
      <c r="AL2201" s="127">
        <v>826</v>
      </c>
      <c r="AM2201" s="127">
        <v>826</v>
      </c>
      <c r="AN2201" s="127">
        <v>826</v>
      </c>
      <c r="AO2201" s="127">
        <v>826</v>
      </c>
      <c r="AP2201" s="127">
        <v>826</v>
      </c>
      <c r="AQ2201" s="127">
        <v>826</v>
      </c>
      <c r="AR2201" s="127">
        <v>826</v>
      </c>
      <c r="AS2201" s="127">
        <v>826</v>
      </c>
      <c r="AT2201" s="127">
        <v>826</v>
      </c>
      <c r="AU2201" s="127">
        <v>826</v>
      </c>
      <c r="AV2201" s="127">
        <v>826</v>
      </c>
      <c r="AW2201" s="127">
        <v>826</v>
      </c>
      <c r="AX2201" s="128">
        <v>826</v>
      </c>
    </row>
    <row r="2202" spans="1:50">
      <c r="A2202" s="212"/>
      <c r="B2202" s="218"/>
      <c r="C2202" s="210"/>
      <c r="D2202" s="93" t="s">
        <v>47</v>
      </c>
      <c r="E2202" s="73" t="str">
        <f>A2169&amp;"/"&amp;B2199&amp;"/"&amp;C2201&amp;"/"&amp;D2202</f>
        <v>Gas fired power plants (Natural gas, biogas)/Internal combustion engine/CHP/XS</v>
      </c>
      <c r="F2202" s="91" t="str">
        <f>A2169</f>
        <v>Gas fired power plants (Natural gas, biogas)</v>
      </c>
      <c r="G2202" s="91" t="str">
        <f>B2199</f>
        <v>Internal combustion engine</v>
      </c>
      <c r="H2202" s="91" t="str">
        <f>C2201</f>
        <v>CHP</v>
      </c>
      <c r="I2202" s="70" t="str">
        <f t="shared" si="98"/>
        <v>XS</v>
      </c>
      <c r="J2202" s="123">
        <v>524</v>
      </c>
      <c r="K2202" s="123">
        <v>524</v>
      </c>
      <c r="L2202" s="123">
        <v>524</v>
      </c>
      <c r="M2202" s="123">
        <v>524</v>
      </c>
      <c r="N2202" s="123">
        <v>524</v>
      </c>
      <c r="O2202" s="123">
        <v>524</v>
      </c>
      <c r="P2202" s="123">
        <v>524</v>
      </c>
      <c r="Q2202" s="123">
        <v>524</v>
      </c>
      <c r="R2202" s="123">
        <v>524</v>
      </c>
      <c r="S2202" s="123">
        <v>524</v>
      </c>
      <c r="T2202" s="123">
        <v>524</v>
      </c>
      <c r="U2202" s="123">
        <v>524</v>
      </c>
      <c r="V2202" s="123">
        <v>524</v>
      </c>
      <c r="W2202" s="123">
        <v>524</v>
      </c>
      <c r="X2202" s="123">
        <v>524</v>
      </c>
      <c r="Y2202" s="123">
        <v>524</v>
      </c>
      <c r="Z2202" s="123">
        <v>524</v>
      </c>
      <c r="AA2202" s="123">
        <v>524</v>
      </c>
      <c r="AB2202" s="123">
        <v>524</v>
      </c>
      <c r="AC2202" s="123">
        <v>524</v>
      </c>
      <c r="AD2202" s="123">
        <v>524</v>
      </c>
      <c r="AE2202" s="123">
        <v>524</v>
      </c>
      <c r="AF2202" s="123">
        <v>524</v>
      </c>
      <c r="AG2202" s="123">
        <v>524</v>
      </c>
      <c r="AH2202" s="123">
        <v>524</v>
      </c>
      <c r="AI2202" s="123">
        <v>524</v>
      </c>
      <c r="AJ2202" s="123">
        <v>524</v>
      </c>
      <c r="AK2202" s="123">
        <v>524</v>
      </c>
      <c r="AL2202" s="123">
        <v>524</v>
      </c>
      <c r="AM2202" s="123">
        <v>524</v>
      </c>
      <c r="AN2202" s="123">
        <v>524</v>
      </c>
      <c r="AO2202" s="123">
        <v>524</v>
      </c>
      <c r="AP2202" s="123">
        <v>524</v>
      </c>
      <c r="AQ2202" s="123">
        <v>524</v>
      </c>
      <c r="AR2202" s="123">
        <v>524</v>
      </c>
      <c r="AS2202" s="123">
        <v>524</v>
      </c>
      <c r="AT2202" s="123">
        <v>524</v>
      </c>
      <c r="AU2202" s="123">
        <v>524</v>
      </c>
      <c r="AV2202" s="123">
        <v>524</v>
      </c>
      <c r="AW2202" s="123">
        <v>524</v>
      </c>
      <c r="AX2202" s="124">
        <v>524</v>
      </c>
    </row>
    <row r="2203" spans="1:50">
      <c r="A2203" s="211" t="s">
        <v>53</v>
      </c>
      <c r="B2203" s="214" t="s">
        <v>46</v>
      </c>
      <c r="C2203" s="209" t="s">
        <v>36</v>
      </c>
      <c r="D2203" s="67" t="s">
        <v>24</v>
      </c>
      <c r="E2203" s="87" t="str">
        <f>A2203&amp;"/"&amp;B2203&amp;"/"&amp;C2203&amp;"/"&amp;D2203</f>
        <v>Derived gas fired power plants/Steam turbine/Electricity only/L</v>
      </c>
      <c r="F2203" s="55" t="str">
        <f>A2203</f>
        <v>Derived gas fired power plants</v>
      </c>
      <c r="G2203" s="55" t="str">
        <f>B2203</f>
        <v>Steam turbine</v>
      </c>
      <c r="H2203" s="55" t="str">
        <f>C2203</f>
        <v>Electricity only</v>
      </c>
      <c r="I2203" s="85" t="str">
        <f t="shared" si="98"/>
        <v>L</v>
      </c>
      <c r="J2203" s="125">
        <v>7575</v>
      </c>
      <c r="K2203" s="125">
        <v>7575</v>
      </c>
      <c r="L2203" s="125">
        <v>7575</v>
      </c>
      <c r="M2203" s="125">
        <v>7575</v>
      </c>
      <c r="N2203" s="125">
        <v>7575</v>
      </c>
      <c r="O2203" s="125">
        <v>7575</v>
      </c>
      <c r="P2203" s="125">
        <v>7575</v>
      </c>
      <c r="Q2203" s="125">
        <v>7575</v>
      </c>
      <c r="R2203" s="125">
        <v>7575</v>
      </c>
      <c r="S2203" s="125">
        <v>7575</v>
      </c>
      <c r="T2203" s="125">
        <v>7575</v>
      </c>
      <c r="U2203" s="125">
        <v>7575</v>
      </c>
      <c r="V2203" s="125">
        <v>7575</v>
      </c>
      <c r="W2203" s="125">
        <v>7575</v>
      </c>
      <c r="X2203" s="125">
        <v>7575</v>
      </c>
      <c r="Y2203" s="125">
        <v>7575</v>
      </c>
      <c r="Z2203" s="125">
        <v>7575</v>
      </c>
      <c r="AA2203" s="125">
        <v>7575</v>
      </c>
      <c r="AB2203" s="125">
        <v>7575</v>
      </c>
      <c r="AC2203" s="125">
        <v>7575</v>
      </c>
      <c r="AD2203" s="125">
        <v>7575</v>
      </c>
      <c r="AE2203" s="125">
        <v>7575</v>
      </c>
      <c r="AF2203" s="125">
        <v>7575</v>
      </c>
      <c r="AG2203" s="125">
        <v>7575</v>
      </c>
      <c r="AH2203" s="125">
        <v>7575</v>
      </c>
      <c r="AI2203" s="125">
        <v>7575</v>
      </c>
      <c r="AJ2203" s="125">
        <v>7575</v>
      </c>
      <c r="AK2203" s="125">
        <v>7575</v>
      </c>
      <c r="AL2203" s="125">
        <v>7575</v>
      </c>
      <c r="AM2203" s="125">
        <v>7575</v>
      </c>
      <c r="AN2203" s="125">
        <v>7575</v>
      </c>
      <c r="AO2203" s="125">
        <v>7575</v>
      </c>
      <c r="AP2203" s="125">
        <v>7575</v>
      </c>
      <c r="AQ2203" s="125">
        <v>7575</v>
      </c>
      <c r="AR2203" s="125">
        <v>7575</v>
      </c>
      <c r="AS2203" s="125">
        <v>7575</v>
      </c>
      <c r="AT2203" s="125">
        <v>7575</v>
      </c>
      <c r="AU2203" s="125">
        <v>7575</v>
      </c>
      <c r="AV2203" s="125">
        <v>7575</v>
      </c>
      <c r="AW2203" s="125">
        <v>7575</v>
      </c>
      <c r="AX2203" s="126">
        <v>7575</v>
      </c>
    </row>
    <row r="2204" spans="1:50">
      <c r="A2204" s="212"/>
      <c r="B2204" s="215"/>
      <c r="C2204" s="206"/>
      <c r="D2204" s="52" t="s">
        <v>25</v>
      </c>
      <c r="E2204" s="86" t="str">
        <f>A2203&amp;"/"&amp;B2203&amp;"/"&amp;C2203&amp;"/"&amp;D2204</f>
        <v>Derived gas fired power plants/Steam turbine/Electricity only/M</v>
      </c>
      <c r="F2204" s="61" t="str">
        <f>A2203</f>
        <v>Derived gas fired power plants</v>
      </c>
      <c r="G2204" s="61" t="str">
        <f>B2203</f>
        <v>Steam turbine</v>
      </c>
      <c r="H2204" s="61" t="str">
        <f>C2203</f>
        <v>Electricity only</v>
      </c>
      <c r="I2204" s="84" t="str">
        <f t="shared" si="98"/>
        <v>M</v>
      </c>
      <c r="J2204" s="121">
        <v>6960.5918147014645</v>
      </c>
      <c r="K2204" s="121">
        <v>6960.5918147014645</v>
      </c>
      <c r="L2204" s="121">
        <v>6960.5918147014645</v>
      </c>
      <c r="M2204" s="121">
        <v>6960.5918147014645</v>
      </c>
      <c r="N2204" s="121">
        <v>6960.5918147014645</v>
      </c>
      <c r="O2204" s="121">
        <v>6960.5918147014645</v>
      </c>
      <c r="P2204" s="121">
        <v>6960.5918147014645</v>
      </c>
      <c r="Q2204" s="121">
        <v>6960.5918147014645</v>
      </c>
      <c r="R2204" s="121">
        <v>6960.5918147014645</v>
      </c>
      <c r="S2204" s="121">
        <v>6960.5918147014645</v>
      </c>
      <c r="T2204" s="121">
        <v>6960.5918147014645</v>
      </c>
      <c r="U2204" s="121">
        <v>6960.5918147014645</v>
      </c>
      <c r="V2204" s="121">
        <v>6960.5918147014645</v>
      </c>
      <c r="W2204" s="121">
        <v>6960.5918147014645</v>
      </c>
      <c r="X2204" s="121">
        <v>6960.5918147014645</v>
      </c>
      <c r="Y2204" s="121">
        <v>6960.5918147014645</v>
      </c>
      <c r="Z2204" s="121">
        <v>6960.5918147014645</v>
      </c>
      <c r="AA2204" s="121">
        <v>6960.5918147014645</v>
      </c>
      <c r="AB2204" s="121">
        <v>6960.5918147014645</v>
      </c>
      <c r="AC2204" s="121">
        <v>6960.5918147014645</v>
      </c>
      <c r="AD2204" s="121">
        <v>6960.5918147014645</v>
      </c>
      <c r="AE2204" s="121">
        <v>6960.5918147014645</v>
      </c>
      <c r="AF2204" s="121">
        <v>6960.5918147014645</v>
      </c>
      <c r="AG2204" s="121">
        <v>6960.5918147014645</v>
      </c>
      <c r="AH2204" s="121">
        <v>6960.5918147014645</v>
      </c>
      <c r="AI2204" s="121">
        <v>6960.5918147014645</v>
      </c>
      <c r="AJ2204" s="121">
        <v>6960.5918147014645</v>
      </c>
      <c r="AK2204" s="121">
        <v>6960.5918147014645</v>
      </c>
      <c r="AL2204" s="121">
        <v>6960.5918147014645</v>
      </c>
      <c r="AM2204" s="121">
        <v>6960.5918147014645</v>
      </c>
      <c r="AN2204" s="121">
        <v>6960.5918147014645</v>
      </c>
      <c r="AO2204" s="121">
        <v>6960.5918147014645</v>
      </c>
      <c r="AP2204" s="121">
        <v>6960.5918147014645</v>
      </c>
      <c r="AQ2204" s="121">
        <v>6960.5918147014645</v>
      </c>
      <c r="AR2204" s="121">
        <v>6960.5918147014645</v>
      </c>
      <c r="AS2204" s="121">
        <v>6960.5918147014645</v>
      </c>
      <c r="AT2204" s="121">
        <v>6960.5918147014645</v>
      </c>
      <c r="AU2204" s="121">
        <v>6960.5918147014645</v>
      </c>
      <c r="AV2204" s="121">
        <v>6960.5918147014645</v>
      </c>
      <c r="AW2204" s="121">
        <v>6960.5918147014645</v>
      </c>
      <c r="AX2204" s="122">
        <v>6960.5918147014645</v>
      </c>
    </row>
    <row r="2205" spans="1:50">
      <c r="A2205" s="212"/>
      <c r="B2205" s="215"/>
      <c r="C2205" s="206"/>
      <c r="D2205" s="52" t="s">
        <v>38</v>
      </c>
      <c r="E2205" s="86" t="str">
        <f>A2203&amp;"/"&amp;B2203&amp;"/"&amp;C2203&amp;"/"&amp;D2205</f>
        <v>Derived gas fired power plants/Steam turbine/Electricity only/S</v>
      </c>
      <c r="F2205" s="61" t="str">
        <f>A2203</f>
        <v>Derived gas fired power plants</v>
      </c>
      <c r="G2205" s="61" t="str">
        <f>B2203</f>
        <v>Steam turbine</v>
      </c>
      <c r="H2205" s="61" t="str">
        <f>C2203</f>
        <v>Electricity only</v>
      </c>
      <c r="I2205" s="84" t="str">
        <f t="shared" si="98"/>
        <v>S</v>
      </c>
      <c r="J2205" s="121">
        <v>6259.4860327264505</v>
      </c>
      <c r="K2205" s="121">
        <v>6259.4860327264505</v>
      </c>
      <c r="L2205" s="121">
        <v>6259.4860327264505</v>
      </c>
      <c r="M2205" s="121">
        <v>6259.4860327264505</v>
      </c>
      <c r="N2205" s="121">
        <v>6259.4860327264505</v>
      </c>
      <c r="O2205" s="121">
        <v>6259.4860327264505</v>
      </c>
      <c r="P2205" s="121">
        <v>6259.4860327264505</v>
      </c>
      <c r="Q2205" s="121">
        <v>6259.4860327264505</v>
      </c>
      <c r="R2205" s="121">
        <v>6259.4860327264505</v>
      </c>
      <c r="S2205" s="121">
        <v>6259.4860327264505</v>
      </c>
      <c r="T2205" s="121">
        <v>6259.4860327264505</v>
      </c>
      <c r="U2205" s="121">
        <v>6259.4860327264505</v>
      </c>
      <c r="V2205" s="121">
        <v>6259.4860327264505</v>
      </c>
      <c r="W2205" s="121">
        <v>6259.4860327264505</v>
      </c>
      <c r="X2205" s="121">
        <v>6259.4860327264505</v>
      </c>
      <c r="Y2205" s="121">
        <v>6259.4860327264505</v>
      </c>
      <c r="Z2205" s="121">
        <v>6259.4860327264505</v>
      </c>
      <c r="AA2205" s="121">
        <v>6259.4860327264505</v>
      </c>
      <c r="AB2205" s="121">
        <v>6259.4860327264505</v>
      </c>
      <c r="AC2205" s="121">
        <v>6259.4860327264505</v>
      </c>
      <c r="AD2205" s="121">
        <v>6259.4860327264505</v>
      </c>
      <c r="AE2205" s="121">
        <v>6259.4860327264505</v>
      </c>
      <c r="AF2205" s="121">
        <v>6259.4860327264505</v>
      </c>
      <c r="AG2205" s="121">
        <v>6259.4860327264505</v>
      </c>
      <c r="AH2205" s="121">
        <v>6259.4860327264505</v>
      </c>
      <c r="AI2205" s="121">
        <v>6259.4860327264505</v>
      </c>
      <c r="AJ2205" s="121">
        <v>6259.4860327264505</v>
      </c>
      <c r="AK2205" s="121">
        <v>6259.4860327264505</v>
      </c>
      <c r="AL2205" s="121">
        <v>6259.4860327264505</v>
      </c>
      <c r="AM2205" s="121">
        <v>6259.4860327264505</v>
      </c>
      <c r="AN2205" s="121">
        <v>6259.4860327264505</v>
      </c>
      <c r="AO2205" s="121">
        <v>6259.4860327264505</v>
      </c>
      <c r="AP2205" s="121">
        <v>6259.4860327264505</v>
      </c>
      <c r="AQ2205" s="121">
        <v>6259.4860327264505</v>
      </c>
      <c r="AR2205" s="121">
        <v>6259.4860327264505</v>
      </c>
      <c r="AS2205" s="121">
        <v>6259.4860327264505</v>
      </c>
      <c r="AT2205" s="121">
        <v>6259.4860327264505</v>
      </c>
      <c r="AU2205" s="121">
        <v>6259.4860327264505</v>
      </c>
      <c r="AV2205" s="121">
        <v>6259.4860327264505</v>
      </c>
      <c r="AW2205" s="121">
        <v>6259.4860327264505</v>
      </c>
      <c r="AX2205" s="122">
        <v>6259.4860327264505</v>
      </c>
    </row>
    <row r="2206" spans="1:50">
      <c r="A2206" s="212"/>
      <c r="B2206" s="215"/>
      <c r="C2206" s="216"/>
      <c r="D2206" s="52" t="s">
        <v>47</v>
      </c>
      <c r="E2206" s="86" t="str">
        <f>A2203&amp;"/"&amp;B2203&amp;"/"&amp;C2203&amp;"/"&amp;D2206</f>
        <v>Derived gas fired power plants/Steam turbine/Electricity only/XS</v>
      </c>
      <c r="F2206" s="61" t="str">
        <f>A2203</f>
        <v>Derived gas fired power plants</v>
      </c>
      <c r="G2206" s="61" t="str">
        <f>B2203</f>
        <v>Steam turbine</v>
      </c>
      <c r="H2206" s="61" t="str">
        <f>C2203</f>
        <v>Electricity only</v>
      </c>
      <c r="I2206" s="84" t="str">
        <f t="shared" si="98"/>
        <v>XS</v>
      </c>
      <c r="J2206" s="121">
        <v>5903.4691771044727</v>
      </c>
      <c r="K2206" s="121">
        <v>5903.4691771044727</v>
      </c>
      <c r="L2206" s="121">
        <v>5903.4691771044727</v>
      </c>
      <c r="M2206" s="121">
        <v>5903.4691771044727</v>
      </c>
      <c r="N2206" s="121">
        <v>5903.4691771044727</v>
      </c>
      <c r="O2206" s="121">
        <v>5903.4691771044727</v>
      </c>
      <c r="P2206" s="121">
        <v>5903.4691771044727</v>
      </c>
      <c r="Q2206" s="121">
        <v>5903.4691771044727</v>
      </c>
      <c r="R2206" s="121">
        <v>5903.4691771044727</v>
      </c>
      <c r="S2206" s="121">
        <v>5903.4691771044727</v>
      </c>
      <c r="T2206" s="121">
        <v>5903.4691771044727</v>
      </c>
      <c r="U2206" s="121">
        <v>5903.4691771044727</v>
      </c>
      <c r="V2206" s="121">
        <v>5903.4691771044727</v>
      </c>
      <c r="W2206" s="121">
        <v>5903.4691771044727</v>
      </c>
      <c r="X2206" s="121">
        <v>5903.4691771044727</v>
      </c>
      <c r="Y2206" s="121">
        <v>5903.4691771044727</v>
      </c>
      <c r="Z2206" s="121">
        <v>5903.4691771044727</v>
      </c>
      <c r="AA2206" s="121">
        <v>5903.4691771044727</v>
      </c>
      <c r="AB2206" s="121">
        <v>5903.4691771044727</v>
      </c>
      <c r="AC2206" s="121">
        <v>5903.4691771044727</v>
      </c>
      <c r="AD2206" s="121">
        <v>5903.4691771044727</v>
      </c>
      <c r="AE2206" s="121">
        <v>5903.4691771044727</v>
      </c>
      <c r="AF2206" s="121">
        <v>5903.4691771044727</v>
      </c>
      <c r="AG2206" s="121">
        <v>5903.4691771044727</v>
      </c>
      <c r="AH2206" s="121">
        <v>5903.4691771044727</v>
      </c>
      <c r="AI2206" s="121">
        <v>5903.4691771044727</v>
      </c>
      <c r="AJ2206" s="121">
        <v>5903.4691771044727</v>
      </c>
      <c r="AK2206" s="121">
        <v>5903.4691771044727</v>
      </c>
      <c r="AL2206" s="121">
        <v>5903.4691771044727</v>
      </c>
      <c r="AM2206" s="121">
        <v>5903.4691771044727</v>
      </c>
      <c r="AN2206" s="121">
        <v>5903.4691771044727</v>
      </c>
      <c r="AO2206" s="121">
        <v>5903.4691771044727</v>
      </c>
      <c r="AP2206" s="121">
        <v>5903.4691771044727</v>
      </c>
      <c r="AQ2206" s="121">
        <v>5903.4691771044727</v>
      </c>
      <c r="AR2206" s="121">
        <v>5903.4691771044727</v>
      </c>
      <c r="AS2206" s="121">
        <v>5903.4691771044727</v>
      </c>
      <c r="AT2206" s="121">
        <v>5903.4691771044727</v>
      </c>
      <c r="AU2206" s="121">
        <v>5903.4691771044727</v>
      </c>
      <c r="AV2206" s="121">
        <v>5903.4691771044727</v>
      </c>
      <c r="AW2206" s="121">
        <v>5903.4691771044727</v>
      </c>
      <c r="AX2206" s="122">
        <v>5903.4691771044727</v>
      </c>
    </row>
    <row r="2207" spans="1:50">
      <c r="A2207" s="212"/>
      <c r="B2207" s="215"/>
      <c r="C2207" s="217" t="s">
        <v>26</v>
      </c>
      <c r="D2207" s="83" t="s">
        <v>24</v>
      </c>
      <c r="E2207" s="56" t="str">
        <f>A2203&amp;"/"&amp;B2203&amp;"/"&amp;C2207&amp;"/"&amp;D2207</f>
        <v>Derived gas fired power plants/Steam turbine/CHP/L</v>
      </c>
      <c r="F2207" s="103" t="str">
        <f>A2203</f>
        <v>Derived gas fired power plants</v>
      </c>
      <c r="G2207" s="103" t="str">
        <f>B2203</f>
        <v>Steam turbine</v>
      </c>
      <c r="H2207" s="103" t="str">
        <f>C2207</f>
        <v>CHP</v>
      </c>
      <c r="I2207" s="104" t="str">
        <f t="shared" si="98"/>
        <v>L</v>
      </c>
      <c r="J2207" s="127">
        <v>6848.75</v>
      </c>
      <c r="K2207" s="127">
        <v>6848.75</v>
      </c>
      <c r="L2207" s="127">
        <v>6848.75</v>
      </c>
      <c r="M2207" s="127">
        <v>6848.75</v>
      </c>
      <c r="N2207" s="127">
        <v>6848.75</v>
      </c>
      <c r="O2207" s="127">
        <v>6848.75</v>
      </c>
      <c r="P2207" s="127">
        <v>6848.75</v>
      </c>
      <c r="Q2207" s="127">
        <v>6848.75</v>
      </c>
      <c r="R2207" s="127">
        <v>6848.75</v>
      </c>
      <c r="S2207" s="127">
        <v>6848.75</v>
      </c>
      <c r="T2207" s="127">
        <v>6848.75</v>
      </c>
      <c r="U2207" s="127">
        <v>6848.75</v>
      </c>
      <c r="V2207" s="127">
        <v>6848.75</v>
      </c>
      <c r="W2207" s="127">
        <v>6848.75</v>
      </c>
      <c r="X2207" s="127">
        <v>6848.75</v>
      </c>
      <c r="Y2207" s="127">
        <v>6848.75</v>
      </c>
      <c r="Z2207" s="127">
        <v>6848.75</v>
      </c>
      <c r="AA2207" s="127">
        <v>6848.75</v>
      </c>
      <c r="AB2207" s="127">
        <v>6848.75</v>
      </c>
      <c r="AC2207" s="127">
        <v>6848.75</v>
      </c>
      <c r="AD2207" s="127">
        <v>6848.75</v>
      </c>
      <c r="AE2207" s="127">
        <v>6848.75</v>
      </c>
      <c r="AF2207" s="127">
        <v>6848.75</v>
      </c>
      <c r="AG2207" s="127">
        <v>6848.75</v>
      </c>
      <c r="AH2207" s="127">
        <v>6848.75</v>
      </c>
      <c r="AI2207" s="127">
        <v>6848.75</v>
      </c>
      <c r="AJ2207" s="127">
        <v>6848.75</v>
      </c>
      <c r="AK2207" s="127">
        <v>6848.75</v>
      </c>
      <c r="AL2207" s="127">
        <v>6848.75</v>
      </c>
      <c r="AM2207" s="127">
        <v>6848.75</v>
      </c>
      <c r="AN2207" s="127">
        <v>6848.75</v>
      </c>
      <c r="AO2207" s="127">
        <v>6848.75</v>
      </c>
      <c r="AP2207" s="127">
        <v>6848.75</v>
      </c>
      <c r="AQ2207" s="127">
        <v>6848.75</v>
      </c>
      <c r="AR2207" s="127">
        <v>6848.75</v>
      </c>
      <c r="AS2207" s="127">
        <v>6848.75</v>
      </c>
      <c r="AT2207" s="127">
        <v>6848.75</v>
      </c>
      <c r="AU2207" s="127">
        <v>6848.75</v>
      </c>
      <c r="AV2207" s="127">
        <v>6848.75</v>
      </c>
      <c r="AW2207" s="127">
        <v>6848.75</v>
      </c>
      <c r="AX2207" s="128">
        <v>6848.75</v>
      </c>
    </row>
    <row r="2208" spans="1:50">
      <c r="A2208" s="212"/>
      <c r="B2208" s="215"/>
      <c r="C2208" s="206"/>
      <c r="D2208" s="52" t="s">
        <v>25</v>
      </c>
      <c r="E2208" s="86" t="str">
        <f>A2203&amp;"/"&amp;B2203&amp;"/"&amp;C2207&amp;"/"&amp;D2208</f>
        <v>Derived gas fired power plants/Steam turbine/CHP/M</v>
      </c>
      <c r="F2208" s="61" t="str">
        <f>A2203</f>
        <v>Derived gas fired power plants</v>
      </c>
      <c r="G2208" s="61" t="str">
        <f>B2203</f>
        <v>Steam turbine</v>
      </c>
      <c r="H2208" s="61" t="str">
        <f>C2207</f>
        <v>CHP</v>
      </c>
      <c r="I2208" s="84" t="str">
        <f t="shared" si="98"/>
        <v>M</v>
      </c>
      <c r="J2208" s="121">
        <v>6308.6075674101603</v>
      </c>
      <c r="K2208" s="121">
        <v>6308.6075674101603</v>
      </c>
      <c r="L2208" s="121">
        <v>6308.6075674101603</v>
      </c>
      <c r="M2208" s="121">
        <v>6308.6075674101603</v>
      </c>
      <c r="N2208" s="121">
        <v>6308.6075674101603</v>
      </c>
      <c r="O2208" s="121">
        <v>6308.6075674101603</v>
      </c>
      <c r="P2208" s="121">
        <v>6308.6075674101603</v>
      </c>
      <c r="Q2208" s="121">
        <v>6308.6075674101603</v>
      </c>
      <c r="R2208" s="121">
        <v>6308.6075674101603</v>
      </c>
      <c r="S2208" s="121">
        <v>6308.6075674101603</v>
      </c>
      <c r="T2208" s="121">
        <v>6308.6075674101603</v>
      </c>
      <c r="U2208" s="121">
        <v>6308.6075674101603</v>
      </c>
      <c r="V2208" s="121">
        <v>6308.6075674101603</v>
      </c>
      <c r="W2208" s="121">
        <v>6308.6075674101603</v>
      </c>
      <c r="X2208" s="121">
        <v>6308.6075674101603</v>
      </c>
      <c r="Y2208" s="121">
        <v>6308.6075674101603</v>
      </c>
      <c r="Z2208" s="121">
        <v>6308.6075674101603</v>
      </c>
      <c r="AA2208" s="121">
        <v>6308.6075674101603</v>
      </c>
      <c r="AB2208" s="121">
        <v>6308.6075674101603</v>
      </c>
      <c r="AC2208" s="121">
        <v>6308.6075674101603</v>
      </c>
      <c r="AD2208" s="121">
        <v>6308.6075674101603</v>
      </c>
      <c r="AE2208" s="121">
        <v>6308.6075674101603</v>
      </c>
      <c r="AF2208" s="121">
        <v>6308.6075674101603</v>
      </c>
      <c r="AG2208" s="121">
        <v>6308.6075674101603</v>
      </c>
      <c r="AH2208" s="121">
        <v>6308.6075674101603</v>
      </c>
      <c r="AI2208" s="121">
        <v>6308.6075674101603</v>
      </c>
      <c r="AJ2208" s="121">
        <v>6308.6075674101603</v>
      </c>
      <c r="AK2208" s="121">
        <v>6308.6075674101603</v>
      </c>
      <c r="AL2208" s="121">
        <v>6308.6075674101603</v>
      </c>
      <c r="AM2208" s="121">
        <v>6308.6075674101603</v>
      </c>
      <c r="AN2208" s="121">
        <v>6308.6075674101603</v>
      </c>
      <c r="AO2208" s="121">
        <v>6308.6075674101603</v>
      </c>
      <c r="AP2208" s="121">
        <v>6308.6075674101603</v>
      </c>
      <c r="AQ2208" s="121">
        <v>6308.6075674101603</v>
      </c>
      <c r="AR2208" s="121">
        <v>6308.6075674101603</v>
      </c>
      <c r="AS2208" s="121">
        <v>6308.6075674101603</v>
      </c>
      <c r="AT2208" s="121">
        <v>6308.6075674101603</v>
      </c>
      <c r="AU2208" s="121">
        <v>6308.6075674101603</v>
      </c>
      <c r="AV2208" s="121">
        <v>6308.6075674101603</v>
      </c>
      <c r="AW2208" s="121">
        <v>6308.6075674101603</v>
      </c>
      <c r="AX2208" s="122">
        <v>6308.6075674101603</v>
      </c>
    </row>
    <row r="2209" spans="1:50">
      <c r="A2209" s="212"/>
      <c r="B2209" s="215"/>
      <c r="C2209" s="206"/>
      <c r="D2209" s="52" t="s">
        <v>38</v>
      </c>
      <c r="E2209" s="86" t="str">
        <f>A2203&amp;"/"&amp;B2203&amp;"/"&amp;C2207&amp;"/"&amp;D2209</f>
        <v>Derived gas fired power plants/Steam turbine/CHP/S</v>
      </c>
      <c r="F2209" s="61" t="str">
        <f>A2203</f>
        <v>Derived gas fired power plants</v>
      </c>
      <c r="G2209" s="61" t="str">
        <f>B2203</f>
        <v>Steam turbine</v>
      </c>
      <c r="H2209" s="61" t="str">
        <f>C2207</f>
        <v>CHP</v>
      </c>
      <c r="I2209" s="84" t="str">
        <f t="shared" si="98"/>
        <v>S</v>
      </c>
      <c r="J2209" s="121">
        <v>5690.744112910932</v>
      </c>
      <c r="K2209" s="121">
        <v>5690.744112910932</v>
      </c>
      <c r="L2209" s="121">
        <v>5690.744112910932</v>
      </c>
      <c r="M2209" s="121">
        <v>5690.744112910932</v>
      </c>
      <c r="N2209" s="121">
        <v>5690.744112910932</v>
      </c>
      <c r="O2209" s="121">
        <v>5690.744112910932</v>
      </c>
      <c r="P2209" s="121">
        <v>5690.744112910932</v>
      </c>
      <c r="Q2209" s="121">
        <v>5690.744112910932</v>
      </c>
      <c r="R2209" s="121">
        <v>5690.744112910932</v>
      </c>
      <c r="S2209" s="121">
        <v>5690.744112910932</v>
      </c>
      <c r="T2209" s="121">
        <v>5690.744112910932</v>
      </c>
      <c r="U2209" s="121">
        <v>5690.744112910932</v>
      </c>
      <c r="V2209" s="121">
        <v>5690.744112910932</v>
      </c>
      <c r="W2209" s="121">
        <v>5690.744112910932</v>
      </c>
      <c r="X2209" s="121">
        <v>5690.744112910932</v>
      </c>
      <c r="Y2209" s="121">
        <v>5690.744112910932</v>
      </c>
      <c r="Z2209" s="121">
        <v>5690.744112910932</v>
      </c>
      <c r="AA2209" s="121">
        <v>5690.744112910932</v>
      </c>
      <c r="AB2209" s="121">
        <v>5690.744112910932</v>
      </c>
      <c r="AC2209" s="121">
        <v>5690.744112910932</v>
      </c>
      <c r="AD2209" s="121">
        <v>5690.744112910932</v>
      </c>
      <c r="AE2209" s="121">
        <v>5690.744112910932</v>
      </c>
      <c r="AF2209" s="121">
        <v>5690.744112910932</v>
      </c>
      <c r="AG2209" s="121">
        <v>5690.744112910932</v>
      </c>
      <c r="AH2209" s="121">
        <v>5690.744112910932</v>
      </c>
      <c r="AI2209" s="121">
        <v>5690.744112910932</v>
      </c>
      <c r="AJ2209" s="121">
        <v>5690.744112910932</v>
      </c>
      <c r="AK2209" s="121">
        <v>5690.744112910932</v>
      </c>
      <c r="AL2209" s="121">
        <v>5690.744112910932</v>
      </c>
      <c r="AM2209" s="121">
        <v>5690.744112910932</v>
      </c>
      <c r="AN2209" s="121">
        <v>5690.744112910932</v>
      </c>
      <c r="AO2209" s="121">
        <v>5690.744112910932</v>
      </c>
      <c r="AP2209" s="121">
        <v>5690.744112910932</v>
      </c>
      <c r="AQ2209" s="121">
        <v>5690.744112910932</v>
      </c>
      <c r="AR2209" s="121">
        <v>5690.744112910932</v>
      </c>
      <c r="AS2209" s="121">
        <v>5690.744112910932</v>
      </c>
      <c r="AT2209" s="121">
        <v>5690.744112910932</v>
      </c>
      <c r="AU2209" s="121">
        <v>5690.744112910932</v>
      </c>
      <c r="AV2209" s="121">
        <v>5690.744112910932</v>
      </c>
      <c r="AW2209" s="121">
        <v>5690.744112910932</v>
      </c>
      <c r="AX2209" s="122">
        <v>5690.744112910932</v>
      </c>
    </row>
    <row r="2210" spans="1:50">
      <c r="A2210" s="212"/>
      <c r="B2210" s="215"/>
      <c r="C2210" s="216"/>
      <c r="D2210" s="106" t="s">
        <v>47</v>
      </c>
      <c r="E2210" s="107" t="str">
        <f>A2203&amp;"/"&amp;B2203&amp;"/"&amp;C2207&amp;"/"&amp;D2210</f>
        <v>Derived gas fired power plants/Steam turbine/CHP/XS</v>
      </c>
      <c r="F2210" s="108" t="str">
        <f>A2203</f>
        <v>Derived gas fired power plants</v>
      </c>
      <c r="G2210" s="108" t="str">
        <f>B2203</f>
        <v>Steam turbine</v>
      </c>
      <c r="H2210" s="108" t="str">
        <f>C2207</f>
        <v>CHP</v>
      </c>
      <c r="I2210" s="109" t="str">
        <f t="shared" si="98"/>
        <v>XS</v>
      </c>
      <c r="J2210" s="129">
        <v>5376.2909479599839</v>
      </c>
      <c r="K2210" s="129">
        <v>5376.2909479599839</v>
      </c>
      <c r="L2210" s="129">
        <v>5376.2909479599839</v>
      </c>
      <c r="M2210" s="129">
        <v>5376.2909479599839</v>
      </c>
      <c r="N2210" s="129">
        <v>5376.2909479599839</v>
      </c>
      <c r="O2210" s="129">
        <v>5376.2909479599839</v>
      </c>
      <c r="P2210" s="129">
        <v>5376.2909479599839</v>
      </c>
      <c r="Q2210" s="129">
        <v>5376.2909479599839</v>
      </c>
      <c r="R2210" s="129">
        <v>5376.2909479599839</v>
      </c>
      <c r="S2210" s="129">
        <v>5376.2909479599839</v>
      </c>
      <c r="T2210" s="129">
        <v>5376.2909479599839</v>
      </c>
      <c r="U2210" s="129">
        <v>5376.2909479599839</v>
      </c>
      <c r="V2210" s="129">
        <v>5376.2909479599839</v>
      </c>
      <c r="W2210" s="129">
        <v>5376.2909479599839</v>
      </c>
      <c r="X2210" s="129">
        <v>5376.2909479599839</v>
      </c>
      <c r="Y2210" s="129">
        <v>5376.2909479599839</v>
      </c>
      <c r="Z2210" s="129">
        <v>5376.2909479599839</v>
      </c>
      <c r="AA2210" s="129">
        <v>5376.2909479599839</v>
      </c>
      <c r="AB2210" s="129">
        <v>5376.2909479599839</v>
      </c>
      <c r="AC2210" s="129">
        <v>5376.2909479599839</v>
      </c>
      <c r="AD2210" s="129">
        <v>5376.2909479599839</v>
      </c>
      <c r="AE2210" s="129">
        <v>5376.2909479599839</v>
      </c>
      <c r="AF2210" s="129">
        <v>5376.2909479599839</v>
      </c>
      <c r="AG2210" s="129">
        <v>5376.2909479599839</v>
      </c>
      <c r="AH2210" s="129">
        <v>5376.2909479599839</v>
      </c>
      <c r="AI2210" s="129">
        <v>5376.2909479599839</v>
      </c>
      <c r="AJ2210" s="129">
        <v>5376.2909479599839</v>
      </c>
      <c r="AK2210" s="129">
        <v>5376.2909479599839</v>
      </c>
      <c r="AL2210" s="129">
        <v>5376.2909479599839</v>
      </c>
      <c r="AM2210" s="129">
        <v>5376.2909479599839</v>
      </c>
      <c r="AN2210" s="129">
        <v>5376.2909479599839</v>
      </c>
      <c r="AO2210" s="129">
        <v>5376.2909479599839</v>
      </c>
      <c r="AP2210" s="129">
        <v>5376.2909479599839</v>
      </c>
      <c r="AQ2210" s="129">
        <v>5376.2909479599839</v>
      </c>
      <c r="AR2210" s="129">
        <v>5376.2909479599839</v>
      </c>
      <c r="AS2210" s="129">
        <v>5376.2909479599839</v>
      </c>
      <c r="AT2210" s="129">
        <v>5376.2909479599839</v>
      </c>
      <c r="AU2210" s="129">
        <v>5376.2909479599839</v>
      </c>
      <c r="AV2210" s="129">
        <v>5376.2909479599839</v>
      </c>
      <c r="AW2210" s="129">
        <v>5376.2909479599839</v>
      </c>
      <c r="AX2210" s="130">
        <v>5376.2909479599839</v>
      </c>
    </row>
    <row r="2211" spans="1:50">
      <c r="A2211" s="212"/>
      <c r="B2211" s="215"/>
      <c r="C2211" s="217" t="s">
        <v>42</v>
      </c>
      <c r="D2211" s="83" t="s">
        <v>24</v>
      </c>
      <c r="E2211" s="56" t="str">
        <f>A2203&amp;"/"&amp;B2203&amp;"/"&amp;C2211&amp;"/"&amp;D2211</f>
        <v>Derived gas fired power plants/Steam turbine/Electricity only with CCS/L</v>
      </c>
      <c r="F2211" s="103" t="str">
        <f>A2203</f>
        <v>Derived gas fired power plants</v>
      </c>
      <c r="G2211" s="103" t="str">
        <f>B2203</f>
        <v>Steam turbine</v>
      </c>
      <c r="H2211" s="103" t="str">
        <f>C2211</f>
        <v>Electricity only with CCS</v>
      </c>
      <c r="I2211" s="104" t="str">
        <f t="shared" si="98"/>
        <v>L</v>
      </c>
      <c r="J2211" s="127" t="s">
        <v>99</v>
      </c>
      <c r="K2211" s="127" t="s">
        <v>99</v>
      </c>
      <c r="L2211" s="127" t="s">
        <v>99</v>
      </c>
      <c r="M2211" s="127" t="s">
        <v>99</v>
      </c>
      <c r="N2211" s="127" t="s">
        <v>99</v>
      </c>
      <c r="O2211" s="127" t="s">
        <v>99</v>
      </c>
      <c r="P2211" s="127" t="s">
        <v>99</v>
      </c>
      <c r="Q2211" s="127" t="s">
        <v>99</v>
      </c>
      <c r="R2211" s="127" t="s">
        <v>99</v>
      </c>
      <c r="S2211" s="127" t="s">
        <v>99</v>
      </c>
      <c r="T2211" s="127" t="s">
        <v>99</v>
      </c>
      <c r="U2211" s="127" t="s">
        <v>99</v>
      </c>
      <c r="V2211" s="127" t="s">
        <v>99</v>
      </c>
      <c r="W2211" s="127" t="s">
        <v>99</v>
      </c>
      <c r="X2211" s="127" t="s">
        <v>99</v>
      </c>
      <c r="Y2211" s="127" t="s">
        <v>99</v>
      </c>
      <c r="Z2211" s="127" t="s">
        <v>99</v>
      </c>
      <c r="AA2211" s="127" t="s">
        <v>99</v>
      </c>
      <c r="AB2211" s="127" t="s">
        <v>99</v>
      </c>
      <c r="AC2211" s="127" t="s">
        <v>99</v>
      </c>
      <c r="AD2211" s="127" t="s">
        <v>99</v>
      </c>
      <c r="AE2211" s="127">
        <v>7575</v>
      </c>
      <c r="AF2211" s="127">
        <v>7575</v>
      </c>
      <c r="AG2211" s="127">
        <v>7575</v>
      </c>
      <c r="AH2211" s="127">
        <v>7575</v>
      </c>
      <c r="AI2211" s="127">
        <v>7575</v>
      </c>
      <c r="AJ2211" s="127">
        <v>7575</v>
      </c>
      <c r="AK2211" s="127">
        <v>7575</v>
      </c>
      <c r="AL2211" s="127">
        <v>7575</v>
      </c>
      <c r="AM2211" s="127">
        <v>7575</v>
      </c>
      <c r="AN2211" s="127">
        <v>7575</v>
      </c>
      <c r="AO2211" s="127">
        <v>7575</v>
      </c>
      <c r="AP2211" s="127">
        <v>7575</v>
      </c>
      <c r="AQ2211" s="127">
        <v>7575</v>
      </c>
      <c r="AR2211" s="127">
        <v>7575</v>
      </c>
      <c r="AS2211" s="127">
        <v>7575</v>
      </c>
      <c r="AT2211" s="127">
        <v>7575</v>
      </c>
      <c r="AU2211" s="127">
        <v>7575</v>
      </c>
      <c r="AV2211" s="127">
        <v>7575</v>
      </c>
      <c r="AW2211" s="127">
        <v>7575</v>
      </c>
      <c r="AX2211" s="128">
        <v>7575</v>
      </c>
    </row>
    <row r="2212" spans="1:50">
      <c r="A2212" s="212"/>
      <c r="B2212" s="215"/>
      <c r="C2212" s="216"/>
      <c r="D2212" s="106" t="s">
        <v>25</v>
      </c>
      <c r="E2212" s="107" t="str">
        <f>A2203&amp;"/"&amp;B2203&amp;"/"&amp;C2211&amp;"/"&amp;D2212</f>
        <v>Derived gas fired power plants/Steam turbine/Electricity only with CCS/M</v>
      </c>
      <c r="F2212" s="108" t="str">
        <f>A2203</f>
        <v>Derived gas fired power plants</v>
      </c>
      <c r="G2212" s="108" t="str">
        <f>B2203</f>
        <v>Steam turbine</v>
      </c>
      <c r="H2212" s="108" t="str">
        <f>C2211</f>
        <v>Electricity only with CCS</v>
      </c>
      <c r="I2212" s="109" t="str">
        <f t="shared" si="98"/>
        <v>M</v>
      </c>
      <c r="J2212" s="129" t="s">
        <v>99</v>
      </c>
      <c r="K2212" s="129" t="s">
        <v>99</v>
      </c>
      <c r="L2212" s="129" t="s">
        <v>99</v>
      </c>
      <c r="M2212" s="129" t="s">
        <v>99</v>
      </c>
      <c r="N2212" s="129" t="s">
        <v>99</v>
      </c>
      <c r="O2212" s="129" t="s">
        <v>99</v>
      </c>
      <c r="P2212" s="129" t="s">
        <v>99</v>
      </c>
      <c r="Q2212" s="129" t="s">
        <v>99</v>
      </c>
      <c r="R2212" s="129" t="s">
        <v>99</v>
      </c>
      <c r="S2212" s="129" t="s">
        <v>99</v>
      </c>
      <c r="T2212" s="129" t="s">
        <v>99</v>
      </c>
      <c r="U2212" s="129" t="s">
        <v>99</v>
      </c>
      <c r="V2212" s="129" t="s">
        <v>99</v>
      </c>
      <c r="W2212" s="129" t="s">
        <v>99</v>
      </c>
      <c r="X2212" s="129" t="s">
        <v>99</v>
      </c>
      <c r="Y2212" s="129" t="s">
        <v>99</v>
      </c>
      <c r="Z2212" s="129" t="s">
        <v>99</v>
      </c>
      <c r="AA2212" s="129" t="s">
        <v>99</v>
      </c>
      <c r="AB2212" s="129" t="s">
        <v>99</v>
      </c>
      <c r="AC2212" s="129" t="s">
        <v>99</v>
      </c>
      <c r="AD2212" s="129" t="s">
        <v>99</v>
      </c>
      <c r="AE2212" s="129">
        <v>6960.5918147014645</v>
      </c>
      <c r="AF2212" s="129">
        <v>6960.5918147014645</v>
      </c>
      <c r="AG2212" s="129">
        <v>6960.5918147014645</v>
      </c>
      <c r="AH2212" s="129">
        <v>6960.5918147014645</v>
      </c>
      <c r="AI2212" s="129">
        <v>6960.5918147014645</v>
      </c>
      <c r="AJ2212" s="129">
        <v>6960.5918147014645</v>
      </c>
      <c r="AK2212" s="129">
        <v>6960.5918147014645</v>
      </c>
      <c r="AL2212" s="129">
        <v>6960.5918147014645</v>
      </c>
      <c r="AM2212" s="129">
        <v>6960.5918147014645</v>
      </c>
      <c r="AN2212" s="129">
        <v>6960.5918147014645</v>
      </c>
      <c r="AO2212" s="129">
        <v>6960.5918147014645</v>
      </c>
      <c r="AP2212" s="129">
        <v>6960.5918147014645</v>
      </c>
      <c r="AQ2212" s="129">
        <v>6960.5918147014645</v>
      </c>
      <c r="AR2212" s="129">
        <v>6960.5918147014645</v>
      </c>
      <c r="AS2212" s="129">
        <v>6960.5918147014645</v>
      </c>
      <c r="AT2212" s="129">
        <v>6960.5918147014645</v>
      </c>
      <c r="AU2212" s="129">
        <v>6960.5918147014645</v>
      </c>
      <c r="AV2212" s="129">
        <v>6960.5918147014645</v>
      </c>
      <c r="AW2212" s="129">
        <v>6960.5918147014645</v>
      </c>
      <c r="AX2212" s="130">
        <v>6960.5918147014645</v>
      </c>
    </row>
    <row r="2213" spans="1:50">
      <c r="A2213" s="212"/>
      <c r="B2213" s="215"/>
      <c r="C2213" s="217" t="s">
        <v>43</v>
      </c>
      <c r="D2213" s="52" t="s">
        <v>24</v>
      </c>
      <c r="E2213" s="86" t="str">
        <f>A2203&amp;"/"&amp;B2203&amp;"/"&amp;C2213&amp;"/"&amp;D2213</f>
        <v>Derived gas fired power plants/Steam turbine/CHP with CCS/L</v>
      </c>
      <c r="F2213" s="61" t="str">
        <f>A2203</f>
        <v>Derived gas fired power plants</v>
      </c>
      <c r="G2213" s="61" t="str">
        <f>B2203</f>
        <v>Steam turbine</v>
      </c>
      <c r="H2213" s="61" t="str">
        <f>C2213</f>
        <v>CHP with CCS</v>
      </c>
      <c r="I2213" s="84" t="str">
        <f t="shared" si="98"/>
        <v>L</v>
      </c>
      <c r="J2213" s="121" t="s">
        <v>99</v>
      </c>
      <c r="K2213" s="121" t="s">
        <v>99</v>
      </c>
      <c r="L2213" s="121" t="s">
        <v>99</v>
      </c>
      <c r="M2213" s="121" t="s">
        <v>99</v>
      </c>
      <c r="N2213" s="121" t="s">
        <v>99</v>
      </c>
      <c r="O2213" s="121" t="s">
        <v>99</v>
      </c>
      <c r="P2213" s="121" t="s">
        <v>99</v>
      </c>
      <c r="Q2213" s="121" t="s">
        <v>99</v>
      </c>
      <c r="R2213" s="121" t="s">
        <v>99</v>
      </c>
      <c r="S2213" s="121" t="s">
        <v>99</v>
      </c>
      <c r="T2213" s="121" t="s">
        <v>99</v>
      </c>
      <c r="U2213" s="121" t="s">
        <v>99</v>
      </c>
      <c r="V2213" s="121" t="s">
        <v>99</v>
      </c>
      <c r="W2213" s="121" t="s">
        <v>99</v>
      </c>
      <c r="X2213" s="121" t="s">
        <v>99</v>
      </c>
      <c r="Y2213" s="121" t="s">
        <v>99</v>
      </c>
      <c r="Z2213" s="121" t="s">
        <v>99</v>
      </c>
      <c r="AA2213" s="121" t="s">
        <v>99</v>
      </c>
      <c r="AB2213" s="121" t="s">
        <v>99</v>
      </c>
      <c r="AC2213" s="121" t="s">
        <v>99</v>
      </c>
      <c r="AD2213" s="121" t="s">
        <v>99</v>
      </c>
      <c r="AE2213" s="121">
        <v>6848.75</v>
      </c>
      <c r="AF2213" s="121">
        <v>6848.75</v>
      </c>
      <c r="AG2213" s="121">
        <v>6848.75</v>
      </c>
      <c r="AH2213" s="121">
        <v>6848.75</v>
      </c>
      <c r="AI2213" s="121">
        <v>6848.75</v>
      </c>
      <c r="AJ2213" s="121">
        <v>6848.75</v>
      </c>
      <c r="AK2213" s="121">
        <v>6848.75</v>
      </c>
      <c r="AL2213" s="121">
        <v>6848.75</v>
      </c>
      <c r="AM2213" s="121">
        <v>6848.75</v>
      </c>
      <c r="AN2213" s="121">
        <v>6848.75</v>
      </c>
      <c r="AO2213" s="121">
        <v>6848.75</v>
      </c>
      <c r="AP2213" s="121">
        <v>6848.75</v>
      </c>
      <c r="AQ2213" s="121">
        <v>6848.75</v>
      </c>
      <c r="AR2213" s="121">
        <v>6848.75</v>
      </c>
      <c r="AS2213" s="121">
        <v>6848.75</v>
      </c>
      <c r="AT2213" s="121">
        <v>6848.75</v>
      </c>
      <c r="AU2213" s="121">
        <v>6848.75</v>
      </c>
      <c r="AV2213" s="121">
        <v>6848.75</v>
      </c>
      <c r="AW2213" s="121">
        <v>6848.75</v>
      </c>
      <c r="AX2213" s="122">
        <v>6848.75</v>
      </c>
    </row>
    <row r="2214" spans="1:50">
      <c r="A2214" s="213"/>
      <c r="B2214" s="218"/>
      <c r="C2214" s="210"/>
      <c r="D2214" s="93" t="s">
        <v>25</v>
      </c>
      <c r="E2214" s="73" t="str">
        <f>A2203&amp;"/"&amp;B2203&amp;"/"&amp;C2213&amp;"/"&amp;D2214</f>
        <v>Derived gas fired power plants/Steam turbine/CHP with CCS/M</v>
      </c>
      <c r="F2214" s="91" t="str">
        <f>A2203</f>
        <v>Derived gas fired power plants</v>
      </c>
      <c r="G2214" s="91" t="str">
        <f>B2203</f>
        <v>Steam turbine</v>
      </c>
      <c r="H2214" s="91" t="str">
        <f>C2213</f>
        <v>CHP with CCS</v>
      </c>
      <c r="I2214" s="70" t="str">
        <f t="shared" si="98"/>
        <v>M</v>
      </c>
      <c r="J2214" s="123" t="s">
        <v>99</v>
      </c>
      <c r="K2214" s="123" t="s">
        <v>99</v>
      </c>
      <c r="L2214" s="123" t="s">
        <v>99</v>
      </c>
      <c r="M2214" s="123" t="s">
        <v>99</v>
      </c>
      <c r="N2214" s="123" t="s">
        <v>99</v>
      </c>
      <c r="O2214" s="123" t="s">
        <v>99</v>
      </c>
      <c r="P2214" s="123" t="s">
        <v>99</v>
      </c>
      <c r="Q2214" s="123" t="s">
        <v>99</v>
      </c>
      <c r="R2214" s="123" t="s">
        <v>99</v>
      </c>
      <c r="S2214" s="123" t="s">
        <v>99</v>
      </c>
      <c r="T2214" s="123" t="s">
        <v>99</v>
      </c>
      <c r="U2214" s="123" t="s">
        <v>99</v>
      </c>
      <c r="V2214" s="123" t="s">
        <v>99</v>
      </c>
      <c r="W2214" s="123" t="s">
        <v>99</v>
      </c>
      <c r="X2214" s="123" t="s">
        <v>99</v>
      </c>
      <c r="Y2214" s="123" t="s">
        <v>99</v>
      </c>
      <c r="Z2214" s="123" t="s">
        <v>99</v>
      </c>
      <c r="AA2214" s="123" t="s">
        <v>99</v>
      </c>
      <c r="AB2214" s="123" t="s">
        <v>99</v>
      </c>
      <c r="AC2214" s="123" t="s">
        <v>99</v>
      </c>
      <c r="AD2214" s="123" t="s">
        <v>99</v>
      </c>
      <c r="AE2214" s="123">
        <v>6308.6075674101603</v>
      </c>
      <c r="AF2214" s="123">
        <v>6308.6075674101603</v>
      </c>
      <c r="AG2214" s="123">
        <v>6308.6075674101603</v>
      </c>
      <c r="AH2214" s="123">
        <v>6308.6075674101603</v>
      </c>
      <c r="AI2214" s="123">
        <v>6308.6075674101603</v>
      </c>
      <c r="AJ2214" s="123">
        <v>6308.6075674101603</v>
      </c>
      <c r="AK2214" s="123">
        <v>6308.6075674101603</v>
      </c>
      <c r="AL2214" s="123">
        <v>6308.6075674101603</v>
      </c>
      <c r="AM2214" s="123">
        <v>6308.6075674101603</v>
      </c>
      <c r="AN2214" s="123">
        <v>6308.6075674101603</v>
      </c>
      <c r="AO2214" s="123">
        <v>6308.6075674101603</v>
      </c>
      <c r="AP2214" s="123">
        <v>6308.6075674101603</v>
      </c>
      <c r="AQ2214" s="123">
        <v>6308.6075674101603</v>
      </c>
      <c r="AR2214" s="123">
        <v>6308.6075674101603</v>
      </c>
      <c r="AS2214" s="123">
        <v>6308.6075674101603</v>
      </c>
      <c r="AT2214" s="123">
        <v>6308.6075674101603</v>
      </c>
      <c r="AU2214" s="123">
        <v>6308.6075674101603</v>
      </c>
      <c r="AV2214" s="123">
        <v>6308.6075674101603</v>
      </c>
      <c r="AW2214" s="123">
        <v>6308.6075674101603</v>
      </c>
      <c r="AX2214" s="124">
        <v>6308.6075674101603</v>
      </c>
    </row>
    <row r="2215" spans="1:50">
      <c r="A2215" s="212" t="s">
        <v>54</v>
      </c>
      <c r="B2215" s="221" t="s">
        <v>46</v>
      </c>
      <c r="C2215" s="209" t="s">
        <v>36</v>
      </c>
      <c r="D2215" s="52" t="s">
        <v>24</v>
      </c>
      <c r="E2215" s="87" t="str">
        <f>A2215&amp;"/"&amp;B2215&amp;"/"&amp;C2215&amp;"/"&amp;D2215</f>
        <v>Refinery gas fired power plants/Steam turbine/Electricity only/L</v>
      </c>
      <c r="F2215" s="55" t="str">
        <f>A2215</f>
        <v>Refinery gas fired power plants</v>
      </c>
      <c r="G2215" s="55" t="str">
        <f>B2215</f>
        <v>Steam turbine</v>
      </c>
      <c r="H2215" s="55" t="str">
        <f>C2215</f>
        <v>Electricity only</v>
      </c>
      <c r="I2215" s="85" t="str">
        <f t="shared" ref="I2215:I2278" si="99">D2215</f>
        <v>L</v>
      </c>
      <c r="J2215" s="125">
        <v>7875</v>
      </c>
      <c r="K2215" s="125">
        <v>7875</v>
      </c>
      <c r="L2215" s="125">
        <v>7875</v>
      </c>
      <c r="M2215" s="125">
        <v>7875</v>
      </c>
      <c r="N2215" s="125">
        <v>7875</v>
      </c>
      <c r="O2215" s="125">
        <v>7875</v>
      </c>
      <c r="P2215" s="125">
        <v>7875</v>
      </c>
      <c r="Q2215" s="125">
        <v>7875</v>
      </c>
      <c r="R2215" s="125">
        <v>7875</v>
      </c>
      <c r="S2215" s="125">
        <v>7875</v>
      </c>
      <c r="T2215" s="125">
        <v>7875</v>
      </c>
      <c r="U2215" s="125">
        <v>7875</v>
      </c>
      <c r="V2215" s="125">
        <v>7875</v>
      </c>
      <c r="W2215" s="125">
        <v>7875</v>
      </c>
      <c r="X2215" s="125">
        <v>7875</v>
      </c>
      <c r="Y2215" s="125">
        <v>7875</v>
      </c>
      <c r="Z2215" s="125">
        <v>7875</v>
      </c>
      <c r="AA2215" s="125">
        <v>7875</v>
      </c>
      <c r="AB2215" s="125">
        <v>7875</v>
      </c>
      <c r="AC2215" s="125">
        <v>7875</v>
      </c>
      <c r="AD2215" s="125">
        <v>7875</v>
      </c>
      <c r="AE2215" s="125">
        <v>7875</v>
      </c>
      <c r="AF2215" s="125">
        <v>7875</v>
      </c>
      <c r="AG2215" s="125">
        <v>7875</v>
      </c>
      <c r="AH2215" s="125">
        <v>7875</v>
      </c>
      <c r="AI2215" s="125">
        <v>7875</v>
      </c>
      <c r="AJ2215" s="125">
        <v>7875</v>
      </c>
      <c r="AK2215" s="125">
        <v>7875</v>
      </c>
      <c r="AL2215" s="125">
        <v>7875</v>
      </c>
      <c r="AM2215" s="125">
        <v>7875</v>
      </c>
      <c r="AN2215" s="125">
        <v>7875</v>
      </c>
      <c r="AO2215" s="125">
        <v>7875</v>
      </c>
      <c r="AP2215" s="125">
        <v>7875</v>
      </c>
      <c r="AQ2215" s="125">
        <v>7875</v>
      </c>
      <c r="AR2215" s="125">
        <v>7875</v>
      </c>
      <c r="AS2215" s="125">
        <v>7875</v>
      </c>
      <c r="AT2215" s="125">
        <v>7875</v>
      </c>
      <c r="AU2215" s="125">
        <v>7875</v>
      </c>
      <c r="AV2215" s="125">
        <v>7875</v>
      </c>
      <c r="AW2215" s="125">
        <v>7875</v>
      </c>
      <c r="AX2215" s="126">
        <v>7875</v>
      </c>
    </row>
    <row r="2216" spans="1:50">
      <c r="A2216" s="212"/>
      <c r="B2216" s="222"/>
      <c r="C2216" s="206"/>
      <c r="D2216" s="52" t="s">
        <v>25</v>
      </c>
      <c r="E2216" s="86" t="str">
        <f>A2215&amp;"/"&amp;B2215&amp;"/"&amp;C2215&amp;"/"&amp;D2216</f>
        <v>Refinery gas fired power plants/Steam turbine/Electricity only/M</v>
      </c>
      <c r="F2216" s="61" t="str">
        <f>A2215</f>
        <v>Refinery gas fired power plants</v>
      </c>
      <c r="G2216" s="61" t="str">
        <f>B2215</f>
        <v>Steam turbine</v>
      </c>
      <c r="H2216" s="61" t="str">
        <f>C2215</f>
        <v>Electricity only</v>
      </c>
      <c r="I2216" s="84" t="str">
        <f t="shared" si="99"/>
        <v>M</v>
      </c>
      <c r="J2216" s="121">
        <v>6938.2955427543457</v>
      </c>
      <c r="K2216" s="121">
        <v>6938.2955427543457</v>
      </c>
      <c r="L2216" s="121">
        <v>6938.2955427543457</v>
      </c>
      <c r="M2216" s="121">
        <v>6938.2955427543457</v>
      </c>
      <c r="N2216" s="121">
        <v>6938.2955427543457</v>
      </c>
      <c r="O2216" s="121">
        <v>6938.2955427543457</v>
      </c>
      <c r="P2216" s="121">
        <v>6938.2955427543457</v>
      </c>
      <c r="Q2216" s="121">
        <v>6938.2955427543457</v>
      </c>
      <c r="R2216" s="121">
        <v>6938.2955427543457</v>
      </c>
      <c r="S2216" s="121">
        <v>6938.2955427543457</v>
      </c>
      <c r="T2216" s="121">
        <v>6938.2955427543457</v>
      </c>
      <c r="U2216" s="121">
        <v>6938.2955427543457</v>
      </c>
      <c r="V2216" s="121">
        <v>6938.2955427543457</v>
      </c>
      <c r="W2216" s="121">
        <v>6938.2955427543457</v>
      </c>
      <c r="X2216" s="121">
        <v>6938.2955427543457</v>
      </c>
      <c r="Y2216" s="121">
        <v>6938.2955427543457</v>
      </c>
      <c r="Z2216" s="121">
        <v>6938.2955427543457</v>
      </c>
      <c r="AA2216" s="121">
        <v>6938.2955427543457</v>
      </c>
      <c r="AB2216" s="121">
        <v>6938.2955427543457</v>
      </c>
      <c r="AC2216" s="121">
        <v>6938.2955427543457</v>
      </c>
      <c r="AD2216" s="121">
        <v>6938.2955427543457</v>
      </c>
      <c r="AE2216" s="121">
        <v>6938.2955427543457</v>
      </c>
      <c r="AF2216" s="121">
        <v>6938.2955427543457</v>
      </c>
      <c r="AG2216" s="121">
        <v>6938.2955427543457</v>
      </c>
      <c r="AH2216" s="121">
        <v>6938.2955427543457</v>
      </c>
      <c r="AI2216" s="121">
        <v>6938.2955427543457</v>
      </c>
      <c r="AJ2216" s="121">
        <v>6938.2955427543457</v>
      </c>
      <c r="AK2216" s="121">
        <v>6938.2955427543457</v>
      </c>
      <c r="AL2216" s="121">
        <v>6938.2955427543457</v>
      </c>
      <c r="AM2216" s="121">
        <v>6938.2955427543457</v>
      </c>
      <c r="AN2216" s="121">
        <v>6938.2955427543457</v>
      </c>
      <c r="AO2216" s="121">
        <v>6938.2955427543457</v>
      </c>
      <c r="AP2216" s="121">
        <v>6938.2955427543457</v>
      </c>
      <c r="AQ2216" s="121">
        <v>6938.2955427543457</v>
      </c>
      <c r="AR2216" s="121">
        <v>6938.2955427543457</v>
      </c>
      <c r="AS2216" s="121">
        <v>6938.2955427543457</v>
      </c>
      <c r="AT2216" s="121">
        <v>6938.2955427543457</v>
      </c>
      <c r="AU2216" s="121">
        <v>6938.2955427543457</v>
      </c>
      <c r="AV2216" s="121">
        <v>6938.2955427543457</v>
      </c>
      <c r="AW2216" s="121">
        <v>6938.2955427543457</v>
      </c>
      <c r="AX2216" s="122">
        <v>6938.2955427543457</v>
      </c>
    </row>
    <row r="2217" spans="1:50">
      <c r="A2217" s="212"/>
      <c r="B2217" s="222"/>
      <c r="C2217" s="216"/>
      <c r="D2217" s="52" t="s">
        <v>38</v>
      </c>
      <c r="E2217" s="86" t="str">
        <f>A2215&amp;"/"&amp;B2215&amp;"/"&amp;C2215&amp;"/"&amp;D2217</f>
        <v>Refinery gas fired power plants/Steam turbine/Electricity only/S</v>
      </c>
      <c r="F2217" s="61" t="str">
        <f>A2215</f>
        <v>Refinery gas fired power plants</v>
      </c>
      <c r="G2217" s="61" t="str">
        <f>B2215</f>
        <v>Steam turbine</v>
      </c>
      <c r="H2217" s="61" t="str">
        <f>C2215</f>
        <v>Electricity only</v>
      </c>
      <c r="I2217" s="84" t="str">
        <f t="shared" si="99"/>
        <v>S</v>
      </c>
      <c r="J2217" s="121">
        <v>6015.1517028275048</v>
      </c>
      <c r="K2217" s="121">
        <v>6015.1517028275048</v>
      </c>
      <c r="L2217" s="121">
        <v>6015.1517028275048</v>
      </c>
      <c r="M2217" s="121">
        <v>6015.1517028275048</v>
      </c>
      <c r="N2217" s="121">
        <v>6015.1517028275048</v>
      </c>
      <c r="O2217" s="121">
        <v>6015.1517028275048</v>
      </c>
      <c r="P2217" s="121">
        <v>6015.1517028275048</v>
      </c>
      <c r="Q2217" s="121">
        <v>6015.1517028275048</v>
      </c>
      <c r="R2217" s="121">
        <v>6015.1517028275048</v>
      </c>
      <c r="S2217" s="121">
        <v>6015.1517028275048</v>
      </c>
      <c r="T2217" s="121">
        <v>6015.1517028275048</v>
      </c>
      <c r="U2217" s="121">
        <v>6015.1517028275048</v>
      </c>
      <c r="V2217" s="121">
        <v>6015.1517028275048</v>
      </c>
      <c r="W2217" s="121">
        <v>6015.1517028275048</v>
      </c>
      <c r="X2217" s="121">
        <v>6015.1517028275048</v>
      </c>
      <c r="Y2217" s="121">
        <v>6015.1517028275048</v>
      </c>
      <c r="Z2217" s="121">
        <v>6015.1517028275048</v>
      </c>
      <c r="AA2217" s="121">
        <v>6015.1517028275048</v>
      </c>
      <c r="AB2217" s="121">
        <v>6015.1517028275048</v>
      </c>
      <c r="AC2217" s="121">
        <v>6015.1517028275048</v>
      </c>
      <c r="AD2217" s="121">
        <v>6015.1517028275048</v>
      </c>
      <c r="AE2217" s="121">
        <v>6015.1517028275048</v>
      </c>
      <c r="AF2217" s="121">
        <v>6015.1517028275048</v>
      </c>
      <c r="AG2217" s="121">
        <v>6015.1517028275048</v>
      </c>
      <c r="AH2217" s="121">
        <v>6015.1517028275048</v>
      </c>
      <c r="AI2217" s="121">
        <v>6015.1517028275048</v>
      </c>
      <c r="AJ2217" s="121">
        <v>6015.1517028275048</v>
      </c>
      <c r="AK2217" s="121">
        <v>6015.1517028275048</v>
      </c>
      <c r="AL2217" s="121">
        <v>6015.1517028275048</v>
      </c>
      <c r="AM2217" s="121">
        <v>6015.1517028275048</v>
      </c>
      <c r="AN2217" s="121">
        <v>6015.1517028275048</v>
      </c>
      <c r="AO2217" s="121">
        <v>6015.1517028275048</v>
      </c>
      <c r="AP2217" s="121">
        <v>6015.1517028275048</v>
      </c>
      <c r="AQ2217" s="121">
        <v>6015.1517028275048</v>
      </c>
      <c r="AR2217" s="121">
        <v>6015.1517028275048</v>
      </c>
      <c r="AS2217" s="121">
        <v>6015.1517028275048</v>
      </c>
      <c r="AT2217" s="121">
        <v>6015.1517028275048</v>
      </c>
      <c r="AU2217" s="121">
        <v>6015.1517028275048</v>
      </c>
      <c r="AV2217" s="121">
        <v>6015.1517028275048</v>
      </c>
      <c r="AW2217" s="121">
        <v>6015.1517028275048</v>
      </c>
      <c r="AX2217" s="122">
        <v>6015.1517028275048</v>
      </c>
    </row>
    <row r="2218" spans="1:50">
      <c r="A2218" s="212"/>
      <c r="B2218" s="222"/>
      <c r="C2218" s="217" t="s">
        <v>26</v>
      </c>
      <c r="D2218" s="83" t="s">
        <v>24</v>
      </c>
      <c r="E2218" s="56" t="str">
        <f>A2215&amp;"/"&amp;B2215&amp;"/"&amp;C2218&amp;"/"&amp;D2218</f>
        <v>Refinery gas fired power plants/Steam turbine/CHP/L</v>
      </c>
      <c r="F2218" s="103" t="str">
        <f>A2215</f>
        <v>Refinery gas fired power plants</v>
      </c>
      <c r="G2218" s="103" t="str">
        <f>B2215</f>
        <v>Steam turbine</v>
      </c>
      <c r="H2218" s="103" t="str">
        <f>C2218</f>
        <v>CHP</v>
      </c>
      <c r="I2218" s="104" t="str">
        <f t="shared" si="99"/>
        <v>L</v>
      </c>
      <c r="J2218" s="127">
        <v>7512.5</v>
      </c>
      <c r="K2218" s="127">
        <v>7512.5</v>
      </c>
      <c r="L2218" s="127">
        <v>7512.5</v>
      </c>
      <c r="M2218" s="127">
        <v>7512.5</v>
      </c>
      <c r="N2218" s="127">
        <v>7512.5</v>
      </c>
      <c r="O2218" s="127">
        <v>7512.5</v>
      </c>
      <c r="P2218" s="127">
        <v>7512.5</v>
      </c>
      <c r="Q2218" s="127">
        <v>7512.5</v>
      </c>
      <c r="R2218" s="127">
        <v>7512.5</v>
      </c>
      <c r="S2218" s="127">
        <v>7512.5</v>
      </c>
      <c r="T2218" s="127">
        <v>7512.5</v>
      </c>
      <c r="U2218" s="127">
        <v>7512.5</v>
      </c>
      <c r="V2218" s="127">
        <v>7512.5</v>
      </c>
      <c r="W2218" s="127">
        <v>7512.5</v>
      </c>
      <c r="X2218" s="127">
        <v>7512.5</v>
      </c>
      <c r="Y2218" s="127">
        <v>7512.5</v>
      </c>
      <c r="Z2218" s="127">
        <v>7512.5</v>
      </c>
      <c r="AA2218" s="127">
        <v>7512.5</v>
      </c>
      <c r="AB2218" s="127">
        <v>7512.5</v>
      </c>
      <c r="AC2218" s="127">
        <v>7512.5</v>
      </c>
      <c r="AD2218" s="127">
        <v>7512.5</v>
      </c>
      <c r="AE2218" s="127">
        <v>7512.5</v>
      </c>
      <c r="AF2218" s="127">
        <v>7512.5</v>
      </c>
      <c r="AG2218" s="127">
        <v>7512.5</v>
      </c>
      <c r="AH2218" s="127">
        <v>7512.5</v>
      </c>
      <c r="AI2218" s="127">
        <v>7512.5</v>
      </c>
      <c r="AJ2218" s="127">
        <v>7512.5</v>
      </c>
      <c r="AK2218" s="127">
        <v>7512.5</v>
      </c>
      <c r="AL2218" s="127">
        <v>7512.5</v>
      </c>
      <c r="AM2218" s="127">
        <v>7512.5</v>
      </c>
      <c r="AN2218" s="127">
        <v>7512.5</v>
      </c>
      <c r="AO2218" s="127">
        <v>7512.5</v>
      </c>
      <c r="AP2218" s="127">
        <v>7512.5</v>
      </c>
      <c r="AQ2218" s="127">
        <v>7512.5</v>
      </c>
      <c r="AR2218" s="127">
        <v>7512.5</v>
      </c>
      <c r="AS2218" s="127">
        <v>7512.5</v>
      </c>
      <c r="AT2218" s="127">
        <v>7512.5</v>
      </c>
      <c r="AU2218" s="127">
        <v>7512.5</v>
      </c>
      <c r="AV2218" s="127">
        <v>7512.5</v>
      </c>
      <c r="AW2218" s="127">
        <v>7512.5</v>
      </c>
      <c r="AX2218" s="128">
        <v>7512.5</v>
      </c>
    </row>
    <row r="2219" spans="1:50">
      <c r="A2219" s="212"/>
      <c r="B2219" s="222"/>
      <c r="C2219" s="206"/>
      <c r="D2219" s="52" t="s">
        <v>25</v>
      </c>
      <c r="E2219" s="86" t="str">
        <f>A2215&amp;"/"&amp;B2215&amp;"/"&amp;C2218&amp;"/"&amp;D2219</f>
        <v>Refinery gas fired power plants/Steam turbine/CHP/M</v>
      </c>
      <c r="F2219" s="61" t="str">
        <f>A2215</f>
        <v>Refinery gas fired power plants</v>
      </c>
      <c r="G2219" s="61" t="str">
        <f>B2215</f>
        <v>Steam turbine</v>
      </c>
      <c r="H2219" s="61" t="str">
        <f>C2218</f>
        <v>CHP</v>
      </c>
      <c r="I2219" s="84" t="str">
        <f t="shared" si="99"/>
        <v>M</v>
      </c>
      <c r="J2219" s="121">
        <v>6641.8863722632668</v>
      </c>
      <c r="K2219" s="121">
        <v>6641.8863722632668</v>
      </c>
      <c r="L2219" s="121">
        <v>6641.8863722632668</v>
      </c>
      <c r="M2219" s="121">
        <v>6641.8863722632668</v>
      </c>
      <c r="N2219" s="121">
        <v>6641.8863722632668</v>
      </c>
      <c r="O2219" s="121">
        <v>6641.8863722632668</v>
      </c>
      <c r="P2219" s="121">
        <v>6641.8863722632668</v>
      </c>
      <c r="Q2219" s="121">
        <v>6641.8863722632668</v>
      </c>
      <c r="R2219" s="121">
        <v>6641.8863722632668</v>
      </c>
      <c r="S2219" s="121">
        <v>6641.8863722632668</v>
      </c>
      <c r="T2219" s="121">
        <v>6641.8863722632668</v>
      </c>
      <c r="U2219" s="121">
        <v>6641.8863722632668</v>
      </c>
      <c r="V2219" s="121">
        <v>6641.8863722632668</v>
      </c>
      <c r="W2219" s="121">
        <v>6641.8863722632668</v>
      </c>
      <c r="X2219" s="121">
        <v>6641.8863722632668</v>
      </c>
      <c r="Y2219" s="121">
        <v>6641.8863722632668</v>
      </c>
      <c r="Z2219" s="121">
        <v>6641.8863722632668</v>
      </c>
      <c r="AA2219" s="121">
        <v>6641.8863722632668</v>
      </c>
      <c r="AB2219" s="121">
        <v>6641.8863722632668</v>
      </c>
      <c r="AC2219" s="121">
        <v>6641.8863722632668</v>
      </c>
      <c r="AD2219" s="121">
        <v>6641.8863722632668</v>
      </c>
      <c r="AE2219" s="121">
        <v>6641.8863722632668</v>
      </c>
      <c r="AF2219" s="121">
        <v>6641.8863722632668</v>
      </c>
      <c r="AG2219" s="121">
        <v>6641.8863722632668</v>
      </c>
      <c r="AH2219" s="121">
        <v>6641.8863722632668</v>
      </c>
      <c r="AI2219" s="121">
        <v>6641.8863722632668</v>
      </c>
      <c r="AJ2219" s="121">
        <v>6641.8863722632668</v>
      </c>
      <c r="AK2219" s="121">
        <v>6641.8863722632668</v>
      </c>
      <c r="AL2219" s="121">
        <v>6641.8863722632668</v>
      </c>
      <c r="AM2219" s="121">
        <v>6641.8863722632668</v>
      </c>
      <c r="AN2219" s="121">
        <v>6641.8863722632668</v>
      </c>
      <c r="AO2219" s="121">
        <v>6641.8863722632668</v>
      </c>
      <c r="AP2219" s="121">
        <v>6641.8863722632668</v>
      </c>
      <c r="AQ2219" s="121">
        <v>6641.8863722632668</v>
      </c>
      <c r="AR2219" s="121">
        <v>6641.8863722632668</v>
      </c>
      <c r="AS2219" s="121">
        <v>6641.8863722632668</v>
      </c>
      <c r="AT2219" s="121">
        <v>6641.8863722632668</v>
      </c>
      <c r="AU2219" s="121">
        <v>6641.8863722632668</v>
      </c>
      <c r="AV2219" s="121">
        <v>6641.8863722632668</v>
      </c>
      <c r="AW2219" s="121">
        <v>6641.8863722632668</v>
      </c>
      <c r="AX2219" s="122">
        <v>6641.8863722632668</v>
      </c>
    </row>
    <row r="2220" spans="1:50">
      <c r="A2220" s="212"/>
      <c r="B2220" s="222"/>
      <c r="C2220" s="216"/>
      <c r="D2220" s="106" t="s">
        <v>38</v>
      </c>
      <c r="E2220" s="107" t="str">
        <f>A2215&amp;"/"&amp;B2215&amp;"/"&amp;C2218&amp;"/"&amp;D2220</f>
        <v>Refinery gas fired power plants/Steam turbine/CHP/S</v>
      </c>
      <c r="F2220" s="108" t="str">
        <f>A2215</f>
        <v>Refinery gas fired power plants</v>
      </c>
      <c r="G2220" s="108" t="str">
        <f>B2215</f>
        <v>Steam turbine</v>
      </c>
      <c r="H2220" s="108" t="str">
        <f>C2218</f>
        <v>CHP</v>
      </c>
      <c r="I2220" s="109" t="str">
        <f t="shared" si="99"/>
        <v>S</v>
      </c>
      <c r="J2220" s="129">
        <v>5781.0126270688488</v>
      </c>
      <c r="K2220" s="129">
        <v>5781.0126270688488</v>
      </c>
      <c r="L2220" s="129">
        <v>5781.0126270688488</v>
      </c>
      <c r="M2220" s="129">
        <v>5781.0126270688488</v>
      </c>
      <c r="N2220" s="129">
        <v>5781.0126270688488</v>
      </c>
      <c r="O2220" s="129">
        <v>5781.0126270688488</v>
      </c>
      <c r="P2220" s="129">
        <v>5781.0126270688488</v>
      </c>
      <c r="Q2220" s="129">
        <v>5781.0126270688488</v>
      </c>
      <c r="R2220" s="129">
        <v>5781.0126270688488</v>
      </c>
      <c r="S2220" s="129">
        <v>5781.0126270688488</v>
      </c>
      <c r="T2220" s="129">
        <v>5781.0126270688488</v>
      </c>
      <c r="U2220" s="129">
        <v>5781.0126270688488</v>
      </c>
      <c r="V2220" s="129">
        <v>5781.0126270688488</v>
      </c>
      <c r="W2220" s="129">
        <v>5781.0126270688488</v>
      </c>
      <c r="X2220" s="129">
        <v>5781.0126270688488</v>
      </c>
      <c r="Y2220" s="129">
        <v>5781.0126270688488</v>
      </c>
      <c r="Z2220" s="129">
        <v>5781.0126270688488</v>
      </c>
      <c r="AA2220" s="129">
        <v>5781.0126270688488</v>
      </c>
      <c r="AB2220" s="129">
        <v>5781.0126270688488</v>
      </c>
      <c r="AC2220" s="129">
        <v>5781.0126270688488</v>
      </c>
      <c r="AD2220" s="129">
        <v>5781.0126270688488</v>
      </c>
      <c r="AE2220" s="129">
        <v>5781.0126270688488</v>
      </c>
      <c r="AF2220" s="129">
        <v>5781.0126270688488</v>
      </c>
      <c r="AG2220" s="129">
        <v>5781.0126270688488</v>
      </c>
      <c r="AH2220" s="129">
        <v>5781.0126270688488</v>
      </c>
      <c r="AI2220" s="129">
        <v>5781.0126270688488</v>
      </c>
      <c r="AJ2220" s="129">
        <v>5781.0126270688488</v>
      </c>
      <c r="AK2220" s="129">
        <v>5781.0126270688488</v>
      </c>
      <c r="AL2220" s="129">
        <v>5781.0126270688488</v>
      </c>
      <c r="AM2220" s="129">
        <v>5781.0126270688488</v>
      </c>
      <c r="AN2220" s="129">
        <v>5781.0126270688488</v>
      </c>
      <c r="AO2220" s="129">
        <v>5781.0126270688488</v>
      </c>
      <c r="AP2220" s="129">
        <v>5781.0126270688488</v>
      </c>
      <c r="AQ2220" s="129">
        <v>5781.0126270688488</v>
      </c>
      <c r="AR2220" s="129">
        <v>5781.0126270688488</v>
      </c>
      <c r="AS2220" s="129">
        <v>5781.0126270688488</v>
      </c>
      <c r="AT2220" s="129">
        <v>5781.0126270688488</v>
      </c>
      <c r="AU2220" s="129">
        <v>5781.0126270688488</v>
      </c>
      <c r="AV2220" s="129">
        <v>5781.0126270688488</v>
      </c>
      <c r="AW2220" s="129">
        <v>5781.0126270688488</v>
      </c>
      <c r="AX2220" s="130">
        <v>5781.0126270688488</v>
      </c>
    </row>
    <row r="2221" spans="1:50">
      <c r="A2221" s="212"/>
      <c r="B2221" s="222"/>
      <c r="C2221" s="217" t="s">
        <v>42</v>
      </c>
      <c r="D2221" s="83" t="s">
        <v>24</v>
      </c>
      <c r="E2221" s="56" t="str">
        <f>A2215&amp;"/"&amp;B2215&amp;"/"&amp;C2221&amp;"/"&amp;D2221</f>
        <v>Refinery gas fired power plants/Steam turbine/Electricity only with CCS/L</v>
      </c>
      <c r="F2221" s="103" t="str">
        <f>A2215</f>
        <v>Refinery gas fired power plants</v>
      </c>
      <c r="G2221" s="103" t="str">
        <f>B2215</f>
        <v>Steam turbine</v>
      </c>
      <c r="H2221" s="103" t="str">
        <f>C2221</f>
        <v>Electricity only with CCS</v>
      </c>
      <c r="I2221" s="104" t="str">
        <f t="shared" si="99"/>
        <v>L</v>
      </c>
      <c r="J2221" s="127" t="s">
        <v>99</v>
      </c>
      <c r="K2221" s="127" t="s">
        <v>99</v>
      </c>
      <c r="L2221" s="127" t="s">
        <v>99</v>
      </c>
      <c r="M2221" s="127" t="s">
        <v>99</v>
      </c>
      <c r="N2221" s="127" t="s">
        <v>99</v>
      </c>
      <c r="O2221" s="127" t="s">
        <v>99</v>
      </c>
      <c r="P2221" s="127" t="s">
        <v>99</v>
      </c>
      <c r="Q2221" s="127" t="s">
        <v>99</v>
      </c>
      <c r="R2221" s="127" t="s">
        <v>99</v>
      </c>
      <c r="S2221" s="127" t="s">
        <v>99</v>
      </c>
      <c r="T2221" s="127" t="s">
        <v>99</v>
      </c>
      <c r="U2221" s="127" t="s">
        <v>99</v>
      </c>
      <c r="V2221" s="127" t="s">
        <v>99</v>
      </c>
      <c r="W2221" s="127" t="s">
        <v>99</v>
      </c>
      <c r="X2221" s="127" t="s">
        <v>99</v>
      </c>
      <c r="Y2221" s="127" t="s">
        <v>99</v>
      </c>
      <c r="Z2221" s="127" t="s">
        <v>99</v>
      </c>
      <c r="AA2221" s="127" t="s">
        <v>99</v>
      </c>
      <c r="AB2221" s="127" t="s">
        <v>99</v>
      </c>
      <c r="AC2221" s="127" t="s">
        <v>99</v>
      </c>
      <c r="AD2221" s="127" t="s">
        <v>99</v>
      </c>
      <c r="AE2221" s="127">
        <v>7875</v>
      </c>
      <c r="AF2221" s="127">
        <v>7875</v>
      </c>
      <c r="AG2221" s="127">
        <v>7875</v>
      </c>
      <c r="AH2221" s="127">
        <v>7875</v>
      </c>
      <c r="AI2221" s="127">
        <v>7875</v>
      </c>
      <c r="AJ2221" s="127">
        <v>7875</v>
      </c>
      <c r="AK2221" s="127">
        <v>7875</v>
      </c>
      <c r="AL2221" s="127">
        <v>7875</v>
      </c>
      <c r="AM2221" s="127">
        <v>7875</v>
      </c>
      <c r="AN2221" s="127">
        <v>7875</v>
      </c>
      <c r="AO2221" s="127">
        <v>7875</v>
      </c>
      <c r="AP2221" s="127">
        <v>7875</v>
      </c>
      <c r="AQ2221" s="127">
        <v>7875</v>
      </c>
      <c r="AR2221" s="127">
        <v>7875</v>
      </c>
      <c r="AS2221" s="127">
        <v>7875</v>
      </c>
      <c r="AT2221" s="127">
        <v>7875</v>
      </c>
      <c r="AU2221" s="127">
        <v>7875</v>
      </c>
      <c r="AV2221" s="127">
        <v>7875</v>
      </c>
      <c r="AW2221" s="127">
        <v>7875</v>
      </c>
      <c r="AX2221" s="128">
        <v>7875</v>
      </c>
    </row>
    <row r="2222" spans="1:50">
      <c r="A2222" s="212"/>
      <c r="B2222" s="222"/>
      <c r="C2222" s="216"/>
      <c r="D2222" s="106" t="s">
        <v>25</v>
      </c>
      <c r="E2222" s="107" t="str">
        <f>A2215&amp;"/"&amp;B2215&amp;"/"&amp;C2221&amp;"/"&amp;D2222</f>
        <v>Refinery gas fired power plants/Steam turbine/Electricity only with CCS/M</v>
      </c>
      <c r="F2222" s="108" t="str">
        <f>A2215</f>
        <v>Refinery gas fired power plants</v>
      </c>
      <c r="G2222" s="108" t="str">
        <f>B2215</f>
        <v>Steam turbine</v>
      </c>
      <c r="H2222" s="108" t="str">
        <f>C2221</f>
        <v>Electricity only with CCS</v>
      </c>
      <c r="I2222" s="109" t="str">
        <f t="shared" si="99"/>
        <v>M</v>
      </c>
      <c r="J2222" s="129" t="s">
        <v>99</v>
      </c>
      <c r="K2222" s="129" t="s">
        <v>99</v>
      </c>
      <c r="L2222" s="129" t="s">
        <v>99</v>
      </c>
      <c r="M2222" s="129" t="s">
        <v>99</v>
      </c>
      <c r="N2222" s="129" t="s">
        <v>99</v>
      </c>
      <c r="O2222" s="129" t="s">
        <v>99</v>
      </c>
      <c r="P2222" s="129" t="s">
        <v>99</v>
      </c>
      <c r="Q2222" s="129" t="s">
        <v>99</v>
      </c>
      <c r="R2222" s="129" t="s">
        <v>99</v>
      </c>
      <c r="S2222" s="129" t="s">
        <v>99</v>
      </c>
      <c r="T2222" s="129" t="s">
        <v>99</v>
      </c>
      <c r="U2222" s="129" t="s">
        <v>99</v>
      </c>
      <c r="V2222" s="129" t="s">
        <v>99</v>
      </c>
      <c r="W2222" s="129" t="s">
        <v>99</v>
      </c>
      <c r="X2222" s="129" t="s">
        <v>99</v>
      </c>
      <c r="Y2222" s="129" t="s">
        <v>99</v>
      </c>
      <c r="Z2222" s="129" t="s">
        <v>99</v>
      </c>
      <c r="AA2222" s="129" t="s">
        <v>99</v>
      </c>
      <c r="AB2222" s="129" t="s">
        <v>99</v>
      </c>
      <c r="AC2222" s="129" t="s">
        <v>99</v>
      </c>
      <c r="AD2222" s="129" t="s">
        <v>99</v>
      </c>
      <c r="AE2222" s="129">
        <v>6938.2955427543457</v>
      </c>
      <c r="AF2222" s="129">
        <v>6938.2955427543457</v>
      </c>
      <c r="AG2222" s="129">
        <v>6938.2955427543457</v>
      </c>
      <c r="AH2222" s="129">
        <v>6938.2955427543457</v>
      </c>
      <c r="AI2222" s="129">
        <v>6938.2955427543457</v>
      </c>
      <c r="AJ2222" s="129">
        <v>6938.2955427543457</v>
      </c>
      <c r="AK2222" s="129">
        <v>6938.2955427543457</v>
      </c>
      <c r="AL2222" s="129">
        <v>6938.2955427543457</v>
      </c>
      <c r="AM2222" s="129">
        <v>6938.2955427543457</v>
      </c>
      <c r="AN2222" s="129">
        <v>6938.2955427543457</v>
      </c>
      <c r="AO2222" s="129">
        <v>6938.2955427543457</v>
      </c>
      <c r="AP2222" s="129">
        <v>6938.2955427543457</v>
      </c>
      <c r="AQ2222" s="129">
        <v>6938.2955427543457</v>
      </c>
      <c r="AR2222" s="129">
        <v>6938.2955427543457</v>
      </c>
      <c r="AS2222" s="129">
        <v>6938.2955427543457</v>
      </c>
      <c r="AT2222" s="129">
        <v>6938.2955427543457</v>
      </c>
      <c r="AU2222" s="129">
        <v>6938.2955427543457</v>
      </c>
      <c r="AV2222" s="129">
        <v>6938.2955427543457</v>
      </c>
      <c r="AW2222" s="129">
        <v>6938.2955427543457</v>
      </c>
      <c r="AX2222" s="130">
        <v>6938.2955427543457</v>
      </c>
    </row>
    <row r="2223" spans="1:50">
      <c r="A2223" s="212"/>
      <c r="B2223" s="222"/>
      <c r="C2223" s="217" t="s">
        <v>43</v>
      </c>
      <c r="D2223" s="52" t="s">
        <v>24</v>
      </c>
      <c r="E2223" s="86" t="str">
        <f>A2215&amp;"/"&amp;B2215&amp;"/"&amp;C2223&amp;"/"&amp;D2223</f>
        <v>Refinery gas fired power plants/Steam turbine/CHP with CCS/L</v>
      </c>
      <c r="F2223" s="61" t="str">
        <f>A2215</f>
        <v>Refinery gas fired power plants</v>
      </c>
      <c r="G2223" s="61" t="str">
        <f>B2215</f>
        <v>Steam turbine</v>
      </c>
      <c r="H2223" s="61" t="str">
        <f>C2223</f>
        <v>CHP with CCS</v>
      </c>
      <c r="I2223" s="84" t="str">
        <f t="shared" si="99"/>
        <v>L</v>
      </c>
      <c r="J2223" s="121" t="s">
        <v>99</v>
      </c>
      <c r="K2223" s="121" t="s">
        <v>99</v>
      </c>
      <c r="L2223" s="121" t="s">
        <v>99</v>
      </c>
      <c r="M2223" s="121" t="s">
        <v>99</v>
      </c>
      <c r="N2223" s="121" t="s">
        <v>99</v>
      </c>
      <c r="O2223" s="121" t="s">
        <v>99</v>
      </c>
      <c r="P2223" s="121" t="s">
        <v>99</v>
      </c>
      <c r="Q2223" s="121" t="s">
        <v>99</v>
      </c>
      <c r="R2223" s="121" t="s">
        <v>99</v>
      </c>
      <c r="S2223" s="121" t="s">
        <v>99</v>
      </c>
      <c r="T2223" s="121" t="s">
        <v>99</v>
      </c>
      <c r="U2223" s="121" t="s">
        <v>99</v>
      </c>
      <c r="V2223" s="121" t="s">
        <v>99</v>
      </c>
      <c r="W2223" s="121" t="s">
        <v>99</v>
      </c>
      <c r="X2223" s="121" t="s">
        <v>99</v>
      </c>
      <c r="Y2223" s="121" t="s">
        <v>99</v>
      </c>
      <c r="Z2223" s="121" t="s">
        <v>99</v>
      </c>
      <c r="AA2223" s="121" t="s">
        <v>99</v>
      </c>
      <c r="AB2223" s="121" t="s">
        <v>99</v>
      </c>
      <c r="AC2223" s="121" t="s">
        <v>99</v>
      </c>
      <c r="AD2223" s="121" t="s">
        <v>99</v>
      </c>
      <c r="AE2223" s="121">
        <v>7512.5</v>
      </c>
      <c r="AF2223" s="121">
        <v>7512.5</v>
      </c>
      <c r="AG2223" s="121">
        <v>7512.5</v>
      </c>
      <c r="AH2223" s="121">
        <v>7512.5</v>
      </c>
      <c r="AI2223" s="121">
        <v>7512.5</v>
      </c>
      <c r="AJ2223" s="121">
        <v>7512.5</v>
      </c>
      <c r="AK2223" s="121">
        <v>7512.5</v>
      </c>
      <c r="AL2223" s="121">
        <v>7512.5</v>
      </c>
      <c r="AM2223" s="121">
        <v>7512.5</v>
      </c>
      <c r="AN2223" s="121">
        <v>7512.5</v>
      </c>
      <c r="AO2223" s="121">
        <v>7512.5</v>
      </c>
      <c r="AP2223" s="121">
        <v>7512.5</v>
      </c>
      <c r="AQ2223" s="121">
        <v>7512.5</v>
      </c>
      <c r="AR2223" s="121">
        <v>7512.5</v>
      </c>
      <c r="AS2223" s="121">
        <v>7512.5</v>
      </c>
      <c r="AT2223" s="121">
        <v>7512.5</v>
      </c>
      <c r="AU2223" s="121">
        <v>7512.5</v>
      </c>
      <c r="AV2223" s="121">
        <v>7512.5</v>
      </c>
      <c r="AW2223" s="121">
        <v>7512.5</v>
      </c>
      <c r="AX2223" s="122">
        <v>7512.5</v>
      </c>
    </row>
    <row r="2224" spans="1:50">
      <c r="A2224" s="213"/>
      <c r="B2224" s="223"/>
      <c r="C2224" s="210"/>
      <c r="D2224" s="93" t="s">
        <v>25</v>
      </c>
      <c r="E2224" s="73" t="str">
        <f>A2215&amp;"/"&amp;B2215&amp;"/"&amp;C2223&amp;"/"&amp;D2224</f>
        <v>Refinery gas fired power plants/Steam turbine/CHP with CCS/M</v>
      </c>
      <c r="F2224" s="91" t="str">
        <f>A2215</f>
        <v>Refinery gas fired power plants</v>
      </c>
      <c r="G2224" s="91" t="str">
        <f>B2215</f>
        <v>Steam turbine</v>
      </c>
      <c r="H2224" s="91" t="str">
        <f>C2223</f>
        <v>CHP with CCS</v>
      </c>
      <c r="I2224" s="70" t="str">
        <f t="shared" si="99"/>
        <v>M</v>
      </c>
      <c r="J2224" s="123" t="s">
        <v>99</v>
      </c>
      <c r="K2224" s="123" t="s">
        <v>99</v>
      </c>
      <c r="L2224" s="123" t="s">
        <v>99</v>
      </c>
      <c r="M2224" s="123" t="s">
        <v>99</v>
      </c>
      <c r="N2224" s="123" t="s">
        <v>99</v>
      </c>
      <c r="O2224" s="123" t="s">
        <v>99</v>
      </c>
      <c r="P2224" s="123" t="s">
        <v>99</v>
      </c>
      <c r="Q2224" s="123" t="s">
        <v>99</v>
      </c>
      <c r="R2224" s="123" t="s">
        <v>99</v>
      </c>
      <c r="S2224" s="123" t="s">
        <v>99</v>
      </c>
      <c r="T2224" s="123" t="s">
        <v>99</v>
      </c>
      <c r="U2224" s="123" t="s">
        <v>99</v>
      </c>
      <c r="V2224" s="123" t="s">
        <v>99</v>
      </c>
      <c r="W2224" s="123" t="s">
        <v>99</v>
      </c>
      <c r="X2224" s="123" t="s">
        <v>99</v>
      </c>
      <c r="Y2224" s="123" t="s">
        <v>99</v>
      </c>
      <c r="Z2224" s="123" t="s">
        <v>99</v>
      </c>
      <c r="AA2224" s="123" t="s">
        <v>99</v>
      </c>
      <c r="AB2224" s="123" t="s">
        <v>99</v>
      </c>
      <c r="AC2224" s="123" t="s">
        <v>99</v>
      </c>
      <c r="AD2224" s="123" t="s">
        <v>99</v>
      </c>
      <c r="AE2224" s="123">
        <v>6641.8863722632668</v>
      </c>
      <c r="AF2224" s="123">
        <v>6641.8863722632668</v>
      </c>
      <c r="AG2224" s="123">
        <v>6641.8863722632668</v>
      </c>
      <c r="AH2224" s="123">
        <v>6641.8863722632668</v>
      </c>
      <c r="AI2224" s="123">
        <v>6641.8863722632668</v>
      </c>
      <c r="AJ2224" s="123">
        <v>6641.8863722632668</v>
      </c>
      <c r="AK2224" s="123">
        <v>6641.8863722632668</v>
      </c>
      <c r="AL2224" s="123">
        <v>6641.8863722632668</v>
      </c>
      <c r="AM2224" s="123">
        <v>6641.8863722632668</v>
      </c>
      <c r="AN2224" s="123">
        <v>6641.8863722632668</v>
      </c>
      <c r="AO2224" s="123">
        <v>6641.8863722632668</v>
      </c>
      <c r="AP2224" s="123">
        <v>6641.8863722632668</v>
      </c>
      <c r="AQ2224" s="123">
        <v>6641.8863722632668</v>
      </c>
      <c r="AR2224" s="123">
        <v>6641.8863722632668</v>
      </c>
      <c r="AS2224" s="123">
        <v>6641.8863722632668</v>
      </c>
      <c r="AT2224" s="123">
        <v>6641.8863722632668</v>
      </c>
      <c r="AU2224" s="123">
        <v>6641.8863722632668</v>
      </c>
      <c r="AV2224" s="123">
        <v>6641.8863722632668</v>
      </c>
      <c r="AW2224" s="123">
        <v>6641.8863722632668</v>
      </c>
      <c r="AX2224" s="124">
        <v>6641.8863722632668</v>
      </c>
    </row>
    <row r="2225" spans="1:50">
      <c r="A2225" s="211" t="s">
        <v>55</v>
      </c>
      <c r="B2225" s="214" t="s">
        <v>50</v>
      </c>
      <c r="C2225" s="209" t="s">
        <v>36</v>
      </c>
      <c r="D2225" s="67" t="s">
        <v>24</v>
      </c>
      <c r="E2225" s="87" t="str">
        <f>A2225&amp;"/"&amp;B2225&amp;"/"&amp;C2225&amp;"/"&amp;D2225</f>
        <v>Diesel oil fired power plants/Gas turbine combined cycle/Electricity only/L</v>
      </c>
      <c r="F2225" s="55" t="str">
        <f>A2225</f>
        <v>Diesel oil fired power plants</v>
      </c>
      <c r="G2225" s="55" t="str">
        <f>B2225</f>
        <v>Gas turbine combined cycle</v>
      </c>
      <c r="H2225" s="55" t="str">
        <f>C2225</f>
        <v>Electricity only</v>
      </c>
      <c r="I2225" s="85" t="str">
        <f t="shared" si="99"/>
        <v>L</v>
      </c>
      <c r="J2225" s="125">
        <v>3150</v>
      </c>
      <c r="K2225" s="125">
        <v>3150</v>
      </c>
      <c r="L2225" s="125">
        <v>3150</v>
      </c>
      <c r="M2225" s="125">
        <v>3150</v>
      </c>
      <c r="N2225" s="125">
        <v>3150</v>
      </c>
      <c r="O2225" s="125">
        <v>3150</v>
      </c>
      <c r="P2225" s="125">
        <v>3150</v>
      </c>
      <c r="Q2225" s="125">
        <v>3150</v>
      </c>
      <c r="R2225" s="125">
        <v>3150</v>
      </c>
      <c r="S2225" s="125">
        <v>3150</v>
      </c>
      <c r="T2225" s="125">
        <v>3150</v>
      </c>
      <c r="U2225" s="125">
        <v>3150</v>
      </c>
      <c r="V2225" s="125">
        <v>3150</v>
      </c>
      <c r="W2225" s="125">
        <v>3150</v>
      </c>
      <c r="X2225" s="125">
        <v>3150</v>
      </c>
      <c r="Y2225" s="125">
        <v>3150</v>
      </c>
      <c r="Z2225" s="125">
        <v>3150</v>
      </c>
      <c r="AA2225" s="125">
        <v>3150</v>
      </c>
      <c r="AB2225" s="125">
        <v>3150</v>
      </c>
      <c r="AC2225" s="125">
        <v>3150</v>
      </c>
      <c r="AD2225" s="125">
        <v>3150</v>
      </c>
      <c r="AE2225" s="125">
        <v>3150</v>
      </c>
      <c r="AF2225" s="125">
        <v>3150</v>
      </c>
      <c r="AG2225" s="125">
        <v>3150</v>
      </c>
      <c r="AH2225" s="125">
        <v>3150</v>
      </c>
      <c r="AI2225" s="125">
        <v>3150</v>
      </c>
      <c r="AJ2225" s="125">
        <v>3150</v>
      </c>
      <c r="AK2225" s="125">
        <v>3150</v>
      </c>
      <c r="AL2225" s="125">
        <v>3150</v>
      </c>
      <c r="AM2225" s="125">
        <v>3150</v>
      </c>
      <c r="AN2225" s="125">
        <v>3150</v>
      </c>
      <c r="AO2225" s="125">
        <v>3150</v>
      </c>
      <c r="AP2225" s="125">
        <v>3150</v>
      </c>
      <c r="AQ2225" s="125">
        <v>3150</v>
      </c>
      <c r="AR2225" s="125">
        <v>3150</v>
      </c>
      <c r="AS2225" s="125">
        <v>3150</v>
      </c>
      <c r="AT2225" s="125">
        <v>3150</v>
      </c>
      <c r="AU2225" s="125">
        <v>3150</v>
      </c>
      <c r="AV2225" s="125">
        <v>3150</v>
      </c>
      <c r="AW2225" s="125">
        <v>3150</v>
      </c>
      <c r="AX2225" s="126">
        <v>3150</v>
      </c>
    </row>
    <row r="2226" spans="1:50">
      <c r="A2226" s="212"/>
      <c r="B2226" s="215"/>
      <c r="C2226" s="216"/>
      <c r="D2226" s="52" t="s">
        <v>25</v>
      </c>
      <c r="E2226" s="86" t="str">
        <f>A2225&amp;"/"&amp;B2225&amp;"/"&amp;C2225&amp;"/"&amp;D2226</f>
        <v>Diesel oil fired power plants/Gas turbine combined cycle/Electricity only/M</v>
      </c>
      <c r="F2226" s="61" t="str">
        <f>A2225</f>
        <v>Diesel oil fired power plants</v>
      </c>
      <c r="G2226" s="61" t="str">
        <f>B2225</f>
        <v>Gas turbine combined cycle</v>
      </c>
      <c r="H2226" s="61" t="str">
        <f>C2225</f>
        <v>Electricity only</v>
      </c>
      <c r="I2226" s="84" t="str">
        <f t="shared" si="99"/>
        <v>M</v>
      </c>
      <c r="J2226" s="121">
        <v>1818.5899580731393</v>
      </c>
      <c r="K2226" s="121">
        <v>1818.5899580731393</v>
      </c>
      <c r="L2226" s="121">
        <v>1818.5899580731393</v>
      </c>
      <c r="M2226" s="121">
        <v>1818.5899580731393</v>
      </c>
      <c r="N2226" s="121">
        <v>1818.5899580731393</v>
      </c>
      <c r="O2226" s="121">
        <v>1818.5899580731393</v>
      </c>
      <c r="P2226" s="121">
        <v>1818.5899580731393</v>
      </c>
      <c r="Q2226" s="121">
        <v>1818.5899580731393</v>
      </c>
      <c r="R2226" s="121">
        <v>1818.5899580731393</v>
      </c>
      <c r="S2226" s="121">
        <v>1818.5899580731393</v>
      </c>
      <c r="T2226" s="121">
        <v>1818.5899580731393</v>
      </c>
      <c r="U2226" s="121">
        <v>1818.5899580731393</v>
      </c>
      <c r="V2226" s="121">
        <v>1818.5899580731393</v>
      </c>
      <c r="W2226" s="121">
        <v>1818.5899580731393</v>
      </c>
      <c r="X2226" s="121">
        <v>1818.5899580731393</v>
      </c>
      <c r="Y2226" s="121">
        <v>1818.5899580731393</v>
      </c>
      <c r="Z2226" s="121">
        <v>1818.5899580731393</v>
      </c>
      <c r="AA2226" s="121">
        <v>1818.5899580731393</v>
      </c>
      <c r="AB2226" s="121">
        <v>1818.5899580731393</v>
      </c>
      <c r="AC2226" s="121">
        <v>1818.5899580731393</v>
      </c>
      <c r="AD2226" s="121">
        <v>1818.5899580731393</v>
      </c>
      <c r="AE2226" s="121">
        <v>1818.5899580731393</v>
      </c>
      <c r="AF2226" s="121">
        <v>1818.5899580731393</v>
      </c>
      <c r="AG2226" s="121">
        <v>1818.5899580731393</v>
      </c>
      <c r="AH2226" s="121">
        <v>1818.5899580731393</v>
      </c>
      <c r="AI2226" s="121">
        <v>1818.5899580731393</v>
      </c>
      <c r="AJ2226" s="121">
        <v>1818.5899580731393</v>
      </c>
      <c r="AK2226" s="121">
        <v>1818.5899580731393</v>
      </c>
      <c r="AL2226" s="121">
        <v>1818.5899580731393</v>
      </c>
      <c r="AM2226" s="121">
        <v>1818.5899580731393</v>
      </c>
      <c r="AN2226" s="121">
        <v>1818.5899580731393</v>
      </c>
      <c r="AO2226" s="121">
        <v>1818.5899580731393</v>
      </c>
      <c r="AP2226" s="121">
        <v>1818.5899580731393</v>
      </c>
      <c r="AQ2226" s="121">
        <v>1818.5899580731393</v>
      </c>
      <c r="AR2226" s="121">
        <v>1818.5899580731393</v>
      </c>
      <c r="AS2226" s="121">
        <v>1818.5899580731393</v>
      </c>
      <c r="AT2226" s="121">
        <v>1818.5899580731393</v>
      </c>
      <c r="AU2226" s="121">
        <v>1818.5899580731393</v>
      </c>
      <c r="AV2226" s="121">
        <v>1818.5899580731393</v>
      </c>
      <c r="AW2226" s="121">
        <v>1818.5899580731393</v>
      </c>
      <c r="AX2226" s="122">
        <v>1818.5899580731393</v>
      </c>
    </row>
    <row r="2227" spans="1:50">
      <c r="A2227" s="212"/>
      <c r="B2227" s="215"/>
      <c r="C2227" s="217" t="s">
        <v>26</v>
      </c>
      <c r="D2227" s="83" t="s">
        <v>24</v>
      </c>
      <c r="E2227" s="56" t="str">
        <f>A2225&amp;"/"&amp;B2225&amp;"/"&amp;C2227&amp;"/"&amp;D2227</f>
        <v>Diesel oil fired power plants/Gas turbine combined cycle/CHP/L</v>
      </c>
      <c r="F2227" s="103" t="str">
        <f>A2225</f>
        <v>Diesel oil fired power plants</v>
      </c>
      <c r="G2227" s="103" t="str">
        <f>B2225</f>
        <v>Gas turbine combined cycle</v>
      </c>
      <c r="H2227" s="103" t="str">
        <f>C2227</f>
        <v>CHP</v>
      </c>
      <c r="I2227" s="104" t="str">
        <f t="shared" si="99"/>
        <v>L</v>
      </c>
      <c r="J2227" s="127">
        <v>3015</v>
      </c>
      <c r="K2227" s="127">
        <v>3015</v>
      </c>
      <c r="L2227" s="127">
        <v>3015</v>
      </c>
      <c r="M2227" s="127">
        <v>3015</v>
      </c>
      <c r="N2227" s="127">
        <v>3015</v>
      </c>
      <c r="O2227" s="127">
        <v>3015</v>
      </c>
      <c r="P2227" s="127">
        <v>3015</v>
      </c>
      <c r="Q2227" s="127">
        <v>3015</v>
      </c>
      <c r="R2227" s="127">
        <v>3015</v>
      </c>
      <c r="S2227" s="127">
        <v>3015</v>
      </c>
      <c r="T2227" s="127">
        <v>3015</v>
      </c>
      <c r="U2227" s="127">
        <v>3015</v>
      </c>
      <c r="V2227" s="127">
        <v>3015</v>
      </c>
      <c r="W2227" s="127">
        <v>3015</v>
      </c>
      <c r="X2227" s="127">
        <v>3015</v>
      </c>
      <c r="Y2227" s="127">
        <v>3015</v>
      </c>
      <c r="Z2227" s="127">
        <v>3015</v>
      </c>
      <c r="AA2227" s="127">
        <v>3015</v>
      </c>
      <c r="AB2227" s="127">
        <v>3015</v>
      </c>
      <c r="AC2227" s="127">
        <v>3015</v>
      </c>
      <c r="AD2227" s="127">
        <v>3015</v>
      </c>
      <c r="AE2227" s="127">
        <v>3015</v>
      </c>
      <c r="AF2227" s="127">
        <v>3015</v>
      </c>
      <c r="AG2227" s="127">
        <v>3015</v>
      </c>
      <c r="AH2227" s="127">
        <v>3015</v>
      </c>
      <c r="AI2227" s="127">
        <v>3015</v>
      </c>
      <c r="AJ2227" s="127">
        <v>3015</v>
      </c>
      <c r="AK2227" s="127">
        <v>3015</v>
      </c>
      <c r="AL2227" s="127">
        <v>3015</v>
      </c>
      <c r="AM2227" s="127">
        <v>3015</v>
      </c>
      <c r="AN2227" s="127">
        <v>3015</v>
      </c>
      <c r="AO2227" s="127">
        <v>3015</v>
      </c>
      <c r="AP2227" s="127">
        <v>3015</v>
      </c>
      <c r="AQ2227" s="127">
        <v>3015</v>
      </c>
      <c r="AR2227" s="127">
        <v>3015</v>
      </c>
      <c r="AS2227" s="127">
        <v>3015</v>
      </c>
      <c r="AT2227" s="127">
        <v>3015</v>
      </c>
      <c r="AU2227" s="127">
        <v>3015</v>
      </c>
      <c r="AV2227" s="127">
        <v>3015</v>
      </c>
      <c r="AW2227" s="127">
        <v>3015</v>
      </c>
      <c r="AX2227" s="128">
        <v>3015</v>
      </c>
    </row>
    <row r="2228" spans="1:50">
      <c r="A2228" s="212"/>
      <c r="B2228" s="215"/>
      <c r="C2228" s="216"/>
      <c r="D2228" s="106" t="s">
        <v>25</v>
      </c>
      <c r="E2228" s="107" t="str">
        <f>A2225&amp;"/"&amp;B2225&amp;"/"&amp;C2227&amp;"/"&amp;D2228</f>
        <v>Diesel oil fired power plants/Gas turbine combined cycle/CHP/M</v>
      </c>
      <c r="F2228" s="108" t="str">
        <f>A2225</f>
        <v>Diesel oil fired power plants</v>
      </c>
      <c r="G2228" s="108" t="str">
        <f>B2225</f>
        <v>Gas turbine combined cycle</v>
      </c>
      <c r="H2228" s="108" t="str">
        <f>C2227</f>
        <v>CHP</v>
      </c>
      <c r="I2228" s="109" t="str">
        <f t="shared" si="99"/>
        <v>M</v>
      </c>
      <c r="J2228" s="129">
        <v>2689.6698351081859</v>
      </c>
      <c r="K2228" s="129">
        <v>2689.6698351081859</v>
      </c>
      <c r="L2228" s="129">
        <v>2689.6698351081859</v>
      </c>
      <c r="M2228" s="129">
        <v>2689.6698351081859</v>
      </c>
      <c r="N2228" s="129">
        <v>2689.6698351081859</v>
      </c>
      <c r="O2228" s="129">
        <v>2689.6698351081859</v>
      </c>
      <c r="P2228" s="129">
        <v>2689.6698351081859</v>
      </c>
      <c r="Q2228" s="129">
        <v>2689.6698351081859</v>
      </c>
      <c r="R2228" s="129">
        <v>2689.6698351081859</v>
      </c>
      <c r="S2228" s="129">
        <v>2689.6698351081859</v>
      </c>
      <c r="T2228" s="129">
        <v>2689.6698351081859</v>
      </c>
      <c r="U2228" s="129">
        <v>2689.6698351081859</v>
      </c>
      <c r="V2228" s="129">
        <v>2689.6698351081859</v>
      </c>
      <c r="W2228" s="129">
        <v>2689.6698351081859</v>
      </c>
      <c r="X2228" s="129">
        <v>2689.6698351081859</v>
      </c>
      <c r="Y2228" s="129">
        <v>2689.6698351081859</v>
      </c>
      <c r="Z2228" s="129">
        <v>2689.6698351081859</v>
      </c>
      <c r="AA2228" s="129">
        <v>2689.6698351081859</v>
      </c>
      <c r="AB2228" s="129">
        <v>2689.6698351081859</v>
      </c>
      <c r="AC2228" s="129">
        <v>2689.6698351081859</v>
      </c>
      <c r="AD2228" s="129">
        <v>2689.6698351081859</v>
      </c>
      <c r="AE2228" s="129">
        <v>2689.6698351081859</v>
      </c>
      <c r="AF2228" s="129">
        <v>2689.6698351081859</v>
      </c>
      <c r="AG2228" s="129">
        <v>2689.6698351081859</v>
      </c>
      <c r="AH2228" s="129">
        <v>2689.6698351081859</v>
      </c>
      <c r="AI2228" s="129">
        <v>2689.6698351081859</v>
      </c>
      <c r="AJ2228" s="129">
        <v>2689.6698351081859</v>
      </c>
      <c r="AK2228" s="129">
        <v>2689.6698351081859</v>
      </c>
      <c r="AL2228" s="129">
        <v>2689.6698351081859</v>
      </c>
      <c r="AM2228" s="129">
        <v>2689.6698351081859</v>
      </c>
      <c r="AN2228" s="129">
        <v>2689.6698351081859</v>
      </c>
      <c r="AO2228" s="129">
        <v>2689.6698351081859</v>
      </c>
      <c r="AP2228" s="129">
        <v>2689.6698351081859</v>
      </c>
      <c r="AQ2228" s="129">
        <v>2689.6698351081859</v>
      </c>
      <c r="AR2228" s="129">
        <v>2689.6698351081859</v>
      </c>
      <c r="AS2228" s="129">
        <v>2689.6698351081859</v>
      </c>
      <c r="AT2228" s="129">
        <v>2689.6698351081859</v>
      </c>
      <c r="AU2228" s="129">
        <v>2689.6698351081859</v>
      </c>
      <c r="AV2228" s="129">
        <v>2689.6698351081859</v>
      </c>
      <c r="AW2228" s="129">
        <v>2689.6698351081859</v>
      </c>
      <c r="AX2228" s="130">
        <v>2689.6698351081859</v>
      </c>
    </row>
    <row r="2229" spans="1:50">
      <c r="A2229" s="212"/>
      <c r="B2229" s="215"/>
      <c r="C2229" s="217" t="s">
        <v>42</v>
      </c>
      <c r="D2229" s="83" t="s">
        <v>24</v>
      </c>
      <c r="E2229" s="56" t="str">
        <f>A2225&amp;"/"&amp;B2225&amp;"/"&amp;C2229&amp;"/"&amp;D2229</f>
        <v>Diesel oil fired power plants/Gas turbine combined cycle/Electricity only with CCS/L</v>
      </c>
      <c r="F2229" s="103" t="str">
        <f>A2225</f>
        <v>Diesel oil fired power plants</v>
      </c>
      <c r="G2229" s="103" t="str">
        <f>B2225</f>
        <v>Gas turbine combined cycle</v>
      </c>
      <c r="H2229" s="103" t="str">
        <f>C2229</f>
        <v>Electricity only with CCS</v>
      </c>
      <c r="I2229" s="104" t="str">
        <f t="shared" si="99"/>
        <v>L</v>
      </c>
      <c r="J2229" s="127" t="s">
        <v>99</v>
      </c>
      <c r="K2229" s="127" t="s">
        <v>99</v>
      </c>
      <c r="L2229" s="127" t="s">
        <v>99</v>
      </c>
      <c r="M2229" s="127" t="s">
        <v>99</v>
      </c>
      <c r="N2229" s="127" t="s">
        <v>99</v>
      </c>
      <c r="O2229" s="127" t="s">
        <v>99</v>
      </c>
      <c r="P2229" s="127" t="s">
        <v>99</v>
      </c>
      <c r="Q2229" s="127" t="s">
        <v>99</v>
      </c>
      <c r="R2229" s="127" t="s">
        <v>99</v>
      </c>
      <c r="S2229" s="127" t="s">
        <v>99</v>
      </c>
      <c r="T2229" s="127" t="s">
        <v>99</v>
      </c>
      <c r="U2229" s="127" t="s">
        <v>99</v>
      </c>
      <c r="V2229" s="127" t="s">
        <v>99</v>
      </c>
      <c r="W2229" s="127" t="s">
        <v>99</v>
      </c>
      <c r="X2229" s="127" t="s">
        <v>99</v>
      </c>
      <c r="Y2229" s="127" t="s">
        <v>99</v>
      </c>
      <c r="Z2229" s="127" t="s">
        <v>99</v>
      </c>
      <c r="AA2229" s="127" t="s">
        <v>99</v>
      </c>
      <c r="AB2229" s="127" t="s">
        <v>99</v>
      </c>
      <c r="AC2229" s="127" t="s">
        <v>99</v>
      </c>
      <c r="AD2229" s="127" t="s">
        <v>99</v>
      </c>
      <c r="AE2229" s="127">
        <v>3150</v>
      </c>
      <c r="AF2229" s="127">
        <v>3150</v>
      </c>
      <c r="AG2229" s="127">
        <v>3150</v>
      </c>
      <c r="AH2229" s="127">
        <v>3150</v>
      </c>
      <c r="AI2229" s="127">
        <v>3150</v>
      </c>
      <c r="AJ2229" s="127">
        <v>3150</v>
      </c>
      <c r="AK2229" s="127">
        <v>3150</v>
      </c>
      <c r="AL2229" s="127">
        <v>3150</v>
      </c>
      <c r="AM2229" s="127">
        <v>3150</v>
      </c>
      <c r="AN2229" s="127">
        <v>3150</v>
      </c>
      <c r="AO2229" s="127">
        <v>3150</v>
      </c>
      <c r="AP2229" s="127">
        <v>3150</v>
      </c>
      <c r="AQ2229" s="127">
        <v>3150</v>
      </c>
      <c r="AR2229" s="127">
        <v>3150</v>
      </c>
      <c r="AS2229" s="127">
        <v>3150</v>
      </c>
      <c r="AT2229" s="127">
        <v>3150</v>
      </c>
      <c r="AU2229" s="127">
        <v>3150</v>
      </c>
      <c r="AV2229" s="127">
        <v>3150</v>
      </c>
      <c r="AW2229" s="127">
        <v>3150</v>
      </c>
      <c r="AX2229" s="128">
        <v>3150</v>
      </c>
    </row>
    <row r="2230" spans="1:50">
      <c r="A2230" s="212"/>
      <c r="B2230" s="215"/>
      <c r="C2230" s="216"/>
      <c r="D2230" s="106" t="s">
        <v>25</v>
      </c>
      <c r="E2230" s="107" t="str">
        <f>A2225&amp;"/"&amp;B2225&amp;"/"&amp;C2229&amp;"/"&amp;D2230</f>
        <v>Diesel oil fired power plants/Gas turbine combined cycle/Electricity only with CCS/M</v>
      </c>
      <c r="F2230" s="108" t="str">
        <f>A2225</f>
        <v>Diesel oil fired power plants</v>
      </c>
      <c r="G2230" s="108" t="str">
        <f>B2225</f>
        <v>Gas turbine combined cycle</v>
      </c>
      <c r="H2230" s="108" t="str">
        <f>C2229</f>
        <v>Electricity only with CCS</v>
      </c>
      <c r="I2230" s="109" t="str">
        <f t="shared" si="99"/>
        <v>M</v>
      </c>
      <c r="J2230" s="129" t="s">
        <v>99</v>
      </c>
      <c r="K2230" s="129" t="s">
        <v>99</v>
      </c>
      <c r="L2230" s="129" t="s">
        <v>99</v>
      </c>
      <c r="M2230" s="129" t="s">
        <v>99</v>
      </c>
      <c r="N2230" s="129" t="s">
        <v>99</v>
      </c>
      <c r="O2230" s="129" t="s">
        <v>99</v>
      </c>
      <c r="P2230" s="129" t="s">
        <v>99</v>
      </c>
      <c r="Q2230" s="129" t="s">
        <v>99</v>
      </c>
      <c r="R2230" s="129" t="s">
        <v>99</v>
      </c>
      <c r="S2230" s="129" t="s">
        <v>99</v>
      </c>
      <c r="T2230" s="129" t="s">
        <v>99</v>
      </c>
      <c r="U2230" s="129" t="s">
        <v>99</v>
      </c>
      <c r="V2230" s="129" t="s">
        <v>99</v>
      </c>
      <c r="W2230" s="129" t="s">
        <v>99</v>
      </c>
      <c r="X2230" s="129" t="s">
        <v>99</v>
      </c>
      <c r="Y2230" s="129" t="s">
        <v>99</v>
      </c>
      <c r="Z2230" s="129" t="s">
        <v>99</v>
      </c>
      <c r="AA2230" s="129" t="s">
        <v>99</v>
      </c>
      <c r="AB2230" s="129" t="s">
        <v>99</v>
      </c>
      <c r="AC2230" s="129" t="s">
        <v>99</v>
      </c>
      <c r="AD2230" s="129" t="s">
        <v>99</v>
      </c>
      <c r="AE2230" s="129">
        <v>1818.5899580731393</v>
      </c>
      <c r="AF2230" s="129">
        <v>1818.5899580731393</v>
      </c>
      <c r="AG2230" s="129">
        <v>1818.5899580731393</v>
      </c>
      <c r="AH2230" s="129">
        <v>1818.5899580731393</v>
      </c>
      <c r="AI2230" s="129">
        <v>1818.5899580731393</v>
      </c>
      <c r="AJ2230" s="129">
        <v>1818.5899580731393</v>
      </c>
      <c r="AK2230" s="129">
        <v>1818.5899580731393</v>
      </c>
      <c r="AL2230" s="129">
        <v>1818.5899580731393</v>
      </c>
      <c r="AM2230" s="129">
        <v>1818.5899580731393</v>
      </c>
      <c r="AN2230" s="129">
        <v>1818.5899580731393</v>
      </c>
      <c r="AO2230" s="129">
        <v>1818.5899580731393</v>
      </c>
      <c r="AP2230" s="129">
        <v>1818.5899580731393</v>
      </c>
      <c r="AQ2230" s="129">
        <v>1818.5899580731393</v>
      </c>
      <c r="AR2230" s="129">
        <v>1818.5899580731393</v>
      </c>
      <c r="AS2230" s="129">
        <v>1818.5899580731393</v>
      </c>
      <c r="AT2230" s="129">
        <v>1818.5899580731393</v>
      </c>
      <c r="AU2230" s="129">
        <v>1818.5899580731393</v>
      </c>
      <c r="AV2230" s="129">
        <v>1818.5899580731393</v>
      </c>
      <c r="AW2230" s="129">
        <v>1818.5899580731393</v>
      </c>
      <c r="AX2230" s="130">
        <v>1818.5899580731393</v>
      </c>
    </row>
    <row r="2231" spans="1:50">
      <c r="A2231" s="212"/>
      <c r="B2231" s="215"/>
      <c r="C2231" s="217" t="s">
        <v>43</v>
      </c>
      <c r="D2231" s="52" t="s">
        <v>24</v>
      </c>
      <c r="E2231" s="86" t="str">
        <f>A2225&amp;"/"&amp;B2225&amp;"/"&amp;C2231&amp;"/"&amp;D2231</f>
        <v>Diesel oil fired power plants/Gas turbine combined cycle/CHP with CCS/L</v>
      </c>
      <c r="F2231" s="61" t="str">
        <f>A2225</f>
        <v>Diesel oil fired power plants</v>
      </c>
      <c r="G2231" s="61" t="str">
        <f>B2225</f>
        <v>Gas turbine combined cycle</v>
      </c>
      <c r="H2231" s="61" t="str">
        <f>C2231</f>
        <v>CHP with CCS</v>
      </c>
      <c r="I2231" s="84" t="str">
        <f t="shared" si="99"/>
        <v>L</v>
      </c>
      <c r="J2231" s="121" t="s">
        <v>99</v>
      </c>
      <c r="K2231" s="121" t="s">
        <v>99</v>
      </c>
      <c r="L2231" s="121" t="s">
        <v>99</v>
      </c>
      <c r="M2231" s="121" t="s">
        <v>99</v>
      </c>
      <c r="N2231" s="121" t="s">
        <v>99</v>
      </c>
      <c r="O2231" s="121" t="s">
        <v>99</v>
      </c>
      <c r="P2231" s="121" t="s">
        <v>99</v>
      </c>
      <c r="Q2231" s="121" t="s">
        <v>99</v>
      </c>
      <c r="R2231" s="121" t="s">
        <v>99</v>
      </c>
      <c r="S2231" s="121" t="s">
        <v>99</v>
      </c>
      <c r="T2231" s="121" t="s">
        <v>99</v>
      </c>
      <c r="U2231" s="121" t="s">
        <v>99</v>
      </c>
      <c r="V2231" s="121" t="s">
        <v>99</v>
      </c>
      <c r="W2231" s="121" t="s">
        <v>99</v>
      </c>
      <c r="X2231" s="121" t="s">
        <v>99</v>
      </c>
      <c r="Y2231" s="121" t="s">
        <v>99</v>
      </c>
      <c r="Z2231" s="121" t="s">
        <v>99</v>
      </c>
      <c r="AA2231" s="121" t="s">
        <v>99</v>
      </c>
      <c r="AB2231" s="121" t="s">
        <v>99</v>
      </c>
      <c r="AC2231" s="121" t="s">
        <v>99</v>
      </c>
      <c r="AD2231" s="121" t="s">
        <v>99</v>
      </c>
      <c r="AE2231" s="121">
        <v>3015</v>
      </c>
      <c r="AF2231" s="121">
        <v>3015</v>
      </c>
      <c r="AG2231" s="121">
        <v>3015</v>
      </c>
      <c r="AH2231" s="121">
        <v>3015</v>
      </c>
      <c r="AI2231" s="121">
        <v>3015</v>
      </c>
      <c r="AJ2231" s="121">
        <v>3015</v>
      </c>
      <c r="AK2231" s="121">
        <v>3015</v>
      </c>
      <c r="AL2231" s="121">
        <v>3015</v>
      </c>
      <c r="AM2231" s="121">
        <v>3015</v>
      </c>
      <c r="AN2231" s="121">
        <v>3015</v>
      </c>
      <c r="AO2231" s="121">
        <v>3015</v>
      </c>
      <c r="AP2231" s="121">
        <v>3015</v>
      </c>
      <c r="AQ2231" s="121">
        <v>3015</v>
      </c>
      <c r="AR2231" s="121">
        <v>3015</v>
      </c>
      <c r="AS2231" s="121">
        <v>3015</v>
      </c>
      <c r="AT2231" s="121">
        <v>3015</v>
      </c>
      <c r="AU2231" s="121">
        <v>3015</v>
      </c>
      <c r="AV2231" s="121">
        <v>3015</v>
      </c>
      <c r="AW2231" s="121">
        <v>3015</v>
      </c>
      <c r="AX2231" s="122">
        <v>3015</v>
      </c>
    </row>
    <row r="2232" spans="1:50">
      <c r="A2232" s="212"/>
      <c r="B2232" s="218"/>
      <c r="C2232" s="210"/>
      <c r="D2232" s="93" t="s">
        <v>25</v>
      </c>
      <c r="E2232" s="73" t="str">
        <f>A2225&amp;"/"&amp;B2225&amp;"/"&amp;C2231&amp;"/"&amp;D2232</f>
        <v>Diesel oil fired power plants/Gas turbine combined cycle/CHP with CCS/M</v>
      </c>
      <c r="F2232" s="91" t="str">
        <f>A2225</f>
        <v>Diesel oil fired power plants</v>
      </c>
      <c r="G2232" s="91" t="str">
        <f>B2225</f>
        <v>Gas turbine combined cycle</v>
      </c>
      <c r="H2232" s="91" t="str">
        <f>C2231</f>
        <v>CHP with CCS</v>
      </c>
      <c r="I2232" s="70" t="str">
        <f t="shared" si="99"/>
        <v>M</v>
      </c>
      <c r="J2232" s="123" t="s">
        <v>99</v>
      </c>
      <c r="K2232" s="123" t="s">
        <v>99</v>
      </c>
      <c r="L2232" s="123" t="s">
        <v>99</v>
      </c>
      <c r="M2232" s="123" t="s">
        <v>99</v>
      </c>
      <c r="N2232" s="123" t="s">
        <v>99</v>
      </c>
      <c r="O2232" s="123" t="s">
        <v>99</v>
      </c>
      <c r="P2232" s="123" t="s">
        <v>99</v>
      </c>
      <c r="Q2232" s="123" t="s">
        <v>99</v>
      </c>
      <c r="R2232" s="123" t="s">
        <v>99</v>
      </c>
      <c r="S2232" s="123" t="s">
        <v>99</v>
      </c>
      <c r="T2232" s="123" t="s">
        <v>99</v>
      </c>
      <c r="U2232" s="123" t="s">
        <v>99</v>
      </c>
      <c r="V2232" s="123" t="s">
        <v>99</v>
      </c>
      <c r="W2232" s="123" t="s">
        <v>99</v>
      </c>
      <c r="X2232" s="123" t="s">
        <v>99</v>
      </c>
      <c r="Y2232" s="123" t="s">
        <v>99</v>
      </c>
      <c r="Z2232" s="123" t="s">
        <v>99</v>
      </c>
      <c r="AA2232" s="123" t="s">
        <v>99</v>
      </c>
      <c r="AB2232" s="123" t="s">
        <v>99</v>
      </c>
      <c r="AC2232" s="123" t="s">
        <v>99</v>
      </c>
      <c r="AD2232" s="123" t="s">
        <v>99</v>
      </c>
      <c r="AE2232" s="123">
        <v>2689.6698351081859</v>
      </c>
      <c r="AF2232" s="123">
        <v>2689.6698351081859</v>
      </c>
      <c r="AG2232" s="123">
        <v>2689.6698351081859</v>
      </c>
      <c r="AH2232" s="123">
        <v>2689.6698351081859</v>
      </c>
      <c r="AI2232" s="123">
        <v>2689.6698351081859</v>
      </c>
      <c r="AJ2232" s="123">
        <v>2689.6698351081859</v>
      </c>
      <c r="AK2232" s="123">
        <v>2689.6698351081859</v>
      </c>
      <c r="AL2232" s="123">
        <v>2689.6698351081859</v>
      </c>
      <c r="AM2232" s="123">
        <v>2689.6698351081859</v>
      </c>
      <c r="AN2232" s="123">
        <v>2689.6698351081859</v>
      </c>
      <c r="AO2232" s="123">
        <v>2689.6698351081859</v>
      </c>
      <c r="AP2232" s="123">
        <v>2689.6698351081859</v>
      </c>
      <c r="AQ2232" s="123">
        <v>2689.6698351081859</v>
      </c>
      <c r="AR2232" s="123">
        <v>2689.6698351081859</v>
      </c>
      <c r="AS2232" s="123">
        <v>2689.6698351081859</v>
      </c>
      <c r="AT2232" s="123">
        <v>2689.6698351081859</v>
      </c>
      <c r="AU2232" s="123">
        <v>2689.6698351081859</v>
      </c>
      <c r="AV2232" s="123">
        <v>2689.6698351081859</v>
      </c>
      <c r="AW2232" s="123">
        <v>2689.6698351081859</v>
      </c>
      <c r="AX2232" s="124">
        <v>2689.6698351081859</v>
      </c>
    </row>
    <row r="2233" spans="1:50">
      <c r="A2233" s="212"/>
      <c r="B2233" s="214" t="s">
        <v>51</v>
      </c>
      <c r="C2233" s="209" t="s">
        <v>36</v>
      </c>
      <c r="D2233" s="67" t="s">
        <v>24</v>
      </c>
      <c r="E2233" s="87" t="str">
        <f>A2225&amp;"/"&amp;B2233&amp;"/"&amp;C2233&amp;"/"&amp;D2233</f>
        <v>Diesel oil fired power plants/Gas turbine /Electricity only/L</v>
      </c>
      <c r="F2233" s="55" t="str">
        <f>A2225</f>
        <v>Diesel oil fired power plants</v>
      </c>
      <c r="G2233" s="55" t="str">
        <f>B2233</f>
        <v xml:space="preserve">Gas turbine </v>
      </c>
      <c r="H2233" s="55" t="str">
        <f>C2233</f>
        <v>Electricity only</v>
      </c>
      <c r="I2233" s="85" t="str">
        <f t="shared" si="99"/>
        <v>L</v>
      </c>
      <c r="J2233" s="125">
        <v>2500</v>
      </c>
      <c r="K2233" s="125">
        <v>2500</v>
      </c>
      <c r="L2233" s="125">
        <v>2500</v>
      </c>
      <c r="M2233" s="125">
        <v>2500</v>
      </c>
      <c r="N2233" s="125">
        <v>2500</v>
      </c>
      <c r="O2233" s="125">
        <v>2500</v>
      </c>
      <c r="P2233" s="125">
        <v>2500</v>
      </c>
      <c r="Q2233" s="125">
        <v>2500</v>
      </c>
      <c r="R2233" s="125">
        <v>2500</v>
      </c>
      <c r="S2233" s="125">
        <v>2500</v>
      </c>
      <c r="T2233" s="125">
        <v>2500</v>
      </c>
      <c r="U2233" s="125">
        <v>2500</v>
      </c>
      <c r="V2233" s="125">
        <v>2500</v>
      </c>
      <c r="W2233" s="125">
        <v>2500</v>
      </c>
      <c r="X2233" s="125">
        <v>2500</v>
      </c>
      <c r="Y2233" s="125">
        <v>2500</v>
      </c>
      <c r="Z2233" s="125">
        <v>2500</v>
      </c>
      <c r="AA2233" s="125">
        <v>2500</v>
      </c>
      <c r="AB2233" s="125">
        <v>2500</v>
      </c>
      <c r="AC2233" s="125">
        <v>2500</v>
      </c>
      <c r="AD2233" s="125">
        <v>2500</v>
      </c>
      <c r="AE2233" s="125">
        <v>2500</v>
      </c>
      <c r="AF2233" s="125">
        <v>2500</v>
      </c>
      <c r="AG2233" s="125">
        <v>2500</v>
      </c>
      <c r="AH2233" s="125">
        <v>2500</v>
      </c>
      <c r="AI2233" s="125">
        <v>2500</v>
      </c>
      <c r="AJ2233" s="125">
        <v>2500</v>
      </c>
      <c r="AK2233" s="125">
        <v>2500</v>
      </c>
      <c r="AL2233" s="125">
        <v>2500</v>
      </c>
      <c r="AM2233" s="125">
        <v>2500</v>
      </c>
      <c r="AN2233" s="125">
        <v>2500</v>
      </c>
      <c r="AO2233" s="125">
        <v>2500</v>
      </c>
      <c r="AP2233" s="125">
        <v>2500</v>
      </c>
      <c r="AQ2233" s="125">
        <v>2500</v>
      </c>
      <c r="AR2233" s="125">
        <v>2500</v>
      </c>
      <c r="AS2233" s="125">
        <v>2500</v>
      </c>
      <c r="AT2233" s="125">
        <v>2500</v>
      </c>
      <c r="AU2233" s="125">
        <v>2500</v>
      </c>
      <c r="AV2233" s="125">
        <v>2500</v>
      </c>
      <c r="AW2233" s="125">
        <v>2500</v>
      </c>
      <c r="AX2233" s="126">
        <v>2500</v>
      </c>
    </row>
    <row r="2234" spans="1:50">
      <c r="A2234" s="212"/>
      <c r="B2234" s="215"/>
      <c r="C2234" s="206"/>
      <c r="D2234" s="52" t="s">
        <v>25</v>
      </c>
      <c r="E2234" s="86" t="str">
        <f>A2225&amp;"/"&amp;B2233&amp;"/"&amp;C2233&amp;"/"&amp;D2234</f>
        <v>Diesel oil fired power plants/Gas turbine /Electricity only/M</v>
      </c>
      <c r="F2234" s="61" t="str">
        <f>A2225</f>
        <v>Diesel oil fired power plants</v>
      </c>
      <c r="G2234" s="61" t="str">
        <f>B2233</f>
        <v xml:space="preserve">Gas turbine </v>
      </c>
      <c r="H2234" s="61" t="str">
        <f>C2233</f>
        <v>Electricity only</v>
      </c>
      <c r="I2234" s="84" t="str">
        <f t="shared" si="99"/>
        <v>M</v>
      </c>
      <c r="J2234" s="121">
        <v>1676.2323784522796</v>
      </c>
      <c r="K2234" s="121">
        <v>1676.2323784522796</v>
      </c>
      <c r="L2234" s="121">
        <v>1676.2323784522796</v>
      </c>
      <c r="M2234" s="121">
        <v>1676.2323784522796</v>
      </c>
      <c r="N2234" s="121">
        <v>1676.2323784522796</v>
      </c>
      <c r="O2234" s="121">
        <v>1676.2323784522796</v>
      </c>
      <c r="P2234" s="121">
        <v>1676.2323784522796</v>
      </c>
      <c r="Q2234" s="121">
        <v>1676.2323784522796</v>
      </c>
      <c r="R2234" s="121">
        <v>1676.2323784522796</v>
      </c>
      <c r="S2234" s="121">
        <v>1676.2323784522796</v>
      </c>
      <c r="T2234" s="121">
        <v>1676.2323784522796</v>
      </c>
      <c r="U2234" s="121">
        <v>1676.2323784522796</v>
      </c>
      <c r="V2234" s="121">
        <v>1676.2323784522796</v>
      </c>
      <c r="W2234" s="121">
        <v>1676.2323784522796</v>
      </c>
      <c r="X2234" s="121">
        <v>1676.2323784522796</v>
      </c>
      <c r="Y2234" s="121">
        <v>1676.2323784522796</v>
      </c>
      <c r="Z2234" s="121">
        <v>1676.2323784522796</v>
      </c>
      <c r="AA2234" s="121">
        <v>1676.2323784522796</v>
      </c>
      <c r="AB2234" s="121">
        <v>1676.2323784522796</v>
      </c>
      <c r="AC2234" s="121">
        <v>1676.2323784522796</v>
      </c>
      <c r="AD2234" s="121">
        <v>1676.2323784522796</v>
      </c>
      <c r="AE2234" s="121">
        <v>1676.2323784522796</v>
      </c>
      <c r="AF2234" s="121">
        <v>1676.2323784522796</v>
      </c>
      <c r="AG2234" s="121">
        <v>1676.2323784522796</v>
      </c>
      <c r="AH2234" s="121">
        <v>1676.2323784522796</v>
      </c>
      <c r="AI2234" s="121">
        <v>1676.2323784522796</v>
      </c>
      <c r="AJ2234" s="121">
        <v>1676.2323784522796</v>
      </c>
      <c r="AK2234" s="121">
        <v>1676.2323784522796</v>
      </c>
      <c r="AL2234" s="121">
        <v>1676.2323784522796</v>
      </c>
      <c r="AM2234" s="121">
        <v>1676.2323784522796</v>
      </c>
      <c r="AN2234" s="121">
        <v>1676.2323784522796</v>
      </c>
      <c r="AO2234" s="121">
        <v>1676.2323784522796</v>
      </c>
      <c r="AP2234" s="121">
        <v>1676.2323784522796</v>
      </c>
      <c r="AQ2234" s="121">
        <v>1676.2323784522796</v>
      </c>
      <c r="AR2234" s="121">
        <v>1676.2323784522796</v>
      </c>
      <c r="AS2234" s="121">
        <v>1676.2323784522796</v>
      </c>
      <c r="AT2234" s="121">
        <v>1676.2323784522796</v>
      </c>
      <c r="AU2234" s="121">
        <v>1676.2323784522796</v>
      </c>
      <c r="AV2234" s="121">
        <v>1676.2323784522796</v>
      </c>
      <c r="AW2234" s="121">
        <v>1676.2323784522796</v>
      </c>
      <c r="AX2234" s="122">
        <v>1676.2323784522796</v>
      </c>
    </row>
    <row r="2235" spans="1:50">
      <c r="A2235" s="212"/>
      <c r="B2235" s="215"/>
      <c r="C2235" s="206"/>
      <c r="D2235" s="52" t="s">
        <v>38</v>
      </c>
      <c r="E2235" s="86" t="str">
        <f>A2225&amp;"/"&amp;B2233&amp;"/"&amp;C2233&amp;"/"&amp;D2235</f>
        <v>Diesel oil fired power plants/Gas turbine /Electricity only/S</v>
      </c>
      <c r="F2235" s="61" t="str">
        <f>A2225</f>
        <v>Diesel oil fired power plants</v>
      </c>
      <c r="G2235" s="61" t="str">
        <f>B2233</f>
        <v xml:space="preserve">Gas turbine </v>
      </c>
      <c r="H2235" s="61" t="str">
        <f>C2233</f>
        <v>Electricity only</v>
      </c>
      <c r="I2235" s="84" t="str">
        <f t="shared" si="99"/>
        <v>S</v>
      </c>
      <c r="J2235" s="121">
        <v>1128.9291416275996</v>
      </c>
      <c r="K2235" s="121">
        <v>1128.9291416275996</v>
      </c>
      <c r="L2235" s="121">
        <v>1128.9291416275996</v>
      </c>
      <c r="M2235" s="121">
        <v>1128.9291416275996</v>
      </c>
      <c r="N2235" s="121">
        <v>1128.9291416275996</v>
      </c>
      <c r="O2235" s="121">
        <v>1128.9291416275996</v>
      </c>
      <c r="P2235" s="121">
        <v>1128.9291416275996</v>
      </c>
      <c r="Q2235" s="121">
        <v>1128.9291416275996</v>
      </c>
      <c r="R2235" s="121">
        <v>1128.9291416275996</v>
      </c>
      <c r="S2235" s="121">
        <v>1128.9291416275996</v>
      </c>
      <c r="T2235" s="121">
        <v>1128.9291416275996</v>
      </c>
      <c r="U2235" s="121">
        <v>1128.9291416275996</v>
      </c>
      <c r="V2235" s="121">
        <v>1128.9291416275996</v>
      </c>
      <c r="W2235" s="121">
        <v>1128.9291416275996</v>
      </c>
      <c r="X2235" s="121">
        <v>1128.9291416275996</v>
      </c>
      <c r="Y2235" s="121">
        <v>1128.9291416275996</v>
      </c>
      <c r="Z2235" s="121">
        <v>1128.9291416275996</v>
      </c>
      <c r="AA2235" s="121">
        <v>1128.9291416275996</v>
      </c>
      <c r="AB2235" s="121">
        <v>1128.9291416275996</v>
      </c>
      <c r="AC2235" s="121">
        <v>1128.9291416275996</v>
      </c>
      <c r="AD2235" s="121">
        <v>1128.9291416275996</v>
      </c>
      <c r="AE2235" s="121">
        <v>1128.9291416275996</v>
      </c>
      <c r="AF2235" s="121">
        <v>1128.9291416275996</v>
      </c>
      <c r="AG2235" s="121">
        <v>1128.9291416275996</v>
      </c>
      <c r="AH2235" s="121">
        <v>1128.9291416275996</v>
      </c>
      <c r="AI2235" s="121">
        <v>1128.9291416275996</v>
      </c>
      <c r="AJ2235" s="121">
        <v>1128.9291416275996</v>
      </c>
      <c r="AK2235" s="121">
        <v>1128.9291416275996</v>
      </c>
      <c r="AL2235" s="121">
        <v>1128.9291416275996</v>
      </c>
      <c r="AM2235" s="121">
        <v>1128.9291416275996</v>
      </c>
      <c r="AN2235" s="121">
        <v>1128.9291416275996</v>
      </c>
      <c r="AO2235" s="121">
        <v>1128.9291416275996</v>
      </c>
      <c r="AP2235" s="121">
        <v>1128.9291416275996</v>
      </c>
      <c r="AQ2235" s="121">
        <v>1128.9291416275996</v>
      </c>
      <c r="AR2235" s="121">
        <v>1128.9291416275996</v>
      </c>
      <c r="AS2235" s="121">
        <v>1128.9291416275996</v>
      </c>
      <c r="AT2235" s="121">
        <v>1128.9291416275996</v>
      </c>
      <c r="AU2235" s="121">
        <v>1128.9291416275996</v>
      </c>
      <c r="AV2235" s="121">
        <v>1128.9291416275996</v>
      </c>
      <c r="AW2235" s="121">
        <v>1128.9291416275996</v>
      </c>
      <c r="AX2235" s="122">
        <v>1128.9291416275996</v>
      </c>
    </row>
    <row r="2236" spans="1:50">
      <c r="A2236" s="212"/>
      <c r="B2236" s="215"/>
      <c r="C2236" s="216"/>
      <c r="D2236" s="52" t="s">
        <v>47</v>
      </c>
      <c r="E2236" s="86" t="str">
        <f>A2225&amp;"/"&amp;B2233&amp;"/"&amp;C2233&amp;"/"&amp;D2236</f>
        <v>Diesel oil fired power plants/Gas turbine /Electricity only/XS</v>
      </c>
      <c r="F2236" s="61" t="str">
        <f>A2225</f>
        <v>Diesel oil fired power plants</v>
      </c>
      <c r="G2236" s="61" t="str">
        <f>B2233</f>
        <v xml:space="preserve">Gas turbine </v>
      </c>
      <c r="H2236" s="61" t="str">
        <f>C2233</f>
        <v>Electricity only</v>
      </c>
      <c r="I2236" s="84" t="str">
        <f t="shared" si="99"/>
        <v>XS</v>
      </c>
      <c r="J2236" s="121">
        <v>632.78581493969602</v>
      </c>
      <c r="K2236" s="121">
        <v>632.78581493969602</v>
      </c>
      <c r="L2236" s="121">
        <v>632.78581493969602</v>
      </c>
      <c r="M2236" s="121">
        <v>632.78581493969602</v>
      </c>
      <c r="N2236" s="121">
        <v>632.78581493969602</v>
      </c>
      <c r="O2236" s="121">
        <v>632.78581493969602</v>
      </c>
      <c r="P2236" s="121">
        <v>632.78581493969602</v>
      </c>
      <c r="Q2236" s="121">
        <v>632.78581493969602</v>
      </c>
      <c r="R2236" s="121">
        <v>632.78581493969602</v>
      </c>
      <c r="S2236" s="121">
        <v>632.78581493969602</v>
      </c>
      <c r="T2236" s="121">
        <v>632.78581493969602</v>
      </c>
      <c r="U2236" s="121">
        <v>632.78581493969602</v>
      </c>
      <c r="V2236" s="121">
        <v>632.78581493969602</v>
      </c>
      <c r="W2236" s="121">
        <v>632.78581493969602</v>
      </c>
      <c r="X2236" s="121">
        <v>632.78581493969602</v>
      </c>
      <c r="Y2236" s="121">
        <v>632.78581493969602</v>
      </c>
      <c r="Z2236" s="121">
        <v>632.78581493969602</v>
      </c>
      <c r="AA2236" s="121">
        <v>632.78581493969602</v>
      </c>
      <c r="AB2236" s="121">
        <v>632.78581493969602</v>
      </c>
      <c r="AC2236" s="121">
        <v>632.78581493969602</v>
      </c>
      <c r="AD2236" s="121">
        <v>632.78581493969602</v>
      </c>
      <c r="AE2236" s="121">
        <v>632.78581493969602</v>
      </c>
      <c r="AF2236" s="121">
        <v>632.78581493969602</v>
      </c>
      <c r="AG2236" s="121">
        <v>632.78581493969602</v>
      </c>
      <c r="AH2236" s="121">
        <v>632.78581493969602</v>
      </c>
      <c r="AI2236" s="121">
        <v>632.78581493969602</v>
      </c>
      <c r="AJ2236" s="121">
        <v>632.78581493969602</v>
      </c>
      <c r="AK2236" s="121">
        <v>632.78581493969602</v>
      </c>
      <c r="AL2236" s="121">
        <v>632.78581493969602</v>
      </c>
      <c r="AM2236" s="121">
        <v>632.78581493969602</v>
      </c>
      <c r="AN2236" s="121">
        <v>632.78581493969602</v>
      </c>
      <c r="AO2236" s="121">
        <v>632.78581493969602</v>
      </c>
      <c r="AP2236" s="121">
        <v>632.78581493969602</v>
      </c>
      <c r="AQ2236" s="121">
        <v>632.78581493969602</v>
      </c>
      <c r="AR2236" s="121">
        <v>632.78581493969602</v>
      </c>
      <c r="AS2236" s="121">
        <v>632.78581493969602</v>
      </c>
      <c r="AT2236" s="121">
        <v>632.78581493969602</v>
      </c>
      <c r="AU2236" s="121">
        <v>632.78581493969602</v>
      </c>
      <c r="AV2236" s="121">
        <v>632.78581493969602</v>
      </c>
      <c r="AW2236" s="121">
        <v>632.78581493969602</v>
      </c>
      <c r="AX2236" s="122">
        <v>632.78581493969602</v>
      </c>
    </row>
    <row r="2237" spans="1:50">
      <c r="A2237" s="212"/>
      <c r="B2237" s="215"/>
      <c r="C2237" s="217" t="s">
        <v>26</v>
      </c>
      <c r="D2237" s="83" t="s">
        <v>24</v>
      </c>
      <c r="E2237" s="56" t="str">
        <f>A2225&amp;"/"&amp;B2233&amp;"/"&amp;C2237&amp;"/"&amp;D2237</f>
        <v>Diesel oil fired power plants/Gas turbine /CHP/L</v>
      </c>
      <c r="F2237" s="103" t="str">
        <f>A2225</f>
        <v>Diesel oil fired power plants</v>
      </c>
      <c r="G2237" s="103" t="str">
        <f>B2233</f>
        <v xml:space="preserve">Gas turbine </v>
      </c>
      <c r="H2237" s="103" t="str">
        <f>C2237</f>
        <v>CHP</v>
      </c>
      <c r="I2237" s="104" t="str">
        <f t="shared" si="99"/>
        <v>L</v>
      </c>
      <c r="J2237" s="127">
        <v>2825</v>
      </c>
      <c r="K2237" s="127">
        <v>2825</v>
      </c>
      <c r="L2237" s="127">
        <v>2825</v>
      </c>
      <c r="M2237" s="127">
        <v>2825</v>
      </c>
      <c r="N2237" s="127">
        <v>2825</v>
      </c>
      <c r="O2237" s="127">
        <v>2825</v>
      </c>
      <c r="P2237" s="127">
        <v>2825</v>
      </c>
      <c r="Q2237" s="127">
        <v>2825</v>
      </c>
      <c r="R2237" s="127">
        <v>2825</v>
      </c>
      <c r="S2237" s="127">
        <v>2825</v>
      </c>
      <c r="T2237" s="127">
        <v>2825</v>
      </c>
      <c r="U2237" s="127">
        <v>2825</v>
      </c>
      <c r="V2237" s="127">
        <v>2825</v>
      </c>
      <c r="W2237" s="127">
        <v>2825</v>
      </c>
      <c r="X2237" s="127">
        <v>2825</v>
      </c>
      <c r="Y2237" s="127">
        <v>2825</v>
      </c>
      <c r="Z2237" s="127">
        <v>2825</v>
      </c>
      <c r="AA2237" s="127">
        <v>2825</v>
      </c>
      <c r="AB2237" s="127">
        <v>2825</v>
      </c>
      <c r="AC2237" s="127">
        <v>2825</v>
      </c>
      <c r="AD2237" s="127">
        <v>2825</v>
      </c>
      <c r="AE2237" s="127">
        <v>2825</v>
      </c>
      <c r="AF2237" s="127">
        <v>2825</v>
      </c>
      <c r="AG2237" s="127">
        <v>2825</v>
      </c>
      <c r="AH2237" s="127">
        <v>2825</v>
      </c>
      <c r="AI2237" s="127">
        <v>2825</v>
      </c>
      <c r="AJ2237" s="127">
        <v>2825</v>
      </c>
      <c r="AK2237" s="127">
        <v>2825</v>
      </c>
      <c r="AL2237" s="127">
        <v>2825</v>
      </c>
      <c r="AM2237" s="127">
        <v>2825</v>
      </c>
      <c r="AN2237" s="127">
        <v>2825</v>
      </c>
      <c r="AO2237" s="127">
        <v>2825</v>
      </c>
      <c r="AP2237" s="127">
        <v>2825</v>
      </c>
      <c r="AQ2237" s="127">
        <v>2825</v>
      </c>
      <c r="AR2237" s="127">
        <v>2825</v>
      </c>
      <c r="AS2237" s="127">
        <v>2825</v>
      </c>
      <c r="AT2237" s="127">
        <v>2825</v>
      </c>
      <c r="AU2237" s="127">
        <v>2825</v>
      </c>
      <c r="AV2237" s="127">
        <v>2825</v>
      </c>
      <c r="AW2237" s="127">
        <v>2825</v>
      </c>
      <c r="AX2237" s="128">
        <v>2825</v>
      </c>
    </row>
    <row r="2238" spans="1:50">
      <c r="A2238" s="212"/>
      <c r="B2238" s="215"/>
      <c r="C2238" s="206"/>
      <c r="D2238" s="52" t="s">
        <v>25</v>
      </c>
      <c r="E2238" s="86" t="str">
        <f>A2225&amp;"/"&amp;B2233&amp;"/"&amp;C2237&amp;"/"&amp;D2238</f>
        <v>Diesel oil fired power plants/Gas turbine /CHP/M</v>
      </c>
      <c r="F2238" s="61" t="str">
        <f>A2225</f>
        <v>Diesel oil fired power plants</v>
      </c>
      <c r="G2238" s="61" t="str">
        <f>B2233</f>
        <v xml:space="preserve">Gas turbine </v>
      </c>
      <c r="H2238" s="61" t="str">
        <f>C2237</f>
        <v>CHP</v>
      </c>
      <c r="I2238" s="84" t="str">
        <f t="shared" si="99"/>
        <v>M</v>
      </c>
      <c r="J2238" s="121">
        <v>1896.8886248864983</v>
      </c>
      <c r="K2238" s="121">
        <v>1896.8886248864983</v>
      </c>
      <c r="L2238" s="121">
        <v>1896.8886248864983</v>
      </c>
      <c r="M2238" s="121">
        <v>1896.8886248864983</v>
      </c>
      <c r="N2238" s="121">
        <v>1896.8886248864983</v>
      </c>
      <c r="O2238" s="121">
        <v>1896.8886248864983</v>
      </c>
      <c r="P2238" s="121">
        <v>1896.8886248864983</v>
      </c>
      <c r="Q2238" s="121">
        <v>1896.8886248864983</v>
      </c>
      <c r="R2238" s="121">
        <v>1896.8886248864983</v>
      </c>
      <c r="S2238" s="121">
        <v>1896.8886248864983</v>
      </c>
      <c r="T2238" s="121">
        <v>1896.8886248864983</v>
      </c>
      <c r="U2238" s="121">
        <v>1896.8886248864983</v>
      </c>
      <c r="V2238" s="121">
        <v>1896.8886248864983</v>
      </c>
      <c r="W2238" s="121">
        <v>1896.8886248864983</v>
      </c>
      <c r="X2238" s="121">
        <v>1896.8886248864983</v>
      </c>
      <c r="Y2238" s="121">
        <v>1896.8886248864983</v>
      </c>
      <c r="Z2238" s="121">
        <v>1896.8886248864983</v>
      </c>
      <c r="AA2238" s="121">
        <v>1896.8886248864983</v>
      </c>
      <c r="AB2238" s="121">
        <v>1896.8886248864983</v>
      </c>
      <c r="AC2238" s="121">
        <v>1896.8886248864983</v>
      </c>
      <c r="AD2238" s="121">
        <v>1896.8886248864983</v>
      </c>
      <c r="AE2238" s="121">
        <v>1896.8886248864983</v>
      </c>
      <c r="AF2238" s="121">
        <v>1896.8886248864983</v>
      </c>
      <c r="AG2238" s="121">
        <v>1896.8886248864983</v>
      </c>
      <c r="AH2238" s="121">
        <v>1896.8886248864983</v>
      </c>
      <c r="AI2238" s="121">
        <v>1896.8886248864983</v>
      </c>
      <c r="AJ2238" s="121">
        <v>1896.8886248864983</v>
      </c>
      <c r="AK2238" s="121">
        <v>1896.8886248864983</v>
      </c>
      <c r="AL2238" s="121">
        <v>1896.8886248864983</v>
      </c>
      <c r="AM2238" s="121">
        <v>1896.8886248864983</v>
      </c>
      <c r="AN2238" s="121">
        <v>1896.8886248864983</v>
      </c>
      <c r="AO2238" s="121">
        <v>1896.8886248864983</v>
      </c>
      <c r="AP2238" s="121">
        <v>1896.8886248864983</v>
      </c>
      <c r="AQ2238" s="121">
        <v>1896.8886248864983</v>
      </c>
      <c r="AR2238" s="121">
        <v>1896.8886248864983</v>
      </c>
      <c r="AS2238" s="121">
        <v>1896.8886248864983</v>
      </c>
      <c r="AT2238" s="121">
        <v>1896.8886248864983</v>
      </c>
      <c r="AU2238" s="121">
        <v>1896.8886248864983</v>
      </c>
      <c r="AV2238" s="121">
        <v>1896.8886248864983</v>
      </c>
      <c r="AW2238" s="121">
        <v>1896.8886248864983</v>
      </c>
      <c r="AX2238" s="122">
        <v>1896.8886248864983</v>
      </c>
    </row>
    <row r="2239" spans="1:50">
      <c r="A2239" s="212"/>
      <c r="B2239" s="215"/>
      <c r="C2239" s="206"/>
      <c r="D2239" s="52" t="s">
        <v>38</v>
      </c>
      <c r="E2239" s="86" t="str">
        <f>A2225&amp;"/"&amp;B2233&amp;"/"&amp;C2237&amp;"/"&amp;D2239</f>
        <v>Diesel oil fired power plants/Gas turbine /CHP/S</v>
      </c>
      <c r="F2239" s="61" t="str">
        <f>A2225</f>
        <v>Diesel oil fired power plants</v>
      </c>
      <c r="G2239" s="61" t="str">
        <f>B2233</f>
        <v xml:space="preserve">Gas turbine </v>
      </c>
      <c r="H2239" s="61" t="str">
        <f>C2237</f>
        <v>CHP</v>
      </c>
      <c r="I2239" s="84" t="str">
        <f t="shared" si="99"/>
        <v>S</v>
      </c>
      <c r="J2239" s="121">
        <v>1279.3220557903596</v>
      </c>
      <c r="K2239" s="121">
        <v>1279.3220557903596</v>
      </c>
      <c r="L2239" s="121">
        <v>1279.3220557903596</v>
      </c>
      <c r="M2239" s="121">
        <v>1279.3220557903596</v>
      </c>
      <c r="N2239" s="121">
        <v>1279.3220557903596</v>
      </c>
      <c r="O2239" s="121">
        <v>1279.3220557903596</v>
      </c>
      <c r="P2239" s="121">
        <v>1279.3220557903596</v>
      </c>
      <c r="Q2239" s="121">
        <v>1279.3220557903596</v>
      </c>
      <c r="R2239" s="121">
        <v>1279.3220557903596</v>
      </c>
      <c r="S2239" s="121">
        <v>1279.3220557903596</v>
      </c>
      <c r="T2239" s="121">
        <v>1279.3220557903596</v>
      </c>
      <c r="U2239" s="121">
        <v>1279.3220557903596</v>
      </c>
      <c r="V2239" s="121">
        <v>1279.3220557903596</v>
      </c>
      <c r="W2239" s="121">
        <v>1279.3220557903596</v>
      </c>
      <c r="X2239" s="121">
        <v>1279.3220557903596</v>
      </c>
      <c r="Y2239" s="121">
        <v>1279.3220557903596</v>
      </c>
      <c r="Z2239" s="121">
        <v>1279.3220557903596</v>
      </c>
      <c r="AA2239" s="121">
        <v>1279.3220557903596</v>
      </c>
      <c r="AB2239" s="121">
        <v>1279.3220557903596</v>
      </c>
      <c r="AC2239" s="121">
        <v>1279.3220557903596</v>
      </c>
      <c r="AD2239" s="121">
        <v>1279.3220557903596</v>
      </c>
      <c r="AE2239" s="121">
        <v>1279.3220557903596</v>
      </c>
      <c r="AF2239" s="121">
        <v>1279.3220557903596</v>
      </c>
      <c r="AG2239" s="121">
        <v>1279.3220557903596</v>
      </c>
      <c r="AH2239" s="121">
        <v>1279.3220557903596</v>
      </c>
      <c r="AI2239" s="121">
        <v>1279.3220557903596</v>
      </c>
      <c r="AJ2239" s="121">
        <v>1279.3220557903596</v>
      </c>
      <c r="AK2239" s="121">
        <v>1279.3220557903596</v>
      </c>
      <c r="AL2239" s="121">
        <v>1279.3220557903596</v>
      </c>
      <c r="AM2239" s="121">
        <v>1279.3220557903596</v>
      </c>
      <c r="AN2239" s="121">
        <v>1279.3220557903596</v>
      </c>
      <c r="AO2239" s="121">
        <v>1279.3220557903596</v>
      </c>
      <c r="AP2239" s="121">
        <v>1279.3220557903596</v>
      </c>
      <c r="AQ2239" s="121">
        <v>1279.3220557903596</v>
      </c>
      <c r="AR2239" s="121">
        <v>1279.3220557903596</v>
      </c>
      <c r="AS2239" s="121">
        <v>1279.3220557903596</v>
      </c>
      <c r="AT2239" s="121">
        <v>1279.3220557903596</v>
      </c>
      <c r="AU2239" s="121">
        <v>1279.3220557903596</v>
      </c>
      <c r="AV2239" s="121">
        <v>1279.3220557903596</v>
      </c>
      <c r="AW2239" s="121">
        <v>1279.3220557903596</v>
      </c>
      <c r="AX2239" s="122">
        <v>1279.3220557903596</v>
      </c>
    </row>
    <row r="2240" spans="1:50">
      <c r="A2240" s="212"/>
      <c r="B2240" s="215"/>
      <c r="C2240" s="216"/>
      <c r="D2240" s="106" t="s">
        <v>47</v>
      </c>
      <c r="E2240" s="107" t="str">
        <f>A2225&amp;"/"&amp;B2233&amp;"/"&amp;C2237&amp;"/"&amp;D2240</f>
        <v>Diesel oil fired power plants/Gas turbine /CHP/XS</v>
      </c>
      <c r="F2240" s="108" t="str">
        <f>A2225</f>
        <v>Diesel oil fired power plants</v>
      </c>
      <c r="G2240" s="108" t="str">
        <f>B2233</f>
        <v xml:space="preserve">Gas turbine </v>
      </c>
      <c r="H2240" s="108" t="str">
        <f>C2237</f>
        <v>CHP</v>
      </c>
      <c r="I2240" s="109" t="str">
        <f t="shared" si="99"/>
        <v>XS</v>
      </c>
      <c r="J2240" s="129">
        <v>826.09753756444593</v>
      </c>
      <c r="K2240" s="129">
        <v>826.09753756444593</v>
      </c>
      <c r="L2240" s="129">
        <v>826.09753756444593</v>
      </c>
      <c r="M2240" s="129">
        <v>826.09753756444593</v>
      </c>
      <c r="N2240" s="129">
        <v>826.09753756444593</v>
      </c>
      <c r="O2240" s="129">
        <v>826.09753756444593</v>
      </c>
      <c r="P2240" s="129">
        <v>826.09753756444593</v>
      </c>
      <c r="Q2240" s="129">
        <v>826.09753756444593</v>
      </c>
      <c r="R2240" s="129">
        <v>826.09753756444593</v>
      </c>
      <c r="S2240" s="129">
        <v>826.09753756444593</v>
      </c>
      <c r="T2240" s="129">
        <v>826.09753756444593</v>
      </c>
      <c r="U2240" s="129">
        <v>826.09753756444593</v>
      </c>
      <c r="V2240" s="129">
        <v>826.09753756444593</v>
      </c>
      <c r="W2240" s="129">
        <v>826.09753756444593</v>
      </c>
      <c r="X2240" s="129">
        <v>826.09753756444593</v>
      </c>
      <c r="Y2240" s="129">
        <v>826.09753756444593</v>
      </c>
      <c r="Z2240" s="129">
        <v>826.09753756444593</v>
      </c>
      <c r="AA2240" s="129">
        <v>826.09753756444593</v>
      </c>
      <c r="AB2240" s="129">
        <v>826.09753756444593</v>
      </c>
      <c r="AC2240" s="129">
        <v>826.09753756444593</v>
      </c>
      <c r="AD2240" s="129">
        <v>826.09753756444593</v>
      </c>
      <c r="AE2240" s="129">
        <v>826.09753756444593</v>
      </c>
      <c r="AF2240" s="129">
        <v>826.09753756444593</v>
      </c>
      <c r="AG2240" s="129">
        <v>826.09753756444593</v>
      </c>
      <c r="AH2240" s="129">
        <v>826.09753756444593</v>
      </c>
      <c r="AI2240" s="129">
        <v>826.09753756444593</v>
      </c>
      <c r="AJ2240" s="129">
        <v>826.09753756444593</v>
      </c>
      <c r="AK2240" s="129">
        <v>826.09753756444593</v>
      </c>
      <c r="AL2240" s="129">
        <v>826.09753756444593</v>
      </c>
      <c r="AM2240" s="129">
        <v>826.09753756444593</v>
      </c>
      <c r="AN2240" s="129">
        <v>826.09753756444593</v>
      </c>
      <c r="AO2240" s="129">
        <v>826.09753756444593</v>
      </c>
      <c r="AP2240" s="129">
        <v>826.09753756444593</v>
      </c>
      <c r="AQ2240" s="129">
        <v>826.09753756444593</v>
      </c>
      <c r="AR2240" s="129">
        <v>826.09753756444593</v>
      </c>
      <c r="AS2240" s="129">
        <v>826.09753756444593</v>
      </c>
      <c r="AT2240" s="129">
        <v>826.09753756444593</v>
      </c>
      <c r="AU2240" s="129">
        <v>826.09753756444593</v>
      </c>
      <c r="AV2240" s="129">
        <v>826.09753756444593</v>
      </c>
      <c r="AW2240" s="129">
        <v>826.09753756444593</v>
      </c>
      <c r="AX2240" s="130">
        <v>826.09753756444593</v>
      </c>
    </row>
    <row r="2241" spans="1:50">
      <c r="A2241" s="212"/>
      <c r="B2241" s="215"/>
      <c r="C2241" s="217" t="s">
        <v>42</v>
      </c>
      <c r="D2241" s="83" t="s">
        <v>24</v>
      </c>
      <c r="E2241" s="56" t="str">
        <f>A2225&amp;"/"&amp;B2233&amp;"/"&amp;C2241&amp;"/"&amp;D2241</f>
        <v>Diesel oil fired power plants/Gas turbine /Electricity only with CCS/L</v>
      </c>
      <c r="F2241" s="103" t="str">
        <f>A2225</f>
        <v>Diesel oil fired power plants</v>
      </c>
      <c r="G2241" s="103" t="str">
        <f>B2233</f>
        <v xml:space="preserve">Gas turbine </v>
      </c>
      <c r="H2241" s="103" t="str">
        <f>C2241</f>
        <v>Electricity only with CCS</v>
      </c>
      <c r="I2241" s="104" t="str">
        <f t="shared" si="99"/>
        <v>L</v>
      </c>
      <c r="J2241" s="127" t="s">
        <v>99</v>
      </c>
      <c r="K2241" s="127" t="s">
        <v>99</v>
      </c>
      <c r="L2241" s="127" t="s">
        <v>99</v>
      </c>
      <c r="M2241" s="127" t="s">
        <v>99</v>
      </c>
      <c r="N2241" s="127" t="s">
        <v>99</v>
      </c>
      <c r="O2241" s="127" t="s">
        <v>99</v>
      </c>
      <c r="P2241" s="127" t="s">
        <v>99</v>
      </c>
      <c r="Q2241" s="127" t="s">
        <v>99</v>
      </c>
      <c r="R2241" s="127" t="s">
        <v>99</v>
      </c>
      <c r="S2241" s="127" t="s">
        <v>99</v>
      </c>
      <c r="T2241" s="127" t="s">
        <v>99</v>
      </c>
      <c r="U2241" s="127" t="s">
        <v>99</v>
      </c>
      <c r="V2241" s="127" t="s">
        <v>99</v>
      </c>
      <c r="W2241" s="127" t="s">
        <v>99</v>
      </c>
      <c r="X2241" s="127" t="s">
        <v>99</v>
      </c>
      <c r="Y2241" s="127" t="s">
        <v>99</v>
      </c>
      <c r="Z2241" s="127" t="s">
        <v>99</v>
      </c>
      <c r="AA2241" s="127" t="s">
        <v>99</v>
      </c>
      <c r="AB2241" s="127" t="s">
        <v>99</v>
      </c>
      <c r="AC2241" s="127" t="s">
        <v>99</v>
      </c>
      <c r="AD2241" s="127" t="s">
        <v>99</v>
      </c>
      <c r="AE2241" s="127">
        <v>2500</v>
      </c>
      <c r="AF2241" s="127">
        <v>2500</v>
      </c>
      <c r="AG2241" s="127">
        <v>2500</v>
      </c>
      <c r="AH2241" s="127">
        <v>2500</v>
      </c>
      <c r="AI2241" s="127">
        <v>2500</v>
      </c>
      <c r="AJ2241" s="127">
        <v>2500</v>
      </c>
      <c r="AK2241" s="127">
        <v>2500</v>
      </c>
      <c r="AL2241" s="127">
        <v>2500</v>
      </c>
      <c r="AM2241" s="127">
        <v>2500</v>
      </c>
      <c r="AN2241" s="127">
        <v>2500</v>
      </c>
      <c r="AO2241" s="127">
        <v>2500</v>
      </c>
      <c r="AP2241" s="127">
        <v>2500</v>
      </c>
      <c r="AQ2241" s="127">
        <v>2500</v>
      </c>
      <c r="AR2241" s="127">
        <v>2500</v>
      </c>
      <c r="AS2241" s="127">
        <v>2500</v>
      </c>
      <c r="AT2241" s="127">
        <v>2500</v>
      </c>
      <c r="AU2241" s="127">
        <v>2500</v>
      </c>
      <c r="AV2241" s="127">
        <v>2500</v>
      </c>
      <c r="AW2241" s="127">
        <v>2500</v>
      </c>
      <c r="AX2241" s="128">
        <v>2500</v>
      </c>
    </row>
    <row r="2242" spans="1:50">
      <c r="A2242" s="212"/>
      <c r="B2242" s="215"/>
      <c r="C2242" s="216"/>
      <c r="D2242" s="106" t="s">
        <v>25</v>
      </c>
      <c r="E2242" s="107" t="str">
        <f>A2225&amp;"/"&amp;B2233&amp;"/"&amp;C2241&amp;"/"&amp;D2242</f>
        <v>Diesel oil fired power plants/Gas turbine /Electricity only with CCS/M</v>
      </c>
      <c r="F2242" s="108" t="str">
        <f>A2225</f>
        <v>Diesel oil fired power plants</v>
      </c>
      <c r="G2242" s="108" t="str">
        <f>B2233</f>
        <v xml:space="preserve">Gas turbine </v>
      </c>
      <c r="H2242" s="108" t="str">
        <f>C2241</f>
        <v>Electricity only with CCS</v>
      </c>
      <c r="I2242" s="109" t="str">
        <f t="shared" si="99"/>
        <v>M</v>
      </c>
      <c r="J2242" s="129" t="s">
        <v>99</v>
      </c>
      <c r="K2242" s="129" t="s">
        <v>99</v>
      </c>
      <c r="L2242" s="129" t="s">
        <v>99</v>
      </c>
      <c r="M2242" s="129" t="s">
        <v>99</v>
      </c>
      <c r="N2242" s="129" t="s">
        <v>99</v>
      </c>
      <c r="O2242" s="129" t="s">
        <v>99</v>
      </c>
      <c r="P2242" s="129" t="s">
        <v>99</v>
      </c>
      <c r="Q2242" s="129" t="s">
        <v>99</v>
      </c>
      <c r="R2242" s="129" t="s">
        <v>99</v>
      </c>
      <c r="S2242" s="129" t="s">
        <v>99</v>
      </c>
      <c r="T2242" s="129" t="s">
        <v>99</v>
      </c>
      <c r="U2242" s="129" t="s">
        <v>99</v>
      </c>
      <c r="V2242" s="129" t="s">
        <v>99</v>
      </c>
      <c r="W2242" s="129" t="s">
        <v>99</v>
      </c>
      <c r="X2242" s="129" t="s">
        <v>99</v>
      </c>
      <c r="Y2242" s="129" t="s">
        <v>99</v>
      </c>
      <c r="Z2242" s="129" t="s">
        <v>99</v>
      </c>
      <c r="AA2242" s="129" t="s">
        <v>99</v>
      </c>
      <c r="AB2242" s="129" t="s">
        <v>99</v>
      </c>
      <c r="AC2242" s="129" t="s">
        <v>99</v>
      </c>
      <c r="AD2242" s="129" t="s">
        <v>99</v>
      </c>
      <c r="AE2242" s="129">
        <v>1676.2323784522796</v>
      </c>
      <c r="AF2242" s="129">
        <v>1676.2323784522796</v>
      </c>
      <c r="AG2242" s="129">
        <v>1676.2323784522796</v>
      </c>
      <c r="AH2242" s="129">
        <v>1676.2323784522796</v>
      </c>
      <c r="AI2242" s="129">
        <v>1676.2323784522796</v>
      </c>
      <c r="AJ2242" s="129">
        <v>1676.2323784522796</v>
      </c>
      <c r="AK2242" s="129">
        <v>1676.2323784522796</v>
      </c>
      <c r="AL2242" s="129">
        <v>1676.2323784522796</v>
      </c>
      <c r="AM2242" s="129">
        <v>1676.2323784522796</v>
      </c>
      <c r="AN2242" s="129">
        <v>1676.2323784522796</v>
      </c>
      <c r="AO2242" s="129">
        <v>1676.2323784522796</v>
      </c>
      <c r="AP2242" s="129">
        <v>1676.2323784522796</v>
      </c>
      <c r="AQ2242" s="129">
        <v>1676.2323784522796</v>
      </c>
      <c r="AR2242" s="129">
        <v>1676.2323784522796</v>
      </c>
      <c r="AS2242" s="129">
        <v>1676.2323784522796</v>
      </c>
      <c r="AT2242" s="129">
        <v>1676.2323784522796</v>
      </c>
      <c r="AU2242" s="129">
        <v>1676.2323784522796</v>
      </c>
      <c r="AV2242" s="129">
        <v>1676.2323784522796</v>
      </c>
      <c r="AW2242" s="129">
        <v>1676.2323784522796</v>
      </c>
      <c r="AX2242" s="130">
        <v>1676.2323784522796</v>
      </c>
    </row>
    <row r="2243" spans="1:50">
      <c r="A2243" s="212"/>
      <c r="B2243" s="215"/>
      <c r="C2243" s="217" t="s">
        <v>43</v>
      </c>
      <c r="D2243" s="52" t="s">
        <v>24</v>
      </c>
      <c r="E2243" s="86" t="str">
        <f>A2225&amp;"/"&amp;B2233&amp;"/"&amp;C2243&amp;"/"&amp;D2243</f>
        <v>Diesel oil fired power plants/Gas turbine /CHP with CCS/L</v>
      </c>
      <c r="F2243" s="61" t="str">
        <f>A2225</f>
        <v>Diesel oil fired power plants</v>
      </c>
      <c r="G2243" s="61" t="str">
        <f>B2233</f>
        <v xml:space="preserve">Gas turbine </v>
      </c>
      <c r="H2243" s="61" t="str">
        <f>C2243</f>
        <v>CHP with CCS</v>
      </c>
      <c r="I2243" s="84" t="str">
        <f t="shared" si="99"/>
        <v>L</v>
      </c>
      <c r="J2243" s="121" t="s">
        <v>99</v>
      </c>
      <c r="K2243" s="121" t="s">
        <v>99</v>
      </c>
      <c r="L2243" s="121" t="s">
        <v>99</v>
      </c>
      <c r="M2243" s="121" t="s">
        <v>99</v>
      </c>
      <c r="N2243" s="121" t="s">
        <v>99</v>
      </c>
      <c r="O2243" s="121" t="s">
        <v>99</v>
      </c>
      <c r="P2243" s="121" t="s">
        <v>99</v>
      </c>
      <c r="Q2243" s="121" t="s">
        <v>99</v>
      </c>
      <c r="R2243" s="121" t="s">
        <v>99</v>
      </c>
      <c r="S2243" s="121" t="s">
        <v>99</v>
      </c>
      <c r="T2243" s="121" t="s">
        <v>99</v>
      </c>
      <c r="U2243" s="121" t="s">
        <v>99</v>
      </c>
      <c r="V2243" s="121" t="s">
        <v>99</v>
      </c>
      <c r="W2243" s="121" t="s">
        <v>99</v>
      </c>
      <c r="X2243" s="121" t="s">
        <v>99</v>
      </c>
      <c r="Y2243" s="121" t="s">
        <v>99</v>
      </c>
      <c r="Z2243" s="121" t="s">
        <v>99</v>
      </c>
      <c r="AA2243" s="121" t="s">
        <v>99</v>
      </c>
      <c r="AB2243" s="121" t="s">
        <v>99</v>
      </c>
      <c r="AC2243" s="121" t="s">
        <v>99</v>
      </c>
      <c r="AD2243" s="121" t="s">
        <v>99</v>
      </c>
      <c r="AE2243" s="121">
        <v>2825</v>
      </c>
      <c r="AF2243" s="121">
        <v>2825</v>
      </c>
      <c r="AG2243" s="121">
        <v>2825</v>
      </c>
      <c r="AH2243" s="121">
        <v>2825</v>
      </c>
      <c r="AI2243" s="121">
        <v>2825</v>
      </c>
      <c r="AJ2243" s="121">
        <v>2825</v>
      </c>
      <c r="AK2243" s="121">
        <v>2825</v>
      </c>
      <c r="AL2243" s="121">
        <v>2825</v>
      </c>
      <c r="AM2243" s="121">
        <v>2825</v>
      </c>
      <c r="AN2243" s="121">
        <v>2825</v>
      </c>
      <c r="AO2243" s="121">
        <v>2825</v>
      </c>
      <c r="AP2243" s="121">
        <v>2825</v>
      </c>
      <c r="AQ2243" s="121">
        <v>2825</v>
      </c>
      <c r="AR2243" s="121">
        <v>2825</v>
      </c>
      <c r="AS2243" s="121">
        <v>2825</v>
      </c>
      <c r="AT2243" s="121">
        <v>2825</v>
      </c>
      <c r="AU2243" s="121">
        <v>2825</v>
      </c>
      <c r="AV2243" s="121">
        <v>2825</v>
      </c>
      <c r="AW2243" s="121">
        <v>2825</v>
      </c>
      <c r="AX2243" s="122">
        <v>2825</v>
      </c>
    </row>
    <row r="2244" spans="1:50">
      <c r="A2244" s="212"/>
      <c r="B2244" s="218"/>
      <c r="C2244" s="210"/>
      <c r="D2244" s="93" t="s">
        <v>25</v>
      </c>
      <c r="E2244" s="73" t="str">
        <f>A2225&amp;"/"&amp;B2233&amp;"/"&amp;C2243&amp;"/"&amp;D2244</f>
        <v>Diesel oil fired power plants/Gas turbine /CHP with CCS/M</v>
      </c>
      <c r="F2244" s="91" t="str">
        <f>A2225</f>
        <v>Diesel oil fired power plants</v>
      </c>
      <c r="G2244" s="91" t="str">
        <f>B2233</f>
        <v xml:space="preserve">Gas turbine </v>
      </c>
      <c r="H2244" s="91" t="str">
        <f>C2243</f>
        <v>CHP with CCS</v>
      </c>
      <c r="I2244" s="70" t="str">
        <f t="shared" si="99"/>
        <v>M</v>
      </c>
      <c r="J2244" s="123" t="s">
        <v>99</v>
      </c>
      <c r="K2244" s="123" t="s">
        <v>99</v>
      </c>
      <c r="L2244" s="123" t="s">
        <v>99</v>
      </c>
      <c r="M2244" s="123" t="s">
        <v>99</v>
      </c>
      <c r="N2244" s="123" t="s">
        <v>99</v>
      </c>
      <c r="O2244" s="123" t="s">
        <v>99</v>
      </c>
      <c r="P2244" s="123" t="s">
        <v>99</v>
      </c>
      <c r="Q2244" s="123" t="s">
        <v>99</v>
      </c>
      <c r="R2244" s="123" t="s">
        <v>99</v>
      </c>
      <c r="S2244" s="123" t="s">
        <v>99</v>
      </c>
      <c r="T2244" s="123" t="s">
        <v>99</v>
      </c>
      <c r="U2244" s="123" t="s">
        <v>99</v>
      </c>
      <c r="V2244" s="123" t="s">
        <v>99</v>
      </c>
      <c r="W2244" s="123" t="s">
        <v>99</v>
      </c>
      <c r="X2244" s="123" t="s">
        <v>99</v>
      </c>
      <c r="Y2244" s="123" t="s">
        <v>99</v>
      </c>
      <c r="Z2244" s="123" t="s">
        <v>99</v>
      </c>
      <c r="AA2244" s="123" t="s">
        <v>99</v>
      </c>
      <c r="AB2244" s="123" t="s">
        <v>99</v>
      </c>
      <c r="AC2244" s="123" t="s">
        <v>99</v>
      </c>
      <c r="AD2244" s="123" t="s">
        <v>99</v>
      </c>
      <c r="AE2244" s="123">
        <v>1896.8886248864983</v>
      </c>
      <c r="AF2244" s="123">
        <v>1896.8886248864983</v>
      </c>
      <c r="AG2244" s="123">
        <v>1896.8886248864983</v>
      </c>
      <c r="AH2244" s="123">
        <v>1896.8886248864983</v>
      </c>
      <c r="AI2244" s="123">
        <v>1896.8886248864983</v>
      </c>
      <c r="AJ2244" s="123">
        <v>1896.8886248864983</v>
      </c>
      <c r="AK2244" s="123">
        <v>1896.8886248864983</v>
      </c>
      <c r="AL2244" s="123">
        <v>1896.8886248864983</v>
      </c>
      <c r="AM2244" s="123">
        <v>1896.8886248864983</v>
      </c>
      <c r="AN2244" s="123">
        <v>1896.8886248864983</v>
      </c>
      <c r="AO2244" s="123">
        <v>1896.8886248864983</v>
      </c>
      <c r="AP2244" s="123">
        <v>1896.8886248864983</v>
      </c>
      <c r="AQ2244" s="123">
        <v>1896.8886248864983</v>
      </c>
      <c r="AR2244" s="123">
        <v>1896.8886248864983</v>
      </c>
      <c r="AS2244" s="123">
        <v>1896.8886248864983</v>
      </c>
      <c r="AT2244" s="123">
        <v>1896.8886248864983</v>
      </c>
      <c r="AU2244" s="123">
        <v>1896.8886248864983</v>
      </c>
      <c r="AV2244" s="123">
        <v>1896.8886248864983</v>
      </c>
      <c r="AW2244" s="123">
        <v>1896.8886248864983</v>
      </c>
      <c r="AX2244" s="124">
        <v>1896.8886248864983</v>
      </c>
    </row>
    <row r="2245" spans="1:50">
      <c r="A2245" s="212"/>
      <c r="B2245" s="214" t="s">
        <v>46</v>
      </c>
      <c r="C2245" s="209" t="s">
        <v>36</v>
      </c>
      <c r="D2245" s="67" t="s">
        <v>24</v>
      </c>
      <c r="E2245" s="87" t="str">
        <f>A2225&amp;"/"&amp;B2245&amp;"/"&amp;C2245&amp;"/"&amp;D2245</f>
        <v>Diesel oil fired power plants/Steam turbine/Electricity only/L</v>
      </c>
      <c r="F2245" s="55" t="str">
        <f>A2225</f>
        <v>Diesel oil fired power plants</v>
      </c>
      <c r="G2245" s="55" t="str">
        <f>B2245</f>
        <v>Steam turbine</v>
      </c>
      <c r="H2245" s="55" t="str">
        <f>C2245</f>
        <v>Electricity only</v>
      </c>
      <c r="I2245" s="85" t="str">
        <f t="shared" si="99"/>
        <v>L</v>
      </c>
      <c r="J2245" s="125">
        <v>3250</v>
      </c>
      <c r="K2245" s="125">
        <v>3250</v>
      </c>
      <c r="L2245" s="125">
        <v>3250</v>
      </c>
      <c r="M2245" s="125">
        <v>3250</v>
      </c>
      <c r="N2245" s="125">
        <v>3250</v>
      </c>
      <c r="O2245" s="125">
        <v>3250</v>
      </c>
      <c r="P2245" s="125">
        <v>3250</v>
      </c>
      <c r="Q2245" s="125">
        <v>3250</v>
      </c>
      <c r="R2245" s="125">
        <v>3250</v>
      </c>
      <c r="S2245" s="125">
        <v>3250</v>
      </c>
      <c r="T2245" s="125">
        <v>3250</v>
      </c>
      <c r="U2245" s="125">
        <v>3250</v>
      </c>
      <c r="V2245" s="125">
        <v>3250</v>
      </c>
      <c r="W2245" s="125">
        <v>3250</v>
      </c>
      <c r="X2245" s="125">
        <v>3250</v>
      </c>
      <c r="Y2245" s="125">
        <v>3250</v>
      </c>
      <c r="Z2245" s="125">
        <v>3250</v>
      </c>
      <c r="AA2245" s="125">
        <v>3250</v>
      </c>
      <c r="AB2245" s="125">
        <v>3250</v>
      </c>
      <c r="AC2245" s="125">
        <v>3250</v>
      </c>
      <c r="AD2245" s="125">
        <v>3250</v>
      </c>
      <c r="AE2245" s="125">
        <v>3250</v>
      </c>
      <c r="AF2245" s="125">
        <v>3250</v>
      </c>
      <c r="AG2245" s="125">
        <v>3250</v>
      </c>
      <c r="AH2245" s="125">
        <v>3250</v>
      </c>
      <c r="AI2245" s="125">
        <v>3250</v>
      </c>
      <c r="AJ2245" s="125">
        <v>3250</v>
      </c>
      <c r="AK2245" s="125">
        <v>3250</v>
      </c>
      <c r="AL2245" s="125">
        <v>3250</v>
      </c>
      <c r="AM2245" s="125">
        <v>3250</v>
      </c>
      <c r="AN2245" s="125">
        <v>3250</v>
      </c>
      <c r="AO2245" s="125">
        <v>3250</v>
      </c>
      <c r="AP2245" s="125">
        <v>3250</v>
      </c>
      <c r="AQ2245" s="125">
        <v>3250</v>
      </c>
      <c r="AR2245" s="125">
        <v>3250</v>
      </c>
      <c r="AS2245" s="125">
        <v>3250</v>
      </c>
      <c r="AT2245" s="125">
        <v>3250</v>
      </c>
      <c r="AU2245" s="125">
        <v>3250</v>
      </c>
      <c r="AV2245" s="125">
        <v>3250</v>
      </c>
      <c r="AW2245" s="125">
        <v>3250</v>
      </c>
      <c r="AX2245" s="126">
        <v>3250</v>
      </c>
    </row>
    <row r="2246" spans="1:50">
      <c r="A2246" s="212"/>
      <c r="B2246" s="215"/>
      <c r="C2246" s="206"/>
      <c r="D2246" s="52" t="s">
        <v>25</v>
      </c>
      <c r="E2246" s="86" t="str">
        <f>A2225&amp;"/"&amp;B2245&amp;"/"&amp;C2245&amp;"/"&amp;D2246</f>
        <v>Diesel oil fired power plants/Steam turbine/Electricity only/M</v>
      </c>
      <c r="F2246" s="61" t="str">
        <f>A2225</f>
        <v>Diesel oil fired power plants</v>
      </c>
      <c r="G2246" s="61" t="str">
        <f>B2245</f>
        <v>Steam turbine</v>
      </c>
      <c r="H2246" s="61" t="str">
        <f>C2245</f>
        <v>Electricity only</v>
      </c>
      <c r="I2246" s="84" t="str">
        <f t="shared" si="99"/>
        <v>M</v>
      </c>
      <c r="J2246" s="121">
        <v>2169.9486345365544</v>
      </c>
      <c r="K2246" s="121">
        <v>2169.9486345365544</v>
      </c>
      <c r="L2246" s="121">
        <v>2169.9486345365544</v>
      </c>
      <c r="M2246" s="121">
        <v>2169.9486345365544</v>
      </c>
      <c r="N2246" s="121">
        <v>2169.9486345365544</v>
      </c>
      <c r="O2246" s="121">
        <v>2169.9486345365544</v>
      </c>
      <c r="P2246" s="121">
        <v>2169.9486345365544</v>
      </c>
      <c r="Q2246" s="121">
        <v>2169.9486345365544</v>
      </c>
      <c r="R2246" s="121">
        <v>2169.9486345365544</v>
      </c>
      <c r="S2246" s="121">
        <v>2169.9486345365544</v>
      </c>
      <c r="T2246" s="121">
        <v>2169.9486345365544</v>
      </c>
      <c r="U2246" s="121">
        <v>2169.9486345365544</v>
      </c>
      <c r="V2246" s="121">
        <v>2169.9486345365544</v>
      </c>
      <c r="W2246" s="121">
        <v>2169.9486345365544</v>
      </c>
      <c r="X2246" s="121">
        <v>2169.9486345365544</v>
      </c>
      <c r="Y2246" s="121">
        <v>2169.9486345365544</v>
      </c>
      <c r="Z2246" s="121">
        <v>2169.9486345365544</v>
      </c>
      <c r="AA2246" s="121">
        <v>2169.9486345365544</v>
      </c>
      <c r="AB2246" s="121">
        <v>2169.9486345365544</v>
      </c>
      <c r="AC2246" s="121">
        <v>2169.9486345365544</v>
      </c>
      <c r="AD2246" s="121">
        <v>2169.9486345365544</v>
      </c>
      <c r="AE2246" s="121">
        <v>2169.9486345365544</v>
      </c>
      <c r="AF2246" s="121">
        <v>2169.9486345365544</v>
      </c>
      <c r="AG2246" s="121">
        <v>2169.9486345365544</v>
      </c>
      <c r="AH2246" s="121">
        <v>2169.9486345365544</v>
      </c>
      <c r="AI2246" s="121">
        <v>2169.9486345365544</v>
      </c>
      <c r="AJ2246" s="121">
        <v>2169.9486345365544</v>
      </c>
      <c r="AK2246" s="121">
        <v>2169.9486345365544</v>
      </c>
      <c r="AL2246" s="121">
        <v>2169.9486345365544</v>
      </c>
      <c r="AM2246" s="121">
        <v>2169.9486345365544</v>
      </c>
      <c r="AN2246" s="121">
        <v>2169.9486345365544</v>
      </c>
      <c r="AO2246" s="121">
        <v>2169.9486345365544</v>
      </c>
      <c r="AP2246" s="121">
        <v>2169.9486345365544</v>
      </c>
      <c r="AQ2246" s="121">
        <v>2169.9486345365544</v>
      </c>
      <c r="AR2246" s="121">
        <v>2169.9486345365544</v>
      </c>
      <c r="AS2246" s="121">
        <v>2169.9486345365544</v>
      </c>
      <c r="AT2246" s="121">
        <v>2169.9486345365544</v>
      </c>
      <c r="AU2246" s="121">
        <v>2169.9486345365544</v>
      </c>
      <c r="AV2246" s="121">
        <v>2169.9486345365544</v>
      </c>
      <c r="AW2246" s="121">
        <v>2169.9486345365544</v>
      </c>
      <c r="AX2246" s="122">
        <v>2169.9486345365544</v>
      </c>
    </row>
    <row r="2247" spans="1:50">
      <c r="A2247" s="212"/>
      <c r="B2247" s="215"/>
      <c r="C2247" s="216"/>
      <c r="D2247" s="52" t="s">
        <v>38</v>
      </c>
      <c r="E2247" s="86" t="str">
        <f>A2225&amp;"/"&amp;B2245&amp;"/"&amp;C2245&amp;"/"&amp;D2247</f>
        <v>Diesel oil fired power plants/Steam turbine/Electricity only/S</v>
      </c>
      <c r="F2247" s="61" t="str">
        <f>A2225</f>
        <v>Diesel oil fired power plants</v>
      </c>
      <c r="G2247" s="61" t="str">
        <f>B2245</f>
        <v>Steam turbine</v>
      </c>
      <c r="H2247" s="61" t="str">
        <f>C2245</f>
        <v>Electricity only</v>
      </c>
      <c r="I2247" s="84" t="str">
        <f t="shared" si="99"/>
        <v>S</v>
      </c>
      <c r="J2247" s="121">
        <v>1455.5007982786394</v>
      </c>
      <c r="K2247" s="121">
        <v>1455.5007982786394</v>
      </c>
      <c r="L2247" s="121">
        <v>1455.5007982786394</v>
      </c>
      <c r="M2247" s="121">
        <v>1455.5007982786394</v>
      </c>
      <c r="N2247" s="121">
        <v>1455.5007982786394</v>
      </c>
      <c r="O2247" s="121">
        <v>1455.5007982786394</v>
      </c>
      <c r="P2247" s="121">
        <v>1455.5007982786394</v>
      </c>
      <c r="Q2247" s="121">
        <v>1455.5007982786394</v>
      </c>
      <c r="R2247" s="121">
        <v>1455.5007982786394</v>
      </c>
      <c r="S2247" s="121">
        <v>1455.5007982786394</v>
      </c>
      <c r="T2247" s="121">
        <v>1455.5007982786394</v>
      </c>
      <c r="U2247" s="121">
        <v>1455.5007982786394</v>
      </c>
      <c r="V2247" s="121">
        <v>1455.5007982786394</v>
      </c>
      <c r="W2247" s="121">
        <v>1455.5007982786394</v>
      </c>
      <c r="X2247" s="121">
        <v>1455.5007982786394</v>
      </c>
      <c r="Y2247" s="121">
        <v>1455.5007982786394</v>
      </c>
      <c r="Z2247" s="121">
        <v>1455.5007982786394</v>
      </c>
      <c r="AA2247" s="121">
        <v>1455.5007982786394</v>
      </c>
      <c r="AB2247" s="121">
        <v>1455.5007982786394</v>
      </c>
      <c r="AC2247" s="121">
        <v>1455.5007982786394</v>
      </c>
      <c r="AD2247" s="121">
        <v>1455.5007982786394</v>
      </c>
      <c r="AE2247" s="121">
        <v>1455.5007982786394</v>
      </c>
      <c r="AF2247" s="121">
        <v>1455.5007982786394</v>
      </c>
      <c r="AG2247" s="121">
        <v>1455.5007982786394</v>
      </c>
      <c r="AH2247" s="121">
        <v>1455.5007982786394</v>
      </c>
      <c r="AI2247" s="121">
        <v>1455.5007982786394</v>
      </c>
      <c r="AJ2247" s="121">
        <v>1455.5007982786394</v>
      </c>
      <c r="AK2247" s="121">
        <v>1455.5007982786394</v>
      </c>
      <c r="AL2247" s="121">
        <v>1455.5007982786394</v>
      </c>
      <c r="AM2247" s="121">
        <v>1455.5007982786394</v>
      </c>
      <c r="AN2247" s="121">
        <v>1455.5007982786394</v>
      </c>
      <c r="AO2247" s="121">
        <v>1455.5007982786394</v>
      </c>
      <c r="AP2247" s="121">
        <v>1455.5007982786394</v>
      </c>
      <c r="AQ2247" s="121">
        <v>1455.5007982786394</v>
      </c>
      <c r="AR2247" s="121">
        <v>1455.5007982786394</v>
      </c>
      <c r="AS2247" s="121">
        <v>1455.5007982786394</v>
      </c>
      <c r="AT2247" s="121">
        <v>1455.5007982786394</v>
      </c>
      <c r="AU2247" s="121">
        <v>1455.5007982786394</v>
      </c>
      <c r="AV2247" s="121">
        <v>1455.5007982786394</v>
      </c>
      <c r="AW2247" s="121">
        <v>1455.5007982786394</v>
      </c>
      <c r="AX2247" s="122">
        <v>1455.5007982786394</v>
      </c>
    </row>
    <row r="2248" spans="1:50">
      <c r="A2248" s="212"/>
      <c r="B2248" s="215"/>
      <c r="C2248" s="217" t="s">
        <v>26</v>
      </c>
      <c r="D2248" s="83" t="s">
        <v>24</v>
      </c>
      <c r="E2248" s="56" t="str">
        <f>A2225&amp;"/"&amp;B2245&amp;"/"&amp;C2248&amp;"/"&amp;D2248</f>
        <v>Diesel oil fired power plants/Steam turbine/CHP/L</v>
      </c>
      <c r="F2248" s="103" t="str">
        <f>A2225</f>
        <v>Diesel oil fired power plants</v>
      </c>
      <c r="G2248" s="103" t="str">
        <f>B2245</f>
        <v>Steam turbine</v>
      </c>
      <c r="H2248" s="103" t="str">
        <f>C2248</f>
        <v>CHP</v>
      </c>
      <c r="I2248" s="104" t="str">
        <f t="shared" si="99"/>
        <v>L</v>
      </c>
      <c r="J2248" s="127">
        <v>3110</v>
      </c>
      <c r="K2248" s="127">
        <v>3110</v>
      </c>
      <c r="L2248" s="127">
        <v>3110</v>
      </c>
      <c r="M2248" s="127">
        <v>3110</v>
      </c>
      <c r="N2248" s="127">
        <v>3110</v>
      </c>
      <c r="O2248" s="127">
        <v>3110</v>
      </c>
      <c r="P2248" s="127">
        <v>3110</v>
      </c>
      <c r="Q2248" s="127">
        <v>3110</v>
      </c>
      <c r="R2248" s="127">
        <v>3110</v>
      </c>
      <c r="S2248" s="127">
        <v>3110</v>
      </c>
      <c r="T2248" s="127">
        <v>3110</v>
      </c>
      <c r="U2248" s="127">
        <v>3110</v>
      </c>
      <c r="V2248" s="127">
        <v>3110</v>
      </c>
      <c r="W2248" s="127">
        <v>3110</v>
      </c>
      <c r="X2248" s="127">
        <v>3110</v>
      </c>
      <c r="Y2248" s="127">
        <v>3110</v>
      </c>
      <c r="Z2248" s="127">
        <v>3110</v>
      </c>
      <c r="AA2248" s="127">
        <v>3110</v>
      </c>
      <c r="AB2248" s="127">
        <v>3110</v>
      </c>
      <c r="AC2248" s="127">
        <v>3110</v>
      </c>
      <c r="AD2248" s="127">
        <v>3110</v>
      </c>
      <c r="AE2248" s="127">
        <v>3110</v>
      </c>
      <c r="AF2248" s="127">
        <v>3110</v>
      </c>
      <c r="AG2248" s="127">
        <v>3110</v>
      </c>
      <c r="AH2248" s="127">
        <v>3110</v>
      </c>
      <c r="AI2248" s="127">
        <v>3110</v>
      </c>
      <c r="AJ2248" s="127">
        <v>3110</v>
      </c>
      <c r="AK2248" s="127">
        <v>3110</v>
      </c>
      <c r="AL2248" s="127">
        <v>3110</v>
      </c>
      <c r="AM2248" s="127">
        <v>3110</v>
      </c>
      <c r="AN2248" s="127">
        <v>3110</v>
      </c>
      <c r="AO2248" s="127">
        <v>3110</v>
      </c>
      <c r="AP2248" s="127">
        <v>3110</v>
      </c>
      <c r="AQ2248" s="127">
        <v>3110</v>
      </c>
      <c r="AR2248" s="127">
        <v>3110</v>
      </c>
      <c r="AS2248" s="127">
        <v>3110</v>
      </c>
      <c r="AT2248" s="127">
        <v>3110</v>
      </c>
      <c r="AU2248" s="127">
        <v>3110</v>
      </c>
      <c r="AV2248" s="127">
        <v>3110</v>
      </c>
      <c r="AW2248" s="127">
        <v>3110</v>
      </c>
      <c r="AX2248" s="128">
        <v>3110</v>
      </c>
    </row>
    <row r="2249" spans="1:50">
      <c r="A2249" s="212"/>
      <c r="B2249" s="215"/>
      <c r="C2249" s="206"/>
      <c r="D2249" s="52" t="s">
        <v>25</v>
      </c>
      <c r="E2249" s="86" t="str">
        <f>A2225&amp;"/"&amp;B2245&amp;"/"&amp;C2248&amp;"/"&amp;D2249</f>
        <v>Diesel oil fired power plants/Steam turbine/CHP/M</v>
      </c>
      <c r="F2249" s="61" t="str">
        <f>A2225</f>
        <v>Diesel oil fired power plants</v>
      </c>
      <c r="G2249" s="61" t="str">
        <f>B2245</f>
        <v>Steam turbine</v>
      </c>
      <c r="H2249" s="61" t="str">
        <f>C2248</f>
        <v>CHP</v>
      </c>
      <c r="I2249" s="84" t="str">
        <f t="shared" si="99"/>
        <v>M</v>
      </c>
      <c r="J2249" s="121">
        <v>2760.2249455471401</v>
      </c>
      <c r="K2249" s="121">
        <v>2760.2249455471401</v>
      </c>
      <c r="L2249" s="121">
        <v>2760.2249455471401</v>
      </c>
      <c r="M2249" s="121">
        <v>2760.2249455471401</v>
      </c>
      <c r="N2249" s="121">
        <v>2760.2249455471401</v>
      </c>
      <c r="O2249" s="121">
        <v>2760.2249455471401</v>
      </c>
      <c r="P2249" s="121">
        <v>2760.2249455471401</v>
      </c>
      <c r="Q2249" s="121">
        <v>2760.2249455471401</v>
      </c>
      <c r="R2249" s="121">
        <v>2760.2249455471401</v>
      </c>
      <c r="S2249" s="121">
        <v>2760.2249455471401</v>
      </c>
      <c r="T2249" s="121">
        <v>2760.2249455471401</v>
      </c>
      <c r="U2249" s="121">
        <v>2760.2249455471401</v>
      </c>
      <c r="V2249" s="121">
        <v>2760.2249455471401</v>
      </c>
      <c r="W2249" s="121">
        <v>2760.2249455471401</v>
      </c>
      <c r="X2249" s="121">
        <v>2760.2249455471401</v>
      </c>
      <c r="Y2249" s="121">
        <v>2760.2249455471401</v>
      </c>
      <c r="Z2249" s="121">
        <v>2760.2249455471401</v>
      </c>
      <c r="AA2249" s="121">
        <v>2760.2249455471401</v>
      </c>
      <c r="AB2249" s="121">
        <v>2760.2249455471401</v>
      </c>
      <c r="AC2249" s="121">
        <v>2760.2249455471401</v>
      </c>
      <c r="AD2249" s="121">
        <v>2760.2249455471401</v>
      </c>
      <c r="AE2249" s="121">
        <v>2760.2249455471401</v>
      </c>
      <c r="AF2249" s="121">
        <v>2760.2249455471401</v>
      </c>
      <c r="AG2249" s="121">
        <v>2760.2249455471401</v>
      </c>
      <c r="AH2249" s="121">
        <v>2760.2249455471401</v>
      </c>
      <c r="AI2249" s="121">
        <v>2760.2249455471401</v>
      </c>
      <c r="AJ2249" s="121">
        <v>2760.2249455471401</v>
      </c>
      <c r="AK2249" s="121">
        <v>2760.2249455471401</v>
      </c>
      <c r="AL2249" s="121">
        <v>2760.2249455471401</v>
      </c>
      <c r="AM2249" s="121">
        <v>2760.2249455471401</v>
      </c>
      <c r="AN2249" s="121">
        <v>2760.2249455471401</v>
      </c>
      <c r="AO2249" s="121">
        <v>2760.2249455471401</v>
      </c>
      <c r="AP2249" s="121">
        <v>2760.2249455471401</v>
      </c>
      <c r="AQ2249" s="121">
        <v>2760.2249455471401</v>
      </c>
      <c r="AR2249" s="121">
        <v>2760.2249455471401</v>
      </c>
      <c r="AS2249" s="121">
        <v>2760.2249455471401</v>
      </c>
      <c r="AT2249" s="121">
        <v>2760.2249455471401</v>
      </c>
      <c r="AU2249" s="121">
        <v>2760.2249455471401</v>
      </c>
      <c r="AV2249" s="121">
        <v>2760.2249455471401</v>
      </c>
      <c r="AW2249" s="121">
        <v>2760.2249455471401</v>
      </c>
      <c r="AX2249" s="122">
        <v>2760.2249455471401</v>
      </c>
    </row>
    <row r="2250" spans="1:50">
      <c r="A2250" s="212"/>
      <c r="B2250" s="215"/>
      <c r="C2250" s="216"/>
      <c r="D2250" s="106" t="s">
        <v>38</v>
      </c>
      <c r="E2250" s="107" t="str">
        <f>A2225&amp;"/"&amp;B2245&amp;"/"&amp;C2248&amp;"/"&amp;D2250</f>
        <v>Diesel oil fired power plants/Steam turbine/CHP/S</v>
      </c>
      <c r="F2250" s="108" t="str">
        <f>A2225</f>
        <v>Diesel oil fired power plants</v>
      </c>
      <c r="G2250" s="108" t="str">
        <f>B2245</f>
        <v>Steam turbine</v>
      </c>
      <c r="H2250" s="108" t="str">
        <f>C2248</f>
        <v>CHP</v>
      </c>
      <c r="I2250" s="109" t="str">
        <f t="shared" si="99"/>
        <v>S</v>
      </c>
      <c r="J2250" s="129">
        <v>2413.0016613970379</v>
      </c>
      <c r="K2250" s="129">
        <v>2413.0016613970379</v>
      </c>
      <c r="L2250" s="129">
        <v>2413.0016613970379</v>
      </c>
      <c r="M2250" s="129">
        <v>2413.0016613970379</v>
      </c>
      <c r="N2250" s="129">
        <v>2413.0016613970379</v>
      </c>
      <c r="O2250" s="129">
        <v>2413.0016613970379</v>
      </c>
      <c r="P2250" s="129">
        <v>2413.0016613970379</v>
      </c>
      <c r="Q2250" s="129">
        <v>2413.0016613970379</v>
      </c>
      <c r="R2250" s="129">
        <v>2413.0016613970379</v>
      </c>
      <c r="S2250" s="129">
        <v>2413.0016613970379</v>
      </c>
      <c r="T2250" s="129">
        <v>2413.0016613970379</v>
      </c>
      <c r="U2250" s="129">
        <v>2413.0016613970379</v>
      </c>
      <c r="V2250" s="129">
        <v>2413.0016613970379</v>
      </c>
      <c r="W2250" s="129">
        <v>2413.0016613970379</v>
      </c>
      <c r="X2250" s="129">
        <v>2413.0016613970379</v>
      </c>
      <c r="Y2250" s="129">
        <v>2413.0016613970379</v>
      </c>
      <c r="Z2250" s="129">
        <v>2413.0016613970379</v>
      </c>
      <c r="AA2250" s="129">
        <v>2413.0016613970379</v>
      </c>
      <c r="AB2250" s="129">
        <v>2413.0016613970379</v>
      </c>
      <c r="AC2250" s="129">
        <v>2413.0016613970379</v>
      </c>
      <c r="AD2250" s="129">
        <v>2413.0016613970379</v>
      </c>
      <c r="AE2250" s="129">
        <v>2413.0016613970379</v>
      </c>
      <c r="AF2250" s="129">
        <v>2413.0016613970379</v>
      </c>
      <c r="AG2250" s="129">
        <v>2413.0016613970379</v>
      </c>
      <c r="AH2250" s="129">
        <v>2413.0016613970379</v>
      </c>
      <c r="AI2250" s="129">
        <v>2413.0016613970379</v>
      </c>
      <c r="AJ2250" s="129">
        <v>2413.0016613970379</v>
      </c>
      <c r="AK2250" s="129">
        <v>2413.0016613970379</v>
      </c>
      <c r="AL2250" s="129">
        <v>2413.0016613970379</v>
      </c>
      <c r="AM2250" s="129">
        <v>2413.0016613970379</v>
      </c>
      <c r="AN2250" s="129">
        <v>2413.0016613970379</v>
      </c>
      <c r="AO2250" s="129">
        <v>2413.0016613970379</v>
      </c>
      <c r="AP2250" s="129">
        <v>2413.0016613970379</v>
      </c>
      <c r="AQ2250" s="129">
        <v>2413.0016613970379</v>
      </c>
      <c r="AR2250" s="129">
        <v>2413.0016613970379</v>
      </c>
      <c r="AS2250" s="129">
        <v>2413.0016613970379</v>
      </c>
      <c r="AT2250" s="129">
        <v>2413.0016613970379</v>
      </c>
      <c r="AU2250" s="129">
        <v>2413.0016613970379</v>
      </c>
      <c r="AV2250" s="129">
        <v>2413.0016613970379</v>
      </c>
      <c r="AW2250" s="129">
        <v>2413.0016613970379</v>
      </c>
      <c r="AX2250" s="130">
        <v>2413.0016613970379</v>
      </c>
    </row>
    <row r="2251" spans="1:50">
      <c r="A2251" s="212"/>
      <c r="B2251" s="215"/>
      <c r="C2251" s="217" t="s">
        <v>42</v>
      </c>
      <c r="D2251" s="83" t="s">
        <v>24</v>
      </c>
      <c r="E2251" s="56" t="str">
        <f>A2225&amp;"/"&amp;B2245&amp;"/"&amp;C2251&amp;"/"&amp;D2251</f>
        <v>Diesel oil fired power plants/Steam turbine/Electricity only with CCS/L</v>
      </c>
      <c r="F2251" s="103" t="str">
        <f>A2225</f>
        <v>Diesel oil fired power plants</v>
      </c>
      <c r="G2251" s="103" t="str">
        <f>B2245</f>
        <v>Steam turbine</v>
      </c>
      <c r="H2251" s="103" t="str">
        <f>C2251</f>
        <v>Electricity only with CCS</v>
      </c>
      <c r="I2251" s="104" t="str">
        <f t="shared" si="99"/>
        <v>L</v>
      </c>
      <c r="J2251" s="127" t="s">
        <v>99</v>
      </c>
      <c r="K2251" s="127" t="s">
        <v>99</v>
      </c>
      <c r="L2251" s="127" t="s">
        <v>99</v>
      </c>
      <c r="M2251" s="127" t="s">
        <v>99</v>
      </c>
      <c r="N2251" s="127" t="s">
        <v>99</v>
      </c>
      <c r="O2251" s="127" t="s">
        <v>99</v>
      </c>
      <c r="P2251" s="127" t="s">
        <v>99</v>
      </c>
      <c r="Q2251" s="127" t="s">
        <v>99</v>
      </c>
      <c r="R2251" s="127" t="s">
        <v>99</v>
      </c>
      <c r="S2251" s="127" t="s">
        <v>99</v>
      </c>
      <c r="T2251" s="127" t="s">
        <v>99</v>
      </c>
      <c r="U2251" s="127" t="s">
        <v>99</v>
      </c>
      <c r="V2251" s="127" t="s">
        <v>99</v>
      </c>
      <c r="W2251" s="127" t="s">
        <v>99</v>
      </c>
      <c r="X2251" s="127" t="s">
        <v>99</v>
      </c>
      <c r="Y2251" s="127" t="s">
        <v>99</v>
      </c>
      <c r="Z2251" s="127" t="s">
        <v>99</v>
      </c>
      <c r="AA2251" s="127" t="s">
        <v>99</v>
      </c>
      <c r="AB2251" s="127" t="s">
        <v>99</v>
      </c>
      <c r="AC2251" s="127" t="s">
        <v>99</v>
      </c>
      <c r="AD2251" s="127" t="s">
        <v>99</v>
      </c>
      <c r="AE2251" s="127">
        <v>3250</v>
      </c>
      <c r="AF2251" s="127">
        <v>3250</v>
      </c>
      <c r="AG2251" s="127">
        <v>3250</v>
      </c>
      <c r="AH2251" s="127">
        <v>3250</v>
      </c>
      <c r="AI2251" s="127">
        <v>3250</v>
      </c>
      <c r="AJ2251" s="127">
        <v>3250</v>
      </c>
      <c r="AK2251" s="127">
        <v>3250</v>
      </c>
      <c r="AL2251" s="127">
        <v>3250</v>
      </c>
      <c r="AM2251" s="127">
        <v>3250</v>
      </c>
      <c r="AN2251" s="127">
        <v>3250</v>
      </c>
      <c r="AO2251" s="127">
        <v>3250</v>
      </c>
      <c r="AP2251" s="127">
        <v>3250</v>
      </c>
      <c r="AQ2251" s="127">
        <v>3250</v>
      </c>
      <c r="AR2251" s="127">
        <v>3250</v>
      </c>
      <c r="AS2251" s="127">
        <v>3250</v>
      </c>
      <c r="AT2251" s="127">
        <v>3250</v>
      </c>
      <c r="AU2251" s="127">
        <v>3250</v>
      </c>
      <c r="AV2251" s="127">
        <v>3250</v>
      </c>
      <c r="AW2251" s="127">
        <v>3250</v>
      </c>
      <c r="AX2251" s="128">
        <v>3250</v>
      </c>
    </row>
    <row r="2252" spans="1:50">
      <c r="A2252" s="212"/>
      <c r="B2252" s="215"/>
      <c r="C2252" s="216"/>
      <c r="D2252" s="106" t="s">
        <v>25</v>
      </c>
      <c r="E2252" s="107" t="str">
        <f>A2225&amp;"/"&amp;B2245&amp;"/"&amp;C2251&amp;"/"&amp;D2252</f>
        <v>Diesel oil fired power plants/Steam turbine/Electricity only with CCS/M</v>
      </c>
      <c r="F2252" s="108" t="str">
        <f>A2225</f>
        <v>Diesel oil fired power plants</v>
      </c>
      <c r="G2252" s="108" t="str">
        <f>B2245</f>
        <v>Steam turbine</v>
      </c>
      <c r="H2252" s="108" t="str">
        <f>C2251</f>
        <v>Electricity only with CCS</v>
      </c>
      <c r="I2252" s="109" t="str">
        <f t="shared" si="99"/>
        <v>M</v>
      </c>
      <c r="J2252" s="129" t="s">
        <v>99</v>
      </c>
      <c r="K2252" s="129" t="s">
        <v>99</v>
      </c>
      <c r="L2252" s="129" t="s">
        <v>99</v>
      </c>
      <c r="M2252" s="129" t="s">
        <v>99</v>
      </c>
      <c r="N2252" s="129" t="s">
        <v>99</v>
      </c>
      <c r="O2252" s="129" t="s">
        <v>99</v>
      </c>
      <c r="P2252" s="129" t="s">
        <v>99</v>
      </c>
      <c r="Q2252" s="129" t="s">
        <v>99</v>
      </c>
      <c r="R2252" s="129" t="s">
        <v>99</v>
      </c>
      <c r="S2252" s="129" t="s">
        <v>99</v>
      </c>
      <c r="T2252" s="129" t="s">
        <v>99</v>
      </c>
      <c r="U2252" s="129" t="s">
        <v>99</v>
      </c>
      <c r="V2252" s="129" t="s">
        <v>99</v>
      </c>
      <c r="W2252" s="129" t="s">
        <v>99</v>
      </c>
      <c r="X2252" s="129" t="s">
        <v>99</v>
      </c>
      <c r="Y2252" s="129" t="s">
        <v>99</v>
      </c>
      <c r="Z2252" s="129" t="s">
        <v>99</v>
      </c>
      <c r="AA2252" s="129" t="s">
        <v>99</v>
      </c>
      <c r="AB2252" s="129" t="s">
        <v>99</v>
      </c>
      <c r="AC2252" s="129" t="s">
        <v>99</v>
      </c>
      <c r="AD2252" s="129" t="s">
        <v>99</v>
      </c>
      <c r="AE2252" s="129">
        <v>2169.9486345365544</v>
      </c>
      <c r="AF2252" s="129">
        <v>2169.9486345365544</v>
      </c>
      <c r="AG2252" s="129">
        <v>2169.9486345365544</v>
      </c>
      <c r="AH2252" s="129">
        <v>2169.9486345365544</v>
      </c>
      <c r="AI2252" s="129">
        <v>2169.9486345365544</v>
      </c>
      <c r="AJ2252" s="129">
        <v>2169.9486345365544</v>
      </c>
      <c r="AK2252" s="129">
        <v>2169.9486345365544</v>
      </c>
      <c r="AL2252" s="129">
        <v>2169.9486345365544</v>
      </c>
      <c r="AM2252" s="129">
        <v>2169.9486345365544</v>
      </c>
      <c r="AN2252" s="129">
        <v>2169.9486345365544</v>
      </c>
      <c r="AO2252" s="129">
        <v>2169.9486345365544</v>
      </c>
      <c r="AP2252" s="129">
        <v>2169.9486345365544</v>
      </c>
      <c r="AQ2252" s="129">
        <v>2169.9486345365544</v>
      </c>
      <c r="AR2252" s="129">
        <v>2169.9486345365544</v>
      </c>
      <c r="AS2252" s="129">
        <v>2169.9486345365544</v>
      </c>
      <c r="AT2252" s="129">
        <v>2169.9486345365544</v>
      </c>
      <c r="AU2252" s="129">
        <v>2169.9486345365544</v>
      </c>
      <c r="AV2252" s="129">
        <v>2169.9486345365544</v>
      </c>
      <c r="AW2252" s="129">
        <v>2169.9486345365544</v>
      </c>
      <c r="AX2252" s="130">
        <v>2169.9486345365544</v>
      </c>
    </row>
    <row r="2253" spans="1:50">
      <c r="A2253" s="212"/>
      <c r="B2253" s="215"/>
      <c r="C2253" s="217" t="s">
        <v>43</v>
      </c>
      <c r="D2253" s="52" t="s">
        <v>24</v>
      </c>
      <c r="E2253" s="86" t="str">
        <f>A2225&amp;"/"&amp;B2245&amp;"/"&amp;C2253&amp;"/"&amp;D2253</f>
        <v>Diesel oil fired power plants/Steam turbine/CHP with CCS/L</v>
      </c>
      <c r="F2253" s="61" t="str">
        <f>A2225</f>
        <v>Diesel oil fired power plants</v>
      </c>
      <c r="G2253" s="61" t="str">
        <f>B2245</f>
        <v>Steam turbine</v>
      </c>
      <c r="H2253" s="61" t="str">
        <f>C2253</f>
        <v>CHP with CCS</v>
      </c>
      <c r="I2253" s="84" t="str">
        <f t="shared" si="99"/>
        <v>L</v>
      </c>
      <c r="J2253" s="121" t="s">
        <v>99</v>
      </c>
      <c r="K2253" s="121" t="s">
        <v>99</v>
      </c>
      <c r="L2253" s="121" t="s">
        <v>99</v>
      </c>
      <c r="M2253" s="121" t="s">
        <v>99</v>
      </c>
      <c r="N2253" s="121" t="s">
        <v>99</v>
      </c>
      <c r="O2253" s="121" t="s">
        <v>99</v>
      </c>
      <c r="P2253" s="121" t="s">
        <v>99</v>
      </c>
      <c r="Q2253" s="121" t="s">
        <v>99</v>
      </c>
      <c r="R2253" s="121" t="s">
        <v>99</v>
      </c>
      <c r="S2253" s="121" t="s">
        <v>99</v>
      </c>
      <c r="T2253" s="121" t="s">
        <v>99</v>
      </c>
      <c r="U2253" s="121" t="s">
        <v>99</v>
      </c>
      <c r="V2253" s="121" t="s">
        <v>99</v>
      </c>
      <c r="W2253" s="121" t="s">
        <v>99</v>
      </c>
      <c r="X2253" s="121" t="s">
        <v>99</v>
      </c>
      <c r="Y2253" s="121" t="s">
        <v>99</v>
      </c>
      <c r="Z2253" s="121" t="s">
        <v>99</v>
      </c>
      <c r="AA2253" s="121" t="s">
        <v>99</v>
      </c>
      <c r="AB2253" s="121" t="s">
        <v>99</v>
      </c>
      <c r="AC2253" s="121" t="s">
        <v>99</v>
      </c>
      <c r="AD2253" s="121" t="s">
        <v>99</v>
      </c>
      <c r="AE2253" s="121">
        <v>3110</v>
      </c>
      <c r="AF2253" s="121">
        <v>3110</v>
      </c>
      <c r="AG2253" s="121">
        <v>3110</v>
      </c>
      <c r="AH2253" s="121">
        <v>3110</v>
      </c>
      <c r="AI2253" s="121">
        <v>3110</v>
      </c>
      <c r="AJ2253" s="121">
        <v>3110</v>
      </c>
      <c r="AK2253" s="121">
        <v>3110</v>
      </c>
      <c r="AL2253" s="121">
        <v>3110</v>
      </c>
      <c r="AM2253" s="121">
        <v>3110</v>
      </c>
      <c r="AN2253" s="121">
        <v>3110</v>
      </c>
      <c r="AO2253" s="121">
        <v>3110</v>
      </c>
      <c r="AP2253" s="121">
        <v>3110</v>
      </c>
      <c r="AQ2253" s="121">
        <v>3110</v>
      </c>
      <c r="AR2253" s="121">
        <v>3110</v>
      </c>
      <c r="AS2253" s="121">
        <v>3110</v>
      </c>
      <c r="AT2253" s="121">
        <v>3110</v>
      </c>
      <c r="AU2253" s="121">
        <v>3110</v>
      </c>
      <c r="AV2253" s="121">
        <v>3110</v>
      </c>
      <c r="AW2253" s="121">
        <v>3110</v>
      </c>
      <c r="AX2253" s="122">
        <v>3110</v>
      </c>
    </row>
    <row r="2254" spans="1:50">
      <c r="A2254" s="212"/>
      <c r="B2254" s="218"/>
      <c r="C2254" s="210"/>
      <c r="D2254" s="93" t="s">
        <v>25</v>
      </c>
      <c r="E2254" s="73" t="str">
        <f>A2225&amp;"/"&amp;B2245&amp;"/"&amp;C2253&amp;"/"&amp;D2254</f>
        <v>Diesel oil fired power plants/Steam turbine/CHP with CCS/M</v>
      </c>
      <c r="F2254" s="91" t="str">
        <f>A2225</f>
        <v>Diesel oil fired power plants</v>
      </c>
      <c r="G2254" s="91" t="str">
        <f>B2245</f>
        <v>Steam turbine</v>
      </c>
      <c r="H2254" s="91" t="str">
        <f>C2253</f>
        <v>CHP with CCS</v>
      </c>
      <c r="I2254" s="70" t="str">
        <f t="shared" si="99"/>
        <v>M</v>
      </c>
      <c r="J2254" s="123" t="s">
        <v>99</v>
      </c>
      <c r="K2254" s="123" t="s">
        <v>99</v>
      </c>
      <c r="L2254" s="123" t="s">
        <v>99</v>
      </c>
      <c r="M2254" s="123" t="s">
        <v>99</v>
      </c>
      <c r="N2254" s="123" t="s">
        <v>99</v>
      </c>
      <c r="O2254" s="123" t="s">
        <v>99</v>
      </c>
      <c r="P2254" s="123" t="s">
        <v>99</v>
      </c>
      <c r="Q2254" s="123" t="s">
        <v>99</v>
      </c>
      <c r="R2254" s="123" t="s">
        <v>99</v>
      </c>
      <c r="S2254" s="123" t="s">
        <v>99</v>
      </c>
      <c r="T2254" s="123" t="s">
        <v>99</v>
      </c>
      <c r="U2254" s="123" t="s">
        <v>99</v>
      </c>
      <c r="V2254" s="123" t="s">
        <v>99</v>
      </c>
      <c r="W2254" s="123" t="s">
        <v>99</v>
      </c>
      <c r="X2254" s="123" t="s">
        <v>99</v>
      </c>
      <c r="Y2254" s="123" t="s">
        <v>99</v>
      </c>
      <c r="Z2254" s="123" t="s">
        <v>99</v>
      </c>
      <c r="AA2254" s="123" t="s">
        <v>99</v>
      </c>
      <c r="AB2254" s="123" t="s">
        <v>99</v>
      </c>
      <c r="AC2254" s="123" t="s">
        <v>99</v>
      </c>
      <c r="AD2254" s="123" t="s">
        <v>99</v>
      </c>
      <c r="AE2254" s="123">
        <v>2760.2249455471401</v>
      </c>
      <c r="AF2254" s="123">
        <v>2760.2249455471401</v>
      </c>
      <c r="AG2254" s="123">
        <v>2760.2249455471401</v>
      </c>
      <c r="AH2254" s="123">
        <v>2760.2249455471401</v>
      </c>
      <c r="AI2254" s="123">
        <v>2760.2249455471401</v>
      </c>
      <c r="AJ2254" s="123">
        <v>2760.2249455471401</v>
      </c>
      <c r="AK2254" s="123">
        <v>2760.2249455471401</v>
      </c>
      <c r="AL2254" s="123">
        <v>2760.2249455471401</v>
      </c>
      <c r="AM2254" s="123">
        <v>2760.2249455471401</v>
      </c>
      <c r="AN2254" s="123">
        <v>2760.2249455471401</v>
      </c>
      <c r="AO2254" s="123">
        <v>2760.2249455471401</v>
      </c>
      <c r="AP2254" s="123">
        <v>2760.2249455471401</v>
      </c>
      <c r="AQ2254" s="123">
        <v>2760.2249455471401</v>
      </c>
      <c r="AR2254" s="123">
        <v>2760.2249455471401</v>
      </c>
      <c r="AS2254" s="123">
        <v>2760.2249455471401</v>
      </c>
      <c r="AT2254" s="123">
        <v>2760.2249455471401</v>
      </c>
      <c r="AU2254" s="123">
        <v>2760.2249455471401</v>
      </c>
      <c r="AV2254" s="123">
        <v>2760.2249455471401</v>
      </c>
      <c r="AW2254" s="123">
        <v>2760.2249455471401</v>
      </c>
      <c r="AX2254" s="124">
        <v>2760.2249455471401</v>
      </c>
    </row>
    <row r="2255" spans="1:50">
      <c r="A2255" s="212"/>
      <c r="B2255" s="214" t="s">
        <v>52</v>
      </c>
      <c r="C2255" s="209" t="s">
        <v>36</v>
      </c>
      <c r="D2255" s="67" t="s">
        <v>38</v>
      </c>
      <c r="E2255" s="87" t="str">
        <f>A2225&amp;"/"&amp;B2255&amp;"/"&amp;C2255&amp;"/"&amp;D2255</f>
        <v>Diesel oil fired power plants/Internal combustion engine/Electricity only/S</v>
      </c>
      <c r="F2255" s="55" t="str">
        <f>A2225</f>
        <v>Diesel oil fired power plants</v>
      </c>
      <c r="G2255" s="55" t="str">
        <f>B2255</f>
        <v>Internal combustion engine</v>
      </c>
      <c r="H2255" s="55" t="str">
        <f>C2255</f>
        <v>Electricity only</v>
      </c>
      <c r="I2255" s="85" t="str">
        <f t="shared" si="99"/>
        <v>S</v>
      </c>
      <c r="J2255" s="125">
        <v>600</v>
      </c>
      <c r="K2255" s="125">
        <v>600</v>
      </c>
      <c r="L2255" s="125">
        <v>600</v>
      </c>
      <c r="M2255" s="125">
        <v>600</v>
      </c>
      <c r="N2255" s="125">
        <v>600</v>
      </c>
      <c r="O2255" s="125">
        <v>600</v>
      </c>
      <c r="P2255" s="125">
        <v>600</v>
      </c>
      <c r="Q2255" s="125">
        <v>600</v>
      </c>
      <c r="R2255" s="125">
        <v>600</v>
      </c>
      <c r="S2255" s="125">
        <v>600</v>
      </c>
      <c r="T2255" s="125">
        <v>600</v>
      </c>
      <c r="U2255" s="125">
        <v>600</v>
      </c>
      <c r="V2255" s="125">
        <v>600</v>
      </c>
      <c r="W2255" s="125">
        <v>600</v>
      </c>
      <c r="X2255" s="125">
        <v>600</v>
      </c>
      <c r="Y2255" s="125">
        <v>600</v>
      </c>
      <c r="Z2255" s="125">
        <v>600</v>
      </c>
      <c r="AA2255" s="125">
        <v>600</v>
      </c>
      <c r="AB2255" s="125">
        <v>600</v>
      </c>
      <c r="AC2255" s="125">
        <v>600</v>
      </c>
      <c r="AD2255" s="125">
        <v>600</v>
      </c>
      <c r="AE2255" s="125">
        <v>600</v>
      </c>
      <c r="AF2255" s="125">
        <v>600</v>
      </c>
      <c r="AG2255" s="125">
        <v>600</v>
      </c>
      <c r="AH2255" s="125">
        <v>600</v>
      </c>
      <c r="AI2255" s="125">
        <v>600</v>
      </c>
      <c r="AJ2255" s="125">
        <v>600</v>
      </c>
      <c r="AK2255" s="125">
        <v>600</v>
      </c>
      <c r="AL2255" s="125">
        <v>600</v>
      </c>
      <c r="AM2255" s="125">
        <v>600</v>
      </c>
      <c r="AN2255" s="125">
        <v>600</v>
      </c>
      <c r="AO2255" s="125">
        <v>600</v>
      </c>
      <c r="AP2255" s="125">
        <v>600</v>
      </c>
      <c r="AQ2255" s="125">
        <v>600</v>
      </c>
      <c r="AR2255" s="125">
        <v>600</v>
      </c>
      <c r="AS2255" s="125">
        <v>600</v>
      </c>
      <c r="AT2255" s="125">
        <v>600</v>
      </c>
      <c r="AU2255" s="125">
        <v>600</v>
      </c>
      <c r="AV2255" s="125">
        <v>600</v>
      </c>
      <c r="AW2255" s="125">
        <v>600</v>
      </c>
      <c r="AX2255" s="126">
        <v>600</v>
      </c>
    </row>
    <row r="2256" spans="1:50">
      <c r="A2256" s="212"/>
      <c r="B2256" s="215"/>
      <c r="C2256" s="216"/>
      <c r="D2256" s="106" t="s">
        <v>47</v>
      </c>
      <c r="E2256" s="86" t="str">
        <f>A2225&amp;"/"&amp;B2255&amp;"/"&amp;C2255&amp;"/"&amp;D2256</f>
        <v>Diesel oil fired power plants/Internal combustion engine/Electricity only/XS</v>
      </c>
      <c r="F2256" s="61" t="str">
        <f>A2225</f>
        <v>Diesel oil fired power plants</v>
      </c>
      <c r="G2256" s="61" t="str">
        <f>B2255</f>
        <v>Internal combustion engine</v>
      </c>
      <c r="H2256" s="61" t="str">
        <f>C2255</f>
        <v>Electricity only</v>
      </c>
      <c r="I2256" s="84" t="str">
        <f t="shared" si="99"/>
        <v>XS</v>
      </c>
      <c r="J2256" s="121">
        <v>475</v>
      </c>
      <c r="K2256" s="121">
        <v>475</v>
      </c>
      <c r="L2256" s="121">
        <v>475</v>
      </c>
      <c r="M2256" s="121">
        <v>475</v>
      </c>
      <c r="N2256" s="121">
        <v>475</v>
      </c>
      <c r="O2256" s="121">
        <v>475</v>
      </c>
      <c r="P2256" s="121">
        <v>475</v>
      </c>
      <c r="Q2256" s="121">
        <v>475</v>
      </c>
      <c r="R2256" s="121">
        <v>475</v>
      </c>
      <c r="S2256" s="121">
        <v>475</v>
      </c>
      <c r="T2256" s="121">
        <v>475</v>
      </c>
      <c r="U2256" s="121">
        <v>475</v>
      </c>
      <c r="V2256" s="121">
        <v>475</v>
      </c>
      <c r="W2256" s="121">
        <v>475</v>
      </c>
      <c r="X2256" s="121">
        <v>475</v>
      </c>
      <c r="Y2256" s="121">
        <v>475</v>
      </c>
      <c r="Z2256" s="121">
        <v>475</v>
      </c>
      <c r="AA2256" s="121">
        <v>475</v>
      </c>
      <c r="AB2256" s="121">
        <v>475</v>
      </c>
      <c r="AC2256" s="121">
        <v>475</v>
      </c>
      <c r="AD2256" s="121">
        <v>475</v>
      </c>
      <c r="AE2256" s="121">
        <v>475</v>
      </c>
      <c r="AF2256" s="121">
        <v>475</v>
      </c>
      <c r="AG2256" s="121">
        <v>475</v>
      </c>
      <c r="AH2256" s="121">
        <v>475</v>
      </c>
      <c r="AI2256" s="121">
        <v>475</v>
      </c>
      <c r="AJ2256" s="121">
        <v>475</v>
      </c>
      <c r="AK2256" s="121">
        <v>475</v>
      </c>
      <c r="AL2256" s="121">
        <v>475</v>
      </c>
      <c r="AM2256" s="121">
        <v>475</v>
      </c>
      <c r="AN2256" s="121">
        <v>475</v>
      </c>
      <c r="AO2256" s="121">
        <v>475</v>
      </c>
      <c r="AP2256" s="121">
        <v>475</v>
      </c>
      <c r="AQ2256" s="121">
        <v>475</v>
      </c>
      <c r="AR2256" s="121">
        <v>475</v>
      </c>
      <c r="AS2256" s="121">
        <v>475</v>
      </c>
      <c r="AT2256" s="121">
        <v>475</v>
      </c>
      <c r="AU2256" s="121">
        <v>475</v>
      </c>
      <c r="AV2256" s="121">
        <v>475</v>
      </c>
      <c r="AW2256" s="121">
        <v>475</v>
      </c>
      <c r="AX2256" s="122">
        <v>475</v>
      </c>
    </row>
    <row r="2257" spans="1:50">
      <c r="A2257" s="212"/>
      <c r="B2257" s="215"/>
      <c r="C2257" s="206" t="s">
        <v>26</v>
      </c>
      <c r="D2257" s="52" t="s">
        <v>38</v>
      </c>
      <c r="E2257" s="56" t="str">
        <f>A2225&amp;"/"&amp;B2255&amp;"/"&amp;C2257&amp;"/"&amp;D2257</f>
        <v>Diesel oil fired power plants/Internal combustion engine/CHP/S</v>
      </c>
      <c r="F2257" s="103" t="str">
        <f>A2225</f>
        <v>Diesel oil fired power plants</v>
      </c>
      <c r="G2257" s="103" t="str">
        <f>B2255</f>
        <v>Internal combustion engine</v>
      </c>
      <c r="H2257" s="103" t="str">
        <f>C2257</f>
        <v>CHP</v>
      </c>
      <c r="I2257" s="104" t="str">
        <f t="shared" si="99"/>
        <v>S</v>
      </c>
      <c r="J2257" s="127">
        <v>547.5</v>
      </c>
      <c r="K2257" s="127">
        <v>547.5</v>
      </c>
      <c r="L2257" s="127">
        <v>547.5</v>
      </c>
      <c r="M2257" s="127">
        <v>547.5</v>
      </c>
      <c r="N2257" s="127">
        <v>547.5</v>
      </c>
      <c r="O2257" s="127">
        <v>547.5</v>
      </c>
      <c r="P2257" s="127">
        <v>547.5</v>
      </c>
      <c r="Q2257" s="127">
        <v>547.5</v>
      </c>
      <c r="R2257" s="127">
        <v>547.5</v>
      </c>
      <c r="S2257" s="127">
        <v>547.5</v>
      </c>
      <c r="T2257" s="127">
        <v>547.5</v>
      </c>
      <c r="U2257" s="127">
        <v>547.5</v>
      </c>
      <c r="V2257" s="127">
        <v>547.5</v>
      </c>
      <c r="W2257" s="127">
        <v>547.5</v>
      </c>
      <c r="X2257" s="127">
        <v>547.5</v>
      </c>
      <c r="Y2257" s="127">
        <v>547.5</v>
      </c>
      <c r="Z2257" s="127">
        <v>547.5</v>
      </c>
      <c r="AA2257" s="127">
        <v>547.5</v>
      </c>
      <c r="AB2257" s="127">
        <v>547.5</v>
      </c>
      <c r="AC2257" s="127">
        <v>547.5</v>
      </c>
      <c r="AD2257" s="127">
        <v>547.5</v>
      </c>
      <c r="AE2257" s="127">
        <v>547.5</v>
      </c>
      <c r="AF2257" s="127">
        <v>547.5</v>
      </c>
      <c r="AG2257" s="127">
        <v>547.5</v>
      </c>
      <c r="AH2257" s="127">
        <v>547.5</v>
      </c>
      <c r="AI2257" s="127">
        <v>547.5</v>
      </c>
      <c r="AJ2257" s="127">
        <v>547.5</v>
      </c>
      <c r="AK2257" s="127">
        <v>547.5</v>
      </c>
      <c r="AL2257" s="127">
        <v>547.5</v>
      </c>
      <c r="AM2257" s="127">
        <v>547.5</v>
      </c>
      <c r="AN2257" s="127">
        <v>547.5</v>
      </c>
      <c r="AO2257" s="127">
        <v>547.5</v>
      </c>
      <c r="AP2257" s="127">
        <v>547.5</v>
      </c>
      <c r="AQ2257" s="127">
        <v>547.5</v>
      </c>
      <c r="AR2257" s="127">
        <v>547.5</v>
      </c>
      <c r="AS2257" s="127">
        <v>547.5</v>
      </c>
      <c r="AT2257" s="127">
        <v>547.5</v>
      </c>
      <c r="AU2257" s="127">
        <v>547.5</v>
      </c>
      <c r="AV2257" s="127">
        <v>547.5</v>
      </c>
      <c r="AW2257" s="127">
        <v>547.5</v>
      </c>
      <c r="AX2257" s="128">
        <v>547.5</v>
      </c>
    </row>
    <row r="2258" spans="1:50">
      <c r="A2258" s="213"/>
      <c r="B2258" s="218"/>
      <c r="C2258" s="210"/>
      <c r="D2258" s="93" t="s">
        <v>47</v>
      </c>
      <c r="E2258" s="73" t="str">
        <f>A2225&amp;"/"&amp;B2255&amp;"/"&amp;C2257&amp;"/"&amp;D2258</f>
        <v>Diesel oil fired power plants/Internal combustion engine/CHP/XS</v>
      </c>
      <c r="F2258" s="91" t="str">
        <f>A2225</f>
        <v>Diesel oil fired power plants</v>
      </c>
      <c r="G2258" s="91" t="str">
        <f>B2255</f>
        <v>Internal combustion engine</v>
      </c>
      <c r="H2258" s="91" t="str">
        <f>C2257</f>
        <v>CHP</v>
      </c>
      <c r="I2258" s="70" t="str">
        <f t="shared" si="99"/>
        <v>XS</v>
      </c>
      <c r="J2258" s="123">
        <v>432.5</v>
      </c>
      <c r="K2258" s="123">
        <v>432.5</v>
      </c>
      <c r="L2258" s="123">
        <v>432.5</v>
      </c>
      <c r="M2258" s="123">
        <v>432.5</v>
      </c>
      <c r="N2258" s="123">
        <v>432.5</v>
      </c>
      <c r="O2258" s="123">
        <v>432.5</v>
      </c>
      <c r="P2258" s="123">
        <v>432.5</v>
      </c>
      <c r="Q2258" s="123">
        <v>432.5</v>
      </c>
      <c r="R2258" s="123">
        <v>432.5</v>
      </c>
      <c r="S2258" s="123">
        <v>432.5</v>
      </c>
      <c r="T2258" s="123">
        <v>432.5</v>
      </c>
      <c r="U2258" s="123">
        <v>432.5</v>
      </c>
      <c r="V2258" s="123">
        <v>432.5</v>
      </c>
      <c r="W2258" s="123">
        <v>432.5</v>
      </c>
      <c r="X2258" s="123">
        <v>432.5</v>
      </c>
      <c r="Y2258" s="123">
        <v>432.5</v>
      </c>
      <c r="Z2258" s="123">
        <v>432.5</v>
      </c>
      <c r="AA2258" s="123">
        <v>432.5</v>
      </c>
      <c r="AB2258" s="123">
        <v>432.5</v>
      </c>
      <c r="AC2258" s="123">
        <v>432.5</v>
      </c>
      <c r="AD2258" s="123">
        <v>432.5</v>
      </c>
      <c r="AE2258" s="123">
        <v>432.5</v>
      </c>
      <c r="AF2258" s="123">
        <v>432.5</v>
      </c>
      <c r="AG2258" s="123">
        <v>432.5</v>
      </c>
      <c r="AH2258" s="123">
        <v>432.5</v>
      </c>
      <c r="AI2258" s="123">
        <v>432.5</v>
      </c>
      <c r="AJ2258" s="123">
        <v>432.5</v>
      </c>
      <c r="AK2258" s="123">
        <v>432.5</v>
      </c>
      <c r="AL2258" s="123">
        <v>432.5</v>
      </c>
      <c r="AM2258" s="123">
        <v>432.5</v>
      </c>
      <c r="AN2258" s="123">
        <v>432.5</v>
      </c>
      <c r="AO2258" s="123">
        <v>432.5</v>
      </c>
      <c r="AP2258" s="123">
        <v>432.5</v>
      </c>
      <c r="AQ2258" s="123">
        <v>432.5</v>
      </c>
      <c r="AR2258" s="123">
        <v>432.5</v>
      </c>
      <c r="AS2258" s="123">
        <v>432.5</v>
      </c>
      <c r="AT2258" s="123">
        <v>432.5</v>
      </c>
      <c r="AU2258" s="123">
        <v>432.5</v>
      </c>
      <c r="AV2258" s="123">
        <v>432.5</v>
      </c>
      <c r="AW2258" s="123">
        <v>432.5</v>
      </c>
      <c r="AX2258" s="124">
        <v>432.5</v>
      </c>
    </row>
    <row r="2259" spans="1:50">
      <c r="A2259" s="211" t="s">
        <v>56</v>
      </c>
      <c r="B2259" s="214" t="s">
        <v>41</v>
      </c>
      <c r="C2259" s="209" t="s">
        <v>36</v>
      </c>
      <c r="D2259" s="67" t="s">
        <v>24</v>
      </c>
      <c r="E2259" s="87" t="str">
        <f>A2259&amp;"/"&amp;B2259&amp;"/"&amp;C2259&amp;"/"&amp;D2259</f>
        <v>Fuel oil fired power plants/Integrated gasification combined cycle/Electricity only/L</v>
      </c>
      <c r="F2259" s="55" t="str">
        <f>A2259</f>
        <v>Fuel oil fired power plants</v>
      </c>
      <c r="G2259" s="55" t="str">
        <f>B2259</f>
        <v>Integrated gasification combined cycle</v>
      </c>
      <c r="H2259" s="55" t="str">
        <f>C2259</f>
        <v>Electricity only</v>
      </c>
      <c r="I2259" s="85" t="str">
        <f t="shared" si="99"/>
        <v>L</v>
      </c>
      <c r="J2259" s="125">
        <v>7350</v>
      </c>
      <c r="K2259" s="125">
        <v>7350</v>
      </c>
      <c r="L2259" s="125">
        <v>7350</v>
      </c>
      <c r="M2259" s="125">
        <v>7350</v>
      </c>
      <c r="N2259" s="125">
        <v>7350</v>
      </c>
      <c r="O2259" s="125">
        <v>7350</v>
      </c>
      <c r="P2259" s="125">
        <v>7350</v>
      </c>
      <c r="Q2259" s="125">
        <v>7350</v>
      </c>
      <c r="R2259" s="125">
        <v>7350</v>
      </c>
      <c r="S2259" s="125">
        <v>7350</v>
      </c>
      <c r="T2259" s="125">
        <v>7350</v>
      </c>
      <c r="U2259" s="125">
        <v>7350</v>
      </c>
      <c r="V2259" s="125">
        <v>7350</v>
      </c>
      <c r="W2259" s="125">
        <v>7350</v>
      </c>
      <c r="X2259" s="125">
        <v>7350</v>
      </c>
      <c r="Y2259" s="125">
        <v>7350</v>
      </c>
      <c r="Z2259" s="125">
        <v>7350</v>
      </c>
      <c r="AA2259" s="125">
        <v>7350</v>
      </c>
      <c r="AB2259" s="125">
        <v>7350</v>
      </c>
      <c r="AC2259" s="125">
        <v>7350</v>
      </c>
      <c r="AD2259" s="125">
        <v>7350</v>
      </c>
      <c r="AE2259" s="125">
        <v>7350</v>
      </c>
      <c r="AF2259" s="125">
        <v>7350</v>
      </c>
      <c r="AG2259" s="125">
        <v>7350</v>
      </c>
      <c r="AH2259" s="125">
        <v>7350</v>
      </c>
      <c r="AI2259" s="125">
        <v>7350</v>
      </c>
      <c r="AJ2259" s="125">
        <v>7350</v>
      </c>
      <c r="AK2259" s="125">
        <v>7350</v>
      </c>
      <c r="AL2259" s="125">
        <v>7350</v>
      </c>
      <c r="AM2259" s="125">
        <v>7350</v>
      </c>
      <c r="AN2259" s="125">
        <v>7350</v>
      </c>
      <c r="AO2259" s="125">
        <v>7350</v>
      </c>
      <c r="AP2259" s="125">
        <v>7350</v>
      </c>
      <c r="AQ2259" s="125">
        <v>7350</v>
      </c>
      <c r="AR2259" s="125">
        <v>7350</v>
      </c>
      <c r="AS2259" s="125">
        <v>7350</v>
      </c>
      <c r="AT2259" s="125">
        <v>7350</v>
      </c>
      <c r="AU2259" s="125">
        <v>7350</v>
      </c>
      <c r="AV2259" s="125">
        <v>7350</v>
      </c>
      <c r="AW2259" s="125">
        <v>7350</v>
      </c>
      <c r="AX2259" s="126">
        <v>7350</v>
      </c>
    </row>
    <row r="2260" spans="1:50">
      <c r="A2260" s="212"/>
      <c r="B2260" s="215"/>
      <c r="C2260" s="216"/>
      <c r="D2260" s="52" t="s">
        <v>25</v>
      </c>
      <c r="E2260" s="86" t="str">
        <f>A2259&amp;"/"&amp;B2259&amp;"/"&amp;C2259&amp;"/"&amp;D2260</f>
        <v>Fuel oil fired power plants/Integrated gasification combined cycle/Electricity only/M</v>
      </c>
      <c r="F2260" s="61" t="str">
        <f>A2259</f>
        <v>Fuel oil fired power plants</v>
      </c>
      <c r="G2260" s="61" t="str">
        <f>B2259</f>
        <v>Integrated gasification combined cycle</v>
      </c>
      <c r="H2260" s="61" t="str">
        <f>C2259</f>
        <v>Electricity only</v>
      </c>
      <c r="I2260" s="84" t="str">
        <f t="shared" si="99"/>
        <v>M</v>
      </c>
      <c r="J2260" s="121">
        <v>6334.5705963794462</v>
      </c>
      <c r="K2260" s="121">
        <v>6334.5705963794462</v>
      </c>
      <c r="L2260" s="121">
        <v>6334.5705963794462</v>
      </c>
      <c r="M2260" s="121">
        <v>6334.5705963794462</v>
      </c>
      <c r="N2260" s="121">
        <v>6334.5705963794462</v>
      </c>
      <c r="O2260" s="121">
        <v>6334.5705963794462</v>
      </c>
      <c r="P2260" s="121">
        <v>6334.5705963794462</v>
      </c>
      <c r="Q2260" s="121">
        <v>6334.5705963794462</v>
      </c>
      <c r="R2260" s="121">
        <v>6334.5705963794462</v>
      </c>
      <c r="S2260" s="121">
        <v>6334.5705963794462</v>
      </c>
      <c r="T2260" s="121">
        <v>6334.5705963794462</v>
      </c>
      <c r="U2260" s="121">
        <v>6334.5705963794462</v>
      </c>
      <c r="V2260" s="121">
        <v>6334.5705963794462</v>
      </c>
      <c r="W2260" s="121">
        <v>6334.5705963794462</v>
      </c>
      <c r="X2260" s="121">
        <v>6334.5705963794462</v>
      </c>
      <c r="Y2260" s="121">
        <v>6334.5705963794462</v>
      </c>
      <c r="Z2260" s="121">
        <v>6334.5705963794462</v>
      </c>
      <c r="AA2260" s="121">
        <v>6334.5705963794462</v>
      </c>
      <c r="AB2260" s="121">
        <v>6334.5705963794462</v>
      </c>
      <c r="AC2260" s="121">
        <v>6334.5705963794462</v>
      </c>
      <c r="AD2260" s="121">
        <v>6334.5705963794462</v>
      </c>
      <c r="AE2260" s="121">
        <v>6334.5705963794462</v>
      </c>
      <c r="AF2260" s="121">
        <v>6334.5705963794462</v>
      </c>
      <c r="AG2260" s="121">
        <v>6334.5705963794462</v>
      </c>
      <c r="AH2260" s="121">
        <v>6334.5705963794462</v>
      </c>
      <c r="AI2260" s="121">
        <v>6334.5705963794462</v>
      </c>
      <c r="AJ2260" s="121">
        <v>6334.5705963794462</v>
      </c>
      <c r="AK2260" s="121">
        <v>6334.5705963794462</v>
      </c>
      <c r="AL2260" s="121">
        <v>6334.5705963794462</v>
      </c>
      <c r="AM2260" s="121">
        <v>6334.5705963794462</v>
      </c>
      <c r="AN2260" s="121">
        <v>6334.5705963794462</v>
      </c>
      <c r="AO2260" s="121">
        <v>6334.5705963794462</v>
      </c>
      <c r="AP2260" s="121">
        <v>6334.5705963794462</v>
      </c>
      <c r="AQ2260" s="121">
        <v>6334.5705963794462</v>
      </c>
      <c r="AR2260" s="121">
        <v>6334.5705963794462</v>
      </c>
      <c r="AS2260" s="121">
        <v>6334.5705963794462</v>
      </c>
      <c r="AT2260" s="121">
        <v>6334.5705963794462</v>
      </c>
      <c r="AU2260" s="121">
        <v>6334.5705963794462</v>
      </c>
      <c r="AV2260" s="121">
        <v>6334.5705963794462</v>
      </c>
      <c r="AW2260" s="121">
        <v>6334.5705963794462</v>
      </c>
      <c r="AX2260" s="122">
        <v>6334.5705963794462</v>
      </c>
    </row>
    <row r="2261" spans="1:50">
      <c r="A2261" s="212"/>
      <c r="B2261" s="215"/>
      <c r="C2261" s="217" t="s">
        <v>26</v>
      </c>
      <c r="D2261" s="83" t="s">
        <v>24</v>
      </c>
      <c r="E2261" s="56" t="str">
        <f>A2259&amp;"/"&amp;B2259&amp;"/"&amp;C2261&amp;"/"&amp;D2261</f>
        <v>Fuel oil fired power plants/Integrated gasification combined cycle/CHP/L</v>
      </c>
      <c r="F2261" s="103" t="str">
        <f>A2259</f>
        <v>Fuel oil fired power plants</v>
      </c>
      <c r="G2261" s="103" t="str">
        <f>B2259</f>
        <v>Integrated gasification combined cycle</v>
      </c>
      <c r="H2261" s="103" t="str">
        <f>C2261</f>
        <v>CHP</v>
      </c>
      <c r="I2261" s="104" t="str">
        <f t="shared" si="99"/>
        <v>L</v>
      </c>
      <c r="J2261" s="127">
        <v>6995</v>
      </c>
      <c r="K2261" s="127">
        <v>6995</v>
      </c>
      <c r="L2261" s="127">
        <v>6995</v>
      </c>
      <c r="M2261" s="127">
        <v>6995</v>
      </c>
      <c r="N2261" s="127">
        <v>6995</v>
      </c>
      <c r="O2261" s="127">
        <v>6995</v>
      </c>
      <c r="P2261" s="127">
        <v>6995</v>
      </c>
      <c r="Q2261" s="127">
        <v>6995</v>
      </c>
      <c r="R2261" s="127">
        <v>6995</v>
      </c>
      <c r="S2261" s="127">
        <v>6995</v>
      </c>
      <c r="T2261" s="127">
        <v>6995</v>
      </c>
      <c r="U2261" s="127">
        <v>6995</v>
      </c>
      <c r="V2261" s="127">
        <v>6995</v>
      </c>
      <c r="W2261" s="127">
        <v>6995</v>
      </c>
      <c r="X2261" s="127">
        <v>6995</v>
      </c>
      <c r="Y2261" s="127">
        <v>6995</v>
      </c>
      <c r="Z2261" s="127">
        <v>6995</v>
      </c>
      <c r="AA2261" s="127">
        <v>6995</v>
      </c>
      <c r="AB2261" s="127">
        <v>6995</v>
      </c>
      <c r="AC2261" s="127">
        <v>6995</v>
      </c>
      <c r="AD2261" s="127">
        <v>6995</v>
      </c>
      <c r="AE2261" s="127">
        <v>6995</v>
      </c>
      <c r="AF2261" s="127">
        <v>6995</v>
      </c>
      <c r="AG2261" s="127">
        <v>6995</v>
      </c>
      <c r="AH2261" s="127">
        <v>6995</v>
      </c>
      <c r="AI2261" s="127">
        <v>6995</v>
      </c>
      <c r="AJ2261" s="127">
        <v>6995</v>
      </c>
      <c r="AK2261" s="127">
        <v>6995</v>
      </c>
      <c r="AL2261" s="127">
        <v>6995</v>
      </c>
      <c r="AM2261" s="127">
        <v>6995</v>
      </c>
      <c r="AN2261" s="127">
        <v>6995</v>
      </c>
      <c r="AO2261" s="127">
        <v>6995</v>
      </c>
      <c r="AP2261" s="127">
        <v>6995</v>
      </c>
      <c r="AQ2261" s="127">
        <v>6995</v>
      </c>
      <c r="AR2261" s="127">
        <v>6995</v>
      </c>
      <c r="AS2261" s="127">
        <v>6995</v>
      </c>
      <c r="AT2261" s="127">
        <v>6995</v>
      </c>
      <c r="AU2261" s="127">
        <v>6995</v>
      </c>
      <c r="AV2261" s="127">
        <v>6995</v>
      </c>
      <c r="AW2261" s="127">
        <v>6995</v>
      </c>
      <c r="AX2261" s="128">
        <v>6995</v>
      </c>
    </row>
    <row r="2262" spans="1:50">
      <c r="A2262" s="212"/>
      <c r="B2262" s="215"/>
      <c r="C2262" s="216"/>
      <c r="D2262" s="106" t="s">
        <v>25</v>
      </c>
      <c r="E2262" s="107" t="str">
        <f>A2259&amp;"/"&amp;B2259&amp;"/"&amp;C2261&amp;"/"&amp;D2262</f>
        <v>Fuel oil fired power plants/Integrated gasification combined cycle/CHP/M</v>
      </c>
      <c r="F2262" s="108" t="str">
        <f>A2259</f>
        <v>Fuel oil fired power plants</v>
      </c>
      <c r="G2262" s="108" t="str">
        <f>B2259</f>
        <v>Integrated gasification combined cycle</v>
      </c>
      <c r="H2262" s="108" t="str">
        <f>C2261</f>
        <v>CHP</v>
      </c>
      <c r="I2262" s="109" t="str">
        <f t="shared" si="99"/>
        <v>M</v>
      </c>
      <c r="J2262" s="129">
        <v>5782.5357589032274</v>
      </c>
      <c r="K2262" s="129">
        <v>5782.5357589032274</v>
      </c>
      <c r="L2262" s="129">
        <v>5782.5357589032274</v>
      </c>
      <c r="M2262" s="129">
        <v>5782.5357589032274</v>
      </c>
      <c r="N2262" s="129">
        <v>5782.5357589032274</v>
      </c>
      <c r="O2262" s="129">
        <v>5782.5357589032274</v>
      </c>
      <c r="P2262" s="129">
        <v>5782.5357589032274</v>
      </c>
      <c r="Q2262" s="129">
        <v>5782.5357589032274</v>
      </c>
      <c r="R2262" s="129">
        <v>5782.5357589032274</v>
      </c>
      <c r="S2262" s="129">
        <v>5782.5357589032274</v>
      </c>
      <c r="T2262" s="129">
        <v>5782.5357589032274</v>
      </c>
      <c r="U2262" s="129">
        <v>5782.5357589032274</v>
      </c>
      <c r="V2262" s="129">
        <v>5782.5357589032274</v>
      </c>
      <c r="W2262" s="129">
        <v>5782.5357589032274</v>
      </c>
      <c r="X2262" s="129">
        <v>5782.5357589032274</v>
      </c>
      <c r="Y2262" s="129">
        <v>5782.5357589032274</v>
      </c>
      <c r="Z2262" s="129">
        <v>5782.5357589032274</v>
      </c>
      <c r="AA2262" s="129">
        <v>5782.5357589032274</v>
      </c>
      <c r="AB2262" s="129">
        <v>5782.5357589032274</v>
      </c>
      <c r="AC2262" s="129">
        <v>5782.5357589032274</v>
      </c>
      <c r="AD2262" s="129">
        <v>5782.5357589032274</v>
      </c>
      <c r="AE2262" s="129">
        <v>5782.5357589032274</v>
      </c>
      <c r="AF2262" s="129">
        <v>5782.5357589032274</v>
      </c>
      <c r="AG2262" s="129">
        <v>5782.5357589032274</v>
      </c>
      <c r="AH2262" s="129">
        <v>5782.5357589032274</v>
      </c>
      <c r="AI2262" s="129">
        <v>5782.5357589032274</v>
      </c>
      <c r="AJ2262" s="129">
        <v>5782.5357589032274</v>
      </c>
      <c r="AK2262" s="129">
        <v>5782.5357589032274</v>
      </c>
      <c r="AL2262" s="129">
        <v>5782.5357589032274</v>
      </c>
      <c r="AM2262" s="129">
        <v>5782.5357589032274</v>
      </c>
      <c r="AN2262" s="129">
        <v>5782.5357589032274</v>
      </c>
      <c r="AO2262" s="129">
        <v>5782.5357589032274</v>
      </c>
      <c r="AP2262" s="129">
        <v>5782.5357589032274</v>
      </c>
      <c r="AQ2262" s="129">
        <v>5782.5357589032274</v>
      </c>
      <c r="AR2262" s="129">
        <v>5782.5357589032274</v>
      </c>
      <c r="AS2262" s="129">
        <v>5782.5357589032274</v>
      </c>
      <c r="AT2262" s="129">
        <v>5782.5357589032274</v>
      </c>
      <c r="AU2262" s="129">
        <v>5782.5357589032274</v>
      </c>
      <c r="AV2262" s="129">
        <v>5782.5357589032274</v>
      </c>
      <c r="AW2262" s="129">
        <v>5782.5357589032274</v>
      </c>
      <c r="AX2262" s="130">
        <v>5782.5357589032274</v>
      </c>
    </row>
    <row r="2263" spans="1:50">
      <c r="A2263" s="212"/>
      <c r="B2263" s="215"/>
      <c r="C2263" s="217" t="s">
        <v>42</v>
      </c>
      <c r="D2263" s="83" t="s">
        <v>24</v>
      </c>
      <c r="E2263" s="56" t="str">
        <f>A2259&amp;"/"&amp;B2259&amp;"/"&amp;C2263&amp;"/"&amp;D2263</f>
        <v>Fuel oil fired power plants/Integrated gasification combined cycle/Electricity only with CCS/L</v>
      </c>
      <c r="F2263" s="103" t="str">
        <f>A2259</f>
        <v>Fuel oil fired power plants</v>
      </c>
      <c r="G2263" s="103" t="str">
        <f>B2259</f>
        <v>Integrated gasification combined cycle</v>
      </c>
      <c r="H2263" s="103" t="str">
        <f>C2263</f>
        <v>Electricity only with CCS</v>
      </c>
      <c r="I2263" s="104" t="str">
        <f t="shared" si="99"/>
        <v>L</v>
      </c>
      <c r="J2263" s="127" t="s">
        <v>99</v>
      </c>
      <c r="K2263" s="127" t="s">
        <v>99</v>
      </c>
      <c r="L2263" s="127" t="s">
        <v>99</v>
      </c>
      <c r="M2263" s="127" t="s">
        <v>99</v>
      </c>
      <c r="N2263" s="127" t="s">
        <v>99</v>
      </c>
      <c r="O2263" s="127" t="s">
        <v>99</v>
      </c>
      <c r="P2263" s="127" t="s">
        <v>99</v>
      </c>
      <c r="Q2263" s="127" t="s">
        <v>99</v>
      </c>
      <c r="R2263" s="127" t="s">
        <v>99</v>
      </c>
      <c r="S2263" s="127" t="s">
        <v>99</v>
      </c>
      <c r="T2263" s="127" t="s">
        <v>99</v>
      </c>
      <c r="U2263" s="127" t="s">
        <v>99</v>
      </c>
      <c r="V2263" s="127" t="s">
        <v>99</v>
      </c>
      <c r="W2263" s="127" t="s">
        <v>99</v>
      </c>
      <c r="X2263" s="127" t="s">
        <v>99</v>
      </c>
      <c r="Y2263" s="127" t="s">
        <v>99</v>
      </c>
      <c r="Z2263" s="127" t="s">
        <v>99</v>
      </c>
      <c r="AA2263" s="127" t="s">
        <v>99</v>
      </c>
      <c r="AB2263" s="127" t="s">
        <v>99</v>
      </c>
      <c r="AC2263" s="127" t="s">
        <v>99</v>
      </c>
      <c r="AD2263" s="127" t="s">
        <v>99</v>
      </c>
      <c r="AE2263" s="127">
        <v>7350</v>
      </c>
      <c r="AF2263" s="127">
        <v>7350</v>
      </c>
      <c r="AG2263" s="127">
        <v>7350</v>
      </c>
      <c r="AH2263" s="127">
        <v>7350</v>
      </c>
      <c r="AI2263" s="127">
        <v>7350</v>
      </c>
      <c r="AJ2263" s="127">
        <v>7350</v>
      </c>
      <c r="AK2263" s="127">
        <v>7350</v>
      </c>
      <c r="AL2263" s="127">
        <v>7350</v>
      </c>
      <c r="AM2263" s="127">
        <v>7350</v>
      </c>
      <c r="AN2263" s="127">
        <v>7350</v>
      </c>
      <c r="AO2263" s="127">
        <v>7350</v>
      </c>
      <c r="AP2263" s="127">
        <v>7350</v>
      </c>
      <c r="AQ2263" s="127">
        <v>7350</v>
      </c>
      <c r="AR2263" s="127">
        <v>7350</v>
      </c>
      <c r="AS2263" s="127">
        <v>7350</v>
      </c>
      <c r="AT2263" s="127">
        <v>7350</v>
      </c>
      <c r="AU2263" s="127">
        <v>7350</v>
      </c>
      <c r="AV2263" s="127">
        <v>7350</v>
      </c>
      <c r="AW2263" s="127">
        <v>7350</v>
      </c>
      <c r="AX2263" s="128">
        <v>7350</v>
      </c>
    </row>
    <row r="2264" spans="1:50">
      <c r="A2264" s="212"/>
      <c r="B2264" s="215"/>
      <c r="C2264" s="216"/>
      <c r="D2264" s="106" t="s">
        <v>25</v>
      </c>
      <c r="E2264" s="107" t="str">
        <f>A2259&amp;"/"&amp;B2259&amp;"/"&amp;C2263&amp;"/"&amp;D2264</f>
        <v>Fuel oil fired power plants/Integrated gasification combined cycle/Electricity only with CCS/M</v>
      </c>
      <c r="F2264" s="108" t="str">
        <f>A2259</f>
        <v>Fuel oil fired power plants</v>
      </c>
      <c r="G2264" s="108" t="str">
        <f>B2259</f>
        <v>Integrated gasification combined cycle</v>
      </c>
      <c r="H2264" s="108" t="str">
        <f>C2263</f>
        <v>Electricity only with CCS</v>
      </c>
      <c r="I2264" s="109" t="str">
        <f t="shared" si="99"/>
        <v>M</v>
      </c>
      <c r="J2264" s="129" t="s">
        <v>99</v>
      </c>
      <c r="K2264" s="129" t="s">
        <v>99</v>
      </c>
      <c r="L2264" s="129" t="s">
        <v>99</v>
      </c>
      <c r="M2264" s="129" t="s">
        <v>99</v>
      </c>
      <c r="N2264" s="129" t="s">
        <v>99</v>
      </c>
      <c r="O2264" s="129" t="s">
        <v>99</v>
      </c>
      <c r="P2264" s="129" t="s">
        <v>99</v>
      </c>
      <c r="Q2264" s="129" t="s">
        <v>99</v>
      </c>
      <c r="R2264" s="129" t="s">
        <v>99</v>
      </c>
      <c r="S2264" s="129" t="s">
        <v>99</v>
      </c>
      <c r="T2264" s="129" t="s">
        <v>99</v>
      </c>
      <c r="U2264" s="129" t="s">
        <v>99</v>
      </c>
      <c r="V2264" s="129" t="s">
        <v>99</v>
      </c>
      <c r="W2264" s="129" t="s">
        <v>99</v>
      </c>
      <c r="X2264" s="129" t="s">
        <v>99</v>
      </c>
      <c r="Y2264" s="129" t="s">
        <v>99</v>
      </c>
      <c r="Z2264" s="129" t="s">
        <v>99</v>
      </c>
      <c r="AA2264" s="129" t="s">
        <v>99</v>
      </c>
      <c r="AB2264" s="129" t="s">
        <v>99</v>
      </c>
      <c r="AC2264" s="129" t="s">
        <v>99</v>
      </c>
      <c r="AD2264" s="129" t="s">
        <v>99</v>
      </c>
      <c r="AE2264" s="129">
        <v>6334.5705963794462</v>
      </c>
      <c r="AF2264" s="129">
        <v>6334.5705963794462</v>
      </c>
      <c r="AG2264" s="129">
        <v>6334.5705963794462</v>
      </c>
      <c r="AH2264" s="129">
        <v>6334.5705963794462</v>
      </c>
      <c r="AI2264" s="129">
        <v>6334.5705963794462</v>
      </c>
      <c r="AJ2264" s="129">
        <v>6334.5705963794462</v>
      </c>
      <c r="AK2264" s="129">
        <v>6334.5705963794462</v>
      </c>
      <c r="AL2264" s="129">
        <v>6334.5705963794462</v>
      </c>
      <c r="AM2264" s="129">
        <v>6334.5705963794462</v>
      </c>
      <c r="AN2264" s="129">
        <v>6334.5705963794462</v>
      </c>
      <c r="AO2264" s="129">
        <v>6334.5705963794462</v>
      </c>
      <c r="AP2264" s="129">
        <v>6334.5705963794462</v>
      </c>
      <c r="AQ2264" s="129">
        <v>6334.5705963794462</v>
      </c>
      <c r="AR2264" s="129">
        <v>6334.5705963794462</v>
      </c>
      <c r="AS2264" s="129">
        <v>6334.5705963794462</v>
      </c>
      <c r="AT2264" s="129">
        <v>6334.5705963794462</v>
      </c>
      <c r="AU2264" s="129">
        <v>6334.5705963794462</v>
      </c>
      <c r="AV2264" s="129">
        <v>6334.5705963794462</v>
      </c>
      <c r="AW2264" s="129">
        <v>6334.5705963794462</v>
      </c>
      <c r="AX2264" s="130">
        <v>6334.5705963794462</v>
      </c>
    </row>
    <row r="2265" spans="1:50">
      <c r="A2265" s="212"/>
      <c r="B2265" s="215"/>
      <c r="C2265" s="217" t="s">
        <v>43</v>
      </c>
      <c r="D2265" s="52" t="s">
        <v>24</v>
      </c>
      <c r="E2265" s="86" t="str">
        <f>A2259&amp;"/"&amp;B2259&amp;"/"&amp;C2265&amp;"/"&amp;D2265</f>
        <v>Fuel oil fired power plants/Integrated gasification combined cycle/CHP with CCS/L</v>
      </c>
      <c r="F2265" s="61" t="str">
        <f>A2259</f>
        <v>Fuel oil fired power plants</v>
      </c>
      <c r="G2265" s="61" t="str">
        <f>B2259</f>
        <v>Integrated gasification combined cycle</v>
      </c>
      <c r="H2265" s="61" t="str">
        <f>C2265</f>
        <v>CHP with CCS</v>
      </c>
      <c r="I2265" s="84" t="str">
        <f t="shared" si="99"/>
        <v>L</v>
      </c>
      <c r="J2265" s="121" t="s">
        <v>99</v>
      </c>
      <c r="K2265" s="121" t="s">
        <v>99</v>
      </c>
      <c r="L2265" s="121" t="s">
        <v>99</v>
      </c>
      <c r="M2265" s="121" t="s">
        <v>99</v>
      </c>
      <c r="N2265" s="121" t="s">
        <v>99</v>
      </c>
      <c r="O2265" s="121" t="s">
        <v>99</v>
      </c>
      <c r="P2265" s="121" t="s">
        <v>99</v>
      </c>
      <c r="Q2265" s="121" t="s">
        <v>99</v>
      </c>
      <c r="R2265" s="121" t="s">
        <v>99</v>
      </c>
      <c r="S2265" s="121" t="s">
        <v>99</v>
      </c>
      <c r="T2265" s="121" t="s">
        <v>99</v>
      </c>
      <c r="U2265" s="121" t="s">
        <v>99</v>
      </c>
      <c r="V2265" s="121" t="s">
        <v>99</v>
      </c>
      <c r="W2265" s="121" t="s">
        <v>99</v>
      </c>
      <c r="X2265" s="121" t="s">
        <v>99</v>
      </c>
      <c r="Y2265" s="121" t="s">
        <v>99</v>
      </c>
      <c r="Z2265" s="121" t="s">
        <v>99</v>
      </c>
      <c r="AA2265" s="121" t="s">
        <v>99</v>
      </c>
      <c r="AB2265" s="121" t="s">
        <v>99</v>
      </c>
      <c r="AC2265" s="121" t="s">
        <v>99</v>
      </c>
      <c r="AD2265" s="121" t="s">
        <v>99</v>
      </c>
      <c r="AE2265" s="121">
        <v>6995</v>
      </c>
      <c r="AF2265" s="121">
        <v>6995</v>
      </c>
      <c r="AG2265" s="121">
        <v>6995</v>
      </c>
      <c r="AH2265" s="121">
        <v>6995</v>
      </c>
      <c r="AI2265" s="121">
        <v>6995</v>
      </c>
      <c r="AJ2265" s="121">
        <v>6995</v>
      </c>
      <c r="AK2265" s="121">
        <v>6995</v>
      </c>
      <c r="AL2265" s="121">
        <v>6995</v>
      </c>
      <c r="AM2265" s="121">
        <v>6995</v>
      </c>
      <c r="AN2265" s="121">
        <v>6995</v>
      </c>
      <c r="AO2265" s="121">
        <v>6995</v>
      </c>
      <c r="AP2265" s="121">
        <v>6995</v>
      </c>
      <c r="AQ2265" s="121">
        <v>6995</v>
      </c>
      <c r="AR2265" s="121">
        <v>6995</v>
      </c>
      <c r="AS2265" s="121">
        <v>6995</v>
      </c>
      <c r="AT2265" s="121">
        <v>6995</v>
      </c>
      <c r="AU2265" s="121">
        <v>6995</v>
      </c>
      <c r="AV2265" s="121">
        <v>6995</v>
      </c>
      <c r="AW2265" s="121">
        <v>6995</v>
      </c>
      <c r="AX2265" s="122">
        <v>6995</v>
      </c>
    </row>
    <row r="2266" spans="1:50">
      <c r="A2266" s="212"/>
      <c r="B2266" s="218"/>
      <c r="C2266" s="210"/>
      <c r="D2266" s="93" t="s">
        <v>25</v>
      </c>
      <c r="E2266" s="73" t="str">
        <f>A2259&amp;"/"&amp;B2259&amp;"/"&amp;C2265&amp;"/"&amp;D2266</f>
        <v>Fuel oil fired power plants/Integrated gasification combined cycle/CHP with CCS/M</v>
      </c>
      <c r="F2266" s="91" t="str">
        <f>A2259</f>
        <v>Fuel oil fired power plants</v>
      </c>
      <c r="G2266" s="91" t="str">
        <f>B2259</f>
        <v>Integrated gasification combined cycle</v>
      </c>
      <c r="H2266" s="91" t="str">
        <f>C2265</f>
        <v>CHP with CCS</v>
      </c>
      <c r="I2266" s="70" t="str">
        <f t="shared" si="99"/>
        <v>M</v>
      </c>
      <c r="J2266" s="123" t="s">
        <v>99</v>
      </c>
      <c r="K2266" s="123" t="s">
        <v>99</v>
      </c>
      <c r="L2266" s="123" t="s">
        <v>99</v>
      </c>
      <c r="M2266" s="123" t="s">
        <v>99</v>
      </c>
      <c r="N2266" s="123" t="s">
        <v>99</v>
      </c>
      <c r="O2266" s="123" t="s">
        <v>99</v>
      </c>
      <c r="P2266" s="123" t="s">
        <v>99</v>
      </c>
      <c r="Q2266" s="123" t="s">
        <v>99</v>
      </c>
      <c r="R2266" s="123" t="s">
        <v>99</v>
      </c>
      <c r="S2266" s="123" t="s">
        <v>99</v>
      </c>
      <c r="T2266" s="123" t="s">
        <v>99</v>
      </c>
      <c r="U2266" s="123" t="s">
        <v>99</v>
      </c>
      <c r="V2266" s="123" t="s">
        <v>99</v>
      </c>
      <c r="W2266" s="123" t="s">
        <v>99</v>
      </c>
      <c r="X2266" s="123" t="s">
        <v>99</v>
      </c>
      <c r="Y2266" s="123" t="s">
        <v>99</v>
      </c>
      <c r="Z2266" s="123" t="s">
        <v>99</v>
      </c>
      <c r="AA2266" s="123" t="s">
        <v>99</v>
      </c>
      <c r="AB2266" s="123" t="s">
        <v>99</v>
      </c>
      <c r="AC2266" s="123" t="s">
        <v>99</v>
      </c>
      <c r="AD2266" s="123" t="s">
        <v>99</v>
      </c>
      <c r="AE2266" s="123">
        <v>5782.5357589032274</v>
      </c>
      <c r="AF2266" s="123">
        <v>5782.5357589032274</v>
      </c>
      <c r="AG2266" s="123">
        <v>5782.5357589032274</v>
      </c>
      <c r="AH2266" s="123">
        <v>5782.5357589032274</v>
      </c>
      <c r="AI2266" s="123">
        <v>5782.5357589032274</v>
      </c>
      <c r="AJ2266" s="123">
        <v>5782.5357589032274</v>
      </c>
      <c r="AK2266" s="123">
        <v>5782.5357589032274</v>
      </c>
      <c r="AL2266" s="123">
        <v>5782.5357589032274</v>
      </c>
      <c r="AM2266" s="123">
        <v>5782.5357589032274</v>
      </c>
      <c r="AN2266" s="123">
        <v>5782.5357589032274</v>
      </c>
      <c r="AO2266" s="123">
        <v>5782.5357589032274</v>
      </c>
      <c r="AP2266" s="123">
        <v>5782.5357589032274</v>
      </c>
      <c r="AQ2266" s="123">
        <v>5782.5357589032274</v>
      </c>
      <c r="AR2266" s="123">
        <v>5782.5357589032274</v>
      </c>
      <c r="AS2266" s="123">
        <v>5782.5357589032274</v>
      </c>
      <c r="AT2266" s="123">
        <v>5782.5357589032274</v>
      </c>
      <c r="AU2266" s="123">
        <v>5782.5357589032274</v>
      </c>
      <c r="AV2266" s="123">
        <v>5782.5357589032274</v>
      </c>
      <c r="AW2266" s="123">
        <v>5782.5357589032274</v>
      </c>
      <c r="AX2266" s="124">
        <v>5782.5357589032274</v>
      </c>
    </row>
    <row r="2267" spans="1:50">
      <c r="A2267" s="212"/>
      <c r="B2267" s="214" t="s">
        <v>44</v>
      </c>
      <c r="C2267" s="209" t="s">
        <v>36</v>
      </c>
      <c r="D2267" s="67" t="s">
        <v>24</v>
      </c>
      <c r="E2267" s="87" t="str">
        <f>A2259&amp;"/"&amp;B2267&amp;"/"&amp;C2267&amp;"/"&amp;D2267</f>
        <v>Fuel oil fired power plants/Supercritical steam turbine/Electricity only/L</v>
      </c>
      <c r="F2267" s="55" t="str">
        <f>A2259</f>
        <v>Fuel oil fired power plants</v>
      </c>
      <c r="G2267" s="55" t="str">
        <f>B2267</f>
        <v>Supercritical steam turbine</v>
      </c>
      <c r="H2267" s="55" t="str">
        <f>C2267</f>
        <v>Electricity only</v>
      </c>
      <c r="I2267" s="85" t="str">
        <f t="shared" si="99"/>
        <v>L</v>
      </c>
      <c r="J2267" s="125">
        <v>7425</v>
      </c>
      <c r="K2267" s="125">
        <v>7425</v>
      </c>
      <c r="L2267" s="125">
        <v>7425</v>
      </c>
      <c r="M2267" s="125">
        <v>7425</v>
      </c>
      <c r="N2267" s="125">
        <v>7425</v>
      </c>
      <c r="O2267" s="125">
        <v>7425</v>
      </c>
      <c r="P2267" s="125">
        <v>7425</v>
      </c>
      <c r="Q2267" s="125">
        <v>7425</v>
      </c>
      <c r="R2267" s="125">
        <v>7425</v>
      </c>
      <c r="S2267" s="125">
        <v>7425</v>
      </c>
      <c r="T2267" s="125">
        <v>7425</v>
      </c>
      <c r="U2267" s="125">
        <v>7425</v>
      </c>
      <c r="V2267" s="125">
        <v>7425</v>
      </c>
      <c r="W2267" s="125">
        <v>7425</v>
      </c>
      <c r="X2267" s="125">
        <v>7425</v>
      </c>
      <c r="Y2267" s="125">
        <v>7425</v>
      </c>
      <c r="Z2267" s="125">
        <v>7425</v>
      </c>
      <c r="AA2267" s="125">
        <v>7425</v>
      </c>
      <c r="AB2267" s="125">
        <v>7425</v>
      </c>
      <c r="AC2267" s="125">
        <v>7425</v>
      </c>
      <c r="AD2267" s="125">
        <v>7425</v>
      </c>
      <c r="AE2267" s="125">
        <v>7425</v>
      </c>
      <c r="AF2267" s="125">
        <v>7425</v>
      </c>
      <c r="AG2267" s="125">
        <v>7425</v>
      </c>
      <c r="AH2267" s="125">
        <v>7425</v>
      </c>
      <c r="AI2267" s="125">
        <v>7425</v>
      </c>
      <c r="AJ2267" s="125">
        <v>7425</v>
      </c>
      <c r="AK2267" s="125">
        <v>7425</v>
      </c>
      <c r="AL2267" s="125">
        <v>7425</v>
      </c>
      <c r="AM2267" s="125">
        <v>7425</v>
      </c>
      <c r="AN2267" s="125">
        <v>7425</v>
      </c>
      <c r="AO2267" s="125">
        <v>7425</v>
      </c>
      <c r="AP2267" s="125">
        <v>7425</v>
      </c>
      <c r="AQ2267" s="125">
        <v>7425</v>
      </c>
      <c r="AR2267" s="125">
        <v>7425</v>
      </c>
      <c r="AS2267" s="125">
        <v>7425</v>
      </c>
      <c r="AT2267" s="125">
        <v>7425</v>
      </c>
      <c r="AU2267" s="125">
        <v>7425</v>
      </c>
      <c r="AV2267" s="125">
        <v>7425</v>
      </c>
      <c r="AW2267" s="125">
        <v>7425</v>
      </c>
      <c r="AX2267" s="126">
        <v>7425</v>
      </c>
    </row>
    <row r="2268" spans="1:50">
      <c r="A2268" s="212"/>
      <c r="B2268" s="215"/>
      <c r="C2268" s="216"/>
      <c r="D2268" s="52" t="s">
        <v>25</v>
      </c>
      <c r="E2268" s="86" t="str">
        <f>A2259&amp;"/"&amp;B2267&amp;"/"&amp;C2267&amp;"/"&amp;D2268</f>
        <v>Fuel oil fired power plants/Supercritical steam turbine/Electricity only/M</v>
      </c>
      <c r="F2268" s="61" t="str">
        <f>A2259</f>
        <v>Fuel oil fired power plants</v>
      </c>
      <c r="G2268" s="61" t="str">
        <f>B2267</f>
        <v>Supercritical steam turbine</v>
      </c>
      <c r="H2268" s="61" t="str">
        <f>C2267</f>
        <v>Electricity only</v>
      </c>
      <c r="I2268" s="84" t="str">
        <f t="shared" si="99"/>
        <v>M</v>
      </c>
      <c r="J2268" s="121">
        <v>6540.6380784965077</v>
      </c>
      <c r="K2268" s="121">
        <v>6540.6380784965077</v>
      </c>
      <c r="L2268" s="121">
        <v>6540.6380784965077</v>
      </c>
      <c r="M2268" s="121">
        <v>6540.6380784965077</v>
      </c>
      <c r="N2268" s="121">
        <v>6540.6380784965077</v>
      </c>
      <c r="O2268" s="121">
        <v>6540.6380784965077</v>
      </c>
      <c r="P2268" s="121">
        <v>6540.6380784965077</v>
      </c>
      <c r="Q2268" s="121">
        <v>6540.6380784965077</v>
      </c>
      <c r="R2268" s="121">
        <v>6540.6380784965077</v>
      </c>
      <c r="S2268" s="121">
        <v>6540.6380784965077</v>
      </c>
      <c r="T2268" s="121">
        <v>6540.6380784965077</v>
      </c>
      <c r="U2268" s="121">
        <v>6540.6380784965077</v>
      </c>
      <c r="V2268" s="121">
        <v>6540.6380784965077</v>
      </c>
      <c r="W2268" s="121">
        <v>6540.6380784965077</v>
      </c>
      <c r="X2268" s="121">
        <v>6540.6380784965077</v>
      </c>
      <c r="Y2268" s="121">
        <v>6540.6380784965077</v>
      </c>
      <c r="Z2268" s="121">
        <v>6540.6380784965077</v>
      </c>
      <c r="AA2268" s="121">
        <v>6540.6380784965077</v>
      </c>
      <c r="AB2268" s="121">
        <v>6540.6380784965077</v>
      </c>
      <c r="AC2268" s="121">
        <v>6540.6380784965077</v>
      </c>
      <c r="AD2268" s="121">
        <v>6540.6380784965077</v>
      </c>
      <c r="AE2268" s="121">
        <v>6540.6380784965077</v>
      </c>
      <c r="AF2268" s="121">
        <v>6540.6380784965077</v>
      </c>
      <c r="AG2268" s="121">
        <v>6540.6380784965077</v>
      </c>
      <c r="AH2268" s="121">
        <v>6540.6380784965077</v>
      </c>
      <c r="AI2268" s="121">
        <v>6540.6380784965077</v>
      </c>
      <c r="AJ2268" s="121">
        <v>6540.6380784965077</v>
      </c>
      <c r="AK2268" s="121">
        <v>6540.6380784965077</v>
      </c>
      <c r="AL2268" s="121">
        <v>6540.6380784965077</v>
      </c>
      <c r="AM2268" s="121">
        <v>6540.6380784965077</v>
      </c>
      <c r="AN2268" s="121">
        <v>6540.6380784965077</v>
      </c>
      <c r="AO2268" s="121">
        <v>6540.6380784965077</v>
      </c>
      <c r="AP2268" s="121">
        <v>6540.6380784965077</v>
      </c>
      <c r="AQ2268" s="121">
        <v>6540.6380784965077</v>
      </c>
      <c r="AR2268" s="121">
        <v>6540.6380784965077</v>
      </c>
      <c r="AS2268" s="121">
        <v>6540.6380784965077</v>
      </c>
      <c r="AT2268" s="121">
        <v>6540.6380784965077</v>
      </c>
      <c r="AU2268" s="121">
        <v>6540.6380784965077</v>
      </c>
      <c r="AV2268" s="121">
        <v>6540.6380784965077</v>
      </c>
      <c r="AW2268" s="121">
        <v>6540.6380784965077</v>
      </c>
      <c r="AX2268" s="122">
        <v>6540.6380784965077</v>
      </c>
    </row>
    <row r="2269" spans="1:50">
      <c r="A2269" s="212"/>
      <c r="B2269" s="215"/>
      <c r="C2269" s="217" t="s">
        <v>26</v>
      </c>
      <c r="D2269" s="83" t="s">
        <v>24</v>
      </c>
      <c r="E2269" s="56" t="str">
        <f>A2259&amp;"/"&amp;B2267&amp;"/"&amp;C2269&amp;"/"&amp;D2269</f>
        <v>Fuel oil fired power plants/Supercritical steam turbine/CHP/L</v>
      </c>
      <c r="F2269" s="103" t="str">
        <f>A2259</f>
        <v>Fuel oil fired power plants</v>
      </c>
      <c r="G2269" s="103" t="str">
        <f>B2267</f>
        <v>Supercritical steam turbine</v>
      </c>
      <c r="H2269" s="103" t="str">
        <f>C2269</f>
        <v>CHP</v>
      </c>
      <c r="I2269" s="104" t="str">
        <f t="shared" si="99"/>
        <v>L</v>
      </c>
      <c r="J2269" s="127">
        <v>7067.5</v>
      </c>
      <c r="K2269" s="127">
        <v>7067.5</v>
      </c>
      <c r="L2269" s="127">
        <v>7067.5</v>
      </c>
      <c r="M2269" s="127">
        <v>7067.5</v>
      </c>
      <c r="N2269" s="127">
        <v>7067.5</v>
      </c>
      <c r="O2269" s="127">
        <v>7067.5</v>
      </c>
      <c r="P2269" s="127">
        <v>7067.5</v>
      </c>
      <c r="Q2269" s="127">
        <v>7067.5</v>
      </c>
      <c r="R2269" s="127">
        <v>7067.5</v>
      </c>
      <c r="S2269" s="127">
        <v>7067.5</v>
      </c>
      <c r="T2269" s="127">
        <v>7067.5</v>
      </c>
      <c r="U2269" s="127">
        <v>7067.5</v>
      </c>
      <c r="V2269" s="127">
        <v>7067.5</v>
      </c>
      <c r="W2269" s="127">
        <v>7067.5</v>
      </c>
      <c r="X2269" s="127">
        <v>7067.5</v>
      </c>
      <c r="Y2269" s="127">
        <v>7067.5</v>
      </c>
      <c r="Z2269" s="127">
        <v>7067.5</v>
      </c>
      <c r="AA2269" s="127">
        <v>7067.5</v>
      </c>
      <c r="AB2269" s="127">
        <v>7067.5</v>
      </c>
      <c r="AC2269" s="127">
        <v>7067.5</v>
      </c>
      <c r="AD2269" s="127">
        <v>7067.5</v>
      </c>
      <c r="AE2269" s="127">
        <v>7067.5</v>
      </c>
      <c r="AF2269" s="127">
        <v>7067.5</v>
      </c>
      <c r="AG2269" s="127">
        <v>7067.5</v>
      </c>
      <c r="AH2269" s="127">
        <v>7067.5</v>
      </c>
      <c r="AI2269" s="127">
        <v>7067.5</v>
      </c>
      <c r="AJ2269" s="127">
        <v>7067.5</v>
      </c>
      <c r="AK2269" s="127">
        <v>7067.5</v>
      </c>
      <c r="AL2269" s="127">
        <v>7067.5</v>
      </c>
      <c r="AM2269" s="127">
        <v>7067.5</v>
      </c>
      <c r="AN2269" s="127">
        <v>7067.5</v>
      </c>
      <c r="AO2269" s="127">
        <v>7067.5</v>
      </c>
      <c r="AP2269" s="127">
        <v>7067.5</v>
      </c>
      <c r="AQ2269" s="127">
        <v>7067.5</v>
      </c>
      <c r="AR2269" s="127">
        <v>7067.5</v>
      </c>
      <c r="AS2269" s="127">
        <v>7067.5</v>
      </c>
      <c r="AT2269" s="127">
        <v>7067.5</v>
      </c>
      <c r="AU2269" s="127">
        <v>7067.5</v>
      </c>
      <c r="AV2269" s="127">
        <v>7067.5</v>
      </c>
      <c r="AW2269" s="127">
        <v>7067.5</v>
      </c>
      <c r="AX2269" s="128">
        <v>7067.5</v>
      </c>
    </row>
    <row r="2270" spans="1:50">
      <c r="A2270" s="212"/>
      <c r="B2270" s="215"/>
      <c r="C2270" s="216"/>
      <c r="D2270" s="106" t="s">
        <v>25</v>
      </c>
      <c r="E2270" s="107" t="str">
        <f>A2259&amp;"/"&amp;B2267&amp;"/"&amp;C2269&amp;"/"&amp;D2270</f>
        <v>Fuel oil fired power plants/Supercritical steam turbine/CHP/M</v>
      </c>
      <c r="F2270" s="108" t="str">
        <f>A2259</f>
        <v>Fuel oil fired power plants</v>
      </c>
      <c r="G2270" s="108" t="str">
        <f>B2267</f>
        <v>Supercritical steam turbine</v>
      </c>
      <c r="H2270" s="108" t="str">
        <f>C2269</f>
        <v>CHP</v>
      </c>
      <c r="I2270" s="109" t="str">
        <f t="shared" si="99"/>
        <v>M</v>
      </c>
      <c r="J2270" s="129">
        <v>6263.0785656265452</v>
      </c>
      <c r="K2270" s="129">
        <v>6263.0785656265452</v>
      </c>
      <c r="L2270" s="129">
        <v>6263.0785656265452</v>
      </c>
      <c r="M2270" s="129">
        <v>6263.0785656265452</v>
      </c>
      <c r="N2270" s="129">
        <v>6263.0785656265452</v>
      </c>
      <c r="O2270" s="129">
        <v>6263.0785656265452</v>
      </c>
      <c r="P2270" s="129">
        <v>6263.0785656265452</v>
      </c>
      <c r="Q2270" s="129">
        <v>6263.0785656265452</v>
      </c>
      <c r="R2270" s="129">
        <v>6263.0785656265452</v>
      </c>
      <c r="S2270" s="129">
        <v>6263.0785656265452</v>
      </c>
      <c r="T2270" s="129">
        <v>6263.0785656265452</v>
      </c>
      <c r="U2270" s="129">
        <v>6263.0785656265452</v>
      </c>
      <c r="V2270" s="129">
        <v>6263.0785656265452</v>
      </c>
      <c r="W2270" s="129">
        <v>6263.0785656265452</v>
      </c>
      <c r="X2270" s="129">
        <v>6263.0785656265452</v>
      </c>
      <c r="Y2270" s="129">
        <v>6263.0785656265452</v>
      </c>
      <c r="Z2270" s="129">
        <v>6263.0785656265452</v>
      </c>
      <c r="AA2270" s="129">
        <v>6263.0785656265452</v>
      </c>
      <c r="AB2270" s="129">
        <v>6263.0785656265452</v>
      </c>
      <c r="AC2270" s="129">
        <v>6263.0785656265452</v>
      </c>
      <c r="AD2270" s="129">
        <v>6263.0785656265452</v>
      </c>
      <c r="AE2270" s="129">
        <v>6263.0785656265452</v>
      </c>
      <c r="AF2270" s="129">
        <v>6263.0785656265452</v>
      </c>
      <c r="AG2270" s="129">
        <v>6263.0785656265452</v>
      </c>
      <c r="AH2270" s="129">
        <v>6263.0785656265452</v>
      </c>
      <c r="AI2270" s="129">
        <v>6263.0785656265452</v>
      </c>
      <c r="AJ2270" s="129">
        <v>6263.0785656265452</v>
      </c>
      <c r="AK2270" s="129">
        <v>6263.0785656265452</v>
      </c>
      <c r="AL2270" s="129">
        <v>6263.0785656265452</v>
      </c>
      <c r="AM2270" s="129">
        <v>6263.0785656265452</v>
      </c>
      <c r="AN2270" s="129">
        <v>6263.0785656265452</v>
      </c>
      <c r="AO2270" s="129">
        <v>6263.0785656265452</v>
      </c>
      <c r="AP2270" s="129">
        <v>6263.0785656265452</v>
      </c>
      <c r="AQ2270" s="129">
        <v>6263.0785656265452</v>
      </c>
      <c r="AR2270" s="129">
        <v>6263.0785656265452</v>
      </c>
      <c r="AS2270" s="129">
        <v>6263.0785656265452</v>
      </c>
      <c r="AT2270" s="129">
        <v>6263.0785656265452</v>
      </c>
      <c r="AU2270" s="129">
        <v>6263.0785656265452</v>
      </c>
      <c r="AV2270" s="129">
        <v>6263.0785656265452</v>
      </c>
      <c r="AW2270" s="129">
        <v>6263.0785656265452</v>
      </c>
      <c r="AX2270" s="130">
        <v>6263.0785656265452</v>
      </c>
    </row>
    <row r="2271" spans="1:50">
      <c r="A2271" s="212"/>
      <c r="B2271" s="215"/>
      <c r="C2271" s="217" t="s">
        <v>42</v>
      </c>
      <c r="D2271" s="83" t="s">
        <v>24</v>
      </c>
      <c r="E2271" s="56" t="str">
        <f>A2259&amp;"/"&amp;B2267&amp;"/"&amp;C2271&amp;"/"&amp;D2271</f>
        <v>Fuel oil fired power plants/Supercritical steam turbine/Electricity only with CCS/L</v>
      </c>
      <c r="F2271" s="103" t="str">
        <f>A2259</f>
        <v>Fuel oil fired power plants</v>
      </c>
      <c r="G2271" s="103" t="str">
        <f>B2267</f>
        <v>Supercritical steam turbine</v>
      </c>
      <c r="H2271" s="103" t="str">
        <f>C2271</f>
        <v>Electricity only with CCS</v>
      </c>
      <c r="I2271" s="104" t="str">
        <f t="shared" si="99"/>
        <v>L</v>
      </c>
      <c r="J2271" s="127" t="s">
        <v>99</v>
      </c>
      <c r="K2271" s="127" t="s">
        <v>99</v>
      </c>
      <c r="L2271" s="127" t="s">
        <v>99</v>
      </c>
      <c r="M2271" s="127" t="s">
        <v>99</v>
      </c>
      <c r="N2271" s="127" t="s">
        <v>99</v>
      </c>
      <c r="O2271" s="127" t="s">
        <v>99</v>
      </c>
      <c r="P2271" s="127" t="s">
        <v>99</v>
      </c>
      <c r="Q2271" s="127" t="s">
        <v>99</v>
      </c>
      <c r="R2271" s="127" t="s">
        <v>99</v>
      </c>
      <c r="S2271" s="127" t="s">
        <v>99</v>
      </c>
      <c r="T2271" s="127" t="s">
        <v>99</v>
      </c>
      <c r="U2271" s="127" t="s">
        <v>99</v>
      </c>
      <c r="V2271" s="127" t="s">
        <v>99</v>
      </c>
      <c r="W2271" s="127" t="s">
        <v>99</v>
      </c>
      <c r="X2271" s="127" t="s">
        <v>99</v>
      </c>
      <c r="Y2271" s="127" t="s">
        <v>99</v>
      </c>
      <c r="Z2271" s="127" t="s">
        <v>99</v>
      </c>
      <c r="AA2271" s="127" t="s">
        <v>99</v>
      </c>
      <c r="AB2271" s="127" t="s">
        <v>99</v>
      </c>
      <c r="AC2271" s="127" t="s">
        <v>99</v>
      </c>
      <c r="AD2271" s="127" t="s">
        <v>99</v>
      </c>
      <c r="AE2271" s="127">
        <v>7425</v>
      </c>
      <c r="AF2271" s="127">
        <v>7425</v>
      </c>
      <c r="AG2271" s="127">
        <v>7425</v>
      </c>
      <c r="AH2271" s="127">
        <v>7425</v>
      </c>
      <c r="AI2271" s="127">
        <v>7425</v>
      </c>
      <c r="AJ2271" s="127">
        <v>7425</v>
      </c>
      <c r="AK2271" s="127">
        <v>7425</v>
      </c>
      <c r="AL2271" s="127">
        <v>7425</v>
      </c>
      <c r="AM2271" s="127">
        <v>7425</v>
      </c>
      <c r="AN2271" s="127">
        <v>7425</v>
      </c>
      <c r="AO2271" s="127">
        <v>7425</v>
      </c>
      <c r="AP2271" s="127">
        <v>7425</v>
      </c>
      <c r="AQ2271" s="127">
        <v>7425</v>
      </c>
      <c r="AR2271" s="127">
        <v>7425</v>
      </c>
      <c r="AS2271" s="127">
        <v>7425</v>
      </c>
      <c r="AT2271" s="127">
        <v>7425</v>
      </c>
      <c r="AU2271" s="127">
        <v>7425</v>
      </c>
      <c r="AV2271" s="127">
        <v>7425</v>
      </c>
      <c r="AW2271" s="127">
        <v>7425</v>
      </c>
      <c r="AX2271" s="128">
        <v>7425</v>
      </c>
    </row>
    <row r="2272" spans="1:50">
      <c r="A2272" s="212"/>
      <c r="B2272" s="215"/>
      <c r="C2272" s="216"/>
      <c r="D2272" s="106" t="s">
        <v>25</v>
      </c>
      <c r="E2272" s="107" t="str">
        <f>A2259&amp;"/"&amp;B2267&amp;"/"&amp;C2271&amp;"/"&amp;D2272</f>
        <v>Fuel oil fired power plants/Supercritical steam turbine/Electricity only with CCS/M</v>
      </c>
      <c r="F2272" s="108" t="str">
        <f>A2259</f>
        <v>Fuel oil fired power plants</v>
      </c>
      <c r="G2272" s="108" t="str">
        <f>B2267</f>
        <v>Supercritical steam turbine</v>
      </c>
      <c r="H2272" s="108" t="str">
        <f>C2271</f>
        <v>Electricity only with CCS</v>
      </c>
      <c r="I2272" s="109" t="str">
        <f t="shared" si="99"/>
        <v>M</v>
      </c>
      <c r="J2272" s="129" t="s">
        <v>99</v>
      </c>
      <c r="K2272" s="129" t="s">
        <v>99</v>
      </c>
      <c r="L2272" s="129" t="s">
        <v>99</v>
      </c>
      <c r="M2272" s="129" t="s">
        <v>99</v>
      </c>
      <c r="N2272" s="129" t="s">
        <v>99</v>
      </c>
      <c r="O2272" s="129" t="s">
        <v>99</v>
      </c>
      <c r="P2272" s="129" t="s">
        <v>99</v>
      </c>
      <c r="Q2272" s="129" t="s">
        <v>99</v>
      </c>
      <c r="R2272" s="129" t="s">
        <v>99</v>
      </c>
      <c r="S2272" s="129" t="s">
        <v>99</v>
      </c>
      <c r="T2272" s="129" t="s">
        <v>99</v>
      </c>
      <c r="U2272" s="129" t="s">
        <v>99</v>
      </c>
      <c r="V2272" s="129" t="s">
        <v>99</v>
      </c>
      <c r="W2272" s="129" t="s">
        <v>99</v>
      </c>
      <c r="X2272" s="129" t="s">
        <v>99</v>
      </c>
      <c r="Y2272" s="129" t="s">
        <v>99</v>
      </c>
      <c r="Z2272" s="129" t="s">
        <v>99</v>
      </c>
      <c r="AA2272" s="129" t="s">
        <v>99</v>
      </c>
      <c r="AB2272" s="129" t="s">
        <v>99</v>
      </c>
      <c r="AC2272" s="129" t="s">
        <v>99</v>
      </c>
      <c r="AD2272" s="129" t="s">
        <v>99</v>
      </c>
      <c r="AE2272" s="129">
        <v>6540.6380784965077</v>
      </c>
      <c r="AF2272" s="129">
        <v>6540.6380784965077</v>
      </c>
      <c r="AG2272" s="129">
        <v>6540.6380784965077</v>
      </c>
      <c r="AH2272" s="129">
        <v>6540.6380784965077</v>
      </c>
      <c r="AI2272" s="129">
        <v>6540.6380784965077</v>
      </c>
      <c r="AJ2272" s="129">
        <v>6540.6380784965077</v>
      </c>
      <c r="AK2272" s="129">
        <v>6540.6380784965077</v>
      </c>
      <c r="AL2272" s="129">
        <v>6540.6380784965077</v>
      </c>
      <c r="AM2272" s="129">
        <v>6540.6380784965077</v>
      </c>
      <c r="AN2272" s="129">
        <v>6540.6380784965077</v>
      </c>
      <c r="AO2272" s="129">
        <v>6540.6380784965077</v>
      </c>
      <c r="AP2272" s="129">
        <v>6540.6380784965077</v>
      </c>
      <c r="AQ2272" s="129">
        <v>6540.6380784965077</v>
      </c>
      <c r="AR2272" s="129">
        <v>6540.6380784965077</v>
      </c>
      <c r="AS2272" s="129">
        <v>6540.6380784965077</v>
      </c>
      <c r="AT2272" s="129">
        <v>6540.6380784965077</v>
      </c>
      <c r="AU2272" s="129">
        <v>6540.6380784965077</v>
      </c>
      <c r="AV2272" s="129">
        <v>6540.6380784965077</v>
      </c>
      <c r="AW2272" s="129">
        <v>6540.6380784965077</v>
      </c>
      <c r="AX2272" s="130">
        <v>6540.6380784965077</v>
      </c>
    </row>
    <row r="2273" spans="1:50">
      <c r="A2273" s="212"/>
      <c r="B2273" s="215"/>
      <c r="C2273" s="217" t="s">
        <v>43</v>
      </c>
      <c r="D2273" s="52" t="s">
        <v>24</v>
      </c>
      <c r="E2273" s="86" t="str">
        <f>A2259&amp;"/"&amp;B2267&amp;"/"&amp;C2273&amp;"/"&amp;D2273</f>
        <v>Fuel oil fired power plants/Supercritical steam turbine/CHP with CCS/L</v>
      </c>
      <c r="F2273" s="61" t="str">
        <f>A2259</f>
        <v>Fuel oil fired power plants</v>
      </c>
      <c r="G2273" s="61" t="str">
        <f>B2267</f>
        <v>Supercritical steam turbine</v>
      </c>
      <c r="H2273" s="61" t="str">
        <f>C2273</f>
        <v>CHP with CCS</v>
      </c>
      <c r="I2273" s="84" t="str">
        <f t="shared" si="99"/>
        <v>L</v>
      </c>
      <c r="J2273" s="121" t="s">
        <v>99</v>
      </c>
      <c r="K2273" s="121" t="s">
        <v>99</v>
      </c>
      <c r="L2273" s="121" t="s">
        <v>99</v>
      </c>
      <c r="M2273" s="121" t="s">
        <v>99</v>
      </c>
      <c r="N2273" s="121" t="s">
        <v>99</v>
      </c>
      <c r="O2273" s="121" t="s">
        <v>99</v>
      </c>
      <c r="P2273" s="121" t="s">
        <v>99</v>
      </c>
      <c r="Q2273" s="121" t="s">
        <v>99</v>
      </c>
      <c r="R2273" s="121" t="s">
        <v>99</v>
      </c>
      <c r="S2273" s="121" t="s">
        <v>99</v>
      </c>
      <c r="T2273" s="121" t="s">
        <v>99</v>
      </c>
      <c r="U2273" s="121" t="s">
        <v>99</v>
      </c>
      <c r="V2273" s="121" t="s">
        <v>99</v>
      </c>
      <c r="W2273" s="121" t="s">
        <v>99</v>
      </c>
      <c r="X2273" s="121" t="s">
        <v>99</v>
      </c>
      <c r="Y2273" s="121" t="s">
        <v>99</v>
      </c>
      <c r="Z2273" s="121" t="s">
        <v>99</v>
      </c>
      <c r="AA2273" s="121" t="s">
        <v>99</v>
      </c>
      <c r="AB2273" s="121" t="s">
        <v>99</v>
      </c>
      <c r="AC2273" s="121" t="s">
        <v>99</v>
      </c>
      <c r="AD2273" s="121" t="s">
        <v>99</v>
      </c>
      <c r="AE2273" s="121">
        <v>7067.5</v>
      </c>
      <c r="AF2273" s="121">
        <v>7067.5</v>
      </c>
      <c r="AG2273" s="121">
        <v>7067.5</v>
      </c>
      <c r="AH2273" s="121">
        <v>7067.5</v>
      </c>
      <c r="AI2273" s="121">
        <v>7067.5</v>
      </c>
      <c r="AJ2273" s="121">
        <v>7067.5</v>
      </c>
      <c r="AK2273" s="121">
        <v>7067.5</v>
      </c>
      <c r="AL2273" s="121">
        <v>7067.5</v>
      </c>
      <c r="AM2273" s="121">
        <v>7067.5</v>
      </c>
      <c r="AN2273" s="121">
        <v>7067.5</v>
      </c>
      <c r="AO2273" s="121">
        <v>7067.5</v>
      </c>
      <c r="AP2273" s="121">
        <v>7067.5</v>
      </c>
      <c r="AQ2273" s="121">
        <v>7067.5</v>
      </c>
      <c r="AR2273" s="121">
        <v>7067.5</v>
      </c>
      <c r="AS2273" s="121">
        <v>7067.5</v>
      </c>
      <c r="AT2273" s="121">
        <v>7067.5</v>
      </c>
      <c r="AU2273" s="121">
        <v>7067.5</v>
      </c>
      <c r="AV2273" s="121">
        <v>7067.5</v>
      </c>
      <c r="AW2273" s="121">
        <v>7067.5</v>
      </c>
      <c r="AX2273" s="122">
        <v>7067.5</v>
      </c>
    </row>
    <row r="2274" spans="1:50">
      <c r="A2274" s="212"/>
      <c r="B2274" s="218"/>
      <c r="C2274" s="210"/>
      <c r="D2274" s="93" t="s">
        <v>25</v>
      </c>
      <c r="E2274" s="73" t="str">
        <f>A2259&amp;"/"&amp;B2267&amp;"/"&amp;C2273&amp;"/"&amp;D2274</f>
        <v>Fuel oil fired power plants/Supercritical steam turbine/CHP with CCS/M</v>
      </c>
      <c r="F2274" s="91" t="str">
        <f>A2259</f>
        <v>Fuel oil fired power plants</v>
      </c>
      <c r="G2274" s="91" t="str">
        <f>B2267</f>
        <v>Supercritical steam turbine</v>
      </c>
      <c r="H2274" s="91" t="str">
        <f>C2273</f>
        <v>CHP with CCS</v>
      </c>
      <c r="I2274" s="70" t="str">
        <f t="shared" si="99"/>
        <v>M</v>
      </c>
      <c r="J2274" s="123" t="s">
        <v>99</v>
      </c>
      <c r="K2274" s="123" t="s">
        <v>99</v>
      </c>
      <c r="L2274" s="123" t="s">
        <v>99</v>
      </c>
      <c r="M2274" s="123" t="s">
        <v>99</v>
      </c>
      <c r="N2274" s="123" t="s">
        <v>99</v>
      </c>
      <c r="O2274" s="123" t="s">
        <v>99</v>
      </c>
      <c r="P2274" s="123" t="s">
        <v>99</v>
      </c>
      <c r="Q2274" s="123" t="s">
        <v>99</v>
      </c>
      <c r="R2274" s="123" t="s">
        <v>99</v>
      </c>
      <c r="S2274" s="123" t="s">
        <v>99</v>
      </c>
      <c r="T2274" s="123" t="s">
        <v>99</v>
      </c>
      <c r="U2274" s="123" t="s">
        <v>99</v>
      </c>
      <c r="V2274" s="123" t="s">
        <v>99</v>
      </c>
      <c r="W2274" s="123" t="s">
        <v>99</v>
      </c>
      <c r="X2274" s="123" t="s">
        <v>99</v>
      </c>
      <c r="Y2274" s="123" t="s">
        <v>99</v>
      </c>
      <c r="Z2274" s="123" t="s">
        <v>99</v>
      </c>
      <c r="AA2274" s="123" t="s">
        <v>99</v>
      </c>
      <c r="AB2274" s="123" t="s">
        <v>99</v>
      </c>
      <c r="AC2274" s="123" t="s">
        <v>99</v>
      </c>
      <c r="AD2274" s="123" t="s">
        <v>99</v>
      </c>
      <c r="AE2274" s="123">
        <v>6263.0785656265452</v>
      </c>
      <c r="AF2274" s="123">
        <v>6263.0785656265452</v>
      </c>
      <c r="AG2274" s="123">
        <v>6263.0785656265452</v>
      </c>
      <c r="AH2274" s="123">
        <v>6263.0785656265452</v>
      </c>
      <c r="AI2274" s="123">
        <v>6263.0785656265452</v>
      </c>
      <c r="AJ2274" s="123">
        <v>6263.0785656265452</v>
      </c>
      <c r="AK2274" s="123">
        <v>6263.0785656265452</v>
      </c>
      <c r="AL2274" s="123">
        <v>6263.0785656265452</v>
      </c>
      <c r="AM2274" s="123">
        <v>6263.0785656265452</v>
      </c>
      <c r="AN2274" s="123">
        <v>6263.0785656265452</v>
      </c>
      <c r="AO2274" s="123">
        <v>6263.0785656265452</v>
      </c>
      <c r="AP2274" s="123">
        <v>6263.0785656265452</v>
      </c>
      <c r="AQ2274" s="123">
        <v>6263.0785656265452</v>
      </c>
      <c r="AR2274" s="123">
        <v>6263.0785656265452</v>
      </c>
      <c r="AS2274" s="123">
        <v>6263.0785656265452</v>
      </c>
      <c r="AT2274" s="123">
        <v>6263.0785656265452</v>
      </c>
      <c r="AU2274" s="123">
        <v>6263.0785656265452</v>
      </c>
      <c r="AV2274" s="123">
        <v>6263.0785656265452</v>
      </c>
      <c r="AW2274" s="123">
        <v>6263.0785656265452</v>
      </c>
      <c r="AX2274" s="124">
        <v>6263.0785656265452</v>
      </c>
    </row>
    <row r="2275" spans="1:50">
      <c r="A2275" s="212"/>
      <c r="B2275" s="214" t="s">
        <v>46</v>
      </c>
      <c r="C2275" s="209" t="s">
        <v>36</v>
      </c>
      <c r="D2275" s="67" t="s">
        <v>24</v>
      </c>
      <c r="E2275" s="87" t="str">
        <f>A2259&amp;"/"&amp;B2275&amp;"/"&amp;C2275&amp;"/"&amp;D2275</f>
        <v>Fuel oil fired power plants/Steam turbine/Electricity only/L</v>
      </c>
      <c r="F2275" s="55" t="str">
        <f>A2259</f>
        <v>Fuel oil fired power plants</v>
      </c>
      <c r="G2275" s="55" t="str">
        <f>B2275</f>
        <v>Steam turbine</v>
      </c>
      <c r="H2275" s="55" t="str">
        <f>C2275</f>
        <v>Electricity only</v>
      </c>
      <c r="I2275" s="85" t="str">
        <f t="shared" si="99"/>
        <v>L</v>
      </c>
      <c r="J2275" s="125">
        <v>6950</v>
      </c>
      <c r="K2275" s="125">
        <v>6950</v>
      </c>
      <c r="L2275" s="125">
        <v>6950</v>
      </c>
      <c r="M2275" s="125">
        <v>6950</v>
      </c>
      <c r="N2275" s="125">
        <v>6950</v>
      </c>
      <c r="O2275" s="125">
        <v>6950</v>
      </c>
      <c r="P2275" s="125">
        <v>6950</v>
      </c>
      <c r="Q2275" s="125">
        <v>6950</v>
      </c>
      <c r="R2275" s="125">
        <v>6950</v>
      </c>
      <c r="S2275" s="125">
        <v>6950</v>
      </c>
      <c r="T2275" s="125">
        <v>6950</v>
      </c>
      <c r="U2275" s="125">
        <v>6950</v>
      </c>
      <c r="V2275" s="125">
        <v>6950</v>
      </c>
      <c r="W2275" s="125">
        <v>6950</v>
      </c>
      <c r="X2275" s="125">
        <v>6950</v>
      </c>
      <c r="Y2275" s="125">
        <v>6950</v>
      </c>
      <c r="Z2275" s="125">
        <v>6950</v>
      </c>
      <c r="AA2275" s="125">
        <v>6950</v>
      </c>
      <c r="AB2275" s="125">
        <v>6950</v>
      </c>
      <c r="AC2275" s="125">
        <v>6950</v>
      </c>
      <c r="AD2275" s="125">
        <v>6950</v>
      </c>
      <c r="AE2275" s="125">
        <v>6950</v>
      </c>
      <c r="AF2275" s="125">
        <v>6950</v>
      </c>
      <c r="AG2275" s="125">
        <v>6950</v>
      </c>
      <c r="AH2275" s="125">
        <v>6950</v>
      </c>
      <c r="AI2275" s="125">
        <v>6950</v>
      </c>
      <c r="AJ2275" s="125">
        <v>6950</v>
      </c>
      <c r="AK2275" s="125">
        <v>6950</v>
      </c>
      <c r="AL2275" s="125">
        <v>6950</v>
      </c>
      <c r="AM2275" s="125">
        <v>6950</v>
      </c>
      <c r="AN2275" s="125">
        <v>6950</v>
      </c>
      <c r="AO2275" s="125">
        <v>6950</v>
      </c>
      <c r="AP2275" s="125">
        <v>6950</v>
      </c>
      <c r="AQ2275" s="125">
        <v>6950</v>
      </c>
      <c r="AR2275" s="125">
        <v>6950</v>
      </c>
      <c r="AS2275" s="125">
        <v>6950</v>
      </c>
      <c r="AT2275" s="125">
        <v>6950</v>
      </c>
      <c r="AU2275" s="125">
        <v>6950</v>
      </c>
      <c r="AV2275" s="125">
        <v>6950</v>
      </c>
      <c r="AW2275" s="125">
        <v>6950</v>
      </c>
      <c r="AX2275" s="126">
        <v>6950</v>
      </c>
    </row>
    <row r="2276" spans="1:50">
      <c r="A2276" s="212"/>
      <c r="B2276" s="215"/>
      <c r="C2276" s="206"/>
      <c r="D2276" s="52" t="s">
        <v>25</v>
      </c>
      <c r="E2276" s="86" t="str">
        <f>A2259&amp;"/"&amp;B2275&amp;"/"&amp;C2275&amp;"/"&amp;D2276</f>
        <v>Fuel oil fired power plants/Steam turbine/Electricity only/M</v>
      </c>
      <c r="F2276" s="61" t="str">
        <f>A2259</f>
        <v>Fuel oil fired power plants</v>
      </c>
      <c r="G2276" s="61" t="str">
        <f>B2275</f>
        <v>Steam turbine</v>
      </c>
      <c r="H2276" s="61" t="str">
        <f>C2275</f>
        <v>Electricity only</v>
      </c>
      <c r="I2276" s="84" t="str">
        <f t="shared" si="99"/>
        <v>M</v>
      </c>
      <c r="J2276" s="121">
        <v>6373.079357412118</v>
      </c>
      <c r="K2276" s="121">
        <v>6373.079357412118</v>
      </c>
      <c r="L2276" s="121">
        <v>6373.079357412118</v>
      </c>
      <c r="M2276" s="121">
        <v>6373.079357412118</v>
      </c>
      <c r="N2276" s="121">
        <v>6373.079357412118</v>
      </c>
      <c r="O2276" s="121">
        <v>6373.079357412118</v>
      </c>
      <c r="P2276" s="121">
        <v>6373.079357412118</v>
      </c>
      <c r="Q2276" s="121">
        <v>6373.079357412118</v>
      </c>
      <c r="R2276" s="121">
        <v>6373.079357412118</v>
      </c>
      <c r="S2276" s="121">
        <v>6373.079357412118</v>
      </c>
      <c r="T2276" s="121">
        <v>6373.079357412118</v>
      </c>
      <c r="U2276" s="121">
        <v>6373.079357412118</v>
      </c>
      <c r="V2276" s="121">
        <v>6373.079357412118</v>
      </c>
      <c r="W2276" s="121">
        <v>6373.079357412118</v>
      </c>
      <c r="X2276" s="121">
        <v>6373.079357412118</v>
      </c>
      <c r="Y2276" s="121">
        <v>6373.079357412118</v>
      </c>
      <c r="Z2276" s="121">
        <v>6373.079357412118</v>
      </c>
      <c r="AA2276" s="121">
        <v>6373.079357412118</v>
      </c>
      <c r="AB2276" s="121">
        <v>6373.079357412118</v>
      </c>
      <c r="AC2276" s="121">
        <v>6373.079357412118</v>
      </c>
      <c r="AD2276" s="121">
        <v>6373.079357412118</v>
      </c>
      <c r="AE2276" s="121">
        <v>6373.079357412118</v>
      </c>
      <c r="AF2276" s="121">
        <v>6373.079357412118</v>
      </c>
      <c r="AG2276" s="121">
        <v>6373.079357412118</v>
      </c>
      <c r="AH2276" s="121">
        <v>6373.079357412118</v>
      </c>
      <c r="AI2276" s="121">
        <v>6373.079357412118</v>
      </c>
      <c r="AJ2276" s="121">
        <v>6373.079357412118</v>
      </c>
      <c r="AK2276" s="121">
        <v>6373.079357412118</v>
      </c>
      <c r="AL2276" s="121">
        <v>6373.079357412118</v>
      </c>
      <c r="AM2276" s="121">
        <v>6373.079357412118</v>
      </c>
      <c r="AN2276" s="121">
        <v>6373.079357412118</v>
      </c>
      <c r="AO2276" s="121">
        <v>6373.079357412118</v>
      </c>
      <c r="AP2276" s="121">
        <v>6373.079357412118</v>
      </c>
      <c r="AQ2276" s="121">
        <v>6373.079357412118</v>
      </c>
      <c r="AR2276" s="121">
        <v>6373.079357412118</v>
      </c>
      <c r="AS2276" s="121">
        <v>6373.079357412118</v>
      </c>
      <c r="AT2276" s="121">
        <v>6373.079357412118</v>
      </c>
      <c r="AU2276" s="121">
        <v>6373.079357412118</v>
      </c>
      <c r="AV2276" s="121">
        <v>6373.079357412118</v>
      </c>
      <c r="AW2276" s="121">
        <v>6373.079357412118</v>
      </c>
      <c r="AX2276" s="122">
        <v>6373.079357412118</v>
      </c>
    </row>
    <row r="2277" spans="1:50">
      <c r="A2277" s="212"/>
      <c r="B2277" s="215"/>
      <c r="C2277" s="206"/>
      <c r="D2277" s="52" t="s">
        <v>38</v>
      </c>
      <c r="E2277" s="86" t="str">
        <f>A2259&amp;"/"&amp;B2275&amp;"/"&amp;C2275&amp;"/"&amp;D2277</f>
        <v>Fuel oil fired power plants/Steam turbine/Electricity only/S</v>
      </c>
      <c r="F2277" s="61" t="str">
        <f>A2259</f>
        <v>Fuel oil fired power plants</v>
      </c>
      <c r="G2277" s="61" t="str">
        <f>B2275</f>
        <v>Steam turbine</v>
      </c>
      <c r="H2277" s="61" t="str">
        <f>C2275</f>
        <v>Electricity only</v>
      </c>
      <c r="I2277" s="84" t="str">
        <f t="shared" si="99"/>
        <v>S</v>
      </c>
      <c r="J2277" s="121">
        <v>5716.0430666505054</v>
      </c>
      <c r="K2277" s="121">
        <v>5716.0430666505054</v>
      </c>
      <c r="L2277" s="121">
        <v>5716.0430666505054</v>
      </c>
      <c r="M2277" s="121">
        <v>5716.0430666505054</v>
      </c>
      <c r="N2277" s="121">
        <v>5716.0430666505054</v>
      </c>
      <c r="O2277" s="121">
        <v>5716.0430666505054</v>
      </c>
      <c r="P2277" s="121">
        <v>5716.0430666505054</v>
      </c>
      <c r="Q2277" s="121">
        <v>5716.0430666505054</v>
      </c>
      <c r="R2277" s="121">
        <v>5716.0430666505054</v>
      </c>
      <c r="S2277" s="121">
        <v>5716.0430666505054</v>
      </c>
      <c r="T2277" s="121">
        <v>5716.0430666505054</v>
      </c>
      <c r="U2277" s="121">
        <v>5716.0430666505054</v>
      </c>
      <c r="V2277" s="121">
        <v>5716.0430666505054</v>
      </c>
      <c r="W2277" s="121">
        <v>5716.0430666505054</v>
      </c>
      <c r="X2277" s="121">
        <v>5716.0430666505054</v>
      </c>
      <c r="Y2277" s="121">
        <v>5716.0430666505054</v>
      </c>
      <c r="Z2277" s="121">
        <v>5716.0430666505054</v>
      </c>
      <c r="AA2277" s="121">
        <v>5716.0430666505054</v>
      </c>
      <c r="AB2277" s="121">
        <v>5716.0430666505054</v>
      </c>
      <c r="AC2277" s="121">
        <v>5716.0430666505054</v>
      </c>
      <c r="AD2277" s="121">
        <v>5716.0430666505054</v>
      </c>
      <c r="AE2277" s="121">
        <v>5716.0430666505054</v>
      </c>
      <c r="AF2277" s="121">
        <v>5716.0430666505054</v>
      </c>
      <c r="AG2277" s="121">
        <v>5716.0430666505054</v>
      </c>
      <c r="AH2277" s="121">
        <v>5716.0430666505054</v>
      </c>
      <c r="AI2277" s="121">
        <v>5716.0430666505054</v>
      </c>
      <c r="AJ2277" s="121">
        <v>5716.0430666505054</v>
      </c>
      <c r="AK2277" s="121">
        <v>5716.0430666505054</v>
      </c>
      <c r="AL2277" s="121">
        <v>5716.0430666505054</v>
      </c>
      <c r="AM2277" s="121">
        <v>5716.0430666505054</v>
      </c>
      <c r="AN2277" s="121">
        <v>5716.0430666505054</v>
      </c>
      <c r="AO2277" s="121">
        <v>5716.0430666505054</v>
      </c>
      <c r="AP2277" s="121">
        <v>5716.0430666505054</v>
      </c>
      <c r="AQ2277" s="121">
        <v>5716.0430666505054</v>
      </c>
      <c r="AR2277" s="121">
        <v>5716.0430666505054</v>
      </c>
      <c r="AS2277" s="121">
        <v>5716.0430666505054</v>
      </c>
      <c r="AT2277" s="121">
        <v>5716.0430666505054</v>
      </c>
      <c r="AU2277" s="121">
        <v>5716.0430666505054</v>
      </c>
      <c r="AV2277" s="121">
        <v>5716.0430666505054</v>
      </c>
      <c r="AW2277" s="121">
        <v>5716.0430666505054</v>
      </c>
      <c r="AX2277" s="122">
        <v>5716.0430666505054</v>
      </c>
    </row>
    <row r="2278" spans="1:50">
      <c r="A2278" s="212"/>
      <c r="B2278" s="215"/>
      <c r="C2278" s="216"/>
      <c r="D2278" s="52" t="s">
        <v>47</v>
      </c>
      <c r="E2278" s="86" t="str">
        <f>A2259&amp;"/"&amp;B2275&amp;"/"&amp;C2275&amp;"/"&amp;D2278</f>
        <v>Fuel oil fired power plants/Steam turbine/Electricity only/XS</v>
      </c>
      <c r="F2278" s="61" t="str">
        <f>A2259</f>
        <v>Fuel oil fired power plants</v>
      </c>
      <c r="G2278" s="61" t="str">
        <f>B2275</f>
        <v>Steam turbine</v>
      </c>
      <c r="H2278" s="61" t="str">
        <f>C2275</f>
        <v>Electricity only</v>
      </c>
      <c r="I2278" s="84" t="str">
        <f t="shared" si="99"/>
        <v>XS</v>
      </c>
      <c r="J2278" s="121">
        <v>5383.0116049566923</v>
      </c>
      <c r="K2278" s="121">
        <v>5383.0116049566923</v>
      </c>
      <c r="L2278" s="121">
        <v>5383.0116049566923</v>
      </c>
      <c r="M2278" s="121">
        <v>5383.0116049566923</v>
      </c>
      <c r="N2278" s="121">
        <v>5383.0116049566923</v>
      </c>
      <c r="O2278" s="121">
        <v>5383.0116049566923</v>
      </c>
      <c r="P2278" s="121">
        <v>5383.0116049566923</v>
      </c>
      <c r="Q2278" s="121">
        <v>5383.0116049566923</v>
      </c>
      <c r="R2278" s="121">
        <v>5383.0116049566923</v>
      </c>
      <c r="S2278" s="121">
        <v>5383.0116049566923</v>
      </c>
      <c r="T2278" s="121">
        <v>5383.0116049566923</v>
      </c>
      <c r="U2278" s="121">
        <v>5383.0116049566923</v>
      </c>
      <c r="V2278" s="121">
        <v>5383.0116049566923</v>
      </c>
      <c r="W2278" s="121">
        <v>5383.0116049566923</v>
      </c>
      <c r="X2278" s="121">
        <v>5383.0116049566923</v>
      </c>
      <c r="Y2278" s="121">
        <v>5383.0116049566923</v>
      </c>
      <c r="Z2278" s="121">
        <v>5383.0116049566923</v>
      </c>
      <c r="AA2278" s="121">
        <v>5383.0116049566923</v>
      </c>
      <c r="AB2278" s="121">
        <v>5383.0116049566923</v>
      </c>
      <c r="AC2278" s="121">
        <v>5383.0116049566923</v>
      </c>
      <c r="AD2278" s="121">
        <v>5383.0116049566923</v>
      </c>
      <c r="AE2278" s="121">
        <v>5383.0116049566923</v>
      </c>
      <c r="AF2278" s="121">
        <v>5383.0116049566923</v>
      </c>
      <c r="AG2278" s="121">
        <v>5383.0116049566923</v>
      </c>
      <c r="AH2278" s="121">
        <v>5383.0116049566923</v>
      </c>
      <c r="AI2278" s="121">
        <v>5383.0116049566923</v>
      </c>
      <c r="AJ2278" s="121">
        <v>5383.0116049566923</v>
      </c>
      <c r="AK2278" s="121">
        <v>5383.0116049566923</v>
      </c>
      <c r="AL2278" s="121">
        <v>5383.0116049566923</v>
      </c>
      <c r="AM2278" s="121">
        <v>5383.0116049566923</v>
      </c>
      <c r="AN2278" s="121">
        <v>5383.0116049566923</v>
      </c>
      <c r="AO2278" s="121">
        <v>5383.0116049566923</v>
      </c>
      <c r="AP2278" s="121">
        <v>5383.0116049566923</v>
      </c>
      <c r="AQ2278" s="121">
        <v>5383.0116049566923</v>
      </c>
      <c r="AR2278" s="121">
        <v>5383.0116049566923</v>
      </c>
      <c r="AS2278" s="121">
        <v>5383.0116049566923</v>
      </c>
      <c r="AT2278" s="121">
        <v>5383.0116049566923</v>
      </c>
      <c r="AU2278" s="121">
        <v>5383.0116049566923</v>
      </c>
      <c r="AV2278" s="121">
        <v>5383.0116049566923</v>
      </c>
      <c r="AW2278" s="121">
        <v>5383.0116049566923</v>
      </c>
      <c r="AX2278" s="122">
        <v>5383.0116049566923</v>
      </c>
    </row>
    <row r="2279" spans="1:50">
      <c r="A2279" s="212"/>
      <c r="B2279" s="215"/>
      <c r="C2279" s="217" t="s">
        <v>26</v>
      </c>
      <c r="D2279" s="83" t="s">
        <v>24</v>
      </c>
      <c r="E2279" s="56" t="str">
        <f>A2259&amp;"/"&amp;B2275&amp;"/"&amp;C2279&amp;"/"&amp;D2279</f>
        <v>Fuel oil fired power plants/Steam turbine/CHP/L</v>
      </c>
      <c r="F2279" s="103" t="str">
        <f>A2259</f>
        <v>Fuel oil fired power plants</v>
      </c>
      <c r="G2279" s="103" t="str">
        <f>B2275</f>
        <v>Steam turbine</v>
      </c>
      <c r="H2279" s="103" t="str">
        <f>C2279</f>
        <v>CHP</v>
      </c>
      <c r="I2279" s="104" t="str">
        <f t="shared" ref="I2279:I2342" si="100">D2279</f>
        <v>L</v>
      </c>
      <c r="J2279" s="127">
        <v>6267.5</v>
      </c>
      <c r="K2279" s="127">
        <v>6267.5</v>
      </c>
      <c r="L2279" s="127">
        <v>6267.5</v>
      </c>
      <c r="M2279" s="127">
        <v>6267.5</v>
      </c>
      <c r="N2279" s="127">
        <v>6267.5</v>
      </c>
      <c r="O2279" s="127">
        <v>6267.5</v>
      </c>
      <c r="P2279" s="127">
        <v>6267.5</v>
      </c>
      <c r="Q2279" s="127">
        <v>6267.5</v>
      </c>
      <c r="R2279" s="127">
        <v>6267.5</v>
      </c>
      <c r="S2279" s="127">
        <v>6267.5</v>
      </c>
      <c r="T2279" s="127">
        <v>6267.5</v>
      </c>
      <c r="U2279" s="127">
        <v>6267.5</v>
      </c>
      <c r="V2279" s="127">
        <v>6267.5</v>
      </c>
      <c r="W2279" s="127">
        <v>6267.5</v>
      </c>
      <c r="X2279" s="127">
        <v>6267.5</v>
      </c>
      <c r="Y2279" s="127">
        <v>6267.5</v>
      </c>
      <c r="Z2279" s="127">
        <v>6267.5</v>
      </c>
      <c r="AA2279" s="127">
        <v>6267.5</v>
      </c>
      <c r="AB2279" s="127">
        <v>6267.5</v>
      </c>
      <c r="AC2279" s="127">
        <v>6267.5</v>
      </c>
      <c r="AD2279" s="127">
        <v>6267.5</v>
      </c>
      <c r="AE2279" s="127">
        <v>6267.5</v>
      </c>
      <c r="AF2279" s="127">
        <v>6267.5</v>
      </c>
      <c r="AG2279" s="127">
        <v>6267.5</v>
      </c>
      <c r="AH2279" s="127">
        <v>6267.5</v>
      </c>
      <c r="AI2279" s="127">
        <v>6267.5</v>
      </c>
      <c r="AJ2279" s="127">
        <v>6267.5</v>
      </c>
      <c r="AK2279" s="127">
        <v>6267.5</v>
      </c>
      <c r="AL2279" s="127">
        <v>6267.5</v>
      </c>
      <c r="AM2279" s="127">
        <v>6267.5</v>
      </c>
      <c r="AN2279" s="127">
        <v>6267.5</v>
      </c>
      <c r="AO2279" s="127">
        <v>6267.5</v>
      </c>
      <c r="AP2279" s="127">
        <v>6267.5</v>
      </c>
      <c r="AQ2279" s="127">
        <v>6267.5</v>
      </c>
      <c r="AR2279" s="127">
        <v>6267.5</v>
      </c>
      <c r="AS2279" s="127">
        <v>6267.5</v>
      </c>
      <c r="AT2279" s="127">
        <v>6267.5</v>
      </c>
      <c r="AU2279" s="127">
        <v>6267.5</v>
      </c>
      <c r="AV2279" s="127">
        <v>6267.5</v>
      </c>
      <c r="AW2279" s="127">
        <v>6267.5</v>
      </c>
      <c r="AX2279" s="128">
        <v>6267.5</v>
      </c>
    </row>
    <row r="2280" spans="1:50">
      <c r="A2280" s="212"/>
      <c r="B2280" s="215"/>
      <c r="C2280" s="206"/>
      <c r="D2280" s="52" t="s">
        <v>25</v>
      </c>
      <c r="E2280" s="86" t="str">
        <f>A2259&amp;"/"&amp;B2275&amp;"/"&amp;C2279&amp;"/"&amp;D2280</f>
        <v>Fuel oil fired power plants/Steam turbine/CHP/M</v>
      </c>
      <c r="F2280" s="61" t="str">
        <f>A2259</f>
        <v>Fuel oil fired power plants</v>
      </c>
      <c r="G2280" s="61" t="str">
        <f>B2275</f>
        <v>Steam turbine</v>
      </c>
      <c r="H2280" s="61" t="str">
        <f>C2279</f>
        <v>CHP</v>
      </c>
      <c r="I2280" s="84" t="str">
        <f t="shared" si="100"/>
        <v>M</v>
      </c>
      <c r="J2280" s="121">
        <v>5761.4043537247144</v>
      </c>
      <c r="K2280" s="121">
        <v>5761.4043537247144</v>
      </c>
      <c r="L2280" s="121">
        <v>5761.4043537247144</v>
      </c>
      <c r="M2280" s="121">
        <v>5761.4043537247144</v>
      </c>
      <c r="N2280" s="121">
        <v>5761.4043537247144</v>
      </c>
      <c r="O2280" s="121">
        <v>5761.4043537247144</v>
      </c>
      <c r="P2280" s="121">
        <v>5761.4043537247144</v>
      </c>
      <c r="Q2280" s="121">
        <v>5761.4043537247144</v>
      </c>
      <c r="R2280" s="121">
        <v>5761.4043537247144</v>
      </c>
      <c r="S2280" s="121">
        <v>5761.4043537247144</v>
      </c>
      <c r="T2280" s="121">
        <v>5761.4043537247144</v>
      </c>
      <c r="U2280" s="121">
        <v>5761.4043537247144</v>
      </c>
      <c r="V2280" s="121">
        <v>5761.4043537247144</v>
      </c>
      <c r="W2280" s="121">
        <v>5761.4043537247144</v>
      </c>
      <c r="X2280" s="121">
        <v>5761.4043537247144</v>
      </c>
      <c r="Y2280" s="121">
        <v>5761.4043537247144</v>
      </c>
      <c r="Z2280" s="121">
        <v>5761.4043537247144</v>
      </c>
      <c r="AA2280" s="121">
        <v>5761.4043537247144</v>
      </c>
      <c r="AB2280" s="121">
        <v>5761.4043537247144</v>
      </c>
      <c r="AC2280" s="121">
        <v>5761.4043537247144</v>
      </c>
      <c r="AD2280" s="121">
        <v>5761.4043537247144</v>
      </c>
      <c r="AE2280" s="121">
        <v>5761.4043537247144</v>
      </c>
      <c r="AF2280" s="121">
        <v>5761.4043537247144</v>
      </c>
      <c r="AG2280" s="121">
        <v>5761.4043537247144</v>
      </c>
      <c r="AH2280" s="121">
        <v>5761.4043537247144</v>
      </c>
      <c r="AI2280" s="121">
        <v>5761.4043537247144</v>
      </c>
      <c r="AJ2280" s="121">
        <v>5761.4043537247144</v>
      </c>
      <c r="AK2280" s="121">
        <v>5761.4043537247144</v>
      </c>
      <c r="AL2280" s="121">
        <v>5761.4043537247144</v>
      </c>
      <c r="AM2280" s="121">
        <v>5761.4043537247144</v>
      </c>
      <c r="AN2280" s="121">
        <v>5761.4043537247144</v>
      </c>
      <c r="AO2280" s="121">
        <v>5761.4043537247144</v>
      </c>
      <c r="AP2280" s="121">
        <v>5761.4043537247144</v>
      </c>
      <c r="AQ2280" s="121">
        <v>5761.4043537247144</v>
      </c>
      <c r="AR2280" s="121">
        <v>5761.4043537247144</v>
      </c>
      <c r="AS2280" s="121">
        <v>5761.4043537247144</v>
      </c>
      <c r="AT2280" s="121">
        <v>5761.4043537247144</v>
      </c>
      <c r="AU2280" s="121">
        <v>5761.4043537247144</v>
      </c>
      <c r="AV2280" s="121">
        <v>5761.4043537247144</v>
      </c>
      <c r="AW2280" s="121">
        <v>5761.4043537247144</v>
      </c>
      <c r="AX2280" s="122">
        <v>5761.4043537247144</v>
      </c>
    </row>
    <row r="2281" spans="1:50">
      <c r="A2281" s="212"/>
      <c r="B2281" s="215"/>
      <c r="C2281" s="206"/>
      <c r="D2281" s="52" t="s">
        <v>38</v>
      </c>
      <c r="E2281" s="86" t="str">
        <f>A2259&amp;"/"&amp;B2275&amp;"/"&amp;C2279&amp;"/"&amp;D2281</f>
        <v>Fuel oil fired power plants/Steam turbine/CHP/S</v>
      </c>
      <c r="F2281" s="61" t="str">
        <f>A2259</f>
        <v>Fuel oil fired power plants</v>
      </c>
      <c r="G2281" s="61" t="str">
        <f>B2275</f>
        <v>Steam turbine</v>
      </c>
      <c r="H2281" s="61" t="str">
        <f>C2279</f>
        <v>CHP</v>
      </c>
      <c r="I2281" s="84" t="str">
        <f t="shared" si="100"/>
        <v>S</v>
      </c>
      <c r="J2281" s="121">
        <v>5183.6735691740059</v>
      </c>
      <c r="K2281" s="121">
        <v>5183.6735691740059</v>
      </c>
      <c r="L2281" s="121">
        <v>5183.6735691740059</v>
      </c>
      <c r="M2281" s="121">
        <v>5183.6735691740059</v>
      </c>
      <c r="N2281" s="121">
        <v>5183.6735691740059</v>
      </c>
      <c r="O2281" s="121">
        <v>5183.6735691740059</v>
      </c>
      <c r="P2281" s="121">
        <v>5183.6735691740059</v>
      </c>
      <c r="Q2281" s="121">
        <v>5183.6735691740059</v>
      </c>
      <c r="R2281" s="121">
        <v>5183.6735691740059</v>
      </c>
      <c r="S2281" s="121">
        <v>5183.6735691740059</v>
      </c>
      <c r="T2281" s="121">
        <v>5183.6735691740059</v>
      </c>
      <c r="U2281" s="121">
        <v>5183.6735691740059</v>
      </c>
      <c r="V2281" s="121">
        <v>5183.6735691740059</v>
      </c>
      <c r="W2281" s="121">
        <v>5183.6735691740059</v>
      </c>
      <c r="X2281" s="121">
        <v>5183.6735691740059</v>
      </c>
      <c r="Y2281" s="121">
        <v>5183.6735691740059</v>
      </c>
      <c r="Z2281" s="121">
        <v>5183.6735691740059</v>
      </c>
      <c r="AA2281" s="121">
        <v>5183.6735691740059</v>
      </c>
      <c r="AB2281" s="121">
        <v>5183.6735691740059</v>
      </c>
      <c r="AC2281" s="121">
        <v>5183.6735691740059</v>
      </c>
      <c r="AD2281" s="121">
        <v>5183.6735691740059</v>
      </c>
      <c r="AE2281" s="121">
        <v>5183.6735691740059</v>
      </c>
      <c r="AF2281" s="121">
        <v>5183.6735691740059</v>
      </c>
      <c r="AG2281" s="121">
        <v>5183.6735691740059</v>
      </c>
      <c r="AH2281" s="121">
        <v>5183.6735691740059</v>
      </c>
      <c r="AI2281" s="121">
        <v>5183.6735691740059</v>
      </c>
      <c r="AJ2281" s="121">
        <v>5183.6735691740059</v>
      </c>
      <c r="AK2281" s="121">
        <v>5183.6735691740059</v>
      </c>
      <c r="AL2281" s="121">
        <v>5183.6735691740059</v>
      </c>
      <c r="AM2281" s="121">
        <v>5183.6735691740059</v>
      </c>
      <c r="AN2281" s="121">
        <v>5183.6735691740059</v>
      </c>
      <c r="AO2281" s="121">
        <v>5183.6735691740059</v>
      </c>
      <c r="AP2281" s="121">
        <v>5183.6735691740059</v>
      </c>
      <c r="AQ2281" s="121">
        <v>5183.6735691740059</v>
      </c>
      <c r="AR2281" s="121">
        <v>5183.6735691740059</v>
      </c>
      <c r="AS2281" s="121">
        <v>5183.6735691740059</v>
      </c>
      <c r="AT2281" s="121">
        <v>5183.6735691740059</v>
      </c>
      <c r="AU2281" s="121">
        <v>5183.6735691740059</v>
      </c>
      <c r="AV2281" s="121">
        <v>5183.6735691740059</v>
      </c>
      <c r="AW2281" s="121">
        <v>5183.6735691740059</v>
      </c>
      <c r="AX2281" s="122">
        <v>5183.6735691740059</v>
      </c>
    </row>
    <row r="2282" spans="1:50">
      <c r="A2282" s="212"/>
      <c r="B2282" s="215"/>
      <c r="C2282" s="216"/>
      <c r="D2282" s="106" t="s">
        <v>47</v>
      </c>
      <c r="E2282" s="107" t="str">
        <f>A2259&amp;"/"&amp;B2275&amp;"/"&amp;C2279&amp;"/"&amp;D2282</f>
        <v>Fuel oil fired power plants/Steam turbine/CHP/XS</v>
      </c>
      <c r="F2282" s="108" t="str">
        <f>A2259</f>
        <v>Fuel oil fired power plants</v>
      </c>
      <c r="G2282" s="108" t="str">
        <f>B2275</f>
        <v>Steam turbine</v>
      </c>
      <c r="H2282" s="108" t="str">
        <f>C2279</f>
        <v>CHP</v>
      </c>
      <c r="I2282" s="109" t="str">
        <f t="shared" si="100"/>
        <v>XS</v>
      </c>
      <c r="J2282" s="129">
        <v>4890.2017497537381</v>
      </c>
      <c r="K2282" s="129">
        <v>4890.2017497537381</v>
      </c>
      <c r="L2282" s="129">
        <v>4890.2017497537381</v>
      </c>
      <c r="M2282" s="129">
        <v>4890.2017497537381</v>
      </c>
      <c r="N2282" s="129">
        <v>4890.2017497537381</v>
      </c>
      <c r="O2282" s="129">
        <v>4890.2017497537381</v>
      </c>
      <c r="P2282" s="129">
        <v>4890.2017497537381</v>
      </c>
      <c r="Q2282" s="129">
        <v>4890.2017497537381</v>
      </c>
      <c r="R2282" s="129">
        <v>4890.2017497537381</v>
      </c>
      <c r="S2282" s="129">
        <v>4890.2017497537381</v>
      </c>
      <c r="T2282" s="129">
        <v>4890.2017497537381</v>
      </c>
      <c r="U2282" s="129">
        <v>4890.2017497537381</v>
      </c>
      <c r="V2282" s="129">
        <v>4890.2017497537381</v>
      </c>
      <c r="W2282" s="129">
        <v>4890.2017497537381</v>
      </c>
      <c r="X2282" s="129">
        <v>4890.2017497537381</v>
      </c>
      <c r="Y2282" s="129">
        <v>4890.2017497537381</v>
      </c>
      <c r="Z2282" s="129">
        <v>4890.2017497537381</v>
      </c>
      <c r="AA2282" s="129">
        <v>4890.2017497537381</v>
      </c>
      <c r="AB2282" s="129">
        <v>4890.2017497537381</v>
      </c>
      <c r="AC2282" s="129">
        <v>4890.2017497537381</v>
      </c>
      <c r="AD2282" s="129">
        <v>4890.2017497537381</v>
      </c>
      <c r="AE2282" s="129">
        <v>4890.2017497537381</v>
      </c>
      <c r="AF2282" s="129">
        <v>4890.2017497537381</v>
      </c>
      <c r="AG2282" s="129">
        <v>4890.2017497537381</v>
      </c>
      <c r="AH2282" s="129">
        <v>4890.2017497537381</v>
      </c>
      <c r="AI2282" s="129">
        <v>4890.2017497537381</v>
      </c>
      <c r="AJ2282" s="129">
        <v>4890.2017497537381</v>
      </c>
      <c r="AK2282" s="129">
        <v>4890.2017497537381</v>
      </c>
      <c r="AL2282" s="129">
        <v>4890.2017497537381</v>
      </c>
      <c r="AM2282" s="129">
        <v>4890.2017497537381</v>
      </c>
      <c r="AN2282" s="129">
        <v>4890.2017497537381</v>
      </c>
      <c r="AO2282" s="129">
        <v>4890.2017497537381</v>
      </c>
      <c r="AP2282" s="129">
        <v>4890.2017497537381</v>
      </c>
      <c r="AQ2282" s="129">
        <v>4890.2017497537381</v>
      </c>
      <c r="AR2282" s="129">
        <v>4890.2017497537381</v>
      </c>
      <c r="AS2282" s="129">
        <v>4890.2017497537381</v>
      </c>
      <c r="AT2282" s="129">
        <v>4890.2017497537381</v>
      </c>
      <c r="AU2282" s="129">
        <v>4890.2017497537381</v>
      </c>
      <c r="AV2282" s="129">
        <v>4890.2017497537381</v>
      </c>
      <c r="AW2282" s="129">
        <v>4890.2017497537381</v>
      </c>
      <c r="AX2282" s="130">
        <v>4890.2017497537381</v>
      </c>
    </row>
    <row r="2283" spans="1:50">
      <c r="A2283" s="212"/>
      <c r="B2283" s="215"/>
      <c r="C2283" s="217" t="s">
        <v>42</v>
      </c>
      <c r="D2283" s="83" t="s">
        <v>24</v>
      </c>
      <c r="E2283" s="56" t="str">
        <f>A2259&amp;"/"&amp;B2275&amp;"/"&amp;C2283&amp;"/"&amp;D2283</f>
        <v>Fuel oil fired power plants/Steam turbine/Electricity only with CCS/L</v>
      </c>
      <c r="F2283" s="103" t="str">
        <f>A2259</f>
        <v>Fuel oil fired power plants</v>
      </c>
      <c r="G2283" s="103" t="str">
        <f>B2275</f>
        <v>Steam turbine</v>
      </c>
      <c r="H2283" s="103" t="str">
        <f>C2283</f>
        <v>Electricity only with CCS</v>
      </c>
      <c r="I2283" s="104" t="str">
        <f t="shared" si="100"/>
        <v>L</v>
      </c>
      <c r="J2283" s="127" t="s">
        <v>99</v>
      </c>
      <c r="K2283" s="127" t="s">
        <v>99</v>
      </c>
      <c r="L2283" s="127" t="s">
        <v>99</v>
      </c>
      <c r="M2283" s="127" t="s">
        <v>99</v>
      </c>
      <c r="N2283" s="127" t="s">
        <v>99</v>
      </c>
      <c r="O2283" s="127" t="s">
        <v>99</v>
      </c>
      <c r="P2283" s="127" t="s">
        <v>99</v>
      </c>
      <c r="Q2283" s="127" t="s">
        <v>99</v>
      </c>
      <c r="R2283" s="127" t="s">
        <v>99</v>
      </c>
      <c r="S2283" s="127" t="s">
        <v>99</v>
      </c>
      <c r="T2283" s="127" t="s">
        <v>99</v>
      </c>
      <c r="U2283" s="127" t="s">
        <v>99</v>
      </c>
      <c r="V2283" s="127" t="s">
        <v>99</v>
      </c>
      <c r="W2283" s="127" t="s">
        <v>99</v>
      </c>
      <c r="X2283" s="127" t="s">
        <v>99</v>
      </c>
      <c r="Y2283" s="127" t="s">
        <v>99</v>
      </c>
      <c r="Z2283" s="127" t="s">
        <v>99</v>
      </c>
      <c r="AA2283" s="127" t="s">
        <v>99</v>
      </c>
      <c r="AB2283" s="127" t="s">
        <v>99</v>
      </c>
      <c r="AC2283" s="127" t="s">
        <v>99</v>
      </c>
      <c r="AD2283" s="127" t="s">
        <v>99</v>
      </c>
      <c r="AE2283" s="127">
        <v>6950</v>
      </c>
      <c r="AF2283" s="127">
        <v>6950</v>
      </c>
      <c r="AG2283" s="127">
        <v>6950</v>
      </c>
      <c r="AH2283" s="127">
        <v>6950</v>
      </c>
      <c r="AI2283" s="127">
        <v>6950</v>
      </c>
      <c r="AJ2283" s="127">
        <v>6950</v>
      </c>
      <c r="AK2283" s="127">
        <v>6950</v>
      </c>
      <c r="AL2283" s="127">
        <v>6950</v>
      </c>
      <c r="AM2283" s="127">
        <v>6950</v>
      </c>
      <c r="AN2283" s="127">
        <v>6950</v>
      </c>
      <c r="AO2283" s="127">
        <v>6950</v>
      </c>
      <c r="AP2283" s="127">
        <v>6950</v>
      </c>
      <c r="AQ2283" s="127">
        <v>6950</v>
      </c>
      <c r="AR2283" s="127">
        <v>6950</v>
      </c>
      <c r="AS2283" s="127">
        <v>6950</v>
      </c>
      <c r="AT2283" s="127">
        <v>6950</v>
      </c>
      <c r="AU2283" s="127">
        <v>6950</v>
      </c>
      <c r="AV2283" s="127">
        <v>6950</v>
      </c>
      <c r="AW2283" s="127">
        <v>6950</v>
      </c>
      <c r="AX2283" s="128">
        <v>6950</v>
      </c>
    </row>
    <row r="2284" spans="1:50">
      <c r="A2284" s="212"/>
      <c r="B2284" s="215"/>
      <c r="C2284" s="216"/>
      <c r="D2284" s="106" t="s">
        <v>25</v>
      </c>
      <c r="E2284" s="107" t="str">
        <f>A2259&amp;"/"&amp;B2275&amp;"/"&amp;C2283&amp;"/"&amp;D2284</f>
        <v>Fuel oil fired power plants/Steam turbine/Electricity only with CCS/M</v>
      </c>
      <c r="F2284" s="108" t="str">
        <f>A2259</f>
        <v>Fuel oil fired power plants</v>
      </c>
      <c r="G2284" s="108" t="str">
        <f>B2275</f>
        <v>Steam turbine</v>
      </c>
      <c r="H2284" s="108" t="str">
        <f>C2283</f>
        <v>Electricity only with CCS</v>
      </c>
      <c r="I2284" s="109" t="str">
        <f t="shared" si="100"/>
        <v>M</v>
      </c>
      <c r="J2284" s="129" t="s">
        <v>99</v>
      </c>
      <c r="K2284" s="129" t="s">
        <v>99</v>
      </c>
      <c r="L2284" s="129" t="s">
        <v>99</v>
      </c>
      <c r="M2284" s="129" t="s">
        <v>99</v>
      </c>
      <c r="N2284" s="129" t="s">
        <v>99</v>
      </c>
      <c r="O2284" s="129" t="s">
        <v>99</v>
      </c>
      <c r="P2284" s="129" t="s">
        <v>99</v>
      </c>
      <c r="Q2284" s="129" t="s">
        <v>99</v>
      </c>
      <c r="R2284" s="129" t="s">
        <v>99</v>
      </c>
      <c r="S2284" s="129" t="s">
        <v>99</v>
      </c>
      <c r="T2284" s="129" t="s">
        <v>99</v>
      </c>
      <c r="U2284" s="129" t="s">
        <v>99</v>
      </c>
      <c r="V2284" s="129" t="s">
        <v>99</v>
      </c>
      <c r="W2284" s="129" t="s">
        <v>99</v>
      </c>
      <c r="X2284" s="129" t="s">
        <v>99</v>
      </c>
      <c r="Y2284" s="129" t="s">
        <v>99</v>
      </c>
      <c r="Z2284" s="129" t="s">
        <v>99</v>
      </c>
      <c r="AA2284" s="129" t="s">
        <v>99</v>
      </c>
      <c r="AB2284" s="129" t="s">
        <v>99</v>
      </c>
      <c r="AC2284" s="129" t="s">
        <v>99</v>
      </c>
      <c r="AD2284" s="129" t="s">
        <v>99</v>
      </c>
      <c r="AE2284" s="129">
        <v>6373.079357412118</v>
      </c>
      <c r="AF2284" s="129">
        <v>6373.079357412118</v>
      </c>
      <c r="AG2284" s="129">
        <v>6373.079357412118</v>
      </c>
      <c r="AH2284" s="129">
        <v>6373.079357412118</v>
      </c>
      <c r="AI2284" s="129">
        <v>6373.079357412118</v>
      </c>
      <c r="AJ2284" s="129">
        <v>6373.079357412118</v>
      </c>
      <c r="AK2284" s="129">
        <v>6373.079357412118</v>
      </c>
      <c r="AL2284" s="129">
        <v>6373.079357412118</v>
      </c>
      <c r="AM2284" s="129">
        <v>6373.079357412118</v>
      </c>
      <c r="AN2284" s="129">
        <v>6373.079357412118</v>
      </c>
      <c r="AO2284" s="129">
        <v>6373.079357412118</v>
      </c>
      <c r="AP2284" s="129">
        <v>6373.079357412118</v>
      </c>
      <c r="AQ2284" s="129">
        <v>6373.079357412118</v>
      </c>
      <c r="AR2284" s="129">
        <v>6373.079357412118</v>
      </c>
      <c r="AS2284" s="129">
        <v>6373.079357412118</v>
      </c>
      <c r="AT2284" s="129">
        <v>6373.079357412118</v>
      </c>
      <c r="AU2284" s="129">
        <v>6373.079357412118</v>
      </c>
      <c r="AV2284" s="129">
        <v>6373.079357412118</v>
      </c>
      <c r="AW2284" s="129">
        <v>6373.079357412118</v>
      </c>
      <c r="AX2284" s="130">
        <v>6373.079357412118</v>
      </c>
    </row>
    <row r="2285" spans="1:50">
      <c r="A2285" s="212"/>
      <c r="B2285" s="215"/>
      <c r="C2285" s="217" t="s">
        <v>43</v>
      </c>
      <c r="D2285" s="52" t="s">
        <v>24</v>
      </c>
      <c r="E2285" s="86" t="str">
        <f>A2259&amp;"/"&amp;B2275&amp;"/"&amp;C2285&amp;"/"&amp;D2285</f>
        <v>Fuel oil fired power plants/Steam turbine/CHP with CCS/L</v>
      </c>
      <c r="F2285" s="61" t="str">
        <f>A2259</f>
        <v>Fuel oil fired power plants</v>
      </c>
      <c r="G2285" s="61" t="str">
        <f>B2275</f>
        <v>Steam turbine</v>
      </c>
      <c r="H2285" s="61" t="str">
        <f>C2285</f>
        <v>CHP with CCS</v>
      </c>
      <c r="I2285" s="84" t="str">
        <f t="shared" si="100"/>
        <v>L</v>
      </c>
      <c r="J2285" s="121" t="s">
        <v>99</v>
      </c>
      <c r="K2285" s="121" t="s">
        <v>99</v>
      </c>
      <c r="L2285" s="121" t="s">
        <v>99</v>
      </c>
      <c r="M2285" s="121" t="s">
        <v>99</v>
      </c>
      <c r="N2285" s="121" t="s">
        <v>99</v>
      </c>
      <c r="O2285" s="121" t="s">
        <v>99</v>
      </c>
      <c r="P2285" s="121" t="s">
        <v>99</v>
      </c>
      <c r="Q2285" s="121" t="s">
        <v>99</v>
      </c>
      <c r="R2285" s="121" t="s">
        <v>99</v>
      </c>
      <c r="S2285" s="121" t="s">
        <v>99</v>
      </c>
      <c r="T2285" s="121" t="s">
        <v>99</v>
      </c>
      <c r="U2285" s="121" t="s">
        <v>99</v>
      </c>
      <c r="V2285" s="121" t="s">
        <v>99</v>
      </c>
      <c r="W2285" s="121" t="s">
        <v>99</v>
      </c>
      <c r="X2285" s="121" t="s">
        <v>99</v>
      </c>
      <c r="Y2285" s="121" t="s">
        <v>99</v>
      </c>
      <c r="Z2285" s="121" t="s">
        <v>99</v>
      </c>
      <c r="AA2285" s="121" t="s">
        <v>99</v>
      </c>
      <c r="AB2285" s="121" t="s">
        <v>99</v>
      </c>
      <c r="AC2285" s="121" t="s">
        <v>99</v>
      </c>
      <c r="AD2285" s="121" t="s">
        <v>99</v>
      </c>
      <c r="AE2285" s="121">
        <v>6267.5</v>
      </c>
      <c r="AF2285" s="121">
        <v>6267.5</v>
      </c>
      <c r="AG2285" s="121">
        <v>6267.5</v>
      </c>
      <c r="AH2285" s="121">
        <v>6267.5</v>
      </c>
      <c r="AI2285" s="121">
        <v>6267.5</v>
      </c>
      <c r="AJ2285" s="121">
        <v>6267.5</v>
      </c>
      <c r="AK2285" s="121">
        <v>6267.5</v>
      </c>
      <c r="AL2285" s="121">
        <v>6267.5</v>
      </c>
      <c r="AM2285" s="121">
        <v>6267.5</v>
      </c>
      <c r="AN2285" s="121">
        <v>6267.5</v>
      </c>
      <c r="AO2285" s="121">
        <v>6267.5</v>
      </c>
      <c r="AP2285" s="121">
        <v>6267.5</v>
      </c>
      <c r="AQ2285" s="121">
        <v>6267.5</v>
      </c>
      <c r="AR2285" s="121">
        <v>6267.5</v>
      </c>
      <c r="AS2285" s="121">
        <v>6267.5</v>
      </c>
      <c r="AT2285" s="121">
        <v>6267.5</v>
      </c>
      <c r="AU2285" s="121">
        <v>6267.5</v>
      </c>
      <c r="AV2285" s="121">
        <v>6267.5</v>
      </c>
      <c r="AW2285" s="121">
        <v>6267.5</v>
      </c>
      <c r="AX2285" s="122">
        <v>6267.5</v>
      </c>
    </row>
    <row r="2286" spans="1:50">
      <c r="A2286" s="213"/>
      <c r="B2286" s="218"/>
      <c r="C2286" s="210"/>
      <c r="D2286" s="93" t="s">
        <v>25</v>
      </c>
      <c r="E2286" s="73" t="str">
        <f>A2259&amp;"/"&amp;B2275&amp;"/"&amp;C2285&amp;"/"&amp;D2286</f>
        <v>Fuel oil fired power plants/Steam turbine/CHP with CCS/M</v>
      </c>
      <c r="F2286" s="91" t="str">
        <f>A2259</f>
        <v>Fuel oil fired power plants</v>
      </c>
      <c r="G2286" s="91" t="str">
        <f>B2275</f>
        <v>Steam turbine</v>
      </c>
      <c r="H2286" s="91" t="str">
        <f>C2285</f>
        <v>CHP with CCS</v>
      </c>
      <c r="I2286" s="70" t="str">
        <f t="shared" si="100"/>
        <v>M</v>
      </c>
      <c r="J2286" s="123" t="s">
        <v>99</v>
      </c>
      <c r="K2286" s="123" t="s">
        <v>99</v>
      </c>
      <c r="L2286" s="123" t="s">
        <v>99</v>
      </c>
      <c r="M2286" s="123" t="s">
        <v>99</v>
      </c>
      <c r="N2286" s="123" t="s">
        <v>99</v>
      </c>
      <c r="O2286" s="123" t="s">
        <v>99</v>
      </c>
      <c r="P2286" s="123" t="s">
        <v>99</v>
      </c>
      <c r="Q2286" s="123" t="s">
        <v>99</v>
      </c>
      <c r="R2286" s="123" t="s">
        <v>99</v>
      </c>
      <c r="S2286" s="123" t="s">
        <v>99</v>
      </c>
      <c r="T2286" s="123" t="s">
        <v>99</v>
      </c>
      <c r="U2286" s="123" t="s">
        <v>99</v>
      </c>
      <c r="V2286" s="123" t="s">
        <v>99</v>
      </c>
      <c r="W2286" s="123" t="s">
        <v>99</v>
      </c>
      <c r="X2286" s="123" t="s">
        <v>99</v>
      </c>
      <c r="Y2286" s="123" t="s">
        <v>99</v>
      </c>
      <c r="Z2286" s="123" t="s">
        <v>99</v>
      </c>
      <c r="AA2286" s="123" t="s">
        <v>99</v>
      </c>
      <c r="AB2286" s="123" t="s">
        <v>99</v>
      </c>
      <c r="AC2286" s="123" t="s">
        <v>99</v>
      </c>
      <c r="AD2286" s="123" t="s">
        <v>99</v>
      </c>
      <c r="AE2286" s="123">
        <v>5761.4043537247144</v>
      </c>
      <c r="AF2286" s="123">
        <v>5761.4043537247144</v>
      </c>
      <c r="AG2286" s="123">
        <v>5761.4043537247144</v>
      </c>
      <c r="AH2286" s="123">
        <v>5761.4043537247144</v>
      </c>
      <c r="AI2286" s="123">
        <v>5761.4043537247144</v>
      </c>
      <c r="AJ2286" s="123">
        <v>5761.4043537247144</v>
      </c>
      <c r="AK2286" s="123">
        <v>5761.4043537247144</v>
      </c>
      <c r="AL2286" s="123">
        <v>5761.4043537247144</v>
      </c>
      <c r="AM2286" s="123">
        <v>5761.4043537247144</v>
      </c>
      <c r="AN2286" s="123">
        <v>5761.4043537247144</v>
      </c>
      <c r="AO2286" s="123">
        <v>5761.4043537247144</v>
      </c>
      <c r="AP2286" s="123">
        <v>5761.4043537247144</v>
      </c>
      <c r="AQ2286" s="123">
        <v>5761.4043537247144</v>
      </c>
      <c r="AR2286" s="123">
        <v>5761.4043537247144</v>
      </c>
      <c r="AS2286" s="123">
        <v>5761.4043537247144</v>
      </c>
      <c r="AT2286" s="123">
        <v>5761.4043537247144</v>
      </c>
      <c r="AU2286" s="123">
        <v>5761.4043537247144</v>
      </c>
      <c r="AV2286" s="123">
        <v>5761.4043537247144</v>
      </c>
      <c r="AW2286" s="123">
        <v>5761.4043537247144</v>
      </c>
      <c r="AX2286" s="124">
        <v>5761.4043537247144</v>
      </c>
    </row>
    <row r="2287" spans="1:50">
      <c r="A2287" s="211" t="s">
        <v>57</v>
      </c>
      <c r="B2287" s="214" t="s">
        <v>41</v>
      </c>
      <c r="C2287" s="209" t="s">
        <v>36</v>
      </c>
      <c r="D2287" s="67" t="s">
        <v>24</v>
      </c>
      <c r="E2287" s="87" t="str">
        <f>A2287&amp;"/"&amp;B2287&amp;"/"&amp;C2287&amp;"/"&amp;D2287</f>
        <v>Biomass and waste fired power plants/Integrated gasification combined cycle/Electricity only/L</v>
      </c>
      <c r="F2287" s="55" t="str">
        <f>A2287</f>
        <v>Biomass and waste fired power plants</v>
      </c>
      <c r="G2287" s="55" t="str">
        <f>B2287</f>
        <v>Integrated gasification combined cycle</v>
      </c>
      <c r="H2287" s="55" t="str">
        <f>C2287</f>
        <v>Electricity only</v>
      </c>
      <c r="I2287" s="85" t="str">
        <f t="shared" si="100"/>
        <v>L</v>
      </c>
      <c r="J2287" s="125">
        <v>8425</v>
      </c>
      <c r="K2287" s="125">
        <v>8425</v>
      </c>
      <c r="L2287" s="125">
        <v>8425</v>
      </c>
      <c r="M2287" s="125">
        <v>8425</v>
      </c>
      <c r="N2287" s="125">
        <v>8425</v>
      </c>
      <c r="O2287" s="125">
        <v>8425</v>
      </c>
      <c r="P2287" s="125">
        <v>8425</v>
      </c>
      <c r="Q2287" s="125">
        <v>8425</v>
      </c>
      <c r="R2287" s="125">
        <v>8425</v>
      </c>
      <c r="S2287" s="125">
        <v>8425</v>
      </c>
      <c r="T2287" s="125">
        <v>8425</v>
      </c>
      <c r="U2287" s="125">
        <v>8425</v>
      </c>
      <c r="V2287" s="125">
        <v>8425</v>
      </c>
      <c r="W2287" s="125">
        <v>8425</v>
      </c>
      <c r="X2287" s="125">
        <v>8425</v>
      </c>
      <c r="Y2287" s="125">
        <v>8425</v>
      </c>
      <c r="Z2287" s="125">
        <v>8425</v>
      </c>
      <c r="AA2287" s="125">
        <v>8425</v>
      </c>
      <c r="AB2287" s="125">
        <v>8425</v>
      </c>
      <c r="AC2287" s="125">
        <v>8425</v>
      </c>
      <c r="AD2287" s="125">
        <v>8425</v>
      </c>
      <c r="AE2287" s="125">
        <v>8425</v>
      </c>
      <c r="AF2287" s="125">
        <v>8425</v>
      </c>
      <c r="AG2287" s="125">
        <v>8425</v>
      </c>
      <c r="AH2287" s="125">
        <v>8425</v>
      </c>
      <c r="AI2287" s="125">
        <v>8425</v>
      </c>
      <c r="AJ2287" s="125">
        <v>8425</v>
      </c>
      <c r="AK2287" s="125">
        <v>8425</v>
      </c>
      <c r="AL2287" s="125">
        <v>8425</v>
      </c>
      <c r="AM2287" s="125">
        <v>8425</v>
      </c>
      <c r="AN2287" s="125">
        <v>8425</v>
      </c>
      <c r="AO2287" s="125">
        <v>8425</v>
      </c>
      <c r="AP2287" s="125">
        <v>8425</v>
      </c>
      <c r="AQ2287" s="125">
        <v>8425</v>
      </c>
      <c r="AR2287" s="125">
        <v>8425</v>
      </c>
      <c r="AS2287" s="125">
        <v>8425</v>
      </c>
      <c r="AT2287" s="125">
        <v>8425</v>
      </c>
      <c r="AU2287" s="125">
        <v>8425</v>
      </c>
      <c r="AV2287" s="125">
        <v>8425</v>
      </c>
      <c r="AW2287" s="125">
        <v>8425</v>
      </c>
      <c r="AX2287" s="126">
        <v>8425</v>
      </c>
    </row>
    <row r="2288" spans="1:50">
      <c r="A2288" s="212"/>
      <c r="B2288" s="215"/>
      <c r="C2288" s="216"/>
      <c r="D2288" s="52" t="s">
        <v>25</v>
      </c>
      <c r="E2288" s="86" t="str">
        <f>A2287&amp;"/"&amp;B2287&amp;"/"&amp;C2287&amp;"/"&amp;D2288</f>
        <v>Biomass and waste fired power plants/Integrated gasification combined cycle/Electricity only/M</v>
      </c>
      <c r="F2288" s="61" t="str">
        <f>A2287</f>
        <v>Biomass and waste fired power plants</v>
      </c>
      <c r="G2288" s="61" t="str">
        <f>B2287</f>
        <v>Integrated gasification combined cycle</v>
      </c>
      <c r="H2288" s="61" t="str">
        <f>C2287</f>
        <v>Electricity only</v>
      </c>
      <c r="I2288" s="84" t="str">
        <f t="shared" si="100"/>
        <v>M</v>
      </c>
      <c r="J2288" s="121">
        <v>7256.9815829792778</v>
      </c>
      <c r="K2288" s="121">
        <v>7256.9815829792778</v>
      </c>
      <c r="L2288" s="121">
        <v>7256.9815829792778</v>
      </c>
      <c r="M2288" s="121">
        <v>7256.9815829792778</v>
      </c>
      <c r="N2288" s="121">
        <v>7256.9815829792778</v>
      </c>
      <c r="O2288" s="121">
        <v>7256.9815829792778</v>
      </c>
      <c r="P2288" s="121">
        <v>7256.9815829792778</v>
      </c>
      <c r="Q2288" s="121">
        <v>7256.9815829792778</v>
      </c>
      <c r="R2288" s="121">
        <v>7256.9815829792778</v>
      </c>
      <c r="S2288" s="121">
        <v>7256.9815829792778</v>
      </c>
      <c r="T2288" s="121">
        <v>7256.9815829792778</v>
      </c>
      <c r="U2288" s="121">
        <v>7256.9815829792778</v>
      </c>
      <c r="V2288" s="121">
        <v>7256.9815829792778</v>
      </c>
      <c r="W2288" s="121">
        <v>7256.9815829792778</v>
      </c>
      <c r="X2288" s="121">
        <v>7256.9815829792778</v>
      </c>
      <c r="Y2288" s="121">
        <v>7256.9815829792778</v>
      </c>
      <c r="Z2288" s="121">
        <v>7256.9815829792778</v>
      </c>
      <c r="AA2288" s="121">
        <v>7256.9815829792778</v>
      </c>
      <c r="AB2288" s="121">
        <v>7256.9815829792778</v>
      </c>
      <c r="AC2288" s="121">
        <v>7256.9815829792778</v>
      </c>
      <c r="AD2288" s="121">
        <v>7256.9815829792778</v>
      </c>
      <c r="AE2288" s="121">
        <v>7256.9815829792778</v>
      </c>
      <c r="AF2288" s="121">
        <v>7256.9815829792778</v>
      </c>
      <c r="AG2288" s="121">
        <v>7256.9815829792778</v>
      </c>
      <c r="AH2288" s="121">
        <v>7256.9815829792778</v>
      </c>
      <c r="AI2288" s="121">
        <v>7256.9815829792778</v>
      </c>
      <c r="AJ2288" s="121">
        <v>7256.9815829792778</v>
      </c>
      <c r="AK2288" s="121">
        <v>7256.9815829792778</v>
      </c>
      <c r="AL2288" s="121">
        <v>7256.9815829792778</v>
      </c>
      <c r="AM2288" s="121">
        <v>7256.9815829792778</v>
      </c>
      <c r="AN2288" s="121">
        <v>7256.9815829792778</v>
      </c>
      <c r="AO2288" s="121">
        <v>7256.9815829792778</v>
      </c>
      <c r="AP2288" s="121">
        <v>7256.9815829792778</v>
      </c>
      <c r="AQ2288" s="121">
        <v>7256.9815829792778</v>
      </c>
      <c r="AR2288" s="121">
        <v>7256.9815829792778</v>
      </c>
      <c r="AS2288" s="121">
        <v>7256.9815829792778</v>
      </c>
      <c r="AT2288" s="121">
        <v>7256.9815829792778</v>
      </c>
      <c r="AU2288" s="121">
        <v>7256.9815829792778</v>
      </c>
      <c r="AV2288" s="121">
        <v>7256.9815829792778</v>
      </c>
      <c r="AW2288" s="121">
        <v>7256.9815829792778</v>
      </c>
      <c r="AX2288" s="122">
        <v>7256.9815829792778</v>
      </c>
    </row>
    <row r="2289" spans="1:50">
      <c r="A2289" s="212"/>
      <c r="B2289" s="215"/>
      <c r="C2289" s="217" t="s">
        <v>26</v>
      </c>
      <c r="D2289" s="83" t="s">
        <v>24</v>
      </c>
      <c r="E2289" s="56" t="str">
        <f>A2287&amp;"/"&amp;B2287&amp;"/"&amp;C2289&amp;"/"&amp;D2289</f>
        <v>Biomass and waste fired power plants/Integrated gasification combined cycle/CHP/L</v>
      </c>
      <c r="F2289" s="103" t="str">
        <f>A2287</f>
        <v>Biomass and waste fired power plants</v>
      </c>
      <c r="G2289" s="103" t="str">
        <f>B2287</f>
        <v>Integrated gasification combined cycle</v>
      </c>
      <c r="H2289" s="103" t="str">
        <f>C2289</f>
        <v>CHP</v>
      </c>
      <c r="I2289" s="104" t="str">
        <f t="shared" si="100"/>
        <v>L</v>
      </c>
      <c r="J2289" s="127">
        <v>8015</v>
      </c>
      <c r="K2289" s="127">
        <v>8015</v>
      </c>
      <c r="L2289" s="127">
        <v>8015</v>
      </c>
      <c r="M2289" s="127">
        <v>8015</v>
      </c>
      <c r="N2289" s="127">
        <v>8015</v>
      </c>
      <c r="O2289" s="127">
        <v>8015</v>
      </c>
      <c r="P2289" s="127">
        <v>8015</v>
      </c>
      <c r="Q2289" s="127">
        <v>8015</v>
      </c>
      <c r="R2289" s="127">
        <v>8015</v>
      </c>
      <c r="S2289" s="127">
        <v>8015</v>
      </c>
      <c r="T2289" s="127">
        <v>8015</v>
      </c>
      <c r="U2289" s="127">
        <v>8015</v>
      </c>
      <c r="V2289" s="127">
        <v>8015</v>
      </c>
      <c r="W2289" s="127">
        <v>8015</v>
      </c>
      <c r="X2289" s="127">
        <v>8015</v>
      </c>
      <c r="Y2289" s="127">
        <v>8015</v>
      </c>
      <c r="Z2289" s="127">
        <v>8015</v>
      </c>
      <c r="AA2289" s="127">
        <v>8015</v>
      </c>
      <c r="AB2289" s="127">
        <v>8015</v>
      </c>
      <c r="AC2289" s="127">
        <v>8015</v>
      </c>
      <c r="AD2289" s="127">
        <v>8015</v>
      </c>
      <c r="AE2289" s="127">
        <v>8015</v>
      </c>
      <c r="AF2289" s="127">
        <v>8015</v>
      </c>
      <c r="AG2289" s="127">
        <v>8015</v>
      </c>
      <c r="AH2289" s="127">
        <v>8015</v>
      </c>
      <c r="AI2289" s="127">
        <v>8015</v>
      </c>
      <c r="AJ2289" s="127">
        <v>8015</v>
      </c>
      <c r="AK2289" s="127">
        <v>8015</v>
      </c>
      <c r="AL2289" s="127">
        <v>8015</v>
      </c>
      <c r="AM2289" s="127">
        <v>8015</v>
      </c>
      <c r="AN2289" s="127">
        <v>8015</v>
      </c>
      <c r="AO2289" s="127">
        <v>8015</v>
      </c>
      <c r="AP2289" s="127">
        <v>8015</v>
      </c>
      <c r="AQ2289" s="127">
        <v>8015</v>
      </c>
      <c r="AR2289" s="127">
        <v>8015</v>
      </c>
      <c r="AS2289" s="127">
        <v>8015</v>
      </c>
      <c r="AT2289" s="127">
        <v>8015</v>
      </c>
      <c r="AU2289" s="127">
        <v>8015</v>
      </c>
      <c r="AV2289" s="127">
        <v>8015</v>
      </c>
      <c r="AW2289" s="127">
        <v>8015</v>
      </c>
      <c r="AX2289" s="128">
        <v>8015</v>
      </c>
    </row>
    <row r="2290" spans="1:50">
      <c r="A2290" s="212"/>
      <c r="B2290" s="215"/>
      <c r="C2290" s="216"/>
      <c r="D2290" s="106" t="s">
        <v>25</v>
      </c>
      <c r="E2290" s="107" t="str">
        <f>A2287&amp;"/"&amp;B2287&amp;"/"&amp;C2289&amp;"/"&amp;D2290</f>
        <v>Biomass and waste fired power plants/Integrated gasification combined cycle/CHP/M</v>
      </c>
      <c r="F2290" s="108" t="str">
        <f>A2287</f>
        <v>Biomass and waste fired power plants</v>
      </c>
      <c r="G2290" s="108" t="str">
        <f>B2287</f>
        <v>Integrated gasification combined cycle</v>
      </c>
      <c r="H2290" s="108" t="str">
        <f>C2289</f>
        <v>CHP</v>
      </c>
      <c r="I2290" s="109" t="str">
        <f t="shared" si="100"/>
        <v>M</v>
      </c>
      <c r="J2290" s="129">
        <v>6620.8788477079579</v>
      </c>
      <c r="K2290" s="129">
        <v>6620.8788477079579</v>
      </c>
      <c r="L2290" s="129">
        <v>6620.8788477079579</v>
      </c>
      <c r="M2290" s="129">
        <v>6620.8788477079579</v>
      </c>
      <c r="N2290" s="129">
        <v>6620.8788477079579</v>
      </c>
      <c r="O2290" s="129">
        <v>6620.8788477079579</v>
      </c>
      <c r="P2290" s="129">
        <v>6620.8788477079579</v>
      </c>
      <c r="Q2290" s="129">
        <v>6620.8788477079579</v>
      </c>
      <c r="R2290" s="129">
        <v>6620.8788477079579</v>
      </c>
      <c r="S2290" s="129">
        <v>6620.8788477079579</v>
      </c>
      <c r="T2290" s="129">
        <v>6620.8788477079579</v>
      </c>
      <c r="U2290" s="129">
        <v>6620.8788477079579</v>
      </c>
      <c r="V2290" s="129">
        <v>6620.8788477079579</v>
      </c>
      <c r="W2290" s="129">
        <v>6620.8788477079579</v>
      </c>
      <c r="X2290" s="129">
        <v>6620.8788477079579</v>
      </c>
      <c r="Y2290" s="129">
        <v>6620.8788477079579</v>
      </c>
      <c r="Z2290" s="129">
        <v>6620.8788477079579</v>
      </c>
      <c r="AA2290" s="129">
        <v>6620.8788477079579</v>
      </c>
      <c r="AB2290" s="129">
        <v>6620.8788477079579</v>
      </c>
      <c r="AC2290" s="129">
        <v>6620.8788477079579</v>
      </c>
      <c r="AD2290" s="129">
        <v>6620.8788477079579</v>
      </c>
      <c r="AE2290" s="129">
        <v>6620.8788477079579</v>
      </c>
      <c r="AF2290" s="129">
        <v>6620.8788477079579</v>
      </c>
      <c r="AG2290" s="129">
        <v>6620.8788477079579</v>
      </c>
      <c r="AH2290" s="129">
        <v>6620.8788477079579</v>
      </c>
      <c r="AI2290" s="129">
        <v>6620.8788477079579</v>
      </c>
      <c r="AJ2290" s="129">
        <v>6620.8788477079579</v>
      </c>
      <c r="AK2290" s="129">
        <v>6620.8788477079579</v>
      </c>
      <c r="AL2290" s="129">
        <v>6620.8788477079579</v>
      </c>
      <c r="AM2290" s="129">
        <v>6620.8788477079579</v>
      </c>
      <c r="AN2290" s="129">
        <v>6620.8788477079579</v>
      </c>
      <c r="AO2290" s="129">
        <v>6620.8788477079579</v>
      </c>
      <c r="AP2290" s="129">
        <v>6620.8788477079579</v>
      </c>
      <c r="AQ2290" s="129">
        <v>6620.8788477079579</v>
      </c>
      <c r="AR2290" s="129">
        <v>6620.8788477079579</v>
      </c>
      <c r="AS2290" s="129">
        <v>6620.8788477079579</v>
      </c>
      <c r="AT2290" s="129">
        <v>6620.8788477079579</v>
      </c>
      <c r="AU2290" s="129">
        <v>6620.8788477079579</v>
      </c>
      <c r="AV2290" s="129">
        <v>6620.8788477079579</v>
      </c>
      <c r="AW2290" s="129">
        <v>6620.8788477079579</v>
      </c>
      <c r="AX2290" s="130">
        <v>6620.8788477079579</v>
      </c>
    </row>
    <row r="2291" spans="1:50">
      <c r="A2291" s="212"/>
      <c r="B2291" s="215"/>
      <c r="C2291" s="217" t="s">
        <v>42</v>
      </c>
      <c r="D2291" s="83" t="s">
        <v>24</v>
      </c>
      <c r="E2291" s="56" t="str">
        <f>A2287&amp;"/"&amp;B2287&amp;"/"&amp;C2291&amp;"/"&amp;D2291</f>
        <v>Biomass and waste fired power plants/Integrated gasification combined cycle/Electricity only with CCS/L</v>
      </c>
      <c r="F2291" s="103" t="str">
        <f>A2287</f>
        <v>Biomass and waste fired power plants</v>
      </c>
      <c r="G2291" s="103" t="str">
        <f>B2287</f>
        <v>Integrated gasification combined cycle</v>
      </c>
      <c r="H2291" s="103" t="str">
        <f>C2291</f>
        <v>Electricity only with CCS</v>
      </c>
      <c r="I2291" s="104" t="str">
        <f t="shared" si="100"/>
        <v>L</v>
      </c>
      <c r="J2291" s="127" t="s">
        <v>99</v>
      </c>
      <c r="K2291" s="127" t="s">
        <v>99</v>
      </c>
      <c r="L2291" s="127" t="s">
        <v>99</v>
      </c>
      <c r="M2291" s="127" t="s">
        <v>99</v>
      </c>
      <c r="N2291" s="127" t="s">
        <v>99</v>
      </c>
      <c r="O2291" s="127" t="s">
        <v>99</v>
      </c>
      <c r="P2291" s="127" t="s">
        <v>99</v>
      </c>
      <c r="Q2291" s="127" t="s">
        <v>99</v>
      </c>
      <c r="R2291" s="127" t="s">
        <v>99</v>
      </c>
      <c r="S2291" s="127" t="s">
        <v>99</v>
      </c>
      <c r="T2291" s="127" t="s">
        <v>99</v>
      </c>
      <c r="U2291" s="127" t="s">
        <v>99</v>
      </c>
      <c r="V2291" s="127" t="s">
        <v>99</v>
      </c>
      <c r="W2291" s="127" t="s">
        <v>99</v>
      </c>
      <c r="X2291" s="127" t="s">
        <v>99</v>
      </c>
      <c r="Y2291" s="127" t="s">
        <v>99</v>
      </c>
      <c r="Z2291" s="127" t="s">
        <v>99</v>
      </c>
      <c r="AA2291" s="127" t="s">
        <v>99</v>
      </c>
      <c r="AB2291" s="127" t="s">
        <v>99</v>
      </c>
      <c r="AC2291" s="127" t="s">
        <v>99</v>
      </c>
      <c r="AD2291" s="127" t="s">
        <v>99</v>
      </c>
      <c r="AE2291" s="127">
        <v>8425</v>
      </c>
      <c r="AF2291" s="127">
        <v>8425</v>
      </c>
      <c r="AG2291" s="127">
        <v>8425</v>
      </c>
      <c r="AH2291" s="127">
        <v>8425</v>
      </c>
      <c r="AI2291" s="127">
        <v>8425</v>
      </c>
      <c r="AJ2291" s="127">
        <v>8425</v>
      </c>
      <c r="AK2291" s="127">
        <v>8425</v>
      </c>
      <c r="AL2291" s="127">
        <v>8425</v>
      </c>
      <c r="AM2291" s="127">
        <v>8425</v>
      </c>
      <c r="AN2291" s="127">
        <v>8425</v>
      </c>
      <c r="AO2291" s="127">
        <v>8425</v>
      </c>
      <c r="AP2291" s="127">
        <v>8425</v>
      </c>
      <c r="AQ2291" s="127">
        <v>8425</v>
      </c>
      <c r="AR2291" s="127">
        <v>8425</v>
      </c>
      <c r="AS2291" s="127">
        <v>8425</v>
      </c>
      <c r="AT2291" s="127">
        <v>8425</v>
      </c>
      <c r="AU2291" s="127">
        <v>8425</v>
      </c>
      <c r="AV2291" s="127">
        <v>8425</v>
      </c>
      <c r="AW2291" s="127">
        <v>8425</v>
      </c>
      <c r="AX2291" s="128">
        <v>8425</v>
      </c>
    </row>
    <row r="2292" spans="1:50">
      <c r="A2292" s="212"/>
      <c r="B2292" s="215"/>
      <c r="C2292" s="216"/>
      <c r="D2292" s="106" t="s">
        <v>25</v>
      </c>
      <c r="E2292" s="107" t="str">
        <f>A2287&amp;"/"&amp;B2287&amp;"/"&amp;C2291&amp;"/"&amp;D2292</f>
        <v>Biomass and waste fired power plants/Integrated gasification combined cycle/Electricity only with CCS/M</v>
      </c>
      <c r="F2292" s="108" t="str">
        <f>A2287</f>
        <v>Biomass and waste fired power plants</v>
      </c>
      <c r="G2292" s="108" t="str">
        <f>B2287</f>
        <v>Integrated gasification combined cycle</v>
      </c>
      <c r="H2292" s="108" t="str">
        <f>C2291</f>
        <v>Electricity only with CCS</v>
      </c>
      <c r="I2292" s="109" t="str">
        <f t="shared" si="100"/>
        <v>M</v>
      </c>
      <c r="J2292" s="129" t="s">
        <v>99</v>
      </c>
      <c r="K2292" s="129" t="s">
        <v>99</v>
      </c>
      <c r="L2292" s="129" t="s">
        <v>99</v>
      </c>
      <c r="M2292" s="129" t="s">
        <v>99</v>
      </c>
      <c r="N2292" s="129" t="s">
        <v>99</v>
      </c>
      <c r="O2292" s="129" t="s">
        <v>99</v>
      </c>
      <c r="P2292" s="129" t="s">
        <v>99</v>
      </c>
      <c r="Q2292" s="129" t="s">
        <v>99</v>
      </c>
      <c r="R2292" s="129" t="s">
        <v>99</v>
      </c>
      <c r="S2292" s="129" t="s">
        <v>99</v>
      </c>
      <c r="T2292" s="129" t="s">
        <v>99</v>
      </c>
      <c r="U2292" s="129" t="s">
        <v>99</v>
      </c>
      <c r="V2292" s="129" t="s">
        <v>99</v>
      </c>
      <c r="W2292" s="129" t="s">
        <v>99</v>
      </c>
      <c r="X2292" s="129" t="s">
        <v>99</v>
      </c>
      <c r="Y2292" s="129" t="s">
        <v>99</v>
      </c>
      <c r="Z2292" s="129" t="s">
        <v>99</v>
      </c>
      <c r="AA2292" s="129" t="s">
        <v>99</v>
      </c>
      <c r="AB2292" s="129" t="s">
        <v>99</v>
      </c>
      <c r="AC2292" s="129" t="s">
        <v>99</v>
      </c>
      <c r="AD2292" s="129" t="s">
        <v>99</v>
      </c>
      <c r="AE2292" s="129">
        <v>7256.9815829792778</v>
      </c>
      <c r="AF2292" s="129">
        <v>7256.9815829792778</v>
      </c>
      <c r="AG2292" s="129">
        <v>7256.9815829792778</v>
      </c>
      <c r="AH2292" s="129">
        <v>7256.9815829792778</v>
      </c>
      <c r="AI2292" s="129">
        <v>7256.9815829792778</v>
      </c>
      <c r="AJ2292" s="129">
        <v>7256.9815829792778</v>
      </c>
      <c r="AK2292" s="129">
        <v>7256.9815829792778</v>
      </c>
      <c r="AL2292" s="129">
        <v>7256.9815829792778</v>
      </c>
      <c r="AM2292" s="129">
        <v>7256.9815829792778</v>
      </c>
      <c r="AN2292" s="129">
        <v>7256.9815829792778</v>
      </c>
      <c r="AO2292" s="129">
        <v>7256.9815829792778</v>
      </c>
      <c r="AP2292" s="129">
        <v>7256.9815829792778</v>
      </c>
      <c r="AQ2292" s="129">
        <v>7256.9815829792778</v>
      </c>
      <c r="AR2292" s="129">
        <v>7256.9815829792778</v>
      </c>
      <c r="AS2292" s="129">
        <v>7256.9815829792778</v>
      </c>
      <c r="AT2292" s="129">
        <v>7256.9815829792778</v>
      </c>
      <c r="AU2292" s="129">
        <v>7256.9815829792778</v>
      </c>
      <c r="AV2292" s="129">
        <v>7256.9815829792778</v>
      </c>
      <c r="AW2292" s="129">
        <v>7256.9815829792778</v>
      </c>
      <c r="AX2292" s="130">
        <v>7256.9815829792778</v>
      </c>
    </row>
    <row r="2293" spans="1:50">
      <c r="A2293" s="212"/>
      <c r="B2293" s="215"/>
      <c r="C2293" s="217" t="s">
        <v>43</v>
      </c>
      <c r="D2293" s="52" t="s">
        <v>24</v>
      </c>
      <c r="E2293" s="86" t="str">
        <f>A2287&amp;"/"&amp;B2287&amp;"/"&amp;C2293&amp;"/"&amp;D2293</f>
        <v>Biomass and waste fired power plants/Integrated gasification combined cycle/CHP with CCS/L</v>
      </c>
      <c r="F2293" s="61" t="str">
        <f>A2287</f>
        <v>Biomass and waste fired power plants</v>
      </c>
      <c r="G2293" s="61" t="str">
        <f>B2287</f>
        <v>Integrated gasification combined cycle</v>
      </c>
      <c r="H2293" s="61" t="str">
        <f>C2293</f>
        <v>CHP with CCS</v>
      </c>
      <c r="I2293" s="84" t="str">
        <f t="shared" si="100"/>
        <v>L</v>
      </c>
      <c r="J2293" s="121" t="s">
        <v>99</v>
      </c>
      <c r="K2293" s="121" t="s">
        <v>99</v>
      </c>
      <c r="L2293" s="121" t="s">
        <v>99</v>
      </c>
      <c r="M2293" s="121" t="s">
        <v>99</v>
      </c>
      <c r="N2293" s="121" t="s">
        <v>99</v>
      </c>
      <c r="O2293" s="121" t="s">
        <v>99</v>
      </c>
      <c r="P2293" s="121" t="s">
        <v>99</v>
      </c>
      <c r="Q2293" s="121" t="s">
        <v>99</v>
      </c>
      <c r="R2293" s="121" t="s">
        <v>99</v>
      </c>
      <c r="S2293" s="121" t="s">
        <v>99</v>
      </c>
      <c r="T2293" s="121" t="s">
        <v>99</v>
      </c>
      <c r="U2293" s="121" t="s">
        <v>99</v>
      </c>
      <c r="V2293" s="121" t="s">
        <v>99</v>
      </c>
      <c r="W2293" s="121" t="s">
        <v>99</v>
      </c>
      <c r="X2293" s="121" t="s">
        <v>99</v>
      </c>
      <c r="Y2293" s="121" t="s">
        <v>99</v>
      </c>
      <c r="Z2293" s="121" t="s">
        <v>99</v>
      </c>
      <c r="AA2293" s="121" t="s">
        <v>99</v>
      </c>
      <c r="AB2293" s="121" t="s">
        <v>99</v>
      </c>
      <c r="AC2293" s="121" t="s">
        <v>99</v>
      </c>
      <c r="AD2293" s="121" t="s">
        <v>99</v>
      </c>
      <c r="AE2293" s="121">
        <v>8015</v>
      </c>
      <c r="AF2293" s="121">
        <v>8015</v>
      </c>
      <c r="AG2293" s="121">
        <v>8015</v>
      </c>
      <c r="AH2293" s="121">
        <v>8015</v>
      </c>
      <c r="AI2293" s="121">
        <v>8015</v>
      </c>
      <c r="AJ2293" s="121">
        <v>8015</v>
      </c>
      <c r="AK2293" s="121">
        <v>8015</v>
      </c>
      <c r="AL2293" s="121">
        <v>8015</v>
      </c>
      <c r="AM2293" s="121">
        <v>8015</v>
      </c>
      <c r="AN2293" s="121">
        <v>8015</v>
      </c>
      <c r="AO2293" s="121">
        <v>8015</v>
      </c>
      <c r="AP2293" s="121">
        <v>8015</v>
      </c>
      <c r="AQ2293" s="121">
        <v>8015</v>
      </c>
      <c r="AR2293" s="121">
        <v>8015</v>
      </c>
      <c r="AS2293" s="121">
        <v>8015</v>
      </c>
      <c r="AT2293" s="121">
        <v>8015</v>
      </c>
      <c r="AU2293" s="121">
        <v>8015</v>
      </c>
      <c r="AV2293" s="121">
        <v>8015</v>
      </c>
      <c r="AW2293" s="121">
        <v>8015</v>
      </c>
      <c r="AX2293" s="122">
        <v>8015</v>
      </c>
    </row>
    <row r="2294" spans="1:50">
      <c r="A2294" s="212"/>
      <c r="B2294" s="218"/>
      <c r="C2294" s="210"/>
      <c r="D2294" s="93" t="s">
        <v>25</v>
      </c>
      <c r="E2294" s="73" t="str">
        <f>A2287&amp;"/"&amp;B2287&amp;"/"&amp;C2293&amp;"/"&amp;D2294</f>
        <v>Biomass and waste fired power plants/Integrated gasification combined cycle/CHP with CCS/M</v>
      </c>
      <c r="F2294" s="91" t="str">
        <f>A2287</f>
        <v>Biomass and waste fired power plants</v>
      </c>
      <c r="G2294" s="91" t="str">
        <f>B2287</f>
        <v>Integrated gasification combined cycle</v>
      </c>
      <c r="H2294" s="91" t="str">
        <f>C2293</f>
        <v>CHP with CCS</v>
      </c>
      <c r="I2294" s="70" t="str">
        <f t="shared" si="100"/>
        <v>M</v>
      </c>
      <c r="J2294" s="123" t="s">
        <v>99</v>
      </c>
      <c r="K2294" s="123" t="s">
        <v>99</v>
      </c>
      <c r="L2294" s="123" t="s">
        <v>99</v>
      </c>
      <c r="M2294" s="123" t="s">
        <v>99</v>
      </c>
      <c r="N2294" s="123" t="s">
        <v>99</v>
      </c>
      <c r="O2294" s="123" t="s">
        <v>99</v>
      </c>
      <c r="P2294" s="123" t="s">
        <v>99</v>
      </c>
      <c r="Q2294" s="123" t="s">
        <v>99</v>
      </c>
      <c r="R2294" s="123" t="s">
        <v>99</v>
      </c>
      <c r="S2294" s="123" t="s">
        <v>99</v>
      </c>
      <c r="T2294" s="123" t="s">
        <v>99</v>
      </c>
      <c r="U2294" s="123" t="s">
        <v>99</v>
      </c>
      <c r="V2294" s="123" t="s">
        <v>99</v>
      </c>
      <c r="W2294" s="123" t="s">
        <v>99</v>
      </c>
      <c r="X2294" s="123" t="s">
        <v>99</v>
      </c>
      <c r="Y2294" s="123" t="s">
        <v>99</v>
      </c>
      <c r="Z2294" s="123" t="s">
        <v>99</v>
      </c>
      <c r="AA2294" s="123" t="s">
        <v>99</v>
      </c>
      <c r="AB2294" s="123" t="s">
        <v>99</v>
      </c>
      <c r="AC2294" s="123" t="s">
        <v>99</v>
      </c>
      <c r="AD2294" s="123" t="s">
        <v>99</v>
      </c>
      <c r="AE2294" s="123">
        <v>6620.8788477079579</v>
      </c>
      <c r="AF2294" s="123">
        <v>6620.8788477079579</v>
      </c>
      <c r="AG2294" s="123">
        <v>6620.8788477079579</v>
      </c>
      <c r="AH2294" s="123">
        <v>6620.8788477079579</v>
      </c>
      <c r="AI2294" s="123">
        <v>6620.8788477079579</v>
      </c>
      <c r="AJ2294" s="123">
        <v>6620.8788477079579</v>
      </c>
      <c r="AK2294" s="123">
        <v>6620.8788477079579</v>
      </c>
      <c r="AL2294" s="123">
        <v>6620.8788477079579</v>
      </c>
      <c r="AM2294" s="123">
        <v>6620.8788477079579</v>
      </c>
      <c r="AN2294" s="123">
        <v>6620.8788477079579</v>
      </c>
      <c r="AO2294" s="123">
        <v>6620.8788477079579</v>
      </c>
      <c r="AP2294" s="123">
        <v>6620.8788477079579</v>
      </c>
      <c r="AQ2294" s="123">
        <v>6620.8788477079579</v>
      </c>
      <c r="AR2294" s="123">
        <v>6620.8788477079579</v>
      </c>
      <c r="AS2294" s="123">
        <v>6620.8788477079579</v>
      </c>
      <c r="AT2294" s="123">
        <v>6620.8788477079579</v>
      </c>
      <c r="AU2294" s="123">
        <v>6620.8788477079579</v>
      </c>
      <c r="AV2294" s="123">
        <v>6620.8788477079579</v>
      </c>
      <c r="AW2294" s="123">
        <v>6620.8788477079579</v>
      </c>
      <c r="AX2294" s="124">
        <v>6620.8788477079579</v>
      </c>
    </row>
    <row r="2295" spans="1:50">
      <c r="A2295" s="212"/>
      <c r="B2295" s="214" t="s">
        <v>45</v>
      </c>
      <c r="C2295" s="209" t="s">
        <v>36</v>
      </c>
      <c r="D2295" s="67" t="s">
        <v>24</v>
      </c>
      <c r="E2295" s="87" t="str">
        <f>A2287&amp;"/"&amp;B2295&amp;"/"&amp;C2295&amp;"/"&amp;D2295</f>
        <v>Biomass and waste fired power plants/Fluidized bed combustion/Electricity only/L</v>
      </c>
      <c r="F2295" s="55" t="str">
        <f>A2287</f>
        <v>Biomass and waste fired power plants</v>
      </c>
      <c r="G2295" s="55" t="str">
        <f>B2295</f>
        <v>Fluidized bed combustion</v>
      </c>
      <c r="H2295" s="55" t="str">
        <f>C2295</f>
        <v>Electricity only</v>
      </c>
      <c r="I2295" s="85" t="str">
        <f t="shared" si="100"/>
        <v>L</v>
      </c>
      <c r="J2295" s="125">
        <v>7000</v>
      </c>
      <c r="K2295" s="125">
        <v>7000</v>
      </c>
      <c r="L2295" s="125">
        <v>7000</v>
      </c>
      <c r="M2295" s="125">
        <v>7000</v>
      </c>
      <c r="N2295" s="125">
        <v>7000</v>
      </c>
      <c r="O2295" s="125">
        <v>7000</v>
      </c>
      <c r="P2295" s="125">
        <v>7000</v>
      </c>
      <c r="Q2295" s="125">
        <v>7000</v>
      </c>
      <c r="R2295" s="125">
        <v>7000</v>
      </c>
      <c r="S2295" s="125">
        <v>7000</v>
      </c>
      <c r="T2295" s="125">
        <v>7000</v>
      </c>
      <c r="U2295" s="125">
        <v>7000</v>
      </c>
      <c r="V2295" s="125">
        <v>7000</v>
      </c>
      <c r="W2295" s="125">
        <v>7000</v>
      </c>
      <c r="X2295" s="125">
        <v>7000</v>
      </c>
      <c r="Y2295" s="125">
        <v>7000</v>
      </c>
      <c r="Z2295" s="125">
        <v>7000</v>
      </c>
      <c r="AA2295" s="125">
        <v>7000</v>
      </c>
      <c r="AB2295" s="125">
        <v>7000</v>
      </c>
      <c r="AC2295" s="125">
        <v>7000</v>
      </c>
      <c r="AD2295" s="125">
        <v>7000</v>
      </c>
      <c r="AE2295" s="125">
        <v>7000</v>
      </c>
      <c r="AF2295" s="125">
        <v>7000</v>
      </c>
      <c r="AG2295" s="125">
        <v>7000</v>
      </c>
      <c r="AH2295" s="125">
        <v>7000</v>
      </c>
      <c r="AI2295" s="125">
        <v>7000</v>
      </c>
      <c r="AJ2295" s="125">
        <v>7000</v>
      </c>
      <c r="AK2295" s="125">
        <v>7000</v>
      </c>
      <c r="AL2295" s="125">
        <v>7000</v>
      </c>
      <c r="AM2295" s="125">
        <v>7000</v>
      </c>
      <c r="AN2295" s="125">
        <v>7000</v>
      </c>
      <c r="AO2295" s="125">
        <v>7000</v>
      </c>
      <c r="AP2295" s="125">
        <v>7000</v>
      </c>
      <c r="AQ2295" s="125">
        <v>7000</v>
      </c>
      <c r="AR2295" s="125">
        <v>7000</v>
      </c>
      <c r="AS2295" s="125">
        <v>7000</v>
      </c>
      <c r="AT2295" s="125">
        <v>7000</v>
      </c>
      <c r="AU2295" s="125">
        <v>7000</v>
      </c>
      <c r="AV2295" s="125">
        <v>7000</v>
      </c>
      <c r="AW2295" s="125">
        <v>7000</v>
      </c>
      <c r="AX2295" s="126">
        <v>7000</v>
      </c>
    </row>
    <row r="2296" spans="1:50">
      <c r="A2296" s="212"/>
      <c r="B2296" s="215"/>
      <c r="C2296" s="206"/>
      <c r="D2296" s="52" t="s">
        <v>25</v>
      </c>
      <c r="E2296" s="86" t="str">
        <f>A2287&amp;"/"&amp;B2295&amp;"/"&amp;C2295&amp;"/"&amp;D2296</f>
        <v>Biomass and waste fired power plants/Fluidized bed combustion/Electricity only/M</v>
      </c>
      <c r="F2296" s="61" t="str">
        <f>A2287</f>
        <v>Biomass and waste fired power plants</v>
      </c>
      <c r="G2296" s="61" t="str">
        <f>B2295</f>
        <v>Fluidized bed combustion</v>
      </c>
      <c r="H2296" s="61" t="str">
        <f>C2295</f>
        <v>Electricity only</v>
      </c>
      <c r="I2296" s="84" t="str">
        <f t="shared" si="100"/>
        <v>M</v>
      </c>
      <c r="J2296" s="121">
        <v>6429.0632664651621</v>
      </c>
      <c r="K2296" s="121">
        <v>6429.0632664651621</v>
      </c>
      <c r="L2296" s="121">
        <v>6429.0632664651621</v>
      </c>
      <c r="M2296" s="121">
        <v>6429.0632664651621</v>
      </c>
      <c r="N2296" s="121">
        <v>6429.0632664651621</v>
      </c>
      <c r="O2296" s="121">
        <v>6429.0632664651621</v>
      </c>
      <c r="P2296" s="121">
        <v>6429.0632664651621</v>
      </c>
      <c r="Q2296" s="121">
        <v>6429.0632664651621</v>
      </c>
      <c r="R2296" s="121">
        <v>6429.0632664651621</v>
      </c>
      <c r="S2296" s="121">
        <v>6429.0632664651621</v>
      </c>
      <c r="T2296" s="121">
        <v>6429.0632664651621</v>
      </c>
      <c r="U2296" s="121">
        <v>6429.0632664651621</v>
      </c>
      <c r="V2296" s="121">
        <v>6429.0632664651621</v>
      </c>
      <c r="W2296" s="121">
        <v>6429.0632664651621</v>
      </c>
      <c r="X2296" s="121">
        <v>6429.0632664651621</v>
      </c>
      <c r="Y2296" s="121">
        <v>6429.0632664651621</v>
      </c>
      <c r="Z2296" s="121">
        <v>6429.0632664651621</v>
      </c>
      <c r="AA2296" s="121">
        <v>6429.0632664651621</v>
      </c>
      <c r="AB2296" s="121">
        <v>6429.0632664651621</v>
      </c>
      <c r="AC2296" s="121">
        <v>6429.0632664651621</v>
      </c>
      <c r="AD2296" s="121">
        <v>6429.0632664651621</v>
      </c>
      <c r="AE2296" s="121">
        <v>6429.0632664651621</v>
      </c>
      <c r="AF2296" s="121">
        <v>6429.0632664651621</v>
      </c>
      <c r="AG2296" s="121">
        <v>6429.0632664651621</v>
      </c>
      <c r="AH2296" s="121">
        <v>6429.0632664651621</v>
      </c>
      <c r="AI2296" s="121">
        <v>6429.0632664651621</v>
      </c>
      <c r="AJ2296" s="121">
        <v>6429.0632664651621</v>
      </c>
      <c r="AK2296" s="121">
        <v>6429.0632664651621</v>
      </c>
      <c r="AL2296" s="121">
        <v>6429.0632664651621</v>
      </c>
      <c r="AM2296" s="121">
        <v>6429.0632664651621</v>
      </c>
      <c r="AN2296" s="121">
        <v>6429.0632664651621</v>
      </c>
      <c r="AO2296" s="121">
        <v>6429.0632664651621</v>
      </c>
      <c r="AP2296" s="121">
        <v>6429.0632664651621</v>
      </c>
      <c r="AQ2296" s="121">
        <v>6429.0632664651621</v>
      </c>
      <c r="AR2296" s="121">
        <v>6429.0632664651621</v>
      </c>
      <c r="AS2296" s="121">
        <v>6429.0632664651621</v>
      </c>
      <c r="AT2296" s="121">
        <v>6429.0632664651621</v>
      </c>
      <c r="AU2296" s="121">
        <v>6429.0632664651621</v>
      </c>
      <c r="AV2296" s="121">
        <v>6429.0632664651621</v>
      </c>
      <c r="AW2296" s="121">
        <v>6429.0632664651621</v>
      </c>
      <c r="AX2296" s="122">
        <v>6429.0632664651621</v>
      </c>
    </row>
    <row r="2297" spans="1:50">
      <c r="A2297" s="212"/>
      <c r="B2297" s="215"/>
      <c r="C2297" s="206"/>
      <c r="D2297" s="52" t="s">
        <v>38</v>
      </c>
      <c r="E2297" s="86" t="str">
        <f>A2287&amp;"/"&amp;B2295&amp;"/"&amp;C2295&amp;"/"&amp;D2297</f>
        <v>Biomass and waste fired power plants/Fluidized bed combustion/Electricity only/S</v>
      </c>
      <c r="F2297" s="61" t="str">
        <f>A2287</f>
        <v>Biomass and waste fired power plants</v>
      </c>
      <c r="G2297" s="61" t="str">
        <f>B2295</f>
        <v>Fluidized bed combustion</v>
      </c>
      <c r="H2297" s="61" t="str">
        <f>C2295</f>
        <v>Electricity only</v>
      </c>
      <c r="I2297" s="84" t="str">
        <f t="shared" si="100"/>
        <v>S</v>
      </c>
      <c r="J2297" s="121">
        <v>5777.8729420858372</v>
      </c>
      <c r="K2297" s="121">
        <v>5777.8729420858372</v>
      </c>
      <c r="L2297" s="121">
        <v>5777.8729420858372</v>
      </c>
      <c r="M2297" s="121">
        <v>5777.8729420858372</v>
      </c>
      <c r="N2297" s="121">
        <v>5777.8729420858372</v>
      </c>
      <c r="O2297" s="121">
        <v>5777.8729420858372</v>
      </c>
      <c r="P2297" s="121">
        <v>5777.8729420858372</v>
      </c>
      <c r="Q2297" s="121">
        <v>5777.8729420858372</v>
      </c>
      <c r="R2297" s="121">
        <v>5777.8729420858372</v>
      </c>
      <c r="S2297" s="121">
        <v>5777.8729420858372</v>
      </c>
      <c r="T2297" s="121">
        <v>5777.8729420858372</v>
      </c>
      <c r="U2297" s="121">
        <v>5777.8729420858372</v>
      </c>
      <c r="V2297" s="121">
        <v>5777.8729420858372</v>
      </c>
      <c r="W2297" s="121">
        <v>5777.8729420858372</v>
      </c>
      <c r="X2297" s="121">
        <v>5777.8729420858372</v>
      </c>
      <c r="Y2297" s="121">
        <v>5777.8729420858372</v>
      </c>
      <c r="Z2297" s="121">
        <v>5777.8729420858372</v>
      </c>
      <c r="AA2297" s="121">
        <v>5777.8729420858372</v>
      </c>
      <c r="AB2297" s="121">
        <v>5777.8729420858372</v>
      </c>
      <c r="AC2297" s="121">
        <v>5777.8729420858372</v>
      </c>
      <c r="AD2297" s="121">
        <v>5777.8729420858372</v>
      </c>
      <c r="AE2297" s="121">
        <v>5777.8729420858372</v>
      </c>
      <c r="AF2297" s="121">
        <v>5777.8729420858372</v>
      </c>
      <c r="AG2297" s="121">
        <v>5777.8729420858372</v>
      </c>
      <c r="AH2297" s="121">
        <v>5777.8729420858372</v>
      </c>
      <c r="AI2297" s="121">
        <v>5777.8729420858372</v>
      </c>
      <c r="AJ2297" s="121">
        <v>5777.8729420858372</v>
      </c>
      <c r="AK2297" s="121">
        <v>5777.8729420858372</v>
      </c>
      <c r="AL2297" s="121">
        <v>5777.8729420858372</v>
      </c>
      <c r="AM2297" s="121">
        <v>5777.8729420858372</v>
      </c>
      <c r="AN2297" s="121">
        <v>5777.8729420858372</v>
      </c>
      <c r="AO2297" s="121">
        <v>5777.8729420858372</v>
      </c>
      <c r="AP2297" s="121">
        <v>5777.8729420858372</v>
      </c>
      <c r="AQ2297" s="121">
        <v>5777.8729420858372</v>
      </c>
      <c r="AR2297" s="121">
        <v>5777.8729420858372</v>
      </c>
      <c r="AS2297" s="121">
        <v>5777.8729420858372</v>
      </c>
      <c r="AT2297" s="121">
        <v>5777.8729420858372</v>
      </c>
      <c r="AU2297" s="121">
        <v>5777.8729420858372</v>
      </c>
      <c r="AV2297" s="121">
        <v>5777.8729420858372</v>
      </c>
      <c r="AW2297" s="121">
        <v>5777.8729420858372</v>
      </c>
      <c r="AX2297" s="122">
        <v>5777.8729420858372</v>
      </c>
    </row>
    <row r="2298" spans="1:50">
      <c r="A2298" s="212"/>
      <c r="B2298" s="215"/>
      <c r="C2298" s="216"/>
      <c r="D2298" s="52" t="s">
        <v>47</v>
      </c>
      <c r="E2298" s="86" t="str">
        <f>A2287&amp;"/"&amp;B2295&amp;"/"&amp;C2295&amp;"/"&amp;D2298</f>
        <v>Biomass and waste fired power plants/Fluidized bed combustion/Electricity only/XS</v>
      </c>
      <c r="F2298" s="61" t="str">
        <f>A2287</f>
        <v>Biomass and waste fired power plants</v>
      </c>
      <c r="G2298" s="61" t="str">
        <f>B2295</f>
        <v>Fluidized bed combustion</v>
      </c>
      <c r="H2298" s="61" t="str">
        <f>C2295</f>
        <v>Electricity only</v>
      </c>
      <c r="I2298" s="84" t="str">
        <f t="shared" si="100"/>
        <v>XS</v>
      </c>
      <c r="J2298" s="121">
        <v>5447.348427925418</v>
      </c>
      <c r="K2298" s="121">
        <v>5447.348427925418</v>
      </c>
      <c r="L2298" s="121">
        <v>5447.348427925418</v>
      </c>
      <c r="M2298" s="121">
        <v>5447.348427925418</v>
      </c>
      <c r="N2298" s="121">
        <v>5447.348427925418</v>
      </c>
      <c r="O2298" s="121">
        <v>5447.348427925418</v>
      </c>
      <c r="P2298" s="121">
        <v>5447.348427925418</v>
      </c>
      <c r="Q2298" s="121">
        <v>5447.348427925418</v>
      </c>
      <c r="R2298" s="121">
        <v>5447.348427925418</v>
      </c>
      <c r="S2298" s="121">
        <v>5447.348427925418</v>
      </c>
      <c r="T2298" s="121">
        <v>5447.348427925418</v>
      </c>
      <c r="U2298" s="121">
        <v>5447.348427925418</v>
      </c>
      <c r="V2298" s="121">
        <v>5447.348427925418</v>
      </c>
      <c r="W2298" s="121">
        <v>5447.348427925418</v>
      </c>
      <c r="X2298" s="121">
        <v>5447.348427925418</v>
      </c>
      <c r="Y2298" s="121">
        <v>5447.348427925418</v>
      </c>
      <c r="Z2298" s="121">
        <v>5447.348427925418</v>
      </c>
      <c r="AA2298" s="121">
        <v>5447.348427925418</v>
      </c>
      <c r="AB2298" s="121">
        <v>5447.348427925418</v>
      </c>
      <c r="AC2298" s="121">
        <v>5447.348427925418</v>
      </c>
      <c r="AD2298" s="121">
        <v>5447.348427925418</v>
      </c>
      <c r="AE2298" s="121">
        <v>5447.348427925418</v>
      </c>
      <c r="AF2298" s="121">
        <v>5447.348427925418</v>
      </c>
      <c r="AG2298" s="121">
        <v>5447.348427925418</v>
      </c>
      <c r="AH2298" s="121">
        <v>5447.348427925418</v>
      </c>
      <c r="AI2298" s="121">
        <v>5447.348427925418</v>
      </c>
      <c r="AJ2298" s="121">
        <v>5447.348427925418</v>
      </c>
      <c r="AK2298" s="121">
        <v>5447.348427925418</v>
      </c>
      <c r="AL2298" s="121">
        <v>5447.348427925418</v>
      </c>
      <c r="AM2298" s="121">
        <v>5447.348427925418</v>
      </c>
      <c r="AN2298" s="121">
        <v>5447.348427925418</v>
      </c>
      <c r="AO2298" s="121">
        <v>5447.348427925418</v>
      </c>
      <c r="AP2298" s="121">
        <v>5447.348427925418</v>
      </c>
      <c r="AQ2298" s="121">
        <v>5447.348427925418</v>
      </c>
      <c r="AR2298" s="121">
        <v>5447.348427925418</v>
      </c>
      <c r="AS2298" s="121">
        <v>5447.348427925418</v>
      </c>
      <c r="AT2298" s="121">
        <v>5447.348427925418</v>
      </c>
      <c r="AU2298" s="121">
        <v>5447.348427925418</v>
      </c>
      <c r="AV2298" s="121">
        <v>5447.348427925418</v>
      </c>
      <c r="AW2298" s="121">
        <v>5447.348427925418</v>
      </c>
      <c r="AX2298" s="122">
        <v>5447.348427925418</v>
      </c>
    </row>
    <row r="2299" spans="1:50">
      <c r="A2299" s="212"/>
      <c r="B2299" s="215"/>
      <c r="C2299" s="217" t="s">
        <v>26</v>
      </c>
      <c r="D2299" s="83" t="s">
        <v>24</v>
      </c>
      <c r="E2299" s="56" t="str">
        <f>A2287&amp;"/"&amp;B2295&amp;"/"&amp;C2299&amp;"/"&amp;D2299</f>
        <v>Biomass and waste fired power plants/Fluidized bed combustion/CHP/L</v>
      </c>
      <c r="F2299" s="103" t="str">
        <f>A2287</f>
        <v>Biomass and waste fired power plants</v>
      </c>
      <c r="G2299" s="103" t="str">
        <f>B2295</f>
        <v>Fluidized bed combustion</v>
      </c>
      <c r="H2299" s="103" t="str">
        <f>C2299</f>
        <v>CHP</v>
      </c>
      <c r="I2299" s="104" t="str">
        <f t="shared" si="100"/>
        <v>L</v>
      </c>
      <c r="J2299" s="127">
        <v>6325</v>
      </c>
      <c r="K2299" s="127">
        <v>6325</v>
      </c>
      <c r="L2299" s="127">
        <v>6325</v>
      </c>
      <c r="M2299" s="127">
        <v>6325</v>
      </c>
      <c r="N2299" s="127">
        <v>6325</v>
      </c>
      <c r="O2299" s="127">
        <v>6325</v>
      </c>
      <c r="P2299" s="127">
        <v>6325</v>
      </c>
      <c r="Q2299" s="127">
        <v>6325</v>
      </c>
      <c r="R2299" s="127">
        <v>6325</v>
      </c>
      <c r="S2299" s="127">
        <v>6325</v>
      </c>
      <c r="T2299" s="127">
        <v>6325</v>
      </c>
      <c r="U2299" s="127">
        <v>6325</v>
      </c>
      <c r="V2299" s="127">
        <v>6325</v>
      </c>
      <c r="W2299" s="127">
        <v>6325</v>
      </c>
      <c r="X2299" s="127">
        <v>6325</v>
      </c>
      <c r="Y2299" s="127">
        <v>6325</v>
      </c>
      <c r="Z2299" s="127">
        <v>6325</v>
      </c>
      <c r="AA2299" s="127">
        <v>6325</v>
      </c>
      <c r="AB2299" s="127">
        <v>6325</v>
      </c>
      <c r="AC2299" s="127">
        <v>6325</v>
      </c>
      <c r="AD2299" s="127">
        <v>6325</v>
      </c>
      <c r="AE2299" s="127">
        <v>6325</v>
      </c>
      <c r="AF2299" s="127">
        <v>6325</v>
      </c>
      <c r="AG2299" s="127">
        <v>6325</v>
      </c>
      <c r="AH2299" s="127">
        <v>6325</v>
      </c>
      <c r="AI2299" s="127">
        <v>6325</v>
      </c>
      <c r="AJ2299" s="127">
        <v>6325</v>
      </c>
      <c r="AK2299" s="127">
        <v>6325</v>
      </c>
      <c r="AL2299" s="127">
        <v>6325</v>
      </c>
      <c r="AM2299" s="127">
        <v>6325</v>
      </c>
      <c r="AN2299" s="127">
        <v>6325</v>
      </c>
      <c r="AO2299" s="127">
        <v>6325</v>
      </c>
      <c r="AP2299" s="127">
        <v>6325</v>
      </c>
      <c r="AQ2299" s="127">
        <v>6325</v>
      </c>
      <c r="AR2299" s="127">
        <v>6325</v>
      </c>
      <c r="AS2299" s="127">
        <v>6325</v>
      </c>
      <c r="AT2299" s="127">
        <v>6325</v>
      </c>
      <c r="AU2299" s="127">
        <v>6325</v>
      </c>
      <c r="AV2299" s="127">
        <v>6325</v>
      </c>
      <c r="AW2299" s="127">
        <v>6325</v>
      </c>
      <c r="AX2299" s="128">
        <v>6325</v>
      </c>
    </row>
    <row r="2300" spans="1:50">
      <c r="A2300" s="212"/>
      <c r="B2300" s="215"/>
      <c r="C2300" s="206"/>
      <c r="D2300" s="52" t="s">
        <v>25</v>
      </c>
      <c r="E2300" s="86" t="str">
        <f>A2287&amp;"/"&amp;B2295&amp;"/"&amp;C2299&amp;"/"&amp;D2300</f>
        <v>Biomass and waste fired power plants/Fluidized bed combustion/CHP/M</v>
      </c>
      <c r="F2300" s="61" t="str">
        <f>A2287</f>
        <v>Biomass and waste fired power plants</v>
      </c>
      <c r="G2300" s="61" t="str">
        <f>B2295</f>
        <v>Fluidized bed combustion</v>
      </c>
      <c r="H2300" s="61" t="str">
        <f>C2299</f>
        <v>CHP</v>
      </c>
      <c r="I2300" s="84" t="str">
        <f t="shared" si="100"/>
        <v>M</v>
      </c>
      <c r="J2300" s="121">
        <v>5823.335963916652</v>
      </c>
      <c r="K2300" s="121">
        <v>5823.335963916652</v>
      </c>
      <c r="L2300" s="121">
        <v>5823.335963916652</v>
      </c>
      <c r="M2300" s="121">
        <v>5823.335963916652</v>
      </c>
      <c r="N2300" s="121">
        <v>5823.335963916652</v>
      </c>
      <c r="O2300" s="121">
        <v>5823.335963916652</v>
      </c>
      <c r="P2300" s="121">
        <v>5823.335963916652</v>
      </c>
      <c r="Q2300" s="121">
        <v>5823.335963916652</v>
      </c>
      <c r="R2300" s="121">
        <v>5823.335963916652</v>
      </c>
      <c r="S2300" s="121">
        <v>5823.335963916652</v>
      </c>
      <c r="T2300" s="121">
        <v>5823.335963916652</v>
      </c>
      <c r="U2300" s="121">
        <v>5823.335963916652</v>
      </c>
      <c r="V2300" s="121">
        <v>5823.335963916652</v>
      </c>
      <c r="W2300" s="121">
        <v>5823.335963916652</v>
      </c>
      <c r="X2300" s="121">
        <v>5823.335963916652</v>
      </c>
      <c r="Y2300" s="121">
        <v>5823.335963916652</v>
      </c>
      <c r="Z2300" s="121">
        <v>5823.335963916652</v>
      </c>
      <c r="AA2300" s="121">
        <v>5823.335963916652</v>
      </c>
      <c r="AB2300" s="121">
        <v>5823.335963916652</v>
      </c>
      <c r="AC2300" s="121">
        <v>5823.335963916652</v>
      </c>
      <c r="AD2300" s="121">
        <v>5823.335963916652</v>
      </c>
      <c r="AE2300" s="121">
        <v>5823.335963916652</v>
      </c>
      <c r="AF2300" s="121">
        <v>5823.335963916652</v>
      </c>
      <c r="AG2300" s="121">
        <v>5823.335963916652</v>
      </c>
      <c r="AH2300" s="121">
        <v>5823.335963916652</v>
      </c>
      <c r="AI2300" s="121">
        <v>5823.335963916652</v>
      </c>
      <c r="AJ2300" s="121">
        <v>5823.335963916652</v>
      </c>
      <c r="AK2300" s="121">
        <v>5823.335963916652</v>
      </c>
      <c r="AL2300" s="121">
        <v>5823.335963916652</v>
      </c>
      <c r="AM2300" s="121">
        <v>5823.335963916652</v>
      </c>
      <c r="AN2300" s="121">
        <v>5823.335963916652</v>
      </c>
      <c r="AO2300" s="121">
        <v>5823.335963916652</v>
      </c>
      <c r="AP2300" s="121">
        <v>5823.335963916652</v>
      </c>
      <c r="AQ2300" s="121">
        <v>5823.335963916652</v>
      </c>
      <c r="AR2300" s="121">
        <v>5823.335963916652</v>
      </c>
      <c r="AS2300" s="121">
        <v>5823.335963916652</v>
      </c>
      <c r="AT2300" s="121">
        <v>5823.335963916652</v>
      </c>
      <c r="AU2300" s="121">
        <v>5823.335963916652</v>
      </c>
      <c r="AV2300" s="121">
        <v>5823.335963916652</v>
      </c>
      <c r="AW2300" s="121">
        <v>5823.335963916652</v>
      </c>
      <c r="AX2300" s="122">
        <v>5823.335963916652</v>
      </c>
    </row>
    <row r="2301" spans="1:50">
      <c r="A2301" s="212"/>
      <c r="B2301" s="215"/>
      <c r="C2301" s="206"/>
      <c r="D2301" s="52" t="s">
        <v>38</v>
      </c>
      <c r="E2301" s="86" t="str">
        <f>A2287&amp;"/"&amp;B2295&amp;"/"&amp;C2299&amp;"/"&amp;D2301</f>
        <v>Biomass and waste fired power plants/Fluidized bed combustion/CHP/S</v>
      </c>
      <c r="F2301" s="61" t="str">
        <f>A2287</f>
        <v>Biomass and waste fired power plants</v>
      </c>
      <c r="G2301" s="61" t="str">
        <f>B2295</f>
        <v>Fluidized bed combustion</v>
      </c>
      <c r="H2301" s="61" t="str">
        <f>C2299</f>
        <v>CHP</v>
      </c>
      <c r="I2301" s="84" t="str">
        <f t="shared" si="100"/>
        <v>S</v>
      </c>
      <c r="J2301" s="121">
        <v>5249.7721700657494</v>
      </c>
      <c r="K2301" s="121">
        <v>5249.7721700657494</v>
      </c>
      <c r="L2301" s="121">
        <v>5249.7721700657494</v>
      </c>
      <c r="M2301" s="121">
        <v>5249.7721700657494</v>
      </c>
      <c r="N2301" s="121">
        <v>5249.7721700657494</v>
      </c>
      <c r="O2301" s="121">
        <v>5249.7721700657494</v>
      </c>
      <c r="P2301" s="121">
        <v>5249.7721700657494</v>
      </c>
      <c r="Q2301" s="121">
        <v>5249.7721700657494</v>
      </c>
      <c r="R2301" s="121">
        <v>5249.7721700657494</v>
      </c>
      <c r="S2301" s="121">
        <v>5249.7721700657494</v>
      </c>
      <c r="T2301" s="121">
        <v>5249.7721700657494</v>
      </c>
      <c r="U2301" s="121">
        <v>5249.7721700657494</v>
      </c>
      <c r="V2301" s="121">
        <v>5249.7721700657494</v>
      </c>
      <c r="W2301" s="121">
        <v>5249.7721700657494</v>
      </c>
      <c r="X2301" s="121">
        <v>5249.7721700657494</v>
      </c>
      <c r="Y2301" s="121">
        <v>5249.7721700657494</v>
      </c>
      <c r="Z2301" s="121">
        <v>5249.7721700657494</v>
      </c>
      <c r="AA2301" s="121">
        <v>5249.7721700657494</v>
      </c>
      <c r="AB2301" s="121">
        <v>5249.7721700657494</v>
      </c>
      <c r="AC2301" s="121">
        <v>5249.7721700657494</v>
      </c>
      <c r="AD2301" s="121">
        <v>5249.7721700657494</v>
      </c>
      <c r="AE2301" s="121">
        <v>5249.7721700657494</v>
      </c>
      <c r="AF2301" s="121">
        <v>5249.7721700657494</v>
      </c>
      <c r="AG2301" s="121">
        <v>5249.7721700657494</v>
      </c>
      <c r="AH2301" s="121">
        <v>5249.7721700657494</v>
      </c>
      <c r="AI2301" s="121">
        <v>5249.7721700657494</v>
      </c>
      <c r="AJ2301" s="121">
        <v>5249.7721700657494</v>
      </c>
      <c r="AK2301" s="121">
        <v>5249.7721700657494</v>
      </c>
      <c r="AL2301" s="121">
        <v>5249.7721700657494</v>
      </c>
      <c r="AM2301" s="121">
        <v>5249.7721700657494</v>
      </c>
      <c r="AN2301" s="121">
        <v>5249.7721700657494</v>
      </c>
      <c r="AO2301" s="121">
        <v>5249.7721700657494</v>
      </c>
      <c r="AP2301" s="121">
        <v>5249.7721700657494</v>
      </c>
      <c r="AQ2301" s="121">
        <v>5249.7721700657494</v>
      </c>
      <c r="AR2301" s="121">
        <v>5249.7721700657494</v>
      </c>
      <c r="AS2301" s="121">
        <v>5249.7721700657494</v>
      </c>
      <c r="AT2301" s="121">
        <v>5249.7721700657494</v>
      </c>
      <c r="AU2301" s="121">
        <v>5249.7721700657494</v>
      </c>
      <c r="AV2301" s="121">
        <v>5249.7721700657494</v>
      </c>
      <c r="AW2301" s="121">
        <v>5249.7721700657494</v>
      </c>
      <c r="AX2301" s="122">
        <v>5249.7721700657494</v>
      </c>
    </row>
    <row r="2302" spans="1:50">
      <c r="A2302" s="212"/>
      <c r="B2302" s="215"/>
      <c r="C2302" s="216"/>
      <c r="D2302" s="106" t="s">
        <v>47</v>
      </c>
      <c r="E2302" s="107" t="str">
        <f>A2287&amp;"/"&amp;B2295&amp;"/"&amp;C2299&amp;"/"&amp;D2302</f>
        <v>Biomass and waste fired power plants/Fluidized bed combustion/CHP/XS</v>
      </c>
      <c r="F2302" s="108" t="str">
        <f>A2287</f>
        <v>Biomass and waste fired power plants</v>
      </c>
      <c r="G2302" s="108" t="str">
        <f>B2295</f>
        <v>Fluidized bed combustion</v>
      </c>
      <c r="H2302" s="108" t="str">
        <f>C2299</f>
        <v>CHP</v>
      </c>
      <c r="I2302" s="109" t="str">
        <f t="shared" si="100"/>
        <v>XS</v>
      </c>
      <c r="J2302" s="129">
        <v>4957.9981278413443</v>
      </c>
      <c r="K2302" s="129">
        <v>4957.9981278413443</v>
      </c>
      <c r="L2302" s="129">
        <v>4957.9981278413443</v>
      </c>
      <c r="M2302" s="129">
        <v>4957.9981278413443</v>
      </c>
      <c r="N2302" s="129">
        <v>4957.9981278413443</v>
      </c>
      <c r="O2302" s="129">
        <v>4957.9981278413443</v>
      </c>
      <c r="P2302" s="129">
        <v>4957.9981278413443</v>
      </c>
      <c r="Q2302" s="129">
        <v>4957.9981278413443</v>
      </c>
      <c r="R2302" s="129">
        <v>4957.9981278413443</v>
      </c>
      <c r="S2302" s="129">
        <v>4957.9981278413443</v>
      </c>
      <c r="T2302" s="129">
        <v>4957.9981278413443</v>
      </c>
      <c r="U2302" s="129">
        <v>4957.9981278413443</v>
      </c>
      <c r="V2302" s="129">
        <v>4957.9981278413443</v>
      </c>
      <c r="W2302" s="129">
        <v>4957.9981278413443</v>
      </c>
      <c r="X2302" s="129">
        <v>4957.9981278413443</v>
      </c>
      <c r="Y2302" s="129">
        <v>4957.9981278413443</v>
      </c>
      <c r="Z2302" s="129">
        <v>4957.9981278413443</v>
      </c>
      <c r="AA2302" s="129">
        <v>4957.9981278413443</v>
      </c>
      <c r="AB2302" s="129">
        <v>4957.9981278413443</v>
      </c>
      <c r="AC2302" s="129">
        <v>4957.9981278413443</v>
      </c>
      <c r="AD2302" s="129">
        <v>4957.9981278413443</v>
      </c>
      <c r="AE2302" s="129">
        <v>4957.9981278413443</v>
      </c>
      <c r="AF2302" s="129">
        <v>4957.9981278413443</v>
      </c>
      <c r="AG2302" s="129">
        <v>4957.9981278413443</v>
      </c>
      <c r="AH2302" s="129">
        <v>4957.9981278413443</v>
      </c>
      <c r="AI2302" s="129">
        <v>4957.9981278413443</v>
      </c>
      <c r="AJ2302" s="129">
        <v>4957.9981278413443</v>
      </c>
      <c r="AK2302" s="129">
        <v>4957.9981278413443</v>
      </c>
      <c r="AL2302" s="129">
        <v>4957.9981278413443</v>
      </c>
      <c r="AM2302" s="129">
        <v>4957.9981278413443</v>
      </c>
      <c r="AN2302" s="129">
        <v>4957.9981278413443</v>
      </c>
      <c r="AO2302" s="129">
        <v>4957.9981278413443</v>
      </c>
      <c r="AP2302" s="129">
        <v>4957.9981278413443</v>
      </c>
      <c r="AQ2302" s="129">
        <v>4957.9981278413443</v>
      </c>
      <c r="AR2302" s="129">
        <v>4957.9981278413443</v>
      </c>
      <c r="AS2302" s="129">
        <v>4957.9981278413443</v>
      </c>
      <c r="AT2302" s="129">
        <v>4957.9981278413443</v>
      </c>
      <c r="AU2302" s="129">
        <v>4957.9981278413443</v>
      </c>
      <c r="AV2302" s="129">
        <v>4957.9981278413443</v>
      </c>
      <c r="AW2302" s="129">
        <v>4957.9981278413443</v>
      </c>
      <c r="AX2302" s="130">
        <v>4957.9981278413443</v>
      </c>
    </row>
    <row r="2303" spans="1:50">
      <c r="A2303" s="212"/>
      <c r="B2303" s="215"/>
      <c r="C2303" s="217" t="s">
        <v>42</v>
      </c>
      <c r="D2303" s="83" t="s">
        <v>24</v>
      </c>
      <c r="E2303" s="56" t="str">
        <f>A2287&amp;"/"&amp;B2295&amp;"/"&amp;C2303&amp;"/"&amp;D2303</f>
        <v>Biomass and waste fired power plants/Fluidized bed combustion/Electricity only with CCS/L</v>
      </c>
      <c r="F2303" s="103" t="str">
        <f>A2287</f>
        <v>Biomass and waste fired power plants</v>
      </c>
      <c r="G2303" s="103" t="str">
        <f>B2295</f>
        <v>Fluidized bed combustion</v>
      </c>
      <c r="H2303" s="103" t="str">
        <f>C2303</f>
        <v>Electricity only with CCS</v>
      </c>
      <c r="I2303" s="104" t="str">
        <f t="shared" si="100"/>
        <v>L</v>
      </c>
      <c r="J2303" s="127" t="s">
        <v>99</v>
      </c>
      <c r="K2303" s="127" t="s">
        <v>99</v>
      </c>
      <c r="L2303" s="127" t="s">
        <v>99</v>
      </c>
      <c r="M2303" s="127" t="s">
        <v>99</v>
      </c>
      <c r="N2303" s="127" t="s">
        <v>99</v>
      </c>
      <c r="O2303" s="127" t="s">
        <v>99</v>
      </c>
      <c r="P2303" s="127" t="s">
        <v>99</v>
      </c>
      <c r="Q2303" s="127" t="s">
        <v>99</v>
      </c>
      <c r="R2303" s="127" t="s">
        <v>99</v>
      </c>
      <c r="S2303" s="127" t="s">
        <v>99</v>
      </c>
      <c r="T2303" s="127" t="s">
        <v>99</v>
      </c>
      <c r="U2303" s="127" t="s">
        <v>99</v>
      </c>
      <c r="V2303" s="127" t="s">
        <v>99</v>
      </c>
      <c r="W2303" s="127" t="s">
        <v>99</v>
      </c>
      <c r="X2303" s="127" t="s">
        <v>99</v>
      </c>
      <c r="Y2303" s="127" t="s">
        <v>99</v>
      </c>
      <c r="Z2303" s="127" t="s">
        <v>99</v>
      </c>
      <c r="AA2303" s="127" t="s">
        <v>99</v>
      </c>
      <c r="AB2303" s="127" t="s">
        <v>99</v>
      </c>
      <c r="AC2303" s="127" t="s">
        <v>99</v>
      </c>
      <c r="AD2303" s="127" t="s">
        <v>99</v>
      </c>
      <c r="AE2303" s="127">
        <v>7000</v>
      </c>
      <c r="AF2303" s="127">
        <v>7000</v>
      </c>
      <c r="AG2303" s="127">
        <v>7000</v>
      </c>
      <c r="AH2303" s="127">
        <v>7000</v>
      </c>
      <c r="AI2303" s="127">
        <v>7000</v>
      </c>
      <c r="AJ2303" s="127">
        <v>7000</v>
      </c>
      <c r="AK2303" s="127">
        <v>7000</v>
      </c>
      <c r="AL2303" s="127">
        <v>7000</v>
      </c>
      <c r="AM2303" s="127">
        <v>7000</v>
      </c>
      <c r="AN2303" s="127">
        <v>7000</v>
      </c>
      <c r="AO2303" s="127">
        <v>7000</v>
      </c>
      <c r="AP2303" s="127">
        <v>7000</v>
      </c>
      <c r="AQ2303" s="127">
        <v>7000</v>
      </c>
      <c r="AR2303" s="127">
        <v>7000</v>
      </c>
      <c r="AS2303" s="127">
        <v>7000</v>
      </c>
      <c r="AT2303" s="127">
        <v>7000</v>
      </c>
      <c r="AU2303" s="127">
        <v>7000</v>
      </c>
      <c r="AV2303" s="127">
        <v>7000</v>
      </c>
      <c r="AW2303" s="127">
        <v>7000</v>
      </c>
      <c r="AX2303" s="128">
        <v>7000</v>
      </c>
    </row>
    <row r="2304" spans="1:50">
      <c r="A2304" s="212"/>
      <c r="B2304" s="215"/>
      <c r="C2304" s="216"/>
      <c r="D2304" s="106" t="s">
        <v>25</v>
      </c>
      <c r="E2304" s="107" t="str">
        <f>A2287&amp;"/"&amp;B2295&amp;"/"&amp;C2303&amp;"/"&amp;D2304</f>
        <v>Biomass and waste fired power plants/Fluidized bed combustion/Electricity only with CCS/M</v>
      </c>
      <c r="F2304" s="108" t="str">
        <f>A2287</f>
        <v>Biomass and waste fired power plants</v>
      </c>
      <c r="G2304" s="108" t="str">
        <f>B2295</f>
        <v>Fluidized bed combustion</v>
      </c>
      <c r="H2304" s="108" t="str">
        <f>C2303</f>
        <v>Electricity only with CCS</v>
      </c>
      <c r="I2304" s="109" t="str">
        <f t="shared" si="100"/>
        <v>M</v>
      </c>
      <c r="J2304" s="129" t="s">
        <v>99</v>
      </c>
      <c r="K2304" s="129" t="s">
        <v>99</v>
      </c>
      <c r="L2304" s="129" t="s">
        <v>99</v>
      </c>
      <c r="M2304" s="129" t="s">
        <v>99</v>
      </c>
      <c r="N2304" s="129" t="s">
        <v>99</v>
      </c>
      <c r="O2304" s="129" t="s">
        <v>99</v>
      </c>
      <c r="P2304" s="129" t="s">
        <v>99</v>
      </c>
      <c r="Q2304" s="129" t="s">
        <v>99</v>
      </c>
      <c r="R2304" s="129" t="s">
        <v>99</v>
      </c>
      <c r="S2304" s="129" t="s">
        <v>99</v>
      </c>
      <c r="T2304" s="129" t="s">
        <v>99</v>
      </c>
      <c r="U2304" s="129" t="s">
        <v>99</v>
      </c>
      <c r="V2304" s="129" t="s">
        <v>99</v>
      </c>
      <c r="W2304" s="129" t="s">
        <v>99</v>
      </c>
      <c r="X2304" s="129" t="s">
        <v>99</v>
      </c>
      <c r="Y2304" s="129" t="s">
        <v>99</v>
      </c>
      <c r="Z2304" s="129" t="s">
        <v>99</v>
      </c>
      <c r="AA2304" s="129" t="s">
        <v>99</v>
      </c>
      <c r="AB2304" s="129" t="s">
        <v>99</v>
      </c>
      <c r="AC2304" s="129" t="s">
        <v>99</v>
      </c>
      <c r="AD2304" s="129" t="s">
        <v>99</v>
      </c>
      <c r="AE2304" s="129">
        <v>6429.0632664651621</v>
      </c>
      <c r="AF2304" s="129">
        <v>6429.0632664651621</v>
      </c>
      <c r="AG2304" s="129">
        <v>6429.0632664651621</v>
      </c>
      <c r="AH2304" s="129">
        <v>6429.0632664651621</v>
      </c>
      <c r="AI2304" s="129">
        <v>6429.0632664651621</v>
      </c>
      <c r="AJ2304" s="129">
        <v>6429.0632664651621</v>
      </c>
      <c r="AK2304" s="129">
        <v>6429.0632664651621</v>
      </c>
      <c r="AL2304" s="129">
        <v>6429.0632664651621</v>
      </c>
      <c r="AM2304" s="129">
        <v>6429.0632664651621</v>
      </c>
      <c r="AN2304" s="129">
        <v>6429.0632664651621</v>
      </c>
      <c r="AO2304" s="129">
        <v>6429.0632664651621</v>
      </c>
      <c r="AP2304" s="129">
        <v>6429.0632664651621</v>
      </c>
      <c r="AQ2304" s="129">
        <v>6429.0632664651621</v>
      </c>
      <c r="AR2304" s="129">
        <v>6429.0632664651621</v>
      </c>
      <c r="AS2304" s="129">
        <v>6429.0632664651621</v>
      </c>
      <c r="AT2304" s="129">
        <v>6429.0632664651621</v>
      </c>
      <c r="AU2304" s="129">
        <v>6429.0632664651621</v>
      </c>
      <c r="AV2304" s="129">
        <v>6429.0632664651621</v>
      </c>
      <c r="AW2304" s="129">
        <v>6429.0632664651621</v>
      </c>
      <c r="AX2304" s="130">
        <v>6429.0632664651621</v>
      </c>
    </row>
    <row r="2305" spans="1:50">
      <c r="A2305" s="212"/>
      <c r="B2305" s="215"/>
      <c r="C2305" s="217" t="s">
        <v>43</v>
      </c>
      <c r="D2305" s="52" t="s">
        <v>24</v>
      </c>
      <c r="E2305" s="86" t="str">
        <f>A2287&amp;"/"&amp;B2295&amp;"/"&amp;C2305&amp;"/"&amp;D2305</f>
        <v>Biomass and waste fired power plants/Fluidized bed combustion/CHP with CCS/L</v>
      </c>
      <c r="F2305" s="61" t="str">
        <f>A2287</f>
        <v>Biomass and waste fired power plants</v>
      </c>
      <c r="G2305" s="61" t="str">
        <f>B2295</f>
        <v>Fluidized bed combustion</v>
      </c>
      <c r="H2305" s="61" t="str">
        <f>C2305</f>
        <v>CHP with CCS</v>
      </c>
      <c r="I2305" s="84" t="str">
        <f t="shared" si="100"/>
        <v>L</v>
      </c>
      <c r="J2305" s="121" t="s">
        <v>99</v>
      </c>
      <c r="K2305" s="121" t="s">
        <v>99</v>
      </c>
      <c r="L2305" s="121" t="s">
        <v>99</v>
      </c>
      <c r="M2305" s="121" t="s">
        <v>99</v>
      </c>
      <c r="N2305" s="121" t="s">
        <v>99</v>
      </c>
      <c r="O2305" s="121" t="s">
        <v>99</v>
      </c>
      <c r="P2305" s="121" t="s">
        <v>99</v>
      </c>
      <c r="Q2305" s="121" t="s">
        <v>99</v>
      </c>
      <c r="R2305" s="121" t="s">
        <v>99</v>
      </c>
      <c r="S2305" s="121" t="s">
        <v>99</v>
      </c>
      <c r="T2305" s="121" t="s">
        <v>99</v>
      </c>
      <c r="U2305" s="121" t="s">
        <v>99</v>
      </c>
      <c r="V2305" s="121" t="s">
        <v>99</v>
      </c>
      <c r="W2305" s="121" t="s">
        <v>99</v>
      </c>
      <c r="X2305" s="121" t="s">
        <v>99</v>
      </c>
      <c r="Y2305" s="121" t="s">
        <v>99</v>
      </c>
      <c r="Z2305" s="121" t="s">
        <v>99</v>
      </c>
      <c r="AA2305" s="121" t="s">
        <v>99</v>
      </c>
      <c r="AB2305" s="121" t="s">
        <v>99</v>
      </c>
      <c r="AC2305" s="121" t="s">
        <v>99</v>
      </c>
      <c r="AD2305" s="121" t="s">
        <v>99</v>
      </c>
      <c r="AE2305" s="121">
        <v>6325</v>
      </c>
      <c r="AF2305" s="121">
        <v>6325</v>
      </c>
      <c r="AG2305" s="121">
        <v>6325</v>
      </c>
      <c r="AH2305" s="121">
        <v>6325</v>
      </c>
      <c r="AI2305" s="121">
        <v>6325</v>
      </c>
      <c r="AJ2305" s="121">
        <v>6325</v>
      </c>
      <c r="AK2305" s="121">
        <v>6325</v>
      </c>
      <c r="AL2305" s="121">
        <v>6325</v>
      </c>
      <c r="AM2305" s="121">
        <v>6325</v>
      </c>
      <c r="AN2305" s="121">
        <v>6325</v>
      </c>
      <c r="AO2305" s="121">
        <v>6325</v>
      </c>
      <c r="AP2305" s="121">
        <v>6325</v>
      </c>
      <c r="AQ2305" s="121">
        <v>6325</v>
      </c>
      <c r="AR2305" s="121">
        <v>6325</v>
      </c>
      <c r="AS2305" s="121">
        <v>6325</v>
      </c>
      <c r="AT2305" s="121">
        <v>6325</v>
      </c>
      <c r="AU2305" s="121">
        <v>6325</v>
      </c>
      <c r="AV2305" s="121">
        <v>6325</v>
      </c>
      <c r="AW2305" s="121">
        <v>6325</v>
      </c>
      <c r="AX2305" s="122">
        <v>6325</v>
      </c>
    </row>
    <row r="2306" spans="1:50">
      <c r="A2306" s="212"/>
      <c r="B2306" s="218"/>
      <c r="C2306" s="210"/>
      <c r="D2306" s="93" t="s">
        <v>25</v>
      </c>
      <c r="E2306" s="73" t="str">
        <f>A2287&amp;"/"&amp;B2295&amp;"/"&amp;C2305&amp;"/"&amp;D2306</f>
        <v>Biomass and waste fired power plants/Fluidized bed combustion/CHP with CCS/M</v>
      </c>
      <c r="F2306" s="91" t="str">
        <f>A2287</f>
        <v>Biomass and waste fired power plants</v>
      </c>
      <c r="G2306" s="91" t="str">
        <f>B2295</f>
        <v>Fluidized bed combustion</v>
      </c>
      <c r="H2306" s="91" t="str">
        <f>C2305</f>
        <v>CHP with CCS</v>
      </c>
      <c r="I2306" s="70" t="str">
        <f t="shared" si="100"/>
        <v>M</v>
      </c>
      <c r="J2306" s="123" t="s">
        <v>99</v>
      </c>
      <c r="K2306" s="123" t="s">
        <v>99</v>
      </c>
      <c r="L2306" s="123" t="s">
        <v>99</v>
      </c>
      <c r="M2306" s="123" t="s">
        <v>99</v>
      </c>
      <c r="N2306" s="123" t="s">
        <v>99</v>
      </c>
      <c r="O2306" s="123" t="s">
        <v>99</v>
      </c>
      <c r="P2306" s="123" t="s">
        <v>99</v>
      </c>
      <c r="Q2306" s="123" t="s">
        <v>99</v>
      </c>
      <c r="R2306" s="123" t="s">
        <v>99</v>
      </c>
      <c r="S2306" s="123" t="s">
        <v>99</v>
      </c>
      <c r="T2306" s="123" t="s">
        <v>99</v>
      </c>
      <c r="U2306" s="123" t="s">
        <v>99</v>
      </c>
      <c r="V2306" s="123" t="s">
        <v>99</v>
      </c>
      <c r="W2306" s="123" t="s">
        <v>99</v>
      </c>
      <c r="X2306" s="123" t="s">
        <v>99</v>
      </c>
      <c r="Y2306" s="123" t="s">
        <v>99</v>
      </c>
      <c r="Z2306" s="123" t="s">
        <v>99</v>
      </c>
      <c r="AA2306" s="123" t="s">
        <v>99</v>
      </c>
      <c r="AB2306" s="123" t="s">
        <v>99</v>
      </c>
      <c r="AC2306" s="123" t="s">
        <v>99</v>
      </c>
      <c r="AD2306" s="123" t="s">
        <v>99</v>
      </c>
      <c r="AE2306" s="123">
        <v>5823.335963916652</v>
      </c>
      <c r="AF2306" s="123">
        <v>5823.335963916652</v>
      </c>
      <c r="AG2306" s="123">
        <v>5823.335963916652</v>
      </c>
      <c r="AH2306" s="123">
        <v>5823.335963916652</v>
      </c>
      <c r="AI2306" s="123">
        <v>5823.335963916652</v>
      </c>
      <c r="AJ2306" s="123">
        <v>5823.335963916652</v>
      </c>
      <c r="AK2306" s="123">
        <v>5823.335963916652</v>
      </c>
      <c r="AL2306" s="123">
        <v>5823.335963916652</v>
      </c>
      <c r="AM2306" s="123">
        <v>5823.335963916652</v>
      </c>
      <c r="AN2306" s="123">
        <v>5823.335963916652</v>
      </c>
      <c r="AO2306" s="123">
        <v>5823.335963916652</v>
      </c>
      <c r="AP2306" s="123">
        <v>5823.335963916652</v>
      </c>
      <c r="AQ2306" s="123">
        <v>5823.335963916652</v>
      </c>
      <c r="AR2306" s="123">
        <v>5823.335963916652</v>
      </c>
      <c r="AS2306" s="123">
        <v>5823.335963916652</v>
      </c>
      <c r="AT2306" s="123">
        <v>5823.335963916652</v>
      </c>
      <c r="AU2306" s="123">
        <v>5823.335963916652</v>
      </c>
      <c r="AV2306" s="123">
        <v>5823.335963916652</v>
      </c>
      <c r="AW2306" s="123">
        <v>5823.335963916652</v>
      </c>
      <c r="AX2306" s="124">
        <v>5823.335963916652</v>
      </c>
    </row>
    <row r="2307" spans="1:50">
      <c r="A2307" s="212"/>
      <c r="B2307" s="214" t="s">
        <v>46</v>
      </c>
      <c r="C2307" s="209" t="s">
        <v>36</v>
      </c>
      <c r="D2307" s="67" t="s">
        <v>24</v>
      </c>
      <c r="E2307" s="87" t="str">
        <f>A2287&amp;"/"&amp;B2307&amp;"/"&amp;C2307&amp;"/"&amp;D2307</f>
        <v>Biomass and waste fired power plants/Steam turbine/Electricity only/L</v>
      </c>
      <c r="F2307" s="55" t="str">
        <f>A2287</f>
        <v>Biomass and waste fired power plants</v>
      </c>
      <c r="G2307" s="55" t="str">
        <f>B2307</f>
        <v>Steam turbine</v>
      </c>
      <c r="H2307" s="55" t="str">
        <f>C2307</f>
        <v>Electricity only</v>
      </c>
      <c r="I2307" s="85" t="str">
        <f t="shared" si="100"/>
        <v>L</v>
      </c>
      <c r="J2307" s="125">
        <v>6300</v>
      </c>
      <c r="K2307" s="125">
        <v>6300</v>
      </c>
      <c r="L2307" s="125">
        <v>6300</v>
      </c>
      <c r="M2307" s="125">
        <v>6300</v>
      </c>
      <c r="N2307" s="125">
        <v>6300</v>
      </c>
      <c r="O2307" s="125">
        <v>6300</v>
      </c>
      <c r="P2307" s="125">
        <v>6300</v>
      </c>
      <c r="Q2307" s="125">
        <v>6300</v>
      </c>
      <c r="R2307" s="125">
        <v>6300</v>
      </c>
      <c r="S2307" s="125">
        <v>6300</v>
      </c>
      <c r="T2307" s="125">
        <v>6300</v>
      </c>
      <c r="U2307" s="125">
        <v>6300</v>
      </c>
      <c r="V2307" s="125">
        <v>6300</v>
      </c>
      <c r="W2307" s="125">
        <v>6300</v>
      </c>
      <c r="X2307" s="125">
        <v>6300</v>
      </c>
      <c r="Y2307" s="125">
        <v>6300</v>
      </c>
      <c r="Z2307" s="125">
        <v>6300</v>
      </c>
      <c r="AA2307" s="125">
        <v>6300</v>
      </c>
      <c r="AB2307" s="125">
        <v>6300</v>
      </c>
      <c r="AC2307" s="125">
        <v>6300</v>
      </c>
      <c r="AD2307" s="125">
        <v>6300</v>
      </c>
      <c r="AE2307" s="125">
        <v>6300</v>
      </c>
      <c r="AF2307" s="125">
        <v>6300</v>
      </c>
      <c r="AG2307" s="125">
        <v>6300</v>
      </c>
      <c r="AH2307" s="125">
        <v>6300</v>
      </c>
      <c r="AI2307" s="125">
        <v>6300</v>
      </c>
      <c r="AJ2307" s="125">
        <v>6300</v>
      </c>
      <c r="AK2307" s="125">
        <v>6300</v>
      </c>
      <c r="AL2307" s="125">
        <v>6300</v>
      </c>
      <c r="AM2307" s="125">
        <v>6300</v>
      </c>
      <c r="AN2307" s="125">
        <v>6300</v>
      </c>
      <c r="AO2307" s="125">
        <v>6300</v>
      </c>
      <c r="AP2307" s="125">
        <v>6300</v>
      </c>
      <c r="AQ2307" s="125">
        <v>6300</v>
      </c>
      <c r="AR2307" s="125">
        <v>6300</v>
      </c>
      <c r="AS2307" s="125">
        <v>6300</v>
      </c>
      <c r="AT2307" s="125">
        <v>6300</v>
      </c>
      <c r="AU2307" s="125">
        <v>6300</v>
      </c>
      <c r="AV2307" s="125">
        <v>6300</v>
      </c>
      <c r="AW2307" s="125">
        <v>6300</v>
      </c>
      <c r="AX2307" s="126">
        <v>6300</v>
      </c>
    </row>
    <row r="2308" spans="1:50">
      <c r="A2308" s="212"/>
      <c r="B2308" s="215"/>
      <c r="C2308" s="206"/>
      <c r="D2308" s="52" t="s">
        <v>25</v>
      </c>
      <c r="E2308" s="86" t="str">
        <f>A2287&amp;"/"&amp;B2307&amp;"/"&amp;C2307&amp;"/"&amp;D2308</f>
        <v>Biomass and waste fired power plants/Steam turbine/Electricity only/M</v>
      </c>
      <c r="F2308" s="61" t="str">
        <f>A2287</f>
        <v>Biomass and waste fired power plants</v>
      </c>
      <c r="G2308" s="61" t="str">
        <f>B2307</f>
        <v>Steam turbine</v>
      </c>
      <c r="H2308" s="61" t="str">
        <f>C2307</f>
        <v>Electricity only</v>
      </c>
      <c r="I2308" s="84" t="str">
        <f t="shared" si="100"/>
        <v>M</v>
      </c>
      <c r="J2308" s="121">
        <v>5780.0322267709898</v>
      </c>
      <c r="K2308" s="121">
        <v>5780.0322267709898</v>
      </c>
      <c r="L2308" s="121">
        <v>5780.0322267709898</v>
      </c>
      <c r="M2308" s="121">
        <v>5780.0322267709898</v>
      </c>
      <c r="N2308" s="121">
        <v>5780.0322267709898</v>
      </c>
      <c r="O2308" s="121">
        <v>5780.0322267709898</v>
      </c>
      <c r="P2308" s="121">
        <v>5780.0322267709898</v>
      </c>
      <c r="Q2308" s="121">
        <v>5780.0322267709898</v>
      </c>
      <c r="R2308" s="121">
        <v>5780.0322267709898</v>
      </c>
      <c r="S2308" s="121">
        <v>5780.0322267709898</v>
      </c>
      <c r="T2308" s="121">
        <v>5780.0322267709898</v>
      </c>
      <c r="U2308" s="121">
        <v>5780.0322267709898</v>
      </c>
      <c r="V2308" s="121">
        <v>5780.0322267709898</v>
      </c>
      <c r="W2308" s="121">
        <v>5780.0322267709898</v>
      </c>
      <c r="X2308" s="121">
        <v>5780.0322267709898</v>
      </c>
      <c r="Y2308" s="121">
        <v>5780.0322267709898</v>
      </c>
      <c r="Z2308" s="121">
        <v>5780.0322267709898</v>
      </c>
      <c r="AA2308" s="121">
        <v>5780.0322267709898</v>
      </c>
      <c r="AB2308" s="121">
        <v>5780.0322267709898</v>
      </c>
      <c r="AC2308" s="121">
        <v>5780.0322267709898</v>
      </c>
      <c r="AD2308" s="121">
        <v>5780.0322267709898</v>
      </c>
      <c r="AE2308" s="121">
        <v>5780.0322267709898</v>
      </c>
      <c r="AF2308" s="121">
        <v>5780.0322267709898</v>
      </c>
      <c r="AG2308" s="121">
        <v>5780.0322267709898</v>
      </c>
      <c r="AH2308" s="121">
        <v>5780.0322267709898</v>
      </c>
      <c r="AI2308" s="121">
        <v>5780.0322267709898</v>
      </c>
      <c r="AJ2308" s="121">
        <v>5780.0322267709898</v>
      </c>
      <c r="AK2308" s="121">
        <v>5780.0322267709898</v>
      </c>
      <c r="AL2308" s="121">
        <v>5780.0322267709898</v>
      </c>
      <c r="AM2308" s="121">
        <v>5780.0322267709898</v>
      </c>
      <c r="AN2308" s="121">
        <v>5780.0322267709898</v>
      </c>
      <c r="AO2308" s="121">
        <v>5780.0322267709898</v>
      </c>
      <c r="AP2308" s="121">
        <v>5780.0322267709898</v>
      </c>
      <c r="AQ2308" s="121">
        <v>5780.0322267709898</v>
      </c>
      <c r="AR2308" s="121">
        <v>5780.0322267709898</v>
      </c>
      <c r="AS2308" s="121">
        <v>5780.0322267709898</v>
      </c>
      <c r="AT2308" s="121">
        <v>5780.0322267709898</v>
      </c>
      <c r="AU2308" s="121">
        <v>5780.0322267709898</v>
      </c>
      <c r="AV2308" s="121">
        <v>5780.0322267709898</v>
      </c>
      <c r="AW2308" s="121">
        <v>5780.0322267709898</v>
      </c>
      <c r="AX2308" s="122">
        <v>5780.0322267709898</v>
      </c>
    </row>
    <row r="2309" spans="1:50">
      <c r="A2309" s="212"/>
      <c r="B2309" s="215"/>
      <c r="C2309" s="206"/>
      <c r="D2309" s="52" t="s">
        <v>38</v>
      </c>
      <c r="E2309" s="86" t="str">
        <f>A2287&amp;"/"&amp;B2307&amp;"/"&amp;C2307&amp;"/"&amp;D2309</f>
        <v>Biomass and waste fired power plants/Steam turbine/Electricity only/S</v>
      </c>
      <c r="F2309" s="61" t="str">
        <f>A2287</f>
        <v>Biomass and waste fired power plants</v>
      </c>
      <c r="G2309" s="61" t="str">
        <f>B2307</f>
        <v>Steam turbine</v>
      </c>
      <c r="H2309" s="61" t="str">
        <f>C2307</f>
        <v>Electricity only</v>
      </c>
      <c r="I2309" s="84" t="str">
        <f t="shared" si="100"/>
        <v>S</v>
      </c>
      <c r="J2309" s="121">
        <v>5187.571258230033</v>
      </c>
      <c r="K2309" s="121">
        <v>5187.571258230033</v>
      </c>
      <c r="L2309" s="121">
        <v>5187.571258230033</v>
      </c>
      <c r="M2309" s="121">
        <v>5187.571258230033</v>
      </c>
      <c r="N2309" s="121">
        <v>5187.571258230033</v>
      </c>
      <c r="O2309" s="121">
        <v>5187.571258230033</v>
      </c>
      <c r="P2309" s="121">
        <v>5187.571258230033</v>
      </c>
      <c r="Q2309" s="121">
        <v>5187.571258230033</v>
      </c>
      <c r="R2309" s="121">
        <v>5187.571258230033</v>
      </c>
      <c r="S2309" s="121">
        <v>5187.571258230033</v>
      </c>
      <c r="T2309" s="121">
        <v>5187.571258230033</v>
      </c>
      <c r="U2309" s="121">
        <v>5187.571258230033</v>
      </c>
      <c r="V2309" s="121">
        <v>5187.571258230033</v>
      </c>
      <c r="W2309" s="121">
        <v>5187.571258230033</v>
      </c>
      <c r="X2309" s="121">
        <v>5187.571258230033</v>
      </c>
      <c r="Y2309" s="121">
        <v>5187.571258230033</v>
      </c>
      <c r="Z2309" s="121">
        <v>5187.571258230033</v>
      </c>
      <c r="AA2309" s="121">
        <v>5187.571258230033</v>
      </c>
      <c r="AB2309" s="121">
        <v>5187.571258230033</v>
      </c>
      <c r="AC2309" s="121">
        <v>5187.571258230033</v>
      </c>
      <c r="AD2309" s="121">
        <v>5187.571258230033</v>
      </c>
      <c r="AE2309" s="121">
        <v>5187.571258230033</v>
      </c>
      <c r="AF2309" s="121">
        <v>5187.571258230033</v>
      </c>
      <c r="AG2309" s="121">
        <v>5187.571258230033</v>
      </c>
      <c r="AH2309" s="121">
        <v>5187.571258230033</v>
      </c>
      <c r="AI2309" s="121">
        <v>5187.571258230033</v>
      </c>
      <c r="AJ2309" s="121">
        <v>5187.571258230033</v>
      </c>
      <c r="AK2309" s="121">
        <v>5187.571258230033</v>
      </c>
      <c r="AL2309" s="121">
        <v>5187.571258230033</v>
      </c>
      <c r="AM2309" s="121">
        <v>5187.571258230033</v>
      </c>
      <c r="AN2309" s="121">
        <v>5187.571258230033</v>
      </c>
      <c r="AO2309" s="121">
        <v>5187.571258230033</v>
      </c>
      <c r="AP2309" s="121">
        <v>5187.571258230033</v>
      </c>
      <c r="AQ2309" s="121">
        <v>5187.571258230033</v>
      </c>
      <c r="AR2309" s="121">
        <v>5187.571258230033</v>
      </c>
      <c r="AS2309" s="121">
        <v>5187.571258230033</v>
      </c>
      <c r="AT2309" s="121">
        <v>5187.571258230033</v>
      </c>
      <c r="AU2309" s="121">
        <v>5187.571258230033</v>
      </c>
      <c r="AV2309" s="121">
        <v>5187.571258230033</v>
      </c>
      <c r="AW2309" s="121">
        <v>5187.571258230033</v>
      </c>
      <c r="AX2309" s="122">
        <v>5187.571258230033</v>
      </c>
    </row>
    <row r="2310" spans="1:50">
      <c r="A2310" s="212"/>
      <c r="B2310" s="215"/>
      <c r="C2310" s="216"/>
      <c r="D2310" s="52" t="s">
        <v>47</v>
      </c>
      <c r="E2310" s="86" t="str">
        <f>A2287&amp;"/"&amp;B2307&amp;"/"&amp;C2307&amp;"/"&amp;D2310</f>
        <v>Biomass and waste fired power plants/Steam turbine/Electricity only/XS</v>
      </c>
      <c r="F2310" s="61" t="str">
        <f>A2287</f>
        <v>Biomass and waste fired power plants</v>
      </c>
      <c r="G2310" s="61" t="str">
        <f>B2307</f>
        <v>Steam turbine</v>
      </c>
      <c r="H2310" s="61" t="str">
        <f>C2307</f>
        <v>Electricity only</v>
      </c>
      <c r="I2310" s="84" t="str">
        <f t="shared" si="100"/>
        <v>XS</v>
      </c>
      <c r="J2310" s="121">
        <v>4887.1361643168057</v>
      </c>
      <c r="K2310" s="121">
        <v>4887.1361643168057</v>
      </c>
      <c r="L2310" s="121">
        <v>4887.1361643168057</v>
      </c>
      <c r="M2310" s="121">
        <v>4887.1361643168057</v>
      </c>
      <c r="N2310" s="121">
        <v>4887.1361643168057</v>
      </c>
      <c r="O2310" s="121">
        <v>4887.1361643168057</v>
      </c>
      <c r="P2310" s="121">
        <v>4887.1361643168057</v>
      </c>
      <c r="Q2310" s="121">
        <v>4887.1361643168057</v>
      </c>
      <c r="R2310" s="121">
        <v>4887.1361643168057</v>
      </c>
      <c r="S2310" s="121">
        <v>4887.1361643168057</v>
      </c>
      <c r="T2310" s="121">
        <v>4887.1361643168057</v>
      </c>
      <c r="U2310" s="121">
        <v>4887.1361643168057</v>
      </c>
      <c r="V2310" s="121">
        <v>4887.1361643168057</v>
      </c>
      <c r="W2310" s="121">
        <v>4887.1361643168057</v>
      </c>
      <c r="X2310" s="121">
        <v>4887.1361643168057</v>
      </c>
      <c r="Y2310" s="121">
        <v>4887.1361643168057</v>
      </c>
      <c r="Z2310" s="121">
        <v>4887.1361643168057</v>
      </c>
      <c r="AA2310" s="121">
        <v>4887.1361643168057</v>
      </c>
      <c r="AB2310" s="121">
        <v>4887.1361643168057</v>
      </c>
      <c r="AC2310" s="121">
        <v>4887.1361643168057</v>
      </c>
      <c r="AD2310" s="121">
        <v>4887.1361643168057</v>
      </c>
      <c r="AE2310" s="121">
        <v>4887.1361643168057</v>
      </c>
      <c r="AF2310" s="121">
        <v>4887.1361643168057</v>
      </c>
      <c r="AG2310" s="121">
        <v>4887.1361643168057</v>
      </c>
      <c r="AH2310" s="121">
        <v>4887.1361643168057</v>
      </c>
      <c r="AI2310" s="121">
        <v>4887.1361643168057</v>
      </c>
      <c r="AJ2310" s="121">
        <v>4887.1361643168057</v>
      </c>
      <c r="AK2310" s="121">
        <v>4887.1361643168057</v>
      </c>
      <c r="AL2310" s="121">
        <v>4887.1361643168057</v>
      </c>
      <c r="AM2310" s="121">
        <v>4887.1361643168057</v>
      </c>
      <c r="AN2310" s="121">
        <v>4887.1361643168057</v>
      </c>
      <c r="AO2310" s="121">
        <v>4887.1361643168057</v>
      </c>
      <c r="AP2310" s="121">
        <v>4887.1361643168057</v>
      </c>
      <c r="AQ2310" s="121">
        <v>4887.1361643168057</v>
      </c>
      <c r="AR2310" s="121">
        <v>4887.1361643168057</v>
      </c>
      <c r="AS2310" s="121">
        <v>4887.1361643168057</v>
      </c>
      <c r="AT2310" s="121">
        <v>4887.1361643168057</v>
      </c>
      <c r="AU2310" s="121">
        <v>4887.1361643168057</v>
      </c>
      <c r="AV2310" s="121">
        <v>4887.1361643168057</v>
      </c>
      <c r="AW2310" s="121">
        <v>4887.1361643168057</v>
      </c>
      <c r="AX2310" s="122">
        <v>4887.1361643168057</v>
      </c>
    </row>
    <row r="2311" spans="1:50">
      <c r="A2311" s="212"/>
      <c r="B2311" s="215"/>
      <c r="C2311" s="217" t="s">
        <v>26</v>
      </c>
      <c r="D2311" s="83" t="s">
        <v>24</v>
      </c>
      <c r="E2311" s="56" t="str">
        <f>A2287&amp;"/"&amp;B2307&amp;"/"&amp;C2311&amp;"/"&amp;D2311</f>
        <v>Biomass and waste fired power plants/Steam turbine/CHP/L</v>
      </c>
      <c r="F2311" s="103" t="str">
        <f>A2287</f>
        <v>Biomass and waste fired power plants</v>
      </c>
      <c r="G2311" s="103" t="str">
        <f>B2307</f>
        <v>Steam turbine</v>
      </c>
      <c r="H2311" s="103" t="str">
        <f>C2311</f>
        <v>CHP</v>
      </c>
      <c r="I2311" s="104" t="str">
        <f t="shared" si="100"/>
        <v>L</v>
      </c>
      <c r="J2311" s="127">
        <v>5685</v>
      </c>
      <c r="K2311" s="127">
        <v>5685</v>
      </c>
      <c r="L2311" s="127">
        <v>5685</v>
      </c>
      <c r="M2311" s="127">
        <v>5685</v>
      </c>
      <c r="N2311" s="127">
        <v>5685</v>
      </c>
      <c r="O2311" s="127">
        <v>5685</v>
      </c>
      <c r="P2311" s="127">
        <v>5685</v>
      </c>
      <c r="Q2311" s="127">
        <v>5685</v>
      </c>
      <c r="R2311" s="127">
        <v>5685</v>
      </c>
      <c r="S2311" s="127">
        <v>5685</v>
      </c>
      <c r="T2311" s="127">
        <v>5685</v>
      </c>
      <c r="U2311" s="127">
        <v>5685</v>
      </c>
      <c r="V2311" s="127">
        <v>5685</v>
      </c>
      <c r="W2311" s="127">
        <v>5685</v>
      </c>
      <c r="X2311" s="127">
        <v>5685</v>
      </c>
      <c r="Y2311" s="127">
        <v>5685</v>
      </c>
      <c r="Z2311" s="127">
        <v>5685</v>
      </c>
      <c r="AA2311" s="127">
        <v>5685</v>
      </c>
      <c r="AB2311" s="127">
        <v>5685</v>
      </c>
      <c r="AC2311" s="127">
        <v>5685</v>
      </c>
      <c r="AD2311" s="127">
        <v>5685</v>
      </c>
      <c r="AE2311" s="127">
        <v>5685</v>
      </c>
      <c r="AF2311" s="127">
        <v>5685</v>
      </c>
      <c r="AG2311" s="127">
        <v>5685</v>
      </c>
      <c r="AH2311" s="127">
        <v>5685</v>
      </c>
      <c r="AI2311" s="127">
        <v>5685</v>
      </c>
      <c r="AJ2311" s="127">
        <v>5685</v>
      </c>
      <c r="AK2311" s="127">
        <v>5685</v>
      </c>
      <c r="AL2311" s="127">
        <v>5685</v>
      </c>
      <c r="AM2311" s="127">
        <v>5685</v>
      </c>
      <c r="AN2311" s="127">
        <v>5685</v>
      </c>
      <c r="AO2311" s="127">
        <v>5685</v>
      </c>
      <c r="AP2311" s="127">
        <v>5685</v>
      </c>
      <c r="AQ2311" s="127">
        <v>5685</v>
      </c>
      <c r="AR2311" s="127">
        <v>5685</v>
      </c>
      <c r="AS2311" s="127">
        <v>5685</v>
      </c>
      <c r="AT2311" s="127">
        <v>5685</v>
      </c>
      <c r="AU2311" s="127">
        <v>5685</v>
      </c>
      <c r="AV2311" s="127">
        <v>5685</v>
      </c>
      <c r="AW2311" s="127">
        <v>5685</v>
      </c>
      <c r="AX2311" s="128">
        <v>5685</v>
      </c>
    </row>
    <row r="2312" spans="1:50">
      <c r="A2312" s="212"/>
      <c r="B2312" s="215"/>
      <c r="C2312" s="206"/>
      <c r="D2312" s="52" t="s">
        <v>25</v>
      </c>
      <c r="E2312" s="86" t="str">
        <f>A2287&amp;"/"&amp;B2307&amp;"/"&amp;C2311&amp;"/"&amp;D2312</f>
        <v>Biomass and waste fired power plants/Steam turbine/CHP/M</v>
      </c>
      <c r="F2312" s="61" t="str">
        <f>A2287</f>
        <v>Biomass and waste fired power plants</v>
      </c>
      <c r="G2312" s="61" t="str">
        <f>B2307</f>
        <v>Steam turbine</v>
      </c>
      <c r="H2312" s="61" t="str">
        <f>C2311</f>
        <v>CHP</v>
      </c>
      <c r="I2312" s="84" t="str">
        <f t="shared" si="100"/>
        <v>M</v>
      </c>
      <c r="J2312" s="121">
        <v>5228.6237176860532</v>
      </c>
      <c r="K2312" s="121">
        <v>5228.6237176860532</v>
      </c>
      <c r="L2312" s="121">
        <v>5228.6237176860532</v>
      </c>
      <c r="M2312" s="121">
        <v>5228.6237176860532</v>
      </c>
      <c r="N2312" s="121">
        <v>5228.6237176860532</v>
      </c>
      <c r="O2312" s="121">
        <v>5228.6237176860532</v>
      </c>
      <c r="P2312" s="121">
        <v>5228.6237176860532</v>
      </c>
      <c r="Q2312" s="121">
        <v>5228.6237176860532</v>
      </c>
      <c r="R2312" s="121">
        <v>5228.6237176860532</v>
      </c>
      <c r="S2312" s="121">
        <v>5228.6237176860532</v>
      </c>
      <c r="T2312" s="121">
        <v>5228.6237176860532</v>
      </c>
      <c r="U2312" s="121">
        <v>5228.6237176860532</v>
      </c>
      <c r="V2312" s="121">
        <v>5228.6237176860532</v>
      </c>
      <c r="W2312" s="121">
        <v>5228.6237176860532</v>
      </c>
      <c r="X2312" s="121">
        <v>5228.6237176860532</v>
      </c>
      <c r="Y2312" s="121">
        <v>5228.6237176860532</v>
      </c>
      <c r="Z2312" s="121">
        <v>5228.6237176860532</v>
      </c>
      <c r="AA2312" s="121">
        <v>5228.6237176860532</v>
      </c>
      <c r="AB2312" s="121">
        <v>5228.6237176860532</v>
      </c>
      <c r="AC2312" s="121">
        <v>5228.6237176860532</v>
      </c>
      <c r="AD2312" s="121">
        <v>5228.6237176860532</v>
      </c>
      <c r="AE2312" s="121">
        <v>5228.6237176860532</v>
      </c>
      <c r="AF2312" s="121">
        <v>5228.6237176860532</v>
      </c>
      <c r="AG2312" s="121">
        <v>5228.6237176860532</v>
      </c>
      <c r="AH2312" s="121">
        <v>5228.6237176860532</v>
      </c>
      <c r="AI2312" s="121">
        <v>5228.6237176860532</v>
      </c>
      <c r="AJ2312" s="121">
        <v>5228.6237176860532</v>
      </c>
      <c r="AK2312" s="121">
        <v>5228.6237176860532</v>
      </c>
      <c r="AL2312" s="121">
        <v>5228.6237176860532</v>
      </c>
      <c r="AM2312" s="121">
        <v>5228.6237176860532</v>
      </c>
      <c r="AN2312" s="121">
        <v>5228.6237176860532</v>
      </c>
      <c r="AO2312" s="121">
        <v>5228.6237176860532</v>
      </c>
      <c r="AP2312" s="121">
        <v>5228.6237176860532</v>
      </c>
      <c r="AQ2312" s="121">
        <v>5228.6237176860532</v>
      </c>
      <c r="AR2312" s="121">
        <v>5228.6237176860532</v>
      </c>
      <c r="AS2312" s="121">
        <v>5228.6237176860532</v>
      </c>
      <c r="AT2312" s="121">
        <v>5228.6237176860532</v>
      </c>
      <c r="AU2312" s="121">
        <v>5228.6237176860532</v>
      </c>
      <c r="AV2312" s="121">
        <v>5228.6237176860532</v>
      </c>
      <c r="AW2312" s="121">
        <v>5228.6237176860532</v>
      </c>
      <c r="AX2312" s="122">
        <v>5228.6237176860532</v>
      </c>
    </row>
    <row r="2313" spans="1:50">
      <c r="A2313" s="212"/>
      <c r="B2313" s="215"/>
      <c r="C2313" s="206"/>
      <c r="D2313" s="52" t="s">
        <v>38</v>
      </c>
      <c r="E2313" s="86" t="str">
        <f>A2287&amp;"/"&amp;B2307&amp;"/"&amp;C2311&amp;"/"&amp;D2313</f>
        <v>Biomass and waste fired power plants/Steam turbine/CHP/S</v>
      </c>
      <c r="F2313" s="61" t="str">
        <f>A2287</f>
        <v>Biomass and waste fired power plants</v>
      </c>
      <c r="G2313" s="61" t="str">
        <f>B2307</f>
        <v>Steam turbine</v>
      </c>
      <c r="H2313" s="61" t="str">
        <f>C2311</f>
        <v>CHP</v>
      </c>
      <c r="I2313" s="84" t="str">
        <f t="shared" si="100"/>
        <v>S</v>
      </c>
      <c r="J2313" s="121">
        <v>4707.3861184731813</v>
      </c>
      <c r="K2313" s="121">
        <v>4707.3861184731813</v>
      </c>
      <c r="L2313" s="121">
        <v>4707.3861184731813</v>
      </c>
      <c r="M2313" s="121">
        <v>4707.3861184731813</v>
      </c>
      <c r="N2313" s="121">
        <v>4707.3861184731813</v>
      </c>
      <c r="O2313" s="121">
        <v>4707.3861184731813</v>
      </c>
      <c r="P2313" s="121">
        <v>4707.3861184731813</v>
      </c>
      <c r="Q2313" s="121">
        <v>4707.3861184731813</v>
      </c>
      <c r="R2313" s="121">
        <v>4707.3861184731813</v>
      </c>
      <c r="S2313" s="121">
        <v>4707.3861184731813</v>
      </c>
      <c r="T2313" s="121">
        <v>4707.3861184731813</v>
      </c>
      <c r="U2313" s="121">
        <v>4707.3861184731813</v>
      </c>
      <c r="V2313" s="121">
        <v>4707.3861184731813</v>
      </c>
      <c r="W2313" s="121">
        <v>4707.3861184731813</v>
      </c>
      <c r="X2313" s="121">
        <v>4707.3861184731813</v>
      </c>
      <c r="Y2313" s="121">
        <v>4707.3861184731813</v>
      </c>
      <c r="Z2313" s="121">
        <v>4707.3861184731813</v>
      </c>
      <c r="AA2313" s="121">
        <v>4707.3861184731813</v>
      </c>
      <c r="AB2313" s="121">
        <v>4707.3861184731813</v>
      </c>
      <c r="AC2313" s="121">
        <v>4707.3861184731813</v>
      </c>
      <c r="AD2313" s="121">
        <v>4707.3861184731813</v>
      </c>
      <c r="AE2313" s="121">
        <v>4707.3861184731813</v>
      </c>
      <c r="AF2313" s="121">
        <v>4707.3861184731813</v>
      </c>
      <c r="AG2313" s="121">
        <v>4707.3861184731813</v>
      </c>
      <c r="AH2313" s="121">
        <v>4707.3861184731813</v>
      </c>
      <c r="AI2313" s="121">
        <v>4707.3861184731813</v>
      </c>
      <c r="AJ2313" s="121">
        <v>4707.3861184731813</v>
      </c>
      <c r="AK2313" s="121">
        <v>4707.3861184731813</v>
      </c>
      <c r="AL2313" s="121">
        <v>4707.3861184731813</v>
      </c>
      <c r="AM2313" s="121">
        <v>4707.3861184731813</v>
      </c>
      <c r="AN2313" s="121">
        <v>4707.3861184731813</v>
      </c>
      <c r="AO2313" s="121">
        <v>4707.3861184731813</v>
      </c>
      <c r="AP2313" s="121">
        <v>4707.3861184731813</v>
      </c>
      <c r="AQ2313" s="121">
        <v>4707.3861184731813</v>
      </c>
      <c r="AR2313" s="121">
        <v>4707.3861184731813</v>
      </c>
      <c r="AS2313" s="121">
        <v>4707.3861184731813</v>
      </c>
      <c r="AT2313" s="121">
        <v>4707.3861184731813</v>
      </c>
      <c r="AU2313" s="121">
        <v>4707.3861184731813</v>
      </c>
      <c r="AV2313" s="121">
        <v>4707.3861184731813</v>
      </c>
      <c r="AW2313" s="121">
        <v>4707.3861184731813</v>
      </c>
      <c r="AX2313" s="122">
        <v>4707.3861184731813</v>
      </c>
    </row>
    <row r="2314" spans="1:50">
      <c r="A2314" s="212"/>
      <c r="B2314" s="215"/>
      <c r="C2314" s="216"/>
      <c r="D2314" s="106" t="s">
        <v>47</v>
      </c>
      <c r="E2314" s="107" t="str">
        <f>A2287&amp;"/"&amp;B2307&amp;"/"&amp;C2311&amp;"/"&amp;D2314</f>
        <v>Biomass and waste fired power plants/Steam turbine/CHP/XS</v>
      </c>
      <c r="F2314" s="108" t="str">
        <f>A2287</f>
        <v>Biomass and waste fired power plants</v>
      </c>
      <c r="G2314" s="108" t="str">
        <f>B2307</f>
        <v>Steam turbine</v>
      </c>
      <c r="H2314" s="108" t="str">
        <f>C2311</f>
        <v>CHP</v>
      </c>
      <c r="I2314" s="109" t="str">
        <f t="shared" si="100"/>
        <v>XS</v>
      </c>
      <c r="J2314" s="129">
        <v>4442.4874680814555</v>
      </c>
      <c r="K2314" s="129">
        <v>4442.4874680814555</v>
      </c>
      <c r="L2314" s="129">
        <v>4442.4874680814555</v>
      </c>
      <c r="M2314" s="129">
        <v>4442.4874680814555</v>
      </c>
      <c r="N2314" s="129">
        <v>4442.4874680814555</v>
      </c>
      <c r="O2314" s="129">
        <v>4442.4874680814555</v>
      </c>
      <c r="P2314" s="129">
        <v>4442.4874680814555</v>
      </c>
      <c r="Q2314" s="129">
        <v>4442.4874680814555</v>
      </c>
      <c r="R2314" s="129">
        <v>4442.4874680814555</v>
      </c>
      <c r="S2314" s="129">
        <v>4442.4874680814555</v>
      </c>
      <c r="T2314" s="129">
        <v>4442.4874680814555</v>
      </c>
      <c r="U2314" s="129">
        <v>4442.4874680814555</v>
      </c>
      <c r="V2314" s="129">
        <v>4442.4874680814555</v>
      </c>
      <c r="W2314" s="129">
        <v>4442.4874680814555</v>
      </c>
      <c r="X2314" s="129">
        <v>4442.4874680814555</v>
      </c>
      <c r="Y2314" s="129">
        <v>4442.4874680814555</v>
      </c>
      <c r="Z2314" s="129">
        <v>4442.4874680814555</v>
      </c>
      <c r="AA2314" s="129">
        <v>4442.4874680814555</v>
      </c>
      <c r="AB2314" s="129">
        <v>4442.4874680814555</v>
      </c>
      <c r="AC2314" s="129">
        <v>4442.4874680814555</v>
      </c>
      <c r="AD2314" s="129">
        <v>4442.4874680814555</v>
      </c>
      <c r="AE2314" s="129">
        <v>4442.4874680814555</v>
      </c>
      <c r="AF2314" s="129">
        <v>4442.4874680814555</v>
      </c>
      <c r="AG2314" s="129">
        <v>4442.4874680814555</v>
      </c>
      <c r="AH2314" s="129">
        <v>4442.4874680814555</v>
      </c>
      <c r="AI2314" s="129">
        <v>4442.4874680814555</v>
      </c>
      <c r="AJ2314" s="129">
        <v>4442.4874680814555</v>
      </c>
      <c r="AK2314" s="129">
        <v>4442.4874680814555</v>
      </c>
      <c r="AL2314" s="129">
        <v>4442.4874680814555</v>
      </c>
      <c r="AM2314" s="129">
        <v>4442.4874680814555</v>
      </c>
      <c r="AN2314" s="129">
        <v>4442.4874680814555</v>
      </c>
      <c r="AO2314" s="129">
        <v>4442.4874680814555</v>
      </c>
      <c r="AP2314" s="129">
        <v>4442.4874680814555</v>
      </c>
      <c r="AQ2314" s="129">
        <v>4442.4874680814555</v>
      </c>
      <c r="AR2314" s="129">
        <v>4442.4874680814555</v>
      </c>
      <c r="AS2314" s="129">
        <v>4442.4874680814555</v>
      </c>
      <c r="AT2314" s="129">
        <v>4442.4874680814555</v>
      </c>
      <c r="AU2314" s="129">
        <v>4442.4874680814555</v>
      </c>
      <c r="AV2314" s="129">
        <v>4442.4874680814555</v>
      </c>
      <c r="AW2314" s="129">
        <v>4442.4874680814555</v>
      </c>
      <c r="AX2314" s="130">
        <v>4442.4874680814555</v>
      </c>
    </row>
    <row r="2315" spans="1:50">
      <c r="A2315" s="212"/>
      <c r="B2315" s="215"/>
      <c r="C2315" s="217" t="s">
        <v>42</v>
      </c>
      <c r="D2315" s="83" t="s">
        <v>24</v>
      </c>
      <c r="E2315" s="56" t="str">
        <f>A2287&amp;"/"&amp;B2307&amp;"/"&amp;C2315&amp;"/"&amp;D2315</f>
        <v>Biomass and waste fired power plants/Steam turbine/Electricity only with CCS/L</v>
      </c>
      <c r="F2315" s="103" t="str">
        <f>A2287</f>
        <v>Biomass and waste fired power plants</v>
      </c>
      <c r="G2315" s="103" t="str">
        <f>B2307</f>
        <v>Steam turbine</v>
      </c>
      <c r="H2315" s="103" t="str">
        <f>C2315</f>
        <v>Electricity only with CCS</v>
      </c>
      <c r="I2315" s="104" t="str">
        <f t="shared" si="100"/>
        <v>L</v>
      </c>
      <c r="J2315" s="127" t="s">
        <v>99</v>
      </c>
      <c r="K2315" s="127" t="s">
        <v>99</v>
      </c>
      <c r="L2315" s="127" t="s">
        <v>99</v>
      </c>
      <c r="M2315" s="127" t="s">
        <v>99</v>
      </c>
      <c r="N2315" s="127" t="s">
        <v>99</v>
      </c>
      <c r="O2315" s="127" t="s">
        <v>99</v>
      </c>
      <c r="P2315" s="127" t="s">
        <v>99</v>
      </c>
      <c r="Q2315" s="127" t="s">
        <v>99</v>
      </c>
      <c r="R2315" s="127" t="s">
        <v>99</v>
      </c>
      <c r="S2315" s="127" t="s">
        <v>99</v>
      </c>
      <c r="T2315" s="127" t="s">
        <v>99</v>
      </c>
      <c r="U2315" s="127" t="s">
        <v>99</v>
      </c>
      <c r="V2315" s="127" t="s">
        <v>99</v>
      </c>
      <c r="W2315" s="127" t="s">
        <v>99</v>
      </c>
      <c r="X2315" s="127" t="s">
        <v>99</v>
      </c>
      <c r="Y2315" s="127" t="s">
        <v>99</v>
      </c>
      <c r="Z2315" s="127" t="s">
        <v>99</v>
      </c>
      <c r="AA2315" s="127" t="s">
        <v>99</v>
      </c>
      <c r="AB2315" s="127" t="s">
        <v>99</v>
      </c>
      <c r="AC2315" s="127" t="s">
        <v>99</v>
      </c>
      <c r="AD2315" s="127" t="s">
        <v>99</v>
      </c>
      <c r="AE2315" s="127">
        <v>6300</v>
      </c>
      <c r="AF2315" s="127">
        <v>6300</v>
      </c>
      <c r="AG2315" s="127">
        <v>6300</v>
      </c>
      <c r="AH2315" s="127">
        <v>6300</v>
      </c>
      <c r="AI2315" s="127">
        <v>6300</v>
      </c>
      <c r="AJ2315" s="127">
        <v>6300</v>
      </c>
      <c r="AK2315" s="127">
        <v>6300</v>
      </c>
      <c r="AL2315" s="127">
        <v>6300</v>
      </c>
      <c r="AM2315" s="127">
        <v>6300</v>
      </c>
      <c r="AN2315" s="127">
        <v>6300</v>
      </c>
      <c r="AO2315" s="127">
        <v>6300</v>
      </c>
      <c r="AP2315" s="127">
        <v>6300</v>
      </c>
      <c r="AQ2315" s="127">
        <v>6300</v>
      </c>
      <c r="AR2315" s="127">
        <v>6300</v>
      </c>
      <c r="AS2315" s="127">
        <v>6300</v>
      </c>
      <c r="AT2315" s="127">
        <v>6300</v>
      </c>
      <c r="AU2315" s="127">
        <v>6300</v>
      </c>
      <c r="AV2315" s="127">
        <v>6300</v>
      </c>
      <c r="AW2315" s="127">
        <v>6300</v>
      </c>
      <c r="AX2315" s="128">
        <v>6300</v>
      </c>
    </row>
    <row r="2316" spans="1:50">
      <c r="A2316" s="212"/>
      <c r="B2316" s="215"/>
      <c r="C2316" s="216"/>
      <c r="D2316" s="106" t="s">
        <v>25</v>
      </c>
      <c r="E2316" s="107" t="str">
        <f>A2287&amp;"/"&amp;B2307&amp;"/"&amp;C2315&amp;"/"&amp;D2316</f>
        <v>Biomass and waste fired power plants/Steam turbine/Electricity only with CCS/M</v>
      </c>
      <c r="F2316" s="108" t="str">
        <f>A2287</f>
        <v>Biomass and waste fired power plants</v>
      </c>
      <c r="G2316" s="108" t="str">
        <f>B2307</f>
        <v>Steam turbine</v>
      </c>
      <c r="H2316" s="108" t="str">
        <f>C2315</f>
        <v>Electricity only with CCS</v>
      </c>
      <c r="I2316" s="109" t="str">
        <f t="shared" si="100"/>
        <v>M</v>
      </c>
      <c r="J2316" s="129" t="s">
        <v>99</v>
      </c>
      <c r="K2316" s="129" t="s">
        <v>99</v>
      </c>
      <c r="L2316" s="129" t="s">
        <v>99</v>
      </c>
      <c r="M2316" s="129" t="s">
        <v>99</v>
      </c>
      <c r="N2316" s="129" t="s">
        <v>99</v>
      </c>
      <c r="O2316" s="129" t="s">
        <v>99</v>
      </c>
      <c r="P2316" s="129" t="s">
        <v>99</v>
      </c>
      <c r="Q2316" s="129" t="s">
        <v>99</v>
      </c>
      <c r="R2316" s="129" t="s">
        <v>99</v>
      </c>
      <c r="S2316" s="129" t="s">
        <v>99</v>
      </c>
      <c r="T2316" s="129" t="s">
        <v>99</v>
      </c>
      <c r="U2316" s="129" t="s">
        <v>99</v>
      </c>
      <c r="V2316" s="129" t="s">
        <v>99</v>
      </c>
      <c r="W2316" s="129" t="s">
        <v>99</v>
      </c>
      <c r="X2316" s="129" t="s">
        <v>99</v>
      </c>
      <c r="Y2316" s="129" t="s">
        <v>99</v>
      </c>
      <c r="Z2316" s="129" t="s">
        <v>99</v>
      </c>
      <c r="AA2316" s="129" t="s">
        <v>99</v>
      </c>
      <c r="AB2316" s="129" t="s">
        <v>99</v>
      </c>
      <c r="AC2316" s="129" t="s">
        <v>99</v>
      </c>
      <c r="AD2316" s="129" t="s">
        <v>99</v>
      </c>
      <c r="AE2316" s="129">
        <v>5780.0322267709898</v>
      </c>
      <c r="AF2316" s="129">
        <v>5780.0322267709898</v>
      </c>
      <c r="AG2316" s="129">
        <v>5780.0322267709898</v>
      </c>
      <c r="AH2316" s="129">
        <v>5780.0322267709898</v>
      </c>
      <c r="AI2316" s="129">
        <v>5780.0322267709898</v>
      </c>
      <c r="AJ2316" s="129">
        <v>5780.0322267709898</v>
      </c>
      <c r="AK2316" s="129">
        <v>5780.0322267709898</v>
      </c>
      <c r="AL2316" s="129">
        <v>5780.0322267709898</v>
      </c>
      <c r="AM2316" s="129">
        <v>5780.0322267709898</v>
      </c>
      <c r="AN2316" s="129">
        <v>5780.0322267709898</v>
      </c>
      <c r="AO2316" s="129">
        <v>5780.0322267709898</v>
      </c>
      <c r="AP2316" s="129">
        <v>5780.0322267709898</v>
      </c>
      <c r="AQ2316" s="129">
        <v>5780.0322267709898</v>
      </c>
      <c r="AR2316" s="129">
        <v>5780.0322267709898</v>
      </c>
      <c r="AS2316" s="129">
        <v>5780.0322267709898</v>
      </c>
      <c r="AT2316" s="129">
        <v>5780.0322267709898</v>
      </c>
      <c r="AU2316" s="129">
        <v>5780.0322267709898</v>
      </c>
      <c r="AV2316" s="129">
        <v>5780.0322267709898</v>
      </c>
      <c r="AW2316" s="129">
        <v>5780.0322267709898</v>
      </c>
      <c r="AX2316" s="130">
        <v>5780.0322267709898</v>
      </c>
    </row>
    <row r="2317" spans="1:50">
      <c r="A2317" s="212"/>
      <c r="B2317" s="215"/>
      <c r="C2317" s="217" t="s">
        <v>43</v>
      </c>
      <c r="D2317" s="52" t="s">
        <v>24</v>
      </c>
      <c r="E2317" s="86" t="str">
        <f>A2287&amp;"/"&amp;B2307&amp;"/"&amp;C2317&amp;"/"&amp;D2317</f>
        <v>Biomass and waste fired power plants/Steam turbine/CHP with CCS/L</v>
      </c>
      <c r="F2317" s="61" t="str">
        <f>A2287</f>
        <v>Biomass and waste fired power plants</v>
      </c>
      <c r="G2317" s="61" t="str">
        <f>B2307</f>
        <v>Steam turbine</v>
      </c>
      <c r="H2317" s="61" t="str">
        <f>C2317</f>
        <v>CHP with CCS</v>
      </c>
      <c r="I2317" s="84" t="str">
        <f t="shared" si="100"/>
        <v>L</v>
      </c>
      <c r="J2317" s="121" t="s">
        <v>99</v>
      </c>
      <c r="K2317" s="121" t="s">
        <v>99</v>
      </c>
      <c r="L2317" s="121" t="s">
        <v>99</v>
      </c>
      <c r="M2317" s="121" t="s">
        <v>99</v>
      </c>
      <c r="N2317" s="121" t="s">
        <v>99</v>
      </c>
      <c r="O2317" s="121" t="s">
        <v>99</v>
      </c>
      <c r="P2317" s="121" t="s">
        <v>99</v>
      </c>
      <c r="Q2317" s="121" t="s">
        <v>99</v>
      </c>
      <c r="R2317" s="121" t="s">
        <v>99</v>
      </c>
      <c r="S2317" s="121" t="s">
        <v>99</v>
      </c>
      <c r="T2317" s="121" t="s">
        <v>99</v>
      </c>
      <c r="U2317" s="121" t="s">
        <v>99</v>
      </c>
      <c r="V2317" s="121" t="s">
        <v>99</v>
      </c>
      <c r="W2317" s="121" t="s">
        <v>99</v>
      </c>
      <c r="X2317" s="121" t="s">
        <v>99</v>
      </c>
      <c r="Y2317" s="121" t="s">
        <v>99</v>
      </c>
      <c r="Z2317" s="121" t="s">
        <v>99</v>
      </c>
      <c r="AA2317" s="121" t="s">
        <v>99</v>
      </c>
      <c r="AB2317" s="121" t="s">
        <v>99</v>
      </c>
      <c r="AC2317" s="121" t="s">
        <v>99</v>
      </c>
      <c r="AD2317" s="121" t="s">
        <v>99</v>
      </c>
      <c r="AE2317" s="121">
        <v>5685</v>
      </c>
      <c r="AF2317" s="121">
        <v>5685</v>
      </c>
      <c r="AG2317" s="121">
        <v>5685</v>
      </c>
      <c r="AH2317" s="121">
        <v>5685</v>
      </c>
      <c r="AI2317" s="121">
        <v>5685</v>
      </c>
      <c r="AJ2317" s="121">
        <v>5685</v>
      </c>
      <c r="AK2317" s="121">
        <v>5685</v>
      </c>
      <c r="AL2317" s="121">
        <v>5685</v>
      </c>
      <c r="AM2317" s="121">
        <v>5685</v>
      </c>
      <c r="AN2317" s="121">
        <v>5685</v>
      </c>
      <c r="AO2317" s="121">
        <v>5685</v>
      </c>
      <c r="AP2317" s="121">
        <v>5685</v>
      </c>
      <c r="AQ2317" s="121">
        <v>5685</v>
      </c>
      <c r="AR2317" s="121">
        <v>5685</v>
      </c>
      <c r="AS2317" s="121">
        <v>5685</v>
      </c>
      <c r="AT2317" s="121">
        <v>5685</v>
      </c>
      <c r="AU2317" s="121">
        <v>5685</v>
      </c>
      <c r="AV2317" s="121">
        <v>5685</v>
      </c>
      <c r="AW2317" s="121">
        <v>5685</v>
      </c>
      <c r="AX2317" s="122">
        <v>5685</v>
      </c>
    </row>
    <row r="2318" spans="1:50">
      <c r="A2318" s="213"/>
      <c r="B2318" s="218"/>
      <c r="C2318" s="210"/>
      <c r="D2318" s="93" t="s">
        <v>25</v>
      </c>
      <c r="E2318" s="73" t="str">
        <f>A2287&amp;"/"&amp;B2307&amp;"/"&amp;C2317&amp;"/"&amp;D2318</f>
        <v>Biomass and waste fired power plants/Steam turbine/CHP with CCS/M</v>
      </c>
      <c r="F2318" s="91" t="str">
        <f>A2287</f>
        <v>Biomass and waste fired power plants</v>
      </c>
      <c r="G2318" s="91" t="str">
        <f>B2307</f>
        <v>Steam turbine</v>
      </c>
      <c r="H2318" s="91" t="str">
        <f>C2317</f>
        <v>CHP with CCS</v>
      </c>
      <c r="I2318" s="70" t="str">
        <f t="shared" si="100"/>
        <v>M</v>
      </c>
      <c r="J2318" s="123" t="s">
        <v>99</v>
      </c>
      <c r="K2318" s="123" t="s">
        <v>99</v>
      </c>
      <c r="L2318" s="123" t="s">
        <v>99</v>
      </c>
      <c r="M2318" s="123" t="s">
        <v>99</v>
      </c>
      <c r="N2318" s="123" t="s">
        <v>99</v>
      </c>
      <c r="O2318" s="123" t="s">
        <v>99</v>
      </c>
      <c r="P2318" s="123" t="s">
        <v>99</v>
      </c>
      <c r="Q2318" s="123" t="s">
        <v>99</v>
      </c>
      <c r="R2318" s="123" t="s">
        <v>99</v>
      </c>
      <c r="S2318" s="123" t="s">
        <v>99</v>
      </c>
      <c r="T2318" s="123" t="s">
        <v>99</v>
      </c>
      <c r="U2318" s="123" t="s">
        <v>99</v>
      </c>
      <c r="V2318" s="123" t="s">
        <v>99</v>
      </c>
      <c r="W2318" s="123" t="s">
        <v>99</v>
      </c>
      <c r="X2318" s="123" t="s">
        <v>99</v>
      </c>
      <c r="Y2318" s="123" t="s">
        <v>99</v>
      </c>
      <c r="Z2318" s="123" t="s">
        <v>99</v>
      </c>
      <c r="AA2318" s="123" t="s">
        <v>99</v>
      </c>
      <c r="AB2318" s="123" t="s">
        <v>99</v>
      </c>
      <c r="AC2318" s="123" t="s">
        <v>99</v>
      </c>
      <c r="AD2318" s="123" t="s">
        <v>99</v>
      </c>
      <c r="AE2318" s="123">
        <v>5228.6237176860532</v>
      </c>
      <c r="AF2318" s="123">
        <v>5228.6237176860532</v>
      </c>
      <c r="AG2318" s="123">
        <v>5228.6237176860532</v>
      </c>
      <c r="AH2318" s="123">
        <v>5228.6237176860532</v>
      </c>
      <c r="AI2318" s="123">
        <v>5228.6237176860532</v>
      </c>
      <c r="AJ2318" s="123">
        <v>5228.6237176860532</v>
      </c>
      <c r="AK2318" s="123">
        <v>5228.6237176860532</v>
      </c>
      <c r="AL2318" s="123">
        <v>5228.6237176860532</v>
      </c>
      <c r="AM2318" s="123">
        <v>5228.6237176860532</v>
      </c>
      <c r="AN2318" s="123">
        <v>5228.6237176860532</v>
      </c>
      <c r="AO2318" s="123">
        <v>5228.6237176860532</v>
      </c>
      <c r="AP2318" s="123">
        <v>5228.6237176860532</v>
      </c>
      <c r="AQ2318" s="123">
        <v>5228.6237176860532</v>
      </c>
      <c r="AR2318" s="123">
        <v>5228.6237176860532</v>
      </c>
      <c r="AS2318" s="123">
        <v>5228.6237176860532</v>
      </c>
      <c r="AT2318" s="123">
        <v>5228.6237176860532</v>
      </c>
      <c r="AU2318" s="123">
        <v>5228.6237176860532</v>
      </c>
      <c r="AV2318" s="123">
        <v>5228.6237176860532</v>
      </c>
      <c r="AW2318" s="123">
        <v>5228.6237176860532</v>
      </c>
      <c r="AX2318" s="124">
        <v>5228.6237176860532</v>
      </c>
    </row>
    <row r="2319" spans="1:50">
      <c r="A2319" s="211" t="s">
        <v>58</v>
      </c>
      <c r="B2319" s="214" t="s">
        <v>59</v>
      </c>
      <c r="C2319" s="209" t="s">
        <v>36</v>
      </c>
      <c r="D2319" s="67" t="s">
        <v>25</v>
      </c>
      <c r="E2319" s="87" t="str">
        <f>A2319&amp;"/"&amp;B2319&amp;"/"&amp;C2319&amp;"/"&amp;D2319</f>
        <v>Fuel cells/Natural gas fuel cell power plant/Electricity only/M</v>
      </c>
      <c r="F2319" s="55" t="str">
        <f>A2319</f>
        <v>Fuel cells</v>
      </c>
      <c r="G2319" s="55" t="str">
        <f>B2319</f>
        <v>Natural gas fuel cell power plant</v>
      </c>
      <c r="H2319" s="55" t="str">
        <f>C2319</f>
        <v>Electricity only</v>
      </c>
      <c r="I2319" s="85" t="str">
        <f t="shared" si="100"/>
        <v>M</v>
      </c>
      <c r="J2319" s="125" t="s">
        <v>99</v>
      </c>
      <c r="K2319" s="125" t="s">
        <v>99</v>
      </c>
      <c r="L2319" s="125" t="s">
        <v>99</v>
      </c>
      <c r="M2319" s="125" t="s">
        <v>99</v>
      </c>
      <c r="N2319" s="125" t="s">
        <v>99</v>
      </c>
      <c r="O2319" s="125" t="s">
        <v>99</v>
      </c>
      <c r="P2319" s="125" t="s">
        <v>99</v>
      </c>
      <c r="Q2319" s="125" t="s">
        <v>99</v>
      </c>
      <c r="R2319" s="125" t="s">
        <v>99</v>
      </c>
      <c r="S2319" s="125" t="s">
        <v>99</v>
      </c>
      <c r="T2319" s="125" t="s">
        <v>99</v>
      </c>
      <c r="U2319" s="125" t="s">
        <v>99</v>
      </c>
      <c r="V2319" s="125" t="s">
        <v>99</v>
      </c>
      <c r="W2319" s="125" t="s">
        <v>99</v>
      </c>
      <c r="X2319" s="125" t="s">
        <v>99</v>
      </c>
      <c r="Y2319" s="125" t="s">
        <v>99</v>
      </c>
      <c r="Z2319" s="125" t="s">
        <v>99</v>
      </c>
      <c r="AA2319" s="125" t="s">
        <v>99</v>
      </c>
      <c r="AB2319" s="125" t="s">
        <v>99</v>
      </c>
      <c r="AC2319" s="125" t="s">
        <v>99</v>
      </c>
      <c r="AD2319" s="125" t="s">
        <v>99</v>
      </c>
      <c r="AE2319" s="125">
        <v>4500</v>
      </c>
      <c r="AF2319" s="125">
        <v>4500</v>
      </c>
      <c r="AG2319" s="125">
        <v>4500</v>
      </c>
      <c r="AH2319" s="125">
        <v>4500</v>
      </c>
      <c r="AI2319" s="125">
        <v>4500</v>
      </c>
      <c r="AJ2319" s="125">
        <v>4500</v>
      </c>
      <c r="AK2319" s="125">
        <v>4500</v>
      </c>
      <c r="AL2319" s="125">
        <v>4500</v>
      </c>
      <c r="AM2319" s="125">
        <v>4500</v>
      </c>
      <c r="AN2319" s="125">
        <v>4500</v>
      </c>
      <c r="AO2319" s="125">
        <v>4500</v>
      </c>
      <c r="AP2319" s="125">
        <v>4500</v>
      </c>
      <c r="AQ2319" s="125">
        <v>4500</v>
      </c>
      <c r="AR2319" s="125">
        <v>4500</v>
      </c>
      <c r="AS2319" s="125">
        <v>4500</v>
      </c>
      <c r="AT2319" s="125">
        <v>4500</v>
      </c>
      <c r="AU2319" s="125">
        <v>4500</v>
      </c>
      <c r="AV2319" s="125">
        <v>4500</v>
      </c>
      <c r="AW2319" s="125">
        <v>4500</v>
      </c>
      <c r="AX2319" s="126">
        <v>4500</v>
      </c>
    </row>
    <row r="2320" spans="1:50">
      <c r="A2320" s="212"/>
      <c r="B2320" s="215"/>
      <c r="C2320" s="206"/>
      <c r="D2320" s="52" t="s">
        <v>38</v>
      </c>
      <c r="E2320" s="86" t="str">
        <f>A2319&amp;"/"&amp;B2319&amp;"/"&amp;C2319&amp;"/"&amp;D2320</f>
        <v>Fuel cells/Natural gas fuel cell power plant/Electricity only/S</v>
      </c>
      <c r="F2320" s="61" t="str">
        <f>A2319</f>
        <v>Fuel cells</v>
      </c>
      <c r="G2320" s="61" t="str">
        <f>B2319</f>
        <v>Natural gas fuel cell power plant</v>
      </c>
      <c r="H2320" s="61" t="str">
        <f>C2319</f>
        <v>Electricity only</v>
      </c>
      <c r="I2320" s="84" t="str">
        <f t="shared" si="100"/>
        <v>S</v>
      </c>
      <c r="J2320" s="121" t="s">
        <v>99</v>
      </c>
      <c r="K2320" s="121" t="s">
        <v>99</v>
      </c>
      <c r="L2320" s="121" t="s">
        <v>99</v>
      </c>
      <c r="M2320" s="121" t="s">
        <v>99</v>
      </c>
      <c r="N2320" s="121" t="s">
        <v>99</v>
      </c>
      <c r="O2320" s="121" t="s">
        <v>99</v>
      </c>
      <c r="P2320" s="121" t="s">
        <v>99</v>
      </c>
      <c r="Q2320" s="121" t="s">
        <v>99</v>
      </c>
      <c r="R2320" s="121" t="s">
        <v>99</v>
      </c>
      <c r="S2320" s="121" t="s">
        <v>99</v>
      </c>
      <c r="T2320" s="121" t="s">
        <v>99</v>
      </c>
      <c r="U2320" s="121" t="s">
        <v>99</v>
      </c>
      <c r="V2320" s="121" t="s">
        <v>99</v>
      </c>
      <c r="W2320" s="121" t="s">
        <v>99</v>
      </c>
      <c r="X2320" s="121" t="s">
        <v>99</v>
      </c>
      <c r="Y2320" s="121" t="s">
        <v>99</v>
      </c>
      <c r="Z2320" s="121" t="s">
        <v>99</v>
      </c>
      <c r="AA2320" s="121" t="s">
        <v>99</v>
      </c>
      <c r="AB2320" s="121" t="s">
        <v>99</v>
      </c>
      <c r="AC2320" s="121">
        <v>3697.7513403384401</v>
      </c>
      <c r="AD2320" s="121">
        <v>3697.7513403384401</v>
      </c>
      <c r="AE2320" s="121">
        <v>3697.7513403384401</v>
      </c>
      <c r="AF2320" s="121">
        <v>3697.7513403384401</v>
      </c>
      <c r="AG2320" s="121">
        <v>3697.7513403384401</v>
      </c>
      <c r="AH2320" s="121">
        <v>3697.7513403384401</v>
      </c>
      <c r="AI2320" s="121">
        <v>3697.7513403384401</v>
      </c>
      <c r="AJ2320" s="121">
        <v>3697.7513403384401</v>
      </c>
      <c r="AK2320" s="121">
        <v>3697.7513403384401</v>
      </c>
      <c r="AL2320" s="121">
        <v>3697.7513403384401</v>
      </c>
      <c r="AM2320" s="121">
        <v>3697.7513403384401</v>
      </c>
      <c r="AN2320" s="121">
        <v>3697.7513403384401</v>
      </c>
      <c r="AO2320" s="121">
        <v>3697.7513403384401</v>
      </c>
      <c r="AP2320" s="121">
        <v>3697.7513403384401</v>
      </c>
      <c r="AQ2320" s="121">
        <v>3697.7513403384401</v>
      </c>
      <c r="AR2320" s="121">
        <v>3697.7513403384401</v>
      </c>
      <c r="AS2320" s="121">
        <v>3697.7513403384401</v>
      </c>
      <c r="AT2320" s="121">
        <v>3697.7513403384401</v>
      </c>
      <c r="AU2320" s="121">
        <v>3697.7513403384401</v>
      </c>
      <c r="AV2320" s="121">
        <v>3697.7513403384401</v>
      </c>
      <c r="AW2320" s="121">
        <v>3697.7513403384401</v>
      </c>
      <c r="AX2320" s="122">
        <v>3697.7513403384401</v>
      </c>
    </row>
    <row r="2321" spans="1:50">
      <c r="A2321" s="212"/>
      <c r="B2321" s="224"/>
      <c r="C2321" s="216"/>
      <c r="D2321" s="106" t="s">
        <v>47</v>
      </c>
      <c r="E2321" s="107" t="str">
        <f>A2319&amp;"/"&amp;B2319&amp;"/"&amp;C2319&amp;"/"&amp;D2321</f>
        <v>Fuel cells/Natural gas fuel cell power plant/Electricity only/XS</v>
      </c>
      <c r="F2321" s="108" t="str">
        <f>A2319</f>
        <v>Fuel cells</v>
      </c>
      <c r="G2321" s="108" t="str">
        <f>B2319</f>
        <v>Natural gas fuel cell power plant</v>
      </c>
      <c r="H2321" s="108" t="str">
        <f>C2319</f>
        <v>Electricity only</v>
      </c>
      <c r="I2321" s="109" t="str">
        <f t="shared" si="100"/>
        <v>XS</v>
      </c>
      <c r="J2321" s="129" t="s">
        <v>99</v>
      </c>
      <c r="K2321" s="129" t="s">
        <v>99</v>
      </c>
      <c r="L2321" s="129" t="s">
        <v>99</v>
      </c>
      <c r="M2321" s="129" t="s">
        <v>99</v>
      </c>
      <c r="N2321" s="129" t="s">
        <v>99</v>
      </c>
      <c r="O2321" s="129" t="s">
        <v>99</v>
      </c>
      <c r="P2321" s="129" t="s">
        <v>99</v>
      </c>
      <c r="Q2321" s="129" t="s">
        <v>99</v>
      </c>
      <c r="R2321" s="129" t="s">
        <v>99</v>
      </c>
      <c r="S2321" s="129" t="s">
        <v>99</v>
      </c>
      <c r="T2321" s="129" t="s">
        <v>99</v>
      </c>
      <c r="U2321" s="129" t="s">
        <v>99</v>
      </c>
      <c r="V2321" s="129" t="s">
        <v>99</v>
      </c>
      <c r="W2321" s="129" t="s">
        <v>99</v>
      </c>
      <c r="X2321" s="129" t="s">
        <v>99</v>
      </c>
      <c r="Y2321" s="129" t="s">
        <v>99</v>
      </c>
      <c r="Z2321" s="129">
        <v>3039.9288990381756</v>
      </c>
      <c r="AA2321" s="129">
        <v>3039.9288990381756</v>
      </c>
      <c r="AB2321" s="129">
        <v>3039.9288990381756</v>
      </c>
      <c r="AC2321" s="129">
        <v>3039.9288990381756</v>
      </c>
      <c r="AD2321" s="129">
        <v>3039.9288990381756</v>
      </c>
      <c r="AE2321" s="129">
        <v>3039.9288990381756</v>
      </c>
      <c r="AF2321" s="129">
        <v>3039.9288990381756</v>
      </c>
      <c r="AG2321" s="129">
        <v>3039.9288990381756</v>
      </c>
      <c r="AH2321" s="129">
        <v>3039.9288990381756</v>
      </c>
      <c r="AI2321" s="129">
        <v>3039.9288990381756</v>
      </c>
      <c r="AJ2321" s="129">
        <v>3039.9288990381756</v>
      </c>
      <c r="AK2321" s="129">
        <v>3039.9288990381756</v>
      </c>
      <c r="AL2321" s="129">
        <v>3039.9288990381756</v>
      </c>
      <c r="AM2321" s="129">
        <v>3039.9288990381756</v>
      </c>
      <c r="AN2321" s="129">
        <v>3039.9288990381756</v>
      </c>
      <c r="AO2321" s="129">
        <v>3039.9288990381756</v>
      </c>
      <c r="AP2321" s="129">
        <v>3039.9288990381756</v>
      </c>
      <c r="AQ2321" s="129">
        <v>3039.9288990381756</v>
      </c>
      <c r="AR2321" s="129">
        <v>3039.9288990381756</v>
      </c>
      <c r="AS2321" s="129">
        <v>3039.9288990381756</v>
      </c>
      <c r="AT2321" s="129">
        <v>3039.9288990381756</v>
      </c>
      <c r="AU2321" s="129">
        <v>3039.9288990381756</v>
      </c>
      <c r="AV2321" s="129">
        <v>3039.9288990381756</v>
      </c>
      <c r="AW2321" s="129">
        <v>3039.9288990381756</v>
      </c>
      <c r="AX2321" s="130">
        <v>3039.9288990381756</v>
      </c>
    </row>
    <row r="2322" spans="1:50">
      <c r="A2322" s="212"/>
      <c r="B2322" s="215" t="s">
        <v>60</v>
      </c>
      <c r="C2322" s="206" t="s">
        <v>36</v>
      </c>
      <c r="D2322" s="52" t="s">
        <v>25</v>
      </c>
      <c r="E2322" s="86" t="str">
        <f>A2319&amp;"/"&amp;B2322&amp;"/"&amp;C2322&amp;"/"&amp;D2322</f>
        <v>Fuel cells/Hydrogen fuel cell power plant/Electricity only/M</v>
      </c>
      <c r="F2322" s="61" t="str">
        <f>A2319</f>
        <v>Fuel cells</v>
      </c>
      <c r="G2322" s="61" t="str">
        <f>B2322</f>
        <v>Hydrogen fuel cell power plant</v>
      </c>
      <c r="H2322" s="61" t="str">
        <f>C2322</f>
        <v>Electricity only</v>
      </c>
      <c r="I2322" s="84" t="str">
        <f t="shared" si="100"/>
        <v>M</v>
      </c>
      <c r="J2322" s="121" t="s">
        <v>99</v>
      </c>
      <c r="K2322" s="121" t="s">
        <v>99</v>
      </c>
      <c r="L2322" s="121" t="s">
        <v>99</v>
      </c>
      <c r="M2322" s="121" t="s">
        <v>99</v>
      </c>
      <c r="N2322" s="121" t="s">
        <v>99</v>
      </c>
      <c r="O2322" s="121" t="s">
        <v>99</v>
      </c>
      <c r="P2322" s="121" t="s">
        <v>99</v>
      </c>
      <c r="Q2322" s="121" t="s">
        <v>99</v>
      </c>
      <c r="R2322" s="121" t="s">
        <v>99</v>
      </c>
      <c r="S2322" s="121" t="s">
        <v>99</v>
      </c>
      <c r="T2322" s="121" t="s">
        <v>99</v>
      </c>
      <c r="U2322" s="121" t="s">
        <v>99</v>
      </c>
      <c r="V2322" s="121" t="s">
        <v>99</v>
      </c>
      <c r="W2322" s="121" t="s">
        <v>99</v>
      </c>
      <c r="X2322" s="121" t="s">
        <v>99</v>
      </c>
      <c r="Y2322" s="121" t="s">
        <v>99</v>
      </c>
      <c r="Z2322" s="121" t="s">
        <v>99</v>
      </c>
      <c r="AA2322" s="121" t="s">
        <v>99</v>
      </c>
      <c r="AB2322" s="121" t="s">
        <v>99</v>
      </c>
      <c r="AC2322" s="121" t="s">
        <v>99</v>
      </c>
      <c r="AD2322" s="121" t="s">
        <v>99</v>
      </c>
      <c r="AE2322" s="121" t="s">
        <v>99</v>
      </c>
      <c r="AF2322" s="121" t="s">
        <v>99</v>
      </c>
      <c r="AG2322" s="121">
        <v>4400</v>
      </c>
      <c r="AH2322" s="121">
        <v>4400</v>
      </c>
      <c r="AI2322" s="121">
        <v>4400</v>
      </c>
      <c r="AJ2322" s="121">
        <v>4400</v>
      </c>
      <c r="AK2322" s="121">
        <v>4400</v>
      </c>
      <c r="AL2322" s="121">
        <v>4400</v>
      </c>
      <c r="AM2322" s="121">
        <v>4400</v>
      </c>
      <c r="AN2322" s="121">
        <v>4400</v>
      </c>
      <c r="AO2322" s="121">
        <v>4400</v>
      </c>
      <c r="AP2322" s="121">
        <v>4400</v>
      </c>
      <c r="AQ2322" s="121">
        <v>4400</v>
      </c>
      <c r="AR2322" s="121">
        <v>4400</v>
      </c>
      <c r="AS2322" s="121">
        <v>4400</v>
      </c>
      <c r="AT2322" s="121">
        <v>4400</v>
      </c>
      <c r="AU2322" s="121">
        <v>4400</v>
      </c>
      <c r="AV2322" s="121">
        <v>4400</v>
      </c>
      <c r="AW2322" s="121">
        <v>4400</v>
      </c>
      <c r="AX2322" s="122">
        <v>4400</v>
      </c>
    </row>
    <row r="2323" spans="1:50">
      <c r="A2323" s="212"/>
      <c r="B2323" s="215"/>
      <c r="C2323" s="206"/>
      <c r="D2323" s="52" t="s">
        <v>38</v>
      </c>
      <c r="E2323" s="86" t="str">
        <f>A2319&amp;"/"&amp;B2322&amp;"/"&amp;C2322&amp;"/"&amp;D2323</f>
        <v>Fuel cells/Hydrogen fuel cell power plant/Electricity only/S</v>
      </c>
      <c r="F2323" s="61" t="str">
        <f>A2319</f>
        <v>Fuel cells</v>
      </c>
      <c r="G2323" s="61" t="str">
        <f>B2322</f>
        <v>Hydrogen fuel cell power plant</v>
      </c>
      <c r="H2323" s="61" t="str">
        <f>C2322</f>
        <v>Electricity only</v>
      </c>
      <c r="I2323" s="84" t="str">
        <f t="shared" si="100"/>
        <v>S</v>
      </c>
      <c r="J2323" s="121" t="s">
        <v>99</v>
      </c>
      <c r="K2323" s="121" t="s">
        <v>99</v>
      </c>
      <c r="L2323" s="121" t="s">
        <v>99</v>
      </c>
      <c r="M2323" s="121" t="s">
        <v>99</v>
      </c>
      <c r="N2323" s="121" t="s">
        <v>99</v>
      </c>
      <c r="O2323" s="121" t="s">
        <v>99</v>
      </c>
      <c r="P2323" s="121" t="s">
        <v>99</v>
      </c>
      <c r="Q2323" s="121" t="s">
        <v>99</v>
      </c>
      <c r="R2323" s="121" t="s">
        <v>99</v>
      </c>
      <c r="S2323" s="121" t="s">
        <v>99</v>
      </c>
      <c r="T2323" s="121" t="s">
        <v>99</v>
      </c>
      <c r="U2323" s="121" t="s">
        <v>99</v>
      </c>
      <c r="V2323" s="121" t="s">
        <v>99</v>
      </c>
      <c r="W2323" s="121" t="s">
        <v>99</v>
      </c>
      <c r="X2323" s="121" t="s">
        <v>99</v>
      </c>
      <c r="Y2323" s="121" t="s">
        <v>99</v>
      </c>
      <c r="Z2323" s="121" t="s">
        <v>99</v>
      </c>
      <c r="AA2323" s="121" t="s">
        <v>99</v>
      </c>
      <c r="AB2323" s="121" t="s">
        <v>99</v>
      </c>
      <c r="AC2323" s="121" t="s">
        <v>99</v>
      </c>
      <c r="AD2323" s="121" t="s">
        <v>99</v>
      </c>
      <c r="AE2323" s="121">
        <v>3615.3816499408249</v>
      </c>
      <c r="AF2323" s="121">
        <v>3615.3816499408249</v>
      </c>
      <c r="AG2323" s="121">
        <v>3615.3816499408249</v>
      </c>
      <c r="AH2323" s="121">
        <v>3615.3816499408249</v>
      </c>
      <c r="AI2323" s="121">
        <v>3615.3816499408249</v>
      </c>
      <c r="AJ2323" s="121">
        <v>3615.3816499408249</v>
      </c>
      <c r="AK2323" s="121">
        <v>3615.3816499408249</v>
      </c>
      <c r="AL2323" s="121">
        <v>3615.3816499408249</v>
      </c>
      <c r="AM2323" s="121">
        <v>3615.3816499408249</v>
      </c>
      <c r="AN2323" s="121">
        <v>3615.3816499408249</v>
      </c>
      <c r="AO2323" s="121">
        <v>3615.3816499408249</v>
      </c>
      <c r="AP2323" s="121">
        <v>3615.3816499408249</v>
      </c>
      <c r="AQ2323" s="121">
        <v>3615.3816499408249</v>
      </c>
      <c r="AR2323" s="121">
        <v>3615.3816499408249</v>
      </c>
      <c r="AS2323" s="121">
        <v>3615.3816499408249</v>
      </c>
      <c r="AT2323" s="121">
        <v>3615.3816499408249</v>
      </c>
      <c r="AU2323" s="121">
        <v>3615.3816499408249</v>
      </c>
      <c r="AV2323" s="121">
        <v>3615.3816499408249</v>
      </c>
      <c r="AW2323" s="121">
        <v>3615.3816499408249</v>
      </c>
      <c r="AX2323" s="122">
        <v>3615.3816499408249</v>
      </c>
    </row>
    <row r="2324" spans="1:50">
      <c r="A2324" s="213"/>
      <c r="B2324" s="218"/>
      <c r="C2324" s="210"/>
      <c r="D2324" s="93" t="s">
        <v>47</v>
      </c>
      <c r="E2324" s="86" t="str">
        <f>A2319&amp;"/"&amp;B2322&amp;"/"&amp;C2322&amp;"/"&amp;D2324</f>
        <v>Fuel cells/Hydrogen fuel cell power plant/Electricity only/XS</v>
      </c>
      <c r="F2324" s="61" t="str">
        <f>A2319</f>
        <v>Fuel cells</v>
      </c>
      <c r="G2324" s="61" t="str">
        <f>B2322</f>
        <v>Hydrogen fuel cell power plant</v>
      </c>
      <c r="H2324" s="61" t="str">
        <f>C2322</f>
        <v>Electricity only</v>
      </c>
      <c r="I2324" s="84" t="str">
        <f t="shared" si="100"/>
        <v>XS</v>
      </c>
      <c r="J2324" s="121" t="s">
        <v>99</v>
      </c>
      <c r="K2324" s="121" t="s">
        <v>99</v>
      </c>
      <c r="L2324" s="121" t="s">
        <v>99</v>
      </c>
      <c r="M2324" s="121" t="s">
        <v>99</v>
      </c>
      <c r="N2324" s="121" t="s">
        <v>99</v>
      </c>
      <c r="O2324" s="121" t="s">
        <v>99</v>
      </c>
      <c r="P2324" s="121" t="s">
        <v>99</v>
      </c>
      <c r="Q2324" s="121" t="s">
        <v>99</v>
      </c>
      <c r="R2324" s="121" t="s">
        <v>99</v>
      </c>
      <c r="S2324" s="121" t="s">
        <v>99</v>
      </c>
      <c r="T2324" s="121" t="s">
        <v>99</v>
      </c>
      <c r="U2324" s="121" t="s">
        <v>99</v>
      </c>
      <c r="V2324" s="121" t="s">
        <v>99</v>
      </c>
      <c r="W2324" s="121" t="s">
        <v>99</v>
      </c>
      <c r="X2324" s="121" t="s">
        <v>99</v>
      </c>
      <c r="Y2324" s="121" t="s">
        <v>99</v>
      </c>
      <c r="Z2324" s="121" t="s">
        <v>99</v>
      </c>
      <c r="AA2324" s="121" t="s">
        <v>99</v>
      </c>
      <c r="AB2324" s="121">
        <v>2972.0496647227001</v>
      </c>
      <c r="AC2324" s="121">
        <v>2972.0496647227001</v>
      </c>
      <c r="AD2324" s="121">
        <v>2972.0496647227001</v>
      </c>
      <c r="AE2324" s="121">
        <v>2972.0496647227001</v>
      </c>
      <c r="AF2324" s="121">
        <v>2972.0496647227001</v>
      </c>
      <c r="AG2324" s="121">
        <v>2972.0496647227001</v>
      </c>
      <c r="AH2324" s="121">
        <v>2972.0496647227001</v>
      </c>
      <c r="AI2324" s="121">
        <v>2972.0496647227001</v>
      </c>
      <c r="AJ2324" s="121">
        <v>2972.0496647227001</v>
      </c>
      <c r="AK2324" s="121">
        <v>2972.0496647227001</v>
      </c>
      <c r="AL2324" s="121">
        <v>2972.0496647227001</v>
      </c>
      <c r="AM2324" s="121">
        <v>2972.0496647227001</v>
      </c>
      <c r="AN2324" s="121">
        <v>2972.0496647227001</v>
      </c>
      <c r="AO2324" s="121">
        <v>2972.0496647227001</v>
      </c>
      <c r="AP2324" s="121">
        <v>2972.0496647227001</v>
      </c>
      <c r="AQ2324" s="121">
        <v>2972.0496647227001</v>
      </c>
      <c r="AR2324" s="121">
        <v>2972.0496647227001</v>
      </c>
      <c r="AS2324" s="121">
        <v>2972.0496647227001</v>
      </c>
      <c r="AT2324" s="121">
        <v>2972.0496647227001</v>
      </c>
      <c r="AU2324" s="121">
        <v>2972.0496647227001</v>
      </c>
      <c r="AV2324" s="121">
        <v>2972.0496647227001</v>
      </c>
      <c r="AW2324" s="121">
        <v>2972.0496647227001</v>
      </c>
      <c r="AX2324" s="122">
        <v>2972.0496647227001</v>
      </c>
    </row>
    <row r="2325" spans="1:50">
      <c r="A2325" s="211" t="s">
        <v>61</v>
      </c>
      <c r="B2325" s="214" t="s">
        <v>62</v>
      </c>
      <c r="C2325" s="209" t="s">
        <v>36</v>
      </c>
      <c r="D2325" s="67" t="s">
        <v>24</v>
      </c>
      <c r="E2325" s="87" t="str">
        <f>A2325&amp;"/"&amp;B2325&amp;"/"&amp;C2325&amp;"/"&amp;D2325</f>
        <v>Wind power plants/Onshore/Electricity only/L</v>
      </c>
      <c r="F2325" s="55" t="str">
        <f>A2325</f>
        <v>Wind power plants</v>
      </c>
      <c r="G2325" s="55" t="str">
        <f>B2325</f>
        <v>Onshore</v>
      </c>
      <c r="H2325" s="55" t="str">
        <f>C2325</f>
        <v>Electricity only</v>
      </c>
      <c r="I2325" s="85" t="str">
        <f t="shared" si="100"/>
        <v>L</v>
      </c>
      <c r="J2325" s="125">
        <v>2483.6093957556268</v>
      </c>
      <c r="K2325" s="125">
        <v>2502.9779276148479</v>
      </c>
      <c r="L2325" s="125">
        <v>2523.5649856171785</v>
      </c>
      <c r="M2325" s="125">
        <v>2545.3705697612058</v>
      </c>
      <c r="N2325" s="125">
        <v>2568.3946800469294</v>
      </c>
      <c r="O2325" s="125">
        <v>2592.637316526163</v>
      </c>
      <c r="P2325" s="125">
        <v>2618.098479045444</v>
      </c>
      <c r="Q2325" s="125">
        <v>2644.7781677579528</v>
      </c>
      <c r="R2325" s="125">
        <v>2672.6763826121578</v>
      </c>
      <c r="S2325" s="125">
        <v>2701.7931236083418</v>
      </c>
      <c r="T2325" s="125">
        <v>2732.1283907470702</v>
      </c>
      <c r="U2325" s="125">
        <v>2763.6821840280604</v>
      </c>
      <c r="V2325" s="125">
        <v>2796.4545034507469</v>
      </c>
      <c r="W2325" s="125">
        <v>2830.44534901513</v>
      </c>
      <c r="X2325" s="125">
        <v>2865.6547207226222</v>
      </c>
      <c r="Y2325" s="125">
        <v>2902.0826185718111</v>
      </c>
      <c r="Z2325" s="125">
        <v>2939.7290425626966</v>
      </c>
      <c r="AA2325" s="125">
        <v>2978.5939926955612</v>
      </c>
      <c r="AB2325" s="125">
        <v>3018.6774689712524</v>
      </c>
      <c r="AC2325" s="125">
        <v>3059.9794713892052</v>
      </c>
      <c r="AD2325" s="125">
        <v>3102.5</v>
      </c>
      <c r="AE2325" s="125">
        <v>3137.6378875564396</v>
      </c>
      <c r="AF2325" s="125">
        <v>3172.9191554022291</v>
      </c>
      <c r="AG2325" s="125">
        <v>3208.3438035014469</v>
      </c>
      <c r="AH2325" s="125">
        <v>3243.9118318541846</v>
      </c>
      <c r="AI2325" s="125">
        <v>3279.6232404603506</v>
      </c>
      <c r="AJ2325" s="125">
        <v>3315.4780293198542</v>
      </c>
      <c r="AK2325" s="125">
        <v>3351.4761984328316</v>
      </c>
      <c r="AL2325" s="125">
        <v>3387.6177477992828</v>
      </c>
      <c r="AM2325" s="125">
        <v>3423.9026774192084</v>
      </c>
      <c r="AN2325" s="125">
        <v>3460.330987292426</v>
      </c>
      <c r="AO2325" s="125">
        <v>3496.9026774191175</v>
      </c>
      <c r="AP2325" s="125">
        <v>3533.6177477993283</v>
      </c>
      <c r="AQ2325" s="125">
        <v>3570.476198432968</v>
      </c>
      <c r="AR2325" s="125">
        <v>3607.4780293199447</v>
      </c>
      <c r="AS2325" s="125">
        <v>3644.6232404603502</v>
      </c>
      <c r="AT2325" s="125">
        <v>3681.9118318542751</v>
      </c>
      <c r="AU2325" s="125">
        <v>3719.3438035016743</v>
      </c>
      <c r="AV2325" s="125">
        <v>3756.919155402365</v>
      </c>
      <c r="AW2325" s="125">
        <v>3794.6378875565301</v>
      </c>
      <c r="AX2325" s="126">
        <v>3832.5</v>
      </c>
    </row>
    <row r="2326" spans="1:50">
      <c r="A2326" s="212"/>
      <c r="B2326" s="215"/>
      <c r="C2326" s="206"/>
      <c r="D2326" s="52" t="s">
        <v>25</v>
      </c>
      <c r="E2326" s="86" t="str">
        <f>A2325&amp;"/"&amp;B2325&amp;"/"&amp;C2325&amp;"/"&amp;D2326</f>
        <v>Wind power plants/Onshore/Electricity only/M</v>
      </c>
      <c r="F2326" s="61" t="str">
        <f>A2325</f>
        <v>Wind power plants</v>
      </c>
      <c r="G2326" s="61" t="str">
        <f>B2325</f>
        <v>Onshore</v>
      </c>
      <c r="H2326" s="61" t="str">
        <f>C2325</f>
        <v>Electricity only</v>
      </c>
      <c r="I2326" s="84" t="str">
        <f t="shared" si="100"/>
        <v>M</v>
      </c>
      <c r="J2326" s="121">
        <v>2403.9302806046098</v>
      </c>
      <c r="K2326" s="121">
        <v>2423.3382565081561</v>
      </c>
      <c r="L2326" s="121">
        <v>2444.1350361039904</v>
      </c>
      <c r="M2326" s="121">
        <v>2466.3206193898523</v>
      </c>
      <c r="N2326" s="121">
        <v>2489.8950063680013</v>
      </c>
      <c r="O2326" s="121">
        <v>2514.8581970303785</v>
      </c>
      <c r="P2326" s="121">
        <v>2541.2101913960778</v>
      </c>
      <c r="Q2326" s="121">
        <v>2568.9509894465696</v>
      </c>
      <c r="R2326" s="121">
        <v>2598.0805911882189</v>
      </c>
      <c r="S2326" s="121">
        <v>2628.5989966221564</v>
      </c>
      <c r="T2326" s="121">
        <v>2660.5062057461209</v>
      </c>
      <c r="U2326" s="121">
        <v>2693.8022185629388</v>
      </c>
      <c r="V2326" s="121">
        <v>2728.4870350692186</v>
      </c>
      <c r="W2326" s="121">
        <v>2764.5606552677864</v>
      </c>
      <c r="X2326" s="121">
        <v>2802.0230791563813</v>
      </c>
      <c r="Y2326" s="121">
        <v>2840.8743067372643</v>
      </c>
      <c r="Z2326" s="121">
        <v>2881.1143380081744</v>
      </c>
      <c r="AA2326" s="121">
        <v>2922.7431729702421</v>
      </c>
      <c r="AB2326" s="121">
        <v>2965.7608116245979</v>
      </c>
      <c r="AC2326" s="121">
        <v>3010.1672539689807</v>
      </c>
      <c r="AD2326" s="121">
        <v>3055.9625000000001</v>
      </c>
      <c r="AE2326" s="121">
        <v>3097.4661794462659</v>
      </c>
      <c r="AF2326" s="121">
        <v>3139.6486163996742</v>
      </c>
      <c r="AG2326" s="121">
        <v>3182.509810770307</v>
      </c>
      <c r="AH2326" s="121">
        <v>3226.0497625578018</v>
      </c>
      <c r="AI2326" s="121">
        <v>3270.2684717630659</v>
      </c>
      <c r="AJ2326" s="121">
        <v>3315.1659383850097</v>
      </c>
      <c r="AK2326" s="121">
        <v>3360.7421624247236</v>
      </c>
      <c r="AL2326" s="121">
        <v>3406.9971438816615</v>
      </c>
      <c r="AM2326" s="121">
        <v>3453.9308827556429</v>
      </c>
      <c r="AN2326" s="121">
        <v>3501.5433790470306</v>
      </c>
      <c r="AO2326" s="121">
        <v>3549.8346327558247</v>
      </c>
      <c r="AP2326" s="121">
        <v>3598.804643881298</v>
      </c>
      <c r="AQ2326" s="121">
        <v>3648.4534124245415</v>
      </c>
      <c r="AR2326" s="121">
        <v>3698.7809383850099</v>
      </c>
      <c r="AS2326" s="121">
        <v>3749.7872217625209</v>
      </c>
      <c r="AT2326" s="121">
        <v>3801.4722625574386</v>
      </c>
      <c r="AU2326" s="121">
        <v>3853.836060769399</v>
      </c>
      <c r="AV2326" s="121">
        <v>3906.8786163989475</v>
      </c>
      <c r="AW2326" s="121">
        <v>3960.599929445721</v>
      </c>
      <c r="AX2326" s="122">
        <v>4015</v>
      </c>
    </row>
    <row r="2327" spans="1:50">
      <c r="A2327" s="212"/>
      <c r="B2327" s="215"/>
      <c r="C2327" s="206"/>
      <c r="D2327" s="52" t="s">
        <v>38</v>
      </c>
      <c r="E2327" s="86" t="str">
        <f>A2325&amp;"/"&amp;B2325&amp;"/"&amp;C2325&amp;"/"&amp;D2327</f>
        <v>Wind power plants/Onshore/Electricity only/S</v>
      </c>
      <c r="F2327" s="61" t="str">
        <f>A2325</f>
        <v>Wind power plants</v>
      </c>
      <c r="G2327" s="61" t="str">
        <f>B2325</f>
        <v>Onshore</v>
      </c>
      <c r="H2327" s="61" t="str">
        <f>C2325</f>
        <v>Electricity only</v>
      </c>
      <c r="I2327" s="84" t="str">
        <f t="shared" si="100"/>
        <v>S</v>
      </c>
      <c r="J2327" s="121">
        <v>2197.8269692558006</v>
      </c>
      <c r="K2327" s="121">
        <v>2217.336973754318</v>
      </c>
      <c r="L2327" s="121">
        <v>2238.6762332040294</v>
      </c>
      <c r="M2327" s="121">
        <v>2261.8447476055007</v>
      </c>
      <c r="N2327" s="121">
        <v>2286.842516958166</v>
      </c>
      <c r="O2327" s="121">
        <v>2313.6695412679483</v>
      </c>
      <c r="P2327" s="121">
        <v>2342.3258205165157</v>
      </c>
      <c r="Q2327" s="121">
        <v>2372.8113547233302</v>
      </c>
      <c r="R2327" s="121">
        <v>2405.126143881339</v>
      </c>
      <c r="S2327" s="121">
        <v>2439.2701879911069</v>
      </c>
      <c r="T2327" s="121">
        <v>2475.2434870526349</v>
      </c>
      <c r="U2327" s="121">
        <v>2513.0460410653577</v>
      </c>
      <c r="V2327" s="121">
        <v>2552.6778500292744</v>
      </c>
      <c r="W2327" s="121">
        <v>2594.1389139449511</v>
      </c>
      <c r="X2327" s="121">
        <v>2637.4292328118217</v>
      </c>
      <c r="Y2327" s="121">
        <v>2682.5488066298876</v>
      </c>
      <c r="Z2327" s="121">
        <v>2729.4976353997126</v>
      </c>
      <c r="AA2327" s="121">
        <v>2778.275719120732</v>
      </c>
      <c r="AB2327" s="121">
        <v>2828.8830577935114</v>
      </c>
      <c r="AC2327" s="121">
        <v>2881.3196514174851</v>
      </c>
      <c r="AD2327" s="121">
        <v>2935.5855000000001</v>
      </c>
      <c r="AE2327" s="121">
        <v>2986.9366946185883</v>
      </c>
      <c r="AF2327" s="121">
        <v>3039.5241556632632</v>
      </c>
      <c r="AG2327" s="121">
        <v>3093.3478830559143</v>
      </c>
      <c r="AH2327" s="121">
        <v>3148.4078767954506</v>
      </c>
      <c r="AI2327" s="121">
        <v>3204.704136883327</v>
      </c>
      <c r="AJ2327" s="121">
        <v>3262.2366633188158</v>
      </c>
      <c r="AK2327" s="121">
        <v>3321.0054561011902</v>
      </c>
      <c r="AL2327" s="121">
        <v>3381.0105152322676</v>
      </c>
      <c r="AM2327" s="121">
        <v>3442.2518407109578</v>
      </c>
      <c r="AN2327" s="121">
        <v>3504.7294325365337</v>
      </c>
      <c r="AO2327" s="121">
        <v>3568.4432907104492</v>
      </c>
      <c r="AP2327" s="121">
        <v>3633.3934152319771</v>
      </c>
      <c r="AQ2327" s="121">
        <v>3699.5798061014812</v>
      </c>
      <c r="AR2327" s="121">
        <v>3767.0024633178709</v>
      </c>
      <c r="AS2327" s="121">
        <v>3835.6613868826003</v>
      </c>
      <c r="AT2327" s="121">
        <v>3905.556576794942</v>
      </c>
      <c r="AU2327" s="121">
        <v>3976.6880330541703</v>
      </c>
      <c r="AV2327" s="121">
        <v>4049.0557556621006</v>
      </c>
      <c r="AW2327" s="121">
        <v>4122.6597446176438</v>
      </c>
      <c r="AX2327" s="122">
        <v>4197.5</v>
      </c>
    </row>
    <row r="2328" spans="1:50">
      <c r="A2328" s="212"/>
      <c r="B2328" s="224"/>
      <c r="C2328" s="216"/>
      <c r="D2328" s="106" t="s">
        <v>47</v>
      </c>
      <c r="E2328" s="107" t="str">
        <f>A2325&amp;"/"&amp;B2325&amp;"/"&amp;C2325&amp;"/"&amp;D2328</f>
        <v>Wind power plants/Onshore/Electricity only/XS</v>
      </c>
      <c r="F2328" s="108" t="str">
        <f>A2325</f>
        <v>Wind power plants</v>
      </c>
      <c r="G2328" s="108" t="str">
        <f>B2325</f>
        <v>Onshore</v>
      </c>
      <c r="H2328" s="108" t="str">
        <f>C2325</f>
        <v>Electricity only</v>
      </c>
      <c r="I2328" s="109" t="str">
        <f t="shared" si="100"/>
        <v>XS</v>
      </c>
      <c r="J2328" s="129">
        <v>1712.8980298781221</v>
      </c>
      <c r="K2328" s="129">
        <v>1726.8684279197414</v>
      </c>
      <c r="L2328" s="129">
        <v>1741.8732134006646</v>
      </c>
      <c r="M2328" s="129">
        <v>1757.9123863206089</v>
      </c>
      <c r="N2328" s="129">
        <v>1774.9859466804226</v>
      </c>
      <c r="O2328" s="129">
        <v>1793.0938944826598</v>
      </c>
      <c r="P2328" s="129">
        <v>1812.2362297165485</v>
      </c>
      <c r="Q2328" s="129">
        <v>1832.4129523934262</v>
      </c>
      <c r="R2328" s="129">
        <v>1853.6240625096077</v>
      </c>
      <c r="S2328" s="129">
        <v>1875.8695600656583</v>
      </c>
      <c r="T2328" s="129">
        <v>1899.1494450601651</v>
      </c>
      <c r="U2328" s="129">
        <v>1923.4637174939758</v>
      </c>
      <c r="V2328" s="129">
        <v>1948.8123773668081</v>
      </c>
      <c r="W2328" s="129">
        <v>1975.1954246789442</v>
      </c>
      <c r="X2328" s="129">
        <v>2002.6128594309491</v>
      </c>
      <c r="Y2328" s="129">
        <v>2031.0646816214105</v>
      </c>
      <c r="Z2328" s="129">
        <v>2060.5508912511759</v>
      </c>
      <c r="AA2328" s="129">
        <v>2091.071488320245</v>
      </c>
      <c r="AB2328" s="129">
        <v>2122.6264728286183</v>
      </c>
      <c r="AC2328" s="129">
        <v>2155.2158447760125</v>
      </c>
      <c r="AD2328" s="129">
        <v>2188.839604166667</v>
      </c>
      <c r="AE2328" s="129">
        <v>2220.6015854696366</v>
      </c>
      <c r="AF2328" s="129">
        <v>2253.0359335213434</v>
      </c>
      <c r="AG2328" s="129">
        <v>2286.1426483220421</v>
      </c>
      <c r="AH2328" s="129">
        <v>2319.9217298713684</v>
      </c>
      <c r="AI2328" s="129">
        <v>2354.3731781693232</v>
      </c>
      <c r="AJ2328" s="129">
        <v>2389.4969932162694</v>
      </c>
      <c r="AK2328" s="129">
        <v>2425.293175012207</v>
      </c>
      <c r="AL2328" s="129">
        <v>2461.7617235569546</v>
      </c>
      <c r="AM2328" s="129">
        <v>2498.9026388503303</v>
      </c>
      <c r="AN2328" s="129">
        <v>2536.7159208926973</v>
      </c>
      <c r="AO2328" s="129">
        <v>2575.201569683511</v>
      </c>
      <c r="AP2328" s="129">
        <v>2614.3595852234976</v>
      </c>
      <c r="AQ2328" s="129">
        <v>2654.1899675122945</v>
      </c>
      <c r="AR2328" s="129">
        <v>2694.6927165500824</v>
      </c>
      <c r="AS2328" s="129">
        <v>2735.8678323364984</v>
      </c>
      <c r="AT2328" s="129">
        <v>2777.7153148713614</v>
      </c>
      <c r="AU2328" s="129">
        <v>2820.2351641555788</v>
      </c>
      <c r="AV2328" s="129">
        <v>2863.4273801884242</v>
      </c>
      <c r="AW2328" s="129">
        <v>2907.2919629702615</v>
      </c>
      <c r="AX2328" s="130">
        <v>2951.8289125000001</v>
      </c>
    </row>
    <row r="2329" spans="1:50">
      <c r="A2329" s="212"/>
      <c r="B2329" s="215" t="s">
        <v>63</v>
      </c>
      <c r="C2329" s="217" t="s">
        <v>36</v>
      </c>
      <c r="D2329" s="52" t="s">
        <v>24</v>
      </c>
      <c r="E2329" s="86" t="str">
        <f>A2325&amp;"/"&amp;B2329&amp;"/"&amp;C2329&amp;"/"&amp;D2329</f>
        <v>Wind power plants/Offshore/Electricity only/L</v>
      </c>
      <c r="F2329" s="61" t="str">
        <f>A2325</f>
        <v>Wind power plants</v>
      </c>
      <c r="G2329" s="61" t="str">
        <f>B2329</f>
        <v>Offshore</v>
      </c>
      <c r="H2329" s="61" t="str">
        <f>C2329</f>
        <v>Electricity only</v>
      </c>
      <c r="I2329" s="84" t="str">
        <f t="shared" si="100"/>
        <v>L</v>
      </c>
      <c r="J2329" s="121">
        <v>4119.1717607862684</v>
      </c>
      <c r="K2329" s="121">
        <v>4150.8510421532528</v>
      </c>
      <c r="L2329" s="121">
        <v>4184.4105477950488</v>
      </c>
      <c r="M2329" s="121">
        <v>4219.8502777105259</v>
      </c>
      <c r="N2329" s="121">
        <v>4257.1702318985554</v>
      </c>
      <c r="O2329" s="121">
        <v>4296.3704102433558</v>
      </c>
      <c r="P2329" s="121">
        <v>4337.4508130962231</v>
      </c>
      <c r="Q2329" s="121">
        <v>4380.4114401058623</v>
      </c>
      <c r="R2329" s="121">
        <v>4425.252291388053</v>
      </c>
      <c r="S2329" s="121">
        <v>4471.973366943359</v>
      </c>
      <c r="T2329" s="121">
        <v>4520.5746667740432</v>
      </c>
      <c r="U2329" s="121">
        <v>4571.0561908778436</v>
      </c>
      <c r="V2329" s="121">
        <v>4623.4179392541955</v>
      </c>
      <c r="W2329" s="121">
        <v>4677.6599119042294</v>
      </c>
      <c r="X2329" s="121">
        <v>4733.7821088290748</v>
      </c>
      <c r="Y2329" s="121">
        <v>4791.7845300270365</v>
      </c>
      <c r="Z2329" s="121">
        <v>4851.6671754981144</v>
      </c>
      <c r="AA2329" s="121">
        <v>4913.4300452423095</v>
      </c>
      <c r="AB2329" s="121">
        <v>4977.0731392613161</v>
      </c>
      <c r="AC2329" s="121">
        <v>5042.5964575534399</v>
      </c>
      <c r="AD2329" s="121">
        <v>5110</v>
      </c>
      <c r="AE2329" s="121">
        <v>5147.7884995189852</v>
      </c>
      <c r="AF2329" s="121">
        <v>5183.5203148055307</v>
      </c>
      <c r="AG2329" s="121">
        <v>5217.1954459417429</v>
      </c>
      <c r="AH2329" s="121">
        <v>5248.8138929261704</v>
      </c>
      <c r="AI2329" s="121">
        <v>5278.3756557602655</v>
      </c>
      <c r="AJ2329" s="121">
        <v>5305.8807344411216</v>
      </c>
      <c r="AK2329" s="121">
        <v>5331.3291289716444</v>
      </c>
      <c r="AL2329" s="121">
        <v>5354.7208393496558</v>
      </c>
      <c r="AM2329" s="121">
        <v>5376.0558655766081</v>
      </c>
      <c r="AN2329" s="121">
        <v>5395.3342076525005</v>
      </c>
      <c r="AO2329" s="121">
        <v>5412.5558655780615</v>
      </c>
      <c r="AP2329" s="121">
        <v>5422.6602229891469</v>
      </c>
      <c r="AQ2329" s="121">
        <v>5429.1752332690694</v>
      </c>
      <c r="AR2329" s="121">
        <v>5435.698070954214</v>
      </c>
      <c r="AS2329" s="121">
        <v>5442.2287454487523</v>
      </c>
      <c r="AT2329" s="121">
        <v>5448.7672661681536</v>
      </c>
      <c r="AU2329" s="121">
        <v>5455.3136425392004</v>
      </c>
      <c r="AV2329" s="121">
        <v>5461.8678840000002</v>
      </c>
      <c r="AW2329" s="121">
        <v>5468.43</v>
      </c>
      <c r="AX2329" s="122">
        <v>5475</v>
      </c>
    </row>
    <row r="2330" spans="1:50">
      <c r="A2330" s="212"/>
      <c r="B2330" s="215"/>
      <c r="C2330" s="206"/>
      <c r="D2330" s="52" t="s">
        <v>25</v>
      </c>
      <c r="E2330" s="86" t="str">
        <f>A2325&amp;"/"&amp;B2329&amp;"/"&amp;C2329&amp;"/"&amp;D2330</f>
        <v>Wind power plants/Offshore/Electricity only/M</v>
      </c>
      <c r="F2330" s="61" t="str">
        <f>A2325</f>
        <v>Wind power plants</v>
      </c>
      <c r="G2330" s="61" t="str">
        <f>B2329</f>
        <v>Offshore</v>
      </c>
      <c r="H2330" s="61" t="str">
        <f>C2329</f>
        <v>Electricity only</v>
      </c>
      <c r="I2330" s="84" t="str">
        <f t="shared" si="100"/>
        <v>M</v>
      </c>
      <c r="J2330" s="121">
        <v>3987.0799413163932</v>
      </c>
      <c r="K2330" s="121">
        <v>4018.8308442439329</v>
      </c>
      <c r="L2330" s="121">
        <v>4052.746231382017</v>
      </c>
      <c r="M2330" s="121">
        <v>4088.8261027334711</v>
      </c>
      <c r="N2330" s="121">
        <v>4127.0704582960343</v>
      </c>
      <c r="O2330" s="121">
        <v>4167.4792979360554</v>
      </c>
      <c r="P2330" s="121">
        <v>4210.0526220578795</v>
      </c>
      <c r="Q2330" s="121">
        <v>4254.7904302560319</v>
      </c>
      <c r="R2330" s="121">
        <v>4301.6927226675534</v>
      </c>
      <c r="S2330" s="121">
        <v>4350.7594992901841</v>
      </c>
      <c r="T2330" s="121">
        <v>4401.99076012562</v>
      </c>
      <c r="U2330" s="121">
        <v>4455.386505172165</v>
      </c>
      <c r="V2330" s="121">
        <v>4510.9467344320792</v>
      </c>
      <c r="W2330" s="121">
        <v>4568.6714479025386</v>
      </c>
      <c r="X2330" s="121">
        <v>4628.5606455863672</v>
      </c>
      <c r="Y2330" s="121">
        <v>4690.61432748074</v>
      </c>
      <c r="Z2330" s="121">
        <v>4754.8324935873534</v>
      </c>
      <c r="AA2330" s="121">
        <v>4821.215143907335</v>
      </c>
      <c r="AB2330" s="121">
        <v>4889.7622784378618</v>
      </c>
      <c r="AC2330" s="121">
        <v>4960.4738971817587</v>
      </c>
      <c r="AD2330" s="121">
        <v>5033.3500000000004</v>
      </c>
      <c r="AE2330" s="121">
        <v>5073.5297016768682</v>
      </c>
      <c r="AF2330" s="121">
        <v>5111.5162767915272</v>
      </c>
      <c r="AG2330" s="121">
        <v>5147.3097254224504</v>
      </c>
      <c r="AH2330" s="121">
        <v>5180.910047568912</v>
      </c>
      <c r="AI2330" s="121">
        <v>5212.3172432301835</v>
      </c>
      <c r="AJ2330" s="121">
        <v>5241.5313124091736</v>
      </c>
      <c r="AK2330" s="121">
        <v>5268.552255103702</v>
      </c>
      <c r="AL2330" s="121">
        <v>5293.3800713130404</v>
      </c>
      <c r="AM2330" s="121">
        <v>5316.0147610393706</v>
      </c>
      <c r="AN2330" s="121">
        <v>5336.456324281965</v>
      </c>
      <c r="AO2330" s="121">
        <v>5354.7047610400969</v>
      </c>
      <c r="AP2330" s="121">
        <v>5368.4336207592542</v>
      </c>
      <c r="AQ2330" s="121">
        <v>5374.883480936378</v>
      </c>
      <c r="AR2330" s="121">
        <v>5381.3410902446712</v>
      </c>
      <c r="AS2330" s="121">
        <v>5387.8064579942638</v>
      </c>
      <c r="AT2330" s="121">
        <v>5394.2795935064714</v>
      </c>
      <c r="AU2330" s="121">
        <v>5400.7605061138083</v>
      </c>
      <c r="AV2330" s="121">
        <v>5407.2492051600002</v>
      </c>
      <c r="AW2330" s="121">
        <v>5413.7457000000004</v>
      </c>
      <c r="AX2330" s="122">
        <v>5420.25</v>
      </c>
    </row>
    <row r="2331" spans="1:50">
      <c r="A2331" s="212"/>
      <c r="B2331" s="215"/>
      <c r="C2331" s="206"/>
      <c r="D2331" s="52" t="s">
        <v>38</v>
      </c>
      <c r="E2331" s="86" t="str">
        <f>A2325&amp;"/"&amp;B2329&amp;"/"&amp;C2329&amp;"/"&amp;D2331</f>
        <v>Wind power plants/Offshore/Electricity only/S</v>
      </c>
      <c r="F2331" s="61" t="str">
        <f>A2325</f>
        <v>Wind power plants</v>
      </c>
      <c r="G2331" s="61" t="str">
        <f>B2329</f>
        <v>Offshore</v>
      </c>
      <c r="H2331" s="61" t="str">
        <f>C2329</f>
        <v>Electricity only</v>
      </c>
      <c r="I2331" s="84" t="str">
        <f t="shared" si="100"/>
        <v>S</v>
      </c>
      <c r="J2331" s="121">
        <v>3655.5845828535294</v>
      </c>
      <c r="K2331" s="121">
        <v>3686.2988891019468</v>
      </c>
      <c r="L2331" s="121">
        <v>3719.5056793438948</v>
      </c>
      <c r="M2331" s="121">
        <v>3755.2049535782426</v>
      </c>
      <c r="N2331" s="121">
        <v>3793.396711807251</v>
      </c>
      <c r="O2331" s="121">
        <v>3834.0809541011704</v>
      </c>
      <c r="P2331" s="121">
        <v>3877.2576802452936</v>
      </c>
      <c r="Q2331" s="121">
        <v>3922.9268904554583</v>
      </c>
      <c r="R2331" s="121">
        <v>3971.0885846574574</v>
      </c>
      <c r="S2331" s="121">
        <v>4021.742762854682</v>
      </c>
      <c r="T2331" s="121">
        <v>4074.8894250443072</v>
      </c>
      <c r="U2331" s="121">
        <v>4130.5285712285931</v>
      </c>
      <c r="V2331" s="121">
        <v>4188.6602014064083</v>
      </c>
      <c r="W2331" s="121">
        <v>4249.2843155760593</v>
      </c>
      <c r="X2331" s="121">
        <v>4312.4009137420653</v>
      </c>
      <c r="Y2331" s="121">
        <v>4378.0099958999072</v>
      </c>
      <c r="Z2331" s="121">
        <v>4446.1115620507135</v>
      </c>
      <c r="AA2331" s="121">
        <v>4516.7056121967462</v>
      </c>
      <c r="AB2331" s="121">
        <v>4589.7921463357434</v>
      </c>
      <c r="AC2331" s="121">
        <v>4665.371164467706</v>
      </c>
      <c r="AD2331" s="121">
        <v>4743.4426666666668</v>
      </c>
      <c r="AE2331" s="121">
        <v>4786.3415248783658</v>
      </c>
      <c r="AF2331" s="121">
        <v>4827.0247260473343</v>
      </c>
      <c r="AG2331" s="121">
        <v>4865.4922702164422</v>
      </c>
      <c r="AH2331" s="121">
        <v>4901.7441573842361</v>
      </c>
      <c r="AI2331" s="121">
        <v>4935.7803875528971</v>
      </c>
      <c r="AJ2331" s="121">
        <v>4967.6009607209699</v>
      </c>
      <c r="AK2331" s="121">
        <v>4997.2058768877296</v>
      </c>
      <c r="AL2331" s="121">
        <v>5024.5951360553554</v>
      </c>
      <c r="AM2331" s="121">
        <v>5049.7687382231206</v>
      </c>
      <c r="AN2331" s="121">
        <v>5072.7266833888461</v>
      </c>
      <c r="AO2331" s="121">
        <v>5093.4689715561635</v>
      </c>
      <c r="AP2331" s="121">
        <v>5111.9956027228945</v>
      </c>
      <c r="AQ2331" s="121">
        <v>5128.3065768890374</v>
      </c>
      <c r="AR2331" s="121">
        <v>5142.4018940538672</v>
      </c>
      <c r="AS2331" s="121">
        <v>5149.4368389436077</v>
      </c>
      <c r="AT2331" s="121">
        <v>5155.6235872483057</v>
      </c>
      <c r="AU2331" s="121">
        <v>5161.8177685705905</v>
      </c>
      <c r="AV2331" s="121">
        <v>5168.0193918407995</v>
      </c>
      <c r="AW2331" s="121">
        <v>5174.2284659999996</v>
      </c>
      <c r="AX2331" s="122">
        <v>5180.4449999999997</v>
      </c>
    </row>
    <row r="2332" spans="1:50">
      <c r="A2332" s="213"/>
      <c r="B2332" s="218"/>
      <c r="C2332" s="210"/>
      <c r="D2332" s="93" t="s">
        <v>47</v>
      </c>
      <c r="E2332" s="73" t="str">
        <f>A2325&amp;"/"&amp;B2329&amp;"/"&amp;C2329&amp;"/"&amp;D2332</f>
        <v>Wind power plants/Offshore/Electricity only/XS</v>
      </c>
      <c r="F2332" s="91" t="str">
        <f>A2325</f>
        <v>Wind power plants</v>
      </c>
      <c r="G2332" s="91" t="str">
        <f>B2329</f>
        <v>Offshore</v>
      </c>
      <c r="H2332" s="91" t="str">
        <f>C2329</f>
        <v>Electricity only</v>
      </c>
      <c r="I2332" s="70" t="str">
        <f t="shared" si="100"/>
        <v>XS</v>
      </c>
      <c r="J2332" s="123">
        <v>3277.2539634643563</v>
      </c>
      <c r="K2332" s="123">
        <v>3306.4294984205467</v>
      </c>
      <c r="L2332" s="123">
        <v>3338.3591554154018</v>
      </c>
      <c r="M2332" s="123">
        <v>3373.0429344489212</v>
      </c>
      <c r="N2332" s="123">
        <v>3410.4808355233658</v>
      </c>
      <c r="O2332" s="123">
        <v>3450.6728586910535</v>
      </c>
      <c r="P2332" s="123">
        <v>3493.6190037825982</v>
      </c>
      <c r="Q2332" s="123">
        <v>3539.3192709707764</v>
      </c>
      <c r="R2332" s="123">
        <v>3587.7736601976189</v>
      </c>
      <c r="S2332" s="123">
        <v>3638.9821714653872</v>
      </c>
      <c r="T2332" s="123">
        <v>3692.9448047695591</v>
      </c>
      <c r="U2332" s="123">
        <v>3749.6615601123958</v>
      </c>
      <c r="V2332" s="123">
        <v>3809.1324374927672</v>
      </c>
      <c r="W2332" s="123">
        <v>3871.3574369151938</v>
      </c>
      <c r="X2332" s="123">
        <v>3936.3365583740242</v>
      </c>
      <c r="Y2332" s="123">
        <v>4004.0698018715198</v>
      </c>
      <c r="Z2332" s="123">
        <v>4074.5571674076796</v>
      </c>
      <c r="AA2332" s="123">
        <v>4147.7986549825036</v>
      </c>
      <c r="AB2332" s="123">
        <v>4223.7942645982539</v>
      </c>
      <c r="AC2332" s="123">
        <v>4302.5439962504079</v>
      </c>
      <c r="AD2332" s="123">
        <v>4384.0478500000008</v>
      </c>
      <c r="AE2332" s="123">
        <v>4430.8570932181228</v>
      </c>
      <c r="AF2332" s="123">
        <v>4475.7393667944052</v>
      </c>
      <c r="AG2332" s="123">
        <v>4518.6946708323167</v>
      </c>
      <c r="AH2332" s="123">
        <v>4559.7230053304038</v>
      </c>
      <c r="AI2332" s="123">
        <v>4598.824370292301</v>
      </c>
      <c r="AJ2332" s="123">
        <v>4635.9987657136462</v>
      </c>
      <c r="AK2332" s="123">
        <v>4671.2461915980748</v>
      </c>
      <c r="AL2332" s="123">
        <v>4704.5666479448591</v>
      </c>
      <c r="AM2332" s="123">
        <v>4735.9601347518201</v>
      </c>
      <c r="AN2332" s="123">
        <v>4765.4266520211359</v>
      </c>
      <c r="AO2332" s="123">
        <v>4792.9661997528083</v>
      </c>
      <c r="AP2332" s="123">
        <v>4818.5787779446555</v>
      </c>
      <c r="AQ2332" s="123">
        <v>4842.264386599586</v>
      </c>
      <c r="AR2332" s="123">
        <v>4864.0230257161465</v>
      </c>
      <c r="AS2332" s="123">
        <v>4883.8546952928818</v>
      </c>
      <c r="AT2332" s="123">
        <v>4901.7593953326996</v>
      </c>
      <c r="AU2332" s="123">
        <v>4917.7371258326939</v>
      </c>
      <c r="AV2332" s="123">
        <v>4931.7878867957706</v>
      </c>
      <c r="AW2332" s="123">
        <v>4943.9116782204765</v>
      </c>
      <c r="AX2332" s="124">
        <v>4954.1085000000003</v>
      </c>
    </row>
    <row r="2333" spans="1:50">
      <c r="A2333" s="211" t="s">
        <v>64</v>
      </c>
      <c r="B2333" s="214" t="s">
        <v>64</v>
      </c>
      <c r="C2333" s="209" t="s">
        <v>36</v>
      </c>
      <c r="D2333" s="67" t="s">
        <v>24</v>
      </c>
      <c r="E2333" s="87" t="str">
        <f>A2333&amp;"/"&amp;B2333&amp;"/"&amp;C2333&amp;"/"&amp;D2333</f>
        <v>Solar PV power plants/Solar PV power plants/Electricity only/L</v>
      </c>
      <c r="F2333" s="55" t="str">
        <f>A2333</f>
        <v>Solar PV power plants</v>
      </c>
      <c r="G2333" s="55" t="str">
        <f>B2333</f>
        <v>Solar PV power plants</v>
      </c>
      <c r="H2333" s="55" t="str">
        <f>C2333</f>
        <v>Electricity only</v>
      </c>
      <c r="I2333" s="85" t="str">
        <f t="shared" si="100"/>
        <v>L</v>
      </c>
      <c r="J2333" s="125">
        <v>1246.6787246866579</v>
      </c>
      <c r="K2333" s="125">
        <v>1279.4552265051384</v>
      </c>
      <c r="L2333" s="125">
        <v>1311.8253664235715</v>
      </c>
      <c r="M2333" s="125">
        <v>1343.7891444413926</v>
      </c>
      <c r="N2333" s="125">
        <v>1375.3465605588842</v>
      </c>
      <c r="O2333" s="125">
        <v>1406.4976147846996</v>
      </c>
      <c r="P2333" s="125">
        <v>1437.2423070927373</v>
      </c>
      <c r="Q2333" s="125">
        <v>1467.5806375090988</v>
      </c>
      <c r="R2333" s="125">
        <v>1497.5126060251307</v>
      </c>
      <c r="S2333" s="125">
        <v>1527.0382126408331</v>
      </c>
      <c r="T2333" s="125">
        <v>1556.1574573562057</v>
      </c>
      <c r="U2333" s="125">
        <v>1584.8703401715313</v>
      </c>
      <c r="V2333" s="125">
        <v>1613.176861086245</v>
      </c>
      <c r="W2333" s="125">
        <v>1641.0770201004875</v>
      </c>
      <c r="X2333" s="125">
        <v>1668.5708172144007</v>
      </c>
      <c r="Y2333" s="125">
        <v>1695.6582524281255</v>
      </c>
      <c r="Z2333" s="125">
        <v>1722.3393257413793</v>
      </c>
      <c r="AA2333" s="125">
        <v>1748.6140371543036</v>
      </c>
      <c r="AB2333" s="125">
        <v>1774.4823866671809</v>
      </c>
      <c r="AC2333" s="125">
        <v>1799.9443742793048</v>
      </c>
      <c r="AD2333" s="125">
        <v>1825</v>
      </c>
      <c r="AE2333" s="125">
        <v>1848.488657724108</v>
      </c>
      <c r="AF2333" s="125">
        <v>1871.4258778166998</v>
      </c>
      <c r="AG2333" s="125">
        <v>1893.8116602514358</v>
      </c>
      <c r="AH2333" s="125">
        <v>1915.6460050281344</v>
      </c>
      <c r="AI2333" s="125">
        <v>1936.9289121471586</v>
      </c>
      <c r="AJ2333" s="125">
        <v>1957.6603816077823</v>
      </c>
      <c r="AK2333" s="125">
        <v>1977.8404134107318</v>
      </c>
      <c r="AL2333" s="125">
        <v>1997.469007555462</v>
      </c>
      <c r="AM2333" s="125">
        <v>2016.5461640423366</v>
      </c>
      <c r="AN2333" s="125">
        <v>2035.0718828711738</v>
      </c>
      <c r="AO2333" s="125">
        <v>2053.0461640425183</v>
      </c>
      <c r="AP2333" s="125">
        <v>2070.4690075554622</v>
      </c>
      <c r="AQ2333" s="125">
        <v>2087.3404134103685</v>
      </c>
      <c r="AR2333" s="125">
        <v>2103.6603816074189</v>
      </c>
      <c r="AS2333" s="125">
        <v>2119.4289121466136</v>
      </c>
      <c r="AT2333" s="125">
        <v>2134.6460050279525</v>
      </c>
      <c r="AU2333" s="125">
        <v>2149.3116602510727</v>
      </c>
      <c r="AV2333" s="125">
        <v>2163.4258778163367</v>
      </c>
      <c r="AW2333" s="125">
        <v>2176.9886577235629</v>
      </c>
      <c r="AX2333" s="126">
        <v>2190</v>
      </c>
    </row>
    <row r="2334" spans="1:50">
      <c r="A2334" s="212"/>
      <c r="B2334" s="215"/>
      <c r="C2334" s="206"/>
      <c r="D2334" s="52" t="s">
        <v>25</v>
      </c>
      <c r="E2334" s="86" t="str">
        <f>A2333&amp;"/"&amp;B2333&amp;"/"&amp;C2333&amp;"/"&amp;D2334</f>
        <v>Solar PV power plants/Solar PV power plants/Electricity only/M</v>
      </c>
      <c r="F2334" s="61" t="str">
        <f>A2333</f>
        <v>Solar PV power plants</v>
      </c>
      <c r="G2334" s="61" t="str">
        <f>B2333</f>
        <v>Solar PV power plants</v>
      </c>
      <c r="H2334" s="61" t="str">
        <f>C2333</f>
        <v>Electricity only</v>
      </c>
      <c r="I2334" s="84" t="str">
        <f t="shared" si="100"/>
        <v>M</v>
      </c>
      <c r="J2334" s="121">
        <v>1120.1858523093329</v>
      </c>
      <c r="K2334" s="121">
        <v>1149.9037039458663</v>
      </c>
      <c r="L2334" s="121">
        <v>1179.3288298724137</v>
      </c>
      <c r="M2334" s="121">
        <v>1208.4612300886931</v>
      </c>
      <c r="N2334" s="121">
        <v>1237.3009045944214</v>
      </c>
      <c r="O2334" s="121">
        <v>1265.8478533062296</v>
      </c>
      <c r="P2334" s="121">
        <v>1294.1020764750729</v>
      </c>
      <c r="Q2334" s="121">
        <v>1322.0635738499959</v>
      </c>
      <c r="R2334" s="121">
        <v>1349.7323455146507</v>
      </c>
      <c r="S2334" s="121">
        <v>1377.1083914687545</v>
      </c>
      <c r="T2334" s="121">
        <v>1404.1917117128726</v>
      </c>
      <c r="U2334" s="121">
        <v>1430.9823062464395</v>
      </c>
      <c r="V2334" s="121">
        <v>1457.4801750697384</v>
      </c>
      <c r="W2334" s="121">
        <v>1483.6853181826273</v>
      </c>
      <c r="X2334" s="121">
        <v>1509.5977355853893</v>
      </c>
      <c r="Y2334" s="121">
        <v>1535.2174272777415</v>
      </c>
      <c r="Z2334" s="121">
        <v>1560.5443932598255</v>
      </c>
      <c r="AA2334" s="121">
        <v>1585.5786335313585</v>
      </c>
      <c r="AB2334" s="121">
        <v>1610.320148093047</v>
      </c>
      <c r="AC2334" s="121">
        <v>1634.7689369441844</v>
      </c>
      <c r="AD2334" s="121">
        <v>1658.925</v>
      </c>
      <c r="AE2334" s="121">
        <v>1681.1848204772587</v>
      </c>
      <c r="AF2334" s="121">
        <v>1702.9514757034667</v>
      </c>
      <c r="AG2334" s="121">
        <v>1724.224965609051</v>
      </c>
      <c r="AH2334" s="121">
        <v>1745.0052901938302</v>
      </c>
      <c r="AI2334" s="121">
        <v>1765.2924494578044</v>
      </c>
      <c r="AJ2334" s="121">
        <v>1785.0864434011551</v>
      </c>
      <c r="AK2334" s="121">
        <v>1804.3872720237007</v>
      </c>
      <c r="AL2334" s="121">
        <v>1823.1949353254411</v>
      </c>
      <c r="AM2334" s="121">
        <v>1841.5094333065579</v>
      </c>
      <c r="AN2334" s="121">
        <v>1859.3307659665063</v>
      </c>
      <c r="AO2334" s="121">
        <v>1876.6589333060128</v>
      </c>
      <c r="AP2334" s="121">
        <v>1893.493935324896</v>
      </c>
      <c r="AQ2334" s="121">
        <v>1909.835772022974</v>
      </c>
      <c r="AR2334" s="121">
        <v>1925.6844434004286</v>
      </c>
      <c r="AS2334" s="121">
        <v>1941.0399494570779</v>
      </c>
      <c r="AT2334" s="121">
        <v>1955.902290192922</v>
      </c>
      <c r="AU2334" s="121">
        <v>1970.2714656081428</v>
      </c>
      <c r="AV2334" s="121">
        <v>1984.1474757025583</v>
      </c>
      <c r="AW2334" s="121">
        <v>1997.5303204761688</v>
      </c>
      <c r="AX2334" s="122">
        <v>2010.42</v>
      </c>
    </row>
    <row r="2335" spans="1:50">
      <c r="A2335" s="212"/>
      <c r="B2335" s="215"/>
      <c r="C2335" s="206"/>
      <c r="D2335" s="52" t="s">
        <v>38</v>
      </c>
      <c r="E2335" s="86" t="str">
        <f>A2333&amp;"/"&amp;B2333&amp;"/"&amp;C2333&amp;"/"&amp;D2335</f>
        <v>Solar PV power plants/Solar PV power plants/Electricity only/S</v>
      </c>
      <c r="F2335" s="61" t="str">
        <f>A2333</f>
        <v>Solar PV power plants</v>
      </c>
      <c r="G2335" s="61" t="str">
        <f>B2333</f>
        <v>Solar PV power plants</v>
      </c>
      <c r="H2335" s="61" t="str">
        <f>C2333</f>
        <v>Electricity only</v>
      </c>
      <c r="I2335" s="84" t="str">
        <f t="shared" si="100"/>
        <v>S</v>
      </c>
      <c r="J2335" s="121">
        <v>1006.5247670343188</v>
      </c>
      <c r="K2335" s="121">
        <v>1033.4679335074247</v>
      </c>
      <c r="L2335" s="121">
        <v>1060.2133468410352</v>
      </c>
      <c r="M2335" s="121">
        <v>1086.7610070354322</v>
      </c>
      <c r="N2335" s="121">
        <v>1113.1109140906865</v>
      </c>
      <c r="O2335" s="121">
        <v>1139.2630679756069</v>
      </c>
      <c r="P2335" s="121">
        <v>1165.2174687832021</v>
      </c>
      <c r="Q2335" s="121">
        <v>1190.9741164204634</v>
      </c>
      <c r="R2335" s="121">
        <v>1216.533010918582</v>
      </c>
      <c r="S2335" s="121">
        <v>1241.8941522774167</v>
      </c>
      <c r="T2335" s="121">
        <v>1267.0575404968263</v>
      </c>
      <c r="U2335" s="121">
        <v>1292.0231755769519</v>
      </c>
      <c r="V2335" s="121">
        <v>1316.7910575179349</v>
      </c>
      <c r="W2335" s="121">
        <v>1341.3611863196338</v>
      </c>
      <c r="X2335" s="121">
        <v>1365.7335619819078</v>
      </c>
      <c r="Y2335" s="121">
        <v>1389.9081845048975</v>
      </c>
      <c r="Z2335" s="121">
        <v>1413.8850538887448</v>
      </c>
      <c r="AA2335" s="121">
        <v>1437.6641701333083</v>
      </c>
      <c r="AB2335" s="121">
        <v>1461.2455332385171</v>
      </c>
      <c r="AC2335" s="121">
        <v>1484.6291432043713</v>
      </c>
      <c r="AD2335" s="121">
        <v>1507.8150000000001</v>
      </c>
      <c r="AE2335" s="121">
        <v>1528.8568642547248</v>
      </c>
      <c r="AF2335" s="121">
        <v>1549.4576953869778</v>
      </c>
      <c r="AG2335" s="121">
        <v>1569.617493444897</v>
      </c>
      <c r="AH2335" s="121">
        <v>1589.336258428483</v>
      </c>
      <c r="AI2335" s="121">
        <v>1608.6139903373721</v>
      </c>
      <c r="AJ2335" s="121">
        <v>1627.4506891721092</v>
      </c>
      <c r="AK2335" s="121">
        <v>1645.8463549325129</v>
      </c>
      <c r="AL2335" s="121">
        <v>1663.8009876185829</v>
      </c>
      <c r="AM2335" s="121">
        <v>1681.3145872303194</v>
      </c>
      <c r="AN2335" s="121">
        <v>1698.3871537675404</v>
      </c>
      <c r="AO2335" s="121">
        <v>1715.0186872300651</v>
      </c>
      <c r="AP2335" s="121">
        <v>1731.2091876186191</v>
      </c>
      <c r="AQ2335" s="121">
        <v>1746.9586549328396</v>
      </c>
      <c r="AR2335" s="121">
        <v>1762.2670891725452</v>
      </c>
      <c r="AS2335" s="121">
        <v>1777.134490337917</v>
      </c>
      <c r="AT2335" s="121">
        <v>1791.5608584285919</v>
      </c>
      <c r="AU2335" s="121">
        <v>1805.5461934452967</v>
      </c>
      <c r="AV2335" s="121">
        <v>1819.0904953874863</v>
      </c>
      <c r="AW2335" s="121">
        <v>1832.1937642553423</v>
      </c>
      <c r="AX2335" s="122">
        <v>1844.8560000000002</v>
      </c>
    </row>
    <row r="2336" spans="1:50">
      <c r="A2336" s="213"/>
      <c r="B2336" s="218"/>
      <c r="C2336" s="210"/>
      <c r="D2336" s="93" t="s">
        <v>47</v>
      </c>
      <c r="E2336" s="73" t="str">
        <f>A2333&amp;"/"&amp;B2333&amp;"/"&amp;C2333&amp;"/"&amp;D2336</f>
        <v>Solar PV power plants/Solar PV power plants/Electricity only/XS</v>
      </c>
      <c r="F2336" s="91" t="str">
        <f>A2333</f>
        <v>Solar PV power plants</v>
      </c>
      <c r="G2336" s="91" t="str">
        <f>B2333</f>
        <v>Solar PV power plants</v>
      </c>
      <c r="H2336" s="91" t="str">
        <f>C2333</f>
        <v>Electricity only</v>
      </c>
      <c r="I2336" s="70" t="str">
        <f t="shared" si="100"/>
        <v>XS</v>
      </c>
      <c r="J2336" s="123">
        <v>854.14992688959614</v>
      </c>
      <c r="K2336" s="123">
        <v>877.21915339159091</v>
      </c>
      <c r="L2336" s="123">
        <v>900.17613472518224</v>
      </c>
      <c r="M2336" s="123">
        <v>923.02087089040549</v>
      </c>
      <c r="N2336" s="123">
        <v>945.75336188722554</v>
      </c>
      <c r="O2336" s="123">
        <v>968.37360777926597</v>
      </c>
      <c r="P2336" s="123">
        <v>990.88160837572605</v>
      </c>
      <c r="Q2336" s="123">
        <v>1013.2773638673712</v>
      </c>
      <c r="R2336" s="123">
        <v>1035.5608741906485</v>
      </c>
      <c r="S2336" s="123">
        <v>1057.7321393455222</v>
      </c>
      <c r="T2336" s="123">
        <v>1079.7911593320282</v>
      </c>
      <c r="U2336" s="123">
        <v>1101.7379341501307</v>
      </c>
      <c r="V2336" s="123">
        <v>1123.5724637998298</v>
      </c>
      <c r="W2336" s="123">
        <v>1145.2947482811257</v>
      </c>
      <c r="X2336" s="123">
        <v>1166.9047875940535</v>
      </c>
      <c r="Y2336" s="123">
        <v>1188.4025817386132</v>
      </c>
      <c r="Z2336" s="123">
        <v>1209.7881307147345</v>
      </c>
      <c r="AA2336" s="123">
        <v>1231.0614345224876</v>
      </c>
      <c r="AB2336" s="123">
        <v>1252.2224931618725</v>
      </c>
      <c r="AC2336" s="123">
        <v>1273.2713066328545</v>
      </c>
      <c r="AD2336" s="123">
        <v>1294.2078750000001</v>
      </c>
      <c r="AE2336" s="123">
        <v>1313.6395682700568</v>
      </c>
      <c r="AF2336" s="123">
        <v>1332.7849376610893</v>
      </c>
      <c r="AG2336" s="123">
        <v>1351.6439831531709</v>
      </c>
      <c r="AH2336" s="123">
        <v>1370.2167047461194</v>
      </c>
      <c r="AI2336" s="123">
        <v>1388.5031024403893</v>
      </c>
      <c r="AJ2336" s="123">
        <v>1406.5031762354354</v>
      </c>
      <c r="AK2336" s="123">
        <v>1424.2169261318027</v>
      </c>
      <c r="AL2336" s="123">
        <v>1441.644352129128</v>
      </c>
      <c r="AM2336" s="123">
        <v>1458.7854542274115</v>
      </c>
      <c r="AN2336" s="123">
        <v>1475.6402324269252</v>
      </c>
      <c r="AO2336" s="123">
        <v>1492.2086867275784</v>
      </c>
      <c r="AP2336" s="123">
        <v>1508.4908171290083</v>
      </c>
      <c r="AQ2336" s="123">
        <v>1524.4866236317591</v>
      </c>
      <c r="AR2336" s="123">
        <v>1540.1961062354681</v>
      </c>
      <c r="AS2336" s="123">
        <v>1555.6192649401348</v>
      </c>
      <c r="AT2336" s="123">
        <v>1570.7560997460323</v>
      </c>
      <c r="AU2336" s="123">
        <v>1585.6066106528874</v>
      </c>
      <c r="AV2336" s="123">
        <v>1600.1707976608823</v>
      </c>
      <c r="AW2336" s="123">
        <v>1614.4486607700169</v>
      </c>
      <c r="AX2336" s="124">
        <v>1628.4402000000002</v>
      </c>
    </row>
    <row r="2337" spans="1:50">
      <c r="A2337" s="211" t="s">
        <v>65</v>
      </c>
      <c r="B2337" s="214" t="s">
        <v>65</v>
      </c>
      <c r="C2337" s="209" t="s">
        <v>36</v>
      </c>
      <c r="D2337" s="67" t="s">
        <v>24</v>
      </c>
      <c r="E2337" s="87" t="str">
        <f>A2337&amp;"/"&amp;B2337&amp;"/"&amp;C2337&amp;"/"&amp;D2337</f>
        <v>Solar thermal power plants/Solar thermal power plants/Electricity only/L</v>
      </c>
      <c r="F2337" s="55" t="str">
        <f>A2337</f>
        <v>Solar thermal power plants</v>
      </c>
      <c r="G2337" s="55" t="str">
        <f>B2337</f>
        <v>Solar thermal power plants</v>
      </c>
      <c r="H2337" s="55" t="str">
        <f>C2337</f>
        <v>Electricity only</v>
      </c>
      <c r="I2337" s="85" t="str">
        <f t="shared" si="100"/>
        <v>L</v>
      </c>
      <c r="J2337" s="125">
        <v>1862.0138693164133</v>
      </c>
      <c r="K2337" s="125">
        <v>2119.8627638498942</v>
      </c>
      <c r="L2337" s="125">
        <v>2358.0590689188639</v>
      </c>
      <c r="M2337" s="125">
        <v>2576.6027859191895</v>
      </c>
      <c r="N2337" s="125">
        <v>2775.4939148661297</v>
      </c>
      <c r="O2337" s="125">
        <v>2954.732454336749</v>
      </c>
      <c r="P2337" s="125">
        <v>2983.3674252497358</v>
      </c>
      <c r="Q2337" s="125">
        <v>3011.0570912421094</v>
      </c>
      <c r="R2337" s="125">
        <v>3037.801452298846</v>
      </c>
      <c r="S2337" s="125">
        <v>3063.6005084199455</v>
      </c>
      <c r="T2337" s="125">
        <v>3088.454259605408</v>
      </c>
      <c r="U2337" s="125">
        <v>3112.3627058545071</v>
      </c>
      <c r="V2337" s="125">
        <v>3135.3258471679692</v>
      </c>
      <c r="W2337" s="125">
        <v>3157.3436835454308</v>
      </c>
      <c r="X2337" s="125">
        <v>3178.4162149868926</v>
      </c>
      <c r="Y2337" s="125">
        <v>3198.5434414927167</v>
      </c>
      <c r="Z2337" s="125">
        <v>3217.7253630632677</v>
      </c>
      <c r="AA2337" s="125">
        <v>3235.9619796970919</v>
      </c>
      <c r="AB2337" s="125">
        <v>3253.2532913952787</v>
      </c>
      <c r="AC2337" s="125">
        <v>3269.5992981574655</v>
      </c>
      <c r="AD2337" s="125">
        <v>3285</v>
      </c>
      <c r="AE2337" s="125">
        <v>3299.4553968745645</v>
      </c>
      <c r="AF2337" s="125">
        <v>3312.9654888298401</v>
      </c>
      <c r="AG2337" s="125">
        <v>3325.5302758487524</v>
      </c>
      <c r="AH2337" s="125">
        <v>3329.9088975841078</v>
      </c>
      <c r="AI2337" s="125">
        <v>3333.9095890910171</v>
      </c>
      <c r="AJ2337" s="125">
        <v>3337.9150871956517</v>
      </c>
      <c r="AK2337" s="125">
        <v>3341.9253976728592</v>
      </c>
      <c r="AL2337" s="125">
        <v>3345.9405263044246</v>
      </c>
      <c r="AM2337" s="125">
        <v>3349.9604788790793</v>
      </c>
      <c r="AN2337" s="125">
        <v>3353.9852611925103</v>
      </c>
      <c r="AO2337" s="125">
        <v>3358.0148790473672</v>
      </c>
      <c r="AP2337" s="125">
        <v>3362.0493382532709</v>
      </c>
      <c r="AQ2337" s="125">
        <v>3366.0886446268232</v>
      </c>
      <c r="AR2337" s="125">
        <v>3370.1328039916129</v>
      </c>
      <c r="AS2337" s="125">
        <v>3374.1818221782269</v>
      </c>
      <c r="AT2337" s="125">
        <v>3378.2357050242558</v>
      </c>
      <c r="AU2337" s="125">
        <v>3382.2944583743051</v>
      </c>
      <c r="AV2337" s="125">
        <v>3386.3580880800009</v>
      </c>
      <c r="AW2337" s="125">
        <v>3390.4266000000007</v>
      </c>
      <c r="AX2337" s="126">
        <v>3394.5000000000005</v>
      </c>
    </row>
    <row r="2338" spans="1:50">
      <c r="A2338" s="212"/>
      <c r="B2338" s="215"/>
      <c r="C2338" s="206"/>
      <c r="D2338" s="52" t="s">
        <v>25</v>
      </c>
      <c r="E2338" s="86" t="str">
        <f>A2337&amp;"/"&amp;B2337&amp;"/"&amp;C2337&amp;"/"&amp;D2338</f>
        <v>Solar thermal power plants/Solar thermal power plants/Electricity only/M</v>
      </c>
      <c r="F2338" s="61" t="str">
        <f>A2337</f>
        <v>Solar thermal power plants</v>
      </c>
      <c r="G2338" s="61" t="str">
        <f>B2337</f>
        <v>Solar thermal power plants</v>
      </c>
      <c r="H2338" s="61" t="str">
        <f>C2337</f>
        <v>Electricity only</v>
      </c>
      <c r="I2338" s="84" t="str">
        <f t="shared" si="100"/>
        <v>M</v>
      </c>
      <c r="J2338" s="121">
        <v>1740.9829678108465</v>
      </c>
      <c r="K2338" s="121">
        <v>1982.071683944702</v>
      </c>
      <c r="L2338" s="121">
        <v>2204.7852291819254</v>
      </c>
      <c r="M2338" s="121">
        <v>2409.1236045786536</v>
      </c>
      <c r="N2338" s="121">
        <v>2595.0868101348879</v>
      </c>
      <c r="O2338" s="121">
        <v>2762.6748448048602</v>
      </c>
      <c r="P2338" s="121">
        <v>2789.4485426632114</v>
      </c>
      <c r="Q2338" s="121">
        <v>2815.3383803667348</v>
      </c>
      <c r="R2338" s="121">
        <v>2840.3443579548434</v>
      </c>
      <c r="S2338" s="121">
        <v>2864.4664754275373</v>
      </c>
      <c r="T2338" s="121">
        <v>2887.7047327859068</v>
      </c>
      <c r="U2338" s="121">
        <v>2910.0591300292249</v>
      </c>
      <c r="V2338" s="121">
        <v>2931.5296671574915</v>
      </c>
      <c r="W2338" s="121">
        <v>2952.1163441699805</v>
      </c>
      <c r="X2338" s="121">
        <v>2971.8191610681447</v>
      </c>
      <c r="Y2338" s="121">
        <v>2990.6381178512579</v>
      </c>
      <c r="Z2338" s="121">
        <v>3008.5732145193197</v>
      </c>
      <c r="AA2338" s="121">
        <v>3025.62445107233</v>
      </c>
      <c r="AB2338" s="121">
        <v>3041.7918275095626</v>
      </c>
      <c r="AC2338" s="121">
        <v>3057.0753438328338</v>
      </c>
      <c r="AD2338" s="121">
        <v>3071.4749999999999</v>
      </c>
      <c r="AE2338" s="121">
        <v>3084.9907961334961</v>
      </c>
      <c r="AF2338" s="121">
        <v>3097.6227321116135</v>
      </c>
      <c r="AG2338" s="121">
        <v>3109.3708079735898</v>
      </c>
      <c r="AH2338" s="121">
        <v>3113.4648192411405</v>
      </c>
      <c r="AI2338" s="121">
        <v>3117.2054658001007</v>
      </c>
      <c r="AJ2338" s="121">
        <v>3120.9506065279343</v>
      </c>
      <c r="AK2338" s="121">
        <v>3124.700246824123</v>
      </c>
      <c r="AL2338" s="121">
        <v>3128.4543920946367</v>
      </c>
      <c r="AM2338" s="121">
        <v>3132.213047751939</v>
      </c>
      <c r="AN2338" s="121">
        <v>3135.9762192149969</v>
      </c>
      <c r="AO2338" s="121">
        <v>3139.7439119092878</v>
      </c>
      <c r="AP2338" s="121">
        <v>3143.5161312668079</v>
      </c>
      <c r="AQ2338" s="121">
        <v>3147.2928827260789</v>
      </c>
      <c r="AR2338" s="121">
        <v>3151.0741717321575</v>
      </c>
      <c r="AS2338" s="121">
        <v>3154.8600037366414</v>
      </c>
      <c r="AT2338" s="121">
        <v>3158.6503841976787</v>
      </c>
      <c r="AU2338" s="121">
        <v>3162.4453185799748</v>
      </c>
      <c r="AV2338" s="121">
        <v>3166.2448123548006</v>
      </c>
      <c r="AW2338" s="121">
        <v>3170.0488710000004</v>
      </c>
      <c r="AX2338" s="122">
        <v>3173.8575000000005</v>
      </c>
    </row>
    <row r="2339" spans="1:50">
      <c r="A2339" s="212"/>
      <c r="B2339" s="215"/>
      <c r="C2339" s="206"/>
      <c r="D2339" s="52" t="s">
        <v>38</v>
      </c>
      <c r="E2339" s="86" t="str">
        <f>A2337&amp;"/"&amp;B2337&amp;"/"&amp;C2337&amp;"/"&amp;D2339</f>
        <v>Solar thermal power plants/Solar thermal power plants/Electricity only/S</v>
      </c>
      <c r="F2339" s="61" t="str">
        <f>A2337</f>
        <v>Solar thermal power plants</v>
      </c>
      <c r="G2339" s="61" t="str">
        <f>B2337</f>
        <v>Solar thermal power plants</v>
      </c>
      <c r="H2339" s="61" t="str">
        <f>C2337</f>
        <v>Electricity only</v>
      </c>
      <c r="I2339" s="84" t="str">
        <f t="shared" si="100"/>
        <v>S</v>
      </c>
      <c r="J2339" s="121">
        <v>1653.933819420304</v>
      </c>
      <c r="K2339" s="121">
        <v>1882.9680973561603</v>
      </c>
      <c r="L2339" s="121">
        <v>2094.545965326945</v>
      </c>
      <c r="M2339" s="121">
        <v>2288.6674219614665</v>
      </c>
      <c r="N2339" s="121">
        <v>2465.3324672393796</v>
      </c>
      <c r="O2339" s="121">
        <v>2624.5411025646167</v>
      </c>
      <c r="P2339" s="121">
        <v>2649.9761154981338</v>
      </c>
      <c r="Q2339" s="121">
        <v>2674.5714613164264</v>
      </c>
      <c r="R2339" s="121">
        <v>2698.3271400248209</v>
      </c>
      <c r="S2339" s="121">
        <v>2721.2431516244069</v>
      </c>
      <c r="T2339" s="121">
        <v>2743.3194961144582</v>
      </c>
      <c r="U2339" s="121">
        <v>2764.556173495338</v>
      </c>
      <c r="V2339" s="121">
        <v>2784.9531837677728</v>
      </c>
      <c r="W2339" s="121">
        <v>2804.5105269299461</v>
      </c>
      <c r="X2339" s="121">
        <v>2823.228202982948</v>
      </c>
      <c r="Y2339" s="121">
        <v>2841.1062119267781</v>
      </c>
      <c r="Z2339" s="121">
        <v>2858.1445537610734</v>
      </c>
      <c r="AA2339" s="121">
        <v>2874.3432284861974</v>
      </c>
      <c r="AB2339" s="121">
        <v>2889.7022361021495</v>
      </c>
      <c r="AC2339" s="121">
        <v>2904.2215766089303</v>
      </c>
      <c r="AD2339" s="121">
        <v>2917.9012499999999</v>
      </c>
      <c r="AE2339" s="121">
        <v>2930.7412562942504</v>
      </c>
      <c r="AF2339" s="121">
        <v>2942.7415954731532</v>
      </c>
      <c r="AG2339" s="121">
        <v>2953.9022675432475</v>
      </c>
      <c r="AH2339" s="121">
        <v>2957.7915782790838</v>
      </c>
      <c r="AI2339" s="121">
        <v>2961.3451925100958</v>
      </c>
      <c r="AJ2339" s="121">
        <v>2964.9030762015377</v>
      </c>
      <c r="AK2339" s="121">
        <v>2968.4652344829174</v>
      </c>
      <c r="AL2339" s="121">
        <v>2972.0316724899053</v>
      </c>
      <c r="AM2339" s="121">
        <v>2975.6023953643426</v>
      </c>
      <c r="AN2339" s="121">
        <v>2979.1774082542474</v>
      </c>
      <c r="AO2339" s="121">
        <v>2982.7567163138237</v>
      </c>
      <c r="AP2339" s="121">
        <v>2986.340324703468</v>
      </c>
      <c r="AQ2339" s="121">
        <v>2989.9282385897759</v>
      </c>
      <c r="AR2339" s="121">
        <v>2993.5204631455504</v>
      </c>
      <c r="AS2339" s="121">
        <v>2997.1170035498099</v>
      </c>
      <c r="AT2339" s="121">
        <v>3000.7178649877951</v>
      </c>
      <c r="AU2339" s="121">
        <v>3004.323052650976</v>
      </c>
      <c r="AV2339" s="121">
        <v>3007.9325717370602</v>
      </c>
      <c r="AW2339" s="121">
        <v>3011.54642745</v>
      </c>
      <c r="AX2339" s="122">
        <v>3015.1646249999999</v>
      </c>
    </row>
    <row r="2340" spans="1:50">
      <c r="A2340" s="213"/>
      <c r="B2340" s="218"/>
      <c r="C2340" s="210"/>
      <c r="D2340" s="93" t="s">
        <v>47</v>
      </c>
      <c r="E2340" s="73" t="str">
        <f>A2337&amp;"/"&amp;B2337&amp;"/"&amp;C2337&amp;"/"&amp;D2340</f>
        <v>Solar thermal power plants/Solar thermal power plants/Electricity only/XS</v>
      </c>
      <c r="F2340" s="91" t="str">
        <f>A2337</f>
        <v>Solar thermal power plants</v>
      </c>
      <c r="G2340" s="91" t="str">
        <f>B2337</f>
        <v>Solar thermal power plants</v>
      </c>
      <c r="H2340" s="91" t="str">
        <f>C2337</f>
        <v>Electricity only</v>
      </c>
      <c r="I2340" s="70" t="str">
        <f t="shared" si="100"/>
        <v>XS</v>
      </c>
      <c r="J2340" s="123">
        <v>1571.2371284492888</v>
      </c>
      <c r="K2340" s="123">
        <v>1788.8196923472083</v>
      </c>
      <c r="L2340" s="123">
        <v>1989.8186669311522</v>
      </c>
      <c r="M2340" s="123">
        <v>2174.2340507202143</v>
      </c>
      <c r="N2340" s="123">
        <v>2342.0658437449133</v>
      </c>
      <c r="O2340" s="123">
        <v>2493.3140474363859</v>
      </c>
      <c r="P2340" s="123">
        <v>2517.4773097042266</v>
      </c>
      <c r="Q2340" s="123">
        <v>2540.842888231768</v>
      </c>
      <c r="R2340" s="123">
        <v>2563.4107830046155</v>
      </c>
      <c r="S2340" s="123">
        <v>2585.1809940245857</v>
      </c>
      <c r="T2340" s="123">
        <v>2606.1535212894987</v>
      </c>
      <c r="U2340" s="123">
        <v>2626.328364801534</v>
      </c>
      <c r="V2340" s="123">
        <v>2645.7055245599654</v>
      </c>
      <c r="W2340" s="123">
        <v>2664.2850005637033</v>
      </c>
      <c r="X2340" s="123">
        <v>2682.0667928142002</v>
      </c>
      <c r="Y2340" s="123">
        <v>2699.0509013114565</v>
      </c>
      <c r="Z2340" s="123">
        <v>2715.2373260536556</v>
      </c>
      <c r="AA2340" s="123">
        <v>2730.6260670429774</v>
      </c>
      <c r="AB2340" s="123">
        <v>2745.217124278332</v>
      </c>
      <c r="AC2340" s="123">
        <v>2759.010497759356</v>
      </c>
      <c r="AD2340" s="123">
        <v>2772.0061874999997</v>
      </c>
      <c r="AE2340" s="123">
        <v>2784.2041934602285</v>
      </c>
      <c r="AF2340" s="123">
        <v>2795.6045156804403</v>
      </c>
      <c r="AG2340" s="123">
        <v>2806.2071541466848</v>
      </c>
      <c r="AH2340" s="123">
        <v>2809.9019993651291</v>
      </c>
      <c r="AI2340" s="123">
        <v>2813.2779328845904</v>
      </c>
      <c r="AJ2340" s="123">
        <v>2816.65792239146</v>
      </c>
      <c r="AK2340" s="123">
        <v>2820.0419727587705</v>
      </c>
      <c r="AL2340" s="123">
        <v>2823.4300888654088</v>
      </c>
      <c r="AM2340" s="123">
        <v>2826.8222755961242</v>
      </c>
      <c r="AN2340" s="123">
        <v>2830.2185378415338</v>
      </c>
      <c r="AO2340" s="123">
        <v>2833.6188804981316</v>
      </c>
      <c r="AP2340" s="123">
        <v>2837.0233084682936</v>
      </c>
      <c r="AQ2340" s="123">
        <v>2840.4318266602859</v>
      </c>
      <c r="AR2340" s="123">
        <v>2843.8444399882719</v>
      </c>
      <c r="AS2340" s="123">
        <v>2847.2611533723189</v>
      </c>
      <c r="AT2340" s="123">
        <v>2850.6819717384051</v>
      </c>
      <c r="AU2340" s="123">
        <v>2854.106900018427</v>
      </c>
      <c r="AV2340" s="123">
        <v>2857.535943150207</v>
      </c>
      <c r="AW2340" s="123">
        <v>2860.9691060774999</v>
      </c>
      <c r="AX2340" s="124">
        <v>2864.40639375</v>
      </c>
    </row>
    <row r="2341" spans="1:50">
      <c r="A2341" s="211" t="s">
        <v>66</v>
      </c>
      <c r="B2341" s="214" t="s">
        <v>66</v>
      </c>
      <c r="C2341" s="209" t="s">
        <v>36</v>
      </c>
      <c r="D2341" s="67" t="s">
        <v>24</v>
      </c>
      <c r="E2341" s="87" t="str">
        <f>A2341&amp;"/"&amp;B2341&amp;"/"&amp;C2341&amp;"/"&amp;D2341</f>
        <v>Geothermal power plants/Geothermal power plants/Electricity only/L</v>
      </c>
      <c r="F2341" s="55" t="str">
        <f>A2341</f>
        <v>Geothermal power plants</v>
      </c>
      <c r="G2341" s="55" t="str">
        <f>B2341</f>
        <v>Geothermal power plants</v>
      </c>
      <c r="H2341" s="55" t="str">
        <f>C2341</f>
        <v>Electricity only</v>
      </c>
      <c r="I2341" s="85" t="str">
        <f t="shared" si="100"/>
        <v>L</v>
      </c>
      <c r="J2341" s="125">
        <v>6900</v>
      </c>
      <c r="K2341" s="125">
        <v>6900</v>
      </c>
      <c r="L2341" s="125">
        <v>6900</v>
      </c>
      <c r="M2341" s="125">
        <v>6900</v>
      </c>
      <c r="N2341" s="125">
        <v>6900</v>
      </c>
      <c r="O2341" s="125">
        <v>6900</v>
      </c>
      <c r="P2341" s="125">
        <v>6900</v>
      </c>
      <c r="Q2341" s="125">
        <v>6900</v>
      </c>
      <c r="R2341" s="125">
        <v>6900</v>
      </c>
      <c r="S2341" s="125">
        <v>6900</v>
      </c>
      <c r="T2341" s="125">
        <v>6900</v>
      </c>
      <c r="U2341" s="125">
        <v>6900</v>
      </c>
      <c r="V2341" s="125">
        <v>6900</v>
      </c>
      <c r="W2341" s="125">
        <v>6900</v>
      </c>
      <c r="X2341" s="125">
        <v>6900</v>
      </c>
      <c r="Y2341" s="125">
        <v>6900</v>
      </c>
      <c r="Z2341" s="125">
        <v>6900</v>
      </c>
      <c r="AA2341" s="125">
        <v>6900</v>
      </c>
      <c r="AB2341" s="125">
        <v>6900</v>
      </c>
      <c r="AC2341" s="125">
        <v>6900</v>
      </c>
      <c r="AD2341" s="125">
        <v>6900</v>
      </c>
      <c r="AE2341" s="125">
        <v>6900</v>
      </c>
      <c r="AF2341" s="125">
        <v>6900</v>
      </c>
      <c r="AG2341" s="125">
        <v>6900</v>
      </c>
      <c r="AH2341" s="125">
        <v>6900</v>
      </c>
      <c r="AI2341" s="125">
        <v>6900</v>
      </c>
      <c r="AJ2341" s="125">
        <v>6900</v>
      </c>
      <c r="AK2341" s="125">
        <v>6900</v>
      </c>
      <c r="AL2341" s="125">
        <v>6900</v>
      </c>
      <c r="AM2341" s="125">
        <v>6900</v>
      </c>
      <c r="AN2341" s="125">
        <v>6900</v>
      </c>
      <c r="AO2341" s="125">
        <v>6900</v>
      </c>
      <c r="AP2341" s="125">
        <v>6900</v>
      </c>
      <c r="AQ2341" s="125">
        <v>6900</v>
      </c>
      <c r="AR2341" s="125">
        <v>6900</v>
      </c>
      <c r="AS2341" s="125">
        <v>6900</v>
      </c>
      <c r="AT2341" s="125">
        <v>6900</v>
      </c>
      <c r="AU2341" s="125">
        <v>6900</v>
      </c>
      <c r="AV2341" s="125">
        <v>6900</v>
      </c>
      <c r="AW2341" s="125">
        <v>6900</v>
      </c>
      <c r="AX2341" s="126">
        <v>6900</v>
      </c>
    </row>
    <row r="2342" spans="1:50">
      <c r="A2342" s="212"/>
      <c r="B2342" s="215"/>
      <c r="C2342" s="206"/>
      <c r="D2342" s="52" t="s">
        <v>25</v>
      </c>
      <c r="E2342" s="86" t="str">
        <f>A2341&amp;"/"&amp;B2341&amp;"/"&amp;C2341&amp;"/"&amp;D2342</f>
        <v>Geothermal power plants/Geothermal power plants/Electricity only/M</v>
      </c>
      <c r="F2342" s="61" t="str">
        <f>A2341</f>
        <v>Geothermal power plants</v>
      </c>
      <c r="G2342" s="61" t="str">
        <f>B2341</f>
        <v>Geothermal power plants</v>
      </c>
      <c r="H2342" s="61" t="str">
        <f>C2341</f>
        <v>Electricity only</v>
      </c>
      <c r="I2342" s="84" t="str">
        <f t="shared" si="100"/>
        <v>M</v>
      </c>
      <c r="J2342" s="121">
        <v>6555</v>
      </c>
      <c r="K2342" s="121">
        <v>6555</v>
      </c>
      <c r="L2342" s="121">
        <v>6555</v>
      </c>
      <c r="M2342" s="121">
        <v>6555</v>
      </c>
      <c r="N2342" s="121">
        <v>6555</v>
      </c>
      <c r="O2342" s="121">
        <v>6555</v>
      </c>
      <c r="P2342" s="121">
        <v>6555</v>
      </c>
      <c r="Q2342" s="121">
        <v>6555</v>
      </c>
      <c r="R2342" s="121">
        <v>6555</v>
      </c>
      <c r="S2342" s="121">
        <v>6555</v>
      </c>
      <c r="T2342" s="121">
        <v>6555</v>
      </c>
      <c r="U2342" s="121">
        <v>6555</v>
      </c>
      <c r="V2342" s="121">
        <v>6555</v>
      </c>
      <c r="W2342" s="121">
        <v>6555</v>
      </c>
      <c r="X2342" s="121">
        <v>6555</v>
      </c>
      <c r="Y2342" s="121">
        <v>6555</v>
      </c>
      <c r="Z2342" s="121">
        <v>6555</v>
      </c>
      <c r="AA2342" s="121">
        <v>6555</v>
      </c>
      <c r="AB2342" s="121">
        <v>6555</v>
      </c>
      <c r="AC2342" s="121">
        <v>6555</v>
      </c>
      <c r="AD2342" s="121">
        <v>6555</v>
      </c>
      <c r="AE2342" s="121">
        <v>6555</v>
      </c>
      <c r="AF2342" s="121">
        <v>6555</v>
      </c>
      <c r="AG2342" s="121">
        <v>6555</v>
      </c>
      <c r="AH2342" s="121">
        <v>6555</v>
      </c>
      <c r="AI2342" s="121">
        <v>6555</v>
      </c>
      <c r="AJ2342" s="121">
        <v>6555</v>
      </c>
      <c r="AK2342" s="121">
        <v>6555</v>
      </c>
      <c r="AL2342" s="121">
        <v>6555</v>
      </c>
      <c r="AM2342" s="121">
        <v>6555</v>
      </c>
      <c r="AN2342" s="121">
        <v>6555</v>
      </c>
      <c r="AO2342" s="121">
        <v>6555</v>
      </c>
      <c r="AP2342" s="121">
        <v>6555</v>
      </c>
      <c r="AQ2342" s="121">
        <v>6555</v>
      </c>
      <c r="AR2342" s="121">
        <v>6555</v>
      </c>
      <c r="AS2342" s="121">
        <v>6555</v>
      </c>
      <c r="AT2342" s="121">
        <v>6555</v>
      </c>
      <c r="AU2342" s="121">
        <v>6555</v>
      </c>
      <c r="AV2342" s="121">
        <v>6555</v>
      </c>
      <c r="AW2342" s="121">
        <v>6555</v>
      </c>
      <c r="AX2342" s="122">
        <v>6555</v>
      </c>
    </row>
    <row r="2343" spans="1:50">
      <c r="A2343" s="213"/>
      <c r="B2343" s="218"/>
      <c r="C2343" s="210"/>
      <c r="D2343" s="93" t="s">
        <v>38</v>
      </c>
      <c r="E2343" s="73" t="str">
        <f>A2341&amp;"/"&amp;B2341&amp;"/"&amp;C2341&amp;"/"&amp;D2343</f>
        <v>Geothermal power plants/Geothermal power plants/Electricity only/S</v>
      </c>
      <c r="F2343" s="91" t="str">
        <f>A2341</f>
        <v>Geothermal power plants</v>
      </c>
      <c r="G2343" s="91" t="str">
        <f>B2341</f>
        <v>Geothermal power plants</v>
      </c>
      <c r="H2343" s="91" t="str">
        <f>C2341</f>
        <v>Electricity only</v>
      </c>
      <c r="I2343" s="70" t="str">
        <f t="shared" ref="I2343:I2357" si="101">D2343</f>
        <v>S</v>
      </c>
      <c r="J2343" s="123">
        <v>6227.25</v>
      </c>
      <c r="K2343" s="123">
        <v>6227.25</v>
      </c>
      <c r="L2343" s="123">
        <v>6227.25</v>
      </c>
      <c r="M2343" s="123">
        <v>6227.25</v>
      </c>
      <c r="N2343" s="123">
        <v>6227.25</v>
      </c>
      <c r="O2343" s="123">
        <v>6227.25</v>
      </c>
      <c r="P2343" s="123">
        <v>6227.25</v>
      </c>
      <c r="Q2343" s="123">
        <v>6227.25</v>
      </c>
      <c r="R2343" s="123">
        <v>6227.25</v>
      </c>
      <c r="S2343" s="123">
        <v>6227.25</v>
      </c>
      <c r="T2343" s="123">
        <v>6227.25</v>
      </c>
      <c r="U2343" s="123">
        <v>6227.25</v>
      </c>
      <c r="V2343" s="123">
        <v>6227.25</v>
      </c>
      <c r="W2343" s="123">
        <v>6227.25</v>
      </c>
      <c r="X2343" s="123">
        <v>6227.25</v>
      </c>
      <c r="Y2343" s="123">
        <v>6227.25</v>
      </c>
      <c r="Z2343" s="123">
        <v>6227.25</v>
      </c>
      <c r="AA2343" s="123">
        <v>6227.25</v>
      </c>
      <c r="AB2343" s="123">
        <v>6227.25</v>
      </c>
      <c r="AC2343" s="123">
        <v>6227.25</v>
      </c>
      <c r="AD2343" s="123">
        <v>6227.25</v>
      </c>
      <c r="AE2343" s="123">
        <v>6227.25</v>
      </c>
      <c r="AF2343" s="123">
        <v>6227.25</v>
      </c>
      <c r="AG2343" s="123">
        <v>6227.25</v>
      </c>
      <c r="AH2343" s="123">
        <v>6227.25</v>
      </c>
      <c r="AI2343" s="123">
        <v>6227.25</v>
      </c>
      <c r="AJ2343" s="123">
        <v>6227.25</v>
      </c>
      <c r="AK2343" s="123">
        <v>6227.25</v>
      </c>
      <c r="AL2343" s="123">
        <v>6227.25</v>
      </c>
      <c r="AM2343" s="123">
        <v>6227.25</v>
      </c>
      <c r="AN2343" s="123">
        <v>6227.25</v>
      </c>
      <c r="AO2343" s="123">
        <v>6227.25</v>
      </c>
      <c r="AP2343" s="123">
        <v>6227.25</v>
      </c>
      <c r="AQ2343" s="123">
        <v>6227.25</v>
      </c>
      <c r="AR2343" s="123">
        <v>6227.25</v>
      </c>
      <c r="AS2343" s="123">
        <v>6227.25</v>
      </c>
      <c r="AT2343" s="123">
        <v>6227.25</v>
      </c>
      <c r="AU2343" s="123">
        <v>6227.25</v>
      </c>
      <c r="AV2343" s="123">
        <v>6227.25</v>
      </c>
      <c r="AW2343" s="123">
        <v>6227.25</v>
      </c>
      <c r="AX2343" s="124">
        <v>6227.25</v>
      </c>
    </row>
    <row r="2344" spans="1:50">
      <c r="A2344" s="211" t="s">
        <v>67</v>
      </c>
      <c r="B2344" s="14" t="s">
        <v>68</v>
      </c>
      <c r="C2344" s="15" t="s">
        <v>36</v>
      </c>
      <c r="D2344" s="111" t="s">
        <v>25</v>
      </c>
      <c r="E2344" s="112" t="str">
        <f>A2344&amp;"/"&amp;B2344&amp;"/"&amp;C2344&amp;"/"&amp;D2344</f>
        <v>Tide, wave and ocean power plants/Tidal/Electricity only/M</v>
      </c>
      <c r="F2344" s="113" t="str">
        <f>A2344</f>
        <v>Tide, wave and ocean power plants</v>
      </c>
      <c r="G2344" s="113" t="str">
        <f>B2344</f>
        <v>Tidal</v>
      </c>
      <c r="H2344" s="113" t="str">
        <f>C2344</f>
        <v>Electricity only</v>
      </c>
      <c r="I2344" s="114" t="str">
        <f t="shared" si="101"/>
        <v>M</v>
      </c>
      <c r="J2344" s="131">
        <v>4270</v>
      </c>
      <c r="K2344" s="131">
        <v>4270</v>
      </c>
      <c r="L2344" s="131">
        <v>4270</v>
      </c>
      <c r="M2344" s="131">
        <v>4270</v>
      </c>
      <c r="N2344" s="131">
        <v>4270</v>
      </c>
      <c r="O2344" s="131">
        <v>4270</v>
      </c>
      <c r="P2344" s="131">
        <v>4270</v>
      </c>
      <c r="Q2344" s="131">
        <v>4270</v>
      </c>
      <c r="R2344" s="131">
        <v>4270</v>
      </c>
      <c r="S2344" s="131">
        <v>4270</v>
      </c>
      <c r="T2344" s="131">
        <v>4270</v>
      </c>
      <c r="U2344" s="131">
        <v>4270</v>
      </c>
      <c r="V2344" s="131">
        <v>4270</v>
      </c>
      <c r="W2344" s="131">
        <v>4270</v>
      </c>
      <c r="X2344" s="131">
        <v>4270</v>
      </c>
      <c r="Y2344" s="131">
        <v>4270</v>
      </c>
      <c r="Z2344" s="131">
        <v>4270</v>
      </c>
      <c r="AA2344" s="131">
        <v>4270</v>
      </c>
      <c r="AB2344" s="131">
        <v>4270</v>
      </c>
      <c r="AC2344" s="131">
        <v>4270</v>
      </c>
      <c r="AD2344" s="131">
        <v>4270</v>
      </c>
      <c r="AE2344" s="131">
        <v>4270</v>
      </c>
      <c r="AF2344" s="131">
        <v>4270</v>
      </c>
      <c r="AG2344" s="131">
        <v>4270</v>
      </c>
      <c r="AH2344" s="131">
        <v>4270</v>
      </c>
      <c r="AI2344" s="131">
        <v>4270</v>
      </c>
      <c r="AJ2344" s="131">
        <v>4270</v>
      </c>
      <c r="AK2344" s="131">
        <v>4270</v>
      </c>
      <c r="AL2344" s="131">
        <v>4270</v>
      </c>
      <c r="AM2344" s="131">
        <v>4270</v>
      </c>
      <c r="AN2344" s="131">
        <v>4270</v>
      </c>
      <c r="AO2344" s="131">
        <v>4270</v>
      </c>
      <c r="AP2344" s="131">
        <v>4270</v>
      </c>
      <c r="AQ2344" s="131">
        <v>4270</v>
      </c>
      <c r="AR2344" s="131">
        <v>4270</v>
      </c>
      <c r="AS2344" s="131">
        <v>4270</v>
      </c>
      <c r="AT2344" s="131">
        <v>4270</v>
      </c>
      <c r="AU2344" s="131">
        <v>4270</v>
      </c>
      <c r="AV2344" s="131">
        <v>4270</v>
      </c>
      <c r="AW2344" s="131">
        <v>4270</v>
      </c>
      <c r="AX2344" s="132">
        <v>4270</v>
      </c>
    </row>
    <row r="2345" spans="1:50">
      <c r="A2345" s="213"/>
      <c r="B2345" s="16" t="s">
        <v>69</v>
      </c>
      <c r="C2345" s="17" t="s">
        <v>36</v>
      </c>
      <c r="D2345" s="93" t="s">
        <v>25</v>
      </c>
      <c r="E2345" s="73" t="str">
        <f>A2344&amp;"/"&amp;B2345&amp;"/"&amp;C2345&amp;"/"&amp;D2345</f>
        <v>Tide, wave and ocean power plants/Wave/Electricity only/M</v>
      </c>
      <c r="F2345" s="91" t="str">
        <f>A2344</f>
        <v>Tide, wave and ocean power plants</v>
      </c>
      <c r="G2345" s="91" t="str">
        <f>B2345</f>
        <v>Wave</v>
      </c>
      <c r="H2345" s="91" t="str">
        <f>C2345</f>
        <v>Electricity only</v>
      </c>
      <c r="I2345" s="70" t="str">
        <f t="shared" si="101"/>
        <v>M</v>
      </c>
      <c r="J2345" s="123">
        <v>7150</v>
      </c>
      <c r="K2345" s="123">
        <v>7150</v>
      </c>
      <c r="L2345" s="123">
        <v>7150</v>
      </c>
      <c r="M2345" s="123">
        <v>7150</v>
      </c>
      <c r="N2345" s="123">
        <v>7150</v>
      </c>
      <c r="O2345" s="123">
        <v>7150</v>
      </c>
      <c r="P2345" s="123">
        <v>7150</v>
      </c>
      <c r="Q2345" s="123">
        <v>7150</v>
      </c>
      <c r="R2345" s="123">
        <v>7150</v>
      </c>
      <c r="S2345" s="123">
        <v>7150</v>
      </c>
      <c r="T2345" s="123">
        <v>7150</v>
      </c>
      <c r="U2345" s="123">
        <v>7150</v>
      </c>
      <c r="V2345" s="123">
        <v>7150</v>
      </c>
      <c r="W2345" s="123">
        <v>7150</v>
      </c>
      <c r="X2345" s="123">
        <v>7150</v>
      </c>
      <c r="Y2345" s="123">
        <v>7150</v>
      </c>
      <c r="Z2345" s="123">
        <v>7150</v>
      </c>
      <c r="AA2345" s="123">
        <v>7150</v>
      </c>
      <c r="AB2345" s="123">
        <v>7150</v>
      </c>
      <c r="AC2345" s="123">
        <v>7150</v>
      </c>
      <c r="AD2345" s="123">
        <v>7150</v>
      </c>
      <c r="AE2345" s="123">
        <v>7150</v>
      </c>
      <c r="AF2345" s="123">
        <v>7150</v>
      </c>
      <c r="AG2345" s="123">
        <v>7150</v>
      </c>
      <c r="AH2345" s="123">
        <v>7150</v>
      </c>
      <c r="AI2345" s="123">
        <v>7150</v>
      </c>
      <c r="AJ2345" s="123">
        <v>7150</v>
      </c>
      <c r="AK2345" s="123">
        <v>7150</v>
      </c>
      <c r="AL2345" s="123">
        <v>7150</v>
      </c>
      <c r="AM2345" s="123">
        <v>7150</v>
      </c>
      <c r="AN2345" s="123">
        <v>7150</v>
      </c>
      <c r="AO2345" s="123">
        <v>7150</v>
      </c>
      <c r="AP2345" s="123">
        <v>7150</v>
      </c>
      <c r="AQ2345" s="123">
        <v>7150</v>
      </c>
      <c r="AR2345" s="123">
        <v>7150</v>
      </c>
      <c r="AS2345" s="123">
        <v>7150</v>
      </c>
      <c r="AT2345" s="123">
        <v>7150</v>
      </c>
      <c r="AU2345" s="123">
        <v>7150</v>
      </c>
      <c r="AV2345" s="123">
        <v>7150</v>
      </c>
      <c r="AW2345" s="123">
        <v>7150</v>
      </c>
      <c r="AX2345" s="124">
        <v>7150</v>
      </c>
    </row>
    <row r="2346" spans="1:50">
      <c r="A2346" s="211" t="s">
        <v>70</v>
      </c>
      <c r="B2346" s="214" t="s">
        <v>71</v>
      </c>
      <c r="C2346" s="209" t="s">
        <v>36</v>
      </c>
      <c r="D2346" s="67" t="s">
        <v>24</v>
      </c>
      <c r="E2346" s="87" t="str">
        <f>A2346&amp;"/"&amp;B2346&amp;"/"&amp;C2346&amp;"/"&amp;D2346</f>
        <v>Hydro plants/Run-of-river/Electricity only/L</v>
      </c>
      <c r="F2346" s="55" t="str">
        <f>A2346</f>
        <v>Hydro plants</v>
      </c>
      <c r="G2346" s="55" t="str">
        <f>B2346</f>
        <v>Run-of-river</v>
      </c>
      <c r="H2346" s="55" t="str">
        <f>C2346</f>
        <v>Electricity only</v>
      </c>
      <c r="I2346" s="85" t="str">
        <f t="shared" si="101"/>
        <v>L</v>
      </c>
      <c r="J2346" s="125">
        <v>4320</v>
      </c>
      <c r="K2346" s="125">
        <v>4320</v>
      </c>
      <c r="L2346" s="125">
        <v>4320</v>
      </c>
      <c r="M2346" s="125">
        <v>4320</v>
      </c>
      <c r="N2346" s="125">
        <v>4320</v>
      </c>
      <c r="O2346" s="125">
        <v>4320</v>
      </c>
      <c r="P2346" s="125">
        <v>4320</v>
      </c>
      <c r="Q2346" s="125">
        <v>4320</v>
      </c>
      <c r="R2346" s="125">
        <v>4320</v>
      </c>
      <c r="S2346" s="125">
        <v>4320</v>
      </c>
      <c r="T2346" s="125">
        <v>4320</v>
      </c>
      <c r="U2346" s="125">
        <v>4320</v>
      </c>
      <c r="V2346" s="125">
        <v>4320</v>
      </c>
      <c r="W2346" s="125">
        <v>4320</v>
      </c>
      <c r="X2346" s="125">
        <v>4320</v>
      </c>
      <c r="Y2346" s="125">
        <v>4320</v>
      </c>
      <c r="Z2346" s="125">
        <v>4320</v>
      </c>
      <c r="AA2346" s="125">
        <v>4320</v>
      </c>
      <c r="AB2346" s="125">
        <v>4320</v>
      </c>
      <c r="AC2346" s="125">
        <v>4320</v>
      </c>
      <c r="AD2346" s="125">
        <v>4320</v>
      </c>
      <c r="AE2346" s="125">
        <v>4320</v>
      </c>
      <c r="AF2346" s="125">
        <v>4320</v>
      </c>
      <c r="AG2346" s="125">
        <v>4320</v>
      </c>
      <c r="AH2346" s="125">
        <v>4320</v>
      </c>
      <c r="AI2346" s="125">
        <v>4320</v>
      </c>
      <c r="AJ2346" s="125">
        <v>4320</v>
      </c>
      <c r="AK2346" s="125">
        <v>4320</v>
      </c>
      <c r="AL2346" s="125">
        <v>4320</v>
      </c>
      <c r="AM2346" s="125">
        <v>4320</v>
      </c>
      <c r="AN2346" s="125">
        <v>4320</v>
      </c>
      <c r="AO2346" s="125">
        <v>4320</v>
      </c>
      <c r="AP2346" s="125">
        <v>4320</v>
      </c>
      <c r="AQ2346" s="125">
        <v>4320</v>
      </c>
      <c r="AR2346" s="125">
        <v>4320</v>
      </c>
      <c r="AS2346" s="125">
        <v>4320</v>
      </c>
      <c r="AT2346" s="125">
        <v>4320</v>
      </c>
      <c r="AU2346" s="125">
        <v>4320</v>
      </c>
      <c r="AV2346" s="125">
        <v>4320</v>
      </c>
      <c r="AW2346" s="125">
        <v>4320</v>
      </c>
      <c r="AX2346" s="126">
        <v>4320</v>
      </c>
    </row>
    <row r="2347" spans="1:50">
      <c r="A2347" s="212"/>
      <c r="B2347" s="215"/>
      <c r="C2347" s="206"/>
      <c r="D2347" s="52" t="s">
        <v>25</v>
      </c>
      <c r="E2347" s="86" t="str">
        <f>A2346&amp;"/"&amp;B2346&amp;"/"&amp;C2346&amp;"/"&amp;D2347</f>
        <v>Hydro plants/Run-of-river/Electricity only/M</v>
      </c>
      <c r="F2347" s="61" t="str">
        <f>A2346</f>
        <v>Hydro plants</v>
      </c>
      <c r="G2347" s="61" t="str">
        <f>B2346</f>
        <v>Run-of-river</v>
      </c>
      <c r="H2347" s="61" t="str">
        <f>C2346</f>
        <v>Electricity only</v>
      </c>
      <c r="I2347" s="84" t="str">
        <f t="shared" si="101"/>
        <v>M</v>
      </c>
      <c r="J2347" s="121">
        <v>4104</v>
      </c>
      <c r="K2347" s="121">
        <v>4104</v>
      </c>
      <c r="L2347" s="121">
        <v>4104</v>
      </c>
      <c r="M2347" s="121">
        <v>4104</v>
      </c>
      <c r="N2347" s="121">
        <v>4104</v>
      </c>
      <c r="O2347" s="121">
        <v>4104</v>
      </c>
      <c r="P2347" s="121">
        <v>4104</v>
      </c>
      <c r="Q2347" s="121">
        <v>4104</v>
      </c>
      <c r="R2347" s="121">
        <v>4104</v>
      </c>
      <c r="S2347" s="121">
        <v>4104</v>
      </c>
      <c r="T2347" s="121">
        <v>4104</v>
      </c>
      <c r="U2347" s="121">
        <v>4104</v>
      </c>
      <c r="V2347" s="121">
        <v>4104</v>
      </c>
      <c r="W2347" s="121">
        <v>4104</v>
      </c>
      <c r="X2347" s="121">
        <v>4104</v>
      </c>
      <c r="Y2347" s="121">
        <v>4104</v>
      </c>
      <c r="Z2347" s="121">
        <v>4104</v>
      </c>
      <c r="AA2347" s="121">
        <v>4104</v>
      </c>
      <c r="AB2347" s="121">
        <v>4104</v>
      </c>
      <c r="AC2347" s="121">
        <v>4104</v>
      </c>
      <c r="AD2347" s="121">
        <v>4104</v>
      </c>
      <c r="AE2347" s="121">
        <v>4104</v>
      </c>
      <c r="AF2347" s="121">
        <v>4104</v>
      </c>
      <c r="AG2347" s="121">
        <v>4104</v>
      </c>
      <c r="AH2347" s="121">
        <v>4104</v>
      </c>
      <c r="AI2347" s="121">
        <v>4104</v>
      </c>
      <c r="AJ2347" s="121">
        <v>4104</v>
      </c>
      <c r="AK2347" s="121">
        <v>4104</v>
      </c>
      <c r="AL2347" s="121">
        <v>4104</v>
      </c>
      <c r="AM2347" s="121">
        <v>4104</v>
      </c>
      <c r="AN2347" s="121">
        <v>4104</v>
      </c>
      <c r="AO2347" s="121">
        <v>4104</v>
      </c>
      <c r="AP2347" s="121">
        <v>4104</v>
      </c>
      <c r="AQ2347" s="121">
        <v>4104</v>
      </c>
      <c r="AR2347" s="121">
        <v>4104</v>
      </c>
      <c r="AS2347" s="121">
        <v>4104</v>
      </c>
      <c r="AT2347" s="121">
        <v>4104</v>
      </c>
      <c r="AU2347" s="121">
        <v>4104</v>
      </c>
      <c r="AV2347" s="121">
        <v>4104</v>
      </c>
      <c r="AW2347" s="121">
        <v>4104</v>
      </c>
      <c r="AX2347" s="122">
        <v>4104</v>
      </c>
    </row>
    <row r="2348" spans="1:50">
      <c r="A2348" s="212"/>
      <c r="B2348" s="215"/>
      <c r="C2348" s="206"/>
      <c r="D2348" s="52" t="s">
        <v>38</v>
      </c>
      <c r="E2348" s="86" t="str">
        <f>A2346&amp;"/"&amp;B2346&amp;"/"&amp;C2346&amp;"/"&amp;D2348</f>
        <v>Hydro plants/Run-of-river/Electricity only/S</v>
      </c>
      <c r="F2348" s="61" t="str">
        <f>A2346</f>
        <v>Hydro plants</v>
      </c>
      <c r="G2348" s="61" t="str">
        <f>B2346</f>
        <v>Run-of-river</v>
      </c>
      <c r="H2348" s="61" t="str">
        <f>C2346</f>
        <v>Electricity only</v>
      </c>
      <c r="I2348" s="84" t="str">
        <f t="shared" si="101"/>
        <v>S</v>
      </c>
      <c r="J2348" s="121">
        <v>3796.2000000000003</v>
      </c>
      <c r="K2348" s="121">
        <v>3796.2000000000003</v>
      </c>
      <c r="L2348" s="121">
        <v>3796.2000000000003</v>
      </c>
      <c r="M2348" s="121">
        <v>3796.2000000000003</v>
      </c>
      <c r="N2348" s="121">
        <v>3796.2000000000003</v>
      </c>
      <c r="O2348" s="121">
        <v>3796.2000000000003</v>
      </c>
      <c r="P2348" s="121">
        <v>3796.2000000000003</v>
      </c>
      <c r="Q2348" s="121">
        <v>3796.2000000000003</v>
      </c>
      <c r="R2348" s="121">
        <v>3796.2000000000003</v>
      </c>
      <c r="S2348" s="121">
        <v>3796.2000000000003</v>
      </c>
      <c r="T2348" s="121">
        <v>3796.2000000000003</v>
      </c>
      <c r="U2348" s="121">
        <v>3796.2000000000003</v>
      </c>
      <c r="V2348" s="121">
        <v>3796.2000000000003</v>
      </c>
      <c r="W2348" s="121">
        <v>3796.2000000000003</v>
      </c>
      <c r="X2348" s="121">
        <v>3796.2000000000003</v>
      </c>
      <c r="Y2348" s="121">
        <v>3796.2000000000003</v>
      </c>
      <c r="Z2348" s="121">
        <v>3796.2000000000003</v>
      </c>
      <c r="AA2348" s="121">
        <v>3796.2000000000003</v>
      </c>
      <c r="AB2348" s="121">
        <v>3796.2000000000003</v>
      </c>
      <c r="AC2348" s="121">
        <v>3796.2000000000003</v>
      </c>
      <c r="AD2348" s="121">
        <v>3796.2000000000003</v>
      </c>
      <c r="AE2348" s="121">
        <v>3796.2000000000003</v>
      </c>
      <c r="AF2348" s="121">
        <v>3796.2000000000003</v>
      </c>
      <c r="AG2348" s="121">
        <v>3796.2000000000003</v>
      </c>
      <c r="AH2348" s="121">
        <v>3796.2000000000003</v>
      </c>
      <c r="AI2348" s="121">
        <v>3796.2000000000003</v>
      </c>
      <c r="AJ2348" s="121">
        <v>3796.2000000000003</v>
      </c>
      <c r="AK2348" s="121">
        <v>3796.2000000000003</v>
      </c>
      <c r="AL2348" s="121">
        <v>3796.2000000000003</v>
      </c>
      <c r="AM2348" s="121">
        <v>3796.2000000000003</v>
      </c>
      <c r="AN2348" s="121">
        <v>3796.2000000000003</v>
      </c>
      <c r="AO2348" s="121">
        <v>3796.2000000000003</v>
      </c>
      <c r="AP2348" s="121">
        <v>3796.2000000000003</v>
      </c>
      <c r="AQ2348" s="121">
        <v>3796.2000000000003</v>
      </c>
      <c r="AR2348" s="121">
        <v>3796.2000000000003</v>
      </c>
      <c r="AS2348" s="121">
        <v>3796.2000000000003</v>
      </c>
      <c r="AT2348" s="121">
        <v>3796.2000000000003</v>
      </c>
      <c r="AU2348" s="121">
        <v>3796.2000000000003</v>
      </c>
      <c r="AV2348" s="121">
        <v>3796.2000000000003</v>
      </c>
      <c r="AW2348" s="121">
        <v>3796.2000000000003</v>
      </c>
      <c r="AX2348" s="122">
        <v>3796.2000000000003</v>
      </c>
    </row>
    <row r="2349" spans="1:50">
      <c r="A2349" s="212"/>
      <c r="B2349" s="224"/>
      <c r="C2349" s="216"/>
      <c r="D2349" s="106" t="s">
        <v>47</v>
      </c>
      <c r="E2349" s="107" t="str">
        <f>A2346&amp;"/"&amp;B2346&amp;"/"&amp;C2346&amp;"/"&amp;D2349</f>
        <v>Hydro plants/Run-of-river/Electricity only/XS</v>
      </c>
      <c r="F2349" s="108" t="str">
        <f>A2346</f>
        <v>Hydro plants</v>
      </c>
      <c r="G2349" s="108" t="str">
        <f>B2346</f>
        <v>Run-of-river</v>
      </c>
      <c r="H2349" s="108" t="str">
        <f>C2346</f>
        <v>Electricity only</v>
      </c>
      <c r="I2349" s="109" t="str">
        <f t="shared" si="101"/>
        <v>XS</v>
      </c>
      <c r="J2349" s="129">
        <v>3416.5800000000004</v>
      </c>
      <c r="K2349" s="129">
        <v>3416.5800000000004</v>
      </c>
      <c r="L2349" s="129">
        <v>3416.5800000000004</v>
      </c>
      <c r="M2349" s="129">
        <v>3416.5800000000004</v>
      </c>
      <c r="N2349" s="129">
        <v>3416.5800000000004</v>
      </c>
      <c r="O2349" s="129">
        <v>3416.5800000000004</v>
      </c>
      <c r="P2349" s="129">
        <v>3416.5800000000004</v>
      </c>
      <c r="Q2349" s="129">
        <v>3416.5800000000004</v>
      </c>
      <c r="R2349" s="129">
        <v>3416.5800000000004</v>
      </c>
      <c r="S2349" s="129">
        <v>3416.5800000000004</v>
      </c>
      <c r="T2349" s="129">
        <v>3416.5800000000004</v>
      </c>
      <c r="U2349" s="129">
        <v>3416.5800000000004</v>
      </c>
      <c r="V2349" s="129">
        <v>3416.5800000000004</v>
      </c>
      <c r="W2349" s="129">
        <v>3416.5800000000004</v>
      </c>
      <c r="X2349" s="129">
        <v>3416.5800000000004</v>
      </c>
      <c r="Y2349" s="129">
        <v>3416.5800000000004</v>
      </c>
      <c r="Z2349" s="129">
        <v>3416.5800000000004</v>
      </c>
      <c r="AA2349" s="129">
        <v>3416.5800000000004</v>
      </c>
      <c r="AB2349" s="129">
        <v>3416.5800000000004</v>
      </c>
      <c r="AC2349" s="129">
        <v>3416.5800000000004</v>
      </c>
      <c r="AD2349" s="129">
        <v>3416.5800000000004</v>
      </c>
      <c r="AE2349" s="129">
        <v>3416.5800000000004</v>
      </c>
      <c r="AF2349" s="129">
        <v>3416.5800000000004</v>
      </c>
      <c r="AG2349" s="129">
        <v>3416.5800000000004</v>
      </c>
      <c r="AH2349" s="129">
        <v>3416.5800000000004</v>
      </c>
      <c r="AI2349" s="129">
        <v>3416.5800000000004</v>
      </c>
      <c r="AJ2349" s="129">
        <v>3416.5800000000004</v>
      </c>
      <c r="AK2349" s="129">
        <v>3416.5800000000004</v>
      </c>
      <c r="AL2349" s="129">
        <v>3416.5800000000004</v>
      </c>
      <c r="AM2349" s="129">
        <v>3416.5800000000004</v>
      </c>
      <c r="AN2349" s="129">
        <v>3416.5800000000004</v>
      </c>
      <c r="AO2349" s="129">
        <v>3416.5800000000004</v>
      </c>
      <c r="AP2349" s="129">
        <v>3416.5800000000004</v>
      </c>
      <c r="AQ2349" s="129">
        <v>3416.5800000000004</v>
      </c>
      <c r="AR2349" s="129">
        <v>3416.5800000000004</v>
      </c>
      <c r="AS2349" s="129">
        <v>3416.5800000000004</v>
      </c>
      <c r="AT2349" s="129">
        <v>3416.5800000000004</v>
      </c>
      <c r="AU2349" s="129">
        <v>3416.5800000000004</v>
      </c>
      <c r="AV2349" s="129">
        <v>3416.5800000000004</v>
      </c>
      <c r="AW2349" s="129">
        <v>3416.5800000000004</v>
      </c>
      <c r="AX2349" s="130">
        <v>3416.5800000000004</v>
      </c>
    </row>
    <row r="2350" spans="1:50">
      <c r="A2350" s="212"/>
      <c r="B2350" s="215" t="s">
        <v>72</v>
      </c>
      <c r="C2350" s="206" t="s">
        <v>36</v>
      </c>
      <c r="D2350" s="52" t="s">
        <v>24</v>
      </c>
      <c r="E2350" s="86" t="str">
        <f>A2346&amp;"/"&amp;B2350&amp;"/"&amp;C2350&amp;"/"&amp;D2350</f>
        <v>Hydro plants/Reservoirs (dams)/Electricity only/L</v>
      </c>
      <c r="F2350" s="61" t="str">
        <f>A2346</f>
        <v>Hydro plants</v>
      </c>
      <c r="G2350" s="61" t="str">
        <f>B2350</f>
        <v>Reservoirs (dams)</v>
      </c>
      <c r="H2350" s="61" t="str">
        <f>C2350</f>
        <v>Electricity only</v>
      </c>
      <c r="I2350" s="84" t="str">
        <f t="shared" si="101"/>
        <v>L</v>
      </c>
      <c r="J2350" s="121">
        <v>3630</v>
      </c>
      <c r="K2350" s="121">
        <v>3630</v>
      </c>
      <c r="L2350" s="121">
        <v>3630</v>
      </c>
      <c r="M2350" s="121">
        <v>3630</v>
      </c>
      <c r="N2350" s="121">
        <v>3630</v>
      </c>
      <c r="O2350" s="121">
        <v>3630</v>
      </c>
      <c r="P2350" s="121">
        <v>3630</v>
      </c>
      <c r="Q2350" s="121">
        <v>3630</v>
      </c>
      <c r="R2350" s="121">
        <v>3630</v>
      </c>
      <c r="S2350" s="121">
        <v>3630</v>
      </c>
      <c r="T2350" s="121">
        <v>3630</v>
      </c>
      <c r="U2350" s="121">
        <v>3630</v>
      </c>
      <c r="V2350" s="121">
        <v>3630</v>
      </c>
      <c r="W2350" s="121">
        <v>3630</v>
      </c>
      <c r="X2350" s="121">
        <v>3630</v>
      </c>
      <c r="Y2350" s="121">
        <v>3630</v>
      </c>
      <c r="Z2350" s="121">
        <v>3630</v>
      </c>
      <c r="AA2350" s="121">
        <v>3630</v>
      </c>
      <c r="AB2350" s="121">
        <v>3630</v>
      </c>
      <c r="AC2350" s="121">
        <v>3630</v>
      </c>
      <c r="AD2350" s="121">
        <v>3630</v>
      </c>
      <c r="AE2350" s="121">
        <v>3630</v>
      </c>
      <c r="AF2350" s="121">
        <v>3630</v>
      </c>
      <c r="AG2350" s="121">
        <v>3630</v>
      </c>
      <c r="AH2350" s="121">
        <v>3630</v>
      </c>
      <c r="AI2350" s="121">
        <v>3630</v>
      </c>
      <c r="AJ2350" s="121">
        <v>3630</v>
      </c>
      <c r="AK2350" s="121">
        <v>3630</v>
      </c>
      <c r="AL2350" s="121">
        <v>3630</v>
      </c>
      <c r="AM2350" s="121">
        <v>3630</v>
      </c>
      <c r="AN2350" s="121">
        <v>3630</v>
      </c>
      <c r="AO2350" s="121">
        <v>3630</v>
      </c>
      <c r="AP2350" s="121">
        <v>3630</v>
      </c>
      <c r="AQ2350" s="121">
        <v>3630</v>
      </c>
      <c r="AR2350" s="121">
        <v>3630</v>
      </c>
      <c r="AS2350" s="121">
        <v>3630</v>
      </c>
      <c r="AT2350" s="121">
        <v>3630</v>
      </c>
      <c r="AU2350" s="121">
        <v>3630</v>
      </c>
      <c r="AV2350" s="121">
        <v>3630</v>
      </c>
      <c r="AW2350" s="121">
        <v>3630</v>
      </c>
      <c r="AX2350" s="122">
        <v>3630</v>
      </c>
    </row>
    <row r="2351" spans="1:50">
      <c r="A2351" s="212"/>
      <c r="B2351" s="215"/>
      <c r="C2351" s="206"/>
      <c r="D2351" s="52" t="s">
        <v>25</v>
      </c>
      <c r="E2351" s="86" t="str">
        <f>A2346&amp;"/"&amp;B2350&amp;"/"&amp;C2350&amp;"/"&amp;D2351</f>
        <v>Hydro plants/Reservoirs (dams)/Electricity only/M</v>
      </c>
      <c r="F2351" s="61" t="str">
        <f>A2346</f>
        <v>Hydro plants</v>
      </c>
      <c r="G2351" s="61" t="str">
        <f>B2350</f>
        <v>Reservoirs (dams)</v>
      </c>
      <c r="H2351" s="61" t="str">
        <f>C2350</f>
        <v>Electricity only</v>
      </c>
      <c r="I2351" s="84" t="str">
        <f t="shared" si="101"/>
        <v>M</v>
      </c>
      <c r="J2351" s="121">
        <v>3448.5</v>
      </c>
      <c r="K2351" s="121">
        <v>3448.5</v>
      </c>
      <c r="L2351" s="121">
        <v>3448.5</v>
      </c>
      <c r="M2351" s="121">
        <v>3448.5</v>
      </c>
      <c r="N2351" s="121">
        <v>3448.5</v>
      </c>
      <c r="O2351" s="121">
        <v>3448.5</v>
      </c>
      <c r="P2351" s="121">
        <v>3448.5</v>
      </c>
      <c r="Q2351" s="121">
        <v>3448.5</v>
      </c>
      <c r="R2351" s="121">
        <v>3448.5</v>
      </c>
      <c r="S2351" s="121">
        <v>3448.5</v>
      </c>
      <c r="T2351" s="121">
        <v>3448.5</v>
      </c>
      <c r="U2351" s="121">
        <v>3448.5</v>
      </c>
      <c r="V2351" s="121">
        <v>3448.5</v>
      </c>
      <c r="W2351" s="121">
        <v>3448.5</v>
      </c>
      <c r="X2351" s="121">
        <v>3448.5</v>
      </c>
      <c r="Y2351" s="121">
        <v>3448.5</v>
      </c>
      <c r="Z2351" s="121">
        <v>3448.5</v>
      </c>
      <c r="AA2351" s="121">
        <v>3448.5</v>
      </c>
      <c r="AB2351" s="121">
        <v>3448.5</v>
      </c>
      <c r="AC2351" s="121">
        <v>3448.5</v>
      </c>
      <c r="AD2351" s="121">
        <v>3448.5</v>
      </c>
      <c r="AE2351" s="121">
        <v>3448.5</v>
      </c>
      <c r="AF2351" s="121">
        <v>3448.5</v>
      </c>
      <c r="AG2351" s="121">
        <v>3448.5</v>
      </c>
      <c r="AH2351" s="121">
        <v>3448.5</v>
      </c>
      <c r="AI2351" s="121">
        <v>3448.5</v>
      </c>
      <c r="AJ2351" s="121">
        <v>3448.5</v>
      </c>
      <c r="AK2351" s="121">
        <v>3448.5</v>
      </c>
      <c r="AL2351" s="121">
        <v>3448.5</v>
      </c>
      <c r="AM2351" s="121">
        <v>3448.5</v>
      </c>
      <c r="AN2351" s="121">
        <v>3448.5</v>
      </c>
      <c r="AO2351" s="121">
        <v>3448.5</v>
      </c>
      <c r="AP2351" s="121">
        <v>3448.5</v>
      </c>
      <c r="AQ2351" s="121">
        <v>3448.5</v>
      </c>
      <c r="AR2351" s="121">
        <v>3448.5</v>
      </c>
      <c r="AS2351" s="121">
        <v>3448.5</v>
      </c>
      <c r="AT2351" s="121">
        <v>3448.5</v>
      </c>
      <c r="AU2351" s="121">
        <v>3448.5</v>
      </c>
      <c r="AV2351" s="121">
        <v>3448.5</v>
      </c>
      <c r="AW2351" s="121">
        <v>3448.5</v>
      </c>
      <c r="AX2351" s="122">
        <v>3448.5</v>
      </c>
    </row>
    <row r="2352" spans="1:50">
      <c r="A2352" s="212"/>
      <c r="B2352" s="215"/>
      <c r="C2352" s="206"/>
      <c r="D2352" s="52" t="s">
        <v>38</v>
      </c>
      <c r="E2352" s="86" t="str">
        <f>A2346&amp;"/"&amp;B2350&amp;"/"&amp;C2350&amp;"/"&amp;D2352</f>
        <v>Hydro plants/Reservoirs (dams)/Electricity only/S</v>
      </c>
      <c r="F2352" s="61" t="str">
        <f>A2346</f>
        <v>Hydro plants</v>
      </c>
      <c r="G2352" s="61" t="str">
        <f>B2350</f>
        <v>Reservoirs (dams)</v>
      </c>
      <c r="H2352" s="61" t="str">
        <f>C2350</f>
        <v>Electricity only</v>
      </c>
      <c r="I2352" s="84" t="str">
        <f t="shared" si="101"/>
        <v>S</v>
      </c>
      <c r="J2352" s="121">
        <v>3103.65</v>
      </c>
      <c r="K2352" s="121">
        <v>3103.65</v>
      </c>
      <c r="L2352" s="121">
        <v>3103.65</v>
      </c>
      <c r="M2352" s="121">
        <v>3103.65</v>
      </c>
      <c r="N2352" s="121">
        <v>3103.65</v>
      </c>
      <c r="O2352" s="121">
        <v>3103.65</v>
      </c>
      <c r="P2352" s="121">
        <v>3103.65</v>
      </c>
      <c r="Q2352" s="121">
        <v>3103.65</v>
      </c>
      <c r="R2352" s="121">
        <v>3103.65</v>
      </c>
      <c r="S2352" s="121">
        <v>3103.65</v>
      </c>
      <c r="T2352" s="121">
        <v>3103.65</v>
      </c>
      <c r="U2352" s="121">
        <v>3103.65</v>
      </c>
      <c r="V2352" s="121">
        <v>3103.65</v>
      </c>
      <c r="W2352" s="121">
        <v>3103.65</v>
      </c>
      <c r="X2352" s="121">
        <v>3103.65</v>
      </c>
      <c r="Y2352" s="121">
        <v>3103.65</v>
      </c>
      <c r="Z2352" s="121">
        <v>3103.65</v>
      </c>
      <c r="AA2352" s="121">
        <v>3103.65</v>
      </c>
      <c r="AB2352" s="121">
        <v>3103.65</v>
      </c>
      <c r="AC2352" s="121">
        <v>3103.65</v>
      </c>
      <c r="AD2352" s="121">
        <v>3103.65</v>
      </c>
      <c r="AE2352" s="121">
        <v>3103.65</v>
      </c>
      <c r="AF2352" s="121">
        <v>3103.65</v>
      </c>
      <c r="AG2352" s="121">
        <v>3103.65</v>
      </c>
      <c r="AH2352" s="121">
        <v>3103.65</v>
      </c>
      <c r="AI2352" s="121">
        <v>3103.65</v>
      </c>
      <c r="AJ2352" s="121">
        <v>3103.65</v>
      </c>
      <c r="AK2352" s="121">
        <v>3103.65</v>
      </c>
      <c r="AL2352" s="121">
        <v>3103.65</v>
      </c>
      <c r="AM2352" s="121">
        <v>3103.65</v>
      </c>
      <c r="AN2352" s="121">
        <v>3103.65</v>
      </c>
      <c r="AO2352" s="121">
        <v>3103.65</v>
      </c>
      <c r="AP2352" s="121">
        <v>3103.65</v>
      </c>
      <c r="AQ2352" s="121">
        <v>3103.65</v>
      </c>
      <c r="AR2352" s="121">
        <v>3103.65</v>
      </c>
      <c r="AS2352" s="121">
        <v>3103.65</v>
      </c>
      <c r="AT2352" s="121">
        <v>3103.65</v>
      </c>
      <c r="AU2352" s="121">
        <v>3103.65</v>
      </c>
      <c r="AV2352" s="121">
        <v>3103.65</v>
      </c>
      <c r="AW2352" s="121">
        <v>3103.65</v>
      </c>
      <c r="AX2352" s="122">
        <v>3103.65</v>
      </c>
    </row>
    <row r="2353" spans="1:50">
      <c r="A2353" s="213"/>
      <c r="B2353" s="218"/>
      <c r="C2353" s="210"/>
      <c r="D2353" s="93" t="s">
        <v>47</v>
      </c>
      <c r="E2353" s="73" t="str">
        <f>A2346&amp;"/"&amp;B2350&amp;"/"&amp;C2350&amp;"/"&amp;D2353</f>
        <v>Hydro plants/Reservoirs (dams)/Electricity only/XS</v>
      </c>
      <c r="F2353" s="91" t="str">
        <f>A2346</f>
        <v>Hydro plants</v>
      </c>
      <c r="G2353" s="91" t="str">
        <f>B2350</f>
        <v>Reservoirs (dams)</v>
      </c>
      <c r="H2353" s="91" t="str">
        <f>C2350</f>
        <v>Electricity only</v>
      </c>
      <c r="I2353" s="70" t="str">
        <f t="shared" si="101"/>
        <v>XS</v>
      </c>
      <c r="J2353" s="123">
        <v>2793.2850000000003</v>
      </c>
      <c r="K2353" s="123">
        <v>2793.2850000000003</v>
      </c>
      <c r="L2353" s="123">
        <v>2793.2850000000003</v>
      </c>
      <c r="M2353" s="123">
        <v>2793.2850000000003</v>
      </c>
      <c r="N2353" s="123">
        <v>2793.2850000000003</v>
      </c>
      <c r="O2353" s="123">
        <v>2793.2850000000003</v>
      </c>
      <c r="P2353" s="123">
        <v>2793.2850000000003</v>
      </c>
      <c r="Q2353" s="123">
        <v>2793.2850000000003</v>
      </c>
      <c r="R2353" s="123">
        <v>2793.2850000000003</v>
      </c>
      <c r="S2353" s="123">
        <v>2793.2850000000003</v>
      </c>
      <c r="T2353" s="123">
        <v>2793.2850000000003</v>
      </c>
      <c r="U2353" s="123">
        <v>2793.2850000000003</v>
      </c>
      <c r="V2353" s="123">
        <v>2793.2850000000003</v>
      </c>
      <c r="W2353" s="123">
        <v>2793.2850000000003</v>
      </c>
      <c r="X2353" s="123">
        <v>2793.2850000000003</v>
      </c>
      <c r="Y2353" s="123">
        <v>2793.2850000000003</v>
      </c>
      <c r="Z2353" s="123">
        <v>2793.2850000000003</v>
      </c>
      <c r="AA2353" s="123">
        <v>2793.2850000000003</v>
      </c>
      <c r="AB2353" s="123">
        <v>2793.2850000000003</v>
      </c>
      <c r="AC2353" s="123">
        <v>2793.2850000000003</v>
      </c>
      <c r="AD2353" s="123">
        <v>2793.2850000000003</v>
      </c>
      <c r="AE2353" s="123">
        <v>2793.2850000000003</v>
      </c>
      <c r="AF2353" s="123">
        <v>2793.2850000000003</v>
      </c>
      <c r="AG2353" s="123">
        <v>2793.2850000000003</v>
      </c>
      <c r="AH2353" s="123">
        <v>2793.2850000000003</v>
      </c>
      <c r="AI2353" s="123">
        <v>2793.2850000000003</v>
      </c>
      <c r="AJ2353" s="123">
        <v>2793.2850000000003</v>
      </c>
      <c r="AK2353" s="123">
        <v>2793.2850000000003</v>
      </c>
      <c r="AL2353" s="123">
        <v>2793.2850000000003</v>
      </c>
      <c r="AM2353" s="123">
        <v>2793.2850000000003</v>
      </c>
      <c r="AN2353" s="123">
        <v>2793.2850000000003</v>
      </c>
      <c r="AO2353" s="123">
        <v>2793.2850000000003</v>
      </c>
      <c r="AP2353" s="123">
        <v>2793.2850000000003</v>
      </c>
      <c r="AQ2353" s="123">
        <v>2793.2850000000003</v>
      </c>
      <c r="AR2353" s="123">
        <v>2793.2850000000003</v>
      </c>
      <c r="AS2353" s="123">
        <v>2793.2850000000003</v>
      </c>
      <c r="AT2353" s="123">
        <v>2793.2850000000003</v>
      </c>
      <c r="AU2353" s="123">
        <v>2793.2850000000003</v>
      </c>
      <c r="AV2353" s="123">
        <v>2793.2850000000003</v>
      </c>
      <c r="AW2353" s="123">
        <v>2793.2850000000003</v>
      </c>
      <c r="AX2353" s="124">
        <v>2793.2850000000003</v>
      </c>
    </row>
    <row r="2354" spans="1:50">
      <c r="A2354" s="212" t="s">
        <v>73</v>
      </c>
      <c r="B2354" s="215" t="s">
        <v>73</v>
      </c>
      <c r="C2354" s="209" t="s">
        <v>36</v>
      </c>
      <c r="D2354" s="52" t="s">
        <v>24</v>
      </c>
      <c r="E2354" s="86" t="str">
        <f>A2354&amp;"/"&amp;B2354&amp;"/"&amp;C2354&amp;"/"&amp;D2354</f>
        <v>Pump storage/Pump storage/Electricity only/L</v>
      </c>
      <c r="F2354" s="61" t="str">
        <f>A2354</f>
        <v>Pump storage</v>
      </c>
      <c r="G2354" s="61" t="str">
        <f>B2354</f>
        <v>Pump storage</v>
      </c>
      <c r="H2354" s="61" t="str">
        <f>C2354</f>
        <v>Electricity only</v>
      </c>
      <c r="I2354" s="84" t="str">
        <f t="shared" si="101"/>
        <v>L</v>
      </c>
      <c r="J2354" s="121">
        <v>739.2</v>
      </c>
      <c r="K2354" s="121">
        <v>754.56000000000006</v>
      </c>
      <c r="L2354" s="121">
        <v>769.92000000000007</v>
      </c>
      <c r="M2354" s="121">
        <v>785.28000000000009</v>
      </c>
      <c r="N2354" s="121">
        <v>800.6400000000001</v>
      </c>
      <c r="O2354" s="121">
        <v>816</v>
      </c>
      <c r="P2354" s="121">
        <v>825.6</v>
      </c>
      <c r="Q2354" s="121">
        <v>835.2</v>
      </c>
      <c r="R2354" s="121">
        <v>844.80000000000007</v>
      </c>
      <c r="S2354" s="121">
        <v>854.40000000000009</v>
      </c>
      <c r="T2354" s="121">
        <v>864</v>
      </c>
      <c r="U2354" s="121">
        <v>873.6</v>
      </c>
      <c r="V2354" s="121">
        <v>883.2</v>
      </c>
      <c r="W2354" s="121">
        <v>892.80000000000007</v>
      </c>
      <c r="X2354" s="121">
        <v>902.40000000000009</v>
      </c>
      <c r="Y2354" s="121">
        <v>912</v>
      </c>
      <c r="Z2354" s="121">
        <v>921.6</v>
      </c>
      <c r="AA2354" s="121">
        <v>931.2</v>
      </c>
      <c r="AB2354" s="121">
        <v>940.80000000000007</v>
      </c>
      <c r="AC2354" s="121">
        <v>950.40000000000009</v>
      </c>
      <c r="AD2354" s="121">
        <v>960</v>
      </c>
      <c r="AE2354" s="121">
        <v>960</v>
      </c>
      <c r="AF2354" s="121">
        <v>960</v>
      </c>
      <c r="AG2354" s="121">
        <v>960</v>
      </c>
      <c r="AH2354" s="121">
        <v>960</v>
      </c>
      <c r="AI2354" s="121">
        <v>960</v>
      </c>
      <c r="AJ2354" s="121">
        <v>960</v>
      </c>
      <c r="AK2354" s="121">
        <v>960</v>
      </c>
      <c r="AL2354" s="121">
        <v>960</v>
      </c>
      <c r="AM2354" s="121">
        <v>960</v>
      </c>
      <c r="AN2354" s="121">
        <v>960</v>
      </c>
      <c r="AO2354" s="121">
        <v>960</v>
      </c>
      <c r="AP2354" s="121">
        <v>960</v>
      </c>
      <c r="AQ2354" s="121">
        <v>960</v>
      </c>
      <c r="AR2354" s="121">
        <v>960</v>
      </c>
      <c r="AS2354" s="121">
        <v>960</v>
      </c>
      <c r="AT2354" s="121">
        <v>960</v>
      </c>
      <c r="AU2354" s="121">
        <v>960</v>
      </c>
      <c r="AV2354" s="121">
        <v>960</v>
      </c>
      <c r="AW2354" s="121">
        <v>960</v>
      </c>
      <c r="AX2354" s="122">
        <v>960</v>
      </c>
    </row>
    <row r="2355" spans="1:50">
      <c r="A2355" s="212"/>
      <c r="B2355" s="215"/>
      <c r="C2355" s="206"/>
      <c r="D2355" s="52" t="s">
        <v>25</v>
      </c>
      <c r="E2355" s="86" t="str">
        <f>A2354&amp;"/"&amp;B2354&amp;"/"&amp;C2354&amp;"/"&amp;D2355</f>
        <v>Pump storage/Pump storage/Electricity only/M</v>
      </c>
      <c r="F2355" s="61" t="str">
        <f>A2354</f>
        <v>Pump storage</v>
      </c>
      <c r="G2355" s="61" t="str">
        <f>B2354</f>
        <v>Pump storage</v>
      </c>
      <c r="H2355" s="61" t="str">
        <f>C2354</f>
        <v>Electricity only</v>
      </c>
      <c r="I2355" s="84" t="str">
        <f t="shared" si="101"/>
        <v>M</v>
      </c>
      <c r="J2355" s="121">
        <v>702.24</v>
      </c>
      <c r="K2355" s="121">
        <v>716.83199999999999</v>
      </c>
      <c r="L2355" s="121">
        <v>731.42399999999998</v>
      </c>
      <c r="M2355" s="121">
        <v>746.01599999999996</v>
      </c>
      <c r="N2355" s="121">
        <v>760.60799999999995</v>
      </c>
      <c r="O2355" s="121">
        <v>775.19999999999993</v>
      </c>
      <c r="P2355" s="121">
        <v>784.31999999999994</v>
      </c>
      <c r="Q2355" s="121">
        <v>793.43999999999994</v>
      </c>
      <c r="R2355" s="121">
        <v>802.56</v>
      </c>
      <c r="S2355" s="121">
        <v>811.68</v>
      </c>
      <c r="T2355" s="121">
        <v>820.80000000000007</v>
      </c>
      <c r="U2355" s="121">
        <v>829.92000000000007</v>
      </c>
      <c r="V2355" s="121">
        <v>839.04000000000008</v>
      </c>
      <c r="W2355" s="121">
        <v>848.16000000000008</v>
      </c>
      <c r="X2355" s="121">
        <v>857.28000000000009</v>
      </c>
      <c r="Y2355" s="121">
        <v>866.4</v>
      </c>
      <c r="Z2355" s="121">
        <v>875.52</v>
      </c>
      <c r="AA2355" s="121">
        <v>884.64</v>
      </c>
      <c r="AB2355" s="121">
        <v>893.76</v>
      </c>
      <c r="AC2355" s="121">
        <v>902.88</v>
      </c>
      <c r="AD2355" s="121">
        <v>912</v>
      </c>
      <c r="AE2355" s="121">
        <v>912</v>
      </c>
      <c r="AF2355" s="121">
        <v>912</v>
      </c>
      <c r="AG2355" s="121">
        <v>912</v>
      </c>
      <c r="AH2355" s="121">
        <v>912</v>
      </c>
      <c r="AI2355" s="121">
        <v>912</v>
      </c>
      <c r="AJ2355" s="121">
        <v>912</v>
      </c>
      <c r="AK2355" s="121">
        <v>912</v>
      </c>
      <c r="AL2355" s="121">
        <v>912</v>
      </c>
      <c r="AM2355" s="121">
        <v>912</v>
      </c>
      <c r="AN2355" s="121">
        <v>912</v>
      </c>
      <c r="AO2355" s="121">
        <v>912</v>
      </c>
      <c r="AP2355" s="121">
        <v>912</v>
      </c>
      <c r="AQ2355" s="121">
        <v>912</v>
      </c>
      <c r="AR2355" s="121">
        <v>912</v>
      </c>
      <c r="AS2355" s="121">
        <v>912</v>
      </c>
      <c r="AT2355" s="121">
        <v>912</v>
      </c>
      <c r="AU2355" s="121">
        <v>912</v>
      </c>
      <c r="AV2355" s="121">
        <v>912</v>
      </c>
      <c r="AW2355" s="121">
        <v>912</v>
      </c>
      <c r="AX2355" s="122">
        <v>912</v>
      </c>
    </row>
    <row r="2356" spans="1:50">
      <c r="A2356" s="212"/>
      <c r="B2356" s="215"/>
      <c r="C2356" s="206"/>
      <c r="D2356" s="52" t="s">
        <v>38</v>
      </c>
      <c r="E2356" s="86" t="str">
        <f>A2354&amp;"/"&amp;B2354&amp;"/"&amp;C2354&amp;"/"&amp;D2356</f>
        <v>Pump storage/Pump storage/Electricity only/S</v>
      </c>
      <c r="F2356" s="61" t="str">
        <f>A2354</f>
        <v>Pump storage</v>
      </c>
      <c r="G2356" s="61" t="str">
        <f>B2354</f>
        <v>Pump storage</v>
      </c>
      <c r="H2356" s="61" t="str">
        <f>C2354</f>
        <v>Electricity only</v>
      </c>
      <c r="I2356" s="84" t="str">
        <f t="shared" si="101"/>
        <v>S</v>
      </c>
      <c r="J2356" s="121">
        <v>667.12800000000004</v>
      </c>
      <c r="K2356" s="121">
        <v>680.99040000000002</v>
      </c>
      <c r="L2356" s="121">
        <v>694.8528</v>
      </c>
      <c r="M2356" s="121">
        <v>708.71519999999998</v>
      </c>
      <c r="N2356" s="121">
        <v>722.57759999999996</v>
      </c>
      <c r="O2356" s="121">
        <v>736.43999999999994</v>
      </c>
      <c r="P2356" s="121">
        <v>745.10399999999993</v>
      </c>
      <c r="Q2356" s="121">
        <v>753.76799999999992</v>
      </c>
      <c r="R2356" s="121">
        <v>762.4319999999999</v>
      </c>
      <c r="S2356" s="121">
        <v>771.09599999999989</v>
      </c>
      <c r="T2356" s="121">
        <v>779.76</v>
      </c>
      <c r="U2356" s="121">
        <v>788.42399999999998</v>
      </c>
      <c r="V2356" s="121">
        <v>797.08799999999997</v>
      </c>
      <c r="W2356" s="121">
        <v>805.75199999999995</v>
      </c>
      <c r="X2356" s="121">
        <v>814.41599999999994</v>
      </c>
      <c r="Y2356" s="121">
        <v>823.07999999999993</v>
      </c>
      <c r="Z2356" s="121">
        <v>831.74399999999991</v>
      </c>
      <c r="AA2356" s="121">
        <v>840.4079999999999</v>
      </c>
      <c r="AB2356" s="121">
        <v>849.07199999999989</v>
      </c>
      <c r="AC2356" s="121">
        <v>857.73599999999988</v>
      </c>
      <c r="AD2356" s="121">
        <v>866.4</v>
      </c>
      <c r="AE2356" s="121">
        <v>866.4</v>
      </c>
      <c r="AF2356" s="121">
        <v>866.4</v>
      </c>
      <c r="AG2356" s="121">
        <v>866.4</v>
      </c>
      <c r="AH2356" s="121">
        <v>866.4</v>
      </c>
      <c r="AI2356" s="121">
        <v>866.4</v>
      </c>
      <c r="AJ2356" s="121">
        <v>866.4</v>
      </c>
      <c r="AK2356" s="121">
        <v>866.4</v>
      </c>
      <c r="AL2356" s="121">
        <v>866.4</v>
      </c>
      <c r="AM2356" s="121">
        <v>866.4</v>
      </c>
      <c r="AN2356" s="121">
        <v>866.4</v>
      </c>
      <c r="AO2356" s="121">
        <v>866.4</v>
      </c>
      <c r="AP2356" s="121">
        <v>866.4</v>
      </c>
      <c r="AQ2356" s="121">
        <v>866.4</v>
      </c>
      <c r="AR2356" s="121">
        <v>866.4</v>
      </c>
      <c r="AS2356" s="121">
        <v>866.4</v>
      </c>
      <c r="AT2356" s="121">
        <v>866.4</v>
      </c>
      <c r="AU2356" s="121">
        <v>866.4</v>
      </c>
      <c r="AV2356" s="121">
        <v>866.4</v>
      </c>
      <c r="AW2356" s="121">
        <v>866.4</v>
      </c>
      <c r="AX2356" s="122">
        <v>866.4</v>
      </c>
    </row>
    <row r="2357" spans="1:50" ht="11" thickBot="1">
      <c r="A2357" s="228"/>
      <c r="B2357" s="229"/>
      <c r="C2357" s="230"/>
      <c r="D2357" s="116" t="s">
        <v>47</v>
      </c>
      <c r="E2357" s="117" t="str">
        <f>A2354&amp;"/"&amp;B2354&amp;"/"&amp;C2354&amp;"/"&amp;D2357</f>
        <v>Pump storage/Pump storage/Electricity only/XS</v>
      </c>
      <c r="F2357" s="118" t="str">
        <f>A2354</f>
        <v>Pump storage</v>
      </c>
      <c r="G2357" s="118" t="str">
        <f>B2354</f>
        <v>Pump storage</v>
      </c>
      <c r="H2357" s="118" t="str">
        <f>C2354</f>
        <v>Electricity only</v>
      </c>
      <c r="I2357" s="119" t="str">
        <f t="shared" si="101"/>
        <v>XS</v>
      </c>
      <c r="J2357" s="133">
        <v>633.77159999999992</v>
      </c>
      <c r="K2357" s="133">
        <v>646.94087999999988</v>
      </c>
      <c r="L2357" s="133">
        <v>660.11015999999984</v>
      </c>
      <c r="M2357" s="133">
        <v>673.27943999999979</v>
      </c>
      <c r="N2357" s="133">
        <v>686.44871999999975</v>
      </c>
      <c r="O2357" s="133">
        <v>699.61799999999994</v>
      </c>
      <c r="P2357" s="133">
        <v>707.84879999999998</v>
      </c>
      <c r="Q2357" s="133">
        <v>716.07960000000003</v>
      </c>
      <c r="R2357" s="133">
        <v>724.31040000000007</v>
      </c>
      <c r="S2357" s="133">
        <v>732.54120000000012</v>
      </c>
      <c r="T2357" s="133">
        <v>740.77199999999993</v>
      </c>
      <c r="U2357" s="133">
        <v>749.00279999999998</v>
      </c>
      <c r="V2357" s="133">
        <v>757.23360000000002</v>
      </c>
      <c r="W2357" s="133">
        <v>765.46440000000007</v>
      </c>
      <c r="X2357" s="133">
        <v>773.69520000000011</v>
      </c>
      <c r="Y2357" s="133">
        <v>781.92599999999993</v>
      </c>
      <c r="Z2357" s="133">
        <v>790.15679999999998</v>
      </c>
      <c r="AA2357" s="133">
        <v>798.38760000000002</v>
      </c>
      <c r="AB2357" s="133">
        <v>806.61840000000007</v>
      </c>
      <c r="AC2357" s="133">
        <v>814.84920000000011</v>
      </c>
      <c r="AD2357" s="133">
        <v>823.07999999999993</v>
      </c>
      <c r="AE2357" s="133">
        <v>823.07999999999993</v>
      </c>
      <c r="AF2357" s="133">
        <v>823.07999999999993</v>
      </c>
      <c r="AG2357" s="133">
        <v>823.07999999999993</v>
      </c>
      <c r="AH2357" s="133">
        <v>823.07999999999993</v>
      </c>
      <c r="AI2357" s="133">
        <v>823.07999999999993</v>
      </c>
      <c r="AJ2357" s="133">
        <v>823.07999999999993</v>
      </c>
      <c r="AK2357" s="133">
        <v>823.07999999999993</v>
      </c>
      <c r="AL2357" s="133">
        <v>823.07999999999993</v>
      </c>
      <c r="AM2357" s="133">
        <v>823.07999999999993</v>
      </c>
      <c r="AN2357" s="133">
        <v>823.07999999999993</v>
      </c>
      <c r="AO2357" s="133">
        <v>823.07999999999993</v>
      </c>
      <c r="AP2357" s="133">
        <v>823.07999999999993</v>
      </c>
      <c r="AQ2357" s="133">
        <v>823.07999999999993</v>
      </c>
      <c r="AR2357" s="133">
        <v>823.07999999999993</v>
      </c>
      <c r="AS2357" s="133">
        <v>823.07999999999993</v>
      </c>
      <c r="AT2357" s="133">
        <v>823.07999999999993</v>
      </c>
      <c r="AU2357" s="133">
        <v>823.07999999999993</v>
      </c>
      <c r="AV2357" s="133">
        <v>823.07999999999993</v>
      </c>
      <c r="AW2357" s="133">
        <v>823.07999999999993</v>
      </c>
      <c r="AX2357" s="134">
        <v>823.07999999999993</v>
      </c>
    </row>
    <row r="2363" spans="1:50" ht="11" thickBot="1"/>
    <row r="2364" spans="1:50">
      <c r="A2364" s="199" t="s">
        <v>27</v>
      </c>
      <c r="B2364" s="201" t="s">
        <v>28</v>
      </c>
      <c r="C2364" s="201" t="s">
        <v>29</v>
      </c>
      <c r="D2364" s="201" t="s">
        <v>30</v>
      </c>
      <c r="E2364" s="10"/>
      <c r="F2364" s="10"/>
      <c r="G2364" s="10"/>
      <c r="H2364" s="10"/>
      <c r="I2364" s="10"/>
      <c r="J2364" s="90" t="s">
        <v>106</v>
      </c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2"/>
    </row>
    <row r="2365" spans="1:50" ht="11" thickBot="1">
      <c r="A2365" s="200"/>
      <c r="B2365" s="202"/>
      <c r="C2365" s="202"/>
      <c r="D2365" s="202"/>
      <c r="E2365" s="13"/>
      <c r="F2365" s="13"/>
      <c r="G2365" s="13"/>
      <c r="H2365" s="13"/>
      <c r="I2365" s="13"/>
      <c r="J2365" s="68">
        <v>2010</v>
      </c>
      <c r="K2365" s="68">
        <v>2011</v>
      </c>
      <c r="L2365" s="68">
        <v>2012</v>
      </c>
      <c r="M2365" s="68">
        <v>2013</v>
      </c>
      <c r="N2365" s="68">
        <v>2014</v>
      </c>
      <c r="O2365" s="68">
        <v>2015</v>
      </c>
      <c r="P2365" s="68">
        <v>2016</v>
      </c>
      <c r="Q2365" s="68">
        <v>2017</v>
      </c>
      <c r="R2365" s="68">
        <v>2018</v>
      </c>
      <c r="S2365" s="68">
        <v>2019</v>
      </c>
      <c r="T2365" s="68">
        <v>2020</v>
      </c>
      <c r="U2365" s="68">
        <v>2021</v>
      </c>
      <c r="V2365" s="68">
        <v>2022</v>
      </c>
      <c r="W2365" s="68">
        <v>2023</v>
      </c>
      <c r="X2365" s="68">
        <v>2024</v>
      </c>
      <c r="Y2365" s="68">
        <v>2025</v>
      </c>
      <c r="Z2365" s="68">
        <v>2026</v>
      </c>
      <c r="AA2365" s="68">
        <v>2027</v>
      </c>
      <c r="AB2365" s="68">
        <v>2028</v>
      </c>
      <c r="AC2365" s="68">
        <v>2029</v>
      </c>
      <c r="AD2365" s="68">
        <v>2030</v>
      </c>
      <c r="AE2365" s="68">
        <v>2031</v>
      </c>
      <c r="AF2365" s="68">
        <v>2032</v>
      </c>
      <c r="AG2365" s="68">
        <v>2033</v>
      </c>
      <c r="AH2365" s="68">
        <v>2034</v>
      </c>
      <c r="AI2365" s="68">
        <v>2035</v>
      </c>
      <c r="AJ2365" s="68">
        <v>2036</v>
      </c>
      <c r="AK2365" s="68">
        <v>2037</v>
      </c>
      <c r="AL2365" s="68">
        <v>2038</v>
      </c>
      <c r="AM2365" s="68">
        <v>2039</v>
      </c>
      <c r="AN2365" s="68">
        <v>2040</v>
      </c>
      <c r="AO2365" s="68">
        <v>2041</v>
      </c>
      <c r="AP2365" s="68">
        <v>2042</v>
      </c>
      <c r="AQ2365" s="68">
        <v>2043</v>
      </c>
      <c r="AR2365" s="68">
        <v>2044</v>
      </c>
      <c r="AS2365" s="68">
        <v>2045</v>
      </c>
      <c r="AT2365" s="68">
        <v>2046</v>
      </c>
      <c r="AU2365" s="68">
        <v>2047</v>
      </c>
      <c r="AV2365" s="68">
        <v>2048</v>
      </c>
      <c r="AW2365" s="68">
        <v>2049</v>
      </c>
      <c r="AX2365" s="88">
        <v>2050</v>
      </c>
    </row>
    <row r="2366" spans="1:50">
      <c r="A2366" s="203" t="s">
        <v>34</v>
      </c>
      <c r="B2366" s="205" t="s">
        <v>35</v>
      </c>
      <c r="C2366" s="206" t="s">
        <v>36</v>
      </c>
      <c r="D2366" s="52" t="s">
        <v>24</v>
      </c>
      <c r="E2366" s="86" t="str">
        <f>A2366&amp;"/"&amp;B2366&amp;"/"&amp;C2366&amp;"/"&amp;D2366</f>
        <v>Nuclear power plants/Nuclear - current/Electricity only/L</v>
      </c>
      <c r="F2366" s="61" t="str">
        <f>A2366</f>
        <v>Nuclear power plants</v>
      </c>
      <c r="G2366" s="61" t="str">
        <f>B2366</f>
        <v>Nuclear - current</v>
      </c>
      <c r="H2366" s="61" t="str">
        <f>C2366</f>
        <v>Electricity only</v>
      </c>
      <c r="I2366" s="84" t="str">
        <f>D2366</f>
        <v>L</v>
      </c>
      <c r="J2366" s="121">
        <v>8760</v>
      </c>
      <c r="K2366" s="121">
        <v>8760</v>
      </c>
      <c r="L2366" s="121">
        <v>8760</v>
      </c>
      <c r="M2366" s="121">
        <v>8760</v>
      </c>
      <c r="N2366" s="121">
        <v>8760</v>
      </c>
      <c r="O2366" s="121">
        <v>8760</v>
      </c>
      <c r="P2366" s="121">
        <v>8760</v>
      </c>
      <c r="Q2366" s="121">
        <v>8760</v>
      </c>
      <c r="R2366" s="121">
        <v>8760</v>
      </c>
      <c r="S2366" s="121">
        <v>8760</v>
      </c>
      <c r="T2366" s="121">
        <v>8760</v>
      </c>
      <c r="U2366" s="121">
        <v>8760</v>
      </c>
      <c r="V2366" s="121">
        <v>8760</v>
      </c>
      <c r="W2366" s="121">
        <v>8760</v>
      </c>
      <c r="X2366" s="121">
        <v>8760</v>
      </c>
      <c r="Y2366" s="121">
        <v>8760</v>
      </c>
      <c r="Z2366" s="121">
        <v>8760</v>
      </c>
      <c r="AA2366" s="121">
        <v>8760</v>
      </c>
      <c r="AB2366" s="121">
        <v>8760</v>
      </c>
      <c r="AC2366" s="121">
        <v>8760</v>
      </c>
      <c r="AD2366" s="121">
        <v>8760</v>
      </c>
      <c r="AE2366" s="121">
        <v>8760</v>
      </c>
      <c r="AF2366" s="121">
        <v>8760</v>
      </c>
      <c r="AG2366" s="121">
        <v>8760</v>
      </c>
      <c r="AH2366" s="121">
        <v>8760</v>
      </c>
      <c r="AI2366" s="121">
        <v>8760</v>
      </c>
      <c r="AJ2366" s="121">
        <v>8760</v>
      </c>
      <c r="AK2366" s="121">
        <v>8760</v>
      </c>
      <c r="AL2366" s="121">
        <v>8760</v>
      </c>
      <c r="AM2366" s="121">
        <v>8760</v>
      </c>
      <c r="AN2366" s="121">
        <v>8760</v>
      </c>
      <c r="AO2366" s="121">
        <v>8760</v>
      </c>
      <c r="AP2366" s="121">
        <v>8760</v>
      </c>
      <c r="AQ2366" s="121">
        <v>8760</v>
      </c>
      <c r="AR2366" s="121">
        <v>8760</v>
      </c>
      <c r="AS2366" s="121">
        <v>8760</v>
      </c>
      <c r="AT2366" s="121">
        <v>8760</v>
      </c>
      <c r="AU2366" s="121">
        <v>8760</v>
      </c>
      <c r="AV2366" s="121">
        <v>8760</v>
      </c>
      <c r="AW2366" s="121">
        <v>8760</v>
      </c>
      <c r="AX2366" s="122">
        <v>8760</v>
      </c>
    </row>
    <row r="2367" spans="1:50">
      <c r="A2367" s="203"/>
      <c r="B2367" s="205"/>
      <c r="C2367" s="206"/>
      <c r="D2367" s="93" t="s">
        <v>25</v>
      </c>
      <c r="E2367" s="73" t="str">
        <f>A2366&amp;"/"&amp;B2366&amp;"/"&amp;C2366&amp;"/"&amp;D2367</f>
        <v>Nuclear power plants/Nuclear - current/Electricity only/M</v>
      </c>
      <c r="F2367" s="91" t="str">
        <f>A2366</f>
        <v>Nuclear power plants</v>
      </c>
      <c r="G2367" s="91" t="str">
        <f>B2366</f>
        <v>Nuclear - current</v>
      </c>
      <c r="H2367" s="91" t="str">
        <f>C2366</f>
        <v>Electricity only</v>
      </c>
      <c r="I2367" s="70" t="str">
        <f t="shared" ref="I2367:I2430" si="102">D2367</f>
        <v>M</v>
      </c>
      <c r="J2367" s="123">
        <v>8270.2065989433413</v>
      </c>
      <c r="K2367" s="123">
        <v>8270.2065989433413</v>
      </c>
      <c r="L2367" s="123">
        <v>8270.2065989433413</v>
      </c>
      <c r="M2367" s="123">
        <v>8270.2065989433413</v>
      </c>
      <c r="N2367" s="123">
        <v>8270.2065989433413</v>
      </c>
      <c r="O2367" s="123">
        <v>8270.2065989433413</v>
      </c>
      <c r="P2367" s="123">
        <v>8270.2065989433413</v>
      </c>
      <c r="Q2367" s="123">
        <v>8270.2065989433413</v>
      </c>
      <c r="R2367" s="123">
        <v>8270.2065989433413</v>
      </c>
      <c r="S2367" s="123">
        <v>8270.2065989433413</v>
      </c>
      <c r="T2367" s="123">
        <v>8270.2065989433413</v>
      </c>
      <c r="U2367" s="123">
        <v>8270.2065989433413</v>
      </c>
      <c r="V2367" s="123">
        <v>8270.2065989433413</v>
      </c>
      <c r="W2367" s="123">
        <v>8270.2065989433413</v>
      </c>
      <c r="X2367" s="123">
        <v>8270.2065989433413</v>
      </c>
      <c r="Y2367" s="123">
        <v>8270.2065989433413</v>
      </c>
      <c r="Z2367" s="123">
        <v>8270.2065989433413</v>
      </c>
      <c r="AA2367" s="123">
        <v>8270.2065989433413</v>
      </c>
      <c r="AB2367" s="123">
        <v>8270.2065989433413</v>
      </c>
      <c r="AC2367" s="123">
        <v>8270.2065989433413</v>
      </c>
      <c r="AD2367" s="123">
        <v>8270.2065989433413</v>
      </c>
      <c r="AE2367" s="123">
        <v>8270.2065989433413</v>
      </c>
      <c r="AF2367" s="123">
        <v>8270.2065989433413</v>
      </c>
      <c r="AG2367" s="123">
        <v>8270.2065989433413</v>
      </c>
      <c r="AH2367" s="123">
        <v>8270.2065989433413</v>
      </c>
      <c r="AI2367" s="123">
        <v>8270.2065989433413</v>
      </c>
      <c r="AJ2367" s="123">
        <v>8270.2065989433413</v>
      </c>
      <c r="AK2367" s="123">
        <v>8270.2065989433413</v>
      </c>
      <c r="AL2367" s="123">
        <v>8270.2065989433413</v>
      </c>
      <c r="AM2367" s="123">
        <v>8270.2065989433413</v>
      </c>
      <c r="AN2367" s="123">
        <v>8270.2065989433413</v>
      </c>
      <c r="AO2367" s="123">
        <v>8270.2065989433413</v>
      </c>
      <c r="AP2367" s="123">
        <v>8270.2065989433413</v>
      </c>
      <c r="AQ2367" s="123">
        <v>8270.2065989433413</v>
      </c>
      <c r="AR2367" s="123">
        <v>8270.2065989433413</v>
      </c>
      <c r="AS2367" s="123">
        <v>8270.2065989433413</v>
      </c>
      <c r="AT2367" s="123">
        <v>8270.2065989433413</v>
      </c>
      <c r="AU2367" s="123">
        <v>8270.2065989433413</v>
      </c>
      <c r="AV2367" s="123">
        <v>8270.2065989433413</v>
      </c>
      <c r="AW2367" s="123">
        <v>8270.2065989433413</v>
      </c>
      <c r="AX2367" s="124">
        <v>8270.2065989433413</v>
      </c>
    </row>
    <row r="2368" spans="1:50">
      <c r="A2368" s="203"/>
      <c r="B2368" s="207" t="s">
        <v>37</v>
      </c>
      <c r="C2368" s="209" t="s">
        <v>36</v>
      </c>
      <c r="D2368" s="52" t="s">
        <v>24</v>
      </c>
      <c r="E2368" s="86" t="str">
        <f>A2366&amp;"/"&amp;B2368&amp;"/"&amp;C2368&amp;"/"&amp;D2368</f>
        <v>Nuclear power plants/Nuclear III/Electricity only/L</v>
      </c>
      <c r="F2368" s="61" t="str">
        <f>A2366</f>
        <v>Nuclear power plants</v>
      </c>
      <c r="G2368" s="61" t="str">
        <f>B2368</f>
        <v>Nuclear III</v>
      </c>
      <c r="H2368" s="61" t="str">
        <f>C2368</f>
        <v>Electricity only</v>
      </c>
      <c r="I2368" s="84" t="str">
        <f t="shared" si="102"/>
        <v>L</v>
      </c>
      <c r="J2368" s="121">
        <v>8760</v>
      </c>
      <c r="K2368" s="121">
        <v>8760</v>
      </c>
      <c r="L2368" s="121">
        <v>8760</v>
      </c>
      <c r="M2368" s="121">
        <v>8760</v>
      </c>
      <c r="N2368" s="121">
        <v>8760</v>
      </c>
      <c r="O2368" s="121">
        <v>8760</v>
      </c>
      <c r="P2368" s="121">
        <v>8760</v>
      </c>
      <c r="Q2368" s="121">
        <v>8760</v>
      </c>
      <c r="R2368" s="121">
        <v>8760</v>
      </c>
      <c r="S2368" s="121">
        <v>8760</v>
      </c>
      <c r="T2368" s="121">
        <v>8760</v>
      </c>
      <c r="U2368" s="121">
        <v>8760</v>
      </c>
      <c r="V2368" s="121">
        <v>8760</v>
      </c>
      <c r="W2368" s="121">
        <v>8760</v>
      </c>
      <c r="X2368" s="121">
        <v>8760</v>
      </c>
      <c r="Y2368" s="121">
        <v>8760</v>
      </c>
      <c r="Z2368" s="121">
        <v>8760</v>
      </c>
      <c r="AA2368" s="121">
        <v>8760</v>
      </c>
      <c r="AB2368" s="121">
        <v>8760</v>
      </c>
      <c r="AC2368" s="121">
        <v>8760</v>
      </c>
      <c r="AD2368" s="121">
        <v>8760</v>
      </c>
      <c r="AE2368" s="121">
        <v>8760</v>
      </c>
      <c r="AF2368" s="121">
        <v>8760</v>
      </c>
      <c r="AG2368" s="121">
        <v>8760</v>
      </c>
      <c r="AH2368" s="121">
        <v>8760</v>
      </c>
      <c r="AI2368" s="121">
        <v>8760</v>
      </c>
      <c r="AJ2368" s="121">
        <v>8760</v>
      </c>
      <c r="AK2368" s="121">
        <v>8760</v>
      </c>
      <c r="AL2368" s="121">
        <v>8760</v>
      </c>
      <c r="AM2368" s="121">
        <v>8760</v>
      </c>
      <c r="AN2368" s="121">
        <v>8760</v>
      </c>
      <c r="AO2368" s="121">
        <v>8760</v>
      </c>
      <c r="AP2368" s="121">
        <v>8760</v>
      </c>
      <c r="AQ2368" s="121">
        <v>8760</v>
      </c>
      <c r="AR2368" s="121">
        <v>8760</v>
      </c>
      <c r="AS2368" s="121">
        <v>8760</v>
      </c>
      <c r="AT2368" s="121">
        <v>8760</v>
      </c>
      <c r="AU2368" s="121">
        <v>8760</v>
      </c>
      <c r="AV2368" s="121">
        <v>8760</v>
      </c>
      <c r="AW2368" s="121">
        <v>8760</v>
      </c>
      <c r="AX2368" s="122">
        <v>8760</v>
      </c>
    </row>
    <row r="2369" spans="1:50">
      <c r="A2369" s="203"/>
      <c r="B2369" s="205"/>
      <c r="C2369" s="206"/>
      <c r="D2369" s="52" t="s">
        <v>25</v>
      </c>
      <c r="E2369" s="86" t="str">
        <f>A2366&amp;"/"&amp;B2368&amp;"/"&amp;C2368&amp;"/"&amp;D2369</f>
        <v>Nuclear power plants/Nuclear III/Electricity only/M</v>
      </c>
      <c r="F2369" s="61" t="str">
        <f>A2366</f>
        <v>Nuclear power plants</v>
      </c>
      <c r="G2369" s="61" t="str">
        <f>B2368</f>
        <v>Nuclear III</v>
      </c>
      <c r="H2369" s="61" t="str">
        <f>C2368</f>
        <v>Electricity only</v>
      </c>
      <c r="I2369" s="84" t="str">
        <f t="shared" si="102"/>
        <v>M</v>
      </c>
      <c r="J2369" s="121">
        <v>8156.8732562307778</v>
      </c>
      <c r="K2369" s="121">
        <v>8156.8732562307778</v>
      </c>
      <c r="L2369" s="121">
        <v>8156.8732562307778</v>
      </c>
      <c r="M2369" s="121">
        <v>8156.8732562307778</v>
      </c>
      <c r="N2369" s="121">
        <v>8156.8732562307778</v>
      </c>
      <c r="O2369" s="121">
        <v>8156.8732562307778</v>
      </c>
      <c r="P2369" s="121">
        <v>8156.8732562307778</v>
      </c>
      <c r="Q2369" s="121">
        <v>8156.8732562307778</v>
      </c>
      <c r="R2369" s="121">
        <v>8156.8732562307778</v>
      </c>
      <c r="S2369" s="121">
        <v>8156.8732562307778</v>
      </c>
      <c r="T2369" s="121">
        <v>8156.8732562307778</v>
      </c>
      <c r="U2369" s="121">
        <v>8156.8732562307778</v>
      </c>
      <c r="V2369" s="121">
        <v>8156.8732562307778</v>
      </c>
      <c r="W2369" s="121">
        <v>8156.8732562307778</v>
      </c>
      <c r="X2369" s="121">
        <v>8156.8732562307778</v>
      </c>
      <c r="Y2369" s="121">
        <v>8156.8732562307778</v>
      </c>
      <c r="Z2369" s="121">
        <v>8156.8732562307778</v>
      </c>
      <c r="AA2369" s="121">
        <v>8156.8732562307778</v>
      </c>
      <c r="AB2369" s="121">
        <v>8156.8732562307778</v>
      </c>
      <c r="AC2369" s="121">
        <v>8156.8732562307778</v>
      </c>
      <c r="AD2369" s="121">
        <v>8156.8732562307778</v>
      </c>
      <c r="AE2369" s="121">
        <v>8156.8732562307778</v>
      </c>
      <c r="AF2369" s="121">
        <v>8156.8732562307778</v>
      </c>
      <c r="AG2369" s="121">
        <v>8156.8732562307778</v>
      </c>
      <c r="AH2369" s="121">
        <v>8156.8732562307778</v>
      </c>
      <c r="AI2369" s="121">
        <v>8156.8732562307778</v>
      </c>
      <c r="AJ2369" s="121">
        <v>8156.8732562307778</v>
      </c>
      <c r="AK2369" s="121">
        <v>8156.8732562307778</v>
      </c>
      <c r="AL2369" s="121">
        <v>8156.8732562307778</v>
      </c>
      <c r="AM2369" s="121">
        <v>8156.8732562307778</v>
      </c>
      <c r="AN2369" s="121">
        <v>8156.8732562307778</v>
      </c>
      <c r="AO2369" s="121">
        <v>8156.8732562307778</v>
      </c>
      <c r="AP2369" s="121">
        <v>8156.8732562307778</v>
      </c>
      <c r="AQ2369" s="121">
        <v>8156.8732562307778</v>
      </c>
      <c r="AR2369" s="121">
        <v>8156.8732562307778</v>
      </c>
      <c r="AS2369" s="121">
        <v>8156.8732562307778</v>
      </c>
      <c r="AT2369" s="121">
        <v>8156.8732562307778</v>
      </c>
      <c r="AU2369" s="121">
        <v>8156.8732562307778</v>
      </c>
      <c r="AV2369" s="121">
        <v>8156.8732562307778</v>
      </c>
      <c r="AW2369" s="121">
        <v>8156.8732562307778</v>
      </c>
      <c r="AX2369" s="122">
        <v>8156.8732562307778</v>
      </c>
    </row>
    <row r="2370" spans="1:50">
      <c r="A2370" s="203"/>
      <c r="B2370" s="208"/>
      <c r="C2370" s="210"/>
      <c r="D2370" s="93" t="s">
        <v>38</v>
      </c>
      <c r="E2370" s="73" t="str">
        <f>A2366&amp;"/"&amp;B2368&amp;"/"&amp;C2368&amp;"/"&amp;D2370</f>
        <v>Nuclear power plants/Nuclear III/Electricity only/S</v>
      </c>
      <c r="F2370" s="91" t="str">
        <f>A2366</f>
        <v>Nuclear power plants</v>
      </c>
      <c r="G2370" s="91" t="str">
        <f>B2368</f>
        <v>Nuclear III</v>
      </c>
      <c r="H2370" s="91" t="str">
        <f>C2368</f>
        <v>Electricity only</v>
      </c>
      <c r="I2370" s="70" t="str">
        <f t="shared" si="102"/>
        <v>S</v>
      </c>
      <c r="J2370" s="123" t="s">
        <v>99</v>
      </c>
      <c r="K2370" s="123" t="s">
        <v>99</v>
      </c>
      <c r="L2370" s="123" t="s">
        <v>99</v>
      </c>
      <c r="M2370" s="123" t="s">
        <v>99</v>
      </c>
      <c r="N2370" s="123" t="s">
        <v>99</v>
      </c>
      <c r="O2370" s="123" t="s">
        <v>99</v>
      </c>
      <c r="P2370" s="123" t="s">
        <v>99</v>
      </c>
      <c r="Q2370" s="123" t="s">
        <v>99</v>
      </c>
      <c r="R2370" s="123" t="s">
        <v>99</v>
      </c>
      <c r="S2370" s="123" t="s">
        <v>99</v>
      </c>
      <c r="T2370" s="123" t="s">
        <v>99</v>
      </c>
      <c r="U2370" s="123" t="s">
        <v>99</v>
      </c>
      <c r="V2370" s="123" t="s">
        <v>99</v>
      </c>
      <c r="W2370" s="123" t="s">
        <v>99</v>
      </c>
      <c r="X2370" s="123" t="s">
        <v>99</v>
      </c>
      <c r="Y2370" s="123">
        <v>7483.5279580714523</v>
      </c>
      <c r="Z2370" s="123">
        <v>7483.5279580714523</v>
      </c>
      <c r="AA2370" s="123">
        <v>7483.5279580714523</v>
      </c>
      <c r="AB2370" s="123">
        <v>7483.5279580714523</v>
      </c>
      <c r="AC2370" s="123">
        <v>7483.5279580714523</v>
      </c>
      <c r="AD2370" s="123">
        <v>7483.5279580714523</v>
      </c>
      <c r="AE2370" s="123">
        <v>7483.5279580714523</v>
      </c>
      <c r="AF2370" s="123">
        <v>7483.5279580714523</v>
      </c>
      <c r="AG2370" s="123">
        <v>7483.5279580714523</v>
      </c>
      <c r="AH2370" s="123">
        <v>7483.5279580714523</v>
      </c>
      <c r="AI2370" s="123">
        <v>7483.5279580714523</v>
      </c>
      <c r="AJ2370" s="123">
        <v>7483.5279580714523</v>
      </c>
      <c r="AK2370" s="123">
        <v>7483.5279580714523</v>
      </c>
      <c r="AL2370" s="123">
        <v>7483.5279580714523</v>
      </c>
      <c r="AM2370" s="123">
        <v>7483.5279580714523</v>
      </c>
      <c r="AN2370" s="123">
        <v>7483.5279580714523</v>
      </c>
      <c r="AO2370" s="123">
        <v>7483.5279580714523</v>
      </c>
      <c r="AP2370" s="123">
        <v>7483.5279580714523</v>
      </c>
      <c r="AQ2370" s="123">
        <v>7483.5279580714523</v>
      </c>
      <c r="AR2370" s="123">
        <v>7483.5279580714523</v>
      </c>
      <c r="AS2370" s="123">
        <v>7483.5279580714523</v>
      </c>
      <c r="AT2370" s="123">
        <v>7483.5279580714523</v>
      </c>
      <c r="AU2370" s="123">
        <v>7483.5279580714523</v>
      </c>
      <c r="AV2370" s="123">
        <v>7483.5279580714523</v>
      </c>
      <c r="AW2370" s="123">
        <v>7483.5279580714523</v>
      </c>
      <c r="AX2370" s="124">
        <v>7483.5279580714523</v>
      </c>
    </row>
    <row r="2371" spans="1:50">
      <c r="A2371" s="203"/>
      <c r="B2371" s="205" t="s">
        <v>39</v>
      </c>
      <c r="C2371" s="219" t="s">
        <v>36</v>
      </c>
      <c r="D2371" s="52" t="s">
        <v>24</v>
      </c>
      <c r="E2371" s="86" t="str">
        <f>A2366&amp;"/"&amp;B2371&amp;"/"&amp;C2371&amp;"/"&amp;D2371</f>
        <v>Nuclear power plants/Nuclear IV/Electricity only/L</v>
      </c>
      <c r="F2371" s="61" t="str">
        <f>A2366</f>
        <v>Nuclear power plants</v>
      </c>
      <c r="G2371" s="61" t="str">
        <f>B2371</f>
        <v>Nuclear IV</v>
      </c>
      <c r="H2371" s="61" t="str">
        <f>C2371</f>
        <v>Electricity only</v>
      </c>
      <c r="I2371" s="84" t="str">
        <f t="shared" si="102"/>
        <v>L</v>
      </c>
      <c r="J2371" s="121" t="s">
        <v>99</v>
      </c>
      <c r="K2371" s="121" t="s">
        <v>99</v>
      </c>
      <c r="L2371" s="121" t="s">
        <v>99</v>
      </c>
      <c r="M2371" s="121" t="s">
        <v>99</v>
      </c>
      <c r="N2371" s="121" t="s">
        <v>99</v>
      </c>
      <c r="O2371" s="121" t="s">
        <v>99</v>
      </c>
      <c r="P2371" s="121" t="s">
        <v>99</v>
      </c>
      <c r="Q2371" s="121" t="s">
        <v>99</v>
      </c>
      <c r="R2371" s="121" t="s">
        <v>99</v>
      </c>
      <c r="S2371" s="121" t="s">
        <v>99</v>
      </c>
      <c r="T2371" s="121" t="s">
        <v>99</v>
      </c>
      <c r="U2371" s="121" t="s">
        <v>99</v>
      </c>
      <c r="V2371" s="121" t="s">
        <v>99</v>
      </c>
      <c r="W2371" s="121" t="s">
        <v>99</v>
      </c>
      <c r="X2371" s="121" t="s">
        <v>99</v>
      </c>
      <c r="Y2371" s="121" t="s">
        <v>99</v>
      </c>
      <c r="Z2371" s="121" t="s">
        <v>99</v>
      </c>
      <c r="AA2371" s="121" t="s">
        <v>99</v>
      </c>
      <c r="AB2371" s="121" t="s">
        <v>99</v>
      </c>
      <c r="AC2371" s="121" t="s">
        <v>99</v>
      </c>
      <c r="AD2371" s="121" t="s">
        <v>99</v>
      </c>
      <c r="AE2371" s="121" t="s">
        <v>99</v>
      </c>
      <c r="AF2371" s="121" t="s">
        <v>99</v>
      </c>
      <c r="AG2371" s="121" t="s">
        <v>99</v>
      </c>
      <c r="AH2371" s="121" t="s">
        <v>99</v>
      </c>
      <c r="AI2371" s="121">
        <v>8760</v>
      </c>
      <c r="AJ2371" s="121">
        <v>8760</v>
      </c>
      <c r="AK2371" s="121">
        <v>8760</v>
      </c>
      <c r="AL2371" s="121">
        <v>8760</v>
      </c>
      <c r="AM2371" s="121">
        <v>8760</v>
      </c>
      <c r="AN2371" s="121">
        <v>8760</v>
      </c>
      <c r="AO2371" s="121">
        <v>8760</v>
      </c>
      <c r="AP2371" s="121">
        <v>8760</v>
      </c>
      <c r="AQ2371" s="121">
        <v>8760</v>
      </c>
      <c r="AR2371" s="121">
        <v>8760</v>
      </c>
      <c r="AS2371" s="121">
        <v>8760</v>
      </c>
      <c r="AT2371" s="121">
        <v>8760</v>
      </c>
      <c r="AU2371" s="121">
        <v>8760</v>
      </c>
      <c r="AV2371" s="121">
        <v>8760</v>
      </c>
      <c r="AW2371" s="121">
        <v>8760</v>
      </c>
      <c r="AX2371" s="122">
        <v>8760</v>
      </c>
    </row>
    <row r="2372" spans="1:50">
      <c r="A2372" s="204"/>
      <c r="B2372" s="208"/>
      <c r="C2372" s="220"/>
      <c r="D2372" s="93" t="s">
        <v>25</v>
      </c>
      <c r="E2372" s="86" t="str">
        <f>A2366&amp;"/"&amp;B2371&amp;"/"&amp;C2371&amp;"/"&amp;D2372</f>
        <v>Nuclear power plants/Nuclear IV/Electricity only/M</v>
      </c>
      <c r="F2372" s="61" t="str">
        <f>A2366</f>
        <v>Nuclear power plants</v>
      </c>
      <c r="G2372" s="61" t="str">
        <f>B2371</f>
        <v>Nuclear IV</v>
      </c>
      <c r="H2372" s="61" t="str">
        <f>C2371</f>
        <v>Electricity only</v>
      </c>
      <c r="I2372" s="84" t="str">
        <f t="shared" si="102"/>
        <v>M</v>
      </c>
      <c r="J2372" s="121" t="s">
        <v>99</v>
      </c>
      <c r="K2372" s="121" t="s">
        <v>99</v>
      </c>
      <c r="L2372" s="121" t="s">
        <v>99</v>
      </c>
      <c r="M2372" s="121" t="s">
        <v>99</v>
      </c>
      <c r="N2372" s="121" t="s">
        <v>99</v>
      </c>
      <c r="O2372" s="121" t="s">
        <v>99</v>
      </c>
      <c r="P2372" s="121" t="s">
        <v>99</v>
      </c>
      <c r="Q2372" s="121" t="s">
        <v>99</v>
      </c>
      <c r="R2372" s="121" t="s">
        <v>99</v>
      </c>
      <c r="S2372" s="121" t="s">
        <v>99</v>
      </c>
      <c r="T2372" s="121" t="s">
        <v>99</v>
      </c>
      <c r="U2372" s="121" t="s">
        <v>99</v>
      </c>
      <c r="V2372" s="121" t="s">
        <v>99</v>
      </c>
      <c r="W2372" s="121" t="s">
        <v>99</v>
      </c>
      <c r="X2372" s="121" t="s">
        <v>99</v>
      </c>
      <c r="Y2372" s="121" t="s">
        <v>99</v>
      </c>
      <c r="Z2372" s="121" t="s">
        <v>99</v>
      </c>
      <c r="AA2372" s="121" t="s">
        <v>99</v>
      </c>
      <c r="AB2372" s="121" t="s">
        <v>99</v>
      </c>
      <c r="AC2372" s="121" t="s">
        <v>99</v>
      </c>
      <c r="AD2372" s="121" t="s">
        <v>99</v>
      </c>
      <c r="AE2372" s="121" t="s">
        <v>99</v>
      </c>
      <c r="AF2372" s="121" t="s">
        <v>99</v>
      </c>
      <c r="AG2372" s="121" t="s">
        <v>99</v>
      </c>
      <c r="AH2372" s="121" t="s">
        <v>99</v>
      </c>
      <c r="AI2372" s="121">
        <v>8214.321704229118</v>
      </c>
      <c r="AJ2372" s="121">
        <v>8214.321704229118</v>
      </c>
      <c r="AK2372" s="121">
        <v>8214.321704229118</v>
      </c>
      <c r="AL2372" s="121">
        <v>8214.321704229118</v>
      </c>
      <c r="AM2372" s="121">
        <v>8214.321704229118</v>
      </c>
      <c r="AN2372" s="121">
        <v>8214.321704229118</v>
      </c>
      <c r="AO2372" s="121">
        <v>8214.321704229118</v>
      </c>
      <c r="AP2372" s="121">
        <v>8214.321704229118</v>
      </c>
      <c r="AQ2372" s="121">
        <v>8214.321704229118</v>
      </c>
      <c r="AR2372" s="121">
        <v>8214.321704229118</v>
      </c>
      <c r="AS2372" s="121">
        <v>8214.321704229118</v>
      </c>
      <c r="AT2372" s="121">
        <v>8214.321704229118</v>
      </c>
      <c r="AU2372" s="121">
        <v>8214.321704229118</v>
      </c>
      <c r="AV2372" s="121">
        <v>8214.321704229118</v>
      </c>
      <c r="AW2372" s="121">
        <v>8214.321704229118</v>
      </c>
      <c r="AX2372" s="122">
        <v>8214.321704229118</v>
      </c>
    </row>
    <row r="2373" spans="1:50">
      <c r="A2373" s="211" t="s">
        <v>40</v>
      </c>
      <c r="B2373" s="214" t="s">
        <v>41</v>
      </c>
      <c r="C2373" s="209" t="s">
        <v>36</v>
      </c>
      <c r="D2373" s="67" t="s">
        <v>24</v>
      </c>
      <c r="E2373" s="87" t="str">
        <f>A2373&amp;"/"&amp;B2373&amp;"/"&amp;C2373&amp;"/"&amp;D2373</f>
        <v>Coal fired power plants/Integrated gasification combined cycle/Electricity only/L</v>
      </c>
      <c r="F2373" s="55" t="str">
        <f>A2373</f>
        <v>Coal fired power plants</v>
      </c>
      <c r="G2373" s="55" t="str">
        <f>B2373</f>
        <v>Integrated gasification combined cycle</v>
      </c>
      <c r="H2373" s="55" t="str">
        <f>C2373</f>
        <v>Electricity only</v>
      </c>
      <c r="I2373" s="85" t="str">
        <f t="shared" si="102"/>
        <v>L</v>
      </c>
      <c r="J2373" s="125">
        <v>8760</v>
      </c>
      <c r="K2373" s="125">
        <v>8760</v>
      </c>
      <c r="L2373" s="125">
        <v>8760</v>
      </c>
      <c r="M2373" s="125">
        <v>8760</v>
      </c>
      <c r="N2373" s="125">
        <v>8760</v>
      </c>
      <c r="O2373" s="125">
        <v>8760</v>
      </c>
      <c r="P2373" s="125">
        <v>8760</v>
      </c>
      <c r="Q2373" s="125">
        <v>8760</v>
      </c>
      <c r="R2373" s="125">
        <v>8760</v>
      </c>
      <c r="S2373" s="125">
        <v>8760</v>
      </c>
      <c r="T2373" s="125">
        <v>8760</v>
      </c>
      <c r="U2373" s="125">
        <v>8760</v>
      </c>
      <c r="V2373" s="125">
        <v>8760</v>
      </c>
      <c r="W2373" s="125">
        <v>8760</v>
      </c>
      <c r="X2373" s="125">
        <v>8760</v>
      </c>
      <c r="Y2373" s="125">
        <v>8760</v>
      </c>
      <c r="Z2373" s="125">
        <v>8760</v>
      </c>
      <c r="AA2373" s="125">
        <v>8760</v>
      </c>
      <c r="AB2373" s="125">
        <v>8760</v>
      </c>
      <c r="AC2373" s="125">
        <v>8760</v>
      </c>
      <c r="AD2373" s="125">
        <v>8760</v>
      </c>
      <c r="AE2373" s="125">
        <v>8760</v>
      </c>
      <c r="AF2373" s="125">
        <v>8760</v>
      </c>
      <c r="AG2373" s="125">
        <v>8760</v>
      </c>
      <c r="AH2373" s="125">
        <v>8760</v>
      </c>
      <c r="AI2373" s="125">
        <v>8760</v>
      </c>
      <c r="AJ2373" s="125">
        <v>8760</v>
      </c>
      <c r="AK2373" s="125">
        <v>8760</v>
      </c>
      <c r="AL2373" s="125">
        <v>8760</v>
      </c>
      <c r="AM2373" s="125">
        <v>8760</v>
      </c>
      <c r="AN2373" s="125">
        <v>8760</v>
      </c>
      <c r="AO2373" s="125">
        <v>8760</v>
      </c>
      <c r="AP2373" s="125">
        <v>8760</v>
      </c>
      <c r="AQ2373" s="125">
        <v>8760</v>
      </c>
      <c r="AR2373" s="125">
        <v>8760</v>
      </c>
      <c r="AS2373" s="125">
        <v>8760</v>
      </c>
      <c r="AT2373" s="125">
        <v>8760</v>
      </c>
      <c r="AU2373" s="125">
        <v>8760</v>
      </c>
      <c r="AV2373" s="125">
        <v>8760</v>
      </c>
      <c r="AW2373" s="125">
        <v>8760</v>
      </c>
      <c r="AX2373" s="126">
        <v>8760</v>
      </c>
    </row>
    <row r="2374" spans="1:50">
      <c r="A2374" s="212"/>
      <c r="B2374" s="215"/>
      <c r="C2374" s="216"/>
      <c r="D2374" s="52" t="s">
        <v>25</v>
      </c>
      <c r="E2374" s="86" t="str">
        <f>A2373&amp;"/"&amp;B2373&amp;"/"&amp;C2373&amp;"/"&amp;D2374</f>
        <v>Coal fired power plants/Integrated gasification combined cycle/Electricity only/M</v>
      </c>
      <c r="F2374" s="61" t="str">
        <f>A2373</f>
        <v>Coal fired power plants</v>
      </c>
      <c r="G2374" s="61" t="str">
        <f>B2373</f>
        <v>Integrated gasification combined cycle</v>
      </c>
      <c r="H2374" s="61" t="str">
        <f>C2373</f>
        <v>Electricity only</v>
      </c>
      <c r="I2374" s="84" t="str">
        <f t="shared" si="102"/>
        <v>M</v>
      </c>
      <c r="J2374" s="121">
        <v>8109.7205395561359</v>
      </c>
      <c r="K2374" s="121">
        <v>8109.7205395561359</v>
      </c>
      <c r="L2374" s="121">
        <v>8109.7205395561359</v>
      </c>
      <c r="M2374" s="121">
        <v>8109.7205395561359</v>
      </c>
      <c r="N2374" s="121">
        <v>8109.7205395561359</v>
      </c>
      <c r="O2374" s="121">
        <v>8109.7205395561359</v>
      </c>
      <c r="P2374" s="121">
        <v>8109.7205395561359</v>
      </c>
      <c r="Q2374" s="121">
        <v>8109.7205395561359</v>
      </c>
      <c r="R2374" s="121">
        <v>8109.7205395561359</v>
      </c>
      <c r="S2374" s="121">
        <v>8109.7205395561359</v>
      </c>
      <c r="T2374" s="121">
        <v>8109.7205395561359</v>
      </c>
      <c r="U2374" s="121">
        <v>8109.7205395561359</v>
      </c>
      <c r="V2374" s="121">
        <v>8109.7205395561359</v>
      </c>
      <c r="W2374" s="121">
        <v>8109.7205395561359</v>
      </c>
      <c r="X2374" s="121">
        <v>8109.7205395561359</v>
      </c>
      <c r="Y2374" s="121">
        <v>8109.7205395561359</v>
      </c>
      <c r="Z2374" s="121">
        <v>8109.7205395561359</v>
      </c>
      <c r="AA2374" s="121">
        <v>8109.7205395561359</v>
      </c>
      <c r="AB2374" s="121">
        <v>8109.7205395561359</v>
      </c>
      <c r="AC2374" s="121">
        <v>8109.7205395561359</v>
      </c>
      <c r="AD2374" s="121">
        <v>8109.7205395561359</v>
      </c>
      <c r="AE2374" s="121">
        <v>8109.7205395561359</v>
      </c>
      <c r="AF2374" s="121">
        <v>8109.7205395561359</v>
      </c>
      <c r="AG2374" s="121">
        <v>8109.7205395561359</v>
      </c>
      <c r="AH2374" s="121">
        <v>8109.7205395561359</v>
      </c>
      <c r="AI2374" s="121">
        <v>8109.7205395561359</v>
      </c>
      <c r="AJ2374" s="121">
        <v>8109.7205395561359</v>
      </c>
      <c r="AK2374" s="121">
        <v>8109.7205395561359</v>
      </c>
      <c r="AL2374" s="121">
        <v>8109.7205395561359</v>
      </c>
      <c r="AM2374" s="121">
        <v>8109.7205395561359</v>
      </c>
      <c r="AN2374" s="121">
        <v>8109.7205395561359</v>
      </c>
      <c r="AO2374" s="121">
        <v>8109.7205395561359</v>
      </c>
      <c r="AP2374" s="121">
        <v>8109.7205395561359</v>
      </c>
      <c r="AQ2374" s="121">
        <v>8109.7205395561359</v>
      </c>
      <c r="AR2374" s="121">
        <v>8109.7205395561359</v>
      </c>
      <c r="AS2374" s="121">
        <v>8109.7205395561359</v>
      </c>
      <c r="AT2374" s="121">
        <v>8109.7205395561359</v>
      </c>
      <c r="AU2374" s="121">
        <v>8109.7205395561359</v>
      </c>
      <c r="AV2374" s="121">
        <v>8109.7205395561359</v>
      </c>
      <c r="AW2374" s="121">
        <v>8109.7205395561359</v>
      </c>
      <c r="AX2374" s="122">
        <v>8109.7205395561359</v>
      </c>
    </row>
    <row r="2375" spans="1:50">
      <c r="A2375" s="212"/>
      <c r="B2375" s="215"/>
      <c r="C2375" s="217" t="s">
        <v>26</v>
      </c>
      <c r="D2375" s="83" t="s">
        <v>24</v>
      </c>
      <c r="E2375" s="56" t="str">
        <f>A2373&amp;"/"&amp;B2373&amp;"/"&amp;C2375&amp;"/"&amp;D2375</f>
        <v>Coal fired power plants/Integrated gasification combined cycle/CHP/L</v>
      </c>
      <c r="F2375" s="103" t="str">
        <f>A2373</f>
        <v>Coal fired power plants</v>
      </c>
      <c r="G2375" s="103" t="str">
        <f>B2373</f>
        <v>Integrated gasification combined cycle</v>
      </c>
      <c r="H2375" s="103" t="str">
        <f>C2375</f>
        <v>CHP</v>
      </c>
      <c r="I2375" s="104" t="str">
        <f t="shared" si="102"/>
        <v>L</v>
      </c>
      <c r="J2375" s="127">
        <v>8760</v>
      </c>
      <c r="K2375" s="127">
        <v>8760</v>
      </c>
      <c r="L2375" s="127">
        <v>8760</v>
      </c>
      <c r="M2375" s="127">
        <v>8760</v>
      </c>
      <c r="N2375" s="127">
        <v>8760</v>
      </c>
      <c r="O2375" s="127">
        <v>8760</v>
      </c>
      <c r="P2375" s="127">
        <v>8760</v>
      </c>
      <c r="Q2375" s="127">
        <v>8760</v>
      </c>
      <c r="R2375" s="127">
        <v>8760</v>
      </c>
      <c r="S2375" s="127">
        <v>8760</v>
      </c>
      <c r="T2375" s="127">
        <v>8760</v>
      </c>
      <c r="U2375" s="127">
        <v>8760</v>
      </c>
      <c r="V2375" s="127">
        <v>8760</v>
      </c>
      <c r="W2375" s="127">
        <v>8760</v>
      </c>
      <c r="X2375" s="127">
        <v>8760</v>
      </c>
      <c r="Y2375" s="127">
        <v>8760</v>
      </c>
      <c r="Z2375" s="127">
        <v>8760</v>
      </c>
      <c r="AA2375" s="127">
        <v>8760</v>
      </c>
      <c r="AB2375" s="127">
        <v>8760</v>
      </c>
      <c r="AC2375" s="127">
        <v>8760</v>
      </c>
      <c r="AD2375" s="127">
        <v>8760</v>
      </c>
      <c r="AE2375" s="127">
        <v>8760</v>
      </c>
      <c r="AF2375" s="127">
        <v>8760</v>
      </c>
      <c r="AG2375" s="127">
        <v>8760</v>
      </c>
      <c r="AH2375" s="127">
        <v>8760</v>
      </c>
      <c r="AI2375" s="127">
        <v>8760</v>
      </c>
      <c r="AJ2375" s="127">
        <v>8760</v>
      </c>
      <c r="AK2375" s="127">
        <v>8760</v>
      </c>
      <c r="AL2375" s="127">
        <v>8760</v>
      </c>
      <c r="AM2375" s="127">
        <v>8760</v>
      </c>
      <c r="AN2375" s="127">
        <v>8760</v>
      </c>
      <c r="AO2375" s="127">
        <v>8760</v>
      </c>
      <c r="AP2375" s="127">
        <v>8760</v>
      </c>
      <c r="AQ2375" s="127">
        <v>8760</v>
      </c>
      <c r="AR2375" s="127">
        <v>8760</v>
      </c>
      <c r="AS2375" s="127">
        <v>8760</v>
      </c>
      <c r="AT2375" s="127">
        <v>8760</v>
      </c>
      <c r="AU2375" s="127">
        <v>8760</v>
      </c>
      <c r="AV2375" s="127">
        <v>8760</v>
      </c>
      <c r="AW2375" s="127">
        <v>8760</v>
      </c>
      <c r="AX2375" s="128">
        <v>8760</v>
      </c>
    </row>
    <row r="2376" spans="1:50">
      <c r="A2376" s="212"/>
      <c r="B2376" s="215"/>
      <c r="C2376" s="216"/>
      <c r="D2376" s="106" t="s">
        <v>25</v>
      </c>
      <c r="E2376" s="107" t="str">
        <f>A2373&amp;"/"&amp;B2373&amp;"/"&amp;C2375&amp;"/"&amp;D2376</f>
        <v>Coal fired power plants/Integrated gasification combined cycle/CHP/M</v>
      </c>
      <c r="F2376" s="108" t="str">
        <f>A2373</f>
        <v>Coal fired power plants</v>
      </c>
      <c r="G2376" s="108" t="str">
        <f>B2373</f>
        <v>Integrated gasification combined cycle</v>
      </c>
      <c r="H2376" s="108" t="str">
        <f>C2375</f>
        <v>CHP</v>
      </c>
      <c r="I2376" s="109" t="str">
        <f t="shared" si="102"/>
        <v>M</v>
      </c>
      <c r="J2376" s="129">
        <v>7909.2327546795241</v>
      </c>
      <c r="K2376" s="129">
        <v>7909.2327546795241</v>
      </c>
      <c r="L2376" s="129">
        <v>7909.2327546795241</v>
      </c>
      <c r="M2376" s="129">
        <v>7909.2327546795241</v>
      </c>
      <c r="N2376" s="129">
        <v>7909.2327546795241</v>
      </c>
      <c r="O2376" s="129">
        <v>7909.2327546795241</v>
      </c>
      <c r="P2376" s="129">
        <v>7909.2327546795241</v>
      </c>
      <c r="Q2376" s="129">
        <v>7909.2327546795241</v>
      </c>
      <c r="R2376" s="129">
        <v>7909.2327546795241</v>
      </c>
      <c r="S2376" s="129">
        <v>7909.2327546795241</v>
      </c>
      <c r="T2376" s="129">
        <v>7909.2327546795241</v>
      </c>
      <c r="U2376" s="129">
        <v>7909.2327546795241</v>
      </c>
      <c r="V2376" s="129">
        <v>7909.2327546795241</v>
      </c>
      <c r="W2376" s="129">
        <v>7909.2327546795241</v>
      </c>
      <c r="X2376" s="129">
        <v>7909.2327546795241</v>
      </c>
      <c r="Y2376" s="129">
        <v>7909.2327546795241</v>
      </c>
      <c r="Z2376" s="129">
        <v>7909.2327546795241</v>
      </c>
      <c r="AA2376" s="129">
        <v>7909.2327546795241</v>
      </c>
      <c r="AB2376" s="129">
        <v>7909.2327546795241</v>
      </c>
      <c r="AC2376" s="129">
        <v>7909.2327546795241</v>
      </c>
      <c r="AD2376" s="129">
        <v>7909.2327546795241</v>
      </c>
      <c r="AE2376" s="129">
        <v>7909.2327546795241</v>
      </c>
      <c r="AF2376" s="129">
        <v>7909.2327546795241</v>
      </c>
      <c r="AG2376" s="129">
        <v>7909.2327546795241</v>
      </c>
      <c r="AH2376" s="129">
        <v>7909.2327546795241</v>
      </c>
      <c r="AI2376" s="129">
        <v>7909.2327546795241</v>
      </c>
      <c r="AJ2376" s="129">
        <v>7909.2327546795241</v>
      </c>
      <c r="AK2376" s="129">
        <v>7909.2327546795241</v>
      </c>
      <c r="AL2376" s="129">
        <v>7909.2327546795241</v>
      </c>
      <c r="AM2376" s="129">
        <v>7909.2327546795241</v>
      </c>
      <c r="AN2376" s="129">
        <v>7909.2327546795241</v>
      </c>
      <c r="AO2376" s="129">
        <v>7909.2327546795241</v>
      </c>
      <c r="AP2376" s="129">
        <v>7909.2327546795241</v>
      </c>
      <c r="AQ2376" s="129">
        <v>7909.2327546795241</v>
      </c>
      <c r="AR2376" s="129">
        <v>7909.2327546795241</v>
      </c>
      <c r="AS2376" s="129">
        <v>7909.2327546795241</v>
      </c>
      <c r="AT2376" s="129">
        <v>7909.2327546795241</v>
      </c>
      <c r="AU2376" s="129">
        <v>7909.2327546795241</v>
      </c>
      <c r="AV2376" s="129">
        <v>7909.2327546795241</v>
      </c>
      <c r="AW2376" s="129">
        <v>7909.2327546795241</v>
      </c>
      <c r="AX2376" s="130">
        <v>7909.2327546795241</v>
      </c>
    </row>
    <row r="2377" spans="1:50">
      <c r="A2377" s="212"/>
      <c r="B2377" s="215"/>
      <c r="C2377" s="217" t="s">
        <v>42</v>
      </c>
      <c r="D2377" s="83" t="s">
        <v>24</v>
      </c>
      <c r="E2377" s="56" t="str">
        <f>A2373&amp;"/"&amp;B2373&amp;"/"&amp;C2377&amp;"/"&amp;D2377</f>
        <v>Coal fired power plants/Integrated gasification combined cycle/Electricity only with CCS/L</v>
      </c>
      <c r="F2377" s="103" t="str">
        <f>A2373</f>
        <v>Coal fired power plants</v>
      </c>
      <c r="G2377" s="103" t="str">
        <f>B2373</f>
        <v>Integrated gasification combined cycle</v>
      </c>
      <c r="H2377" s="103" t="str">
        <f>C2377</f>
        <v>Electricity only with CCS</v>
      </c>
      <c r="I2377" s="104" t="str">
        <f t="shared" si="102"/>
        <v>L</v>
      </c>
      <c r="J2377" s="127" t="s">
        <v>99</v>
      </c>
      <c r="K2377" s="127" t="s">
        <v>99</v>
      </c>
      <c r="L2377" s="127" t="s">
        <v>99</v>
      </c>
      <c r="M2377" s="127" t="s">
        <v>99</v>
      </c>
      <c r="N2377" s="127" t="s">
        <v>99</v>
      </c>
      <c r="O2377" s="127" t="s">
        <v>99</v>
      </c>
      <c r="P2377" s="127" t="s">
        <v>99</v>
      </c>
      <c r="Q2377" s="127" t="s">
        <v>99</v>
      </c>
      <c r="R2377" s="127" t="s">
        <v>99</v>
      </c>
      <c r="S2377" s="127" t="s">
        <v>99</v>
      </c>
      <c r="T2377" s="127" t="s">
        <v>99</v>
      </c>
      <c r="U2377" s="127" t="s">
        <v>99</v>
      </c>
      <c r="V2377" s="127" t="s">
        <v>99</v>
      </c>
      <c r="W2377" s="127" t="s">
        <v>99</v>
      </c>
      <c r="X2377" s="127" t="s">
        <v>99</v>
      </c>
      <c r="Y2377" s="127" t="s">
        <v>99</v>
      </c>
      <c r="Z2377" s="127" t="s">
        <v>99</v>
      </c>
      <c r="AA2377" s="127" t="s">
        <v>99</v>
      </c>
      <c r="AB2377" s="127" t="s">
        <v>99</v>
      </c>
      <c r="AC2377" s="127" t="s">
        <v>99</v>
      </c>
      <c r="AD2377" s="127" t="s">
        <v>99</v>
      </c>
      <c r="AE2377" s="127">
        <v>8760</v>
      </c>
      <c r="AF2377" s="127">
        <v>8760</v>
      </c>
      <c r="AG2377" s="127">
        <v>8760</v>
      </c>
      <c r="AH2377" s="127">
        <v>8760</v>
      </c>
      <c r="AI2377" s="127">
        <v>8760</v>
      </c>
      <c r="AJ2377" s="127">
        <v>8760</v>
      </c>
      <c r="AK2377" s="127">
        <v>8760</v>
      </c>
      <c r="AL2377" s="127">
        <v>8760</v>
      </c>
      <c r="AM2377" s="127">
        <v>8760</v>
      </c>
      <c r="AN2377" s="127">
        <v>8760</v>
      </c>
      <c r="AO2377" s="127">
        <v>8760</v>
      </c>
      <c r="AP2377" s="127">
        <v>8760</v>
      </c>
      <c r="AQ2377" s="127">
        <v>8760</v>
      </c>
      <c r="AR2377" s="127">
        <v>8760</v>
      </c>
      <c r="AS2377" s="127">
        <v>8760</v>
      </c>
      <c r="AT2377" s="127">
        <v>8760</v>
      </c>
      <c r="AU2377" s="127">
        <v>8760</v>
      </c>
      <c r="AV2377" s="127">
        <v>8760</v>
      </c>
      <c r="AW2377" s="127">
        <v>8760</v>
      </c>
      <c r="AX2377" s="128">
        <v>8760</v>
      </c>
    </row>
    <row r="2378" spans="1:50">
      <c r="A2378" s="212"/>
      <c r="B2378" s="215"/>
      <c r="C2378" s="216"/>
      <c r="D2378" s="106" t="s">
        <v>25</v>
      </c>
      <c r="E2378" s="107" t="str">
        <f>A2373&amp;"/"&amp;B2373&amp;"/"&amp;C2377&amp;"/"&amp;D2378</f>
        <v>Coal fired power plants/Integrated gasification combined cycle/Electricity only with CCS/M</v>
      </c>
      <c r="F2378" s="108" t="str">
        <f>A2373</f>
        <v>Coal fired power plants</v>
      </c>
      <c r="G2378" s="108" t="str">
        <f>B2373</f>
        <v>Integrated gasification combined cycle</v>
      </c>
      <c r="H2378" s="108" t="str">
        <f>C2377</f>
        <v>Electricity only with CCS</v>
      </c>
      <c r="I2378" s="109" t="str">
        <f t="shared" si="102"/>
        <v>M</v>
      </c>
      <c r="J2378" s="129" t="s">
        <v>99</v>
      </c>
      <c r="K2378" s="129" t="s">
        <v>99</v>
      </c>
      <c r="L2378" s="129" t="s">
        <v>99</v>
      </c>
      <c r="M2378" s="129" t="s">
        <v>99</v>
      </c>
      <c r="N2378" s="129" t="s">
        <v>99</v>
      </c>
      <c r="O2378" s="129" t="s">
        <v>99</v>
      </c>
      <c r="P2378" s="129" t="s">
        <v>99</v>
      </c>
      <c r="Q2378" s="129" t="s">
        <v>99</v>
      </c>
      <c r="R2378" s="129" t="s">
        <v>99</v>
      </c>
      <c r="S2378" s="129" t="s">
        <v>99</v>
      </c>
      <c r="T2378" s="129" t="s">
        <v>99</v>
      </c>
      <c r="U2378" s="129" t="s">
        <v>99</v>
      </c>
      <c r="V2378" s="129" t="s">
        <v>99</v>
      </c>
      <c r="W2378" s="129" t="s">
        <v>99</v>
      </c>
      <c r="X2378" s="129" t="s">
        <v>99</v>
      </c>
      <c r="Y2378" s="129" t="s">
        <v>99</v>
      </c>
      <c r="Z2378" s="129" t="s">
        <v>99</v>
      </c>
      <c r="AA2378" s="129" t="s">
        <v>99</v>
      </c>
      <c r="AB2378" s="129" t="s">
        <v>99</v>
      </c>
      <c r="AC2378" s="129" t="s">
        <v>99</v>
      </c>
      <c r="AD2378" s="129" t="s">
        <v>99</v>
      </c>
      <c r="AE2378" s="129">
        <v>8109.7205395561359</v>
      </c>
      <c r="AF2378" s="129">
        <v>8109.7205395561359</v>
      </c>
      <c r="AG2378" s="129">
        <v>8109.7205395561359</v>
      </c>
      <c r="AH2378" s="129">
        <v>8109.7205395561359</v>
      </c>
      <c r="AI2378" s="129">
        <v>8109.7205395561359</v>
      </c>
      <c r="AJ2378" s="129">
        <v>8109.7205395561359</v>
      </c>
      <c r="AK2378" s="129">
        <v>8109.7205395561359</v>
      </c>
      <c r="AL2378" s="129">
        <v>8109.7205395561359</v>
      </c>
      <c r="AM2378" s="129">
        <v>8109.7205395561359</v>
      </c>
      <c r="AN2378" s="129">
        <v>8109.7205395561359</v>
      </c>
      <c r="AO2378" s="129">
        <v>8109.7205395561359</v>
      </c>
      <c r="AP2378" s="129">
        <v>8109.7205395561359</v>
      </c>
      <c r="AQ2378" s="129">
        <v>8109.7205395561359</v>
      </c>
      <c r="AR2378" s="129">
        <v>8109.7205395561359</v>
      </c>
      <c r="AS2378" s="129">
        <v>8109.7205395561359</v>
      </c>
      <c r="AT2378" s="129">
        <v>8109.7205395561359</v>
      </c>
      <c r="AU2378" s="129">
        <v>8109.7205395561359</v>
      </c>
      <c r="AV2378" s="129">
        <v>8109.7205395561359</v>
      </c>
      <c r="AW2378" s="129">
        <v>8109.7205395561359</v>
      </c>
      <c r="AX2378" s="130">
        <v>8109.7205395561359</v>
      </c>
    </row>
    <row r="2379" spans="1:50">
      <c r="A2379" s="212"/>
      <c r="B2379" s="215"/>
      <c r="C2379" s="217" t="s">
        <v>43</v>
      </c>
      <c r="D2379" s="52" t="s">
        <v>24</v>
      </c>
      <c r="E2379" s="86" t="str">
        <f>A2373&amp;"/"&amp;B2373&amp;"/"&amp;C2379&amp;"/"&amp;D2379</f>
        <v>Coal fired power plants/Integrated gasification combined cycle/CHP with CCS/L</v>
      </c>
      <c r="F2379" s="61" t="str">
        <f>A2373</f>
        <v>Coal fired power plants</v>
      </c>
      <c r="G2379" s="61" t="str">
        <f>B2373</f>
        <v>Integrated gasification combined cycle</v>
      </c>
      <c r="H2379" s="61" t="str">
        <f>C2379</f>
        <v>CHP with CCS</v>
      </c>
      <c r="I2379" s="84" t="str">
        <f t="shared" si="102"/>
        <v>L</v>
      </c>
      <c r="J2379" s="121" t="s">
        <v>99</v>
      </c>
      <c r="K2379" s="121" t="s">
        <v>99</v>
      </c>
      <c r="L2379" s="121" t="s">
        <v>99</v>
      </c>
      <c r="M2379" s="121" t="s">
        <v>99</v>
      </c>
      <c r="N2379" s="121" t="s">
        <v>99</v>
      </c>
      <c r="O2379" s="121" t="s">
        <v>99</v>
      </c>
      <c r="P2379" s="121" t="s">
        <v>99</v>
      </c>
      <c r="Q2379" s="121" t="s">
        <v>99</v>
      </c>
      <c r="R2379" s="121" t="s">
        <v>99</v>
      </c>
      <c r="S2379" s="121" t="s">
        <v>99</v>
      </c>
      <c r="T2379" s="121" t="s">
        <v>99</v>
      </c>
      <c r="U2379" s="121" t="s">
        <v>99</v>
      </c>
      <c r="V2379" s="121" t="s">
        <v>99</v>
      </c>
      <c r="W2379" s="121" t="s">
        <v>99</v>
      </c>
      <c r="X2379" s="121" t="s">
        <v>99</v>
      </c>
      <c r="Y2379" s="121" t="s">
        <v>99</v>
      </c>
      <c r="Z2379" s="121" t="s">
        <v>99</v>
      </c>
      <c r="AA2379" s="121" t="s">
        <v>99</v>
      </c>
      <c r="AB2379" s="121" t="s">
        <v>99</v>
      </c>
      <c r="AC2379" s="121" t="s">
        <v>99</v>
      </c>
      <c r="AD2379" s="121" t="s">
        <v>99</v>
      </c>
      <c r="AE2379" s="121">
        <v>8760</v>
      </c>
      <c r="AF2379" s="121">
        <v>8760</v>
      </c>
      <c r="AG2379" s="121">
        <v>8760</v>
      </c>
      <c r="AH2379" s="121">
        <v>8760</v>
      </c>
      <c r="AI2379" s="121">
        <v>8760</v>
      </c>
      <c r="AJ2379" s="121">
        <v>8760</v>
      </c>
      <c r="AK2379" s="121">
        <v>8760</v>
      </c>
      <c r="AL2379" s="121">
        <v>8760</v>
      </c>
      <c r="AM2379" s="121">
        <v>8760</v>
      </c>
      <c r="AN2379" s="121">
        <v>8760</v>
      </c>
      <c r="AO2379" s="121">
        <v>8760</v>
      </c>
      <c r="AP2379" s="121">
        <v>8760</v>
      </c>
      <c r="AQ2379" s="121">
        <v>8760</v>
      </c>
      <c r="AR2379" s="121">
        <v>8760</v>
      </c>
      <c r="AS2379" s="121">
        <v>8760</v>
      </c>
      <c r="AT2379" s="121">
        <v>8760</v>
      </c>
      <c r="AU2379" s="121">
        <v>8760</v>
      </c>
      <c r="AV2379" s="121">
        <v>8760</v>
      </c>
      <c r="AW2379" s="121">
        <v>8760</v>
      </c>
      <c r="AX2379" s="122">
        <v>8760</v>
      </c>
    </row>
    <row r="2380" spans="1:50">
      <c r="A2380" s="212"/>
      <c r="B2380" s="218"/>
      <c r="C2380" s="210"/>
      <c r="D2380" s="93" t="s">
        <v>25</v>
      </c>
      <c r="E2380" s="73" t="str">
        <f>A2373&amp;"/"&amp;B2373&amp;"/"&amp;C2379&amp;"/"&amp;D2380</f>
        <v>Coal fired power plants/Integrated gasification combined cycle/CHP with CCS/M</v>
      </c>
      <c r="F2380" s="91" t="str">
        <f>A2373</f>
        <v>Coal fired power plants</v>
      </c>
      <c r="G2380" s="91" t="str">
        <f>B2373</f>
        <v>Integrated gasification combined cycle</v>
      </c>
      <c r="H2380" s="91" t="str">
        <f>C2379</f>
        <v>CHP with CCS</v>
      </c>
      <c r="I2380" s="70" t="str">
        <f t="shared" si="102"/>
        <v>M</v>
      </c>
      <c r="J2380" s="123" t="s">
        <v>99</v>
      </c>
      <c r="K2380" s="123" t="s">
        <v>99</v>
      </c>
      <c r="L2380" s="123" t="s">
        <v>99</v>
      </c>
      <c r="M2380" s="123" t="s">
        <v>99</v>
      </c>
      <c r="N2380" s="123" t="s">
        <v>99</v>
      </c>
      <c r="O2380" s="123" t="s">
        <v>99</v>
      </c>
      <c r="P2380" s="123" t="s">
        <v>99</v>
      </c>
      <c r="Q2380" s="123" t="s">
        <v>99</v>
      </c>
      <c r="R2380" s="123" t="s">
        <v>99</v>
      </c>
      <c r="S2380" s="123" t="s">
        <v>99</v>
      </c>
      <c r="T2380" s="123" t="s">
        <v>99</v>
      </c>
      <c r="U2380" s="123" t="s">
        <v>99</v>
      </c>
      <c r="V2380" s="123" t="s">
        <v>99</v>
      </c>
      <c r="W2380" s="123" t="s">
        <v>99</v>
      </c>
      <c r="X2380" s="123" t="s">
        <v>99</v>
      </c>
      <c r="Y2380" s="123" t="s">
        <v>99</v>
      </c>
      <c r="Z2380" s="123" t="s">
        <v>99</v>
      </c>
      <c r="AA2380" s="123" t="s">
        <v>99</v>
      </c>
      <c r="AB2380" s="123" t="s">
        <v>99</v>
      </c>
      <c r="AC2380" s="123" t="s">
        <v>99</v>
      </c>
      <c r="AD2380" s="123" t="s">
        <v>99</v>
      </c>
      <c r="AE2380" s="123">
        <v>7909.2327546795241</v>
      </c>
      <c r="AF2380" s="123">
        <v>7909.2327546795241</v>
      </c>
      <c r="AG2380" s="123">
        <v>7909.2327546795241</v>
      </c>
      <c r="AH2380" s="123">
        <v>7909.2327546795241</v>
      </c>
      <c r="AI2380" s="123">
        <v>7909.2327546795241</v>
      </c>
      <c r="AJ2380" s="123">
        <v>7909.2327546795241</v>
      </c>
      <c r="AK2380" s="123">
        <v>7909.2327546795241</v>
      </c>
      <c r="AL2380" s="123">
        <v>7909.2327546795241</v>
      </c>
      <c r="AM2380" s="123">
        <v>7909.2327546795241</v>
      </c>
      <c r="AN2380" s="123">
        <v>7909.2327546795241</v>
      </c>
      <c r="AO2380" s="123">
        <v>7909.2327546795241</v>
      </c>
      <c r="AP2380" s="123">
        <v>7909.2327546795241</v>
      </c>
      <c r="AQ2380" s="123">
        <v>7909.2327546795241</v>
      </c>
      <c r="AR2380" s="123">
        <v>7909.2327546795241</v>
      </c>
      <c r="AS2380" s="123">
        <v>7909.2327546795241</v>
      </c>
      <c r="AT2380" s="123">
        <v>7909.2327546795241</v>
      </c>
      <c r="AU2380" s="123">
        <v>7909.2327546795241</v>
      </c>
      <c r="AV2380" s="123">
        <v>7909.2327546795241</v>
      </c>
      <c r="AW2380" s="123">
        <v>7909.2327546795241</v>
      </c>
      <c r="AX2380" s="124">
        <v>7909.2327546795241</v>
      </c>
    </row>
    <row r="2381" spans="1:50">
      <c r="A2381" s="212"/>
      <c r="B2381" s="214" t="s">
        <v>44</v>
      </c>
      <c r="C2381" s="209" t="s">
        <v>36</v>
      </c>
      <c r="D2381" s="67" t="s">
        <v>24</v>
      </c>
      <c r="E2381" s="87" t="str">
        <f>A2373&amp;"/"&amp;B2381&amp;"/"&amp;C2381&amp;"/"&amp;D2381</f>
        <v>Coal fired power plants/Supercritical steam turbine/Electricity only/L</v>
      </c>
      <c r="F2381" s="55" t="str">
        <f>A2373</f>
        <v>Coal fired power plants</v>
      </c>
      <c r="G2381" s="55" t="str">
        <f>B2381</f>
        <v>Supercritical steam turbine</v>
      </c>
      <c r="H2381" s="55" t="str">
        <f>C2381</f>
        <v>Electricity only</v>
      </c>
      <c r="I2381" s="85" t="str">
        <f t="shared" si="102"/>
        <v>L</v>
      </c>
      <c r="J2381" s="125">
        <v>8760</v>
      </c>
      <c r="K2381" s="125">
        <v>8760</v>
      </c>
      <c r="L2381" s="125">
        <v>8760</v>
      </c>
      <c r="M2381" s="125">
        <v>8760</v>
      </c>
      <c r="N2381" s="125">
        <v>8760</v>
      </c>
      <c r="O2381" s="125">
        <v>8760</v>
      </c>
      <c r="P2381" s="125">
        <v>8760</v>
      </c>
      <c r="Q2381" s="125">
        <v>8760</v>
      </c>
      <c r="R2381" s="125">
        <v>8760</v>
      </c>
      <c r="S2381" s="125">
        <v>8760</v>
      </c>
      <c r="T2381" s="125">
        <v>8760</v>
      </c>
      <c r="U2381" s="125">
        <v>8760</v>
      </c>
      <c r="V2381" s="125">
        <v>8760</v>
      </c>
      <c r="W2381" s="125">
        <v>8760</v>
      </c>
      <c r="X2381" s="125">
        <v>8760</v>
      </c>
      <c r="Y2381" s="125">
        <v>8760</v>
      </c>
      <c r="Z2381" s="125">
        <v>8760</v>
      </c>
      <c r="AA2381" s="125">
        <v>8760</v>
      </c>
      <c r="AB2381" s="125">
        <v>8760</v>
      </c>
      <c r="AC2381" s="125">
        <v>8760</v>
      </c>
      <c r="AD2381" s="125">
        <v>8760</v>
      </c>
      <c r="AE2381" s="125">
        <v>8760</v>
      </c>
      <c r="AF2381" s="125">
        <v>8760</v>
      </c>
      <c r="AG2381" s="125">
        <v>8760</v>
      </c>
      <c r="AH2381" s="125">
        <v>8760</v>
      </c>
      <c r="AI2381" s="125">
        <v>8760</v>
      </c>
      <c r="AJ2381" s="125">
        <v>8760</v>
      </c>
      <c r="AK2381" s="125">
        <v>8760</v>
      </c>
      <c r="AL2381" s="125">
        <v>8760</v>
      </c>
      <c r="AM2381" s="125">
        <v>8760</v>
      </c>
      <c r="AN2381" s="125">
        <v>8760</v>
      </c>
      <c r="AO2381" s="125">
        <v>8760</v>
      </c>
      <c r="AP2381" s="125">
        <v>8760</v>
      </c>
      <c r="AQ2381" s="125">
        <v>8760</v>
      </c>
      <c r="AR2381" s="125">
        <v>8760</v>
      </c>
      <c r="AS2381" s="125">
        <v>8760</v>
      </c>
      <c r="AT2381" s="125">
        <v>8760</v>
      </c>
      <c r="AU2381" s="125">
        <v>8760</v>
      </c>
      <c r="AV2381" s="125">
        <v>8760</v>
      </c>
      <c r="AW2381" s="125">
        <v>8760</v>
      </c>
      <c r="AX2381" s="126">
        <v>8760</v>
      </c>
    </row>
    <row r="2382" spans="1:50">
      <c r="A2382" s="212"/>
      <c r="B2382" s="215"/>
      <c r="C2382" s="216"/>
      <c r="D2382" s="52" t="s">
        <v>25</v>
      </c>
      <c r="E2382" s="86" t="str">
        <f>A2373&amp;"/"&amp;B2381&amp;"/"&amp;C2381&amp;"/"&amp;D2382</f>
        <v>Coal fired power plants/Supercritical steam turbine/Electricity only/M</v>
      </c>
      <c r="F2382" s="61" t="str">
        <f>A2373</f>
        <v>Coal fired power plants</v>
      </c>
      <c r="G2382" s="61" t="str">
        <f>B2381</f>
        <v>Supercritical steam turbine</v>
      </c>
      <c r="H2382" s="61" t="str">
        <f>C2381</f>
        <v>Electricity only</v>
      </c>
      <c r="I2382" s="84" t="str">
        <f t="shared" si="102"/>
        <v>M</v>
      </c>
      <c r="J2382" s="121">
        <v>8202.9602199209512</v>
      </c>
      <c r="K2382" s="121">
        <v>8202.9602199209512</v>
      </c>
      <c r="L2382" s="121">
        <v>8202.9602199209512</v>
      </c>
      <c r="M2382" s="121">
        <v>8202.9602199209512</v>
      </c>
      <c r="N2382" s="121">
        <v>8202.9602199209512</v>
      </c>
      <c r="O2382" s="121">
        <v>8202.9602199209512</v>
      </c>
      <c r="P2382" s="121">
        <v>8202.9602199209512</v>
      </c>
      <c r="Q2382" s="121">
        <v>8202.9602199209512</v>
      </c>
      <c r="R2382" s="121">
        <v>8202.9602199209512</v>
      </c>
      <c r="S2382" s="121">
        <v>8202.9602199209512</v>
      </c>
      <c r="T2382" s="121">
        <v>8202.9602199209512</v>
      </c>
      <c r="U2382" s="121">
        <v>8202.9602199209512</v>
      </c>
      <c r="V2382" s="121">
        <v>8202.9602199209512</v>
      </c>
      <c r="W2382" s="121">
        <v>8202.9602199209512</v>
      </c>
      <c r="X2382" s="121">
        <v>8202.9602199209512</v>
      </c>
      <c r="Y2382" s="121">
        <v>8202.9602199209512</v>
      </c>
      <c r="Z2382" s="121">
        <v>8202.9602199209512</v>
      </c>
      <c r="AA2382" s="121">
        <v>8202.9602199209512</v>
      </c>
      <c r="AB2382" s="121">
        <v>8202.9602199209512</v>
      </c>
      <c r="AC2382" s="121">
        <v>8202.9602199209512</v>
      </c>
      <c r="AD2382" s="121">
        <v>8202.9602199209512</v>
      </c>
      <c r="AE2382" s="121">
        <v>8202.9602199209512</v>
      </c>
      <c r="AF2382" s="121">
        <v>8202.9602199209512</v>
      </c>
      <c r="AG2382" s="121">
        <v>8202.9602199209512</v>
      </c>
      <c r="AH2382" s="121">
        <v>8202.9602199209512</v>
      </c>
      <c r="AI2382" s="121">
        <v>8202.9602199209512</v>
      </c>
      <c r="AJ2382" s="121">
        <v>8202.9602199209512</v>
      </c>
      <c r="AK2382" s="121">
        <v>8202.9602199209512</v>
      </c>
      <c r="AL2382" s="121">
        <v>8202.9602199209512</v>
      </c>
      <c r="AM2382" s="121">
        <v>8202.9602199209512</v>
      </c>
      <c r="AN2382" s="121">
        <v>8202.9602199209512</v>
      </c>
      <c r="AO2382" s="121">
        <v>8202.9602199209512</v>
      </c>
      <c r="AP2382" s="121">
        <v>8202.9602199209512</v>
      </c>
      <c r="AQ2382" s="121">
        <v>8202.9602199209512</v>
      </c>
      <c r="AR2382" s="121">
        <v>8202.9602199209512</v>
      </c>
      <c r="AS2382" s="121">
        <v>8202.9602199209512</v>
      </c>
      <c r="AT2382" s="121">
        <v>8202.9602199209512</v>
      </c>
      <c r="AU2382" s="121">
        <v>8202.9602199209512</v>
      </c>
      <c r="AV2382" s="121">
        <v>8202.9602199209512</v>
      </c>
      <c r="AW2382" s="121">
        <v>8202.9602199209512</v>
      </c>
      <c r="AX2382" s="122">
        <v>8202.9602199209512</v>
      </c>
    </row>
    <row r="2383" spans="1:50">
      <c r="A2383" s="212"/>
      <c r="B2383" s="215"/>
      <c r="C2383" s="217" t="s">
        <v>26</v>
      </c>
      <c r="D2383" s="83" t="s">
        <v>24</v>
      </c>
      <c r="E2383" s="56" t="str">
        <f>A2373&amp;"/"&amp;B2381&amp;"/"&amp;C2383&amp;"/"&amp;D2383</f>
        <v>Coal fired power plants/Supercritical steam turbine/CHP/L</v>
      </c>
      <c r="F2383" s="103" t="str">
        <f>A2373</f>
        <v>Coal fired power plants</v>
      </c>
      <c r="G2383" s="103" t="str">
        <f>B2381</f>
        <v>Supercritical steam turbine</v>
      </c>
      <c r="H2383" s="103" t="str">
        <f>C2383</f>
        <v>CHP</v>
      </c>
      <c r="I2383" s="104" t="str">
        <f t="shared" si="102"/>
        <v>L</v>
      </c>
      <c r="J2383" s="127">
        <v>8760</v>
      </c>
      <c r="K2383" s="127">
        <v>8760</v>
      </c>
      <c r="L2383" s="127">
        <v>8760</v>
      </c>
      <c r="M2383" s="127">
        <v>8760</v>
      </c>
      <c r="N2383" s="127">
        <v>8760</v>
      </c>
      <c r="O2383" s="127">
        <v>8760</v>
      </c>
      <c r="P2383" s="127">
        <v>8760</v>
      </c>
      <c r="Q2383" s="127">
        <v>8760</v>
      </c>
      <c r="R2383" s="127">
        <v>8760</v>
      </c>
      <c r="S2383" s="127">
        <v>8760</v>
      </c>
      <c r="T2383" s="127">
        <v>8760</v>
      </c>
      <c r="U2383" s="127">
        <v>8760</v>
      </c>
      <c r="V2383" s="127">
        <v>8760</v>
      </c>
      <c r="W2383" s="127">
        <v>8760</v>
      </c>
      <c r="X2383" s="127">
        <v>8760</v>
      </c>
      <c r="Y2383" s="127">
        <v>8760</v>
      </c>
      <c r="Z2383" s="127">
        <v>8760</v>
      </c>
      <c r="AA2383" s="127">
        <v>8760</v>
      </c>
      <c r="AB2383" s="127">
        <v>8760</v>
      </c>
      <c r="AC2383" s="127">
        <v>8760</v>
      </c>
      <c r="AD2383" s="127">
        <v>8760</v>
      </c>
      <c r="AE2383" s="127">
        <v>8760</v>
      </c>
      <c r="AF2383" s="127">
        <v>8760</v>
      </c>
      <c r="AG2383" s="127">
        <v>8760</v>
      </c>
      <c r="AH2383" s="127">
        <v>8760</v>
      </c>
      <c r="AI2383" s="127">
        <v>8760</v>
      </c>
      <c r="AJ2383" s="127">
        <v>8760</v>
      </c>
      <c r="AK2383" s="127">
        <v>8760</v>
      </c>
      <c r="AL2383" s="127">
        <v>8760</v>
      </c>
      <c r="AM2383" s="127">
        <v>8760</v>
      </c>
      <c r="AN2383" s="127">
        <v>8760</v>
      </c>
      <c r="AO2383" s="127">
        <v>8760</v>
      </c>
      <c r="AP2383" s="127">
        <v>8760</v>
      </c>
      <c r="AQ2383" s="127">
        <v>8760</v>
      </c>
      <c r="AR2383" s="127">
        <v>8760</v>
      </c>
      <c r="AS2383" s="127">
        <v>8760</v>
      </c>
      <c r="AT2383" s="127">
        <v>8760</v>
      </c>
      <c r="AU2383" s="127">
        <v>8760</v>
      </c>
      <c r="AV2383" s="127">
        <v>8760</v>
      </c>
      <c r="AW2383" s="127">
        <v>8760</v>
      </c>
      <c r="AX2383" s="128">
        <v>8760</v>
      </c>
    </row>
    <row r="2384" spans="1:50">
      <c r="A2384" s="212"/>
      <c r="B2384" s="215"/>
      <c r="C2384" s="216"/>
      <c r="D2384" s="106" t="s">
        <v>25</v>
      </c>
      <c r="E2384" s="107" t="str">
        <f>A2373&amp;"/"&amp;B2381&amp;"/"&amp;C2383&amp;"/"&amp;D2384</f>
        <v>Coal fired power plants/Supercritical steam turbine/CHP/M</v>
      </c>
      <c r="F2384" s="108" t="str">
        <f>A2373</f>
        <v>Coal fired power plants</v>
      </c>
      <c r="G2384" s="108" t="str">
        <f>B2381</f>
        <v>Supercritical steam turbine</v>
      </c>
      <c r="H2384" s="108" t="str">
        <f>C2383</f>
        <v>CHP</v>
      </c>
      <c r="I2384" s="109" t="str">
        <f t="shared" si="102"/>
        <v>M</v>
      </c>
      <c r="J2384" s="129">
        <v>8214.321704229118</v>
      </c>
      <c r="K2384" s="129">
        <v>8214.321704229118</v>
      </c>
      <c r="L2384" s="129">
        <v>8214.321704229118</v>
      </c>
      <c r="M2384" s="129">
        <v>8214.321704229118</v>
      </c>
      <c r="N2384" s="129">
        <v>8214.321704229118</v>
      </c>
      <c r="O2384" s="129">
        <v>8214.321704229118</v>
      </c>
      <c r="P2384" s="129">
        <v>8214.321704229118</v>
      </c>
      <c r="Q2384" s="129">
        <v>8214.321704229118</v>
      </c>
      <c r="R2384" s="129">
        <v>8214.321704229118</v>
      </c>
      <c r="S2384" s="129">
        <v>8214.321704229118</v>
      </c>
      <c r="T2384" s="129">
        <v>8214.321704229118</v>
      </c>
      <c r="U2384" s="129">
        <v>8214.321704229118</v>
      </c>
      <c r="V2384" s="129">
        <v>8214.321704229118</v>
      </c>
      <c r="W2384" s="129">
        <v>8214.321704229118</v>
      </c>
      <c r="X2384" s="129">
        <v>8214.321704229118</v>
      </c>
      <c r="Y2384" s="129">
        <v>8214.321704229118</v>
      </c>
      <c r="Z2384" s="129">
        <v>8214.321704229118</v>
      </c>
      <c r="AA2384" s="129">
        <v>8214.321704229118</v>
      </c>
      <c r="AB2384" s="129">
        <v>8214.321704229118</v>
      </c>
      <c r="AC2384" s="129">
        <v>8214.321704229118</v>
      </c>
      <c r="AD2384" s="129">
        <v>8214.321704229118</v>
      </c>
      <c r="AE2384" s="129">
        <v>8214.321704229118</v>
      </c>
      <c r="AF2384" s="129">
        <v>8214.321704229118</v>
      </c>
      <c r="AG2384" s="129">
        <v>8214.321704229118</v>
      </c>
      <c r="AH2384" s="129">
        <v>8214.321704229118</v>
      </c>
      <c r="AI2384" s="129">
        <v>8214.321704229118</v>
      </c>
      <c r="AJ2384" s="129">
        <v>8214.321704229118</v>
      </c>
      <c r="AK2384" s="129">
        <v>8214.321704229118</v>
      </c>
      <c r="AL2384" s="129">
        <v>8214.321704229118</v>
      </c>
      <c r="AM2384" s="129">
        <v>8214.321704229118</v>
      </c>
      <c r="AN2384" s="129">
        <v>8214.321704229118</v>
      </c>
      <c r="AO2384" s="129">
        <v>8214.321704229118</v>
      </c>
      <c r="AP2384" s="129">
        <v>8214.321704229118</v>
      </c>
      <c r="AQ2384" s="129">
        <v>8214.321704229118</v>
      </c>
      <c r="AR2384" s="129">
        <v>8214.321704229118</v>
      </c>
      <c r="AS2384" s="129">
        <v>8214.321704229118</v>
      </c>
      <c r="AT2384" s="129">
        <v>8214.321704229118</v>
      </c>
      <c r="AU2384" s="129">
        <v>8214.321704229118</v>
      </c>
      <c r="AV2384" s="129">
        <v>8214.321704229118</v>
      </c>
      <c r="AW2384" s="129">
        <v>8214.321704229118</v>
      </c>
      <c r="AX2384" s="130">
        <v>8214.321704229118</v>
      </c>
    </row>
    <row r="2385" spans="1:50">
      <c r="A2385" s="212"/>
      <c r="B2385" s="215"/>
      <c r="C2385" s="217" t="s">
        <v>42</v>
      </c>
      <c r="D2385" s="83" t="s">
        <v>24</v>
      </c>
      <c r="E2385" s="56" t="str">
        <f>A2373&amp;"/"&amp;B2381&amp;"/"&amp;C2385&amp;"/"&amp;D2385</f>
        <v>Coal fired power plants/Supercritical steam turbine/Electricity only with CCS/L</v>
      </c>
      <c r="F2385" s="103" t="str">
        <f>A2373</f>
        <v>Coal fired power plants</v>
      </c>
      <c r="G2385" s="103" t="str">
        <f>B2381</f>
        <v>Supercritical steam turbine</v>
      </c>
      <c r="H2385" s="103" t="str">
        <f>C2385</f>
        <v>Electricity only with CCS</v>
      </c>
      <c r="I2385" s="104" t="str">
        <f t="shared" si="102"/>
        <v>L</v>
      </c>
      <c r="J2385" s="127" t="s">
        <v>99</v>
      </c>
      <c r="K2385" s="127" t="s">
        <v>99</v>
      </c>
      <c r="L2385" s="127" t="s">
        <v>99</v>
      </c>
      <c r="M2385" s="127" t="s">
        <v>99</v>
      </c>
      <c r="N2385" s="127" t="s">
        <v>99</v>
      </c>
      <c r="O2385" s="127" t="s">
        <v>99</v>
      </c>
      <c r="P2385" s="127" t="s">
        <v>99</v>
      </c>
      <c r="Q2385" s="127" t="s">
        <v>99</v>
      </c>
      <c r="R2385" s="127" t="s">
        <v>99</v>
      </c>
      <c r="S2385" s="127" t="s">
        <v>99</v>
      </c>
      <c r="T2385" s="127" t="s">
        <v>99</v>
      </c>
      <c r="U2385" s="127" t="s">
        <v>99</v>
      </c>
      <c r="V2385" s="127" t="s">
        <v>99</v>
      </c>
      <c r="W2385" s="127" t="s">
        <v>99</v>
      </c>
      <c r="X2385" s="127" t="s">
        <v>99</v>
      </c>
      <c r="Y2385" s="127" t="s">
        <v>99</v>
      </c>
      <c r="Z2385" s="127" t="s">
        <v>99</v>
      </c>
      <c r="AA2385" s="127" t="s">
        <v>99</v>
      </c>
      <c r="AB2385" s="127" t="s">
        <v>99</v>
      </c>
      <c r="AC2385" s="127" t="s">
        <v>99</v>
      </c>
      <c r="AD2385" s="127" t="s">
        <v>99</v>
      </c>
      <c r="AE2385" s="127">
        <v>8760</v>
      </c>
      <c r="AF2385" s="127">
        <v>8760</v>
      </c>
      <c r="AG2385" s="127">
        <v>8760</v>
      </c>
      <c r="AH2385" s="127">
        <v>8760</v>
      </c>
      <c r="AI2385" s="127">
        <v>8760</v>
      </c>
      <c r="AJ2385" s="127">
        <v>8760</v>
      </c>
      <c r="AK2385" s="127">
        <v>8760</v>
      </c>
      <c r="AL2385" s="127">
        <v>8760</v>
      </c>
      <c r="AM2385" s="127">
        <v>8760</v>
      </c>
      <c r="AN2385" s="127">
        <v>8760</v>
      </c>
      <c r="AO2385" s="127">
        <v>8760</v>
      </c>
      <c r="AP2385" s="127">
        <v>8760</v>
      </c>
      <c r="AQ2385" s="127">
        <v>8760</v>
      </c>
      <c r="AR2385" s="127">
        <v>8760</v>
      </c>
      <c r="AS2385" s="127">
        <v>8760</v>
      </c>
      <c r="AT2385" s="127">
        <v>8760</v>
      </c>
      <c r="AU2385" s="127">
        <v>8760</v>
      </c>
      <c r="AV2385" s="127">
        <v>8760</v>
      </c>
      <c r="AW2385" s="127">
        <v>8760</v>
      </c>
      <c r="AX2385" s="128">
        <v>8760</v>
      </c>
    </row>
    <row r="2386" spans="1:50">
      <c r="A2386" s="212"/>
      <c r="B2386" s="215"/>
      <c r="C2386" s="216"/>
      <c r="D2386" s="106" t="s">
        <v>25</v>
      </c>
      <c r="E2386" s="107" t="str">
        <f>A2373&amp;"/"&amp;B2381&amp;"/"&amp;C2385&amp;"/"&amp;D2386</f>
        <v>Coal fired power plants/Supercritical steam turbine/Electricity only with CCS/M</v>
      </c>
      <c r="F2386" s="108" t="str">
        <f>A2373</f>
        <v>Coal fired power plants</v>
      </c>
      <c r="G2386" s="108" t="str">
        <f>B2381</f>
        <v>Supercritical steam turbine</v>
      </c>
      <c r="H2386" s="108" t="str">
        <f>C2385</f>
        <v>Electricity only with CCS</v>
      </c>
      <c r="I2386" s="109" t="str">
        <f t="shared" si="102"/>
        <v>M</v>
      </c>
      <c r="J2386" s="129" t="s">
        <v>99</v>
      </c>
      <c r="K2386" s="129" t="s">
        <v>99</v>
      </c>
      <c r="L2386" s="129" t="s">
        <v>99</v>
      </c>
      <c r="M2386" s="129" t="s">
        <v>99</v>
      </c>
      <c r="N2386" s="129" t="s">
        <v>99</v>
      </c>
      <c r="O2386" s="129" t="s">
        <v>99</v>
      </c>
      <c r="P2386" s="129" t="s">
        <v>99</v>
      </c>
      <c r="Q2386" s="129" t="s">
        <v>99</v>
      </c>
      <c r="R2386" s="129" t="s">
        <v>99</v>
      </c>
      <c r="S2386" s="129" t="s">
        <v>99</v>
      </c>
      <c r="T2386" s="129" t="s">
        <v>99</v>
      </c>
      <c r="U2386" s="129" t="s">
        <v>99</v>
      </c>
      <c r="V2386" s="129" t="s">
        <v>99</v>
      </c>
      <c r="W2386" s="129" t="s">
        <v>99</v>
      </c>
      <c r="X2386" s="129" t="s">
        <v>99</v>
      </c>
      <c r="Y2386" s="129" t="s">
        <v>99</v>
      </c>
      <c r="Z2386" s="129" t="s">
        <v>99</v>
      </c>
      <c r="AA2386" s="129" t="s">
        <v>99</v>
      </c>
      <c r="AB2386" s="129" t="s">
        <v>99</v>
      </c>
      <c r="AC2386" s="129" t="s">
        <v>99</v>
      </c>
      <c r="AD2386" s="129" t="s">
        <v>99</v>
      </c>
      <c r="AE2386" s="129">
        <v>8202.9602199209512</v>
      </c>
      <c r="AF2386" s="129">
        <v>8202.9602199209512</v>
      </c>
      <c r="AG2386" s="129">
        <v>8202.9602199209512</v>
      </c>
      <c r="AH2386" s="129">
        <v>8202.9602199209512</v>
      </c>
      <c r="AI2386" s="129">
        <v>8202.9602199209512</v>
      </c>
      <c r="AJ2386" s="129">
        <v>8202.9602199209512</v>
      </c>
      <c r="AK2386" s="129">
        <v>8202.9602199209512</v>
      </c>
      <c r="AL2386" s="129">
        <v>8202.9602199209512</v>
      </c>
      <c r="AM2386" s="129">
        <v>8202.9602199209512</v>
      </c>
      <c r="AN2386" s="129">
        <v>8202.9602199209512</v>
      </c>
      <c r="AO2386" s="129">
        <v>8202.9602199209512</v>
      </c>
      <c r="AP2386" s="129">
        <v>8202.9602199209512</v>
      </c>
      <c r="AQ2386" s="129">
        <v>8202.9602199209512</v>
      </c>
      <c r="AR2386" s="129">
        <v>8202.9602199209512</v>
      </c>
      <c r="AS2386" s="129">
        <v>8202.9602199209512</v>
      </c>
      <c r="AT2386" s="129">
        <v>8202.9602199209512</v>
      </c>
      <c r="AU2386" s="129">
        <v>8202.9602199209512</v>
      </c>
      <c r="AV2386" s="129">
        <v>8202.9602199209512</v>
      </c>
      <c r="AW2386" s="129">
        <v>8202.9602199209512</v>
      </c>
      <c r="AX2386" s="130">
        <v>8202.9602199209512</v>
      </c>
    </row>
    <row r="2387" spans="1:50">
      <c r="A2387" s="212"/>
      <c r="B2387" s="215"/>
      <c r="C2387" s="217" t="s">
        <v>43</v>
      </c>
      <c r="D2387" s="52" t="s">
        <v>24</v>
      </c>
      <c r="E2387" s="86" t="str">
        <f>A2373&amp;"/"&amp;B2381&amp;"/"&amp;C2387&amp;"/"&amp;D2387</f>
        <v>Coal fired power plants/Supercritical steam turbine/CHP with CCS/L</v>
      </c>
      <c r="F2387" s="61" t="str">
        <f>A2373</f>
        <v>Coal fired power plants</v>
      </c>
      <c r="G2387" s="61" t="str">
        <f>B2381</f>
        <v>Supercritical steam turbine</v>
      </c>
      <c r="H2387" s="61" t="str">
        <f>C2387</f>
        <v>CHP with CCS</v>
      </c>
      <c r="I2387" s="84" t="str">
        <f t="shared" si="102"/>
        <v>L</v>
      </c>
      <c r="J2387" s="121" t="s">
        <v>99</v>
      </c>
      <c r="K2387" s="121" t="s">
        <v>99</v>
      </c>
      <c r="L2387" s="121" t="s">
        <v>99</v>
      </c>
      <c r="M2387" s="121" t="s">
        <v>99</v>
      </c>
      <c r="N2387" s="121" t="s">
        <v>99</v>
      </c>
      <c r="O2387" s="121" t="s">
        <v>99</v>
      </c>
      <c r="P2387" s="121" t="s">
        <v>99</v>
      </c>
      <c r="Q2387" s="121" t="s">
        <v>99</v>
      </c>
      <c r="R2387" s="121" t="s">
        <v>99</v>
      </c>
      <c r="S2387" s="121" t="s">
        <v>99</v>
      </c>
      <c r="T2387" s="121" t="s">
        <v>99</v>
      </c>
      <c r="U2387" s="121" t="s">
        <v>99</v>
      </c>
      <c r="V2387" s="121" t="s">
        <v>99</v>
      </c>
      <c r="W2387" s="121" t="s">
        <v>99</v>
      </c>
      <c r="X2387" s="121" t="s">
        <v>99</v>
      </c>
      <c r="Y2387" s="121" t="s">
        <v>99</v>
      </c>
      <c r="Z2387" s="121" t="s">
        <v>99</v>
      </c>
      <c r="AA2387" s="121" t="s">
        <v>99</v>
      </c>
      <c r="AB2387" s="121" t="s">
        <v>99</v>
      </c>
      <c r="AC2387" s="121" t="s">
        <v>99</v>
      </c>
      <c r="AD2387" s="121" t="s">
        <v>99</v>
      </c>
      <c r="AE2387" s="121">
        <v>8760</v>
      </c>
      <c r="AF2387" s="121">
        <v>8760</v>
      </c>
      <c r="AG2387" s="121">
        <v>8760</v>
      </c>
      <c r="AH2387" s="121">
        <v>8760</v>
      </c>
      <c r="AI2387" s="121">
        <v>8760</v>
      </c>
      <c r="AJ2387" s="121">
        <v>8760</v>
      </c>
      <c r="AK2387" s="121">
        <v>8760</v>
      </c>
      <c r="AL2387" s="121">
        <v>8760</v>
      </c>
      <c r="AM2387" s="121">
        <v>8760</v>
      </c>
      <c r="AN2387" s="121">
        <v>8760</v>
      </c>
      <c r="AO2387" s="121">
        <v>8760</v>
      </c>
      <c r="AP2387" s="121">
        <v>8760</v>
      </c>
      <c r="AQ2387" s="121">
        <v>8760</v>
      </c>
      <c r="AR2387" s="121">
        <v>8760</v>
      </c>
      <c r="AS2387" s="121">
        <v>8760</v>
      </c>
      <c r="AT2387" s="121">
        <v>8760</v>
      </c>
      <c r="AU2387" s="121">
        <v>8760</v>
      </c>
      <c r="AV2387" s="121">
        <v>8760</v>
      </c>
      <c r="AW2387" s="121">
        <v>8760</v>
      </c>
      <c r="AX2387" s="122">
        <v>8760</v>
      </c>
    </row>
    <row r="2388" spans="1:50">
      <c r="A2388" s="212"/>
      <c r="B2388" s="218"/>
      <c r="C2388" s="210"/>
      <c r="D2388" s="93" t="s">
        <v>25</v>
      </c>
      <c r="E2388" s="73" t="str">
        <f>A2373&amp;"/"&amp;B2381&amp;"/"&amp;C2387&amp;"/"&amp;D2388</f>
        <v>Coal fired power plants/Supercritical steam turbine/CHP with CCS/M</v>
      </c>
      <c r="F2388" s="91" t="str">
        <f>A2373</f>
        <v>Coal fired power plants</v>
      </c>
      <c r="G2388" s="91" t="str">
        <f>B2381</f>
        <v>Supercritical steam turbine</v>
      </c>
      <c r="H2388" s="91" t="str">
        <f>C2387</f>
        <v>CHP with CCS</v>
      </c>
      <c r="I2388" s="70" t="str">
        <f t="shared" si="102"/>
        <v>M</v>
      </c>
      <c r="J2388" s="123" t="s">
        <v>99</v>
      </c>
      <c r="K2388" s="123" t="s">
        <v>99</v>
      </c>
      <c r="L2388" s="123" t="s">
        <v>99</v>
      </c>
      <c r="M2388" s="123" t="s">
        <v>99</v>
      </c>
      <c r="N2388" s="123" t="s">
        <v>99</v>
      </c>
      <c r="O2388" s="123" t="s">
        <v>99</v>
      </c>
      <c r="P2388" s="123" t="s">
        <v>99</v>
      </c>
      <c r="Q2388" s="123" t="s">
        <v>99</v>
      </c>
      <c r="R2388" s="123" t="s">
        <v>99</v>
      </c>
      <c r="S2388" s="123" t="s">
        <v>99</v>
      </c>
      <c r="T2388" s="123" t="s">
        <v>99</v>
      </c>
      <c r="U2388" s="123" t="s">
        <v>99</v>
      </c>
      <c r="V2388" s="123" t="s">
        <v>99</v>
      </c>
      <c r="W2388" s="123" t="s">
        <v>99</v>
      </c>
      <c r="X2388" s="123" t="s">
        <v>99</v>
      </c>
      <c r="Y2388" s="123" t="s">
        <v>99</v>
      </c>
      <c r="Z2388" s="123" t="s">
        <v>99</v>
      </c>
      <c r="AA2388" s="123" t="s">
        <v>99</v>
      </c>
      <c r="AB2388" s="123" t="s">
        <v>99</v>
      </c>
      <c r="AC2388" s="123" t="s">
        <v>99</v>
      </c>
      <c r="AD2388" s="123" t="s">
        <v>99</v>
      </c>
      <c r="AE2388" s="123">
        <v>8214.321704229118</v>
      </c>
      <c r="AF2388" s="123">
        <v>8214.321704229118</v>
      </c>
      <c r="AG2388" s="123">
        <v>8214.321704229118</v>
      </c>
      <c r="AH2388" s="123">
        <v>8214.321704229118</v>
      </c>
      <c r="AI2388" s="123">
        <v>8214.321704229118</v>
      </c>
      <c r="AJ2388" s="123">
        <v>8214.321704229118</v>
      </c>
      <c r="AK2388" s="123">
        <v>8214.321704229118</v>
      </c>
      <c r="AL2388" s="123">
        <v>8214.321704229118</v>
      </c>
      <c r="AM2388" s="123">
        <v>8214.321704229118</v>
      </c>
      <c r="AN2388" s="123">
        <v>8214.321704229118</v>
      </c>
      <c r="AO2388" s="123">
        <v>8214.321704229118</v>
      </c>
      <c r="AP2388" s="123">
        <v>8214.321704229118</v>
      </c>
      <c r="AQ2388" s="123">
        <v>8214.321704229118</v>
      </c>
      <c r="AR2388" s="123">
        <v>8214.321704229118</v>
      </c>
      <c r="AS2388" s="123">
        <v>8214.321704229118</v>
      </c>
      <c r="AT2388" s="123">
        <v>8214.321704229118</v>
      </c>
      <c r="AU2388" s="123">
        <v>8214.321704229118</v>
      </c>
      <c r="AV2388" s="123">
        <v>8214.321704229118</v>
      </c>
      <c r="AW2388" s="123">
        <v>8214.321704229118</v>
      </c>
      <c r="AX2388" s="124">
        <v>8214.321704229118</v>
      </c>
    </row>
    <row r="2389" spans="1:50">
      <c r="A2389" s="212"/>
      <c r="B2389" s="214" t="s">
        <v>45</v>
      </c>
      <c r="C2389" s="209" t="s">
        <v>36</v>
      </c>
      <c r="D2389" s="67" t="s">
        <v>24</v>
      </c>
      <c r="E2389" s="87" t="str">
        <f>A2373&amp;"/"&amp;B2389&amp;"/"&amp;C2389&amp;"/"&amp;D2389</f>
        <v>Coal fired power plants/Fluidized bed combustion/Electricity only/L</v>
      </c>
      <c r="F2389" s="55" t="str">
        <f>A2373</f>
        <v>Coal fired power plants</v>
      </c>
      <c r="G2389" s="55" t="str">
        <f>B2389</f>
        <v>Fluidized bed combustion</v>
      </c>
      <c r="H2389" s="55" t="str">
        <f>C2389</f>
        <v>Electricity only</v>
      </c>
      <c r="I2389" s="85" t="str">
        <f t="shared" si="102"/>
        <v>L</v>
      </c>
      <c r="J2389" s="125">
        <v>8350</v>
      </c>
      <c r="K2389" s="125">
        <v>8350</v>
      </c>
      <c r="L2389" s="125">
        <v>8350</v>
      </c>
      <c r="M2389" s="125">
        <v>8350</v>
      </c>
      <c r="N2389" s="125">
        <v>8350</v>
      </c>
      <c r="O2389" s="125">
        <v>8350</v>
      </c>
      <c r="P2389" s="125">
        <v>8350</v>
      </c>
      <c r="Q2389" s="125">
        <v>8350</v>
      </c>
      <c r="R2389" s="125">
        <v>8350</v>
      </c>
      <c r="S2389" s="125">
        <v>8350</v>
      </c>
      <c r="T2389" s="125">
        <v>8350</v>
      </c>
      <c r="U2389" s="125">
        <v>8350</v>
      </c>
      <c r="V2389" s="125">
        <v>8350</v>
      </c>
      <c r="W2389" s="125">
        <v>8350</v>
      </c>
      <c r="X2389" s="125">
        <v>8350</v>
      </c>
      <c r="Y2389" s="125">
        <v>8350</v>
      </c>
      <c r="Z2389" s="125">
        <v>8350</v>
      </c>
      <c r="AA2389" s="125">
        <v>8350</v>
      </c>
      <c r="AB2389" s="125">
        <v>8350</v>
      </c>
      <c r="AC2389" s="125">
        <v>8350</v>
      </c>
      <c r="AD2389" s="125">
        <v>8350</v>
      </c>
      <c r="AE2389" s="125">
        <v>8350</v>
      </c>
      <c r="AF2389" s="125">
        <v>8350</v>
      </c>
      <c r="AG2389" s="125">
        <v>8350</v>
      </c>
      <c r="AH2389" s="125">
        <v>8350</v>
      </c>
      <c r="AI2389" s="125">
        <v>8350</v>
      </c>
      <c r="AJ2389" s="125">
        <v>8350</v>
      </c>
      <c r="AK2389" s="125">
        <v>8350</v>
      </c>
      <c r="AL2389" s="125">
        <v>8350</v>
      </c>
      <c r="AM2389" s="125">
        <v>8350</v>
      </c>
      <c r="AN2389" s="125">
        <v>8350</v>
      </c>
      <c r="AO2389" s="125">
        <v>8350</v>
      </c>
      <c r="AP2389" s="125">
        <v>8350</v>
      </c>
      <c r="AQ2389" s="125">
        <v>8350</v>
      </c>
      <c r="AR2389" s="125">
        <v>8350</v>
      </c>
      <c r="AS2389" s="125">
        <v>8350</v>
      </c>
      <c r="AT2389" s="125">
        <v>8350</v>
      </c>
      <c r="AU2389" s="125">
        <v>8350</v>
      </c>
      <c r="AV2389" s="125">
        <v>8350</v>
      </c>
      <c r="AW2389" s="125">
        <v>8350</v>
      </c>
      <c r="AX2389" s="126">
        <v>8350</v>
      </c>
    </row>
    <row r="2390" spans="1:50">
      <c r="A2390" s="212"/>
      <c r="B2390" s="215"/>
      <c r="C2390" s="206"/>
      <c r="D2390" s="52" t="s">
        <v>25</v>
      </c>
      <c r="E2390" s="86" t="str">
        <f>A2373&amp;"/"&amp;B2389&amp;"/"&amp;C2389&amp;"/"&amp;D2390</f>
        <v>Coal fired power plants/Fluidized bed combustion/Electricity only/M</v>
      </c>
      <c r="F2390" s="61" t="str">
        <f>A2373</f>
        <v>Coal fired power plants</v>
      </c>
      <c r="G2390" s="61" t="str">
        <f>B2389</f>
        <v>Fluidized bed combustion</v>
      </c>
      <c r="H2390" s="61" t="str">
        <f>C2389</f>
        <v>Electricity only</v>
      </c>
      <c r="I2390" s="84" t="str">
        <f t="shared" si="102"/>
        <v>M</v>
      </c>
      <c r="J2390" s="121">
        <v>7808.1416578808703</v>
      </c>
      <c r="K2390" s="121">
        <v>7808.1416578808703</v>
      </c>
      <c r="L2390" s="121">
        <v>7808.1416578808703</v>
      </c>
      <c r="M2390" s="121">
        <v>7808.1416578808703</v>
      </c>
      <c r="N2390" s="121">
        <v>7808.1416578808703</v>
      </c>
      <c r="O2390" s="121">
        <v>7808.1416578808703</v>
      </c>
      <c r="P2390" s="121">
        <v>7808.1416578808703</v>
      </c>
      <c r="Q2390" s="121">
        <v>7808.1416578808703</v>
      </c>
      <c r="R2390" s="121">
        <v>7808.1416578808703</v>
      </c>
      <c r="S2390" s="121">
        <v>7808.1416578808703</v>
      </c>
      <c r="T2390" s="121">
        <v>7808.1416578808703</v>
      </c>
      <c r="U2390" s="121">
        <v>7808.1416578808703</v>
      </c>
      <c r="V2390" s="121">
        <v>7808.1416578808703</v>
      </c>
      <c r="W2390" s="121">
        <v>7808.1416578808703</v>
      </c>
      <c r="X2390" s="121">
        <v>7808.1416578808703</v>
      </c>
      <c r="Y2390" s="121">
        <v>7808.1416578808703</v>
      </c>
      <c r="Z2390" s="121">
        <v>7808.1416578808703</v>
      </c>
      <c r="AA2390" s="121">
        <v>7808.1416578808703</v>
      </c>
      <c r="AB2390" s="121">
        <v>7808.1416578808703</v>
      </c>
      <c r="AC2390" s="121">
        <v>7808.1416578808703</v>
      </c>
      <c r="AD2390" s="121">
        <v>7808.1416578808703</v>
      </c>
      <c r="AE2390" s="121">
        <v>7808.1416578808703</v>
      </c>
      <c r="AF2390" s="121">
        <v>7808.1416578808703</v>
      </c>
      <c r="AG2390" s="121">
        <v>7808.1416578808703</v>
      </c>
      <c r="AH2390" s="121">
        <v>7808.1416578808703</v>
      </c>
      <c r="AI2390" s="121">
        <v>7808.1416578808703</v>
      </c>
      <c r="AJ2390" s="121">
        <v>7808.1416578808703</v>
      </c>
      <c r="AK2390" s="121">
        <v>7808.1416578808703</v>
      </c>
      <c r="AL2390" s="121">
        <v>7808.1416578808703</v>
      </c>
      <c r="AM2390" s="121">
        <v>7808.1416578808703</v>
      </c>
      <c r="AN2390" s="121">
        <v>7808.1416578808703</v>
      </c>
      <c r="AO2390" s="121">
        <v>7808.1416578808703</v>
      </c>
      <c r="AP2390" s="121">
        <v>7808.1416578808703</v>
      </c>
      <c r="AQ2390" s="121">
        <v>7808.1416578808703</v>
      </c>
      <c r="AR2390" s="121">
        <v>7808.1416578808703</v>
      </c>
      <c r="AS2390" s="121">
        <v>7808.1416578808703</v>
      </c>
      <c r="AT2390" s="121">
        <v>7808.1416578808703</v>
      </c>
      <c r="AU2390" s="121">
        <v>7808.1416578808703</v>
      </c>
      <c r="AV2390" s="121">
        <v>7808.1416578808703</v>
      </c>
      <c r="AW2390" s="121">
        <v>7808.1416578808703</v>
      </c>
      <c r="AX2390" s="122">
        <v>7808.1416578808703</v>
      </c>
    </row>
    <row r="2391" spans="1:50">
      <c r="A2391" s="212"/>
      <c r="B2391" s="215"/>
      <c r="C2391" s="216"/>
      <c r="D2391" s="52" t="s">
        <v>38</v>
      </c>
      <c r="E2391" s="86" t="str">
        <f>A2373&amp;"/"&amp;B2389&amp;"/"&amp;C2389&amp;"/"&amp;D2391</f>
        <v>Coal fired power plants/Fluidized bed combustion/Electricity only/S</v>
      </c>
      <c r="F2391" s="61" t="str">
        <f>A2373</f>
        <v>Coal fired power plants</v>
      </c>
      <c r="G2391" s="61" t="str">
        <f>B2389</f>
        <v>Fluidized bed combustion</v>
      </c>
      <c r="H2391" s="61" t="str">
        <f>C2389</f>
        <v>Electricity only</v>
      </c>
      <c r="I2391" s="84" t="str">
        <f t="shared" si="102"/>
        <v>S</v>
      </c>
      <c r="J2391" s="121">
        <v>7217.8597394733833</v>
      </c>
      <c r="K2391" s="121">
        <v>7217.8597394733833</v>
      </c>
      <c r="L2391" s="121">
        <v>7217.8597394733833</v>
      </c>
      <c r="M2391" s="121">
        <v>7217.8597394733833</v>
      </c>
      <c r="N2391" s="121">
        <v>7217.8597394733833</v>
      </c>
      <c r="O2391" s="121">
        <v>7217.8597394733833</v>
      </c>
      <c r="P2391" s="121">
        <v>7217.8597394733833</v>
      </c>
      <c r="Q2391" s="121">
        <v>7217.8597394733833</v>
      </c>
      <c r="R2391" s="121">
        <v>7217.8597394733833</v>
      </c>
      <c r="S2391" s="121">
        <v>7217.8597394733833</v>
      </c>
      <c r="T2391" s="121">
        <v>7217.8597394733833</v>
      </c>
      <c r="U2391" s="121">
        <v>7217.8597394733833</v>
      </c>
      <c r="V2391" s="121">
        <v>7217.8597394733833</v>
      </c>
      <c r="W2391" s="121">
        <v>7217.8597394733833</v>
      </c>
      <c r="X2391" s="121">
        <v>7217.8597394733833</v>
      </c>
      <c r="Y2391" s="121">
        <v>7217.8597394733833</v>
      </c>
      <c r="Z2391" s="121">
        <v>7217.8597394733833</v>
      </c>
      <c r="AA2391" s="121">
        <v>7217.8597394733833</v>
      </c>
      <c r="AB2391" s="121">
        <v>7217.8597394733833</v>
      </c>
      <c r="AC2391" s="121">
        <v>7217.8597394733833</v>
      </c>
      <c r="AD2391" s="121">
        <v>7217.8597394733833</v>
      </c>
      <c r="AE2391" s="121">
        <v>7217.8597394733833</v>
      </c>
      <c r="AF2391" s="121">
        <v>7217.8597394733833</v>
      </c>
      <c r="AG2391" s="121">
        <v>7217.8597394733833</v>
      </c>
      <c r="AH2391" s="121">
        <v>7217.8597394733833</v>
      </c>
      <c r="AI2391" s="121">
        <v>7217.8597394733833</v>
      </c>
      <c r="AJ2391" s="121">
        <v>7217.8597394733833</v>
      </c>
      <c r="AK2391" s="121">
        <v>7217.8597394733833</v>
      </c>
      <c r="AL2391" s="121">
        <v>7217.8597394733833</v>
      </c>
      <c r="AM2391" s="121">
        <v>7217.8597394733833</v>
      </c>
      <c r="AN2391" s="121">
        <v>7217.8597394733833</v>
      </c>
      <c r="AO2391" s="121">
        <v>7217.8597394733833</v>
      </c>
      <c r="AP2391" s="121">
        <v>7217.8597394733833</v>
      </c>
      <c r="AQ2391" s="121">
        <v>7217.8597394733833</v>
      </c>
      <c r="AR2391" s="121">
        <v>7217.8597394733833</v>
      </c>
      <c r="AS2391" s="121">
        <v>7217.8597394733833</v>
      </c>
      <c r="AT2391" s="121">
        <v>7217.8597394733833</v>
      </c>
      <c r="AU2391" s="121">
        <v>7217.8597394733833</v>
      </c>
      <c r="AV2391" s="121">
        <v>7217.8597394733833</v>
      </c>
      <c r="AW2391" s="121">
        <v>7217.8597394733833</v>
      </c>
      <c r="AX2391" s="122">
        <v>7217.8597394733833</v>
      </c>
    </row>
    <row r="2392" spans="1:50">
      <c r="A2392" s="212"/>
      <c r="B2392" s="215"/>
      <c r="C2392" s="217" t="s">
        <v>26</v>
      </c>
      <c r="D2392" s="83" t="s">
        <v>24</v>
      </c>
      <c r="E2392" s="56" t="str">
        <f>A2373&amp;"/"&amp;B2389&amp;"/"&amp;C2392&amp;"/"&amp;D2392</f>
        <v>Coal fired power plants/Fluidized bed combustion/CHP/L</v>
      </c>
      <c r="F2392" s="103" t="str">
        <f>A2373</f>
        <v>Coal fired power plants</v>
      </c>
      <c r="G2392" s="103" t="str">
        <f>B2389</f>
        <v>Fluidized bed combustion</v>
      </c>
      <c r="H2392" s="103" t="str">
        <f>C2392</f>
        <v>CHP</v>
      </c>
      <c r="I2392" s="104" t="str">
        <f t="shared" si="102"/>
        <v>L</v>
      </c>
      <c r="J2392" s="127">
        <v>8350</v>
      </c>
      <c r="K2392" s="127">
        <v>8350</v>
      </c>
      <c r="L2392" s="127">
        <v>8350</v>
      </c>
      <c r="M2392" s="127">
        <v>8350</v>
      </c>
      <c r="N2392" s="127">
        <v>8350</v>
      </c>
      <c r="O2392" s="127">
        <v>8350</v>
      </c>
      <c r="P2392" s="127">
        <v>8350</v>
      </c>
      <c r="Q2392" s="127">
        <v>8350</v>
      </c>
      <c r="R2392" s="127">
        <v>8350</v>
      </c>
      <c r="S2392" s="127">
        <v>8350</v>
      </c>
      <c r="T2392" s="127">
        <v>8350</v>
      </c>
      <c r="U2392" s="127">
        <v>8350</v>
      </c>
      <c r="V2392" s="127">
        <v>8350</v>
      </c>
      <c r="W2392" s="127">
        <v>8350</v>
      </c>
      <c r="X2392" s="127">
        <v>8350</v>
      </c>
      <c r="Y2392" s="127">
        <v>8350</v>
      </c>
      <c r="Z2392" s="127">
        <v>8350</v>
      </c>
      <c r="AA2392" s="127">
        <v>8350</v>
      </c>
      <c r="AB2392" s="127">
        <v>8350</v>
      </c>
      <c r="AC2392" s="127">
        <v>8350</v>
      </c>
      <c r="AD2392" s="127">
        <v>8350</v>
      </c>
      <c r="AE2392" s="127">
        <v>8350</v>
      </c>
      <c r="AF2392" s="127">
        <v>8350</v>
      </c>
      <c r="AG2392" s="127">
        <v>8350</v>
      </c>
      <c r="AH2392" s="127">
        <v>8350</v>
      </c>
      <c r="AI2392" s="127">
        <v>8350</v>
      </c>
      <c r="AJ2392" s="127">
        <v>8350</v>
      </c>
      <c r="AK2392" s="127">
        <v>8350</v>
      </c>
      <c r="AL2392" s="127">
        <v>8350</v>
      </c>
      <c r="AM2392" s="127">
        <v>8350</v>
      </c>
      <c r="AN2392" s="127">
        <v>8350</v>
      </c>
      <c r="AO2392" s="127">
        <v>8350</v>
      </c>
      <c r="AP2392" s="127">
        <v>8350</v>
      </c>
      <c r="AQ2392" s="127">
        <v>8350</v>
      </c>
      <c r="AR2392" s="127">
        <v>8350</v>
      </c>
      <c r="AS2392" s="127">
        <v>8350</v>
      </c>
      <c r="AT2392" s="127">
        <v>8350</v>
      </c>
      <c r="AU2392" s="127">
        <v>8350</v>
      </c>
      <c r="AV2392" s="127">
        <v>8350</v>
      </c>
      <c r="AW2392" s="127">
        <v>8350</v>
      </c>
      <c r="AX2392" s="128">
        <v>8350</v>
      </c>
    </row>
    <row r="2393" spans="1:50">
      <c r="A2393" s="212"/>
      <c r="B2393" s="215"/>
      <c r="C2393" s="206"/>
      <c r="D2393" s="52" t="s">
        <v>25</v>
      </c>
      <c r="E2393" s="86" t="str">
        <f>A2373&amp;"/"&amp;B2389&amp;"/"&amp;C2392&amp;"/"&amp;D2393</f>
        <v>Coal fired power plants/Fluidized bed combustion/CHP/M</v>
      </c>
      <c r="F2393" s="61" t="str">
        <f>A2373</f>
        <v>Coal fired power plants</v>
      </c>
      <c r="G2393" s="61" t="str">
        <f>B2389</f>
        <v>Fluidized bed combustion</v>
      </c>
      <c r="H2393" s="61" t="str">
        <f>C2392</f>
        <v>CHP</v>
      </c>
      <c r="I2393" s="84" t="str">
        <f t="shared" si="102"/>
        <v>M</v>
      </c>
      <c r="J2393" s="121">
        <v>7808.1416578808703</v>
      </c>
      <c r="K2393" s="121">
        <v>7808.1416578808703</v>
      </c>
      <c r="L2393" s="121">
        <v>7808.1416578808703</v>
      </c>
      <c r="M2393" s="121">
        <v>7808.1416578808703</v>
      </c>
      <c r="N2393" s="121">
        <v>7808.1416578808703</v>
      </c>
      <c r="O2393" s="121">
        <v>7808.1416578808703</v>
      </c>
      <c r="P2393" s="121">
        <v>7808.1416578808703</v>
      </c>
      <c r="Q2393" s="121">
        <v>7808.1416578808703</v>
      </c>
      <c r="R2393" s="121">
        <v>7808.1416578808703</v>
      </c>
      <c r="S2393" s="121">
        <v>7808.1416578808703</v>
      </c>
      <c r="T2393" s="121">
        <v>7808.1416578808703</v>
      </c>
      <c r="U2393" s="121">
        <v>7808.1416578808703</v>
      </c>
      <c r="V2393" s="121">
        <v>7808.1416578808703</v>
      </c>
      <c r="W2393" s="121">
        <v>7808.1416578808703</v>
      </c>
      <c r="X2393" s="121">
        <v>7808.1416578808703</v>
      </c>
      <c r="Y2393" s="121">
        <v>7808.1416578808703</v>
      </c>
      <c r="Z2393" s="121">
        <v>7808.1416578808703</v>
      </c>
      <c r="AA2393" s="121">
        <v>7808.1416578808703</v>
      </c>
      <c r="AB2393" s="121">
        <v>7808.1416578808703</v>
      </c>
      <c r="AC2393" s="121">
        <v>7808.1416578808703</v>
      </c>
      <c r="AD2393" s="121">
        <v>7808.1416578808703</v>
      </c>
      <c r="AE2393" s="121">
        <v>7808.1416578808703</v>
      </c>
      <c r="AF2393" s="121">
        <v>7808.1416578808703</v>
      </c>
      <c r="AG2393" s="121">
        <v>7808.1416578808703</v>
      </c>
      <c r="AH2393" s="121">
        <v>7808.1416578808703</v>
      </c>
      <c r="AI2393" s="121">
        <v>7808.1416578808703</v>
      </c>
      <c r="AJ2393" s="121">
        <v>7808.1416578808703</v>
      </c>
      <c r="AK2393" s="121">
        <v>7808.1416578808703</v>
      </c>
      <c r="AL2393" s="121">
        <v>7808.1416578808703</v>
      </c>
      <c r="AM2393" s="121">
        <v>7808.1416578808703</v>
      </c>
      <c r="AN2393" s="121">
        <v>7808.1416578808703</v>
      </c>
      <c r="AO2393" s="121">
        <v>7808.1416578808703</v>
      </c>
      <c r="AP2393" s="121">
        <v>7808.1416578808703</v>
      </c>
      <c r="AQ2393" s="121">
        <v>7808.1416578808703</v>
      </c>
      <c r="AR2393" s="121">
        <v>7808.1416578808703</v>
      </c>
      <c r="AS2393" s="121">
        <v>7808.1416578808703</v>
      </c>
      <c r="AT2393" s="121">
        <v>7808.1416578808703</v>
      </c>
      <c r="AU2393" s="121">
        <v>7808.1416578808703</v>
      </c>
      <c r="AV2393" s="121">
        <v>7808.1416578808703</v>
      </c>
      <c r="AW2393" s="121">
        <v>7808.1416578808703</v>
      </c>
      <c r="AX2393" s="122">
        <v>7808.1416578808703</v>
      </c>
    </row>
    <row r="2394" spans="1:50">
      <c r="A2394" s="212"/>
      <c r="B2394" s="215"/>
      <c r="C2394" s="216"/>
      <c r="D2394" s="106" t="s">
        <v>38</v>
      </c>
      <c r="E2394" s="107" t="str">
        <f>A2373&amp;"/"&amp;B2389&amp;"/"&amp;C2392&amp;"/"&amp;D2394</f>
        <v>Coal fired power plants/Fluidized bed combustion/CHP/S</v>
      </c>
      <c r="F2394" s="108" t="str">
        <f>A2373</f>
        <v>Coal fired power plants</v>
      </c>
      <c r="G2394" s="108" t="str">
        <f>B2389</f>
        <v>Fluidized bed combustion</v>
      </c>
      <c r="H2394" s="108" t="str">
        <f>C2392</f>
        <v>CHP</v>
      </c>
      <c r="I2394" s="109" t="str">
        <f t="shared" si="102"/>
        <v>S</v>
      </c>
      <c r="J2394" s="129">
        <v>7217.8597394733833</v>
      </c>
      <c r="K2394" s="129">
        <v>7217.8597394733833</v>
      </c>
      <c r="L2394" s="129">
        <v>7217.8597394733833</v>
      </c>
      <c r="M2394" s="129">
        <v>7217.8597394733833</v>
      </c>
      <c r="N2394" s="129">
        <v>7217.8597394733833</v>
      </c>
      <c r="O2394" s="129">
        <v>7217.8597394733833</v>
      </c>
      <c r="P2394" s="129">
        <v>7217.8597394733833</v>
      </c>
      <c r="Q2394" s="129">
        <v>7217.8597394733833</v>
      </c>
      <c r="R2394" s="129">
        <v>7217.8597394733833</v>
      </c>
      <c r="S2394" s="129">
        <v>7217.8597394733833</v>
      </c>
      <c r="T2394" s="129">
        <v>7217.8597394733833</v>
      </c>
      <c r="U2394" s="129">
        <v>7217.8597394733833</v>
      </c>
      <c r="V2394" s="129">
        <v>7217.8597394733833</v>
      </c>
      <c r="W2394" s="129">
        <v>7217.8597394733833</v>
      </c>
      <c r="X2394" s="129">
        <v>7217.8597394733833</v>
      </c>
      <c r="Y2394" s="129">
        <v>7217.8597394733833</v>
      </c>
      <c r="Z2394" s="129">
        <v>7217.8597394733833</v>
      </c>
      <c r="AA2394" s="129">
        <v>7217.8597394733833</v>
      </c>
      <c r="AB2394" s="129">
        <v>7217.8597394733833</v>
      </c>
      <c r="AC2394" s="129">
        <v>7217.8597394733833</v>
      </c>
      <c r="AD2394" s="129">
        <v>7217.8597394733833</v>
      </c>
      <c r="AE2394" s="129">
        <v>7217.8597394733833</v>
      </c>
      <c r="AF2394" s="129">
        <v>7217.8597394733833</v>
      </c>
      <c r="AG2394" s="129">
        <v>7217.8597394733833</v>
      </c>
      <c r="AH2394" s="129">
        <v>7217.8597394733833</v>
      </c>
      <c r="AI2394" s="129">
        <v>7217.8597394733833</v>
      </c>
      <c r="AJ2394" s="129">
        <v>7217.8597394733833</v>
      </c>
      <c r="AK2394" s="129">
        <v>7217.8597394733833</v>
      </c>
      <c r="AL2394" s="129">
        <v>7217.8597394733833</v>
      </c>
      <c r="AM2394" s="129">
        <v>7217.8597394733833</v>
      </c>
      <c r="AN2394" s="129">
        <v>7217.8597394733833</v>
      </c>
      <c r="AO2394" s="129">
        <v>7217.8597394733833</v>
      </c>
      <c r="AP2394" s="129">
        <v>7217.8597394733833</v>
      </c>
      <c r="AQ2394" s="129">
        <v>7217.8597394733833</v>
      </c>
      <c r="AR2394" s="129">
        <v>7217.8597394733833</v>
      </c>
      <c r="AS2394" s="129">
        <v>7217.8597394733833</v>
      </c>
      <c r="AT2394" s="129">
        <v>7217.8597394733833</v>
      </c>
      <c r="AU2394" s="129">
        <v>7217.8597394733833</v>
      </c>
      <c r="AV2394" s="129">
        <v>7217.8597394733833</v>
      </c>
      <c r="AW2394" s="129">
        <v>7217.8597394733833</v>
      </c>
      <c r="AX2394" s="130">
        <v>7217.8597394733833</v>
      </c>
    </row>
    <row r="2395" spans="1:50">
      <c r="A2395" s="212"/>
      <c r="B2395" s="215"/>
      <c r="C2395" s="217" t="s">
        <v>42</v>
      </c>
      <c r="D2395" s="83" t="s">
        <v>24</v>
      </c>
      <c r="E2395" s="56" t="str">
        <f>A2373&amp;"/"&amp;B2389&amp;"/"&amp;C2395&amp;"/"&amp;D2395</f>
        <v>Coal fired power plants/Fluidized bed combustion/Electricity only with CCS/L</v>
      </c>
      <c r="F2395" s="103" t="str">
        <f>A2373</f>
        <v>Coal fired power plants</v>
      </c>
      <c r="G2395" s="103" t="str">
        <f>B2389</f>
        <v>Fluidized bed combustion</v>
      </c>
      <c r="H2395" s="103" t="str">
        <f>C2395</f>
        <v>Electricity only with CCS</v>
      </c>
      <c r="I2395" s="104" t="str">
        <f t="shared" si="102"/>
        <v>L</v>
      </c>
      <c r="J2395" s="127" t="s">
        <v>99</v>
      </c>
      <c r="K2395" s="127" t="s">
        <v>99</v>
      </c>
      <c r="L2395" s="127" t="s">
        <v>99</v>
      </c>
      <c r="M2395" s="127" t="s">
        <v>99</v>
      </c>
      <c r="N2395" s="127" t="s">
        <v>99</v>
      </c>
      <c r="O2395" s="127" t="s">
        <v>99</v>
      </c>
      <c r="P2395" s="127" t="s">
        <v>99</v>
      </c>
      <c r="Q2395" s="127" t="s">
        <v>99</v>
      </c>
      <c r="R2395" s="127" t="s">
        <v>99</v>
      </c>
      <c r="S2395" s="127" t="s">
        <v>99</v>
      </c>
      <c r="T2395" s="127" t="s">
        <v>99</v>
      </c>
      <c r="U2395" s="127" t="s">
        <v>99</v>
      </c>
      <c r="V2395" s="127" t="s">
        <v>99</v>
      </c>
      <c r="W2395" s="127" t="s">
        <v>99</v>
      </c>
      <c r="X2395" s="127" t="s">
        <v>99</v>
      </c>
      <c r="Y2395" s="127" t="s">
        <v>99</v>
      </c>
      <c r="Z2395" s="127" t="s">
        <v>99</v>
      </c>
      <c r="AA2395" s="127" t="s">
        <v>99</v>
      </c>
      <c r="AB2395" s="127" t="s">
        <v>99</v>
      </c>
      <c r="AC2395" s="127" t="s">
        <v>99</v>
      </c>
      <c r="AD2395" s="127" t="s">
        <v>99</v>
      </c>
      <c r="AE2395" s="127">
        <v>8350</v>
      </c>
      <c r="AF2395" s="127">
        <v>8350</v>
      </c>
      <c r="AG2395" s="127">
        <v>8350</v>
      </c>
      <c r="AH2395" s="127">
        <v>8350</v>
      </c>
      <c r="AI2395" s="127">
        <v>8350</v>
      </c>
      <c r="AJ2395" s="127">
        <v>8350</v>
      </c>
      <c r="AK2395" s="127">
        <v>8350</v>
      </c>
      <c r="AL2395" s="127">
        <v>8350</v>
      </c>
      <c r="AM2395" s="127">
        <v>8350</v>
      </c>
      <c r="AN2395" s="127">
        <v>8350</v>
      </c>
      <c r="AO2395" s="127">
        <v>8350</v>
      </c>
      <c r="AP2395" s="127">
        <v>8350</v>
      </c>
      <c r="AQ2395" s="127">
        <v>8350</v>
      </c>
      <c r="AR2395" s="127">
        <v>8350</v>
      </c>
      <c r="AS2395" s="127">
        <v>8350</v>
      </c>
      <c r="AT2395" s="127">
        <v>8350</v>
      </c>
      <c r="AU2395" s="127">
        <v>8350</v>
      </c>
      <c r="AV2395" s="127">
        <v>8350</v>
      </c>
      <c r="AW2395" s="127">
        <v>8350</v>
      </c>
      <c r="AX2395" s="128">
        <v>8350</v>
      </c>
    </row>
    <row r="2396" spans="1:50">
      <c r="A2396" s="212"/>
      <c r="B2396" s="215"/>
      <c r="C2396" s="216"/>
      <c r="D2396" s="106" t="s">
        <v>25</v>
      </c>
      <c r="E2396" s="107" t="str">
        <f>A2373&amp;"/"&amp;B2389&amp;"/"&amp;C2395&amp;"/"&amp;D2396</f>
        <v>Coal fired power plants/Fluidized bed combustion/Electricity only with CCS/M</v>
      </c>
      <c r="F2396" s="108" t="str">
        <f>A2373</f>
        <v>Coal fired power plants</v>
      </c>
      <c r="G2396" s="108" t="str">
        <f>B2389</f>
        <v>Fluidized bed combustion</v>
      </c>
      <c r="H2396" s="108" t="str">
        <f>C2395</f>
        <v>Electricity only with CCS</v>
      </c>
      <c r="I2396" s="109" t="str">
        <f t="shared" si="102"/>
        <v>M</v>
      </c>
      <c r="J2396" s="129" t="s">
        <v>99</v>
      </c>
      <c r="K2396" s="129" t="s">
        <v>99</v>
      </c>
      <c r="L2396" s="129" t="s">
        <v>99</v>
      </c>
      <c r="M2396" s="129" t="s">
        <v>99</v>
      </c>
      <c r="N2396" s="129" t="s">
        <v>99</v>
      </c>
      <c r="O2396" s="129" t="s">
        <v>99</v>
      </c>
      <c r="P2396" s="129" t="s">
        <v>99</v>
      </c>
      <c r="Q2396" s="129" t="s">
        <v>99</v>
      </c>
      <c r="R2396" s="129" t="s">
        <v>99</v>
      </c>
      <c r="S2396" s="129" t="s">
        <v>99</v>
      </c>
      <c r="T2396" s="129" t="s">
        <v>99</v>
      </c>
      <c r="U2396" s="129" t="s">
        <v>99</v>
      </c>
      <c r="V2396" s="129" t="s">
        <v>99</v>
      </c>
      <c r="W2396" s="129" t="s">
        <v>99</v>
      </c>
      <c r="X2396" s="129" t="s">
        <v>99</v>
      </c>
      <c r="Y2396" s="129" t="s">
        <v>99</v>
      </c>
      <c r="Z2396" s="129" t="s">
        <v>99</v>
      </c>
      <c r="AA2396" s="129" t="s">
        <v>99</v>
      </c>
      <c r="AB2396" s="129" t="s">
        <v>99</v>
      </c>
      <c r="AC2396" s="129" t="s">
        <v>99</v>
      </c>
      <c r="AD2396" s="129" t="s">
        <v>99</v>
      </c>
      <c r="AE2396" s="129">
        <v>7808.1416578808703</v>
      </c>
      <c r="AF2396" s="129">
        <v>7808.1416578808703</v>
      </c>
      <c r="AG2396" s="129">
        <v>7808.1416578808703</v>
      </c>
      <c r="AH2396" s="129">
        <v>7808.1416578808703</v>
      </c>
      <c r="AI2396" s="129">
        <v>7808.1416578808703</v>
      </c>
      <c r="AJ2396" s="129">
        <v>7808.1416578808703</v>
      </c>
      <c r="AK2396" s="129">
        <v>7808.1416578808703</v>
      </c>
      <c r="AL2396" s="129">
        <v>7808.1416578808703</v>
      </c>
      <c r="AM2396" s="129">
        <v>7808.1416578808703</v>
      </c>
      <c r="AN2396" s="129">
        <v>7808.1416578808703</v>
      </c>
      <c r="AO2396" s="129">
        <v>7808.1416578808703</v>
      </c>
      <c r="AP2396" s="129">
        <v>7808.1416578808703</v>
      </c>
      <c r="AQ2396" s="129">
        <v>7808.1416578808703</v>
      </c>
      <c r="AR2396" s="129">
        <v>7808.1416578808703</v>
      </c>
      <c r="AS2396" s="129">
        <v>7808.1416578808703</v>
      </c>
      <c r="AT2396" s="129">
        <v>7808.1416578808703</v>
      </c>
      <c r="AU2396" s="129">
        <v>7808.1416578808703</v>
      </c>
      <c r="AV2396" s="129">
        <v>7808.1416578808703</v>
      </c>
      <c r="AW2396" s="129">
        <v>7808.1416578808703</v>
      </c>
      <c r="AX2396" s="130">
        <v>7808.1416578808703</v>
      </c>
    </row>
    <row r="2397" spans="1:50">
      <c r="A2397" s="212"/>
      <c r="B2397" s="215"/>
      <c r="C2397" s="217" t="s">
        <v>43</v>
      </c>
      <c r="D2397" s="52" t="s">
        <v>24</v>
      </c>
      <c r="E2397" s="86" t="str">
        <f>A2373&amp;"/"&amp;B2389&amp;"/"&amp;C2397&amp;"/"&amp;D2397</f>
        <v>Coal fired power plants/Fluidized bed combustion/CHP with CCS/L</v>
      </c>
      <c r="F2397" s="61" t="str">
        <f>A2373</f>
        <v>Coal fired power plants</v>
      </c>
      <c r="G2397" s="61" t="str">
        <f>B2389</f>
        <v>Fluidized bed combustion</v>
      </c>
      <c r="H2397" s="61" t="str">
        <f>C2397</f>
        <v>CHP with CCS</v>
      </c>
      <c r="I2397" s="84" t="str">
        <f t="shared" si="102"/>
        <v>L</v>
      </c>
      <c r="J2397" s="121" t="s">
        <v>99</v>
      </c>
      <c r="K2397" s="121" t="s">
        <v>99</v>
      </c>
      <c r="L2397" s="121" t="s">
        <v>99</v>
      </c>
      <c r="M2397" s="121" t="s">
        <v>99</v>
      </c>
      <c r="N2397" s="121" t="s">
        <v>99</v>
      </c>
      <c r="O2397" s="121" t="s">
        <v>99</v>
      </c>
      <c r="P2397" s="121" t="s">
        <v>99</v>
      </c>
      <c r="Q2397" s="121" t="s">
        <v>99</v>
      </c>
      <c r="R2397" s="121" t="s">
        <v>99</v>
      </c>
      <c r="S2397" s="121" t="s">
        <v>99</v>
      </c>
      <c r="T2397" s="121" t="s">
        <v>99</v>
      </c>
      <c r="U2397" s="121" t="s">
        <v>99</v>
      </c>
      <c r="V2397" s="121" t="s">
        <v>99</v>
      </c>
      <c r="W2397" s="121" t="s">
        <v>99</v>
      </c>
      <c r="X2397" s="121" t="s">
        <v>99</v>
      </c>
      <c r="Y2397" s="121" t="s">
        <v>99</v>
      </c>
      <c r="Z2397" s="121" t="s">
        <v>99</v>
      </c>
      <c r="AA2397" s="121" t="s">
        <v>99</v>
      </c>
      <c r="AB2397" s="121" t="s">
        <v>99</v>
      </c>
      <c r="AC2397" s="121" t="s">
        <v>99</v>
      </c>
      <c r="AD2397" s="121" t="s">
        <v>99</v>
      </c>
      <c r="AE2397" s="121">
        <v>8350</v>
      </c>
      <c r="AF2397" s="121">
        <v>8350</v>
      </c>
      <c r="AG2397" s="121">
        <v>8350</v>
      </c>
      <c r="AH2397" s="121">
        <v>8350</v>
      </c>
      <c r="AI2397" s="121">
        <v>8350</v>
      </c>
      <c r="AJ2397" s="121">
        <v>8350</v>
      </c>
      <c r="AK2397" s="121">
        <v>8350</v>
      </c>
      <c r="AL2397" s="121">
        <v>8350</v>
      </c>
      <c r="AM2397" s="121">
        <v>8350</v>
      </c>
      <c r="AN2397" s="121">
        <v>8350</v>
      </c>
      <c r="AO2397" s="121">
        <v>8350</v>
      </c>
      <c r="AP2397" s="121">
        <v>8350</v>
      </c>
      <c r="AQ2397" s="121">
        <v>8350</v>
      </c>
      <c r="AR2397" s="121">
        <v>8350</v>
      </c>
      <c r="AS2397" s="121">
        <v>8350</v>
      </c>
      <c r="AT2397" s="121">
        <v>8350</v>
      </c>
      <c r="AU2397" s="121">
        <v>8350</v>
      </c>
      <c r="AV2397" s="121">
        <v>8350</v>
      </c>
      <c r="AW2397" s="121">
        <v>8350</v>
      </c>
      <c r="AX2397" s="122">
        <v>8350</v>
      </c>
    </row>
    <row r="2398" spans="1:50">
      <c r="A2398" s="212"/>
      <c r="B2398" s="218"/>
      <c r="C2398" s="210"/>
      <c r="D2398" s="93" t="s">
        <v>25</v>
      </c>
      <c r="E2398" s="73" t="str">
        <f>A2373&amp;"/"&amp;B2389&amp;"/"&amp;C2397&amp;"/"&amp;D2398</f>
        <v>Coal fired power plants/Fluidized bed combustion/CHP with CCS/M</v>
      </c>
      <c r="F2398" s="91" t="str">
        <f>A2373</f>
        <v>Coal fired power plants</v>
      </c>
      <c r="G2398" s="91" t="str">
        <f>B2389</f>
        <v>Fluidized bed combustion</v>
      </c>
      <c r="H2398" s="91" t="str">
        <f>C2397</f>
        <v>CHP with CCS</v>
      </c>
      <c r="I2398" s="70" t="str">
        <f t="shared" si="102"/>
        <v>M</v>
      </c>
      <c r="J2398" s="123" t="s">
        <v>99</v>
      </c>
      <c r="K2398" s="123" t="s">
        <v>99</v>
      </c>
      <c r="L2398" s="123" t="s">
        <v>99</v>
      </c>
      <c r="M2398" s="123" t="s">
        <v>99</v>
      </c>
      <c r="N2398" s="123" t="s">
        <v>99</v>
      </c>
      <c r="O2398" s="123" t="s">
        <v>99</v>
      </c>
      <c r="P2398" s="123" t="s">
        <v>99</v>
      </c>
      <c r="Q2398" s="123" t="s">
        <v>99</v>
      </c>
      <c r="R2398" s="123" t="s">
        <v>99</v>
      </c>
      <c r="S2398" s="123" t="s">
        <v>99</v>
      </c>
      <c r="T2398" s="123" t="s">
        <v>99</v>
      </c>
      <c r="U2398" s="123" t="s">
        <v>99</v>
      </c>
      <c r="V2398" s="123" t="s">
        <v>99</v>
      </c>
      <c r="W2398" s="123" t="s">
        <v>99</v>
      </c>
      <c r="X2398" s="123" t="s">
        <v>99</v>
      </c>
      <c r="Y2398" s="123" t="s">
        <v>99</v>
      </c>
      <c r="Z2398" s="123" t="s">
        <v>99</v>
      </c>
      <c r="AA2398" s="123" t="s">
        <v>99</v>
      </c>
      <c r="AB2398" s="123" t="s">
        <v>99</v>
      </c>
      <c r="AC2398" s="123" t="s">
        <v>99</v>
      </c>
      <c r="AD2398" s="123" t="s">
        <v>99</v>
      </c>
      <c r="AE2398" s="123">
        <v>7808.1416578808703</v>
      </c>
      <c r="AF2398" s="123">
        <v>7808.1416578808703</v>
      </c>
      <c r="AG2398" s="123">
        <v>7808.1416578808703</v>
      </c>
      <c r="AH2398" s="123">
        <v>7808.1416578808703</v>
      </c>
      <c r="AI2398" s="123">
        <v>7808.1416578808703</v>
      </c>
      <c r="AJ2398" s="123">
        <v>7808.1416578808703</v>
      </c>
      <c r="AK2398" s="123">
        <v>7808.1416578808703</v>
      </c>
      <c r="AL2398" s="123">
        <v>7808.1416578808703</v>
      </c>
      <c r="AM2398" s="123">
        <v>7808.1416578808703</v>
      </c>
      <c r="AN2398" s="123">
        <v>7808.1416578808703</v>
      </c>
      <c r="AO2398" s="123">
        <v>7808.1416578808703</v>
      </c>
      <c r="AP2398" s="123">
        <v>7808.1416578808703</v>
      </c>
      <c r="AQ2398" s="123">
        <v>7808.1416578808703</v>
      </c>
      <c r="AR2398" s="123">
        <v>7808.1416578808703</v>
      </c>
      <c r="AS2398" s="123">
        <v>7808.1416578808703</v>
      </c>
      <c r="AT2398" s="123">
        <v>7808.1416578808703</v>
      </c>
      <c r="AU2398" s="123">
        <v>7808.1416578808703</v>
      </c>
      <c r="AV2398" s="123">
        <v>7808.1416578808703</v>
      </c>
      <c r="AW2398" s="123">
        <v>7808.1416578808703</v>
      </c>
      <c r="AX2398" s="124">
        <v>7808.1416578808703</v>
      </c>
    </row>
    <row r="2399" spans="1:50">
      <c r="A2399" s="212"/>
      <c r="B2399" s="214" t="s">
        <v>46</v>
      </c>
      <c r="C2399" s="209" t="s">
        <v>36</v>
      </c>
      <c r="D2399" s="67" t="s">
        <v>24</v>
      </c>
      <c r="E2399" s="87" t="str">
        <f>A2373&amp;"/"&amp;B2399&amp;"/"&amp;C2399&amp;"/"&amp;D2399</f>
        <v>Coal fired power plants/Steam turbine/Electricity only/L</v>
      </c>
      <c r="F2399" s="55" t="str">
        <f>A2373</f>
        <v>Coal fired power plants</v>
      </c>
      <c r="G2399" s="55" t="str">
        <f>B2399</f>
        <v>Steam turbine</v>
      </c>
      <c r="H2399" s="55" t="str">
        <f>C2399</f>
        <v>Electricity only</v>
      </c>
      <c r="I2399" s="85" t="str">
        <f t="shared" si="102"/>
        <v>L</v>
      </c>
      <c r="J2399" s="125">
        <v>8100</v>
      </c>
      <c r="K2399" s="125">
        <v>8100</v>
      </c>
      <c r="L2399" s="125">
        <v>8100</v>
      </c>
      <c r="M2399" s="125">
        <v>8100</v>
      </c>
      <c r="N2399" s="125">
        <v>8100</v>
      </c>
      <c r="O2399" s="125">
        <v>8100</v>
      </c>
      <c r="P2399" s="125">
        <v>8100</v>
      </c>
      <c r="Q2399" s="125">
        <v>8100</v>
      </c>
      <c r="R2399" s="125">
        <v>8100</v>
      </c>
      <c r="S2399" s="125">
        <v>8100</v>
      </c>
      <c r="T2399" s="125">
        <v>8100</v>
      </c>
      <c r="U2399" s="125">
        <v>8100</v>
      </c>
      <c r="V2399" s="125">
        <v>8100</v>
      </c>
      <c r="W2399" s="125">
        <v>8100</v>
      </c>
      <c r="X2399" s="125">
        <v>8100</v>
      </c>
      <c r="Y2399" s="125">
        <v>8100</v>
      </c>
      <c r="Z2399" s="125">
        <v>8100</v>
      </c>
      <c r="AA2399" s="125">
        <v>8100</v>
      </c>
      <c r="AB2399" s="125">
        <v>8100</v>
      </c>
      <c r="AC2399" s="125">
        <v>8100</v>
      </c>
      <c r="AD2399" s="125">
        <v>8100</v>
      </c>
      <c r="AE2399" s="125">
        <v>8100</v>
      </c>
      <c r="AF2399" s="125">
        <v>8100</v>
      </c>
      <c r="AG2399" s="125">
        <v>8100</v>
      </c>
      <c r="AH2399" s="125">
        <v>8100</v>
      </c>
      <c r="AI2399" s="125">
        <v>8100</v>
      </c>
      <c r="AJ2399" s="125">
        <v>8100</v>
      </c>
      <c r="AK2399" s="125">
        <v>8100</v>
      </c>
      <c r="AL2399" s="125">
        <v>8100</v>
      </c>
      <c r="AM2399" s="125">
        <v>8100</v>
      </c>
      <c r="AN2399" s="125">
        <v>8100</v>
      </c>
      <c r="AO2399" s="125">
        <v>8100</v>
      </c>
      <c r="AP2399" s="125">
        <v>8100</v>
      </c>
      <c r="AQ2399" s="125">
        <v>8100</v>
      </c>
      <c r="AR2399" s="125">
        <v>8100</v>
      </c>
      <c r="AS2399" s="125">
        <v>8100</v>
      </c>
      <c r="AT2399" s="125">
        <v>8100</v>
      </c>
      <c r="AU2399" s="125">
        <v>8100</v>
      </c>
      <c r="AV2399" s="125">
        <v>8100</v>
      </c>
      <c r="AW2399" s="125">
        <v>8100</v>
      </c>
      <c r="AX2399" s="126">
        <v>8100</v>
      </c>
    </row>
    <row r="2400" spans="1:50">
      <c r="A2400" s="212"/>
      <c r="B2400" s="215"/>
      <c r="C2400" s="206"/>
      <c r="D2400" s="52" t="s">
        <v>25</v>
      </c>
      <c r="E2400" s="86" t="str">
        <f>A2373&amp;"/"&amp;B2399&amp;"/"&amp;C2399&amp;"/"&amp;D2400</f>
        <v>Coal fired power plants/Steam turbine/Electricity only/M</v>
      </c>
      <c r="F2400" s="61" t="str">
        <f>A2373</f>
        <v>Coal fired power plants</v>
      </c>
      <c r="G2400" s="61" t="str">
        <f>B2399</f>
        <v>Steam turbine</v>
      </c>
      <c r="H2400" s="61" t="str">
        <f>C2399</f>
        <v>Electricity only</v>
      </c>
      <c r="I2400" s="84" t="str">
        <f t="shared" si="102"/>
        <v>M</v>
      </c>
      <c r="J2400" s="121">
        <v>7746.4552482992995</v>
      </c>
      <c r="K2400" s="121">
        <v>7746.4552482992995</v>
      </c>
      <c r="L2400" s="121">
        <v>7746.4552482992995</v>
      </c>
      <c r="M2400" s="121">
        <v>7746.4552482992995</v>
      </c>
      <c r="N2400" s="121">
        <v>7746.4552482992995</v>
      </c>
      <c r="O2400" s="121">
        <v>7746.4552482992995</v>
      </c>
      <c r="P2400" s="121">
        <v>7746.4552482992995</v>
      </c>
      <c r="Q2400" s="121">
        <v>7746.4552482992995</v>
      </c>
      <c r="R2400" s="121">
        <v>7746.4552482992995</v>
      </c>
      <c r="S2400" s="121">
        <v>7746.4552482992995</v>
      </c>
      <c r="T2400" s="121">
        <v>7746.4552482992995</v>
      </c>
      <c r="U2400" s="121">
        <v>7746.4552482992995</v>
      </c>
      <c r="V2400" s="121">
        <v>7746.4552482992995</v>
      </c>
      <c r="W2400" s="121">
        <v>7746.4552482992995</v>
      </c>
      <c r="X2400" s="121">
        <v>7746.4552482992995</v>
      </c>
      <c r="Y2400" s="121">
        <v>7746.4552482992995</v>
      </c>
      <c r="Z2400" s="121">
        <v>7746.4552482992995</v>
      </c>
      <c r="AA2400" s="121">
        <v>7746.4552482992995</v>
      </c>
      <c r="AB2400" s="121">
        <v>7746.4552482992995</v>
      </c>
      <c r="AC2400" s="121">
        <v>7746.4552482992995</v>
      </c>
      <c r="AD2400" s="121">
        <v>7746.4552482992995</v>
      </c>
      <c r="AE2400" s="121">
        <v>7746.4552482992995</v>
      </c>
      <c r="AF2400" s="121">
        <v>7746.4552482992995</v>
      </c>
      <c r="AG2400" s="121">
        <v>7746.4552482992995</v>
      </c>
      <c r="AH2400" s="121">
        <v>7746.4552482992995</v>
      </c>
      <c r="AI2400" s="121">
        <v>7746.4552482992995</v>
      </c>
      <c r="AJ2400" s="121">
        <v>7746.4552482992995</v>
      </c>
      <c r="AK2400" s="121">
        <v>7746.4552482992995</v>
      </c>
      <c r="AL2400" s="121">
        <v>7746.4552482992995</v>
      </c>
      <c r="AM2400" s="121">
        <v>7746.4552482992995</v>
      </c>
      <c r="AN2400" s="121">
        <v>7746.4552482992995</v>
      </c>
      <c r="AO2400" s="121">
        <v>7746.4552482992995</v>
      </c>
      <c r="AP2400" s="121">
        <v>7746.4552482992995</v>
      </c>
      <c r="AQ2400" s="121">
        <v>7746.4552482992995</v>
      </c>
      <c r="AR2400" s="121">
        <v>7746.4552482992995</v>
      </c>
      <c r="AS2400" s="121">
        <v>7746.4552482992995</v>
      </c>
      <c r="AT2400" s="121">
        <v>7746.4552482992995</v>
      </c>
      <c r="AU2400" s="121">
        <v>7746.4552482992995</v>
      </c>
      <c r="AV2400" s="121">
        <v>7746.4552482992995</v>
      </c>
      <c r="AW2400" s="121">
        <v>7746.4552482992995</v>
      </c>
      <c r="AX2400" s="122">
        <v>7746.4552482992995</v>
      </c>
    </row>
    <row r="2401" spans="1:50">
      <c r="A2401" s="212"/>
      <c r="B2401" s="215"/>
      <c r="C2401" s="206"/>
      <c r="D2401" s="52" t="s">
        <v>38</v>
      </c>
      <c r="E2401" s="86" t="str">
        <f>A2373&amp;"/"&amp;B2399&amp;"/"&amp;C2399&amp;"/"&amp;D2401</f>
        <v>Coal fired power plants/Steam turbine/Electricity only/S</v>
      </c>
      <c r="F2401" s="61" t="str">
        <f>A2373</f>
        <v>Coal fired power plants</v>
      </c>
      <c r="G2401" s="61" t="str">
        <f>B2399</f>
        <v>Steam turbine</v>
      </c>
      <c r="H2401" s="61" t="str">
        <f>C2399</f>
        <v>Electricity only</v>
      </c>
      <c r="I2401" s="84" t="str">
        <f t="shared" si="102"/>
        <v>S</v>
      </c>
      <c r="J2401" s="121">
        <v>7313.3316567242173</v>
      </c>
      <c r="K2401" s="121">
        <v>7313.3316567242173</v>
      </c>
      <c r="L2401" s="121">
        <v>7313.3316567242173</v>
      </c>
      <c r="M2401" s="121">
        <v>7313.3316567242173</v>
      </c>
      <c r="N2401" s="121">
        <v>7313.3316567242173</v>
      </c>
      <c r="O2401" s="121">
        <v>7313.3316567242173</v>
      </c>
      <c r="P2401" s="121">
        <v>7313.3316567242173</v>
      </c>
      <c r="Q2401" s="121">
        <v>7313.3316567242173</v>
      </c>
      <c r="R2401" s="121">
        <v>7313.3316567242173</v>
      </c>
      <c r="S2401" s="121">
        <v>7313.3316567242173</v>
      </c>
      <c r="T2401" s="121">
        <v>7313.3316567242173</v>
      </c>
      <c r="U2401" s="121">
        <v>7313.3316567242173</v>
      </c>
      <c r="V2401" s="121">
        <v>7313.3316567242173</v>
      </c>
      <c r="W2401" s="121">
        <v>7313.3316567242173</v>
      </c>
      <c r="X2401" s="121">
        <v>7313.3316567242173</v>
      </c>
      <c r="Y2401" s="121">
        <v>7313.3316567242173</v>
      </c>
      <c r="Z2401" s="121">
        <v>7313.3316567242173</v>
      </c>
      <c r="AA2401" s="121">
        <v>7313.3316567242173</v>
      </c>
      <c r="AB2401" s="121">
        <v>7313.3316567242173</v>
      </c>
      <c r="AC2401" s="121">
        <v>7313.3316567242173</v>
      </c>
      <c r="AD2401" s="121">
        <v>7313.3316567242173</v>
      </c>
      <c r="AE2401" s="121">
        <v>7313.3316567242173</v>
      </c>
      <c r="AF2401" s="121">
        <v>7313.3316567242173</v>
      </c>
      <c r="AG2401" s="121">
        <v>7313.3316567242173</v>
      </c>
      <c r="AH2401" s="121">
        <v>7313.3316567242173</v>
      </c>
      <c r="AI2401" s="121">
        <v>7313.3316567242173</v>
      </c>
      <c r="AJ2401" s="121">
        <v>7313.3316567242173</v>
      </c>
      <c r="AK2401" s="121">
        <v>7313.3316567242173</v>
      </c>
      <c r="AL2401" s="121">
        <v>7313.3316567242173</v>
      </c>
      <c r="AM2401" s="121">
        <v>7313.3316567242173</v>
      </c>
      <c r="AN2401" s="121">
        <v>7313.3316567242173</v>
      </c>
      <c r="AO2401" s="121">
        <v>7313.3316567242173</v>
      </c>
      <c r="AP2401" s="121">
        <v>7313.3316567242173</v>
      </c>
      <c r="AQ2401" s="121">
        <v>7313.3316567242173</v>
      </c>
      <c r="AR2401" s="121">
        <v>7313.3316567242173</v>
      </c>
      <c r="AS2401" s="121">
        <v>7313.3316567242173</v>
      </c>
      <c r="AT2401" s="121">
        <v>7313.3316567242173</v>
      </c>
      <c r="AU2401" s="121">
        <v>7313.3316567242173</v>
      </c>
      <c r="AV2401" s="121">
        <v>7313.3316567242173</v>
      </c>
      <c r="AW2401" s="121">
        <v>7313.3316567242173</v>
      </c>
      <c r="AX2401" s="122">
        <v>7313.3316567242173</v>
      </c>
    </row>
    <row r="2402" spans="1:50">
      <c r="A2402" s="212"/>
      <c r="B2402" s="215"/>
      <c r="C2402" s="216"/>
      <c r="D2402" s="52" t="s">
        <v>47</v>
      </c>
      <c r="E2402" s="86" t="str">
        <f>A2373&amp;"/"&amp;B2399&amp;"/"&amp;C2399&amp;"/"&amp;D2402</f>
        <v>Coal fired power plants/Steam turbine/Electricity only/XS</v>
      </c>
      <c r="F2402" s="61" t="str">
        <f>A2373</f>
        <v>Coal fired power plants</v>
      </c>
      <c r="G2402" s="61" t="str">
        <f>B2399</f>
        <v>Steam turbine</v>
      </c>
      <c r="H2402" s="61" t="str">
        <f>C2399</f>
        <v>Electricity only</v>
      </c>
      <c r="I2402" s="84" t="str">
        <f t="shared" si="102"/>
        <v>XS</v>
      </c>
      <c r="J2402" s="121">
        <v>7079.4424246623612</v>
      </c>
      <c r="K2402" s="121">
        <v>7079.4424246623612</v>
      </c>
      <c r="L2402" s="121">
        <v>7079.4424246623612</v>
      </c>
      <c r="M2402" s="121">
        <v>7079.4424246623612</v>
      </c>
      <c r="N2402" s="121">
        <v>7079.4424246623612</v>
      </c>
      <c r="O2402" s="121">
        <v>7079.4424246623612</v>
      </c>
      <c r="P2402" s="121">
        <v>7079.4424246623612</v>
      </c>
      <c r="Q2402" s="121">
        <v>7079.4424246623612</v>
      </c>
      <c r="R2402" s="121">
        <v>7079.4424246623612</v>
      </c>
      <c r="S2402" s="121">
        <v>7079.4424246623612</v>
      </c>
      <c r="T2402" s="121">
        <v>7079.4424246623612</v>
      </c>
      <c r="U2402" s="121">
        <v>7079.4424246623612</v>
      </c>
      <c r="V2402" s="121">
        <v>7079.4424246623612</v>
      </c>
      <c r="W2402" s="121">
        <v>7079.4424246623612</v>
      </c>
      <c r="X2402" s="121">
        <v>7079.4424246623612</v>
      </c>
      <c r="Y2402" s="121">
        <v>7079.4424246623612</v>
      </c>
      <c r="Z2402" s="121">
        <v>7079.4424246623612</v>
      </c>
      <c r="AA2402" s="121">
        <v>7079.4424246623612</v>
      </c>
      <c r="AB2402" s="121">
        <v>7079.4424246623612</v>
      </c>
      <c r="AC2402" s="121">
        <v>7079.4424246623612</v>
      </c>
      <c r="AD2402" s="121">
        <v>7079.4424246623612</v>
      </c>
      <c r="AE2402" s="121">
        <v>7079.4424246623612</v>
      </c>
      <c r="AF2402" s="121">
        <v>7079.4424246623612</v>
      </c>
      <c r="AG2402" s="121">
        <v>7079.4424246623612</v>
      </c>
      <c r="AH2402" s="121">
        <v>7079.4424246623612</v>
      </c>
      <c r="AI2402" s="121">
        <v>7079.4424246623612</v>
      </c>
      <c r="AJ2402" s="121">
        <v>7079.4424246623612</v>
      </c>
      <c r="AK2402" s="121">
        <v>7079.4424246623612</v>
      </c>
      <c r="AL2402" s="121">
        <v>7079.4424246623612</v>
      </c>
      <c r="AM2402" s="121">
        <v>7079.4424246623612</v>
      </c>
      <c r="AN2402" s="121">
        <v>7079.4424246623612</v>
      </c>
      <c r="AO2402" s="121">
        <v>7079.4424246623612</v>
      </c>
      <c r="AP2402" s="121">
        <v>7079.4424246623612</v>
      </c>
      <c r="AQ2402" s="121">
        <v>7079.4424246623612</v>
      </c>
      <c r="AR2402" s="121">
        <v>7079.4424246623612</v>
      </c>
      <c r="AS2402" s="121">
        <v>7079.4424246623612</v>
      </c>
      <c r="AT2402" s="121">
        <v>7079.4424246623612</v>
      </c>
      <c r="AU2402" s="121">
        <v>7079.4424246623612</v>
      </c>
      <c r="AV2402" s="121">
        <v>7079.4424246623612</v>
      </c>
      <c r="AW2402" s="121">
        <v>7079.4424246623612</v>
      </c>
      <c r="AX2402" s="122">
        <v>7079.4424246623612</v>
      </c>
    </row>
    <row r="2403" spans="1:50">
      <c r="A2403" s="212"/>
      <c r="B2403" s="215"/>
      <c r="C2403" s="217" t="s">
        <v>26</v>
      </c>
      <c r="D2403" s="83" t="s">
        <v>24</v>
      </c>
      <c r="E2403" s="56" t="str">
        <f>A2373&amp;"/"&amp;B2399&amp;"/"&amp;C2403&amp;"/"&amp;D2403</f>
        <v>Coal fired power plants/Steam turbine/CHP/L</v>
      </c>
      <c r="F2403" s="103" t="str">
        <f>A2373</f>
        <v>Coal fired power plants</v>
      </c>
      <c r="G2403" s="103" t="str">
        <f>B2399</f>
        <v>Steam turbine</v>
      </c>
      <c r="H2403" s="103" t="str">
        <f>C2403</f>
        <v>CHP</v>
      </c>
      <c r="I2403" s="104" t="str">
        <f t="shared" si="102"/>
        <v>L</v>
      </c>
      <c r="J2403" s="127">
        <v>8100</v>
      </c>
      <c r="K2403" s="127">
        <v>8100</v>
      </c>
      <c r="L2403" s="127">
        <v>8100</v>
      </c>
      <c r="M2403" s="127">
        <v>8100</v>
      </c>
      <c r="N2403" s="127">
        <v>8100</v>
      </c>
      <c r="O2403" s="127">
        <v>8100</v>
      </c>
      <c r="P2403" s="127">
        <v>8100</v>
      </c>
      <c r="Q2403" s="127">
        <v>8100</v>
      </c>
      <c r="R2403" s="127">
        <v>8100</v>
      </c>
      <c r="S2403" s="127">
        <v>8100</v>
      </c>
      <c r="T2403" s="127">
        <v>8100</v>
      </c>
      <c r="U2403" s="127">
        <v>8100</v>
      </c>
      <c r="V2403" s="127">
        <v>8100</v>
      </c>
      <c r="W2403" s="127">
        <v>8100</v>
      </c>
      <c r="X2403" s="127">
        <v>8100</v>
      </c>
      <c r="Y2403" s="127">
        <v>8100</v>
      </c>
      <c r="Z2403" s="127">
        <v>8100</v>
      </c>
      <c r="AA2403" s="127">
        <v>8100</v>
      </c>
      <c r="AB2403" s="127">
        <v>8100</v>
      </c>
      <c r="AC2403" s="127">
        <v>8100</v>
      </c>
      <c r="AD2403" s="127">
        <v>8100</v>
      </c>
      <c r="AE2403" s="127">
        <v>8100</v>
      </c>
      <c r="AF2403" s="127">
        <v>8100</v>
      </c>
      <c r="AG2403" s="127">
        <v>8100</v>
      </c>
      <c r="AH2403" s="127">
        <v>8100</v>
      </c>
      <c r="AI2403" s="127">
        <v>8100</v>
      </c>
      <c r="AJ2403" s="127">
        <v>8100</v>
      </c>
      <c r="AK2403" s="127">
        <v>8100</v>
      </c>
      <c r="AL2403" s="127">
        <v>8100</v>
      </c>
      <c r="AM2403" s="127">
        <v>8100</v>
      </c>
      <c r="AN2403" s="127">
        <v>8100</v>
      </c>
      <c r="AO2403" s="127">
        <v>8100</v>
      </c>
      <c r="AP2403" s="127">
        <v>8100</v>
      </c>
      <c r="AQ2403" s="127">
        <v>8100</v>
      </c>
      <c r="AR2403" s="127">
        <v>8100</v>
      </c>
      <c r="AS2403" s="127">
        <v>8100</v>
      </c>
      <c r="AT2403" s="127">
        <v>8100</v>
      </c>
      <c r="AU2403" s="127">
        <v>8100</v>
      </c>
      <c r="AV2403" s="127">
        <v>8100</v>
      </c>
      <c r="AW2403" s="127">
        <v>8100</v>
      </c>
      <c r="AX2403" s="128">
        <v>8100</v>
      </c>
    </row>
    <row r="2404" spans="1:50">
      <c r="A2404" s="212"/>
      <c r="B2404" s="215"/>
      <c r="C2404" s="206"/>
      <c r="D2404" s="52" t="s">
        <v>25</v>
      </c>
      <c r="E2404" s="86" t="str">
        <f>A2373&amp;"/"&amp;B2399&amp;"/"&amp;C2403&amp;"/"&amp;D2404</f>
        <v>Coal fired power plants/Steam turbine/CHP/M</v>
      </c>
      <c r="F2404" s="61" t="str">
        <f>A2373</f>
        <v>Coal fired power plants</v>
      </c>
      <c r="G2404" s="61" t="str">
        <f>B2399</f>
        <v>Steam turbine</v>
      </c>
      <c r="H2404" s="61" t="str">
        <f>C2403</f>
        <v>CHP</v>
      </c>
      <c r="I2404" s="84" t="str">
        <f t="shared" si="102"/>
        <v>M</v>
      </c>
      <c r="J2404" s="121">
        <v>7746.4552482992995</v>
      </c>
      <c r="K2404" s="121">
        <v>7746.4552482992995</v>
      </c>
      <c r="L2404" s="121">
        <v>7746.4552482992995</v>
      </c>
      <c r="M2404" s="121">
        <v>7746.4552482992995</v>
      </c>
      <c r="N2404" s="121">
        <v>7746.4552482992995</v>
      </c>
      <c r="O2404" s="121">
        <v>7746.4552482992995</v>
      </c>
      <c r="P2404" s="121">
        <v>7746.4552482992995</v>
      </c>
      <c r="Q2404" s="121">
        <v>7746.4552482992995</v>
      </c>
      <c r="R2404" s="121">
        <v>7746.4552482992995</v>
      </c>
      <c r="S2404" s="121">
        <v>7746.4552482992995</v>
      </c>
      <c r="T2404" s="121">
        <v>7746.4552482992995</v>
      </c>
      <c r="U2404" s="121">
        <v>7746.4552482992995</v>
      </c>
      <c r="V2404" s="121">
        <v>7746.4552482992995</v>
      </c>
      <c r="W2404" s="121">
        <v>7746.4552482992995</v>
      </c>
      <c r="X2404" s="121">
        <v>7746.4552482992995</v>
      </c>
      <c r="Y2404" s="121">
        <v>7746.4552482992995</v>
      </c>
      <c r="Z2404" s="121">
        <v>7746.4552482992995</v>
      </c>
      <c r="AA2404" s="121">
        <v>7746.4552482992995</v>
      </c>
      <c r="AB2404" s="121">
        <v>7746.4552482992995</v>
      </c>
      <c r="AC2404" s="121">
        <v>7746.4552482992995</v>
      </c>
      <c r="AD2404" s="121">
        <v>7746.4552482992995</v>
      </c>
      <c r="AE2404" s="121">
        <v>7746.4552482992995</v>
      </c>
      <c r="AF2404" s="121">
        <v>7746.4552482992995</v>
      </c>
      <c r="AG2404" s="121">
        <v>7746.4552482992995</v>
      </c>
      <c r="AH2404" s="121">
        <v>7746.4552482992995</v>
      </c>
      <c r="AI2404" s="121">
        <v>7746.4552482992995</v>
      </c>
      <c r="AJ2404" s="121">
        <v>7746.4552482992995</v>
      </c>
      <c r="AK2404" s="121">
        <v>7746.4552482992995</v>
      </c>
      <c r="AL2404" s="121">
        <v>7746.4552482992995</v>
      </c>
      <c r="AM2404" s="121">
        <v>7746.4552482992995</v>
      </c>
      <c r="AN2404" s="121">
        <v>7746.4552482992995</v>
      </c>
      <c r="AO2404" s="121">
        <v>7746.4552482992995</v>
      </c>
      <c r="AP2404" s="121">
        <v>7746.4552482992995</v>
      </c>
      <c r="AQ2404" s="121">
        <v>7746.4552482992995</v>
      </c>
      <c r="AR2404" s="121">
        <v>7746.4552482992995</v>
      </c>
      <c r="AS2404" s="121">
        <v>7746.4552482992995</v>
      </c>
      <c r="AT2404" s="121">
        <v>7746.4552482992995</v>
      </c>
      <c r="AU2404" s="121">
        <v>7746.4552482992995</v>
      </c>
      <c r="AV2404" s="121">
        <v>7746.4552482992995</v>
      </c>
      <c r="AW2404" s="121">
        <v>7746.4552482992995</v>
      </c>
      <c r="AX2404" s="122">
        <v>7746.4552482992995</v>
      </c>
    </row>
    <row r="2405" spans="1:50">
      <c r="A2405" s="212"/>
      <c r="B2405" s="215"/>
      <c r="C2405" s="206"/>
      <c r="D2405" s="52" t="s">
        <v>38</v>
      </c>
      <c r="E2405" s="86" t="str">
        <f>A2373&amp;"/"&amp;B2399&amp;"/"&amp;C2403&amp;"/"&amp;D2405</f>
        <v>Coal fired power plants/Steam turbine/CHP/S</v>
      </c>
      <c r="F2405" s="61" t="str">
        <f>A2373</f>
        <v>Coal fired power plants</v>
      </c>
      <c r="G2405" s="61" t="str">
        <f>B2399</f>
        <v>Steam turbine</v>
      </c>
      <c r="H2405" s="61" t="str">
        <f>C2403</f>
        <v>CHP</v>
      </c>
      <c r="I2405" s="84" t="str">
        <f t="shared" si="102"/>
        <v>S</v>
      </c>
      <c r="J2405" s="121">
        <v>7313.3316567242173</v>
      </c>
      <c r="K2405" s="121">
        <v>7313.3316567242173</v>
      </c>
      <c r="L2405" s="121">
        <v>7313.3316567242173</v>
      </c>
      <c r="M2405" s="121">
        <v>7313.3316567242173</v>
      </c>
      <c r="N2405" s="121">
        <v>7313.3316567242173</v>
      </c>
      <c r="O2405" s="121">
        <v>7313.3316567242173</v>
      </c>
      <c r="P2405" s="121">
        <v>7313.3316567242173</v>
      </c>
      <c r="Q2405" s="121">
        <v>7313.3316567242173</v>
      </c>
      <c r="R2405" s="121">
        <v>7313.3316567242173</v>
      </c>
      <c r="S2405" s="121">
        <v>7313.3316567242173</v>
      </c>
      <c r="T2405" s="121">
        <v>7313.3316567242173</v>
      </c>
      <c r="U2405" s="121">
        <v>7313.3316567242173</v>
      </c>
      <c r="V2405" s="121">
        <v>7313.3316567242173</v>
      </c>
      <c r="W2405" s="121">
        <v>7313.3316567242173</v>
      </c>
      <c r="X2405" s="121">
        <v>7313.3316567242173</v>
      </c>
      <c r="Y2405" s="121">
        <v>7313.3316567242173</v>
      </c>
      <c r="Z2405" s="121">
        <v>7313.3316567242173</v>
      </c>
      <c r="AA2405" s="121">
        <v>7313.3316567242173</v>
      </c>
      <c r="AB2405" s="121">
        <v>7313.3316567242173</v>
      </c>
      <c r="AC2405" s="121">
        <v>7313.3316567242173</v>
      </c>
      <c r="AD2405" s="121">
        <v>7313.3316567242173</v>
      </c>
      <c r="AE2405" s="121">
        <v>7313.3316567242173</v>
      </c>
      <c r="AF2405" s="121">
        <v>7313.3316567242173</v>
      </c>
      <c r="AG2405" s="121">
        <v>7313.3316567242173</v>
      </c>
      <c r="AH2405" s="121">
        <v>7313.3316567242173</v>
      </c>
      <c r="AI2405" s="121">
        <v>7313.3316567242173</v>
      </c>
      <c r="AJ2405" s="121">
        <v>7313.3316567242173</v>
      </c>
      <c r="AK2405" s="121">
        <v>7313.3316567242173</v>
      </c>
      <c r="AL2405" s="121">
        <v>7313.3316567242173</v>
      </c>
      <c r="AM2405" s="121">
        <v>7313.3316567242173</v>
      </c>
      <c r="AN2405" s="121">
        <v>7313.3316567242173</v>
      </c>
      <c r="AO2405" s="121">
        <v>7313.3316567242173</v>
      </c>
      <c r="AP2405" s="121">
        <v>7313.3316567242173</v>
      </c>
      <c r="AQ2405" s="121">
        <v>7313.3316567242173</v>
      </c>
      <c r="AR2405" s="121">
        <v>7313.3316567242173</v>
      </c>
      <c r="AS2405" s="121">
        <v>7313.3316567242173</v>
      </c>
      <c r="AT2405" s="121">
        <v>7313.3316567242173</v>
      </c>
      <c r="AU2405" s="121">
        <v>7313.3316567242173</v>
      </c>
      <c r="AV2405" s="121">
        <v>7313.3316567242173</v>
      </c>
      <c r="AW2405" s="121">
        <v>7313.3316567242173</v>
      </c>
      <c r="AX2405" s="122">
        <v>7313.3316567242173</v>
      </c>
    </row>
    <row r="2406" spans="1:50">
      <c r="A2406" s="212"/>
      <c r="B2406" s="215"/>
      <c r="C2406" s="216"/>
      <c r="D2406" s="106" t="s">
        <v>47</v>
      </c>
      <c r="E2406" s="107" t="str">
        <f>A2373&amp;"/"&amp;B2399&amp;"/"&amp;C2403&amp;"/"&amp;D2406</f>
        <v>Coal fired power plants/Steam turbine/CHP/XS</v>
      </c>
      <c r="F2406" s="108" t="str">
        <f>A2373</f>
        <v>Coal fired power plants</v>
      </c>
      <c r="G2406" s="108" t="str">
        <f>B2399</f>
        <v>Steam turbine</v>
      </c>
      <c r="H2406" s="108" t="str">
        <f>C2403</f>
        <v>CHP</v>
      </c>
      <c r="I2406" s="109" t="str">
        <f t="shared" si="102"/>
        <v>XS</v>
      </c>
      <c r="J2406" s="129">
        <v>7079.4424246623612</v>
      </c>
      <c r="K2406" s="129">
        <v>7079.4424246623612</v>
      </c>
      <c r="L2406" s="129">
        <v>7079.4424246623612</v>
      </c>
      <c r="M2406" s="129">
        <v>7079.4424246623612</v>
      </c>
      <c r="N2406" s="129">
        <v>7079.4424246623612</v>
      </c>
      <c r="O2406" s="129">
        <v>7079.4424246623612</v>
      </c>
      <c r="P2406" s="129">
        <v>7079.4424246623612</v>
      </c>
      <c r="Q2406" s="129">
        <v>7079.4424246623612</v>
      </c>
      <c r="R2406" s="129">
        <v>7079.4424246623612</v>
      </c>
      <c r="S2406" s="129">
        <v>7079.4424246623612</v>
      </c>
      <c r="T2406" s="129">
        <v>7079.4424246623612</v>
      </c>
      <c r="U2406" s="129">
        <v>7079.4424246623612</v>
      </c>
      <c r="V2406" s="129">
        <v>7079.4424246623612</v>
      </c>
      <c r="W2406" s="129">
        <v>7079.4424246623612</v>
      </c>
      <c r="X2406" s="129">
        <v>7079.4424246623612</v>
      </c>
      <c r="Y2406" s="129">
        <v>7079.4424246623612</v>
      </c>
      <c r="Z2406" s="129">
        <v>7079.4424246623612</v>
      </c>
      <c r="AA2406" s="129">
        <v>7079.4424246623612</v>
      </c>
      <c r="AB2406" s="129">
        <v>7079.4424246623612</v>
      </c>
      <c r="AC2406" s="129">
        <v>7079.4424246623612</v>
      </c>
      <c r="AD2406" s="129">
        <v>7079.4424246623612</v>
      </c>
      <c r="AE2406" s="129">
        <v>7079.4424246623612</v>
      </c>
      <c r="AF2406" s="129">
        <v>7079.4424246623612</v>
      </c>
      <c r="AG2406" s="129">
        <v>7079.4424246623612</v>
      </c>
      <c r="AH2406" s="129">
        <v>7079.4424246623612</v>
      </c>
      <c r="AI2406" s="129">
        <v>7079.4424246623612</v>
      </c>
      <c r="AJ2406" s="129">
        <v>7079.4424246623612</v>
      </c>
      <c r="AK2406" s="129">
        <v>7079.4424246623612</v>
      </c>
      <c r="AL2406" s="129">
        <v>7079.4424246623612</v>
      </c>
      <c r="AM2406" s="129">
        <v>7079.4424246623612</v>
      </c>
      <c r="AN2406" s="129">
        <v>7079.4424246623612</v>
      </c>
      <c r="AO2406" s="129">
        <v>7079.4424246623612</v>
      </c>
      <c r="AP2406" s="129">
        <v>7079.4424246623612</v>
      </c>
      <c r="AQ2406" s="129">
        <v>7079.4424246623612</v>
      </c>
      <c r="AR2406" s="129">
        <v>7079.4424246623612</v>
      </c>
      <c r="AS2406" s="129">
        <v>7079.4424246623612</v>
      </c>
      <c r="AT2406" s="129">
        <v>7079.4424246623612</v>
      </c>
      <c r="AU2406" s="129">
        <v>7079.4424246623612</v>
      </c>
      <c r="AV2406" s="129">
        <v>7079.4424246623612</v>
      </c>
      <c r="AW2406" s="129">
        <v>7079.4424246623612</v>
      </c>
      <c r="AX2406" s="130">
        <v>7079.4424246623612</v>
      </c>
    </row>
    <row r="2407" spans="1:50">
      <c r="A2407" s="212"/>
      <c r="B2407" s="215"/>
      <c r="C2407" s="217" t="s">
        <v>42</v>
      </c>
      <c r="D2407" s="83" t="s">
        <v>24</v>
      </c>
      <c r="E2407" s="56" t="str">
        <f>A2373&amp;"/"&amp;B2399&amp;"/"&amp;C2407&amp;"/"&amp;D2407</f>
        <v>Coal fired power plants/Steam turbine/Electricity only with CCS/L</v>
      </c>
      <c r="F2407" s="103" t="str">
        <f>A2373</f>
        <v>Coal fired power plants</v>
      </c>
      <c r="G2407" s="103" t="str">
        <f>B2399</f>
        <v>Steam turbine</v>
      </c>
      <c r="H2407" s="103" t="str">
        <f>C2407</f>
        <v>Electricity only with CCS</v>
      </c>
      <c r="I2407" s="104" t="str">
        <f t="shared" si="102"/>
        <v>L</v>
      </c>
      <c r="J2407" s="127" t="s">
        <v>99</v>
      </c>
      <c r="K2407" s="127" t="s">
        <v>99</v>
      </c>
      <c r="L2407" s="127" t="s">
        <v>99</v>
      </c>
      <c r="M2407" s="127" t="s">
        <v>99</v>
      </c>
      <c r="N2407" s="127" t="s">
        <v>99</v>
      </c>
      <c r="O2407" s="127" t="s">
        <v>99</v>
      </c>
      <c r="P2407" s="127" t="s">
        <v>99</v>
      </c>
      <c r="Q2407" s="127" t="s">
        <v>99</v>
      </c>
      <c r="R2407" s="127" t="s">
        <v>99</v>
      </c>
      <c r="S2407" s="127" t="s">
        <v>99</v>
      </c>
      <c r="T2407" s="127" t="s">
        <v>99</v>
      </c>
      <c r="U2407" s="127" t="s">
        <v>99</v>
      </c>
      <c r="V2407" s="127" t="s">
        <v>99</v>
      </c>
      <c r="W2407" s="127" t="s">
        <v>99</v>
      </c>
      <c r="X2407" s="127" t="s">
        <v>99</v>
      </c>
      <c r="Y2407" s="127" t="s">
        <v>99</v>
      </c>
      <c r="Z2407" s="127" t="s">
        <v>99</v>
      </c>
      <c r="AA2407" s="127" t="s">
        <v>99</v>
      </c>
      <c r="AB2407" s="127" t="s">
        <v>99</v>
      </c>
      <c r="AC2407" s="127" t="s">
        <v>99</v>
      </c>
      <c r="AD2407" s="127" t="s">
        <v>99</v>
      </c>
      <c r="AE2407" s="127">
        <v>8100</v>
      </c>
      <c r="AF2407" s="127">
        <v>8100</v>
      </c>
      <c r="AG2407" s="127">
        <v>8100</v>
      </c>
      <c r="AH2407" s="127">
        <v>8100</v>
      </c>
      <c r="AI2407" s="127">
        <v>8100</v>
      </c>
      <c r="AJ2407" s="127">
        <v>8100</v>
      </c>
      <c r="AK2407" s="127">
        <v>8100</v>
      </c>
      <c r="AL2407" s="127">
        <v>8100</v>
      </c>
      <c r="AM2407" s="127">
        <v>8100</v>
      </c>
      <c r="AN2407" s="127">
        <v>8100</v>
      </c>
      <c r="AO2407" s="127">
        <v>8100</v>
      </c>
      <c r="AP2407" s="127">
        <v>8100</v>
      </c>
      <c r="AQ2407" s="127">
        <v>8100</v>
      </c>
      <c r="AR2407" s="127">
        <v>8100</v>
      </c>
      <c r="AS2407" s="127">
        <v>8100</v>
      </c>
      <c r="AT2407" s="127">
        <v>8100</v>
      </c>
      <c r="AU2407" s="127">
        <v>8100</v>
      </c>
      <c r="AV2407" s="127">
        <v>8100</v>
      </c>
      <c r="AW2407" s="127">
        <v>8100</v>
      </c>
      <c r="AX2407" s="128">
        <v>8100</v>
      </c>
    </row>
    <row r="2408" spans="1:50">
      <c r="A2408" s="212"/>
      <c r="B2408" s="215"/>
      <c r="C2408" s="216"/>
      <c r="D2408" s="106" t="s">
        <v>25</v>
      </c>
      <c r="E2408" s="107" t="str">
        <f>A2373&amp;"/"&amp;B2399&amp;"/"&amp;C2407&amp;"/"&amp;D2408</f>
        <v>Coal fired power plants/Steam turbine/Electricity only with CCS/M</v>
      </c>
      <c r="F2408" s="108" t="str">
        <f>A2373</f>
        <v>Coal fired power plants</v>
      </c>
      <c r="G2408" s="108" t="str">
        <f>B2399</f>
        <v>Steam turbine</v>
      </c>
      <c r="H2408" s="108" t="str">
        <f>C2407</f>
        <v>Electricity only with CCS</v>
      </c>
      <c r="I2408" s="109" t="str">
        <f t="shared" si="102"/>
        <v>M</v>
      </c>
      <c r="J2408" s="129" t="s">
        <v>99</v>
      </c>
      <c r="K2408" s="129" t="s">
        <v>99</v>
      </c>
      <c r="L2408" s="129" t="s">
        <v>99</v>
      </c>
      <c r="M2408" s="129" t="s">
        <v>99</v>
      </c>
      <c r="N2408" s="129" t="s">
        <v>99</v>
      </c>
      <c r="O2408" s="129" t="s">
        <v>99</v>
      </c>
      <c r="P2408" s="129" t="s">
        <v>99</v>
      </c>
      <c r="Q2408" s="129" t="s">
        <v>99</v>
      </c>
      <c r="R2408" s="129" t="s">
        <v>99</v>
      </c>
      <c r="S2408" s="129" t="s">
        <v>99</v>
      </c>
      <c r="T2408" s="129" t="s">
        <v>99</v>
      </c>
      <c r="U2408" s="129" t="s">
        <v>99</v>
      </c>
      <c r="V2408" s="129" t="s">
        <v>99</v>
      </c>
      <c r="W2408" s="129" t="s">
        <v>99</v>
      </c>
      <c r="X2408" s="129" t="s">
        <v>99</v>
      </c>
      <c r="Y2408" s="129" t="s">
        <v>99</v>
      </c>
      <c r="Z2408" s="129" t="s">
        <v>99</v>
      </c>
      <c r="AA2408" s="129" t="s">
        <v>99</v>
      </c>
      <c r="AB2408" s="129" t="s">
        <v>99</v>
      </c>
      <c r="AC2408" s="129" t="s">
        <v>99</v>
      </c>
      <c r="AD2408" s="129" t="s">
        <v>99</v>
      </c>
      <c r="AE2408" s="129">
        <v>7746.4552482992995</v>
      </c>
      <c r="AF2408" s="129">
        <v>7746.4552482992995</v>
      </c>
      <c r="AG2408" s="129">
        <v>7746.4552482992995</v>
      </c>
      <c r="AH2408" s="129">
        <v>7746.4552482992995</v>
      </c>
      <c r="AI2408" s="129">
        <v>7746.4552482992995</v>
      </c>
      <c r="AJ2408" s="129">
        <v>7746.4552482992995</v>
      </c>
      <c r="AK2408" s="129">
        <v>7746.4552482992995</v>
      </c>
      <c r="AL2408" s="129">
        <v>7746.4552482992995</v>
      </c>
      <c r="AM2408" s="129">
        <v>7746.4552482992995</v>
      </c>
      <c r="AN2408" s="129">
        <v>7746.4552482992995</v>
      </c>
      <c r="AO2408" s="129">
        <v>7746.4552482992995</v>
      </c>
      <c r="AP2408" s="129">
        <v>7746.4552482992995</v>
      </c>
      <c r="AQ2408" s="129">
        <v>7746.4552482992995</v>
      </c>
      <c r="AR2408" s="129">
        <v>7746.4552482992995</v>
      </c>
      <c r="AS2408" s="129">
        <v>7746.4552482992995</v>
      </c>
      <c r="AT2408" s="129">
        <v>7746.4552482992995</v>
      </c>
      <c r="AU2408" s="129">
        <v>7746.4552482992995</v>
      </c>
      <c r="AV2408" s="129">
        <v>7746.4552482992995</v>
      </c>
      <c r="AW2408" s="129">
        <v>7746.4552482992995</v>
      </c>
      <c r="AX2408" s="130">
        <v>7746.4552482992995</v>
      </c>
    </row>
    <row r="2409" spans="1:50">
      <c r="A2409" s="212"/>
      <c r="B2409" s="215"/>
      <c r="C2409" s="217" t="s">
        <v>43</v>
      </c>
      <c r="D2409" s="52" t="s">
        <v>24</v>
      </c>
      <c r="E2409" s="86" t="str">
        <f>A2373&amp;"/"&amp;B2399&amp;"/"&amp;C2409&amp;"/"&amp;D2409</f>
        <v>Coal fired power plants/Steam turbine/CHP with CCS/L</v>
      </c>
      <c r="F2409" s="61" t="str">
        <f>A2373</f>
        <v>Coal fired power plants</v>
      </c>
      <c r="G2409" s="61" t="str">
        <f>B2399</f>
        <v>Steam turbine</v>
      </c>
      <c r="H2409" s="61" t="str">
        <f>C2409</f>
        <v>CHP with CCS</v>
      </c>
      <c r="I2409" s="84" t="str">
        <f t="shared" si="102"/>
        <v>L</v>
      </c>
      <c r="J2409" s="121" t="s">
        <v>99</v>
      </c>
      <c r="K2409" s="121" t="s">
        <v>99</v>
      </c>
      <c r="L2409" s="121" t="s">
        <v>99</v>
      </c>
      <c r="M2409" s="121" t="s">
        <v>99</v>
      </c>
      <c r="N2409" s="121" t="s">
        <v>99</v>
      </c>
      <c r="O2409" s="121" t="s">
        <v>99</v>
      </c>
      <c r="P2409" s="121" t="s">
        <v>99</v>
      </c>
      <c r="Q2409" s="121" t="s">
        <v>99</v>
      </c>
      <c r="R2409" s="121" t="s">
        <v>99</v>
      </c>
      <c r="S2409" s="121" t="s">
        <v>99</v>
      </c>
      <c r="T2409" s="121" t="s">
        <v>99</v>
      </c>
      <c r="U2409" s="121" t="s">
        <v>99</v>
      </c>
      <c r="V2409" s="121" t="s">
        <v>99</v>
      </c>
      <c r="W2409" s="121" t="s">
        <v>99</v>
      </c>
      <c r="X2409" s="121" t="s">
        <v>99</v>
      </c>
      <c r="Y2409" s="121" t="s">
        <v>99</v>
      </c>
      <c r="Z2409" s="121" t="s">
        <v>99</v>
      </c>
      <c r="AA2409" s="121" t="s">
        <v>99</v>
      </c>
      <c r="AB2409" s="121" t="s">
        <v>99</v>
      </c>
      <c r="AC2409" s="121" t="s">
        <v>99</v>
      </c>
      <c r="AD2409" s="121" t="s">
        <v>99</v>
      </c>
      <c r="AE2409" s="121">
        <v>8100</v>
      </c>
      <c r="AF2409" s="121">
        <v>8100</v>
      </c>
      <c r="AG2409" s="121">
        <v>8100</v>
      </c>
      <c r="AH2409" s="121">
        <v>8100</v>
      </c>
      <c r="AI2409" s="121">
        <v>8100</v>
      </c>
      <c r="AJ2409" s="121">
        <v>8100</v>
      </c>
      <c r="AK2409" s="121">
        <v>8100</v>
      </c>
      <c r="AL2409" s="121">
        <v>8100</v>
      </c>
      <c r="AM2409" s="121">
        <v>8100</v>
      </c>
      <c r="AN2409" s="121">
        <v>8100</v>
      </c>
      <c r="AO2409" s="121">
        <v>8100</v>
      </c>
      <c r="AP2409" s="121">
        <v>8100</v>
      </c>
      <c r="AQ2409" s="121">
        <v>8100</v>
      </c>
      <c r="AR2409" s="121">
        <v>8100</v>
      </c>
      <c r="AS2409" s="121">
        <v>8100</v>
      </c>
      <c r="AT2409" s="121">
        <v>8100</v>
      </c>
      <c r="AU2409" s="121">
        <v>8100</v>
      </c>
      <c r="AV2409" s="121">
        <v>8100</v>
      </c>
      <c r="AW2409" s="121">
        <v>8100</v>
      </c>
      <c r="AX2409" s="122">
        <v>8100</v>
      </c>
    </row>
    <row r="2410" spans="1:50">
      <c r="A2410" s="213"/>
      <c r="B2410" s="218"/>
      <c r="C2410" s="210"/>
      <c r="D2410" s="93" t="s">
        <v>25</v>
      </c>
      <c r="E2410" s="73" t="str">
        <f>A2373&amp;"/"&amp;B2399&amp;"/"&amp;C2409&amp;"/"&amp;D2410</f>
        <v>Coal fired power plants/Steam turbine/CHP with CCS/M</v>
      </c>
      <c r="F2410" s="91" t="str">
        <f>A2373</f>
        <v>Coal fired power plants</v>
      </c>
      <c r="G2410" s="91" t="str">
        <f>B2399</f>
        <v>Steam turbine</v>
      </c>
      <c r="H2410" s="91" t="str">
        <f>C2409</f>
        <v>CHP with CCS</v>
      </c>
      <c r="I2410" s="70" t="str">
        <f t="shared" si="102"/>
        <v>M</v>
      </c>
      <c r="J2410" s="123" t="s">
        <v>99</v>
      </c>
      <c r="K2410" s="123" t="s">
        <v>99</v>
      </c>
      <c r="L2410" s="123" t="s">
        <v>99</v>
      </c>
      <c r="M2410" s="123" t="s">
        <v>99</v>
      </c>
      <c r="N2410" s="123" t="s">
        <v>99</v>
      </c>
      <c r="O2410" s="123" t="s">
        <v>99</v>
      </c>
      <c r="P2410" s="123" t="s">
        <v>99</v>
      </c>
      <c r="Q2410" s="123" t="s">
        <v>99</v>
      </c>
      <c r="R2410" s="123" t="s">
        <v>99</v>
      </c>
      <c r="S2410" s="123" t="s">
        <v>99</v>
      </c>
      <c r="T2410" s="123" t="s">
        <v>99</v>
      </c>
      <c r="U2410" s="123" t="s">
        <v>99</v>
      </c>
      <c r="V2410" s="123" t="s">
        <v>99</v>
      </c>
      <c r="W2410" s="123" t="s">
        <v>99</v>
      </c>
      <c r="X2410" s="123" t="s">
        <v>99</v>
      </c>
      <c r="Y2410" s="123" t="s">
        <v>99</v>
      </c>
      <c r="Z2410" s="123" t="s">
        <v>99</v>
      </c>
      <c r="AA2410" s="123" t="s">
        <v>99</v>
      </c>
      <c r="AB2410" s="123" t="s">
        <v>99</v>
      </c>
      <c r="AC2410" s="123" t="s">
        <v>99</v>
      </c>
      <c r="AD2410" s="123" t="s">
        <v>99</v>
      </c>
      <c r="AE2410" s="123">
        <v>7746.4552482992995</v>
      </c>
      <c r="AF2410" s="123">
        <v>7746.4552482992995</v>
      </c>
      <c r="AG2410" s="123">
        <v>7746.4552482992995</v>
      </c>
      <c r="AH2410" s="123">
        <v>7746.4552482992995</v>
      </c>
      <c r="AI2410" s="123">
        <v>7746.4552482992995</v>
      </c>
      <c r="AJ2410" s="123">
        <v>7746.4552482992995</v>
      </c>
      <c r="AK2410" s="123">
        <v>7746.4552482992995</v>
      </c>
      <c r="AL2410" s="123">
        <v>7746.4552482992995</v>
      </c>
      <c r="AM2410" s="123">
        <v>7746.4552482992995</v>
      </c>
      <c r="AN2410" s="123">
        <v>7746.4552482992995</v>
      </c>
      <c r="AO2410" s="123">
        <v>7746.4552482992995</v>
      </c>
      <c r="AP2410" s="123">
        <v>7746.4552482992995</v>
      </c>
      <c r="AQ2410" s="123">
        <v>7746.4552482992995</v>
      </c>
      <c r="AR2410" s="123">
        <v>7746.4552482992995</v>
      </c>
      <c r="AS2410" s="123">
        <v>7746.4552482992995</v>
      </c>
      <c r="AT2410" s="123">
        <v>7746.4552482992995</v>
      </c>
      <c r="AU2410" s="123">
        <v>7746.4552482992995</v>
      </c>
      <c r="AV2410" s="123">
        <v>7746.4552482992995</v>
      </c>
      <c r="AW2410" s="123">
        <v>7746.4552482992995</v>
      </c>
      <c r="AX2410" s="124">
        <v>7746.4552482992995</v>
      </c>
    </row>
    <row r="2411" spans="1:50">
      <c r="A2411" s="211" t="s">
        <v>48</v>
      </c>
      <c r="B2411" s="214" t="s">
        <v>41</v>
      </c>
      <c r="C2411" s="209" t="s">
        <v>36</v>
      </c>
      <c r="D2411" s="67" t="s">
        <v>24</v>
      </c>
      <c r="E2411" s="87" t="str">
        <f>A2411&amp;"/"&amp;B2411&amp;"/"&amp;C2411&amp;"/"&amp;D2411</f>
        <v>Lignite fired power plants/Integrated gasification combined cycle/Electricity only/L</v>
      </c>
      <c r="F2411" s="55" t="str">
        <f>A2411</f>
        <v>Lignite fired power plants</v>
      </c>
      <c r="G2411" s="55" t="str">
        <f>B2411</f>
        <v>Integrated gasification combined cycle</v>
      </c>
      <c r="H2411" s="55" t="str">
        <f>C2411</f>
        <v>Electricity only</v>
      </c>
      <c r="I2411" s="85" t="str">
        <f t="shared" si="102"/>
        <v>L</v>
      </c>
      <c r="J2411" s="125">
        <v>8760</v>
      </c>
      <c r="K2411" s="125">
        <v>8760</v>
      </c>
      <c r="L2411" s="125">
        <v>8760</v>
      </c>
      <c r="M2411" s="125">
        <v>8760</v>
      </c>
      <c r="N2411" s="125">
        <v>8760</v>
      </c>
      <c r="O2411" s="125">
        <v>8760</v>
      </c>
      <c r="P2411" s="125">
        <v>8760</v>
      </c>
      <c r="Q2411" s="125">
        <v>8760</v>
      </c>
      <c r="R2411" s="125">
        <v>8760</v>
      </c>
      <c r="S2411" s="125">
        <v>8760</v>
      </c>
      <c r="T2411" s="125">
        <v>8760</v>
      </c>
      <c r="U2411" s="125">
        <v>8760</v>
      </c>
      <c r="V2411" s="125">
        <v>8760</v>
      </c>
      <c r="W2411" s="125">
        <v>8760</v>
      </c>
      <c r="X2411" s="125">
        <v>8760</v>
      </c>
      <c r="Y2411" s="125">
        <v>8760</v>
      </c>
      <c r="Z2411" s="125">
        <v>8760</v>
      </c>
      <c r="AA2411" s="125">
        <v>8760</v>
      </c>
      <c r="AB2411" s="125">
        <v>8760</v>
      </c>
      <c r="AC2411" s="125">
        <v>8760</v>
      </c>
      <c r="AD2411" s="125">
        <v>8760</v>
      </c>
      <c r="AE2411" s="125">
        <v>8760</v>
      </c>
      <c r="AF2411" s="125">
        <v>8760</v>
      </c>
      <c r="AG2411" s="125">
        <v>8760</v>
      </c>
      <c r="AH2411" s="125">
        <v>8760</v>
      </c>
      <c r="AI2411" s="125">
        <v>8760</v>
      </c>
      <c r="AJ2411" s="125">
        <v>8760</v>
      </c>
      <c r="AK2411" s="125">
        <v>8760</v>
      </c>
      <c r="AL2411" s="125">
        <v>8760</v>
      </c>
      <c r="AM2411" s="125">
        <v>8760</v>
      </c>
      <c r="AN2411" s="125">
        <v>8760</v>
      </c>
      <c r="AO2411" s="125">
        <v>8760</v>
      </c>
      <c r="AP2411" s="125">
        <v>8760</v>
      </c>
      <c r="AQ2411" s="125">
        <v>8760</v>
      </c>
      <c r="AR2411" s="125">
        <v>8760</v>
      </c>
      <c r="AS2411" s="125">
        <v>8760</v>
      </c>
      <c r="AT2411" s="125">
        <v>8760</v>
      </c>
      <c r="AU2411" s="125">
        <v>8760</v>
      </c>
      <c r="AV2411" s="125">
        <v>8760</v>
      </c>
      <c r="AW2411" s="125">
        <v>8760</v>
      </c>
      <c r="AX2411" s="126">
        <v>8760</v>
      </c>
    </row>
    <row r="2412" spans="1:50">
      <c r="A2412" s="212"/>
      <c r="B2412" s="215"/>
      <c r="C2412" s="216"/>
      <c r="D2412" s="52" t="s">
        <v>25</v>
      </c>
      <c r="E2412" s="86" t="str">
        <f>A2411&amp;"/"&amp;B2411&amp;"/"&amp;C2411&amp;"/"&amp;D2412</f>
        <v>Lignite fired power plants/Integrated gasification combined cycle/Electricity only/M</v>
      </c>
      <c r="F2412" s="61" t="str">
        <f>A2411</f>
        <v>Lignite fired power plants</v>
      </c>
      <c r="G2412" s="61" t="str">
        <f>B2411</f>
        <v>Integrated gasification combined cycle</v>
      </c>
      <c r="H2412" s="61" t="str">
        <f>C2411</f>
        <v>Electricity only</v>
      </c>
      <c r="I2412" s="84" t="str">
        <f t="shared" si="102"/>
        <v>M</v>
      </c>
      <c r="J2412" s="121">
        <v>8109.7205395561359</v>
      </c>
      <c r="K2412" s="121">
        <v>8109.7205395561359</v>
      </c>
      <c r="L2412" s="121">
        <v>8109.7205395561359</v>
      </c>
      <c r="M2412" s="121">
        <v>8109.7205395561359</v>
      </c>
      <c r="N2412" s="121">
        <v>8109.7205395561359</v>
      </c>
      <c r="O2412" s="121">
        <v>8109.7205395561359</v>
      </c>
      <c r="P2412" s="121">
        <v>8109.7205395561359</v>
      </c>
      <c r="Q2412" s="121">
        <v>8109.7205395561359</v>
      </c>
      <c r="R2412" s="121">
        <v>8109.7205395561359</v>
      </c>
      <c r="S2412" s="121">
        <v>8109.7205395561359</v>
      </c>
      <c r="T2412" s="121">
        <v>8109.7205395561359</v>
      </c>
      <c r="U2412" s="121">
        <v>8109.7205395561359</v>
      </c>
      <c r="V2412" s="121">
        <v>8109.7205395561359</v>
      </c>
      <c r="W2412" s="121">
        <v>8109.7205395561359</v>
      </c>
      <c r="X2412" s="121">
        <v>8109.7205395561359</v>
      </c>
      <c r="Y2412" s="121">
        <v>8109.7205395561359</v>
      </c>
      <c r="Z2412" s="121">
        <v>8109.7205395561359</v>
      </c>
      <c r="AA2412" s="121">
        <v>8109.7205395561359</v>
      </c>
      <c r="AB2412" s="121">
        <v>8109.7205395561359</v>
      </c>
      <c r="AC2412" s="121">
        <v>8109.7205395561359</v>
      </c>
      <c r="AD2412" s="121">
        <v>8109.7205395561359</v>
      </c>
      <c r="AE2412" s="121">
        <v>8109.7205395561359</v>
      </c>
      <c r="AF2412" s="121">
        <v>8109.7205395561359</v>
      </c>
      <c r="AG2412" s="121">
        <v>8109.7205395561359</v>
      </c>
      <c r="AH2412" s="121">
        <v>8109.7205395561359</v>
      </c>
      <c r="AI2412" s="121">
        <v>8109.7205395561359</v>
      </c>
      <c r="AJ2412" s="121">
        <v>8109.7205395561359</v>
      </c>
      <c r="AK2412" s="121">
        <v>8109.7205395561359</v>
      </c>
      <c r="AL2412" s="121">
        <v>8109.7205395561359</v>
      </c>
      <c r="AM2412" s="121">
        <v>8109.7205395561359</v>
      </c>
      <c r="AN2412" s="121">
        <v>8109.7205395561359</v>
      </c>
      <c r="AO2412" s="121">
        <v>8109.7205395561359</v>
      </c>
      <c r="AP2412" s="121">
        <v>8109.7205395561359</v>
      </c>
      <c r="AQ2412" s="121">
        <v>8109.7205395561359</v>
      </c>
      <c r="AR2412" s="121">
        <v>8109.7205395561359</v>
      </c>
      <c r="AS2412" s="121">
        <v>8109.7205395561359</v>
      </c>
      <c r="AT2412" s="121">
        <v>8109.7205395561359</v>
      </c>
      <c r="AU2412" s="121">
        <v>8109.7205395561359</v>
      </c>
      <c r="AV2412" s="121">
        <v>8109.7205395561359</v>
      </c>
      <c r="AW2412" s="121">
        <v>8109.7205395561359</v>
      </c>
      <c r="AX2412" s="122">
        <v>8109.7205395561359</v>
      </c>
    </row>
    <row r="2413" spans="1:50">
      <c r="A2413" s="212"/>
      <c r="B2413" s="215"/>
      <c r="C2413" s="217" t="s">
        <v>26</v>
      </c>
      <c r="D2413" s="83" t="s">
        <v>24</v>
      </c>
      <c r="E2413" s="56" t="str">
        <f>A2411&amp;"/"&amp;B2411&amp;"/"&amp;C2413&amp;"/"&amp;D2413</f>
        <v>Lignite fired power plants/Integrated gasification combined cycle/CHP/L</v>
      </c>
      <c r="F2413" s="103" t="str">
        <f>A2411</f>
        <v>Lignite fired power plants</v>
      </c>
      <c r="G2413" s="103" t="str">
        <f>B2411</f>
        <v>Integrated gasification combined cycle</v>
      </c>
      <c r="H2413" s="103" t="str">
        <f>C2413</f>
        <v>CHP</v>
      </c>
      <c r="I2413" s="104" t="str">
        <f t="shared" si="102"/>
        <v>L</v>
      </c>
      <c r="J2413" s="127" t="s">
        <v>99</v>
      </c>
      <c r="K2413" s="127" t="s">
        <v>99</v>
      </c>
      <c r="L2413" s="127" t="s">
        <v>99</v>
      </c>
      <c r="M2413" s="127" t="s">
        <v>99</v>
      </c>
      <c r="N2413" s="127" t="s">
        <v>99</v>
      </c>
      <c r="O2413" s="127" t="s">
        <v>99</v>
      </c>
      <c r="P2413" s="127" t="s">
        <v>99</v>
      </c>
      <c r="Q2413" s="127" t="s">
        <v>99</v>
      </c>
      <c r="R2413" s="127" t="s">
        <v>99</v>
      </c>
      <c r="S2413" s="127" t="s">
        <v>99</v>
      </c>
      <c r="T2413" s="127">
        <v>8760</v>
      </c>
      <c r="U2413" s="127">
        <v>8760</v>
      </c>
      <c r="V2413" s="127">
        <v>8760</v>
      </c>
      <c r="W2413" s="127">
        <v>8760</v>
      </c>
      <c r="X2413" s="127">
        <v>8760</v>
      </c>
      <c r="Y2413" s="127">
        <v>8760</v>
      </c>
      <c r="Z2413" s="127">
        <v>8760</v>
      </c>
      <c r="AA2413" s="127">
        <v>8760</v>
      </c>
      <c r="AB2413" s="127">
        <v>8760</v>
      </c>
      <c r="AC2413" s="127">
        <v>8760</v>
      </c>
      <c r="AD2413" s="127">
        <v>8760</v>
      </c>
      <c r="AE2413" s="127">
        <v>8760</v>
      </c>
      <c r="AF2413" s="127">
        <v>8760</v>
      </c>
      <c r="AG2413" s="127">
        <v>8760</v>
      </c>
      <c r="AH2413" s="127">
        <v>8760</v>
      </c>
      <c r="AI2413" s="127">
        <v>8760</v>
      </c>
      <c r="AJ2413" s="127">
        <v>8760</v>
      </c>
      <c r="AK2413" s="127">
        <v>8760</v>
      </c>
      <c r="AL2413" s="127">
        <v>8760</v>
      </c>
      <c r="AM2413" s="127">
        <v>8760</v>
      </c>
      <c r="AN2413" s="127">
        <v>8760</v>
      </c>
      <c r="AO2413" s="127">
        <v>8760</v>
      </c>
      <c r="AP2413" s="127">
        <v>8760</v>
      </c>
      <c r="AQ2413" s="127">
        <v>8760</v>
      </c>
      <c r="AR2413" s="127">
        <v>8760</v>
      </c>
      <c r="AS2413" s="127">
        <v>8760</v>
      </c>
      <c r="AT2413" s="127">
        <v>8760</v>
      </c>
      <c r="AU2413" s="127">
        <v>8760</v>
      </c>
      <c r="AV2413" s="127">
        <v>8760</v>
      </c>
      <c r="AW2413" s="127">
        <v>8760</v>
      </c>
      <c r="AX2413" s="128">
        <v>8760</v>
      </c>
    </row>
    <row r="2414" spans="1:50">
      <c r="A2414" s="212"/>
      <c r="B2414" s="215"/>
      <c r="C2414" s="216"/>
      <c r="D2414" s="106" t="s">
        <v>25</v>
      </c>
      <c r="E2414" s="107" t="str">
        <f>A2411&amp;"/"&amp;B2411&amp;"/"&amp;C2413&amp;"/"&amp;D2414</f>
        <v>Lignite fired power plants/Integrated gasification combined cycle/CHP/M</v>
      </c>
      <c r="F2414" s="108" t="str">
        <f>A2411</f>
        <v>Lignite fired power plants</v>
      </c>
      <c r="G2414" s="108" t="str">
        <f>B2411</f>
        <v>Integrated gasification combined cycle</v>
      </c>
      <c r="H2414" s="108" t="str">
        <f>C2413</f>
        <v>CHP</v>
      </c>
      <c r="I2414" s="109" t="str">
        <f t="shared" si="102"/>
        <v>M</v>
      </c>
      <c r="J2414" s="129" t="s">
        <v>99</v>
      </c>
      <c r="K2414" s="129" t="s">
        <v>99</v>
      </c>
      <c r="L2414" s="129" t="s">
        <v>99</v>
      </c>
      <c r="M2414" s="129" t="s">
        <v>99</v>
      </c>
      <c r="N2414" s="129" t="s">
        <v>99</v>
      </c>
      <c r="O2414" s="129" t="s">
        <v>99</v>
      </c>
      <c r="P2414" s="129" t="s">
        <v>99</v>
      </c>
      <c r="Q2414" s="129" t="s">
        <v>99</v>
      </c>
      <c r="R2414" s="129" t="s">
        <v>99</v>
      </c>
      <c r="S2414" s="129" t="s">
        <v>99</v>
      </c>
      <c r="T2414" s="129">
        <v>7909.2327546795241</v>
      </c>
      <c r="U2414" s="129">
        <v>7909.2327546795241</v>
      </c>
      <c r="V2414" s="129">
        <v>7909.2327546795241</v>
      </c>
      <c r="W2414" s="129">
        <v>7909.2327546795241</v>
      </c>
      <c r="X2414" s="129">
        <v>7909.2327546795241</v>
      </c>
      <c r="Y2414" s="129">
        <v>7909.2327546795241</v>
      </c>
      <c r="Z2414" s="129">
        <v>7909.2327546795241</v>
      </c>
      <c r="AA2414" s="129">
        <v>7909.2327546795241</v>
      </c>
      <c r="AB2414" s="129">
        <v>7909.2327546795241</v>
      </c>
      <c r="AC2414" s="129">
        <v>7909.2327546795241</v>
      </c>
      <c r="AD2414" s="129">
        <v>7909.2327546795241</v>
      </c>
      <c r="AE2414" s="129">
        <v>7909.2327546795241</v>
      </c>
      <c r="AF2414" s="129">
        <v>7909.2327546795241</v>
      </c>
      <c r="AG2414" s="129">
        <v>7909.2327546795241</v>
      </c>
      <c r="AH2414" s="129">
        <v>7909.2327546795241</v>
      </c>
      <c r="AI2414" s="129">
        <v>7909.2327546795241</v>
      </c>
      <c r="AJ2414" s="129">
        <v>7909.2327546795241</v>
      </c>
      <c r="AK2414" s="129">
        <v>7909.2327546795241</v>
      </c>
      <c r="AL2414" s="129">
        <v>7909.2327546795241</v>
      </c>
      <c r="AM2414" s="129">
        <v>7909.2327546795241</v>
      </c>
      <c r="AN2414" s="129">
        <v>7909.2327546795241</v>
      </c>
      <c r="AO2414" s="129">
        <v>7909.2327546795241</v>
      </c>
      <c r="AP2414" s="129">
        <v>7909.2327546795241</v>
      </c>
      <c r="AQ2414" s="129">
        <v>7909.2327546795241</v>
      </c>
      <c r="AR2414" s="129">
        <v>7909.2327546795241</v>
      </c>
      <c r="AS2414" s="129">
        <v>7909.2327546795241</v>
      </c>
      <c r="AT2414" s="129">
        <v>7909.2327546795241</v>
      </c>
      <c r="AU2414" s="129">
        <v>7909.2327546795241</v>
      </c>
      <c r="AV2414" s="129">
        <v>7909.2327546795241</v>
      </c>
      <c r="AW2414" s="129">
        <v>7909.2327546795241</v>
      </c>
      <c r="AX2414" s="130">
        <v>7909.2327546795241</v>
      </c>
    </row>
    <row r="2415" spans="1:50">
      <c r="A2415" s="212"/>
      <c r="B2415" s="215"/>
      <c r="C2415" s="217" t="s">
        <v>42</v>
      </c>
      <c r="D2415" s="83" t="s">
        <v>24</v>
      </c>
      <c r="E2415" s="56" t="str">
        <f>A2411&amp;"/"&amp;B2411&amp;"/"&amp;C2415&amp;"/"&amp;D2415</f>
        <v>Lignite fired power plants/Integrated gasification combined cycle/Electricity only with CCS/L</v>
      </c>
      <c r="F2415" s="103" t="str">
        <f>A2411</f>
        <v>Lignite fired power plants</v>
      </c>
      <c r="G2415" s="103" t="str">
        <f>B2411</f>
        <v>Integrated gasification combined cycle</v>
      </c>
      <c r="H2415" s="103" t="str">
        <f>C2415</f>
        <v>Electricity only with CCS</v>
      </c>
      <c r="I2415" s="104" t="str">
        <f t="shared" si="102"/>
        <v>L</v>
      </c>
      <c r="J2415" s="127" t="s">
        <v>99</v>
      </c>
      <c r="K2415" s="127" t="s">
        <v>99</v>
      </c>
      <c r="L2415" s="127" t="s">
        <v>99</v>
      </c>
      <c r="M2415" s="127" t="s">
        <v>99</v>
      </c>
      <c r="N2415" s="127" t="s">
        <v>99</v>
      </c>
      <c r="O2415" s="127" t="s">
        <v>99</v>
      </c>
      <c r="P2415" s="127" t="s">
        <v>99</v>
      </c>
      <c r="Q2415" s="127" t="s">
        <v>99</v>
      </c>
      <c r="R2415" s="127" t="s">
        <v>99</v>
      </c>
      <c r="S2415" s="127" t="s">
        <v>99</v>
      </c>
      <c r="T2415" s="127" t="s">
        <v>99</v>
      </c>
      <c r="U2415" s="127" t="s">
        <v>99</v>
      </c>
      <c r="V2415" s="127" t="s">
        <v>99</v>
      </c>
      <c r="W2415" s="127" t="s">
        <v>99</v>
      </c>
      <c r="X2415" s="127" t="s">
        <v>99</v>
      </c>
      <c r="Y2415" s="127" t="s">
        <v>99</v>
      </c>
      <c r="Z2415" s="127" t="s">
        <v>99</v>
      </c>
      <c r="AA2415" s="127" t="s">
        <v>99</v>
      </c>
      <c r="AB2415" s="127" t="s">
        <v>99</v>
      </c>
      <c r="AC2415" s="127" t="s">
        <v>99</v>
      </c>
      <c r="AD2415" s="127" t="s">
        <v>99</v>
      </c>
      <c r="AE2415" s="127">
        <v>8760</v>
      </c>
      <c r="AF2415" s="127">
        <v>8760</v>
      </c>
      <c r="AG2415" s="127">
        <v>8760</v>
      </c>
      <c r="AH2415" s="127">
        <v>8760</v>
      </c>
      <c r="AI2415" s="127">
        <v>8760</v>
      </c>
      <c r="AJ2415" s="127">
        <v>8760</v>
      </c>
      <c r="AK2415" s="127">
        <v>8760</v>
      </c>
      <c r="AL2415" s="127">
        <v>8760</v>
      </c>
      <c r="AM2415" s="127">
        <v>8760</v>
      </c>
      <c r="AN2415" s="127">
        <v>8760</v>
      </c>
      <c r="AO2415" s="127">
        <v>8760</v>
      </c>
      <c r="AP2415" s="127">
        <v>8760</v>
      </c>
      <c r="AQ2415" s="127">
        <v>8760</v>
      </c>
      <c r="AR2415" s="127">
        <v>8760</v>
      </c>
      <c r="AS2415" s="127">
        <v>8760</v>
      </c>
      <c r="AT2415" s="127">
        <v>8760</v>
      </c>
      <c r="AU2415" s="127">
        <v>8760</v>
      </c>
      <c r="AV2415" s="127">
        <v>8760</v>
      </c>
      <c r="AW2415" s="127">
        <v>8760</v>
      </c>
      <c r="AX2415" s="128">
        <v>8760</v>
      </c>
    </row>
    <row r="2416" spans="1:50">
      <c r="A2416" s="212"/>
      <c r="B2416" s="215"/>
      <c r="C2416" s="216"/>
      <c r="D2416" s="106" t="s">
        <v>25</v>
      </c>
      <c r="E2416" s="107" t="str">
        <f>A2411&amp;"/"&amp;B2411&amp;"/"&amp;C2415&amp;"/"&amp;D2416</f>
        <v>Lignite fired power plants/Integrated gasification combined cycle/Electricity only with CCS/M</v>
      </c>
      <c r="F2416" s="108" t="str">
        <f>A2411</f>
        <v>Lignite fired power plants</v>
      </c>
      <c r="G2416" s="108" t="str">
        <f>B2411</f>
        <v>Integrated gasification combined cycle</v>
      </c>
      <c r="H2416" s="108" t="str">
        <f>C2415</f>
        <v>Electricity only with CCS</v>
      </c>
      <c r="I2416" s="109" t="str">
        <f t="shared" si="102"/>
        <v>M</v>
      </c>
      <c r="J2416" s="129" t="s">
        <v>99</v>
      </c>
      <c r="K2416" s="129" t="s">
        <v>99</v>
      </c>
      <c r="L2416" s="129" t="s">
        <v>99</v>
      </c>
      <c r="M2416" s="129" t="s">
        <v>99</v>
      </c>
      <c r="N2416" s="129" t="s">
        <v>99</v>
      </c>
      <c r="O2416" s="129" t="s">
        <v>99</v>
      </c>
      <c r="P2416" s="129" t="s">
        <v>99</v>
      </c>
      <c r="Q2416" s="129" t="s">
        <v>99</v>
      </c>
      <c r="R2416" s="129" t="s">
        <v>99</v>
      </c>
      <c r="S2416" s="129" t="s">
        <v>99</v>
      </c>
      <c r="T2416" s="129" t="s">
        <v>99</v>
      </c>
      <c r="U2416" s="129" t="s">
        <v>99</v>
      </c>
      <c r="V2416" s="129" t="s">
        <v>99</v>
      </c>
      <c r="W2416" s="129" t="s">
        <v>99</v>
      </c>
      <c r="X2416" s="129" t="s">
        <v>99</v>
      </c>
      <c r="Y2416" s="129" t="s">
        <v>99</v>
      </c>
      <c r="Z2416" s="129" t="s">
        <v>99</v>
      </c>
      <c r="AA2416" s="129" t="s">
        <v>99</v>
      </c>
      <c r="AB2416" s="129" t="s">
        <v>99</v>
      </c>
      <c r="AC2416" s="129" t="s">
        <v>99</v>
      </c>
      <c r="AD2416" s="129" t="s">
        <v>99</v>
      </c>
      <c r="AE2416" s="129">
        <v>8109.7205395561359</v>
      </c>
      <c r="AF2416" s="129">
        <v>8109.7205395561359</v>
      </c>
      <c r="AG2416" s="129">
        <v>8109.7205395561359</v>
      </c>
      <c r="AH2416" s="129">
        <v>8109.7205395561359</v>
      </c>
      <c r="AI2416" s="129">
        <v>8109.7205395561359</v>
      </c>
      <c r="AJ2416" s="129">
        <v>8109.7205395561359</v>
      </c>
      <c r="AK2416" s="129">
        <v>8109.7205395561359</v>
      </c>
      <c r="AL2416" s="129">
        <v>8109.7205395561359</v>
      </c>
      <c r="AM2416" s="129">
        <v>8109.7205395561359</v>
      </c>
      <c r="AN2416" s="129">
        <v>8109.7205395561359</v>
      </c>
      <c r="AO2416" s="129">
        <v>8109.7205395561359</v>
      </c>
      <c r="AP2416" s="129">
        <v>8109.7205395561359</v>
      </c>
      <c r="AQ2416" s="129">
        <v>8109.7205395561359</v>
      </c>
      <c r="AR2416" s="129">
        <v>8109.7205395561359</v>
      </c>
      <c r="AS2416" s="129">
        <v>8109.7205395561359</v>
      </c>
      <c r="AT2416" s="129">
        <v>8109.7205395561359</v>
      </c>
      <c r="AU2416" s="129">
        <v>8109.7205395561359</v>
      </c>
      <c r="AV2416" s="129">
        <v>8109.7205395561359</v>
      </c>
      <c r="AW2416" s="129">
        <v>8109.7205395561359</v>
      </c>
      <c r="AX2416" s="130">
        <v>8109.7205395561359</v>
      </c>
    </row>
    <row r="2417" spans="1:50">
      <c r="A2417" s="212"/>
      <c r="B2417" s="215"/>
      <c r="C2417" s="217" t="s">
        <v>43</v>
      </c>
      <c r="D2417" s="52" t="s">
        <v>24</v>
      </c>
      <c r="E2417" s="86" t="str">
        <f>A2411&amp;"/"&amp;B2411&amp;"/"&amp;C2417&amp;"/"&amp;D2417</f>
        <v>Lignite fired power plants/Integrated gasification combined cycle/CHP with CCS/L</v>
      </c>
      <c r="F2417" s="61" t="str">
        <f>A2411</f>
        <v>Lignite fired power plants</v>
      </c>
      <c r="G2417" s="61" t="str">
        <f>B2411</f>
        <v>Integrated gasification combined cycle</v>
      </c>
      <c r="H2417" s="61" t="str">
        <f>C2417</f>
        <v>CHP with CCS</v>
      </c>
      <c r="I2417" s="84" t="str">
        <f t="shared" si="102"/>
        <v>L</v>
      </c>
      <c r="J2417" s="121" t="s">
        <v>99</v>
      </c>
      <c r="K2417" s="121" t="s">
        <v>99</v>
      </c>
      <c r="L2417" s="121" t="s">
        <v>99</v>
      </c>
      <c r="M2417" s="121" t="s">
        <v>99</v>
      </c>
      <c r="N2417" s="121" t="s">
        <v>99</v>
      </c>
      <c r="O2417" s="121" t="s">
        <v>99</v>
      </c>
      <c r="P2417" s="121" t="s">
        <v>99</v>
      </c>
      <c r="Q2417" s="121" t="s">
        <v>99</v>
      </c>
      <c r="R2417" s="121" t="s">
        <v>99</v>
      </c>
      <c r="S2417" s="121" t="s">
        <v>99</v>
      </c>
      <c r="T2417" s="121" t="s">
        <v>99</v>
      </c>
      <c r="U2417" s="121" t="s">
        <v>99</v>
      </c>
      <c r="V2417" s="121" t="s">
        <v>99</v>
      </c>
      <c r="W2417" s="121" t="s">
        <v>99</v>
      </c>
      <c r="X2417" s="121" t="s">
        <v>99</v>
      </c>
      <c r="Y2417" s="121" t="s">
        <v>99</v>
      </c>
      <c r="Z2417" s="121" t="s">
        <v>99</v>
      </c>
      <c r="AA2417" s="121" t="s">
        <v>99</v>
      </c>
      <c r="AB2417" s="121" t="s">
        <v>99</v>
      </c>
      <c r="AC2417" s="121" t="s">
        <v>99</v>
      </c>
      <c r="AD2417" s="121" t="s">
        <v>99</v>
      </c>
      <c r="AE2417" s="121">
        <v>8760</v>
      </c>
      <c r="AF2417" s="121">
        <v>8760</v>
      </c>
      <c r="AG2417" s="121">
        <v>8760</v>
      </c>
      <c r="AH2417" s="121">
        <v>8760</v>
      </c>
      <c r="AI2417" s="121">
        <v>8760</v>
      </c>
      <c r="AJ2417" s="121">
        <v>8760</v>
      </c>
      <c r="AK2417" s="121">
        <v>8760</v>
      </c>
      <c r="AL2417" s="121">
        <v>8760</v>
      </c>
      <c r="AM2417" s="121">
        <v>8760</v>
      </c>
      <c r="AN2417" s="121">
        <v>8760</v>
      </c>
      <c r="AO2417" s="121">
        <v>8760</v>
      </c>
      <c r="AP2417" s="121">
        <v>8760</v>
      </c>
      <c r="AQ2417" s="121">
        <v>8760</v>
      </c>
      <c r="AR2417" s="121">
        <v>8760</v>
      </c>
      <c r="AS2417" s="121">
        <v>8760</v>
      </c>
      <c r="AT2417" s="121">
        <v>8760</v>
      </c>
      <c r="AU2417" s="121">
        <v>8760</v>
      </c>
      <c r="AV2417" s="121">
        <v>8760</v>
      </c>
      <c r="AW2417" s="121">
        <v>8760</v>
      </c>
      <c r="AX2417" s="122">
        <v>8760</v>
      </c>
    </row>
    <row r="2418" spans="1:50">
      <c r="A2418" s="212"/>
      <c r="B2418" s="215"/>
      <c r="C2418" s="210"/>
      <c r="D2418" s="52" t="s">
        <v>25</v>
      </c>
      <c r="E2418" s="73" t="str">
        <f>A2411&amp;"/"&amp;B2411&amp;"/"&amp;C2417&amp;"/"&amp;D2418</f>
        <v>Lignite fired power plants/Integrated gasification combined cycle/CHP with CCS/M</v>
      </c>
      <c r="F2418" s="91" t="str">
        <f>A2411</f>
        <v>Lignite fired power plants</v>
      </c>
      <c r="G2418" s="91" t="str">
        <f>B2411</f>
        <v>Integrated gasification combined cycle</v>
      </c>
      <c r="H2418" s="91" t="str">
        <f>C2417</f>
        <v>CHP with CCS</v>
      </c>
      <c r="I2418" s="70" t="str">
        <f t="shared" si="102"/>
        <v>M</v>
      </c>
      <c r="J2418" s="123" t="s">
        <v>99</v>
      </c>
      <c r="K2418" s="123" t="s">
        <v>99</v>
      </c>
      <c r="L2418" s="123" t="s">
        <v>99</v>
      </c>
      <c r="M2418" s="123" t="s">
        <v>99</v>
      </c>
      <c r="N2418" s="123" t="s">
        <v>99</v>
      </c>
      <c r="O2418" s="123" t="s">
        <v>99</v>
      </c>
      <c r="P2418" s="123" t="s">
        <v>99</v>
      </c>
      <c r="Q2418" s="123" t="s">
        <v>99</v>
      </c>
      <c r="R2418" s="123" t="s">
        <v>99</v>
      </c>
      <c r="S2418" s="123" t="s">
        <v>99</v>
      </c>
      <c r="T2418" s="123" t="s">
        <v>99</v>
      </c>
      <c r="U2418" s="123" t="s">
        <v>99</v>
      </c>
      <c r="V2418" s="123" t="s">
        <v>99</v>
      </c>
      <c r="W2418" s="123" t="s">
        <v>99</v>
      </c>
      <c r="X2418" s="123" t="s">
        <v>99</v>
      </c>
      <c r="Y2418" s="123" t="s">
        <v>99</v>
      </c>
      <c r="Z2418" s="123" t="s">
        <v>99</v>
      </c>
      <c r="AA2418" s="123" t="s">
        <v>99</v>
      </c>
      <c r="AB2418" s="123" t="s">
        <v>99</v>
      </c>
      <c r="AC2418" s="123" t="s">
        <v>99</v>
      </c>
      <c r="AD2418" s="123" t="s">
        <v>99</v>
      </c>
      <c r="AE2418" s="123">
        <v>7909.2327546795241</v>
      </c>
      <c r="AF2418" s="123">
        <v>7909.2327546795241</v>
      </c>
      <c r="AG2418" s="123">
        <v>7909.2327546795241</v>
      </c>
      <c r="AH2418" s="123">
        <v>7909.2327546795241</v>
      </c>
      <c r="AI2418" s="123">
        <v>7909.2327546795241</v>
      </c>
      <c r="AJ2418" s="123">
        <v>7909.2327546795241</v>
      </c>
      <c r="AK2418" s="123">
        <v>7909.2327546795241</v>
      </c>
      <c r="AL2418" s="123">
        <v>7909.2327546795241</v>
      </c>
      <c r="AM2418" s="123">
        <v>7909.2327546795241</v>
      </c>
      <c r="AN2418" s="123">
        <v>7909.2327546795241</v>
      </c>
      <c r="AO2418" s="123">
        <v>7909.2327546795241</v>
      </c>
      <c r="AP2418" s="123">
        <v>7909.2327546795241</v>
      </c>
      <c r="AQ2418" s="123">
        <v>7909.2327546795241</v>
      </c>
      <c r="AR2418" s="123">
        <v>7909.2327546795241</v>
      </c>
      <c r="AS2418" s="123">
        <v>7909.2327546795241</v>
      </c>
      <c r="AT2418" s="123">
        <v>7909.2327546795241</v>
      </c>
      <c r="AU2418" s="123">
        <v>7909.2327546795241</v>
      </c>
      <c r="AV2418" s="123">
        <v>7909.2327546795241</v>
      </c>
      <c r="AW2418" s="123">
        <v>7909.2327546795241</v>
      </c>
      <c r="AX2418" s="124">
        <v>7909.2327546795241</v>
      </c>
    </row>
    <row r="2419" spans="1:50">
      <c r="A2419" s="212"/>
      <c r="B2419" s="214" t="s">
        <v>44</v>
      </c>
      <c r="C2419" s="209" t="s">
        <v>36</v>
      </c>
      <c r="D2419" s="67" t="s">
        <v>24</v>
      </c>
      <c r="E2419" s="87" t="str">
        <f>A2411&amp;"/"&amp;B2419&amp;"/"&amp;C2419&amp;"/"&amp;D2419</f>
        <v>Lignite fired power plants/Supercritical steam turbine/Electricity only/L</v>
      </c>
      <c r="F2419" s="55" t="str">
        <f>A2411</f>
        <v>Lignite fired power plants</v>
      </c>
      <c r="G2419" s="55" t="str">
        <f>B2419</f>
        <v>Supercritical steam turbine</v>
      </c>
      <c r="H2419" s="55" t="str">
        <f>C2419</f>
        <v>Electricity only</v>
      </c>
      <c r="I2419" s="85" t="str">
        <f t="shared" si="102"/>
        <v>L</v>
      </c>
      <c r="J2419" s="125">
        <v>8760</v>
      </c>
      <c r="K2419" s="125">
        <v>8760</v>
      </c>
      <c r="L2419" s="125">
        <v>8760</v>
      </c>
      <c r="M2419" s="125">
        <v>8760</v>
      </c>
      <c r="N2419" s="125">
        <v>8760</v>
      </c>
      <c r="O2419" s="125">
        <v>8760</v>
      </c>
      <c r="P2419" s="125">
        <v>8760</v>
      </c>
      <c r="Q2419" s="125">
        <v>8760</v>
      </c>
      <c r="R2419" s="125">
        <v>8760</v>
      </c>
      <c r="S2419" s="125">
        <v>8760</v>
      </c>
      <c r="T2419" s="125">
        <v>8760</v>
      </c>
      <c r="U2419" s="125">
        <v>8760</v>
      </c>
      <c r="V2419" s="125">
        <v>8760</v>
      </c>
      <c r="W2419" s="125">
        <v>8760</v>
      </c>
      <c r="X2419" s="125">
        <v>8760</v>
      </c>
      <c r="Y2419" s="125">
        <v>8760</v>
      </c>
      <c r="Z2419" s="125">
        <v>8760</v>
      </c>
      <c r="AA2419" s="125">
        <v>8760</v>
      </c>
      <c r="AB2419" s="125">
        <v>8760</v>
      </c>
      <c r="AC2419" s="125">
        <v>8760</v>
      </c>
      <c r="AD2419" s="125">
        <v>8760</v>
      </c>
      <c r="AE2419" s="125">
        <v>8760</v>
      </c>
      <c r="AF2419" s="125">
        <v>8760</v>
      </c>
      <c r="AG2419" s="125">
        <v>8760</v>
      </c>
      <c r="AH2419" s="125">
        <v>8760</v>
      </c>
      <c r="AI2419" s="125">
        <v>8760</v>
      </c>
      <c r="AJ2419" s="125">
        <v>8760</v>
      </c>
      <c r="AK2419" s="125">
        <v>8760</v>
      </c>
      <c r="AL2419" s="125">
        <v>8760</v>
      </c>
      <c r="AM2419" s="125">
        <v>8760</v>
      </c>
      <c r="AN2419" s="125">
        <v>8760</v>
      </c>
      <c r="AO2419" s="125">
        <v>8760</v>
      </c>
      <c r="AP2419" s="125">
        <v>8760</v>
      </c>
      <c r="AQ2419" s="125">
        <v>8760</v>
      </c>
      <c r="AR2419" s="125">
        <v>8760</v>
      </c>
      <c r="AS2419" s="125">
        <v>8760</v>
      </c>
      <c r="AT2419" s="125">
        <v>8760</v>
      </c>
      <c r="AU2419" s="125">
        <v>8760</v>
      </c>
      <c r="AV2419" s="125">
        <v>8760</v>
      </c>
      <c r="AW2419" s="125">
        <v>8760</v>
      </c>
      <c r="AX2419" s="126">
        <v>8760</v>
      </c>
    </row>
    <row r="2420" spans="1:50">
      <c r="A2420" s="212"/>
      <c r="B2420" s="215"/>
      <c r="C2420" s="216"/>
      <c r="D2420" s="52" t="s">
        <v>25</v>
      </c>
      <c r="E2420" s="86" t="str">
        <f>A2411&amp;"/"&amp;B2419&amp;"/"&amp;C2419&amp;"/"&amp;D2420</f>
        <v>Lignite fired power plants/Supercritical steam turbine/Electricity only/M</v>
      </c>
      <c r="F2420" s="61" t="str">
        <f>A2411</f>
        <v>Lignite fired power plants</v>
      </c>
      <c r="G2420" s="61" t="str">
        <f>B2419</f>
        <v>Supercritical steam turbine</v>
      </c>
      <c r="H2420" s="61" t="str">
        <f>C2419</f>
        <v>Electricity only</v>
      </c>
      <c r="I2420" s="84" t="str">
        <f t="shared" si="102"/>
        <v>M</v>
      </c>
      <c r="J2420" s="121">
        <v>8202.9602199209512</v>
      </c>
      <c r="K2420" s="121">
        <v>8202.9602199209512</v>
      </c>
      <c r="L2420" s="121">
        <v>8202.9602199209512</v>
      </c>
      <c r="M2420" s="121">
        <v>8202.9602199209512</v>
      </c>
      <c r="N2420" s="121">
        <v>8202.9602199209512</v>
      </c>
      <c r="O2420" s="121">
        <v>8202.9602199209512</v>
      </c>
      <c r="P2420" s="121">
        <v>8202.9602199209512</v>
      </c>
      <c r="Q2420" s="121">
        <v>8202.9602199209512</v>
      </c>
      <c r="R2420" s="121">
        <v>8202.9602199209512</v>
      </c>
      <c r="S2420" s="121">
        <v>8202.9602199209512</v>
      </c>
      <c r="T2420" s="121">
        <v>8202.9602199209512</v>
      </c>
      <c r="U2420" s="121">
        <v>8202.9602199209512</v>
      </c>
      <c r="V2420" s="121">
        <v>8202.9602199209512</v>
      </c>
      <c r="W2420" s="121">
        <v>8202.9602199209512</v>
      </c>
      <c r="X2420" s="121">
        <v>8202.9602199209512</v>
      </c>
      <c r="Y2420" s="121">
        <v>8202.9602199209512</v>
      </c>
      <c r="Z2420" s="121">
        <v>8202.9602199209512</v>
      </c>
      <c r="AA2420" s="121">
        <v>8202.9602199209512</v>
      </c>
      <c r="AB2420" s="121">
        <v>8202.9602199209512</v>
      </c>
      <c r="AC2420" s="121">
        <v>8202.9602199209512</v>
      </c>
      <c r="AD2420" s="121">
        <v>8202.9602199209512</v>
      </c>
      <c r="AE2420" s="121">
        <v>8202.9602199209512</v>
      </c>
      <c r="AF2420" s="121">
        <v>8202.9602199209512</v>
      </c>
      <c r="AG2420" s="121">
        <v>8202.9602199209512</v>
      </c>
      <c r="AH2420" s="121">
        <v>8202.9602199209512</v>
      </c>
      <c r="AI2420" s="121">
        <v>8202.9602199209512</v>
      </c>
      <c r="AJ2420" s="121">
        <v>8202.9602199209512</v>
      </c>
      <c r="AK2420" s="121">
        <v>8202.9602199209512</v>
      </c>
      <c r="AL2420" s="121">
        <v>8202.9602199209512</v>
      </c>
      <c r="AM2420" s="121">
        <v>8202.9602199209512</v>
      </c>
      <c r="AN2420" s="121">
        <v>8202.9602199209512</v>
      </c>
      <c r="AO2420" s="121">
        <v>8202.9602199209512</v>
      </c>
      <c r="AP2420" s="121">
        <v>8202.9602199209512</v>
      </c>
      <c r="AQ2420" s="121">
        <v>8202.9602199209512</v>
      </c>
      <c r="AR2420" s="121">
        <v>8202.9602199209512</v>
      </c>
      <c r="AS2420" s="121">
        <v>8202.9602199209512</v>
      </c>
      <c r="AT2420" s="121">
        <v>8202.9602199209512</v>
      </c>
      <c r="AU2420" s="121">
        <v>8202.9602199209512</v>
      </c>
      <c r="AV2420" s="121">
        <v>8202.9602199209512</v>
      </c>
      <c r="AW2420" s="121">
        <v>8202.9602199209512</v>
      </c>
      <c r="AX2420" s="122">
        <v>8202.9602199209512</v>
      </c>
    </row>
    <row r="2421" spans="1:50">
      <c r="A2421" s="212"/>
      <c r="B2421" s="215"/>
      <c r="C2421" s="217" t="s">
        <v>26</v>
      </c>
      <c r="D2421" s="83" t="s">
        <v>24</v>
      </c>
      <c r="E2421" s="56" t="str">
        <f>A2411&amp;"/"&amp;B2419&amp;"/"&amp;C2421&amp;"/"&amp;D2421</f>
        <v>Lignite fired power plants/Supercritical steam turbine/CHP/L</v>
      </c>
      <c r="F2421" s="103" t="str">
        <f>A2411</f>
        <v>Lignite fired power plants</v>
      </c>
      <c r="G2421" s="103" t="str">
        <f>B2419</f>
        <v>Supercritical steam turbine</v>
      </c>
      <c r="H2421" s="103" t="str">
        <f>C2421</f>
        <v>CHP</v>
      </c>
      <c r="I2421" s="104" t="str">
        <f t="shared" si="102"/>
        <v>L</v>
      </c>
      <c r="J2421" s="127">
        <v>8760</v>
      </c>
      <c r="K2421" s="127">
        <v>8760</v>
      </c>
      <c r="L2421" s="127">
        <v>8760</v>
      </c>
      <c r="M2421" s="127">
        <v>8760</v>
      </c>
      <c r="N2421" s="127">
        <v>8760</v>
      </c>
      <c r="O2421" s="127">
        <v>8760</v>
      </c>
      <c r="P2421" s="127">
        <v>8760</v>
      </c>
      <c r="Q2421" s="127">
        <v>8760</v>
      </c>
      <c r="R2421" s="127">
        <v>8760</v>
      </c>
      <c r="S2421" s="127">
        <v>8760</v>
      </c>
      <c r="T2421" s="127">
        <v>8760</v>
      </c>
      <c r="U2421" s="127">
        <v>8760</v>
      </c>
      <c r="V2421" s="127">
        <v>8760</v>
      </c>
      <c r="W2421" s="127">
        <v>8760</v>
      </c>
      <c r="X2421" s="127">
        <v>8760</v>
      </c>
      <c r="Y2421" s="127">
        <v>8760</v>
      </c>
      <c r="Z2421" s="127">
        <v>8760</v>
      </c>
      <c r="AA2421" s="127">
        <v>8760</v>
      </c>
      <c r="AB2421" s="127">
        <v>8760</v>
      </c>
      <c r="AC2421" s="127">
        <v>8760</v>
      </c>
      <c r="AD2421" s="127">
        <v>8760</v>
      </c>
      <c r="AE2421" s="127">
        <v>8760</v>
      </c>
      <c r="AF2421" s="127">
        <v>8760</v>
      </c>
      <c r="AG2421" s="127">
        <v>8760</v>
      </c>
      <c r="AH2421" s="127">
        <v>8760</v>
      </c>
      <c r="AI2421" s="127">
        <v>8760</v>
      </c>
      <c r="AJ2421" s="127">
        <v>8760</v>
      </c>
      <c r="AK2421" s="127">
        <v>8760</v>
      </c>
      <c r="AL2421" s="127">
        <v>8760</v>
      </c>
      <c r="AM2421" s="127">
        <v>8760</v>
      </c>
      <c r="AN2421" s="127">
        <v>8760</v>
      </c>
      <c r="AO2421" s="127">
        <v>8760</v>
      </c>
      <c r="AP2421" s="127">
        <v>8760</v>
      </c>
      <c r="AQ2421" s="127">
        <v>8760</v>
      </c>
      <c r="AR2421" s="127">
        <v>8760</v>
      </c>
      <c r="AS2421" s="127">
        <v>8760</v>
      </c>
      <c r="AT2421" s="127">
        <v>8760</v>
      </c>
      <c r="AU2421" s="127">
        <v>8760</v>
      </c>
      <c r="AV2421" s="127">
        <v>8760</v>
      </c>
      <c r="AW2421" s="127">
        <v>8760</v>
      </c>
      <c r="AX2421" s="128">
        <v>8760</v>
      </c>
    </row>
    <row r="2422" spans="1:50">
      <c r="A2422" s="212"/>
      <c r="B2422" s="215"/>
      <c r="C2422" s="216"/>
      <c r="D2422" s="106" t="s">
        <v>25</v>
      </c>
      <c r="E2422" s="107" t="str">
        <f>A2411&amp;"/"&amp;B2419&amp;"/"&amp;C2421&amp;"/"&amp;D2422</f>
        <v>Lignite fired power plants/Supercritical steam turbine/CHP/M</v>
      </c>
      <c r="F2422" s="108" t="str">
        <f>A2411</f>
        <v>Lignite fired power plants</v>
      </c>
      <c r="G2422" s="108" t="str">
        <f>B2419</f>
        <v>Supercritical steam turbine</v>
      </c>
      <c r="H2422" s="108" t="str">
        <f>C2421</f>
        <v>CHP</v>
      </c>
      <c r="I2422" s="109" t="str">
        <f t="shared" si="102"/>
        <v>M</v>
      </c>
      <c r="J2422" s="129">
        <v>8214.321704229118</v>
      </c>
      <c r="K2422" s="129">
        <v>8214.321704229118</v>
      </c>
      <c r="L2422" s="129">
        <v>8214.321704229118</v>
      </c>
      <c r="M2422" s="129">
        <v>8214.321704229118</v>
      </c>
      <c r="N2422" s="129">
        <v>8214.321704229118</v>
      </c>
      <c r="O2422" s="129">
        <v>8214.321704229118</v>
      </c>
      <c r="P2422" s="129">
        <v>8214.321704229118</v>
      </c>
      <c r="Q2422" s="129">
        <v>8214.321704229118</v>
      </c>
      <c r="R2422" s="129">
        <v>8214.321704229118</v>
      </c>
      <c r="S2422" s="129">
        <v>8214.321704229118</v>
      </c>
      <c r="T2422" s="129">
        <v>8214.321704229118</v>
      </c>
      <c r="U2422" s="129">
        <v>8214.321704229118</v>
      </c>
      <c r="V2422" s="129">
        <v>8214.321704229118</v>
      </c>
      <c r="W2422" s="129">
        <v>8214.321704229118</v>
      </c>
      <c r="X2422" s="129">
        <v>8214.321704229118</v>
      </c>
      <c r="Y2422" s="129">
        <v>8214.321704229118</v>
      </c>
      <c r="Z2422" s="129">
        <v>8214.321704229118</v>
      </c>
      <c r="AA2422" s="129">
        <v>8214.321704229118</v>
      </c>
      <c r="AB2422" s="129">
        <v>8214.321704229118</v>
      </c>
      <c r="AC2422" s="129">
        <v>8214.321704229118</v>
      </c>
      <c r="AD2422" s="129">
        <v>8214.321704229118</v>
      </c>
      <c r="AE2422" s="129">
        <v>8214.321704229118</v>
      </c>
      <c r="AF2422" s="129">
        <v>8214.321704229118</v>
      </c>
      <c r="AG2422" s="129">
        <v>8214.321704229118</v>
      </c>
      <c r="AH2422" s="129">
        <v>8214.321704229118</v>
      </c>
      <c r="AI2422" s="129">
        <v>8214.321704229118</v>
      </c>
      <c r="AJ2422" s="129">
        <v>8214.321704229118</v>
      </c>
      <c r="AK2422" s="129">
        <v>8214.321704229118</v>
      </c>
      <c r="AL2422" s="129">
        <v>8214.321704229118</v>
      </c>
      <c r="AM2422" s="129">
        <v>8214.321704229118</v>
      </c>
      <c r="AN2422" s="129">
        <v>8214.321704229118</v>
      </c>
      <c r="AO2422" s="129">
        <v>8214.321704229118</v>
      </c>
      <c r="AP2422" s="129">
        <v>8214.321704229118</v>
      </c>
      <c r="AQ2422" s="129">
        <v>8214.321704229118</v>
      </c>
      <c r="AR2422" s="129">
        <v>8214.321704229118</v>
      </c>
      <c r="AS2422" s="129">
        <v>8214.321704229118</v>
      </c>
      <c r="AT2422" s="129">
        <v>8214.321704229118</v>
      </c>
      <c r="AU2422" s="129">
        <v>8214.321704229118</v>
      </c>
      <c r="AV2422" s="129">
        <v>8214.321704229118</v>
      </c>
      <c r="AW2422" s="129">
        <v>8214.321704229118</v>
      </c>
      <c r="AX2422" s="130">
        <v>8214.321704229118</v>
      </c>
    </row>
    <row r="2423" spans="1:50">
      <c r="A2423" s="212"/>
      <c r="B2423" s="215"/>
      <c r="C2423" s="217" t="s">
        <v>42</v>
      </c>
      <c r="D2423" s="83" t="s">
        <v>24</v>
      </c>
      <c r="E2423" s="56" t="str">
        <f>A2411&amp;"/"&amp;B2419&amp;"/"&amp;C2423&amp;"/"&amp;D2423</f>
        <v>Lignite fired power plants/Supercritical steam turbine/Electricity only with CCS/L</v>
      </c>
      <c r="F2423" s="103" t="str">
        <f>A2411</f>
        <v>Lignite fired power plants</v>
      </c>
      <c r="G2423" s="103" t="str">
        <f>B2419</f>
        <v>Supercritical steam turbine</v>
      </c>
      <c r="H2423" s="103" t="str">
        <f>C2423</f>
        <v>Electricity only with CCS</v>
      </c>
      <c r="I2423" s="104" t="str">
        <f t="shared" si="102"/>
        <v>L</v>
      </c>
      <c r="J2423" s="127" t="s">
        <v>99</v>
      </c>
      <c r="K2423" s="127" t="s">
        <v>99</v>
      </c>
      <c r="L2423" s="127" t="s">
        <v>99</v>
      </c>
      <c r="M2423" s="127" t="s">
        <v>99</v>
      </c>
      <c r="N2423" s="127" t="s">
        <v>99</v>
      </c>
      <c r="O2423" s="127" t="s">
        <v>99</v>
      </c>
      <c r="P2423" s="127" t="s">
        <v>99</v>
      </c>
      <c r="Q2423" s="127" t="s">
        <v>99</v>
      </c>
      <c r="R2423" s="127" t="s">
        <v>99</v>
      </c>
      <c r="S2423" s="127" t="s">
        <v>99</v>
      </c>
      <c r="T2423" s="127" t="s">
        <v>99</v>
      </c>
      <c r="U2423" s="127" t="s">
        <v>99</v>
      </c>
      <c r="V2423" s="127" t="s">
        <v>99</v>
      </c>
      <c r="W2423" s="127" t="s">
        <v>99</v>
      </c>
      <c r="X2423" s="127" t="s">
        <v>99</v>
      </c>
      <c r="Y2423" s="127" t="s">
        <v>99</v>
      </c>
      <c r="Z2423" s="127" t="s">
        <v>99</v>
      </c>
      <c r="AA2423" s="127" t="s">
        <v>99</v>
      </c>
      <c r="AB2423" s="127" t="s">
        <v>99</v>
      </c>
      <c r="AC2423" s="127" t="s">
        <v>99</v>
      </c>
      <c r="AD2423" s="127" t="s">
        <v>99</v>
      </c>
      <c r="AE2423" s="127">
        <v>8760</v>
      </c>
      <c r="AF2423" s="127">
        <v>8760</v>
      </c>
      <c r="AG2423" s="127">
        <v>8760</v>
      </c>
      <c r="AH2423" s="127">
        <v>8760</v>
      </c>
      <c r="AI2423" s="127">
        <v>8760</v>
      </c>
      <c r="AJ2423" s="127">
        <v>8760</v>
      </c>
      <c r="AK2423" s="127">
        <v>8760</v>
      </c>
      <c r="AL2423" s="127">
        <v>8760</v>
      </c>
      <c r="AM2423" s="127">
        <v>8760</v>
      </c>
      <c r="AN2423" s="127">
        <v>8760</v>
      </c>
      <c r="AO2423" s="127">
        <v>8760</v>
      </c>
      <c r="AP2423" s="127">
        <v>8760</v>
      </c>
      <c r="AQ2423" s="127">
        <v>8760</v>
      </c>
      <c r="AR2423" s="127">
        <v>8760</v>
      </c>
      <c r="AS2423" s="127">
        <v>8760</v>
      </c>
      <c r="AT2423" s="127">
        <v>8760</v>
      </c>
      <c r="AU2423" s="127">
        <v>8760</v>
      </c>
      <c r="AV2423" s="127">
        <v>8760</v>
      </c>
      <c r="AW2423" s="127">
        <v>8760</v>
      </c>
      <c r="AX2423" s="128">
        <v>8760</v>
      </c>
    </row>
    <row r="2424" spans="1:50">
      <c r="A2424" s="212"/>
      <c r="B2424" s="215"/>
      <c r="C2424" s="216"/>
      <c r="D2424" s="106" t="s">
        <v>25</v>
      </c>
      <c r="E2424" s="107" t="str">
        <f>A2411&amp;"/"&amp;B2419&amp;"/"&amp;C2423&amp;"/"&amp;D2424</f>
        <v>Lignite fired power plants/Supercritical steam turbine/Electricity only with CCS/M</v>
      </c>
      <c r="F2424" s="108" t="str">
        <f>A2411</f>
        <v>Lignite fired power plants</v>
      </c>
      <c r="G2424" s="108" t="str">
        <f>B2419</f>
        <v>Supercritical steam turbine</v>
      </c>
      <c r="H2424" s="108" t="str">
        <f>C2423</f>
        <v>Electricity only with CCS</v>
      </c>
      <c r="I2424" s="109" t="str">
        <f t="shared" si="102"/>
        <v>M</v>
      </c>
      <c r="J2424" s="129" t="s">
        <v>99</v>
      </c>
      <c r="K2424" s="129" t="s">
        <v>99</v>
      </c>
      <c r="L2424" s="129" t="s">
        <v>99</v>
      </c>
      <c r="M2424" s="129" t="s">
        <v>99</v>
      </c>
      <c r="N2424" s="129" t="s">
        <v>99</v>
      </c>
      <c r="O2424" s="129" t="s">
        <v>99</v>
      </c>
      <c r="P2424" s="129" t="s">
        <v>99</v>
      </c>
      <c r="Q2424" s="129" t="s">
        <v>99</v>
      </c>
      <c r="R2424" s="129" t="s">
        <v>99</v>
      </c>
      <c r="S2424" s="129" t="s">
        <v>99</v>
      </c>
      <c r="T2424" s="129" t="s">
        <v>99</v>
      </c>
      <c r="U2424" s="129" t="s">
        <v>99</v>
      </c>
      <c r="V2424" s="129" t="s">
        <v>99</v>
      </c>
      <c r="W2424" s="129" t="s">
        <v>99</v>
      </c>
      <c r="X2424" s="129" t="s">
        <v>99</v>
      </c>
      <c r="Y2424" s="129" t="s">
        <v>99</v>
      </c>
      <c r="Z2424" s="129" t="s">
        <v>99</v>
      </c>
      <c r="AA2424" s="129" t="s">
        <v>99</v>
      </c>
      <c r="AB2424" s="129" t="s">
        <v>99</v>
      </c>
      <c r="AC2424" s="129" t="s">
        <v>99</v>
      </c>
      <c r="AD2424" s="129" t="s">
        <v>99</v>
      </c>
      <c r="AE2424" s="129">
        <v>8202.9602199209512</v>
      </c>
      <c r="AF2424" s="129">
        <v>8202.9602199209512</v>
      </c>
      <c r="AG2424" s="129">
        <v>8202.9602199209512</v>
      </c>
      <c r="AH2424" s="129">
        <v>8202.9602199209512</v>
      </c>
      <c r="AI2424" s="129">
        <v>8202.9602199209512</v>
      </c>
      <c r="AJ2424" s="129">
        <v>8202.9602199209512</v>
      </c>
      <c r="AK2424" s="129">
        <v>8202.9602199209512</v>
      </c>
      <c r="AL2424" s="129">
        <v>8202.9602199209512</v>
      </c>
      <c r="AM2424" s="129">
        <v>8202.9602199209512</v>
      </c>
      <c r="AN2424" s="129">
        <v>8202.9602199209512</v>
      </c>
      <c r="AO2424" s="129">
        <v>8202.9602199209512</v>
      </c>
      <c r="AP2424" s="129">
        <v>8202.9602199209512</v>
      </c>
      <c r="AQ2424" s="129">
        <v>8202.9602199209512</v>
      </c>
      <c r="AR2424" s="129">
        <v>8202.9602199209512</v>
      </c>
      <c r="AS2424" s="129">
        <v>8202.9602199209512</v>
      </c>
      <c r="AT2424" s="129">
        <v>8202.9602199209512</v>
      </c>
      <c r="AU2424" s="129">
        <v>8202.9602199209512</v>
      </c>
      <c r="AV2424" s="129">
        <v>8202.9602199209512</v>
      </c>
      <c r="AW2424" s="129">
        <v>8202.9602199209512</v>
      </c>
      <c r="AX2424" s="130">
        <v>8202.9602199209512</v>
      </c>
    </row>
    <row r="2425" spans="1:50">
      <c r="A2425" s="212"/>
      <c r="B2425" s="215"/>
      <c r="C2425" s="217" t="s">
        <v>43</v>
      </c>
      <c r="D2425" s="52" t="s">
        <v>24</v>
      </c>
      <c r="E2425" s="86" t="str">
        <f>A2411&amp;"/"&amp;B2419&amp;"/"&amp;C2425&amp;"/"&amp;D2425</f>
        <v>Lignite fired power plants/Supercritical steam turbine/CHP with CCS/L</v>
      </c>
      <c r="F2425" s="61" t="str">
        <f>A2411</f>
        <v>Lignite fired power plants</v>
      </c>
      <c r="G2425" s="61" t="str">
        <f>B2419</f>
        <v>Supercritical steam turbine</v>
      </c>
      <c r="H2425" s="61" t="str">
        <f>C2425</f>
        <v>CHP with CCS</v>
      </c>
      <c r="I2425" s="84" t="str">
        <f t="shared" si="102"/>
        <v>L</v>
      </c>
      <c r="J2425" s="121" t="s">
        <v>99</v>
      </c>
      <c r="K2425" s="121" t="s">
        <v>99</v>
      </c>
      <c r="L2425" s="121" t="s">
        <v>99</v>
      </c>
      <c r="M2425" s="121" t="s">
        <v>99</v>
      </c>
      <c r="N2425" s="121" t="s">
        <v>99</v>
      </c>
      <c r="O2425" s="121" t="s">
        <v>99</v>
      </c>
      <c r="P2425" s="121" t="s">
        <v>99</v>
      </c>
      <c r="Q2425" s="121" t="s">
        <v>99</v>
      </c>
      <c r="R2425" s="121" t="s">
        <v>99</v>
      </c>
      <c r="S2425" s="121" t="s">
        <v>99</v>
      </c>
      <c r="T2425" s="121" t="s">
        <v>99</v>
      </c>
      <c r="U2425" s="121" t="s">
        <v>99</v>
      </c>
      <c r="V2425" s="121" t="s">
        <v>99</v>
      </c>
      <c r="W2425" s="121" t="s">
        <v>99</v>
      </c>
      <c r="X2425" s="121" t="s">
        <v>99</v>
      </c>
      <c r="Y2425" s="121" t="s">
        <v>99</v>
      </c>
      <c r="Z2425" s="121" t="s">
        <v>99</v>
      </c>
      <c r="AA2425" s="121" t="s">
        <v>99</v>
      </c>
      <c r="AB2425" s="121" t="s">
        <v>99</v>
      </c>
      <c r="AC2425" s="121" t="s">
        <v>99</v>
      </c>
      <c r="AD2425" s="121" t="s">
        <v>99</v>
      </c>
      <c r="AE2425" s="121">
        <v>8760</v>
      </c>
      <c r="AF2425" s="121">
        <v>8760</v>
      </c>
      <c r="AG2425" s="121">
        <v>8760</v>
      </c>
      <c r="AH2425" s="121">
        <v>8760</v>
      </c>
      <c r="AI2425" s="121">
        <v>8760</v>
      </c>
      <c r="AJ2425" s="121">
        <v>8760</v>
      </c>
      <c r="AK2425" s="121">
        <v>8760</v>
      </c>
      <c r="AL2425" s="121">
        <v>8760</v>
      </c>
      <c r="AM2425" s="121">
        <v>8760</v>
      </c>
      <c r="AN2425" s="121">
        <v>8760</v>
      </c>
      <c r="AO2425" s="121">
        <v>8760</v>
      </c>
      <c r="AP2425" s="121">
        <v>8760</v>
      </c>
      <c r="AQ2425" s="121">
        <v>8760</v>
      </c>
      <c r="AR2425" s="121">
        <v>8760</v>
      </c>
      <c r="AS2425" s="121">
        <v>8760</v>
      </c>
      <c r="AT2425" s="121">
        <v>8760</v>
      </c>
      <c r="AU2425" s="121">
        <v>8760</v>
      </c>
      <c r="AV2425" s="121">
        <v>8760</v>
      </c>
      <c r="AW2425" s="121">
        <v>8760</v>
      </c>
      <c r="AX2425" s="122">
        <v>8760</v>
      </c>
    </row>
    <row r="2426" spans="1:50">
      <c r="A2426" s="212"/>
      <c r="B2426" s="218"/>
      <c r="C2426" s="210"/>
      <c r="D2426" s="93" t="s">
        <v>25</v>
      </c>
      <c r="E2426" s="73" t="str">
        <f>A2411&amp;"/"&amp;B2419&amp;"/"&amp;C2425&amp;"/"&amp;D2426</f>
        <v>Lignite fired power plants/Supercritical steam turbine/CHP with CCS/M</v>
      </c>
      <c r="F2426" s="91" t="str">
        <f>A2411</f>
        <v>Lignite fired power plants</v>
      </c>
      <c r="G2426" s="91" t="str">
        <f>B2419</f>
        <v>Supercritical steam turbine</v>
      </c>
      <c r="H2426" s="91" t="str">
        <f>C2425</f>
        <v>CHP with CCS</v>
      </c>
      <c r="I2426" s="70" t="str">
        <f t="shared" si="102"/>
        <v>M</v>
      </c>
      <c r="J2426" s="123" t="s">
        <v>99</v>
      </c>
      <c r="K2426" s="123" t="s">
        <v>99</v>
      </c>
      <c r="L2426" s="123" t="s">
        <v>99</v>
      </c>
      <c r="M2426" s="123" t="s">
        <v>99</v>
      </c>
      <c r="N2426" s="123" t="s">
        <v>99</v>
      </c>
      <c r="O2426" s="123" t="s">
        <v>99</v>
      </c>
      <c r="P2426" s="123" t="s">
        <v>99</v>
      </c>
      <c r="Q2426" s="123" t="s">
        <v>99</v>
      </c>
      <c r="R2426" s="123" t="s">
        <v>99</v>
      </c>
      <c r="S2426" s="123" t="s">
        <v>99</v>
      </c>
      <c r="T2426" s="123" t="s">
        <v>99</v>
      </c>
      <c r="U2426" s="123" t="s">
        <v>99</v>
      </c>
      <c r="V2426" s="123" t="s">
        <v>99</v>
      </c>
      <c r="W2426" s="123" t="s">
        <v>99</v>
      </c>
      <c r="X2426" s="123" t="s">
        <v>99</v>
      </c>
      <c r="Y2426" s="123" t="s">
        <v>99</v>
      </c>
      <c r="Z2426" s="123" t="s">
        <v>99</v>
      </c>
      <c r="AA2426" s="123" t="s">
        <v>99</v>
      </c>
      <c r="AB2426" s="123" t="s">
        <v>99</v>
      </c>
      <c r="AC2426" s="123" t="s">
        <v>99</v>
      </c>
      <c r="AD2426" s="123" t="s">
        <v>99</v>
      </c>
      <c r="AE2426" s="123">
        <v>8214.321704229118</v>
      </c>
      <c r="AF2426" s="123">
        <v>8214.321704229118</v>
      </c>
      <c r="AG2426" s="123">
        <v>8214.321704229118</v>
      </c>
      <c r="AH2426" s="123">
        <v>8214.321704229118</v>
      </c>
      <c r="AI2426" s="123">
        <v>8214.321704229118</v>
      </c>
      <c r="AJ2426" s="123">
        <v>8214.321704229118</v>
      </c>
      <c r="AK2426" s="123">
        <v>8214.321704229118</v>
      </c>
      <c r="AL2426" s="123">
        <v>8214.321704229118</v>
      </c>
      <c r="AM2426" s="123">
        <v>8214.321704229118</v>
      </c>
      <c r="AN2426" s="123">
        <v>8214.321704229118</v>
      </c>
      <c r="AO2426" s="123">
        <v>8214.321704229118</v>
      </c>
      <c r="AP2426" s="123">
        <v>8214.321704229118</v>
      </c>
      <c r="AQ2426" s="123">
        <v>8214.321704229118</v>
      </c>
      <c r="AR2426" s="123">
        <v>8214.321704229118</v>
      </c>
      <c r="AS2426" s="123">
        <v>8214.321704229118</v>
      </c>
      <c r="AT2426" s="123">
        <v>8214.321704229118</v>
      </c>
      <c r="AU2426" s="123">
        <v>8214.321704229118</v>
      </c>
      <c r="AV2426" s="123">
        <v>8214.321704229118</v>
      </c>
      <c r="AW2426" s="123">
        <v>8214.321704229118</v>
      </c>
      <c r="AX2426" s="124">
        <v>8214.321704229118</v>
      </c>
    </row>
    <row r="2427" spans="1:50">
      <c r="A2427" s="212"/>
      <c r="B2427" s="214" t="s">
        <v>45</v>
      </c>
      <c r="C2427" s="209" t="s">
        <v>36</v>
      </c>
      <c r="D2427" s="67" t="s">
        <v>24</v>
      </c>
      <c r="E2427" s="87" t="str">
        <f>A2411&amp;"/"&amp;B2427&amp;"/"&amp;C2427&amp;"/"&amp;D2427</f>
        <v>Lignite fired power plants/Fluidized bed combustion/Electricity only/L</v>
      </c>
      <c r="F2427" s="55" t="str">
        <f>A2411</f>
        <v>Lignite fired power plants</v>
      </c>
      <c r="G2427" s="55" t="str">
        <f>B2427</f>
        <v>Fluidized bed combustion</v>
      </c>
      <c r="H2427" s="55" t="str">
        <f>C2427</f>
        <v>Electricity only</v>
      </c>
      <c r="I2427" s="85" t="str">
        <f t="shared" si="102"/>
        <v>L</v>
      </c>
      <c r="J2427" s="125">
        <v>8500</v>
      </c>
      <c r="K2427" s="125">
        <v>8500</v>
      </c>
      <c r="L2427" s="125">
        <v>8500</v>
      </c>
      <c r="M2427" s="125">
        <v>8500</v>
      </c>
      <c r="N2427" s="125">
        <v>8500</v>
      </c>
      <c r="O2427" s="125">
        <v>8500</v>
      </c>
      <c r="P2427" s="125">
        <v>8500</v>
      </c>
      <c r="Q2427" s="125">
        <v>8500</v>
      </c>
      <c r="R2427" s="125">
        <v>8500</v>
      </c>
      <c r="S2427" s="125">
        <v>8500</v>
      </c>
      <c r="T2427" s="125">
        <v>8500</v>
      </c>
      <c r="U2427" s="125">
        <v>8500</v>
      </c>
      <c r="V2427" s="125">
        <v>8500</v>
      </c>
      <c r="W2427" s="125">
        <v>8500</v>
      </c>
      <c r="X2427" s="125">
        <v>8500</v>
      </c>
      <c r="Y2427" s="125">
        <v>8500</v>
      </c>
      <c r="Z2427" s="125">
        <v>8500</v>
      </c>
      <c r="AA2427" s="125">
        <v>8500</v>
      </c>
      <c r="AB2427" s="125">
        <v>8500</v>
      </c>
      <c r="AC2427" s="125">
        <v>8500</v>
      </c>
      <c r="AD2427" s="125">
        <v>8500</v>
      </c>
      <c r="AE2427" s="125">
        <v>8500</v>
      </c>
      <c r="AF2427" s="125">
        <v>8500</v>
      </c>
      <c r="AG2427" s="125">
        <v>8500</v>
      </c>
      <c r="AH2427" s="125">
        <v>8500</v>
      </c>
      <c r="AI2427" s="125">
        <v>8500</v>
      </c>
      <c r="AJ2427" s="125">
        <v>8500</v>
      </c>
      <c r="AK2427" s="125">
        <v>8500</v>
      </c>
      <c r="AL2427" s="125">
        <v>8500</v>
      </c>
      <c r="AM2427" s="125">
        <v>8500</v>
      </c>
      <c r="AN2427" s="125">
        <v>8500</v>
      </c>
      <c r="AO2427" s="125">
        <v>8500</v>
      </c>
      <c r="AP2427" s="125">
        <v>8500</v>
      </c>
      <c r="AQ2427" s="125">
        <v>8500</v>
      </c>
      <c r="AR2427" s="125">
        <v>8500</v>
      </c>
      <c r="AS2427" s="125">
        <v>8500</v>
      </c>
      <c r="AT2427" s="125">
        <v>8500</v>
      </c>
      <c r="AU2427" s="125">
        <v>8500</v>
      </c>
      <c r="AV2427" s="125">
        <v>8500</v>
      </c>
      <c r="AW2427" s="125">
        <v>8500</v>
      </c>
      <c r="AX2427" s="126">
        <v>8500</v>
      </c>
    </row>
    <row r="2428" spans="1:50">
      <c r="A2428" s="212"/>
      <c r="B2428" s="215"/>
      <c r="C2428" s="206"/>
      <c r="D2428" s="52" t="s">
        <v>25</v>
      </c>
      <c r="E2428" s="86" t="str">
        <f>A2411&amp;"/"&amp;B2427&amp;"/"&amp;C2427&amp;"/"&amp;D2428</f>
        <v>Lignite fired power plants/Fluidized bed combustion/Electricity only/M</v>
      </c>
      <c r="F2428" s="61" t="str">
        <f>A2411</f>
        <v>Lignite fired power plants</v>
      </c>
      <c r="G2428" s="61" t="str">
        <f>B2427</f>
        <v>Fluidized bed combustion</v>
      </c>
      <c r="H2428" s="61" t="str">
        <f>C2427</f>
        <v>Electricity only</v>
      </c>
      <c r="I2428" s="84" t="str">
        <f t="shared" si="102"/>
        <v>M</v>
      </c>
      <c r="J2428" s="121">
        <v>7948.4076756871136</v>
      </c>
      <c r="K2428" s="121">
        <v>7948.4076756871136</v>
      </c>
      <c r="L2428" s="121">
        <v>7948.4076756871136</v>
      </c>
      <c r="M2428" s="121">
        <v>7948.4076756871136</v>
      </c>
      <c r="N2428" s="121">
        <v>7948.4076756871136</v>
      </c>
      <c r="O2428" s="121">
        <v>7948.4076756871136</v>
      </c>
      <c r="P2428" s="121">
        <v>7948.4076756871136</v>
      </c>
      <c r="Q2428" s="121">
        <v>7948.4076756871136</v>
      </c>
      <c r="R2428" s="121">
        <v>7948.4076756871136</v>
      </c>
      <c r="S2428" s="121">
        <v>7948.4076756871136</v>
      </c>
      <c r="T2428" s="121">
        <v>7948.4076756871136</v>
      </c>
      <c r="U2428" s="121">
        <v>7948.4076756871136</v>
      </c>
      <c r="V2428" s="121">
        <v>7948.4076756871136</v>
      </c>
      <c r="W2428" s="121">
        <v>7948.4076756871136</v>
      </c>
      <c r="X2428" s="121">
        <v>7948.4076756871136</v>
      </c>
      <c r="Y2428" s="121">
        <v>7948.4076756871136</v>
      </c>
      <c r="Z2428" s="121">
        <v>7948.4076756871136</v>
      </c>
      <c r="AA2428" s="121">
        <v>7948.4076756871136</v>
      </c>
      <c r="AB2428" s="121">
        <v>7948.4076756871136</v>
      </c>
      <c r="AC2428" s="121">
        <v>7948.4076756871136</v>
      </c>
      <c r="AD2428" s="121">
        <v>7948.4076756871136</v>
      </c>
      <c r="AE2428" s="121">
        <v>7948.4076756871136</v>
      </c>
      <c r="AF2428" s="121">
        <v>7948.4076756871136</v>
      </c>
      <c r="AG2428" s="121">
        <v>7948.4076756871136</v>
      </c>
      <c r="AH2428" s="121">
        <v>7948.4076756871136</v>
      </c>
      <c r="AI2428" s="121">
        <v>7948.4076756871136</v>
      </c>
      <c r="AJ2428" s="121">
        <v>7948.4076756871136</v>
      </c>
      <c r="AK2428" s="121">
        <v>7948.4076756871136</v>
      </c>
      <c r="AL2428" s="121">
        <v>7948.4076756871136</v>
      </c>
      <c r="AM2428" s="121">
        <v>7948.4076756871136</v>
      </c>
      <c r="AN2428" s="121">
        <v>7948.4076756871136</v>
      </c>
      <c r="AO2428" s="121">
        <v>7948.4076756871136</v>
      </c>
      <c r="AP2428" s="121">
        <v>7948.4076756871136</v>
      </c>
      <c r="AQ2428" s="121">
        <v>7948.4076756871136</v>
      </c>
      <c r="AR2428" s="121">
        <v>7948.4076756871136</v>
      </c>
      <c r="AS2428" s="121">
        <v>7948.4076756871136</v>
      </c>
      <c r="AT2428" s="121">
        <v>7948.4076756871136</v>
      </c>
      <c r="AU2428" s="121">
        <v>7948.4076756871136</v>
      </c>
      <c r="AV2428" s="121">
        <v>7948.4076756871136</v>
      </c>
      <c r="AW2428" s="121">
        <v>7948.4076756871136</v>
      </c>
      <c r="AX2428" s="122">
        <v>7948.4076756871136</v>
      </c>
    </row>
    <row r="2429" spans="1:50">
      <c r="A2429" s="212"/>
      <c r="B2429" s="215"/>
      <c r="C2429" s="216"/>
      <c r="D2429" s="52" t="s">
        <v>38</v>
      </c>
      <c r="E2429" s="86" t="str">
        <f>A2411&amp;"/"&amp;B2427&amp;"/"&amp;C2427&amp;"/"&amp;D2429</f>
        <v>Lignite fired power plants/Fluidized bed combustion/Electricity only/S</v>
      </c>
      <c r="F2429" s="61" t="str">
        <f>A2411</f>
        <v>Lignite fired power plants</v>
      </c>
      <c r="G2429" s="61" t="str">
        <f>B2427</f>
        <v>Fluidized bed combustion</v>
      </c>
      <c r="H2429" s="61" t="str">
        <f>C2427</f>
        <v>Electricity only</v>
      </c>
      <c r="I2429" s="84" t="str">
        <f t="shared" si="102"/>
        <v>S</v>
      </c>
      <c r="J2429" s="121">
        <v>7347.5218904818876</v>
      </c>
      <c r="K2429" s="121">
        <v>7347.5218904818876</v>
      </c>
      <c r="L2429" s="121">
        <v>7347.5218904818876</v>
      </c>
      <c r="M2429" s="121">
        <v>7347.5218904818876</v>
      </c>
      <c r="N2429" s="121">
        <v>7347.5218904818876</v>
      </c>
      <c r="O2429" s="121">
        <v>7347.5218904818876</v>
      </c>
      <c r="P2429" s="121">
        <v>7347.5218904818876</v>
      </c>
      <c r="Q2429" s="121">
        <v>7347.5218904818876</v>
      </c>
      <c r="R2429" s="121">
        <v>7347.5218904818876</v>
      </c>
      <c r="S2429" s="121">
        <v>7347.5218904818876</v>
      </c>
      <c r="T2429" s="121">
        <v>7347.5218904818876</v>
      </c>
      <c r="U2429" s="121">
        <v>7347.5218904818876</v>
      </c>
      <c r="V2429" s="121">
        <v>7347.5218904818876</v>
      </c>
      <c r="W2429" s="121">
        <v>7347.5218904818876</v>
      </c>
      <c r="X2429" s="121">
        <v>7347.5218904818876</v>
      </c>
      <c r="Y2429" s="121">
        <v>7347.5218904818876</v>
      </c>
      <c r="Z2429" s="121">
        <v>7347.5218904818876</v>
      </c>
      <c r="AA2429" s="121">
        <v>7347.5218904818876</v>
      </c>
      <c r="AB2429" s="121">
        <v>7347.5218904818876</v>
      </c>
      <c r="AC2429" s="121">
        <v>7347.5218904818876</v>
      </c>
      <c r="AD2429" s="121">
        <v>7347.5218904818876</v>
      </c>
      <c r="AE2429" s="121">
        <v>7347.5218904818876</v>
      </c>
      <c r="AF2429" s="121">
        <v>7347.5218904818876</v>
      </c>
      <c r="AG2429" s="121">
        <v>7347.5218904818876</v>
      </c>
      <c r="AH2429" s="121">
        <v>7347.5218904818876</v>
      </c>
      <c r="AI2429" s="121">
        <v>7347.5218904818876</v>
      </c>
      <c r="AJ2429" s="121">
        <v>7347.5218904818876</v>
      </c>
      <c r="AK2429" s="121">
        <v>7347.5218904818876</v>
      </c>
      <c r="AL2429" s="121">
        <v>7347.5218904818876</v>
      </c>
      <c r="AM2429" s="121">
        <v>7347.5218904818876</v>
      </c>
      <c r="AN2429" s="121">
        <v>7347.5218904818876</v>
      </c>
      <c r="AO2429" s="121">
        <v>7347.5218904818876</v>
      </c>
      <c r="AP2429" s="121">
        <v>7347.5218904818876</v>
      </c>
      <c r="AQ2429" s="121">
        <v>7347.5218904818876</v>
      </c>
      <c r="AR2429" s="121">
        <v>7347.5218904818876</v>
      </c>
      <c r="AS2429" s="121">
        <v>7347.5218904818876</v>
      </c>
      <c r="AT2429" s="121">
        <v>7347.5218904818876</v>
      </c>
      <c r="AU2429" s="121">
        <v>7347.5218904818876</v>
      </c>
      <c r="AV2429" s="121">
        <v>7347.5218904818876</v>
      </c>
      <c r="AW2429" s="121">
        <v>7347.5218904818876</v>
      </c>
      <c r="AX2429" s="122">
        <v>7347.5218904818876</v>
      </c>
    </row>
    <row r="2430" spans="1:50">
      <c r="A2430" s="212"/>
      <c r="B2430" s="215"/>
      <c r="C2430" s="217" t="s">
        <v>26</v>
      </c>
      <c r="D2430" s="83" t="s">
        <v>24</v>
      </c>
      <c r="E2430" s="56" t="str">
        <f>A2411&amp;"/"&amp;B2427&amp;"/"&amp;C2430&amp;"/"&amp;D2430</f>
        <v>Lignite fired power plants/Fluidized bed combustion/CHP/L</v>
      </c>
      <c r="F2430" s="103" t="str">
        <f>A2411</f>
        <v>Lignite fired power plants</v>
      </c>
      <c r="G2430" s="103" t="str">
        <f>B2427</f>
        <v>Fluidized bed combustion</v>
      </c>
      <c r="H2430" s="103" t="str">
        <f>C2430</f>
        <v>CHP</v>
      </c>
      <c r="I2430" s="104" t="str">
        <f t="shared" si="102"/>
        <v>L</v>
      </c>
      <c r="J2430" s="127">
        <v>8500</v>
      </c>
      <c r="K2430" s="127">
        <v>8500</v>
      </c>
      <c r="L2430" s="127">
        <v>8500</v>
      </c>
      <c r="M2430" s="127">
        <v>8500</v>
      </c>
      <c r="N2430" s="127">
        <v>8500</v>
      </c>
      <c r="O2430" s="127">
        <v>8500</v>
      </c>
      <c r="P2430" s="127">
        <v>8500</v>
      </c>
      <c r="Q2430" s="127">
        <v>8500</v>
      </c>
      <c r="R2430" s="127">
        <v>8500</v>
      </c>
      <c r="S2430" s="127">
        <v>8500</v>
      </c>
      <c r="T2430" s="127">
        <v>8500</v>
      </c>
      <c r="U2430" s="127">
        <v>8500</v>
      </c>
      <c r="V2430" s="127">
        <v>8500</v>
      </c>
      <c r="W2430" s="127">
        <v>8500</v>
      </c>
      <c r="X2430" s="127">
        <v>8500</v>
      </c>
      <c r="Y2430" s="127">
        <v>8500</v>
      </c>
      <c r="Z2430" s="127">
        <v>8500</v>
      </c>
      <c r="AA2430" s="127">
        <v>8500</v>
      </c>
      <c r="AB2430" s="127">
        <v>8500</v>
      </c>
      <c r="AC2430" s="127">
        <v>8500</v>
      </c>
      <c r="AD2430" s="127">
        <v>8500</v>
      </c>
      <c r="AE2430" s="127">
        <v>8500</v>
      </c>
      <c r="AF2430" s="127">
        <v>8500</v>
      </c>
      <c r="AG2430" s="127">
        <v>8500</v>
      </c>
      <c r="AH2430" s="127">
        <v>8500</v>
      </c>
      <c r="AI2430" s="127">
        <v>8500</v>
      </c>
      <c r="AJ2430" s="127">
        <v>8500</v>
      </c>
      <c r="AK2430" s="127">
        <v>8500</v>
      </c>
      <c r="AL2430" s="127">
        <v>8500</v>
      </c>
      <c r="AM2430" s="127">
        <v>8500</v>
      </c>
      <c r="AN2430" s="127">
        <v>8500</v>
      </c>
      <c r="AO2430" s="127">
        <v>8500</v>
      </c>
      <c r="AP2430" s="127">
        <v>8500</v>
      </c>
      <c r="AQ2430" s="127">
        <v>8500</v>
      </c>
      <c r="AR2430" s="127">
        <v>8500</v>
      </c>
      <c r="AS2430" s="127">
        <v>8500</v>
      </c>
      <c r="AT2430" s="127">
        <v>8500</v>
      </c>
      <c r="AU2430" s="127">
        <v>8500</v>
      </c>
      <c r="AV2430" s="127">
        <v>8500</v>
      </c>
      <c r="AW2430" s="127">
        <v>8500</v>
      </c>
      <c r="AX2430" s="128">
        <v>8500</v>
      </c>
    </row>
    <row r="2431" spans="1:50">
      <c r="A2431" s="212"/>
      <c r="B2431" s="215"/>
      <c r="C2431" s="206"/>
      <c r="D2431" s="52" t="s">
        <v>25</v>
      </c>
      <c r="E2431" s="86" t="str">
        <f>A2411&amp;"/"&amp;B2427&amp;"/"&amp;C2430&amp;"/"&amp;D2431</f>
        <v>Lignite fired power plants/Fluidized bed combustion/CHP/M</v>
      </c>
      <c r="F2431" s="61" t="str">
        <f>A2411</f>
        <v>Lignite fired power plants</v>
      </c>
      <c r="G2431" s="61" t="str">
        <f>B2427</f>
        <v>Fluidized bed combustion</v>
      </c>
      <c r="H2431" s="61" t="str">
        <f>C2430</f>
        <v>CHP</v>
      </c>
      <c r="I2431" s="84" t="str">
        <f t="shared" ref="I2431:I2494" si="103">D2431</f>
        <v>M</v>
      </c>
      <c r="J2431" s="121">
        <v>7948.4076756871136</v>
      </c>
      <c r="K2431" s="121">
        <v>7948.4076756871136</v>
      </c>
      <c r="L2431" s="121">
        <v>7948.4076756871136</v>
      </c>
      <c r="M2431" s="121">
        <v>7948.4076756871136</v>
      </c>
      <c r="N2431" s="121">
        <v>7948.4076756871136</v>
      </c>
      <c r="O2431" s="121">
        <v>7948.4076756871136</v>
      </c>
      <c r="P2431" s="121">
        <v>7948.4076756871136</v>
      </c>
      <c r="Q2431" s="121">
        <v>7948.4076756871136</v>
      </c>
      <c r="R2431" s="121">
        <v>7948.4076756871136</v>
      </c>
      <c r="S2431" s="121">
        <v>7948.4076756871136</v>
      </c>
      <c r="T2431" s="121">
        <v>7948.4076756871136</v>
      </c>
      <c r="U2431" s="121">
        <v>7948.4076756871136</v>
      </c>
      <c r="V2431" s="121">
        <v>7948.4076756871136</v>
      </c>
      <c r="W2431" s="121">
        <v>7948.4076756871136</v>
      </c>
      <c r="X2431" s="121">
        <v>7948.4076756871136</v>
      </c>
      <c r="Y2431" s="121">
        <v>7948.4076756871136</v>
      </c>
      <c r="Z2431" s="121">
        <v>7948.4076756871136</v>
      </c>
      <c r="AA2431" s="121">
        <v>7948.4076756871136</v>
      </c>
      <c r="AB2431" s="121">
        <v>7948.4076756871136</v>
      </c>
      <c r="AC2431" s="121">
        <v>7948.4076756871136</v>
      </c>
      <c r="AD2431" s="121">
        <v>7948.4076756871136</v>
      </c>
      <c r="AE2431" s="121">
        <v>7948.4076756871136</v>
      </c>
      <c r="AF2431" s="121">
        <v>7948.4076756871136</v>
      </c>
      <c r="AG2431" s="121">
        <v>7948.4076756871136</v>
      </c>
      <c r="AH2431" s="121">
        <v>7948.4076756871136</v>
      </c>
      <c r="AI2431" s="121">
        <v>7948.4076756871136</v>
      </c>
      <c r="AJ2431" s="121">
        <v>7948.4076756871136</v>
      </c>
      <c r="AK2431" s="121">
        <v>7948.4076756871136</v>
      </c>
      <c r="AL2431" s="121">
        <v>7948.4076756871136</v>
      </c>
      <c r="AM2431" s="121">
        <v>7948.4076756871136</v>
      </c>
      <c r="AN2431" s="121">
        <v>7948.4076756871136</v>
      </c>
      <c r="AO2431" s="121">
        <v>7948.4076756871136</v>
      </c>
      <c r="AP2431" s="121">
        <v>7948.4076756871136</v>
      </c>
      <c r="AQ2431" s="121">
        <v>7948.4076756871136</v>
      </c>
      <c r="AR2431" s="121">
        <v>7948.4076756871136</v>
      </c>
      <c r="AS2431" s="121">
        <v>7948.4076756871136</v>
      </c>
      <c r="AT2431" s="121">
        <v>7948.4076756871136</v>
      </c>
      <c r="AU2431" s="121">
        <v>7948.4076756871136</v>
      </c>
      <c r="AV2431" s="121">
        <v>7948.4076756871136</v>
      </c>
      <c r="AW2431" s="121">
        <v>7948.4076756871136</v>
      </c>
      <c r="AX2431" s="122">
        <v>7948.4076756871136</v>
      </c>
    </row>
    <row r="2432" spans="1:50">
      <c r="A2432" s="212"/>
      <c r="B2432" s="215"/>
      <c r="C2432" s="216"/>
      <c r="D2432" s="106" t="s">
        <v>38</v>
      </c>
      <c r="E2432" s="107" t="str">
        <f>A2411&amp;"/"&amp;B2427&amp;"/"&amp;C2430&amp;"/"&amp;D2432</f>
        <v>Lignite fired power plants/Fluidized bed combustion/CHP/S</v>
      </c>
      <c r="F2432" s="108" t="str">
        <f>A2411</f>
        <v>Lignite fired power plants</v>
      </c>
      <c r="G2432" s="108" t="str">
        <f>B2427</f>
        <v>Fluidized bed combustion</v>
      </c>
      <c r="H2432" s="108" t="str">
        <f>C2430</f>
        <v>CHP</v>
      </c>
      <c r="I2432" s="109" t="str">
        <f t="shared" si="103"/>
        <v>S</v>
      </c>
      <c r="J2432" s="129">
        <v>7347.5218904818876</v>
      </c>
      <c r="K2432" s="129">
        <v>7347.5218904818876</v>
      </c>
      <c r="L2432" s="129">
        <v>7347.5218904818876</v>
      </c>
      <c r="M2432" s="129">
        <v>7347.5218904818876</v>
      </c>
      <c r="N2432" s="129">
        <v>7347.5218904818876</v>
      </c>
      <c r="O2432" s="129">
        <v>7347.5218904818876</v>
      </c>
      <c r="P2432" s="129">
        <v>7347.5218904818876</v>
      </c>
      <c r="Q2432" s="129">
        <v>7347.5218904818876</v>
      </c>
      <c r="R2432" s="129">
        <v>7347.5218904818876</v>
      </c>
      <c r="S2432" s="129">
        <v>7347.5218904818876</v>
      </c>
      <c r="T2432" s="129">
        <v>7347.5218904818876</v>
      </c>
      <c r="U2432" s="129">
        <v>7347.5218904818876</v>
      </c>
      <c r="V2432" s="129">
        <v>7347.5218904818876</v>
      </c>
      <c r="W2432" s="129">
        <v>7347.5218904818876</v>
      </c>
      <c r="X2432" s="129">
        <v>7347.5218904818876</v>
      </c>
      <c r="Y2432" s="129">
        <v>7347.5218904818876</v>
      </c>
      <c r="Z2432" s="129">
        <v>7347.5218904818876</v>
      </c>
      <c r="AA2432" s="129">
        <v>7347.5218904818876</v>
      </c>
      <c r="AB2432" s="129">
        <v>7347.5218904818876</v>
      </c>
      <c r="AC2432" s="129">
        <v>7347.5218904818876</v>
      </c>
      <c r="AD2432" s="129">
        <v>7347.5218904818876</v>
      </c>
      <c r="AE2432" s="129">
        <v>7347.5218904818876</v>
      </c>
      <c r="AF2432" s="129">
        <v>7347.5218904818876</v>
      </c>
      <c r="AG2432" s="129">
        <v>7347.5218904818876</v>
      </c>
      <c r="AH2432" s="129">
        <v>7347.5218904818876</v>
      </c>
      <c r="AI2432" s="129">
        <v>7347.5218904818876</v>
      </c>
      <c r="AJ2432" s="129">
        <v>7347.5218904818876</v>
      </c>
      <c r="AK2432" s="129">
        <v>7347.5218904818876</v>
      </c>
      <c r="AL2432" s="129">
        <v>7347.5218904818876</v>
      </c>
      <c r="AM2432" s="129">
        <v>7347.5218904818876</v>
      </c>
      <c r="AN2432" s="129">
        <v>7347.5218904818876</v>
      </c>
      <c r="AO2432" s="129">
        <v>7347.5218904818876</v>
      </c>
      <c r="AP2432" s="129">
        <v>7347.5218904818876</v>
      </c>
      <c r="AQ2432" s="129">
        <v>7347.5218904818876</v>
      </c>
      <c r="AR2432" s="129">
        <v>7347.5218904818876</v>
      </c>
      <c r="AS2432" s="129">
        <v>7347.5218904818876</v>
      </c>
      <c r="AT2432" s="129">
        <v>7347.5218904818876</v>
      </c>
      <c r="AU2432" s="129">
        <v>7347.5218904818876</v>
      </c>
      <c r="AV2432" s="129">
        <v>7347.5218904818876</v>
      </c>
      <c r="AW2432" s="129">
        <v>7347.5218904818876</v>
      </c>
      <c r="AX2432" s="130">
        <v>7347.5218904818876</v>
      </c>
    </row>
    <row r="2433" spans="1:50">
      <c r="A2433" s="212"/>
      <c r="B2433" s="215"/>
      <c r="C2433" s="217" t="s">
        <v>42</v>
      </c>
      <c r="D2433" s="83" t="s">
        <v>24</v>
      </c>
      <c r="E2433" s="56" t="str">
        <f>A2411&amp;"/"&amp;B2427&amp;"/"&amp;C2433&amp;"/"&amp;D2433</f>
        <v>Lignite fired power plants/Fluidized bed combustion/Electricity only with CCS/L</v>
      </c>
      <c r="F2433" s="103" t="str">
        <f>A2411</f>
        <v>Lignite fired power plants</v>
      </c>
      <c r="G2433" s="103" t="str">
        <f>B2427</f>
        <v>Fluidized bed combustion</v>
      </c>
      <c r="H2433" s="103" t="str">
        <f>C2433</f>
        <v>Electricity only with CCS</v>
      </c>
      <c r="I2433" s="104" t="str">
        <f t="shared" si="103"/>
        <v>L</v>
      </c>
      <c r="J2433" s="127" t="s">
        <v>99</v>
      </c>
      <c r="K2433" s="127" t="s">
        <v>99</v>
      </c>
      <c r="L2433" s="127" t="s">
        <v>99</v>
      </c>
      <c r="M2433" s="127" t="s">
        <v>99</v>
      </c>
      <c r="N2433" s="127" t="s">
        <v>99</v>
      </c>
      <c r="O2433" s="127" t="s">
        <v>99</v>
      </c>
      <c r="P2433" s="127" t="s">
        <v>99</v>
      </c>
      <c r="Q2433" s="127" t="s">
        <v>99</v>
      </c>
      <c r="R2433" s="127" t="s">
        <v>99</v>
      </c>
      <c r="S2433" s="127" t="s">
        <v>99</v>
      </c>
      <c r="T2433" s="127" t="s">
        <v>99</v>
      </c>
      <c r="U2433" s="127" t="s">
        <v>99</v>
      </c>
      <c r="V2433" s="127" t="s">
        <v>99</v>
      </c>
      <c r="W2433" s="127" t="s">
        <v>99</v>
      </c>
      <c r="X2433" s="127" t="s">
        <v>99</v>
      </c>
      <c r="Y2433" s="127" t="s">
        <v>99</v>
      </c>
      <c r="Z2433" s="127" t="s">
        <v>99</v>
      </c>
      <c r="AA2433" s="127" t="s">
        <v>99</v>
      </c>
      <c r="AB2433" s="127" t="s">
        <v>99</v>
      </c>
      <c r="AC2433" s="127" t="s">
        <v>99</v>
      </c>
      <c r="AD2433" s="127" t="s">
        <v>99</v>
      </c>
      <c r="AE2433" s="127">
        <v>8500</v>
      </c>
      <c r="AF2433" s="127">
        <v>8500</v>
      </c>
      <c r="AG2433" s="127">
        <v>8500</v>
      </c>
      <c r="AH2433" s="127">
        <v>8500</v>
      </c>
      <c r="AI2433" s="127">
        <v>8500</v>
      </c>
      <c r="AJ2433" s="127">
        <v>8500</v>
      </c>
      <c r="AK2433" s="127">
        <v>8500</v>
      </c>
      <c r="AL2433" s="127">
        <v>8500</v>
      </c>
      <c r="AM2433" s="127">
        <v>8500</v>
      </c>
      <c r="AN2433" s="127">
        <v>8500</v>
      </c>
      <c r="AO2433" s="127">
        <v>8500</v>
      </c>
      <c r="AP2433" s="127">
        <v>8500</v>
      </c>
      <c r="AQ2433" s="127">
        <v>8500</v>
      </c>
      <c r="AR2433" s="127">
        <v>8500</v>
      </c>
      <c r="AS2433" s="127">
        <v>8500</v>
      </c>
      <c r="AT2433" s="127">
        <v>8500</v>
      </c>
      <c r="AU2433" s="127">
        <v>8500</v>
      </c>
      <c r="AV2433" s="127">
        <v>8500</v>
      </c>
      <c r="AW2433" s="127">
        <v>8500</v>
      </c>
      <c r="AX2433" s="128">
        <v>8500</v>
      </c>
    </row>
    <row r="2434" spans="1:50">
      <c r="A2434" s="212"/>
      <c r="B2434" s="215"/>
      <c r="C2434" s="216"/>
      <c r="D2434" s="106" t="s">
        <v>25</v>
      </c>
      <c r="E2434" s="107" t="str">
        <f>A2411&amp;"/"&amp;B2427&amp;"/"&amp;C2433&amp;"/"&amp;D2434</f>
        <v>Lignite fired power plants/Fluidized bed combustion/Electricity only with CCS/M</v>
      </c>
      <c r="F2434" s="108" t="str">
        <f>A2411</f>
        <v>Lignite fired power plants</v>
      </c>
      <c r="G2434" s="108" t="str">
        <f>B2427</f>
        <v>Fluidized bed combustion</v>
      </c>
      <c r="H2434" s="108" t="str">
        <f>C2433</f>
        <v>Electricity only with CCS</v>
      </c>
      <c r="I2434" s="109" t="str">
        <f t="shared" si="103"/>
        <v>M</v>
      </c>
      <c r="J2434" s="129" t="s">
        <v>99</v>
      </c>
      <c r="K2434" s="129" t="s">
        <v>99</v>
      </c>
      <c r="L2434" s="129" t="s">
        <v>99</v>
      </c>
      <c r="M2434" s="129" t="s">
        <v>99</v>
      </c>
      <c r="N2434" s="129" t="s">
        <v>99</v>
      </c>
      <c r="O2434" s="129" t="s">
        <v>99</v>
      </c>
      <c r="P2434" s="129" t="s">
        <v>99</v>
      </c>
      <c r="Q2434" s="129" t="s">
        <v>99</v>
      </c>
      <c r="R2434" s="129" t="s">
        <v>99</v>
      </c>
      <c r="S2434" s="129" t="s">
        <v>99</v>
      </c>
      <c r="T2434" s="129" t="s">
        <v>99</v>
      </c>
      <c r="U2434" s="129" t="s">
        <v>99</v>
      </c>
      <c r="V2434" s="129" t="s">
        <v>99</v>
      </c>
      <c r="W2434" s="129" t="s">
        <v>99</v>
      </c>
      <c r="X2434" s="129" t="s">
        <v>99</v>
      </c>
      <c r="Y2434" s="129" t="s">
        <v>99</v>
      </c>
      <c r="Z2434" s="129" t="s">
        <v>99</v>
      </c>
      <c r="AA2434" s="129" t="s">
        <v>99</v>
      </c>
      <c r="AB2434" s="129" t="s">
        <v>99</v>
      </c>
      <c r="AC2434" s="129" t="s">
        <v>99</v>
      </c>
      <c r="AD2434" s="129" t="s">
        <v>99</v>
      </c>
      <c r="AE2434" s="129">
        <v>7948.4076756871136</v>
      </c>
      <c r="AF2434" s="129">
        <v>7948.4076756871136</v>
      </c>
      <c r="AG2434" s="129">
        <v>7948.4076756871136</v>
      </c>
      <c r="AH2434" s="129">
        <v>7948.4076756871136</v>
      </c>
      <c r="AI2434" s="129">
        <v>7948.4076756871136</v>
      </c>
      <c r="AJ2434" s="129">
        <v>7948.4076756871136</v>
      </c>
      <c r="AK2434" s="129">
        <v>7948.4076756871136</v>
      </c>
      <c r="AL2434" s="129">
        <v>7948.4076756871136</v>
      </c>
      <c r="AM2434" s="129">
        <v>7948.4076756871136</v>
      </c>
      <c r="AN2434" s="129">
        <v>7948.4076756871136</v>
      </c>
      <c r="AO2434" s="129">
        <v>7948.4076756871136</v>
      </c>
      <c r="AP2434" s="129">
        <v>7948.4076756871136</v>
      </c>
      <c r="AQ2434" s="129">
        <v>7948.4076756871136</v>
      </c>
      <c r="AR2434" s="129">
        <v>7948.4076756871136</v>
      </c>
      <c r="AS2434" s="129">
        <v>7948.4076756871136</v>
      </c>
      <c r="AT2434" s="129">
        <v>7948.4076756871136</v>
      </c>
      <c r="AU2434" s="129">
        <v>7948.4076756871136</v>
      </c>
      <c r="AV2434" s="129">
        <v>7948.4076756871136</v>
      </c>
      <c r="AW2434" s="129">
        <v>7948.4076756871136</v>
      </c>
      <c r="AX2434" s="130">
        <v>7948.4076756871136</v>
      </c>
    </row>
    <row r="2435" spans="1:50">
      <c r="A2435" s="212"/>
      <c r="B2435" s="215"/>
      <c r="C2435" s="217" t="s">
        <v>43</v>
      </c>
      <c r="D2435" s="52" t="s">
        <v>24</v>
      </c>
      <c r="E2435" s="86" t="str">
        <f>A2411&amp;"/"&amp;B2427&amp;"/"&amp;C2435&amp;"/"&amp;D2435</f>
        <v>Lignite fired power plants/Fluidized bed combustion/CHP with CCS/L</v>
      </c>
      <c r="F2435" s="61" t="str">
        <f>A2411</f>
        <v>Lignite fired power plants</v>
      </c>
      <c r="G2435" s="61" t="str">
        <f>B2427</f>
        <v>Fluidized bed combustion</v>
      </c>
      <c r="H2435" s="61" t="str">
        <f>C2435</f>
        <v>CHP with CCS</v>
      </c>
      <c r="I2435" s="84" t="str">
        <f t="shared" si="103"/>
        <v>L</v>
      </c>
      <c r="J2435" s="121" t="s">
        <v>99</v>
      </c>
      <c r="K2435" s="121" t="s">
        <v>99</v>
      </c>
      <c r="L2435" s="121" t="s">
        <v>99</v>
      </c>
      <c r="M2435" s="121" t="s">
        <v>99</v>
      </c>
      <c r="N2435" s="121" t="s">
        <v>99</v>
      </c>
      <c r="O2435" s="121" t="s">
        <v>99</v>
      </c>
      <c r="P2435" s="121" t="s">
        <v>99</v>
      </c>
      <c r="Q2435" s="121" t="s">
        <v>99</v>
      </c>
      <c r="R2435" s="121" t="s">
        <v>99</v>
      </c>
      <c r="S2435" s="121" t="s">
        <v>99</v>
      </c>
      <c r="T2435" s="121" t="s">
        <v>99</v>
      </c>
      <c r="U2435" s="121" t="s">
        <v>99</v>
      </c>
      <c r="V2435" s="121" t="s">
        <v>99</v>
      </c>
      <c r="W2435" s="121" t="s">
        <v>99</v>
      </c>
      <c r="X2435" s="121" t="s">
        <v>99</v>
      </c>
      <c r="Y2435" s="121" t="s">
        <v>99</v>
      </c>
      <c r="Z2435" s="121" t="s">
        <v>99</v>
      </c>
      <c r="AA2435" s="121" t="s">
        <v>99</v>
      </c>
      <c r="AB2435" s="121" t="s">
        <v>99</v>
      </c>
      <c r="AC2435" s="121" t="s">
        <v>99</v>
      </c>
      <c r="AD2435" s="121" t="s">
        <v>99</v>
      </c>
      <c r="AE2435" s="121">
        <v>8500</v>
      </c>
      <c r="AF2435" s="121">
        <v>8500</v>
      </c>
      <c r="AG2435" s="121">
        <v>8500</v>
      </c>
      <c r="AH2435" s="121">
        <v>8500</v>
      </c>
      <c r="AI2435" s="121">
        <v>8500</v>
      </c>
      <c r="AJ2435" s="121">
        <v>8500</v>
      </c>
      <c r="AK2435" s="121">
        <v>8500</v>
      </c>
      <c r="AL2435" s="121">
        <v>8500</v>
      </c>
      <c r="AM2435" s="121">
        <v>8500</v>
      </c>
      <c r="AN2435" s="121">
        <v>8500</v>
      </c>
      <c r="AO2435" s="121">
        <v>8500</v>
      </c>
      <c r="AP2435" s="121">
        <v>8500</v>
      </c>
      <c r="AQ2435" s="121">
        <v>8500</v>
      </c>
      <c r="AR2435" s="121">
        <v>8500</v>
      </c>
      <c r="AS2435" s="121">
        <v>8500</v>
      </c>
      <c r="AT2435" s="121">
        <v>8500</v>
      </c>
      <c r="AU2435" s="121">
        <v>8500</v>
      </c>
      <c r="AV2435" s="121">
        <v>8500</v>
      </c>
      <c r="AW2435" s="121">
        <v>8500</v>
      </c>
      <c r="AX2435" s="122">
        <v>8500</v>
      </c>
    </row>
    <row r="2436" spans="1:50">
      <c r="A2436" s="212"/>
      <c r="B2436" s="218"/>
      <c r="C2436" s="210"/>
      <c r="D2436" s="93" t="s">
        <v>25</v>
      </c>
      <c r="E2436" s="73" t="str">
        <f>A2411&amp;"/"&amp;B2427&amp;"/"&amp;C2435&amp;"/"&amp;D2436</f>
        <v>Lignite fired power plants/Fluidized bed combustion/CHP with CCS/M</v>
      </c>
      <c r="F2436" s="91" t="str">
        <f>A2411</f>
        <v>Lignite fired power plants</v>
      </c>
      <c r="G2436" s="91" t="str">
        <f>B2427</f>
        <v>Fluidized bed combustion</v>
      </c>
      <c r="H2436" s="91" t="str">
        <f>C2435</f>
        <v>CHP with CCS</v>
      </c>
      <c r="I2436" s="70" t="str">
        <f t="shared" si="103"/>
        <v>M</v>
      </c>
      <c r="J2436" s="123" t="s">
        <v>99</v>
      </c>
      <c r="K2436" s="123" t="s">
        <v>99</v>
      </c>
      <c r="L2436" s="123" t="s">
        <v>99</v>
      </c>
      <c r="M2436" s="123" t="s">
        <v>99</v>
      </c>
      <c r="N2436" s="123" t="s">
        <v>99</v>
      </c>
      <c r="O2436" s="123" t="s">
        <v>99</v>
      </c>
      <c r="P2436" s="123" t="s">
        <v>99</v>
      </c>
      <c r="Q2436" s="123" t="s">
        <v>99</v>
      </c>
      <c r="R2436" s="123" t="s">
        <v>99</v>
      </c>
      <c r="S2436" s="123" t="s">
        <v>99</v>
      </c>
      <c r="T2436" s="123" t="s">
        <v>99</v>
      </c>
      <c r="U2436" s="123" t="s">
        <v>99</v>
      </c>
      <c r="V2436" s="123" t="s">
        <v>99</v>
      </c>
      <c r="W2436" s="123" t="s">
        <v>99</v>
      </c>
      <c r="X2436" s="123" t="s">
        <v>99</v>
      </c>
      <c r="Y2436" s="123" t="s">
        <v>99</v>
      </c>
      <c r="Z2436" s="123" t="s">
        <v>99</v>
      </c>
      <c r="AA2436" s="123" t="s">
        <v>99</v>
      </c>
      <c r="AB2436" s="123" t="s">
        <v>99</v>
      </c>
      <c r="AC2436" s="123" t="s">
        <v>99</v>
      </c>
      <c r="AD2436" s="123" t="s">
        <v>99</v>
      </c>
      <c r="AE2436" s="123">
        <v>7948.4076756871136</v>
      </c>
      <c r="AF2436" s="123">
        <v>7948.4076756871136</v>
      </c>
      <c r="AG2436" s="123">
        <v>7948.4076756871136</v>
      </c>
      <c r="AH2436" s="123">
        <v>7948.4076756871136</v>
      </c>
      <c r="AI2436" s="123">
        <v>7948.4076756871136</v>
      </c>
      <c r="AJ2436" s="123">
        <v>7948.4076756871136</v>
      </c>
      <c r="AK2436" s="123">
        <v>7948.4076756871136</v>
      </c>
      <c r="AL2436" s="123">
        <v>7948.4076756871136</v>
      </c>
      <c r="AM2436" s="123">
        <v>7948.4076756871136</v>
      </c>
      <c r="AN2436" s="123">
        <v>7948.4076756871136</v>
      </c>
      <c r="AO2436" s="123">
        <v>7948.4076756871136</v>
      </c>
      <c r="AP2436" s="123">
        <v>7948.4076756871136</v>
      </c>
      <c r="AQ2436" s="123">
        <v>7948.4076756871136</v>
      </c>
      <c r="AR2436" s="123">
        <v>7948.4076756871136</v>
      </c>
      <c r="AS2436" s="123">
        <v>7948.4076756871136</v>
      </c>
      <c r="AT2436" s="123">
        <v>7948.4076756871136</v>
      </c>
      <c r="AU2436" s="123">
        <v>7948.4076756871136</v>
      </c>
      <c r="AV2436" s="123">
        <v>7948.4076756871136</v>
      </c>
      <c r="AW2436" s="123">
        <v>7948.4076756871136</v>
      </c>
      <c r="AX2436" s="124">
        <v>7948.4076756871136</v>
      </c>
    </row>
    <row r="2437" spans="1:50">
      <c r="A2437" s="212"/>
      <c r="B2437" s="214" t="s">
        <v>46</v>
      </c>
      <c r="C2437" s="209" t="s">
        <v>36</v>
      </c>
      <c r="D2437" s="67" t="s">
        <v>24</v>
      </c>
      <c r="E2437" s="87" t="str">
        <f>A2411&amp;"/"&amp;B2437&amp;"/"&amp;C2437&amp;"/"&amp;D2437</f>
        <v>Lignite fired power plants/Steam turbine/Electricity only/L</v>
      </c>
      <c r="F2437" s="55" t="str">
        <f>A2411</f>
        <v>Lignite fired power plants</v>
      </c>
      <c r="G2437" s="55" t="str">
        <f>B2437</f>
        <v>Steam turbine</v>
      </c>
      <c r="H2437" s="55" t="str">
        <f>C2437</f>
        <v>Electricity only</v>
      </c>
      <c r="I2437" s="85" t="str">
        <f t="shared" si="103"/>
        <v>L</v>
      </c>
      <c r="J2437" s="125">
        <v>8400</v>
      </c>
      <c r="K2437" s="125">
        <v>8400</v>
      </c>
      <c r="L2437" s="125">
        <v>8400</v>
      </c>
      <c r="M2437" s="125">
        <v>8400</v>
      </c>
      <c r="N2437" s="125">
        <v>8400</v>
      </c>
      <c r="O2437" s="125">
        <v>8400</v>
      </c>
      <c r="P2437" s="125">
        <v>8400</v>
      </c>
      <c r="Q2437" s="125">
        <v>8400</v>
      </c>
      <c r="R2437" s="125">
        <v>8400</v>
      </c>
      <c r="S2437" s="125">
        <v>8400</v>
      </c>
      <c r="T2437" s="125">
        <v>8400</v>
      </c>
      <c r="U2437" s="125">
        <v>8400</v>
      </c>
      <c r="V2437" s="125">
        <v>8400</v>
      </c>
      <c r="W2437" s="125">
        <v>8400</v>
      </c>
      <c r="X2437" s="125">
        <v>8400</v>
      </c>
      <c r="Y2437" s="125">
        <v>8400</v>
      </c>
      <c r="Z2437" s="125">
        <v>8400</v>
      </c>
      <c r="AA2437" s="125">
        <v>8400</v>
      </c>
      <c r="AB2437" s="125">
        <v>8400</v>
      </c>
      <c r="AC2437" s="125">
        <v>8400</v>
      </c>
      <c r="AD2437" s="125">
        <v>8400</v>
      </c>
      <c r="AE2437" s="125">
        <v>8400</v>
      </c>
      <c r="AF2437" s="125">
        <v>8400</v>
      </c>
      <c r="AG2437" s="125">
        <v>8400</v>
      </c>
      <c r="AH2437" s="125">
        <v>8400</v>
      </c>
      <c r="AI2437" s="125">
        <v>8400</v>
      </c>
      <c r="AJ2437" s="125">
        <v>8400</v>
      </c>
      <c r="AK2437" s="125">
        <v>8400</v>
      </c>
      <c r="AL2437" s="125">
        <v>8400</v>
      </c>
      <c r="AM2437" s="125">
        <v>8400</v>
      </c>
      <c r="AN2437" s="125">
        <v>8400</v>
      </c>
      <c r="AO2437" s="125">
        <v>8400</v>
      </c>
      <c r="AP2437" s="125">
        <v>8400</v>
      </c>
      <c r="AQ2437" s="125">
        <v>8400</v>
      </c>
      <c r="AR2437" s="125">
        <v>8400</v>
      </c>
      <c r="AS2437" s="125">
        <v>8400</v>
      </c>
      <c r="AT2437" s="125">
        <v>8400</v>
      </c>
      <c r="AU2437" s="125">
        <v>8400</v>
      </c>
      <c r="AV2437" s="125">
        <v>8400</v>
      </c>
      <c r="AW2437" s="125">
        <v>8400</v>
      </c>
      <c r="AX2437" s="126">
        <v>8400</v>
      </c>
    </row>
    <row r="2438" spans="1:50">
      <c r="A2438" s="212"/>
      <c r="B2438" s="215"/>
      <c r="C2438" s="206"/>
      <c r="D2438" s="52" t="s">
        <v>25</v>
      </c>
      <c r="E2438" s="86" t="str">
        <f>A2411&amp;"/"&amp;B2437&amp;"/"&amp;C2437&amp;"/"&amp;D2438</f>
        <v>Lignite fired power plants/Steam turbine/Electricity only/M</v>
      </c>
      <c r="F2438" s="61" t="str">
        <f>A2411</f>
        <v>Lignite fired power plants</v>
      </c>
      <c r="G2438" s="61" t="str">
        <f>B2437</f>
        <v>Steam turbine</v>
      </c>
      <c r="H2438" s="61" t="str">
        <f>C2437</f>
        <v>Electricity only</v>
      </c>
      <c r="I2438" s="84" t="str">
        <f t="shared" si="103"/>
        <v>M</v>
      </c>
      <c r="J2438" s="121">
        <v>8033.3609982363105</v>
      </c>
      <c r="K2438" s="121">
        <v>8033.3609982363105</v>
      </c>
      <c r="L2438" s="121">
        <v>8033.3609982363105</v>
      </c>
      <c r="M2438" s="121">
        <v>8033.3609982363105</v>
      </c>
      <c r="N2438" s="121">
        <v>8033.3609982363105</v>
      </c>
      <c r="O2438" s="121">
        <v>8033.3609982363105</v>
      </c>
      <c r="P2438" s="121">
        <v>8033.3609982363105</v>
      </c>
      <c r="Q2438" s="121">
        <v>8033.3609982363105</v>
      </c>
      <c r="R2438" s="121">
        <v>8033.3609982363105</v>
      </c>
      <c r="S2438" s="121">
        <v>8033.3609982363105</v>
      </c>
      <c r="T2438" s="121">
        <v>8033.3609982363105</v>
      </c>
      <c r="U2438" s="121">
        <v>8033.3609982363105</v>
      </c>
      <c r="V2438" s="121">
        <v>8033.3609982363105</v>
      </c>
      <c r="W2438" s="121">
        <v>8033.3609982363105</v>
      </c>
      <c r="X2438" s="121">
        <v>8033.3609982363105</v>
      </c>
      <c r="Y2438" s="121">
        <v>8033.3609982363105</v>
      </c>
      <c r="Z2438" s="121">
        <v>8033.3609982363105</v>
      </c>
      <c r="AA2438" s="121">
        <v>8033.3609982363105</v>
      </c>
      <c r="AB2438" s="121">
        <v>8033.3609982363105</v>
      </c>
      <c r="AC2438" s="121">
        <v>8033.3609982363105</v>
      </c>
      <c r="AD2438" s="121">
        <v>8033.3609982363105</v>
      </c>
      <c r="AE2438" s="121">
        <v>8033.3609982363105</v>
      </c>
      <c r="AF2438" s="121">
        <v>8033.3609982363105</v>
      </c>
      <c r="AG2438" s="121">
        <v>8033.3609982363105</v>
      </c>
      <c r="AH2438" s="121">
        <v>8033.3609982363105</v>
      </c>
      <c r="AI2438" s="121">
        <v>8033.3609982363105</v>
      </c>
      <c r="AJ2438" s="121">
        <v>8033.3609982363105</v>
      </c>
      <c r="AK2438" s="121">
        <v>8033.3609982363105</v>
      </c>
      <c r="AL2438" s="121">
        <v>8033.3609982363105</v>
      </c>
      <c r="AM2438" s="121">
        <v>8033.3609982363105</v>
      </c>
      <c r="AN2438" s="121">
        <v>8033.3609982363105</v>
      </c>
      <c r="AO2438" s="121">
        <v>8033.3609982363105</v>
      </c>
      <c r="AP2438" s="121">
        <v>8033.3609982363105</v>
      </c>
      <c r="AQ2438" s="121">
        <v>8033.3609982363105</v>
      </c>
      <c r="AR2438" s="121">
        <v>8033.3609982363105</v>
      </c>
      <c r="AS2438" s="121">
        <v>8033.3609982363105</v>
      </c>
      <c r="AT2438" s="121">
        <v>8033.3609982363105</v>
      </c>
      <c r="AU2438" s="121">
        <v>8033.3609982363105</v>
      </c>
      <c r="AV2438" s="121">
        <v>8033.3609982363105</v>
      </c>
      <c r="AW2438" s="121">
        <v>8033.3609982363105</v>
      </c>
      <c r="AX2438" s="122">
        <v>8033.3609982363105</v>
      </c>
    </row>
    <row r="2439" spans="1:50">
      <c r="A2439" s="212"/>
      <c r="B2439" s="215"/>
      <c r="C2439" s="206"/>
      <c r="D2439" s="52" t="s">
        <v>38</v>
      </c>
      <c r="E2439" s="86" t="str">
        <f>A2411&amp;"/"&amp;B2437&amp;"/"&amp;C2437&amp;"/"&amp;D2439</f>
        <v>Lignite fired power plants/Steam turbine/Electricity only/S</v>
      </c>
      <c r="F2439" s="61" t="str">
        <f>A2411</f>
        <v>Lignite fired power plants</v>
      </c>
      <c r="G2439" s="61" t="str">
        <f>B2437</f>
        <v>Steam turbine</v>
      </c>
      <c r="H2439" s="61" t="str">
        <f>C2437</f>
        <v>Electricity only</v>
      </c>
      <c r="I2439" s="84" t="str">
        <f t="shared" si="103"/>
        <v>S</v>
      </c>
      <c r="J2439" s="121">
        <v>7584.1957921584481</v>
      </c>
      <c r="K2439" s="121">
        <v>7584.1957921584481</v>
      </c>
      <c r="L2439" s="121">
        <v>7584.1957921584481</v>
      </c>
      <c r="M2439" s="121">
        <v>7584.1957921584481</v>
      </c>
      <c r="N2439" s="121">
        <v>7584.1957921584481</v>
      </c>
      <c r="O2439" s="121">
        <v>7584.1957921584481</v>
      </c>
      <c r="P2439" s="121">
        <v>7584.1957921584481</v>
      </c>
      <c r="Q2439" s="121">
        <v>7584.1957921584481</v>
      </c>
      <c r="R2439" s="121">
        <v>7584.1957921584481</v>
      </c>
      <c r="S2439" s="121">
        <v>7584.1957921584481</v>
      </c>
      <c r="T2439" s="121">
        <v>7584.1957921584481</v>
      </c>
      <c r="U2439" s="121">
        <v>7584.1957921584481</v>
      </c>
      <c r="V2439" s="121">
        <v>7584.1957921584481</v>
      </c>
      <c r="W2439" s="121">
        <v>7584.1957921584481</v>
      </c>
      <c r="X2439" s="121">
        <v>7584.1957921584481</v>
      </c>
      <c r="Y2439" s="121">
        <v>7584.1957921584481</v>
      </c>
      <c r="Z2439" s="121">
        <v>7584.1957921584481</v>
      </c>
      <c r="AA2439" s="121">
        <v>7584.1957921584481</v>
      </c>
      <c r="AB2439" s="121">
        <v>7584.1957921584481</v>
      </c>
      <c r="AC2439" s="121">
        <v>7584.1957921584481</v>
      </c>
      <c r="AD2439" s="121">
        <v>7584.1957921584481</v>
      </c>
      <c r="AE2439" s="121">
        <v>7584.1957921584481</v>
      </c>
      <c r="AF2439" s="121">
        <v>7584.1957921584481</v>
      </c>
      <c r="AG2439" s="121">
        <v>7584.1957921584481</v>
      </c>
      <c r="AH2439" s="121">
        <v>7584.1957921584481</v>
      </c>
      <c r="AI2439" s="121">
        <v>7584.1957921584481</v>
      </c>
      <c r="AJ2439" s="121">
        <v>7584.1957921584481</v>
      </c>
      <c r="AK2439" s="121">
        <v>7584.1957921584481</v>
      </c>
      <c r="AL2439" s="121">
        <v>7584.1957921584481</v>
      </c>
      <c r="AM2439" s="121">
        <v>7584.1957921584481</v>
      </c>
      <c r="AN2439" s="121">
        <v>7584.1957921584481</v>
      </c>
      <c r="AO2439" s="121">
        <v>7584.1957921584481</v>
      </c>
      <c r="AP2439" s="121">
        <v>7584.1957921584481</v>
      </c>
      <c r="AQ2439" s="121">
        <v>7584.1957921584481</v>
      </c>
      <c r="AR2439" s="121">
        <v>7584.1957921584481</v>
      </c>
      <c r="AS2439" s="121">
        <v>7584.1957921584481</v>
      </c>
      <c r="AT2439" s="121">
        <v>7584.1957921584481</v>
      </c>
      <c r="AU2439" s="121">
        <v>7584.1957921584481</v>
      </c>
      <c r="AV2439" s="121">
        <v>7584.1957921584481</v>
      </c>
      <c r="AW2439" s="121">
        <v>7584.1957921584481</v>
      </c>
      <c r="AX2439" s="122">
        <v>7584.1957921584481</v>
      </c>
    </row>
    <row r="2440" spans="1:50">
      <c r="A2440" s="212"/>
      <c r="B2440" s="215"/>
      <c r="C2440" s="216"/>
      <c r="D2440" s="52" t="s">
        <v>47</v>
      </c>
      <c r="E2440" s="86" t="str">
        <f>A2411&amp;"/"&amp;B2437&amp;"/"&amp;C2437&amp;"/"&amp;D2440</f>
        <v>Lignite fired power plants/Steam turbine/Electricity only/XS</v>
      </c>
      <c r="F2440" s="61" t="str">
        <f>A2411</f>
        <v>Lignite fired power plants</v>
      </c>
      <c r="G2440" s="61" t="str">
        <f>B2437</f>
        <v>Steam turbine</v>
      </c>
      <c r="H2440" s="61" t="str">
        <f>C2437</f>
        <v>Electricity only</v>
      </c>
      <c r="I2440" s="84" t="str">
        <f t="shared" si="103"/>
        <v>XS</v>
      </c>
      <c r="J2440" s="121">
        <v>7341.6439959461532</v>
      </c>
      <c r="K2440" s="121">
        <v>7341.6439959461532</v>
      </c>
      <c r="L2440" s="121">
        <v>7341.6439959461532</v>
      </c>
      <c r="M2440" s="121">
        <v>7341.6439959461532</v>
      </c>
      <c r="N2440" s="121">
        <v>7341.6439959461532</v>
      </c>
      <c r="O2440" s="121">
        <v>7341.6439959461532</v>
      </c>
      <c r="P2440" s="121">
        <v>7341.6439959461532</v>
      </c>
      <c r="Q2440" s="121">
        <v>7341.6439959461532</v>
      </c>
      <c r="R2440" s="121">
        <v>7341.6439959461532</v>
      </c>
      <c r="S2440" s="121">
        <v>7341.6439959461532</v>
      </c>
      <c r="T2440" s="121">
        <v>7341.6439959461532</v>
      </c>
      <c r="U2440" s="121">
        <v>7341.6439959461532</v>
      </c>
      <c r="V2440" s="121">
        <v>7341.6439959461532</v>
      </c>
      <c r="W2440" s="121">
        <v>7341.6439959461532</v>
      </c>
      <c r="X2440" s="121">
        <v>7341.6439959461532</v>
      </c>
      <c r="Y2440" s="121">
        <v>7341.6439959461532</v>
      </c>
      <c r="Z2440" s="121">
        <v>7341.6439959461532</v>
      </c>
      <c r="AA2440" s="121">
        <v>7341.6439959461532</v>
      </c>
      <c r="AB2440" s="121">
        <v>7341.6439959461532</v>
      </c>
      <c r="AC2440" s="121">
        <v>7341.6439959461532</v>
      </c>
      <c r="AD2440" s="121">
        <v>7341.6439959461532</v>
      </c>
      <c r="AE2440" s="121">
        <v>7341.6439959461532</v>
      </c>
      <c r="AF2440" s="121">
        <v>7341.6439959461532</v>
      </c>
      <c r="AG2440" s="121">
        <v>7341.6439959461532</v>
      </c>
      <c r="AH2440" s="121">
        <v>7341.6439959461532</v>
      </c>
      <c r="AI2440" s="121">
        <v>7341.6439959461532</v>
      </c>
      <c r="AJ2440" s="121">
        <v>7341.6439959461532</v>
      </c>
      <c r="AK2440" s="121">
        <v>7341.6439959461532</v>
      </c>
      <c r="AL2440" s="121">
        <v>7341.6439959461532</v>
      </c>
      <c r="AM2440" s="121">
        <v>7341.6439959461532</v>
      </c>
      <c r="AN2440" s="121">
        <v>7341.6439959461532</v>
      </c>
      <c r="AO2440" s="121">
        <v>7341.6439959461532</v>
      </c>
      <c r="AP2440" s="121">
        <v>7341.6439959461532</v>
      </c>
      <c r="AQ2440" s="121">
        <v>7341.6439959461532</v>
      </c>
      <c r="AR2440" s="121">
        <v>7341.6439959461532</v>
      </c>
      <c r="AS2440" s="121">
        <v>7341.6439959461532</v>
      </c>
      <c r="AT2440" s="121">
        <v>7341.6439959461532</v>
      </c>
      <c r="AU2440" s="121">
        <v>7341.6439959461532</v>
      </c>
      <c r="AV2440" s="121">
        <v>7341.6439959461532</v>
      </c>
      <c r="AW2440" s="121">
        <v>7341.6439959461532</v>
      </c>
      <c r="AX2440" s="122">
        <v>7341.6439959461532</v>
      </c>
    </row>
    <row r="2441" spans="1:50">
      <c r="A2441" s="212"/>
      <c r="B2441" s="215"/>
      <c r="C2441" s="217" t="s">
        <v>26</v>
      </c>
      <c r="D2441" s="83" t="s">
        <v>24</v>
      </c>
      <c r="E2441" s="56" t="str">
        <f>A2411&amp;"/"&amp;B2437&amp;"/"&amp;C2441&amp;"/"&amp;D2441</f>
        <v>Lignite fired power plants/Steam turbine/CHP/L</v>
      </c>
      <c r="F2441" s="103" t="str">
        <f>A2411</f>
        <v>Lignite fired power plants</v>
      </c>
      <c r="G2441" s="103" t="str">
        <f>B2437</f>
        <v>Steam turbine</v>
      </c>
      <c r="H2441" s="103" t="str">
        <f>C2441</f>
        <v>CHP</v>
      </c>
      <c r="I2441" s="104" t="str">
        <f t="shared" si="103"/>
        <v>L</v>
      </c>
      <c r="J2441" s="127">
        <v>8400</v>
      </c>
      <c r="K2441" s="127">
        <v>8400</v>
      </c>
      <c r="L2441" s="127">
        <v>8400</v>
      </c>
      <c r="M2441" s="127">
        <v>8400</v>
      </c>
      <c r="N2441" s="127">
        <v>8400</v>
      </c>
      <c r="O2441" s="127">
        <v>8400</v>
      </c>
      <c r="P2441" s="127">
        <v>8400</v>
      </c>
      <c r="Q2441" s="127">
        <v>8400</v>
      </c>
      <c r="R2441" s="127">
        <v>8400</v>
      </c>
      <c r="S2441" s="127">
        <v>8400</v>
      </c>
      <c r="T2441" s="127">
        <v>8400</v>
      </c>
      <c r="U2441" s="127">
        <v>8400</v>
      </c>
      <c r="V2441" s="127">
        <v>8400</v>
      </c>
      <c r="W2441" s="127">
        <v>8400</v>
      </c>
      <c r="X2441" s="127">
        <v>8400</v>
      </c>
      <c r="Y2441" s="127">
        <v>8400</v>
      </c>
      <c r="Z2441" s="127">
        <v>8400</v>
      </c>
      <c r="AA2441" s="127">
        <v>8400</v>
      </c>
      <c r="AB2441" s="127">
        <v>8400</v>
      </c>
      <c r="AC2441" s="127">
        <v>8400</v>
      </c>
      <c r="AD2441" s="127">
        <v>8400</v>
      </c>
      <c r="AE2441" s="127">
        <v>8400</v>
      </c>
      <c r="AF2441" s="127">
        <v>8400</v>
      </c>
      <c r="AG2441" s="127">
        <v>8400</v>
      </c>
      <c r="AH2441" s="127">
        <v>8400</v>
      </c>
      <c r="AI2441" s="127">
        <v>8400</v>
      </c>
      <c r="AJ2441" s="127">
        <v>8400</v>
      </c>
      <c r="AK2441" s="127">
        <v>8400</v>
      </c>
      <c r="AL2441" s="127">
        <v>8400</v>
      </c>
      <c r="AM2441" s="127">
        <v>8400</v>
      </c>
      <c r="AN2441" s="127">
        <v>8400</v>
      </c>
      <c r="AO2441" s="127">
        <v>8400</v>
      </c>
      <c r="AP2441" s="127">
        <v>8400</v>
      </c>
      <c r="AQ2441" s="127">
        <v>8400</v>
      </c>
      <c r="AR2441" s="127">
        <v>8400</v>
      </c>
      <c r="AS2441" s="127">
        <v>8400</v>
      </c>
      <c r="AT2441" s="127">
        <v>8400</v>
      </c>
      <c r="AU2441" s="127">
        <v>8400</v>
      </c>
      <c r="AV2441" s="127">
        <v>8400</v>
      </c>
      <c r="AW2441" s="127">
        <v>8400</v>
      </c>
      <c r="AX2441" s="128">
        <v>8400</v>
      </c>
    </row>
    <row r="2442" spans="1:50">
      <c r="A2442" s="212"/>
      <c r="B2442" s="215"/>
      <c r="C2442" s="206"/>
      <c r="D2442" s="52" t="s">
        <v>25</v>
      </c>
      <c r="E2442" s="86" t="str">
        <f>A2411&amp;"/"&amp;B2437&amp;"/"&amp;C2441&amp;"/"&amp;D2442</f>
        <v>Lignite fired power plants/Steam turbine/CHP/M</v>
      </c>
      <c r="F2442" s="61" t="str">
        <f>A2411</f>
        <v>Lignite fired power plants</v>
      </c>
      <c r="G2442" s="61" t="str">
        <f>B2437</f>
        <v>Steam turbine</v>
      </c>
      <c r="H2442" s="61" t="str">
        <f>C2441</f>
        <v>CHP</v>
      </c>
      <c r="I2442" s="84" t="str">
        <f t="shared" si="103"/>
        <v>M</v>
      </c>
      <c r="J2442" s="121">
        <v>8033.3609982363105</v>
      </c>
      <c r="K2442" s="121">
        <v>8033.3609982363105</v>
      </c>
      <c r="L2442" s="121">
        <v>8033.3609982363105</v>
      </c>
      <c r="M2442" s="121">
        <v>8033.3609982363105</v>
      </c>
      <c r="N2442" s="121">
        <v>8033.3609982363105</v>
      </c>
      <c r="O2442" s="121">
        <v>8033.3609982363105</v>
      </c>
      <c r="P2442" s="121">
        <v>8033.3609982363105</v>
      </c>
      <c r="Q2442" s="121">
        <v>8033.3609982363105</v>
      </c>
      <c r="R2442" s="121">
        <v>8033.3609982363105</v>
      </c>
      <c r="S2442" s="121">
        <v>8033.3609982363105</v>
      </c>
      <c r="T2442" s="121">
        <v>8033.3609982363105</v>
      </c>
      <c r="U2442" s="121">
        <v>8033.3609982363105</v>
      </c>
      <c r="V2442" s="121">
        <v>8033.3609982363105</v>
      </c>
      <c r="W2442" s="121">
        <v>8033.3609982363105</v>
      </c>
      <c r="X2442" s="121">
        <v>8033.3609982363105</v>
      </c>
      <c r="Y2442" s="121">
        <v>8033.3609982363105</v>
      </c>
      <c r="Z2442" s="121">
        <v>8033.3609982363105</v>
      </c>
      <c r="AA2442" s="121">
        <v>8033.3609982363105</v>
      </c>
      <c r="AB2442" s="121">
        <v>8033.3609982363105</v>
      </c>
      <c r="AC2442" s="121">
        <v>8033.3609982363105</v>
      </c>
      <c r="AD2442" s="121">
        <v>8033.3609982363105</v>
      </c>
      <c r="AE2442" s="121">
        <v>8033.3609982363105</v>
      </c>
      <c r="AF2442" s="121">
        <v>8033.3609982363105</v>
      </c>
      <c r="AG2442" s="121">
        <v>8033.3609982363105</v>
      </c>
      <c r="AH2442" s="121">
        <v>8033.3609982363105</v>
      </c>
      <c r="AI2442" s="121">
        <v>8033.3609982363105</v>
      </c>
      <c r="AJ2442" s="121">
        <v>8033.3609982363105</v>
      </c>
      <c r="AK2442" s="121">
        <v>8033.3609982363105</v>
      </c>
      <c r="AL2442" s="121">
        <v>8033.3609982363105</v>
      </c>
      <c r="AM2442" s="121">
        <v>8033.3609982363105</v>
      </c>
      <c r="AN2442" s="121">
        <v>8033.3609982363105</v>
      </c>
      <c r="AO2442" s="121">
        <v>8033.3609982363105</v>
      </c>
      <c r="AP2442" s="121">
        <v>8033.3609982363105</v>
      </c>
      <c r="AQ2442" s="121">
        <v>8033.3609982363105</v>
      </c>
      <c r="AR2442" s="121">
        <v>8033.3609982363105</v>
      </c>
      <c r="AS2442" s="121">
        <v>8033.3609982363105</v>
      </c>
      <c r="AT2442" s="121">
        <v>8033.3609982363105</v>
      </c>
      <c r="AU2442" s="121">
        <v>8033.3609982363105</v>
      </c>
      <c r="AV2442" s="121">
        <v>8033.3609982363105</v>
      </c>
      <c r="AW2442" s="121">
        <v>8033.3609982363105</v>
      </c>
      <c r="AX2442" s="122">
        <v>8033.3609982363105</v>
      </c>
    </row>
    <row r="2443" spans="1:50">
      <c r="A2443" s="212"/>
      <c r="B2443" s="215"/>
      <c r="C2443" s="206"/>
      <c r="D2443" s="52" t="s">
        <v>38</v>
      </c>
      <c r="E2443" s="86" t="str">
        <f>A2411&amp;"/"&amp;B2437&amp;"/"&amp;C2441&amp;"/"&amp;D2443</f>
        <v>Lignite fired power plants/Steam turbine/CHP/S</v>
      </c>
      <c r="F2443" s="61" t="str">
        <f>A2411</f>
        <v>Lignite fired power plants</v>
      </c>
      <c r="G2443" s="61" t="str">
        <f>B2437</f>
        <v>Steam turbine</v>
      </c>
      <c r="H2443" s="61" t="str">
        <f>C2441</f>
        <v>CHP</v>
      </c>
      <c r="I2443" s="84" t="str">
        <f t="shared" si="103"/>
        <v>S</v>
      </c>
      <c r="J2443" s="121">
        <v>7584.1957921584481</v>
      </c>
      <c r="K2443" s="121">
        <v>7584.1957921584481</v>
      </c>
      <c r="L2443" s="121">
        <v>7584.1957921584481</v>
      </c>
      <c r="M2443" s="121">
        <v>7584.1957921584481</v>
      </c>
      <c r="N2443" s="121">
        <v>7584.1957921584481</v>
      </c>
      <c r="O2443" s="121">
        <v>7584.1957921584481</v>
      </c>
      <c r="P2443" s="121">
        <v>7584.1957921584481</v>
      </c>
      <c r="Q2443" s="121">
        <v>7584.1957921584481</v>
      </c>
      <c r="R2443" s="121">
        <v>7584.1957921584481</v>
      </c>
      <c r="S2443" s="121">
        <v>7584.1957921584481</v>
      </c>
      <c r="T2443" s="121">
        <v>7584.1957921584481</v>
      </c>
      <c r="U2443" s="121">
        <v>7584.1957921584481</v>
      </c>
      <c r="V2443" s="121">
        <v>7584.1957921584481</v>
      </c>
      <c r="W2443" s="121">
        <v>7584.1957921584481</v>
      </c>
      <c r="X2443" s="121">
        <v>7584.1957921584481</v>
      </c>
      <c r="Y2443" s="121">
        <v>7584.1957921584481</v>
      </c>
      <c r="Z2443" s="121">
        <v>7584.1957921584481</v>
      </c>
      <c r="AA2443" s="121">
        <v>7584.1957921584481</v>
      </c>
      <c r="AB2443" s="121">
        <v>7584.1957921584481</v>
      </c>
      <c r="AC2443" s="121">
        <v>7584.1957921584481</v>
      </c>
      <c r="AD2443" s="121">
        <v>7584.1957921584481</v>
      </c>
      <c r="AE2443" s="121">
        <v>7584.1957921584481</v>
      </c>
      <c r="AF2443" s="121">
        <v>7584.1957921584481</v>
      </c>
      <c r="AG2443" s="121">
        <v>7584.1957921584481</v>
      </c>
      <c r="AH2443" s="121">
        <v>7584.1957921584481</v>
      </c>
      <c r="AI2443" s="121">
        <v>7584.1957921584481</v>
      </c>
      <c r="AJ2443" s="121">
        <v>7584.1957921584481</v>
      </c>
      <c r="AK2443" s="121">
        <v>7584.1957921584481</v>
      </c>
      <c r="AL2443" s="121">
        <v>7584.1957921584481</v>
      </c>
      <c r="AM2443" s="121">
        <v>7584.1957921584481</v>
      </c>
      <c r="AN2443" s="121">
        <v>7584.1957921584481</v>
      </c>
      <c r="AO2443" s="121">
        <v>7584.1957921584481</v>
      </c>
      <c r="AP2443" s="121">
        <v>7584.1957921584481</v>
      </c>
      <c r="AQ2443" s="121">
        <v>7584.1957921584481</v>
      </c>
      <c r="AR2443" s="121">
        <v>7584.1957921584481</v>
      </c>
      <c r="AS2443" s="121">
        <v>7584.1957921584481</v>
      </c>
      <c r="AT2443" s="121">
        <v>7584.1957921584481</v>
      </c>
      <c r="AU2443" s="121">
        <v>7584.1957921584481</v>
      </c>
      <c r="AV2443" s="121">
        <v>7584.1957921584481</v>
      </c>
      <c r="AW2443" s="121">
        <v>7584.1957921584481</v>
      </c>
      <c r="AX2443" s="122">
        <v>7584.1957921584481</v>
      </c>
    </row>
    <row r="2444" spans="1:50">
      <c r="A2444" s="212"/>
      <c r="B2444" s="215"/>
      <c r="C2444" s="216"/>
      <c r="D2444" s="106" t="s">
        <v>47</v>
      </c>
      <c r="E2444" s="107" t="str">
        <f>A2411&amp;"/"&amp;B2437&amp;"/"&amp;C2441&amp;"/"&amp;D2444</f>
        <v>Lignite fired power plants/Steam turbine/CHP/XS</v>
      </c>
      <c r="F2444" s="108" t="str">
        <f>A2411</f>
        <v>Lignite fired power plants</v>
      </c>
      <c r="G2444" s="108" t="str">
        <f>B2437</f>
        <v>Steam turbine</v>
      </c>
      <c r="H2444" s="108" t="str">
        <f>C2441</f>
        <v>CHP</v>
      </c>
      <c r="I2444" s="109" t="str">
        <f t="shared" si="103"/>
        <v>XS</v>
      </c>
      <c r="J2444" s="129">
        <v>7341.6439959461532</v>
      </c>
      <c r="K2444" s="129">
        <v>7341.6439959461532</v>
      </c>
      <c r="L2444" s="129">
        <v>7341.6439959461532</v>
      </c>
      <c r="M2444" s="129">
        <v>7341.6439959461532</v>
      </c>
      <c r="N2444" s="129">
        <v>7341.6439959461532</v>
      </c>
      <c r="O2444" s="129">
        <v>7341.6439959461532</v>
      </c>
      <c r="P2444" s="129">
        <v>7341.6439959461532</v>
      </c>
      <c r="Q2444" s="129">
        <v>7341.6439959461532</v>
      </c>
      <c r="R2444" s="129">
        <v>7341.6439959461532</v>
      </c>
      <c r="S2444" s="129">
        <v>7341.6439959461532</v>
      </c>
      <c r="T2444" s="129">
        <v>7341.6439959461532</v>
      </c>
      <c r="U2444" s="129">
        <v>7341.6439959461532</v>
      </c>
      <c r="V2444" s="129">
        <v>7341.6439959461532</v>
      </c>
      <c r="W2444" s="129">
        <v>7341.6439959461532</v>
      </c>
      <c r="X2444" s="129">
        <v>7341.6439959461532</v>
      </c>
      <c r="Y2444" s="129">
        <v>7341.6439959461532</v>
      </c>
      <c r="Z2444" s="129">
        <v>7341.6439959461532</v>
      </c>
      <c r="AA2444" s="129">
        <v>7341.6439959461532</v>
      </c>
      <c r="AB2444" s="129">
        <v>7341.6439959461532</v>
      </c>
      <c r="AC2444" s="129">
        <v>7341.6439959461532</v>
      </c>
      <c r="AD2444" s="129">
        <v>7341.6439959461532</v>
      </c>
      <c r="AE2444" s="129">
        <v>7341.6439959461532</v>
      </c>
      <c r="AF2444" s="129">
        <v>7341.6439959461532</v>
      </c>
      <c r="AG2444" s="129">
        <v>7341.6439959461532</v>
      </c>
      <c r="AH2444" s="129">
        <v>7341.6439959461532</v>
      </c>
      <c r="AI2444" s="129">
        <v>7341.6439959461532</v>
      </c>
      <c r="AJ2444" s="129">
        <v>7341.6439959461532</v>
      </c>
      <c r="AK2444" s="129">
        <v>7341.6439959461532</v>
      </c>
      <c r="AL2444" s="129">
        <v>7341.6439959461532</v>
      </c>
      <c r="AM2444" s="129">
        <v>7341.6439959461532</v>
      </c>
      <c r="AN2444" s="129">
        <v>7341.6439959461532</v>
      </c>
      <c r="AO2444" s="129">
        <v>7341.6439959461532</v>
      </c>
      <c r="AP2444" s="129">
        <v>7341.6439959461532</v>
      </c>
      <c r="AQ2444" s="129">
        <v>7341.6439959461532</v>
      </c>
      <c r="AR2444" s="129">
        <v>7341.6439959461532</v>
      </c>
      <c r="AS2444" s="129">
        <v>7341.6439959461532</v>
      </c>
      <c r="AT2444" s="129">
        <v>7341.6439959461532</v>
      </c>
      <c r="AU2444" s="129">
        <v>7341.6439959461532</v>
      </c>
      <c r="AV2444" s="129">
        <v>7341.6439959461532</v>
      </c>
      <c r="AW2444" s="129">
        <v>7341.6439959461532</v>
      </c>
      <c r="AX2444" s="130">
        <v>7341.6439959461532</v>
      </c>
    </row>
    <row r="2445" spans="1:50">
      <c r="A2445" s="212"/>
      <c r="B2445" s="215"/>
      <c r="C2445" s="217" t="s">
        <v>42</v>
      </c>
      <c r="D2445" s="83" t="s">
        <v>24</v>
      </c>
      <c r="E2445" s="56" t="str">
        <f>A2411&amp;"/"&amp;B2437&amp;"/"&amp;C2445&amp;"/"&amp;D2445</f>
        <v>Lignite fired power plants/Steam turbine/Electricity only with CCS/L</v>
      </c>
      <c r="F2445" s="103" t="str">
        <f>A2411</f>
        <v>Lignite fired power plants</v>
      </c>
      <c r="G2445" s="103" t="str">
        <f>B2437</f>
        <v>Steam turbine</v>
      </c>
      <c r="H2445" s="103" t="str">
        <f>C2445</f>
        <v>Electricity only with CCS</v>
      </c>
      <c r="I2445" s="104" t="str">
        <f t="shared" si="103"/>
        <v>L</v>
      </c>
      <c r="J2445" s="127" t="s">
        <v>99</v>
      </c>
      <c r="K2445" s="127" t="s">
        <v>99</v>
      </c>
      <c r="L2445" s="127" t="s">
        <v>99</v>
      </c>
      <c r="M2445" s="127" t="s">
        <v>99</v>
      </c>
      <c r="N2445" s="127" t="s">
        <v>99</v>
      </c>
      <c r="O2445" s="127" t="s">
        <v>99</v>
      </c>
      <c r="P2445" s="127" t="s">
        <v>99</v>
      </c>
      <c r="Q2445" s="127" t="s">
        <v>99</v>
      </c>
      <c r="R2445" s="127" t="s">
        <v>99</v>
      </c>
      <c r="S2445" s="127" t="s">
        <v>99</v>
      </c>
      <c r="T2445" s="127" t="s">
        <v>99</v>
      </c>
      <c r="U2445" s="127" t="s">
        <v>99</v>
      </c>
      <c r="V2445" s="127" t="s">
        <v>99</v>
      </c>
      <c r="W2445" s="127" t="s">
        <v>99</v>
      </c>
      <c r="X2445" s="127" t="s">
        <v>99</v>
      </c>
      <c r="Y2445" s="127" t="s">
        <v>99</v>
      </c>
      <c r="Z2445" s="127" t="s">
        <v>99</v>
      </c>
      <c r="AA2445" s="127" t="s">
        <v>99</v>
      </c>
      <c r="AB2445" s="127" t="s">
        <v>99</v>
      </c>
      <c r="AC2445" s="127" t="s">
        <v>99</v>
      </c>
      <c r="AD2445" s="127" t="s">
        <v>99</v>
      </c>
      <c r="AE2445" s="127">
        <v>8400</v>
      </c>
      <c r="AF2445" s="127">
        <v>8400</v>
      </c>
      <c r="AG2445" s="127">
        <v>8400</v>
      </c>
      <c r="AH2445" s="127">
        <v>8400</v>
      </c>
      <c r="AI2445" s="127">
        <v>8400</v>
      </c>
      <c r="AJ2445" s="127">
        <v>8400</v>
      </c>
      <c r="AK2445" s="127">
        <v>8400</v>
      </c>
      <c r="AL2445" s="127">
        <v>8400</v>
      </c>
      <c r="AM2445" s="127">
        <v>8400</v>
      </c>
      <c r="AN2445" s="127">
        <v>8400</v>
      </c>
      <c r="AO2445" s="127">
        <v>8400</v>
      </c>
      <c r="AP2445" s="127">
        <v>8400</v>
      </c>
      <c r="AQ2445" s="127">
        <v>8400</v>
      </c>
      <c r="AR2445" s="127">
        <v>8400</v>
      </c>
      <c r="AS2445" s="127">
        <v>8400</v>
      </c>
      <c r="AT2445" s="127">
        <v>8400</v>
      </c>
      <c r="AU2445" s="127">
        <v>8400</v>
      </c>
      <c r="AV2445" s="127">
        <v>8400</v>
      </c>
      <c r="AW2445" s="127">
        <v>8400</v>
      </c>
      <c r="AX2445" s="128">
        <v>8400</v>
      </c>
    </row>
    <row r="2446" spans="1:50">
      <c r="A2446" s="212"/>
      <c r="B2446" s="215"/>
      <c r="C2446" s="216"/>
      <c r="D2446" s="106" t="s">
        <v>25</v>
      </c>
      <c r="E2446" s="107" t="str">
        <f>A2411&amp;"/"&amp;B2437&amp;"/"&amp;C2445&amp;"/"&amp;D2446</f>
        <v>Lignite fired power plants/Steam turbine/Electricity only with CCS/M</v>
      </c>
      <c r="F2446" s="108" t="str">
        <f>A2411</f>
        <v>Lignite fired power plants</v>
      </c>
      <c r="G2446" s="108" t="str">
        <f>B2437</f>
        <v>Steam turbine</v>
      </c>
      <c r="H2446" s="108" t="str">
        <f>C2445</f>
        <v>Electricity only with CCS</v>
      </c>
      <c r="I2446" s="109" t="str">
        <f t="shared" si="103"/>
        <v>M</v>
      </c>
      <c r="J2446" s="129" t="s">
        <v>99</v>
      </c>
      <c r="K2446" s="129" t="s">
        <v>99</v>
      </c>
      <c r="L2446" s="129" t="s">
        <v>99</v>
      </c>
      <c r="M2446" s="129" t="s">
        <v>99</v>
      </c>
      <c r="N2446" s="129" t="s">
        <v>99</v>
      </c>
      <c r="O2446" s="129" t="s">
        <v>99</v>
      </c>
      <c r="P2446" s="129" t="s">
        <v>99</v>
      </c>
      <c r="Q2446" s="129" t="s">
        <v>99</v>
      </c>
      <c r="R2446" s="129" t="s">
        <v>99</v>
      </c>
      <c r="S2446" s="129" t="s">
        <v>99</v>
      </c>
      <c r="T2446" s="129" t="s">
        <v>99</v>
      </c>
      <c r="U2446" s="129" t="s">
        <v>99</v>
      </c>
      <c r="V2446" s="129" t="s">
        <v>99</v>
      </c>
      <c r="W2446" s="129" t="s">
        <v>99</v>
      </c>
      <c r="X2446" s="129" t="s">
        <v>99</v>
      </c>
      <c r="Y2446" s="129" t="s">
        <v>99</v>
      </c>
      <c r="Z2446" s="129" t="s">
        <v>99</v>
      </c>
      <c r="AA2446" s="129" t="s">
        <v>99</v>
      </c>
      <c r="AB2446" s="129" t="s">
        <v>99</v>
      </c>
      <c r="AC2446" s="129" t="s">
        <v>99</v>
      </c>
      <c r="AD2446" s="129" t="s">
        <v>99</v>
      </c>
      <c r="AE2446" s="129">
        <v>8033.3609982363105</v>
      </c>
      <c r="AF2446" s="129">
        <v>8033.3609982363105</v>
      </c>
      <c r="AG2446" s="129">
        <v>8033.3609982363105</v>
      </c>
      <c r="AH2446" s="129">
        <v>8033.3609982363105</v>
      </c>
      <c r="AI2446" s="129">
        <v>8033.3609982363105</v>
      </c>
      <c r="AJ2446" s="129">
        <v>8033.3609982363105</v>
      </c>
      <c r="AK2446" s="129">
        <v>8033.3609982363105</v>
      </c>
      <c r="AL2446" s="129">
        <v>8033.3609982363105</v>
      </c>
      <c r="AM2446" s="129">
        <v>8033.3609982363105</v>
      </c>
      <c r="AN2446" s="129">
        <v>8033.3609982363105</v>
      </c>
      <c r="AO2446" s="129">
        <v>8033.3609982363105</v>
      </c>
      <c r="AP2446" s="129">
        <v>8033.3609982363105</v>
      </c>
      <c r="AQ2446" s="129">
        <v>8033.3609982363105</v>
      </c>
      <c r="AR2446" s="129">
        <v>8033.3609982363105</v>
      </c>
      <c r="AS2446" s="129">
        <v>8033.3609982363105</v>
      </c>
      <c r="AT2446" s="129">
        <v>8033.3609982363105</v>
      </c>
      <c r="AU2446" s="129">
        <v>8033.3609982363105</v>
      </c>
      <c r="AV2446" s="129">
        <v>8033.3609982363105</v>
      </c>
      <c r="AW2446" s="129">
        <v>8033.3609982363105</v>
      </c>
      <c r="AX2446" s="130">
        <v>8033.3609982363105</v>
      </c>
    </row>
    <row r="2447" spans="1:50">
      <c r="A2447" s="212"/>
      <c r="B2447" s="215"/>
      <c r="C2447" s="217" t="s">
        <v>43</v>
      </c>
      <c r="D2447" s="52" t="s">
        <v>24</v>
      </c>
      <c r="E2447" s="86" t="str">
        <f>A2411&amp;"/"&amp;B2437&amp;"/"&amp;C2447&amp;"/"&amp;D2447</f>
        <v>Lignite fired power plants/Steam turbine/CHP with CCS/L</v>
      </c>
      <c r="F2447" s="61" t="str">
        <f>A2411</f>
        <v>Lignite fired power plants</v>
      </c>
      <c r="G2447" s="61" t="str">
        <f>B2437</f>
        <v>Steam turbine</v>
      </c>
      <c r="H2447" s="61" t="str">
        <f>C2447</f>
        <v>CHP with CCS</v>
      </c>
      <c r="I2447" s="84" t="str">
        <f t="shared" si="103"/>
        <v>L</v>
      </c>
      <c r="J2447" s="121" t="s">
        <v>99</v>
      </c>
      <c r="K2447" s="121" t="s">
        <v>99</v>
      </c>
      <c r="L2447" s="121" t="s">
        <v>99</v>
      </c>
      <c r="M2447" s="121" t="s">
        <v>99</v>
      </c>
      <c r="N2447" s="121" t="s">
        <v>99</v>
      </c>
      <c r="O2447" s="121" t="s">
        <v>99</v>
      </c>
      <c r="P2447" s="121" t="s">
        <v>99</v>
      </c>
      <c r="Q2447" s="121" t="s">
        <v>99</v>
      </c>
      <c r="R2447" s="121" t="s">
        <v>99</v>
      </c>
      <c r="S2447" s="121" t="s">
        <v>99</v>
      </c>
      <c r="T2447" s="121" t="s">
        <v>99</v>
      </c>
      <c r="U2447" s="121" t="s">
        <v>99</v>
      </c>
      <c r="V2447" s="121" t="s">
        <v>99</v>
      </c>
      <c r="W2447" s="121" t="s">
        <v>99</v>
      </c>
      <c r="X2447" s="121" t="s">
        <v>99</v>
      </c>
      <c r="Y2447" s="121" t="s">
        <v>99</v>
      </c>
      <c r="Z2447" s="121" t="s">
        <v>99</v>
      </c>
      <c r="AA2447" s="121" t="s">
        <v>99</v>
      </c>
      <c r="AB2447" s="121" t="s">
        <v>99</v>
      </c>
      <c r="AC2447" s="121" t="s">
        <v>99</v>
      </c>
      <c r="AD2447" s="121" t="s">
        <v>99</v>
      </c>
      <c r="AE2447" s="121">
        <v>8400</v>
      </c>
      <c r="AF2447" s="121">
        <v>8400</v>
      </c>
      <c r="AG2447" s="121">
        <v>8400</v>
      </c>
      <c r="AH2447" s="121">
        <v>8400</v>
      </c>
      <c r="AI2447" s="121">
        <v>8400</v>
      </c>
      <c r="AJ2447" s="121">
        <v>8400</v>
      </c>
      <c r="AK2447" s="121">
        <v>8400</v>
      </c>
      <c r="AL2447" s="121">
        <v>8400</v>
      </c>
      <c r="AM2447" s="121">
        <v>8400</v>
      </c>
      <c r="AN2447" s="121">
        <v>8400</v>
      </c>
      <c r="AO2447" s="121">
        <v>8400</v>
      </c>
      <c r="AP2447" s="121">
        <v>8400</v>
      </c>
      <c r="AQ2447" s="121">
        <v>8400</v>
      </c>
      <c r="AR2447" s="121">
        <v>8400</v>
      </c>
      <c r="AS2447" s="121">
        <v>8400</v>
      </c>
      <c r="AT2447" s="121">
        <v>8400</v>
      </c>
      <c r="AU2447" s="121">
        <v>8400</v>
      </c>
      <c r="AV2447" s="121">
        <v>8400</v>
      </c>
      <c r="AW2447" s="121">
        <v>8400</v>
      </c>
      <c r="AX2447" s="122">
        <v>8400</v>
      </c>
    </row>
    <row r="2448" spans="1:50">
      <c r="A2448" s="213"/>
      <c r="B2448" s="218"/>
      <c r="C2448" s="210"/>
      <c r="D2448" s="93" t="s">
        <v>25</v>
      </c>
      <c r="E2448" s="73" t="str">
        <f>A2411&amp;"/"&amp;B2437&amp;"/"&amp;C2447&amp;"/"&amp;D2448</f>
        <v>Lignite fired power plants/Steam turbine/CHP with CCS/M</v>
      </c>
      <c r="F2448" s="91" t="str">
        <f>A2411</f>
        <v>Lignite fired power plants</v>
      </c>
      <c r="G2448" s="91" t="str">
        <f>B2437</f>
        <v>Steam turbine</v>
      </c>
      <c r="H2448" s="91" t="str">
        <f>C2447</f>
        <v>CHP with CCS</v>
      </c>
      <c r="I2448" s="70" t="str">
        <f t="shared" si="103"/>
        <v>M</v>
      </c>
      <c r="J2448" s="123" t="s">
        <v>99</v>
      </c>
      <c r="K2448" s="123" t="s">
        <v>99</v>
      </c>
      <c r="L2448" s="123" t="s">
        <v>99</v>
      </c>
      <c r="M2448" s="123" t="s">
        <v>99</v>
      </c>
      <c r="N2448" s="123" t="s">
        <v>99</v>
      </c>
      <c r="O2448" s="123" t="s">
        <v>99</v>
      </c>
      <c r="P2448" s="123" t="s">
        <v>99</v>
      </c>
      <c r="Q2448" s="123" t="s">
        <v>99</v>
      </c>
      <c r="R2448" s="123" t="s">
        <v>99</v>
      </c>
      <c r="S2448" s="123" t="s">
        <v>99</v>
      </c>
      <c r="T2448" s="123" t="s">
        <v>99</v>
      </c>
      <c r="U2448" s="123" t="s">
        <v>99</v>
      </c>
      <c r="V2448" s="123" t="s">
        <v>99</v>
      </c>
      <c r="W2448" s="123" t="s">
        <v>99</v>
      </c>
      <c r="X2448" s="123" t="s">
        <v>99</v>
      </c>
      <c r="Y2448" s="123" t="s">
        <v>99</v>
      </c>
      <c r="Z2448" s="123" t="s">
        <v>99</v>
      </c>
      <c r="AA2448" s="123" t="s">
        <v>99</v>
      </c>
      <c r="AB2448" s="123" t="s">
        <v>99</v>
      </c>
      <c r="AC2448" s="123" t="s">
        <v>99</v>
      </c>
      <c r="AD2448" s="123" t="s">
        <v>99</v>
      </c>
      <c r="AE2448" s="123">
        <v>8033.3609982363105</v>
      </c>
      <c r="AF2448" s="123">
        <v>8033.3609982363105</v>
      </c>
      <c r="AG2448" s="123">
        <v>8033.3609982363105</v>
      </c>
      <c r="AH2448" s="123">
        <v>8033.3609982363105</v>
      </c>
      <c r="AI2448" s="123">
        <v>8033.3609982363105</v>
      </c>
      <c r="AJ2448" s="123">
        <v>8033.3609982363105</v>
      </c>
      <c r="AK2448" s="123">
        <v>8033.3609982363105</v>
      </c>
      <c r="AL2448" s="123">
        <v>8033.3609982363105</v>
      </c>
      <c r="AM2448" s="123">
        <v>8033.3609982363105</v>
      </c>
      <c r="AN2448" s="123">
        <v>8033.3609982363105</v>
      </c>
      <c r="AO2448" s="123">
        <v>8033.3609982363105</v>
      </c>
      <c r="AP2448" s="123">
        <v>8033.3609982363105</v>
      </c>
      <c r="AQ2448" s="123">
        <v>8033.3609982363105</v>
      </c>
      <c r="AR2448" s="123">
        <v>8033.3609982363105</v>
      </c>
      <c r="AS2448" s="123">
        <v>8033.3609982363105</v>
      </c>
      <c r="AT2448" s="123">
        <v>8033.3609982363105</v>
      </c>
      <c r="AU2448" s="123">
        <v>8033.3609982363105</v>
      </c>
      <c r="AV2448" s="123">
        <v>8033.3609982363105</v>
      </c>
      <c r="AW2448" s="123">
        <v>8033.3609982363105</v>
      </c>
      <c r="AX2448" s="124">
        <v>8033.3609982363105</v>
      </c>
    </row>
    <row r="2449" spans="1:50">
      <c r="A2449" s="212" t="s">
        <v>49</v>
      </c>
      <c r="B2449" s="214" t="s">
        <v>50</v>
      </c>
      <c r="C2449" s="209" t="s">
        <v>36</v>
      </c>
      <c r="D2449" s="67" t="s">
        <v>24</v>
      </c>
      <c r="E2449" s="87" t="str">
        <f>A2449&amp;"/"&amp;B2449&amp;"/"&amp;C2449&amp;"/"&amp;D2449</f>
        <v>Gas fired power plants (Natural gas, biogas)/Gas turbine combined cycle/Electricity only/L</v>
      </c>
      <c r="F2449" s="55" t="str">
        <f>A2449</f>
        <v>Gas fired power plants (Natural gas, biogas)</v>
      </c>
      <c r="G2449" s="55" t="str">
        <f>B2449</f>
        <v>Gas turbine combined cycle</v>
      </c>
      <c r="H2449" s="55" t="str">
        <f>C2449</f>
        <v>Electricity only</v>
      </c>
      <c r="I2449" s="85" t="str">
        <f t="shared" si="103"/>
        <v>L</v>
      </c>
      <c r="J2449" s="125">
        <v>7000</v>
      </c>
      <c r="K2449" s="125">
        <v>7000</v>
      </c>
      <c r="L2449" s="125">
        <v>7000</v>
      </c>
      <c r="M2449" s="125">
        <v>7000</v>
      </c>
      <c r="N2449" s="125">
        <v>7000</v>
      </c>
      <c r="O2449" s="125">
        <v>7000</v>
      </c>
      <c r="P2449" s="125">
        <v>7000</v>
      </c>
      <c r="Q2449" s="125">
        <v>7000</v>
      </c>
      <c r="R2449" s="125">
        <v>7000</v>
      </c>
      <c r="S2449" s="125">
        <v>7000</v>
      </c>
      <c r="T2449" s="125">
        <v>7000</v>
      </c>
      <c r="U2449" s="125">
        <v>7000</v>
      </c>
      <c r="V2449" s="125">
        <v>7000</v>
      </c>
      <c r="W2449" s="125">
        <v>7000</v>
      </c>
      <c r="X2449" s="125">
        <v>7000</v>
      </c>
      <c r="Y2449" s="125">
        <v>7000</v>
      </c>
      <c r="Z2449" s="125">
        <v>7000</v>
      </c>
      <c r="AA2449" s="125">
        <v>7000</v>
      </c>
      <c r="AB2449" s="125">
        <v>7000</v>
      </c>
      <c r="AC2449" s="125">
        <v>7000</v>
      </c>
      <c r="AD2449" s="125">
        <v>7000</v>
      </c>
      <c r="AE2449" s="125">
        <v>7000</v>
      </c>
      <c r="AF2449" s="125">
        <v>7000</v>
      </c>
      <c r="AG2449" s="125">
        <v>7000</v>
      </c>
      <c r="AH2449" s="125">
        <v>7000</v>
      </c>
      <c r="AI2449" s="125">
        <v>7000</v>
      </c>
      <c r="AJ2449" s="125">
        <v>7000</v>
      </c>
      <c r="AK2449" s="125">
        <v>7000</v>
      </c>
      <c r="AL2449" s="125">
        <v>7000</v>
      </c>
      <c r="AM2449" s="125">
        <v>7000</v>
      </c>
      <c r="AN2449" s="125">
        <v>7000</v>
      </c>
      <c r="AO2449" s="125">
        <v>7000</v>
      </c>
      <c r="AP2449" s="125">
        <v>7000</v>
      </c>
      <c r="AQ2449" s="125">
        <v>7000</v>
      </c>
      <c r="AR2449" s="125">
        <v>7000</v>
      </c>
      <c r="AS2449" s="125">
        <v>7000</v>
      </c>
      <c r="AT2449" s="125">
        <v>7000</v>
      </c>
      <c r="AU2449" s="125">
        <v>7000</v>
      </c>
      <c r="AV2449" s="125">
        <v>7000</v>
      </c>
      <c r="AW2449" s="125">
        <v>7000</v>
      </c>
      <c r="AX2449" s="126">
        <v>7000</v>
      </c>
    </row>
    <row r="2450" spans="1:50">
      <c r="A2450" s="212"/>
      <c r="B2450" s="215"/>
      <c r="C2450" s="206"/>
      <c r="D2450" s="52" t="s">
        <v>25</v>
      </c>
      <c r="E2450" s="86" t="str">
        <f>A2449&amp;"/"&amp;B2449&amp;"/"&amp;C2449&amp;"/"&amp;D2450</f>
        <v>Gas fired power plants (Natural gas, biogas)/Gas turbine combined cycle/Electricity only/M</v>
      </c>
      <c r="F2450" s="61" t="str">
        <f>A2449</f>
        <v>Gas fired power plants (Natural gas, biogas)</v>
      </c>
      <c r="G2450" s="61" t="str">
        <f>B2449</f>
        <v>Gas turbine combined cycle</v>
      </c>
      <c r="H2450" s="61" t="str">
        <f>C2449</f>
        <v>Electricity only</v>
      </c>
      <c r="I2450" s="84" t="str">
        <f t="shared" si="103"/>
        <v>M</v>
      </c>
      <c r="J2450" s="121">
        <v>6694.467498530259</v>
      </c>
      <c r="K2450" s="121">
        <v>6694.467498530259</v>
      </c>
      <c r="L2450" s="121">
        <v>6694.467498530259</v>
      </c>
      <c r="M2450" s="121">
        <v>6694.467498530259</v>
      </c>
      <c r="N2450" s="121">
        <v>6694.467498530259</v>
      </c>
      <c r="O2450" s="121">
        <v>6694.467498530259</v>
      </c>
      <c r="P2450" s="121">
        <v>6694.467498530259</v>
      </c>
      <c r="Q2450" s="121">
        <v>6694.467498530259</v>
      </c>
      <c r="R2450" s="121">
        <v>6694.467498530259</v>
      </c>
      <c r="S2450" s="121">
        <v>6694.467498530259</v>
      </c>
      <c r="T2450" s="121">
        <v>6694.467498530259</v>
      </c>
      <c r="U2450" s="121">
        <v>6694.467498530259</v>
      </c>
      <c r="V2450" s="121">
        <v>6694.467498530259</v>
      </c>
      <c r="W2450" s="121">
        <v>6694.467498530259</v>
      </c>
      <c r="X2450" s="121">
        <v>6694.467498530259</v>
      </c>
      <c r="Y2450" s="121">
        <v>6694.467498530259</v>
      </c>
      <c r="Z2450" s="121">
        <v>6694.467498530259</v>
      </c>
      <c r="AA2450" s="121">
        <v>6694.467498530259</v>
      </c>
      <c r="AB2450" s="121">
        <v>6694.467498530259</v>
      </c>
      <c r="AC2450" s="121">
        <v>6694.467498530259</v>
      </c>
      <c r="AD2450" s="121">
        <v>6694.467498530259</v>
      </c>
      <c r="AE2450" s="121">
        <v>6694.467498530259</v>
      </c>
      <c r="AF2450" s="121">
        <v>6694.467498530259</v>
      </c>
      <c r="AG2450" s="121">
        <v>6694.467498530259</v>
      </c>
      <c r="AH2450" s="121">
        <v>6694.467498530259</v>
      </c>
      <c r="AI2450" s="121">
        <v>6694.467498530259</v>
      </c>
      <c r="AJ2450" s="121">
        <v>6694.467498530259</v>
      </c>
      <c r="AK2450" s="121">
        <v>6694.467498530259</v>
      </c>
      <c r="AL2450" s="121">
        <v>6694.467498530259</v>
      </c>
      <c r="AM2450" s="121">
        <v>6694.467498530259</v>
      </c>
      <c r="AN2450" s="121">
        <v>6694.467498530259</v>
      </c>
      <c r="AO2450" s="121">
        <v>6694.467498530259</v>
      </c>
      <c r="AP2450" s="121">
        <v>6694.467498530259</v>
      </c>
      <c r="AQ2450" s="121">
        <v>6694.467498530259</v>
      </c>
      <c r="AR2450" s="121">
        <v>6694.467498530259</v>
      </c>
      <c r="AS2450" s="121">
        <v>6694.467498530259</v>
      </c>
      <c r="AT2450" s="121">
        <v>6694.467498530259</v>
      </c>
      <c r="AU2450" s="121">
        <v>6694.467498530259</v>
      </c>
      <c r="AV2450" s="121">
        <v>6694.467498530259</v>
      </c>
      <c r="AW2450" s="121">
        <v>6694.467498530259</v>
      </c>
      <c r="AX2450" s="122">
        <v>6694.467498530259</v>
      </c>
    </row>
    <row r="2451" spans="1:50">
      <c r="A2451" s="212"/>
      <c r="B2451" s="215"/>
      <c r="C2451" s="206"/>
      <c r="D2451" s="52" t="s">
        <v>38</v>
      </c>
      <c r="E2451" s="86" t="str">
        <f>A2449&amp;"/"&amp;B2449&amp;"/"&amp;C2449&amp;"/"&amp;D2451</f>
        <v>Gas fired power plants (Natural gas, biogas)/Gas turbine combined cycle/Electricity only/S</v>
      </c>
      <c r="F2451" s="61" t="str">
        <f>A2449</f>
        <v>Gas fired power plants (Natural gas, biogas)</v>
      </c>
      <c r="G2451" s="61" t="str">
        <f>B2449</f>
        <v>Gas turbine combined cycle</v>
      </c>
      <c r="H2451" s="61" t="str">
        <f>C2449</f>
        <v>Electricity only</v>
      </c>
      <c r="I2451" s="84" t="str">
        <f t="shared" si="103"/>
        <v>S</v>
      </c>
      <c r="J2451" s="121">
        <v>6320.1631601320405</v>
      </c>
      <c r="K2451" s="121">
        <v>6320.1631601320405</v>
      </c>
      <c r="L2451" s="121">
        <v>6320.1631601320405</v>
      </c>
      <c r="M2451" s="121">
        <v>6320.1631601320405</v>
      </c>
      <c r="N2451" s="121">
        <v>6320.1631601320405</v>
      </c>
      <c r="O2451" s="121">
        <v>6320.1631601320405</v>
      </c>
      <c r="P2451" s="121">
        <v>6320.1631601320405</v>
      </c>
      <c r="Q2451" s="121">
        <v>6320.1631601320405</v>
      </c>
      <c r="R2451" s="121">
        <v>6320.1631601320405</v>
      </c>
      <c r="S2451" s="121">
        <v>6320.1631601320405</v>
      </c>
      <c r="T2451" s="121">
        <v>6320.1631601320405</v>
      </c>
      <c r="U2451" s="121">
        <v>6320.1631601320405</v>
      </c>
      <c r="V2451" s="121">
        <v>6320.1631601320405</v>
      </c>
      <c r="W2451" s="121">
        <v>6320.1631601320405</v>
      </c>
      <c r="X2451" s="121">
        <v>6320.1631601320405</v>
      </c>
      <c r="Y2451" s="121">
        <v>6320.1631601320405</v>
      </c>
      <c r="Z2451" s="121">
        <v>6320.1631601320405</v>
      </c>
      <c r="AA2451" s="121">
        <v>6320.1631601320405</v>
      </c>
      <c r="AB2451" s="121">
        <v>6320.1631601320405</v>
      </c>
      <c r="AC2451" s="121">
        <v>6320.1631601320405</v>
      </c>
      <c r="AD2451" s="121">
        <v>6320.1631601320405</v>
      </c>
      <c r="AE2451" s="121">
        <v>6320.1631601320405</v>
      </c>
      <c r="AF2451" s="121">
        <v>6320.1631601320405</v>
      </c>
      <c r="AG2451" s="121">
        <v>6320.1631601320405</v>
      </c>
      <c r="AH2451" s="121">
        <v>6320.1631601320405</v>
      </c>
      <c r="AI2451" s="121">
        <v>6320.1631601320405</v>
      </c>
      <c r="AJ2451" s="121">
        <v>6320.1631601320405</v>
      </c>
      <c r="AK2451" s="121">
        <v>6320.1631601320405</v>
      </c>
      <c r="AL2451" s="121">
        <v>6320.1631601320405</v>
      </c>
      <c r="AM2451" s="121">
        <v>6320.1631601320405</v>
      </c>
      <c r="AN2451" s="121">
        <v>6320.1631601320405</v>
      </c>
      <c r="AO2451" s="121">
        <v>6320.1631601320405</v>
      </c>
      <c r="AP2451" s="121">
        <v>6320.1631601320405</v>
      </c>
      <c r="AQ2451" s="121">
        <v>6320.1631601320405</v>
      </c>
      <c r="AR2451" s="121">
        <v>6320.1631601320405</v>
      </c>
      <c r="AS2451" s="121">
        <v>6320.1631601320405</v>
      </c>
      <c r="AT2451" s="121">
        <v>6320.1631601320405</v>
      </c>
      <c r="AU2451" s="121">
        <v>6320.1631601320405</v>
      </c>
      <c r="AV2451" s="121">
        <v>6320.1631601320405</v>
      </c>
      <c r="AW2451" s="121">
        <v>6320.1631601320405</v>
      </c>
      <c r="AX2451" s="122">
        <v>6320.1631601320405</v>
      </c>
    </row>
    <row r="2452" spans="1:50">
      <c r="A2452" s="212"/>
      <c r="B2452" s="215"/>
      <c r="C2452" s="216"/>
      <c r="D2452" s="52" t="s">
        <v>47</v>
      </c>
      <c r="E2452" s="86" t="str">
        <f>A2449&amp;"/"&amp;B2449&amp;"/"&amp;C2449&amp;"/"&amp;D2452</f>
        <v>Gas fired power plants (Natural gas, biogas)/Gas turbine combined cycle/Electricity only/XS</v>
      </c>
      <c r="F2452" s="61" t="str">
        <f>A2449</f>
        <v>Gas fired power plants (Natural gas, biogas)</v>
      </c>
      <c r="G2452" s="61" t="str">
        <f>B2449</f>
        <v>Gas turbine combined cycle</v>
      </c>
      <c r="H2452" s="61" t="str">
        <f>C2449</f>
        <v>Electricity only</v>
      </c>
      <c r="I2452" s="84" t="str">
        <f t="shared" si="103"/>
        <v>XS</v>
      </c>
      <c r="J2452" s="121">
        <v>6118.0366632884616</v>
      </c>
      <c r="K2452" s="121">
        <v>6118.0366632884616</v>
      </c>
      <c r="L2452" s="121">
        <v>6118.0366632884616</v>
      </c>
      <c r="M2452" s="121">
        <v>6118.0366632884616</v>
      </c>
      <c r="N2452" s="121">
        <v>6118.0366632884616</v>
      </c>
      <c r="O2452" s="121">
        <v>6118.0366632884616</v>
      </c>
      <c r="P2452" s="121">
        <v>6118.0366632884616</v>
      </c>
      <c r="Q2452" s="121">
        <v>6118.0366632884616</v>
      </c>
      <c r="R2452" s="121">
        <v>6118.0366632884616</v>
      </c>
      <c r="S2452" s="121">
        <v>6118.0366632884616</v>
      </c>
      <c r="T2452" s="121">
        <v>6118.0366632884616</v>
      </c>
      <c r="U2452" s="121">
        <v>6118.0366632884616</v>
      </c>
      <c r="V2452" s="121">
        <v>6118.0366632884616</v>
      </c>
      <c r="W2452" s="121">
        <v>6118.0366632884616</v>
      </c>
      <c r="X2452" s="121">
        <v>6118.0366632884616</v>
      </c>
      <c r="Y2452" s="121">
        <v>6118.0366632884616</v>
      </c>
      <c r="Z2452" s="121">
        <v>6118.0366632884616</v>
      </c>
      <c r="AA2452" s="121">
        <v>6118.0366632884616</v>
      </c>
      <c r="AB2452" s="121">
        <v>6118.0366632884616</v>
      </c>
      <c r="AC2452" s="121">
        <v>6118.0366632884616</v>
      </c>
      <c r="AD2452" s="121">
        <v>6118.0366632884616</v>
      </c>
      <c r="AE2452" s="121">
        <v>6118.0366632884616</v>
      </c>
      <c r="AF2452" s="121">
        <v>6118.0366632884616</v>
      </c>
      <c r="AG2452" s="121">
        <v>6118.0366632884616</v>
      </c>
      <c r="AH2452" s="121">
        <v>6118.0366632884616</v>
      </c>
      <c r="AI2452" s="121">
        <v>6118.0366632884616</v>
      </c>
      <c r="AJ2452" s="121">
        <v>6118.0366632884616</v>
      </c>
      <c r="AK2452" s="121">
        <v>6118.0366632884616</v>
      </c>
      <c r="AL2452" s="121">
        <v>6118.0366632884616</v>
      </c>
      <c r="AM2452" s="121">
        <v>6118.0366632884616</v>
      </c>
      <c r="AN2452" s="121">
        <v>6118.0366632884616</v>
      </c>
      <c r="AO2452" s="121">
        <v>6118.0366632884616</v>
      </c>
      <c r="AP2452" s="121">
        <v>6118.0366632884616</v>
      </c>
      <c r="AQ2452" s="121">
        <v>6118.0366632884616</v>
      </c>
      <c r="AR2452" s="121">
        <v>6118.0366632884616</v>
      </c>
      <c r="AS2452" s="121">
        <v>6118.0366632884616</v>
      </c>
      <c r="AT2452" s="121">
        <v>6118.0366632884616</v>
      </c>
      <c r="AU2452" s="121">
        <v>6118.0366632884616</v>
      </c>
      <c r="AV2452" s="121">
        <v>6118.0366632884616</v>
      </c>
      <c r="AW2452" s="121">
        <v>6118.0366632884616</v>
      </c>
      <c r="AX2452" s="122">
        <v>6118.0366632884616</v>
      </c>
    </row>
    <row r="2453" spans="1:50">
      <c r="A2453" s="212"/>
      <c r="B2453" s="215"/>
      <c r="C2453" s="217" t="s">
        <v>26</v>
      </c>
      <c r="D2453" s="83" t="s">
        <v>24</v>
      </c>
      <c r="E2453" s="56" t="str">
        <f>A2449&amp;"/"&amp;B2449&amp;"/"&amp;C2453&amp;"/"&amp;D2453</f>
        <v>Gas fired power plants (Natural gas, biogas)/Gas turbine combined cycle/CHP/L</v>
      </c>
      <c r="F2453" s="103" t="str">
        <f>A2449</f>
        <v>Gas fired power plants (Natural gas, biogas)</v>
      </c>
      <c r="G2453" s="103" t="str">
        <f>B2449</f>
        <v>Gas turbine combined cycle</v>
      </c>
      <c r="H2453" s="103" t="str">
        <f>C2453</f>
        <v>CHP</v>
      </c>
      <c r="I2453" s="104" t="str">
        <f t="shared" si="103"/>
        <v>L</v>
      </c>
      <c r="J2453" s="127">
        <v>6650</v>
      </c>
      <c r="K2453" s="127">
        <v>6650</v>
      </c>
      <c r="L2453" s="127">
        <v>6650</v>
      </c>
      <c r="M2453" s="127">
        <v>6650</v>
      </c>
      <c r="N2453" s="127">
        <v>6650</v>
      </c>
      <c r="O2453" s="127">
        <v>6650</v>
      </c>
      <c r="P2453" s="127">
        <v>6650</v>
      </c>
      <c r="Q2453" s="127">
        <v>6650</v>
      </c>
      <c r="R2453" s="127">
        <v>6650</v>
      </c>
      <c r="S2453" s="127">
        <v>6650</v>
      </c>
      <c r="T2453" s="127">
        <v>6650</v>
      </c>
      <c r="U2453" s="127">
        <v>6650</v>
      </c>
      <c r="V2453" s="127">
        <v>6650</v>
      </c>
      <c r="W2453" s="127">
        <v>6650</v>
      </c>
      <c r="X2453" s="127">
        <v>6650</v>
      </c>
      <c r="Y2453" s="127">
        <v>6650</v>
      </c>
      <c r="Z2453" s="127">
        <v>6650</v>
      </c>
      <c r="AA2453" s="127">
        <v>6650</v>
      </c>
      <c r="AB2453" s="127">
        <v>6650</v>
      </c>
      <c r="AC2453" s="127">
        <v>6650</v>
      </c>
      <c r="AD2453" s="127">
        <v>6650</v>
      </c>
      <c r="AE2453" s="127">
        <v>6650</v>
      </c>
      <c r="AF2453" s="127">
        <v>6650</v>
      </c>
      <c r="AG2453" s="127">
        <v>6650</v>
      </c>
      <c r="AH2453" s="127">
        <v>6650</v>
      </c>
      <c r="AI2453" s="127">
        <v>6650</v>
      </c>
      <c r="AJ2453" s="127">
        <v>6650</v>
      </c>
      <c r="AK2453" s="127">
        <v>6650</v>
      </c>
      <c r="AL2453" s="127">
        <v>6650</v>
      </c>
      <c r="AM2453" s="127">
        <v>6650</v>
      </c>
      <c r="AN2453" s="127">
        <v>6650</v>
      </c>
      <c r="AO2453" s="127">
        <v>6650</v>
      </c>
      <c r="AP2453" s="127">
        <v>6650</v>
      </c>
      <c r="AQ2453" s="127">
        <v>6650</v>
      </c>
      <c r="AR2453" s="127">
        <v>6650</v>
      </c>
      <c r="AS2453" s="127">
        <v>6650</v>
      </c>
      <c r="AT2453" s="127">
        <v>6650</v>
      </c>
      <c r="AU2453" s="127">
        <v>6650</v>
      </c>
      <c r="AV2453" s="127">
        <v>6650</v>
      </c>
      <c r="AW2453" s="127">
        <v>6650</v>
      </c>
      <c r="AX2453" s="128">
        <v>6650</v>
      </c>
    </row>
    <row r="2454" spans="1:50">
      <c r="A2454" s="212"/>
      <c r="B2454" s="215"/>
      <c r="C2454" s="206"/>
      <c r="D2454" s="52" t="s">
        <v>25</v>
      </c>
      <c r="E2454" s="86" t="str">
        <f>A2449&amp;"/"&amp;B2449&amp;"/"&amp;C2453&amp;"/"&amp;D2454</f>
        <v>Gas fired power plants (Natural gas, biogas)/Gas turbine combined cycle/CHP/M</v>
      </c>
      <c r="F2454" s="61" t="str">
        <f>A2449</f>
        <v>Gas fired power plants (Natural gas, biogas)</v>
      </c>
      <c r="G2454" s="61" t="str">
        <f>B2449</f>
        <v>Gas turbine combined cycle</v>
      </c>
      <c r="H2454" s="61" t="str">
        <f>C2453</f>
        <v>CHP</v>
      </c>
      <c r="I2454" s="84" t="str">
        <f t="shared" si="103"/>
        <v>M</v>
      </c>
      <c r="J2454" s="121">
        <v>6359.7441236037457</v>
      </c>
      <c r="K2454" s="121">
        <v>6359.7441236037457</v>
      </c>
      <c r="L2454" s="121">
        <v>6359.7441236037457</v>
      </c>
      <c r="M2454" s="121">
        <v>6359.7441236037457</v>
      </c>
      <c r="N2454" s="121">
        <v>6359.7441236037457</v>
      </c>
      <c r="O2454" s="121">
        <v>6359.7441236037457</v>
      </c>
      <c r="P2454" s="121">
        <v>6359.7441236037457</v>
      </c>
      <c r="Q2454" s="121">
        <v>6359.7441236037457</v>
      </c>
      <c r="R2454" s="121">
        <v>6359.7441236037457</v>
      </c>
      <c r="S2454" s="121">
        <v>6359.7441236037457</v>
      </c>
      <c r="T2454" s="121">
        <v>6359.7441236037457</v>
      </c>
      <c r="U2454" s="121">
        <v>6359.7441236037457</v>
      </c>
      <c r="V2454" s="121">
        <v>6359.7441236037457</v>
      </c>
      <c r="W2454" s="121">
        <v>6359.7441236037457</v>
      </c>
      <c r="X2454" s="121">
        <v>6359.7441236037457</v>
      </c>
      <c r="Y2454" s="121">
        <v>6359.7441236037457</v>
      </c>
      <c r="Z2454" s="121">
        <v>6359.7441236037457</v>
      </c>
      <c r="AA2454" s="121">
        <v>6359.7441236037457</v>
      </c>
      <c r="AB2454" s="121">
        <v>6359.7441236037457</v>
      </c>
      <c r="AC2454" s="121">
        <v>6359.7441236037457</v>
      </c>
      <c r="AD2454" s="121">
        <v>6359.7441236037457</v>
      </c>
      <c r="AE2454" s="121">
        <v>6359.7441236037457</v>
      </c>
      <c r="AF2454" s="121">
        <v>6359.7441236037457</v>
      </c>
      <c r="AG2454" s="121">
        <v>6359.7441236037457</v>
      </c>
      <c r="AH2454" s="121">
        <v>6359.7441236037457</v>
      </c>
      <c r="AI2454" s="121">
        <v>6359.7441236037457</v>
      </c>
      <c r="AJ2454" s="121">
        <v>6359.7441236037457</v>
      </c>
      <c r="AK2454" s="121">
        <v>6359.7441236037457</v>
      </c>
      <c r="AL2454" s="121">
        <v>6359.7441236037457</v>
      </c>
      <c r="AM2454" s="121">
        <v>6359.7441236037457</v>
      </c>
      <c r="AN2454" s="121">
        <v>6359.7441236037457</v>
      </c>
      <c r="AO2454" s="121">
        <v>6359.7441236037457</v>
      </c>
      <c r="AP2454" s="121">
        <v>6359.7441236037457</v>
      </c>
      <c r="AQ2454" s="121">
        <v>6359.7441236037457</v>
      </c>
      <c r="AR2454" s="121">
        <v>6359.7441236037457</v>
      </c>
      <c r="AS2454" s="121">
        <v>6359.7441236037457</v>
      </c>
      <c r="AT2454" s="121">
        <v>6359.7441236037457</v>
      </c>
      <c r="AU2454" s="121">
        <v>6359.7441236037457</v>
      </c>
      <c r="AV2454" s="121">
        <v>6359.7441236037457</v>
      </c>
      <c r="AW2454" s="121">
        <v>6359.7441236037457</v>
      </c>
      <c r="AX2454" s="122">
        <v>6359.7441236037457</v>
      </c>
    </row>
    <row r="2455" spans="1:50">
      <c r="A2455" s="212"/>
      <c r="B2455" s="215"/>
      <c r="C2455" s="206"/>
      <c r="D2455" s="52" t="s">
        <v>38</v>
      </c>
      <c r="E2455" s="86" t="str">
        <f>A2449&amp;"/"&amp;B2449&amp;"/"&amp;C2453&amp;"/"&amp;D2455</f>
        <v>Gas fired power plants (Natural gas, biogas)/Gas turbine combined cycle/CHP/S</v>
      </c>
      <c r="F2455" s="61" t="str">
        <f>A2449</f>
        <v>Gas fired power plants (Natural gas, biogas)</v>
      </c>
      <c r="G2455" s="61" t="str">
        <f>B2449</f>
        <v>Gas turbine combined cycle</v>
      </c>
      <c r="H2455" s="61" t="str">
        <f>C2453</f>
        <v>CHP</v>
      </c>
      <c r="I2455" s="84" t="str">
        <f t="shared" si="103"/>
        <v>S</v>
      </c>
      <c r="J2455" s="121">
        <v>6004.1550021254379</v>
      </c>
      <c r="K2455" s="121">
        <v>6004.1550021254379</v>
      </c>
      <c r="L2455" s="121">
        <v>6004.1550021254379</v>
      </c>
      <c r="M2455" s="121">
        <v>6004.1550021254379</v>
      </c>
      <c r="N2455" s="121">
        <v>6004.1550021254379</v>
      </c>
      <c r="O2455" s="121">
        <v>6004.1550021254379</v>
      </c>
      <c r="P2455" s="121">
        <v>6004.1550021254379</v>
      </c>
      <c r="Q2455" s="121">
        <v>6004.1550021254379</v>
      </c>
      <c r="R2455" s="121">
        <v>6004.1550021254379</v>
      </c>
      <c r="S2455" s="121">
        <v>6004.1550021254379</v>
      </c>
      <c r="T2455" s="121">
        <v>6004.1550021254379</v>
      </c>
      <c r="U2455" s="121">
        <v>6004.1550021254379</v>
      </c>
      <c r="V2455" s="121">
        <v>6004.1550021254379</v>
      </c>
      <c r="W2455" s="121">
        <v>6004.1550021254379</v>
      </c>
      <c r="X2455" s="121">
        <v>6004.1550021254379</v>
      </c>
      <c r="Y2455" s="121">
        <v>6004.1550021254379</v>
      </c>
      <c r="Z2455" s="121">
        <v>6004.1550021254379</v>
      </c>
      <c r="AA2455" s="121">
        <v>6004.1550021254379</v>
      </c>
      <c r="AB2455" s="121">
        <v>6004.1550021254379</v>
      </c>
      <c r="AC2455" s="121">
        <v>6004.1550021254379</v>
      </c>
      <c r="AD2455" s="121">
        <v>6004.1550021254379</v>
      </c>
      <c r="AE2455" s="121">
        <v>6004.1550021254379</v>
      </c>
      <c r="AF2455" s="121">
        <v>6004.1550021254379</v>
      </c>
      <c r="AG2455" s="121">
        <v>6004.1550021254379</v>
      </c>
      <c r="AH2455" s="121">
        <v>6004.1550021254379</v>
      </c>
      <c r="AI2455" s="121">
        <v>6004.1550021254379</v>
      </c>
      <c r="AJ2455" s="121">
        <v>6004.1550021254379</v>
      </c>
      <c r="AK2455" s="121">
        <v>6004.1550021254379</v>
      </c>
      <c r="AL2455" s="121">
        <v>6004.1550021254379</v>
      </c>
      <c r="AM2455" s="121">
        <v>6004.1550021254379</v>
      </c>
      <c r="AN2455" s="121">
        <v>6004.1550021254379</v>
      </c>
      <c r="AO2455" s="121">
        <v>6004.1550021254379</v>
      </c>
      <c r="AP2455" s="121">
        <v>6004.1550021254379</v>
      </c>
      <c r="AQ2455" s="121">
        <v>6004.1550021254379</v>
      </c>
      <c r="AR2455" s="121">
        <v>6004.1550021254379</v>
      </c>
      <c r="AS2455" s="121">
        <v>6004.1550021254379</v>
      </c>
      <c r="AT2455" s="121">
        <v>6004.1550021254379</v>
      </c>
      <c r="AU2455" s="121">
        <v>6004.1550021254379</v>
      </c>
      <c r="AV2455" s="121">
        <v>6004.1550021254379</v>
      </c>
      <c r="AW2455" s="121">
        <v>6004.1550021254379</v>
      </c>
      <c r="AX2455" s="122">
        <v>6004.1550021254379</v>
      </c>
    </row>
    <row r="2456" spans="1:50">
      <c r="A2456" s="212"/>
      <c r="B2456" s="215"/>
      <c r="C2456" s="216"/>
      <c r="D2456" s="106" t="s">
        <v>47</v>
      </c>
      <c r="E2456" s="107" t="str">
        <f>A2449&amp;"/"&amp;B2449&amp;"/"&amp;C2453&amp;"/"&amp;D2456</f>
        <v>Gas fired power plants (Natural gas, biogas)/Gas turbine combined cycle/CHP/XS</v>
      </c>
      <c r="F2456" s="108" t="str">
        <f>A2449</f>
        <v>Gas fired power plants (Natural gas, biogas)</v>
      </c>
      <c r="G2456" s="108" t="str">
        <f>B2449</f>
        <v>Gas turbine combined cycle</v>
      </c>
      <c r="H2456" s="108" t="str">
        <f>C2453</f>
        <v>CHP</v>
      </c>
      <c r="I2456" s="109" t="str">
        <f t="shared" si="103"/>
        <v>XS</v>
      </c>
      <c r="J2456" s="129">
        <v>5812.1348301240378</v>
      </c>
      <c r="K2456" s="129">
        <v>5812.1348301240378</v>
      </c>
      <c r="L2456" s="129">
        <v>5812.1348301240378</v>
      </c>
      <c r="M2456" s="129">
        <v>5812.1348301240378</v>
      </c>
      <c r="N2456" s="129">
        <v>5812.1348301240378</v>
      </c>
      <c r="O2456" s="129">
        <v>5812.1348301240378</v>
      </c>
      <c r="P2456" s="129">
        <v>5812.1348301240378</v>
      </c>
      <c r="Q2456" s="129">
        <v>5812.1348301240378</v>
      </c>
      <c r="R2456" s="129">
        <v>5812.1348301240378</v>
      </c>
      <c r="S2456" s="129">
        <v>5812.1348301240378</v>
      </c>
      <c r="T2456" s="129">
        <v>5812.1348301240378</v>
      </c>
      <c r="U2456" s="129">
        <v>5812.1348301240378</v>
      </c>
      <c r="V2456" s="129">
        <v>5812.1348301240378</v>
      </c>
      <c r="W2456" s="129">
        <v>5812.1348301240378</v>
      </c>
      <c r="X2456" s="129">
        <v>5812.1348301240378</v>
      </c>
      <c r="Y2456" s="129">
        <v>5812.1348301240378</v>
      </c>
      <c r="Z2456" s="129">
        <v>5812.1348301240378</v>
      </c>
      <c r="AA2456" s="129">
        <v>5812.1348301240378</v>
      </c>
      <c r="AB2456" s="129">
        <v>5812.1348301240378</v>
      </c>
      <c r="AC2456" s="129">
        <v>5812.1348301240378</v>
      </c>
      <c r="AD2456" s="129">
        <v>5812.1348301240378</v>
      </c>
      <c r="AE2456" s="129">
        <v>5812.1348301240378</v>
      </c>
      <c r="AF2456" s="129">
        <v>5812.1348301240378</v>
      </c>
      <c r="AG2456" s="129">
        <v>5812.1348301240378</v>
      </c>
      <c r="AH2456" s="129">
        <v>5812.1348301240378</v>
      </c>
      <c r="AI2456" s="129">
        <v>5812.1348301240378</v>
      </c>
      <c r="AJ2456" s="129">
        <v>5812.1348301240378</v>
      </c>
      <c r="AK2456" s="129">
        <v>5812.1348301240378</v>
      </c>
      <c r="AL2456" s="129">
        <v>5812.1348301240378</v>
      </c>
      <c r="AM2456" s="129">
        <v>5812.1348301240378</v>
      </c>
      <c r="AN2456" s="129">
        <v>5812.1348301240378</v>
      </c>
      <c r="AO2456" s="129">
        <v>5812.1348301240378</v>
      </c>
      <c r="AP2456" s="129">
        <v>5812.1348301240378</v>
      </c>
      <c r="AQ2456" s="129">
        <v>5812.1348301240378</v>
      </c>
      <c r="AR2456" s="129">
        <v>5812.1348301240378</v>
      </c>
      <c r="AS2456" s="129">
        <v>5812.1348301240378</v>
      </c>
      <c r="AT2456" s="129">
        <v>5812.1348301240378</v>
      </c>
      <c r="AU2456" s="129">
        <v>5812.1348301240378</v>
      </c>
      <c r="AV2456" s="129">
        <v>5812.1348301240378</v>
      </c>
      <c r="AW2456" s="129">
        <v>5812.1348301240378</v>
      </c>
      <c r="AX2456" s="130">
        <v>5812.1348301240378</v>
      </c>
    </row>
    <row r="2457" spans="1:50">
      <c r="A2457" s="212"/>
      <c r="B2457" s="215"/>
      <c r="C2457" s="217" t="s">
        <v>42</v>
      </c>
      <c r="D2457" s="83" t="s">
        <v>24</v>
      </c>
      <c r="E2457" s="56" t="str">
        <f>A2449&amp;"/"&amp;B2449&amp;"/"&amp;C2457&amp;"/"&amp;D2457</f>
        <v>Gas fired power plants (Natural gas, biogas)/Gas turbine combined cycle/Electricity only with CCS/L</v>
      </c>
      <c r="F2457" s="103" t="str">
        <f>A2449</f>
        <v>Gas fired power plants (Natural gas, biogas)</v>
      </c>
      <c r="G2457" s="103" t="str">
        <f>B2449</f>
        <v>Gas turbine combined cycle</v>
      </c>
      <c r="H2457" s="103" t="str">
        <f>C2457</f>
        <v>Electricity only with CCS</v>
      </c>
      <c r="I2457" s="104" t="str">
        <f t="shared" si="103"/>
        <v>L</v>
      </c>
      <c r="J2457" s="127" t="s">
        <v>99</v>
      </c>
      <c r="K2457" s="127" t="s">
        <v>99</v>
      </c>
      <c r="L2457" s="127" t="s">
        <v>99</v>
      </c>
      <c r="M2457" s="127" t="s">
        <v>99</v>
      </c>
      <c r="N2457" s="127" t="s">
        <v>99</v>
      </c>
      <c r="O2457" s="127" t="s">
        <v>99</v>
      </c>
      <c r="P2457" s="127" t="s">
        <v>99</v>
      </c>
      <c r="Q2457" s="127" t="s">
        <v>99</v>
      </c>
      <c r="R2457" s="127" t="s">
        <v>99</v>
      </c>
      <c r="S2457" s="127" t="s">
        <v>99</v>
      </c>
      <c r="T2457" s="127" t="s">
        <v>99</v>
      </c>
      <c r="U2457" s="127" t="s">
        <v>99</v>
      </c>
      <c r="V2457" s="127" t="s">
        <v>99</v>
      </c>
      <c r="W2457" s="127" t="s">
        <v>99</v>
      </c>
      <c r="X2457" s="127" t="s">
        <v>99</v>
      </c>
      <c r="Y2457" s="127" t="s">
        <v>99</v>
      </c>
      <c r="Z2457" s="127" t="s">
        <v>99</v>
      </c>
      <c r="AA2457" s="127" t="s">
        <v>99</v>
      </c>
      <c r="AB2457" s="127" t="s">
        <v>99</v>
      </c>
      <c r="AC2457" s="127" t="s">
        <v>99</v>
      </c>
      <c r="AD2457" s="127" t="s">
        <v>99</v>
      </c>
      <c r="AE2457" s="127">
        <v>7000</v>
      </c>
      <c r="AF2457" s="127">
        <v>7000</v>
      </c>
      <c r="AG2457" s="127">
        <v>7000</v>
      </c>
      <c r="AH2457" s="127">
        <v>7000</v>
      </c>
      <c r="AI2457" s="127">
        <v>7000</v>
      </c>
      <c r="AJ2457" s="127">
        <v>7000</v>
      </c>
      <c r="AK2457" s="127">
        <v>7000</v>
      </c>
      <c r="AL2457" s="127">
        <v>7000</v>
      </c>
      <c r="AM2457" s="127">
        <v>7000</v>
      </c>
      <c r="AN2457" s="127">
        <v>7000</v>
      </c>
      <c r="AO2457" s="127">
        <v>7000</v>
      </c>
      <c r="AP2457" s="127">
        <v>7000</v>
      </c>
      <c r="AQ2457" s="127">
        <v>7000</v>
      </c>
      <c r="AR2457" s="127">
        <v>7000</v>
      </c>
      <c r="AS2457" s="127">
        <v>7000</v>
      </c>
      <c r="AT2457" s="127">
        <v>7000</v>
      </c>
      <c r="AU2457" s="127">
        <v>7000</v>
      </c>
      <c r="AV2457" s="127">
        <v>7000</v>
      </c>
      <c r="AW2457" s="127">
        <v>7000</v>
      </c>
      <c r="AX2457" s="128">
        <v>7000</v>
      </c>
    </row>
    <row r="2458" spans="1:50">
      <c r="A2458" s="212"/>
      <c r="B2458" s="215"/>
      <c r="C2458" s="216"/>
      <c r="D2458" s="106" t="s">
        <v>25</v>
      </c>
      <c r="E2458" s="107" t="str">
        <f>A2449&amp;"/"&amp;B2449&amp;"/"&amp;C2457&amp;"/"&amp;D2458</f>
        <v>Gas fired power plants (Natural gas, biogas)/Gas turbine combined cycle/Electricity only with CCS/M</v>
      </c>
      <c r="F2458" s="108" t="str">
        <f>A2449</f>
        <v>Gas fired power plants (Natural gas, biogas)</v>
      </c>
      <c r="G2458" s="108" t="str">
        <f>B2449</f>
        <v>Gas turbine combined cycle</v>
      </c>
      <c r="H2458" s="108" t="str">
        <f>C2457</f>
        <v>Electricity only with CCS</v>
      </c>
      <c r="I2458" s="109" t="str">
        <f t="shared" si="103"/>
        <v>M</v>
      </c>
      <c r="J2458" s="129" t="s">
        <v>99</v>
      </c>
      <c r="K2458" s="129" t="s">
        <v>99</v>
      </c>
      <c r="L2458" s="129" t="s">
        <v>99</v>
      </c>
      <c r="M2458" s="129" t="s">
        <v>99</v>
      </c>
      <c r="N2458" s="129" t="s">
        <v>99</v>
      </c>
      <c r="O2458" s="129" t="s">
        <v>99</v>
      </c>
      <c r="P2458" s="129" t="s">
        <v>99</v>
      </c>
      <c r="Q2458" s="129" t="s">
        <v>99</v>
      </c>
      <c r="R2458" s="129" t="s">
        <v>99</v>
      </c>
      <c r="S2458" s="129" t="s">
        <v>99</v>
      </c>
      <c r="T2458" s="129" t="s">
        <v>99</v>
      </c>
      <c r="U2458" s="129" t="s">
        <v>99</v>
      </c>
      <c r="V2458" s="129" t="s">
        <v>99</v>
      </c>
      <c r="W2458" s="129" t="s">
        <v>99</v>
      </c>
      <c r="X2458" s="129" t="s">
        <v>99</v>
      </c>
      <c r="Y2458" s="129" t="s">
        <v>99</v>
      </c>
      <c r="Z2458" s="129" t="s">
        <v>99</v>
      </c>
      <c r="AA2458" s="129" t="s">
        <v>99</v>
      </c>
      <c r="AB2458" s="129" t="s">
        <v>99</v>
      </c>
      <c r="AC2458" s="129" t="s">
        <v>99</v>
      </c>
      <c r="AD2458" s="129" t="s">
        <v>99</v>
      </c>
      <c r="AE2458" s="129">
        <v>6694.467498530259</v>
      </c>
      <c r="AF2458" s="129">
        <v>6694.467498530259</v>
      </c>
      <c r="AG2458" s="129">
        <v>6694.467498530259</v>
      </c>
      <c r="AH2458" s="129">
        <v>6694.467498530259</v>
      </c>
      <c r="AI2458" s="129">
        <v>6694.467498530259</v>
      </c>
      <c r="AJ2458" s="129">
        <v>6694.467498530259</v>
      </c>
      <c r="AK2458" s="129">
        <v>6694.467498530259</v>
      </c>
      <c r="AL2458" s="129">
        <v>6694.467498530259</v>
      </c>
      <c r="AM2458" s="129">
        <v>6694.467498530259</v>
      </c>
      <c r="AN2458" s="129">
        <v>6694.467498530259</v>
      </c>
      <c r="AO2458" s="129">
        <v>6694.467498530259</v>
      </c>
      <c r="AP2458" s="129">
        <v>6694.467498530259</v>
      </c>
      <c r="AQ2458" s="129">
        <v>6694.467498530259</v>
      </c>
      <c r="AR2458" s="129">
        <v>6694.467498530259</v>
      </c>
      <c r="AS2458" s="129">
        <v>6694.467498530259</v>
      </c>
      <c r="AT2458" s="129">
        <v>6694.467498530259</v>
      </c>
      <c r="AU2458" s="129">
        <v>6694.467498530259</v>
      </c>
      <c r="AV2458" s="129">
        <v>6694.467498530259</v>
      </c>
      <c r="AW2458" s="129">
        <v>6694.467498530259</v>
      </c>
      <c r="AX2458" s="130">
        <v>6694.467498530259</v>
      </c>
    </row>
    <row r="2459" spans="1:50">
      <c r="A2459" s="212"/>
      <c r="B2459" s="215"/>
      <c r="C2459" s="217" t="s">
        <v>43</v>
      </c>
      <c r="D2459" s="52" t="s">
        <v>24</v>
      </c>
      <c r="E2459" s="86" t="str">
        <f>A2449&amp;"/"&amp;B2449&amp;"/"&amp;C2459&amp;"/"&amp;D2459</f>
        <v>Gas fired power plants (Natural gas, biogas)/Gas turbine combined cycle/CHP with CCS/L</v>
      </c>
      <c r="F2459" s="61" t="str">
        <f>A2449</f>
        <v>Gas fired power plants (Natural gas, biogas)</v>
      </c>
      <c r="G2459" s="61" t="str">
        <f>B2449</f>
        <v>Gas turbine combined cycle</v>
      </c>
      <c r="H2459" s="61" t="str">
        <f>C2459</f>
        <v>CHP with CCS</v>
      </c>
      <c r="I2459" s="84" t="str">
        <f t="shared" si="103"/>
        <v>L</v>
      </c>
      <c r="J2459" s="121" t="s">
        <v>99</v>
      </c>
      <c r="K2459" s="121" t="s">
        <v>99</v>
      </c>
      <c r="L2459" s="121" t="s">
        <v>99</v>
      </c>
      <c r="M2459" s="121" t="s">
        <v>99</v>
      </c>
      <c r="N2459" s="121" t="s">
        <v>99</v>
      </c>
      <c r="O2459" s="121" t="s">
        <v>99</v>
      </c>
      <c r="P2459" s="121" t="s">
        <v>99</v>
      </c>
      <c r="Q2459" s="121" t="s">
        <v>99</v>
      </c>
      <c r="R2459" s="121" t="s">
        <v>99</v>
      </c>
      <c r="S2459" s="121" t="s">
        <v>99</v>
      </c>
      <c r="T2459" s="121" t="s">
        <v>99</v>
      </c>
      <c r="U2459" s="121" t="s">
        <v>99</v>
      </c>
      <c r="V2459" s="121" t="s">
        <v>99</v>
      </c>
      <c r="W2459" s="121" t="s">
        <v>99</v>
      </c>
      <c r="X2459" s="121" t="s">
        <v>99</v>
      </c>
      <c r="Y2459" s="121" t="s">
        <v>99</v>
      </c>
      <c r="Z2459" s="121" t="s">
        <v>99</v>
      </c>
      <c r="AA2459" s="121" t="s">
        <v>99</v>
      </c>
      <c r="AB2459" s="121" t="s">
        <v>99</v>
      </c>
      <c r="AC2459" s="121" t="s">
        <v>99</v>
      </c>
      <c r="AD2459" s="121" t="s">
        <v>99</v>
      </c>
      <c r="AE2459" s="121">
        <v>6650</v>
      </c>
      <c r="AF2459" s="121">
        <v>6650</v>
      </c>
      <c r="AG2459" s="121">
        <v>6650</v>
      </c>
      <c r="AH2459" s="121">
        <v>6650</v>
      </c>
      <c r="AI2459" s="121">
        <v>6650</v>
      </c>
      <c r="AJ2459" s="121">
        <v>6650</v>
      </c>
      <c r="AK2459" s="121">
        <v>6650</v>
      </c>
      <c r="AL2459" s="121">
        <v>6650</v>
      </c>
      <c r="AM2459" s="121">
        <v>6650</v>
      </c>
      <c r="AN2459" s="121">
        <v>6650</v>
      </c>
      <c r="AO2459" s="121">
        <v>6650</v>
      </c>
      <c r="AP2459" s="121">
        <v>6650</v>
      </c>
      <c r="AQ2459" s="121">
        <v>6650</v>
      </c>
      <c r="AR2459" s="121">
        <v>6650</v>
      </c>
      <c r="AS2459" s="121">
        <v>6650</v>
      </c>
      <c r="AT2459" s="121">
        <v>6650</v>
      </c>
      <c r="AU2459" s="121">
        <v>6650</v>
      </c>
      <c r="AV2459" s="121">
        <v>6650</v>
      </c>
      <c r="AW2459" s="121">
        <v>6650</v>
      </c>
      <c r="AX2459" s="122">
        <v>6650</v>
      </c>
    </row>
    <row r="2460" spans="1:50">
      <c r="A2460" s="212"/>
      <c r="B2460" s="218"/>
      <c r="C2460" s="210"/>
      <c r="D2460" s="93" t="s">
        <v>25</v>
      </c>
      <c r="E2460" s="73" t="str">
        <f>A2449&amp;"/"&amp;B2449&amp;"/"&amp;C2459&amp;"/"&amp;D2460</f>
        <v>Gas fired power plants (Natural gas, biogas)/Gas turbine combined cycle/CHP with CCS/M</v>
      </c>
      <c r="F2460" s="91" t="str">
        <f>A2449</f>
        <v>Gas fired power plants (Natural gas, biogas)</v>
      </c>
      <c r="G2460" s="91" t="str">
        <f>B2449</f>
        <v>Gas turbine combined cycle</v>
      </c>
      <c r="H2460" s="91" t="str">
        <f>C2459</f>
        <v>CHP with CCS</v>
      </c>
      <c r="I2460" s="70" t="str">
        <f t="shared" si="103"/>
        <v>M</v>
      </c>
      <c r="J2460" s="123" t="s">
        <v>99</v>
      </c>
      <c r="K2460" s="123" t="s">
        <v>99</v>
      </c>
      <c r="L2460" s="123" t="s">
        <v>99</v>
      </c>
      <c r="M2460" s="123" t="s">
        <v>99</v>
      </c>
      <c r="N2460" s="123" t="s">
        <v>99</v>
      </c>
      <c r="O2460" s="123" t="s">
        <v>99</v>
      </c>
      <c r="P2460" s="123" t="s">
        <v>99</v>
      </c>
      <c r="Q2460" s="123" t="s">
        <v>99</v>
      </c>
      <c r="R2460" s="123" t="s">
        <v>99</v>
      </c>
      <c r="S2460" s="123" t="s">
        <v>99</v>
      </c>
      <c r="T2460" s="123" t="s">
        <v>99</v>
      </c>
      <c r="U2460" s="123" t="s">
        <v>99</v>
      </c>
      <c r="V2460" s="123" t="s">
        <v>99</v>
      </c>
      <c r="W2460" s="123" t="s">
        <v>99</v>
      </c>
      <c r="X2460" s="123" t="s">
        <v>99</v>
      </c>
      <c r="Y2460" s="123" t="s">
        <v>99</v>
      </c>
      <c r="Z2460" s="123" t="s">
        <v>99</v>
      </c>
      <c r="AA2460" s="123" t="s">
        <v>99</v>
      </c>
      <c r="AB2460" s="123" t="s">
        <v>99</v>
      </c>
      <c r="AC2460" s="123" t="s">
        <v>99</v>
      </c>
      <c r="AD2460" s="123" t="s">
        <v>99</v>
      </c>
      <c r="AE2460" s="123">
        <v>6359.7441236037457</v>
      </c>
      <c r="AF2460" s="123">
        <v>6359.7441236037457</v>
      </c>
      <c r="AG2460" s="123">
        <v>6359.7441236037457</v>
      </c>
      <c r="AH2460" s="123">
        <v>6359.7441236037457</v>
      </c>
      <c r="AI2460" s="123">
        <v>6359.7441236037457</v>
      </c>
      <c r="AJ2460" s="123">
        <v>6359.7441236037457</v>
      </c>
      <c r="AK2460" s="123">
        <v>6359.7441236037457</v>
      </c>
      <c r="AL2460" s="123">
        <v>6359.7441236037457</v>
      </c>
      <c r="AM2460" s="123">
        <v>6359.7441236037457</v>
      </c>
      <c r="AN2460" s="123">
        <v>6359.7441236037457</v>
      </c>
      <c r="AO2460" s="123">
        <v>6359.7441236037457</v>
      </c>
      <c r="AP2460" s="123">
        <v>6359.7441236037457</v>
      </c>
      <c r="AQ2460" s="123">
        <v>6359.7441236037457</v>
      </c>
      <c r="AR2460" s="123">
        <v>6359.7441236037457</v>
      </c>
      <c r="AS2460" s="123">
        <v>6359.7441236037457</v>
      </c>
      <c r="AT2460" s="123">
        <v>6359.7441236037457</v>
      </c>
      <c r="AU2460" s="123">
        <v>6359.7441236037457</v>
      </c>
      <c r="AV2460" s="123">
        <v>6359.7441236037457</v>
      </c>
      <c r="AW2460" s="123">
        <v>6359.7441236037457</v>
      </c>
      <c r="AX2460" s="124">
        <v>6359.7441236037457</v>
      </c>
    </row>
    <row r="2461" spans="1:50">
      <c r="A2461" s="212"/>
      <c r="B2461" s="214" t="s">
        <v>51</v>
      </c>
      <c r="C2461" s="209" t="s">
        <v>36</v>
      </c>
      <c r="D2461" s="67" t="s">
        <v>25</v>
      </c>
      <c r="E2461" s="87" t="str">
        <f>A2449&amp;"/"&amp;B2461&amp;"/"&amp;C2461&amp;"/"&amp;D2461</f>
        <v>Gas fired power plants (Natural gas, biogas)/Gas turbine /Electricity only/M</v>
      </c>
      <c r="F2461" s="55" t="str">
        <f>A2449</f>
        <v>Gas fired power plants (Natural gas, biogas)</v>
      </c>
      <c r="G2461" s="55" t="str">
        <f>B2461</f>
        <v xml:space="preserve">Gas turbine </v>
      </c>
      <c r="H2461" s="55" t="str">
        <f>C2461</f>
        <v>Electricity only</v>
      </c>
      <c r="I2461" s="85" t="str">
        <f t="shared" si="103"/>
        <v>M</v>
      </c>
      <c r="J2461" s="125">
        <v>4000</v>
      </c>
      <c r="K2461" s="125">
        <v>4000</v>
      </c>
      <c r="L2461" s="125">
        <v>4000</v>
      </c>
      <c r="M2461" s="125">
        <v>4000</v>
      </c>
      <c r="N2461" s="125">
        <v>4000</v>
      </c>
      <c r="O2461" s="125">
        <v>4000</v>
      </c>
      <c r="P2461" s="125">
        <v>4000</v>
      </c>
      <c r="Q2461" s="125">
        <v>4000</v>
      </c>
      <c r="R2461" s="125">
        <v>4000</v>
      </c>
      <c r="S2461" s="125">
        <v>4000</v>
      </c>
      <c r="T2461" s="125">
        <v>4000</v>
      </c>
      <c r="U2461" s="125">
        <v>4000</v>
      </c>
      <c r="V2461" s="125">
        <v>4000</v>
      </c>
      <c r="W2461" s="125">
        <v>4000</v>
      </c>
      <c r="X2461" s="125">
        <v>4000</v>
      </c>
      <c r="Y2461" s="125">
        <v>4000</v>
      </c>
      <c r="Z2461" s="125">
        <v>4000</v>
      </c>
      <c r="AA2461" s="125">
        <v>4000</v>
      </c>
      <c r="AB2461" s="125">
        <v>4000</v>
      </c>
      <c r="AC2461" s="125">
        <v>4000</v>
      </c>
      <c r="AD2461" s="125">
        <v>4000</v>
      </c>
      <c r="AE2461" s="125">
        <v>4000</v>
      </c>
      <c r="AF2461" s="125">
        <v>4000</v>
      </c>
      <c r="AG2461" s="125">
        <v>4000</v>
      </c>
      <c r="AH2461" s="125">
        <v>4000</v>
      </c>
      <c r="AI2461" s="125">
        <v>4000</v>
      </c>
      <c r="AJ2461" s="125">
        <v>4000</v>
      </c>
      <c r="AK2461" s="125">
        <v>4000</v>
      </c>
      <c r="AL2461" s="125">
        <v>4000</v>
      </c>
      <c r="AM2461" s="125">
        <v>4000</v>
      </c>
      <c r="AN2461" s="125">
        <v>4000</v>
      </c>
      <c r="AO2461" s="125">
        <v>4000</v>
      </c>
      <c r="AP2461" s="125">
        <v>4000</v>
      </c>
      <c r="AQ2461" s="125">
        <v>4000</v>
      </c>
      <c r="AR2461" s="125">
        <v>4000</v>
      </c>
      <c r="AS2461" s="125">
        <v>4000</v>
      </c>
      <c r="AT2461" s="125">
        <v>4000</v>
      </c>
      <c r="AU2461" s="125">
        <v>4000</v>
      </c>
      <c r="AV2461" s="125">
        <v>4000</v>
      </c>
      <c r="AW2461" s="125">
        <v>4000</v>
      </c>
      <c r="AX2461" s="126">
        <v>4000</v>
      </c>
    </row>
    <row r="2462" spans="1:50">
      <c r="A2462" s="212"/>
      <c r="B2462" s="215"/>
      <c r="C2462" s="206"/>
      <c r="D2462" s="52" t="s">
        <v>38</v>
      </c>
      <c r="E2462" s="86" t="str">
        <f>A2449&amp;"/"&amp;B2461&amp;"/"&amp;C2461&amp;"/"&amp;D2462</f>
        <v>Gas fired power plants (Natural gas, biogas)/Gas turbine /Electricity only/S</v>
      </c>
      <c r="F2462" s="61" t="str">
        <f>A2449</f>
        <v>Gas fired power plants (Natural gas, biogas)</v>
      </c>
      <c r="G2462" s="61" t="str">
        <f>B2461</f>
        <v xml:space="preserve">Gas turbine </v>
      </c>
      <c r="H2462" s="61" t="str">
        <f>C2461</f>
        <v>Electricity only</v>
      </c>
      <c r="I2462" s="84" t="str">
        <f t="shared" si="103"/>
        <v>S</v>
      </c>
      <c r="J2462" s="121">
        <v>2828.4271247461902</v>
      </c>
      <c r="K2462" s="121">
        <v>2828.4271247461902</v>
      </c>
      <c r="L2462" s="121">
        <v>2828.4271247461902</v>
      </c>
      <c r="M2462" s="121">
        <v>2828.4271247461902</v>
      </c>
      <c r="N2462" s="121">
        <v>2828.4271247461902</v>
      </c>
      <c r="O2462" s="121">
        <v>2828.4271247461902</v>
      </c>
      <c r="P2462" s="121">
        <v>2828.4271247461902</v>
      </c>
      <c r="Q2462" s="121">
        <v>2828.4271247461902</v>
      </c>
      <c r="R2462" s="121">
        <v>2828.4271247461902</v>
      </c>
      <c r="S2462" s="121">
        <v>2828.4271247461902</v>
      </c>
      <c r="T2462" s="121">
        <v>2828.4271247461902</v>
      </c>
      <c r="U2462" s="121">
        <v>2828.4271247461902</v>
      </c>
      <c r="V2462" s="121">
        <v>2828.4271247461902</v>
      </c>
      <c r="W2462" s="121">
        <v>2828.4271247461902</v>
      </c>
      <c r="X2462" s="121">
        <v>2828.4271247461902</v>
      </c>
      <c r="Y2462" s="121">
        <v>2828.4271247461902</v>
      </c>
      <c r="Z2462" s="121">
        <v>2828.4271247461902</v>
      </c>
      <c r="AA2462" s="121">
        <v>2828.4271247461902</v>
      </c>
      <c r="AB2462" s="121">
        <v>2828.4271247461902</v>
      </c>
      <c r="AC2462" s="121">
        <v>2828.4271247461902</v>
      </c>
      <c r="AD2462" s="121">
        <v>2828.4271247461902</v>
      </c>
      <c r="AE2462" s="121">
        <v>2828.4271247461902</v>
      </c>
      <c r="AF2462" s="121">
        <v>2828.4271247461902</v>
      </c>
      <c r="AG2462" s="121">
        <v>2828.4271247461902</v>
      </c>
      <c r="AH2462" s="121">
        <v>2828.4271247461902</v>
      </c>
      <c r="AI2462" s="121">
        <v>2828.4271247461902</v>
      </c>
      <c r="AJ2462" s="121">
        <v>2828.4271247461902</v>
      </c>
      <c r="AK2462" s="121">
        <v>2828.4271247461902</v>
      </c>
      <c r="AL2462" s="121">
        <v>2828.4271247461902</v>
      </c>
      <c r="AM2462" s="121">
        <v>2828.4271247461902</v>
      </c>
      <c r="AN2462" s="121">
        <v>2828.4271247461902</v>
      </c>
      <c r="AO2462" s="121">
        <v>2828.4271247461902</v>
      </c>
      <c r="AP2462" s="121">
        <v>2828.4271247461902</v>
      </c>
      <c r="AQ2462" s="121">
        <v>2828.4271247461902</v>
      </c>
      <c r="AR2462" s="121">
        <v>2828.4271247461902</v>
      </c>
      <c r="AS2462" s="121">
        <v>2828.4271247461902</v>
      </c>
      <c r="AT2462" s="121">
        <v>2828.4271247461902</v>
      </c>
      <c r="AU2462" s="121">
        <v>2828.4271247461902</v>
      </c>
      <c r="AV2462" s="121">
        <v>2828.4271247461902</v>
      </c>
      <c r="AW2462" s="121">
        <v>2828.4271247461902</v>
      </c>
      <c r="AX2462" s="122">
        <v>2828.4271247461902</v>
      </c>
    </row>
    <row r="2463" spans="1:50">
      <c r="A2463" s="212"/>
      <c r="B2463" s="215"/>
      <c r="C2463" s="216"/>
      <c r="D2463" s="106" t="s">
        <v>47</v>
      </c>
      <c r="E2463" s="86" t="str">
        <f>A2449&amp;"/"&amp;B2461&amp;"/"&amp;C2461&amp;"/"&amp;D2463</f>
        <v>Gas fired power plants (Natural gas, biogas)/Gas turbine /Electricity only/XS</v>
      </c>
      <c r="F2463" s="61" t="str">
        <f>A2449</f>
        <v>Gas fired power plants (Natural gas, biogas)</v>
      </c>
      <c r="G2463" s="61" t="str">
        <f>B2461</f>
        <v xml:space="preserve">Gas turbine </v>
      </c>
      <c r="H2463" s="61" t="str">
        <f>C2461</f>
        <v>Electricity only</v>
      </c>
      <c r="I2463" s="84" t="str">
        <f t="shared" si="103"/>
        <v>XS</v>
      </c>
      <c r="J2463" s="121">
        <v>1151.4259016263247</v>
      </c>
      <c r="K2463" s="121">
        <v>1151.4259016263247</v>
      </c>
      <c r="L2463" s="121">
        <v>1151.4259016263247</v>
      </c>
      <c r="M2463" s="121">
        <v>1151.4259016263247</v>
      </c>
      <c r="N2463" s="121">
        <v>1151.4259016263247</v>
      </c>
      <c r="O2463" s="121">
        <v>1151.4259016263247</v>
      </c>
      <c r="P2463" s="121">
        <v>1151.4259016263247</v>
      </c>
      <c r="Q2463" s="121">
        <v>1151.4259016263247</v>
      </c>
      <c r="R2463" s="121">
        <v>1151.4259016263247</v>
      </c>
      <c r="S2463" s="121">
        <v>1151.4259016263247</v>
      </c>
      <c r="T2463" s="121">
        <v>1151.4259016263247</v>
      </c>
      <c r="U2463" s="121">
        <v>1151.4259016263247</v>
      </c>
      <c r="V2463" s="121">
        <v>1151.4259016263247</v>
      </c>
      <c r="W2463" s="121">
        <v>1151.4259016263247</v>
      </c>
      <c r="X2463" s="121">
        <v>1151.4259016263247</v>
      </c>
      <c r="Y2463" s="121">
        <v>1151.4259016263247</v>
      </c>
      <c r="Z2463" s="121">
        <v>1151.4259016263247</v>
      </c>
      <c r="AA2463" s="121">
        <v>1151.4259016263247</v>
      </c>
      <c r="AB2463" s="121">
        <v>1151.4259016263247</v>
      </c>
      <c r="AC2463" s="121">
        <v>1151.4259016263247</v>
      </c>
      <c r="AD2463" s="121">
        <v>1151.4259016263247</v>
      </c>
      <c r="AE2463" s="121">
        <v>1151.4259016263247</v>
      </c>
      <c r="AF2463" s="121">
        <v>1151.4259016263247</v>
      </c>
      <c r="AG2463" s="121">
        <v>1151.4259016263247</v>
      </c>
      <c r="AH2463" s="121">
        <v>1151.4259016263247</v>
      </c>
      <c r="AI2463" s="121">
        <v>1151.4259016263247</v>
      </c>
      <c r="AJ2463" s="121">
        <v>1151.4259016263247</v>
      </c>
      <c r="AK2463" s="121">
        <v>1151.4259016263247</v>
      </c>
      <c r="AL2463" s="121">
        <v>1151.4259016263247</v>
      </c>
      <c r="AM2463" s="121">
        <v>1151.4259016263247</v>
      </c>
      <c r="AN2463" s="121">
        <v>1151.4259016263247</v>
      </c>
      <c r="AO2463" s="121">
        <v>1151.4259016263247</v>
      </c>
      <c r="AP2463" s="121">
        <v>1151.4259016263247</v>
      </c>
      <c r="AQ2463" s="121">
        <v>1151.4259016263247</v>
      </c>
      <c r="AR2463" s="121">
        <v>1151.4259016263247</v>
      </c>
      <c r="AS2463" s="121">
        <v>1151.4259016263247</v>
      </c>
      <c r="AT2463" s="121">
        <v>1151.4259016263247</v>
      </c>
      <c r="AU2463" s="121">
        <v>1151.4259016263247</v>
      </c>
      <c r="AV2463" s="121">
        <v>1151.4259016263247</v>
      </c>
      <c r="AW2463" s="121">
        <v>1151.4259016263247</v>
      </c>
      <c r="AX2463" s="122">
        <v>1151.4259016263247</v>
      </c>
    </row>
    <row r="2464" spans="1:50">
      <c r="A2464" s="212"/>
      <c r="B2464" s="215"/>
      <c r="C2464" s="217" t="s">
        <v>26</v>
      </c>
      <c r="D2464" s="52" t="s">
        <v>25</v>
      </c>
      <c r="E2464" s="56" t="str">
        <f>A2449&amp;"/"&amp;B2461&amp;"/"&amp;C2464&amp;"/"&amp;D2464</f>
        <v>Gas fired power plants (Natural gas, biogas)/Gas turbine /CHP/M</v>
      </c>
      <c r="F2464" s="103" t="str">
        <f>A2449</f>
        <v>Gas fired power plants (Natural gas, biogas)</v>
      </c>
      <c r="G2464" s="103" t="str">
        <f>B2461</f>
        <v xml:space="preserve">Gas turbine </v>
      </c>
      <c r="H2464" s="103" t="str">
        <f>C2464</f>
        <v>CHP</v>
      </c>
      <c r="I2464" s="104" t="str">
        <f t="shared" si="103"/>
        <v>M</v>
      </c>
      <c r="J2464" s="127">
        <v>4800</v>
      </c>
      <c r="K2464" s="127">
        <v>4800</v>
      </c>
      <c r="L2464" s="127">
        <v>4800</v>
      </c>
      <c r="M2464" s="127">
        <v>4800</v>
      </c>
      <c r="N2464" s="127">
        <v>4800</v>
      </c>
      <c r="O2464" s="127">
        <v>4800</v>
      </c>
      <c r="P2464" s="127">
        <v>4800</v>
      </c>
      <c r="Q2464" s="127">
        <v>4800</v>
      </c>
      <c r="R2464" s="127">
        <v>4800</v>
      </c>
      <c r="S2464" s="127">
        <v>4800</v>
      </c>
      <c r="T2464" s="127">
        <v>4800</v>
      </c>
      <c r="U2464" s="127">
        <v>4800</v>
      </c>
      <c r="V2464" s="127">
        <v>4800</v>
      </c>
      <c r="W2464" s="127">
        <v>4800</v>
      </c>
      <c r="X2464" s="127">
        <v>4800</v>
      </c>
      <c r="Y2464" s="127">
        <v>4800</v>
      </c>
      <c r="Z2464" s="127">
        <v>4800</v>
      </c>
      <c r="AA2464" s="127">
        <v>4800</v>
      </c>
      <c r="AB2464" s="127">
        <v>4800</v>
      </c>
      <c r="AC2464" s="127">
        <v>4800</v>
      </c>
      <c r="AD2464" s="127">
        <v>4800</v>
      </c>
      <c r="AE2464" s="127">
        <v>4800</v>
      </c>
      <c r="AF2464" s="127">
        <v>4800</v>
      </c>
      <c r="AG2464" s="127">
        <v>4800</v>
      </c>
      <c r="AH2464" s="127">
        <v>4800</v>
      </c>
      <c r="AI2464" s="127">
        <v>4800</v>
      </c>
      <c r="AJ2464" s="127">
        <v>4800</v>
      </c>
      <c r="AK2464" s="127">
        <v>4800</v>
      </c>
      <c r="AL2464" s="127">
        <v>4800</v>
      </c>
      <c r="AM2464" s="127">
        <v>4800</v>
      </c>
      <c r="AN2464" s="127">
        <v>4800</v>
      </c>
      <c r="AO2464" s="127">
        <v>4800</v>
      </c>
      <c r="AP2464" s="127">
        <v>4800</v>
      </c>
      <c r="AQ2464" s="127">
        <v>4800</v>
      </c>
      <c r="AR2464" s="127">
        <v>4800</v>
      </c>
      <c r="AS2464" s="127">
        <v>4800</v>
      </c>
      <c r="AT2464" s="127">
        <v>4800</v>
      </c>
      <c r="AU2464" s="127">
        <v>4800</v>
      </c>
      <c r="AV2464" s="127">
        <v>4800</v>
      </c>
      <c r="AW2464" s="127">
        <v>4800</v>
      </c>
      <c r="AX2464" s="128">
        <v>4800</v>
      </c>
    </row>
    <row r="2465" spans="1:50">
      <c r="A2465" s="212"/>
      <c r="B2465" s="215"/>
      <c r="C2465" s="206"/>
      <c r="D2465" s="52" t="s">
        <v>38</v>
      </c>
      <c r="E2465" s="86" t="str">
        <f>A2449&amp;"/"&amp;B2461&amp;"/"&amp;C2464&amp;"/"&amp;D2465</f>
        <v>Gas fired power plants (Natural gas, biogas)/Gas turbine /CHP/S</v>
      </c>
      <c r="F2465" s="61" t="str">
        <f>A2449</f>
        <v>Gas fired power plants (Natural gas, biogas)</v>
      </c>
      <c r="G2465" s="61" t="str">
        <f>B2461</f>
        <v xml:space="preserve">Gas turbine </v>
      </c>
      <c r="H2465" s="61" t="str">
        <f>C2464</f>
        <v>CHP</v>
      </c>
      <c r="I2465" s="84" t="str">
        <f t="shared" si="103"/>
        <v>S</v>
      </c>
      <c r="J2465" s="121">
        <v>4293.2505167995969</v>
      </c>
      <c r="K2465" s="121">
        <v>4293.2505167995969</v>
      </c>
      <c r="L2465" s="121">
        <v>4293.2505167995969</v>
      </c>
      <c r="M2465" s="121">
        <v>4293.2505167995969</v>
      </c>
      <c r="N2465" s="121">
        <v>4293.2505167995969</v>
      </c>
      <c r="O2465" s="121">
        <v>4293.2505167995969</v>
      </c>
      <c r="P2465" s="121">
        <v>4293.2505167995969</v>
      </c>
      <c r="Q2465" s="121">
        <v>4293.2505167995969</v>
      </c>
      <c r="R2465" s="121">
        <v>4293.2505167995969</v>
      </c>
      <c r="S2465" s="121">
        <v>4293.2505167995969</v>
      </c>
      <c r="T2465" s="121">
        <v>4293.2505167995969</v>
      </c>
      <c r="U2465" s="121">
        <v>4293.2505167995969</v>
      </c>
      <c r="V2465" s="121">
        <v>4293.2505167995969</v>
      </c>
      <c r="W2465" s="121">
        <v>4293.2505167995969</v>
      </c>
      <c r="X2465" s="121">
        <v>4293.2505167995969</v>
      </c>
      <c r="Y2465" s="121">
        <v>4293.2505167995969</v>
      </c>
      <c r="Z2465" s="121">
        <v>4293.2505167995969</v>
      </c>
      <c r="AA2465" s="121">
        <v>4293.2505167995969</v>
      </c>
      <c r="AB2465" s="121">
        <v>4293.2505167995969</v>
      </c>
      <c r="AC2465" s="121">
        <v>4293.2505167995969</v>
      </c>
      <c r="AD2465" s="121">
        <v>4293.2505167995969</v>
      </c>
      <c r="AE2465" s="121">
        <v>4293.2505167995969</v>
      </c>
      <c r="AF2465" s="121">
        <v>4293.2505167995969</v>
      </c>
      <c r="AG2465" s="121">
        <v>4293.2505167995969</v>
      </c>
      <c r="AH2465" s="121">
        <v>4293.2505167995969</v>
      </c>
      <c r="AI2465" s="121">
        <v>4293.2505167995969</v>
      </c>
      <c r="AJ2465" s="121">
        <v>4293.2505167995969</v>
      </c>
      <c r="AK2465" s="121">
        <v>4293.2505167995969</v>
      </c>
      <c r="AL2465" s="121">
        <v>4293.2505167995969</v>
      </c>
      <c r="AM2465" s="121">
        <v>4293.2505167995969</v>
      </c>
      <c r="AN2465" s="121">
        <v>4293.2505167995969</v>
      </c>
      <c r="AO2465" s="121">
        <v>4293.2505167995969</v>
      </c>
      <c r="AP2465" s="121">
        <v>4293.2505167995969</v>
      </c>
      <c r="AQ2465" s="121">
        <v>4293.2505167995969</v>
      </c>
      <c r="AR2465" s="121">
        <v>4293.2505167995969</v>
      </c>
      <c r="AS2465" s="121">
        <v>4293.2505167995969</v>
      </c>
      <c r="AT2465" s="121">
        <v>4293.2505167995969</v>
      </c>
      <c r="AU2465" s="121">
        <v>4293.2505167995969</v>
      </c>
      <c r="AV2465" s="121">
        <v>4293.2505167995969</v>
      </c>
      <c r="AW2465" s="121">
        <v>4293.2505167995969</v>
      </c>
      <c r="AX2465" s="122">
        <v>4293.2505167995969</v>
      </c>
    </row>
    <row r="2466" spans="1:50">
      <c r="A2466" s="212"/>
      <c r="B2466" s="218"/>
      <c r="C2466" s="210"/>
      <c r="D2466" s="93" t="s">
        <v>47</v>
      </c>
      <c r="E2466" s="73" t="str">
        <f>A2449&amp;"/"&amp;B2461&amp;"/"&amp;C2464&amp;"/"&amp;D2466</f>
        <v>Gas fired power plants (Natural gas, biogas)/Gas turbine /CHP/XS</v>
      </c>
      <c r="F2466" s="91" t="str">
        <f>A2449</f>
        <v>Gas fired power plants (Natural gas, biogas)</v>
      </c>
      <c r="G2466" s="91" t="str">
        <f>B2461</f>
        <v xml:space="preserve">Gas turbine </v>
      </c>
      <c r="H2466" s="91" t="str">
        <f>C2464</f>
        <v>CHP</v>
      </c>
      <c r="I2466" s="70" t="str">
        <f t="shared" si="103"/>
        <v>XS</v>
      </c>
      <c r="J2466" s="123">
        <v>1295.3115337666209</v>
      </c>
      <c r="K2466" s="123">
        <v>1295.3115337666209</v>
      </c>
      <c r="L2466" s="123">
        <v>1295.3115337666209</v>
      </c>
      <c r="M2466" s="123">
        <v>1295.3115337666209</v>
      </c>
      <c r="N2466" s="123">
        <v>1295.3115337666209</v>
      </c>
      <c r="O2466" s="123">
        <v>1295.3115337666209</v>
      </c>
      <c r="P2466" s="123">
        <v>1295.3115337666209</v>
      </c>
      <c r="Q2466" s="123">
        <v>1295.3115337666209</v>
      </c>
      <c r="R2466" s="123">
        <v>1295.3115337666209</v>
      </c>
      <c r="S2466" s="123">
        <v>1295.3115337666209</v>
      </c>
      <c r="T2466" s="123">
        <v>1295.3115337666209</v>
      </c>
      <c r="U2466" s="123">
        <v>1295.3115337666209</v>
      </c>
      <c r="V2466" s="123">
        <v>1295.3115337666209</v>
      </c>
      <c r="W2466" s="123">
        <v>1295.3115337666209</v>
      </c>
      <c r="X2466" s="123">
        <v>1295.3115337666209</v>
      </c>
      <c r="Y2466" s="123">
        <v>1295.3115337666209</v>
      </c>
      <c r="Z2466" s="123">
        <v>1295.3115337666209</v>
      </c>
      <c r="AA2466" s="123">
        <v>1295.3115337666209</v>
      </c>
      <c r="AB2466" s="123">
        <v>1295.3115337666209</v>
      </c>
      <c r="AC2466" s="123">
        <v>1295.3115337666209</v>
      </c>
      <c r="AD2466" s="123">
        <v>1295.3115337666209</v>
      </c>
      <c r="AE2466" s="123">
        <v>1295.3115337666209</v>
      </c>
      <c r="AF2466" s="123">
        <v>1295.3115337666209</v>
      </c>
      <c r="AG2466" s="123">
        <v>1295.3115337666209</v>
      </c>
      <c r="AH2466" s="123">
        <v>1295.3115337666209</v>
      </c>
      <c r="AI2466" s="123">
        <v>1295.3115337666209</v>
      </c>
      <c r="AJ2466" s="123">
        <v>1295.3115337666209</v>
      </c>
      <c r="AK2466" s="123">
        <v>1295.3115337666209</v>
      </c>
      <c r="AL2466" s="123">
        <v>1295.3115337666209</v>
      </c>
      <c r="AM2466" s="123">
        <v>1295.3115337666209</v>
      </c>
      <c r="AN2466" s="123">
        <v>1295.3115337666209</v>
      </c>
      <c r="AO2466" s="123">
        <v>1295.3115337666209</v>
      </c>
      <c r="AP2466" s="123">
        <v>1295.3115337666209</v>
      </c>
      <c r="AQ2466" s="123">
        <v>1295.3115337666209</v>
      </c>
      <c r="AR2466" s="123">
        <v>1295.3115337666209</v>
      </c>
      <c r="AS2466" s="123">
        <v>1295.3115337666209</v>
      </c>
      <c r="AT2466" s="123">
        <v>1295.3115337666209</v>
      </c>
      <c r="AU2466" s="123">
        <v>1295.3115337666209</v>
      </c>
      <c r="AV2466" s="123">
        <v>1295.3115337666209</v>
      </c>
      <c r="AW2466" s="123">
        <v>1295.3115337666209</v>
      </c>
      <c r="AX2466" s="124">
        <v>1295.3115337666209</v>
      </c>
    </row>
    <row r="2467" spans="1:50">
      <c r="A2467" s="212"/>
      <c r="B2467" s="214" t="s">
        <v>46</v>
      </c>
      <c r="C2467" s="209" t="s">
        <v>36</v>
      </c>
      <c r="D2467" s="67" t="s">
        <v>24</v>
      </c>
      <c r="E2467" s="87" t="str">
        <f>A2449&amp;"/"&amp;B2467&amp;"/"&amp;C2467&amp;"/"&amp;D2467</f>
        <v>Gas fired power plants (Natural gas, biogas)/Steam turbine/Electricity only/L</v>
      </c>
      <c r="F2467" s="55" t="str">
        <f>A2449</f>
        <v>Gas fired power plants (Natural gas, biogas)</v>
      </c>
      <c r="G2467" s="55" t="str">
        <f>B2467</f>
        <v>Steam turbine</v>
      </c>
      <c r="H2467" s="55" t="str">
        <f>C2467</f>
        <v>Electricity only</v>
      </c>
      <c r="I2467" s="85" t="str">
        <f t="shared" si="103"/>
        <v>L</v>
      </c>
      <c r="J2467" s="125">
        <v>7250</v>
      </c>
      <c r="K2467" s="125">
        <v>7250</v>
      </c>
      <c r="L2467" s="125">
        <v>7250</v>
      </c>
      <c r="M2467" s="125">
        <v>7250</v>
      </c>
      <c r="N2467" s="125">
        <v>7250</v>
      </c>
      <c r="O2467" s="125">
        <v>7250</v>
      </c>
      <c r="P2467" s="125">
        <v>7250</v>
      </c>
      <c r="Q2467" s="125">
        <v>7250</v>
      </c>
      <c r="R2467" s="125">
        <v>7250</v>
      </c>
      <c r="S2467" s="125">
        <v>7250</v>
      </c>
      <c r="T2467" s="125">
        <v>7250</v>
      </c>
      <c r="U2467" s="125">
        <v>7250</v>
      </c>
      <c r="V2467" s="125">
        <v>7250</v>
      </c>
      <c r="W2467" s="125">
        <v>7250</v>
      </c>
      <c r="X2467" s="125">
        <v>7250</v>
      </c>
      <c r="Y2467" s="125">
        <v>7250</v>
      </c>
      <c r="Z2467" s="125">
        <v>7250</v>
      </c>
      <c r="AA2467" s="125">
        <v>7250</v>
      </c>
      <c r="AB2467" s="125">
        <v>7250</v>
      </c>
      <c r="AC2467" s="125">
        <v>7250</v>
      </c>
      <c r="AD2467" s="125">
        <v>7250</v>
      </c>
      <c r="AE2467" s="125">
        <v>7250</v>
      </c>
      <c r="AF2467" s="125">
        <v>7250</v>
      </c>
      <c r="AG2467" s="125">
        <v>7250</v>
      </c>
      <c r="AH2467" s="125">
        <v>7250</v>
      </c>
      <c r="AI2467" s="125">
        <v>7250</v>
      </c>
      <c r="AJ2467" s="125">
        <v>7250</v>
      </c>
      <c r="AK2467" s="125">
        <v>7250</v>
      </c>
      <c r="AL2467" s="125">
        <v>7250</v>
      </c>
      <c r="AM2467" s="125">
        <v>7250</v>
      </c>
      <c r="AN2467" s="125">
        <v>7250</v>
      </c>
      <c r="AO2467" s="125">
        <v>7250</v>
      </c>
      <c r="AP2467" s="125">
        <v>7250</v>
      </c>
      <c r="AQ2467" s="125">
        <v>7250</v>
      </c>
      <c r="AR2467" s="125">
        <v>7250</v>
      </c>
      <c r="AS2467" s="125">
        <v>7250</v>
      </c>
      <c r="AT2467" s="125">
        <v>7250</v>
      </c>
      <c r="AU2467" s="125">
        <v>7250</v>
      </c>
      <c r="AV2467" s="125">
        <v>7250</v>
      </c>
      <c r="AW2467" s="125">
        <v>7250</v>
      </c>
      <c r="AX2467" s="126">
        <v>7250</v>
      </c>
    </row>
    <row r="2468" spans="1:50">
      <c r="A2468" s="212"/>
      <c r="B2468" s="215"/>
      <c r="C2468" s="206"/>
      <c r="D2468" s="52" t="s">
        <v>25</v>
      </c>
      <c r="E2468" s="86" t="str">
        <f>A2449&amp;"/"&amp;B2467&amp;"/"&amp;C2467&amp;"/"&amp;D2468</f>
        <v>Gas fired power plants (Natural gas, biogas)/Steam turbine/Electricity only/M</v>
      </c>
      <c r="F2468" s="61" t="str">
        <f>A2449</f>
        <v>Gas fired power plants (Natural gas, biogas)</v>
      </c>
      <c r="G2468" s="61" t="str">
        <f>B2467</f>
        <v>Steam turbine</v>
      </c>
      <c r="H2468" s="61" t="str">
        <f>C2467</f>
        <v>Electricity only</v>
      </c>
      <c r="I2468" s="84" t="str">
        <f t="shared" si="103"/>
        <v>M</v>
      </c>
      <c r="J2468" s="121">
        <v>6933.5556234777687</v>
      </c>
      <c r="K2468" s="121">
        <v>6933.5556234777687</v>
      </c>
      <c r="L2468" s="121">
        <v>6933.5556234777687</v>
      </c>
      <c r="M2468" s="121">
        <v>6933.5556234777687</v>
      </c>
      <c r="N2468" s="121">
        <v>6933.5556234777687</v>
      </c>
      <c r="O2468" s="121">
        <v>6933.5556234777687</v>
      </c>
      <c r="P2468" s="121">
        <v>6933.5556234777687</v>
      </c>
      <c r="Q2468" s="121">
        <v>6933.5556234777687</v>
      </c>
      <c r="R2468" s="121">
        <v>6933.5556234777687</v>
      </c>
      <c r="S2468" s="121">
        <v>6933.5556234777687</v>
      </c>
      <c r="T2468" s="121">
        <v>6933.5556234777687</v>
      </c>
      <c r="U2468" s="121">
        <v>6933.5556234777687</v>
      </c>
      <c r="V2468" s="121">
        <v>6933.5556234777687</v>
      </c>
      <c r="W2468" s="121">
        <v>6933.5556234777687</v>
      </c>
      <c r="X2468" s="121">
        <v>6933.5556234777687</v>
      </c>
      <c r="Y2468" s="121">
        <v>6933.5556234777687</v>
      </c>
      <c r="Z2468" s="121">
        <v>6933.5556234777687</v>
      </c>
      <c r="AA2468" s="121">
        <v>6933.5556234777687</v>
      </c>
      <c r="AB2468" s="121">
        <v>6933.5556234777687</v>
      </c>
      <c r="AC2468" s="121">
        <v>6933.5556234777687</v>
      </c>
      <c r="AD2468" s="121">
        <v>6933.5556234777687</v>
      </c>
      <c r="AE2468" s="121">
        <v>6933.5556234777687</v>
      </c>
      <c r="AF2468" s="121">
        <v>6933.5556234777687</v>
      </c>
      <c r="AG2468" s="121">
        <v>6933.5556234777687</v>
      </c>
      <c r="AH2468" s="121">
        <v>6933.5556234777687</v>
      </c>
      <c r="AI2468" s="121">
        <v>6933.5556234777687</v>
      </c>
      <c r="AJ2468" s="121">
        <v>6933.5556234777687</v>
      </c>
      <c r="AK2468" s="121">
        <v>6933.5556234777687</v>
      </c>
      <c r="AL2468" s="121">
        <v>6933.5556234777687</v>
      </c>
      <c r="AM2468" s="121">
        <v>6933.5556234777687</v>
      </c>
      <c r="AN2468" s="121">
        <v>6933.5556234777687</v>
      </c>
      <c r="AO2468" s="121">
        <v>6933.5556234777687</v>
      </c>
      <c r="AP2468" s="121">
        <v>6933.5556234777687</v>
      </c>
      <c r="AQ2468" s="121">
        <v>6933.5556234777687</v>
      </c>
      <c r="AR2468" s="121">
        <v>6933.5556234777687</v>
      </c>
      <c r="AS2468" s="121">
        <v>6933.5556234777687</v>
      </c>
      <c r="AT2468" s="121">
        <v>6933.5556234777687</v>
      </c>
      <c r="AU2468" s="121">
        <v>6933.5556234777687</v>
      </c>
      <c r="AV2468" s="121">
        <v>6933.5556234777687</v>
      </c>
      <c r="AW2468" s="121">
        <v>6933.5556234777687</v>
      </c>
      <c r="AX2468" s="122">
        <v>6933.5556234777687</v>
      </c>
    </row>
    <row r="2469" spans="1:50">
      <c r="A2469" s="212"/>
      <c r="B2469" s="215"/>
      <c r="C2469" s="206"/>
      <c r="D2469" s="52" t="s">
        <v>38</v>
      </c>
      <c r="E2469" s="86" t="str">
        <f>A2449&amp;"/"&amp;B2467&amp;"/"&amp;C2467&amp;"/"&amp;D2469</f>
        <v>Gas fired power plants (Natural gas, biogas)/Steam turbine/Electricity only/S</v>
      </c>
      <c r="F2469" s="61" t="str">
        <f>A2449</f>
        <v>Gas fired power plants (Natural gas, biogas)</v>
      </c>
      <c r="G2469" s="61" t="str">
        <f>B2467</f>
        <v>Steam turbine</v>
      </c>
      <c r="H2469" s="61" t="str">
        <f>C2467</f>
        <v>Electricity only</v>
      </c>
      <c r="I2469" s="84" t="str">
        <f t="shared" si="103"/>
        <v>S</v>
      </c>
      <c r="J2469" s="121">
        <v>6545.8832729938995</v>
      </c>
      <c r="K2469" s="121">
        <v>6545.8832729938995</v>
      </c>
      <c r="L2469" s="121">
        <v>6545.8832729938995</v>
      </c>
      <c r="M2469" s="121">
        <v>6545.8832729938995</v>
      </c>
      <c r="N2469" s="121">
        <v>6545.8832729938995</v>
      </c>
      <c r="O2469" s="121">
        <v>6545.8832729938995</v>
      </c>
      <c r="P2469" s="121">
        <v>6545.8832729938995</v>
      </c>
      <c r="Q2469" s="121">
        <v>6545.8832729938995</v>
      </c>
      <c r="R2469" s="121">
        <v>6545.8832729938995</v>
      </c>
      <c r="S2469" s="121">
        <v>6545.8832729938995</v>
      </c>
      <c r="T2469" s="121">
        <v>6545.8832729938995</v>
      </c>
      <c r="U2469" s="121">
        <v>6545.8832729938995</v>
      </c>
      <c r="V2469" s="121">
        <v>6545.8832729938995</v>
      </c>
      <c r="W2469" s="121">
        <v>6545.8832729938995</v>
      </c>
      <c r="X2469" s="121">
        <v>6545.8832729938995</v>
      </c>
      <c r="Y2469" s="121">
        <v>6545.8832729938995</v>
      </c>
      <c r="Z2469" s="121">
        <v>6545.8832729938995</v>
      </c>
      <c r="AA2469" s="121">
        <v>6545.8832729938995</v>
      </c>
      <c r="AB2469" s="121">
        <v>6545.8832729938995</v>
      </c>
      <c r="AC2469" s="121">
        <v>6545.8832729938995</v>
      </c>
      <c r="AD2469" s="121">
        <v>6545.8832729938995</v>
      </c>
      <c r="AE2469" s="121">
        <v>6545.8832729938995</v>
      </c>
      <c r="AF2469" s="121">
        <v>6545.8832729938995</v>
      </c>
      <c r="AG2469" s="121">
        <v>6545.8832729938995</v>
      </c>
      <c r="AH2469" s="121">
        <v>6545.8832729938995</v>
      </c>
      <c r="AI2469" s="121">
        <v>6545.8832729938995</v>
      </c>
      <c r="AJ2469" s="121">
        <v>6545.8832729938995</v>
      </c>
      <c r="AK2469" s="121">
        <v>6545.8832729938995</v>
      </c>
      <c r="AL2469" s="121">
        <v>6545.8832729938995</v>
      </c>
      <c r="AM2469" s="121">
        <v>6545.8832729938995</v>
      </c>
      <c r="AN2469" s="121">
        <v>6545.8832729938995</v>
      </c>
      <c r="AO2469" s="121">
        <v>6545.8832729938995</v>
      </c>
      <c r="AP2469" s="121">
        <v>6545.8832729938995</v>
      </c>
      <c r="AQ2469" s="121">
        <v>6545.8832729938995</v>
      </c>
      <c r="AR2469" s="121">
        <v>6545.8832729938995</v>
      </c>
      <c r="AS2469" s="121">
        <v>6545.8832729938995</v>
      </c>
      <c r="AT2469" s="121">
        <v>6545.8832729938995</v>
      </c>
      <c r="AU2469" s="121">
        <v>6545.8832729938995</v>
      </c>
      <c r="AV2469" s="121">
        <v>6545.8832729938995</v>
      </c>
      <c r="AW2469" s="121">
        <v>6545.8832729938995</v>
      </c>
      <c r="AX2469" s="122">
        <v>6545.8832729938995</v>
      </c>
    </row>
    <row r="2470" spans="1:50">
      <c r="A2470" s="212"/>
      <c r="B2470" s="215"/>
      <c r="C2470" s="216"/>
      <c r="D2470" s="52" t="s">
        <v>47</v>
      </c>
      <c r="E2470" s="86" t="str">
        <f>A2449&amp;"/"&amp;B2467&amp;"/"&amp;C2467&amp;"/"&amp;D2470</f>
        <v>Gas fired power plants (Natural gas, biogas)/Steam turbine/Electricity only/XS</v>
      </c>
      <c r="F2470" s="61" t="str">
        <f>A2449</f>
        <v>Gas fired power plants (Natural gas, biogas)</v>
      </c>
      <c r="G2470" s="61" t="str">
        <f>B2467</f>
        <v>Steam turbine</v>
      </c>
      <c r="H2470" s="61" t="str">
        <f>C2467</f>
        <v>Electricity only</v>
      </c>
      <c r="I2470" s="84" t="str">
        <f t="shared" si="103"/>
        <v>XS</v>
      </c>
      <c r="J2470" s="121">
        <v>6336.5379726916208</v>
      </c>
      <c r="K2470" s="121">
        <v>6336.5379726916208</v>
      </c>
      <c r="L2470" s="121">
        <v>6336.5379726916208</v>
      </c>
      <c r="M2470" s="121">
        <v>6336.5379726916208</v>
      </c>
      <c r="N2470" s="121">
        <v>6336.5379726916208</v>
      </c>
      <c r="O2470" s="121">
        <v>6336.5379726916208</v>
      </c>
      <c r="P2470" s="121">
        <v>6336.5379726916208</v>
      </c>
      <c r="Q2470" s="121">
        <v>6336.5379726916208</v>
      </c>
      <c r="R2470" s="121">
        <v>6336.5379726916208</v>
      </c>
      <c r="S2470" s="121">
        <v>6336.5379726916208</v>
      </c>
      <c r="T2470" s="121">
        <v>6336.5379726916208</v>
      </c>
      <c r="U2470" s="121">
        <v>6336.5379726916208</v>
      </c>
      <c r="V2470" s="121">
        <v>6336.5379726916208</v>
      </c>
      <c r="W2470" s="121">
        <v>6336.5379726916208</v>
      </c>
      <c r="X2470" s="121">
        <v>6336.5379726916208</v>
      </c>
      <c r="Y2470" s="121">
        <v>6336.5379726916208</v>
      </c>
      <c r="Z2470" s="121">
        <v>6336.5379726916208</v>
      </c>
      <c r="AA2470" s="121">
        <v>6336.5379726916208</v>
      </c>
      <c r="AB2470" s="121">
        <v>6336.5379726916208</v>
      </c>
      <c r="AC2470" s="121">
        <v>6336.5379726916208</v>
      </c>
      <c r="AD2470" s="121">
        <v>6336.5379726916208</v>
      </c>
      <c r="AE2470" s="121">
        <v>6336.5379726916208</v>
      </c>
      <c r="AF2470" s="121">
        <v>6336.5379726916208</v>
      </c>
      <c r="AG2470" s="121">
        <v>6336.5379726916208</v>
      </c>
      <c r="AH2470" s="121">
        <v>6336.5379726916208</v>
      </c>
      <c r="AI2470" s="121">
        <v>6336.5379726916208</v>
      </c>
      <c r="AJ2470" s="121">
        <v>6336.5379726916208</v>
      </c>
      <c r="AK2470" s="121">
        <v>6336.5379726916208</v>
      </c>
      <c r="AL2470" s="121">
        <v>6336.5379726916208</v>
      </c>
      <c r="AM2470" s="121">
        <v>6336.5379726916208</v>
      </c>
      <c r="AN2470" s="121">
        <v>6336.5379726916208</v>
      </c>
      <c r="AO2470" s="121">
        <v>6336.5379726916208</v>
      </c>
      <c r="AP2470" s="121">
        <v>6336.5379726916208</v>
      </c>
      <c r="AQ2470" s="121">
        <v>6336.5379726916208</v>
      </c>
      <c r="AR2470" s="121">
        <v>6336.5379726916208</v>
      </c>
      <c r="AS2470" s="121">
        <v>6336.5379726916208</v>
      </c>
      <c r="AT2470" s="121">
        <v>6336.5379726916208</v>
      </c>
      <c r="AU2470" s="121">
        <v>6336.5379726916208</v>
      </c>
      <c r="AV2470" s="121">
        <v>6336.5379726916208</v>
      </c>
      <c r="AW2470" s="121">
        <v>6336.5379726916208</v>
      </c>
      <c r="AX2470" s="122">
        <v>6336.5379726916208</v>
      </c>
    </row>
    <row r="2471" spans="1:50">
      <c r="A2471" s="212"/>
      <c r="B2471" s="215"/>
      <c r="C2471" s="217" t="s">
        <v>26</v>
      </c>
      <c r="D2471" s="83" t="s">
        <v>24</v>
      </c>
      <c r="E2471" s="56" t="str">
        <f>A2449&amp;"/"&amp;B2467&amp;"/"&amp;C2471&amp;"/"&amp;D2471</f>
        <v>Gas fired power plants (Natural gas, biogas)/Steam turbine/CHP/L</v>
      </c>
      <c r="F2471" s="103" t="str">
        <f>A2449</f>
        <v>Gas fired power plants (Natural gas, biogas)</v>
      </c>
      <c r="G2471" s="103" t="str">
        <f>B2467</f>
        <v>Steam turbine</v>
      </c>
      <c r="H2471" s="103" t="str">
        <f>C2471</f>
        <v>CHP</v>
      </c>
      <c r="I2471" s="104" t="str">
        <f t="shared" si="103"/>
        <v>L</v>
      </c>
      <c r="J2471" s="127">
        <v>6887.5</v>
      </c>
      <c r="K2471" s="127">
        <v>6887.5</v>
      </c>
      <c r="L2471" s="127">
        <v>6887.5</v>
      </c>
      <c r="M2471" s="127">
        <v>6887.5</v>
      </c>
      <c r="N2471" s="127">
        <v>6887.5</v>
      </c>
      <c r="O2471" s="127">
        <v>6887.5</v>
      </c>
      <c r="P2471" s="127">
        <v>6887.5</v>
      </c>
      <c r="Q2471" s="127">
        <v>6887.5</v>
      </c>
      <c r="R2471" s="127">
        <v>6887.5</v>
      </c>
      <c r="S2471" s="127">
        <v>6887.5</v>
      </c>
      <c r="T2471" s="127">
        <v>6887.5</v>
      </c>
      <c r="U2471" s="127">
        <v>6887.5</v>
      </c>
      <c r="V2471" s="127">
        <v>6887.5</v>
      </c>
      <c r="W2471" s="127">
        <v>6887.5</v>
      </c>
      <c r="X2471" s="127">
        <v>6887.5</v>
      </c>
      <c r="Y2471" s="127">
        <v>6887.5</v>
      </c>
      <c r="Z2471" s="127">
        <v>6887.5</v>
      </c>
      <c r="AA2471" s="127">
        <v>6887.5</v>
      </c>
      <c r="AB2471" s="127">
        <v>6887.5</v>
      </c>
      <c r="AC2471" s="127">
        <v>6887.5</v>
      </c>
      <c r="AD2471" s="127">
        <v>6887.5</v>
      </c>
      <c r="AE2471" s="127">
        <v>6887.5</v>
      </c>
      <c r="AF2471" s="127">
        <v>6887.5</v>
      </c>
      <c r="AG2471" s="127">
        <v>6887.5</v>
      </c>
      <c r="AH2471" s="127">
        <v>6887.5</v>
      </c>
      <c r="AI2471" s="127">
        <v>6887.5</v>
      </c>
      <c r="AJ2471" s="127">
        <v>6887.5</v>
      </c>
      <c r="AK2471" s="127">
        <v>6887.5</v>
      </c>
      <c r="AL2471" s="127">
        <v>6887.5</v>
      </c>
      <c r="AM2471" s="127">
        <v>6887.5</v>
      </c>
      <c r="AN2471" s="127">
        <v>6887.5</v>
      </c>
      <c r="AO2471" s="127">
        <v>6887.5</v>
      </c>
      <c r="AP2471" s="127">
        <v>6887.5</v>
      </c>
      <c r="AQ2471" s="127">
        <v>6887.5</v>
      </c>
      <c r="AR2471" s="127">
        <v>6887.5</v>
      </c>
      <c r="AS2471" s="127">
        <v>6887.5</v>
      </c>
      <c r="AT2471" s="127">
        <v>6887.5</v>
      </c>
      <c r="AU2471" s="127">
        <v>6887.5</v>
      </c>
      <c r="AV2471" s="127">
        <v>6887.5</v>
      </c>
      <c r="AW2471" s="127">
        <v>6887.5</v>
      </c>
      <c r="AX2471" s="128">
        <v>6887.5</v>
      </c>
    </row>
    <row r="2472" spans="1:50">
      <c r="A2472" s="212"/>
      <c r="B2472" s="215"/>
      <c r="C2472" s="206"/>
      <c r="D2472" s="52" t="s">
        <v>25</v>
      </c>
      <c r="E2472" s="86" t="str">
        <f>A2449&amp;"/"&amp;B2467&amp;"/"&amp;C2471&amp;"/"&amp;D2472</f>
        <v>Gas fired power plants (Natural gas, biogas)/Steam turbine/CHP/M</v>
      </c>
      <c r="F2472" s="61" t="str">
        <f>A2449</f>
        <v>Gas fired power plants (Natural gas, biogas)</v>
      </c>
      <c r="G2472" s="61" t="str">
        <f>B2467</f>
        <v>Steam turbine</v>
      </c>
      <c r="H2472" s="61" t="str">
        <f>C2471</f>
        <v>CHP</v>
      </c>
      <c r="I2472" s="84" t="str">
        <f t="shared" si="103"/>
        <v>M</v>
      </c>
      <c r="J2472" s="121">
        <v>6586.8778423038802</v>
      </c>
      <c r="K2472" s="121">
        <v>6586.8778423038802</v>
      </c>
      <c r="L2472" s="121">
        <v>6586.8778423038802</v>
      </c>
      <c r="M2472" s="121">
        <v>6586.8778423038802</v>
      </c>
      <c r="N2472" s="121">
        <v>6586.8778423038802</v>
      </c>
      <c r="O2472" s="121">
        <v>6586.8778423038802</v>
      </c>
      <c r="P2472" s="121">
        <v>6586.8778423038802</v>
      </c>
      <c r="Q2472" s="121">
        <v>6586.8778423038802</v>
      </c>
      <c r="R2472" s="121">
        <v>6586.8778423038802</v>
      </c>
      <c r="S2472" s="121">
        <v>6586.8778423038802</v>
      </c>
      <c r="T2472" s="121">
        <v>6586.8778423038802</v>
      </c>
      <c r="U2472" s="121">
        <v>6586.8778423038802</v>
      </c>
      <c r="V2472" s="121">
        <v>6586.8778423038802</v>
      </c>
      <c r="W2472" s="121">
        <v>6586.8778423038802</v>
      </c>
      <c r="X2472" s="121">
        <v>6586.8778423038802</v>
      </c>
      <c r="Y2472" s="121">
        <v>6586.8778423038802</v>
      </c>
      <c r="Z2472" s="121">
        <v>6586.8778423038802</v>
      </c>
      <c r="AA2472" s="121">
        <v>6586.8778423038802</v>
      </c>
      <c r="AB2472" s="121">
        <v>6586.8778423038802</v>
      </c>
      <c r="AC2472" s="121">
        <v>6586.8778423038802</v>
      </c>
      <c r="AD2472" s="121">
        <v>6586.8778423038802</v>
      </c>
      <c r="AE2472" s="121">
        <v>6586.8778423038802</v>
      </c>
      <c r="AF2472" s="121">
        <v>6586.8778423038802</v>
      </c>
      <c r="AG2472" s="121">
        <v>6586.8778423038802</v>
      </c>
      <c r="AH2472" s="121">
        <v>6586.8778423038802</v>
      </c>
      <c r="AI2472" s="121">
        <v>6586.8778423038802</v>
      </c>
      <c r="AJ2472" s="121">
        <v>6586.8778423038802</v>
      </c>
      <c r="AK2472" s="121">
        <v>6586.8778423038802</v>
      </c>
      <c r="AL2472" s="121">
        <v>6586.8778423038802</v>
      </c>
      <c r="AM2472" s="121">
        <v>6586.8778423038802</v>
      </c>
      <c r="AN2472" s="121">
        <v>6586.8778423038802</v>
      </c>
      <c r="AO2472" s="121">
        <v>6586.8778423038802</v>
      </c>
      <c r="AP2472" s="121">
        <v>6586.8778423038802</v>
      </c>
      <c r="AQ2472" s="121">
        <v>6586.8778423038802</v>
      </c>
      <c r="AR2472" s="121">
        <v>6586.8778423038802</v>
      </c>
      <c r="AS2472" s="121">
        <v>6586.8778423038802</v>
      </c>
      <c r="AT2472" s="121">
        <v>6586.8778423038802</v>
      </c>
      <c r="AU2472" s="121">
        <v>6586.8778423038802</v>
      </c>
      <c r="AV2472" s="121">
        <v>6586.8778423038802</v>
      </c>
      <c r="AW2472" s="121">
        <v>6586.8778423038802</v>
      </c>
      <c r="AX2472" s="122">
        <v>6586.8778423038802</v>
      </c>
    </row>
    <row r="2473" spans="1:50">
      <c r="A2473" s="212"/>
      <c r="B2473" s="215"/>
      <c r="C2473" s="206"/>
      <c r="D2473" s="52" t="s">
        <v>38</v>
      </c>
      <c r="E2473" s="86" t="str">
        <f>A2449&amp;"/"&amp;B2467&amp;"/"&amp;C2471&amp;"/"&amp;D2473</f>
        <v>Gas fired power plants (Natural gas, biogas)/Steam turbine/CHP/S</v>
      </c>
      <c r="F2473" s="61" t="str">
        <f>A2449</f>
        <v>Gas fired power plants (Natural gas, biogas)</v>
      </c>
      <c r="G2473" s="61" t="str">
        <f>B2467</f>
        <v>Steam turbine</v>
      </c>
      <c r="H2473" s="61" t="str">
        <f>C2471</f>
        <v>CHP</v>
      </c>
      <c r="I2473" s="84" t="str">
        <f t="shared" si="103"/>
        <v>S</v>
      </c>
      <c r="J2473" s="121">
        <v>6218.5891093442042</v>
      </c>
      <c r="K2473" s="121">
        <v>6218.5891093442042</v>
      </c>
      <c r="L2473" s="121">
        <v>6218.5891093442042</v>
      </c>
      <c r="M2473" s="121">
        <v>6218.5891093442042</v>
      </c>
      <c r="N2473" s="121">
        <v>6218.5891093442042</v>
      </c>
      <c r="O2473" s="121">
        <v>6218.5891093442042</v>
      </c>
      <c r="P2473" s="121">
        <v>6218.5891093442042</v>
      </c>
      <c r="Q2473" s="121">
        <v>6218.5891093442042</v>
      </c>
      <c r="R2473" s="121">
        <v>6218.5891093442042</v>
      </c>
      <c r="S2473" s="121">
        <v>6218.5891093442042</v>
      </c>
      <c r="T2473" s="121">
        <v>6218.5891093442042</v>
      </c>
      <c r="U2473" s="121">
        <v>6218.5891093442042</v>
      </c>
      <c r="V2473" s="121">
        <v>6218.5891093442042</v>
      </c>
      <c r="W2473" s="121">
        <v>6218.5891093442042</v>
      </c>
      <c r="X2473" s="121">
        <v>6218.5891093442042</v>
      </c>
      <c r="Y2473" s="121">
        <v>6218.5891093442042</v>
      </c>
      <c r="Z2473" s="121">
        <v>6218.5891093442042</v>
      </c>
      <c r="AA2473" s="121">
        <v>6218.5891093442042</v>
      </c>
      <c r="AB2473" s="121">
        <v>6218.5891093442042</v>
      </c>
      <c r="AC2473" s="121">
        <v>6218.5891093442042</v>
      </c>
      <c r="AD2473" s="121">
        <v>6218.5891093442042</v>
      </c>
      <c r="AE2473" s="121">
        <v>6218.5891093442042</v>
      </c>
      <c r="AF2473" s="121">
        <v>6218.5891093442042</v>
      </c>
      <c r="AG2473" s="121">
        <v>6218.5891093442042</v>
      </c>
      <c r="AH2473" s="121">
        <v>6218.5891093442042</v>
      </c>
      <c r="AI2473" s="121">
        <v>6218.5891093442042</v>
      </c>
      <c r="AJ2473" s="121">
        <v>6218.5891093442042</v>
      </c>
      <c r="AK2473" s="121">
        <v>6218.5891093442042</v>
      </c>
      <c r="AL2473" s="121">
        <v>6218.5891093442042</v>
      </c>
      <c r="AM2473" s="121">
        <v>6218.5891093442042</v>
      </c>
      <c r="AN2473" s="121">
        <v>6218.5891093442042</v>
      </c>
      <c r="AO2473" s="121">
        <v>6218.5891093442042</v>
      </c>
      <c r="AP2473" s="121">
        <v>6218.5891093442042</v>
      </c>
      <c r="AQ2473" s="121">
        <v>6218.5891093442042</v>
      </c>
      <c r="AR2473" s="121">
        <v>6218.5891093442042</v>
      </c>
      <c r="AS2473" s="121">
        <v>6218.5891093442042</v>
      </c>
      <c r="AT2473" s="121">
        <v>6218.5891093442042</v>
      </c>
      <c r="AU2473" s="121">
        <v>6218.5891093442042</v>
      </c>
      <c r="AV2473" s="121">
        <v>6218.5891093442042</v>
      </c>
      <c r="AW2473" s="121">
        <v>6218.5891093442042</v>
      </c>
      <c r="AX2473" s="122">
        <v>6218.5891093442042</v>
      </c>
    </row>
    <row r="2474" spans="1:50">
      <c r="A2474" s="212"/>
      <c r="B2474" s="215"/>
      <c r="C2474" s="216"/>
      <c r="D2474" s="106" t="s">
        <v>47</v>
      </c>
      <c r="E2474" s="107" t="str">
        <f>A2449&amp;"/"&amp;B2467&amp;"/"&amp;C2471&amp;"/"&amp;D2474</f>
        <v>Gas fired power plants (Natural gas, biogas)/Steam turbine/CHP/XS</v>
      </c>
      <c r="F2474" s="108" t="str">
        <f>A2449</f>
        <v>Gas fired power plants (Natural gas, biogas)</v>
      </c>
      <c r="G2474" s="108" t="str">
        <f>B2467</f>
        <v>Steam turbine</v>
      </c>
      <c r="H2474" s="108" t="str">
        <f>C2471</f>
        <v>CHP</v>
      </c>
      <c r="I2474" s="109" t="str">
        <f t="shared" si="103"/>
        <v>XS</v>
      </c>
      <c r="J2474" s="129">
        <v>6019.7110740570397</v>
      </c>
      <c r="K2474" s="129">
        <v>6019.7110740570397</v>
      </c>
      <c r="L2474" s="129">
        <v>6019.7110740570397</v>
      </c>
      <c r="M2474" s="129">
        <v>6019.7110740570397</v>
      </c>
      <c r="N2474" s="129">
        <v>6019.7110740570397</v>
      </c>
      <c r="O2474" s="129">
        <v>6019.7110740570397</v>
      </c>
      <c r="P2474" s="129">
        <v>6019.7110740570397</v>
      </c>
      <c r="Q2474" s="129">
        <v>6019.7110740570397</v>
      </c>
      <c r="R2474" s="129">
        <v>6019.7110740570397</v>
      </c>
      <c r="S2474" s="129">
        <v>6019.7110740570397</v>
      </c>
      <c r="T2474" s="129">
        <v>6019.7110740570397</v>
      </c>
      <c r="U2474" s="129">
        <v>6019.7110740570397</v>
      </c>
      <c r="V2474" s="129">
        <v>6019.7110740570397</v>
      </c>
      <c r="W2474" s="129">
        <v>6019.7110740570397</v>
      </c>
      <c r="X2474" s="129">
        <v>6019.7110740570397</v>
      </c>
      <c r="Y2474" s="129">
        <v>6019.7110740570397</v>
      </c>
      <c r="Z2474" s="129">
        <v>6019.7110740570397</v>
      </c>
      <c r="AA2474" s="129">
        <v>6019.7110740570397</v>
      </c>
      <c r="AB2474" s="129">
        <v>6019.7110740570397</v>
      </c>
      <c r="AC2474" s="129">
        <v>6019.7110740570397</v>
      </c>
      <c r="AD2474" s="129">
        <v>6019.7110740570397</v>
      </c>
      <c r="AE2474" s="129">
        <v>6019.7110740570397</v>
      </c>
      <c r="AF2474" s="129">
        <v>6019.7110740570397</v>
      </c>
      <c r="AG2474" s="129">
        <v>6019.7110740570397</v>
      </c>
      <c r="AH2474" s="129">
        <v>6019.7110740570397</v>
      </c>
      <c r="AI2474" s="129">
        <v>6019.7110740570397</v>
      </c>
      <c r="AJ2474" s="129">
        <v>6019.7110740570397</v>
      </c>
      <c r="AK2474" s="129">
        <v>6019.7110740570397</v>
      </c>
      <c r="AL2474" s="129">
        <v>6019.7110740570397</v>
      </c>
      <c r="AM2474" s="129">
        <v>6019.7110740570397</v>
      </c>
      <c r="AN2474" s="129">
        <v>6019.7110740570397</v>
      </c>
      <c r="AO2474" s="129">
        <v>6019.7110740570397</v>
      </c>
      <c r="AP2474" s="129">
        <v>6019.7110740570397</v>
      </c>
      <c r="AQ2474" s="129">
        <v>6019.7110740570397</v>
      </c>
      <c r="AR2474" s="129">
        <v>6019.7110740570397</v>
      </c>
      <c r="AS2474" s="129">
        <v>6019.7110740570397</v>
      </c>
      <c r="AT2474" s="129">
        <v>6019.7110740570397</v>
      </c>
      <c r="AU2474" s="129">
        <v>6019.7110740570397</v>
      </c>
      <c r="AV2474" s="129">
        <v>6019.7110740570397</v>
      </c>
      <c r="AW2474" s="129">
        <v>6019.7110740570397</v>
      </c>
      <c r="AX2474" s="130">
        <v>6019.7110740570397</v>
      </c>
    </row>
    <row r="2475" spans="1:50">
      <c r="A2475" s="212"/>
      <c r="B2475" s="215"/>
      <c r="C2475" s="217" t="s">
        <v>42</v>
      </c>
      <c r="D2475" s="83" t="s">
        <v>24</v>
      </c>
      <c r="E2475" s="56" t="str">
        <f>A2449&amp;"/"&amp;B2467&amp;"/"&amp;C2475&amp;"/"&amp;D2475</f>
        <v>Gas fired power plants (Natural gas, biogas)/Steam turbine/Electricity only with CCS/L</v>
      </c>
      <c r="F2475" s="103" t="str">
        <f>A2449</f>
        <v>Gas fired power plants (Natural gas, biogas)</v>
      </c>
      <c r="G2475" s="103" t="str">
        <f>B2467</f>
        <v>Steam turbine</v>
      </c>
      <c r="H2475" s="103" t="str">
        <f>C2475</f>
        <v>Electricity only with CCS</v>
      </c>
      <c r="I2475" s="104" t="str">
        <f t="shared" si="103"/>
        <v>L</v>
      </c>
      <c r="J2475" s="127" t="s">
        <v>99</v>
      </c>
      <c r="K2475" s="127" t="s">
        <v>99</v>
      </c>
      <c r="L2475" s="127" t="s">
        <v>99</v>
      </c>
      <c r="M2475" s="127" t="s">
        <v>99</v>
      </c>
      <c r="N2475" s="127" t="s">
        <v>99</v>
      </c>
      <c r="O2475" s="127" t="s">
        <v>99</v>
      </c>
      <c r="P2475" s="127" t="s">
        <v>99</v>
      </c>
      <c r="Q2475" s="127" t="s">
        <v>99</v>
      </c>
      <c r="R2475" s="127" t="s">
        <v>99</v>
      </c>
      <c r="S2475" s="127" t="s">
        <v>99</v>
      </c>
      <c r="T2475" s="127" t="s">
        <v>99</v>
      </c>
      <c r="U2475" s="127" t="s">
        <v>99</v>
      </c>
      <c r="V2475" s="127" t="s">
        <v>99</v>
      </c>
      <c r="W2475" s="127" t="s">
        <v>99</v>
      </c>
      <c r="X2475" s="127" t="s">
        <v>99</v>
      </c>
      <c r="Y2475" s="127" t="s">
        <v>99</v>
      </c>
      <c r="Z2475" s="127" t="s">
        <v>99</v>
      </c>
      <c r="AA2475" s="127" t="s">
        <v>99</v>
      </c>
      <c r="AB2475" s="127" t="s">
        <v>99</v>
      </c>
      <c r="AC2475" s="127" t="s">
        <v>99</v>
      </c>
      <c r="AD2475" s="127" t="s">
        <v>99</v>
      </c>
      <c r="AE2475" s="127">
        <v>7250</v>
      </c>
      <c r="AF2475" s="127">
        <v>7250</v>
      </c>
      <c r="AG2475" s="127">
        <v>7250</v>
      </c>
      <c r="AH2475" s="127">
        <v>7250</v>
      </c>
      <c r="AI2475" s="127">
        <v>7250</v>
      </c>
      <c r="AJ2475" s="127">
        <v>7250</v>
      </c>
      <c r="AK2475" s="127">
        <v>7250</v>
      </c>
      <c r="AL2475" s="127">
        <v>7250</v>
      </c>
      <c r="AM2475" s="127">
        <v>7250</v>
      </c>
      <c r="AN2475" s="127">
        <v>7250</v>
      </c>
      <c r="AO2475" s="127">
        <v>7250</v>
      </c>
      <c r="AP2475" s="127">
        <v>7250</v>
      </c>
      <c r="AQ2475" s="127">
        <v>7250</v>
      </c>
      <c r="AR2475" s="127">
        <v>7250</v>
      </c>
      <c r="AS2475" s="127">
        <v>7250</v>
      </c>
      <c r="AT2475" s="127">
        <v>7250</v>
      </c>
      <c r="AU2475" s="127">
        <v>7250</v>
      </c>
      <c r="AV2475" s="127">
        <v>7250</v>
      </c>
      <c r="AW2475" s="127">
        <v>7250</v>
      </c>
      <c r="AX2475" s="128">
        <v>7250</v>
      </c>
    </row>
    <row r="2476" spans="1:50">
      <c r="A2476" s="212"/>
      <c r="B2476" s="215"/>
      <c r="C2476" s="216"/>
      <c r="D2476" s="106" t="s">
        <v>25</v>
      </c>
      <c r="E2476" s="107" t="str">
        <f>A2449&amp;"/"&amp;B2467&amp;"/"&amp;C2475&amp;"/"&amp;D2476</f>
        <v>Gas fired power plants (Natural gas, biogas)/Steam turbine/Electricity only with CCS/M</v>
      </c>
      <c r="F2476" s="108" t="str">
        <f>A2449</f>
        <v>Gas fired power plants (Natural gas, biogas)</v>
      </c>
      <c r="G2476" s="108" t="str">
        <f>B2467</f>
        <v>Steam turbine</v>
      </c>
      <c r="H2476" s="108" t="str">
        <f>C2475</f>
        <v>Electricity only with CCS</v>
      </c>
      <c r="I2476" s="109" t="str">
        <f t="shared" si="103"/>
        <v>M</v>
      </c>
      <c r="J2476" s="129" t="s">
        <v>99</v>
      </c>
      <c r="K2476" s="129" t="s">
        <v>99</v>
      </c>
      <c r="L2476" s="129" t="s">
        <v>99</v>
      </c>
      <c r="M2476" s="129" t="s">
        <v>99</v>
      </c>
      <c r="N2476" s="129" t="s">
        <v>99</v>
      </c>
      <c r="O2476" s="129" t="s">
        <v>99</v>
      </c>
      <c r="P2476" s="129" t="s">
        <v>99</v>
      </c>
      <c r="Q2476" s="129" t="s">
        <v>99</v>
      </c>
      <c r="R2476" s="129" t="s">
        <v>99</v>
      </c>
      <c r="S2476" s="129" t="s">
        <v>99</v>
      </c>
      <c r="T2476" s="129" t="s">
        <v>99</v>
      </c>
      <c r="U2476" s="129" t="s">
        <v>99</v>
      </c>
      <c r="V2476" s="129" t="s">
        <v>99</v>
      </c>
      <c r="W2476" s="129" t="s">
        <v>99</v>
      </c>
      <c r="X2476" s="129" t="s">
        <v>99</v>
      </c>
      <c r="Y2476" s="129" t="s">
        <v>99</v>
      </c>
      <c r="Z2476" s="129" t="s">
        <v>99</v>
      </c>
      <c r="AA2476" s="129" t="s">
        <v>99</v>
      </c>
      <c r="AB2476" s="129" t="s">
        <v>99</v>
      </c>
      <c r="AC2476" s="129" t="s">
        <v>99</v>
      </c>
      <c r="AD2476" s="129" t="s">
        <v>99</v>
      </c>
      <c r="AE2476" s="129">
        <v>6933.5556234777687</v>
      </c>
      <c r="AF2476" s="129">
        <v>6933.5556234777687</v>
      </c>
      <c r="AG2476" s="129">
        <v>6933.5556234777687</v>
      </c>
      <c r="AH2476" s="129">
        <v>6933.5556234777687</v>
      </c>
      <c r="AI2476" s="129">
        <v>6933.5556234777687</v>
      </c>
      <c r="AJ2476" s="129">
        <v>6933.5556234777687</v>
      </c>
      <c r="AK2476" s="129">
        <v>6933.5556234777687</v>
      </c>
      <c r="AL2476" s="129">
        <v>6933.5556234777687</v>
      </c>
      <c r="AM2476" s="129">
        <v>6933.5556234777687</v>
      </c>
      <c r="AN2476" s="129">
        <v>6933.5556234777687</v>
      </c>
      <c r="AO2476" s="129">
        <v>6933.5556234777687</v>
      </c>
      <c r="AP2476" s="129">
        <v>6933.5556234777687</v>
      </c>
      <c r="AQ2476" s="129">
        <v>6933.5556234777687</v>
      </c>
      <c r="AR2476" s="129">
        <v>6933.5556234777687</v>
      </c>
      <c r="AS2476" s="129">
        <v>6933.5556234777687</v>
      </c>
      <c r="AT2476" s="129">
        <v>6933.5556234777687</v>
      </c>
      <c r="AU2476" s="129">
        <v>6933.5556234777687</v>
      </c>
      <c r="AV2476" s="129">
        <v>6933.5556234777687</v>
      </c>
      <c r="AW2476" s="129">
        <v>6933.5556234777687</v>
      </c>
      <c r="AX2476" s="130">
        <v>6933.5556234777687</v>
      </c>
    </row>
    <row r="2477" spans="1:50">
      <c r="A2477" s="212"/>
      <c r="B2477" s="215"/>
      <c r="C2477" s="217" t="s">
        <v>43</v>
      </c>
      <c r="D2477" s="52" t="s">
        <v>24</v>
      </c>
      <c r="E2477" s="86" t="str">
        <f>A2449&amp;"/"&amp;B2467&amp;"/"&amp;C2477&amp;"/"&amp;D2477</f>
        <v>Gas fired power plants (Natural gas, biogas)/Steam turbine/CHP with CCS/L</v>
      </c>
      <c r="F2477" s="61" t="str">
        <f>A2449</f>
        <v>Gas fired power plants (Natural gas, biogas)</v>
      </c>
      <c r="G2477" s="61" t="str">
        <f>B2467</f>
        <v>Steam turbine</v>
      </c>
      <c r="H2477" s="61" t="str">
        <f>C2477</f>
        <v>CHP with CCS</v>
      </c>
      <c r="I2477" s="84" t="str">
        <f t="shared" si="103"/>
        <v>L</v>
      </c>
      <c r="J2477" s="121" t="s">
        <v>99</v>
      </c>
      <c r="K2477" s="121" t="s">
        <v>99</v>
      </c>
      <c r="L2477" s="121" t="s">
        <v>99</v>
      </c>
      <c r="M2477" s="121" t="s">
        <v>99</v>
      </c>
      <c r="N2477" s="121" t="s">
        <v>99</v>
      </c>
      <c r="O2477" s="121" t="s">
        <v>99</v>
      </c>
      <c r="P2477" s="121" t="s">
        <v>99</v>
      </c>
      <c r="Q2477" s="121" t="s">
        <v>99</v>
      </c>
      <c r="R2477" s="121" t="s">
        <v>99</v>
      </c>
      <c r="S2477" s="121" t="s">
        <v>99</v>
      </c>
      <c r="T2477" s="121" t="s">
        <v>99</v>
      </c>
      <c r="U2477" s="121" t="s">
        <v>99</v>
      </c>
      <c r="V2477" s="121" t="s">
        <v>99</v>
      </c>
      <c r="W2477" s="121" t="s">
        <v>99</v>
      </c>
      <c r="X2477" s="121" t="s">
        <v>99</v>
      </c>
      <c r="Y2477" s="121" t="s">
        <v>99</v>
      </c>
      <c r="Z2477" s="121" t="s">
        <v>99</v>
      </c>
      <c r="AA2477" s="121" t="s">
        <v>99</v>
      </c>
      <c r="AB2477" s="121" t="s">
        <v>99</v>
      </c>
      <c r="AC2477" s="121" t="s">
        <v>99</v>
      </c>
      <c r="AD2477" s="121" t="s">
        <v>99</v>
      </c>
      <c r="AE2477" s="121">
        <v>6887.5</v>
      </c>
      <c r="AF2477" s="121">
        <v>6887.5</v>
      </c>
      <c r="AG2477" s="121">
        <v>6887.5</v>
      </c>
      <c r="AH2477" s="121">
        <v>6887.5</v>
      </c>
      <c r="AI2477" s="121">
        <v>6887.5</v>
      </c>
      <c r="AJ2477" s="121">
        <v>6887.5</v>
      </c>
      <c r="AK2477" s="121">
        <v>6887.5</v>
      </c>
      <c r="AL2477" s="121">
        <v>6887.5</v>
      </c>
      <c r="AM2477" s="121">
        <v>6887.5</v>
      </c>
      <c r="AN2477" s="121">
        <v>6887.5</v>
      </c>
      <c r="AO2477" s="121">
        <v>6887.5</v>
      </c>
      <c r="AP2477" s="121">
        <v>6887.5</v>
      </c>
      <c r="AQ2477" s="121">
        <v>6887.5</v>
      </c>
      <c r="AR2477" s="121">
        <v>6887.5</v>
      </c>
      <c r="AS2477" s="121">
        <v>6887.5</v>
      </c>
      <c r="AT2477" s="121">
        <v>6887.5</v>
      </c>
      <c r="AU2477" s="121">
        <v>6887.5</v>
      </c>
      <c r="AV2477" s="121">
        <v>6887.5</v>
      </c>
      <c r="AW2477" s="121">
        <v>6887.5</v>
      </c>
      <c r="AX2477" s="122">
        <v>6887.5</v>
      </c>
    </row>
    <row r="2478" spans="1:50">
      <c r="A2478" s="212"/>
      <c r="B2478" s="218"/>
      <c r="C2478" s="210"/>
      <c r="D2478" s="93" t="s">
        <v>25</v>
      </c>
      <c r="E2478" s="73" t="str">
        <f>A2449&amp;"/"&amp;B2467&amp;"/"&amp;C2477&amp;"/"&amp;D2478</f>
        <v>Gas fired power plants (Natural gas, biogas)/Steam turbine/CHP with CCS/M</v>
      </c>
      <c r="F2478" s="91" t="str">
        <f>A2449</f>
        <v>Gas fired power plants (Natural gas, biogas)</v>
      </c>
      <c r="G2478" s="91" t="str">
        <f>B2467</f>
        <v>Steam turbine</v>
      </c>
      <c r="H2478" s="91" t="str">
        <f>C2477</f>
        <v>CHP with CCS</v>
      </c>
      <c r="I2478" s="70" t="str">
        <f t="shared" si="103"/>
        <v>M</v>
      </c>
      <c r="J2478" s="123" t="s">
        <v>99</v>
      </c>
      <c r="K2478" s="123" t="s">
        <v>99</v>
      </c>
      <c r="L2478" s="123" t="s">
        <v>99</v>
      </c>
      <c r="M2478" s="123" t="s">
        <v>99</v>
      </c>
      <c r="N2478" s="123" t="s">
        <v>99</v>
      </c>
      <c r="O2478" s="123" t="s">
        <v>99</v>
      </c>
      <c r="P2478" s="123" t="s">
        <v>99</v>
      </c>
      <c r="Q2478" s="123" t="s">
        <v>99</v>
      </c>
      <c r="R2478" s="123" t="s">
        <v>99</v>
      </c>
      <c r="S2478" s="123" t="s">
        <v>99</v>
      </c>
      <c r="T2478" s="123" t="s">
        <v>99</v>
      </c>
      <c r="U2478" s="123" t="s">
        <v>99</v>
      </c>
      <c r="V2478" s="123" t="s">
        <v>99</v>
      </c>
      <c r="W2478" s="123" t="s">
        <v>99</v>
      </c>
      <c r="X2478" s="123" t="s">
        <v>99</v>
      </c>
      <c r="Y2478" s="123" t="s">
        <v>99</v>
      </c>
      <c r="Z2478" s="123" t="s">
        <v>99</v>
      </c>
      <c r="AA2478" s="123" t="s">
        <v>99</v>
      </c>
      <c r="AB2478" s="123" t="s">
        <v>99</v>
      </c>
      <c r="AC2478" s="123" t="s">
        <v>99</v>
      </c>
      <c r="AD2478" s="123" t="s">
        <v>99</v>
      </c>
      <c r="AE2478" s="123">
        <v>6586.8778423038802</v>
      </c>
      <c r="AF2478" s="123">
        <v>6586.8778423038802</v>
      </c>
      <c r="AG2478" s="123">
        <v>6586.8778423038802</v>
      </c>
      <c r="AH2478" s="123">
        <v>6586.8778423038802</v>
      </c>
      <c r="AI2478" s="123">
        <v>6586.8778423038802</v>
      </c>
      <c r="AJ2478" s="123">
        <v>6586.8778423038802</v>
      </c>
      <c r="AK2478" s="123">
        <v>6586.8778423038802</v>
      </c>
      <c r="AL2478" s="123">
        <v>6586.8778423038802</v>
      </c>
      <c r="AM2478" s="123">
        <v>6586.8778423038802</v>
      </c>
      <c r="AN2478" s="123">
        <v>6586.8778423038802</v>
      </c>
      <c r="AO2478" s="123">
        <v>6586.8778423038802</v>
      </c>
      <c r="AP2478" s="123">
        <v>6586.8778423038802</v>
      </c>
      <c r="AQ2478" s="123">
        <v>6586.8778423038802</v>
      </c>
      <c r="AR2478" s="123">
        <v>6586.8778423038802</v>
      </c>
      <c r="AS2478" s="123">
        <v>6586.8778423038802</v>
      </c>
      <c r="AT2478" s="123">
        <v>6586.8778423038802</v>
      </c>
      <c r="AU2478" s="123">
        <v>6586.8778423038802</v>
      </c>
      <c r="AV2478" s="123">
        <v>6586.8778423038802</v>
      </c>
      <c r="AW2478" s="123">
        <v>6586.8778423038802</v>
      </c>
      <c r="AX2478" s="124">
        <v>6586.8778423038802</v>
      </c>
    </row>
    <row r="2479" spans="1:50">
      <c r="A2479" s="212"/>
      <c r="B2479" s="214" t="s">
        <v>52</v>
      </c>
      <c r="C2479" s="209" t="s">
        <v>36</v>
      </c>
      <c r="D2479" s="67" t="s">
        <v>38</v>
      </c>
      <c r="E2479" s="87" t="str">
        <f>A2449&amp;"/"&amp;B2479&amp;"/"&amp;C2479&amp;"/"&amp;D2479</f>
        <v>Gas fired power plants (Natural gas, biogas)/Internal combustion engine/Electricity only/S</v>
      </c>
      <c r="F2479" s="55" t="str">
        <f>A2449</f>
        <v>Gas fired power plants (Natural gas, biogas)</v>
      </c>
      <c r="G2479" s="55" t="str">
        <f>B2479</f>
        <v>Internal combustion engine</v>
      </c>
      <c r="H2479" s="55" t="str">
        <f>C2479</f>
        <v>Electricity only</v>
      </c>
      <c r="I2479" s="85" t="str">
        <f t="shared" si="103"/>
        <v>S</v>
      </c>
      <c r="J2479" s="125">
        <v>1200</v>
      </c>
      <c r="K2479" s="125">
        <v>1200</v>
      </c>
      <c r="L2479" s="125">
        <v>1200</v>
      </c>
      <c r="M2479" s="125">
        <v>1200</v>
      </c>
      <c r="N2479" s="125">
        <v>1200</v>
      </c>
      <c r="O2479" s="125">
        <v>1200</v>
      </c>
      <c r="P2479" s="125">
        <v>1200</v>
      </c>
      <c r="Q2479" s="125">
        <v>1200</v>
      </c>
      <c r="R2479" s="125">
        <v>1200</v>
      </c>
      <c r="S2479" s="125">
        <v>1200</v>
      </c>
      <c r="T2479" s="125">
        <v>1200</v>
      </c>
      <c r="U2479" s="125">
        <v>1200</v>
      </c>
      <c r="V2479" s="125">
        <v>1200</v>
      </c>
      <c r="W2479" s="125">
        <v>1200</v>
      </c>
      <c r="X2479" s="125">
        <v>1200</v>
      </c>
      <c r="Y2479" s="125">
        <v>1200</v>
      </c>
      <c r="Z2479" s="125">
        <v>1200</v>
      </c>
      <c r="AA2479" s="125">
        <v>1200</v>
      </c>
      <c r="AB2479" s="125">
        <v>1200</v>
      </c>
      <c r="AC2479" s="125">
        <v>1200</v>
      </c>
      <c r="AD2479" s="125">
        <v>1200</v>
      </c>
      <c r="AE2479" s="125">
        <v>1200</v>
      </c>
      <c r="AF2479" s="125">
        <v>1200</v>
      </c>
      <c r="AG2479" s="125">
        <v>1200</v>
      </c>
      <c r="AH2479" s="125">
        <v>1200</v>
      </c>
      <c r="AI2479" s="125">
        <v>1200</v>
      </c>
      <c r="AJ2479" s="125">
        <v>1200</v>
      </c>
      <c r="AK2479" s="125">
        <v>1200</v>
      </c>
      <c r="AL2479" s="125">
        <v>1200</v>
      </c>
      <c r="AM2479" s="125">
        <v>1200</v>
      </c>
      <c r="AN2479" s="125">
        <v>1200</v>
      </c>
      <c r="AO2479" s="125">
        <v>1200</v>
      </c>
      <c r="AP2479" s="125">
        <v>1200</v>
      </c>
      <c r="AQ2479" s="125">
        <v>1200</v>
      </c>
      <c r="AR2479" s="125">
        <v>1200</v>
      </c>
      <c r="AS2479" s="125">
        <v>1200</v>
      </c>
      <c r="AT2479" s="125">
        <v>1200</v>
      </c>
      <c r="AU2479" s="125">
        <v>1200</v>
      </c>
      <c r="AV2479" s="125">
        <v>1200</v>
      </c>
      <c r="AW2479" s="125">
        <v>1200</v>
      </c>
      <c r="AX2479" s="126">
        <v>1200</v>
      </c>
    </row>
    <row r="2480" spans="1:50">
      <c r="A2480" s="212"/>
      <c r="B2480" s="215"/>
      <c r="C2480" s="216"/>
      <c r="D2480" s="106" t="s">
        <v>47</v>
      </c>
      <c r="E2480" s="86" t="str">
        <f>A2449&amp;"/"&amp;B2479&amp;"/"&amp;C2479&amp;"/"&amp;D2480</f>
        <v>Gas fired power plants (Natural gas, biogas)/Internal combustion engine/Electricity only/XS</v>
      </c>
      <c r="F2480" s="61" t="str">
        <f>A2449</f>
        <v>Gas fired power plants (Natural gas, biogas)</v>
      </c>
      <c r="G2480" s="61" t="str">
        <f>B2479</f>
        <v>Internal combustion engine</v>
      </c>
      <c r="H2480" s="61" t="str">
        <f>C2479</f>
        <v>Electricity only</v>
      </c>
      <c r="I2480" s="84" t="str">
        <f t="shared" si="103"/>
        <v>XS</v>
      </c>
      <c r="J2480" s="121">
        <v>700</v>
      </c>
      <c r="K2480" s="121">
        <v>700</v>
      </c>
      <c r="L2480" s="121">
        <v>700</v>
      </c>
      <c r="M2480" s="121">
        <v>700</v>
      </c>
      <c r="N2480" s="121">
        <v>700</v>
      </c>
      <c r="O2480" s="121">
        <v>700</v>
      </c>
      <c r="P2480" s="121">
        <v>700</v>
      </c>
      <c r="Q2480" s="121">
        <v>700</v>
      </c>
      <c r="R2480" s="121">
        <v>700</v>
      </c>
      <c r="S2480" s="121">
        <v>700</v>
      </c>
      <c r="T2480" s="121">
        <v>700</v>
      </c>
      <c r="U2480" s="121">
        <v>700</v>
      </c>
      <c r="V2480" s="121">
        <v>700</v>
      </c>
      <c r="W2480" s="121">
        <v>700</v>
      </c>
      <c r="X2480" s="121">
        <v>700</v>
      </c>
      <c r="Y2480" s="121">
        <v>700</v>
      </c>
      <c r="Z2480" s="121">
        <v>700</v>
      </c>
      <c r="AA2480" s="121">
        <v>700</v>
      </c>
      <c r="AB2480" s="121">
        <v>700</v>
      </c>
      <c r="AC2480" s="121">
        <v>700</v>
      </c>
      <c r="AD2480" s="121">
        <v>700</v>
      </c>
      <c r="AE2480" s="121">
        <v>700</v>
      </c>
      <c r="AF2480" s="121">
        <v>700</v>
      </c>
      <c r="AG2480" s="121">
        <v>700</v>
      </c>
      <c r="AH2480" s="121">
        <v>700</v>
      </c>
      <c r="AI2480" s="121">
        <v>700</v>
      </c>
      <c r="AJ2480" s="121">
        <v>700</v>
      </c>
      <c r="AK2480" s="121">
        <v>700</v>
      </c>
      <c r="AL2480" s="121">
        <v>700</v>
      </c>
      <c r="AM2480" s="121">
        <v>700</v>
      </c>
      <c r="AN2480" s="121">
        <v>700</v>
      </c>
      <c r="AO2480" s="121">
        <v>700</v>
      </c>
      <c r="AP2480" s="121">
        <v>700</v>
      </c>
      <c r="AQ2480" s="121">
        <v>700</v>
      </c>
      <c r="AR2480" s="121">
        <v>700</v>
      </c>
      <c r="AS2480" s="121">
        <v>700</v>
      </c>
      <c r="AT2480" s="121">
        <v>700</v>
      </c>
      <c r="AU2480" s="121">
        <v>700</v>
      </c>
      <c r="AV2480" s="121">
        <v>700</v>
      </c>
      <c r="AW2480" s="121">
        <v>700</v>
      </c>
      <c r="AX2480" s="122">
        <v>700</v>
      </c>
    </row>
    <row r="2481" spans="1:50">
      <c r="A2481" s="212"/>
      <c r="B2481" s="215"/>
      <c r="C2481" s="217" t="s">
        <v>26</v>
      </c>
      <c r="D2481" s="52" t="s">
        <v>38</v>
      </c>
      <c r="E2481" s="56" t="str">
        <f>A2449&amp;"/"&amp;B2479&amp;"/"&amp;C2481&amp;"/"&amp;D2481</f>
        <v>Gas fired power plants (Natural gas, biogas)/Internal combustion engine/CHP/S</v>
      </c>
      <c r="F2481" s="103" t="str">
        <f>A2449</f>
        <v>Gas fired power plants (Natural gas, biogas)</v>
      </c>
      <c r="G2481" s="103" t="str">
        <f>B2479</f>
        <v>Internal combustion engine</v>
      </c>
      <c r="H2481" s="103" t="str">
        <f>C2481</f>
        <v>CHP</v>
      </c>
      <c r="I2481" s="104" t="str">
        <f t="shared" si="103"/>
        <v>S</v>
      </c>
      <c r="J2481" s="127">
        <v>1080</v>
      </c>
      <c r="K2481" s="127">
        <v>1080</v>
      </c>
      <c r="L2481" s="127">
        <v>1080</v>
      </c>
      <c r="M2481" s="127">
        <v>1080</v>
      </c>
      <c r="N2481" s="127">
        <v>1080</v>
      </c>
      <c r="O2481" s="127">
        <v>1080</v>
      </c>
      <c r="P2481" s="127">
        <v>1080</v>
      </c>
      <c r="Q2481" s="127">
        <v>1080</v>
      </c>
      <c r="R2481" s="127">
        <v>1080</v>
      </c>
      <c r="S2481" s="127">
        <v>1080</v>
      </c>
      <c r="T2481" s="127">
        <v>1080</v>
      </c>
      <c r="U2481" s="127">
        <v>1080</v>
      </c>
      <c r="V2481" s="127">
        <v>1080</v>
      </c>
      <c r="W2481" s="127">
        <v>1080</v>
      </c>
      <c r="X2481" s="127">
        <v>1080</v>
      </c>
      <c r="Y2481" s="127">
        <v>1080</v>
      </c>
      <c r="Z2481" s="127">
        <v>1080</v>
      </c>
      <c r="AA2481" s="127">
        <v>1080</v>
      </c>
      <c r="AB2481" s="127">
        <v>1080</v>
      </c>
      <c r="AC2481" s="127">
        <v>1080</v>
      </c>
      <c r="AD2481" s="127">
        <v>1080</v>
      </c>
      <c r="AE2481" s="127">
        <v>1080</v>
      </c>
      <c r="AF2481" s="127">
        <v>1080</v>
      </c>
      <c r="AG2481" s="127">
        <v>1080</v>
      </c>
      <c r="AH2481" s="127">
        <v>1080</v>
      </c>
      <c r="AI2481" s="127">
        <v>1080</v>
      </c>
      <c r="AJ2481" s="127">
        <v>1080</v>
      </c>
      <c r="AK2481" s="127">
        <v>1080</v>
      </c>
      <c r="AL2481" s="127">
        <v>1080</v>
      </c>
      <c r="AM2481" s="127">
        <v>1080</v>
      </c>
      <c r="AN2481" s="127">
        <v>1080</v>
      </c>
      <c r="AO2481" s="127">
        <v>1080</v>
      </c>
      <c r="AP2481" s="127">
        <v>1080</v>
      </c>
      <c r="AQ2481" s="127">
        <v>1080</v>
      </c>
      <c r="AR2481" s="127">
        <v>1080</v>
      </c>
      <c r="AS2481" s="127">
        <v>1080</v>
      </c>
      <c r="AT2481" s="127">
        <v>1080</v>
      </c>
      <c r="AU2481" s="127">
        <v>1080</v>
      </c>
      <c r="AV2481" s="127">
        <v>1080</v>
      </c>
      <c r="AW2481" s="127">
        <v>1080</v>
      </c>
      <c r="AX2481" s="128">
        <v>1080</v>
      </c>
    </row>
    <row r="2482" spans="1:50">
      <c r="A2482" s="212"/>
      <c r="B2482" s="218"/>
      <c r="C2482" s="210"/>
      <c r="D2482" s="93" t="s">
        <v>47</v>
      </c>
      <c r="E2482" s="73" t="str">
        <f>A2449&amp;"/"&amp;B2479&amp;"/"&amp;C2481&amp;"/"&amp;D2482</f>
        <v>Gas fired power plants (Natural gas, biogas)/Internal combustion engine/CHP/XS</v>
      </c>
      <c r="F2482" s="91" t="str">
        <f>A2449</f>
        <v>Gas fired power plants (Natural gas, biogas)</v>
      </c>
      <c r="G2482" s="91" t="str">
        <f>B2479</f>
        <v>Internal combustion engine</v>
      </c>
      <c r="H2482" s="91" t="str">
        <f>C2481</f>
        <v>CHP</v>
      </c>
      <c r="I2482" s="70" t="str">
        <f t="shared" si="103"/>
        <v>XS</v>
      </c>
      <c r="J2482" s="123">
        <v>630</v>
      </c>
      <c r="K2482" s="123">
        <v>630</v>
      </c>
      <c r="L2482" s="123">
        <v>630</v>
      </c>
      <c r="M2482" s="123">
        <v>630</v>
      </c>
      <c r="N2482" s="123">
        <v>630</v>
      </c>
      <c r="O2482" s="123">
        <v>630</v>
      </c>
      <c r="P2482" s="123">
        <v>630</v>
      </c>
      <c r="Q2482" s="123">
        <v>630</v>
      </c>
      <c r="R2482" s="123">
        <v>630</v>
      </c>
      <c r="S2482" s="123">
        <v>630</v>
      </c>
      <c r="T2482" s="123">
        <v>630</v>
      </c>
      <c r="U2482" s="123">
        <v>630</v>
      </c>
      <c r="V2482" s="123">
        <v>630</v>
      </c>
      <c r="W2482" s="123">
        <v>630</v>
      </c>
      <c r="X2482" s="123">
        <v>630</v>
      </c>
      <c r="Y2482" s="123">
        <v>630</v>
      </c>
      <c r="Z2482" s="123">
        <v>630</v>
      </c>
      <c r="AA2482" s="123">
        <v>630</v>
      </c>
      <c r="AB2482" s="123">
        <v>630</v>
      </c>
      <c r="AC2482" s="123">
        <v>630</v>
      </c>
      <c r="AD2482" s="123">
        <v>630</v>
      </c>
      <c r="AE2482" s="123">
        <v>630</v>
      </c>
      <c r="AF2482" s="123">
        <v>630</v>
      </c>
      <c r="AG2482" s="123">
        <v>630</v>
      </c>
      <c r="AH2482" s="123">
        <v>630</v>
      </c>
      <c r="AI2482" s="123">
        <v>630</v>
      </c>
      <c r="AJ2482" s="123">
        <v>630</v>
      </c>
      <c r="AK2482" s="123">
        <v>630</v>
      </c>
      <c r="AL2482" s="123">
        <v>630</v>
      </c>
      <c r="AM2482" s="123">
        <v>630</v>
      </c>
      <c r="AN2482" s="123">
        <v>630</v>
      </c>
      <c r="AO2482" s="123">
        <v>630</v>
      </c>
      <c r="AP2482" s="123">
        <v>630</v>
      </c>
      <c r="AQ2482" s="123">
        <v>630</v>
      </c>
      <c r="AR2482" s="123">
        <v>630</v>
      </c>
      <c r="AS2482" s="123">
        <v>630</v>
      </c>
      <c r="AT2482" s="123">
        <v>630</v>
      </c>
      <c r="AU2482" s="123">
        <v>630</v>
      </c>
      <c r="AV2482" s="123">
        <v>630</v>
      </c>
      <c r="AW2482" s="123">
        <v>630</v>
      </c>
      <c r="AX2482" s="124">
        <v>630</v>
      </c>
    </row>
    <row r="2483" spans="1:50">
      <c r="A2483" s="211" t="s">
        <v>53</v>
      </c>
      <c r="B2483" s="214" t="s">
        <v>46</v>
      </c>
      <c r="C2483" s="209" t="s">
        <v>36</v>
      </c>
      <c r="D2483" s="67" t="s">
        <v>24</v>
      </c>
      <c r="E2483" s="87" t="str">
        <f>A2483&amp;"/"&amp;B2483&amp;"/"&amp;C2483&amp;"/"&amp;D2483</f>
        <v>Derived gas fired power plants/Steam turbine/Electricity only/L</v>
      </c>
      <c r="F2483" s="55" t="str">
        <f>A2483</f>
        <v>Derived gas fired power plants</v>
      </c>
      <c r="G2483" s="55" t="str">
        <f>B2483</f>
        <v>Steam turbine</v>
      </c>
      <c r="H2483" s="55" t="str">
        <f>C2483</f>
        <v>Electricity only</v>
      </c>
      <c r="I2483" s="85" t="str">
        <f t="shared" si="103"/>
        <v>L</v>
      </c>
      <c r="J2483" s="125">
        <v>8200</v>
      </c>
      <c r="K2483" s="125">
        <v>8200</v>
      </c>
      <c r="L2483" s="125">
        <v>8200</v>
      </c>
      <c r="M2483" s="125">
        <v>8200</v>
      </c>
      <c r="N2483" s="125">
        <v>8200</v>
      </c>
      <c r="O2483" s="125">
        <v>8200</v>
      </c>
      <c r="P2483" s="125">
        <v>8200</v>
      </c>
      <c r="Q2483" s="125">
        <v>8200</v>
      </c>
      <c r="R2483" s="125">
        <v>8200</v>
      </c>
      <c r="S2483" s="125">
        <v>8200</v>
      </c>
      <c r="T2483" s="125">
        <v>8200</v>
      </c>
      <c r="U2483" s="125">
        <v>8200</v>
      </c>
      <c r="V2483" s="125">
        <v>8200</v>
      </c>
      <c r="W2483" s="125">
        <v>8200</v>
      </c>
      <c r="X2483" s="125">
        <v>8200</v>
      </c>
      <c r="Y2483" s="125">
        <v>8200</v>
      </c>
      <c r="Z2483" s="125">
        <v>8200</v>
      </c>
      <c r="AA2483" s="125">
        <v>8200</v>
      </c>
      <c r="AB2483" s="125">
        <v>8200</v>
      </c>
      <c r="AC2483" s="125">
        <v>8200</v>
      </c>
      <c r="AD2483" s="125">
        <v>8200</v>
      </c>
      <c r="AE2483" s="125">
        <v>8200</v>
      </c>
      <c r="AF2483" s="125">
        <v>8200</v>
      </c>
      <c r="AG2483" s="125">
        <v>8200</v>
      </c>
      <c r="AH2483" s="125">
        <v>8200</v>
      </c>
      <c r="AI2483" s="125">
        <v>8200</v>
      </c>
      <c r="AJ2483" s="125">
        <v>8200</v>
      </c>
      <c r="AK2483" s="125">
        <v>8200</v>
      </c>
      <c r="AL2483" s="125">
        <v>8200</v>
      </c>
      <c r="AM2483" s="125">
        <v>8200</v>
      </c>
      <c r="AN2483" s="125">
        <v>8200</v>
      </c>
      <c r="AO2483" s="125">
        <v>8200</v>
      </c>
      <c r="AP2483" s="125">
        <v>8200</v>
      </c>
      <c r="AQ2483" s="125">
        <v>8200</v>
      </c>
      <c r="AR2483" s="125">
        <v>8200</v>
      </c>
      <c r="AS2483" s="125">
        <v>8200</v>
      </c>
      <c r="AT2483" s="125">
        <v>8200</v>
      </c>
      <c r="AU2483" s="125">
        <v>8200</v>
      </c>
      <c r="AV2483" s="125">
        <v>8200</v>
      </c>
      <c r="AW2483" s="125">
        <v>8200</v>
      </c>
      <c r="AX2483" s="126">
        <v>8200</v>
      </c>
    </row>
    <row r="2484" spans="1:50">
      <c r="A2484" s="212"/>
      <c r="B2484" s="215"/>
      <c r="C2484" s="206"/>
      <c r="D2484" s="52" t="s">
        <v>25</v>
      </c>
      <c r="E2484" s="86" t="str">
        <f>A2483&amp;"/"&amp;B2483&amp;"/"&amp;C2483&amp;"/"&amp;D2484</f>
        <v>Derived gas fired power plants/Steam turbine/Electricity only/M</v>
      </c>
      <c r="F2484" s="61" t="str">
        <f>A2483</f>
        <v>Derived gas fired power plants</v>
      </c>
      <c r="G2484" s="61" t="str">
        <f>B2483</f>
        <v>Steam turbine</v>
      </c>
      <c r="H2484" s="61" t="str">
        <f>C2483</f>
        <v>Electricity only</v>
      </c>
      <c r="I2484" s="84" t="str">
        <f t="shared" si="103"/>
        <v>M</v>
      </c>
      <c r="J2484" s="121">
        <v>7842.0904982783031</v>
      </c>
      <c r="K2484" s="121">
        <v>7842.0904982783031</v>
      </c>
      <c r="L2484" s="121">
        <v>7842.0904982783031</v>
      </c>
      <c r="M2484" s="121">
        <v>7842.0904982783031</v>
      </c>
      <c r="N2484" s="121">
        <v>7842.0904982783031</v>
      </c>
      <c r="O2484" s="121">
        <v>7842.0904982783031</v>
      </c>
      <c r="P2484" s="121">
        <v>7842.0904982783031</v>
      </c>
      <c r="Q2484" s="121">
        <v>7842.0904982783031</v>
      </c>
      <c r="R2484" s="121">
        <v>7842.0904982783031</v>
      </c>
      <c r="S2484" s="121">
        <v>7842.0904982783031</v>
      </c>
      <c r="T2484" s="121">
        <v>7842.0904982783031</v>
      </c>
      <c r="U2484" s="121">
        <v>7842.0904982783031</v>
      </c>
      <c r="V2484" s="121">
        <v>7842.0904982783031</v>
      </c>
      <c r="W2484" s="121">
        <v>7842.0904982783031</v>
      </c>
      <c r="X2484" s="121">
        <v>7842.0904982783031</v>
      </c>
      <c r="Y2484" s="121">
        <v>7842.0904982783031</v>
      </c>
      <c r="Z2484" s="121">
        <v>7842.0904982783031</v>
      </c>
      <c r="AA2484" s="121">
        <v>7842.0904982783031</v>
      </c>
      <c r="AB2484" s="121">
        <v>7842.0904982783031</v>
      </c>
      <c r="AC2484" s="121">
        <v>7842.0904982783031</v>
      </c>
      <c r="AD2484" s="121">
        <v>7842.0904982783031</v>
      </c>
      <c r="AE2484" s="121">
        <v>7842.0904982783031</v>
      </c>
      <c r="AF2484" s="121">
        <v>7842.0904982783031</v>
      </c>
      <c r="AG2484" s="121">
        <v>7842.0904982783031</v>
      </c>
      <c r="AH2484" s="121">
        <v>7842.0904982783031</v>
      </c>
      <c r="AI2484" s="121">
        <v>7842.0904982783031</v>
      </c>
      <c r="AJ2484" s="121">
        <v>7842.0904982783031</v>
      </c>
      <c r="AK2484" s="121">
        <v>7842.0904982783031</v>
      </c>
      <c r="AL2484" s="121">
        <v>7842.0904982783031</v>
      </c>
      <c r="AM2484" s="121">
        <v>7842.0904982783031</v>
      </c>
      <c r="AN2484" s="121">
        <v>7842.0904982783031</v>
      </c>
      <c r="AO2484" s="121">
        <v>7842.0904982783031</v>
      </c>
      <c r="AP2484" s="121">
        <v>7842.0904982783031</v>
      </c>
      <c r="AQ2484" s="121">
        <v>7842.0904982783031</v>
      </c>
      <c r="AR2484" s="121">
        <v>7842.0904982783031</v>
      </c>
      <c r="AS2484" s="121">
        <v>7842.0904982783031</v>
      </c>
      <c r="AT2484" s="121">
        <v>7842.0904982783031</v>
      </c>
      <c r="AU2484" s="121">
        <v>7842.0904982783031</v>
      </c>
      <c r="AV2484" s="121">
        <v>7842.0904982783031</v>
      </c>
      <c r="AW2484" s="121">
        <v>7842.0904982783031</v>
      </c>
      <c r="AX2484" s="122">
        <v>7842.0904982783031</v>
      </c>
    </row>
    <row r="2485" spans="1:50">
      <c r="A2485" s="212"/>
      <c r="B2485" s="215"/>
      <c r="C2485" s="206"/>
      <c r="D2485" s="52" t="s">
        <v>38</v>
      </c>
      <c r="E2485" s="86" t="str">
        <f>A2483&amp;"/"&amp;B2483&amp;"/"&amp;C2483&amp;"/"&amp;D2485</f>
        <v>Derived gas fired power plants/Steam turbine/Electricity only/S</v>
      </c>
      <c r="F2485" s="61" t="str">
        <f>A2483</f>
        <v>Derived gas fired power plants</v>
      </c>
      <c r="G2485" s="61" t="str">
        <f>B2483</f>
        <v>Steam turbine</v>
      </c>
      <c r="H2485" s="61" t="str">
        <f>C2483</f>
        <v>Electricity only</v>
      </c>
      <c r="I2485" s="84" t="str">
        <f t="shared" si="103"/>
        <v>S</v>
      </c>
      <c r="J2485" s="121">
        <v>7403.6197018689609</v>
      </c>
      <c r="K2485" s="121">
        <v>7403.6197018689609</v>
      </c>
      <c r="L2485" s="121">
        <v>7403.6197018689609</v>
      </c>
      <c r="M2485" s="121">
        <v>7403.6197018689609</v>
      </c>
      <c r="N2485" s="121">
        <v>7403.6197018689609</v>
      </c>
      <c r="O2485" s="121">
        <v>7403.6197018689609</v>
      </c>
      <c r="P2485" s="121">
        <v>7403.6197018689609</v>
      </c>
      <c r="Q2485" s="121">
        <v>7403.6197018689609</v>
      </c>
      <c r="R2485" s="121">
        <v>7403.6197018689609</v>
      </c>
      <c r="S2485" s="121">
        <v>7403.6197018689609</v>
      </c>
      <c r="T2485" s="121">
        <v>7403.6197018689609</v>
      </c>
      <c r="U2485" s="121">
        <v>7403.6197018689609</v>
      </c>
      <c r="V2485" s="121">
        <v>7403.6197018689609</v>
      </c>
      <c r="W2485" s="121">
        <v>7403.6197018689609</v>
      </c>
      <c r="X2485" s="121">
        <v>7403.6197018689609</v>
      </c>
      <c r="Y2485" s="121">
        <v>7403.6197018689609</v>
      </c>
      <c r="Z2485" s="121">
        <v>7403.6197018689609</v>
      </c>
      <c r="AA2485" s="121">
        <v>7403.6197018689609</v>
      </c>
      <c r="AB2485" s="121">
        <v>7403.6197018689609</v>
      </c>
      <c r="AC2485" s="121">
        <v>7403.6197018689609</v>
      </c>
      <c r="AD2485" s="121">
        <v>7403.6197018689609</v>
      </c>
      <c r="AE2485" s="121">
        <v>7403.6197018689609</v>
      </c>
      <c r="AF2485" s="121">
        <v>7403.6197018689609</v>
      </c>
      <c r="AG2485" s="121">
        <v>7403.6197018689609</v>
      </c>
      <c r="AH2485" s="121">
        <v>7403.6197018689609</v>
      </c>
      <c r="AI2485" s="121">
        <v>7403.6197018689609</v>
      </c>
      <c r="AJ2485" s="121">
        <v>7403.6197018689609</v>
      </c>
      <c r="AK2485" s="121">
        <v>7403.6197018689609</v>
      </c>
      <c r="AL2485" s="121">
        <v>7403.6197018689609</v>
      </c>
      <c r="AM2485" s="121">
        <v>7403.6197018689609</v>
      </c>
      <c r="AN2485" s="121">
        <v>7403.6197018689609</v>
      </c>
      <c r="AO2485" s="121">
        <v>7403.6197018689609</v>
      </c>
      <c r="AP2485" s="121">
        <v>7403.6197018689609</v>
      </c>
      <c r="AQ2485" s="121">
        <v>7403.6197018689609</v>
      </c>
      <c r="AR2485" s="121">
        <v>7403.6197018689609</v>
      </c>
      <c r="AS2485" s="121">
        <v>7403.6197018689609</v>
      </c>
      <c r="AT2485" s="121">
        <v>7403.6197018689609</v>
      </c>
      <c r="AU2485" s="121">
        <v>7403.6197018689609</v>
      </c>
      <c r="AV2485" s="121">
        <v>7403.6197018689609</v>
      </c>
      <c r="AW2485" s="121">
        <v>7403.6197018689609</v>
      </c>
      <c r="AX2485" s="122">
        <v>7403.6197018689609</v>
      </c>
    </row>
    <row r="2486" spans="1:50">
      <c r="A2486" s="212"/>
      <c r="B2486" s="215"/>
      <c r="C2486" s="216"/>
      <c r="D2486" s="52" t="s">
        <v>47</v>
      </c>
      <c r="E2486" s="86" t="str">
        <f>A2483&amp;"/"&amp;B2483&amp;"/"&amp;C2483&amp;"/"&amp;D2486</f>
        <v>Derived gas fired power plants/Steam turbine/Electricity only/XS</v>
      </c>
      <c r="F2486" s="61" t="str">
        <f>A2483</f>
        <v>Derived gas fired power plants</v>
      </c>
      <c r="G2486" s="61" t="str">
        <f>B2483</f>
        <v>Steam turbine</v>
      </c>
      <c r="H2486" s="61" t="str">
        <f>C2483</f>
        <v>Electricity only</v>
      </c>
      <c r="I2486" s="84" t="str">
        <f t="shared" si="103"/>
        <v>XS</v>
      </c>
      <c r="J2486" s="121">
        <v>7166.8429484236249</v>
      </c>
      <c r="K2486" s="121">
        <v>7166.8429484236249</v>
      </c>
      <c r="L2486" s="121">
        <v>7166.8429484236249</v>
      </c>
      <c r="M2486" s="121">
        <v>7166.8429484236249</v>
      </c>
      <c r="N2486" s="121">
        <v>7166.8429484236249</v>
      </c>
      <c r="O2486" s="121">
        <v>7166.8429484236249</v>
      </c>
      <c r="P2486" s="121">
        <v>7166.8429484236249</v>
      </c>
      <c r="Q2486" s="121">
        <v>7166.8429484236249</v>
      </c>
      <c r="R2486" s="121">
        <v>7166.8429484236249</v>
      </c>
      <c r="S2486" s="121">
        <v>7166.8429484236249</v>
      </c>
      <c r="T2486" s="121">
        <v>7166.8429484236249</v>
      </c>
      <c r="U2486" s="121">
        <v>7166.8429484236249</v>
      </c>
      <c r="V2486" s="121">
        <v>7166.8429484236249</v>
      </c>
      <c r="W2486" s="121">
        <v>7166.8429484236249</v>
      </c>
      <c r="X2486" s="121">
        <v>7166.8429484236249</v>
      </c>
      <c r="Y2486" s="121">
        <v>7166.8429484236249</v>
      </c>
      <c r="Z2486" s="121">
        <v>7166.8429484236249</v>
      </c>
      <c r="AA2486" s="121">
        <v>7166.8429484236249</v>
      </c>
      <c r="AB2486" s="121">
        <v>7166.8429484236249</v>
      </c>
      <c r="AC2486" s="121">
        <v>7166.8429484236249</v>
      </c>
      <c r="AD2486" s="121">
        <v>7166.8429484236249</v>
      </c>
      <c r="AE2486" s="121">
        <v>7166.8429484236249</v>
      </c>
      <c r="AF2486" s="121">
        <v>7166.8429484236249</v>
      </c>
      <c r="AG2486" s="121">
        <v>7166.8429484236249</v>
      </c>
      <c r="AH2486" s="121">
        <v>7166.8429484236249</v>
      </c>
      <c r="AI2486" s="121">
        <v>7166.8429484236249</v>
      </c>
      <c r="AJ2486" s="121">
        <v>7166.8429484236249</v>
      </c>
      <c r="AK2486" s="121">
        <v>7166.8429484236249</v>
      </c>
      <c r="AL2486" s="121">
        <v>7166.8429484236249</v>
      </c>
      <c r="AM2486" s="121">
        <v>7166.8429484236249</v>
      </c>
      <c r="AN2486" s="121">
        <v>7166.8429484236249</v>
      </c>
      <c r="AO2486" s="121">
        <v>7166.8429484236249</v>
      </c>
      <c r="AP2486" s="121">
        <v>7166.8429484236249</v>
      </c>
      <c r="AQ2486" s="121">
        <v>7166.8429484236249</v>
      </c>
      <c r="AR2486" s="121">
        <v>7166.8429484236249</v>
      </c>
      <c r="AS2486" s="121">
        <v>7166.8429484236249</v>
      </c>
      <c r="AT2486" s="121">
        <v>7166.8429484236249</v>
      </c>
      <c r="AU2486" s="121">
        <v>7166.8429484236249</v>
      </c>
      <c r="AV2486" s="121">
        <v>7166.8429484236249</v>
      </c>
      <c r="AW2486" s="121">
        <v>7166.8429484236249</v>
      </c>
      <c r="AX2486" s="122">
        <v>7166.8429484236249</v>
      </c>
    </row>
    <row r="2487" spans="1:50">
      <c r="A2487" s="212"/>
      <c r="B2487" s="215"/>
      <c r="C2487" s="217" t="s">
        <v>26</v>
      </c>
      <c r="D2487" s="83" t="s">
        <v>24</v>
      </c>
      <c r="E2487" s="56" t="str">
        <f>A2483&amp;"/"&amp;B2483&amp;"/"&amp;C2487&amp;"/"&amp;D2487</f>
        <v>Derived gas fired power plants/Steam turbine/CHP/L</v>
      </c>
      <c r="F2487" s="103" t="str">
        <f>A2483</f>
        <v>Derived gas fired power plants</v>
      </c>
      <c r="G2487" s="103" t="str">
        <f>B2483</f>
        <v>Steam turbine</v>
      </c>
      <c r="H2487" s="103" t="str">
        <f>C2487</f>
        <v>CHP</v>
      </c>
      <c r="I2487" s="104" t="str">
        <f t="shared" si="103"/>
        <v>L</v>
      </c>
      <c r="J2487" s="127">
        <v>7790</v>
      </c>
      <c r="K2487" s="127">
        <v>7790</v>
      </c>
      <c r="L2487" s="127">
        <v>7790</v>
      </c>
      <c r="M2487" s="127">
        <v>7790</v>
      </c>
      <c r="N2487" s="127">
        <v>7790</v>
      </c>
      <c r="O2487" s="127">
        <v>7790</v>
      </c>
      <c r="P2487" s="127">
        <v>7790</v>
      </c>
      <c r="Q2487" s="127">
        <v>7790</v>
      </c>
      <c r="R2487" s="127">
        <v>7790</v>
      </c>
      <c r="S2487" s="127">
        <v>7790</v>
      </c>
      <c r="T2487" s="127">
        <v>7790</v>
      </c>
      <c r="U2487" s="127">
        <v>7790</v>
      </c>
      <c r="V2487" s="127">
        <v>7790</v>
      </c>
      <c r="W2487" s="127">
        <v>7790</v>
      </c>
      <c r="X2487" s="127">
        <v>7790</v>
      </c>
      <c r="Y2487" s="127">
        <v>7790</v>
      </c>
      <c r="Z2487" s="127">
        <v>7790</v>
      </c>
      <c r="AA2487" s="127">
        <v>7790</v>
      </c>
      <c r="AB2487" s="127">
        <v>7790</v>
      </c>
      <c r="AC2487" s="127">
        <v>7790</v>
      </c>
      <c r="AD2487" s="127">
        <v>7790</v>
      </c>
      <c r="AE2487" s="127">
        <v>7790</v>
      </c>
      <c r="AF2487" s="127">
        <v>7790</v>
      </c>
      <c r="AG2487" s="127">
        <v>7790</v>
      </c>
      <c r="AH2487" s="127">
        <v>7790</v>
      </c>
      <c r="AI2487" s="127">
        <v>7790</v>
      </c>
      <c r="AJ2487" s="127">
        <v>7790</v>
      </c>
      <c r="AK2487" s="127">
        <v>7790</v>
      </c>
      <c r="AL2487" s="127">
        <v>7790</v>
      </c>
      <c r="AM2487" s="127">
        <v>7790</v>
      </c>
      <c r="AN2487" s="127">
        <v>7790</v>
      </c>
      <c r="AO2487" s="127">
        <v>7790</v>
      </c>
      <c r="AP2487" s="127">
        <v>7790</v>
      </c>
      <c r="AQ2487" s="127">
        <v>7790</v>
      </c>
      <c r="AR2487" s="127">
        <v>7790</v>
      </c>
      <c r="AS2487" s="127">
        <v>7790</v>
      </c>
      <c r="AT2487" s="127">
        <v>7790</v>
      </c>
      <c r="AU2487" s="127">
        <v>7790</v>
      </c>
      <c r="AV2487" s="127">
        <v>7790</v>
      </c>
      <c r="AW2487" s="127">
        <v>7790</v>
      </c>
      <c r="AX2487" s="128">
        <v>7790</v>
      </c>
    </row>
    <row r="2488" spans="1:50">
      <c r="A2488" s="212"/>
      <c r="B2488" s="215"/>
      <c r="C2488" s="206"/>
      <c r="D2488" s="52" t="s">
        <v>25</v>
      </c>
      <c r="E2488" s="86" t="str">
        <f>A2483&amp;"/"&amp;B2483&amp;"/"&amp;C2487&amp;"/"&amp;D2488</f>
        <v>Derived gas fired power plants/Steam turbine/CHP/M</v>
      </c>
      <c r="F2488" s="61" t="str">
        <f>A2483</f>
        <v>Derived gas fired power plants</v>
      </c>
      <c r="G2488" s="61" t="str">
        <f>B2483</f>
        <v>Steam turbine</v>
      </c>
      <c r="H2488" s="61" t="str">
        <f>C2487</f>
        <v>CHP</v>
      </c>
      <c r="I2488" s="84" t="str">
        <f t="shared" si="103"/>
        <v>M</v>
      </c>
      <c r="J2488" s="121">
        <v>7449.985973364388</v>
      </c>
      <c r="K2488" s="121">
        <v>7449.985973364388</v>
      </c>
      <c r="L2488" s="121">
        <v>7449.985973364388</v>
      </c>
      <c r="M2488" s="121">
        <v>7449.985973364388</v>
      </c>
      <c r="N2488" s="121">
        <v>7449.985973364388</v>
      </c>
      <c r="O2488" s="121">
        <v>7449.985973364388</v>
      </c>
      <c r="P2488" s="121">
        <v>7449.985973364388</v>
      </c>
      <c r="Q2488" s="121">
        <v>7449.985973364388</v>
      </c>
      <c r="R2488" s="121">
        <v>7449.985973364388</v>
      </c>
      <c r="S2488" s="121">
        <v>7449.985973364388</v>
      </c>
      <c r="T2488" s="121">
        <v>7449.985973364388</v>
      </c>
      <c r="U2488" s="121">
        <v>7449.985973364388</v>
      </c>
      <c r="V2488" s="121">
        <v>7449.985973364388</v>
      </c>
      <c r="W2488" s="121">
        <v>7449.985973364388</v>
      </c>
      <c r="X2488" s="121">
        <v>7449.985973364388</v>
      </c>
      <c r="Y2488" s="121">
        <v>7449.985973364388</v>
      </c>
      <c r="Z2488" s="121">
        <v>7449.985973364388</v>
      </c>
      <c r="AA2488" s="121">
        <v>7449.985973364388</v>
      </c>
      <c r="AB2488" s="121">
        <v>7449.985973364388</v>
      </c>
      <c r="AC2488" s="121">
        <v>7449.985973364388</v>
      </c>
      <c r="AD2488" s="121">
        <v>7449.985973364388</v>
      </c>
      <c r="AE2488" s="121">
        <v>7449.985973364388</v>
      </c>
      <c r="AF2488" s="121">
        <v>7449.985973364388</v>
      </c>
      <c r="AG2488" s="121">
        <v>7449.985973364388</v>
      </c>
      <c r="AH2488" s="121">
        <v>7449.985973364388</v>
      </c>
      <c r="AI2488" s="121">
        <v>7449.985973364388</v>
      </c>
      <c r="AJ2488" s="121">
        <v>7449.985973364388</v>
      </c>
      <c r="AK2488" s="121">
        <v>7449.985973364388</v>
      </c>
      <c r="AL2488" s="121">
        <v>7449.985973364388</v>
      </c>
      <c r="AM2488" s="121">
        <v>7449.985973364388</v>
      </c>
      <c r="AN2488" s="121">
        <v>7449.985973364388</v>
      </c>
      <c r="AO2488" s="121">
        <v>7449.985973364388</v>
      </c>
      <c r="AP2488" s="121">
        <v>7449.985973364388</v>
      </c>
      <c r="AQ2488" s="121">
        <v>7449.985973364388</v>
      </c>
      <c r="AR2488" s="121">
        <v>7449.985973364388</v>
      </c>
      <c r="AS2488" s="121">
        <v>7449.985973364388</v>
      </c>
      <c r="AT2488" s="121">
        <v>7449.985973364388</v>
      </c>
      <c r="AU2488" s="121">
        <v>7449.985973364388</v>
      </c>
      <c r="AV2488" s="121">
        <v>7449.985973364388</v>
      </c>
      <c r="AW2488" s="121">
        <v>7449.985973364388</v>
      </c>
      <c r="AX2488" s="122">
        <v>7449.985973364388</v>
      </c>
    </row>
    <row r="2489" spans="1:50">
      <c r="A2489" s="212"/>
      <c r="B2489" s="215"/>
      <c r="C2489" s="206"/>
      <c r="D2489" s="52" t="s">
        <v>38</v>
      </c>
      <c r="E2489" s="86" t="str">
        <f>A2483&amp;"/"&amp;B2483&amp;"/"&amp;C2487&amp;"/"&amp;D2489</f>
        <v>Derived gas fired power plants/Steam turbine/CHP/S</v>
      </c>
      <c r="F2489" s="61" t="str">
        <f>A2483</f>
        <v>Derived gas fired power plants</v>
      </c>
      <c r="G2489" s="61" t="str">
        <f>B2483</f>
        <v>Steam turbine</v>
      </c>
      <c r="H2489" s="61" t="str">
        <f>C2487</f>
        <v>CHP</v>
      </c>
      <c r="I2489" s="84" t="str">
        <f t="shared" si="103"/>
        <v>S</v>
      </c>
      <c r="J2489" s="121">
        <v>7033.4387167755131</v>
      </c>
      <c r="K2489" s="121">
        <v>7033.4387167755131</v>
      </c>
      <c r="L2489" s="121">
        <v>7033.4387167755131</v>
      </c>
      <c r="M2489" s="121">
        <v>7033.4387167755131</v>
      </c>
      <c r="N2489" s="121">
        <v>7033.4387167755131</v>
      </c>
      <c r="O2489" s="121">
        <v>7033.4387167755131</v>
      </c>
      <c r="P2489" s="121">
        <v>7033.4387167755131</v>
      </c>
      <c r="Q2489" s="121">
        <v>7033.4387167755131</v>
      </c>
      <c r="R2489" s="121">
        <v>7033.4387167755131</v>
      </c>
      <c r="S2489" s="121">
        <v>7033.4387167755131</v>
      </c>
      <c r="T2489" s="121">
        <v>7033.4387167755131</v>
      </c>
      <c r="U2489" s="121">
        <v>7033.4387167755131</v>
      </c>
      <c r="V2489" s="121">
        <v>7033.4387167755131</v>
      </c>
      <c r="W2489" s="121">
        <v>7033.4387167755131</v>
      </c>
      <c r="X2489" s="121">
        <v>7033.4387167755131</v>
      </c>
      <c r="Y2489" s="121">
        <v>7033.4387167755131</v>
      </c>
      <c r="Z2489" s="121">
        <v>7033.4387167755131</v>
      </c>
      <c r="AA2489" s="121">
        <v>7033.4387167755131</v>
      </c>
      <c r="AB2489" s="121">
        <v>7033.4387167755131</v>
      </c>
      <c r="AC2489" s="121">
        <v>7033.4387167755131</v>
      </c>
      <c r="AD2489" s="121">
        <v>7033.4387167755131</v>
      </c>
      <c r="AE2489" s="121">
        <v>7033.4387167755131</v>
      </c>
      <c r="AF2489" s="121">
        <v>7033.4387167755131</v>
      </c>
      <c r="AG2489" s="121">
        <v>7033.4387167755131</v>
      </c>
      <c r="AH2489" s="121">
        <v>7033.4387167755131</v>
      </c>
      <c r="AI2489" s="121">
        <v>7033.4387167755131</v>
      </c>
      <c r="AJ2489" s="121">
        <v>7033.4387167755131</v>
      </c>
      <c r="AK2489" s="121">
        <v>7033.4387167755131</v>
      </c>
      <c r="AL2489" s="121">
        <v>7033.4387167755131</v>
      </c>
      <c r="AM2489" s="121">
        <v>7033.4387167755131</v>
      </c>
      <c r="AN2489" s="121">
        <v>7033.4387167755131</v>
      </c>
      <c r="AO2489" s="121">
        <v>7033.4387167755131</v>
      </c>
      <c r="AP2489" s="121">
        <v>7033.4387167755131</v>
      </c>
      <c r="AQ2489" s="121">
        <v>7033.4387167755131</v>
      </c>
      <c r="AR2489" s="121">
        <v>7033.4387167755131</v>
      </c>
      <c r="AS2489" s="121">
        <v>7033.4387167755131</v>
      </c>
      <c r="AT2489" s="121">
        <v>7033.4387167755131</v>
      </c>
      <c r="AU2489" s="121">
        <v>7033.4387167755131</v>
      </c>
      <c r="AV2489" s="121">
        <v>7033.4387167755131</v>
      </c>
      <c r="AW2489" s="121">
        <v>7033.4387167755131</v>
      </c>
      <c r="AX2489" s="122">
        <v>7033.4387167755131</v>
      </c>
    </row>
    <row r="2490" spans="1:50">
      <c r="A2490" s="212"/>
      <c r="B2490" s="215"/>
      <c r="C2490" s="216"/>
      <c r="D2490" s="106" t="s">
        <v>47</v>
      </c>
      <c r="E2490" s="107" t="str">
        <f>A2483&amp;"/"&amp;B2483&amp;"/"&amp;C2487&amp;"/"&amp;D2490</f>
        <v>Derived gas fired power plants/Steam turbine/CHP/XS</v>
      </c>
      <c r="F2490" s="108" t="str">
        <f>A2483</f>
        <v>Derived gas fired power plants</v>
      </c>
      <c r="G2490" s="108" t="str">
        <f>B2483</f>
        <v>Steam turbine</v>
      </c>
      <c r="H2490" s="108" t="str">
        <f>C2487</f>
        <v>CHP</v>
      </c>
      <c r="I2490" s="109" t="str">
        <f t="shared" si="103"/>
        <v>XS</v>
      </c>
      <c r="J2490" s="129">
        <v>6808.5008010024439</v>
      </c>
      <c r="K2490" s="129">
        <v>6808.5008010024439</v>
      </c>
      <c r="L2490" s="129">
        <v>6808.5008010024439</v>
      </c>
      <c r="M2490" s="129">
        <v>6808.5008010024439</v>
      </c>
      <c r="N2490" s="129">
        <v>6808.5008010024439</v>
      </c>
      <c r="O2490" s="129">
        <v>6808.5008010024439</v>
      </c>
      <c r="P2490" s="129">
        <v>6808.5008010024439</v>
      </c>
      <c r="Q2490" s="129">
        <v>6808.5008010024439</v>
      </c>
      <c r="R2490" s="129">
        <v>6808.5008010024439</v>
      </c>
      <c r="S2490" s="129">
        <v>6808.5008010024439</v>
      </c>
      <c r="T2490" s="129">
        <v>6808.5008010024439</v>
      </c>
      <c r="U2490" s="129">
        <v>6808.5008010024439</v>
      </c>
      <c r="V2490" s="129">
        <v>6808.5008010024439</v>
      </c>
      <c r="W2490" s="129">
        <v>6808.5008010024439</v>
      </c>
      <c r="X2490" s="129">
        <v>6808.5008010024439</v>
      </c>
      <c r="Y2490" s="129">
        <v>6808.5008010024439</v>
      </c>
      <c r="Z2490" s="129">
        <v>6808.5008010024439</v>
      </c>
      <c r="AA2490" s="129">
        <v>6808.5008010024439</v>
      </c>
      <c r="AB2490" s="129">
        <v>6808.5008010024439</v>
      </c>
      <c r="AC2490" s="129">
        <v>6808.5008010024439</v>
      </c>
      <c r="AD2490" s="129">
        <v>6808.5008010024439</v>
      </c>
      <c r="AE2490" s="129">
        <v>6808.5008010024439</v>
      </c>
      <c r="AF2490" s="129">
        <v>6808.5008010024439</v>
      </c>
      <c r="AG2490" s="129">
        <v>6808.5008010024439</v>
      </c>
      <c r="AH2490" s="129">
        <v>6808.5008010024439</v>
      </c>
      <c r="AI2490" s="129">
        <v>6808.5008010024439</v>
      </c>
      <c r="AJ2490" s="129">
        <v>6808.5008010024439</v>
      </c>
      <c r="AK2490" s="129">
        <v>6808.5008010024439</v>
      </c>
      <c r="AL2490" s="129">
        <v>6808.5008010024439</v>
      </c>
      <c r="AM2490" s="129">
        <v>6808.5008010024439</v>
      </c>
      <c r="AN2490" s="129">
        <v>6808.5008010024439</v>
      </c>
      <c r="AO2490" s="129">
        <v>6808.5008010024439</v>
      </c>
      <c r="AP2490" s="129">
        <v>6808.5008010024439</v>
      </c>
      <c r="AQ2490" s="129">
        <v>6808.5008010024439</v>
      </c>
      <c r="AR2490" s="129">
        <v>6808.5008010024439</v>
      </c>
      <c r="AS2490" s="129">
        <v>6808.5008010024439</v>
      </c>
      <c r="AT2490" s="129">
        <v>6808.5008010024439</v>
      </c>
      <c r="AU2490" s="129">
        <v>6808.5008010024439</v>
      </c>
      <c r="AV2490" s="129">
        <v>6808.5008010024439</v>
      </c>
      <c r="AW2490" s="129">
        <v>6808.5008010024439</v>
      </c>
      <c r="AX2490" s="130">
        <v>6808.5008010024439</v>
      </c>
    </row>
    <row r="2491" spans="1:50">
      <c r="A2491" s="212"/>
      <c r="B2491" s="215"/>
      <c r="C2491" s="217" t="s">
        <v>42</v>
      </c>
      <c r="D2491" s="83" t="s">
        <v>24</v>
      </c>
      <c r="E2491" s="56" t="str">
        <f>A2483&amp;"/"&amp;B2483&amp;"/"&amp;C2491&amp;"/"&amp;D2491</f>
        <v>Derived gas fired power plants/Steam turbine/Electricity only with CCS/L</v>
      </c>
      <c r="F2491" s="103" t="str">
        <f>A2483</f>
        <v>Derived gas fired power plants</v>
      </c>
      <c r="G2491" s="103" t="str">
        <f>B2483</f>
        <v>Steam turbine</v>
      </c>
      <c r="H2491" s="103" t="str">
        <f>C2491</f>
        <v>Electricity only with CCS</v>
      </c>
      <c r="I2491" s="104" t="str">
        <f t="shared" si="103"/>
        <v>L</v>
      </c>
      <c r="J2491" s="127" t="s">
        <v>99</v>
      </c>
      <c r="K2491" s="127" t="s">
        <v>99</v>
      </c>
      <c r="L2491" s="127" t="s">
        <v>99</v>
      </c>
      <c r="M2491" s="127" t="s">
        <v>99</v>
      </c>
      <c r="N2491" s="127" t="s">
        <v>99</v>
      </c>
      <c r="O2491" s="127" t="s">
        <v>99</v>
      </c>
      <c r="P2491" s="127" t="s">
        <v>99</v>
      </c>
      <c r="Q2491" s="127" t="s">
        <v>99</v>
      </c>
      <c r="R2491" s="127" t="s">
        <v>99</v>
      </c>
      <c r="S2491" s="127" t="s">
        <v>99</v>
      </c>
      <c r="T2491" s="127" t="s">
        <v>99</v>
      </c>
      <c r="U2491" s="127" t="s">
        <v>99</v>
      </c>
      <c r="V2491" s="127" t="s">
        <v>99</v>
      </c>
      <c r="W2491" s="127" t="s">
        <v>99</v>
      </c>
      <c r="X2491" s="127" t="s">
        <v>99</v>
      </c>
      <c r="Y2491" s="127" t="s">
        <v>99</v>
      </c>
      <c r="Z2491" s="127" t="s">
        <v>99</v>
      </c>
      <c r="AA2491" s="127" t="s">
        <v>99</v>
      </c>
      <c r="AB2491" s="127" t="s">
        <v>99</v>
      </c>
      <c r="AC2491" s="127" t="s">
        <v>99</v>
      </c>
      <c r="AD2491" s="127" t="s">
        <v>99</v>
      </c>
      <c r="AE2491" s="127">
        <v>8200</v>
      </c>
      <c r="AF2491" s="127">
        <v>8200</v>
      </c>
      <c r="AG2491" s="127">
        <v>8200</v>
      </c>
      <c r="AH2491" s="127">
        <v>8200</v>
      </c>
      <c r="AI2491" s="127">
        <v>8200</v>
      </c>
      <c r="AJ2491" s="127">
        <v>8200</v>
      </c>
      <c r="AK2491" s="127">
        <v>8200</v>
      </c>
      <c r="AL2491" s="127">
        <v>8200</v>
      </c>
      <c r="AM2491" s="127">
        <v>8200</v>
      </c>
      <c r="AN2491" s="127">
        <v>8200</v>
      </c>
      <c r="AO2491" s="127">
        <v>8200</v>
      </c>
      <c r="AP2491" s="127">
        <v>8200</v>
      </c>
      <c r="AQ2491" s="127">
        <v>8200</v>
      </c>
      <c r="AR2491" s="127">
        <v>8200</v>
      </c>
      <c r="AS2491" s="127">
        <v>8200</v>
      </c>
      <c r="AT2491" s="127">
        <v>8200</v>
      </c>
      <c r="AU2491" s="127">
        <v>8200</v>
      </c>
      <c r="AV2491" s="127">
        <v>8200</v>
      </c>
      <c r="AW2491" s="127">
        <v>8200</v>
      </c>
      <c r="AX2491" s="128">
        <v>8200</v>
      </c>
    </row>
    <row r="2492" spans="1:50">
      <c r="A2492" s="212"/>
      <c r="B2492" s="215"/>
      <c r="C2492" s="216"/>
      <c r="D2492" s="106" t="s">
        <v>25</v>
      </c>
      <c r="E2492" s="107" t="str">
        <f>A2483&amp;"/"&amp;B2483&amp;"/"&amp;C2491&amp;"/"&amp;D2492</f>
        <v>Derived gas fired power plants/Steam turbine/Electricity only with CCS/M</v>
      </c>
      <c r="F2492" s="108" t="str">
        <f>A2483</f>
        <v>Derived gas fired power plants</v>
      </c>
      <c r="G2492" s="108" t="str">
        <f>B2483</f>
        <v>Steam turbine</v>
      </c>
      <c r="H2492" s="108" t="str">
        <f>C2491</f>
        <v>Electricity only with CCS</v>
      </c>
      <c r="I2492" s="109" t="str">
        <f t="shared" si="103"/>
        <v>M</v>
      </c>
      <c r="J2492" s="129" t="s">
        <v>99</v>
      </c>
      <c r="K2492" s="129" t="s">
        <v>99</v>
      </c>
      <c r="L2492" s="129" t="s">
        <v>99</v>
      </c>
      <c r="M2492" s="129" t="s">
        <v>99</v>
      </c>
      <c r="N2492" s="129" t="s">
        <v>99</v>
      </c>
      <c r="O2492" s="129" t="s">
        <v>99</v>
      </c>
      <c r="P2492" s="129" t="s">
        <v>99</v>
      </c>
      <c r="Q2492" s="129" t="s">
        <v>99</v>
      </c>
      <c r="R2492" s="129" t="s">
        <v>99</v>
      </c>
      <c r="S2492" s="129" t="s">
        <v>99</v>
      </c>
      <c r="T2492" s="129" t="s">
        <v>99</v>
      </c>
      <c r="U2492" s="129" t="s">
        <v>99</v>
      </c>
      <c r="V2492" s="129" t="s">
        <v>99</v>
      </c>
      <c r="W2492" s="129" t="s">
        <v>99</v>
      </c>
      <c r="X2492" s="129" t="s">
        <v>99</v>
      </c>
      <c r="Y2492" s="129" t="s">
        <v>99</v>
      </c>
      <c r="Z2492" s="129" t="s">
        <v>99</v>
      </c>
      <c r="AA2492" s="129" t="s">
        <v>99</v>
      </c>
      <c r="AB2492" s="129" t="s">
        <v>99</v>
      </c>
      <c r="AC2492" s="129" t="s">
        <v>99</v>
      </c>
      <c r="AD2492" s="129" t="s">
        <v>99</v>
      </c>
      <c r="AE2492" s="129">
        <v>7842.0904982783031</v>
      </c>
      <c r="AF2492" s="129">
        <v>7842.0904982783031</v>
      </c>
      <c r="AG2492" s="129">
        <v>7842.0904982783031</v>
      </c>
      <c r="AH2492" s="129">
        <v>7842.0904982783031</v>
      </c>
      <c r="AI2492" s="129">
        <v>7842.0904982783031</v>
      </c>
      <c r="AJ2492" s="129">
        <v>7842.0904982783031</v>
      </c>
      <c r="AK2492" s="129">
        <v>7842.0904982783031</v>
      </c>
      <c r="AL2492" s="129">
        <v>7842.0904982783031</v>
      </c>
      <c r="AM2492" s="129">
        <v>7842.0904982783031</v>
      </c>
      <c r="AN2492" s="129">
        <v>7842.0904982783031</v>
      </c>
      <c r="AO2492" s="129">
        <v>7842.0904982783031</v>
      </c>
      <c r="AP2492" s="129">
        <v>7842.0904982783031</v>
      </c>
      <c r="AQ2492" s="129">
        <v>7842.0904982783031</v>
      </c>
      <c r="AR2492" s="129">
        <v>7842.0904982783031</v>
      </c>
      <c r="AS2492" s="129">
        <v>7842.0904982783031</v>
      </c>
      <c r="AT2492" s="129">
        <v>7842.0904982783031</v>
      </c>
      <c r="AU2492" s="129">
        <v>7842.0904982783031</v>
      </c>
      <c r="AV2492" s="129">
        <v>7842.0904982783031</v>
      </c>
      <c r="AW2492" s="129">
        <v>7842.0904982783031</v>
      </c>
      <c r="AX2492" s="130">
        <v>7842.0904982783031</v>
      </c>
    </row>
    <row r="2493" spans="1:50">
      <c r="A2493" s="212"/>
      <c r="B2493" s="215"/>
      <c r="C2493" s="217" t="s">
        <v>43</v>
      </c>
      <c r="D2493" s="52" t="s">
        <v>24</v>
      </c>
      <c r="E2493" s="86" t="str">
        <f>A2483&amp;"/"&amp;B2483&amp;"/"&amp;C2493&amp;"/"&amp;D2493</f>
        <v>Derived gas fired power plants/Steam turbine/CHP with CCS/L</v>
      </c>
      <c r="F2493" s="61" t="str">
        <f>A2483</f>
        <v>Derived gas fired power plants</v>
      </c>
      <c r="G2493" s="61" t="str">
        <f>B2483</f>
        <v>Steam turbine</v>
      </c>
      <c r="H2493" s="61" t="str">
        <f>C2493</f>
        <v>CHP with CCS</v>
      </c>
      <c r="I2493" s="84" t="str">
        <f t="shared" si="103"/>
        <v>L</v>
      </c>
      <c r="J2493" s="121" t="s">
        <v>99</v>
      </c>
      <c r="K2493" s="121" t="s">
        <v>99</v>
      </c>
      <c r="L2493" s="121" t="s">
        <v>99</v>
      </c>
      <c r="M2493" s="121" t="s">
        <v>99</v>
      </c>
      <c r="N2493" s="121" t="s">
        <v>99</v>
      </c>
      <c r="O2493" s="121" t="s">
        <v>99</v>
      </c>
      <c r="P2493" s="121" t="s">
        <v>99</v>
      </c>
      <c r="Q2493" s="121" t="s">
        <v>99</v>
      </c>
      <c r="R2493" s="121" t="s">
        <v>99</v>
      </c>
      <c r="S2493" s="121" t="s">
        <v>99</v>
      </c>
      <c r="T2493" s="121" t="s">
        <v>99</v>
      </c>
      <c r="U2493" s="121" t="s">
        <v>99</v>
      </c>
      <c r="V2493" s="121" t="s">
        <v>99</v>
      </c>
      <c r="W2493" s="121" t="s">
        <v>99</v>
      </c>
      <c r="X2493" s="121" t="s">
        <v>99</v>
      </c>
      <c r="Y2493" s="121" t="s">
        <v>99</v>
      </c>
      <c r="Z2493" s="121" t="s">
        <v>99</v>
      </c>
      <c r="AA2493" s="121" t="s">
        <v>99</v>
      </c>
      <c r="AB2493" s="121" t="s">
        <v>99</v>
      </c>
      <c r="AC2493" s="121" t="s">
        <v>99</v>
      </c>
      <c r="AD2493" s="121" t="s">
        <v>99</v>
      </c>
      <c r="AE2493" s="121">
        <v>7790</v>
      </c>
      <c r="AF2493" s="121">
        <v>7790</v>
      </c>
      <c r="AG2493" s="121">
        <v>7790</v>
      </c>
      <c r="AH2493" s="121">
        <v>7790</v>
      </c>
      <c r="AI2493" s="121">
        <v>7790</v>
      </c>
      <c r="AJ2493" s="121">
        <v>7790</v>
      </c>
      <c r="AK2493" s="121">
        <v>7790</v>
      </c>
      <c r="AL2493" s="121">
        <v>7790</v>
      </c>
      <c r="AM2493" s="121">
        <v>7790</v>
      </c>
      <c r="AN2493" s="121">
        <v>7790</v>
      </c>
      <c r="AO2493" s="121">
        <v>7790</v>
      </c>
      <c r="AP2493" s="121">
        <v>7790</v>
      </c>
      <c r="AQ2493" s="121">
        <v>7790</v>
      </c>
      <c r="AR2493" s="121">
        <v>7790</v>
      </c>
      <c r="AS2493" s="121">
        <v>7790</v>
      </c>
      <c r="AT2493" s="121">
        <v>7790</v>
      </c>
      <c r="AU2493" s="121">
        <v>7790</v>
      </c>
      <c r="AV2493" s="121">
        <v>7790</v>
      </c>
      <c r="AW2493" s="121">
        <v>7790</v>
      </c>
      <c r="AX2493" s="122">
        <v>7790</v>
      </c>
    </row>
    <row r="2494" spans="1:50">
      <c r="A2494" s="213"/>
      <c r="B2494" s="218"/>
      <c r="C2494" s="210"/>
      <c r="D2494" s="93" t="s">
        <v>25</v>
      </c>
      <c r="E2494" s="73" t="str">
        <f>A2483&amp;"/"&amp;B2483&amp;"/"&amp;C2493&amp;"/"&amp;D2494</f>
        <v>Derived gas fired power plants/Steam turbine/CHP with CCS/M</v>
      </c>
      <c r="F2494" s="91" t="str">
        <f>A2483</f>
        <v>Derived gas fired power plants</v>
      </c>
      <c r="G2494" s="91" t="str">
        <f>B2483</f>
        <v>Steam turbine</v>
      </c>
      <c r="H2494" s="91" t="str">
        <f>C2493</f>
        <v>CHP with CCS</v>
      </c>
      <c r="I2494" s="70" t="str">
        <f t="shared" si="103"/>
        <v>M</v>
      </c>
      <c r="J2494" s="123" t="s">
        <v>99</v>
      </c>
      <c r="K2494" s="123" t="s">
        <v>99</v>
      </c>
      <c r="L2494" s="123" t="s">
        <v>99</v>
      </c>
      <c r="M2494" s="123" t="s">
        <v>99</v>
      </c>
      <c r="N2494" s="123" t="s">
        <v>99</v>
      </c>
      <c r="O2494" s="123" t="s">
        <v>99</v>
      </c>
      <c r="P2494" s="123" t="s">
        <v>99</v>
      </c>
      <c r="Q2494" s="123" t="s">
        <v>99</v>
      </c>
      <c r="R2494" s="123" t="s">
        <v>99</v>
      </c>
      <c r="S2494" s="123" t="s">
        <v>99</v>
      </c>
      <c r="T2494" s="123" t="s">
        <v>99</v>
      </c>
      <c r="U2494" s="123" t="s">
        <v>99</v>
      </c>
      <c r="V2494" s="123" t="s">
        <v>99</v>
      </c>
      <c r="W2494" s="123" t="s">
        <v>99</v>
      </c>
      <c r="X2494" s="123" t="s">
        <v>99</v>
      </c>
      <c r="Y2494" s="123" t="s">
        <v>99</v>
      </c>
      <c r="Z2494" s="123" t="s">
        <v>99</v>
      </c>
      <c r="AA2494" s="123" t="s">
        <v>99</v>
      </c>
      <c r="AB2494" s="123" t="s">
        <v>99</v>
      </c>
      <c r="AC2494" s="123" t="s">
        <v>99</v>
      </c>
      <c r="AD2494" s="123" t="s">
        <v>99</v>
      </c>
      <c r="AE2494" s="123">
        <v>7449.985973364388</v>
      </c>
      <c r="AF2494" s="123">
        <v>7449.985973364388</v>
      </c>
      <c r="AG2494" s="123">
        <v>7449.985973364388</v>
      </c>
      <c r="AH2494" s="123">
        <v>7449.985973364388</v>
      </c>
      <c r="AI2494" s="123">
        <v>7449.985973364388</v>
      </c>
      <c r="AJ2494" s="123">
        <v>7449.985973364388</v>
      </c>
      <c r="AK2494" s="123">
        <v>7449.985973364388</v>
      </c>
      <c r="AL2494" s="123">
        <v>7449.985973364388</v>
      </c>
      <c r="AM2494" s="123">
        <v>7449.985973364388</v>
      </c>
      <c r="AN2494" s="123">
        <v>7449.985973364388</v>
      </c>
      <c r="AO2494" s="123">
        <v>7449.985973364388</v>
      </c>
      <c r="AP2494" s="123">
        <v>7449.985973364388</v>
      </c>
      <c r="AQ2494" s="123">
        <v>7449.985973364388</v>
      </c>
      <c r="AR2494" s="123">
        <v>7449.985973364388</v>
      </c>
      <c r="AS2494" s="123">
        <v>7449.985973364388</v>
      </c>
      <c r="AT2494" s="123">
        <v>7449.985973364388</v>
      </c>
      <c r="AU2494" s="123">
        <v>7449.985973364388</v>
      </c>
      <c r="AV2494" s="123">
        <v>7449.985973364388</v>
      </c>
      <c r="AW2494" s="123">
        <v>7449.985973364388</v>
      </c>
      <c r="AX2494" s="124">
        <v>7449.985973364388</v>
      </c>
    </row>
    <row r="2495" spans="1:50">
      <c r="A2495" s="212" t="s">
        <v>54</v>
      </c>
      <c r="B2495" s="221" t="s">
        <v>46</v>
      </c>
      <c r="C2495" s="209" t="s">
        <v>36</v>
      </c>
      <c r="D2495" s="52" t="s">
        <v>24</v>
      </c>
      <c r="E2495" s="87" t="str">
        <f>A2495&amp;"/"&amp;B2495&amp;"/"&amp;C2495&amp;"/"&amp;D2495</f>
        <v>Refinery gas fired power plants/Steam turbine/Electricity only/L</v>
      </c>
      <c r="F2495" s="55" t="str">
        <f>A2495</f>
        <v>Refinery gas fired power plants</v>
      </c>
      <c r="G2495" s="55" t="str">
        <f>B2495</f>
        <v>Steam turbine</v>
      </c>
      <c r="H2495" s="55" t="str">
        <f>C2495</f>
        <v>Electricity only</v>
      </c>
      <c r="I2495" s="85" t="str">
        <f t="shared" ref="I2495:I2558" si="104">D2495</f>
        <v>L</v>
      </c>
      <c r="J2495" s="125">
        <v>8500</v>
      </c>
      <c r="K2495" s="125">
        <v>8500</v>
      </c>
      <c r="L2495" s="125">
        <v>8500</v>
      </c>
      <c r="M2495" s="125">
        <v>8500</v>
      </c>
      <c r="N2495" s="125">
        <v>8500</v>
      </c>
      <c r="O2495" s="125">
        <v>8500</v>
      </c>
      <c r="P2495" s="125">
        <v>8500</v>
      </c>
      <c r="Q2495" s="125">
        <v>8500</v>
      </c>
      <c r="R2495" s="125">
        <v>8500</v>
      </c>
      <c r="S2495" s="125">
        <v>8500</v>
      </c>
      <c r="T2495" s="125">
        <v>8500</v>
      </c>
      <c r="U2495" s="125">
        <v>8500</v>
      </c>
      <c r="V2495" s="125">
        <v>8500</v>
      </c>
      <c r="W2495" s="125">
        <v>8500</v>
      </c>
      <c r="X2495" s="125">
        <v>8500</v>
      </c>
      <c r="Y2495" s="125">
        <v>8500</v>
      </c>
      <c r="Z2495" s="125">
        <v>8500</v>
      </c>
      <c r="AA2495" s="125">
        <v>8500</v>
      </c>
      <c r="AB2495" s="125">
        <v>8500</v>
      </c>
      <c r="AC2495" s="125">
        <v>8500</v>
      </c>
      <c r="AD2495" s="125">
        <v>8500</v>
      </c>
      <c r="AE2495" s="125">
        <v>8500</v>
      </c>
      <c r="AF2495" s="125">
        <v>8500</v>
      </c>
      <c r="AG2495" s="125">
        <v>8500</v>
      </c>
      <c r="AH2495" s="125">
        <v>8500</v>
      </c>
      <c r="AI2495" s="125">
        <v>8500</v>
      </c>
      <c r="AJ2495" s="125">
        <v>8500</v>
      </c>
      <c r="AK2495" s="125">
        <v>8500</v>
      </c>
      <c r="AL2495" s="125">
        <v>8500</v>
      </c>
      <c r="AM2495" s="125">
        <v>8500</v>
      </c>
      <c r="AN2495" s="125">
        <v>8500</v>
      </c>
      <c r="AO2495" s="125">
        <v>8500</v>
      </c>
      <c r="AP2495" s="125">
        <v>8500</v>
      </c>
      <c r="AQ2495" s="125">
        <v>8500</v>
      </c>
      <c r="AR2495" s="125">
        <v>8500</v>
      </c>
      <c r="AS2495" s="125">
        <v>8500</v>
      </c>
      <c r="AT2495" s="125">
        <v>8500</v>
      </c>
      <c r="AU2495" s="125">
        <v>8500</v>
      </c>
      <c r="AV2495" s="125">
        <v>8500</v>
      </c>
      <c r="AW2495" s="125">
        <v>8500</v>
      </c>
      <c r="AX2495" s="126">
        <v>8500</v>
      </c>
    </row>
    <row r="2496" spans="1:50">
      <c r="A2496" s="212"/>
      <c r="B2496" s="222"/>
      <c r="C2496" s="206"/>
      <c r="D2496" s="52" t="s">
        <v>25</v>
      </c>
      <c r="E2496" s="86" t="str">
        <f>A2495&amp;"/"&amp;B2495&amp;"/"&amp;C2495&amp;"/"&amp;D2496</f>
        <v>Refinery gas fired power plants/Steam turbine/Electricity only/M</v>
      </c>
      <c r="F2496" s="61" t="str">
        <f>A2495</f>
        <v>Refinery gas fired power plants</v>
      </c>
      <c r="G2496" s="61" t="str">
        <f>B2495</f>
        <v>Steam turbine</v>
      </c>
      <c r="H2496" s="61" t="str">
        <f>C2495</f>
        <v>Electricity only</v>
      </c>
      <c r="I2496" s="84" t="str">
        <f t="shared" si="104"/>
        <v>M</v>
      </c>
      <c r="J2496" s="121">
        <v>7948.4076756871136</v>
      </c>
      <c r="K2496" s="121">
        <v>7948.4076756871136</v>
      </c>
      <c r="L2496" s="121">
        <v>7948.4076756871136</v>
      </c>
      <c r="M2496" s="121">
        <v>7948.4076756871136</v>
      </c>
      <c r="N2496" s="121">
        <v>7948.4076756871136</v>
      </c>
      <c r="O2496" s="121">
        <v>7948.4076756871136</v>
      </c>
      <c r="P2496" s="121">
        <v>7948.4076756871136</v>
      </c>
      <c r="Q2496" s="121">
        <v>7948.4076756871136</v>
      </c>
      <c r="R2496" s="121">
        <v>7948.4076756871136</v>
      </c>
      <c r="S2496" s="121">
        <v>7948.4076756871136</v>
      </c>
      <c r="T2496" s="121">
        <v>7948.4076756871136</v>
      </c>
      <c r="U2496" s="121">
        <v>7948.4076756871136</v>
      </c>
      <c r="V2496" s="121">
        <v>7948.4076756871136</v>
      </c>
      <c r="W2496" s="121">
        <v>7948.4076756871136</v>
      </c>
      <c r="X2496" s="121">
        <v>7948.4076756871136</v>
      </c>
      <c r="Y2496" s="121">
        <v>7948.4076756871136</v>
      </c>
      <c r="Z2496" s="121">
        <v>7948.4076756871136</v>
      </c>
      <c r="AA2496" s="121">
        <v>7948.4076756871136</v>
      </c>
      <c r="AB2496" s="121">
        <v>7948.4076756871136</v>
      </c>
      <c r="AC2496" s="121">
        <v>7948.4076756871136</v>
      </c>
      <c r="AD2496" s="121">
        <v>7948.4076756871136</v>
      </c>
      <c r="AE2496" s="121">
        <v>7948.4076756871136</v>
      </c>
      <c r="AF2496" s="121">
        <v>7948.4076756871136</v>
      </c>
      <c r="AG2496" s="121">
        <v>7948.4076756871136</v>
      </c>
      <c r="AH2496" s="121">
        <v>7948.4076756871136</v>
      </c>
      <c r="AI2496" s="121">
        <v>7948.4076756871136</v>
      </c>
      <c r="AJ2496" s="121">
        <v>7948.4076756871136</v>
      </c>
      <c r="AK2496" s="121">
        <v>7948.4076756871136</v>
      </c>
      <c r="AL2496" s="121">
        <v>7948.4076756871136</v>
      </c>
      <c r="AM2496" s="121">
        <v>7948.4076756871136</v>
      </c>
      <c r="AN2496" s="121">
        <v>7948.4076756871136</v>
      </c>
      <c r="AO2496" s="121">
        <v>7948.4076756871136</v>
      </c>
      <c r="AP2496" s="121">
        <v>7948.4076756871136</v>
      </c>
      <c r="AQ2496" s="121">
        <v>7948.4076756871136</v>
      </c>
      <c r="AR2496" s="121">
        <v>7948.4076756871136</v>
      </c>
      <c r="AS2496" s="121">
        <v>7948.4076756871136</v>
      </c>
      <c r="AT2496" s="121">
        <v>7948.4076756871136</v>
      </c>
      <c r="AU2496" s="121">
        <v>7948.4076756871136</v>
      </c>
      <c r="AV2496" s="121">
        <v>7948.4076756871136</v>
      </c>
      <c r="AW2496" s="121">
        <v>7948.4076756871136</v>
      </c>
      <c r="AX2496" s="122">
        <v>7948.4076756871136</v>
      </c>
    </row>
    <row r="2497" spans="1:50">
      <c r="A2497" s="212"/>
      <c r="B2497" s="222"/>
      <c r="C2497" s="216"/>
      <c r="D2497" s="52" t="s">
        <v>38</v>
      </c>
      <c r="E2497" s="86" t="str">
        <f>A2495&amp;"/"&amp;B2495&amp;"/"&amp;C2495&amp;"/"&amp;D2497</f>
        <v>Refinery gas fired power plants/Steam turbine/Electricity only/S</v>
      </c>
      <c r="F2497" s="61" t="str">
        <f>A2495</f>
        <v>Refinery gas fired power plants</v>
      </c>
      <c r="G2497" s="61" t="str">
        <f>B2495</f>
        <v>Steam turbine</v>
      </c>
      <c r="H2497" s="61" t="str">
        <f>C2495</f>
        <v>Electricity only</v>
      </c>
      <c r="I2497" s="84" t="str">
        <f t="shared" si="104"/>
        <v>S</v>
      </c>
      <c r="J2497" s="121">
        <v>7347.5218904818876</v>
      </c>
      <c r="K2497" s="121">
        <v>7347.5218904818876</v>
      </c>
      <c r="L2497" s="121">
        <v>7347.5218904818876</v>
      </c>
      <c r="M2497" s="121">
        <v>7347.5218904818876</v>
      </c>
      <c r="N2497" s="121">
        <v>7347.5218904818876</v>
      </c>
      <c r="O2497" s="121">
        <v>7347.5218904818876</v>
      </c>
      <c r="P2497" s="121">
        <v>7347.5218904818876</v>
      </c>
      <c r="Q2497" s="121">
        <v>7347.5218904818876</v>
      </c>
      <c r="R2497" s="121">
        <v>7347.5218904818876</v>
      </c>
      <c r="S2497" s="121">
        <v>7347.5218904818876</v>
      </c>
      <c r="T2497" s="121">
        <v>7347.5218904818876</v>
      </c>
      <c r="U2497" s="121">
        <v>7347.5218904818876</v>
      </c>
      <c r="V2497" s="121">
        <v>7347.5218904818876</v>
      </c>
      <c r="W2497" s="121">
        <v>7347.5218904818876</v>
      </c>
      <c r="X2497" s="121">
        <v>7347.5218904818876</v>
      </c>
      <c r="Y2497" s="121">
        <v>7347.5218904818876</v>
      </c>
      <c r="Z2497" s="121">
        <v>7347.5218904818876</v>
      </c>
      <c r="AA2497" s="121">
        <v>7347.5218904818876</v>
      </c>
      <c r="AB2497" s="121">
        <v>7347.5218904818876</v>
      </c>
      <c r="AC2497" s="121">
        <v>7347.5218904818876</v>
      </c>
      <c r="AD2497" s="121">
        <v>7347.5218904818876</v>
      </c>
      <c r="AE2497" s="121">
        <v>7347.5218904818876</v>
      </c>
      <c r="AF2497" s="121">
        <v>7347.5218904818876</v>
      </c>
      <c r="AG2497" s="121">
        <v>7347.5218904818876</v>
      </c>
      <c r="AH2497" s="121">
        <v>7347.5218904818876</v>
      </c>
      <c r="AI2497" s="121">
        <v>7347.5218904818876</v>
      </c>
      <c r="AJ2497" s="121">
        <v>7347.5218904818876</v>
      </c>
      <c r="AK2497" s="121">
        <v>7347.5218904818876</v>
      </c>
      <c r="AL2497" s="121">
        <v>7347.5218904818876</v>
      </c>
      <c r="AM2497" s="121">
        <v>7347.5218904818876</v>
      </c>
      <c r="AN2497" s="121">
        <v>7347.5218904818876</v>
      </c>
      <c r="AO2497" s="121">
        <v>7347.5218904818876</v>
      </c>
      <c r="AP2497" s="121">
        <v>7347.5218904818876</v>
      </c>
      <c r="AQ2497" s="121">
        <v>7347.5218904818876</v>
      </c>
      <c r="AR2497" s="121">
        <v>7347.5218904818876</v>
      </c>
      <c r="AS2497" s="121">
        <v>7347.5218904818876</v>
      </c>
      <c r="AT2497" s="121">
        <v>7347.5218904818876</v>
      </c>
      <c r="AU2497" s="121">
        <v>7347.5218904818876</v>
      </c>
      <c r="AV2497" s="121">
        <v>7347.5218904818876</v>
      </c>
      <c r="AW2497" s="121">
        <v>7347.5218904818876</v>
      </c>
      <c r="AX2497" s="122">
        <v>7347.5218904818876</v>
      </c>
    </row>
    <row r="2498" spans="1:50">
      <c r="A2498" s="212"/>
      <c r="B2498" s="222"/>
      <c r="C2498" s="217" t="s">
        <v>26</v>
      </c>
      <c r="D2498" s="83" t="s">
        <v>24</v>
      </c>
      <c r="E2498" s="56" t="str">
        <f>A2495&amp;"/"&amp;B2495&amp;"/"&amp;C2498&amp;"/"&amp;D2498</f>
        <v>Refinery gas fired power plants/Steam turbine/CHP/L</v>
      </c>
      <c r="F2498" s="103" t="str">
        <f>A2495</f>
        <v>Refinery gas fired power plants</v>
      </c>
      <c r="G2498" s="103" t="str">
        <f>B2495</f>
        <v>Steam turbine</v>
      </c>
      <c r="H2498" s="103" t="str">
        <f>C2498</f>
        <v>CHP</v>
      </c>
      <c r="I2498" s="104" t="str">
        <f t="shared" si="104"/>
        <v>L</v>
      </c>
      <c r="J2498" s="127">
        <v>8500</v>
      </c>
      <c r="K2498" s="127">
        <v>8500</v>
      </c>
      <c r="L2498" s="127">
        <v>8500</v>
      </c>
      <c r="M2498" s="127">
        <v>8500</v>
      </c>
      <c r="N2498" s="127">
        <v>8500</v>
      </c>
      <c r="O2498" s="127">
        <v>8500</v>
      </c>
      <c r="P2498" s="127">
        <v>8500</v>
      </c>
      <c r="Q2498" s="127">
        <v>8500</v>
      </c>
      <c r="R2498" s="127">
        <v>8500</v>
      </c>
      <c r="S2498" s="127">
        <v>8500</v>
      </c>
      <c r="T2498" s="127">
        <v>8500</v>
      </c>
      <c r="U2498" s="127">
        <v>8500</v>
      </c>
      <c r="V2498" s="127">
        <v>8500</v>
      </c>
      <c r="W2498" s="127">
        <v>8500</v>
      </c>
      <c r="X2498" s="127">
        <v>8500</v>
      </c>
      <c r="Y2498" s="127">
        <v>8500</v>
      </c>
      <c r="Z2498" s="127">
        <v>8500</v>
      </c>
      <c r="AA2498" s="127">
        <v>8500</v>
      </c>
      <c r="AB2498" s="127">
        <v>8500</v>
      </c>
      <c r="AC2498" s="127">
        <v>8500</v>
      </c>
      <c r="AD2498" s="127">
        <v>8500</v>
      </c>
      <c r="AE2498" s="127">
        <v>8500</v>
      </c>
      <c r="AF2498" s="127">
        <v>8500</v>
      </c>
      <c r="AG2498" s="127">
        <v>8500</v>
      </c>
      <c r="AH2498" s="127">
        <v>8500</v>
      </c>
      <c r="AI2498" s="127">
        <v>8500</v>
      </c>
      <c r="AJ2498" s="127">
        <v>8500</v>
      </c>
      <c r="AK2498" s="127">
        <v>8500</v>
      </c>
      <c r="AL2498" s="127">
        <v>8500</v>
      </c>
      <c r="AM2498" s="127">
        <v>8500</v>
      </c>
      <c r="AN2498" s="127">
        <v>8500</v>
      </c>
      <c r="AO2498" s="127">
        <v>8500</v>
      </c>
      <c r="AP2498" s="127">
        <v>8500</v>
      </c>
      <c r="AQ2498" s="127">
        <v>8500</v>
      </c>
      <c r="AR2498" s="127">
        <v>8500</v>
      </c>
      <c r="AS2498" s="127">
        <v>8500</v>
      </c>
      <c r="AT2498" s="127">
        <v>8500</v>
      </c>
      <c r="AU2498" s="127">
        <v>8500</v>
      </c>
      <c r="AV2498" s="127">
        <v>8500</v>
      </c>
      <c r="AW2498" s="127">
        <v>8500</v>
      </c>
      <c r="AX2498" s="128">
        <v>8500</v>
      </c>
    </row>
    <row r="2499" spans="1:50">
      <c r="A2499" s="212"/>
      <c r="B2499" s="222"/>
      <c r="C2499" s="206"/>
      <c r="D2499" s="52" t="s">
        <v>25</v>
      </c>
      <c r="E2499" s="86" t="str">
        <f>A2495&amp;"/"&amp;B2495&amp;"/"&amp;C2498&amp;"/"&amp;D2499</f>
        <v>Refinery gas fired power plants/Steam turbine/CHP/M</v>
      </c>
      <c r="F2499" s="61" t="str">
        <f>A2495</f>
        <v>Refinery gas fired power plants</v>
      </c>
      <c r="G2499" s="61" t="str">
        <f>B2495</f>
        <v>Steam turbine</v>
      </c>
      <c r="H2499" s="61" t="str">
        <f>C2498</f>
        <v>CHP</v>
      </c>
      <c r="I2499" s="84" t="str">
        <f t="shared" si="104"/>
        <v>M</v>
      </c>
      <c r="J2499" s="121">
        <v>7948.4076756871136</v>
      </c>
      <c r="K2499" s="121">
        <v>7948.4076756871136</v>
      </c>
      <c r="L2499" s="121">
        <v>7948.4076756871136</v>
      </c>
      <c r="M2499" s="121">
        <v>7948.4076756871136</v>
      </c>
      <c r="N2499" s="121">
        <v>7948.4076756871136</v>
      </c>
      <c r="O2499" s="121">
        <v>7948.4076756871136</v>
      </c>
      <c r="P2499" s="121">
        <v>7948.4076756871136</v>
      </c>
      <c r="Q2499" s="121">
        <v>7948.4076756871136</v>
      </c>
      <c r="R2499" s="121">
        <v>7948.4076756871136</v>
      </c>
      <c r="S2499" s="121">
        <v>7948.4076756871136</v>
      </c>
      <c r="T2499" s="121">
        <v>7948.4076756871136</v>
      </c>
      <c r="U2499" s="121">
        <v>7948.4076756871136</v>
      </c>
      <c r="V2499" s="121">
        <v>7948.4076756871136</v>
      </c>
      <c r="W2499" s="121">
        <v>7948.4076756871136</v>
      </c>
      <c r="X2499" s="121">
        <v>7948.4076756871136</v>
      </c>
      <c r="Y2499" s="121">
        <v>7948.4076756871136</v>
      </c>
      <c r="Z2499" s="121">
        <v>7948.4076756871136</v>
      </c>
      <c r="AA2499" s="121">
        <v>7948.4076756871136</v>
      </c>
      <c r="AB2499" s="121">
        <v>7948.4076756871136</v>
      </c>
      <c r="AC2499" s="121">
        <v>7948.4076756871136</v>
      </c>
      <c r="AD2499" s="121">
        <v>7948.4076756871136</v>
      </c>
      <c r="AE2499" s="121">
        <v>7948.4076756871136</v>
      </c>
      <c r="AF2499" s="121">
        <v>7948.4076756871136</v>
      </c>
      <c r="AG2499" s="121">
        <v>7948.4076756871136</v>
      </c>
      <c r="AH2499" s="121">
        <v>7948.4076756871136</v>
      </c>
      <c r="AI2499" s="121">
        <v>7948.4076756871136</v>
      </c>
      <c r="AJ2499" s="121">
        <v>7948.4076756871136</v>
      </c>
      <c r="AK2499" s="121">
        <v>7948.4076756871136</v>
      </c>
      <c r="AL2499" s="121">
        <v>7948.4076756871136</v>
      </c>
      <c r="AM2499" s="121">
        <v>7948.4076756871136</v>
      </c>
      <c r="AN2499" s="121">
        <v>7948.4076756871136</v>
      </c>
      <c r="AO2499" s="121">
        <v>7948.4076756871136</v>
      </c>
      <c r="AP2499" s="121">
        <v>7948.4076756871136</v>
      </c>
      <c r="AQ2499" s="121">
        <v>7948.4076756871136</v>
      </c>
      <c r="AR2499" s="121">
        <v>7948.4076756871136</v>
      </c>
      <c r="AS2499" s="121">
        <v>7948.4076756871136</v>
      </c>
      <c r="AT2499" s="121">
        <v>7948.4076756871136</v>
      </c>
      <c r="AU2499" s="121">
        <v>7948.4076756871136</v>
      </c>
      <c r="AV2499" s="121">
        <v>7948.4076756871136</v>
      </c>
      <c r="AW2499" s="121">
        <v>7948.4076756871136</v>
      </c>
      <c r="AX2499" s="122">
        <v>7948.4076756871136</v>
      </c>
    </row>
    <row r="2500" spans="1:50">
      <c r="A2500" s="212"/>
      <c r="B2500" s="222"/>
      <c r="C2500" s="216"/>
      <c r="D2500" s="106" t="s">
        <v>38</v>
      </c>
      <c r="E2500" s="107" t="str">
        <f>A2495&amp;"/"&amp;B2495&amp;"/"&amp;C2498&amp;"/"&amp;D2500</f>
        <v>Refinery gas fired power plants/Steam turbine/CHP/S</v>
      </c>
      <c r="F2500" s="108" t="str">
        <f>A2495</f>
        <v>Refinery gas fired power plants</v>
      </c>
      <c r="G2500" s="108" t="str">
        <f>B2495</f>
        <v>Steam turbine</v>
      </c>
      <c r="H2500" s="108" t="str">
        <f>C2498</f>
        <v>CHP</v>
      </c>
      <c r="I2500" s="109" t="str">
        <f t="shared" si="104"/>
        <v>S</v>
      </c>
      <c r="J2500" s="129">
        <v>7347.5218904818876</v>
      </c>
      <c r="K2500" s="129">
        <v>7347.5218904818876</v>
      </c>
      <c r="L2500" s="129">
        <v>7347.5218904818876</v>
      </c>
      <c r="M2500" s="129">
        <v>7347.5218904818876</v>
      </c>
      <c r="N2500" s="129">
        <v>7347.5218904818876</v>
      </c>
      <c r="O2500" s="129">
        <v>7347.5218904818876</v>
      </c>
      <c r="P2500" s="129">
        <v>7347.5218904818876</v>
      </c>
      <c r="Q2500" s="129">
        <v>7347.5218904818876</v>
      </c>
      <c r="R2500" s="129">
        <v>7347.5218904818876</v>
      </c>
      <c r="S2500" s="129">
        <v>7347.5218904818876</v>
      </c>
      <c r="T2500" s="129">
        <v>7347.5218904818876</v>
      </c>
      <c r="U2500" s="129">
        <v>7347.5218904818876</v>
      </c>
      <c r="V2500" s="129">
        <v>7347.5218904818876</v>
      </c>
      <c r="W2500" s="129">
        <v>7347.5218904818876</v>
      </c>
      <c r="X2500" s="129">
        <v>7347.5218904818876</v>
      </c>
      <c r="Y2500" s="129">
        <v>7347.5218904818876</v>
      </c>
      <c r="Z2500" s="129">
        <v>7347.5218904818876</v>
      </c>
      <c r="AA2500" s="129">
        <v>7347.5218904818876</v>
      </c>
      <c r="AB2500" s="129">
        <v>7347.5218904818876</v>
      </c>
      <c r="AC2500" s="129">
        <v>7347.5218904818876</v>
      </c>
      <c r="AD2500" s="129">
        <v>7347.5218904818876</v>
      </c>
      <c r="AE2500" s="129">
        <v>7347.5218904818876</v>
      </c>
      <c r="AF2500" s="129">
        <v>7347.5218904818876</v>
      </c>
      <c r="AG2500" s="129">
        <v>7347.5218904818876</v>
      </c>
      <c r="AH2500" s="129">
        <v>7347.5218904818876</v>
      </c>
      <c r="AI2500" s="129">
        <v>7347.5218904818876</v>
      </c>
      <c r="AJ2500" s="129">
        <v>7347.5218904818876</v>
      </c>
      <c r="AK2500" s="129">
        <v>7347.5218904818876</v>
      </c>
      <c r="AL2500" s="129">
        <v>7347.5218904818876</v>
      </c>
      <c r="AM2500" s="129">
        <v>7347.5218904818876</v>
      </c>
      <c r="AN2500" s="129">
        <v>7347.5218904818876</v>
      </c>
      <c r="AO2500" s="129">
        <v>7347.5218904818876</v>
      </c>
      <c r="AP2500" s="129">
        <v>7347.5218904818876</v>
      </c>
      <c r="AQ2500" s="129">
        <v>7347.5218904818876</v>
      </c>
      <c r="AR2500" s="129">
        <v>7347.5218904818876</v>
      </c>
      <c r="AS2500" s="129">
        <v>7347.5218904818876</v>
      </c>
      <c r="AT2500" s="129">
        <v>7347.5218904818876</v>
      </c>
      <c r="AU2500" s="129">
        <v>7347.5218904818876</v>
      </c>
      <c r="AV2500" s="129">
        <v>7347.5218904818876</v>
      </c>
      <c r="AW2500" s="129">
        <v>7347.5218904818876</v>
      </c>
      <c r="AX2500" s="130">
        <v>7347.5218904818876</v>
      </c>
    </row>
    <row r="2501" spans="1:50">
      <c r="A2501" s="212"/>
      <c r="B2501" s="222"/>
      <c r="C2501" s="217" t="s">
        <v>42</v>
      </c>
      <c r="D2501" s="83" t="s">
        <v>24</v>
      </c>
      <c r="E2501" s="56" t="str">
        <f>A2495&amp;"/"&amp;B2495&amp;"/"&amp;C2501&amp;"/"&amp;D2501</f>
        <v>Refinery gas fired power plants/Steam turbine/Electricity only with CCS/L</v>
      </c>
      <c r="F2501" s="103" t="str">
        <f>A2495</f>
        <v>Refinery gas fired power plants</v>
      </c>
      <c r="G2501" s="103" t="str">
        <f>B2495</f>
        <v>Steam turbine</v>
      </c>
      <c r="H2501" s="103" t="str">
        <f>C2501</f>
        <v>Electricity only with CCS</v>
      </c>
      <c r="I2501" s="104" t="str">
        <f t="shared" si="104"/>
        <v>L</v>
      </c>
      <c r="J2501" s="127" t="s">
        <v>99</v>
      </c>
      <c r="K2501" s="127" t="s">
        <v>99</v>
      </c>
      <c r="L2501" s="127" t="s">
        <v>99</v>
      </c>
      <c r="M2501" s="127" t="s">
        <v>99</v>
      </c>
      <c r="N2501" s="127" t="s">
        <v>99</v>
      </c>
      <c r="O2501" s="127" t="s">
        <v>99</v>
      </c>
      <c r="P2501" s="127" t="s">
        <v>99</v>
      </c>
      <c r="Q2501" s="127" t="s">
        <v>99</v>
      </c>
      <c r="R2501" s="127" t="s">
        <v>99</v>
      </c>
      <c r="S2501" s="127" t="s">
        <v>99</v>
      </c>
      <c r="T2501" s="127" t="s">
        <v>99</v>
      </c>
      <c r="U2501" s="127" t="s">
        <v>99</v>
      </c>
      <c r="V2501" s="127" t="s">
        <v>99</v>
      </c>
      <c r="W2501" s="127" t="s">
        <v>99</v>
      </c>
      <c r="X2501" s="127" t="s">
        <v>99</v>
      </c>
      <c r="Y2501" s="127" t="s">
        <v>99</v>
      </c>
      <c r="Z2501" s="127" t="s">
        <v>99</v>
      </c>
      <c r="AA2501" s="127" t="s">
        <v>99</v>
      </c>
      <c r="AB2501" s="127" t="s">
        <v>99</v>
      </c>
      <c r="AC2501" s="127" t="s">
        <v>99</v>
      </c>
      <c r="AD2501" s="127" t="s">
        <v>99</v>
      </c>
      <c r="AE2501" s="127">
        <v>8500</v>
      </c>
      <c r="AF2501" s="127">
        <v>8500</v>
      </c>
      <c r="AG2501" s="127">
        <v>8500</v>
      </c>
      <c r="AH2501" s="127">
        <v>8500</v>
      </c>
      <c r="AI2501" s="127">
        <v>8500</v>
      </c>
      <c r="AJ2501" s="127">
        <v>8500</v>
      </c>
      <c r="AK2501" s="127">
        <v>8500</v>
      </c>
      <c r="AL2501" s="127">
        <v>8500</v>
      </c>
      <c r="AM2501" s="127">
        <v>8500</v>
      </c>
      <c r="AN2501" s="127">
        <v>8500</v>
      </c>
      <c r="AO2501" s="127">
        <v>8500</v>
      </c>
      <c r="AP2501" s="127">
        <v>8500</v>
      </c>
      <c r="AQ2501" s="127">
        <v>8500</v>
      </c>
      <c r="AR2501" s="127">
        <v>8500</v>
      </c>
      <c r="AS2501" s="127">
        <v>8500</v>
      </c>
      <c r="AT2501" s="127">
        <v>8500</v>
      </c>
      <c r="AU2501" s="127">
        <v>8500</v>
      </c>
      <c r="AV2501" s="127">
        <v>8500</v>
      </c>
      <c r="AW2501" s="127">
        <v>8500</v>
      </c>
      <c r="AX2501" s="128">
        <v>8500</v>
      </c>
    </row>
    <row r="2502" spans="1:50">
      <c r="A2502" s="212"/>
      <c r="B2502" s="222"/>
      <c r="C2502" s="216"/>
      <c r="D2502" s="106" t="s">
        <v>25</v>
      </c>
      <c r="E2502" s="107" t="str">
        <f>A2495&amp;"/"&amp;B2495&amp;"/"&amp;C2501&amp;"/"&amp;D2502</f>
        <v>Refinery gas fired power plants/Steam turbine/Electricity only with CCS/M</v>
      </c>
      <c r="F2502" s="108" t="str">
        <f>A2495</f>
        <v>Refinery gas fired power plants</v>
      </c>
      <c r="G2502" s="108" t="str">
        <f>B2495</f>
        <v>Steam turbine</v>
      </c>
      <c r="H2502" s="108" t="str">
        <f>C2501</f>
        <v>Electricity only with CCS</v>
      </c>
      <c r="I2502" s="109" t="str">
        <f t="shared" si="104"/>
        <v>M</v>
      </c>
      <c r="J2502" s="129" t="s">
        <v>99</v>
      </c>
      <c r="K2502" s="129" t="s">
        <v>99</v>
      </c>
      <c r="L2502" s="129" t="s">
        <v>99</v>
      </c>
      <c r="M2502" s="129" t="s">
        <v>99</v>
      </c>
      <c r="N2502" s="129" t="s">
        <v>99</v>
      </c>
      <c r="O2502" s="129" t="s">
        <v>99</v>
      </c>
      <c r="P2502" s="129" t="s">
        <v>99</v>
      </c>
      <c r="Q2502" s="129" t="s">
        <v>99</v>
      </c>
      <c r="R2502" s="129" t="s">
        <v>99</v>
      </c>
      <c r="S2502" s="129" t="s">
        <v>99</v>
      </c>
      <c r="T2502" s="129" t="s">
        <v>99</v>
      </c>
      <c r="U2502" s="129" t="s">
        <v>99</v>
      </c>
      <c r="V2502" s="129" t="s">
        <v>99</v>
      </c>
      <c r="W2502" s="129" t="s">
        <v>99</v>
      </c>
      <c r="X2502" s="129" t="s">
        <v>99</v>
      </c>
      <c r="Y2502" s="129" t="s">
        <v>99</v>
      </c>
      <c r="Z2502" s="129" t="s">
        <v>99</v>
      </c>
      <c r="AA2502" s="129" t="s">
        <v>99</v>
      </c>
      <c r="AB2502" s="129" t="s">
        <v>99</v>
      </c>
      <c r="AC2502" s="129" t="s">
        <v>99</v>
      </c>
      <c r="AD2502" s="129" t="s">
        <v>99</v>
      </c>
      <c r="AE2502" s="129">
        <v>7948.4076756871136</v>
      </c>
      <c r="AF2502" s="129">
        <v>7948.4076756871136</v>
      </c>
      <c r="AG2502" s="129">
        <v>7948.4076756871136</v>
      </c>
      <c r="AH2502" s="129">
        <v>7948.4076756871136</v>
      </c>
      <c r="AI2502" s="129">
        <v>7948.4076756871136</v>
      </c>
      <c r="AJ2502" s="129">
        <v>7948.4076756871136</v>
      </c>
      <c r="AK2502" s="129">
        <v>7948.4076756871136</v>
      </c>
      <c r="AL2502" s="129">
        <v>7948.4076756871136</v>
      </c>
      <c r="AM2502" s="129">
        <v>7948.4076756871136</v>
      </c>
      <c r="AN2502" s="129">
        <v>7948.4076756871136</v>
      </c>
      <c r="AO2502" s="129">
        <v>7948.4076756871136</v>
      </c>
      <c r="AP2502" s="129">
        <v>7948.4076756871136</v>
      </c>
      <c r="AQ2502" s="129">
        <v>7948.4076756871136</v>
      </c>
      <c r="AR2502" s="129">
        <v>7948.4076756871136</v>
      </c>
      <c r="AS2502" s="129">
        <v>7948.4076756871136</v>
      </c>
      <c r="AT2502" s="129">
        <v>7948.4076756871136</v>
      </c>
      <c r="AU2502" s="129">
        <v>7948.4076756871136</v>
      </c>
      <c r="AV2502" s="129">
        <v>7948.4076756871136</v>
      </c>
      <c r="AW2502" s="129">
        <v>7948.4076756871136</v>
      </c>
      <c r="AX2502" s="130">
        <v>7948.4076756871136</v>
      </c>
    </row>
    <row r="2503" spans="1:50">
      <c r="A2503" s="212"/>
      <c r="B2503" s="222"/>
      <c r="C2503" s="217" t="s">
        <v>43</v>
      </c>
      <c r="D2503" s="52" t="s">
        <v>24</v>
      </c>
      <c r="E2503" s="86" t="str">
        <f>A2495&amp;"/"&amp;B2495&amp;"/"&amp;C2503&amp;"/"&amp;D2503</f>
        <v>Refinery gas fired power plants/Steam turbine/CHP with CCS/L</v>
      </c>
      <c r="F2503" s="61" t="str">
        <f>A2495</f>
        <v>Refinery gas fired power plants</v>
      </c>
      <c r="G2503" s="61" t="str">
        <f>B2495</f>
        <v>Steam turbine</v>
      </c>
      <c r="H2503" s="61" t="str">
        <f>C2503</f>
        <v>CHP with CCS</v>
      </c>
      <c r="I2503" s="84" t="str">
        <f t="shared" si="104"/>
        <v>L</v>
      </c>
      <c r="J2503" s="121" t="s">
        <v>99</v>
      </c>
      <c r="K2503" s="121" t="s">
        <v>99</v>
      </c>
      <c r="L2503" s="121" t="s">
        <v>99</v>
      </c>
      <c r="M2503" s="121" t="s">
        <v>99</v>
      </c>
      <c r="N2503" s="121" t="s">
        <v>99</v>
      </c>
      <c r="O2503" s="121" t="s">
        <v>99</v>
      </c>
      <c r="P2503" s="121" t="s">
        <v>99</v>
      </c>
      <c r="Q2503" s="121" t="s">
        <v>99</v>
      </c>
      <c r="R2503" s="121" t="s">
        <v>99</v>
      </c>
      <c r="S2503" s="121" t="s">
        <v>99</v>
      </c>
      <c r="T2503" s="121" t="s">
        <v>99</v>
      </c>
      <c r="U2503" s="121" t="s">
        <v>99</v>
      </c>
      <c r="V2503" s="121" t="s">
        <v>99</v>
      </c>
      <c r="W2503" s="121" t="s">
        <v>99</v>
      </c>
      <c r="X2503" s="121" t="s">
        <v>99</v>
      </c>
      <c r="Y2503" s="121" t="s">
        <v>99</v>
      </c>
      <c r="Z2503" s="121" t="s">
        <v>99</v>
      </c>
      <c r="AA2503" s="121" t="s">
        <v>99</v>
      </c>
      <c r="AB2503" s="121" t="s">
        <v>99</v>
      </c>
      <c r="AC2503" s="121" t="s">
        <v>99</v>
      </c>
      <c r="AD2503" s="121" t="s">
        <v>99</v>
      </c>
      <c r="AE2503" s="121">
        <v>8500</v>
      </c>
      <c r="AF2503" s="121">
        <v>8500</v>
      </c>
      <c r="AG2503" s="121">
        <v>8500</v>
      </c>
      <c r="AH2503" s="121">
        <v>8500</v>
      </c>
      <c r="AI2503" s="121">
        <v>8500</v>
      </c>
      <c r="AJ2503" s="121">
        <v>8500</v>
      </c>
      <c r="AK2503" s="121">
        <v>8500</v>
      </c>
      <c r="AL2503" s="121">
        <v>8500</v>
      </c>
      <c r="AM2503" s="121">
        <v>8500</v>
      </c>
      <c r="AN2503" s="121">
        <v>8500</v>
      </c>
      <c r="AO2503" s="121">
        <v>8500</v>
      </c>
      <c r="AP2503" s="121">
        <v>8500</v>
      </c>
      <c r="AQ2503" s="121">
        <v>8500</v>
      </c>
      <c r="AR2503" s="121">
        <v>8500</v>
      </c>
      <c r="AS2503" s="121">
        <v>8500</v>
      </c>
      <c r="AT2503" s="121">
        <v>8500</v>
      </c>
      <c r="AU2503" s="121">
        <v>8500</v>
      </c>
      <c r="AV2503" s="121">
        <v>8500</v>
      </c>
      <c r="AW2503" s="121">
        <v>8500</v>
      </c>
      <c r="AX2503" s="122">
        <v>8500</v>
      </c>
    </row>
    <row r="2504" spans="1:50">
      <c r="A2504" s="213"/>
      <c r="B2504" s="223"/>
      <c r="C2504" s="210"/>
      <c r="D2504" s="93" t="s">
        <v>25</v>
      </c>
      <c r="E2504" s="73" t="str">
        <f>A2495&amp;"/"&amp;B2495&amp;"/"&amp;C2503&amp;"/"&amp;D2504</f>
        <v>Refinery gas fired power plants/Steam turbine/CHP with CCS/M</v>
      </c>
      <c r="F2504" s="91" t="str">
        <f>A2495</f>
        <v>Refinery gas fired power plants</v>
      </c>
      <c r="G2504" s="91" t="str">
        <f>B2495</f>
        <v>Steam turbine</v>
      </c>
      <c r="H2504" s="91" t="str">
        <f>C2503</f>
        <v>CHP with CCS</v>
      </c>
      <c r="I2504" s="70" t="str">
        <f t="shared" si="104"/>
        <v>M</v>
      </c>
      <c r="J2504" s="123" t="s">
        <v>99</v>
      </c>
      <c r="K2504" s="123" t="s">
        <v>99</v>
      </c>
      <c r="L2504" s="123" t="s">
        <v>99</v>
      </c>
      <c r="M2504" s="123" t="s">
        <v>99</v>
      </c>
      <c r="N2504" s="123" t="s">
        <v>99</v>
      </c>
      <c r="O2504" s="123" t="s">
        <v>99</v>
      </c>
      <c r="P2504" s="123" t="s">
        <v>99</v>
      </c>
      <c r="Q2504" s="123" t="s">
        <v>99</v>
      </c>
      <c r="R2504" s="123" t="s">
        <v>99</v>
      </c>
      <c r="S2504" s="123" t="s">
        <v>99</v>
      </c>
      <c r="T2504" s="123" t="s">
        <v>99</v>
      </c>
      <c r="U2504" s="123" t="s">
        <v>99</v>
      </c>
      <c r="V2504" s="123" t="s">
        <v>99</v>
      </c>
      <c r="W2504" s="123" t="s">
        <v>99</v>
      </c>
      <c r="X2504" s="123" t="s">
        <v>99</v>
      </c>
      <c r="Y2504" s="123" t="s">
        <v>99</v>
      </c>
      <c r="Z2504" s="123" t="s">
        <v>99</v>
      </c>
      <c r="AA2504" s="123" t="s">
        <v>99</v>
      </c>
      <c r="AB2504" s="123" t="s">
        <v>99</v>
      </c>
      <c r="AC2504" s="123" t="s">
        <v>99</v>
      </c>
      <c r="AD2504" s="123" t="s">
        <v>99</v>
      </c>
      <c r="AE2504" s="123">
        <v>7948.4076756871136</v>
      </c>
      <c r="AF2504" s="123">
        <v>7948.4076756871136</v>
      </c>
      <c r="AG2504" s="123">
        <v>7948.4076756871136</v>
      </c>
      <c r="AH2504" s="123">
        <v>7948.4076756871136</v>
      </c>
      <c r="AI2504" s="123">
        <v>7948.4076756871136</v>
      </c>
      <c r="AJ2504" s="123">
        <v>7948.4076756871136</v>
      </c>
      <c r="AK2504" s="123">
        <v>7948.4076756871136</v>
      </c>
      <c r="AL2504" s="123">
        <v>7948.4076756871136</v>
      </c>
      <c r="AM2504" s="123">
        <v>7948.4076756871136</v>
      </c>
      <c r="AN2504" s="123">
        <v>7948.4076756871136</v>
      </c>
      <c r="AO2504" s="123">
        <v>7948.4076756871136</v>
      </c>
      <c r="AP2504" s="123">
        <v>7948.4076756871136</v>
      </c>
      <c r="AQ2504" s="123">
        <v>7948.4076756871136</v>
      </c>
      <c r="AR2504" s="123">
        <v>7948.4076756871136</v>
      </c>
      <c r="AS2504" s="123">
        <v>7948.4076756871136</v>
      </c>
      <c r="AT2504" s="123">
        <v>7948.4076756871136</v>
      </c>
      <c r="AU2504" s="123">
        <v>7948.4076756871136</v>
      </c>
      <c r="AV2504" s="123">
        <v>7948.4076756871136</v>
      </c>
      <c r="AW2504" s="123">
        <v>7948.4076756871136</v>
      </c>
      <c r="AX2504" s="124">
        <v>7948.4076756871136</v>
      </c>
    </row>
    <row r="2505" spans="1:50">
      <c r="A2505" s="211" t="s">
        <v>55</v>
      </c>
      <c r="B2505" s="214" t="s">
        <v>50</v>
      </c>
      <c r="C2505" s="209" t="s">
        <v>36</v>
      </c>
      <c r="D2505" s="67" t="s">
        <v>24</v>
      </c>
      <c r="E2505" s="87" t="str">
        <f>A2505&amp;"/"&amp;B2505&amp;"/"&amp;C2505&amp;"/"&amp;D2505</f>
        <v>Diesel oil fired power plants/Gas turbine combined cycle/Electricity only/L</v>
      </c>
      <c r="F2505" s="55" t="str">
        <f>A2505</f>
        <v>Diesel oil fired power plants</v>
      </c>
      <c r="G2505" s="55" t="str">
        <f>B2505</f>
        <v>Gas turbine combined cycle</v>
      </c>
      <c r="H2505" s="55" t="str">
        <f>C2505</f>
        <v>Electricity only</v>
      </c>
      <c r="I2505" s="85" t="str">
        <f t="shared" si="104"/>
        <v>L</v>
      </c>
      <c r="J2505" s="125">
        <v>3600</v>
      </c>
      <c r="K2505" s="125">
        <v>3600</v>
      </c>
      <c r="L2505" s="125">
        <v>3600</v>
      </c>
      <c r="M2505" s="125">
        <v>3600</v>
      </c>
      <c r="N2505" s="125">
        <v>3600</v>
      </c>
      <c r="O2505" s="125">
        <v>3600</v>
      </c>
      <c r="P2505" s="125">
        <v>3600</v>
      </c>
      <c r="Q2505" s="125">
        <v>3600</v>
      </c>
      <c r="R2505" s="125">
        <v>3600</v>
      </c>
      <c r="S2505" s="125">
        <v>3600</v>
      </c>
      <c r="T2505" s="125">
        <v>3600</v>
      </c>
      <c r="U2505" s="125">
        <v>3600</v>
      </c>
      <c r="V2505" s="125">
        <v>3600</v>
      </c>
      <c r="W2505" s="125">
        <v>3600</v>
      </c>
      <c r="X2505" s="125">
        <v>3600</v>
      </c>
      <c r="Y2505" s="125">
        <v>3600</v>
      </c>
      <c r="Z2505" s="125">
        <v>3600</v>
      </c>
      <c r="AA2505" s="125">
        <v>3600</v>
      </c>
      <c r="AB2505" s="125">
        <v>3600</v>
      </c>
      <c r="AC2505" s="125">
        <v>3600</v>
      </c>
      <c r="AD2505" s="125">
        <v>3600</v>
      </c>
      <c r="AE2505" s="125">
        <v>3600</v>
      </c>
      <c r="AF2505" s="125">
        <v>3600</v>
      </c>
      <c r="AG2505" s="125">
        <v>3600</v>
      </c>
      <c r="AH2505" s="125">
        <v>3600</v>
      </c>
      <c r="AI2505" s="125">
        <v>3600</v>
      </c>
      <c r="AJ2505" s="125">
        <v>3600</v>
      </c>
      <c r="AK2505" s="125">
        <v>3600</v>
      </c>
      <c r="AL2505" s="125">
        <v>3600</v>
      </c>
      <c r="AM2505" s="125">
        <v>3600</v>
      </c>
      <c r="AN2505" s="125">
        <v>3600</v>
      </c>
      <c r="AO2505" s="125">
        <v>3600</v>
      </c>
      <c r="AP2505" s="125">
        <v>3600</v>
      </c>
      <c r="AQ2505" s="125">
        <v>3600</v>
      </c>
      <c r="AR2505" s="125">
        <v>3600</v>
      </c>
      <c r="AS2505" s="125">
        <v>3600</v>
      </c>
      <c r="AT2505" s="125">
        <v>3600</v>
      </c>
      <c r="AU2505" s="125">
        <v>3600</v>
      </c>
      <c r="AV2505" s="125">
        <v>3600</v>
      </c>
      <c r="AW2505" s="125">
        <v>3600</v>
      </c>
      <c r="AX2505" s="126">
        <v>3600</v>
      </c>
    </row>
    <row r="2506" spans="1:50">
      <c r="A2506" s="212"/>
      <c r="B2506" s="215"/>
      <c r="C2506" s="216"/>
      <c r="D2506" s="52" t="s">
        <v>25</v>
      </c>
      <c r="E2506" s="86" t="str">
        <f>A2505&amp;"/"&amp;B2505&amp;"/"&amp;C2505&amp;"/"&amp;D2506</f>
        <v>Diesel oil fired power plants/Gas turbine combined cycle/Electricity only/M</v>
      </c>
      <c r="F2506" s="61" t="str">
        <f>A2505</f>
        <v>Diesel oil fired power plants</v>
      </c>
      <c r="G2506" s="61" t="str">
        <f>B2505</f>
        <v>Gas turbine combined cycle</v>
      </c>
      <c r="H2506" s="61" t="str">
        <f>C2505</f>
        <v>Electricity only</v>
      </c>
      <c r="I2506" s="84" t="str">
        <f t="shared" si="104"/>
        <v>M</v>
      </c>
      <c r="J2506" s="121">
        <v>2609.206789239704</v>
      </c>
      <c r="K2506" s="121">
        <v>2609.206789239704</v>
      </c>
      <c r="L2506" s="121">
        <v>2609.206789239704</v>
      </c>
      <c r="M2506" s="121">
        <v>2609.206789239704</v>
      </c>
      <c r="N2506" s="121">
        <v>2609.206789239704</v>
      </c>
      <c r="O2506" s="121">
        <v>2609.206789239704</v>
      </c>
      <c r="P2506" s="121">
        <v>2609.206789239704</v>
      </c>
      <c r="Q2506" s="121">
        <v>2609.206789239704</v>
      </c>
      <c r="R2506" s="121">
        <v>2609.206789239704</v>
      </c>
      <c r="S2506" s="121">
        <v>2609.206789239704</v>
      </c>
      <c r="T2506" s="121">
        <v>2609.206789239704</v>
      </c>
      <c r="U2506" s="121">
        <v>2609.206789239704</v>
      </c>
      <c r="V2506" s="121">
        <v>2609.206789239704</v>
      </c>
      <c r="W2506" s="121">
        <v>2609.206789239704</v>
      </c>
      <c r="X2506" s="121">
        <v>2609.206789239704</v>
      </c>
      <c r="Y2506" s="121">
        <v>2609.206789239704</v>
      </c>
      <c r="Z2506" s="121">
        <v>2609.206789239704</v>
      </c>
      <c r="AA2506" s="121">
        <v>2609.206789239704</v>
      </c>
      <c r="AB2506" s="121">
        <v>2609.206789239704</v>
      </c>
      <c r="AC2506" s="121">
        <v>2609.206789239704</v>
      </c>
      <c r="AD2506" s="121">
        <v>2609.206789239704</v>
      </c>
      <c r="AE2506" s="121">
        <v>2609.206789239704</v>
      </c>
      <c r="AF2506" s="121">
        <v>2609.206789239704</v>
      </c>
      <c r="AG2506" s="121">
        <v>2609.206789239704</v>
      </c>
      <c r="AH2506" s="121">
        <v>2609.206789239704</v>
      </c>
      <c r="AI2506" s="121">
        <v>2609.206789239704</v>
      </c>
      <c r="AJ2506" s="121">
        <v>2609.206789239704</v>
      </c>
      <c r="AK2506" s="121">
        <v>2609.206789239704</v>
      </c>
      <c r="AL2506" s="121">
        <v>2609.206789239704</v>
      </c>
      <c r="AM2506" s="121">
        <v>2609.206789239704</v>
      </c>
      <c r="AN2506" s="121">
        <v>2609.206789239704</v>
      </c>
      <c r="AO2506" s="121">
        <v>2609.206789239704</v>
      </c>
      <c r="AP2506" s="121">
        <v>2609.206789239704</v>
      </c>
      <c r="AQ2506" s="121">
        <v>2609.206789239704</v>
      </c>
      <c r="AR2506" s="121">
        <v>2609.206789239704</v>
      </c>
      <c r="AS2506" s="121">
        <v>2609.206789239704</v>
      </c>
      <c r="AT2506" s="121">
        <v>2609.206789239704</v>
      </c>
      <c r="AU2506" s="121">
        <v>2609.206789239704</v>
      </c>
      <c r="AV2506" s="121">
        <v>2609.206789239704</v>
      </c>
      <c r="AW2506" s="121">
        <v>2609.206789239704</v>
      </c>
      <c r="AX2506" s="122">
        <v>2609.206789239704</v>
      </c>
    </row>
    <row r="2507" spans="1:50">
      <c r="A2507" s="212"/>
      <c r="B2507" s="215"/>
      <c r="C2507" s="217" t="s">
        <v>26</v>
      </c>
      <c r="D2507" s="83" t="s">
        <v>24</v>
      </c>
      <c r="E2507" s="56" t="str">
        <f>A2505&amp;"/"&amp;B2505&amp;"/"&amp;C2507&amp;"/"&amp;D2507</f>
        <v>Diesel oil fired power plants/Gas turbine combined cycle/CHP/L</v>
      </c>
      <c r="F2507" s="103" t="str">
        <f>A2505</f>
        <v>Diesel oil fired power plants</v>
      </c>
      <c r="G2507" s="103" t="str">
        <f>B2505</f>
        <v>Gas turbine combined cycle</v>
      </c>
      <c r="H2507" s="103" t="str">
        <f>C2507</f>
        <v>CHP</v>
      </c>
      <c r="I2507" s="104" t="str">
        <f t="shared" si="104"/>
        <v>L</v>
      </c>
      <c r="J2507" s="127">
        <v>3600</v>
      </c>
      <c r="K2507" s="127">
        <v>3600</v>
      </c>
      <c r="L2507" s="127">
        <v>3600</v>
      </c>
      <c r="M2507" s="127">
        <v>3600</v>
      </c>
      <c r="N2507" s="127">
        <v>3600</v>
      </c>
      <c r="O2507" s="127">
        <v>3600</v>
      </c>
      <c r="P2507" s="127">
        <v>3600</v>
      </c>
      <c r="Q2507" s="127">
        <v>3600</v>
      </c>
      <c r="R2507" s="127">
        <v>3600</v>
      </c>
      <c r="S2507" s="127">
        <v>3600</v>
      </c>
      <c r="T2507" s="127">
        <v>3600</v>
      </c>
      <c r="U2507" s="127">
        <v>3600</v>
      </c>
      <c r="V2507" s="127">
        <v>3600</v>
      </c>
      <c r="W2507" s="127">
        <v>3600</v>
      </c>
      <c r="X2507" s="127">
        <v>3600</v>
      </c>
      <c r="Y2507" s="127">
        <v>3600</v>
      </c>
      <c r="Z2507" s="127">
        <v>3600</v>
      </c>
      <c r="AA2507" s="127">
        <v>3600</v>
      </c>
      <c r="AB2507" s="127">
        <v>3600</v>
      </c>
      <c r="AC2507" s="127">
        <v>3600</v>
      </c>
      <c r="AD2507" s="127">
        <v>3600</v>
      </c>
      <c r="AE2507" s="127">
        <v>3600</v>
      </c>
      <c r="AF2507" s="127">
        <v>3600</v>
      </c>
      <c r="AG2507" s="127">
        <v>3600</v>
      </c>
      <c r="AH2507" s="127">
        <v>3600</v>
      </c>
      <c r="AI2507" s="127">
        <v>3600</v>
      </c>
      <c r="AJ2507" s="127">
        <v>3600</v>
      </c>
      <c r="AK2507" s="127">
        <v>3600</v>
      </c>
      <c r="AL2507" s="127">
        <v>3600</v>
      </c>
      <c r="AM2507" s="127">
        <v>3600</v>
      </c>
      <c r="AN2507" s="127">
        <v>3600</v>
      </c>
      <c r="AO2507" s="127">
        <v>3600</v>
      </c>
      <c r="AP2507" s="127">
        <v>3600</v>
      </c>
      <c r="AQ2507" s="127">
        <v>3600</v>
      </c>
      <c r="AR2507" s="127">
        <v>3600</v>
      </c>
      <c r="AS2507" s="127">
        <v>3600</v>
      </c>
      <c r="AT2507" s="127">
        <v>3600</v>
      </c>
      <c r="AU2507" s="127">
        <v>3600</v>
      </c>
      <c r="AV2507" s="127">
        <v>3600</v>
      </c>
      <c r="AW2507" s="127">
        <v>3600</v>
      </c>
      <c r="AX2507" s="128">
        <v>3600</v>
      </c>
    </row>
    <row r="2508" spans="1:50">
      <c r="A2508" s="212"/>
      <c r="B2508" s="215"/>
      <c r="C2508" s="216"/>
      <c r="D2508" s="106" t="s">
        <v>25</v>
      </c>
      <c r="E2508" s="107" t="str">
        <f>A2505&amp;"/"&amp;B2505&amp;"/"&amp;C2507&amp;"/"&amp;D2508</f>
        <v>Diesel oil fired power plants/Gas turbine combined cycle/CHP/M</v>
      </c>
      <c r="F2508" s="108" t="str">
        <f>A2505</f>
        <v>Diesel oil fired power plants</v>
      </c>
      <c r="G2508" s="108" t="str">
        <f>B2505</f>
        <v>Gas turbine combined cycle</v>
      </c>
      <c r="H2508" s="108" t="str">
        <f>C2507</f>
        <v>CHP</v>
      </c>
      <c r="I2508" s="109" t="str">
        <f t="shared" si="104"/>
        <v>M</v>
      </c>
      <c r="J2508" s="129">
        <v>3375.7486455736102</v>
      </c>
      <c r="K2508" s="129">
        <v>3375.7486455736102</v>
      </c>
      <c r="L2508" s="129">
        <v>3375.7486455736102</v>
      </c>
      <c r="M2508" s="129">
        <v>3375.7486455736102</v>
      </c>
      <c r="N2508" s="129">
        <v>3375.7486455736102</v>
      </c>
      <c r="O2508" s="129">
        <v>3375.7486455736102</v>
      </c>
      <c r="P2508" s="129">
        <v>3375.7486455736102</v>
      </c>
      <c r="Q2508" s="129">
        <v>3375.7486455736102</v>
      </c>
      <c r="R2508" s="129">
        <v>3375.7486455736102</v>
      </c>
      <c r="S2508" s="129">
        <v>3375.7486455736102</v>
      </c>
      <c r="T2508" s="129">
        <v>3375.7486455736102</v>
      </c>
      <c r="U2508" s="129">
        <v>3375.7486455736102</v>
      </c>
      <c r="V2508" s="129">
        <v>3375.7486455736102</v>
      </c>
      <c r="W2508" s="129">
        <v>3375.7486455736102</v>
      </c>
      <c r="X2508" s="129">
        <v>3375.7486455736102</v>
      </c>
      <c r="Y2508" s="129">
        <v>3375.7486455736102</v>
      </c>
      <c r="Z2508" s="129">
        <v>3375.7486455736102</v>
      </c>
      <c r="AA2508" s="129">
        <v>3375.7486455736102</v>
      </c>
      <c r="AB2508" s="129">
        <v>3375.7486455736102</v>
      </c>
      <c r="AC2508" s="129">
        <v>3375.7486455736102</v>
      </c>
      <c r="AD2508" s="129">
        <v>3375.7486455736102</v>
      </c>
      <c r="AE2508" s="129">
        <v>3375.7486455736102</v>
      </c>
      <c r="AF2508" s="129">
        <v>3375.7486455736102</v>
      </c>
      <c r="AG2508" s="129">
        <v>3375.7486455736102</v>
      </c>
      <c r="AH2508" s="129">
        <v>3375.7486455736102</v>
      </c>
      <c r="AI2508" s="129">
        <v>3375.7486455736102</v>
      </c>
      <c r="AJ2508" s="129">
        <v>3375.7486455736102</v>
      </c>
      <c r="AK2508" s="129">
        <v>3375.7486455736102</v>
      </c>
      <c r="AL2508" s="129">
        <v>3375.7486455736102</v>
      </c>
      <c r="AM2508" s="129">
        <v>3375.7486455736102</v>
      </c>
      <c r="AN2508" s="129">
        <v>3375.7486455736102</v>
      </c>
      <c r="AO2508" s="129">
        <v>3375.7486455736102</v>
      </c>
      <c r="AP2508" s="129">
        <v>3375.7486455736102</v>
      </c>
      <c r="AQ2508" s="129">
        <v>3375.7486455736102</v>
      </c>
      <c r="AR2508" s="129">
        <v>3375.7486455736102</v>
      </c>
      <c r="AS2508" s="129">
        <v>3375.7486455736102</v>
      </c>
      <c r="AT2508" s="129">
        <v>3375.7486455736102</v>
      </c>
      <c r="AU2508" s="129">
        <v>3375.7486455736102</v>
      </c>
      <c r="AV2508" s="129">
        <v>3375.7486455736102</v>
      </c>
      <c r="AW2508" s="129">
        <v>3375.7486455736102</v>
      </c>
      <c r="AX2508" s="130">
        <v>3375.7486455736102</v>
      </c>
    </row>
    <row r="2509" spans="1:50">
      <c r="A2509" s="212"/>
      <c r="B2509" s="215"/>
      <c r="C2509" s="217" t="s">
        <v>42</v>
      </c>
      <c r="D2509" s="83" t="s">
        <v>24</v>
      </c>
      <c r="E2509" s="56" t="str">
        <f>A2505&amp;"/"&amp;B2505&amp;"/"&amp;C2509&amp;"/"&amp;D2509</f>
        <v>Diesel oil fired power plants/Gas turbine combined cycle/Electricity only with CCS/L</v>
      </c>
      <c r="F2509" s="103" t="str">
        <f>A2505</f>
        <v>Diesel oil fired power plants</v>
      </c>
      <c r="G2509" s="103" t="str">
        <f>B2505</f>
        <v>Gas turbine combined cycle</v>
      </c>
      <c r="H2509" s="103" t="str">
        <f>C2509</f>
        <v>Electricity only with CCS</v>
      </c>
      <c r="I2509" s="104" t="str">
        <f t="shared" si="104"/>
        <v>L</v>
      </c>
      <c r="J2509" s="127" t="s">
        <v>99</v>
      </c>
      <c r="K2509" s="127" t="s">
        <v>99</v>
      </c>
      <c r="L2509" s="127" t="s">
        <v>99</v>
      </c>
      <c r="M2509" s="127" t="s">
        <v>99</v>
      </c>
      <c r="N2509" s="127" t="s">
        <v>99</v>
      </c>
      <c r="O2509" s="127" t="s">
        <v>99</v>
      </c>
      <c r="P2509" s="127" t="s">
        <v>99</v>
      </c>
      <c r="Q2509" s="127" t="s">
        <v>99</v>
      </c>
      <c r="R2509" s="127" t="s">
        <v>99</v>
      </c>
      <c r="S2509" s="127" t="s">
        <v>99</v>
      </c>
      <c r="T2509" s="127" t="s">
        <v>99</v>
      </c>
      <c r="U2509" s="127" t="s">
        <v>99</v>
      </c>
      <c r="V2509" s="127" t="s">
        <v>99</v>
      </c>
      <c r="W2509" s="127" t="s">
        <v>99</v>
      </c>
      <c r="X2509" s="127" t="s">
        <v>99</v>
      </c>
      <c r="Y2509" s="127" t="s">
        <v>99</v>
      </c>
      <c r="Z2509" s="127" t="s">
        <v>99</v>
      </c>
      <c r="AA2509" s="127" t="s">
        <v>99</v>
      </c>
      <c r="AB2509" s="127" t="s">
        <v>99</v>
      </c>
      <c r="AC2509" s="127" t="s">
        <v>99</v>
      </c>
      <c r="AD2509" s="127" t="s">
        <v>99</v>
      </c>
      <c r="AE2509" s="127">
        <v>3600</v>
      </c>
      <c r="AF2509" s="127">
        <v>3600</v>
      </c>
      <c r="AG2509" s="127">
        <v>3600</v>
      </c>
      <c r="AH2509" s="127">
        <v>3600</v>
      </c>
      <c r="AI2509" s="127">
        <v>3600</v>
      </c>
      <c r="AJ2509" s="127">
        <v>3600</v>
      </c>
      <c r="AK2509" s="127">
        <v>3600</v>
      </c>
      <c r="AL2509" s="127">
        <v>3600</v>
      </c>
      <c r="AM2509" s="127">
        <v>3600</v>
      </c>
      <c r="AN2509" s="127">
        <v>3600</v>
      </c>
      <c r="AO2509" s="127">
        <v>3600</v>
      </c>
      <c r="AP2509" s="127">
        <v>3600</v>
      </c>
      <c r="AQ2509" s="127">
        <v>3600</v>
      </c>
      <c r="AR2509" s="127">
        <v>3600</v>
      </c>
      <c r="AS2509" s="127">
        <v>3600</v>
      </c>
      <c r="AT2509" s="127">
        <v>3600</v>
      </c>
      <c r="AU2509" s="127">
        <v>3600</v>
      </c>
      <c r="AV2509" s="127">
        <v>3600</v>
      </c>
      <c r="AW2509" s="127">
        <v>3600</v>
      </c>
      <c r="AX2509" s="128">
        <v>3600</v>
      </c>
    </row>
    <row r="2510" spans="1:50">
      <c r="A2510" s="212"/>
      <c r="B2510" s="215"/>
      <c r="C2510" s="216"/>
      <c r="D2510" s="106" t="s">
        <v>25</v>
      </c>
      <c r="E2510" s="107" t="str">
        <f>A2505&amp;"/"&amp;B2505&amp;"/"&amp;C2509&amp;"/"&amp;D2510</f>
        <v>Diesel oil fired power plants/Gas turbine combined cycle/Electricity only with CCS/M</v>
      </c>
      <c r="F2510" s="108" t="str">
        <f>A2505</f>
        <v>Diesel oil fired power plants</v>
      </c>
      <c r="G2510" s="108" t="str">
        <f>B2505</f>
        <v>Gas turbine combined cycle</v>
      </c>
      <c r="H2510" s="108" t="str">
        <f>C2509</f>
        <v>Electricity only with CCS</v>
      </c>
      <c r="I2510" s="109" t="str">
        <f t="shared" si="104"/>
        <v>M</v>
      </c>
      <c r="J2510" s="129" t="s">
        <v>99</v>
      </c>
      <c r="K2510" s="129" t="s">
        <v>99</v>
      </c>
      <c r="L2510" s="129" t="s">
        <v>99</v>
      </c>
      <c r="M2510" s="129" t="s">
        <v>99</v>
      </c>
      <c r="N2510" s="129" t="s">
        <v>99</v>
      </c>
      <c r="O2510" s="129" t="s">
        <v>99</v>
      </c>
      <c r="P2510" s="129" t="s">
        <v>99</v>
      </c>
      <c r="Q2510" s="129" t="s">
        <v>99</v>
      </c>
      <c r="R2510" s="129" t="s">
        <v>99</v>
      </c>
      <c r="S2510" s="129" t="s">
        <v>99</v>
      </c>
      <c r="T2510" s="129" t="s">
        <v>99</v>
      </c>
      <c r="U2510" s="129" t="s">
        <v>99</v>
      </c>
      <c r="V2510" s="129" t="s">
        <v>99</v>
      </c>
      <c r="W2510" s="129" t="s">
        <v>99</v>
      </c>
      <c r="X2510" s="129" t="s">
        <v>99</v>
      </c>
      <c r="Y2510" s="129" t="s">
        <v>99</v>
      </c>
      <c r="Z2510" s="129" t="s">
        <v>99</v>
      </c>
      <c r="AA2510" s="129" t="s">
        <v>99</v>
      </c>
      <c r="AB2510" s="129" t="s">
        <v>99</v>
      </c>
      <c r="AC2510" s="129" t="s">
        <v>99</v>
      </c>
      <c r="AD2510" s="129" t="s">
        <v>99</v>
      </c>
      <c r="AE2510" s="129">
        <v>2609.206789239704</v>
      </c>
      <c r="AF2510" s="129">
        <v>2609.206789239704</v>
      </c>
      <c r="AG2510" s="129">
        <v>2609.206789239704</v>
      </c>
      <c r="AH2510" s="129">
        <v>2609.206789239704</v>
      </c>
      <c r="AI2510" s="129">
        <v>2609.206789239704</v>
      </c>
      <c r="AJ2510" s="129">
        <v>2609.206789239704</v>
      </c>
      <c r="AK2510" s="129">
        <v>2609.206789239704</v>
      </c>
      <c r="AL2510" s="129">
        <v>2609.206789239704</v>
      </c>
      <c r="AM2510" s="129">
        <v>2609.206789239704</v>
      </c>
      <c r="AN2510" s="129">
        <v>2609.206789239704</v>
      </c>
      <c r="AO2510" s="129">
        <v>2609.206789239704</v>
      </c>
      <c r="AP2510" s="129">
        <v>2609.206789239704</v>
      </c>
      <c r="AQ2510" s="129">
        <v>2609.206789239704</v>
      </c>
      <c r="AR2510" s="129">
        <v>2609.206789239704</v>
      </c>
      <c r="AS2510" s="129">
        <v>2609.206789239704</v>
      </c>
      <c r="AT2510" s="129">
        <v>2609.206789239704</v>
      </c>
      <c r="AU2510" s="129">
        <v>2609.206789239704</v>
      </c>
      <c r="AV2510" s="129">
        <v>2609.206789239704</v>
      </c>
      <c r="AW2510" s="129">
        <v>2609.206789239704</v>
      </c>
      <c r="AX2510" s="130">
        <v>2609.206789239704</v>
      </c>
    </row>
    <row r="2511" spans="1:50">
      <c r="A2511" s="212"/>
      <c r="B2511" s="215"/>
      <c r="C2511" s="217" t="s">
        <v>43</v>
      </c>
      <c r="D2511" s="52" t="s">
        <v>24</v>
      </c>
      <c r="E2511" s="86" t="str">
        <f>A2505&amp;"/"&amp;B2505&amp;"/"&amp;C2511&amp;"/"&amp;D2511</f>
        <v>Diesel oil fired power plants/Gas turbine combined cycle/CHP with CCS/L</v>
      </c>
      <c r="F2511" s="61" t="str">
        <f>A2505</f>
        <v>Diesel oil fired power plants</v>
      </c>
      <c r="G2511" s="61" t="str">
        <f>B2505</f>
        <v>Gas turbine combined cycle</v>
      </c>
      <c r="H2511" s="61" t="str">
        <f>C2511</f>
        <v>CHP with CCS</v>
      </c>
      <c r="I2511" s="84" t="str">
        <f t="shared" si="104"/>
        <v>L</v>
      </c>
      <c r="J2511" s="121" t="s">
        <v>99</v>
      </c>
      <c r="K2511" s="121" t="s">
        <v>99</v>
      </c>
      <c r="L2511" s="121" t="s">
        <v>99</v>
      </c>
      <c r="M2511" s="121" t="s">
        <v>99</v>
      </c>
      <c r="N2511" s="121" t="s">
        <v>99</v>
      </c>
      <c r="O2511" s="121" t="s">
        <v>99</v>
      </c>
      <c r="P2511" s="121" t="s">
        <v>99</v>
      </c>
      <c r="Q2511" s="121" t="s">
        <v>99</v>
      </c>
      <c r="R2511" s="121" t="s">
        <v>99</v>
      </c>
      <c r="S2511" s="121" t="s">
        <v>99</v>
      </c>
      <c r="T2511" s="121" t="s">
        <v>99</v>
      </c>
      <c r="U2511" s="121" t="s">
        <v>99</v>
      </c>
      <c r="V2511" s="121" t="s">
        <v>99</v>
      </c>
      <c r="W2511" s="121" t="s">
        <v>99</v>
      </c>
      <c r="X2511" s="121" t="s">
        <v>99</v>
      </c>
      <c r="Y2511" s="121" t="s">
        <v>99</v>
      </c>
      <c r="Z2511" s="121" t="s">
        <v>99</v>
      </c>
      <c r="AA2511" s="121" t="s">
        <v>99</v>
      </c>
      <c r="AB2511" s="121" t="s">
        <v>99</v>
      </c>
      <c r="AC2511" s="121" t="s">
        <v>99</v>
      </c>
      <c r="AD2511" s="121" t="s">
        <v>99</v>
      </c>
      <c r="AE2511" s="121">
        <v>3600</v>
      </c>
      <c r="AF2511" s="121">
        <v>3600</v>
      </c>
      <c r="AG2511" s="121">
        <v>3600</v>
      </c>
      <c r="AH2511" s="121">
        <v>3600</v>
      </c>
      <c r="AI2511" s="121">
        <v>3600</v>
      </c>
      <c r="AJ2511" s="121">
        <v>3600</v>
      </c>
      <c r="AK2511" s="121">
        <v>3600</v>
      </c>
      <c r="AL2511" s="121">
        <v>3600</v>
      </c>
      <c r="AM2511" s="121">
        <v>3600</v>
      </c>
      <c r="AN2511" s="121">
        <v>3600</v>
      </c>
      <c r="AO2511" s="121">
        <v>3600</v>
      </c>
      <c r="AP2511" s="121">
        <v>3600</v>
      </c>
      <c r="AQ2511" s="121">
        <v>3600</v>
      </c>
      <c r="AR2511" s="121">
        <v>3600</v>
      </c>
      <c r="AS2511" s="121">
        <v>3600</v>
      </c>
      <c r="AT2511" s="121">
        <v>3600</v>
      </c>
      <c r="AU2511" s="121">
        <v>3600</v>
      </c>
      <c r="AV2511" s="121">
        <v>3600</v>
      </c>
      <c r="AW2511" s="121">
        <v>3600</v>
      </c>
      <c r="AX2511" s="122">
        <v>3600</v>
      </c>
    </row>
    <row r="2512" spans="1:50">
      <c r="A2512" s="212"/>
      <c r="B2512" s="218"/>
      <c r="C2512" s="210"/>
      <c r="D2512" s="93" t="s">
        <v>25</v>
      </c>
      <c r="E2512" s="73" t="str">
        <f>A2505&amp;"/"&amp;B2505&amp;"/"&amp;C2511&amp;"/"&amp;D2512</f>
        <v>Diesel oil fired power plants/Gas turbine combined cycle/CHP with CCS/M</v>
      </c>
      <c r="F2512" s="91" t="str">
        <f>A2505</f>
        <v>Diesel oil fired power plants</v>
      </c>
      <c r="G2512" s="91" t="str">
        <f>B2505</f>
        <v>Gas turbine combined cycle</v>
      </c>
      <c r="H2512" s="91" t="str">
        <f>C2511</f>
        <v>CHP with CCS</v>
      </c>
      <c r="I2512" s="70" t="str">
        <f t="shared" si="104"/>
        <v>M</v>
      </c>
      <c r="J2512" s="123" t="s">
        <v>99</v>
      </c>
      <c r="K2512" s="123" t="s">
        <v>99</v>
      </c>
      <c r="L2512" s="123" t="s">
        <v>99</v>
      </c>
      <c r="M2512" s="123" t="s">
        <v>99</v>
      </c>
      <c r="N2512" s="123" t="s">
        <v>99</v>
      </c>
      <c r="O2512" s="123" t="s">
        <v>99</v>
      </c>
      <c r="P2512" s="123" t="s">
        <v>99</v>
      </c>
      <c r="Q2512" s="123" t="s">
        <v>99</v>
      </c>
      <c r="R2512" s="123" t="s">
        <v>99</v>
      </c>
      <c r="S2512" s="123" t="s">
        <v>99</v>
      </c>
      <c r="T2512" s="123" t="s">
        <v>99</v>
      </c>
      <c r="U2512" s="123" t="s">
        <v>99</v>
      </c>
      <c r="V2512" s="123" t="s">
        <v>99</v>
      </c>
      <c r="W2512" s="123" t="s">
        <v>99</v>
      </c>
      <c r="X2512" s="123" t="s">
        <v>99</v>
      </c>
      <c r="Y2512" s="123" t="s">
        <v>99</v>
      </c>
      <c r="Z2512" s="123" t="s">
        <v>99</v>
      </c>
      <c r="AA2512" s="123" t="s">
        <v>99</v>
      </c>
      <c r="AB2512" s="123" t="s">
        <v>99</v>
      </c>
      <c r="AC2512" s="123" t="s">
        <v>99</v>
      </c>
      <c r="AD2512" s="123" t="s">
        <v>99</v>
      </c>
      <c r="AE2512" s="123">
        <v>3375.7486455736102</v>
      </c>
      <c r="AF2512" s="123">
        <v>3375.7486455736102</v>
      </c>
      <c r="AG2512" s="123">
        <v>3375.7486455736102</v>
      </c>
      <c r="AH2512" s="123">
        <v>3375.7486455736102</v>
      </c>
      <c r="AI2512" s="123">
        <v>3375.7486455736102</v>
      </c>
      <c r="AJ2512" s="123">
        <v>3375.7486455736102</v>
      </c>
      <c r="AK2512" s="123">
        <v>3375.7486455736102</v>
      </c>
      <c r="AL2512" s="123">
        <v>3375.7486455736102</v>
      </c>
      <c r="AM2512" s="123">
        <v>3375.7486455736102</v>
      </c>
      <c r="AN2512" s="123">
        <v>3375.7486455736102</v>
      </c>
      <c r="AO2512" s="123">
        <v>3375.7486455736102</v>
      </c>
      <c r="AP2512" s="123">
        <v>3375.7486455736102</v>
      </c>
      <c r="AQ2512" s="123">
        <v>3375.7486455736102</v>
      </c>
      <c r="AR2512" s="123">
        <v>3375.7486455736102</v>
      </c>
      <c r="AS2512" s="123">
        <v>3375.7486455736102</v>
      </c>
      <c r="AT2512" s="123">
        <v>3375.7486455736102</v>
      </c>
      <c r="AU2512" s="123">
        <v>3375.7486455736102</v>
      </c>
      <c r="AV2512" s="123">
        <v>3375.7486455736102</v>
      </c>
      <c r="AW2512" s="123">
        <v>3375.7486455736102</v>
      </c>
      <c r="AX2512" s="124">
        <v>3375.7486455736102</v>
      </c>
    </row>
    <row r="2513" spans="1:50">
      <c r="A2513" s="212"/>
      <c r="B2513" s="214" t="s">
        <v>51</v>
      </c>
      <c r="C2513" s="209" t="s">
        <v>36</v>
      </c>
      <c r="D2513" s="67" t="s">
        <v>24</v>
      </c>
      <c r="E2513" s="87" t="str">
        <f>A2505&amp;"/"&amp;B2513&amp;"/"&amp;C2513&amp;"/"&amp;D2513</f>
        <v>Diesel oil fired power plants/Gas turbine /Electricity only/L</v>
      </c>
      <c r="F2513" s="55" t="str">
        <f>A2505</f>
        <v>Diesel oil fired power plants</v>
      </c>
      <c r="G2513" s="55" t="str">
        <f>B2513</f>
        <v xml:space="preserve">Gas turbine </v>
      </c>
      <c r="H2513" s="55" t="str">
        <f>C2513</f>
        <v>Electricity only</v>
      </c>
      <c r="I2513" s="85" t="str">
        <f t="shared" si="104"/>
        <v>L</v>
      </c>
      <c r="J2513" s="125">
        <v>3000</v>
      </c>
      <c r="K2513" s="125">
        <v>3000</v>
      </c>
      <c r="L2513" s="125">
        <v>3000</v>
      </c>
      <c r="M2513" s="125">
        <v>3000</v>
      </c>
      <c r="N2513" s="125">
        <v>3000</v>
      </c>
      <c r="O2513" s="125">
        <v>3000</v>
      </c>
      <c r="P2513" s="125">
        <v>3000</v>
      </c>
      <c r="Q2513" s="125">
        <v>3000</v>
      </c>
      <c r="R2513" s="125">
        <v>3000</v>
      </c>
      <c r="S2513" s="125">
        <v>3000</v>
      </c>
      <c r="T2513" s="125">
        <v>3000</v>
      </c>
      <c r="U2513" s="125">
        <v>3000</v>
      </c>
      <c r="V2513" s="125">
        <v>3000</v>
      </c>
      <c r="W2513" s="125">
        <v>3000</v>
      </c>
      <c r="X2513" s="125">
        <v>3000</v>
      </c>
      <c r="Y2513" s="125">
        <v>3000</v>
      </c>
      <c r="Z2513" s="125">
        <v>3000</v>
      </c>
      <c r="AA2513" s="125">
        <v>3000</v>
      </c>
      <c r="AB2513" s="125">
        <v>3000</v>
      </c>
      <c r="AC2513" s="125">
        <v>3000</v>
      </c>
      <c r="AD2513" s="125">
        <v>3000</v>
      </c>
      <c r="AE2513" s="125">
        <v>3000</v>
      </c>
      <c r="AF2513" s="125">
        <v>3000</v>
      </c>
      <c r="AG2513" s="125">
        <v>3000</v>
      </c>
      <c r="AH2513" s="125">
        <v>3000</v>
      </c>
      <c r="AI2513" s="125">
        <v>3000</v>
      </c>
      <c r="AJ2513" s="125">
        <v>3000</v>
      </c>
      <c r="AK2513" s="125">
        <v>3000</v>
      </c>
      <c r="AL2513" s="125">
        <v>3000</v>
      </c>
      <c r="AM2513" s="125">
        <v>3000</v>
      </c>
      <c r="AN2513" s="125">
        <v>3000</v>
      </c>
      <c r="AO2513" s="125">
        <v>3000</v>
      </c>
      <c r="AP2513" s="125">
        <v>3000</v>
      </c>
      <c r="AQ2513" s="125">
        <v>3000</v>
      </c>
      <c r="AR2513" s="125">
        <v>3000</v>
      </c>
      <c r="AS2513" s="125">
        <v>3000</v>
      </c>
      <c r="AT2513" s="125">
        <v>3000</v>
      </c>
      <c r="AU2513" s="125">
        <v>3000</v>
      </c>
      <c r="AV2513" s="125">
        <v>3000</v>
      </c>
      <c r="AW2513" s="125">
        <v>3000</v>
      </c>
      <c r="AX2513" s="126">
        <v>3000</v>
      </c>
    </row>
    <row r="2514" spans="1:50">
      <c r="A2514" s="212"/>
      <c r="B2514" s="215"/>
      <c r="C2514" s="206"/>
      <c r="D2514" s="52" t="s">
        <v>25</v>
      </c>
      <c r="E2514" s="86" t="str">
        <f>A2505&amp;"/"&amp;B2513&amp;"/"&amp;C2513&amp;"/"&amp;D2514</f>
        <v>Diesel oil fired power plants/Gas turbine /Electricity only/M</v>
      </c>
      <c r="F2514" s="61" t="str">
        <f>A2505</f>
        <v>Diesel oil fired power plants</v>
      </c>
      <c r="G2514" s="61" t="str">
        <f>B2513</f>
        <v xml:space="preserve">Gas turbine </v>
      </c>
      <c r="H2514" s="61" t="str">
        <f>C2513</f>
        <v>Electricity only</v>
      </c>
      <c r="I2514" s="84" t="str">
        <f t="shared" si="104"/>
        <v>M</v>
      </c>
      <c r="J2514" s="121">
        <v>2121.3203435596429</v>
      </c>
      <c r="K2514" s="121">
        <v>2121.3203435596429</v>
      </c>
      <c r="L2514" s="121">
        <v>2121.3203435596429</v>
      </c>
      <c r="M2514" s="121">
        <v>2121.3203435596429</v>
      </c>
      <c r="N2514" s="121">
        <v>2121.3203435596429</v>
      </c>
      <c r="O2514" s="121">
        <v>2121.3203435596429</v>
      </c>
      <c r="P2514" s="121">
        <v>2121.3203435596429</v>
      </c>
      <c r="Q2514" s="121">
        <v>2121.3203435596429</v>
      </c>
      <c r="R2514" s="121">
        <v>2121.3203435596429</v>
      </c>
      <c r="S2514" s="121">
        <v>2121.3203435596429</v>
      </c>
      <c r="T2514" s="121">
        <v>2121.3203435596429</v>
      </c>
      <c r="U2514" s="121">
        <v>2121.3203435596429</v>
      </c>
      <c r="V2514" s="121">
        <v>2121.3203435596429</v>
      </c>
      <c r="W2514" s="121">
        <v>2121.3203435596429</v>
      </c>
      <c r="X2514" s="121">
        <v>2121.3203435596429</v>
      </c>
      <c r="Y2514" s="121">
        <v>2121.3203435596429</v>
      </c>
      <c r="Z2514" s="121">
        <v>2121.3203435596429</v>
      </c>
      <c r="AA2514" s="121">
        <v>2121.3203435596429</v>
      </c>
      <c r="AB2514" s="121">
        <v>2121.3203435596429</v>
      </c>
      <c r="AC2514" s="121">
        <v>2121.3203435596429</v>
      </c>
      <c r="AD2514" s="121">
        <v>2121.3203435596429</v>
      </c>
      <c r="AE2514" s="121">
        <v>2121.3203435596429</v>
      </c>
      <c r="AF2514" s="121">
        <v>2121.3203435596429</v>
      </c>
      <c r="AG2514" s="121">
        <v>2121.3203435596429</v>
      </c>
      <c r="AH2514" s="121">
        <v>2121.3203435596429</v>
      </c>
      <c r="AI2514" s="121">
        <v>2121.3203435596429</v>
      </c>
      <c r="AJ2514" s="121">
        <v>2121.3203435596429</v>
      </c>
      <c r="AK2514" s="121">
        <v>2121.3203435596429</v>
      </c>
      <c r="AL2514" s="121">
        <v>2121.3203435596429</v>
      </c>
      <c r="AM2514" s="121">
        <v>2121.3203435596429</v>
      </c>
      <c r="AN2514" s="121">
        <v>2121.3203435596429</v>
      </c>
      <c r="AO2514" s="121">
        <v>2121.3203435596429</v>
      </c>
      <c r="AP2514" s="121">
        <v>2121.3203435596429</v>
      </c>
      <c r="AQ2514" s="121">
        <v>2121.3203435596429</v>
      </c>
      <c r="AR2514" s="121">
        <v>2121.3203435596429</v>
      </c>
      <c r="AS2514" s="121">
        <v>2121.3203435596429</v>
      </c>
      <c r="AT2514" s="121">
        <v>2121.3203435596429</v>
      </c>
      <c r="AU2514" s="121">
        <v>2121.3203435596429</v>
      </c>
      <c r="AV2514" s="121">
        <v>2121.3203435596429</v>
      </c>
      <c r="AW2514" s="121">
        <v>2121.3203435596429</v>
      </c>
      <c r="AX2514" s="122">
        <v>2121.3203435596429</v>
      </c>
    </row>
    <row r="2515" spans="1:50">
      <c r="A2515" s="212"/>
      <c r="B2515" s="215"/>
      <c r="C2515" s="206"/>
      <c r="D2515" s="52" t="s">
        <v>38</v>
      </c>
      <c r="E2515" s="86" t="str">
        <f>A2505&amp;"/"&amp;B2513&amp;"/"&amp;C2513&amp;"/"&amp;D2515</f>
        <v>Diesel oil fired power plants/Gas turbine /Electricity only/S</v>
      </c>
      <c r="F2515" s="61" t="str">
        <f>A2505</f>
        <v>Diesel oil fired power plants</v>
      </c>
      <c r="G2515" s="61" t="str">
        <f>B2513</f>
        <v xml:space="preserve">Gas turbine </v>
      </c>
      <c r="H2515" s="61" t="str">
        <f>C2513</f>
        <v>Electricity only</v>
      </c>
      <c r="I2515" s="84" t="str">
        <f t="shared" si="104"/>
        <v>S</v>
      </c>
      <c r="J2515" s="121">
        <v>1500.0000000000002</v>
      </c>
      <c r="K2515" s="121">
        <v>1500.0000000000002</v>
      </c>
      <c r="L2515" s="121">
        <v>1500.0000000000002</v>
      </c>
      <c r="M2515" s="121">
        <v>1500.0000000000002</v>
      </c>
      <c r="N2515" s="121">
        <v>1500.0000000000002</v>
      </c>
      <c r="O2515" s="121">
        <v>1500.0000000000002</v>
      </c>
      <c r="P2515" s="121">
        <v>1500.0000000000002</v>
      </c>
      <c r="Q2515" s="121">
        <v>1500.0000000000002</v>
      </c>
      <c r="R2515" s="121">
        <v>1500.0000000000002</v>
      </c>
      <c r="S2515" s="121">
        <v>1500.0000000000002</v>
      </c>
      <c r="T2515" s="121">
        <v>1500.0000000000002</v>
      </c>
      <c r="U2515" s="121">
        <v>1500.0000000000002</v>
      </c>
      <c r="V2515" s="121">
        <v>1500.0000000000002</v>
      </c>
      <c r="W2515" s="121">
        <v>1500.0000000000002</v>
      </c>
      <c r="X2515" s="121">
        <v>1500.0000000000002</v>
      </c>
      <c r="Y2515" s="121">
        <v>1500.0000000000002</v>
      </c>
      <c r="Z2515" s="121">
        <v>1500.0000000000002</v>
      </c>
      <c r="AA2515" s="121">
        <v>1500.0000000000002</v>
      </c>
      <c r="AB2515" s="121">
        <v>1500.0000000000002</v>
      </c>
      <c r="AC2515" s="121">
        <v>1500.0000000000002</v>
      </c>
      <c r="AD2515" s="121">
        <v>1500.0000000000002</v>
      </c>
      <c r="AE2515" s="121">
        <v>1500.0000000000002</v>
      </c>
      <c r="AF2515" s="121">
        <v>1500.0000000000002</v>
      </c>
      <c r="AG2515" s="121">
        <v>1500.0000000000002</v>
      </c>
      <c r="AH2515" s="121">
        <v>1500.0000000000002</v>
      </c>
      <c r="AI2515" s="121">
        <v>1500.0000000000002</v>
      </c>
      <c r="AJ2515" s="121">
        <v>1500.0000000000002</v>
      </c>
      <c r="AK2515" s="121">
        <v>1500.0000000000002</v>
      </c>
      <c r="AL2515" s="121">
        <v>1500.0000000000002</v>
      </c>
      <c r="AM2515" s="121">
        <v>1500.0000000000002</v>
      </c>
      <c r="AN2515" s="121">
        <v>1500.0000000000002</v>
      </c>
      <c r="AO2515" s="121">
        <v>1500.0000000000002</v>
      </c>
      <c r="AP2515" s="121">
        <v>1500.0000000000002</v>
      </c>
      <c r="AQ2515" s="121">
        <v>1500.0000000000002</v>
      </c>
      <c r="AR2515" s="121">
        <v>1500.0000000000002</v>
      </c>
      <c r="AS2515" s="121">
        <v>1500.0000000000002</v>
      </c>
      <c r="AT2515" s="121">
        <v>1500.0000000000002</v>
      </c>
      <c r="AU2515" s="121">
        <v>1500.0000000000002</v>
      </c>
      <c r="AV2515" s="121">
        <v>1500.0000000000002</v>
      </c>
      <c r="AW2515" s="121">
        <v>1500.0000000000002</v>
      </c>
      <c r="AX2515" s="122">
        <v>1500.0000000000002</v>
      </c>
    </row>
    <row r="2516" spans="1:50">
      <c r="A2516" s="212"/>
      <c r="B2516" s="215"/>
      <c r="C2516" s="216"/>
      <c r="D2516" s="52" t="s">
        <v>47</v>
      </c>
      <c r="E2516" s="86" t="str">
        <f>A2505&amp;"/"&amp;B2513&amp;"/"&amp;C2513&amp;"/"&amp;D2516</f>
        <v>Diesel oil fired power plants/Gas turbine /Electricity only/XS</v>
      </c>
      <c r="F2516" s="61" t="str">
        <f>A2505</f>
        <v>Diesel oil fired power plants</v>
      </c>
      <c r="G2516" s="61" t="str">
        <f>B2513</f>
        <v xml:space="preserve">Gas turbine </v>
      </c>
      <c r="H2516" s="61" t="str">
        <f>C2513</f>
        <v>Electricity only</v>
      </c>
      <c r="I2516" s="84" t="str">
        <f t="shared" si="104"/>
        <v>XS</v>
      </c>
      <c r="J2516" s="121">
        <v>957.05469851938722</v>
      </c>
      <c r="K2516" s="121">
        <v>957.05469851938722</v>
      </c>
      <c r="L2516" s="121">
        <v>957.05469851938722</v>
      </c>
      <c r="M2516" s="121">
        <v>957.05469851938722</v>
      </c>
      <c r="N2516" s="121">
        <v>957.05469851938722</v>
      </c>
      <c r="O2516" s="121">
        <v>957.05469851938722</v>
      </c>
      <c r="P2516" s="121">
        <v>957.05469851938722</v>
      </c>
      <c r="Q2516" s="121">
        <v>957.05469851938722</v>
      </c>
      <c r="R2516" s="121">
        <v>957.05469851938722</v>
      </c>
      <c r="S2516" s="121">
        <v>957.05469851938722</v>
      </c>
      <c r="T2516" s="121">
        <v>957.05469851938722</v>
      </c>
      <c r="U2516" s="121">
        <v>957.05469851938722</v>
      </c>
      <c r="V2516" s="121">
        <v>957.05469851938722</v>
      </c>
      <c r="W2516" s="121">
        <v>957.05469851938722</v>
      </c>
      <c r="X2516" s="121">
        <v>957.05469851938722</v>
      </c>
      <c r="Y2516" s="121">
        <v>957.05469851938722</v>
      </c>
      <c r="Z2516" s="121">
        <v>957.05469851938722</v>
      </c>
      <c r="AA2516" s="121">
        <v>957.05469851938722</v>
      </c>
      <c r="AB2516" s="121">
        <v>957.05469851938722</v>
      </c>
      <c r="AC2516" s="121">
        <v>957.05469851938722</v>
      </c>
      <c r="AD2516" s="121">
        <v>957.05469851938722</v>
      </c>
      <c r="AE2516" s="121">
        <v>957.05469851938722</v>
      </c>
      <c r="AF2516" s="121">
        <v>957.05469851938722</v>
      </c>
      <c r="AG2516" s="121">
        <v>957.05469851938722</v>
      </c>
      <c r="AH2516" s="121">
        <v>957.05469851938722</v>
      </c>
      <c r="AI2516" s="121">
        <v>957.05469851938722</v>
      </c>
      <c r="AJ2516" s="121">
        <v>957.05469851938722</v>
      </c>
      <c r="AK2516" s="121">
        <v>957.05469851938722</v>
      </c>
      <c r="AL2516" s="121">
        <v>957.05469851938722</v>
      </c>
      <c r="AM2516" s="121">
        <v>957.05469851938722</v>
      </c>
      <c r="AN2516" s="121">
        <v>957.05469851938722</v>
      </c>
      <c r="AO2516" s="121">
        <v>957.05469851938722</v>
      </c>
      <c r="AP2516" s="121">
        <v>957.05469851938722</v>
      </c>
      <c r="AQ2516" s="121">
        <v>957.05469851938722</v>
      </c>
      <c r="AR2516" s="121">
        <v>957.05469851938722</v>
      </c>
      <c r="AS2516" s="121">
        <v>957.05469851938722</v>
      </c>
      <c r="AT2516" s="121">
        <v>957.05469851938722</v>
      </c>
      <c r="AU2516" s="121">
        <v>957.05469851938722</v>
      </c>
      <c r="AV2516" s="121">
        <v>957.05469851938722</v>
      </c>
      <c r="AW2516" s="121">
        <v>957.05469851938722</v>
      </c>
      <c r="AX2516" s="122">
        <v>957.05469851938722</v>
      </c>
    </row>
    <row r="2517" spans="1:50">
      <c r="A2517" s="212"/>
      <c r="B2517" s="215"/>
      <c r="C2517" s="217" t="s">
        <v>26</v>
      </c>
      <c r="D2517" s="83" t="s">
        <v>24</v>
      </c>
      <c r="E2517" s="56" t="str">
        <f>A2505&amp;"/"&amp;B2513&amp;"/"&amp;C2517&amp;"/"&amp;D2517</f>
        <v>Diesel oil fired power plants/Gas turbine /CHP/L</v>
      </c>
      <c r="F2517" s="103" t="str">
        <f>A2505</f>
        <v>Diesel oil fired power plants</v>
      </c>
      <c r="G2517" s="103" t="str">
        <f>B2513</f>
        <v xml:space="preserve">Gas turbine </v>
      </c>
      <c r="H2517" s="103" t="str">
        <f>C2517</f>
        <v>CHP</v>
      </c>
      <c r="I2517" s="104" t="str">
        <f t="shared" si="104"/>
        <v>L</v>
      </c>
      <c r="J2517" s="127">
        <v>3449.9999999999995</v>
      </c>
      <c r="K2517" s="127">
        <v>3449.9999999999995</v>
      </c>
      <c r="L2517" s="127">
        <v>3449.9999999999995</v>
      </c>
      <c r="M2517" s="127">
        <v>3449.9999999999995</v>
      </c>
      <c r="N2517" s="127">
        <v>3449.9999999999995</v>
      </c>
      <c r="O2517" s="127">
        <v>3449.9999999999995</v>
      </c>
      <c r="P2517" s="127">
        <v>3449.9999999999995</v>
      </c>
      <c r="Q2517" s="127">
        <v>3449.9999999999995</v>
      </c>
      <c r="R2517" s="127">
        <v>3449.9999999999995</v>
      </c>
      <c r="S2517" s="127">
        <v>3449.9999999999995</v>
      </c>
      <c r="T2517" s="127">
        <v>3449.9999999999995</v>
      </c>
      <c r="U2517" s="127">
        <v>3449.9999999999995</v>
      </c>
      <c r="V2517" s="127">
        <v>3449.9999999999995</v>
      </c>
      <c r="W2517" s="127">
        <v>3449.9999999999995</v>
      </c>
      <c r="X2517" s="127">
        <v>3449.9999999999995</v>
      </c>
      <c r="Y2517" s="127">
        <v>3449.9999999999995</v>
      </c>
      <c r="Z2517" s="127">
        <v>3449.9999999999995</v>
      </c>
      <c r="AA2517" s="127">
        <v>3449.9999999999995</v>
      </c>
      <c r="AB2517" s="127">
        <v>3449.9999999999995</v>
      </c>
      <c r="AC2517" s="127">
        <v>3449.9999999999995</v>
      </c>
      <c r="AD2517" s="127">
        <v>3449.9999999999995</v>
      </c>
      <c r="AE2517" s="127">
        <v>3449.9999999999995</v>
      </c>
      <c r="AF2517" s="127">
        <v>3449.9999999999995</v>
      </c>
      <c r="AG2517" s="127">
        <v>3449.9999999999995</v>
      </c>
      <c r="AH2517" s="127">
        <v>3449.9999999999995</v>
      </c>
      <c r="AI2517" s="127">
        <v>3449.9999999999995</v>
      </c>
      <c r="AJ2517" s="127">
        <v>3449.9999999999995</v>
      </c>
      <c r="AK2517" s="127">
        <v>3449.9999999999995</v>
      </c>
      <c r="AL2517" s="127">
        <v>3449.9999999999995</v>
      </c>
      <c r="AM2517" s="127">
        <v>3449.9999999999995</v>
      </c>
      <c r="AN2517" s="127">
        <v>3449.9999999999995</v>
      </c>
      <c r="AO2517" s="127">
        <v>3449.9999999999995</v>
      </c>
      <c r="AP2517" s="127">
        <v>3449.9999999999995</v>
      </c>
      <c r="AQ2517" s="127">
        <v>3449.9999999999995</v>
      </c>
      <c r="AR2517" s="127">
        <v>3449.9999999999995</v>
      </c>
      <c r="AS2517" s="127">
        <v>3449.9999999999995</v>
      </c>
      <c r="AT2517" s="127">
        <v>3449.9999999999995</v>
      </c>
      <c r="AU2517" s="127">
        <v>3449.9999999999995</v>
      </c>
      <c r="AV2517" s="127">
        <v>3449.9999999999995</v>
      </c>
      <c r="AW2517" s="127">
        <v>3449.9999999999995</v>
      </c>
      <c r="AX2517" s="128">
        <v>3449.9999999999995</v>
      </c>
    </row>
    <row r="2518" spans="1:50">
      <c r="A2518" s="212"/>
      <c r="B2518" s="215"/>
      <c r="C2518" s="206"/>
      <c r="D2518" s="52" t="s">
        <v>25</v>
      </c>
      <c r="E2518" s="86" t="str">
        <f>A2505&amp;"/"&amp;B2513&amp;"/"&amp;C2517&amp;"/"&amp;D2518</f>
        <v>Diesel oil fired power plants/Gas turbine /CHP/M</v>
      </c>
      <c r="F2518" s="61" t="str">
        <f>A2505</f>
        <v>Diesel oil fired power plants</v>
      </c>
      <c r="G2518" s="61" t="str">
        <f>B2513</f>
        <v xml:space="preserve">Gas turbine </v>
      </c>
      <c r="H2518" s="61" t="str">
        <f>C2517</f>
        <v>CHP</v>
      </c>
      <c r="I2518" s="84" t="str">
        <f t="shared" si="104"/>
        <v>M</v>
      </c>
      <c r="J2518" s="121">
        <v>2439.5183950935889</v>
      </c>
      <c r="K2518" s="121">
        <v>2439.5183950935889</v>
      </c>
      <c r="L2518" s="121">
        <v>2439.5183950935889</v>
      </c>
      <c r="M2518" s="121">
        <v>2439.5183950935889</v>
      </c>
      <c r="N2518" s="121">
        <v>2439.5183950935889</v>
      </c>
      <c r="O2518" s="121">
        <v>2439.5183950935889</v>
      </c>
      <c r="P2518" s="121">
        <v>2439.5183950935889</v>
      </c>
      <c r="Q2518" s="121">
        <v>2439.5183950935889</v>
      </c>
      <c r="R2518" s="121">
        <v>2439.5183950935889</v>
      </c>
      <c r="S2518" s="121">
        <v>2439.5183950935889</v>
      </c>
      <c r="T2518" s="121">
        <v>2439.5183950935889</v>
      </c>
      <c r="U2518" s="121">
        <v>2439.5183950935889</v>
      </c>
      <c r="V2518" s="121">
        <v>2439.5183950935889</v>
      </c>
      <c r="W2518" s="121">
        <v>2439.5183950935889</v>
      </c>
      <c r="X2518" s="121">
        <v>2439.5183950935889</v>
      </c>
      <c r="Y2518" s="121">
        <v>2439.5183950935889</v>
      </c>
      <c r="Z2518" s="121">
        <v>2439.5183950935889</v>
      </c>
      <c r="AA2518" s="121">
        <v>2439.5183950935889</v>
      </c>
      <c r="AB2518" s="121">
        <v>2439.5183950935889</v>
      </c>
      <c r="AC2518" s="121">
        <v>2439.5183950935889</v>
      </c>
      <c r="AD2518" s="121">
        <v>2439.5183950935889</v>
      </c>
      <c r="AE2518" s="121">
        <v>2439.5183950935889</v>
      </c>
      <c r="AF2518" s="121">
        <v>2439.5183950935889</v>
      </c>
      <c r="AG2518" s="121">
        <v>2439.5183950935889</v>
      </c>
      <c r="AH2518" s="121">
        <v>2439.5183950935889</v>
      </c>
      <c r="AI2518" s="121">
        <v>2439.5183950935889</v>
      </c>
      <c r="AJ2518" s="121">
        <v>2439.5183950935889</v>
      </c>
      <c r="AK2518" s="121">
        <v>2439.5183950935889</v>
      </c>
      <c r="AL2518" s="121">
        <v>2439.5183950935889</v>
      </c>
      <c r="AM2518" s="121">
        <v>2439.5183950935889</v>
      </c>
      <c r="AN2518" s="121">
        <v>2439.5183950935889</v>
      </c>
      <c r="AO2518" s="121">
        <v>2439.5183950935889</v>
      </c>
      <c r="AP2518" s="121">
        <v>2439.5183950935889</v>
      </c>
      <c r="AQ2518" s="121">
        <v>2439.5183950935889</v>
      </c>
      <c r="AR2518" s="121">
        <v>2439.5183950935889</v>
      </c>
      <c r="AS2518" s="121">
        <v>2439.5183950935889</v>
      </c>
      <c r="AT2518" s="121">
        <v>2439.5183950935889</v>
      </c>
      <c r="AU2518" s="121">
        <v>2439.5183950935889</v>
      </c>
      <c r="AV2518" s="121">
        <v>2439.5183950935889</v>
      </c>
      <c r="AW2518" s="121">
        <v>2439.5183950935889</v>
      </c>
      <c r="AX2518" s="122">
        <v>2439.5183950935889</v>
      </c>
    </row>
    <row r="2519" spans="1:50">
      <c r="A2519" s="212"/>
      <c r="B2519" s="215"/>
      <c r="C2519" s="206"/>
      <c r="D2519" s="52" t="s">
        <v>38</v>
      </c>
      <c r="E2519" s="86" t="str">
        <f>A2505&amp;"/"&amp;B2513&amp;"/"&amp;C2517&amp;"/"&amp;D2519</f>
        <v>Diesel oil fired power plants/Gas turbine /CHP/S</v>
      </c>
      <c r="F2519" s="61" t="str">
        <f>A2505</f>
        <v>Diesel oil fired power plants</v>
      </c>
      <c r="G2519" s="61" t="str">
        <f>B2513</f>
        <v xml:space="preserve">Gas turbine </v>
      </c>
      <c r="H2519" s="61" t="str">
        <f>C2517</f>
        <v>CHP</v>
      </c>
      <c r="I2519" s="84" t="str">
        <f t="shared" si="104"/>
        <v>S</v>
      </c>
      <c r="J2519" s="121">
        <v>1725</v>
      </c>
      <c r="K2519" s="121">
        <v>1725</v>
      </c>
      <c r="L2519" s="121">
        <v>1725</v>
      </c>
      <c r="M2519" s="121">
        <v>1725</v>
      </c>
      <c r="N2519" s="121">
        <v>1725</v>
      </c>
      <c r="O2519" s="121">
        <v>1725</v>
      </c>
      <c r="P2519" s="121">
        <v>1725</v>
      </c>
      <c r="Q2519" s="121">
        <v>1725</v>
      </c>
      <c r="R2519" s="121">
        <v>1725</v>
      </c>
      <c r="S2519" s="121">
        <v>1725</v>
      </c>
      <c r="T2519" s="121">
        <v>1725</v>
      </c>
      <c r="U2519" s="121">
        <v>1725</v>
      </c>
      <c r="V2519" s="121">
        <v>1725</v>
      </c>
      <c r="W2519" s="121">
        <v>1725</v>
      </c>
      <c r="X2519" s="121">
        <v>1725</v>
      </c>
      <c r="Y2519" s="121">
        <v>1725</v>
      </c>
      <c r="Z2519" s="121">
        <v>1725</v>
      </c>
      <c r="AA2519" s="121">
        <v>1725</v>
      </c>
      <c r="AB2519" s="121">
        <v>1725</v>
      </c>
      <c r="AC2519" s="121">
        <v>1725</v>
      </c>
      <c r="AD2519" s="121">
        <v>1725</v>
      </c>
      <c r="AE2519" s="121">
        <v>1725</v>
      </c>
      <c r="AF2519" s="121">
        <v>1725</v>
      </c>
      <c r="AG2519" s="121">
        <v>1725</v>
      </c>
      <c r="AH2519" s="121">
        <v>1725</v>
      </c>
      <c r="AI2519" s="121">
        <v>1725</v>
      </c>
      <c r="AJ2519" s="121">
        <v>1725</v>
      </c>
      <c r="AK2519" s="121">
        <v>1725</v>
      </c>
      <c r="AL2519" s="121">
        <v>1725</v>
      </c>
      <c r="AM2519" s="121">
        <v>1725</v>
      </c>
      <c r="AN2519" s="121">
        <v>1725</v>
      </c>
      <c r="AO2519" s="121">
        <v>1725</v>
      </c>
      <c r="AP2519" s="121">
        <v>1725</v>
      </c>
      <c r="AQ2519" s="121">
        <v>1725</v>
      </c>
      <c r="AR2519" s="121">
        <v>1725</v>
      </c>
      <c r="AS2519" s="121">
        <v>1725</v>
      </c>
      <c r="AT2519" s="121">
        <v>1725</v>
      </c>
      <c r="AU2519" s="121">
        <v>1725</v>
      </c>
      <c r="AV2519" s="121">
        <v>1725</v>
      </c>
      <c r="AW2519" s="121">
        <v>1725</v>
      </c>
      <c r="AX2519" s="122">
        <v>1725</v>
      </c>
    </row>
    <row r="2520" spans="1:50">
      <c r="A2520" s="212"/>
      <c r="B2520" s="215"/>
      <c r="C2520" s="216"/>
      <c r="D2520" s="106" t="s">
        <v>47</v>
      </c>
      <c r="E2520" s="107" t="str">
        <f>A2505&amp;"/"&amp;B2513&amp;"/"&amp;C2517&amp;"/"&amp;D2520</f>
        <v>Diesel oil fired power plants/Gas turbine /CHP/XS</v>
      </c>
      <c r="F2520" s="108" t="str">
        <f>A2505</f>
        <v>Diesel oil fired power plants</v>
      </c>
      <c r="G2520" s="108" t="str">
        <f>B2513</f>
        <v xml:space="preserve">Gas turbine </v>
      </c>
      <c r="H2520" s="108" t="str">
        <f>C2517</f>
        <v>CHP</v>
      </c>
      <c r="I2520" s="109" t="str">
        <f t="shared" si="104"/>
        <v>XS</v>
      </c>
      <c r="J2520" s="129">
        <v>1180.3406148846395</v>
      </c>
      <c r="K2520" s="129">
        <v>1180.3406148846395</v>
      </c>
      <c r="L2520" s="129">
        <v>1180.3406148846395</v>
      </c>
      <c r="M2520" s="129">
        <v>1180.3406148846395</v>
      </c>
      <c r="N2520" s="129">
        <v>1180.3406148846395</v>
      </c>
      <c r="O2520" s="129">
        <v>1180.3406148846395</v>
      </c>
      <c r="P2520" s="129">
        <v>1180.3406148846395</v>
      </c>
      <c r="Q2520" s="129">
        <v>1180.3406148846395</v>
      </c>
      <c r="R2520" s="129">
        <v>1180.3406148846395</v>
      </c>
      <c r="S2520" s="129">
        <v>1180.3406148846395</v>
      </c>
      <c r="T2520" s="129">
        <v>1180.3406148846395</v>
      </c>
      <c r="U2520" s="129">
        <v>1180.3406148846395</v>
      </c>
      <c r="V2520" s="129">
        <v>1180.3406148846395</v>
      </c>
      <c r="W2520" s="129">
        <v>1180.3406148846395</v>
      </c>
      <c r="X2520" s="129">
        <v>1180.3406148846395</v>
      </c>
      <c r="Y2520" s="129">
        <v>1180.3406148846395</v>
      </c>
      <c r="Z2520" s="129">
        <v>1180.3406148846395</v>
      </c>
      <c r="AA2520" s="129">
        <v>1180.3406148846395</v>
      </c>
      <c r="AB2520" s="129">
        <v>1180.3406148846395</v>
      </c>
      <c r="AC2520" s="129">
        <v>1180.3406148846395</v>
      </c>
      <c r="AD2520" s="129">
        <v>1180.3406148846395</v>
      </c>
      <c r="AE2520" s="129">
        <v>1180.3406148846395</v>
      </c>
      <c r="AF2520" s="129">
        <v>1180.3406148846395</v>
      </c>
      <c r="AG2520" s="129">
        <v>1180.3406148846395</v>
      </c>
      <c r="AH2520" s="129">
        <v>1180.3406148846395</v>
      </c>
      <c r="AI2520" s="129">
        <v>1180.3406148846395</v>
      </c>
      <c r="AJ2520" s="129">
        <v>1180.3406148846395</v>
      </c>
      <c r="AK2520" s="129">
        <v>1180.3406148846395</v>
      </c>
      <c r="AL2520" s="129">
        <v>1180.3406148846395</v>
      </c>
      <c r="AM2520" s="129">
        <v>1180.3406148846395</v>
      </c>
      <c r="AN2520" s="129">
        <v>1180.3406148846395</v>
      </c>
      <c r="AO2520" s="129">
        <v>1180.3406148846395</v>
      </c>
      <c r="AP2520" s="129">
        <v>1180.3406148846395</v>
      </c>
      <c r="AQ2520" s="129">
        <v>1180.3406148846395</v>
      </c>
      <c r="AR2520" s="129">
        <v>1180.3406148846395</v>
      </c>
      <c r="AS2520" s="129">
        <v>1180.3406148846395</v>
      </c>
      <c r="AT2520" s="129">
        <v>1180.3406148846395</v>
      </c>
      <c r="AU2520" s="129">
        <v>1180.3406148846395</v>
      </c>
      <c r="AV2520" s="129">
        <v>1180.3406148846395</v>
      </c>
      <c r="AW2520" s="129">
        <v>1180.3406148846395</v>
      </c>
      <c r="AX2520" s="130">
        <v>1180.3406148846395</v>
      </c>
    </row>
    <row r="2521" spans="1:50">
      <c r="A2521" s="212"/>
      <c r="B2521" s="215"/>
      <c r="C2521" s="217" t="s">
        <v>42</v>
      </c>
      <c r="D2521" s="83" t="s">
        <v>24</v>
      </c>
      <c r="E2521" s="56" t="str">
        <f>A2505&amp;"/"&amp;B2513&amp;"/"&amp;C2521&amp;"/"&amp;D2521</f>
        <v>Diesel oil fired power plants/Gas turbine /Electricity only with CCS/L</v>
      </c>
      <c r="F2521" s="103" t="str">
        <f>A2505</f>
        <v>Diesel oil fired power plants</v>
      </c>
      <c r="G2521" s="103" t="str">
        <f>B2513</f>
        <v xml:space="preserve">Gas turbine </v>
      </c>
      <c r="H2521" s="103" t="str">
        <f>C2521</f>
        <v>Electricity only with CCS</v>
      </c>
      <c r="I2521" s="104" t="str">
        <f t="shared" si="104"/>
        <v>L</v>
      </c>
      <c r="J2521" s="127" t="s">
        <v>99</v>
      </c>
      <c r="K2521" s="127" t="s">
        <v>99</v>
      </c>
      <c r="L2521" s="127" t="s">
        <v>99</v>
      </c>
      <c r="M2521" s="127" t="s">
        <v>99</v>
      </c>
      <c r="N2521" s="127" t="s">
        <v>99</v>
      </c>
      <c r="O2521" s="127" t="s">
        <v>99</v>
      </c>
      <c r="P2521" s="127" t="s">
        <v>99</v>
      </c>
      <c r="Q2521" s="127" t="s">
        <v>99</v>
      </c>
      <c r="R2521" s="127" t="s">
        <v>99</v>
      </c>
      <c r="S2521" s="127" t="s">
        <v>99</v>
      </c>
      <c r="T2521" s="127" t="s">
        <v>99</v>
      </c>
      <c r="U2521" s="127" t="s">
        <v>99</v>
      </c>
      <c r="V2521" s="127" t="s">
        <v>99</v>
      </c>
      <c r="W2521" s="127" t="s">
        <v>99</v>
      </c>
      <c r="X2521" s="127" t="s">
        <v>99</v>
      </c>
      <c r="Y2521" s="127" t="s">
        <v>99</v>
      </c>
      <c r="Z2521" s="127" t="s">
        <v>99</v>
      </c>
      <c r="AA2521" s="127" t="s">
        <v>99</v>
      </c>
      <c r="AB2521" s="127" t="s">
        <v>99</v>
      </c>
      <c r="AC2521" s="127" t="s">
        <v>99</v>
      </c>
      <c r="AD2521" s="127" t="s">
        <v>99</v>
      </c>
      <c r="AE2521" s="127">
        <v>3000</v>
      </c>
      <c r="AF2521" s="127">
        <v>3000</v>
      </c>
      <c r="AG2521" s="127">
        <v>3000</v>
      </c>
      <c r="AH2521" s="127">
        <v>3000</v>
      </c>
      <c r="AI2521" s="127">
        <v>3000</v>
      </c>
      <c r="AJ2521" s="127">
        <v>3000</v>
      </c>
      <c r="AK2521" s="127">
        <v>3000</v>
      </c>
      <c r="AL2521" s="127">
        <v>3000</v>
      </c>
      <c r="AM2521" s="127">
        <v>3000</v>
      </c>
      <c r="AN2521" s="127">
        <v>3000</v>
      </c>
      <c r="AO2521" s="127">
        <v>3000</v>
      </c>
      <c r="AP2521" s="127">
        <v>3000</v>
      </c>
      <c r="AQ2521" s="127">
        <v>3000</v>
      </c>
      <c r="AR2521" s="127">
        <v>3000</v>
      </c>
      <c r="AS2521" s="127">
        <v>3000</v>
      </c>
      <c r="AT2521" s="127">
        <v>3000</v>
      </c>
      <c r="AU2521" s="127">
        <v>3000</v>
      </c>
      <c r="AV2521" s="127">
        <v>3000</v>
      </c>
      <c r="AW2521" s="127">
        <v>3000</v>
      </c>
      <c r="AX2521" s="128">
        <v>3000</v>
      </c>
    </row>
    <row r="2522" spans="1:50">
      <c r="A2522" s="212"/>
      <c r="B2522" s="215"/>
      <c r="C2522" s="216"/>
      <c r="D2522" s="106" t="s">
        <v>25</v>
      </c>
      <c r="E2522" s="107" t="str">
        <f>A2505&amp;"/"&amp;B2513&amp;"/"&amp;C2521&amp;"/"&amp;D2522</f>
        <v>Diesel oil fired power plants/Gas turbine /Electricity only with CCS/M</v>
      </c>
      <c r="F2522" s="108" t="str">
        <f>A2505</f>
        <v>Diesel oil fired power plants</v>
      </c>
      <c r="G2522" s="108" t="str">
        <f>B2513</f>
        <v xml:space="preserve">Gas turbine </v>
      </c>
      <c r="H2522" s="108" t="str">
        <f>C2521</f>
        <v>Electricity only with CCS</v>
      </c>
      <c r="I2522" s="109" t="str">
        <f t="shared" si="104"/>
        <v>M</v>
      </c>
      <c r="J2522" s="129" t="s">
        <v>99</v>
      </c>
      <c r="K2522" s="129" t="s">
        <v>99</v>
      </c>
      <c r="L2522" s="129" t="s">
        <v>99</v>
      </c>
      <c r="M2522" s="129" t="s">
        <v>99</v>
      </c>
      <c r="N2522" s="129" t="s">
        <v>99</v>
      </c>
      <c r="O2522" s="129" t="s">
        <v>99</v>
      </c>
      <c r="P2522" s="129" t="s">
        <v>99</v>
      </c>
      <c r="Q2522" s="129" t="s">
        <v>99</v>
      </c>
      <c r="R2522" s="129" t="s">
        <v>99</v>
      </c>
      <c r="S2522" s="129" t="s">
        <v>99</v>
      </c>
      <c r="T2522" s="129" t="s">
        <v>99</v>
      </c>
      <c r="U2522" s="129" t="s">
        <v>99</v>
      </c>
      <c r="V2522" s="129" t="s">
        <v>99</v>
      </c>
      <c r="W2522" s="129" t="s">
        <v>99</v>
      </c>
      <c r="X2522" s="129" t="s">
        <v>99</v>
      </c>
      <c r="Y2522" s="129" t="s">
        <v>99</v>
      </c>
      <c r="Z2522" s="129" t="s">
        <v>99</v>
      </c>
      <c r="AA2522" s="129" t="s">
        <v>99</v>
      </c>
      <c r="AB2522" s="129" t="s">
        <v>99</v>
      </c>
      <c r="AC2522" s="129" t="s">
        <v>99</v>
      </c>
      <c r="AD2522" s="129" t="s">
        <v>99</v>
      </c>
      <c r="AE2522" s="129">
        <v>2121.3203435596429</v>
      </c>
      <c r="AF2522" s="129">
        <v>2121.3203435596429</v>
      </c>
      <c r="AG2522" s="129">
        <v>2121.3203435596429</v>
      </c>
      <c r="AH2522" s="129">
        <v>2121.3203435596429</v>
      </c>
      <c r="AI2522" s="129">
        <v>2121.3203435596429</v>
      </c>
      <c r="AJ2522" s="129">
        <v>2121.3203435596429</v>
      </c>
      <c r="AK2522" s="129">
        <v>2121.3203435596429</v>
      </c>
      <c r="AL2522" s="129">
        <v>2121.3203435596429</v>
      </c>
      <c r="AM2522" s="129">
        <v>2121.3203435596429</v>
      </c>
      <c r="AN2522" s="129">
        <v>2121.3203435596429</v>
      </c>
      <c r="AO2522" s="129">
        <v>2121.3203435596429</v>
      </c>
      <c r="AP2522" s="129">
        <v>2121.3203435596429</v>
      </c>
      <c r="AQ2522" s="129">
        <v>2121.3203435596429</v>
      </c>
      <c r="AR2522" s="129">
        <v>2121.3203435596429</v>
      </c>
      <c r="AS2522" s="129">
        <v>2121.3203435596429</v>
      </c>
      <c r="AT2522" s="129">
        <v>2121.3203435596429</v>
      </c>
      <c r="AU2522" s="129">
        <v>2121.3203435596429</v>
      </c>
      <c r="AV2522" s="129">
        <v>2121.3203435596429</v>
      </c>
      <c r="AW2522" s="129">
        <v>2121.3203435596429</v>
      </c>
      <c r="AX2522" s="130">
        <v>2121.3203435596429</v>
      </c>
    </row>
    <row r="2523" spans="1:50">
      <c r="A2523" s="212"/>
      <c r="B2523" s="215"/>
      <c r="C2523" s="217" t="s">
        <v>43</v>
      </c>
      <c r="D2523" s="52" t="s">
        <v>24</v>
      </c>
      <c r="E2523" s="86" t="str">
        <f>A2505&amp;"/"&amp;B2513&amp;"/"&amp;C2523&amp;"/"&amp;D2523</f>
        <v>Diesel oil fired power plants/Gas turbine /CHP with CCS/L</v>
      </c>
      <c r="F2523" s="61" t="str">
        <f>A2505</f>
        <v>Diesel oil fired power plants</v>
      </c>
      <c r="G2523" s="61" t="str">
        <f>B2513</f>
        <v xml:space="preserve">Gas turbine </v>
      </c>
      <c r="H2523" s="61" t="str">
        <f>C2523</f>
        <v>CHP with CCS</v>
      </c>
      <c r="I2523" s="84" t="str">
        <f t="shared" si="104"/>
        <v>L</v>
      </c>
      <c r="J2523" s="121" t="s">
        <v>99</v>
      </c>
      <c r="K2523" s="121" t="s">
        <v>99</v>
      </c>
      <c r="L2523" s="121" t="s">
        <v>99</v>
      </c>
      <c r="M2523" s="121" t="s">
        <v>99</v>
      </c>
      <c r="N2523" s="121" t="s">
        <v>99</v>
      </c>
      <c r="O2523" s="121" t="s">
        <v>99</v>
      </c>
      <c r="P2523" s="121" t="s">
        <v>99</v>
      </c>
      <c r="Q2523" s="121" t="s">
        <v>99</v>
      </c>
      <c r="R2523" s="121" t="s">
        <v>99</v>
      </c>
      <c r="S2523" s="121" t="s">
        <v>99</v>
      </c>
      <c r="T2523" s="121" t="s">
        <v>99</v>
      </c>
      <c r="U2523" s="121" t="s">
        <v>99</v>
      </c>
      <c r="V2523" s="121" t="s">
        <v>99</v>
      </c>
      <c r="W2523" s="121" t="s">
        <v>99</v>
      </c>
      <c r="X2523" s="121" t="s">
        <v>99</v>
      </c>
      <c r="Y2523" s="121" t="s">
        <v>99</v>
      </c>
      <c r="Z2523" s="121" t="s">
        <v>99</v>
      </c>
      <c r="AA2523" s="121" t="s">
        <v>99</v>
      </c>
      <c r="AB2523" s="121" t="s">
        <v>99</v>
      </c>
      <c r="AC2523" s="121" t="s">
        <v>99</v>
      </c>
      <c r="AD2523" s="121" t="s">
        <v>99</v>
      </c>
      <c r="AE2523" s="121">
        <v>3449.9999999999995</v>
      </c>
      <c r="AF2523" s="121">
        <v>3449.9999999999995</v>
      </c>
      <c r="AG2523" s="121">
        <v>3449.9999999999995</v>
      </c>
      <c r="AH2523" s="121">
        <v>3449.9999999999995</v>
      </c>
      <c r="AI2523" s="121">
        <v>3449.9999999999995</v>
      </c>
      <c r="AJ2523" s="121">
        <v>3449.9999999999995</v>
      </c>
      <c r="AK2523" s="121">
        <v>3449.9999999999995</v>
      </c>
      <c r="AL2523" s="121">
        <v>3449.9999999999995</v>
      </c>
      <c r="AM2523" s="121">
        <v>3449.9999999999995</v>
      </c>
      <c r="AN2523" s="121">
        <v>3449.9999999999995</v>
      </c>
      <c r="AO2523" s="121">
        <v>3449.9999999999995</v>
      </c>
      <c r="AP2523" s="121">
        <v>3449.9999999999995</v>
      </c>
      <c r="AQ2523" s="121">
        <v>3449.9999999999995</v>
      </c>
      <c r="AR2523" s="121">
        <v>3449.9999999999995</v>
      </c>
      <c r="AS2523" s="121">
        <v>3449.9999999999995</v>
      </c>
      <c r="AT2523" s="121">
        <v>3449.9999999999995</v>
      </c>
      <c r="AU2523" s="121">
        <v>3449.9999999999995</v>
      </c>
      <c r="AV2523" s="121">
        <v>3449.9999999999995</v>
      </c>
      <c r="AW2523" s="121">
        <v>3449.9999999999995</v>
      </c>
      <c r="AX2523" s="122">
        <v>3449.9999999999995</v>
      </c>
    </row>
    <row r="2524" spans="1:50">
      <c r="A2524" s="212"/>
      <c r="B2524" s="218"/>
      <c r="C2524" s="210"/>
      <c r="D2524" s="93" t="s">
        <v>25</v>
      </c>
      <c r="E2524" s="73" t="str">
        <f>A2505&amp;"/"&amp;B2513&amp;"/"&amp;C2523&amp;"/"&amp;D2524</f>
        <v>Diesel oil fired power plants/Gas turbine /CHP with CCS/M</v>
      </c>
      <c r="F2524" s="91" t="str">
        <f>A2505</f>
        <v>Diesel oil fired power plants</v>
      </c>
      <c r="G2524" s="91" t="str">
        <f>B2513</f>
        <v xml:space="preserve">Gas turbine </v>
      </c>
      <c r="H2524" s="91" t="str">
        <f>C2523</f>
        <v>CHP with CCS</v>
      </c>
      <c r="I2524" s="70" t="str">
        <f t="shared" si="104"/>
        <v>M</v>
      </c>
      <c r="J2524" s="123" t="s">
        <v>99</v>
      </c>
      <c r="K2524" s="123" t="s">
        <v>99</v>
      </c>
      <c r="L2524" s="123" t="s">
        <v>99</v>
      </c>
      <c r="M2524" s="123" t="s">
        <v>99</v>
      </c>
      <c r="N2524" s="123" t="s">
        <v>99</v>
      </c>
      <c r="O2524" s="123" t="s">
        <v>99</v>
      </c>
      <c r="P2524" s="123" t="s">
        <v>99</v>
      </c>
      <c r="Q2524" s="123" t="s">
        <v>99</v>
      </c>
      <c r="R2524" s="123" t="s">
        <v>99</v>
      </c>
      <c r="S2524" s="123" t="s">
        <v>99</v>
      </c>
      <c r="T2524" s="123" t="s">
        <v>99</v>
      </c>
      <c r="U2524" s="123" t="s">
        <v>99</v>
      </c>
      <c r="V2524" s="123" t="s">
        <v>99</v>
      </c>
      <c r="W2524" s="123" t="s">
        <v>99</v>
      </c>
      <c r="X2524" s="123" t="s">
        <v>99</v>
      </c>
      <c r="Y2524" s="123" t="s">
        <v>99</v>
      </c>
      <c r="Z2524" s="123" t="s">
        <v>99</v>
      </c>
      <c r="AA2524" s="123" t="s">
        <v>99</v>
      </c>
      <c r="AB2524" s="123" t="s">
        <v>99</v>
      </c>
      <c r="AC2524" s="123" t="s">
        <v>99</v>
      </c>
      <c r="AD2524" s="123" t="s">
        <v>99</v>
      </c>
      <c r="AE2524" s="123">
        <v>2439.5183950935889</v>
      </c>
      <c r="AF2524" s="123">
        <v>2439.5183950935889</v>
      </c>
      <c r="AG2524" s="123">
        <v>2439.5183950935889</v>
      </c>
      <c r="AH2524" s="123">
        <v>2439.5183950935889</v>
      </c>
      <c r="AI2524" s="123">
        <v>2439.5183950935889</v>
      </c>
      <c r="AJ2524" s="123">
        <v>2439.5183950935889</v>
      </c>
      <c r="AK2524" s="123">
        <v>2439.5183950935889</v>
      </c>
      <c r="AL2524" s="123">
        <v>2439.5183950935889</v>
      </c>
      <c r="AM2524" s="123">
        <v>2439.5183950935889</v>
      </c>
      <c r="AN2524" s="123">
        <v>2439.5183950935889</v>
      </c>
      <c r="AO2524" s="123">
        <v>2439.5183950935889</v>
      </c>
      <c r="AP2524" s="123">
        <v>2439.5183950935889</v>
      </c>
      <c r="AQ2524" s="123">
        <v>2439.5183950935889</v>
      </c>
      <c r="AR2524" s="123">
        <v>2439.5183950935889</v>
      </c>
      <c r="AS2524" s="123">
        <v>2439.5183950935889</v>
      </c>
      <c r="AT2524" s="123">
        <v>2439.5183950935889</v>
      </c>
      <c r="AU2524" s="123">
        <v>2439.5183950935889</v>
      </c>
      <c r="AV2524" s="123">
        <v>2439.5183950935889</v>
      </c>
      <c r="AW2524" s="123">
        <v>2439.5183950935889</v>
      </c>
      <c r="AX2524" s="124">
        <v>2439.5183950935889</v>
      </c>
    </row>
    <row r="2525" spans="1:50">
      <c r="A2525" s="212"/>
      <c r="B2525" s="214" t="s">
        <v>46</v>
      </c>
      <c r="C2525" s="209" t="s">
        <v>36</v>
      </c>
      <c r="D2525" s="67" t="s">
        <v>24</v>
      </c>
      <c r="E2525" s="87" t="str">
        <f>A2505&amp;"/"&amp;B2525&amp;"/"&amp;C2525&amp;"/"&amp;D2525</f>
        <v>Diesel oil fired power plants/Steam turbine/Electricity only/L</v>
      </c>
      <c r="F2525" s="55" t="str">
        <f>A2505</f>
        <v>Diesel oil fired power plants</v>
      </c>
      <c r="G2525" s="55" t="str">
        <f>B2525</f>
        <v>Steam turbine</v>
      </c>
      <c r="H2525" s="55" t="str">
        <f>C2525</f>
        <v>Electricity only</v>
      </c>
      <c r="I2525" s="85" t="str">
        <f t="shared" si="104"/>
        <v>L</v>
      </c>
      <c r="J2525" s="125">
        <v>3700</v>
      </c>
      <c r="K2525" s="125">
        <v>3700</v>
      </c>
      <c r="L2525" s="125">
        <v>3700</v>
      </c>
      <c r="M2525" s="125">
        <v>3700</v>
      </c>
      <c r="N2525" s="125">
        <v>3700</v>
      </c>
      <c r="O2525" s="125">
        <v>3700</v>
      </c>
      <c r="P2525" s="125">
        <v>3700</v>
      </c>
      <c r="Q2525" s="125">
        <v>3700</v>
      </c>
      <c r="R2525" s="125">
        <v>3700</v>
      </c>
      <c r="S2525" s="125">
        <v>3700</v>
      </c>
      <c r="T2525" s="125">
        <v>3700</v>
      </c>
      <c r="U2525" s="125">
        <v>3700</v>
      </c>
      <c r="V2525" s="125">
        <v>3700</v>
      </c>
      <c r="W2525" s="125">
        <v>3700</v>
      </c>
      <c r="X2525" s="125">
        <v>3700</v>
      </c>
      <c r="Y2525" s="125">
        <v>3700</v>
      </c>
      <c r="Z2525" s="125">
        <v>3700</v>
      </c>
      <c r="AA2525" s="125">
        <v>3700</v>
      </c>
      <c r="AB2525" s="125">
        <v>3700</v>
      </c>
      <c r="AC2525" s="125">
        <v>3700</v>
      </c>
      <c r="AD2525" s="125">
        <v>3700</v>
      </c>
      <c r="AE2525" s="125">
        <v>3700</v>
      </c>
      <c r="AF2525" s="125">
        <v>3700</v>
      </c>
      <c r="AG2525" s="125">
        <v>3700</v>
      </c>
      <c r="AH2525" s="125">
        <v>3700</v>
      </c>
      <c r="AI2525" s="125">
        <v>3700</v>
      </c>
      <c r="AJ2525" s="125">
        <v>3700</v>
      </c>
      <c r="AK2525" s="125">
        <v>3700</v>
      </c>
      <c r="AL2525" s="125">
        <v>3700</v>
      </c>
      <c r="AM2525" s="125">
        <v>3700</v>
      </c>
      <c r="AN2525" s="125">
        <v>3700</v>
      </c>
      <c r="AO2525" s="125">
        <v>3700</v>
      </c>
      <c r="AP2525" s="125">
        <v>3700</v>
      </c>
      <c r="AQ2525" s="125">
        <v>3700</v>
      </c>
      <c r="AR2525" s="125">
        <v>3700</v>
      </c>
      <c r="AS2525" s="125">
        <v>3700</v>
      </c>
      <c r="AT2525" s="125">
        <v>3700</v>
      </c>
      <c r="AU2525" s="125">
        <v>3700</v>
      </c>
      <c r="AV2525" s="125">
        <v>3700</v>
      </c>
      <c r="AW2525" s="125">
        <v>3700</v>
      </c>
      <c r="AX2525" s="126">
        <v>3700</v>
      </c>
    </row>
    <row r="2526" spans="1:50">
      <c r="A2526" s="212"/>
      <c r="B2526" s="215"/>
      <c r="C2526" s="206"/>
      <c r="D2526" s="52" t="s">
        <v>25</v>
      </c>
      <c r="E2526" s="86" t="str">
        <f>A2505&amp;"/"&amp;B2525&amp;"/"&amp;C2525&amp;"/"&amp;D2526</f>
        <v>Diesel oil fired power plants/Steam turbine/Electricity only/M</v>
      </c>
      <c r="F2526" s="61" t="str">
        <f>A2505</f>
        <v>Diesel oil fired power plants</v>
      </c>
      <c r="G2526" s="61" t="str">
        <f>B2525</f>
        <v>Steam turbine</v>
      </c>
      <c r="H2526" s="61" t="str">
        <f>C2525</f>
        <v>Electricity only</v>
      </c>
      <c r="I2526" s="84" t="str">
        <f t="shared" si="104"/>
        <v>M</v>
      </c>
      <c r="J2526" s="121">
        <v>2616.2950903902261</v>
      </c>
      <c r="K2526" s="121">
        <v>2616.2950903902261</v>
      </c>
      <c r="L2526" s="121">
        <v>2616.2950903902261</v>
      </c>
      <c r="M2526" s="121">
        <v>2616.2950903902261</v>
      </c>
      <c r="N2526" s="121">
        <v>2616.2950903902261</v>
      </c>
      <c r="O2526" s="121">
        <v>2616.2950903902261</v>
      </c>
      <c r="P2526" s="121">
        <v>2616.2950903902261</v>
      </c>
      <c r="Q2526" s="121">
        <v>2616.2950903902261</v>
      </c>
      <c r="R2526" s="121">
        <v>2616.2950903902261</v>
      </c>
      <c r="S2526" s="121">
        <v>2616.2950903902261</v>
      </c>
      <c r="T2526" s="121">
        <v>2616.2950903902261</v>
      </c>
      <c r="U2526" s="121">
        <v>2616.2950903902261</v>
      </c>
      <c r="V2526" s="121">
        <v>2616.2950903902261</v>
      </c>
      <c r="W2526" s="121">
        <v>2616.2950903902261</v>
      </c>
      <c r="X2526" s="121">
        <v>2616.2950903902261</v>
      </c>
      <c r="Y2526" s="121">
        <v>2616.2950903902261</v>
      </c>
      <c r="Z2526" s="121">
        <v>2616.2950903902261</v>
      </c>
      <c r="AA2526" s="121">
        <v>2616.2950903902261</v>
      </c>
      <c r="AB2526" s="121">
        <v>2616.2950903902261</v>
      </c>
      <c r="AC2526" s="121">
        <v>2616.2950903902261</v>
      </c>
      <c r="AD2526" s="121">
        <v>2616.2950903902261</v>
      </c>
      <c r="AE2526" s="121">
        <v>2616.2950903902261</v>
      </c>
      <c r="AF2526" s="121">
        <v>2616.2950903902261</v>
      </c>
      <c r="AG2526" s="121">
        <v>2616.2950903902261</v>
      </c>
      <c r="AH2526" s="121">
        <v>2616.2950903902261</v>
      </c>
      <c r="AI2526" s="121">
        <v>2616.2950903902261</v>
      </c>
      <c r="AJ2526" s="121">
        <v>2616.2950903902261</v>
      </c>
      <c r="AK2526" s="121">
        <v>2616.2950903902261</v>
      </c>
      <c r="AL2526" s="121">
        <v>2616.2950903902261</v>
      </c>
      <c r="AM2526" s="121">
        <v>2616.2950903902261</v>
      </c>
      <c r="AN2526" s="121">
        <v>2616.2950903902261</v>
      </c>
      <c r="AO2526" s="121">
        <v>2616.2950903902261</v>
      </c>
      <c r="AP2526" s="121">
        <v>2616.2950903902261</v>
      </c>
      <c r="AQ2526" s="121">
        <v>2616.2950903902261</v>
      </c>
      <c r="AR2526" s="121">
        <v>2616.2950903902261</v>
      </c>
      <c r="AS2526" s="121">
        <v>2616.2950903902261</v>
      </c>
      <c r="AT2526" s="121">
        <v>2616.2950903902261</v>
      </c>
      <c r="AU2526" s="121">
        <v>2616.2950903902261</v>
      </c>
      <c r="AV2526" s="121">
        <v>2616.2950903902261</v>
      </c>
      <c r="AW2526" s="121">
        <v>2616.2950903902261</v>
      </c>
      <c r="AX2526" s="122">
        <v>2616.2950903902261</v>
      </c>
    </row>
    <row r="2527" spans="1:50">
      <c r="A2527" s="212"/>
      <c r="B2527" s="215"/>
      <c r="C2527" s="216"/>
      <c r="D2527" s="52" t="s">
        <v>38</v>
      </c>
      <c r="E2527" s="86" t="str">
        <f>A2505&amp;"/"&amp;B2525&amp;"/"&amp;C2525&amp;"/"&amp;D2527</f>
        <v>Diesel oil fired power plants/Steam turbine/Electricity only/S</v>
      </c>
      <c r="F2527" s="61" t="str">
        <f>A2505</f>
        <v>Diesel oil fired power plants</v>
      </c>
      <c r="G2527" s="61" t="str">
        <f>B2525</f>
        <v>Steam turbine</v>
      </c>
      <c r="H2527" s="61" t="str">
        <f>C2525</f>
        <v>Electricity only</v>
      </c>
      <c r="I2527" s="84" t="str">
        <f t="shared" si="104"/>
        <v>S</v>
      </c>
      <c r="J2527" s="121">
        <v>1850.0000000000002</v>
      </c>
      <c r="K2527" s="121">
        <v>1850.0000000000002</v>
      </c>
      <c r="L2527" s="121">
        <v>1850.0000000000002</v>
      </c>
      <c r="M2527" s="121">
        <v>1850.0000000000002</v>
      </c>
      <c r="N2527" s="121">
        <v>1850.0000000000002</v>
      </c>
      <c r="O2527" s="121">
        <v>1850.0000000000002</v>
      </c>
      <c r="P2527" s="121">
        <v>1850.0000000000002</v>
      </c>
      <c r="Q2527" s="121">
        <v>1850.0000000000002</v>
      </c>
      <c r="R2527" s="121">
        <v>1850.0000000000002</v>
      </c>
      <c r="S2527" s="121">
        <v>1850.0000000000002</v>
      </c>
      <c r="T2527" s="121">
        <v>1850.0000000000002</v>
      </c>
      <c r="U2527" s="121">
        <v>1850.0000000000002</v>
      </c>
      <c r="V2527" s="121">
        <v>1850.0000000000002</v>
      </c>
      <c r="W2527" s="121">
        <v>1850.0000000000002</v>
      </c>
      <c r="X2527" s="121">
        <v>1850.0000000000002</v>
      </c>
      <c r="Y2527" s="121">
        <v>1850.0000000000002</v>
      </c>
      <c r="Z2527" s="121">
        <v>1850.0000000000002</v>
      </c>
      <c r="AA2527" s="121">
        <v>1850.0000000000002</v>
      </c>
      <c r="AB2527" s="121">
        <v>1850.0000000000002</v>
      </c>
      <c r="AC2527" s="121">
        <v>1850.0000000000002</v>
      </c>
      <c r="AD2527" s="121">
        <v>1850.0000000000002</v>
      </c>
      <c r="AE2527" s="121">
        <v>1850.0000000000002</v>
      </c>
      <c r="AF2527" s="121">
        <v>1850.0000000000002</v>
      </c>
      <c r="AG2527" s="121">
        <v>1850.0000000000002</v>
      </c>
      <c r="AH2527" s="121">
        <v>1850.0000000000002</v>
      </c>
      <c r="AI2527" s="121">
        <v>1850.0000000000002</v>
      </c>
      <c r="AJ2527" s="121">
        <v>1850.0000000000002</v>
      </c>
      <c r="AK2527" s="121">
        <v>1850.0000000000002</v>
      </c>
      <c r="AL2527" s="121">
        <v>1850.0000000000002</v>
      </c>
      <c r="AM2527" s="121">
        <v>1850.0000000000002</v>
      </c>
      <c r="AN2527" s="121">
        <v>1850.0000000000002</v>
      </c>
      <c r="AO2527" s="121">
        <v>1850.0000000000002</v>
      </c>
      <c r="AP2527" s="121">
        <v>1850.0000000000002</v>
      </c>
      <c r="AQ2527" s="121">
        <v>1850.0000000000002</v>
      </c>
      <c r="AR2527" s="121">
        <v>1850.0000000000002</v>
      </c>
      <c r="AS2527" s="121">
        <v>1850.0000000000002</v>
      </c>
      <c r="AT2527" s="121">
        <v>1850.0000000000002</v>
      </c>
      <c r="AU2527" s="121">
        <v>1850.0000000000002</v>
      </c>
      <c r="AV2527" s="121">
        <v>1850.0000000000002</v>
      </c>
      <c r="AW2527" s="121">
        <v>1850.0000000000002</v>
      </c>
      <c r="AX2527" s="122">
        <v>1850.0000000000002</v>
      </c>
    </row>
    <row r="2528" spans="1:50">
      <c r="A2528" s="212"/>
      <c r="B2528" s="215"/>
      <c r="C2528" s="217" t="s">
        <v>26</v>
      </c>
      <c r="D2528" s="83" t="s">
        <v>24</v>
      </c>
      <c r="E2528" s="56" t="str">
        <f>A2505&amp;"/"&amp;B2525&amp;"/"&amp;C2528&amp;"/"&amp;D2528</f>
        <v>Diesel oil fired power plants/Steam turbine/CHP/L</v>
      </c>
      <c r="F2528" s="103" t="str">
        <f>A2505</f>
        <v>Diesel oil fired power plants</v>
      </c>
      <c r="G2528" s="103" t="str">
        <f>B2525</f>
        <v>Steam turbine</v>
      </c>
      <c r="H2528" s="103" t="str">
        <f>C2528</f>
        <v>CHP</v>
      </c>
      <c r="I2528" s="104" t="str">
        <f t="shared" si="104"/>
        <v>L</v>
      </c>
      <c r="J2528" s="127">
        <v>3700</v>
      </c>
      <c r="K2528" s="127">
        <v>3700</v>
      </c>
      <c r="L2528" s="127">
        <v>3700</v>
      </c>
      <c r="M2528" s="127">
        <v>3700</v>
      </c>
      <c r="N2528" s="127">
        <v>3700</v>
      </c>
      <c r="O2528" s="127">
        <v>3700</v>
      </c>
      <c r="P2528" s="127">
        <v>3700</v>
      </c>
      <c r="Q2528" s="127">
        <v>3700</v>
      </c>
      <c r="R2528" s="127">
        <v>3700</v>
      </c>
      <c r="S2528" s="127">
        <v>3700</v>
      </c>
      <c r="T2528" s="127">
        <v>3700</v>
      </c>
      <c r="U2528" s="127">
        <v>3700</v>
      </c>
      <c r="V2528" s="127">
        <v>3700</v>
      </c>
      <c r="W2528" s="127">
        <v>3700</v>
      </c>
      <c r="X2528" s="127">
        <v>3700</v>
      </c>
      <c r="Y2528" s="127">
        <v>3700</v>
      </c>
      <c r="Z2528" s="127">
        <v>3700</v>
      </c>
      <c r="AA2528" s="127">
        <v>3700</v>
      </c>
      <c r="AB2528" s="127">
        <v>3700</v>
      </c>
      <c r="AC2528" s="127">
        <v>3700</v>
      </c>
      <c r="AD2528" s="127">
        <v>3700</v>
      </c>
      <c r="AE2528" s="127">
        <v>3700</v>
      </c>
      <c r="AF2528" s="127">
        <v>3700</v>
      </c>
      <c r="AG2528" s="127">
        <v>3700</v>
      </c>
      <c r="AH2528" s="127">
        <v>3700</v>
      </c>
      <c r="AI2528" s="127">
        <v>3700</v>
      </c>
      <c r="AJ2528" s="127">
        <v>3700</v>
      </c>
      <c r="AK2528" s="127">
        <v>3700</v>
      </c>
      <c r="AL2528" s="127">
        <v>3700</v>
      </c>
      <c r="AM2528" s="127">
        <v>3700</v>
      </c>
      <c r="AN2528" s="127">
        <v>3700</v>
      </c>
      <c r="AO2528" s="127">
        <v>3700</v>
      </c>
      <c r="AP2528" s="127">
        <v>3700</v>
      </c>
      <c r="AQ2528" s="127">
        <v>3700</v>
      </c>
      <c r="AR2528" s="127">
        <v>3700</v>
      </c>
      <c r="AS2528" s="127">
        <v>3700</v>
      </c>
      <c r="AT2528" s="127">
        <v>3700</v>
      </c>
      <c r="AU2528" s="127">
        <v>3700</v>
      </c>
      <c r="AV2528" s="127">
        <v>3700</v>
      </c>
      <c r="AW2528" s="127">
        <v>3700</v>
      </c>
      <c r="AX2528" s="128">
        <v>3700</v>
      </c>
    </row>
    <row r="2529" spans="1:50">
      <c r="A2529" s="212"/>
      <c r="B2529" s="215"/>
      <c r="C2529" s="206"/>
      <c r="D2529" s="52" t="s">
        <v>25</v>
      </c>
      <c r="E2529" s="86" t="str">
        <f>A2505&amp;"/"&amp;B2525&amp;"/"&amp;C2528&amp;"/"&amp;D2529</f>
        <v>Diesel oil fired power plants/Steam turbine/CHP/M</v>
      </c>
      <c r="F2529" s="61" t="str">
        <f>A2505</f>
        <v>Diesel oil fired power plants</v>
      </c>
      <c r="G2529" s="61" t="str">
        <f>B2525</f>
        <v>Steam turbine</v>
      </c>
      <c r="H2529" s="61" t="str">
        <f>C2528</f>
        <v>CHP</v>
      </c>
      <c r="I2529" s="84" t="str">
        <f t="shared" si="104"/>
        <v>M</v>
      </c>
      <c r="J2529" s="121">
        <v>3459.8951058873317</v>
      </c>
      <c r="K2529" s="121">
        <v>3459.8951058873317</v>
      </c>
      <c r="L2529" s="121">
        <v>3459.8951058873317</v>
      </c>
      <c r="M2529" s="121">
        <v>3459.8951058873317</v>
      </c>
      <c r="N2529" s="121">
        <v>3459.8951058873317</v>
      </c>
      <c r="O2529" s="121">
        <v>3459.8951058873317</v>
      </c>
      <c r="P2529" s="121">
        <v>3459.8951058873317</v>
      </c>
      <c r="Q2529" s="121">
        <v>3459.8951058873317</v>
      </c>
      <c r="R2529" s="121">
        <v>3459.8951058873317</v>
      </c>
      <c r="S2529" s="121">
        <v>3459.8951058873317</v>
      </c>
      <c r="T2529" s="121">
        <v>3459.8951058873317</v>
      </c>
      <c r="U2529" s="121">
        <v>3459.8951058873317</v>
      </c>
      <c r="V2529" s="121">
        <v>3459.8951058873317</v>
      </c>
      <c r="W2529" s="121">
        <v>3459.8951058873317</v>
      </c>
      <c r="X2529" s="121">
        <v>3459.8951058873317</v>
      </c>
      <c r="Y2529" s="121">
        <v>3459.8951058873317</v>
      </c>
      <c r="Z2529" s="121">
        <v>3459.8951058873317</v>
      </c>
      <c r="AA2529" s="121">
        <v>3459.8951058873317</v>
      </c>
      <c r="AB2529" s="121">
        <v>3459.8951058873317</v>
      </c>
      <c r="AC2529" s="121">
        <v>3459.8951058873317</v>
      </c>
      <c r="AD2529" s="121">
        <v>3459.8951058873317</v>
      </c>
      <c r="AE2529" s="121">
        <v>3459.8951058873317</v>
      </c>
      <c r="AF2529" s="121">
        <v>3459.8951058873317</v>
      </c>
      <c r="AG2529" s="121">
        <v>3459.8951058873317</v>
      </c>
      <c r="AH2529" s="121">
        <v>3459.8951058873317</v>
      </c>
      <c r="AI2529" s="121">
        <v>3459.8951058873317</v>
      </c>
      <c r="AJ2529" s="121">
        <v>3459.8951058873317</v>
      </c>
      <c r="AK2529" s="121">
        <v>3459.8951058873317</v>
      </c>
      <c r="AL2529" s="121">
        <v>3459.8951058873317</v>
      </c>
      <c r="AM2529" s="121">
        <v>3459.8951058873317</v>
      </c>
      <c r="AN2529" s="121">
        <v>3459.8951058873317</v>
      </c>
      <c r="AO2529" s="121">
        <v>3459.8951058873317</v>
      </c>
      <c r="AP2529" s="121">
        <v>3459.8951058873317</v>
      </c>
      <c r="AQ2529" s="121">
        <v>3459.8951058873317</v>
      </c>
      <c r="AR2529" s="121">
        <v>3459.8951058873317</v>
      </c>
      <c r="AS2529" s="121">
        <v>3459.8951058873317</v>
      </c>
      <c r="AT2529" s="121">
        <v>3459.8951058873317</v>
      </c>
      <c r="AU2529" s="121">
        <v>3459.8951058873317</v>
      </c>
      <c r="AV2529" s="121">
        <v>3459.8951058873317</v>
      </c>
      <c r="AW2529" s="121">
        <v>3459.8951058873317</v>
      </c>
      <c r="AX2529" s="122">
        <v>3459.8951058873317</v>
      </c>
    </row>
    <row r="2530" spans="1:50">
      <c r="A2530" s="212"/>
      <c r="B2530" s="215"/>
      <c r="C2530" s="216"/>
      <c r="D2530" s="106" t="s">
        <v>38</v>
      </c>
      <c r="E2530" s="107" t="str">
        <f>A2505&amp;"/"&amp;B2525&amp;"/"&amp;C2528&amp;"/"&amp;D2530</f>
        <v>Diesel oil fired power plants/Steam turbine/CHP/S</v>
      </c>
      <c r="F2530" s="108" t="str">
        <f>A2505</f>
        <v>Diesel oil fired power plants</v>
      </c>
      <c r="G2530" s="108" t="str">
        <f>B2525</f>
        <v>Steam turbine</v>
      </c>
      <c r="H2530" s="108" t="str">
        <f>C2528</f>
        <v>CHP</v>
      </c>
      <c r="I2530" s="109" t="str">
        <f t="shared" si="104"/>
        <v>S</v>
      </c>
      <c r="J2530" s="129">
        <v>3198.3330582097628</v>
      </c>
      <c r="K2530" s="129">
        <v>3198.3330582097628</v>
      </c>
      <c r="L2530" s="129">
        <v>3198.3330582097628</v>
      </c>
      <c r="M2530" s="129">
        <v>3198.3330582097628</v>
      </c>
      <c r="N2530" s="129">
        <v>3198.3330582097628</v>
      </c>
      <c r="O2530" s="129">
        <v>3198.3330582097628</v>
      </c>
      <c r="P2530" s="129">
        <v>3198.3330582097628</v>
      </c>
      <c r="Q2530" s="129">
        <v>3198.3330582097628</v>
      </c>
      <c r="R2530" s="129">
        <v>3198.3330582097628</v>
      </c>
      <c r="S2530" s="129">
        <v>3198.3330582097628</v>
      </c>
      <c r="T2530" s="129">
        <v>3198.3330582097628</v>
      </c>
      <c r="U2530" s="129">
        <v>3198.3330582097628</v>
      </c>
      <c r="V2530" s="129">
        <v>3198.3330582097628</v>
      </c>
      <c r="W2530" s="129">
        <v>3198.3330582097628</v>
      </c>
      <c r="X2530" s="129">
        <v>3198.3330582097628</v>
      </c>
      <c r="Y2530" s="129">
        <v>3198.3330582097628</v>
      </c>
      <c r="Z2530" s="129">
        <v>3198.3330582097628</v>
      </c>
      <c r="AA2530" s="129">
        <v>3198.3330582097628</v>
      </c>
      <c r="AB2530" s="129">
        <v>3198.3330582097628</v>
      </c>
      <c r="AC2530" s="129">
        <v>3198.3330582097628</v>
      </c>
      <c r="AD2530" s="129">
        <v>3198.3330582097628</v>
      </c>
      <c r="AE2530" s="129">
        <v>3198.3330582097628</v>
      </c>
      <c r="AF2530" s="129">
        <v>3198.3330582097628</v>
      </c>
      <c r="AG2530" s="129">
        <v>3198.3330582097628</v>
      </c>
      <c r="AH2530" s="129">
        <v>3198.3330582097628</v>
      </c>
      <c r="AI2530" s="129">
        <v>3198.3330582097628</v>
      </c>
      <c r="AJ2530" s="129">
        <v>3198.3330582097628</v>
      </c>
      <c r="AK2530" s="129">
        <v>3198.3330582097628</v>
      </c>
      <c r="AL2530" s="129">
        <v>3198.3330582097628</v>
      </c>
      <c r="AM2530" s="129">
        <v>3198.3330582097628</v>
      </c>
      <c r="AN2530" s="129">
        <v>3198.3330582097628</v>
      </c>
      <c r="AO2530" s="129">
        <v>3198.3330582097628</v>
      </c>
      <c r="AP2530" s="129">
        <v>3198.3330582097628</v>
      </c>
      <c r="AQ2530" s="129">
        <v>3198.3330582097628</v>
      </c>
      <c r="AR2530" s="129">
        <v>3198.3330582097628</v>
      </c>
      <c r="AS2530" s="129">
        <v>3198.3330582097628</v>
      </c>
      <c r="AT2530" s="129">
        <v>3198.3330582097628</v>
      </c>
      <c r="AU2530" s="129">
        <v>3198.3330582097628</v>
      </c>
      <c r="AV2530" s="129">
        <v>3198.3330582097628</v>
      </c>
      <c r="AW2530" s="129">
        <v>3198.3330582097628</v>
      </c>
      <c r="AX2530" s="130">
        <v>3198.3330582097628</v>
      </c>
    </row>
    <row r="2531" spans="1:50">
      <c r="A2531" s="212"/>
      <c r="B2531" s="215"/>
      <c r="C2531" s="217" t="s">
        <v>42</v>
      </c>
      <c r="D2531" s="83" t="s">
        <v>24</v>
      </c>
      <c r="E2531" s="56" t="str">
        <f>A2505&amp;"/"&amp;B2525&amp;"/"&amp;C2531&amp;"/"&amp;D2531</f>
        <v>Diesel oil fired power plants/Steam turbine/Electricity only with CCS/L</v>
      </c>
      <c r="F2531" s="103" t="str">
        <f>A2505</f>
        <v>Diesel oil fired power plants</v>
      </c>
      <c r="G2531" s="103" t="str">
        <f>B2525</f>
        <v>Steam turbine</v>
      </c>
      <c r="H2531" s="103" t="str">
        <f>C2531</f>
        <v>Electricity only with CCS</v>
      </c>
      <c r="I2531" s="104" t="str">
        <f t="shared" si="104"/>
        <v>L</v>
      </c>
      <c r="J2531" s="127" t="s">
        <v>99</v>
      </c>
      <c r="K2531" s="127" t="s">
        <v>99</v>
      </c>
      <c r="L2531" s="127" t="s">
        <v>99</v>
      </c>
      <c r="M2531" s="127" t="s">
        <v>99</v>
      </c>
      <c r="N2531" s="127" t="s">
        <v>99</v>
      </c>
      <c r="O2531" s="127" t="s">
        <v>99</v>
      </c>
      <c r="P2531" s="127" t="s">
        <v>99</v>
      </c>
      <c r="Q2531" s="127" t="s">
        <v>99</v>
      </c>
      <c r="R2531" s="127" t="s">
        <v>99</v>
      </c>
      <c r="S2531" s="127" t="s">
        <v>99</v>
      </c>
      <c r="T2531" s="127" t="s">
        <v>99</v>
      </c>
      <c r="U2531" s="127" t="s">
        <v>99</v>
      </c>
      <c r="V2531" s="127" t="s">
        <v>99</v>
      </c>
      <c r="W2531" s="127" t="s">
        <v>99</v>
      </c>
      <c r="X2531" s="127" t="s">
        <v>99</v>
      </c>
      <c r="Y2531" s="127" t="s">
        <v>99</v>
      </c>
      <c r="Z2531" s="127" t="s">
        <v>99</v>
      </c>
      <c r="AA2531" s="127" t="s">
        <v>99</v>
      </c>
      <c r="AB2531" s="127" t="s">
        <v>99</v>
      </c>
      <c r="AC2531" s="127" t="s">
        <v>99</v>
      </c>
      <c r="AD2531" s="127" t="s">
        <v>99</v>
      </c>
      <c r="AE2531" s="127">
        <v>3700</v>
      </c>
      <c r="AF2531" s="127">
        <v>3700</v>
      </c>
      <c r="AG2531" s="127">
        <v>3700</v>
      </c>
      <c r="AH2531" s="127">
        <v>3700</v>
      </c>
      <c r="AI2531" s="127">
        <v>3700</v>
      </c>
      <c r="AJ2531" s="127">
        <v>3700</v>
      </c>
      <c r="AK2531" s="127">
        <v>3700</v>
      </c>
      <c r="AL2531" s="127">
        <v>3700</v>
      </c>
      <c r="AM2531" s="127">
        <v>3700</v>
      </c>
      <c r="AN2531" s="127">
        <v>3700</v>
      </c>
      <c r="AO2531" s="127">
        <v>3700</v>
      </c>
      <c r="AP2531" s="127">
        <v>3700</v>
      </c>
      <c r="AQ2531" s="127">
        <v>3700</v>
      </c>
      <c r="AR2531" s="127">
        <v>3700</v>
      </c>
      <c r="AS2531" s="127">
        <v>3700</v>
      </c>
      <c r="AT2531" s="127">
        <v>3700</v>
      </c>
      <c r="AU2531" s="127">
        <v>3700</v>
      </c>
      <c r="AV2531" s="127">
        <v>3700</v>
      </c>
      <c r="AW2531" s="127">
        <v>3700</v>
      </c>
      <c r="AX2531" s="128">
        <v>3700</v>
      </c>
    </row>
    <row r="2532" spans="1:50">
      <c r="A2532" s="212"/>
      <c r="B2532" s="215"/>
      <c r="C2532" s="216"/>
      <c r="D2532" s="106" t="s">
        <v>25</v>
      </c>
      <c r="E2532" s="107" t="str">
        <f>A2505&amp;"/"&amp;B2525&amp;"/"&amp;C2531&amp;"/"&amp;D2532</f>
        <v>Diesel oil fired power plants/Steam turbine/Electricity only with CCS/M</v>
      </c>
      <c r="F2532" s="108" t="str">
        <f>A2505</f>
        <v>Diesel oil fired power plants</v>
      </c>
      <c r="G2532" s="108" t="str">
        <f>B2525</f>
        <v>Steam turbine</v>
      </c>
      <c r="H2532" s="108" t="str">
        <f>C2531</f>
        <v>Electricity only with CCS</v>
      </c>
      <c r="I2532" s="109" t="str">
        <f t="shared" si="104"/>
        <v>M</v>
      </c>
      <c r="J2532" s="129" t="s">
        <v>99</v>
      </c>
      <c r="K2532" s="129" t="s">
        <v>99</v>
      </c>
      <c r="L2532" s="129" t="s">
        <v>99</v>
      </c>
      <c r="M2532" s="129" t="s">
        <v>99</v>
      </c>
      <c r="N2532" s="129" t="s">
        <v>99</v>
      </c>
      <c r="O2532" s="129" t="s">
        <v>99</v>
      </c>
      <c r="P2532" s="129" t="s">
        <v>99</v>
      </c>
      <c r="Q2532" s="129" t="s">
        <v>99</v>
      </c>
      <c r="R2532" s="129" t="s">
        <v>99</v>
      </c>
      <c r="S2532" s="129" t="s">
        <v>99</v>
      </c>
      <c r="T2532" s="129" t="s">
        <v>99</v>
      </c>
      <c r="U2532" s="129" t="s">
        <v>99</v>
      </c>
      <c r="V2532" s="129" t="s">
        <v>99</v>
      </c>
      <c r="W2532" s="129" t="s">
        <v>99</v>
      </c>
      <c r="X2532" s="129" t="s">
        <v>99</v>
      </c>
      <c r="Y2532" s="129" t="s">
        <v>99</v>
      </c>
      <c r="Z2532" s="129" t="s">
        <v>99</v>
      </c>
      <c r="AA2532" s="129" t="s">
        <v>99</v>
      </c>
      <c r="AB2532" s="129" t="s">
        <v>99</v>
      </c>
      <c r="AC2532" s="129" t="s">
        <v>99</v>
      </c>
      <c r="AD2532" s="129" t="s">
        <v>99</v>
      </c>
      <c r="AE2532" s="129">
        <v>2616.2950903902261</v>
      </c>
      <c r="AF2532" s="129">
        <v>2616.2950903902261</v>
      </c>
      <c r="AG2532" s="129">
        <v>2616.2950903902261</v>
      </c>
      <c r="AH2532" s="129">
        <v>2616.2950903902261</v>
      </c>
      <c r="AI2532" s="129">
        <v>2616.2950903902261</v>
      </c>
      <c r="AJ2532" s="129">
        <v>2616.2950903902261</v>
      </c>
      <c r="AK2532" s="129">
        <v>2616.2950903902261</v>
      </c>
      <c r="AL2532" s="129">
        <v>2616.2950903902261</v>
      </c>
      <c r="AM2532" s="129">
        <v>2616.2950903902261</v>
      </c>
      <c r="AN2532" s="129">
        <v>2616.2950903902261</v>
      </c>
      <c r="AO2532" s="129">
        <v>2616.2950903902261</v>
      </c>
      <c r="AP2532" s="129">
        <v>2616.2950903902261</v>
      </c>
      <c r="AQ2532" s="129">
        <v>2616.2950903902261</v>
      </c>
      <c r="AR2532" s="129">
        <v>2616.2950903902261</v>
      </c>
      <c r="AS2532" s="129">
        <v>2616.2950903902261</v>
      </c>
      <c r="AT2532" s="129">
        <v>2616.2950903902261</v>
      </c>
      <c r="AU2532" s="129">
        <v>2616.2950903902261</v>
      </c>
      <c r="AV2532" s="129">
        <v>2616.2950903902261</v>
      </c>
      <c r="AW2532" s="129">
        <v>2616.2950903902261</v>
      </c>
      <c r="AX2532" s="130">
        <v>2616.2950903902261</v>
      </c>
    </row>
    <row r="2533" spans="1:50">
      <c r="A2533" s="212"/>
      <c r="B2533" s="215"/>
      <c r="C2533" s="217" t="s">
        <v>43</v>
      </c>
      <c r="D2533" s="52" t="s">
        <v>24</v>
      </c>
      <c r="E2533" s="86" t="str">
        <f>A2505&amp;"/"&amp;B2525&amp;"/"&amp;C2533&amp;"/"&amp;D2533</f>
        <v>Diesel oil fired power plants/Steam turbine/CHP with CCS/L</v>
      </c>
      <c r="F2533" s="61" t="str">
        <f>A2505</f>
        <v>Diesel oil fired power plants</v>
      </c>
      <c r="G2533" s="61" t="str">
        <f>B2525</f>
        <v>Steam turbine</v>
      </c>
      <c r="H2533" s="61" t="str">
        <f>C2533</f>
        <v>CHP with CCS</v>
      </c>
      <c r="I2533" s="84" t="str">
        <f t="shared" si="104"/>
        <v>L</v>
      </c>
      <c r="J2533" s="121" t="s">
        <v>99</v>
      </c>
      <c r="K2533" s="121" t="s">
        <v>99</v>
      </c>
      <c r="L2533" s="121" t="s">
        <v>99</v>
      </c>
      <c r="M2533" s="121" t="s">
        <v>99</v>
      </c>
      <c r="N2533" s="121" t="s">
        <v>99</v>
      </c>
      <c r="O2533" s="121" t="s">
        <v>99</v>
      </c>
      <c r="P2533" s="121" t="s">
        <v>99</v>
      </c>
      <c r="Q2533" s="121" t="s">
        <v>99</v>
      </c>
      <c r="R2533" s="121" t="s">
        <v>99</v>
      </c>
      <c r="S2533" s="121" t="s">
        <v>99</v>
      </c>
      <c r="T2533" s="121" t="s">
        <v>99</v>
      </c>
      <c r="U2533" s="121" t="s">
        <v>99</v>
      </c>
      <c r="V2533" s="121" t="s">
        <v>99</v>
      </c>
      <c r="W2533" s="121" t="s">
        <v>99</v>
      </c>
      <c r="X2533" s="121" t="s">
        <v>99</v>
      </c>
      <c r="Y2533" s="121" t="s">
        <v>99</v>
      </c>
      <c r="Z2533" s="121" t="s">
        <v>99</v>
      </c>
      <c r="AA2533" s="121" t="s">
        <v>99</v>
      </c>
      <c r="AB2533" s="121" t="s">
        <v>99</v>
      </c>
      <c r="AC2533" s="121" t="s">
        <v>99</v>
      </c>
      <c r="AD2533" s="121" t="s">
        <v>99</v>
      </c>
      <c r="AE2533" s="121">
        <v>3700</v>
      </c>
      <c r="AF2533" s="121">
        <v>3700</v>
      </c>
      <c r="AG2533" s="121">
        <v>3700</v>
      </c>
      <c r="AH2533" s="121">
        <v>3700</v>
      </c>
      <c r="AI2533" s="121">
        <v>3700</v>
      </c>
      <c r="AJ2533" s="121">
        <v>3700</v>
      </c>
      <c r="AK2533" s="121">
        <v>3700</v>
      </c>
      <c r="AL2533" s="121">
        <v>3700</v>
      </c>
      <c r="AM2533" s="121">
        <v>3700</v>
      </c>
      <c r="AN2533" s="121">
        <v>3700</v>
      </c>
      <c r="AO2533" s="121">
        <v>3700</v>
      </c>
      <c r="AP2533" s="121">
        <v>3700</v>
      </c>
      <c r="AQ2533" s="121">
        <v>3700</v>
      </c>
      <c r="AR2533" s="121">
        <v>3700</v>
      </c>
      <c r="AS2533" s="121">
        <v>3700</v>
      </c>
      <c r="AT2533" s="121">
        <v>3700</v>
      </c>
      <c r="AU2533" s="121">
        <v>3700</v>
      </c>
      <c r="AV2533" s="121">
        <v>3700</v>
      </c>
      <c r="AW2533" s="121">
        <v>3700</v>
      </c>
      <c r="AX2533" s="122">
        <v>3700</v>
      </c>
    </row>
    <row r="2534" spans="1:50">
      <c r="A2534" s="212"/>
      <c r="B2534" s="218"/>
      <c r="C2534" s="210"/>
      <c r="D2534" s="93" t="s">
        <v>25</v>
      </c>
      <c r="E2534" s="73" t="str">
        <f>A2505&amp;"/"&amp;B2525&amp;"/"&amp;C2533&amp;"/"&amp;D2534</f>
        <v>Diesel oil fired power plants/Steam turbine/CHP with CCS/M</v>
      </c>
      <c r="F2534" s="91" t="str">
        <f>A2505</f>
        <v>Diesel oil fired power plants</v>
      </c>
      <c r="G2534" s="91" t="str">
        <f>B2525</f>
        <v>Steam turbine</v>
      </c>
      <c r="H2534" s="91" t="str">
        <f>C2533</f>
        <v>CHP with CCS</v>
      </c>
      <c r="I2534" s="70" t="str">
        <f t="shared" si="104"/>
        <v>M</v>
      </c>
      <c r="J2534" s="123" t="s">
        <v>99</v>
      </c>
      <c r="K2534" s="123" t="s">
        <v>99</v>
      </c>
      <c r="L2534" s="123" t="s">
        <v>99</v>
      </c>
      <c r="M2534" s="123" t="s">
        <v>99</v>
      </c>
      <c r="N2534" s="123" t="s">
        <v>99</v>
      </c>
      <c r="O2534" s="123" t="s">
        <v>99</v>
      </c>
      <c r="P2534" s="123" t="s">
        <v>99</v>
      </c>
      <c r="Q2534" s="123" t="s">
        <v>99</v>
      </c>
      <c r="R2534" s="123" t="s">
        <v>99</v>
      </c>
      <c r="S2534" s="123" t="s">
        <v>99</v>
      </c>
      <c r="T2534" s="123" t="s">
        <v>99</v>
      </c>
      <c r="U2534" s="123" t="s">
        <v>99</v>
      </c>
      <c r="V2534" s="123" t="s">
        <v>99</v>
      </c>
      <c r="W2534" s="123" t="s">
        <v>99</v>
      </c>
      <c r="X2534" s="123" t="s">
        <v>99</v>
      </c>
      <c r="Y2534" s="123" t="s">
        <v>99</v>
      </c>
      <c r="Z2534" s="123" t="s">
        <v>99</v>
      </c>
      <c r="AA2534" s="123" t="s">
        <v>99</v>
      </c>
      <c r="AB2534" s="123" t="s">
        <v>99</v>
      </c>
      <c r="AC2534" s="123" t="s">
        <v>99</v>
      </c>
      <c r="AD2534" s="123" t="s">
        <v>99</v>
      </c>
      <c r="AE2534" s="123">
        <v>3459.8951058873317</v>
      </c>
      <c r="AF2534" s="123">
        <v>3459.8951058873317</v>
      </c>
      <c r="AG2534" s="123">
        <v>3459.8951058873317</v>
      </c>
      <c r="AH2534" s="123">
        <v>3459.8951058873317</v>
      </c>
      <c r="AI2534" s="123">
        <v>3459.8951058873317</v>
      </c>
      <c r="AJ2534" s="123">
        <v>3459.8951058873317</v>
      </c>
      <c r="AK2534" s="123">
        <v>3459.8951058873317</v>
      </c>
      <c r="AL2534" s="123">
        <v>3459.8951058873317</v>
      </c>
      <c r="AM2534" s="123">
        <v>3459.8951058873317</v>
      </c>
      <c r="AN2534" s="123">
        <v>3459.8951058873317</v>
      </c>
      <c r="AO2534" s="123">
        <v>3459.8951058873317</v>
      </c>
      <c r="AP2534" s="123">
        <v>3459.8951058873317</v>
      </c>
      <c r="AQ2534" s="123">
        <v>3459.8951058873317</v>
      </c>
      <c r="AR2534" s="123">
        <v>3459.8951058873317</v>
      </c>
      <c r="AS2534" s="123">
        <v>3459.8951058873317</v>
      </c>
      <c r="AT2534" s="123">
        <v>3459.8951058873317</v>
      </c>
      <c r="AU2534" s="123">
        <v>3459.8951058873317</v>
      </c>
      <c r="AV2534" s="123">
        <v>3459.8951058873317</v>
      </c>
      <c r="AW2534" s="123">
        <v>3459.8951058873317</v>
      </c>
      <c r="AX2534" s="124">
        <v>3459.8951058873317</v>
      </c>
    </row>
    <row r="2535" spans="1:50">
      <c r="A2535" s="212"/>
      <c r="B2535" s="214" t="s">
        <v>52</v>
      </c>
      <c r="C2535" s="209" t="s">
        <v>36</v>
      </c>
      <c r="D2535" s="67" t="s">
        <v>38</v>
      </c>
      <c r="E2535" s="87" t="str">
        <f>A2505&amp;"/"&amp;B2535&amp;"/"&amp;C2535&amp;"/"&amp;D2535</f>
        <v>Diesel oil fired power plants/Internal combustion engine/Electricity only/S</v>
      </c>
      <c r="F2535" s="55" t="str">
        <f>A2505</f>
        <v>Diesel oil fired power plants</v>
      </c>
      <c r="G2535" s="55" t="str">
        <f>B2535</f>
        <v>Internal combustion engine</v>
      </c>
      <c r="H2535" s="55" t="str">
        <f>C2535</f>
        <v>Electricity only</v>
      </c>
      <c r="I2535" s="85" t="str">
        <f t="shared" si="104"/>
        <v>S</v>
      </c>
      <c r="J2535" s="125">
        <v>750</v>
      </c>
      <c r="K2535" s="125">
        <v>750</v>
      </c>
      <c r="L2535" s="125">
        <v>750</v>
      </c>
      <c r="M2535" s="125">
        <v>750</v>
      </c>
      <c r="N2535" s="125">
        <v>750</v>
      </c>
      <c r="O2535" s="125">
        <v>750</v>
      </c>
      <c r="P2535" s="125">
        <v>750</v>
      </c>
      <c r="Q2535" s="125">
        <v>750</v>
      </c>
      <c r="R2535" s="125">
        <v>750</v>
      </c>
      <c r="S2535" s="125">
        <v>750</v>
      </c>
      <c r="T2535" s="125">
        <v>750</v>
      </c>
      <c r="U2535" s="125">
        <v>750</v>
      </c>
      <c r="V2535" s="125">
        <v>750</v>
      </c>
      <c r="W2535" s="125">
        <v>750</v>
      </c>
      <c r="X2535" s="125">
        <v>750</v>
      </c>
      <c r="Y2535" s="125">
        <v>750</v>
      </c>
      <c r="Z2535" s="125">
        <v>750</v>
      </c>
      <c r="AA2535" s="125">
        <v>750</v>
      </c>
      <c r="AB2535" s="125">
        <v>750</v>
      </c>
      <c r="AC2535" s="125">
        <v>750</v>
      </c>
      <c r="AD2535" s="125">
        <v>750</v>
      </c>
      <c r="AE2535" s="125">
        <v>750</v>
      </c>
      <c r="AF2535" s="125">
        <v>750</v>
      </c>
      <c r="AG2535" s="125">
        <v>750</v>
      </c>
      <c r="AH2535" s="125">
        <v>750</v>
      </c>
      <c r="AI2535" s="125">
        <v>750</v>
      </c>
      <c r="AJ2535" s="125">
        <v>750</v>
      </c>
      <c r="AK2535" s="125">
        <v>750</v>
      </c>
      <c r="AL2535" s="125">
        <v>750</v>
      </c>
      <c r="AM2535" s="125">
        <v>750</v>
      </c>
      <c r="AN2535" s="125">
        <v>750</v>
      </c>
      <c r="AO2535" s="125">
        <v>750</v>
      </c>
      <c r="AP2535" s="125">
        <v>750</v>
      </c>
      <c r="AQ2535" s="125">
        <v>750</v>
      </c>
      <c r="AR2535" s="125">
        <v>750</v>
      </c>
      <c r="AS2535" s="125">
        <v>750</v>
      </c>
      <c r="AT2535" s="125">
        <v>750</v>
      </c>
      <c r="AU2535" s="125">
        <v>750</v>
      </c>
      <c r="AV2535" s="125">
        <v>750</v>
      </c>
      <c r="AW2535" s="125">
        <v>750</v>
      </c>
      <c r="AX2535" s="126">
        <v>750</v>
      </c>
    </row>
    <row r="2536" spans="1:50">
      <c r="A2536" s="212"/>
      <c r="B2536" s="215"/>
      <c r="C2536" s="216"/>
      <c r="D2536" s="106" t="s">
        <v>47</v>
      </c>
      <c r="E2536" s="86" t="str">
        <f>A2505&amp;"/"&amp;B2535&amp;"/"&amp;C2535&amp;"/"&amp;D2536</f>
        <v>Diesel oil fired power plants/Internal combustion engine/Electricity only/XS</v>
      </c>
      <c r="F2536" s="61" t="str">
        <f>A2505</f>
        <v>Diesel oil fired power plants</v>
      </c>
      <c r="G2536" s="61" t="str">
        <f>B2535</f>
        <v>Internal combustion engine</v>
      </c>
      <c r="H2536" s="61" t="str">
        <f>C2535</f>
        <v>Electricity only</v>
      </c>
      <c r="I2536" s="84" t="str">
        <f t="shared" si="104"/>
        <v>XS</v>
      </c>
      <c r="J2536" s="121">
        <v>600</v>
      </c>
      <c r="K2536" s="121">
        <v>600</v>
      </c>
      <c r="L2536" s="121">
        <v>600</v>
      </c>
      <c r="M2536" s="121">
        <v>600</v>
      </c>
      <c r="N2536" s="121">
        <v>600</v>
      </c>
      <c r="O2536" s="121">
        <v>600</v>
      </c>
      <c r="P2536" s="121">
        <v>600</v>
      </c>
      <c r="Q2536" s="121">
        <v>600</v>
      </c>
      <c r="R2536" s="121">
        <v>600</v>
      </c>
      <c r="S2536" s="121">
        <v>600</v>
      </c>
      <c r="T2536" s="121">
        <v>600</v>
      </c>
      <c r="U2536" s="121">
        <v>600</v>
      </c>
      <c r="V2536" s="121">
        <v>600</v>
      </c>
      <c r="W2536" s="121">
        <v>600</v>
      </c>
      <c r="X2536" s="121">
        <v>600</v>
      </c>
      <c r="Y2536" s="121">
        <v>600</v>
      </c>
      <c r="Z2536" s="121">
        <v>600</v>
      </c>
      <c r="AA2536" s="121">
        <v>600</v>
      </c>
      <c r="AB2536" s="121">
        <v>600</v>
      </c>
      <c r="AC2536" s="121">
        <v>600</v>
      </c>
      <c r="AD2536" s="121">
        <v>600</v>
      </c>
      <c r="AE2536" s="121">
        <v>600</v>
      </c>
      <c r="AF2536" s="121">
        <v>600</v>
      </c>
      <c r="AG2536" s="121">
        <v>600</v>
      </c>
      <c r="AH2536" s="121">
        <v>600</v>
      </c>
      <c r="AI2536" s="121">
        <v>600</v>
      </c>
      <c r="AJ2536" s="121">
        <v>600</v>
      </c>
      <c r="AK2536" s="121">
        <v>600</v>
      </c>
      <c r="AL2536" s="121">
        <v>600</v>
      </c>
      <c r="AM2536" s="121">
        <v>600</v>
      </c>
      <c r="AN2536" s="121">
        <v>600</v>
      </c>
      <c r="AO2536" s="121">
        <v>600</v>
      </c>
      <c r="AP2536" s="121">
        <v>600</v>
      </c>
      <c r="AQ2536" s="121">
        <v>600</v>
      </c>
      <c r="AR2536" s="121">
        <v>600</v>
      </c>
      <c r="AS2536" s="121">
        <v>600</v>
      </c>
      <c r="AT2536" s="121">
        <v>600</v>
      </c>
      <c r="AU2536" s="121">
        <v>600</v>
      </c>
      <c r="AV2536" s="121">
        <v>600</v>
      </c>
      <c r="AW2536" s="121">
        <v>600</v>
      </c>
      <c r="AX2536" s="122">
        <v>600</v>
      </c>
    </row>
    <row r="2537" spans="1:50">
      <c r="A2537" s="212"/>
      <c r="B2537" s="215"/>
      <c r="C2537" s="206" t="s">
        <v>26</v>
      </c>
      <c r="D2537" s="52" t="s">
        <v>38</v>
      </c>
      <c r="E2537" s="56" t="str">
        <f>A2505&amp;"/"&amp;B2535&amp;"/"&amp;C2537&amp;"/"&amp;D2537</f>
        <v>Diesel oil fired power plants/Internal combustion engine/CHP/S</v>
      </c>
      <c r="F2537" s="103" t="str">
        <f>A2505</f>
        <v>Diesel oil fired power plants</v>
      </c>
      <c r="G2537" s="103" t="str">
        <f>B2535</f>
        <v>Internal combustion engine</v>
      </c>
      <c r="H2537" s="103" t="str">
        <f>C2537</f>
        <v>CHP</v>
      </c>
      <c r="I2537" s="104" t="str">
        <f t="shared" si="104"/>
        <v>S</v>
      </c>
      <c r="J2537" s="127">
        <v>600</v>
      </c>
      <c r="K2537" s="127">
        <v>600</v>
      </c>
      <c r="L2537" s="127">
        <v>600</v>
      </c>
      <c r="M2537" s="127">
        <v>600</v>
      </c>
      <c r="N2537" s="127">
        <v>600</v>
      </c>
      <c r="O2537" s="127">
        <v>600</v>
      </c>
      <c r="P2537" s="127">
        <v>600</v>
      </c>
      <c r="Q2537" s="127">
        <v>600</v>
      </c>
      <c r="R2537" s="127">
        <v>600</v>
      </c>
      <c r="S2537" s="127">
        <v>600</v>
      </c>
      <c r="T2537" s="127">
        <v>600</v>
      </c>
      <c r="U2537" s="127">
        <v>600</v>
      </c>
      <c r="V2537" s="127">
        <v>600</v>
      </c>
      <c r="W2537" s="127">
        <v>600</v>
      </c>
      <c r="X2537" s="127">
        <v>600</v>
      </c>
      <c r="Y2537" s="127">
        <v>600</v>
      </c>
      <c r="Z2537" s="127">
        <v>600</v>
      </c>
      <c r="AA2537" s="127">
        <v>600</v>
      </c>
      <c r="AB2537" s="127">
        <v>600</v>
      </c>
      <c r="AC2537" s="127">
        <v>600</v>
      </c>
      <c r="AD2537" s="127">
        <v>600</v>
      </c>
      <c r="AE2537" s="127">
        <v>600</v>
      </c>
      <c r="AF2537" s="127">
        <v>600</v>
      </c>
      <c r="AG2537" s="127">
        <v>600</v>
      </c>
      <c r="AH2537" s="127">
        <v>600</v>
      </c>
      <c r="AI2537" s="127">
        <v>600</v>
      </c>
      <c r="AJ2537" s="127">
        <v>600</v>
      </c>
      <c r="AK2537" s="127">
        <v>600</v>
      </c>
      <c r="AL2537" s="127">
        <v>600</v>
      </c>
      <c r="AM2537" s="127">
        <v>600</v>
      </c>
      <c r="AN2537" s="127">
        <v>600</v>
      </c>
      <c r="AO2537" s="127">
        <v>600</v>
      </c>
      <c r="AP2537" s="127">
        <v>600</v>
      </c>
      <c r="AQ2537" s="127">
        <v>600</v>
      </c>
      <c r="AR2537" s="127">
        <v>600</v>
      </c>
      <c r="AS2537" s="127">
        <v>600</v>
      </c>
      <c r="AT2537" s="127">
        <v>600</v>
      </c>
      <c r="AU2537" s="127">
        <v>600</v>
      </c>
      <c r="AV2537" s="127">
        <v>600</v>
      </c>
      <c r="AW2537" s="127">
        <v>600</v>
      </c>
      <c r="AX2537" s="128">
        <v>600</v>
      </c>
    </row>
    <row r="2538" spans="1:50">
      <c r="A2538" s="213"/>
      <c r="B2538" s="218"/>
      <c r="C2538" s="210"/>
      <c r="D2538" s="93" t="s">
        <v>47</v>
      </c>
      <c r="E2538" s="73" t="str">
        <f>A2505&amp;"/"&amp;B2535&amp;"/"&amp;C2537&amp;"/"&amp;D2538</f>
        <v>Diesel oil fired power plants/Internal combustion engine/CHP/XS</v>
      </c>
      <c r="F2538" s="91" t="str">
        <f>A2505</f>
        <v>Diesel oil fired power plants</v>
      </c>
      <c r="G2538" s="91" t="str">
        <f>B2535</f>
        <v>Internal combustion engine</v>
      </c>
      <c r="H2538" s="91" t="str">
        <f>C2537</f>
        <v>CHP</v>
      </c>
      <c r="I2538" s="70" t="str">
        <f t="shared" si="104"/>
        <v>XS</v>
      </c>
      <c r="J2538" s="123">
        <v>480</v>
      </c>
      <c r="K2538" s="123">
        <v>480</v>
      </c>
      <c r="L2538" s="123">
        <v>480</v>
      </c>
      <c r="M2538" s="123">
        <v>480</v>
      </c>
      <c r="N2538" s="123">
        <v>480</v>
      </c>
      <c r="O2538" s="123">
        <v>480</v>
      </c>
      <c r="P2538" s="123">
        <v>480</v>
      </c>
      <c r="Q2538" s="123">
        <v>480</v>
      </c>
      <c r="R2538" s="123">
        <v>480</v>
      </c>
      <c r="S2538" s="123">
        <v>480</v>
      </c>
      <c r="T2538" s="123">
        <v>480</v>
      </c>
      <c r="U2538" s="123">
        <v>480</v>
      </c>
      <c r="V2538" s="123">
        <v>480</v>
      </c>
      <c r="W2538" s="123">
        <v>480</v>
      </c>
      <c r="X2538" s="123">
        <v>480</v>
      </c>
      <c r="Y2538" s="123">
        <v>480</v>
      </c>
      <c r="Z2538" s="123">
        <v>480</v>
      </c>
      <c r="AA2538" s="123">
        <v>480</v>
      </c>
      <c r="AB2538" s="123">
        <v>480</v>
      </c>
      <c r="AC2538" s="123">
        <v>480</v>
      </c>
      <c r="AD2538" s="123">
        <v>480</v>
      </c>
      <c r="AE2538" s="123">
        <v>480</v>
      </c>
      <c r="AF2538" s="123">
        <v>480</v>
      </c>
      <c r="AG2538" s="123">
        <v>480</v>
      </c>
      <c r="AH2538" s="123">
        <v>480</v>
      </c>
      <c r="AI2538" s="123">
        <v>480</v>
      </c>
      <c r="AJ2538" s="123">
        <v>480</v>
      </c>
      <c r="AK2538" s="123">
        <v>480</v>
      </c>
      <c r="AL2538" s="123">
        <v>480</v>
      </c>
      <c r="AM2538" s="123">
        <v>480</v>
      </c>
      <c r="AN2538" s="123">
        <v>480</v>
      </c>
      <c r="AO2538" s="123">
        <v>480</v>
      </c>
      <c r="AP2538" s="123">
        <v>480</v>
      </c>
      <c r="AQ2538" s="123">
        <v>480</v>
      </c>
      <c r="AR2538" s="123">
        <v>480</v>
      </c>
      <c r="AS2538" s="123">
        <v>480</v>
      </c>
      <c r="AT2538" s="123">
        <v>480</v>
      </c>
      <c r="AU2538" s="123">
        <v>480</v>
      </c>
      <c r="AV2538" s="123">
        <v>480</v>
      </c>
      <c r="AW2538" s="123">
        <v>480</v>
      </c>
      <c r="AX2538" s="124">
        <v>480</v>
      </c>
    </row>
    <row r="2539" spans="1:50">
      <c r="A2539" s="211" t="s">
        <v>56</v>
      </c>
      <c r="B2539" s="214" t="s">
        <v>41</v>
      </c>
      <c r="C2539" s="209" t="s">
        <v>36</v>
      </c>
      <c r="D2539" s="67" t="s">
        <v>24</v>
      </c>
      <c r="E2539" s="87" t="str">
        <f>A2539&amp;"/"&amp;B2539&amp;"/"&amp;C2539&amp;"/"&amp;D2539</f>
        <v>Fuel oil fired power plants/Integrated gasification combined cycle/Electricity only/L</v>
      </c>
      <c r="F2539" s="55" t="str">
        <f>A2539</f>
        <v>Fuel oil fired power plants</v>
      </c>
      <c r="G2539" s="55" t="str">
        <f>B2539</f>
        <v>Integrated gasification combined cycle</v>
      </c>
      <c r="H2539" s="55" t="str">
        <f>C2539</f>
        <v>Electricity only</v>
      </c>
      <c r="I2539" s="85" t="str">
        <f t="shared" si="104"/>
        <v>L</v>
      </c>
      <c r="J2539" s="125">
        <v>7600</v>
      </c>
      <c r="K2539" s="125">
        <v>7600</v>
      </c>
      <c r="L2539" s="125">
        <v>7600</v>
      </c>
      <c r="M2539" s="125">
        <v>7600</v>
      </c>
      <c r="N2539" s="125">
        <v>7600</v>
      </c>
      <c r="O2539" s="125">
        <v>7600</v>
      </c>
      <c r="P2539" s="125">
        <v>7600</v>
      </c>
      <c r="Q2539" s="125">
        <v>7600</v>
      </c>
      <c r="R2539" s="125">
        <v>7600</v>
      </c>
      <c r="S2539" s="125">
        <v>7600</v>
      </c>
      <c r="T2539" s="125">
        <v>7600</v>
      </c>
      <c r="U2539" s="125">
        <v>7600</v>
      </c>
      <c r="V2539" s="125">
        <v>7600</v>
      </c>
      <c r="W2539" s="125">
        <v>7600</v>
      </c>
      <c r="X2539" s="125">
        <v>7600</v>
      </c>
      <c r="Y2539" s="125">
        <v>7600</v>
      </c>
      <c r="Z2539" s="125">
        <v>7600</v>
      </c>
      <c r="AA2539" s="125">
        <v>7600</v>
      </c>
      <c r="AB2539" s="125">
        <v>7600</v>
      </c>
      <c r="AC2539" s="125">
        <v>7600</v>
      </c>
      <c r="AD2539" s="125">
        <v>7600</v>
      </c>
      <c r="AE2539" s="125">
        <v>7600</v>
      </c>
      <c r="AF2539" s="125">
        <v>7600</v>
      </c>
      <c r="AG2539" s="125">
        <v>7600</v>
      </c>
      <c r="AH2539" s="125">
        <v>7600</v>
      </c>
      <c r="AI2539" s="125">
        <v>7600</v>
      </c>
      <c r="AJ2539" s="125">
        <v>7600</v>
      </c>
      <c r="AK2539" s="125">
        <v>7600</v>
      </c>
      <c r="AL2539" s="125">
        <v>7600</v>
      </c>
      <c r="AM2539" s="125">
        <v>7600</v>
      </c>
      <c r="AN2539" s="125">
        <v>7600</v>
      </c>
      <c r="AO2539" s="125">
        <v>7600</v>
      </c>
      <c r="AP2539" s="125">
        <v>7600</v>
      </c>
      <c r="AQ2539" s="125">
        <v>7600</v>
      </c>
      <c r="AR2539" s="125">
        <v>7600</v>
      </c>
      <c r="AS2539" s="125">
        <v>7600</v>
      </c>
      <c r="AT2539" s="125">
        <v>7600</v>
      </c>
      <c r="AU2539" s="125">
        <v>7600</v>
      </c>
      <c r="AV2539" s="125">
        <v>7600</v>
      </c>
      <c r="AW2539" s="125">
        <v>7600</v>
      </c>
      <c r="AX2539" s="126">
        <v>7600</v>
      </c>
    </row>
    <row r="2540" spans="1:50">
      <c r="A2540" s="212"/>
      <c r="B2540" s="215"/>
      <c r="C2540" s="216"/>
      <c r="D2540" s="52" t="s">
        <v>25</v>
      </c>
      <c r="E2540" s="86" t="str">
        <f>A2539&amp;"/"&amp;B2539&amp;"/"&amp;C2539&amp;"/"&amp;D2540</f>
        <v>Fuel oil fired power plants/Integrated gasification combined cycle/Electricity only/M</v>
      </c>
      <c r="F2540" s="61" t="str">
        <f>A2539</f>
        <v>Fuel oil fired power plants</v>
      </c>
      <c r="G2540" s="61" t="str">
        <f>B2539</f>
        <v>Integrated gasification combined cycle</v>
      </c>
      <c r="H2540" s="61" t="str">
        <f>C2539</f>
        <v>Electricity only</v>
      </c>
      <c r="I2540" s="84" t="str">
        <f t="shared" si="104"/>
        <v>M</v>
      </c>
      <c r="J2540" s="121">
        <v>7035.8306050943647</v>
      </c>
      <c r="K2540" s="121">
        <v>7035.8306050943647</v>
      </c>
      <c r="L2540" s="121">
        <v>7035.8306050943647</v>
      </c>
      <c r="M2540" s="121">
        <v>7035.8306050943647</v>
      </c>
      <c r="N2540" s="121">
        <v>7035.8306050943647</v>
      </c>
      <c r="O2540" s="121">
        <v>7035.8306050943647</v>
      </c>
      <c r="P2540" s="121">
        <v>7035.8306050943647</v>
      </c>
      <c r="Q2540" s="121">
        <v>7035.8306050943647</v>
      </c>
      <c r="R2540" s="121">
        <v>7035.8306050943647</v>
      </c>
      <c r="S2540" s="121">
        <v>7035.8306050943647</v>
      </c>
      <c r="T2540" s="121">
        <v>7035.8306050943647</v>
      </c>
      <c r="U2540" s="121">
        <v>7035.8306050943647</v>
      </c>
      <c r="V2540" s="121">
        <v>7035.8306050943647</v>
      </c>
      <c r="W2540" s="121">
        <v>7035.8306050943647</v>
      </c>
      <c r="X2540" s="121">
        <v>7035.8306050943647</v>
      </c>
      <c r="Y2540" s="121">
        <v>7035.8306050943647</v>
      </c>
      <c r="Z2540" s="121">
        <v>7035.8306050943647</v>
      </c>
      <c r="AA2540" s="121">
        <v>7035.8306050943647</v>
      </c>
      <c r="AB2540" s="121">
        <v>7035.8306050943647</v>
      </c>
      <c r="AC2540" s="121">
        <v>7035.8306050943647</v>
      </c>
      <c r="AD2540" s="121">
        <v>7035.8306050943647</v>
      </c>
      <c r="AE2540" s="121">
        <v>7035.8306050943647</v>
      </c>
      <c r="AF2540" s="121">
        <v>7035.8306050943647</v>
      </c>
      <c r="AG2540" s="121">
        <v>7035.8306050943647</v>
      </c>
      <c r="AH2540" s="121">
        <v>7035.8306050943647</v>
      </c>
      <c r="AI2540" s="121">
        <v>7035.8306050943647</v>
      </c>
      <c r="AJ2540" s="121">
        <v>7035.8306050943647</v>
      </c>
      <c r="AK2540" s="121">
        <v>7035.8306050943647</v>
      </c>
      <c r="AL2540" s="121">
        <v>7035.8306050943647</v>
      </c>
      <c r="AM2540" s="121">
        <v>7035.8306050943647</v>
      </c>
      <c r="AN2540" s="121">
        <v>7035.8306050943647</v>
      </c>
      <c r="AO2540" s="121">
        <v>7035.8306050943647</v>
      </c>
      <c r="AP2540" s="121">
        <v>7035.8306050943647</v>
      </c>
      <c r="AQ2540" s="121">
        <v>7035.8306050943647</v>
      </c>
      <c r="AR2540" s="121">
        <v>7035.8306050943647</v>
      </c>
      <c r="AS2540" s="121">
        <v>7035.8306050943647</v>
      </c>
      <c r="AT2540" s="121">
        <v>7035.8306050943647</v>
      </c>
      <c r="AU2540" s="121">
        <v>7035.8306050943647</v>
      </c>
      <c r="AV2540" s="121">
        <v>7035.8306050943647</v>
      </c>
      <c r="AW2540" s="121">
        <v>7035.8306050943647</v>
      </c>
      <c r="AX2540" s="122">
        <v>7035.8306050943647</v>
      </c>
    </row>
    <row r="2541" spans="1:50">
      <c r="A2541" s="212"/>
      <c r="B2541" s="215"/>
      <c r="C2541" s="217" t="s">
        <v>26</v>
      </c>
      <c r="D2541" s="83" t="s">
        <v>24</v>
      </c>
      <c r="E2541" s="56" t="str">
        <f>A2539&amp;"/"&amp;B2539&amp;"/"&amp;C2541&amp;"/"&amp;D2541</f>
        <v>Fuel oil fired power plants/Integrated gasification combined cycle/CHP/L</v>
      </c>
      <c r="F2541" s="103" t="str">
        <f>A2539</f>
        <v>Fuel oil fired power plants</v>
      </c>
      <c r="G2541" s="103" t="str">
        <f>B2539</f>
        <v>Integrated gasification combined cycle</v>
      </c>
      <c r="H2541" s="103" t="str">
        <f>C2541</f>
        <v>CHP</v>
      </c>
      <c r="I2541" s="104" t="str">
        <f t="shared" si="104"/>
        <v>L</v>
      </c>
      <c r="J2541" s="127">
        <v>7600</v>
      </c>
      <c r="K2541" s="127">
        <v>7600</v>
      </c>
      <c r="L2541" s="127">
        <v>7600</v>
      </c>
      <c r="M2541" s="127">
        <v>7600</v>
      </c>
      <c r="N2541" s="127">
        <v>7600</v>
      </c>
      <c r="O2541" s="127">
        <v>7600</v>
      </c>
      <c r="P2541" s="127">
        <v>7600</v>
      </c>
      <c r="Q2541" s="127">
        <v>7600</v>
      </c>
      <c r="R2541" s="127">
        <v>7600</v>
      </c>
      <c r="S2541" s="127">
        <v>7600</v>
      </c>
      <c r="T2541" s="127">
        <v>7600</v>
      </c>
      <c r="U2541" s="127">
        <v>7600</v>
      </c>
      <c r="V2541" s="127">
        <v>7600</v>
      </c>
      <c r="W2541" s="127">
        <v>7600</v>
      </c>
      <c r="X2541" s="127">
        <v>7600</v>
      </c>
      <c r="Y2541" s="127">
        <v>7600</v>
      </c>
      <c r="Z2541" s="127">
        <v>7600</v>
      </c>
      <c r="AA2541" s="127">
        <v>7600</v>
      </c>
      <c r="AB2541" s="127">
        <v>7600</v>
      </c>
      <c r="AC2541" s="127">
        <v>7600</v>
      </c>
      <c r="AD2541" s="127">
        <v>7600</v>
      </c>
      <c r="AE2541" s="127">
        <v>7600</v>
      </c>
      <c r="AF2541" s="127">
        <v>7600</v>
      </c>
      <c r="AG2541" s="127">
        <v>7600</v>
      </c>
      <c r="AH2541" s="127">
        <v>7600</v>
      </c>
      <c r="AI2541" s="127">
        <v>7600</v>
      </c>
      <c r="AJ2541" s="127">
        <v>7600</v>
      </c>
      <c r="AK2541" s="127">
        <v>7600</v>
      </c>
      <c r="AL2541" s="127">
        <v>7600</v>
      </c>
      <c r="AM2541" s="127">
        <v>7600</v>
      </c>
      <c r="AN2541" s="127">
        <v>7600</v>
      </c>
      <c r="AO2541" s="127">
        <v>7600</v>
      </c>
      <c r="AP2541" s="127">
        <v>7600</v>
      </c>
      <c r="AQ2541" s="127">
        <v>7600</v>
      </c>
      <c r="AR2541" s="127">
        <v>7600</v>
      </c>
      <c r="AS2541" s="127">
        <v>7600</v>
      </c>
      <c r="AT2541" s="127">
        <v>7600</v>
      </c>
      <c r="AU2541" s="127">
        <v>7600</v>
      </c>
      <c r="AV2541" s="127">
        <v>7600</v>
      </c>
      <c r="AW2541" s="127">
        <v>7600</v>
      </c>
      <c r="AX2541" s="128">
        <v>7600</v>
      </c>
    </row>
    <row r="2542" spans="1:50">
      <c r="A2542" s="212"/>
      <c r="B2542" s="215"/>
      <c r="C2542" s="216"/>
      <c r="D2542" s="106" t="s">
        <v>25</v>
      </c>
      <c r="E2542" s="107" t="str">
        <f>A2539&amp;"/"&amp;B2539&amp;"/"&amp;C2541&amp;"/"&amp;D2542</f>
        <v>Fuel oil fired power plants/Integrated gasification combined cycle/CHP/M</v>
      </c>
      <c r="F2542" s="108" t="str">
        <f>A2539</f>
        <v>Fuel oil fired power plants</v>
      </c>
      <c r="G2542" s="108" t="str">
        <f>B2539</f>
        <v>Integrated gasification combined cycle</v>
      </c>
      <c r="H2542" s="108" t="str">
        <f>C2541</f>
        <v>CHP</v>
      </c>
      <c r="I2542" s="109" t="str">
        <f t="shared" si="104"/>
        <v>M</v>
      </c>
      <c r="J2542" s="129">
        <v>6861.8914310005002</v>
      </c>
      <c r="K2542" s="129">
        <v>6861.8914310005002</v>
      </c>
      <c r="L2542" s="129">
        <v>6861.8914310005002</v>
      </c>
      <c r="M2542" s="129">
        <v>6861.8914310005002</v>
      </c>
      <c r="N2542" s="129">
        <v>6861.8914310005002</v>
      </c>
      <c r="O2542" s="129">
        <v>6861.8914310005002</v>
      </c>
      <c r="P2542" s="129">
        <v>6861.8914310005002</v>
      </c>
      <c r="Q2542" s="129">
        <v>6861.8914310005002</v>
      </c>
      <c r="R2542" s="129">
        <v>6861.8914310005002</v>
      </c>
      <c r="S2542" s="129">
        <v>6861.8914310005002</v>
      </c>
      <c r="T2542" s="129">
        <v>6861.8914310005002</v>
      </c>
      <c r="U2542" s="129">
        <v>6861.8914310005002</v>
      </c>
      <c r="V2542" s="129">
        <v>6861.8914310005002</v>
      </c>
      <c r="W2542" s="129">
        <v>6861.8914310005002</v>
      </c>
      <c r="X2542" s="129">
        <v>6861.8914310005002</v>
      </c>
      <c r="Y2542" s="129">
        <v>6861.8914310005002</v>
      </c>
      <c r="Z2542" s="129">
        <v>6861.8914310005002</v>
      </c>
      <c r="AA2542" s="129">
        <v>6861.8914310005002</v>
      </c>
      <c r="AB2542" s="129">
        <v>6861.8914310005002</v>
      </c>
      <c r="AC2542" s="129">
        <v>6861.8914310005002</v>
      </c>
      <c r="AD2542" s="129">
        <v>6861.8914310005002</v>
      </c>
      <c r="AE2542" s="129">
        <v>6861.8914310005002</v>
      </c>
      <c r="AF2542" s="129">
        <v>6861.8914310005002</v>
      </c>
      <c r="AG2542" s="129">
        <v>6861.8914310005002</v>
      </c>
      <c r="AH2542" s="129">
        <v>6861.8914310005002</v>
      </c>
      <c r="AI2542" s="129">
        <v>6861.8914310005002</v>
      </c>
      <c r="AJ2542" s="129">
        <v>6861.8914310005002</v>
      </c>
      <c r="AK2542" s="129">
        <v>6861.8914310005002</v>
      </c>
      <c r="AL2542" s="129">
        <v>6861.8914310005002</v>
      </c>
      <c r="AM2542" s="129">
        <v>6861.8914310005002</v>
      </c>
      <c r="AN2542" s="129">
        <v>6861.8914310005002</v>
      </c>
      <c r="AO2542" s="129">
        <v>6861.8914310005002</v>
      </c>
      <c r="AP2542" s="129">
        <v>6861.8914310005002</v>
      </c>
      <c r="AQ2542" s="129">
        <v>6861.8914310005002</v>
      </c>
      <c r="AR2542" s="129">
        <v>6861.8914310005002</v>
      </c>
      <c r="AS2542" s="129">
        <v>6861.8914310005002</v>
      </c>
      <c r="AT2542" s="129">
        <v>6861.8914310005002</v>
      </c>
      <c r="AU2542" s="129">
        <v>6861.8914310005002</v>
      </c>
      <c r="AV2542" s="129">
        <v>6861.8914310005002</v>
      </c>
      <c r="AW2542" s="129">
        <v>6861.8914310005002</v>
      </c>
      <c r="AX2542" s="130">
        <v>6861.8914310005002</v>
      </c>
    </row>
    <row r="2543" spans="1:50">
      <c r="A2543" s="212"/>
      <c r="B2543" s="215"/>
      <c r="C2543" s="217" t="s">
        <v>42</v>
      </c>
      <c r="D2543" s="83" t="s">
        <v>24</v>
      </c>
      <c r="E2543" s="56" t="str">
        <f>A2539&amp;"/"&amp;B2539&amp;"/"&amp;C2543&amp;"/"&amp;D2543</f>
        <v>Fuel oil fired power plants/Integrated gasification combined cycle/Electricity only with CCS/L</v>
      </c>
      <c r="F2543" s="103" t="str">
        <f>A2539</f>
        <v>Fuel oil fired power plants</v>
      </c>
      <c r="G2543" s="103" t="str">
        <f>B2539</f>
        <v>Integrated gasification combined cycle</v>
      </c>
      <c r="H2543" s="103" t="str">
        <f>C2543</f>
        <v>Electricity only with CCS</v>
      </c>
      <c r="I2543" s="104" t="str">
        <f t="shared" si="104"/>
        <v>L</v>
      </c>
      <c r="J2543" s="127" t="s">
        <v>99</v>
      </c>
      <c r="K2543" s="127" t="s">
        <v>99</v>
      </c>
      <c r="L2543" s="127" t="s">
        <v>99</v>
      </c>
      <c r="M2543" s="127" t="s">
        <v>99</v>
      </c>
      <c r="N2543" s="127" t="s">
        <v>99</v>
      </c>
      <c r="O2543" s="127" t="s">
        <v>99</v>
      </c>
      <c r="P2543" s="127" t="s">
        <v>99</v>
      </c>
      <c r="Q2543" s="127" t="s">
        <v>99</v>
      </c>
      <c r="R2543" s="127" t="s">
        <v>99</v>
      </c>
      <c r="S2543" s="127" t="s">
        <v>99</v>
      </c>
      <c r="T2543" s="127" t="s">
        <v>99</v>
      </c>
      <c r="U2543" s="127" t="s">
        <v>99</v>
      </c>
      <c r="V2543" s="127" t="s">
        <v>99</v>
      </c>
      <c r="W2543" s="127" t="s">
        <v>99</v>
      </c>
      <c r="X2543" s="127" t="s">
        <v>99</v>
      </c>
      <c r="Y2543" s="127" t="s">
        <v>99</v>
      </c>
      <c r="Z2543" s="127" t="s">
        <v>99</v>
      </c>
      <c r="AA2543" s="127" t="s">
        <v>99</v>
      </c>
      <c r="AB2543" s="127" t="s">
        <v>99</v>
      </c>
      <c r="AC2543" s="127" t="s">
        <v>99</v>
      </c>
      <c r="AD2543" s="127" t="s">
        <v>99</v>
      </c>
      <c r="AE2543" s="127">
        <v>7600</v>
      </c>
      <c r="AF2543" s="127">
        <v>7600</v>
      </c>
      <c r="AG2543" s="127">
        <v>7600</v>
      </c>
      <c r="AH2543" s="127">
        <v>7600</v>
      </c>
      <c r="AI2543" s="127">
        <v>7600</v>
      </c>
      <c r="AJ2543" s="127">
        <v>7600</v>
      </c>
      <c r="AK2543" s="127">
        <v>7600</v>
      </c>
      <c r="AL2543" s="127">
        <v>7600</v>
      </c>
      <c r="AM2543" s="127">
        <v>7600</v>
      </c>
      <c r="AN2543" s="127">
        <v>7600</v>
      </c>
      <c r="AO2543" s="127">
        <v>7600</v>
      </c>
      <c r="AP2543" s="127">
        <v>7600</v>
      </c>
      <c r="AQ2543" s="127">
        <v>7600</v>
      </c>
      <c r="AR2543" s="127">
        <v>7600</v>
      </c>
      <c r="AS2543" s="127">
        <v>7600</v>
      </c>
      <c r="AT2543" s="127">
        <v>7600</v>
      </c>
      <c r="AU2543" s="127">
        <v>7600</v>
      </c>
      <c r="AV2543" s="127">
        <v>7600</v>
      </c>
      <c r="AW2543" s="127">
        <v>7600</v>
      </c>
      <c r="AX2543" s="128">
        <v>7600</v>
      </c>
    </row>
    <row r="2544" spans="1:50">
      <c r="A2544" s="212"/>
      <c r="B2544" s="215"/>
      <c r="C2544" s="216"/>
      <c r="D2544" s="106" t="s">
        <v>25</v>
      </c>
      <c r="E2544" s="107" t="str">
        <f>A2539&amp;"/"&amp;B2539&amp;"/"&amp;C2543&amp;"/"&amp;D2544</f>
        <v>Fuel oil fired power plants/Integrated gasification combined cycle/Electricity only with CCS/M</v>
      </c>
      <c r="F2544" s="108" t="str">
        <f>A2539</f>
        <v>Fuel oil fired power plants</v>
      </c>
      <c r="G2544" s="108" t="str">
        <f>B2539</f>
        <v>Integrated gasification combined cycle</v>
      </c>
      <c r="H2544" s="108" t="str">
        <f>C2543</f>
        <v>Electricity only with CCS</v>
      </c>
      <c r="I2544" s="109" t="str">
        <f t="shared" si="104"/>
        <v>M</v>
      </c>
      <c r="J2544" s="129" t="s">
        <v>99</v>
      </c>
      <c r="K2544" s="129" t="s">
        <v>99</v>
      </c>
      <c r="L2544" s="129" t="s">
        <v>99</v>
      </c>
      <c r="M2544" s="129" t="s">
        <v>99</v>
      </c>
      <c r="N2544" s="129" t="s">
        <v>99</v>
      </c>
      <c r="O2544" s="129" t="s">
        <v>99</v>
      </c>
      <c r="P2544" s="129" t="s">
        <v>99</v>
      </c>
      <c r="Q2544" s="129" t="s">
        <v>99</v>
      </c>
      <c r="R2544" s="129" t="s">
        <v>99</v>
      </c>
      <c r="S2544" s="129" t="s">
        <v>99</v>
      </c>
      <c r="T2544" s="129" t="s">
        <v>99</v>
      </c>
      <c r="U2544" s="129" t="s">
        <v>99</v>
      </c>
      <c r="V2544" s="129" t="s">
        <v>99</v>
      </c>
      <c r="W2544" s="129" t="s">
        <v>99</v>
      </c>
      <c r="X2544" s="129" t="s">
        <v>99</v>
      </c>
      <c r="Y2544" s="129" t="s">
        <v>99</v>
      </c>
      <c r="Z2544" s="129" t="s">
        <v>99</v>
      </c>
      <c r="AA2544" s="129" t="s">
        <v>99</v>
      </c>
      <c r="AB2544" s="129" t="s">
        <v>99</v>
      </c>
      <c r="AC2544" s="129" t="s">
        <v>99</v>
      </c>
      <c r="AD2544" s="129" t="s">
        <v>99</v>
      </c>
      <c r="AE2544" s="129">
        <v>7035.8306050943647</v>
      </c>
      <c r="AF2544" s="129">
        <v>7035.8306050943647</v>
      </c>
      <c r="AG2544" s="129">
        <v>7035.8306050943647</v>
      </c>
      <c r="AH2544" s="129">
        <v>7035.8306050943647</v>
      </c>
      <c r="AI2544" s="129">
        <v>7035.8306050943647</v>
      </c>
      <c r="AJ2544" s="129">
        <v>7035.8306050943647</v>
      </c>
      <c r="AK2544" s="129">
        <v>7035.8306050943647</v>
      </c>
      <c r="AL2544" s="129">
        <v>7035.8306050943647</v>
      </c>
      <c r="AM2544" s="129">
        <v>7035.8306050943647</v>
      </c>
      <c r="AN2544" s="129">
        <v>7035.8306050943647</v>
      </c>
      <c r="AO2544" s="129">
        <v>7035.8306050943647</v>
      </c>
      <c r="AP2544" s="129">
        <v>7035.8306050943647</v>
      </c>
      <c r="AQ2544" s="129">
        <v>7035.8306050943647</v>
      </c>
      <c r="AR2544" s="129">
        <v>7035.8306050943647</v>
      </c>
      <c r="AS2544" s="129">
        <v>7035.8306050943647</v>
      </c>
      <c r="AT2544" s="129">
        <v>7035.8306050943647</v>
      </c>
      <c r="AU2544" s="129">
        <v>7035.8306050943647</v>
      </c>
      <c r="AV2544" s="129">
        <v>7035.8306050943647</v>
      </c>
      <c r="AW2544" s="129">
        <v>7035.8306050943647</v>
      </c>
      <c r="AX2544" s="130">
        <v>7035.8306050943647</v>
      </c>
    </row>
    <row r="2545" spans="1:50">
      <c r="A2545" s="212"/>
      <c r="B2545" s="215"/>
      <c r="C2545" s="217" t="s">
        <v>43</v>
      </c>
      <c r="D2545" s="52" t="s">
        <v>24</v>
      </c>
      <c r="E2545" s="86" t="str">
        <f>A2539&amp;"/"&amp;B2539&amp;"/"&amp;C2545&amp;"/"&amp;D2545</f>
        <v>Fuel oil fired power plants/Integrated gasification combined cycle/CHP with CCS/L</v>
      </c>
      <c r="F2545" s="61" t="str">
        <f>A2539</f>
        <v>Fuel oil fired power plants</v>
      </c>
      <c r="G2545" s="61" t="str">
        <f>B2539</f>
        <v>Integrated gasification combined cycle</v>
      </c>
      <c r="H2545" s="61" t="str">
        <f>C2545</f>
        <v>CHP with CCS</v>
      </c>
      <c r="I2545" s="84" t="str">
        <f t="shared" si="104"/>
        <v>L</v>
      </c>
      <c r="J2545" s="121" t="s">
        <v>99</v>
      </c>
      <c r="K2545" s="121" t="s">
        <v>99</v>
      </c>
      <c r="L2545" s="121" t="s">
        <v>99</v>
      </c>
      <c r="M2545" s="121" t="s">
        <v>99</v>
      </c>
      <c r="N2545" s="121" t="s">
        <v>99</v>
      </c>
      <c r="O2545" s="121" t="s">
        <v>99</v>
      </c>
      <c r="P2545" s="121" t="s">
        <v>99</v>
      </c>
      <c r="Q2545" s="121" t="s">
        <v>99</v>
      </c>
      <c r="R2545" s="121" t="s">
        <v>99</v>
      </c>
      <c r="S2545" s="121" t="s">
        <v>99</v>
      </c>
      <c r="T2545" s="121" t="s">
        <v>99</v>
      </c>
      <c r="U2545" s="121" t="s">
        <v>99</v>
      </c>
      <c r="V2545" s="121" t="s">
        <v>99</v>
      </c>
      <c r="W2545" s="121" t="s">
        <v>99</v>
      </c>
      <c r="X2545" s="121" t="s">
        <v>99</v>
      </c>
      <c r="Y2545" s="121" t="s">
        <v>99</v>
      </c>
      <c r="Z2545" s="121" t="s">
        <v>99</v>
      </c>
      <c r="AA2545" s="121" t="s">
        <v>99</v>
      </c>
      <c r="AB2545" s="121" t="s">
        <v>99</v>
      </c>
      <c r="AC2545" s="121" t="s">
        <v>99</v>
      </c>
      <c r="AD2545" s="121" t="s">
        <v>99</v>
      </c>
      <c r="AE2545" s="121">
        <v>7600</v>
      </c>
      <c r="AF2545" s="121">
        <v>7600</v>
      </c>
      <c r="AG2545" s="121">
        <v>7600</v>
      </c>
      <c r="AH2545" s="121">
        <v>7600</v>
      </c>
      <c r="AI2545" s="121">
        <v>7600</v>
      </c>
      <c r="AJ2545" s="121">
        <v>7600</v>
      </c>
      <c r="AK2545" s="121">
        <v>7600</v>
      </c>
      <c r="AL2545" s="121">
        <v>7600</v>
      </c>
      <c r="AM2545" s="121">
        <v>7600</v>
      </c>
      <c r="AN2545" s="121">
        <v>7600</v>
      </c>
      <c r="AO2545" s="121">
        <v>7600</v>
      </c>
      <c r="AP2545" s="121">
        <v>7600</v>
      </c>
      <c r="AQ2545" s="121">
        <v>7600</v>
      </c>
      <c r="AR2545" s="121">
        <v>7600</v>
      </c>
      <c r="AS2545" s="121">
        <v>7600</v>
      </c>
      <c r="AT2545" s="121">
        <v>7600</v>
      </c>
      <c r="AU2545" s="121">
        <v>7600</v>
      </c>
      <c r="AV2545" s="121">
        <v>7600</v>
      </c>
      <c r="AW2545" s="121">
        <v>7600</v>
      </c>
      <c r="AX2545" s="122">
        <v>7600</v>
      </c>
    </row>
    <row r="2546" spans="1:50">
      <c r="A2546" s="212"/>
      <c r="B2546" s="218"/>
      <c r="C2546" s="210"/>
      <c r="D2546" s="93" t="s">
        <v>25</v>
      </c>
      <c r="E2546" s="73" t="str">
        <f>A2539&amp;"/"&amp;B2539&amp;"/"&amp;C2545&amp;"/"&amp;D2546</f>
        <v>Fuel oil fired power plants/Integrated gasification combined cycle/CHP with CCS/M</v>
      </c>
      <c r="F2546" s="91" t="str">
        <f>A2539</f>
        <v>Fuel oil fired power plants</v>
      </c>
      <c r="G2546" s="91" t="str">
        <f>B2539</f>
        <v>Integrated gasification combined cycle</v>
      </c>
      <c r="H2546" s="91" t="str">
        <f>C2545</f>
        <v>CHP with CCS</v>
      </c>
      <c r="I2546" s="70" t="str">
        <f t="shared" si="104"/>
        <v>M</v>
      </c>
      <c r="J2546" s="123" t="s">
        <v>99</v>
      </c>
      <c r="K2546" s="123" t="s">
        <v>99</v>
      </c>
      <c r="L2546" s="123" t="s">
        <v>99</v>
      </c>
      <c r="M2546" s="123" t="s">
        <v>99</v>
      </c>
      <c r="N2546" s="123" t="s">
        <v>99</v>
      </c>
      <c r="O2546" s="123" t="s">
        <v>99</v>
      </c>
      <c r="P2546" s="123" t="s">
        <v>99</v>
      </c>
      <c r="Q2546" s="123" t="s">
        <v>99</v>
      </c>
      <c r="R2546" s="123" t="s">
        <v>99</v>
      </c>
      <c r="S2546" s="123" t="s">
        <v>99</v>
      </c>
      <c r="T2546" s="123" t="s">
        <v>99</v>
      </c>
      <c r="U2546" s="123" t="s">
        <v>99</v>
      </c>
      <c r="V2546" s="123" t="s">
        <v>99</v>
      </c>
      <c r="W2546" s="123" t="s">
        <v>99</v>
      </c>
      <c r="X2546" s="123" t="s">
        <v>99</v>
      </c>
      <c r="Y2546" s="123" t="s">
        <v>99</v>
      </c>
      <c r="Z2546" s="123" t="s">
        <v>99</v>
      </c>
      <c r="AA2546" s="123" t="s">
        <v>99</v>
      </c>
      <c r="AB2546" s="123" t="s">
        <v>99</v>
      </c>
      <c r="AC2546" s="123" t="s">
        <v>99</v>
      </c>
      <c r="AD2546" s="123" t="s">
        <v>99</v>
      </c>
      <c r="AE2546" s="123">
        <v>6861.8914310005002</v>
      </c>
      <c r="AF2546" s="123">
        <v>6861.8914310005002</v>
      </c>
      <c r="AG2546" s="123">
        <v>6861.8914310005002</v>
      </c>
      <c r="AH2546" s="123">
        <v>6861.8914310005002</v>
      </c>
      <c r="AI2546" s="123">
        <v>6861.8914310005002</v>
      </c>
      <c r="AJ2546" s="123">
        <v>6861.8914310005002</v>
      </c>
      <c r="AK2546" s="123">
        <v>6861.8914310005002</v>
      </c>
      <c r="AL2546" s="123">
        <v>6861.8914310005002</v>
      </c>
      <c r="AM2546" s="123">
        <v>6861.8914310005002</v>
      </c>
      <c r="AN2546" s="123">
        <v>6861.8914310005002</v>
      </c>
      <c r="AO2546" s="123">
        <v>6861.8914310005002</v>
      </c>
      <c r="AP2546" s="123">
        <v>6861.8914310005002</v>
      </c>
      <c r="AQ2546" s="123">
        <v>6861.8914310005002</v>
      </c>
      <c r="AR2546" s="123">
        <v>6861.8914310005002</v>
      </c>
      <c r="AS2546" s="123">
        <v>6861.8914310005002</v>
      </c>
      <c r="AT2546" s="123">
        <v>6861.8914310005002</v>
      </c>
      <c r="AU2546" s="123">
        <v>6861.8914310005002</v>
      </c>
      <c r="AV2546" s="123">
        <v>6861.8914310005002</v>
      </c>
      <c r="AW2546" s="123">
        <v>6861.8914310005002</v>
      </c>
      <c r="AX2546" s="124">
        <v>6861.8914310005002</v>
      </c>
    </row>
    <row r="2547" spans="1:50">
      <c r="A2547" s="212"/>
      <c r="B2547" s="214" t="s">
        <v>44</v>
      </c>
      <c r="C2547" s="209" t="s">
        <v>36</v>
      </c>
      <c r="D2547" s="67" t="s">
        <v>24</v>
      </c>
      <c r="E2547" s="87" t="str">
        <f>A2539&amp;"/"&amp;B2547&amp;"/"&amp;C2547&amp;"/"&amp;D2547</f>
        <v>Fuel oil fired power plants/Supercritical steam turbine/Electricity only/L</v>
      </c>
      <c r="F2547" s="55" t="str">
        <f>A2539</f>
        <v>Fuel oil fired power plants</v>
      </c>
      <c r="G2547" s="55" t="str">
        <f>B2547</f>
        <v>Supercritical steam turbine</v>
      </c>
      <c r="H2547" s="55" t="str">
        <f>C2547</f>
        <v>Electricity only</v>
      </c>
      <c r="I2547" s="85" t="str">
        <f t="shared" si="104"/>
        <v>L</v>
      </c>
      <c r="J2547" s="125">
        <v>7700</v>
      </c>
      <c r="K2547" s="125">
        <v>7700</v>
      </c>
      <c r="L2547" s="125">
        <v>7700</v>
      </c>
      <c r="M2547" s="125">
        <v>7700</v>
      </c>
      <c r="N2547" s="125">
        <v>7700</v>
      </c>
      <c r="O2547" s="125">
        <v>7700</v>
      </c>
      <c r="P2547" s="125">
        <v>7700</v>
      </c>
      <c r="Q2547" s="125">
        <v>7700</v>
      </c>
      <c r="R2547" s="125">
        <v>7700</v>
      </c>
      <c r="S2547" s="125">
        <v>7700</v>
      </c>
      <c r="T2547" s="125">
        <v>7700</v>
      </c>
      <c r="U2547" s="125">
        <v>7700</v>
      </c>
      <c r="V2547" s="125">
        <v>7700</v>
      </c>
      <c r="W2547" s="125">
        <v>7700</v>
      </c>
      <c r="X2547" s="125">
        <v>7700</v>
      </c>
      <c r="Y2547" s="125">
        <v>7700</v>
      </c>
      <c r="Z2547" s="125">
        <v>7700</v>
      </c>
      <c r="AA2547" s="125">
        <v>7700</v>
      </c>
      <c r="AB2547" s="125">
        <v>7700</v>
      </c>
      <c r="AC2547" s="125">
        <v>7700</v>
      </c>
      <c r="AD2547" s="125">
        <v>7700</v>
      </c>
      <c r="AE2547" s="125">
        <v>7700</v>
      </c>
      <c r="AF2547" s="125">
        <v>7700</v>
      </c>
      <c r="AG2547" s="125">
        <v>7700</v>
      </c>
      <c r="AH2547" s="125">
        <v>7700</v>
      </c>
      <c r="AI2547" s="125">
        <v>7700</v>
      </c>
      <c r="AJ2547" s="125">
        <v>7700</v>
      </c>
      <c r="AK2547" s="125">
        <v>7700</v>
      </c>
      <c r="AL2547" s="125">
        <v>7700</v>
      </c>
      <c r="AM2547" s="125">
        <v>7700</v>
      </c>
      <c r="AN2547" s="125">
        <v>7700</v>
      </c>
      <c r="AO2547" s="125">
        <v>7700</v>
      </c>
      <c r="AP2547" s="125">
        <v>7700</v>
      </c>
      <c r="AQ2547" s="125">
        <v>7700</v>
      </c>
      <c r="AR2547" s="125">
        <v>7700</v>
      </c>
      <c r="AS2547" s="125">
        <v>7700</v>
      </c>
      <c r="AT2547" s="125">
        <v>7700</v>
      </c>
      <c r="AU2547" s="125">
        <v>7700</v>
      </c>
      <c r="AV2547" s="125">
        <v>7700</v>
      </c>
      <c r="AW2547" s="125">
        <v>7700</v>
      </c>
      <c r="AX2547" s="126">
        <v>7700</v>
      </c>
    </row>
    <row r="2548" spans="1:50">
      <c r="A2548" s="212"/>
      <c r="B2548" s="215"/>
      <c r="C2548" s="216"/>
      <c r="D2548" s="52" t="s">
        <v>25</v>
      </c>
      <c r="E2548" s="86" t="str">
        <f>A2539&amp;"/"&amp;B2547&amp;"/"&amp;C2547&amp;"/"&amp;D2548</f>
        <v>Fuel oil fired power plants/Supercritical steam turbine/Electricity only/M</v>
      </c>
      <c r="F2548" s="61" t="str">
        <f>A2539</f>
        <v>Fuel oil fired power plants</v>
      </c>
      <c r="G2548" s="61" t="str">
        <f>B2547</f>
        <v>Supercritical steam turbine</v>
      </c>
      <c r="H2548" s="61" t="str">
        <f>C2547</f>
        <v>Electricity only</v>
      </c>
      <c r="I2548" s="84" t="str">
        <f t="shared" si="104"/>
        <v>M</v>
      </c>
      <c r="J2548" s="121">
        <v>7210.3645768711558</v>
      </c>
      <c r="K2548" s="121">
        <v>7210.3645768711558</v>
      </c>
      <c r="L2548" s="121">
        <v>7210.3645768711558</v>
      </c>
      <c r="M2548" s="121">
        <v>7210.3645768711558</v>
      </c>
      <c r="N2548" s="121">
        <v>7210.3645768711558</v>
      </c>
      <c r="O2548" s="121">
        <v>7210.3645768711558</v>
      </c>
      <c r="P2548" s="121">
        <v>7210.3645768711558</v>
      </c>
      <c r="Q2548" s="121">
        <v>7210.3645768711558</v>
      </c>
      <c r="R2548" s="121">
        <v>7210.3645768711558</v>
      </c>
      <c r="S2548" s="121">
        <v>7210.3645768711558</v>
      </c>
      <c r="T2548" s="121">
        <v>7210.3645768711558</v>
      </c>
      <c r="U2548" s="121">
        <v>7210.3645768711558</v>
      </c>
      <c r="V2548" s="121">
        <v>7210.3645768711558</v>
      </c>
      <c r="W2548" s="121">
        <v>7210.3645768711558</v>
      </c>
      <c r="X2548" s="121">
        <v>7210.3645768711558</v>
      </c>
      <c r="Y2548" s="121">
        <v>7210.3645768711558</v>
      </c>
      <c r="Z2548" s="121">
        <v>7210.3645768711558</v>
      </c>
      <c r="AA2548" s="121">
        <v>7210.3645768711558</v>
      </c>
      <c r="AB2548" s="121">
        <v>7210.3645768711558</v>
      </c>
      <c r="AC2548" s="121">
        <v>7210.3645768711558</v>
      </c>
      <c r="AD2548" s="121">
        <v>7210.3645768711558</v>
      </c>
      <c r="AE2548" s="121">
        <v>7210.3645768711558</v>
      </c>
      <c r="AF2548" s="121">
        <v>7210.3645768711558</v>
      </c>
      <c r="AG2548" s="121">
        <v>7210.3645768711558</v>
      </c>
      <c r="AH2548" s="121">
        <v>7210.3645768711558</v>
      </c>
      <c r="AI2548" s="121">
        <v>7210.3645768711558</v>
      </c>
      <c r="AJ2548" s="121">
        <v>7210.3645768711558</v>
      </c>
      <c r="AK2548" s="121">
        <v>7210.3645768711558</v>
      </c>
      <c r="AL2548" s="121">
        <v>7210.3645768711558</v>
      </c>
      <c r="AM2548" s="121">
        <v>7210.3645768711558</v>
      </c>
      <c r="AN2548" s="121">
        <v>7210.3645768711558</v>
      </c>
      <c r="AO2548" s="121">
        <v>7210.3645768711558</v>
      </c>
      <c r="AP2548" s="121">
        <v>7210.3645768711558</v>
      </c>
      <c r="AQ2548" s="121">
        <v>7210.3645768711558</v>
      </c>
      <c r="AR2548" s="121">
        <v>7210.3645768711558</v>
      </c>
      <c r="AS2548" s="121">
        <v>7210.3645768711558</v>
      </c>
      <c r="AT2548" s="121">
        <v>7210.3645768711558</v>
      </c>
      <c r="AU2548" s="121">
        <v>7210.3645768711558</v>
      </c>
      <c r="AV2548" s="121">
        <v>7210.3645768711558</v>
      </c>
      <c r="AW2548" s="121">
        <v>7210.3645768711558</v>
      </c>
      <c r="AX2548" s="122">
        <v>7210.3645768711558</v>
      </c>
    </row>
    <row r="2549" spans="1:50">
      <c r="A2549" s="212"/>
      <c r="B2549" s="215"/>
      <c r="C2549" s="217" t="s">
        <v>26</v>
      </c>
      <c r="D2549" s="83" t="s">
        <v>24</v>
      </c>
      <c r="E2549" s="56" t="str">
        <f>A2539&amp;"/"&amp;B2547&amp;"/"&amp;C2549&amp;"/"&amp;D2549</f>
        <v>Fuel oil fired power plants/Supercritical steam turbine/CHP/L</v>
      </c>
      <c r="F2549" s="103" t="str">
        <f>A2539</f>
        <v>Fuel oil fired power plants</v>
      </c>
      <c r="G2549" s="103" t="str">
        <f>B2547</f>
        <v>Supercritical steam turbine</v>
      </c>
      <c r="H2549" s="103" t="str">
        <f>C2549</f>
        <v>CHP</v>
      </c>
      <c r="I2549" s="104" t="str">
        <f t="shared" si="104"/>
        <v>L</v>
      </c>
      <c r="J2549" s="127">
        <v>7700</v>
      </c>
      <c r="K2549" s="127">
        <v>7700</v>
      </c>
      <c r="L2549" s="127">
        <v>7700</v>
      </c>
      <c r="M2549" s="127">
        <v>7700</v>
      </c>
      <c r="N2549" s="127">
        <v>7700</v>
      </c>
      <c r="O2549" s="127">
        <v>7700</v>
      </c>
      <c r="P2549" s="127">
        <v>7700</v>
      </c>
      <c r="Q2549" s="127">
        <v>7700</v>
      </c>
      <c r="R2549" s="127">
        <v>7700</v>
      </c>
      <c r="S2549" s="127">
        <v>7700</v>
      </c>
      <c r="T2549" s="127">
        <v>7700</v>
      </c>
      <c r="U2549" s="127">
        <v>7700</v>
      </c>
      <c r="V2549" s="127">
        <v>7700</v>
      </c>
      <c r="W2549" s="127">
        <v>7700</v>
      </c>
      <c r="X2549" s="127">
        <v>7700</v>
      </c>
      <c r="Y2549" s="127">
        <v>7700</v>
      </c>
      <c r="Z2549" s="127">
        <v>7700</v>
      </c>
      <c r="AA2549" s="127">
        <v>7700</v>
      </c>
      <c r="AB2549" s="127">
        <v>7700</v>
      </c>
      <c r="AC2549" s="127">
        <v>7700</v>
      </c>
      <c r="AD2549" s="127">
        <v>7700</v>
      </c>
      <c r="AE2549" s="127">
        <v>7700</v>
      </c>
      <c r="AF2549" s="127">
        <v>7700</v>
      </c>
      <c r="AG2549" s="127">
        <v>7700</v>
      </c>
      <c r="AH2549" s="127">
        <v>7700</v>
      </c>
      <c r="AI2549" s="127">
        <v>7700</v>
      </c>
      <c r="AJ2549" s="127">
        <v>7700</v>
      </c>
      <c r="AK2549" s="127">
        <v>7700</v>
      </c>
      <c r="AL2549" s="127">
        <v>7700</v>
      </c>
      <c r="AM2549" s="127">
        <v>7700</v>
      </c>
      <c r="AN2549" s="127">
        <v>7700</v>
      </c>
      <c r="AO2549" s="127">
        <v>7700</v>
      </c>
      <c r="AP2549" s="127">
        <v>7700</v>
      </c>
      <c r="AQ2549" s="127">
        <v>7700</v>
      </c>
      <c r="AR2549" s="127">
        <v>7700</v>
      </c>
      <c r="AS2549" s="127">
        <v>7700</v>
      </c>
      <c r="AT2549" s="127">
        <v>7700</v>
      </c>
      <c r="AU2549" s="127">
        <v>7700</v>
      </c>
      <c r="AV2549" s="127">
        <v>7700</v>
      </c>
      <c r="AW2549" s="127">
        <v>7700</v>
      </c>
      <c r="AX2549" s="128">
        <v>7700</v>
      </c>
    </row>
    <row r="2550" spans="1:50">
      <c r="A2550" s="212"/>
      <c r="B2550" s="215"/>
      <c r="C2550" s="216"/>
      <c r="D2550" s="106" t="s">
        <v>25</v>
      </c>
      <c r="E2550" s="107" t="str">
        <f>A2539&amp;"/"&amp;B2547&amp;"/"&amp;C2549&amp;"/"&amp;D2550</f>
        <v>Fuel oil fired power plants/Supercritical steam turbine/CHP/M</v>
      </c>
      <c r="F2550" s="108" t="str">
        <f>A2539</f>
        <v>Fuel oil fired power plants</v>
      </c>
      <c r="G2550" s="108" t="str">
        <f>B2547</f>
        <v>Supercritical steam turbine</v>
      </c>
      <c r="H2550" s="108" t="str">
        <f>C2549</f>
        <v>CHP</v>
      </c>
      <c r="I2550" s="109" t="str">
        <f t="shared" si="104"/>
        <v>M</v>
      </c>
      <c r="J2550" s="129">
        <v>7220.3512696991111</v>
      </c>
      <c r="K2550" s="129">
        <v>7220.3512696991111</v>
      </c>
      <c r="L2550" s="129">
        <v>7220.3512696991111</v>
      </c>
      <c r="M2550" s="129">
        <v>7220.3512696991111</v>
      </c>
      <c r="N2550" s="129">
        <v>7220.3512696991111</v>
      </c>
      <c r="O2550" s="129">
        <v>7220.3512696991111</v>
      </c>
      <c r="P2550" s="129">
        <v>7220.3512696991111</v>
      </c>
      <c r="Q2550" s="129">
        <v>7220.3512696991111</v>
      </c>
      <c r="R2550" s="129">
        <v>7220.3512696991111</v>
      </c>
      <c r="S2550" s="129">
        <v>7220.3512696991111</v>
      </c>
      <c r="T2550" s="129">
        <v>7220.3512696991111</v>
      </c>
      <c r="U2550" s="129">
        <v>7220.3512696991111</v>
      </c>
      <c r="V2550" s="129">
        <v>7220.3512696991111</v>
      </c>
      <c r="W2550" s="129">
        <v>7220.3512696991111</v>
      </c>
      <c r="X2550" s="129">
        <v>7220.3512696991111</v>
      </c>
      <c r="Y2550" s="129">
        <v>7220.3512696991111</v>
      </c>
      <c r="Z2550" s="129">
        <v>7220.3512696991111</v>
      </c>
      <c r="AA2550" s="129">
        <v>7220.3512696991111</v>
      </c>
      <c r="AB2550" s="129">
        <v>7220.3512696991111</v>
      </c>
      <c r="AC2550" s="129">
        <v>7220.3512696991111</v>
      </c>
      <c r="AD2550" s="129">
        <v>7220.3512696991111</v>
      </c>
      <c r="AE2550" s="129">
        <v>7220.3512696991111</v>
      </c>
      <c r="AF2550" s="129">
        <v>7220.3512696991111</v>
      </c>
      <c r="AG2550" s="129">
        <v>7220.3512696991111</v>
      </c>
      <c r="AH2550" s="129">
        <v>7220.3512696991111</v>
      </c>
      <c r="AI2550" s="129">
        <v>7220.3512696991111</v>
      </c>
      <c r="AJ2550" s="129">
        <v>7220.3512696991111</v>
      </c>
      <c r="AK2550" s="129">
        <v>7220.3512696991111</v>
      </c>
      <c r="AL2550" s="129">
        <v>7220.3512696991111</v>
      </c>
      <c r="AM2550" s="129">
        <v>7220.3512696991111</v>
      </c>
      <c r="AN2550" s="129">
        <v>7220.3512696991111</v>
      </c>
      <c r="AO2550" s="129">
        <v>7220.3512696991111</v>
      </c>
      <c r="AP2550" s="129">
        <v>7220.3512696991111</v>
      </c>
      <c r="AQ2550" s="129">
        <v>7220.3512696991111</v>
      </c>
      <c r="AR2550" s="129">
        <v>7220.3512696991111</v>
      </c>
      <c r="AS2550" s="129">
        <v>7220.3512696991111</v>
      </c>
      <c r="AT2550" s="129">
        <v>7220.3512696991111</v>
      </c>
      <c r="AU2550" s="129">
        <v>7220.3512696991111</v>
      </c>
      <c r="AV2550" s="129">
        <v>7220.3512696991111</v>
      </c>
      <c r="AW2550" s="129">
        <v>7220.3512696991111</v>
      </c>
      <c r="AX2550" s="130">
        <v>7220.3512696991111</v>
      </c>
    </row>
    <row r="2551" spans="1:50">
      <c r="A2551" s="212"/>
      <c r="B2551" s="215"/>
      <c r="C2551" s="217" t="s">
        <v>42</v>
      </c>
      <c r="D2551" s="83" t="s">
        <v>24</v>
      </c>
      <c r="E2551" s="56" t="str">
        <f>A2539&amp;"/"&amp;B2547&amp;"/"&amp;C2551&amp;"/"&amp;D2551</f>
        <v>Fuel oil fired power plants/Supercritical steam turbine/Electricity only with CCS/L</v>
      </c>
      <c r="F2551" s="103" t="str">
        <f>A2539</f>
        <v>Fuel oil fired power plants</v>
      </c>
      <c r="G2551" s="103" t="str">
        <f>B2547</f>
        <v>Supercritical steam turbine</v>
      </c>
      <c r="H2551" s="103" t="str">
        <f>C2551</f>
        <v>Electricity only with CCS</v>
      </c>
      <c r="I2551" s="104" t="str">
        <f t="shared" si="104"/>
        <v>L</v>
      </c>
      <c r="J2551" s="127" t="s">
        <v>99</v>
      </c>
      <c r="K2551" s="127" t="s">
        <v>99</v>
      </c>
      <c r="L2551" s="127" t="s">
        <v>99</v>
      </c>
      <c r="M2551" s="127" t="s">
        <v>99</v>
      </c>
      <c r="N2551" s="127" t="s">
        <v>99</v>
      </c>
      <c r="O2551" s="127" t="s">
        <v>99</v>
      </c>
      <c r="P2551" s="127" t="s">
        <v>99</v>
      </c>
      <c r="Q2551" s="127" t="s">
        <v>99</v>
      </c>
      <c r="R2551" s="127" t="s">
        <v>99</v>
      </c>
      <c r="S2551" s="127" t="s">
        <v>99</v>
      </c>
      <c r="T2551" s="127" t="s">
        <v>99</v>
      </c>
      <c r="U2551" s="127" t="s">
        <v>99</v>
      </c>
      <c r="V2551" s="127" t="s">
        <v>99</v>
      </c>
      <c r="W2551" s="127" t="s">
        <v>99</v>
      </c>
      <c r="X2551" s="127" t="s">
        <v>99</v>
      </c>
      <c r="Y2551" s="127" t="s">
        <v>99</v>
      </c>
      <c r="Z2551" s="127" t="s">
        <v>99</v>
      </c>
      <c r="AA2551" s="127" t="s">
        <v>99</v>
      </c>
      <c r="AB2551" s="127" t="s">
        <v>99</v>
      </c>
      <c r="AC2551" s="127" t="s">
        <v>99</v>
      </c>
      <c r="AD2551" s="127" t="s">
        <v>99</v>
      </c>
      <c r="AE2551" s="127">
        <v>7700</v>
      </c>
      <c r="AF2551" s="127">
        <v>7700</v>
      </c>
      <c r="AG2551" s="127">
        <v>7700</v>
      </c>
      <c r="AH2551" s="127">
        <v>7700</v>
      </c>
      <c r="AI2551" s="127">
        <v>7700</v>
      </c>
      <c r="AJ2551" s="127">
        <v>7700</v>
      </c>
      <c r="AK2551" s="127">
        <v>7700</v>
      </c>
      <c r="AL2551" s="127">
        <v>7700</v>
      </c>
      <c r="AM2551" s="127">
        <v>7700</v>
      </c>
      <c r="AN2551" s="127">
        <v>7700</v>
      </c>
      <c r="AO2551" s="127">
        <v>7700</v>
      </c>
      <c r="AP2551" s="127">
        <v>7700</v>
      </c>
      <c r="AQ2551" s="127">
        <v>7700</v>
      </c>
      <c r="AR2551" s="127">
        <v>7700</v>
      </c>
      <c r="AS2551" s="127">
        <v>7700</v>
      </c>
      <c r="AT2551" s="127">
        <v>7700</v>
      </c>
      <c r="AU2551" s="127">
        <v>7700</v>
      </c>
      <c r="AV2551" s="127">
        <v>7700</v>
      </c>
      <c r="AW2551" s="127">
        <v>7700</v>
      </c>
      <c r="AX2551" s="128">
        <v>7700</v>
      </c>
    </row>
    <row r="2552" spans="1:50">
      <c r="A2552" s="212"/>
      <c r="B2552" s="215"/>
      <c r="C2552" s="216"/>
      <c r="D2552" s="106" t="s">
        <v>25</v>
      </c>
      <c r="E2552" s="107" t="str">
        <f>A2539&amp;"/"&amp;B2547&amp;"/"&amp;C2551&amp;"/"&amp;D2552</f>
        <v>Fuel oil fired power plants/Supercritical steam turbine/Electricity only with CCS/M</v>
      </c>
      <c r="F2552" s="108" t="str">
        <f>A2539</f>
        <v>Fuel oil fired power plants</v>
      </c>
      <c r="G2552" s="108" t="str">
        <f>B2547</f>
        <v>Supercritical steam turbine</v>
      </c>
      <c r="H2552" s="108" t="str">
        <f>C2551</f>
        <v>Electricity only with CCS</v>
      </c>
      <c r="I2552" s="109" t="str">
        <f t="shared" si="104"/>
        <v>M</v>
      </c>
      <c r="J2552" s="129" t="s">
        <v>99</v>
      </c>
      <c r="K2552" s="129" t="s">
        <v>99</v>
      </c>
      <c r="L2552" s="129" t="s">
        <v>99</v>
      </c>
      <c r="M2552" s="129" t="s">
        <v>99</v>
      </c>
      <c r="N2552" s="129" t="s">
        <v>99</v>
      </c>
      <c r="O2552" s="129" t="s">
        <v>99</v>
      </c>
      <c r="P2552" s="129" t="s">
        <v>99</v>
      </c>
      <c r="Q2552" s="129" t="s">
        <v>99</v>
      </c>
      <c r="R2552" s="129" t="s">
        <v>99</v>
      </c>
      <c r="S2552" s="129" t="s">
        <v>99</v>
      </c>
      <c r="T2552" s="129" t="s">
        <v>99</v>
      </c>
      <c r="U2552" s="129" t="s">
        <v>99</v>
      </c>
      <c r="V2552" s="129" t="s">
        <v>99</v>
      </c>
      <c r="W2552" s="129" t="s">
        <v>99</v>
      </c>
      <c r="X2552" s="129" t="s">
        <v>99</v>
      </c>
      <c r="Y2552" s="129" t="s">
        <v>99</v>
      </c>
      <c r="Z2552" s="129" t="s">
        <v>99</v>
      </c>
      <c r="AA2552" s="129" t="s">
        <v>99</v>
      </c>
      <c r="AB2552" s="129" t="s">
        <v>99</v>
      </c>
      <c r="AC2552" s="129" t="s">
        <v>99</v>
      </c>
      <c r="AD2552" s="129" t="s">
        <v>99</v>
      </c>
      <c r="AE2552" s="129">
        <v>7210.3645768711558</v>
      </c>
      <c r="AF2552" s="129">
        <v>7210.3645768711558</v>
      </c>
      <c r="AG2552" s="129">
        <v>7210.3645768711558</v>
      </c>
      <c r="AH2552" s="129">
        <v>7210.3645768711558</v>
      </c>
      <c r="AI2552" s="129">
        <v>7210.3645768711558</v>
      </c>
      <c r="AJ2552" s="129">
        <v>7210.3645768711558</v>
      </c>
      <c r="AK2552" s="129">
        <v>7210.3645768711558</v>
      </c>
      <c r="AL2552" s="129">
        <v>7210.3645768711558</v>
      </c>
      <c r="AM2552" s="129">
        <v>7210.3645768711558</v>
      </c>
      <c r="AN2552" s="129">
        <v>7210.3645768711558</v>
      </c>
      <c r="AO2552" s="129">
        <v>7210.3645768711558</v>
      </c>
      <c r="AP2552" s="129">
        <v>7210.3645768711558</v>
      </c>
      <c r="AQ2552" s="129">
        <v>7210.3645768711558</v>
      </c>
      <c r="AR2552" s="129">
        <v>7210.3645768711558</v>
      </c>
      <c r="AS2552" s="129">
        <v>7210.3645768711558</v>
      </c>
      <c r="AT2552" s="129">
        <v>7210.3645768711558</v>
      </c>
      <c r="AU2552" s="129">
        <v>7210.3645768711558</v>
      </c>
      <c r="AV2552" s="129">
        <v>7210.3645768711558</v>
      </c>
      <c r="AW2552" s="129">
        <v>7210.3645768711558</v>
      </c>
      <c r="AX2552" s="130">
        <v>7210.3645768711558</v>
      </c>
    </row>
    <row r="2553" spans="1:50">
      <c r="A2553" s="212"/>
      <c r="B2553" s="215"/>
      <c r="C2553" s="217" t="s">
        <v>43</v>
      </c>
      <c r="D2553" s="52" t="s">
        <v>24</v>
      </c>
      <c r="E2553" s="86" t="str">
        <f>A2539&amp;"/"&amp;B2547&amp;"/"&amp;C2553&amp;"/"&amp;D2553</f>
        <v>Fuel oil fired power plants/Supercritical steam turbine/CHP with CCS/L</v>
      </c>
      <c r="F2553" s="61" t="str">
        <f>A2539</f>
        <v>Fuel oil fired power plants</v>
      </c>
      <c r="G2553" s="61" t="str">
        <f>B2547</f>
        <v>Supercritical steam turbine</v>
      </c>
      <c r="H2553" s="61" t="str">
        <f>C2553</f>
        <v>CHP with CCS</v>
      </c>
      <c r="I2553" s="84" t="str">
        <f t="shared" si="104"/>
        <v>L</v>
      </c>
      <c r="J2553" s="121" t="s">
        <v>99</v>
      </c>
      <c r="K2553" s="121" t="s">
        <v>99</v>
      </c>
      <c r="L2553" s="121" t="s">
        <v>99</v>
      </c>
      <c r="M2553" s="121" t="s">
        <v>99</v>
      </c>
      <c r="N2553" s="121" t="s">
        <v>99</v>
      </c>
      <c r="O2553" s="121" t="s">
        <v>99</v>
      </c>
      <c r="P2553" s="121" t="s">
        <v>99</v>
      </c>
      <c r="Q2553" s="121" t="s">
        <v>99</v>
      </c>
      <c r="R2553" s="121" t="s">
        <v>99</v>
      </c>
      <c r="S2553" s="121" t="s">
        <v>99</v>
      </c>
      <c r="T2553" s="121" t="s">
        <v>99</v>
      </c>
      <c r="U2553" s="121" t="s">
        <v>99</v>
      </c>
      <c r="V2553" s="121" t="s">
        <v>99</v>
      </c>
      <c r="W2553" s="121" t="s">
        <v>99</v>
      </c>
      <c r="X2553" s="121" t="s">
        <v>99</v>
      </c>
      <c r="Y2553" s="121" t="s">
        <v>99</v>
      </c>
      <c r="Z2553" s="121" t="s">
        <v>99</v>
      </c>
      <c r="AA2553" s="121" t="s">
        <v>99</v>
      </c>
      <c r="AB2553" s="121" t="s">
        <v>99</v>
      </c>
      <c r="AC2553" s="121" t="s">
        <v>99</v>
      </c>
      <c r="AD2553" s="121" t="s">
        <v>99</v>
      </c>
      <c r="AE2553" s="121">
        <v>7700</v>
      </c>
      <c r="AF2553" s="121">
        <v>7700</v>
      </c>
      <c r="AG2553" s="121">
        <v>7700</v>
      </c>
      <c r="AH2553" s="121">
        <v>7700</v>
      </c>
      <c r="AI2553" s="121">
        <v>7700</v>
      </c>
      <c r="AJ2553" s="121">
        <v>7700</v>
      </c>
      <c r="AK2553" s="121">
        <v>7700</v>
      </c>
      <c r="AL2553" s="121">
        <v>7700</v>
      </c>
      <c r="AM2553" s="121">
        <v>7700</v>
      </c>
      <c r="AN2553" s="121">
        <v>7700</v>
      </c>
      <c r="AO2553" s="121">
        <v>7700</v>
      </c>
      <c r="AP2553" s="121">
        <v>7700</v>
      </c>
      <c r="AQ2553" s="121">
        <v>7700</v>
      </c>
      <c r="AR2553" s="121">
        <v>7700</v>
      </c>
      <c r="AS2553" s="121">
        <v>7700</v>
      </c>
      <c r="AT2553" s="121">
        <v>7700</v>
      </c>
      <c r="AU2553" s="121">
        <v>7700</v>
      </c>
      <c r="AV2553" s="121">
        <v>7700</v>
      </c>
      <c r="AW2553" s="121">
        <v>7700</v>
      </c>
      <c r="AX2553" s="122">
        <v>7700</v>
      </c>
    </row>
    <row r="2554" spans="1:50">
      <c r="A2554" s="212"/>
      <c r="B2554" s="218"/>
      <c r="C2554" s="210"/>
      <c r="D2554" s="93" t="s">
        <v>25</v>
      </c>
      <c r="E2554" s="73" t="str">
        <f>A2539&amp;"/"&amp;B2547&amp;"/"&amp;C2553&amp;"/"&amp;D2554</f>
        <v>Fuel oil fired power plants/Supercritical steam turbine/CHP with CCS/M</v>
      </c>
      <c r="F2554" s="91" t="str">
        <f>A2539</f>
        <v>Fuel oil fired power plants</v>
      </c>
      <c r="G2554" s="91" t="str">
        <f>B2547</f>
        <v>Supercritical steam turbine</v>
      </c>
      <c r="H2554" s="91" t="str">
        <f>C2553</f>
        <v>CHP with CCS</v>
      </c>
      <c r="I2554" s="70" t="str">
        <f t="shared" si="104"/>
        <v>M</v>
      </c>
      <c r="J2554" s="123" t="s">
        <v>99</v>
      </c>
      <c r="K2554" s="123" t="s">
        <v>99</v>
      </c>
      <c r="L2554" s="123" t="s">
        <v>99</v>
      </c>
      <c r="M2554" s="123" t="s">
        <v>99</v>
      </c>
      <c r="N2554" s="123" t="s">
        <v>99</v>
      </c>
      <c r="O2554" s="123" t="s">
        <v>99</v>
      </c>
      <c r="P2554" s="123" t="s">
        <v>99</v>
      </c>
      <c r="Q2554" s="123" t="s">
        <v>99</v>
      </c>
      <c r="R2554" s="123" t="s">
        <v>99</v>
      </c>
      <c r="S2554" s="123" t="s">
        <v>99</v>
      </c>
      <c r="T2554" s="123" t="s">
        <v>99</v>
      </c>
      <c r="U2554" s="123" t="s">
        <v>99</v>
      </c>
      <c r="V2554" s="123" t="s">
        <v>99</v>
      </c>
      <c r="W2554" s="123" t="s">
        <v>99</v>
      </c>
      <c r="X2554" s="123" t="s">
        <v>99</v>
      </c>
      <c r="Y2554" s="123" t="s">
        <v>99</v>
      </c>
      <c r="Z2554" s="123" t="s">
        <v>99</v>
      </c>
      <c r="AA2554" s="123" t="s">
        <v>99</v>
      </c>
      <c r="AB2554" s="123" t="s">
        <v>99</v>
      </c>
      <c r="AC2554" s="123" t="s">
        <v>99</v>
      </c>
      <c r="AD2554" s="123" t="s">
        <v>99</v>
      </c>
      <c r="AE2554" s="123">
        <v>7220.3512696991111</v>
      </c>
      <c r="AF2554" s="123">
        <v>7220.3512696991111</v>
      </c>
      <c r="AG2554" s="123">
        <v>7220.3512696991111</v>
      </c>
      <c r="AH2554" s="123">
        <v>7220.3512696991111</v>
      </c>
      <c r="AI2554" s="123">
        <v>7220.3512696991111</v>
      </c>
      <c r="AJ2554" s="123">
        <v>7220.3512696991111</v>
      </c>
      <c r="AK2554" s="123">
        <v>7220.3512696991111</v>
      </c>
      <c r="AL2554" s="123">
        <v>7220.3512696991111</v>
      </c>
      <c r="AM2554" s="123">
        <v>7220.3512696991111</v>
      </c>
      <c r="AN2554" s="123">
        <v>7220.3512696991111</v>
      </c>
      <c r="AO2554" s="123">
        <v>7220.3512696991111</v>
      </c>
      <c r="AP2554" s="123">
        <v>7220.3512696991111</v>
      </c>
      <c r="AQ2554" s="123">
        <v>7220.3512696991111</v>
      </c>
      <c r="AR2554" s="123">
        <v>7220.3512696991111</v>
      </c>
      <c r="AS2554" s="123">
        <v>7220.3512696991111</v>
      </c>
      <c r="AT2554" s="123">
        <v>7220.3512696991111</v>
      </c>
      <c r="AU2554" s="123">
        <v>7220.3512696991111</v>
      </c>
      <c r="AV2554" s="123">
        <v>7220.3512696991111</v>
      </c>
      <c r="AW2554" s="123">
        <v>7220.3512696991111</v>
      </c>
      <c r="AX2554" s="124">
        <v>7220.3512696991111</v>
      </c>
    </row>
    <row r="2555" spans="1:50">
      <c r="A2555" s="212"/>
      <c r="B2555" s="214" t="s">
        <v>46</v>
      </c>
      <c r="C2555" s="209" t="s">
        <v>36</v>
      </c>
      <c r="D2555" s="67" t="s">
        <v>24</v>
      </c>
      <c r="E2555" s="87" t="str">
        <f>A2539&amp;"/"&amp;B2555&amp;"/"&amp;C2555&amp;"/"&amp;D2555</f>
        <v>Fuel oil fired power plants/Steam turbine/Electricity only/L</v>
      </c>
      <c r="F2555" s="55" t="str">
        <f>A2539</f>
        <v>Fuel oil fired power plants</v>
      </c>
      <c r="G2555" s="55" t="str">
        <f>B2555</f>
        <v>Steam turbine</v>
      </c>
      <c r="H2555" s="55" t="str">
        <f>C2555</f>
        <v>Electricity only</v>
      </c>
      <c r="I2555" s="85" t="str">
        <f t="shared" si="104"/>
        <v>L</v>
      </c>
      <c r="J2555" s="125">
        <v>7200</v>
      </c>
      <c r="K2555" s="125">
        <v>7200</v>
      </c>
      <c r="L2555" s="125">
        <v>7200</v>
      </c>
      <c r="M2555" s="125">
        <v>7200</v>
      </c>
      <c r="N2555" s="125">
        <v>7200</v>
      </c>
      <c r="O2555" s="125">
        <v>7200</v>
      </c>
      <c r="P2555" s="125">
        <v>7200</v>
      </c>
      <c r="Q2555" s="125">
        <v>7200</v>
      </c>
      <c r="R2555" s="125">
        <v>7200</v>
      </c>
      <c r="S2555" s="125">
        <v>7200</v>
      </c>
      <c r="T2555" s="125">
        <v>7200</v>
      </c>
      <c r="U2555" s="125">
        <v>7200</v>
      </c>
      <c r="V2555" s="125">
        <v>7200</v>
      </c>
      <c r="W2555" s="125">
        <v>7200</v>
      </c>
      <c r="X2555" s="125">
        <v>7200</v>
      </c>
      <c r="Y2555" s="125">
        <v>7200</v>
      </c>
      <c r="Z2555" s="125">
        <v>7200</v>
      </c>
      <c r="AA2555" s="125">
        <v>7200</v>
      </c>
      <c r="AB2555" s="125">
        <v>7200</v>
      </c>
      <c r="AC2555" s="125">
        <v>7200</v>
      </c>
      <c r="AD2555" s="125">
        <v>7200</v>
      </c>
      <c r="AE2555" s="125">
        <v>7200</v>
      </c>
      <c r="AF2555" s="125">
        <v>7200</v>
      </c>
      <c r="AG2555" s="125">
        <v>7200</v>
      </c>
      <c r="AH2555" s="125">
        <v>7200</v>
      </c>
      <c r="AI2555" s="125">
        <v>7200</v>
      </c>
      <c r="AJ2555" s="125">
        <v>7200</v>
      </c>
      <c r="AK2555" s="125">
        <v>7200</v>
      </c>
      <c r="AL2555" s="125">
        <v>7200</v>
      </c>
      <c r="AM2555" s="125">
        <v>7200</v>
      </c>
      <c r="AN2555" s="125">
        <v>7200</v>
      </c>
      <c r="AO2555" s="125">
        <v>7200</v>
      </c>
      <c r="AP2555" s="125">
        <v>7200</v>
      </c>
      <c r="AQ2555" s="125">
        <v>7200</v>
      </c>
      <c r="AR2555" s="125">
        <v>7200</v>
      </c>
      <c r="AS2555" s="125">
        <v>7200</v>
      </c>
      <c r="AT2555" s="125">
        <v>7200</v>
      </c>
      <c r="AU2555" s="125">
        <v>7200</v>
      </c>
      <c r="AV2555" s="125">
        <v>7200</v>
      </c>
      <c r="AW2555" s="125">
        <v>7200</v>
      </c>
      <c r="AX2555" s="126">
        <v>7200</v>
      </c>
    </row>
    <row r="2556" spans="1:50">
      <c r="A2556" s="212"/>
      <c r="B2556" s="215"/>
      <c r="C2556" s="206"/>
      <c r="D2556" s="52" t="s">
        <v>25</v>
      </c>
      <c r="E2556" s="86" t="str">
        <f>A2539&amp;"/"&amp;B2555&amp;"/"&amp;C2555&amp;"/"&amp;D2556</f>
        <v>Fuel oil fired power plants/Steam turbine/Electricity only/M</v>
      </c>
      <c r="F2556" s="61" t="str">
        <f>A2539</f>
        <v>Fuel oil fired power plants</v>
      </c>
      <c r="G2556" s="61" t="str">
        <f>B2555</f>
        <v>Steam turbine</v>
      </c>
      <c r="H2556" s="61" t="str">
        <f>C2555</f>
        <v>Electricity only</v>
      </c>
      <c r="I2556" s="84" t="str">
        <f t="shared" si="104"/>
        <v>M</v>
      </c>
      <c r="J2556" s="121">
        <v>6885.7379984882664</v>
      </c>
      <c r="K2556" s="121">
        <v>6885.7379984882664</v>
      </c>
      <c r="L2556" s="121">
        <v>6885.7379984882664</v>
      </c>
      <c r="M2556" s="121">
        <v>6885.7379984882664</v>
      </c>
      <c r="N2556" s="121">
        <v>6885.7379984882664</v>
      </c>
      <c r="O2556" s="121">
        <v>6885.7379984882664</v>
      </c>
      <c r="P2556" s="121">
        <v>6885.7379984882664</v>
      </c>
      <c r="Q2556" s="121">
        <v>6885.7379984882664</v>
      </c>
      <c r="R2556" s="121">
        <v>6885.7379984882664</v>
      </c>
      <c r="S2556" s="121">
        <v>6885.7379984882664</v>
      </c>
      <c r="T2556" s="121">
        <v>6885.7379984882664</v>
      </c>
      <c r="U2556" s="121">
        <v>6885.7379984882664</v>
      </c>
      <c r="V2556" s="121">
        <v>6885.7379984882664</v>
      </c>
      <c r="W2556" s="121">
        <v>6885.7379984882664</v>
      </c>
      <c r="X2556" s="121">
        <v>6885.7379984882664</v>
      </c>
      <c r="Y2556" s="121">
        <v>6885.7379984882664</v>
      </c>
      <c r="Z2556" s="121">
        <v>6885.7379984882664</v>
      </c>
      <c r="AA2556" s="121">
        <v>6885.7379984882664</v>
      </c>
      <c r="AB2556" s="121">
        <v>6885.7379984882664</v>
      </c>
      <c r="AC2556" s="121">
        <v>6885.7379984882664</v>
      </c>
      <c r="AD2556" s="121">
        <v>6885.7379984882664</v>
      </c>
      <c r="AE2556" s="121">
        <v>6885.7379984882664</v>
      </c>
      <c r="AF2556" s="121">
        <v>6885.7379984882664</v>
      </c>
      <c r="AG2556" s="121">
        <v>6885.7379984882664</v>
      </c>
      <c r="AH2556" s="121">
        <v>6885.7379984882664</v>
      </c>
      <c r="AI2556" s="121">
        <v>6885.7379984882664</v>
      </c>
      <c r="AJ2556" s="121">
        <v>6885.7379984882664</v>
      </c>
      <c r="AK2556" s="121">
        <v>6885.7379984882664</v>
      </c>
      <c r="AL2556" s="121">
        <v>6885.7379984882664</v>
      </c>
      <c r="AM2556" s="121">
        <v>6885.7379984882664</v>
      </c>
      <c r="AN2556" s="121">
        <v>6885.7379984882664</v>
      </c>
      <c r="AO2556" s="121">
        <v>6885.7379984882664</v>
      </c>
      <c r="AP2556" s="121">
        <v>6885.7379984882664</v>
      </c>
      <c r="AQ2556" s="121">
        <v>6885.7379984882664</v>
      </c>
      <c r="AR2556" s="121">
        <v>6885.7379984882664</v>
      </c>
      <c r="AS2556" s="121">
        <v>6885.7379984882664</v>
      </c>
      <c r="AT2556" s="121">
        <v>6885.7379984882664</v>
      </c>
      <c r="AU2556" s="121">
        <v>6885.7379984882664</v>
      </c>
      <c r="AV2556" s="121">
        <v>6885.7379984882664</v>
      </c>
      <c r="AW2556" s="121">
        <v>6885.7379984882664</v>
      </c>
      <c r="AX2556" s="122">
        <v>6885.7379984882664</v>
      </c>
    </row>
    <row r="2557" spans="1:50">
      <c r="A2557" s="212"/>
      <c r="B2557" s="215"/>
      <c r="C2557" s="206"/>
      <c r="D2557" s="52" t="s">
        <v>38</v>
      </c>
      <c r="E2557" s="86" t="str">
        <f>A2539&amp;"/"&amp;B2555&amp;"/"&amp;C2555&amp;"/"&amp;D2557</f>
        <v>Fuel oil fired power plants/Steam turbine/Electricity only/S</v>
      </c>
      <c r="F2557" s="61" t="str">
        <f>A2539</f>
        <v>Fuel oil fired power plants</v>
      </c>
      <c r="G2557" s="61" t="str">
        <f>B2555</f>
        <v>Steam turbine</v>
      </c>
      <c r="H2557" s="61" t="str">
        <f>C2555</f>
        <v>Electricity only</v>
      </c>
      <c r="I2557" s="84" t="str">
        <f t="shared" si="104"/>
        <v>S</v>
      </c>
      <c r="J2557" s="121">
        <v>6500.7392504215268</v>
      </c>
      <c r="K2557" s="121">
        <v>6500.7392504215268</v>
      </c>
      <c r="L2557" s="121">
        <v>6500.7392504215268</v>
      </c>
      <c r="M2557" s="121">
        <v>6500.7392504215268</v>
      </c>
      <c r="N2557" s="121">
        <v>6500.7392504215268</v>
      </c>
      <c r="O2557" s="121">
        <v>6500.7392504215268</v>
      </c>
      <c r="P2557" s="121">
        <v>6500.7392504215268</v>
      </c>
      <c r="Q2557" s="121">
        <v>6500.7392504215268</v>
      </c>
      <c r="R2557" s="121">
        <v>6500.7392504215268</v>
      </c>
      <c r="S2557" s="121">
        <v>6500.7392504215268</v>
      </c>
      <c r="T2557" s="121">
        <v>6500.7392504215268</v>
      </c>
      <c r="U2557" s="121">
        <v>6500.7392504215268</v>
      </c>
      <c r="V2557" s="121">
        <v>6500.7392504215268</v>
      </c>
      <c r="W2557" s="121">
        <v>6500.7392504215268</v>
      </c>
      <c r="X2557" s="121">
        <v>6500.7392504215268</v>
      </c>
      <c r="Y2557" s="121">
        <v>6500.7392504215268</v>
      </c>
      <c r="Z2557" s="121">
        <v>6500.7392504215268</v>
      </c>
      <c r="AA2557" s="121">
        <v>6500.7392504215268</v>
      </c>
      <c r="AB2557" s="121">
        <v>6500.7392504215268</v>
      </c>
      <c r="AC2557" s="121">
        <v>6500.7392504215268</v>
      </c>
      <c r="AD2557" s="121">
        <v>6500.7392504215268</v>
      </c>
      <c r="AE2557" s="121">
        <v>6500.7392504215268</v>
      </c>
      <c r="AF2557" s="121">
        <v>6500.7392504215268</v>
      </c>
      <c r="AG2557" s="121">
        <v>6500.7392504215268</v>
      </c>
      <c r="AH2557" s="121">
        <v>6500.7392504215268</v>
      </c>
      <c r="AI2557" s="121">
        <v>6500.7392504215268</v>
      </c>
      <c r="AJ2557" s="121">
        <v>6500.7392504215268</v>
      </c>
      <c r="AK2557" s="121">
        <v>6500.7392504215268</v>
      </c>
      <c r="AL2557" s="121">
        <v>6500.7392504215268</v>
      </c>
      <c r="AM2557" s="121">
        <v>6500.7392504215268</v>
      </c>
      <c r="AN2557" s="121">
        <v>6500.7392504215268</v>
      </c>
      <c r="AO2557" s="121">
        <v>6500.7392504215268</v>
      </c>
      <c r="AP2557" s="121">
        <v>6500.7392504215268</v>
      </c>
      <c r="AQ2557" s="121">
        <v>6500.7392504215268</v>
      </c>
      <c r="AR2557" s="121">
        <v>6500.7392504215268</v>
      </c>
      <c r="AS2557" s="121">
        <v>6500.7392504215268</v>
      </c>
      <c r="AT2557" s="121">
        <v>6500.7392504215268</v>
      </c>
      <c r="AU2557" s="121">
        <v>6500.7392504215268</v>
      </c>
      <c r="AV2557" s="121">
        <v>6500.7392504215268</v>
      </c>
      <c r="AW2557" s="121">
        <v>6500.7392504215268</v>
      </c>
      <c r="AX2557" s="122">
        <v>6500.7392504215268</v>
      </c>
    </row>
    <row r="2558" spans="1:50">
      <c r="A2558" s="212"/>
      <c r="B2558" s="215"/>
      <c r="C2558" s="216"/>
      <c r="D2558" s="52" t="s">
        <v>47</v>
      </c>
      <c r="E2558" s="86" t="str">
        <f>A2539&amp;"/"&amp;B2555&amp;"/"&amp;C2555&amp;"/"&amp;D2558</f>
        <v>Fuel oil fired power plants/Steam turbine/Electricity only/XS</v>
      </c>
      <c r="F2558" s="61" t="str">
        <f>A2539</f>
        <v>Fuel oil fired power plants</v>
      </c>
      <c r="G2558" s="61" t="str">
        <f>B2555</f>
        <v>Steam turbine</v>
      </c>
      <c r="H2558" s="61" t="str">
        <f>C2555</f>
        <v>Electricity only</v>
      </c>
      <c r="I2558" s="84" t="str">
        <f t="shared" si="104"/>
        <v>XS</v>
      </c>
      <c r="J2558" s="121">
        <v>6292.837710810988</v>
      </c>
      <c r="K2558" s="121">
        <v>6292.837710810988</v>
      </c>
      <c r="L2558" s="121">
        <v>6292.837710810988</v>
      </c>
      <c r="M2558" s="121">
        <v>6292.837710810988</v>
      </c>
      <c r="N2558" s="121">
        <v>6292.837710810988</v>
      </c>
      <c r="O2558" s="121">
        <v>6292.837710810988</v>
      </c>
      <c r="P2558" s="121">
        <v>6292.837710810988</v>
      </c>
      <c r="Q2558" s="121">
        <v>6292.837710810988</v>
      </c>
      <c r="R2558" s="121">
        <v>6292.837710810988</v>
      </c>
      <c r="S2558" s="121">
        <v>6292.837710810988</v>
      </c>
      <c r="T2558" s="121">
        <v>6292.837710810988</v>
      </c>
      <c r="U2558" s="121">
        <v>6292.837710810988</v>
      </c>
      <c r="V2558" s="121">
        <v>6292.837710810988</v>
      </c>
      <c r="W2558" s="121">
        <v>6292.837710810988</v>
      </c>
      <c r="X2558" s="121">
        <v>6292.837710810988</v>
      </c>
      <c r="Y2558" s="121">
        <v>6292.837710810988</v>
      </c>
      <c r="Z2558" s="121">
        <v>6292.837710810988</v>
      </c>
      <c r="AA2558" s="121">
        <v>6292.837710810988</v>
      </c>
      <c r="AB2558" s="121">
        <v>6292.837710810988</v>
      </c>
      <c r="AC2558" s="121">
        <v>6292.837710810988</v>
      </c>
      <c r="AD2558" s="121">
        <v>6292.837710810988</v>
      </c>
      <c r="AE2558" s="121">
        <v>6292.837710810988</v>
      </c>
      <c r="AF2558" s="121">
        <v>6292.837710810988</v>
      </c>
      <c r="AG2558" s="121">
        <v>6292.837710810988</v>
      </c>
      <c r="AH2558" s="121">
        <v>6292.837710810988</v>
      </c>
      <c r="AI2558" s="121">
        <v>6292.837710810988</v>
      </c>
      <c r="AJ2558" s="121">
        <v>6292.837710810988</v>
      </c>
      <c r="AK2558" s="121">
        <v>6292.837710810988</v>
      </c>
      <c r="AL2558" s="121">
        <v>6292.837710810988</v>
      </c>
      <c r="AM2558" s="121">
        <v>6292.837710810988</v>
      </c>
      <c r="AN2558" s="121">
        <v>6292.837710810988</v>
      </c>
      <c r="AO2558" s="121">
        <v>6292.837710810988</v>
      </c>
      <c r="AP2558" s="121">
        <v>6292.837710810988</v>
      </c>
      <c r="AQ2558" s="121">
        <v>6292.837710810988</v>
      </c>
      <c r="AR2558" s="121">
        <v>6292.837710810988</v>
      </c>
      <c r="AS2558" s="121">
        <v>6292.837710810988</v>
      </c>
      <c r="AT2558" s="121">
        <v>6292.837710810988</v>
      </c>
      <c r="AU2558" s="121">
        <v>6292.837710810988</v>
      </c>
      <c r="AV2558" s="121">
        <v>6292.837710810988</v>
      </c>
      <c r="AW2558" s="121">
        <v>6292.837710810988</v>
      </c>
      <c r="AX2558" s="122">
        <v>6292.837710810988</v>
      </c>
    </row>
    <row r="2559" spans="1:50">
      <c r="A2559" s="212"/>
      <c r="B2559" s="215"/>
      <c r="C2559" s="217" t="s">
        <v>26</v>
      </c>
      <c r="D2559" s="83" t="s">
        <v>24</v>
      </c>
      <c r="E2559" s="56" t="str">
        <f>A2539&amp;"/"&amp;B2555&amp;"/"&amp;C2559&amp;"/"&amp;D2559</f>
        <v>Fuel oil fired power plants/Steam turbine/CHP/L</v>
      </c>
      <c r="F2559" s="103" t="str">
        <f>A2539</f>
        <v>Fuel oil fired power plants</v>
      </c>
      <c r="G2559" s="103" t="str">
        <f>B2555</f>
        <v>Steam turbine</v>
      </c>
      <c r="H2559" s="103" t="str">
        <f>C2559</f>
        <v>CHP</v>
      </c>
      <c r="I2559" s="104" t="str">
        <f t="shared" ref="I2559:I2622" si="105">D2559</f>
        <v>L</v>
      </c>
      <c r="J2559" s="127">
        <v>6840</v>
      </c>
      <c r="K2559" s="127">
        <v>6840</v>
      </c>
      <c r="L2559" s="127">
        <v>6840</v>
      </c>
      <c r="M2559" s="127">
        <v>6840</v>
      </c>
      <c r="N2559" s="127">
        <v>6840</v>
      </c>
      <c r="O2559" s="127">
        <v>6840</v>
      </c>
      <c r="P2559" s="127">
        <v>6840</v>
      </c>
      <c r="Q2559" s="127">
        <v>6840</v>
      </c>
      <c r="R2559" s="127">
        <v>6840</v>
      </c>
      <c r="S2559" s="127">
        <v>6840</v>
      </c>
      <c r="T2559" s="127">
        <v>6840</v>
      </c>
      <c r="U2559" s="127">
        <v>6840</v>
      </c>
      <c r="V2559" s="127">
        <v>6840</v>
      </c>
      <c r="W2559" s="127">
        <v>6840</v>
      </c>
      <c r="X2559" s="127">
        <v>6840</v>
      </c>
      <c r="Y2559" s="127">
        <v>6840</v>
      </c>
      <c r="Z2559" s="127">
        <v>6840</v>
      </c>
      <c r="AA2559" s="127">
        <v>6840</v>
      </c>
      <c r="AB2559" s="127">
        <v>6840</v>
      </c>
      <c r="AC2559" s="127">
        <v>6840</v>
      </c>
      <c r="AD2559" s="127">
        <v>6840</v>
      </c>
      <c r="AE2559" s="127">
        <v>6840</v>
      </c>
      <c r="AF2559" s="127">
        <v>6840</v>
      </c>
      <c r="AG2559" s="127">
        <v>6840</v>
      </c>
      <c r="AH2559" s="127">
        <v>6840</v>
      </c>
      <c r="AI2559" s="127">
        <v>6840</v>
      </c>
      <c r="AJ2559" s="127">
        <v>6840</v>
      </c>
      <c r="AK2559" s="127">
        <v>6840</v>
      </c>
      <c r="AL2559" s="127">
        <v>6840</v>
      </c>
      <c r="AM2559" s="127">
        <v>6840</v>
      </c>
      <c r="AN2559" s="127">
        <v>6840</v>
      </c>
      <c r="AO2559" s="127">
        <v>6840</v>
      </c>
      <c r="AP2559" s="127">
        <v>6840</v>
      </c>
      <c r="AQ2559" s="127">
        <v>6840</v>
      </c>
      <c r="AR2559" s="127">
        <v>6840</v>
      </c>
      <c r="AS2559" s="127">
        <v>6840</v>
      </c>
      <c r="AT2559" s="127">
        <v>6840</v>
      </c>
      <c r="AU2559" s="127">
        <v>6840</v>
      </c>
      <c r="AV2559" s="127">
        <v>6840</v>
      </c>
      <c r="AW2559" s="127">
        <v>6840</v>
      </c>
      <c r="AX2559" s="128">
        <v>6840</v>
      </c>
    </row>
    <row r="2560" spans="1:50">
      <c r="A2560" s="212"/>
      <c r="B2560" s="215"/>
      <c r="C2560" s="206"/>
      <c r="D2560" s="52" t="s">
        <v>25</v>
      </c>
      <c r="E2560" s="86" t="str">
        <f>A2539&amp;"/"&amp;B2555&amp;"/"&amp;C2559&amp;"/"&amp;D2560</f>
        <v>Fuel oil fired power plants/Steam turbine/CHP/M</v>
      </c>
      <c r="F2560" s="61" t="str">
        <f>A2539</f>
        <v>Fuel oil fired power plants</v>
      </c>
      <c r="G2560" s="61" t="str">
        <f>B2555</f>
        <v>Steam turbine</v>
      </c>
      <c r="H2560" s="61" t="str">
        <f>C2559</f>
        <v>CHP</v>
      </c>
      <c r="I2560" s="84" t="str">
        <f t="shared" si="105"/>
        <v>M</v>
      </c>
      <c r="J2560" s="121">
        <v>6541.4510985638535</v>
      </c>
      <c r="K2560" s="121">
        <v>6541.4510985638535</v>
      </c>
      <c r="L2560" s="121">
        <v>6541.4510985638535</v>
      </c>
      <c r="M2560" s="121">
        <v>6541.4510985638535</v>
      </c>
      <c r="N2560" s="121">
        <v>6541.4510985638535</v>
      </c>
      <c r="O2560" s="121">
        <v>6541.4510985638535</v>
      </c>
      <c r="P2560" s="121">
        <v>6541.4510985638535</v>
      </c>
      <c r="Q2560" s="121">
        <v>6541.4510985638535</v>
      </c>
      <c r="R2560" s="121">
        <v>6541.4510985638535</v>
      </c>
      <c r="S2560" s="121">
        <v>6541.4510985638535</v>
      </c>
      <c r="T2560" s="121">
        <v>6541.4510985638535</v>
      </c>
      <c r="U2560" s="121">
        <v>6541.4510985638535</v>
      </c>
      <c r="V2560" s="121">
        <v>6541.4510985638535</v>
      </c>
      <c r="W2560" s="121">
        <v>6541.4510985638535</v>
      </c>
      <c r="X2560" s="121">
        <v>6541.4510985638535</v>
      </c>
      <c r="Y2560" s="121">
        <v>6541.4510985638535</v>
      </c>
      <c r="Z2560" s="121">
        <v>6541.4510985638535</v>
      </c>
      <c r="AA2560" s="121">
        <v>6541.4510985638535</v>
      </c>
      <c r="AB2560" s="121">
        <v>6541.4510985638535</v>
      </c>
      <c r="AC2560" s="121">
        <v>6541.4510985638535</v>
      </c>
      <c r="AD2560" s="121">
        <v>6541.4510985638535</v>
      </c>
      <c r="AE2560" s="121">
        <v>6541.4510985638535</v>
      </c>
      <c r="AF2560" s="121">
        <v>6541.4510985638535</v>
      </c>
      <c r="AG2560" s="121">
        <v>6541.4510985638535</v>
      </c>
      <c r="AH2560" s="121">
        <v>6541.4510985638535</v>
      </c>
      <c r="AI2560" s="121">
        <v>6541.4510985638535</v>
      </c>
      <c r="AJ2560" s="121">
        <v>6541.4510985638535</v>
      </c>
      <c r="AK2560" s="121">
        <v>6541.4510985638535</v>
      </c>
      <c r="AL2560" s="121">
        <v>6541.4510985638535</v>
      </c>
      <c r="AM2560" s="121">
        <v>6541.4510985638535</v>
      </c>
      <c r="AN2560" s="121">
        <v>6541.4510985638535</v>
      </c>
      <c r="AO2560" s="121">
        <v>6541.4510985638535</v>
      </c>
      <c r="AP2560" s="121">
        <v>6541.4510985638535</v>
      </c>
      <c r="AQ2560" s="121">
        <v>6541.4510985638535</v>
      </c>
      <c r="AR2560" s="121">
        <v>6541.4510985638535</v>
      </c>
      <c r="AS2560" s="121">
        <v>6541.4510985638535</v>
      </c>
      <c r="AT2560" s="121">
        <v>6541.4510985638535</v>
      </c>
      <c r="AU2560" s="121">
        <v>6541.4510985638535</v>
      </c>
      <c r="AV2560" s="121">
        <v>6541.4510985638535</v>
      </c>
      <c r="AW2560" s="121">
        <v>6541.4510985638535</v>
      </c>
      <c r="AX2560" s="122">
        <v>6541.4510985638535</v>
      </c>
    </row>
    <row r="2561" spans="1:50">
      <c r="A2561" s="212"/>
      <c r="B2561" s="215"/>
      <c r="C2561" s="206"/>
      <c r="D2561" s="52" t="s">
        <v>38</v>
      </c>
      <c r="E2561" s="86" t="str">
        <f>A2539&amp;"/"&amp;B2555&amp;"/"&amp;C2559&amp;"/"&amp;D2561</f>
        <v>Fuel oil fired power plants/Steam turbine/CHP/S</v>
      </c>
      <c r="F2561" s="61" t="str">
        <f>A2539</f>
        <v>Fuel oil fired power plants</v>
      </c>
      <c r="G2561" s="61" t="str">
        <f>B2555</f>
        <v>Steam turbine</v>
      </c>
      <c r="H2561" s="61" t="str">
        <f>C2559</f>
        <v>CHP</v>
      </c>
      <c r="I2561" s="84" t="str">
        <f t="shared" si="105"/>
        <v>S</v>
      </c>
      <c r="J2561" s="121">
        <v>6175.7022879004508</v>
      </c>
      <c r="K2561" s="121">
        <v>6175.7022879004508</v>
      </c>
      <c r="L2561" s="121">
        <v>6175.7022879004508</v>
      </c>
      <c r="M2561" s="121">
        <v>6175.7022879004508</v>
      </c>
      <c r="N2561" s="121">
        <v>6175.7022879004508</v>
      </c>
      <c r="O2561" s="121">
        <v>6175.7022879004508</v>
      </c>
      <c r="P2561" s="121">
        <v>6175.7022879004508</v>
      </c>
      <c r="Q2561" s="121">
        <v>6175.7022879004508</v>
      </c>
      <c r="R2561" s="121">
        <v>6175.7022879004508</v>
      </c>
      <c r="S2561" s="121">
        <v>6175.7022879004508</v>
      </c>
      <c r="T2561" s="121">
        <v>6175.7022879004508</v>
      </c>
      <c r="U2561" s="121">
        <v>6175.7022879004508</v>
      </c>
      <c r="V2561" s="121">
        <v>6175.7022879004508</v>
      </c>
      <c r="W2561" s="121">
        <v>6175.7022879004508</v>
      </c>
      <c r="X2561" s="121">
        <v>6175.7022879004508</v>
      </c>
      <c r="Y2561" s="121">
        <v>6175.7022879004508</v>
      </c>
      <c r="Z2561" s="121">
        <v>6175.7022879004508</v>
      </c>
      <c r="AA2561" s="121">
        <v>6175.7022879004508</v>
      </c>
      <c r="AB2561" s="121">
        <v>6175.7022879004508</v>
      </c>
      <c r="AC2561" s="121">
        <v>6175.7022879004508</v>
      </c>
      <c r="AD2561" s="121">
        <v>6175.7022879004508</v>
      </c>
      <c r="AE2561" s="121">
        <v>6175.7022879004508</v>
      </c>
      <c r="AF2561" s="121">
        <v>6175.7022879004508</v>
      </c>
      <c r="AG2561" s="121">
        <v>6175.7022879004508</v>
      </c>
      <c r="AH2561" s="121">
        <v>6175.7022879004508</v>
      </c>
      <c r="AI2561" s="121">
        <v>6175.7022879004508</v>
      </c>
      <c r="AJ2561" s="121">
        <v>6175.7022879004508</v>
      </c>
      <c r="AK2561" s="121">
        <v>6175.7022879004508</v>
      </c>
      <c r="AL2561" s="121">
        <v>6175.7022879004508</v>
      </c>
      <c r="AM2561" s="121">
        <v>6175.7022879004508</v>
      </c>
      <c r="AN2561" s="121">
        <v>6175.7022879004508</v>
      </c>
      <c r="AO2561" s="121">
        <v>6175.7022879004508</v>
      </c>
      <c r="AP2561" s="121">
        <v>6175.7022879004508</v>
      </c>
      <c r="AQ2561" s="121">
        <v>6175.7022879004508</v>
      </c>
      <c r="AR2561" s="121">
        <v>6175.7022879004508</v>
      </c>
      <c r="AS2561" s="121">
        <v>6175.7022879004508</v>
      </c>
      <c r="AT2561" s="121">
        <v>6175.7022879004508</v>
      </c>
      <c r="AU2561" s="121">
        <v>6175.7022879004508</v>
      </c>
      <c r="AV2561" s="121">
        <v>6175.7022879004508</v>
      </c>
      <c r="AW2561" s="121">
        <v>6175.7022879004508</v>
      </c>
      <c r="AX2561" s="122">
        <v>6175.7022879004508</v>
      </c>
    </row>
    <row r="2562" spans="1:50">
      <c r="A2562" s="212"/>
      <c r="B2562" s="215"/>
      <c r="C2562" s="216"/>
      <c r="D2562" s="106" t="s">
        <v>47</v>
      </c>
      <c r="E2562" s="107" t="str">
        <f>A2539&amp;"/"&amp;B2555&amp;"/"&amp;C2559&amp;"/"&amp;D2562</f>
        <v>Fuel oil fired power plants/Steam turbine/CHP/XS</v>
      </c>
      <c r="F2562" s="108" t="str">
        <f>A2539</f>
        <v>Fuel oil fired power plants</v>
      </c>
      <c r="G2562" s="108" t="str">
        <f>B2555</f>
        <v>Steam turbine</v>
      </c>
      <c r="H2562" s="108" t="str">
        <f>C2559</f>
        <v>CHP</v>
      </c>
      <c r="I2562" s="109" t="str">
        <f t="shared" si="105"/>
        <v>XS</v>
      </c>
      <c r="J2562" s="129">
        <v>5978.1958252704389</v>
      </c>
      <c r="K2562" s="129">
        <v>5978.1958252704389</v>
      </c>
      <c r="L2562" s="129">
        <v>5978.1958252704389</v>
      </c>
      <c r="M2562" s="129">
        <v>5978.1958252704389</v>
      </c>
      <c r="N2562" s="129">
        <v>5978.1958252704389</v>
      </c>
      <c r="O2562" s="129">
        <v>5978.1958252704389</v>
      </c>
      <c r="P2562" s="129">
        <v>5978.1958252704389</v>
      </c>
      <c r="Q2562" s="129">
        <v>5978.1958252704389</v>
      </c>
      <c r="R2562" s="129">
        <v>5978.1958252704389</v>
      </c>
      <c r="S2562" s="129">
        <v>5978.1958252704389</v>
      </c>
      <c r="T2562" s="129">
        <v>5978.1958252704389</v>
      </c>
      <c r="U2562" s="129">
        <v>5978.1958252704389</v>
      </c>
      <c r="V2562" s="129">
        <v>5978.1958252704389</v>
      </c>
      <c r="W2562" s="129">
        <v>5978.1958252704389</v>
      </c>
      <c r="X2562" s="129">
        <v>5978.1958252704389</v>
      </c>
      <c r="Y2562" s="129">
        <v>5978.1958252704389</v>
      </c>
      <c r="Z2562" s="129">
        <v>5978.1958252704389</v>
      </c>
      <c r="AA2562" s="129">
        <v>5978.1958252704389</v>
      </c>
      <c r="AB2562" s="129">
        <v>5978.1958252704389</v>
      </c>
      <c r="AC2562" s="129">
        <v>5978.1958252704389</v>
      </c>
      <c r="AD2562" s="129">
        <v>5978.1958252704389</v>
      </c>
      <c r="AE2562" s="129">
        <v>5978.1958252704389</v>
      </c>
      <c r="AF2562" s="129">
        <v>5978.1958252704389</v>
      </c>
      <c r="AG2562" s="129">
        <v>5978.1958252704389</v>
      </c>
      <c r="AH2562" s="129">
        <v>5978.1958252704389</v>
      </c>
      <c r="AI2562" s="129">
        <v>5978.1958252704389</v>
      </c>
      <c r="AJ2562" s="129">
        <v>5978.1958252704389</v>
      </c>
      <c r="AK2562" s="129">
        <v>5978.1958252704389</v>
      </c>
      <c r="AL2562" s="129">
        <v>5978.1958252704389</v>
      </c>
      <c r="AM2562" s="129">
        <v>5978.1958252704389</v>
      </c>
      <c r="AN2562" s="129">
        <v>5978.1958252704389</v>
      </c>
      <c r="AO2562" s="129">
        <v>5978.1958252704389</v>
      </c>
      <c r="AP2562" s="129">
        <v>5978.1958252704389</v>
      </c>
      <c r="AQ2562" s="129">
        <v>5978.1958252704389</v>
      </c>
      <c r="AR2562" s="129">
        <v>5978.1958252704389</v>
      </c>
      <c r="AS2562" s="129">
        <v>5978.1958252704389</v>
      </c>
      <c r="AT2562" s="129">
        <v>5978.1958252704389</v>
      </c>
      <c r="AU2562" s="129">
        <v>5978.1958252704389</v>
      </c>
      <c r="AV2562" s="129">
        <v>5978.1958252704389</v>
      </c>
      <c r="AW2562" s="129">
        <v>5978.1958252704389</v>
      </c>
      <c r="AX2562" s="130">
        <v>5978.1958252704389</v>
      </c>
    </row>
    <row r="2563" spans="1:50">
      <c r="A2563" s="212"/>
      <c r="B2563" s="215"/>
      <c r="C2563" s="217" t="s">
        <v>42</v>
      </c>
      <c r="D2563" s="83" t="s">
        <v>24</v>
      </c>
      <c r="E2563" s="56" t="str">
        <f>A2539&amp;"/"&amp;B2555&amp;"/"&amp;C2563&amp;"/"&amp;D2563</f>
        <v>Fuel oil fired power plants/Steam turbine/Electricity only with CCS/L</v>
      </c>
      <c r="F2563" s="103" t="str">
        <f>A2539</f>
        <v>Fuel oil fired power plants</v>
      </c>
      <c r="G2563" s="103" t="str">
        <f>B2555</f>
        <v>Steam turbine</v>
      </c>
      <c r="H2563" s="103" t="str">
        <f>C2563</f>
        <v>Electricity only with CCS</v>
      </c>
      <c r="I2563" s="104" t="str">
        <f t="shared" si="105"/>
        <v>L</v>
      </c>
      <c r="J2563" s="127" t="s">
        <v>99</v>
      </c>
      <c r="K2563" s="127" t="s">
        <v>99</v>
      </c>
      <c r="L2563" s="127" t="s">
        <v>99</v>
      </c>
      <c r="M2563" s="127" t="s">
        <v>99</v>
      </c>
      <c r="N2563" s="127" t="s">
        <v>99</v>
      </c>
      <c r="O2563" s="127" t="s">
        <v>99</v>
      </c>
      <c r="P2563" s="127" t="s">
        <v>99</v>
      </c>
      <c r="Q2563" s="127" t="s">
        <v>99</v>
      </c>
      <c r="R2563" s="127" t="s">
        <v>99</v>
      </c>
      <c r="S2563" s="127" t="s">
        <v>99</v>
      </c>
      <c r="T2563" s="127" t="s">
        <v>99</v>
      </c>
      <c r="U2563" s="127" t="s">
        <v>99</v>
      </c>
      <c r="V2563" s="127" t="s">
        <v>99</v>
      </c>
      <c r="W2563" s="127" t="s">
        <v>99</v>
      </c>
      <c r="X2563" s="127" t="s">
        <v>99</v>
      </c>
      <c r="Y2563" s="127" t="s">
        <v>99</v>
      </c>
      <c r="Z2563" s="127" t="s">
        <v>99</v>
      </c>
      <c r="AA2563" s="127" t="s">
        <v>99</v>
      </c>
      <c r="AB2563" s="127" t="s">
        <v>99</v>
      </c>
      <c r="AC2563" s="127" t="s">
        <v>99</v>
      </c>
      <c r="AD2563" s="127" t="s">
        <v>99</v>
      </c>
      <c r="AE2563" s="127">
        <v>7200</v>
      </c>
      <c r="AF2563" s="127">
        <v>7200</v>
      </c>
      <c r="AG2563" s="127">
        <v>7200</v>
      </c>
      <c r="AH2563" s="127">
        <v>7200</v>
      </c>
      <c r="AI2563" s="127">
        <v>7200</v>
      </c>
      <c r="AJ2563" s="127">
        <v>7200</v>
      </c>
      <c r="AK2563" s="127">
        <v>7200</v>
      </c>
      <c r="AL2563" s="127">
        <v>7200</v>
      </c>
      <c r="AM2563" s="127">
        <v>7200</v>
      </c>
      <c r="AN2563" s="127">
        <v>7200</v>
      </c>
      <c r="AO2563" s="127">
        <v>7200</v>
      </c>
      <c r="AP2563" s="127">
        <v>7200</v>
      </c>
      <c r="AQ2563" s="127">
        <v>7200</v>
      </c>
      <c r="AR2563" s="127">
        <v>7200</v>
      </c>
      <c r="AS2563" s="127">
        <v>7200</v>
      </c>
      <c r="AT2563" s="127">
        <v>7200</v>
      </c>
      <c r="AU2563" s="127">
        <v>7200</v>
      </c>
      <c r="AV2563" s="127">
        <v>7200</v>
      </c>
      <c r="AW2563" s="127">
        <v>7200</v>
      </c>
      <c r="AX2563" s="128">
        <v>7200</v>
      </c>
    </row>
    <row r="2564" spans="1:50">
      <c r="A2564" s="212"/>
      <c r="B2564" s="215"/>
      <c r="C2564" s="216"/>
      <c r="D2564" s="106" t="s">
        <v>25</v>
      </c>
      <c r="E2564" s="107" t="str">
        <f>A2539&amp;"/"&amp;B2555&amp;"/"&amp;C2563&amp;"/"&amp;D2564</f>
        <v>Fuel oil fired power plants/Steam turbine/Electricity only with CCS/M</v>
      </c>
      <c r="F2564" s="108" t="str">
        <f>A2539</f>
        <v>Fuel oil fired power plants</v>
      </c>
      <c r="G2564" s="108" t="str">
        <f>B2555</f>
        <v>Steam turbine</v>
      </c>
      <c r="H2564" s="108" t="str">
        <f>C2563</f>
        <v>Electricity only with CCS</v>
      </c>
      <c r="I2564" s="109" t="str">
        <f t="shared" si="105"/>
        <v>M</v>
      </c>
      <c r="J2564" s="129" t="s">
        <v>99</v>
      </c>
      <c r="K2564" s="129" t="s">
        <v>99</v>
      </c>
      <c r="L2564" s="129" t="s">
        <v>99</v>
      </c>
      <c r="M2564" s="129" t="s">
        <v>99</v>
      </c>
      <c r="N2564" s="129" t="s">
        <v>99</v>
      </c>
      <c r="O2564" s="129" t="s">
        <v>99</v>
      </c>
      <c r="P2564" s="129" t="s">
        <v>99</v>
      </c>
      <c r="Q2564" s="129" t="s">
        <v>99</v>
      </c>
      <c r="R2564" s="129" t="s">
        <v>99</v>
      </c>
      <c r="S2564" s="129" t="s">
        <v>99</v>
      </c>
      <c r="T2564" s="129" t="s">
        <v>99</v>
      </c>
      <c r="U2564" s="129" t="s">
        <v>99</v>
      </c>
      <c r="V2564" s="129" t="s">
        <v>99</v>
      </c>
      <c r="W2564" s="129" t="s">
        <v>99</v>
      </c>
      <c r="X2564" s="129" t="s">
        <v>99</v>
      </c>
      <c r="Y2564" s="129" t="s">
        <v>99</v>
      </c>
      <c r="Z2564" s="129" t="s">
        <v>99</v>
      </c>
      <c r="AA2564" s="129" t="s">
        <v>99</v>
      </c>
      <c r="AB2564" s="129" t="s">
        <v>99</v>
      </c>
      <c r="AC2564" s="129" t="s">
        <v>99</v>
      </c>
      <c r="AD2564" s="129" t="s">
        <v>99</v>
      </c>
      <c r="AE2564" s="129">
        <v>6885.7379984882664</v>
      </c>
      <c r="AF2564" s="129">
        <v>6885.7379984882664</v>
      </c>
      <c r="AG2564" s="129">
        <v>6885.7379984882664</v>
      </c>
      <c r="AH2564" s="129">
        <v>6885.7379984882664</v>
      </c>
      <c r="AI2564" s="129">
        <v>6885.7379984882664</v>
      </c>
      <c r="AJ2564" s="129">
        <v>6885.7379984882664</v>
      </c>
      <c r="AK2564" s="129">
        <v>6885.7379984882664</v>
      </c>
      <c r="AL2564" s="129">
        <v>6885.7379984882664</v>
      </c>
      <c r="AM2564" s="129">
        <v>6885.7379984882664</v>
      </c>
      <c r="AN2564" s="129">
        <v>6885.7379984882664</v>
      </c>
      <c r="AO2564" s="129">
        <v>6885.7379984882664</v>
      </c>
      <c r="AP2564" s="129">
        <v>6885.7379984882664</v>
      </c>
      <c r="AQ2564" s="129">
        <v>6885.7379984882664</v>
      </c>
      <c r="AR2564" s="129">
        <v>6885.7379984882664</v>
      </c>
      <c r="AS2564" s="129">
        <v>6885.7379984882664</v>
      </c>
      <c r="AT2564" s="129">
        <v>6885.7379984882664</v>
      </c>
      <c r="AU2564" s="129">
        <v>6885.7379984882664</v>
      </c>
      <c r="AV2564" s="129">
        <v>6885.7379984882664</v>
      </c>
      <c r="AW2564" s="129">
        <v>6885.7379984882664</v>
      </c>
      <c r="AX2564" s="130">
        <v>6885.7379984882664</v>
      </c>
    </row>
    <row r="2565" spans="1:50">
      <c r="A2565" s="212"/>
      <c r="B2565" s="215"/>
      <c r="C2565" s="217" t="s">
        <v>43</v>
      </c>
      <c r="D2565" s="52" t="s">
        <v>24</v>
      </c>
      <c r="E2565" s="86" t="str">
        <f>A2539&amp;"/"&amp;B2555&amp;"/"&amp;C2565&amp;"/"&amp;D2565</f>
        <v>Fuel oil fired power plants/Steam turbine/CHP with CCS/L</v>
      </c>
      <c r="F2565" s="61" t="str">
        <f>A2539</f>
        <v>Fuel oil fired power plants</v>
      </c>
      <c r="G2565" s="61" t="str">
        <f>B2555</f>
        <v>Steam turbine</v>
      </c>
      <c r="H2565" s="61" t="str">
        <f>C2565</f>
        <v>CHP with CCS</v>
      </c>
      <c r="I2565" s="84" t="str">
        <f t="shared" si="105"/>
        <v>L</v>
      </c>
      <c r="J2565" s="121" t="s">
        <v>99</v>
      </c>
      <c r="K2565" s="121" t="s">
        <v>99</v>
      </c>
      <c r="L2565" s="121" t="s">
        <v>99</v>
      </c>
      <c r="M2565" s="121" t="s">
        <v>99</v>
      </c>
      <c r="N2565" s="121" t="s">
        <v>99</v>
      </c>
      <c r="O2565" s="121" t="s">
        <v>99</v>
      </c>
      <c r="P2565" s="121" t="s">
        <v>99</v>
      </c>
      <c r="Q2565" s="121" t="s">
        <v>99</v>
      </c>
      <c r="R2565" s="121" t="s">
        <v>99</v>
      </c>
      <c r="S2565" s="121" t="s">
        <v>99</v>
      </c>
      <c r="T2565" s="121" t="s">
        <v>99</v>
      </c>
      <c r="U2565" s="121" t="s">
        <v>99</v>
      </c>
      <c r="V2565" s="121" t="s">
        <v>99</v>
      </c>
      <c r="W2565" s="121" t="s">
        <v>99</v>
      </c>
      <c r="X2565" s="121" t="s">
        <v>99</v>
      </c>
      <c r="Y2565" s="121" t="s">
        <v>99</v>
      </c>
      <c r="Z2565" s="121" t="s">
        <v>99</v>
      </c>
      <c r="AA2565" s="121" t="s">
        <v>99</v>
      </c>
      <c r="AB2565" s="121" t="s">
        <v>99</v>
      </c>
      <c r="AC2565" s="121" t="s">
        <v>99</v>
      </c>
      <c r="AD2565" s="121" t="s">
        <v>99</v>
      </c>
      <c r="AE2565" s="121">
        <v>6840</v>
      </c>
      <c r="AF2565" s="121">
        <v>6840</v>
      </c>
      <c r="AG2565" s="121">
        <v>6840</v>
      </c>
      <c r="AH2565" s="121">
        <v>6840</v>
      </c>
      <c r="AI2565" s="121">
        <v>6840</v>
      </c>
      <c r="AJ2565" s="121">
        <v>6840</v>
      </c>
      <c r="AK2565" s="121">
        <v>6840</v>
      </c>
      <c r="AL2565" s="121">
        <v>6840</v>
      </c>
      <c r="AM2565" s="121">
        <v>6840</v>
      </c>
      <c r="AN2565" s="121">
        <v>6840</v>
      </c>
      <c r="AO2565" s="121">
        <v>6840</v>
      </c>
      <c r="AP2565" s="121">
        <v>6840</v>
      </c>
      <c r="AQ2565" s="121">
        <v>6840</v>
      </c>
      <c r="AR2565" s="121">
        <v>6840</v>
      </c>
      <c r="AS2565" s="121">
        <v>6840</v>
      </c>
      <c r="AT2565" s="121">
        <v>6840</v>
      </c>
      <c r="AU2565" s="121">
        <v>6840</v>
      </c>
      <c r="AV2565" s="121">
        <v>6840</v>
      </c>
      <c r="AW2565" s="121">
        <v>6840</v>
      </c>
      <c r="AX2565" s="122">
        <v>6840</v>
      </c>
    </row>
    <row r="2566" spans="1:50">
      <c r="A2566" s="213"/>
      <c r="B2566" s="218"/>
      <c r="C2566" s="210"/>
      <c r="D2566" s="93" t="s">
        <v>25</v>
      </c>
      <c r="E2566" s="73" t="str">
        <f>A2539&amp;"/"&amp;B2555&amp;"/"&amp;C2565&amp;"/"&amp;D2566</f>
        <v>Fuel oil fired power plants/Steam turbine/CHP with CCS/M</v>
      </c>
      <c r="F2566" s="91" t="str">
        <f>A2539</f>
        <v>Fuel oil fired power plants</v>
      </c>
      <c r="G2566" s="91" t="str">
        <f>B2555</f>
        <v>Steam turbine</v>
      </c>
      <c r="H2566" s="91" t="str">
        <f>C2565</f>
        <v>CHP with CCS</v>
      </c>
      <c r="I2566" s="70" t="str">
        <f t="shared" si="105"/>
        <v>M</v>
      </c>
      <c r="J2566" s="123" t="s">
        <v>99</v>
      </c>
      <c r="K2566" s="123" t="s">
        <v>99</v>
      </c>
      <c r="L2566" s="123" t="s">
        <v>99</v>
      </c>
      <c r="M2566" s="123" t="s">
        <v>99</v>
      </c>
      <c r="N2566" s="123" t="s">
        <v>99</v>
      </c>
      <c r="O2566" s="123" t="s">
        <v>99</v>
      </c>
      <c r="P2566" s="123" t="s">
        <v>99</v>
      </c>
      <c r="Q2566" s="123" t="s">
        <v>99</v>
      </c>
      <c r="R2566" s="123" t="s">
        <v>99</v>
      </c>
      <c r="S2566" s="123" t="s">
        <v>99</v>
      </c>
      <c r="T2566" s="123" t="s">
        <v>99</v>
      </c>
      <c r="U2566" s="123" t="s">
        <v>99</v>
      </c>
      <c r="V2566" s="123" t="s">
        <v>99</v>
      </c>
      <c r="W2566" s="123" t="s">
        <v>99</v>
      </c>
      <c r="X2566" s="123" t="s">
        <v>99</v>
      </c>
      <c r="Y2566" s="123" t="s">
        <v>99</v>
      </c>
      <c r="Z2566" s="123" t="s">
        <v>99</v>
      </c>
      <c r="AA2566" s="123" t="s">
        <v>99</v>
      </c>
      <c r="AB2566" s="123" t="s">
        <v>99</v>
      </c>
      <c r="AC2566" s="123" t="s">
        <v>99</v>
      </c>
      <c r="AD2566" s="123" t="s">
        <v>99</v>
      </c>
      <c r="AE2566" s="123">
        <v>6541.4510985638535</v>
      </c>
      <c r="AF2566" s="123">
        <v>6541.4510985638535</v>
      </c>
      <c r="AG2566" s="123">
        <v>6541.4510985638535</v>
      </c>
      <c r="AH2566" s="123">
        <v>6541.4510985638535</v>
      </c>
      <c r="AI2566" s="123">
        <v>6541.4510985638535</v>
      </c>
      <c r="AJ2566" s="123">
        <v>6541.4510985638535</v>
      </c>
      <c r="AK2566" s="123">
        <v>6541.4510985638535</v>
      </c>
      <c r="AL2566" s="123">
        <v>6541.4510985638535</v>
      </c>
      <c r="AM2566" s="123">
        <v>6541.4510985638535</v>
      </c>
      <c r="AN2566" s="123">
        <v>6541.4510985638535</v>
      </c>
      <c r="AO2566" s="123">
        <v>6541.4510985638535</v>
      </c>
      <c r="AP2566" s="123">
        <v>6541.4510985638535</v>
      </c>
      <c r="AQ2566" s="123">
        <v>6541.4510985638535</v>
      </c>
      <c r="AR2566" s="123">
        <v>6541.4510985638535</v>
      </c>
      <c r="AS2566" s="123">
        <v>6541.4510985638535</v>
      </c>
      <c r="AT2566" s="123">
        <v>6541.4510985638535</v>
      </c>
      <c r="AU2566" s="123">
        <v>6541.4510985638535</v>
      </c>
      <c r="AV2566" s="123">
        <v>6541.4510985638535</v>
      </c>
      <c r="AW2566" s="123">
        <v>6541.4510985638535</v>
      </c>
      <c r="AX2566" s="124">
        <v>6541.4510985638535</v>
      </c>
    </row>
    <row r="2567" spans="1:50">
      <c r="A2567" s="211" t="s">
        <v>57</v>
      </c>
      <c r="B2567" s="214" t="s">
        <v>41</v>
      </c>
      <c r="C2567" s="209" t="s">
        <v>36</v>
      </c>
      <c r="D2567" s="67" t="s">
        <v>24</v>
      </c>
      <c r="E2567" s="87" t="str">
        <f>A2567&amp;"/"&amp;B2567&amp;"/"&amp;C2567&amp;"/"&amp;D2567</f>
        <v>Biomass and waste fired power plants/Integrated gasification combined cycle/Electricity only/L</v>
      </c>
      <c r="F2567" s="55" t="str">
        <f>A2567</f>
        <v>Biomass and waste fired power plants</v>
      </c>
      <c r="G2567" s="55" t="str">
        <f>B2567</f>
        <v>Integrated gasification combined cycle</v>
      </c>
      <c r="H2567" s="55" t="str">
        <f>C2567</f>
        <v>Electricity only</v>
      </c>
      <c r="I2567" s="85" t="str">
        <f t="shared" si="105"/>
        <v>L</v>
      </c>
      <c r="J2567" s="125">
        <v>8650</v>
      </c>
      <c r="K2567" s="125">
        <v>8650</v>
      </c>
      <c r="L2567" s="125">
        <v>8650</v>
      </c>
      <c r="M2567" s="125">
        <v>8650</v>
      </c>
      <c r="N2567" s="125">
        <v>8650</v>
      </c>
      <c r="O2567" s="125">
        <v>8650</v>
      </c>
      <c r="P2567" s="125">
        <v>8650</v>
      </c>
      <c r="Q2567" s="125">
        <v>8650</v>
      </c>
      <c r="R2567" s="125">
        <v>8650</v>
      </c>
      <c r="S2567" s="125">
        <v>8650</v>
      </c>
      <c r="T2567" s="125">
        <v>8650</v>
      </c>
      <c r="U2567" s="125">
        <v>8650</v>
      </c>
      <c r="V2567" s="125">
        <v>8650</v>
      </c>
      <c r="W2567" s="125">
        <v>8650</v>
      </c>
      <c r="X2567" s="125">
        <v>8650</v>
      </c>
      <c r="Y2567" s="125">
        <v>8650</v>
      </c>
      <c r="Z2567" s="125">
        <v>8650</v>
      </c>
      <c r="AA2567" s="125">
        <v>8650</v>
      </c>
      <c r="AB2567" s="125">
        <v>8650</v>
      </c>
      <c r="AC2567" s="125">
        <v>8650</v>
      </c>
      <c r="AD2567" s="125">
        <v>8650</v>
      </c>
      <c r="AE2567" s="125">
        <v>8650</v>
      </c>
      <c r="AF2567" s="125">
        <v>8650</v>
      </c>
      <c r="AG2567" s="125">
        <v>8650</v>
      </c>
      <c r="AH2567" s="125">
        <v>8650</v>
      </c>
      <c r="AI2567" s="125">
        <v>8650</v>
      </c>
      <c r="AJ2567" s="125">
        <v>8650</v>
      </c>
      <c r="AK2567" s="125">
        <v>8650</v>
      </c>
      <c r="AL2567" s="125">
        <v>8650</v>
      </c>
      <c r="AM2567" s="125">
        <v>8650</v>
      </c>
      <c r="AN2567" s="125">
        <v>8650</v>
      </c>
      <c r="AO2567" s="125">
        <v>8650</v>
      </c>
      <c r="AP2567" s="125">
        <v>8650</v>
      </c>
      <c r="AQ2567" s="125">
        <v>8650</v>
      </c>
      <c r="AR2567" s="125">
        <v>8650</v>
      </c>
      <c r="AS2567" s="125">
        <v>8650</v>
      </c>
      <c r="AT2567" s="125">
        <v>8650</v>
      </c>
      <c r="AU2567" s="125">
        <v>8650</v>
      </c>
      <c r="AV2567" s="125">
        <v>8650</v>
      </c>
      <c r="AW2567" s="125">
        <v>8650</v>
      </c>
      <c r="AX2567" s="126">
        <v>8650</v>
      </c>
    </row>
    <row r="2568" spans="1:50">
      <c r="A2568" s="212"/>
      <c r="B2568" s="215"/>
      <c r="C2568" s="216"/>
      <c r="D2568" s="52" t="s">
        <v>25</v>
      </c>
      <c r="E2568" s="86" t="str">
        <f>A2567&amp;"/"&amp;B2567&amp;"/"&amp;C2567&amp;"/"&amp;D2568</f>
        <v>Biomass and waste fired power plants/Integrated gasification combined cycle/Electricity only/M</v>
      </c>
      <c r="F2568" s="61" t="str">
        <f>A2567</f>
        <v>Biomass and waste fired power plants</v>
      </c>
      <c r="G2568" s="61" t="str">
        <f>B2567</f>
        <v>Integrated gasification combined cycle</v>
      </c>
      <c r="H2568" s="61" t="str">
        <f>C2567</f>
        <v>Electricity only</v>
      </c>
      <c r="I2568" s="84" t="str">
        <f t="shared" si="105"/>
        <v>M</v>
      </c>
      <c r="J2568" s="121">
        <v>8007.8861492192436</v>
      </c>
      <c r="K2568" s="121">
        <v>8007.8861492192436</v>
      </c>
      <c r="L2568" s="121">
        <v>8007.8861492192436</v>
      </c>
      <c r="M2568" s="121">
        <v>8007.8861492192436</v>
      </c>
      <c r="N2568" s="121">
        <v>8007.8861492192436</v>
      </c>
      <c r="O2568" s="121">
        <v>8007.8861492192436</v>
      </c>
      <c r="P2568" s="121">
        <v>8007.8861492192436</v>
      </c>
      <c r="Q2568" s="121">
        <v>8007.8861492192436</v>
      </c>
      <c r="R2568" s="121">
        <v>8007.8861492192436</v>
      </c>
      <c r="S2568" s="121">
        <v>8007.8861492192436</v>
      </c>
      <c r="T2568" s="121">
        <v>8007.8861492192436</v>
      </c>
      <c r="U2568" s="121">
        <v>8007.8861492192436</v>
      </c>
      <c r="V2568" s="121">
        <v>8007.8861492192436</v>
      </c>
      <c r="W2568" s="121">
        <v>8007.8861492192436</v>
      </c>
      <c r="X2568" s="121">
        <v>8007.8861492192436</v>
      </c>
      <c r="Y2568" s="121">
        <v>8007.8861492192436</v>
      </c>
      <c r="Z2568" s="121">
        <v>8007.8861492192436</v>
      </c>
      <c r="AA2568" s="121">
        <v>8007.8861492192436</v>
      </c>
      <c r="AB2568" s="121">
        <v>8007.8861492192436</v>
      </c>
      <c r="AC2568" s="121">
        <v>8007.8861492192436</v>
      </c>
      <c r="AD2568" s="121">
        <v>8007.8861492192436</v>
      </c>
      <c r="AE2568" s="121">
        <v>8007.8861492192436</v>
      </c>
      <c r="AF2568" s="121">
        <v>8007.8861492192436</v>
      </c>
      <c r="AG2568" s="121">
        <v>8007.8861492192436</v>
      </c>
      <c r="AH2568" s="121">
        <v>8007.8861492192436</v>
      </c>
      <c r="AI2568" s="121">
        <v>8007.8861492192436</v>
      </c>
      <c r="AJ2568" s="121">
        <v>8007.8861492192436</v>
      </c>
      <c r="AK2568" s="121">
        <v>8007.8861492192436</v>
      </c>
      <c r="AL2568" s="121">
        <v>8007.8861492192436</v>
      </c>
      <c r="AM2568" s="121">
        <v>8007.8861492192436</v>
      </c>
      <c r="AN2568" s="121">
        <v>8007.8861492192436</v>
      </c>
      <c r="AO2568" s="121">
        <v>8007.8861492192436</v>
      </c>
      <c r="AP2568" s="121">
        <v>8007.8861492192436</v>
      </c>
      <c r="AQ2568" s="121">
        <v>8007.8861492192436</v>
      </c>
      <c r="AR2568" s="121">
        <v>8007.8861492192436</v>
      </c>
      <c r="AS2568" s="121">
        <v>8007.8861492192436</v>
      </c>
      <c r="AT2568" s="121">
        <v>8007.8861492192436</v>
      </c>
      <c r="AU2568" s="121">
        <v>8007.8861492192436</v>
      </c>
      <c r="AV2568" s="121">
        <v>8007.8861492192436</v>
      </c>
      <c r="AW2568" s="121">
        <v>8007.8861492192436</v>
      </c>
      <c r="AX2568" s="122">
        <v>8007.8861492192436</v>
      </c>
    </row>
    <row r="2569" spans="1:50">
      <c r="A2569" s="212"/>
      <c r="B2569" s="215"/>
      <c r="C2569" s="217" t="s">
        <v>26</v>
      </c>
      <c r="D2569" s="83" t="s">
        <v>24</v>
      </c>
      <c r="E2569" s="56" t="str">
        <f>A2567&amp;"/"&amp;B2567&amp;"/"&amp;C2569&amp;"/"&amp;D2569</f>
        <v>Biomass and waste fired power plants/Integrated gasification combined cycle/CHP/L</v>
      </c>
      <c r="F2569" s="103" t="str">
        <f>A2567</f>
        <v>Biomass and waste fired power plants</v>
      </c>
      <c r="G2569" s="103" t="str">
        <f>B2567</f>
        <v>Integrated gasification combined cycle</v>
      </c>
      <c r="H2569" s="103" t="str">
        <f>C2569</f>
        <v>CHP</v>
      </c>
      <c r="I2569" s="104" t="str">
        <f t="shared" si="105"/>
        <v>L</v>
      </c>
      <c r="J2569" s="127">
        <v>8650</v>
      </c>
      <c r="K2569" s="127">
        <v>8650</v>
      </c>
      <c r="L2569" s="127">
        <v>8650</v>
      </c>
      <c r="M2569" s="127">
        <v>8650</v>
      </c>
      <c r="N2569" s="127">
        <v>8650</v>
      </c>
      <c r="O2569" s="127">
        <v>8650</v>
      </c>
      <c r="P2569" s="127">
        <v>8650</v>
      </c>
      <c r="Q2569" s="127">
        <v>8650</v>
      </c>
      <c r="R2569" s="127">
        <v>8650</v>
      </c>
      <c r="S2569" s="127">
        <v>8650</v>
      </c>
      <c r="T2569" s="127">
        <v>8650</v>
      </c>
      <c r="U2569" s="127">
        <v>8650</v>
      </c>
      <c r="V2569" s="127">
        <v>8650</v>
      </c>
      <c r="W2569" s="127">
        <v>8650</v>
      </c>
      <c r="X2569" s="127">
        <v>8650</v>
      </c>
      <c r="Y2569" s="127">
        <v>8650</v>
      </c>
      <c r="Z2569" s="127">
        <v>8650</v>
      </c>
      <c r="AA2569" s="127">
        <v>8650</v>
      </c>
      <c r="AB2569" s="127">
        <v>8650</v>
      </c>
      <c r="AC2569" s="127">
        <v>8650</v>
      </c>
      <c r="AD2569" s="127">
        <v>8650</v>
      </c>
      <c r="AE2569" s="127">
        <v>8650</v>
      </c>
      <c r="AF2569" s="127">
        <v>8650</v>
      </c>
      <c r="AG2569" s="127">
        <v>8650</v>
      </c>
      <c r="AH2569" s="127">
        <v>8650</v>
      </c>
      <c r="AI2569" s="127">
        <v>8650</v>
      </c>
      <c r="AJ2569" s="127">
        <v>8650</v>
      </c>
      <c r="AK2569" s="127">
        <v>8650</v>
      </c>
      <c r="AL2569" s="127">
        <v>8650</v>
      </c>
      <c r="AM2569" s="127">
        <v>8650</v>
      </c>
      <c r="AN2569" s="127">
        <v>8650</v>
      </c>
      <c r="AO2569" s="127">
        <v>8650</v>
      </c>
      <c r="AP2569" s="127">
        <v>8650</v>
      </c>
      <c r="AQ2569" s="127">
        <v>8650</v>
      </c>
      <c r="AR2569" s="127">
        <v>8650</v>
      </c>
      <c r="AS2569" s="127">
        <v>8650</v>
      </c>
      <c r="AT2569" s="127">
        <v>8650</v>
      </c>
      <c r="AU2569" s="127">
        <v>8650</v>
      </c>
      <c r="AV2569" s="127">
        <v>8650</v>
      </c>
      <c r="AW2569" s="127">
        <v>8650</v>
      </c>
      <c r="AX2569" s="128">
        <v>8650</v>
      </c>
    </row>
    <row r="2570" spans="1:50">
      <c r="A2570" s="212"/>
      <c r="B2570" s="215"/>
      <c r="C2570" s="216"/>
      <c r="D2570" s="106" t="s">
        <v>25</v>
      </c>
      <c r="E2570" s="107" t="str">
        <f>A2567&amp;"/"&amp;B2567&amp;"/"&amp;C2569&amp;"/"&amp;D2570</f>
        <v>Biomass and waste fired power plants/Integrated gasification combined cycle/CHP/M</v>
      </c>
      <c r="F2570" s="108" t="str">
        <f>A2567</f>
        <v>Biomass and waste fired power plants</v>
      </c>
      <c r="G2570" s="108" t="str">
        <f>B2567</f>
        <v>Integrated gasification combined cycle</v>
      </c>
      <c r="H2570" s="108" t="str">
        <f>C2569</f>
        <v>CHP</v>
      </c>
      <c r="I2570" s="109" t="str">
        <f t="shared" si="105"/>
        <v>M</v>
      </c>
      <c r="J2570" s="129">
        <v>7809.9159050203061</v>
      </c>
      <c r="K2570" s="129">
        <v>7809.9159050203061</v>
      </c>
      <c r="L2570" s="129">
        <v>7809.9159050203061</v>
      </c>
      <c r="M2570" s="129">
        <v>7809.9159050203061</v>
      </c>
      <c r="N2570" s="129">
        <v>7809.9159050203061</v>
      </c>
      <c r="O2570" s="129">
        <v>7809.9159050203061</v>
      </c>
      <c r="P2570" s="129">
        <v>7809.9159050203061</v>
      </c>
      <c r="Q2570" s="129">
        <v>7809.9159050203061</v>
      </c>
      <c r="R2570" s="129">
        <v>7809.9159050203061</v>
      </c>
      <c r="S2570" s="129">
        <v>7809.9159050203061</v>
      </c>
      <c r="T2570" s="129">
        <v>7809.9159050203061</v>
      </c>
      <c r="U2570" s="129">
        <v>7809.9159050203061</v>
      </c>
      <c r="V2570" s="129">
        <v>7809.9159050203061</v>
      </c>
      <c r="W2570" s="129">
        <v>7809.9159050203061</v>
      </c>
      <c r="X2570" s="129">
        <v>7809.9159050203061</v>
      </c>
      <c r="Y2570" s="129">
        <v>7809.9159050203061</v>
      </c>
      <c r="Z2570" s="129">
        <v>7809.9159050203061</v>
      </c>
      <c r="AA2570" s="129">
        <v>7809.9159050203061</v>
      </c>
      <c r="AB2570" s="129">
        <v>7809.9159050203061</v>
      </c>
      <c r="AC2570" s="129">
        <v>7809.9159050203061</v>
      </c>
      <c r="AD2570" s="129">
        <v>7809.9159050203061</v>
      </c>
      <c r="AE2570" s="129">
        <v>7809.9159050203061</v>
      </c>
      <c r="AF2570" s="129">
        <v>7809.9159050203061</v>
      </c>
      <c r="AG2570" s="129">
        <v>7809.9159050203061</v>
      </c>
      <c r="AH2570" s="129">
        <v>7809.9159050203061</v>
      </c>
      <c r="AI2570" s="129">
        <v>7809.9159050203061</v>
      </c>
      <c r="AJ2570" s="129">
        <v>7809.9159050203061</v>
      </c>
      <c r="AK2570" s="129">
        <v>7809.9159050203061</v>
      </c>
      <c r="AL2570" s="129">
        <v>7809.9159050203061</v>
      </c>
      <c r="AM2570" s="129">
        <v>7809.9159050203061</v>
      </c>
      <c r="AN2570" s="129">
        <v>7809.9159050203061</v>
      </c>
      <c r="AO2570" s="129">
        <v>7809.9159050203061</v>
      </c>
      <c r="AP2570" s="129">
        <v>7809.9159050203061</v>
      </c>
      <c r="AQ2570" s="129">
        <v>7809.9159050203061</v>
      </c>
      <c r="AR2570" s="129">
        <v>7809.9159050203061</v>
      </c>
      <c r="AS2570" s="129">
        <v>7809.9159050203061</v>
      </c>
      <c r="AT2570" s="129">
        <v>7809.9159050203061</v>
      </c>
      <c r="AU2570" s="129">
        <v>7809.9159050203061</v>
      </c>
      <c r="AV2570" s="129">
        <v>7809.9159050203061</v>
      </c>
      <c r="AW2570" s="129">
        <v>7809.9159050203061</v>
      </c>
      <c r="AX2570" s="130">
        <v>7809.9159050203061</v>
      </c>
    </row>
    <row r="2571" spans="1:50">
      <c r="A2571" s="212"/>
      <c r="B2571" s="215"/>
      <c r="C2571" s="217" t="s">
        <v>42</v>
      </c>
      <c r="D2571" s="83" t="s">
        <v>24</v>
      </c>
      <c r="E2571" s="56" t="str">
        <f>A2567&amp;"/"&amp;B2567&amp;"/"&amp;C2571&amp;"/"&amp;D2571</f>
        <v>Biomass and waste fired power plants/Integrated gasification combined cycle/Electricity only with CCS/L</v>
      </c>
      <c r="F2571" s="103" t="str">
        <f>A2567</f>
        <v>Biomass and waste fired power plants</v>
      </c>
      <c r="G2571" s="103" t="str">
        <f>B2567</f>
        <v>Integrated gasification combined cycle</v>
      </c>
      <c r="H2571" s="103" t="str">
        <f>C2571</f>
        <v>Electricity only with CCS</v>
      </c>
      <c r="I2571" s="104" t="str">
        <f t="shared" si="105"/>
        <v>L</v>
      </c>
      <c r="J2571" s="127" t="s">
        <v>99</v>
      </c>
      <c r="K2571" s="127" t="s">
        <v>99</v>
      </c>
      <c r="L2571" s="127" t="s">
        <v>99</v>
      </c>
      <c r="M2571" s="127" t="s">
        <v>99</v>
      </c>
      <c r="N2571" s="127" t="s">
        <v>99</v>
      </c>
      <c r="O2571" s="127" t="s">
        <v>99</v>
      </c>
      <c r="P2571" s="127" t="s">
        <v>99</v>
      </c>
      <c r="Q2571" s="127" t="s">
        <v>99</v>
      </c>
      <c r="R2571" s="127" t="s">
        <v>99</v>
      </c>
      <c r="S2571" s="127" t="s">
        <v>99</v>
      </c>
      <c r="T2571" s="127" t="s">
        <v>99</v>
      </c>
      <c r="U2571" s="127" t="s">
        <v>99</v>
      </c>
      <c r="V2571" s="127" t="s">
        <v>99</v>
      </c>
      <c r="W2571" s="127" t="s">
        <v>99</v>
      </c>
      <c r="X2571" s="127" t="s">
        <v>99</v>
      </c>
      <c r="Y2571" s="127" t="s">
        <v>99</v>
      </c>
      <c r="Z2571" s="127" t="s">
        <v>99</v>
      </c>
      <c r="AA2571" s="127" t="s">
        <v>99</v>
      </c>
      <c r="AB2571" s="127" t="s">
        <v>99</v>
      </c>
      <c r="AC2571" s="127" t="s">
        <v>99</v>
      </c>
      <c r="AD2571" s="127" t="s">
        <v>99</v>
      </c>
      <c r="AE2571" s="127">
        <v>8650</v>
      </c>
      <c r="AF2571" s="127">
        <v>8650</v>
      </c>
      <c r="AG2571" s="127">
        <v>8650</v>
      </c>
      <c r="AH2571" s="127">
        <v>8650</v>
      </c>
      <c r="AI2571" s="127">
        <v>8650</v>
      </c>
      <c r="AJ2571" s="127">
        <v>8650</v>
      </c>
      <c r="AK2571" s="127">
        <v>8650</v>
      </c>
      <c r="AL2571" s="127">
        <v>8650</v>
      </c>
      <c r="AM2571" s="127">
        <v>8650</v>
      </c>
      <c r="AN2571" s="127">
        <v>8650</v>
      </c>
      <c r="AO2571" s="127">
        <v>8650</v>
      </c>
      <c r="AP2571" s="127">
        <v>8650</v>
      </c>
      <c r="AQ2571" s="127">
        <v>8650</v>
      </c>
      <c r="AR2571" s="127">
        <v>8650</v>
      </c>
      <c r="AS2571" s="127">
        <v>8650</v>
      </c>
      <c r="AT2571" s="127">
        <v>8650</v>
      </c>
      <c r="AU2571" s="127">
        <v>8650</v>
      </c>
      <c r="AV2571" s="127">
        <v>8650</v>
      </c>
      <c r="AW2571" s="127">
        <v>8650</v>
      </c>
      <c r="AX2571" s="128">
        <v>8650</v>
      </c>
    </row>
    <row r="2572" spans="1:50">
      <c r="A2572" s="212"/>
      <c r="B2572" s="215"/>
      <c r="C2572" s="216"/>
      <c r="D2572" s="106" t="s">
        <v>25</v>
      </c>
      <c r="E2572" s="107" t="str">
        <f>A2567&amp;"/"&amp;B2567&amp;"/"&amp;C2571&amp;"/"&amp;D2572</f>
        <v>Biomass and waste fired power plants/Integrated gasification combined cycle/Electricity only with CCS/M</v>
      </c>
      <c r="F2572" s="108" t="str">
        <f>A2567</f>
        <v>Biomass and waste fired power plants</v>
      </c>
      <c r="G2572" s="108" t="str">
        <f>B2567</f>
        <v>Integrated gasification combined cycle</v>
      </c>
      <c r="H2572" s="108" t="str">
        <f>C2571</f>
        <v>Electricity only with CCS</v>
      </c>
      <c r="I2572" s="109" t="str">
        <f t="shared" si="105"/>
        <v>M</v>
      </c>
      <c r="J2572" s="129" t="s">
        <v>99</v>
      </c>
      <c r="K2572" s="129" t="s">
        <v>99</v>
      </c>
      <c r="L2572" s="129" t="s">
        <v>99</v>
      </c>
      <c r="M2572" s="129" t="s">
        <v>99</v>
      </c>
      <c r="N2572" s="129" t="s">
        <v>99</v>
      </c>
      <c r="O2572" s="129" t="s">
        <v>99</v>
      </c>
      <c r="P2572" s="129" t="s">
        <v>99</v>
      </c>
      <c r="Q2572" s="129" t="s">
        <v>99</v>
      </c>
      <c r="R2572" s="129" t="s">
        <v>99</v>
      </c>
      <c r="S2572" s="129" t="s">
        <v>99</v>
      </c>
      <c r="T2572" s="129" t="s">
        <v>99</v>
      </c>
      <c r="U2572" s="129" t="s">
        <v>99</v>
      </c>
      <c r="V2572" s="129" t="s">
        <v>99</v>
      </c>
      <c r="W2572" s="129" t="s">
        <v>99</v>
      </c>
      <c r="X2572" s="129" t="s">
        <v>99</v>
      </c>
      <c r="Y2572" s="129" t="s">
        <v>99</v>
      </c>
      <c r="Z2572" s="129" t="s">
        <v>99</v>
      </c>
      <c r="AA2572" s="129" t="s">
        <v>99</v>
      </c>
      <c r="AB2572" s="129" t="s">
        <v>99</v>
      </c>
      <c r="AC2572" s="129" t="s">
        <v>99</v>
      </c>
      <c r="AD2572" s="129" t="s">
        <v>99</v>
      </c>
      <c r="AE2572" s="129">
        <v>8007.8861492192436</v>
      </c>
      <c r="AF2572" s="129">
        <v>8007.8861492192436</v>
      </c>
      <c r="AG2572" s="129">
        <v>8007.8861492192436</v>
      </c>
      <c r="AH2572" s="129">
        <v>8007.8861492192436</v>
      </c>
      <c r="AI2572" s="129">
        <v>8007.8861492192436</v>
      </c>
      <c r="AJ2572" s="129">
        <v>8007.8861492192436</v>
      </c>
      <c r="AK2572" s="129">
        <v>8007.8861492192436</v>
      </c>
      <c r="AL2572" s="129">
        <v>8007.8861492192436</v>
      </c>
      <c r="AM2572" s="129">
        <v>8007.8861492192436</v>
      </c>
      <c r="AN2572" s="129">
        <v>8007.8861492192436</v>
      </c>
      <c r="AO2572" s="129">
        <v>8007.8861492192436</v>
      </c>
      <c r="AP2572" s="129">
        <v>8007.8861492192436</v>
      </c>
      <c r="AQ2572" s="129">
        <v>8007.8861492192436</v>
      </c>
      <c r="AR2572" s="129">
        <v>8007.8861492192436</v>
      </c>
      <c r="AS2572" s="129">
        <v>8007.8861492192436</v>
      </c>
      <c r="AT2572" s="129">
        <v>8007.8861492192436</v>
      </c>
      <c r="AU2572" s="129">
        <v>8007.8861492192436</v>
      </c>
      <c r="AV2572" s="129">
        <v>8007.8861492192436</v>
      </c>
      <c r="AW2572" s="129">
        <v>8007.8861492192436</v>
      </c>
      <c r="AX2572" s="130">
        <v>8007.8861492192436</v>
      </c>
    </row>
    <row r="2573" spans="1:50">
      <c r="A2573" s="212"/>
      <c r="B2573" s="215"/>
      <c r="C2573" s="217" t="s">
        <v>43</v>
      </c>
      <c r="D2573" s="52" t="s">
        <v>24</v>
      </c>
      <c r="E2573" s="86" t="str">
        <f>A2567&amp;"/"&amp;B2567&amp;"/"&amp;C2573&amp;"/"&amp;D2573</f>
        <v>Biomass and waste fired power plants/Integrated gasification combined cycle/CHP with CCS/L</v>
      </c>
      <c r="F2573" s="61" t="str">
        <f>A2567</f>
        <v>Biomass and waste fired power plants</v>
      </c>
      <c r="G2573" s="61" t="str">
        <f>B2567</f>
        <v>Integrated gasification combined cycle</v>
      </c>
      <c r="H2573" s="61" t="str">
        <f>C2573</f>
        <v>CHP with CCS</v>
      </c>
      <c r="I2573" s="84" t="str">
        <f t="shared" si="105"/>
        <v>L</v>
      </c>
      <c r="J2573" s="121" t="s">
        <v>99</v>
      </c>
      <c r="K2573" s="121" t="s">
        <v>99</v>
      </c>
      <c r="L2573" s="121" t="s">
        <v>99</v>
      </c>
      <c r="M2573" s="121" t="s">
        <v>99</v>
      </c>
      <c r="N2573" s="121" t="s">
        <v>99</v>
      </c>
      <c r="O2573" s="121" t="s">
        <v>99</v>
      </c>
      <c r="P2573" s="121" t="s">
        <v>99</v>
      </c>
      <c r="Q2573" s="121" t="s">
        <v>99</v>
      </c>
      <c r="R2573" s="121" t="s">
        <v>99</v>
      </c>
      <c r="S2573" s="121" t="s">
        <v>99</v>
      </c>
      <c r="T2573" s="121" t="s">
        <v>99</v>
      </c>
      <c r="U2573" s="121" t="s">
        <v>99</v>
      </c>
      <c r="V2573" s="121" t="s">
        <v>99</v>
      </c>
      <c r="W2573" s="121" t="s">
        <v>99</v>
      </c>
      <c r="X2573" s="121" t="s">
        <v>99</v>
      </c>
      <c r="Y2573" s="121" t="s">
        <v>99</v>
      </c>
      <c r="Z2573" s="121" t="s">
        <v>99</v>
      </c>
      <c r="AA2573" s="121" t="s">
        <v>99</v>
      </c>
      <c r="AB2573" s="121" t="s">
        <v>99</v>
      </c>
      <c r="AC2573" s="121" t="s">
        <v>99</v>
      </c>
      <c r="AD2573" s="121" t="s">
        <v>99</v>
      </c>
      <c r="AE2573" s="121">
        <v>8650</v>
      </c>
      <c r="AF2573" s="121">
        <v>8650</v>
      </c>
      <c r="AG2573" s="121">
        <v>8650</v>
      </c>
      <c r="AH2573" s="121">
        <v>8650</v>
      </c>
      <c r="AI2573" s="121">
        <v>8650</v>
      </c>
      <c r="AJ2573" s="121">
        <v>8650</v>
      </c>
      <c r="AK2573" s="121">
        <v>8650</v>
      </c>
      <c r="AL2573" s="121">
        <v>8650</v>
      </c>
      <c r="AM2573" s="121">
        <v>8650</v>
      </c>
      <c r="AN2573" s="121">
        <v>8650</v>
      </c>
      <c r="AO2573" s="121">
        <v>8650</v>
      </c>
      <c r="AP2573" s="121">
        <v>8650</v>
      </c>
      <c r="AQ2573" s="121">
        <v>8650</v>
      </c>
      <c r="AR2573" s="121">
        <v>8650</v>
      </c>
      <c r="AS2573" s="121">
        <v>8650</v>
      </c>
      <c r="AT2573" s="121">
        <v>8650</v>
      </c>
      <c r="AU2573" s="121">
        <v>8650</v>
      </c>
      <c r="AV2573" s="121">
        <v>8650</v>
      </c>
      <c r="AW2573" s="121">
        <v>8650</v>
      </c>
      <c r="AX2573" s="122">
        <v>8650</v>
      </c>
    </row>
    <row r="2574" spans="1:50">
      <c r="A2574" s="212"/>
      <c r="B2574" s="218"/>
      <c r="C2574" s="210"/>
      <c r="D2574" s="93" t="s">
        <v>25</v>
      </c>
      <c r="E2574" s="73" t="str">
        <f>A2567&amp;"/"&amp;B2567&amp;"/"&amp;C2573&amp;"/"&amp;D2574</f>
        <v>Biomass and waste fired power plants/Integrated gasification combined cycle/CHP with CCS/M</v>
      </c>
      <c r="F2574" s="91" t="str">
        <f>A2567</f>
        <v>Biomass and waste fired power plants</v>
      </c>
      <c r="G2574" s="91" t="str">
        <f>B2567</f>
        <v>Integrated gasification combined cycle</v>
      </c>
      <c r="H2574" s="91" t="str">
        <f>C2573</f>
        <v>CHP with CCS</v>
      </c>
      <c r="I2574" s="70" t="str">
        <f t="shared" si="105"/>
        <v>M</v>
      </c>
      <c r="J2574" s="123" t="s">
        <v>99</v>
      </c>
      <c r="K2574" s="123" t="s">
        <v>99</v>
      </c>
      <c r="L2574" s="123" t="s">
        <v>99</v>
      </c>
      <c r="M2574" s="123" t="s">
        <v>99</v>
      </c>
      <c r="N2574" s="123" t="s">
        <v>99</v>
      </c>
      <c r="O2574" s="123" t="s">
        <v>99</v>
      </c>
      <c r="P2574" s="123" t="s">
        <v>99</v>
      </c>
      <c r="Q2574" s="123" t="s">
        <v>99</v>
      </c>
      <c r="R2574" s="123" t="s">
        <v>99</v>
      </c>
      <c r="S2574" s="123" t="s">
        <v>99</v>
      </c>
      <c r="T2574" s="123" t="s">
        <v>99</v>
      </c>
      <c r="U2574" s="123" t="s">
        <v>99</v>
      </c>
      <c r="V2574" s="123" t="s">
        <v>99</v>
      </c>
      <c r="W2574" s="123" t="s">
        <v>99</v>
      </c>
      <c r="X2574" s="123" t="s">
        <v>99</v>
      </c>
      <c r="Y2574" s="123" t="s">
        <v>99</v>
      </c>
      <c r="Z2574" s="123" t="s">
        <v>99</v>
      </c>
      <c r="AA2574" s="123" t="s">
        <v>99</v>
      </c>
      <c r="AB2574" s="123" t="s">
        <v>99</v>
      </c>
      <c r="AC2574" s="123" t="s">
        <v>99</v>
      </c>
      <c r="AD2574" s="123" t="s">
        <v>99</v>
      </c>
      <c r="AE2574" s="123">
        <v>7809.9159050203061</v>
      </c>
      <c r="AF2574" s="123">
        <v>7809.9159050203061</v>
      </c>
      <c r="AG2574" s="123">
        <v>7809.9159050203061</v>
      </c>
      <c r="AH2574" s="123">
        <v>7809.9159050203061</v>
      </c>
      <c r="AI2574" s="123">
        <v>7809.9159050203061</v>
      </c>
      <c r="AJ2574" s="123">
        <v>7809.9159050203061</v>
      </c>
      <c r="AK2574" s="123">
        <v>7809.9159050203061</v>
      </c>
      <c r="AL2574" s="123">
        <v>7809.9159050203061</v>
      </c>
      <c r="AM2574" s="123">
        <v>7809.9159050203061</v>
      </c>
      <c r="AN2574" s="123">
        <v>7809.9159050203061</v>
      </c>
      <c r="AO2574" s="123">
        <v>7809.9159050203061</v>
      </c>
      <c r="AP2574" s="123">
        <v>7809.9159050203061</v>
      </c>
      <c r="AQ2574" s="123">
        <v>7809.9159050203061</v>
      </c>
      <c r="AR2574" s="123">
        <v>7809.9159050203061</v>
      </c>
      <c r="AS2574" s="123">
        <v>7809.9159050203061</v>
      </c>
      <c r="AT2574" s="123">
        <v>7809.9159050203061</v>
      </c>
      <c r="AU2574" s="123">
        <v>7809.9159050203061</v>
      </c>
      <c r="AV2574" s="123">
        <v>7809.9159050203061</v>
      </c>
      <c r="AW2574" s="123">
        <v>7809.9159050203061</v>
      </c>
      <c r="AX2574" s="124">
        <v>7809.9159050203061</v>
      </c>
    </row>
    <row r="2575" spans="1:50">
      <c r="A2575" s="212"/>
      <c r="B2575" s="214" t="s">
        <v>45</v>
      </c>
      <c r="C2575" s="209" t="s">
        <v>36</v>
      </c>
      <c r="D2575" s="67" t="s">
        <v>24</v>
      </c>
      <c r="E2575" s="87" t="str">
        <f>A2567&amp;"/"&amp;B2575&amp;"/"&amp;C2575&amp;"/"&amp;D2575</f>
        <v>Biomass and waste fired power plants/Fluidized bed combustion/Electricity only/L</v>
      </c>
      <c r="F2575" s="55" t="str">
        <f>A2567</f>
        <v>Biomass and waste fired power plants</v>
      </c>
      <c r="G2575" s="55" t="str">
        <f>B2575</f>
        <v>Fluidized bed combustion</v>
      </c>
      <c r="H2575" s="55" t="str">
        <f>C2575</f>
        <v>Electricity only</v>
      </c>
      <c r="I2575" s="85" t="str">
        <f t="shared" si="105"/>
        <v>L</v>
      </c>
      <c r="J2575" s="125">
        <v>7500</v>
      </c>
      <c r="K2575" s="125">
        <v>7500</v>
      </c>
      <c r="L2575" s="125">
        <v>7500</v>
      </c>
      <c r="M2575" s="125">
        <v>7500</v>
      </c>
      <c r="N2575" s="125">
        <v>7500</v>
      </c>
      <c r="O2575" s="125">
        <v>7500</v>
      </c>
      <c r="P2575" s="125">
        <v>7500</v>
      </c>
      <c r="Q2575" s="125">
        <v>7500</v>
      </c>
      <c r="R2575" s="125">
        <v>7500</v>
      </c>
      <c r="S2575" s="125">
        <v>7500</v>
      </c>
      <c r="T2575" s="125">
        <v>7500</v>
      </c>
      <c r="U2575" s="125">
        <v>7500</v>
      </c>
      <c r="V2575" s="125">
        <v>7500</v>
      </c>
      <c r="W2575" s="125">
        <v>7500</v>
      </c>
      <c r="X2575" s="125">
        <v>7500</v>
      </c>
      <c r="Y2575" s="125">
        <v>7500</v>
      </c>
      <c r="Z2575" s="125">
        <v>7500</v>
      </c>
      <c r="AA2575" s="125">
        <v>7500</v>
      </c>
      <c r="AB2575" s="125">
        <v>7500</v>
      </c>
      <c r="AC2575" s="125">
        <v>7500</v>
      </c>
      <c r="AD2575" s="125">
        <v>7500</v>
      </c>
      <c r="AE2575" s="125">
        <v>7500</v>
      </c>
      <c r="AF2575" s="125">
        <v>7500</v>
      </c>
      <c r="AG2575" s="125">
        <v>7500</v>
      </c>
      <c r="AH2575" s="125">
        <v>7500</v>
      </c>
      <c r="AI2575" s="125">
        <v>7500</v>
      </c>
      <c r="AJ2575" s="125">
        <v>7500</v>
      </c>
      <c r="AK2575" s="125">
        <v>7500</v>
      </c>
      <c r="AL2575" s="125">
        <v>7500</v>
      </c>
      <c r="AM2575" s="125">
        <v>7500</v>
      </c>
      <c r="AN2575" s="125">
        <v>7500</v>
      </c>
      <c r="AO2575" s="125">
        <v>7500</v>
      </c>
      <c r="AP2575" s="125">
        <v>7500</v>
      </c>
      <c r="AQ2575" s="125">
        <v>7500</v>
      </c>
      <c r="AR2575" s="125">
        <v>7500</v>
      </c>
      <c r="AS2575" s="125">
        <v>7500</v>
      </c>
      <c r="AT2575" s="125">
        <v>7500</v>
      </c>
      <c r="AU2575" s="125">
        <v>7500</v>
      </c>
      <c r="AV2575" s="125">
        <v>7500</v>
      </c>
      <c r="AW2575" s="125">
        <v>7500</v>
      </c>
      <c r="AX2575" s="126">
        <v>7500</v>
      </c>
    </row>
    <row r="2576" spans="1:50">
      <c r="A2576" s="212"/>
      <c r="B2576" s="215"/>
      <c r="C2576" s="206"/>
      <c r="D2576" s="52" t="s">
        <v>25</v>
      </c>
      <c r="E2576" s="86" t="str">
        <f>A2567&amp;"/"&amp;B2575&amp;"/"&amp;C2575&amp;"/"&amp;D2576</f>
        <v>Biomass and waste fired power plants/Fluidized bed combustion/Electricity only/M</v>
      </c>
      <c r="F2576" s="61" t="str">
        <f>A2567</f>
        <v>Biomass and waste fired power plants</v>
      </c>
      <c r="G2576" s="61" t="str">
        <f>B2575</f>
        <v>Fluidized bed combustion</v>
      </c>
      <c r="H2576" s="61" t="str">
        <f>C2575</f>
        <v>Electricity only</v>
      </c>
      <c r="I2576" s="84" t="str">
        <f t="shared" si="105"/>
        <v>M</v>
      </c>
      <c r="J2576" s="121">
        <v>7172.6437484252774</v>
      </c>
      <c r="K2576" s="121">
        <v>7172.6437484252774</v>
      </c>
      <c r="L2576" s="121">
        <v>7172.6437484252774</v>
      </c>
      <c r="M2576" s="121">
        <v>7172.6437484252774</v>
      </c>
      <c r="N2576" s="121">
        <v>7172.6437484252774</v>
      </c>
      <c r="O2576" s="121">
        <v>7172.6437484252774</v>
      </c>
      <c r="P2576" s="121">
        <v>7172.6437484252774</v>
      </c>
      <c r="Q2576" s="121">
        <v>7172.6437484252774</v>
      </c>
      <c r="R2576" s="121">
        <v>7172.6437484252774</v>
      </c>
      <c r="S2576" s="121">
        <v>7172.6437484252774</v>
      </c>
      <c r="T2576" s="121">
        <v>7172.6437484252774</v>
      </c>
      <c r="U2576" s="121">
        <v>7172.6437484252774</v>
      </c>
      <c r="V2576" s="121">
        <v>7172.6437484252774</v>
      </c>
      <c r="W2576" s="121">
        <v>7172.6437484252774</v>
      </c>
      <c r="X2576" s="121">
        <v>7172.6437484252774</v>
      </c>
      <c r="Y2576" s="121">
        <v>7172.6437484252774</v>
      </c>
      <c r="Z2576" s="121">
        <v>7172.6437484252774</v>
      </c>
      <c r="AA2576" s="121">
        <v>7172.6437484252774</v>
      </c>
      <c r="AB2576" s="121">
        <v>7172.6437484252774</v>
      </c>
      <c r="AC2576" s="121">
        <v>7172.6437484252774</v>
      </c>
      <c r="AD2576" s="121">
        <v>7172.6437484252774</v>
      </c>
      <c r="AE2576" s="121">
        <v>7172.6437484252774</v>
      </c>
      <c r="AF2576" s="121">
        <v>7172.6437484252774</v>
      </c>
      <c r="AG2576" s="121">
        <v>7172.6437484252774</v>
      </c>
      <c r="AH2576" s="121">
        <v>7172.6437484252774</v>
      </c>
      <c r="AI2576" s="121">
        <v>7172.6437484252774</v>
      </c>
      <c r="AJ2576" s="121">
        <v>7172.6437484252774</v>
      </c>
      <c r="AK2576" s="121">
        <v>7172.6437484252774</v>
      </c>
      <c r="AL2576" s="121">
        <v>7172.6437484252774</v>
      </c>
      <c r="AM2576" s="121">
        <v>7172.6437484252774</v>
      </c>
      <c r="AN2576" s="121">
        <v>7172.6437484252774</v>
      </c>
      <c r="AO2576" s="121">
        <v>7172.6437484252774</v>
      </c>
      <c r="AP2576" s="121">
        <v>7172.6437484252774</v>
      </c>
      <c r="AQ2576" s="121">
        <v>7172.6437484252774</v>
      </c>
      <c r="AR2576" s="121">
        <v>7172.6437484252774</v>
      </c>
      <c r="AS2576" s="121">
        <v>7172.6437484252774</v>
      </c>
      <c r="AT2576" s="121">
        <v>7172.6437484252774</v>
      </c>
      <c r="AU2576" s="121">
        <v>7172.6437484252774</v>
      </c>
      <c r="AV2576" s="121">
        <v>7172.6437484252774</v>
      </c>
      <c r="AW2576" s="121">
        <v>7172.6437484252774</v>
      </c>
      <c r="AX2576" s="122">
        <v>7172.6437484252774</v>
      </c>
    </row>
    <row r="2577" spans="1:50">
      <c r="A2577" s="212"/>
      <c r="B2577" s="215"/>
      <c r="C2577" s="206"/>
      <c r="D2577" s="52" t="s">
        <v>38</v>
      </c>
      <c r="E2577" s="86" t="str">
        <f>A2567&amp;"/"&amp;B2575&amp;"/"&amp;C2575&amp;"/"&amp;D2577</f>
        <v>Biomass and waste fired power plants/Fluidized bed combustion/Electricity only/S</v>
      </c>
      <c r="F2577" s="61" t="str">
        <f>A2567</f>
        <v>Biomass and waste fired power plants</v>
      </c>
      <c r="G2577" s="61" t="str">
        <f>B2575</f>
        <v>Fluidized bed combustion</v>
      </c>
      <c r="H2577" s="61" t="str">
        <f>C2575</f>
        <v>Electricity only</v>
      </c>
      <c r="I2577" s="84" t="str">
        <f t="shared" si="105"/>
        <v>S</v>
      </c>
      <c r="J2577" s="121">
        <v>6771.6033858557576</v>
      </c>
      <c r="K2577" s="121">
        <v>6771.6033858557576</v>
      </c>
      <c r="L2577" s="121">
        <v>6771.6033858557576</v>
      </c>
      <c r="M2577" s="121">
        <v>6771.6033858557576</v>
      </c>
      <c r="N2577" s="121">
        <v>6771.6033858557576</v>
      </c>
      <c r="O2577" s="121">
        <v>6771.6033858557576</v>
      </c>
      <c r="P2577" s="121">
        <v>6771.6033858557576</v>
      </c>
      <c r="Q2577" s="121">
        <v>6771.6033858557576</v>
      </c>
      <c r="R2577" s="121">
        <v>6771.6033858557576</v>
      </c>
      <c r="S2577" s="121">
        <v>6771.6033858557576</v>
      </c>
      <c r="T2577" s="121">
        <v>6771.6033858557576</v>
      </c>
      <c r="U2577" s="121">
        <v>6771.6033858557576</v>
      </c>
      <c r="V2577" s="121">
        <v>6771.6033858557576</v>
      </c>
      <c r="W2577" s="121">
        <v>6771.6033858557576</v>
      </c>
      <c r="X2577" s="121">
        <v>6771.6033858557576</v>
      </c>
      <c r="Y2577" s="121">
        <v>6771.6033858557576</v>
      </c>
      <c r="Z2577" s="121">
        <v>6771.6033858557576</v>
      </c>
      <c r="AA2577" s="121">
        <v>6771.6033858557576</v>
      </c>
      <c r="AB2577" s="121">
        <v>6771.6033858557576</v>
      </c>
      <c r="AC2577" s="121">
        <v>6771.6033858557576</v>
      </c>
      <c r="AD2577" s="121">
        <v>6771.6033858557576</v>
      </c>
      <c r="AE2577" s="121">
        <v>6771.6033858557576</v>
      </c>
      <c r="AF2577" s="121">
        <v>6771.6033858557576</v>
      </c>
      <c r="AG2577" s="121">
        <v>6771.6033858557576</v>
      </c>
      <c r="AH2577" s="121">
        <v>6771.6033858557576</v>
      </c>
      <c r="AI2577" s="121">
        <v>6771.6033858557576</v>
      </c>
      <c r="AJ2577" s="121">
        <v>6771.6033858557576</v>
      </c>
      <c r="AK2577" s="121">
        <v>6771.6033858557576</v>
      </c>
      <c r="AL2577" s="121">
        <v>6771.6033858557576</v>
      </c>
      <c r="AM2577" s="121">
        <v>6771.6033858557576</v>
      </c>
      <c r="AN2577" s="121">
        <v>6771.6033858557576</v>
      </c>
      <c r="AO2577" s="121">
        <v>6771.6033858557576</v>
      </c>
      <c r="AP2577" s="121">
        <v>6771.6033858557576</v>
      </c>
      <c r="AQ2577" s="121">
        <v>6771.6033858557576</v>
      </c>
      <c r="AR2577" s="121">
        <v>6771.6033858557576</v>
      </c>
      <c r="AS2577" s="121">
        <v>6771.6033858557576</v>
      </c>
      <c r="AT2577" s="121">
        <v>6771.6033858557576</v>
      </c>
      <c r="AU2577" s="121">
        <v>6771.6033858557576</v>
      </c>
      <c r="AV2577" s="121">
        <v>6771.6033858557576</v>
      </c>
      <c r="AW2577" s="121">
        <v>6771.6033858557576</v>
      </c>
      <c r="AX2577" s="122">
        <v>6771.6033858557576</v>
      </c>
    </row>
    <row r="2578" spans="1:50">
      <c r="A2578" s="212"/>
      <c r="B2578" s="215"/>
      <c r="C2578" s="216"/>
      <c r="D2578" s="52" t="s">
        <v>47</v>
      </c>
      <c r="E2578" s="86" t="str">
        <f>A2567&amp;"/"&amp;B2575&amp;"/"&amp;C2575&amp;"/"&amp;D2578</f>
        <v>Biomass and waste fired power plants/Fluidized bed combustion/Electricity only/XS</v>
      </c>
      <c r="F2578" s="61" t="str">
        <f>A2567</f>
        <v>Biomass and waste fired power plants</v>
      </c>
      <c r="G2578" s="61" t="str">
        <f>B2575</f>
        <v>Fluidized bed combustion</v>
      </c>
      <c r="H2578" s="61" t="str">
        <f>C2575</f>
        <v>Electricity only</v>
      </c>
      <c r="I2578" s="84" t="str">
        <f t="shared" si="105"/>
        <v>XS</v>
      </c>
      <c r="J2578" s="121">
        <v>6555.03928209478</v>
      </c>
      <c r="K2578" s="121">
        <v>6555.03928209478</v>
      </c>
      <c r="L2578" s="121">
        <v>6555.03928209478</v>
      </c>
      <c r="M2578" s="121">
        <v>6555.03928209478</v>
      </c>
      <c r="N2578" s="121">
        <v>6555.03928209478</v>
      </c>
      <c r="O2578" s="121">
        <v>6555.03928209478</v>
      </c>
      <c r="P2578" s="121">
        <v>6555.03928209478</v>
      </c>
      <c r="Q2578" s="121">
        <v>6555.03928209478</v>
      </c>
      <c r="R2578" s="121">
        <v>6555.03928209478</v>
      </c>
      <c r="S2578" s="121">
        <v>6555.03928209478</v>
      </c>
      <c r="T2578" s="121">
        <v>6555.03928209478</v>
      </c>
      <c r="U2578" s="121">
        <v>6555.03928209478</v>
      </c>
      <c r="V2578" s="121">
        <v>6555.03928209478</v>
      </c>
      <c r="W2578" s="121">
        <v>6555.03928209478</v>
      </c>
      <c r="X2578" s="121">
        <v>6555.03928209478</v>
      </c>
      <c r="Y2578" s="121">
        <v>6555.03928209478</v>
      </c>
      <c r="Z2578" s="121">
        <v>6555.03928209478</v>
      </c>
      <c r="AA2578" s="121">
        <v>6555.03928209478</v>
      </c>
      <c r="AB2578" s="121">
        <v>6555.03928209478</v>
      </c>
      <c r="AC2578" s="121">
        <v>6555.03928209478</v>
      </c>
      <c r="AD2578" s="121">
        <v>6555.03928209478</v>
      </c>
      <c r="AE2578" s="121">
        <v>6555.03928209478</v>
      </c>
      <c r="AF2578" s="121">
        <v>6555.03928209478</v>
      </c>
      <c r="AG2578" s="121">
        <v>6555.03928209478</v>
      </c>
      <c r="AH2578" s="121">
        <v>6555.03928209478</v>
      </c>
      <c r="AI2578" s="121">
        <v>6555.03928209478</v>
      </c>
      <c r="AJ2578" s="121">
        <v>6555.03928209478</v>
      </c>
      <c r="AK2578" s="121">
        <v>6555.03928209478</v>
      </c>
      <c r="AL2578" s="121">
        <v>6555.03928209478</v>
      </c>
      <c r="AM2578" s="121">
        <v>6555.03928209478</v>
      </c>
      <c r="AN2578" s="121">
        <v>6555.03928209478</v>
      </c>
      <c r="AO2578" s="121">
        <v>6555.03928209478</v>
      </c>
      <c r="AP2578" s="121">
        <v>6555.03928209478</v>
      </c>
      <c r="AQ2578" s="121">
        <v>6555.03928209478</v>
      </c>
      <c r="AR2578" s="121">
        <v>6555.03928209478</v>
      </c>
      <c r="AS2578" s="121">
        <v>6555.03928209478</v>
      </c>
      <c r="AT2578" s="121">
        <v>6555.03928209478</v>
      </c>
      <c r="AU2578" s="121">
        <v>6555.03928209478</v>
      </c>
      <c r="AV2578" s="121">
        <v>6555.03928209478</v>
      </c>
      <c r="AW2578" s="121">
        <v>6555.03928209478</v>
      </c>
      <c r="AX2578" s="122">
        <v>6555.03928209478</v>
      </c>
    </row>
    <row r="2579" spans="1:50">
      <c r="A2579" s="212"/>
      <c r="B2579" s="215"/>
      <c r="C2579" s="217" t="s">
        <v>26</v>
      </c>
      <c r="D2579" s="83" t="s">
        <v>24</v>
      </c>
      <c r="E2579" s="56" t="str">
        <f>A2567&amp;"/"&amp;B2575&amp;"/"&amp;C2579&amp;"/"&amp;D2579</f>
        <v>Biomass and waste fired power plants/Fluidized bed combustion/CHP/L</v>
      </c>
      <c r="F2579" s="103" t="str">
        <f>A2567</f>
        <v>Biomass and waste fired power plants</v>
      </c>
      <c r="G2579" s="103" t="str">
        <f>B2575</f>
        <v>Fluidized bed combustion</v>
      </c>
      <c r="H2579" s="103" t="str">
        <f>C2579</f>
        <v>CHP</v>
      </c>
      <c r="I2579" s="104" t="str">
        <f t="shared" si="105"/>
        <v>L</v>
      </c>
      <c r="J2579" s="127">
        <v>7125</v>
      </c>
      <c r="K2579" s="127">
        <v>7125</v>
      </c>
      <c r="L2579" s="127">
        <v>7125</v>
      </c>
      <c r="M2579" s="127">
        <v>7125</v>
      </c>
      <c r="N2579" s="127">
        <v>7125</v>
      </c>
      <c r="O2579" s="127">
        <v>7125</v>
      </c>
      <c r="P2579" s="127">
        <v>7125</v>
      </c>
      <c r="Q2579" s="127">
        <v>7125</v>
      </c>
      <c r="R2579" s="127">
        <v>7125</v>
      </c>
      <c r="S2579" s="127">
        <v>7125</v>
      </c>
      <c r="T2579" s="127">
        <v>7125</v>
      </c>
      <c r="U2579" s="127">
        <v>7125</v>
      </c>
      <c r="V2579" s="127">
        <v>7125</v>
      </c>
      <c r="W2579" s="127">
        <v>7125</v>
      </c>
      <c r="X2579" s="127">
        <v>7125</v>
      </c>
      <c r="Y2579" s="127">
        <v>7125</v>
      </c>
      <c r="Z2579" s="127">
        <v>7125</v>
      </c>
      <c r="AA2579" s="127">
        <v>7125</v>
      </c>
      <c r="AB2579" s="127">
        <v>7125</v>
      </c>
      <c r="AC2579" s="127">
        <v>7125</v>
      </c>
      <c r="AD2579" s="127">
        <v>7125</v>
      </c>
      <c r="AE2579" s="127">
        <v>7125</v>
      </c>
      <c r="AF2579" s="127">
        <v>7125</v>
      </c>
      <c r="AG2579" s="127">
        <v>7125</v>
      </c>
      <c r="AH2579" s="127">
        <v>7125</v>
      </c>
      <c r="AI2579" s="127">
        <v>7125</v>
      </c>
      <c r="AJ2579" s="127">
        <v>7125</v>
      </c>
      <c r="AK2579" s="127">
        <v>7125</v>
      </c>
      <c r="AL2579" s="127">
        <v>7125</v>
      </c>
      <c r="AM2579" s="127">
        <v>7125</v>
      </c>
      <c r="AN2579" s="127">
        <v>7125</v>
      </c>
      <c r="AO2579" s="127">
        <v>7125</v>
      </c>
      <c r="AP2579" s="127">
        <v>7125</v>
      </c>
      <c r="AQ2579" s="127">
        <v>7125</v>
      </c>
      <c r="AR2579" s="127">
        <v>7125</v>
      </c>
      <c r="AS2579" s="127">
        <v>7125</v>
      </c>
      <c r="AT2579" s="127">
        <v>7125</v>
      </c>
      <c r="AU2579" s="127">
        <v>7125</v>
      </c>
      <c r="AV2579" s="127">
        <v>7125</v>
      </c>
      <c r="AW2579" s="127">
        <v>7125</v>
      </c>
      <c r="AX2579" s="128">
        <v>7125</v>
      </c>
    </row>
    <row r="2580" spans="1:50">
      <c r="A2580" s="212"/>
      <c r="B2580" s="215"/>
      <c r="C2580" s="206"/>
      <c r="D2580" s="52" t="s">
        <v>25</v>
      </c>
      <c r="E2580" s="86" t="str">
        <f>A2567&amp;"/"&amp;B2575&amp;"/"&amp;C2579&amp;"/"&amp;D2580</f>
        <v>Biomass and waste fired power plants/Fluidized bed combustion/CHP/M</v>
      </c>
      <c r="F2580" s="61" t="str">
        <f>A2567</f>
        <v>Biomass and waste fired power plants</v>
      </c>
      <c r="G2580" s="61" t="str">
        <f>B2575</f>
        <v>Fluidized bed combustion</v>
      </c>
      <c r="H2580" s="61" t="str">
        <f>C2579</f>
        <v>CHP</v>
      </c>
      <c r="I2580" s="84" t="str">
        <f t="shared" si="105"/>
        <v>M</v>
      </c>
      <c r="J2580" s="121">
        <v>6814.0115610040139</v>
      </c>
      <c r="K2580" s="121">
        <v>6814.0115610040139</v>
      </c>
      <c r="L2580" s="121">
        <v>6814.0115610040139</v>
      </c>
      <c r="M2580" s="121">
        <v>6814.0115610040139</v>
      </c>
      <c r="N2580" s="121">
        <v>6814.0115610040139</v>
      </c>
      <c r="O2580" s="121">
        <v>6814.0115610040139</v>
      </c>
      <c r="P2580" s="121">
        <v>6814.0115610040139</v>
      </c>
      <c r="Q2580" s="121">
        <v>6814.0115610040139</v>
      </c>
      <c r="R2580" s="121">
        <v>6814.0115610040139</v>
      </c>
      <c r="S2580" s="121">
        <v>6814.0115610040139</v>
      </c>
      <c r="T2580" s="121">
        <v>6814.0115610040139</v>
      </c>
      <c r="U2580" s="121">
        <v>6814.0115610040139</v>
      </c>
      <c r="V2580" s="121">
        <v>6814.0115610040139</v>
      </c>
      <c r="W2580" s="121">
        <v>6814.0115610040139</v>
      </c>
      <c r="X2580" s="121">
        <v>6814.0115610040139</v>
      </c>
      <c r="Y2580" s="121">
        <v>6814.0115610040139</v>
      </c>
      <c r="Z2580" s="121">
        <v>6814.0115610040139</v>
      </c>
      <c r="AA2580" s="121">
        <v>6814.0115610040139</v>
      </c>
      <c r="AB2580" s="121">
        <v>6814.0115610040139</v>
      </c>
      <c r="AC2580" s="121">
        <v>6814.0115610040139</v>
      </c>
      <c r="AD2580" s="121">
        <v>6814.0115610040139</v>
      </c>
      <c r="AE2580" s="121">
        <v>6814.0115610040139</v>
      </c>
      <c r="AF2580" s="121">
        <v>6814.0115610040139</v>
      </c>
      <c r="AG2580" s="121">
        <v>6814.0115610040139</v>
      </c>
      <c r="AH2580" s="121">
        <v>6814.0115610040139</v>
      </c>
      <c r="AI2580" s="121">
        <v>6814.0115610040139</v>
      </c>
      <c r="AJ2580" s="121">
        <v>6814.0115610040139</v>
      </c>
      <c r="AK2580" s="121">
        <v>6814.0115610040139</v>
      </c>
      <c r="AL2580" s="121">
        <v>6814.0115610040139</v>
      </c>
      <c r="AM2580" s="121">
        <v>6814.0115610040139</v>
      </c>
      <c r="AN2580" s="121">
        <v>6814.0115610040139</v>
      </c>
      <c r="AO2580" s="121">
        <v>6814.0115610040139</v>
      </c>
      <c r="AP2580" s="121">
        <v>6814.0115610040139</v>
      </c>
      <c r="AQ2580" s="121">
        <v>6814.0115610040139</v>
      </c>
      <c r="AR2580" s="121">
        <v>6814.0115610040139</v>
      </c>
      <c r="AS2580" s="121">
        <v>6814.0115610040139</v>
      </c>
      <c r="AT2580" s="121">
        <v>6814.0115610040139</v>
      </c>
      <c r="AU2580" s="121">
        <v>6814.0115610040139</v>
      </c>
      <c r="AV2580" s="121">
        <v>6814.0115610040139</v>
      </c>
      <c r="AW2580" s="121">
        <v>6814.0115610040139</v>
      </c>
      <c r="AX2580" s="122">
        <v>6814.0115610040139</v>
      </c>
    </row>
    <row r="2581" spans="1:50">
      <c r="A2581" s="212"/>
      <c r="B2581" s="215"/>
      <c r="C2581" s="206"/>
      <c r="D2581" s="52" t="s">
        <v>38</v>
      </c>
      <c r="E2581" s="86" t="str">
        <f>A2567&amp;"/"&amp;B2575&amp;"/"&amp;C2579&amp;"/"&amp;D2581</f>
        <v>Biomass and waste fired power plants/Fluidized bed combustion/CHP/S</v>
      </c>
      <c r="F2581" s="61" t="str">
        <f>A2567</f>
        <v>Biomass and waste fired power plants</v>
      </c>
      <c r="G2581" s="61" t="str">
        <f>B2575</f>
        <v>Fluidized bed combustion</v>
      </c>
      <c r="H2581" s="61" t="str">
        <f>C2579</f>
        <v>CHP</v>
      </c>
      <c r="I2581" s="84" t="str">
        <f t="shared" si="105"/>
        <v>S</v>
      </c>
      <c r="J2581" s="121">
        <v>6433.0232165629695</v>
      </c>
      <c r="K2581" s="121">
        <v>6433.0232165629695</v>
      </c>
      <c r="L2581" s="121">
        <v>6433.0232165629695</v>
      </c>
      <c r="M2581" s="121">
        <v>6433.0232165629695</v>
      </c>
      <c r="N2581" s="121">
        <v>6433.0232165629695</v>
      </c>
      <c r="O2581" s="121">
        <v>6433.0232165629695</v>
      </c>
      <c r="P2581" s="121">
        <v>6433.0232165629695</v>
      </c>
      <c r="Q2581" s="121">
        <v>6433.0232165629695</v>
      </c>
      <c r="R2581" s="121">
        <v>6433.0232165629695</v>
      </c>
      <c r="S2581" s="121">
        <v>6433.0232165629695</v>
      </c>
      <c r="T2581" s="121">
        <v>6433.0232165629695</v>
      </c>
      <c r="U2581" s="121">
        <v>6433.0232165629695</v>
      </c>
      <c r="V2581" s="121">
        <v>6433.0232165629695</v>
      </c>
      <c r="W2581" s="121">
        <v>6433.0232165629695</v>
      </c>
      <c r="X2581" s="121">
        <v>6433.0232165629695</v>
      </c>
      <c r="Y2581" s="121">
        <v>6433.0232165629695</v>
      </c>
      <c r="Z2581" s="121">
        <v>6433.0232165629695</v>
      </c>
      <c r="AA2581" s="121">
        <v>6433.0232165629695</v>
      </c>
      <c r="AB2581" s="121">
        <v>6433.0232165629695</v>
      </c>
      <c r="AC2581" s="121">
        <v>6433.0232165629695</v>
      </c>
      <c r="AD2581" s="121">
        <v>6433.0232165629695</v>
      </c>
      <c r="AE2581" s="121">
        <v>6433.0232165629695</v>
      </c>
      <c r="AF2581" s="121">
        <v>6433.0232165629695</v>
      </c>
      <c r="AG2581" s="121">
        <v>6433.0232165629695</v>
      </c>
      <c r="AH2581" s="121">
        <v>6433.0232165629695</v>
      </c>
      <c r="AI2581" s="121">
        <v>6433.0232165629695</v>
      </c>
      <c r="AJ2581" s="121">
        <v>6433.0232165629695</v>
      </c>
      <c r="AK2581" s="121">
        <v>6433.0232165629695</v>
      </c>
      <c r="AL2581" s="121">
        <v>6433.0232165629695</v>
      </c>
      <c r="AM2581" s="121">
        <v>6433.0232165629695</v>
      </c>
      <c r="AN2581" s="121">
        <v>6433.0232165629695</v>
      </c>
      <c r="AO2581" s="121">
        <v>6433.0232165629695</v>
      </c>
      <c r="AP2581" s="121">
        <v>6433.0232165629695</v>
      </c>
      <c r="AQ2581" s="121">
        <v>6433.0232165629695</v>
      </c>
      <c r="AR2581" s="121">
        <v>6433.0232165629695</v>
      </c>
      <c r="AS2581" s="121">
        <v>6433.0232165629695</v>
      </c>
      <c r="AT2581" s="121">
        <v>6433.0232165629695</v>
      </c>
      <c r="AU2581" s="121">
        <v>6433.0232165629695</v>
      </c>
      <c r="AV2581" s="121">
        <v>6433.0232165629695</v>
      </c>
      <c r="AW2581" s="121">
        <v>6433.0232165629695</v>
      </c>
      <c r="AX2581" s="122">
        <v>6433.0232165629695</v>
      </c>
    </row>
    <row r="2582" spans="1:50">
      <c r="A2582" s="212"/>
      <c r="B2582" s="215"/>
      <c r="C2582" s="216"/>
      <c r="D2582" s="106" t="s">
        <v>47</v>
      </c>
      <c r="E2582" s="107" t="str">
        <f>A2567&amp;"/"&amp;B2575&amp;"/"&amp;C2579&amp;"/"&amp;D2582</f>
        <v>Biomass and waste fired power plants/Fluidized bed combustion/CHP/XS</v>
      </c>
      <c r="F2582" s="108" t="str">
        <f>A2567</f>
        <v>Biomass and waste fired power plants</v>
      </c>
      <c r="G2582" s="108" t="str">
        <f>B2575</f>
        <v>Fluidized bed combustion</v>
      </c>
      <c r="H2582" s="108" t="str">
        <f>C2579</f>
        <v>CHP</v>
      </c>
      <c r="I2582" s="109" t="str">
        <f t="shared" si="105"/>
        <v>XS</v>
      </c>
      <c r="J2582" s="129">
        <v>6227.2873179900407</v>
      </c>
      <c r="K2582" s="129">
        <v>6227.2873179900407</v>
      </c>
      <c r="L2582" s="129">
        <v>6227.2873179900407</v>
      </c>
      <c r="M2582" s="129">
        <v>6227.2873179900407</v>
      </c>
      <c r="N2582" s="129">
        <v>6227.2873179900407</v>
      </c>
      <c r="O2582" s="129">
        <v>6227.2873179900407</v>
      </c>
      <c r="P2582" s="129">
        <v>6227.2873179900407</v>
      </c>
      <c r="Q2582" s="129">
        <v>6227.2873179900407</v>
      </c>
      <c r="R2582" s="129">
        <v>6227.2873179900407</v>
      </c>
      <c r="S2582" s="129">
        <v>6227.2873179900407</v>
      </c>
      <c r="T2582" s="129">
        <v>6227.2873179900407</v>
      </c>
      <c r="U2582" s="129">
        <v>6227.2873179900407</v>
      </c>
      <c r="V2582" s="129">
        <v>6227.2873179900407</v>
      </c>
      <c r="W2582" s="129">
        <v>6227.2873179900407</v>
      </c>
      <c r="X2582" s="129">
        <v>6227.2873179900407</v>
      </c>
      <c r="Y2582" s="129">
        <v>6227.2873179900407</v>
      </c>
      <c r="Z2582" s="129">
        <v>6227.2873179900407</v>
      </c>
      <c r="AA2582" s="129">
        <v>6227.2873179900407</v>
      </c>
      <c r="AB2582" s="129">
        <v>6227.2873179900407</v>
      </c>
      <c r="AC2582" s="129">
        <v>6227.2873179900407</v>
      </c>
      <c r="AD2582" s="129">
        <v>6227.2873179900407</v>
      </c>
      <c r="AE2582" s="129">
        <v>6227.2873179900407</v>
      </c>
      <c r="AF2582" s="129">
        <v>6227.2873179900407</v>
      </c>
      <c r="AG2582" s="129">
        <v>6227.2873179900407</v>
      </c>
      <c r="AH2582" s="129">
        <v>6227.2873179900407</v>
      </c>
      <c r="AI2582" s="129">
        <v>6227.2873179900407</v>
      </c>
      <c r="AJ2582" s="129">
        <v>6227.2873179900407</v>
      </c>
      <c r="AK2582" s="129">
        <v>6227.2873179900407</v>
      </c>
      <c r="AL2582" s="129">
        <v>6227.2873179900407</v>
      </c>
      <c r="AM2582" s="129">
        <v>6227.2873179900407</v>
      </c>
      <c r="AN2582" s="129">
        <v>6227.2873179900407</v>
      </c>
      <c r="AO2582" s="129">
        <v>6227.2873179900407</v>
      </c>
      <c r="AP2582" s="129">
        <v>6227.2873179900407</v>
      </c>
      <c r="AQ2582" s="129">
        <v>6227.2873179900407</v>
      </c>
      <c r="AR2582" s="129">
        <v>6227.2873179900407</v>
      </c>
      <c r="AS2582" s="129">
        <v>6227.2873179900407</v>
      </c>
      <c r="AT2582" s="129">
        <v>6227.2873179900407</v>
      </c>
      <c r="AU2582" s="129">
        <v>6227.2873179900407</v>
      </c>
      <c r="AV2582" s="129">
        <v>6227.2873179900407</v>
      </c>
      <c r="AW2582" s="129">
        <v>6227.2873179900407</v>
      </c>
      <c r="AX2582" s="130">
        <v>6227.2873179900407</v>
      </c>
    </row>
    <row r="2583" spans="1:50">
      <c r="A2583" s="212"/>
      <c r="B2583" s="215"/>
      <c r="C2583" s="217" t="s">
        <v>42</v>
      </c>
      <c r="D2583" s="83" t="s">
        <v>24</v>
      </c>
      <c r="E2583" s="56" t="str">
        <f>A2567&amp;"/"&amp;B2575&amp;"/"&amp;C2583&amp;"/"&amp;D2583</f>
        <v>Biomass and waste fired power plants/Fluidized bed combustion/Electricity only with CCS/L</v>
      </c>
      <c r="F2583" s="103" t="str">
        <f>A2567</f>
        <v>Biomass and waste fired power plants</v>
      </c>
      <c r="G2583" s="103" t="str">
        <f>B2575</f>
        <v>Fluidized bed combustion</v>
      </c>
      <c r="H2583" s="103" t="str">
        <f>C2583</f>
        <v>Electricity only with CCS</v>
      </c>
      <c r="I2583" s="104" t="str">
        <f t="shared" si="105"/>
        <v>L</v>
      </c>
      <c r="J2583" s="127" t="s">
        <v>99</v>
      </c>
      <c r="K2583" s="127" t="s">
        <v>99</v>
      </c>
      <c r="L2583" s="127" t="s">
        <v>99</v>
      </c>
      <c r="M2583" s="127" t="s">
        <v>99</v>
      </c>
      <c r="N2583" s="127" t="s">
        <v>99</v>
      </c>
      <c r="O2583" s="127" t="s">
        <v>99</v>
      </c>
      <c r="P2583" s="127" t="s">
        <v>99</v>
      </c>
      <c r="Q2583" s="127" t="s">
        <v>99</v>
      </c>
      <c r="R2583" s="127" t="s">
        <v>99</v>
      </c>
      <c r="S2583" s="127" t="s">
        <v>99</v>
      </c>
      <c r="T2583" s="127" t="s">
        <v>99</v>
      </c>
      <c r="U2583" s="127" t="s">
        <v>99</v>
      </c>
      <c r="V2583" s="127" t="s">
        <v>99</v>
      </c>
      <c r="W2583" s="127" t="s">
        <v>99</v>
      </c>
      <c r="X2583" s="127" t="s">
        <v>99</v>
      </c>
      <c r="Y2583" s="127" t="s">
        <v>99</v>
      </c>
      <c r="Z2583" s="127" t="s">
        <v>99</v>
      </c>
      <c r="AA2583" s="127" t="s">
        <v>99</v>
      </c>
      <c r="AB2583" s="127" t="s">
        <v>99</v>
      </c>
      <c r="AC2583" s="127" t="s">
        <v>99</v>
      </c>
      <c r="AD2583" s="127" t="s">
        <v>99</v>
      </c>
      <c r="AE2583" s="127">
        <v>7500</v>
      </c>
      <c r="AF2583" s="127">
        <v>7500</v>
      </c>
      <c r="AG2583" s="127">
        <v>7500</v>
      </c>
      <c r="AH2583" s="127">
        <v>7500</v>
      </c>
      <c r="AI2583" s="127">
        <v>7500</v>
      </c>
      <c r="AJ2583" s="127">
        <v>7500</v>
      </c>
      <c r="AK2583" s="127">
        <v>7500</v>
      </c>
      <c r="AL2583" s="127">
        <v>7500</v>
      </c>
      <c r="AM2583" s="127">
        <v>7500</v>
      </c>
      <c r="AN2583" s="127">
        <v>7500</v>
      </c>
      <c r="AO2583" s="127">
        <v>7500</v>
      </c>
      <c r="AP2583" s="127">
        <v>7500</v>
      </c>
      <c r="AQ2583" s="127">
        <v>7500</v>
      </c>
      <c r="AR2583" s="127">
        <v>7500</v>
      </c>
      <c r="AS2583" s="127">
        <v>7500</v>
      </c>
      <c r="AT2583" s="127">
        <v>7500</v>
      </c>
      <c r="AU2583" s="127">
        <v>7500</v>
      </c>
      <c r="AV2583" s="127">
        <v>7500</v>
      </c>
      <c r="AW2583" s="127">
        <v>7500</v>
      </c>
      <c r="AX2583" s="128">
        <v>7500</v>
      </c>
    </row>
    <row r="2584" spans="1:50">
      <c r="A2584" s="212"/>
      <c r="B2584" s="215"/>
      <c r="C2584" s="216"/>
      <c r="D2584" s="106" t="s">
        <v>25</v>
      </c>
      <c r="E2584" s="107" t="str">
        <f>A2567&amp;"/"&amp;B2575&amp;"/"&amp;C2583&amp;"/"&amp;D2584</f>
        <v>Biomass and waste fired power plants/Fluidized bed combustion/Electricity only with CCS/M</v>
      </c>
      <c r="F2584" s="108" t="str">
        <f>A2567</f>
        <v>Biomass and waste fired power plants</v>
      </c>
      <c r="G2584" s="108" t="str">
        <f>B2575</f>
        <v>Fluidized bed combustion</v>
      </c>
      <c r="H2584" s="108" t="str">
        <f>C2583</f>
        <v>Electricity only with CCS</v>
      </c>
      <c r="I2584" s="109" t="str">
        <f t="shared" si="105"/>
        <v>M</v>
      </c>
      <c r="J2584" s="129" t="s">
        <v>99</v>
      </c>
      <c r="K2584" s="129" t="s">
        <v>99</v>
      </c>
      <c r="L2584" s="129" t="s">
        <v>99</v>
      </c>
      <c r="M2584" s="129" t="s">
        <v>99</v>
      </c>
      <c r="N2584" s="129" t="s">
        <v>99</v>
      </c>
      <c r="O2584" s="129" t="s">
        <v>99</v>
      </c>
      <c r="P2584" s="129" t="s">
        <v>99</v>
      </c>
      <c r="Q2584" s="129" t="s">
        <v>99</v>
      </c>
      <c r="R2584" s="129" t="s">
        <v>99</v>
      </c>
      <c r="S2584" s="129" t="s">
        <v>99</v>
      </c>
      <c r="T2584" s="129" t="s">
        <v>99</v>
      </c>
      <c r="U2584" s="129" t="s">
        <v>99</v>
      </c>
      <c r="V2584" s="129" t="s">
        <v>99</v>
      </c>
      <c r="W2584" s="129" t="s">
        <v>99</v>
      </c>
      <c r="X2584" s="129" t="s">
        <v>99</v>
      </c>
      <c r="Y2584" s="129" t="s">
        <v>99</v>
      </c>
      <c r="Z2584" s="129" t="s">
        <v>99</v>
      </c>
      <c r="AA2584" s="129" t="s">
        <v>99</v>
      </c>
      <c r="AB2584" s="129" t="s">
        <v>99</v>
      </c>
      <c r="AC2584" s="129" t="s">
        <v>99</v>
      </c>
      <c r="AD2584" s="129" t="s">
        <v>99</v>
      </c>
      <c r="AE2584" s="129">
        <v>7172.6437484252774</v>
      </c>
      <c r="AF2584" s="129">
        <v>7172.6437484252774</v>
      </c>
      <c r="AG2584" s="129">
        <v>7172.6437484252774</v>
      </c>
      <c r="AH2584" s="129">
        <v>7172.6437484252774</v>
      </c>
      <c r="AI2584" s="129">
        <v>7172.6437484252774</v>
      </c>
      <c r="AJ2584" s="129">
        <v>7172.6437484252774</v>
      </c>
      <c r="AK2584" s="129">
        <v>7172.6437484252774</v>
      </c>
      <c r="AL2584" s="129">
        <v>7172.6437484252774</v>
      </c>
      <c r="AM2584" s="129">
        <v>7172.6437484252774</v>
      </c>
      <c r="AN2584" s="129">
        <v>7172.6437484252774</v>
      </c>
      <c r="AO2584" s="129">
        <v>7172.6437484252774</v>
      </c>
      <c r="AP2584" s="129">
        <v>7172.6437484252774</v>
      </c>
      <c r="AQ2584" s="129">
        <v>7172.6437484252774</v>
      </c>
      <c r="AR2584" s="129">
        <v>7172.6437484252774</v>
      </c>
      <c r="AS2584" s="129">
        <v>7172.6437484252774</v>
      </c>
      <c r="AT2584" s="129">
        <v>7172.6437484252774</v>
      </c>
      <c r="AU2584" s="129">
        <v>7172.6437484252774</v>
      </c>
      <c r="AV2584" s="129">
        <v>7172.6437484252774</v>
      </c>
      <c r="AW2584" s="129">
        <v>7172.6437484252774</v>
      </c>
      <c r="AX2584" s="130">
        <v>7172.6437484252774</v>
      </c>
    </row>
    <row r="2585" spans="1:50">
      <c r="A2585" s="212"/>
      <c r="B2585" s="215"/>
      <c r="C2585" s="217" t="s">
        <v>43</v>
      </c>
      <c r="D2585" s="52" t="s">
        <v>24</v>
      </c>
      <c r="E2585" s="86" t="str">
        <f>A2567&amp;"/"&amp;B2575&amp;"/"&amp;C2585&amp;"/"&amp;D2585</f>
        <v>Biomass and waste fired power plants/Fluidized bed combustion/CHP with CCS/L</v>
      </c>
      <c r="F2585" s="61" t="str">
        <f>A2567</f>
        <v>Biomass and waste fired power plants</v>
      </c>
      <c r="G2585" s="61" t="str">
        <f>B2575</f>
        <v>Fluidized bed combustion</v>
      </c>
      <c r="H2585" s="61" t="str">
        <f>C2585</f>
        <v>CHP with CCS</v>
      </c>
      <c r="I2585" s="84" t="str">
        <f t="shared" si="105"/>
        <v>L</v>
      </c>
      <c r="J2585" s="121" t="s">
        <v>99</v>
      </c>
      <c r="K2585" s="121" t="s">
        <v>99</v>
      </c>
      <c r="L2585" s="121" t="s">
        <v>99</v>
      </c>
      <c r="M2585" s="121" t="s">
        <v>99</v>
      </c>
      <c r="N2585" s="121" t="s">
        <v>99</v>
      </c>
      <c r="O2585" s="121" t="s">
        <v>99</v>
      </c>
      <c r="P2585" s="121" t="s">
        <v>99</v>
      </c>
      <c r="Q2585" s="121" t="s">
        <v>99</v>
      </c>
      <c r="R2585" s="121" t="s">
        <v>99</v>
      </c>
      <c r="S2585" s="121" t="s">
        <v>99</v>
      </c>
      <c r="T2585" s="121" t="s">
        <v>99</v>
      </c>
      <c r="U2585" s="121" t="s">
        <v>99</v>
      </c>
      <c r="V2585" s="121" t="s">
        <v>99</v>
      </c>
      <c r="W2585" s="121" t="s">
        <v>99</v>
      </c>
      <c r="X2585" s="121" t="s">
        <v>99</v>
      </c>
      <c r="Y2585" s="121" t="s">
        <v>99</v>
      </c>
      <c r="Z2585" s="121" t="s">
        <v>99</v>
      </c>
      <c r="AA2585" s="121" t="s">
        <v>99</v>
      </c>
      <c r="AB2585" s="121" t="s">
        <v>99</v>
      </c>
      <c r="AC2585" s="121" t="s">
        <v>99</v>
      </c>
      <c r="AD2585" s="121" t="s">
        <v>99</v>
      </c>
      <c r="AE2585" s="121">
        <v>7125</v>
      </c>
      <c r="AF2585" s="121">
        <v>7125</v>
      </c>
      <c r="AG2585" s="121">
        <v>7125</v>
      </c>
      <c r="AH2585" s="121">
        <v>7125</v>
      </c>
      <c r="AI2585" s="121">
        <v>7125</v>
      </c>
      <c r="AJ2585" s="121">
        <v>7125</v>
      </c>
      <c r="AK2585" s="121">
        <v>7125</v>
      </c>
      <c r="AL2585" s="121">
        <v>7125</v>
      </c>
      <c r="AM2585" s="121">
        <v>7125</v>
      </c>
      <c r="AN2585" s="121">
        <v>7125</v>
      </c>
      <c r="AO2585" s="121">
        <v>7125</v>
      </c>
      <c r="AP2585" s="121">
        <v>7125</v>
      </c>
      <c r="AQ2585" s="121">
        <v>7125</v>
      </c>
      <c r="AR2585" s="121">
        <v>7125</v>
      </c>
      <c r="AS2585" s="121">
        <v>7125</v>
      </c>
      <c r="AT2585" s="121">
        <v>7125</v>
      </c>
      <c r="AU2585" s="121">
        <v>7125</v>
      </c>
      <c r="AV2585" s="121">
        <v>7125</v>
      </c>
      <c r="AW2585" s="121">
        <v>7125</v>
      </c>
      <c r="AX2585" s="122">
        <v>7125</v>
      </c>
    </row>
    <row r="2586" spans="1:50">
      <c r="A2586" s="212"/>
      <c r="B2586" s="218"/>
      <c r="C2586" s="210"/>
      <c r="D2586" s="93" t="s">
        <v>25</v>
      </c>
      <c r="E2586" s="73" t="str">
        <f>A2567&amp;"/"&amp;B2575&amp;"/"&amp;C2585&amp;"/"&amp;D2586</f>
        <v>Biomass and waste fired power plants/Fluidized bed combustion/CHP with CCS/M</v>
      </c>
      <c r="F2586" s="91" t="str">
        <f>A2567</f>
        <v>Biomass and waste fired power plants</v>
      </c>
      <c r="G2586" s="91" t="str">
        <f>B2575</f>
        <v>Fluidized bed combustion</v>
      </c>
      <c r="H2586" s="91" t="str">
        <f>C2585</f>
        <v>CHP with CCS</v>
      </c>
      <c r="I2586" s="70" t="str">
        <f t="shared" si="105"/>
        <v>M</v>
      </c>
      <c r="J2586" s="123" t="s">
        <v>99</v>
      </c>
      <c r="K2586" s="123" t="s">
        <v>99</v>
      </c>
      <c r="L2586" s="123" t="s">
        <v>99</v>
      </c>
      <c r="M2586" s="123" t="s">
        <v>99</v>
      </c>
      <c r="N2586" s="123" t="s">
        <v>99</v>
      </c>
      <c r="O2586" s="123" t="s">
        <v>99</v>
      </c>
      <c r="P2586" s="123" t="s">
        <v>99</v>
      </c>
      <c r="Q2586" s="123" t="s">
        <v>99</v>
      </c>
      <c r="R2586" s="123" t="s">
        <v>99</v>
      </c>
      <c r="S2586" s="123" t="s">
        <v>99</v>
      </c>
      <c r="T2586" s="123" t="s">
        <v>99</v>
      </c>
      <c r="U2586" s="123" t="s">
        <v>99</v>
      </c>
      <c r="V2586" s="123" t="s">
        <v>99</v>
      </c>
      <c r="W2586" s="123" t="s">
        <v>99</v>
      </c>
      <c r="X2586" s="123" t="s">
        <v>99</v>
      </c>
      <c r="Y2586" s="123" t="s">
        <v>99</v>
      </c>
      <c r="Z2586" s="123" t="s">
        <v>99</v>
      </c>
      <c r="AA2586" s="123" t="s">
        <v>99</v>
      </c>
      <c r="AB2586" s="123" t="s">
        <v>99</v>
      </c>
      <c r="AC2586" s="123" t="s">
        <v>99</v>
      </c>
      <c r="AD2586" s="123" t="s">
        <v>99</v>
      </c>
      <c r="AE2586" s="123">
        <v>6814.0115610040139</v>
      </c>
      <c r="AF2586" s="123">
        <v>6814.0115610040139</v>
      </c>
      <c r="AG2586" s="123">
        <v>6814.0115610040139</v>
      </c>
      <c r="AH2586" s="123">
        <v>6814.0115610040139</v>
      </c>
      <c r="AI2586" s="123">
        <v>6814.0115610040139</v>
      </c>
      <c r="AJ2586" s="123">
        <v>6814.0115610040139</v>
      </c>
      <c r="AK2586" s="123">
        <v>6814.0115610040139</v>
      </c>
      <c r="AL2586" s="123">
        <v>6814.0115610040139</v>
      </c>
      <c r="AM2586" s="123">
        <v>6814.0115610040139</v>
      </c>
      <c r="AN2586" s="123">
        <v>6814.0115610040139</v>
      </c>
      <c r="AO2586" s="123">
        <v>6814.0115610040139</v>
      </c>
      <c r="AP2586" s="123">
        <v>6814.0115610040139</v>
      </c>
      <c r="AQ2586" s="123">
        <v>6814.0115610040139</v>
      </c>
      <c r="AR2586" s="123">
        <v>6814.0115610040139</v>
      </c>
      <c r="AS2586" s="123">
        <v>6814.0115610040139</v>
      </c>
      <c r="AT2586" s="123">
        <v>6814.0115610040139</v>
      </c>
      <c r="AU2586" s="123">
        <v>6814.0115610040139</v>
      </c>
      <c r="AV2586" s="123">
        <v>6814.0115610040139</v>
      </c>
      <c r="AW2586" s="123">
        <v>6814.0115610040139</v>
      </c>
      <c r="AX2586" s="124">
        <v>6814.0115610040139</v>
      </c>
    </row>
    <row r="2587" spans="1:50">
      <c r="A2587" s="212"/>
      <c r="B2587" s="214" t="s">
        <v>46</v>
      </c>
      <c r="C2587" s="209" t="s">
        <v>36</v>
      </c>
      <c r="D2587" s="67" t="s">
        <v>24</v>
      </c>
      <c r="E2587" s="87" t="str">
        <f>A2567&amp;"/"&amp;B2587&amp;"/"&amp;C2587&amp;"/"&amp;D2587</f>
        <v>Biomass and waste fired power plants/Steam turbine/Electricity only/L</v>
      </c>
      <c r="F2587" s="55" t="str">
        <f>A2567</f>
        <v>Biomass and waste fired power plants</v>
      </c>
      <c r="G2587" s="55" t="str">
        <f>B2587</f>
        <v>Steam turbine</v>
      </c>
      <c r="H2587" s="55" t="str">
        <f>C2587</f>
        <v>Electricity only</v>
      </c>
      <c r="I2587" s="85" t="str">
        <f t="shared" si="105"/>
        <v>L</v>
      </c>
      <c r="J2587" s="125">
        <v>6600</v>
      </c>
      <c r="K2587" s="125">
        <v>6600</v>
      </c>
      <c r="L2587" s="125">
        <v>6600</v>
      </c>
      <c r="M2587" s="125">
        <v>6600</v>
      </c>
      <c r="N2587" s="125">
        <v>6600</v>
      </c>
      <c r="O2587" s="125">
        <v>6600</v>
      </c>
      <c r="P2587" s="125">
        <v>6600</v>
      </c>
      <c r="Q2587" s="125">
        <v>6600</v>
      </c>
      <c r="R2587" s="125">
        <v>6600</v>
      </c>
      <c r="S2587" s="125">
        <v>6600</v>
      </c>
      <c r="T2587" s="125">
        <v>6600</v>
      </c>
      <c r="U2587" s="125">
        <v>6600</v>
      </c>
      <c r="V2587" s="125">
        <v>6600</v>
      </c>
      <c r="W2587" s="125">
        <v>6600</v>
      </c>
      <c r="X2587" s="125">
        <v>6600</v>
      </c>
      <c r="Y2587" s="125">
        <v>6600</v>
      </c>
      <c r="Z2587" s="125">
        <v>6600</v>
      </c>
      <c r="AA2587" s="125">
        <v>6600</v>
      </c>
      <c r="AB2587" s="125">
        <v>6600</v>
      </c>
      <c r="AC2587" s="125">
        <v>6600</v>
      </c>
      <c r="AD2587" s="125">
        <v>6600</v>
      </c>
      <c r="AE2587" s="125">
        <v>6600</v>
      </c>
      <c r="AF2587" s="125">
        <v>6600</v>
      </c>
      <c r="AG2587" s="125">
        <v>6600</v>
      </c>
      <c r="AH2587" s="125">
        <v>6600</v>
      </c>
      <c r="AI2587" s="125">
        <v>6600</v>
      </c>
      <c r="AJ2587" s="125">
        <v>6600</v>
      </c>
      <c r="AK2587" s="125">
        <v>6600</v>
      </c>
      <c r="AL2587" s="125">
        <v>6600</v>
      </c>
      <c r="AM2587" s="125">
        <v>6600</v>
      </c>
      <c r="AN2587" s="125">
        <v>6600</v>
      </c>
      <c r="AO2587" s="125">
        <v>6600</v>
      </c>
      <c r="AP2587" s="125">
        <v>6600</v>
      </c>
      <c r="AQ2587" s="125">
        <v>6600</v>
      </c>
      <c r="AR2587" s="125">
        <v>6600</v>
      </c>
      <c r="AS2587" s="125">
        <v>6600</v>
      </c>
      <c r="AT2587" s="125">
        <v>6600</v>
      </c>
      <c r="AU2587" s="125">
        <v>6600</v>
      </c>
      <c r="AV2587" s="125">
        <v>6600</v>
      </c>
      <c r="AW2587" s="125">
        <v>6600</v>
      </c>
      <c r="AX2587" s="126">
        <v>6600</v>
      </c>
    </row>
    <row r="2588" spans="1:50">
      <c r="A2588" s="212"/>
      <c r="B2588" s="215"/>
      <c r="C2588" s="206"/>
      <c r="D2588" s="52" t="s">
        <v>25</v>
      </c>
      <c r="E2588" s="86" t="str">
        <f>A2567&amp;"/"&amp;B2587&amp;"/"&amp;C2587&amp;"/"&amp;D2588</f>
        <v>Biomass and waste fired power plants/Steam turbine/Electricity only/M</v>
      </c>
      <c r="F2588" s="61" t="str">
        <f>A2567</f>
        <v>Biomass and waste fired power plants</v>
      </c>
      <c r="G2588" s="61" t="str">
        <f>B2587</f>
        <v>Steam turbine</v>
      </c>
      <c r="H2588" s="61" t="str">
        <f>C2587</f>
        <v>Electricity only</v>
      </c>
      <c r="I2588" s="84" t="str">
        <f t="shared" si="105"/>
        <v>M</v>
      </c>
      <c r="J2588" s="121">
        <v>6311.9264986142443</v>
      </c>
      <c r="K2588" s="121">
        <v>6311.9264986142443</v>
      </c>
      <c r="L2588" s="121">
        <v>6311.9264986142443</v>
      </c>
      <c r="M2588" s="121">
        <v>6311.9264986142443</v>
      </c>
      <c r="N2588" s="121">
        <v>6311.9264986142443</v>
      </c>
      <c r="O2588" s="121">
        <v>6311.9264986142443</v>
      </c>
      <c r="P2588" s="121">
        <v>6311.9264986142443</v>
      </c>
      <c r="Q2588" s="121">
        <v>6311.9264986142443</v>
      </c>
      <c r="R2588" s="121">
        <v>6311.9264986142443</v>
      </c>
      <c r="S2588" s="121">
        <v>6311.9264986142443</v>
      </c>
      <c r="T2588" s="121">
        <v>6311.9264986142443</v>
      </c>
      <c r="U2588" s="121">
        <v>6311.9264986142443</v>
      </c>
      <c r="V2588" s="121">
        <v>6311.9264986142443</v>
      </c>
      <c r="W2588" s="121">
        <v>6311.9264986142443</v>
      </c>
      <c r="X2588" s="121">
        <v>6311.9264986142443</v>
      </c>
      <c r="Y2588" s="121">
        <v>6311.9264986142443</v>
      </c>
      <c r="Z2588" s="121">
        <v>6311.9264986142443</v>
      </c>
      <c r="AA2588" s="121">
        <v>6311.9264986142443</v>
      </c>
      <c r="AB2588" s="121">
        <v>6311.9264986142443</v>
      </c>
      <c r="AC2588" s="121">
        <v>6311.9264986142443</v>
      </c>
      <c r="AD2588" s="121">
        <v>6311.9264986142443</v>
      </c>
      <c r="AE2588" s="121">
        <v>6311.9264986142443</v>
      </c>
      <c r="AF2588" s="121">
        <v>6311.9264986142443</v>
      </c>
      <c r="AG2588" s="121">
        <v>6311.9264986142443</v>
      </c>
      <c r="AH2588" s="121">
        <v>6311.9264986142443</v>
      </c>
      <c r="AI2588" s="121">
        <v>6311.9264986142443</v>
      </c>
      <c r="AJ2588" s="121">
        <v>6311.9264986142443</v>
      </c>
      <c r="AK2588" s="121">
        <v>6311.9264986142443</v>
      </c>
      <c r="AL2588" s="121">
        <v>6311.9264986142443</v>
      </c>
      <c r="AM2588" s="121">
        <v>6311.9264986142443</v>
      </c>
      <c r="AN2588" s="121">
        <v>6311.9264986142443</v>
      </c>
      <c r="AO2588" s="121">
        <v>6311.9264986142443</v>
      </c>
      <c r="AP2588" s="121">
        <v>6311.9264986142443</v>
      </c>
      <c r="AQ2588" s="121">
        <v>6311.9264986142443</v>
      </c>
      <c r="AR2588" s="121">
        <v>6311.9264986142443</v>
      </c>
      <c r="AS2588" s="121">
        <v>6311.9264986142443</v>
      </c>
      <c r="AT2588" s="121">
        <v>6311.9264986142443</v>
      </c>
      <c r="AU2588" s="121">
        <v>6311.9264986142443</v>
      </c>
      <c r="AV2588" s="121">
        <v>6311.9264986142443</v>
      </c>
      <c r="AW2588" s="121">
        <v>6311.9264986142443</v>
      </c>
      <c r="AX2588" s="122">
        <v>6311.9264986142443</v>
      </c>
    </row>
    <row r="2589" spans="1:50">
      <c r="A2589" s="212"/>
      <c r="B2589" s="215"/>
      <c r="C2589" s="206"/>
      <c r="D2589" s="52" t="s">
        <v>38</v>
      </c>
      <c r="E2589" s="86" t="str">
        <f>A2567&amp;"/"&amp;B2587&amp;"/"&amp;C2587&amp;"/"&amp;D2589</f>
        <v>Biomass and waste fired power plants/Steam turbine/Electricity only/S</v>
      </c>
      <c r="F2589" s="61" t="str">
        <f>A2567</f>
        <v>Biomass and waste fired power plants</v>
      </c>
      <c r="G2589" s="61" t="str">
        <f>B2587</f>
        <v>Steam turbine</v>
      </c>
      <c r="H2589" s="61" t="str">
        <f>C2587</f>
        <v>Electricity only</v>
      </c>
      <c r="I2589" s="84" t="str">
        <f t="shared" si="105"/>
        <v>S</v>
      </c>
      <c r="J2589" s="121">
        <v>5959.0109795530661</v>
      </c>
      <c r="K2589" s="121">
        <v>5959.0109795530661</v>
      </c>
      <c r="L2589" s="121">
        <v>5959.0109795530661</v>
      </c>
      <c r="M2589" s="121">
        <v>5959.0109795530661</v>
      </c>
      <c r="N2589" s="121">
        <v>5959.0109795530661</v>
      </c>
      <c r="O2589" s="121">
        <v>5959.0109795530661</v>
      </c>
      <c r="P2589" s="121">
        <v>5959.0109795530661</v>
      </c>
      <c r="Q2589" s="121">
        <v>5959.0109795530661</v>
      </c>
      <c r="R2589" s="121">
        <v>5959.0109795530661</v>
      </c>
      <c r="S2589" s="121">
        <v>5959.0109795530661</v>
      </c>
      <c r="T2589" s="121">
        <v>5959.0109795530661</v>
      </c>
      <c r="U2589" s="121">
        <v>5959.0109795530661</v>
      </c>
      <c r="V2589" s="121">
        <v>5959.0109795530661</v>
      </c>
      <c r="W2589" s="121">
        <v>5959.0109795530661</v>
      </c>
      <c r="X2589" s="121">
        <v>5959.0109795530661</v>
      </c>
      <c r="Y2589" s="121">
        <v>5959.0109795530661</v>
      </c>
      <c r="Z2589" s="121">
        <v>5959.0109795530661</v>
      </c>
      <c r="AA2589" s="121">
        <v>5959.0109795530661</v>
      </c>
      <c r="AB2589" s="121">
        <v>5959.0109795530661</v>
      </c>
      <c r="AC2589" s="121">
        <v>5959.0109795530661</v>
      </c>
      <c r="AD2589" s="121">
        <v>5959.0109795530661</v>
      </c>
      <c r="AE2589" s="121">
        <v>5959.0109795530661</v>
      </c>
      <c r="AF2589" s="121">
        <v>5959.0109795530661</v>
      </c>
      <c r="AG2589" s="121">
        <v>5959.0109795530661</v>
      </c>
      <c r="AH2589" s="121">
        <v>5959.0109795530661</v>
      </c>
      <c r="AI2589" s="121">
        <v>5959.0109795530661</v>
      </c>
      <c r="AJ2589" s="121">
        <v>5959.0109795530661</v>
      </c>
      <c r="AK2589" s="121">
        <v>5959.0109795530661</v>
      </c>
      <c r="AL2589" s="121">
        <v>5959.0109795530661</v>
      </c>
      <c r="AM2589" s="121">
        <v>5959.0109795530661</v>
      </c>
      <c r="AN2589" s="121">
        <v>5959.0109795530661</v>
      </c>
      <c r="AO2589" s="121">
        <v>5959.0109795530661</v>
      </c>
      <c r="AP2589" s="121">
        <v>5959.0109795530661</v>
      </c>
      <c r="AQ2589" s="121">
        <v>5959.0109795530661</v>
      </c>
      <c r="AR2589" s="121">
        <v>5959.0109795530661</v>
      </c>
      <c r="AS2589" s="121">
        <v>5959.0109795530661</v>
      </c>
      <c r="AT2589" s="121">
        <v>5959.0109795530661</v>
      </c>
      <c r="AU2589" s="121">
        <v>5959.0109795530661</v>
      </c>
      <c r="AV2589" s="121">
        <v>5959.0109795530661</v>
      </c>
      <c r="AW2589" s="121">
        <v>5959.0109795530661</v>
      </c>
      <c r="AX2589" s="122">
        <v>5959.0109795530661</v>
      </c>
    </row>
    <row r="2590" spans="1:50">
      <c r="A2590" s="212"/>
      <c r="B2590" s="215"/>
      <c r="C2590" s="216"/>
      <c r="D2590" s="52" t="s">
        <v>47</v>
      </c>
      <c r="E2590" s="86" t="str">
        <f>A2567&amp;"/"&amp;B2587&amp;"/"&amp;C2587&amp;"/"&amp;D2590</f>
        <v>Biomass and waste fired power plants/Steam turbine/Electricity only/XS</v>
      </c>
      <c r="F2590" s="61" t="str">
        <f>A2567</f>
        <v>Biomass and waste fired power plants</v>
      </c>
      <c r="G2590" s="61" t="str">
        <f>B2587</f>
        <v>Steam turbine</v>
      </c>
      <c r="H2590" s="61" t="str">
        <f>C2587</f>
        <v>Electricity only</v>
      </c>
      <c r="I2590" s="84" t="str">
        <f t="shared" si="105"/>
        <v>XS</v>
      </c>
      <c r="J2590" s="121">
        <v>5768.4345682434059</v>
      </c>
      <c r="K2590" s="121">
        <v>5768.4345682434059</v>
      </c>
      <c r="L2590" s="121">
        <v>5768.4345682434059</v>
      </c>
      <c r="M2590" s="121">
        <v>5768.4345682434059</v>
      </c>
      <c r="N2590" s="121">
        <v>5768.4345682434059</v>
      </c>
      <c r="O2590" s="121">
        <v>5768.4345682434059</v>
      </c>
      <c r="P2590" s="121">
        <v>5768.4345682434059</v>
      </c>
      <c r="Q2590" s="121">
        <v>5768.4345682434059</v>
      </c>
      <c r="R2590" s="121">
        <v>5768.4345682434059</v>
      </c>
      <c r="S2590" s="121">
        <v>5768.4345682434059</v>
      </c>
      <c r="T2590" s="121">
        <v>5768.4345682434059</v>
      </c>
      <c r="U2590" s="121">
        <v>5768.4345682434059</v>
      </c>
      <c r="V2590" s="121">
        <v>5768.4345682434059</v>
      </c>
      <c r="W2590" s="121">
        <v>5768.4345682434059</v>
      </c>
      <c r="X2590" s="121">
        <v>5768.4345682434059</v>
      </c>
      <c r="Y2590" s="121">
        <v>5768.4345682434059</v>
      </c>
      <c r="Z2590" s="121">
        <v>5768.4345682434059</v>
      </c>
      <c r="AA2590" s="121">
        <v>5768.4345682434059</v>
      </c>
      <c r="AB2590" s="121">
        <v>5768.4345682434059</v>
      </c>
      <c r="AC2590" s="121">
        <v>5768.4345682434059</v>
      </c>
      <c r="AD2590" s="121">
        <v>5768.4345682434059</v>
      </c>
      <c r="AE2590" s="121">
        <v>5768.4345682434059</v>
      </c>
      <c r="AF2590" s="121">
        <v>5768.4345682434059</v>
      </c>
      <c r="AG2590" s="121">
        <v>5768.4345682434059</v>
      </c>
      <c r="AH2590" s="121">
        <v>5768.4345682434059</v>
      </c>
      <c r="AI2590" s="121">
        <v>5768.4345682434059</v>
      </c>
      <c r="AJ2590" s="121">
        <v>5768.4345682434059</v>
      </c>
      <c r="AK2590" s="121">
        <v>5768.4345682434059</v>
      </c>
      <c r="AL2590" s="121">
        <v>5768.4345682434059</v>
      </c>
      <c r="AM2590" s="121">
        <v>5768.4345682434059</v>
      </c>
      <c r="AN2590" s="121">
        <v>5768.4345682434059</v>
      </c>
      <c r="AO2590" s="121">
        <v>5768.4345682434059</v>
      </c>
      <c r="AP2590" s="121">
        <v>5768.4345682434059</v>
      </c>
      <c r="AQ2590" s="121">
        <v>5768.4345682434059</v>
      </c>
      <c r="AR2590" s="121">
        <v>5768.4345682434059</v>
      </c>
      <c r="AS2590" s="121">
        <v>5768.4345682434059</v>
      </c>
      <c r="AT2590" s="121">
        <v>5768.4345682434059</v>
      </c>
      <c r="AU2590" s="121">
        <v>5768.4345682434059</v>
      </c>
      <c r="AV2590" s="121">
        <v>5768.4345682434059</v>
      </c>
      <c r="AW2590" s="121">
        <v>5768.4345682434059</v>
      </c>
      <c r="AX2590" s="122">
        <v>5768.4345682434059</v>
      </c>
    </row>
    <row r="2591" spans="1:50">
      <c r="A2591" s="212"/>
      <c r="B2591" s="215"/>
      <c r="C2591" s="217" t="s">
        <v>26</v>
      </c>
      <c r="D2591" s="83" t="s">
        <v>24</v>
      </c>
      <c r="E2591" s="56" t="str">
        <f>A2567&amp;"/"&amp;B2587&amp;"/"&amp;C2591&amp;"/"&amp;D2591</f>
        <v>Biomass and waste fired power plants/Steam turbine/CHP/L</v>
      </c>
      <c r="F2591" s="103" t="str">
        <f>A2567</f>
        <v>Biomass and waste fired power plants</v>
      </c>
      <c r="G2591" s="103" t="str">
        <f>B2587</f>
        <v>Steam turbine</v>
      </c>
      <c r="H2591" s="103" t="str">
        <f>C2591</f>
        <v>CHP</v>
      </c>
      <c r="I2591" s="104" t="str">
        <f t="shared" si="105"/>
        <v>L</v>
      </c>
      <c r="J2591" s="127">
        <v>6270</v>
      </c>
      <c r="K2591" s="127">
        <v>6270</v>
      </c>
      <c r="L2591" s="127">
        <v>6270</v>
      </c>
      <c r="M2591" s="127">
        <v>6270</v>
      </c>
      <c r="N2591" s="127">
        <v>6270</v>
      </c>
      <c r="O2591" s="127">
        <v>6270</v>
      </c>
      <c r="P2591" s="127">
        <v>6270</v>
      </c>
      <c r="Q2591" s="127">
        <v>6270</v>
      </c>
      <c r="R2591" s="127">
        <v>6270</v>
      </c>
      <c r="S2591" s="127">
        <v>6270</v>
      </c>
      <c r="T2591" s="127">
        <v>6270</v>
      </c>
      <c r="U2591" s="127">
        <v>6270</v>
      </c>
      <c r="V2591" s="127">
        <v>6270</v>
      </c>
      <c r="W2591" s="127">
        <v>6270</v>
      </c>
      <c r="X2591" s="127">
        <v>6270</v>
      </c>
      <c r="Y2591" s="127">
        <v>6270</v>
      </c>
      <c r="Z2591" s="127">
        <v>6270</v>
      </c>
      <c r="AA2591" s="127">
        <v>6270</v>
      </c>
      <c r="AB2591" s="127">
        <v>6270</v>
      </c>
      <c r="AC2591" s="127">
        <v>6270</v>
      </c>
      <c r="AD2591" s="127">
        <v>6270</v>
      </c>
      <c r="AE2591" s="127">
        <v>6270</v>
      </c>
      <c r="AF2591" s="127">
        <v>6270</v>
      </c>
      <c r="AG2591" s="127">
        <v>6270</v>
      </c>
      <c r="AH2591" s="127">
        <v>6270</v>
      </c>
      <c r="AI2591" s="127">
        <v>6270</v>
      </c>
      <c r="AJ2591" s="127">
        <v>6270</v>
      </c>
      <c r="AK2591" s="127">
        <v>6270</v>
      </c>
      <c r="AL2591" s="127">
        <v>6270</v>
      </c>
      <c r="AM2591" s="127">
        <v>6270</v>
      </c>
      <c r="AN2591" s="127">
        <v>6270</v>
      </c>
      <c r="AO2591" s="127">
        <v>6270</v>
      </c>
      <c r="AP2591" s="127">
        <v>6270</v>
      </c>
      <c r="AQ2591" s="127">
        <v>6270</v>
      </c>
      <c r="AR2591" s="127">
        <v>6270</v>
      </c>
      <c r="AS2591" s="127">
        <v>6270</v>
      </c>
      <c r="AT2591" s="127">
        <v>6270</v>
      </c>
      <c r="AU2591" s="127">
        <v>6270</v>
      </c>
      <c r="AV2591" s="127">
        <v>6270</v>
      </c>
      <c r="AW2591" s="127">
        <v>6270</v>
      </c>
      <c r="AX2591" s="128">
        <v>6270</v>
      </c>
    </row>
    <row r="2592" spans="1:50">
      <c r="A2592" s="212"/>
      <c r="B2592" s="215"/>
      <c r="C2592" s="206"/>
      <c r="D2592" s="52" t="s">
        <v>25</v>
      </c>
      <c r="E2592" s="86" t="str">
        <f>A2567&amp;"/"&amp;B2587&amp;"/"&amp;C2591&amp;"/"&amp;D2592</f>
        <v>Biomass and waste fired power plants/Steam turbine/CHP/M</v>
      </c>
      <c r="F2592" s="61" t="str">
        <f>A2567</f>
        <v>Biomass and waste fired power plants</v>
      </c>
      <c r="G2592" s="61" t="str">
        <f>B2587</f>
        <v>Steam turbine</v>
      </c>
      <c r="H2592" s="61" t="str">
        <f>C2591</f>
        <v>CHP</v>
      </c>
      <c r="I2592" s="84" t="str">
        <f t="shared" si="105"/>
        <v>M</v>
      </c>
      <c r="J2592" s="121">
        <v>5996.3301736835319</v>
      </c>
      <c r="K2592" s="121">
        <v>5996.3301736835319</v>
      </c>
      <c r="L2592" s="121">
        <v>5996.3301736835319</v>
      </c>
      <c r="M2592" s="121">
        <v>5996.3301736835319</v>
      </c>
      <c r="N2592" s="121">
        <v>5996.3301736835319</v>
      </c>
      <c r="O2592" s="121">
        <v>5996.3301736835319</v>
      </c>
      <c r="P2592" s="121">
        <v>5996.3301736835319</v>
      </c>
      <c r="Q2592" s="121">
        <v>5996.3301736835319</v>
      </c>
      <c r="R2592" s="121">
        <v>5996.3301736835319</v>
      </c>
      <c r="S2592" s="121">
        <v>5996.3301736835319</v>
      </c>
      <c r="T2592" s="121">
        <v>5996.3301736835319</v>
      </c>
      <c r="U2592" s="121">
        <v>5996.3301736835319</v>
      </c>
      <c r="V2592" s="121">
        <v>5996.3301736835319</v>
      </c>
      <c r="W2592" s="121">
        <v>5996.3301736835319</v>
      </c>
      <c r="X2592" s="121">
        <v>5996.3301736835319</v>
      </c>
      <c r="Y2592" s="121">
        <v>5996.3301736835319</v>
      </c>
      <c r="Z2592" s="121">
        <v>5996.3301736835319</v>
      </c>
      <c r="AA2592" s="121">
        <v>5996.3301736835319</v>
      </c>
      <c r="AB2592" s="121">
        <v>5996.3301736835319</v>
      </c>
      <c r="AC2592" s="121">
        <v>5996.3301736835319</v>
      </c>
      <c r="AD2592" s="121">
        <v>5996.3301736835319</v>
      </c>
      <c r="AE2592" s="121">
        <v>5996.3301736835319</v>
      </c>
      <c r="AF2592" s="121">
        <v>5996.3301736835319</v>
      </c>
      <c r="AG2592" s="121">
        <v>5996.3301736835319</v>
      </c>
      <c r="AH2592" s="121">
        <v>5996.3301736835319</v>
      </c>
      <c r="AI2592" s="121">
        <v>5996.3301736835319</v>
      </c>
      <c r="AJ2592" s="121">
        <v>5996.3301736835319</v>
      </c>
      <c r="AK2592" s="121">
        <v>5996.3301736835319</v>
      </c>
      <c r="AL2592" s="121">
        <v>5996.3301736835319</v>
      </c>
      <c r="AM2592" s="121">
        <v>5996.3301736835319</v>
      </c>
      <c r="AN2592" s="121">
        <v>5996.3301736835319</v>
      </c>
      <c r="AO2592" s="121">
        <v>5996.3301736835319</v>
      </c>
      <c r="AP2592" s="121">
        <v>5996.3301736835319</v>
      </c>
      <c r="AQ2592" s="121">
        <v>5996.3301736835319</v>
      </c>
      <c r="AR2592" s="121">
        <v>5996.3301736835319</v>
      </c>
      <c r="AS2592" s="121">
        <v>5996.3301736835319</v>
      </c>
      <c r="AT2592" s="121">
        <v>5996.3301736835319</v>
      </c>
      <c r="AU2592" s="121">
        <v>5996.3301736835319</v>
      </c>
      <c r="AV2592" s="121">
        <v>5996.3301736835319</v>
      </c>
      <c r="AW2592" s="121">
        <v>5996.3301736835319</v>
      </c>
      <c r="AX2592" s="122">
        <v>5996.3301736835319</v>
      </c>
    </row>
    <row r="2593" spans="1:50">
      <c r="A2593" s="212"/>
      <c r="B2593" s="215"/>
      <c r="C2593" s="206"/>
      <c r="D2593" s="52" t="s">
        <v>38</v>
      </c>
      <c r="E2593" s="86" t="str">
        <f>A2567&amp;"/"&amp;B2587&amp;"/"&amp;C2591&amp;"/"&amp;D2593</f>
        <v>Biomass and waste fired power plants/Steam turbine/CHP/S</v>
      </c>
      <c r="F2593" s="61" t="str">
        <f>A2567</f>
        <v>Biomass and waste fired power plants</v>
      </c>
      <c r="G2593" s="61" t="str">
        <f>B2587</f>
        <v>Steam turbine</v>
      </c>
      <c r="H2593" s="61" t="str">
        <f>C2591</f>
        <v>CHP</v>
      </c>
      <c r="I2593" s="84" t="str">
        <f t="shared" si="105"/>
        <v>S</v>
      </c>
      <c r="J2593" s="121">
        <v>5661.0604305754132</v>
      </c>
      <c r="K2593" s="121">
        <v>5661.0604305754132</v>
      </c>
      <c r="L2593" s="121">
        <v>5661.0604305754132</v>
      </c>
      <c r="M2593" s="121">
        <v>5661.0604305754132</v>
      </c>
      <c r="N2593" s="121">
        <v>5661.0604305754132</v>
      </c>
      <c r="O2593" s="121">
        <v>5661.0604305754132</v>
      </c>
      <c r="P2593" s="121">
        <v>5661.0604305754132</v>
      </c>
      <c r="Q2593" s="121">
        <v>5661.0604305754132</v>
      </c>
      <c r="R2593" s="121">
        <v>5661.0604305754132</v>
      </c>
      <c r="S2593" s="121">
        <v>5661.0604305754132</v>
      </c>
      <c r="T2593" s="121">
        <v>5661.0604305754132</v>
      </c>
      <c r="U2593" s="121">
        <v>5661.0604305754132</v>
      </c>
      <c r="V2593" s="121">
        <v>5661.0604305754132</v>
      </c>
      <c r="W2593" s="121">
        <v>5661.0604305754132</v>
      </c>
      <c r="X2593" s="121">
        <v>5661.0604305754132</v>
      </c>
      <c r="Y2593" s="121">
        <v>5661.0604305754132</v>
      </c>
      <c r="Z2593" s="121">
        <v>5661.0604305754132</v>
      </c>
      <c r="AA2593" s="121">
        <v>5661.0604305754132</v>
      </c>
      <c r="AB2593" s="121">
        <v>5661.0604305754132</v>
      </c>
      <c r="AC2593" s="121">
        <v>5661.0604305754132</v>
      </c>
      <c r="AD2593" s="121">
        <v>5661.0604305754132</v>
      </c>
      <c r="AE2593" s="121">
        <v>5661.0604305754132</v>
      </c>
      <c r="AF2593" s="121">
        <v>5661.0604305754132</v>
      </c>
      <c r="AG2593" s="121">
        <v>5661.0604305754132</v>
      </c>
      <c r="AH2593" s="121">
        <v>5661.0604305754132</v>
      </c>
      <c r="AI2593" s="121">
        <v>5661.0604305754132</v>
      </c>
      <c r="AJ2593" s="121">
        <v>5661.0604305754132</v>
      </c>
      <c r="AK2593" s="121">
        <v>5661.0604305754132</v>
      </c>
      <c r="AL2593" s="121">
        <v>5661.0604305754132</v>
      </c>
      <c r="AM2593" s="121">
        <v>5661.0604305754132</v>
      </c>
      <c r="AN2593" s="121">
        <v>5661.0604305754132</v>
      </c>
      <c r="AO2593" s="121">
        <v>5661.0604305754132</v>
      </c>
      <c r="AP2593" s="121">
        <v>5661.0604305754132</v>
      </c>
      <c r="AQ2593" s="121">
        <v>5661.0604305754132</v>
      </c>
      <c r="AR2593" s="121">
        <v>5661.0604305754132</v>
      </c>
      <c r="AS2593" s="121">
        <v>5661.0604305754132</v>
      </c>
      <c r="AT2593" s="121">
        <v>5661.0604305754132</v>
      </c>
      <c r="AU2593" s="121">
        <v>5661.0604305754132</v>
      </c>
      <c r="AV2593" s="121">
        <v>5661.0604305754132</v>
      </c>
      <c r="AW2593" s="121">
        <v>5661.0604305754132</v>
      </c>
      <c r="AX2593" s="122">
        <v>5661.0604305754132</v>
      </c>
    </row>
    <row r="2594" spans="1:50">
      <c r="A2594" s="212"/>
      <c r="B2594" s="215"/>
      <c r="C2594" s="216"/>
      <c r="D2594" s="106" t="s">
        <v>47</v>
      </c>
      <c r="E2594" s="107" t="str">
        <f>A2567&amp;"/"&amp;B2587&amp;"/"&amp;C2591&amp;"/"&amp;D2594</f>
        <v>Biomass and waste fired power plants/Steam turbine/CHP/XS</v>
      </c>
      <c r="F2594" s="108" t="str">
        <f>A2567</f>
        <v>Biomass and waste fired power plants</v>
      </c>
      <c r="G2594" s="108" t="str">
        <f>B2587</f>
        <v>Steam turbine</v>
      </c>
      <c r="H2594" s="108" t="str">
        <f>C2591</f>
        <v>CHP</v>
      </c>
      <c r="I2594" s="109" t="str">
        <f t="shared" si="105"/>
        <v>XS</v>
      </c>
      <c r="J2594" s="129">
        <v>5480.0128398312354</v>
      </c>
      <c r="K2594" s="129">
        <v>5480.0128398312354</v>
      </c>
      <c r="L2594" s="129">
        <v>5480.0128398312354</v>
      </c>
      <c r="M2594" s="129">
        <v>5480.0128398312354</v>
      </c>
      <c r="N2594" s="129">
        <v>5480.0128398312354</v>
      </c>
      <c r="O2594" s="129">
        <v>5480.0128398312354</v>
      </c>
      <c r="P2594" s="129">
        <v>5480.0128398312354</v>
      </c>
      <c r="Q2594" s="129">
        <v>5480.0128398312354</v>
      </c>
      <c r="R2594" s="129">
        <v>5480.0128398312354</v>
      </c>
      <c r="S2594" s="129">
        <v>5480.0128398312354</v>
      </c>
      <c r="T2594" s="129">
        <v>5480.0128398312354</v>
      </c>
      <c r="U2594" s="129">
        <v>5480.0128398312354</v>
      </c>
      <c r="V2594" s="129">
        <v>5480.0128398312354</v>
      </c>
      <c r="W2594" s="129">
        <v>5480.0128398312354</v>
      </c>
      <c r="X2594" s="129">
        <v>5480.0128398312354</v>
      </c>
      <c r="Y2594" s="129">
        <v>5480.0128398312354</v>
      </c>
      <c r="Z2594" s="129">
        <v>5480.0128398312354</v>
      </c>
      <c r="AA2594" s="129">
        <v>5480.0128398312354</v>
      </c>
      <c r="AB2594" s="129">
        <v>5480.0128398312354</v>
      </c>
      <c r="AC2594" s="129">
        <v>5480.0128398312354</v>
      </c>
      <c r="AD2594" s="129">
        <v>5480.0128398312354</v>
      </c>
      <c r="AE2594" s="129">
        <v>5480.0128398312354</v>
      </c>
      <c r="AF2594" s="129">
        <v>5480.0128398312354</v>
      </c>
      <c r="AG2594" s="129">
        <v>5480.0128398312354</v>
      </c>
      <c r="AH2594" s="129">
        <v>5480.0128398312354</v>
      </c>
      <c r="AI2594" s="129">
        <v>5480.0128398312354</v>
      </c>
      <c r="AJ2594" s="129">
        <v>5480.0128398312354</v>
      </c>
      <c r="AK2594" s="129">
        <v>5480.0128398312354</v>
      </c>
      <c r="AL2594" s="129">
        <v>5480.0128398312354</v>
      </c>
      <c r="AM2594" s="129">
        <v>5480.0128398312354</v>
      </c>
      <c r="AN2594" s="129">
        <v>5480.0128398312354</v>
      </c>
      <c r="AO2594" s="129">
        <v>5480.0128398312354</v>
      </c>
      <c r="AP2594" s="129">
        <v>5480.0128398312354</v>
      </c>
      <c r="AQ2594" s="129">
        <v>5480.0128398312354</v>
      </c>
      <c r="AR2594" s="129">
        <v>5480.0128398312354</v>
      </c>
      <c r="AS2594" s="129">
        <v>5480.0128398312354</v>
      </c>
      <c r="AT2594" s="129">
        <v>5480.0128398312354</v>
      </c>
      <c r="AU2594" s="129">
        <v>5480.0128398312354</v>
      </c>
      <c r="AV2594" s="129">
        <v>5480.0128398312354</v>
      </c>
      <c r="AW2594" s="129">
        <v>5480.0128398312354</v>
      </c>
      <c r="AX2594" s="130">
        <v>5480.0128398312354</v>
      </c>
    </row>
    <row r="2595" spans="1:50">
      <c r="A2595" s="212"/>
      <c r="B2595" s="215"/>
      <c r="C2595" s="217" t="s">
        <v>42</v>
      </c>
      <c r="D2595" s="83" t="s">
        <v>24</v>
      </c>
      <c r="E2595" s="56" t="str">
        <f>A2567&amp;"/"&amp;B2587&amp;"/"&amp;C2595&amp;"/"&amp;D2595</f>
        <v>Biomass and waste fired power plants/Steam turbine/Electricity only with CCS/L</v>
      </c>
      <c r="F2595" s="103" t="str">
        <f>A2567</f>
        <v>Biomass and waste fired power plants</v>
      </c>
      <c r="G2595" s="103" t="str">
        <f>B2587</f>
        <v>Steam turbine</v>
      </c>
      <c r="H2595" s="103" t="str">
        <f>C2595</f>
        <v>Electricity only with CCS</v>
      </c>
      <c r="I2595" s="104" t="str">
        <f t="shared" si="105"/>
        <v>L</v>
      </c>
      <c r="J2595" s="127" t="s">
        <v>99</v>
      </c>
      <c r="K2595" s="127" t="s">
        <v>99</v>
      </c>
      <c r="L2595" s="127" t="s">
        <v>99</v>
      </c>
      <c r="M2595" s="127" t="s">
        <v>99</v>
      </c>
      <c r="N2595" s="127" t="s">
        <v>99</v>
      </c>
      <c r="O2595" s="127" t="s">
        <v>99</v>
      </c>
      <c r="P2595" s="127" t="s">
        <v>99</v>
      </c>
      <c r="Q2595" s="127" t="s">
        <v>99</v>
      </c>
      <c r="R2595" s="127" t="s">
        <v>99</v>
      </c>
      <c r="S2595" s="127" t="s">
        <v>99</v>
      </c>
      <c r="T2595" s="127" t="s">
        <v>99</v>
      </c>
      <c r="U2595" s="127" t="s">
        <v>99</v>
      </c>
      <c r="V2595" s="127" t="s">
        <v>99</v>
      </c>
      <c r="W2595" s="127" t="s">
        <v>99</v>
      </c>
      <c r="X2595" s="127" t="s">
        <v>99</v>
      </c>
      <c r="Y2595" s="127" t="s">
        <v>99</v>
      </c>
      <c r="Z2595" s="127" t="s">
        <v>99</v>
      </c>
      <c r="AA2595" s="127" t="s">
        <v>99</v>
      </c>
      <c r="AB2595" s="127" t="s">
        <v>99</v>
      </c>
      <c r="AC2595" s="127" t="s">
        <v>99</v>
      </c>
      <c r="AD2595" s="127" t="s">
        <v>99</v>
      </c>
      <c r="AE2595" s="127">
        <v>6600</v>
      </c>
      <c r="AF2595" s="127">
        <v>6600</v>
      </c>
      <c r="AG2595" s="127">
        <v>6600</v>
      </c>
      <c r="AH2595" s="127">
        <v>6600</v>
      </c>
      <c r="AI2595" s="127">
        <v>6600</v>
      </c>
      <c r="AJ2595" s="127">
        <v>6600</v>
      </c>
      <c r="AK2595" s="127">
        <v>6600</v>
      </c>
      <c r="AL2595" s="127">
        <v>6600</v>
      </c>
      <c r="AM2595" s="127">
        <v>6600</v>
      </c>
      <c r="AN2595" s="127">
        <v>6600</v>
      </c>
      <c r="AO2595" s="127">
        <v>6600</v>
      </c>
      <c r="AP2595" s="127">
        <v>6600</v>
      </c>
      <c r="AQ2595" s="127">
        <v>6600</v>
      </c>
      <c r="AR2595" s="127">
        <v>6600</v>
      </c>
      <c r="AS2595" s="127">
        <v>6600</v>
      </c>
      <c r="AT2595" s="127">
        <v>6600</v>
      </c>
      <c r="AU2595" s="127">
        <v>6600</v>
      </c>
      <c r="AV2595" s="127">
        <v>6600</v>
      </c>
      <c r="AW2595" s="127">
        <v>6600</v>
      </c>
      <c r="AX2595" s="128">
        <v>6600</v>
      </c>
    </row>
    <row r="2596" spans="1:50">
      <c r="A2596" s="212"/>
      <c r="B2596" s="215"/>
      <c r="C2596" s="216"/>
      <c r="D2596" s="106" t="s">
        <v>25</v>
      </c>
      <c r="E2596" s="107" t="str">
        <f>A2567&amp;"/"&amp;B2587&amp;"/"&amp;C2595&amp;"/"&amp;D2596</f>
        <v>Biomass and waste fired power plants/Steam turbine/Electricity only with CCS/M</v>
      </c>
      <c r="F2596" s="108" t="str">
        <f>A2567</f>
        <v>Biomass and waste fired power plants</v>
      </c>
      <c r="G2596" s="108" t="str">
        <f>B2587</f>
        <v>Steam turbine</v>
      </c>
      <c r="H2596" s="108" t="str">
        <f>C2595</f>
        <v>Electricity only with CCS</v>
      </c>
      <c r="I2596" s="109" t="str">
        <f t="shared" si="105"/>
        <v>M</v>
      </c>
      <c r="J2596" s="129" t="s">
        <v>99</v>
      </c>
      <c r="K2596" s="129" t="s">
        <v>99</v>
      </c>
      <c r="L2596" s="129" t="s">
        <v>99</v>
      </c>
      <c r="M2596" s="129" t="s">
        <v>99</v>
      </c>
      <c r="N2596" s="129" t="s">
        <v>99</v>
      </c>
      <c r="O2596" s="129" t="s">
        <v>99</v>
      </c>
      <c r="P2596" s="129" t="s">
        <v>99</v>
      </c>
      <c r="Q2596" s="129" t="s">
        <v>99</v>
      </c>
      <c r="R2596" s="129" t="s">
        <v>99</v>
      </c>
      <c r="S2596" s="129" t="s">
        <v>99</v>
      </c>
      <c r="T2596" s="129" t="s">
        <v>99</v>
      </c>
      <c r="U2596" s="129" t="s">
        <v>99</v>
      </c>
      <c r="V2596" s="129" t="s">
        <v>99</v>
      </c>
      <c r="W2596" s="129" t="s">
        <v>99</v>
      </c>
      <c r="X2596" s="129" t="s">
        <v>99</v>
      </c>
      <c r="Y2596" s="129" t="s">
        <v>99</v>
      </c>
      <c r="Z2596" s="129" t="s">
        <v>99</v>
      </c>
      <c r="AA2596" s="129" t="s">
        <v>99</v>
      </c>
      <c r="AB2596" s="129" t="s">
        <v>99</v>
      </c>
      <c r="AC2596" s="129" t="s">
        <v>99</v>
      </c>
      <c r="AD2596" s="129" t="s">
        <v>99</v>
      </c>
      <c r="AE2596" s="129">
        <v>6311.9264986142443</v>
      </c>
      <c r="AF2596" s="129">
        <v>6311.9264986142443</v>
      </c>
      <c r="AG2596" s="129">
        <v>6311.9264986142443</v>
      </c>
      <c r="AH2596" s="129">
        <v>6311.9264986142443</v>
      </c>
      <c r="AI2596" s="129">
        <v>6311.9264986142443</v>
      </c>
      <c r="AJ2596" s="129">
        <v>6311.9264986142443</v>
      </c>
      <c r="AK2596" s="129">
        <v>6311.9264986142443</v>
      </c>
      <c r="AL2596" s="129">
        <v>6311.9264986142443</v>
      </c>
      <c r="AM2596" s="129">
        <v>6311.9264986142443</v>
      </c>
      <c r="AN2596" s="129">
        <v>6311.9264986142443</v>
      </c>
      <c r="AO2596" s="129">
        <v>6311.9264986142443</v>
      </c>
      <c r="AP2596" s="129">
        <v>6311.9264986142443</v>
      </c>
      <c r="AQ2596" s="129">
        <v>6311.9264986142443</v>
      </c>
      <c r="AR2596" s="129">
        <v>6311.9264986142443</v>
      </c>
      <c r="AS2596" s="129">
        <v>6311.9264986142443</v>
      </c>
      <c r="AT2596" s="129">
        <v>6311.9264986142443</v>
      </c>
      <c r="AU2596" s="129">
        <v>6311.9264986142443</v>
      </c>
      <c r="AV2596" s="129">
        <v>6311.9264986142443</v>
      </c>
      <c r="AW2596" s="129">
        <v>6311.9264986142443</v>
      </c>
      <c r="AX2596" s="130">
        <v>6311.9264986142443</v>
      </c>
    </row>
    <row r="2597" spans="1:50">
      <c r="A2597" s="212"/>
      <c r="B2597" s="215"/>
      <c r="C2597" s="217" t="s">
        <v>43</v>
      </c>
      <c r="D2597" s="52" t="s">
        <v>24</v>
      </c>
      <c r="E2597" s="86" t="str">
        <f>A2567&amp;"/"&amp;B2587&amp;"/"&amp;C2597&amp;"/"&amp;D2597</f>
        <v>Biomass and waste fired power plants/Steam turbine/CHP with CCS/L</v>
      </c>
      <c r="F2597" s="61" t="str">
        <f>A2567</f>
        <v>Biomass and waste fired power plants</v>
      </c>
      <c r="G2597" s="61" t="str">
        <f>B2587</f>
        <v>Steam turbine</v>
      </c>
      <c r="H2597" s="61" t="str">
        <f>C2597</f>
        <v>CHP with CCS</v>
      </c>
      <c r="I2597" s="84" t="str">
        <f t="shared" si="105"/>
        <v>L</v>
      </c>
      <c r="J2597" s="121" t="s">
        <v>99</v>
      </c>
      <c r="K2597" s="121" t="s">
        <v>99</v>
      </c>
      <c r="L2597" s="121" t="s">
        <v>99</v>
      </c>
      <c r="M2597" s="121" t="s">
        <v>99</v>
      </c>
      <c r="N2597" s="121" t="s">
        <v>99</v>
      </c>
      <c r="O2597" s="121" t="s">
        <v>99</v>
      </c>
      <c r="P2597" s="121" t="s">
        <v>99</v>
      </c>
      <c r="Q2597" s="121" t="s">
        <v>99</v>
      </c>
      <c r="R2597" s="121" t="s">
        <v>99</v>
      </c>
      <c r="S2597" s="121" t="s">
        <v>99</v>
      </c>
      <c r="T2597" s="121" t="s">
        <v>99</v>
      </c>
      <c r="U2597" s="121" t="s">
        <v>99</v>
      </c>
      <c r="V2597" s="121" t="s">
        <v>99</v>
      </c>
      <c r="W2597" s="121" t="s">
        <v>99</v>
      </c>
      <c r="X2597" s="121" t="s">
        <v>99</v>
      </c>
      <c r="Y2597" s="121" t="s">
        <v>99</v>
      </c>
      <c r="Z2597" s="121" t="s">
        <v>99</v>
      </c>
      <c r="AA2597" s="121" t="s">
        <v>99</v>
      </c>
      <c r="AB2597" s="121" t="s">
        <v>99</v>
      </c>
      <c r="AC2597" s="121" t="s">
        <v>99</v>
      </c>
      <c r="AD2597" s="121" t="s">
        <v>99</v>
      </c>
      <c r="AE2597" s="121">
        <v>6270</v>
      </c>
      <c r="AF2597" s="121">
        <v>6270</v>
      </c>
      <c r="AG2597" s="121">
        <v>6270</v>
      </c>
      <c r="AH2597" s="121">
        <v>6270</v>
      </c>
      <c r="AI2597" s="121">
        <v>6270</v>
      </c>
      <c r="AJ2597" s="121">
        <v>6270</v>
      </c>
      <c r="AK2597" s="121">
        <v>6270</v>
      </c>
      <c r="AL2597" s="121">
        <v>6270</v>
      </c>
      <c r="AM2597" s="121">
        <v>6270</v>
      </c>
      <c r="AN2597" s="121">
        <v>6270</v>
      </c>
      <c r="AO2597" s="121">
        <v>6270</v>
      </c>
      <c r="AP2597" s="121">
        <v>6270</v>
      </c>
      <c r="AQ2597" s="121">
        <v>6270</v>
      </c>
      <c r="AR2597" s="121">
        <v>6270</v>
      </c>
      <c r="AS2597" s="121">
        <v>6270</v>
      </c>
      <c r="AT2597" s="121">
        <v>6270</v>
      </c>
      <c r="AU2597" s="121">
        <v>6270</v>
      </c>
      <c r="AV2597" s="121">
        <v>6270</v>
      </c>
      <c r="AW2597" s="121">
        <v>6270</v>
      </c>
      <c r="AX2597" s="122">
        <v>6270</v>
      </c>
    </row>
    <row r="2598" spans="1:50">
      <c r="A2598" s="213"/>
      <c r="B2598" s="218"/>
      <c r="C2598" s="210"/>
      <c r="D2598" s="93" t="s">
        <v>25</v>
      </c>
      <c r="E2598" s="73" t="str">
        <f>A2567&amp;"/"&amp;B2587&amp;"/"&amp;C2597&amp;"/"&amp;D2598</f>
        <v>Biomass and waste fired power plants/Steam turbine/CHP with CCS/M</v>
      </c>
      <c r="F2598" s="91" t="str">
        <f>A2567</f>
        <v>Biomass and waste fired power plants</v>
      </c>
      <c r="G2598" s="91" t="str">
        <f>B2587</f>
        <v>Steam turbine</v>
      </c>
      <c r="H2598" s="91" t="str">
        <f>C2597</f>
        <v>CHP with CCS</v>
      </c>
      <c r="I2598" s="70" t="str">
        <f t="shared" si="105"/>
        <v>M</v>
      </c>
      <c r="J2598" s="123" t="s">
        <v>99</v>
      </c>
      <c r="K2598" s="123" t="s">
        <v>99</v>
      </c>
      <c r="L2598" s="123" t="s">
        <v>99</v>
      </c>
      <c r="M2598" s="123" t="s">
        <v>99</v>
      </c>
      <c r="N2598" s="123" t="s">
        <v>99</v>
      </c>
      <c r="O2598" s="123" t="s">
        <v>99</v>
      </c>
      <c r="P2598" s="123" t="s">
        <v>99</v>
      </c>
      <c r="Q2598" s="123" t="s">
        <v>99</v>
      </c>
      <c r="R2598" s="123" t="s">
        <v>99</v>
      </c>
      <c r="S2598" s="123" t="s">
        <v>99</v>
      </c>
      <c r="T2598" s="123" t="s">
        <v>99</v>
      </c>
      <c r="U2598" s="123" t="s">
        <v>99</v>
      </c>
      <c r="V2598" s="123" t="s">
        <v>99</v>
      </c>
      <c r="W2598" s="123" t="s">
        <v>99</v>
      </c>
      <c r="X2598" s="123" t="s">
        <v>99</v>
      </c>
      <c r="Y2598" s="123" t="s">
        <v>99</v>
      </c>
      <c r="Z2598" s="123" t="s">
        <v>99</v>
      </c>
      <c r="AA2598" s="123" t="s">
        <v>99</v>
      </c>
      <c r="AB2598" s="123" t="s">
        <v>99</v>
      </c>
      <c r="AC2598" s="123" t="s">
        <v>99</v>
      </c>
      <c r="AD2598" s="123" t="s">
        <v>99</v>
      </c>
      <c r="AE2598" s="123">
        <v>5996.3301736835319</v>
      </c>
      <c r="AF2598" s="123">
        <v>5996.3301736835319</v>
      </c>
      <c r="AG2598" s="123">
        <v>5996.3301736835319</v>
      </c>
      <c r="AH2598" s="123">
        <v>5996.3301736835319</v>
      </c>
      <c r="AI2598" s="123">
        <v>5996.3301736835319</v>
      </c>
      <c r="AJ2598" s="123">
        <v>5996.3301736835319</v>
      </c>
      <c r="AK2598" s="123">
        <v>5996.3301736835319</v>
      </c>
      <c r="AL2598" s="123">
        <v>5996.3301736835319</v>
      </c>
      <c r="AM2598" s="123">
        <v>5996.3301736835319</v>
      </c>
      <c r="AN2598" s="123">
        <v>5996.3301736835319</v>
      </c>
      <c r="AO2598" s="123">
        <v>5996.3301736835319</v>
      </c>
      <c r="AP2598" s="123">
        <v>5996.3301736835319</v>
      </c>
      <c r="AQ2598" s="123">
        <v>5996.3301736835319</v>
      </c>
      <c r="AR2598" s="123">
        <v>5996.3301736835319</v>
      </c>
      <c r="AS2598" s="123">
        <v>5996.3301736835319</v>
      </c>
      <c r="AT2598" s="123">
        <v>5996.3301736835319</v>
      </c>
      <c r="AU2598" s="123">
        <v>5996.3301736835319</v>
      </c>
      <c r="AV2598" s="123">
        <v>5996.3301736835319</v>
      </c>
      <c r="AW2598" s="123">
        <v>5996.3301736835319</v>
      </c>
      <c r="AX2598" s="124">
        <v>5996.3301736835319</v>
      </c>
    </row>
    <row r="2599" spans="1:50">
      <c r="A2599" s="211" t="s">
        <v>58</v>
      </c>
      <c r="B2599" s="214" t="s">
        <v>59</v>
      </c>
      <c r="C2599" s="209" t="s">
        <v>36</v>
      </c>
      <c r="D2599" s="67" t="s">
        <v>25</v>
      </c>
      <c r="E2599" s="87" t="str">
        <f>A2599&amp;"/"&amp;B2599&amp;"/"&amp;C2599&amp;"/"&amp;D2599</f>
        <v>Fuel cells/Natural gas fuel cell power plant/Electricity only/M</v>
      </c>
      <c r="F2599" s="55" t="str">
        <f>A2599</f>
        <v>Fuel cells</v>
      </c>
      <c r="G2599" s="55" t="str">
        <f>B2599</f>
        <v>Natural gas fuel cell power plant</v>
      </c>
      <c r="H2599" s="55" t="str">
        <f>C2599</f>
        <v>Electricity only</v>
      </c>
      <c r="I2599" s="85" t="str">
        <f t="shared" si="105"/>
        <v>M</v>
      </c>
      <c r="J2599" s="125" t="s">
        <v>99</v>
      </c>
      <c r="K2599" s="125" t="s">
        <v>99</v>
      </c>
      <c r="L2599" s="125" t="s">
        <v>99</v>
      </c>
      <c r="M2599" s="125" t="s">
        <v>99</v>
      </c>
      <c r="N2599" s="125" t="s">
        <v>99</v>
      </c>
      <c r="O2599" s="125" t="s">
        <v>99</v>
      </c>
      <c r="P2599" s="125" t="s">
        <v>99</v>
      </c>
      <c r="Q2599" s="125" t="s">
        <v>99</v>
      </c>
      <c r="R2599" s="125" t="s">
        <v>99</v>
      </c>
      <c r="S2599" s="125" t="s">
        <v>99</v>
      </c>
      <c r="T2599" s="125" t="s">
        <v>99</v>
      </c>
      <c r="U2599" s="125" t="s">
        <v>99</v>
      </c>
      <c r="V2599" s="125" t="s">
        <v>99</v>
      </c>
      <c r="W2599" s="125" t="s">
        <v>99</v>
      </c>
      <c r="X2599" s="125" t="s">
        <v>99</v>
      </c>
      <c r="Y2599" s="125" t="s">
        <v>99</v>
      </c>
      <c r="Z2599" s="125" t="s">
        <v>99</v>
      </c>
      <c r="AA2599" s="125" t="s">
        <v>99</v>
      </c>
      <c r="AB2599" s="125" t="s">
        <v>99</v>
      </c>
      <c r="AC2599" s="125" t="s">
        <v>99</v>
      </c>
      <c r="AD2599" s="125" t="s">
        <v>99</v>
      </c>
      <c r="AE2599" s="125">
        <v>5000</v>
      </c>
      <c r="AF2599" s="125">
        <v>5000</v>
      </c>
      <c r="AG2599" s="125">
        <v>5000</v>
      </c>
      <c r="AH2599" s="125">
        <v>5000</v>
      </c>
      <c r="AI2599" s="125">
        <v>5000</v>
      </c>
      <c r="AJ2599" s="125">
        <v>5000</v>
      </c>
      <c r="AK2599" s="125">
        <v>5000</v>
      </c>
      <c r="AL2599" s="125">
        <v>5000</v>
      </c>
      <c r="AM2599" s="125">
        <v>5000</v>
      </c>
      <c r="AN2599" s="125">
        <v>5000</v>
      </c>
      <c r="AO2599" s="125">
        <v>5000</v>
      </c>
      <c r="AP2599" s="125">
        <v>5000</v>
      </c>
      <c r="AQ2599" s="125">
        <v>5000</v>
      </c>
      <c r="AR2599" s="125">
        <v>5000</v>
      </c>
      <c r="AS2599" s="125">
        <v>5000</v>
      </c>
      <c r="AT2599" s="125">
        <v>5000</v>
      </c>
      <c r="AU2599" s="125">
        <v>5000</v>
      </c>
      <c r="AV2599" s="125">
        <v>5000</v>
      </c>
      <c r="AW2599" s="125">
        <v>5000</v>
      </c>
      <c r="AX2599" s="126">
        <v>5000</v>
      </c>
    </row>
    <row r="2600" spans="1:50">
      <c r="A2600" s="212"/>
      <c r="B2600" s="215"/>
      <c r="C2600" s="206"/>
      <c r="D2600" s="52" t="s">
        <v>38</v>
      </c>
      <c r="E2600" s="86" t="str">
        <f>A2599&amp;"/"&amp;B2599&amp;"/"&amp;C2599&amp;"/"&amp;D2600</f>
        <v>Fuel cells/Natural gas fuel cell power plant/Electricity only/S</v>
      </c>
      <c r="F2600" s="61" t="str">
        <f>A2599</f>
        <v>Fuel cells</v>
      </c>
      <c r="G2600" s="61" t="str">
        <f>B2599</f>
        <v>Natural gas fuel cell power plant</v>
      </c>
      <c r="H2600" s="61" t="str">
        <f>C2599</f>
        <v>Electricity only</v>
      </c>
      <c r="I2600" s="84" t="str">
        <f t="shared" si="105"/>
        <v>S</v>
      </c>
      <c r="J2600" s="121" t="s">
        <v>99</v>
      </c>
      <c r="K2600" s="121" t="s">
        <v>99</v>
      </c>
      <c r="L2600" s="121" t="s">
        <v>99</v>
      </c>
      <c r="M2600" s="121" t="s">
        <v>99</v>
      </c>
      <c r="N2600" s="121" t="s">
        <v>99</v>
      </c>
      <c r="O2600" s="121" t="s">
        <v>99</v>
      </c>
      <c r="P2600" s="121" t="s">
        <v>99</v>
      </c>
      <c r="Q2600" s="121" t="s">
        <v>99</v>
      </c>
      <c r="R2600" s="121" t="s">
        <v>99</v>
      </c>
      <c r="S2600" s="121" t="s">
        <v>99</v>
      </c>
      <c r="T2600" s="121" t="s">
        <v>99</v>
      </c>
      <c r="U2600" s="121" t="s">
        <v>99</v>
      </c>
      <c r="V2600" s="121" t="s">
        <v>99</v>
      </c>
      <c r="W2600" s="121" t="s">
        <v>99</v>
      </c>
      <c r="X2600" s="121" t="s">
        <v>99</v>
      </c>
      <c r="Y2600" s="121" t="s">
        <v>99</v>
      </c>
      <c r="Z2600" s="121" t="s">
        <v>99</v>
      </c>
      <c r="AA2600" s="121" t="s">
        <v>99</v>
      </c>
      <c r="AB2600" s="121" t="s">
        <v>99</v>
      </c>
      <c r="AC2600" s="121">
        <v>4029.637244338282</v>
      </c>
      <c r="AD2600" s="121">
        <v>4029.637244338282</v>
      </c>
      <c r="AE2600" s="121">
        <v>4029.637244338282</v>
      </c>
      <c r="AF2600" s="121">
        <v>4029.637244338282</v>
      </c>
      <c r="AG2600" s="121">
        <v>4029.637244338282</v>
      </c>
      <c r="AH2600" s="121">
        <v>4029.637244338282</v>
      </c>
      <c r="AI2600" s="121">
        <v>4029.637244338282</v>
      </c>
      <c r="AJ2600" s="121">
        <v>4029.637244338282</v>
      </c>
      <c r="AK2600" s="121">
        <v>4029.637244338282</v>
      </c>
      <c r="AL2600" s="121">
        <v>4029.637244338282</v>
      </c>
      <c r="AM2600" s="121">
        <v>4029.637244338282</v>
      </c>
      <c r="AN2600" s="121">
        <v>4029.637244338282</v>
      </c>
      <c r="AO2600" s="121">
        <v>4029.637244338282</v>
      </c>
      <c r="AP2600" s="121">
        <v>4029.637244338282</v>
      </c>
      <c r="AQ2600" s="121">
        <v>4029.637244338282</v>
      </c>
      <c r="AR2600" s="121">
        <v>4029.637244338282</v>
      </c>
      <c r="AS2600" s="121">
        <v>4029.637244338282</v>
      </c>
      <c r="AT2600" s="121">
        <v>4029.637244338282</v>
      </c>
      <c r="AU2600" s="121">
        <v>4029.637244338282</v>
      </c>
      <c r="AV2600" s="121">
        <v>4029.637244338282</v>
      </c>
      <c r="AW2600" s="121">
        <v>4029.637244338282</v>
      </c>
      <c r="AX2600" s="122">
        <v>4029.637244338282</v>
      </c>
    </row>
    <row r="2601" spans="1:50">
      <c r="A2601" s="212"/>
      <c r="B2601" s="224"/>
      <c r="C2601" s="216"/>
      <c r="D2601" s="106" t="s">
        <v>47</v>
      </c>
      <c r="E2601" s="107" t="str">
        <f>A2599&amp;"/"&amp;B2599&amp;"/"&amp;C2599&amp;"/"&amp;D2601</f>
        <v>Fuel cells/Natural gas fuel cell power plant/Electricity only/XS</v>
      </c>
      <c r="F2601" s="108" t="str">
        <f>A2599</f>
        <v>Fuel cells</v>
      </c>
      <c r="G2601" s="108" t="str">
        <f>B2599</f>
        <v>Natural gas fuel cell power plant</v>
      </c>
      <c r="H2601" s="108" t="str">
        <f>C2599</f>
        <v>Electricity only</v>
      </c>
      <c r="I2601" s="109" t="str">
        <f t="shared" si="105"/>
        <v>XS</v>
      </c>
      <c r="J2601" s="129" t="s">
        <v>99</v>
      </c>
      <c r="K2601" s="129" t="s">
        <v>99</v>
      </c>
      <c r="L2601" s="129" t="s">
        <v>99</v>
      </c>
      <c r="M2601" s="129" t="s">
        <v>99</v>
      </c>
      <c r="N2601" s="129" t="s">
        <v>99</v>
      </c>
      <c r="O2601" s="129" t="s">
        <v>99</v>
      </c>
      <c r="P2601" s="129" t="s">
        <v>99</v>
      </c>
      <c r="Q2601" s="129" t="s">
        <v>99</v>
      </c>
      <c r="R2601" s="129" t="s">
        <v>99</v>
      </c>
      <c r="S2601" s="129" t="s">
        <v>99</v>
      </c>
      <c r="T2601" s="129" t="s">
        <v>99</v>
      </c>
      <c r="U2601" s="129" t="s">
        <v>99</v>
      </c>
      <c r="V2601" s="129" t="s">
        <v>99</v>
      </c>
      <c r="W2601" s="129" t="s">
        <v>99</v>
      </c>
      <c r="X2601" s="129" t="s">
        <v>99</v>
      </c>
      <c r="Y2601" s="129" t="s">
        <v>99</v>
      </c>
      <c r="Z2601" s="129">
        <v>3247.5952641916447</v>
      </c>
      <c r="AA2601" s="129">
        <v>3247.5952641916447</v>
      </c>
      <c r="AB2601" s="129">
        <v>3247.5952641916447</v>
      </c>
      <c r="AC2601" s="129">
        <v>3247.5952641916447</v>
      </c>
      <c r="AD2601" s="129">
        <v>3247.5952641916447</v>
      </c>
      <c r="AE2601" s="129">
        <v>3247.5952641916447</v>
      </c>
      <c r="AF2601" s="129">
        <v>3247.5952641916447</v>
      </c>
      <c r="AG2601" s="129">
        <v>3247.5952641916447</v>
      </c>
      <c r="AH2601" s="129">
        <v>3247.5952641916447</v>
      </c>
      <c r="AI2601" s="129">
        <v>3247.5952641916447</v>
      </c>
      <c r="AJ2601" s="129">
        <v>3247.5952641916447</v>
      </c>
      <c r="AK2601" s="129">
        <v>3247.5952641916447</v>
      </c>
      <c r="AL2601" s="129">
        <v>3247.5952641916447</v>
      </c>
      <c r="AM2601" s="129">
        <v>3247.5952641916447</v>
      </c>
      <c r="AN2601" s="129">
        <v>3247.5952641916447</v>
      </c>
      <c r="AO2601" s="129">
        <v>3247.5952641916447</v>
      </c>
      <c r="AP2601" s="129">
        <v>3247.5952641916447</v>
      </c>
      <c r="AQ2601" s="129">
        <v>3247.5952641916447</v>
      </c>
      <c r="AR2601" s="129">
        <v>3247.5952641916447</v>
      </c>
      <c r="AS2601" s="129">
        <v>3247.5952641916447</v>
      </c>
      <c r="AT2601" s="129">
        <v>3247.5952641916447</v>
      </c>
      <c r="AU2601" s="129">
        <v>3247.5952641916447</v>
      </c>
      <c r="AV2601" s="129">
        <v>3247.5952641916447</v>
      </c>
      <c r="AW2601" s="129">
        <v>3247.5952641916447</v>
      </c>
      <c r="AX2601" s="130">
        <v>3247.5952641916447</v>
      </c>
    </row>
    <row r="2602" spans="1:50">
      <c r="A2602" s="212"/>
      <c r="B2602" s="215" t="s">
        <v>60</v>
      </c>
      <c r="C2602" s="206" t="s">
        <v>36</v>
      </c>
      <c r="D2602" s="52" t="s">
        <v>25</v>
      </c>
      <c r="E2602" s="86" t="str">
        <f>A2599&amp;"/"&amp;B2602&amp;"/"&amp;C2602&amp;"/"&amp;D2602</f>
        <v>Fuel cells/Hydrogen fuel cell power plant/Electricity only/M</v>
      </c>
      <c r="F2602" s="61" t="str">
        <f>A2599</f>
        <v>Fuel cells</v>
      </c>
      <c r="G2602" s="61" t="str">
        <f>B2602</f>
        <v>Hydrogen fuel cell power plant</v>
      </c>
      <c r="H2602" s="61" t="str">
        <f>C2602</f>
        <v>Electricity only</v>
      </c>
      <c r="I2602" s="84" t="str">
        <f t="shared" si="105"/>
        <v>M</v>
      </c>
      <c r="J2602" s="121" t="s">
        <v>99</v>
      </c>
      <c r="K2602" s="121" t="s">
        <v>99</v>
      </c>
      <c r="L2602" s="121" t="s">
        <v>99</v>
      </c>
      <c r="M2602" s="121" t="s">
        <v>99</v>
      </c>
      <c r="N2602" s="121" t="s">
        <v>99</v>
      </c>
      <c r="O2602" s="121" t="s">
        <v>99</v>
      </c>
      <c r="P2602" s="121" t="s">
        <v>99</v>
      </c>
      <c r="Q2602" s="121" t="s">
        <v>99</v>
      </c>
      <c r="R2602" s="121" t="s">
        <v>99</v>
      </c>
      <c r="S2602" s="121" t="s">
        <v>99</v>
      </c>
      <c r="T2602" s="121" t="s">
        <v>99</v>
      </c>
      <c r="U2602" s="121" t="s">
        <v>99</v>
      </c>
      <c r="V2602" s="121" t="s">
        <v>99</v>
      </c>
      <c r="W2602" s="121" t="s">
        <v>99</v>
      </c>
      <c r="X2602" s="121" t="s">
        <v>99</v>
      </c>
      <c r="Y2602" s="121" t="s">
        <v>99</v>
      </c>
      <c r="Z2602" s="121" t="s">
        <v>99</v>
      </c>
      <c r="AA2602" s="121" t="s">
        <v>99</v>
      </c>
      <c r="AB2602" s="121" t="s">
        <v>99</v>
      </c>
      <c r="AC2602" s="121" t="s">
        <v>99</v>
      </c>
      <c r="AD2602" s="121" t="s">
        <v>99</v>
      </c>
      <c r="AE2602" s="121" t="s">
        <v>99</v>
      </c>
      <c r="AF2602" s="121" t="s">
        <v>99</v>
      </c>
      <c r="AG2602" s="121">
        <v>4900</v>
      </c>
      <c r="AH2602" s="121">
        <v>4900</v>
      </c>
      <c r="AI2602" s="121">
        <v>4900</v>
      </c>
      <c r="AJ2602" s="121">
        <v>4900</v>
      </c>
      <c r="AK2602" s="121">
        <v>4900</v>
      </c>
      <c r="AL2602" s="121">
        <v>4900</v>
      </c>
      <c r="AM2602" s="121">
        <v>4900</v>
      </c>
      <c r="AN2602" s="121">
        <v>4900</v>
      </c>
      <c r="AO2602" s="121">
        <v>4900</v>
      </c>
      <c r="AP2602" s="121">
        <v>4900</v>
      </c>
      <c r="AQ2602" s="121">
        <v>4900</v>
      </c>
      <c r="AR2602" s="121">
        <v>4900</v>
      </c>
      <c r="AS2602" s="121">
        <v>4900</v>
      </c>
      <c r="AT2602" s="121">
        <v>4900</v>
      </c>
      <c r="AU2602" s="121">
        <v>4900</v>
      </c>
      <c r="AV2602" s="121">
        <v>4900</v>
      </c>
      <c r="AW2602" s="121">
        <v>4900</v>
      </c>
      <c r="AX2602" s="122">
        <v>4900</v>
      </c>
    </row>
    <row r="2603" spans="1:50">
      <c r="A2603" s="212"/>
      <c r="B2603" s="215"/>
      <c r="C2603" s="206"/>
      <c r="D2603" s="52" t="s">
        <v>38</v>
      </c>
      <c r="E2603" s="86" t="str">
        <f>A2599&amp;"/"&amp;B2602&amp;"/"&amp;C2602&amp;"/"&amp;D2603</f>
        <v>Fuel cells/Hydrogen fuel cell power plant/Electricity only/S</v>
      </c>
      <c r="F2603" s="61" t="str">
        <f>A2599</f>
        <v>Fuel cells</v>
      </c>
      <c r="G2603" s="61" t="str">
        <f>B2602</f>
        <v>Hydrogen fuel cell power plant</v>
      </c>
      <c r="H2603" s="61" t="str">
        <f>C2602</f>
        <v>Electricity only</v>
      </c>
      <c r="I2603" s="84" t="str">
        <f t="shared" si="105"/>
        <v>S</v>
      </c>
      <c r="J2603" s="121" t="s">
        <v>99</v>
      </c>
      <c r="K2603" s="121" t="s">
        <v>99</v>
      </c>
      <c r="L2603" s="121" t="s">
        <v>99</v>
      </c>
      <c r="M2603" s="121" t="s">
        <v>99</v>
      </c>
      <c r="N2603" s="121" t="s">
        <v>99</v>
      </c>
      <c r="O2603" s="121" t="s">
        <v>99</v>
      </c>
      <c r="P2603" s="121" t="s">
        <v>99</v>
      </c>
      <c r="Q2603" s="121" t="s">
        <v>99</v>
      </c>
      <c r="R2603" s="121" t="s">
        <v>99</v>
      </c>
      <c r="S2603" s="121" t="s">
        <v>99</v>
      </c>
      <c r="T2603" s="121" t="s">
        <v>99</v>
      </c>
      <c r="U2603" s="121" t="s">
        <v>99</v>
      </c>
      <c r="V2603" s="121" t="s">
        <v>99</v>
      </c>
      <c r="W2603" s="121" t="s">
        <v>99</v>
      </c>
      <c r="X2603" s="121" t="s">
        <v>99</v>
      </c>
      <c r="Y2603" s="121" t="s">
        <v>99</v>
      </c>
      <c r="Z2603" s="121" t="s">
        <v>99</v>
      </c>
      <c r="AA2603" s="121" t="s">
        <v>99</v>
      </c>
      <c r="AB2603" s="121" t="s">
        <v>99</v>
      </c>
      <c r="AC2603" s="121" t="s">
        <v>99</v>
      </c>
      <c r="AD2603" s="121" t="s">
        <v>99</v>
      </c>
      <c r="AE2603" s="121">
        <v>3949.0444994515165</v>
      </c>
      <c r="AF2603" s="121">
        <v>3949.0444994515165</v>
      </c>
      <c r="AG2603" s="121">
        <v>3949.0444994515165</v>
      </c>
      <c r="AH2603" s="121">
        <v>3949.0444994515165</v>
      </c>
      <c r="AI2603" s="121">
        <v>3949.0444994515165</v>
      </c>
      <c r="AJ2603" s="121">
        <v>3949.0444994515165</v>
      </c>
      <c r="AK2603" s="121">
        <v>3949.0444994515165</v>
      </c>
      <c r="AL2603" s="121">
        <v>3949.0444994515165</v>
      </c>
      <c r="AM2603" s="121">
        <v>3949.0444994515165</v>
      </c>
      <c r="AN2603" s="121">
        <v>3949.0444994515165</v>
      </c>
      <c r="AO2603" s="121">
        <v>3949.0444994515165</v>
      </c>
      <c r="AP2603" s="121">
        <v>3949.0444994515165</v>
      </c>
      <c r="AQ2603" s="121">
        <v>3949.0444994515165</v>
      </c>
      <c r="AR2603" s="121">
        <v>3949.0444994515165</v>
      </c>
      <c r="AS2603" s="121">
        <v>3949.0444994515165</v>
      </c>
      <c r="AT2603" s="121">
        <v>3949.0444994515165</v>
      </c>
      <c r="AU2603" s="121">
        <v>3949.0444994515165</v>
      </c>
      <c r="AV2603" s="121">
        <v>3949.0444994515165</v>
      </c>
      <c r="AW2603" s="121">
        <v>3949.0444994515165</v>
      </c>
      <c r="AX2603" s="122">
        <v>3949.0444994515165</v>
      </c>
    </row>
    <row r="2604" spans="1:50">
      <c r="A2604" s="213"/>
      <c r="B2604" s="218"/>
      <c r="C2604" s="210"/>
      <c r="D2604" s="93" t="s">
        <v>47</v>
      </c>
      <c r="E2604" s="86" t="str">
        <f>A2599&amp;"/"&amp;B2602&amp;"/"&amp;C2602&amp;"/"&amp;D2604</f>
        <v>Fuel cells/Hydrogen fuel cell power plant/Electricity only/XS</v>
      </c>
      <c r="F2604" s="61" t="str">
        <f>A2599</f>
        <v>Fuel cells</v>
      </c>
      <c r="G2604" s="61" t="str">
        <f>B2602</f>
        <v>Hydrogen fuel cell power plant</v>
      </c>
      <c r="H2604" s="61" t="str">
        <f>C2602</f>
        <v>Electricity only</v>
      </c>
      <c r="I2604" s="84" t="str">
        <f t="shared" si="105"/>
        <v>XS</v>
      </c>
      <c r="J2604" s="121" t="s">
        <v>99</v>
      </c>
      <c r="K2604" s="121" t="s">
        <v>99</v>
      </c>
      <c r="L2604" s="121" t="s">
        <v>99</v>
      </c>
      <c r="M2604" s="121" t="s">
        <v>99</v>
      </c>
      <c r="N2604" s="121" t="s">
        <v>99</v>
      </c>
      <c r="O2604" s="121" t="s">
        <v>99</v>
      </c>
      <c r="P2604" s="121" t="s">
        <v>99</v>
      </c>
      <c r="Q2604" s="121" t="s">
        <v>99</v>
      </c>
      <c r="R2604" s="121" t="s">
        <v>99</v>
      </c>
      <c r="S2604" s="121" t="s">
        <v>99</v>
      </c>
      <c r="T2604" s="121" t="s">
        <v>99</v>
      </c>
      <c r="U2604" s="121" t="s">
        <v>99</v>
      </c>
      <c r="V2604" s="121" t="s">
        <v>99</v>
      </c>
      <c r="W2604" s="121" t="s">
        <v>99</v>
      </c>
      <c r="X2604" s="121" t="s">
        <v>99</v>
      </c>
      <c r="Y2604" s="121" t="s">
        <v>99</v>
      </c>
      <c r="Z2604" s="121" t="s">
        <v>99</v>
      </c>
      <c r="AA2604" s="121" t="s">
        <v>99</v>
      </c>
      <c r="AB2604" s="121">
        <v>3182.6433589078119</v>
      </c>
      <c r="AC2604" s="121">
        <v>3182.6433589078119</v>
      </c>
      <c r="AD2604" s="121">
        <v>3182.6433589078119</v>
      </c>
      <c r="AE2604" s="121">
        <v>3182.6433589078119</v>
      </c>
      <c r="AF2604" s="121">
        <v>3182.6433589078119</v>
      </c>
      <c r="AG2604" s="121">
        <v>3182.6433589078119</v>
      </c>
      <c r="AH2604" s="121">
        <v>3182.6433589078119</v>
      </c>
      <c r="AI2604" s="121">
        <v>3182.6433589078119</v>
      </c>
      <c r="AJ2604" s="121">
        <v>3182.6433589078119</v>
      </c>
      <c r="AK2604" s="121">
        <v>3182.6433589078119</v>
      </c>
      <c r="AL2604" s="121">
        <v>3182.6433589078119</v>
      </c>
      <c r="AM2604" s="121">
        <v>3182.6433589078119</v>
      </c>
      <c r="AN2604" s="121">
        <v>3182.6433589078119</v>
      </c>
      <c r="AO2604" s="121">
        <v>3182.6433589078119</v>
      </c>
      <c r="AP2604" s="121">
        <v>3182.6433589078119</v>
      </c>
      <c r="AQ2604" s="121">
        <v>3182.6433589078119</v>
      </c>
      <c r="AR2604" s="121">
        <v>3182.6433589078119</v>
      </c>
      <c r="AS2604" s="121">
        <v>3182.6433589078119</v>
      </c>
      <c r="AT2604" s="121">
        <v>3182.6433589078119</v>
      </c>
      <c r="AU2604" s="121">
        <v>3182.6433589078119</v>
      </c>
      <c r="AV2604" s="121">
        <v>3182.6433589078119</v>
      </c>
      <c r="AW2604" s="121">
        <v>3182.6433589078119</v>
      </c>
      <c r="AX2604" s="122">
        <v>3182.6433589078119</v>
      </c>
    </row>
    <row r="2605" spans="1:50">
      <c r="A2605" s="211" t="s">
        <v>61</v>
      </c>
      <c r="B2605" s="214" t="s">
        <v>62</v>
      </c>
      <c r="C2605" s="209" t="s">
        <v>36</v>
      </c>
      <c r="D2605" s="67" t="s">
        <v>24</v>
      </c>
      <c r="E2605" s="87" t="str">
        <f>A2605&amp;"/"&amp;B2605&amp;"/"&amp;C2605&amp;"/"&amp;D2605</f>
        <v>Wind power plants/Onshore/Electricity only/L</v>
      </c>
      <c r="F2605" s="55" t="str">
        <f>A2605</f>
        <v>Wind power plants</v>
      </c>
      <c r="G2605" s="55" t="str">
        <f>B2605</f>
        <v>Onshore</v>
      </c>
      <c r="H2605" s="55" t="str">
        <f>C2605</f>
        <v>Electricity only</v>
      </c>
      <c r="I2605" s="85" t="str">
        <f t="shared" si="105"/>
        <v>L</v>
      </c>
      <c r="J2605" s="125">
        <v>3750</v>
      </c>
      <c r="K2605" s="125">
        <v>3750</v>
      </c>
      <c r="L2605" s="125">
        <v>3750</v>
      </c>
      <c r="M2605" s="125">
        <v>3750</v>
      </c>
      <c r="N2605" s="125">
        <v>3750</v>
      </c>
      <c r="O2605" s="125">
        <v>3750</v>
      </c>
      <c r="P2605" s="125">
        <v>3750</v>
      </c>
      <c r="Q2605" s="125">
        <v>3750</v>
      </c>
      <c r="R2605" s="125">
        <v>3750</v>
      </c>
      <c r="S2605" s="125">
        <v>3750</v>
      </c>
      <c r="T2605" s="125">
        <v>3750</v>
      </c>
      <c r="U2605" s="125">
        <v>3750</v>
      </c>
      <c r="V2605" s="125">
        <v>3750</v>
      </c>
      <c r="W2605" s="125">
        <v>3750</v>
      </c>
      <c r="X2605" s="125">
        <v>3750</v>
      </c>
      <c r="Y2605" s="125">
        <v>3750</v>
      </c>
      <c r="Z2605" s="125">
        <v>3750</v>
      </c>
      <c r="AA2605" s="125">
        <v>3750</v>
      </c>
      <c r="AB2605" s="125">
        <v>3750</v>
      </c>
      <c r="AC2605" s="125">
        <v>3750</v>
      </c>
      <c r="AD2605" s="125">
        <v>3750</v>
      </c>
      <c r="AE2605" s="125">
        <v>3750</v>
      </c>
      <c r="AF2605" s="125">
        <v>3750</v>
      </c>
      <c r="AG2605" s="125">
        <v>3750</v>
      </c>
      <c r="AH2605" s="125">
        <v>3750</v>
      </c>
      <c r="AI2605" s="125">
        <v>3750</v>
      </c>
      <c r="AJ2605" s="125">
        <v>3750</v>
      </c>
      <c r="AK2605" s="125">
        <v>3750</v>
      </c>
      <c r="AL2605" s="125">
        <v>3750</v>
      </c>
      <c r="AM2605" s="125">
        <v>3750</v>
      </c>
      <c r="AN2605" s="125">
        <v>3750</v>
      </c>
      <c r="AO2605" s="125">
        <v>3750</v>
      </c>
      <c r="AP2605" s="125">
        <v>3750</v>
      </c>
      <c r="AQ2605" s="125">
        <v>3750</v>
      </c>
      <c r="AR2605" s="125">
        <v>3750</v>
      </c>
      <c r="AS2605" s="125">
        <v>3750</v>
      </c>
      <c r="AT2605" s="125">
        <v>3750</v>
      </c>
      <c r="AU2605" s="125">
        <v>3750</v>
      </c>
      <c r="AV2605" s="125">
        <v>3750</v>
      </c>
      <c r="AW2605" s="125">
        <v>3750</v>
      </c>
      <c r="AX2605" s="126">
        <v>3750</v>
      </c>
    </row>
    <row r="2606" spans="1:50">
      <c r="A2606" s="212"/>
      <c r="B2606" s="215"/>
      <c r="C2606" s="206"/>
      <c r="D2606" s="52" t="s">
        <v>25</v>
      </c>
      <c r="E2606" s="86" t="str">
        <f>A2605&amp;"/"&amp;B2605&amp;"/"&amp;C2605&amp;"/"&amp;D2606</f>
        <v>Wind power plants/Onshore/Electricity only/M</v>
      </c>
      <c r="F2606" s="61" t="str">
        <f>A2605</f>
        <v>Wind power plants</v>
      </c>
      <c r="G2606" s="61" t="str">
        <f>B2605</f>
        <v>Onshore</v>
      </c>
      <c r="H2606" s="61" t="str">
        <f>C2605</f>
        <v>Electricity only</v>
      </c>
      <c r="I2606" s="84" t="str">
        <f t="shared" si="105"/>
        <v>M</v>
      </c>
      <c r="J2606" s="121">
        <v>3375</v>
      </c>
      <c r="K2606" s="121">
        <v>3375</v>
      </c>
      <c r="L2606" s="121">
        <v>3375</v>
      </c>
      <c r="M2606" s="121">
        <v>3375</v>
      </c>
      <c r="N2606" s="121">
        <v>3375</v>
      </c>
      <c r="O2606" s="121">
        <v>3375</v>
      </c>
      <c r="P2606" s="121">
        <v>3375</v>
      </c>
      <c r="Q2606" s="121">
        <v>3375</v>
      </c>
      <c r="R2606" s="121">
        <v>3375</v>
      </c>
      <c r="S2606" s="121">
        <v>3375</v>
      </c>
      <c r="T2606" s="121">
        <v>3375</v>
      </c>
      <c r="U2606" s="121">
        <v>3375</v>
      </c>
      <c r="V2606" s="121">
        <v>3375</v>
      </c>
      <c r="W2606" s="121">
        <v>3375</v>
      </c>
      <c r="X2606" s="121">
        <v>3375</v>
      </c>
      <c r="Y2606" s="121">
        <v>3375</v>
      </c>
      <c r="Z2606" s="121">
        <v>3375</v>
      </c>
      <c r="AA2606" s="121">
        <v>3375</v>
      </c>
      <c r="AB2606" s="121">
        <v>3375</v>
      </c>
      <c r="AC2606" s="121">
        <v>3375</v>
      </c>
      <c r="AD2606" s="121">
        <v>3375</v>
      </c>
      <c r="AE2606" s="121">
        <v>3375</v>
      </c>
      <c r="AF2606" s="121">
        <v>3375</v>
      </c>
      <c r="AG2606" s="121">
        <v>3375</v>
      </c>
      <c r="AH2606" s="121">
        <v>3375</v>
      </c>
      <c r="AI2606" s="121">
        <v>3375</v>
      </c>
      <c r="AJ2606" s="121">
        <v>3375</v>
      </c>
      <c r="AK2606" s="121">
        <v>3375</v>
      </c>
      <c r="AL2606" s="121">
        <v>3375</v>
      </c>
      <c r="AM2606" s="121">
        <v>3375</v>
      </c>
      <c r="AN2606" s="121">
        <v>3375</v>
      </c>
      <c r="AO2606" s="121">
        <v>3375</v>
      </c>
      <c r="AP2606" s="121">
        <v>3375</v>
      </c>
      <c r="AQ2606" s="121">
        <v>3375</v>
      </c>
      <c r="AR2606" s="121">
        <v>3375</v>
      </c>
      <c r="AS2606" s="121">
        <v>3375</v>
      </c>
      <c r="AT2606" s="121">
        <v>3375</v>
      </c>
      <c r="AU2606" s="121">
        <v>3375</v>
      </c>
      <c r="AV2606" s="121">
        <v>3375</v>
      </c>
      <c r="AW2606" s="121">
        <v>3375</v>
      </c>
      <c r="AX2606" s="122">
        <v>3375</v>
      </c>
    </row>
    <row r="2607" spans="1:50">
      <c r="A2607" s="212"/>
      <c r="B2607" s="215"/>
      <c r="C2607" s="206"/>
      <c r="D2607" s="52" t="s">
        <v>38</v>
      </c>
      <c r="E2607" s="86" t="str">
        <f>A2605&amp;"/"&amp;B2605&amp;"/"&amp;C2605&amp;"/"&amp;D2607</f>
        <v>Wind power plants/Onshore/Electricity only/S</v>
      </c>
      <c r="F2607" s="61" t="str">
        <f>A2605</f>
        <v>Wind power plants</v>
      </c>
      <c r="G2607" s="61" t="str">
        <f>B2605</f>
        <v>Onshore</v>
      </c>
      <c r="H2607" s="61" t="str">
        <f>C2605</f>
        <v>Electricity only</v>
      </c>
      <c r="I2607" s="84" t="str">
        <f t="shared" si="105"/>
        <v>S</v>
      </c>
      <c r="J2607" s="121">
        <v>3037.5</v>
      </c>
      <c r="K2607" s="121">
        <v>3037.5</v>
      </c>
      <c r="L2607" s="121">
        <v>3037.5</v>
      </c>
      <c r="M2607" s="121">
        <v>3037.5</v>
      </c>
      <c r="N2607" s="121">
        <v>3037.5</v>
      </c>
      <c r="O2607" s="121">
        <v>3037.5</v>
      </c>
      <c r="P2607" s="121">
        <v>3037.5</v>
      </c>
      <c r="Q2607" s="121">
        <v>3037.5</v>
      </c>
      <c r="R2607" s="121">
        <v>3037.5</v>
      </c>
      <c r="S2607" s="121">
        <v>3037.5</v>
      </c>
      <c r="T2607" s="121">
        <v>3037.5</v>
      </c>
      <c r="U2607" s="121">
        <v>3037.5</v>
      </c>
      <c r="V2607" s="121">
        <v>3037.5</v>
      </c>
      <c r="W2607" s="121">
        <v>3037.5</v>
      </c>
      <c r="X2607" s="121">
        <v>3037.5</v>
      </c>
      <c r="Y2607" s="121">
        <v>3037.5</v>
      </c>
      <c r="Z2607" s="121">
        <v>3037.5</v>
      </c>
      <c r="AA2607" s="121">
        <v>3037.5</v>
      </c>
      <c r="AB2607" s="121">
        <v>3037.5</v>
      </c>
      <c r="AC2607" s="121">
        <v>3037.5</v>
      </c>
      <c r="AD2607" s="121">
        <v>3037.5</v>
      </c>
      <c r="AE2607" s="121">
        <v>3037.5</v>
      </c>
      <c r="AF2607" s="121">
        <v>3037.5</v>
      </c>
      <c r="AG2607" s="121">
        <v>3037.5</v>
      </c>
      <c r="AH2607" s="121">
        <v>3037.5</v>
      </c>
      <c r="AI2607" s="121">
        <v>3037.5</v>
      </c>
      <c r="AJ2607" s="121">
        <v>3037.5</v>
      </c>
      <c r="AK2607" s="121">
        <v>3037.5</v>
      </c>
      <c r="AL2607" s="121">
        <v>3037.5</v>
      </c>
      <c r="AM2607" s="121">
        <v>3037.5</v>
      </c>
      <c r="AN2607" s="121">
        <v>3037.5</v>
      </c>
      <c r="AO2607" s="121">
        <v>3037.5</v>
      </c>
      <c r="AP2607" s="121">
        <v>3037.5</v>
      </c>
      <c r="AQ2607" s="121">
        <v>3037.5</v>
      </c>
      <c r="AR2607" s="121">
        <v>3037.5</v>
      </c>
      <c r="AS2607" s="121">
        <v>3037.5</v>
      </c>
      <c r="AT2607" s="121">
        <v>3037.5</v>
      </c>
      <c r="AU2607" s="121">
        <v>3037.5</v>
      </c>
      <c r="AV2607" s="121">
        <v>3037.5</v>
      </c>
      <c r="AW2607" s="121">
        <v>3037.5</v>
      </c>
      <c r="AX2607" s="122">
        <v>3037.5</v>
      </c>
    </row>
    <row r="2608" spans="1:50">
      <c r="A2608" s="212"/>
      <c r="B2608" s="224"/>
      <c r="C2608" s="216"/>
      <c r="D2608" s="106" t="s">
        <v>47</v>
      </c>
      <c r="E2608" s="107" t="str">
        <f>A2605&amp;"/"&amp;B2605&amp;"/"&amp;C2605&amp;"/"&amp;D2608</f>
        <v>Wind power plants/Onshore/Electricity only/XS</v>
      </c>
      <c r="F2608" s="108" t="str">
        <f>A2605</f>
        <v>Wind power plants</v>
      </c>
      <c r="G2608" s="108" t="str">
        <f>B2605</f>
        <v>Onshore</v>
      </c>
      <c r="H2608" s="108" t="str">
        <f>C2605</f>
        <v>Electricity only</v>
      </c>
      <c r="I2608" s="109" t="str">
        <f t="shared" si="105"/>
        <v>XS</v>
      </c>
      <c r="J2608" s="129">
        <v>2733.75</v>
      </c>
      <c r="K2608" s="129">
        <v>2733.75</v>
      </c>
      <c r="L2608" s="129">
        <v>2733.75</v>
      </c>
      <c r="M2608" s="129">
        <v>2733.75</v>
      </c>
      <c r="N2608" s="129">
        <v>2733.75</v>
      </c>
      <c r="O2608" s="129">
        <v>2733.75</v>
      </c>
      <c r="P2608" s="129">
        <v>2733.75</v>
      </c>
      <c r="Q2608" s="129">
        <v>2733.75</v>
      </c>
      <c r="R2608" s="129">
        <v>2733.75</v>
      </c>
      <c r="S2608" s="129">
        <v>2733.75</v>
      </c>
      <c r="T2608" s="129">
        <v>2733.75</v>
      </c>
      <c r="U2608" s="129">
        <v>2733.75</v>
      </c>
      <c r="V2608" s="129">
        <v>2733.75</v>
      </c>
      <c r="W2608" s="129">
        <v>2733.75</v>
      </c>
      <c r="X2608" s="129">
        <v>2733.75</v>
      </c>
      <c r="Y2608" s="129">
        <v>2733.75</v>
      </c>
      <c r="Z2608" s="129">
        <v>2733.75</v>
      </c>
      <c r="AA2608" s="129">
        <v>2733.75</v>
      </c>
      <c r="AB2608" s="129">
        <v>2733.75</v>
      </c>
      <c r="AC2608" s="129">
        <v>2733.75</v>
      </c>
      <c r="AD2608" s="129">
        <v>2733.75</v>
      </c>
      <c r="AE2608" s="129">
        <v>2733.75</v>
      </c>
      <c r="AF2608" s="129">
        <v>2733.75</v>
      </c>
      <c r="AG2608" s="129">
        <v>2733.75</v>
      </c>
      <c r="AH2608" s="129">
        <v>2733.75</v>
      </c>
      <c r="AI2608" s="129">
        <v>2733.75</v>
      </c>
      <c r="AJ2608" s="129">
        <v>2733.75</v>
      </c>
      <c r="AK2608" s="129">
        <v>2733.75</v>
      </c>
      <c r="AL2608" s="129">
        <v>2733.75</v>
      </c>
      <c r="AM2608" s="129">
        <v>2733.75</v>
      </c>
      <c r="AN2608" s="129">
        <v>2733.75</v>
      </c>
      <c r="AO2608" s="129">
        <v>2733.75</v>
      </c>
      <c r="AP2608" s="129">
        <v>2733.75</v>
      </c>
      <c r="AQ2608" s="129">
        <v>2733.75</v>
      </c>
      <c r="AR2608" s="129">
        <v>2733.75</v>
      </c>
      <c r="AS2608" s="129">
        <v>2733.75</v>
      </c>
      <c r="AT2608" s="129">
        <v>2733.75</v>
      </c>
      <c r="AU2608" s="129">
        <v>2733.75</v>
      </c>
      <c r="AV2608" s="129">
        <v>2733.75</v>
      </c>
      <c r="AW2608" s="129">
        <v>2733.75</v>
      </c>
      <c r="AX2608" s="130">
        <v>2733.75</v>
      </c>
    </row>
    <row r="2609" spans="1:50">
      <c r="A2609" s="212"/>
      <c r="B2609" s="215" t="s">
        <v>63</v>
      </c>
      <c r="C2609" s="217" t="s">
        <v>36</v>
      </c>
      <c r="D2609" s="52" t="s">
        <v>24</v>
      </c>
      <c r="E2609" s="86" t="str">
        <f>A2605&amp;"/"&amp;B2609&amp;"/"&amp;C2609&amp;"/"&amp;D2609</f>
        <v>Wind power plants/Offshore/Electricity only/L</v>
      </c>
      <c r="F2609" s="61" t="str">
        <f>A2605</f>
        <v>Wind power plants</v>
      </c>
      <c r="G2609" s="61" t="str">
        <f>B2609</f>
        <v>Offshore</v>
      </c>
      <c r="H2609" s="61" t="str">
        <f>C2609</f>
        <v>Electricity only</v>
      </c>
      <c r="I2609" s="84" t="str">
        <f t="shared" si="105"/>
        <v>L</v>
      </c>
      <c r="J2609" s="121">
        <v>5500</v>
      </c>
      <c r="K2609" s="121">
        <v>5500</v>
      </c>
      <c r="L2609" s="121">
        <v>5500</v>
      </c>
      <c r="M2609" s="121">
        <v>5500</v>
      </c>
      <c r="N2609" s="121">
        <v>5500</v>
      </c>
      <c r="O2609" s="121">
        <v>5500</v>
      </c>
      <c r="P2609" s="121">
        <v>5500</v>
      </c>
      <c r="Q2609" s="121">
        <v>5500</v>
      </c>
      <c r="R2609" s="121">
        <v>5500</v>
      </c>
      <c r="S2609" s="121">
        <v>5500</v>
      </c>
      <c r="T2609" s="121">
        <v>5500</v>
      </c>
      <c r="U2609" s="121">
        <v>5500</v>
      </c>
      <c r="V2609" s="121">
        <v>5500</v>
      </c>
      <c r="W2609" s="121">
        <v>5500</v>
      </c>
      <c r="X2609" s="121">
        <v>5500</v>
      </c>
      <c r="Y2609" s="121">
        <v>5500</v>
      </c>
      <c r="Z2609" s="121">
        <v>5500</v>
      </c>
      <c r="AA2609" s="121">
        <v>5500</v>
      </c>
      <c r="AB2609" s="121">
        <v>5500</v>
      </c>
      <c r="AC2609" s="121">
        <v>5500</v>
      </c>
      <c r="AD2609" s="121">
        <v>5500</v>
      </c>
      <c r="AE2609" s="121">
        <v>5500</v>
      </c>
      <c r="AF2609" s="121">
        <v>5500</v>
      </c>
      <c r="AG2609" s="121">
        <v>5500</v>
      </c>
      <c r="AH2609" s="121">
        <v>5500</v>
      </c>
      <c r="AI2609" s="121">
        <v>5500</v>
      </c>
      <c r="AJ2609" s="121">
        <v>5500</v>
      </c>
      <c r="AK2609" s="121">
        <v>5500</v>
      </c>
      <c r="AL2609" s="121">
        <v>5500</v>
      </c>
      <c r="AM2609" s="121">
        <v>5500</v>
      </c>
      <c r="AN2609" s="121">
        <v>5500</v>
      </c>
      <c r="AO2609" s="121">
        <v>5500</v>
      </c>
      <c r="AP2609" s="121">
        <v>5500</v>
      </c>
      <c r="AQ2609" s="121">
        <v>5500</v>
      </c>
      <c r="AR2609" s="121">
        <v>5500</v>
      </c>
      <c r="AS2609" s="121">
        <v>5500</v>
      </c>
      <c r="AT2609" s="121">
        <v>5500</v>
      </c>
      <c r="AU2609" s="121">
        <v>5500</v>
      </c>
      <c r="AV2609" s="121">
        <v>5500</v>
      </c>
      <c r="AW2609" s="121">
        <v>5500</v>
      </c>
      <c r="AX2609" s="122">
        <v>5500</v>
      </c>
    </row>
    <row r="2610" spans="1:50">
      <c r="A2610" s="212"/>
      <c r="B2610" s="215"/>
      <c r="C2610" s="206"/>
      <c r="D2610" s="52" t="s">
        <v>25</v>
      </c>
      <c r="E2610" s="86" t="str">
        <f>A2605&amp;"/"&amp;B2609&amp;"/"&amp;C2609&amp;"/"&amp;D2610</f>
        <v>Wind power plants/Offshore/Electricity only/M</v>
      </c>
      <c r="F2610" s="61" t="str">
        <f>A2605</f>
        <v>Wind power plants</v>
      </c>
      <c r="G2610" s="61" t="str">
        <f>B2609</f>
        <v>Offshore</v>
      </c>
      <c r="H2610" s="61" t="str">
        <f>C2609</f>
        <v>Electricity only</v>
      </c>
      <c r="I2610" s="84" t="str">
        <f t="shared" si="105"/>
        <v>M</v>
      </c>
      <c r="J2610" s="121">
        <v>5225</v>
      </c>
      <c r="K2610" s="121">
        <v>5225</v>
      </c>
      <c r="L2610" s="121">
        <v>5225</v>
      </c>
      <c r="M2610" s="121">
        <v>5225</v>
      </c>
      <c r="N2610" s="121">
        <v>5225</v>
      </c>
      <c r="O2610" s="121">
        <v>5225</v>
      </c>
      <c r="P2610" s="121">
        <v>5225</v>
      </c>
      <c r="Q2610" s="121">
        <v>5225</v>
      </c>
      <c r="R2610" s="121">
        <v>5225</v>
      </c>
      <c r="S2610" s="121">
        <v>5225</v>
      </c>
      <c r="T2610" s="121">
        <v>5225</v>
      </c>
      <c r="U2610" s="121">
        <v>5225</v>
      </c>
      <c r="V2610" s="121">
        <v>5225</v>
      </c>
      <c r="W2610" s="121">
        <v>5225</v>
      </c>
      <c r="X2610" s="121">
        <v>5225</v>
      </c>
      <c r="Y2610" s="121">
        <v>5225</v>
      </c>
      <c r="Z2610" s="121">
        <v>5225</v>
      </c>
      <c r="AA2610" s="121">
        <v>5225</v>
      </c>
      <c r="AB2610" s="121">
        <v>5225</v>
      </c>
      <c r="AC2610" s="121">
        <v>5225</v>
      </c>
      <c r="AD2610" s="121">
        <v>5225</v>
      </c>
      <c r="AE2610" s="121">
        <v>5225</v>
      </c>
      <c r="AF2610" s="121">
        <v>5225</v>
      </c>
      <c r="AG2610" s="121">
        <v>5225</v>
      </c>
      <c r="AH2610" s="121">
        <v>5225</v>
      </c>
      <c r="AI2610" s="121">
        <v>5225</v>
      </c>
      <c r="AJ2610" s="121">
        <v>5225</v>
      </c>
      <c r="AK2610" s="121">
        <v>5225</v>
      </c>
      <c r="AL2610" s="121">
        <v>5225</v>
      </c>
      <c r="AM2610" s="121">
        <v>5225</v>
      </c>
      <c r="AN2610" s="121">
        <v>5225</v>
      </c>
      <c r="AO2610" s="121">
        <v>5225</v>
      </c>
      <c r="AP2610" s="121">
        <v>5225</v>
      </c>
      <c r="AQ2610" s="121">
        <v>5225</v>
      </c>
      <c r="AR2610" s="121">
        <v>5225</v>
      </c>
      <c r="AS2610" s="121">
        <v>5225</v>
      </c>
      <c r="AT2610" s="121">
        <v>5225</v>
      </c>
      <c r="AU2610" s="121">
        <v>5225</v>
      </c>
      <c r="AV2610" s="121">
        <v>5225</v>
      </c>
      <c r="AW2610" s="121">
        <v>5225</v>
      </c>
      <c r="AX2610" s="122">
        <v>5225</v>
      </c>
    </row>
    <row r="2611" spans="1:50">
      <c r="A2611" s="212"/>
      <c r="B2611" s="215"/>
      <c r="C2611" s="206"/>
      <c r="D2611" s="52" t="s">
        <v>38</v>
      </c>
      <c r="E2611" s="86" t="str">
        <f>A2605&amp;"/"&amp;B2609&amp;"/"&amp;C2609&amp;"/"&amp;D2611</f>
        <v>Wind power plants/Offshore/Electricity only/S</v>
      </c>
      <c r="F2611" s="61" t="str">
        <f>A2605</f>
        <v>Wind power plants</v>
      </c>
      <c r="G2611" s="61" t="str">
        <f>B2609</f>
        <v>Offshore</v>
      </c>
      <c r="H2611" s="61" t="str">
        <f>C2609</f>
        <v>Electricity only</v>
      </c>
      <c r="I2611" s="84" t="str">
        <f t="shared" si="105"/>
        <v>S</v>
      </c>
      <c r="J2611" s="121">
        <v>4702.5</v>
      </c>
      <c r="K2611" s="121">
        <v>4702.5</v>
      </c>
      <c r="L2611" s="121">
        <v>4702.5</v>
      </c>
      <c r="M2611" s="121">
        <v>4702.5</v>
      </c>
      <c r="N2611" s="121">
        <v>4702.5</v>
      </c>
      <c r="O2611" s="121">
        <v>4702.5</v>
      </c>
      <c r="P2611" s="121">
        <v>4702.5</v>
      </c>
      <c r="Q2611" s="121">
        <v>4702.5</v>
      </c>
      <c r="R2611" s="121">
        <v>4702.5</v>
      </c>
      <c r="S2611" s="121">
        <v>4702.5</v>
      </c>
      <c r="T2611" s="121">
        <v>4702.5</v>
      </c>
      <c r="U2611" s="121">
        <v>4702.5</v>
      </c>
      <c r="V2611" s="121">
        <v>4702.5</v>
      </c>
      <c r="W2611" s="121">
        <v>4702.5</v>
      </c>
      <c r="X2611" s="121">
        <v>4702.5</v>
      </c>
      <c r="Y2611" s="121">
        <v>4702.5</v>
      </c>
      <c r="Z2611" s="121">
        <v>4702.5</v>
      </c>
      <c r="AA2611" s="121">
        <v>4702.5</v>
      </c>
      <c r="AB2611" s="121">
        <v>4702.5</v>
      </c>
      <c r="AC2611" s="121">
        <v>4702.5</v>
      </c>
      <c r="AD2611" s="121">
        <v>4702.5</v>
      </c>
      <c r="AE2611" s="121">
        <v>4702.5</v>
      </c>
      <c r="AF2611" s="121">
        <v>4702.5</v>
      </c>
      <c r="AG2611" s="121">
        <v>4702.5</v>
      </c>
      <c r="AH2611" s="121">
        <v>4702.5</v>
      </c>
      <c r="AI2611" s="121">
        <v>4702.5</v>
      </c>
      <c r="AJ2611" s="121">
        <v>4702.5</v>
      </c>
      <c r="AK2611" s="121">
        <v>4702.5</v>
      </c>
      <c r="AL2611" s="121">
        <v>4702.5</v>
      </c>
      <c r="AM2611" s="121">
        <v>4702.5</v>
      </c>
      <c r="AN2611" s="121">
        <v>4702.5</v>
      </c>
      <c r="AO2611" s="121">
        <v>4702.5</v>
      </c>
      <c r="AP2611" s="121">
        <v>4702.5</v>
      </c>
      <c r="AQ2611" s="121">
        <v>4702.5</v>
      </c>
      <c r="AR2611" s="121">
        <v>4702.5</v>
      </c>
      <c r="AS2611" s="121">
        <v>4702.5</v>
      </c>
      <c r="AT2611" s="121">
        <v>4702.5</v>
      </c>
      <c r="AU2611" s="121">
        <v>4702.5</v>
      </c>
      <c r="AV2611" s="121">
        <v>4702.5</v>
      </c>
      <c r="AW2611" s="121">
        <v>4702.5</v>
      </c>
      <c r="AX2611" s="122">
        <v>4702.5</v>
      </c>
    </row>
    <row r="2612" spans="1:50">
      <c r="A2612" s="213"/>
      <c r="B2612" s="218"/>
      <c r="C2612" s="210"/>
      <c r="D2612" s="93" t="s">
        <v>47</v>
      </c>
      <c r="E2612" s="73" t="str">
        <f>A2605&amp;"/"&amp;B2609&amp;"/"&amp;C2609&amp;"/"&amp;D2612</f>
        <v>Wind power plants/Offshore/Electricity only/XS</v>
      </c>
      <c r="F2612" s="91" t="str">
        <f>A2605</f>
        <v>Wind power plants</v>
      </c>
      <c r="G2612" s="91" t="str">
        <f>B2609</f>
        <v>Offshore</v>
      </c>
      <c r="H2612" s="91" t="str">
        <f>C2609</f>
        <v>Electricity only</v>
      </c>
      <c r="I2612" s="70" t="str">
        <f t="shared" si="105"/>
        <v>XS</v>
      </c>
      <c r="J2612" s="123">
        <v>3762</v>
      </c>
      <c r="K2612" s="123">
        <v>3762</v>
      </c>
      <c r="L2612" s="123">
        <v>3762</v>
      </c>
      <c r="M2612" s="123">
        <v>3762</v>
      </c>
      <c r="N2612" s="123">
        <v>3762</v>
      </c>
      <c r="O2612" s="123">
        <v>3762</v>
      </c>
      <c r="P2612" s="123">
        <v>3762</v>
      </c>
      <c r="Q2612" s="123">
        <v>3762</v>
      </c>
      <c r="R2612" s="123">
        <v>3762</v>
      </c>
      <c r="S2612" s="123">
        <v>3762</v>
      </c>
      <c r="T2612" s="123">
        <v>3762</v>
      </c>
      <c r="U2612" s="123">
        <v>3762</v>
      </c>
      <c r="V2612" s="123">
        <v>3762</v>
      </c>
      <c r="W2612" s="123">
        <v>3762</v>
      </c>
      <c r="X2612" s="123">
        <v>3762</v>
      </c>
      <c r="Y2612" s="123">
        <v>3762</v>
      </c>
      <c r="Z2612" s="123">
        <v>3762</v>
      </c>
      <c r="AA2612" s="123">
        <v>3762</v>
      </c>
      <c r="AB2612" s="123">
        <v>3762</v>
      </c>
      <c r="AC2612" s="123">
        <v>3762</v>
      </c>
      <c r="AD2612" s="123">
        <v>3762</v>
      </c>
      <c r="AE2612" s="123">
        <v>3762</v>
      </c>
      <c r="AF2612" s="123">
        <v>3762</v>
      </c>
      <c r="AG2612" s="123">
        <v>3762</v>
      </c>
      <c r="AH2612" s="123">
        <v>3762</v>
      </c>
      <c r="AI2612" s="123">
        <v>3762</v>
      </c>
      <c r="AJ2612" s="123">
        <v>3762</v>
      </c>
      <c r="AK2612" s="123">
        <v>3762</v>
      </c>
      <c r="AL2612" s="123">
        <v>3762</v>
      </c>
      <c r="AM2612" s="123">
        <v>3762</v>
      </c>
      <c r="AN2612" s="123">
        <v>3762</v>
      </c>
      <c r="AO2612" s="123">
        <v>3762</v>
      </c>
      <c r="AP2612" s="123">
        <v>3762</v>
      </c>
      <c r="AQ2612" s="123">
        <v>3762</v>
      </c>
      <c r="AR2612" s="123">
        <v>3762</v>
      </c>
      <c r="AS2612" s="123">
        <v>3762</v>
      </c>
      <c r="AT2612" s="123">
        <v>3762</v>
      </c>
      <c r="AU2612" s="123">
        <v>3762</v>
      </c>
      <c r="AV2612" s="123">
        <v>3762</v>
      </c>
      <c r="AW2612" s="123">
        <v>3762</v>
      </c>
      <c r="AX2612" s="124">
        <v>3762</v>
      </c>
    </row>
    <row r="2613" spans="1:50">
      <c r="A2613" s="211" t="s">
        <v>64</v>
      </c>
      <c r="B2613" s="214" t="s">
        <v>64</v>
      </c>
      <c r="C2613" s="209" t="s">
        <v>36</v>
      </c>
      <c r="D2613" s="67" t="s">
        <v>24</v>
      </c>
      <c r="E2613" s="87" t="str">
        <f>A2613&amp;"/"&amp;B2613&amp;"/"&amp;C2613&amp;"/"&amp;D2613</f>
        <v>Solar PV power plants/Solar PV power plants/Electricity only/L</v>
      </c>
      <c r="F2613" s="55" t="str">
        <f>A2613</f>
        <v>Solar PV power plants</v>
      </c>
      <c r="G2613" s="55" t="str">
        <f>B2613</f>
        <v>Solar PV power plants</v>
      </c>
      <c r="H2613" s="55" t="str">
        <f>C2613</f>
        <v>Electricity only</v>
      </c>
      <c r="I2613" s="85" t="str">
        <f t="shared" si="105"/>
        <v>L</v>
      </c>
      <c r="J2613" s="125">
        <v>2400</v>
      </c>
      <c r="K2613" s="125">
        <v>2400</v>
      </c>
      <c r="L2613" s="125">
        <v>2400</v>
      </c>
      <c r="M2613" s="125">
        <v>2400</v>
      </c>
      <c r="N2613" s="125">
        <v>2400</v>
      </c>
      <c r="O2613" s="125">
        <v>2400</v>
      </c>
      <c r="P2613" s="125">
        <v>2400</v>
      </c>
      <c r="Q2613" s="125">
        <v>2400</v>
      </c>
      <c r="R2613" s="125">
        <v>2400</v>
      </c>
      <c r="S2613" s="125">
        <v>2400</v>
      </c>
      <c r="T2613" s="125">
        <v>2400</v>
      </c>
      <c r="U2613" s="125">
        <v>2400</v>
      </c>
      <c r="V2613" s="125">
        <v>2400</v>
      </c>
      <c r="W2613" s="125">
        <v>2400</v>
      </c>
      <c r="X2613" s="125">
        <v>2400</v>
      </c>
      <c r="Y2613" s="125">
        <v>2400</v>
      </c>
      <c r="Z2613" s="125">
        <v>2400</v>
      </c>
      <c r="AA2613" s="125">
        <v>2400</v>
      </c>
      <c r="AB2613" s="125">
        <v>2400</v>
      </c>
      <c r="AC2613" s="125">
        <v>2400</v>
      </c>
      <c r="AD2613" s="125">
        <v>2400</v>
      </c>
      <c r="AE2613" s="125">
        <v>2400</v>
      </c>
      <c r="AF2613" s="125">
        <v>2400</v>
      </c>
      <c r="AG2613" s="125">
        <v>2400</v>
      </c>
      <c r="AH2613" s="125">
        <v>2400</v>
      </c>
      <c r="AI2613" s="125">
        <v>2400</v>
      </c>
      <c r="AJ2613" s="125">
        <v>2400</v>
      </c>
      <c r="AK2613" s="125">
        <v>2400</v>
      </c>
      <c r="AL2613" s="125">
        <v>2400</v>
      </c>
      <c r="AM2613" s="125">
        <v>2400</v>
      </c>
      <c r="AN2613" s="125">
        <v>2400</v>
      </c>
      <c r="AO2613" s="125">
        <v>2400</v>
      </c>
      <c r="AP2613" s="125">
        <v>2400</v>
      </c>
      <c r="AQ2613" s="125">
        <v>2400</v>
      </c>
      <c r="AR2613" s="125">
        <v>2400</v>
      </c>
      <c r="AS2613" s="125">
        <v>2400</v>
      </c>
      <c r="AT2613" s="125">
        <v>2400</v>
      </c>
      <c r="AU2613" s="125">
        <v>2400</v>
      </c>
      <c r="AV2613" s="125">
        <v>2400</v>
      </c>
      <c r="AW2613" s="125">
        <v>2400</v>
      </c>
      <c r="AX2613" s="126">
        <v>2400</v>
      </c>
    </row>
    <row r="2614" spans="1:50">
      <c r="A2614" s="212"/>
      <c r="B2614" s="215"/>
      <c r="C2614" s="206"/>
      <c r="D2614" s="52" t="s">
        <v>25</v>
      </c>
      <c r="E2614" s="86" t="str">
        <f>A2613&amp;"/"&amp;B2613&amp;"/"&amp;C2613&amp;"/"&amp;D2614</f>
        <v>Solar PV power plants/Solar PV power plants/Electricity only/M</v>
      </c>
      <c r="F2614" s="61" t="str">
        <f>A2613</f>
        <v>Solar PV power plants</v>
      </c>
      <c r="G2614" s="61" t="str">
        <f>B2613</f>
        <v>Solar PV power plants</v>
      </c>
      <c r="H2614" s="61" t="str">
        <f>C2613</f>
        <v>Electricity only</v>
      </c>
      <c r="I2614" s="84" t="str">
        <f t="shared" si="105"/>
        <v>M</v>
      </c>
      <c r="J2614" s="121">
        <v>2160</v>
      </c>
      <c r="K2614" s="121">
        <v>2160</v>
      </c>
      <c r="L2614" s="121">
        <v>2160</v>
      </c>
      <c r="M2614" s="121">
        <v>2160</v>
      </c>
      <c r="N2614" s="121">
        <v>2160</v>
      </c>
      <c r="O2614" s="121">
        <v>2160</v>
      </c>
      <c r="P2614" s="121">
        <v>2160</v>
      </c>
      <c r="Q2614" s="121">
        <v>2160</v>
      </c>
      <c r="R2614" s="121">
        <v>2160</v>
      </c>
      <c r="S2614" s="121">
        <v>2160</v>
      </c>
      <c r="T2614" s="121">
        <v>2160</v>
      </c>
      <c r="U2614" s="121">
        <v>2160</v>
      </c>
      <c r="V2614" s="121">
        <v>2160</v>
      </c>
      <c r="W2614" s="121">
        <v>2160</v>
      </c>
      <c r="X2614" s="121">
        <v>2160</v>
      </c>
      <c r="Y2614" s="121">
        <v>2160</v>
      </c>
      <c r="Z2614" s="121">
        <v>2160</v>
      </c>
      <c r="AA2614" s="121">
        <v>2160</v>
      </c>
      <c r="AB2614" s="121">
        <v>2160</v>
      </c>
      <c r="AC2614" s="121">
        <v>2160</v>
      </c>
      <c r="AD2614" s="121">
        <v>2160</v>
      </c>
      <c r="AE2614" s="121">
        <v>2160</v>
      </c>
      <c r="AF2614" s="121">
        <v>2160</v>
      </c>
      <c r="AG2614" s="121">
        <v>2160</v>
      </c>
      <c r="AH2614" s="121">
        <v>2160</v>
      </c>
      <c r="AI2614" s="121">
        <v>2160</v>
      </c>
      <c r="AJ2614" s="121">
        <v>2160</v>
      </c>
      <c r="AK2614" s="121">
        <v>2160</v>
      </c>
      <c r="AL2614" s="121">
        <v>2160</v>
      </c>
      <c r="AM2614" s="121">
        <v>2160</v>
      </c>
      <c r="AN2614" s="121">
        <v>2160</v>
      </c>
      <c r="AO2614" s="121">
        <v>2160</v>
      </c>
      <c r="AP2614" s="121">
        <v>2160</v>
      </c>
      <c r="AQ2614" s="121">
        <v>2160</v>
      </c>
      <c r="AR2614" s="121">
        <v>2160</v>
      </c>
      <c r="AS2614" s="121">
        <v>2160</v>
      </c>
      <c r="AT2614" s="121">
        <v>2160</v>
      </c>
      <c r="AU2614" s="121">
        <v>2160</v>
      </c>
      <c r="AV2614" s="121">
        <v>2160</v>
      </c>
      <c r="AW2614" s="121">
        <v>2160</v>
      </c>
      <c r="AX2614" s="122">
        <v>2160</v>
      </c>
    </row>
    <row r="2615" spans="1:50">
      <c r="A2615" s="212"/>
      <c r="B2615" s="215"/>
      <c r="C2615" s="206"/>
      <c r="D2615" s="52" t="s">
        <v>38</v>
      </c>
      <c r="E2615" s="86" t="str">
        <f>A2613&amp;"/"&amp;B2613&amp;"/"&amp;C2613&amp;"/"&amp;D2615</f>
        <v>Solar PV power plants/Solar PV power plants/Electricity only/S</v>
      </c>
      <c r="F2615" s="61" t="str">
        <f>A2613</f>
        <v>Solar PV power plants</v>
      </c>
      <c r="G2615" s="61" t="str">
        <f>B2613</f>
        <v>Solar PV power plants</v>
      </c>
      <c r="H2615" s="61" t="str">
        <f>C2613</f>
        <v>Electricity only</v>
      </c>
      <c r="I2615" s="84" t="str">
        <f t="shared" si="105"/>
        <v>S</v>
      </c>
      <c r="J2615" s="121">
        <v>1944</v>
      </c>
      <c r="K2615" s="121">
        <v>1944</v>
      </c>
      <c r="L2615" s="121">
        <v>1944</v>
      </c>
      <c r="M2615" s="121">
        <v>1944</v>
      </c>
      <c r="N2615" s="121">
        <v>1944</v>
      </c>
      <c r="O2615" s="121">
        <v>1944</v>
      </c>
      <c r="P2615" s="121">
        <v>1944</v>
      </c>
      <c r="Q2615" s="121">
        <v>1944</v>
      </c>
      <c r="R2615" s="121">
        <v>1944</v>
      </c>
      <c r="S2615" s="121">
        <v>1944</v>
      </c>
      <c r="T2615" s="121">
        <v>1944</v>
      </c>
      <c r="U2615" s="121">
        <v>1944</v>
      </c>
      <c r="V2615" s="121">
        <v>1944</v>
      </c>
      <c r="W2615" s="121">
        <v>1944</v>
      </c>
      <c r="X2615" s="121">
        <v>1944</v>
      </c>
      <c r="Y2615" s="121">
        <v>1944</v>
      </c>
      <c r="Z2615" s="121">
        <v>1944</v>
      </c>
      <c r="AA2615" s="121">
        <v>1944</v>
      </c>
      <c r="AB2615" s="121">
        <v>1944</v>
      </c>
      <c r="AC2615" s="121">
        <v>1944</v>
      </c>
      <c r="AD2615" s="121">
        <v>1944</v>
      </c>
      <c r="AE2615" s="121">
        <v>1944</v>
      </c>
      <c r="AF2615" s="121">
        <v>1944</v>
      </c>
      <c r="AG2615" s="121">
        <v>1944</v>
      </c>
      <c r="AH2615" s="121">
        <v>1944</v>
      </c>
      <c r="AI2615" s="121">
        <v>1944</v>
      </c>
      <c r="AJ2615" s="121">
        <v>1944</v>
      </c>
      <c r="AK2615" s="121">
        <v>1944</v>
      </c>
      <c r="AL2615" s="121">
        <v>1944</v>
      </c>
      <c r="AM2615" s="121">
        <v>1944</v>
      </c>
      <c r="AN2615" s="121">
        <v>1944</v>
      </c>
      <c r="AO2615" s="121">
        <v>1944</v>
      </c>
      <c r="AP2615" s="121">
        <v>1944</v>
      </c>
      <c r="AQ2615" s="121">
        <v>1944</v>
      </c>
      <c r="AR2615" s="121">
        <v>1944</v>
      </c>
      <c r="AS2615" s="121">
        <v>1944</v>
      </c>
      <c r="AT2615" s="121">
        <v>1944</v>
      </c>
      <c r="AU2615" s="121">
        <v>1944</v>
      </c>
      <c r="AV2615" s="121">
        <v>1944</v>
      </c>
      <c r="AW2615" s="121">
        <v>1944</v>
      </c>
      <c r="AX2615" s="122">
        <v>1944</v>
      </c>
    </row>
    <row r="2616" spans="1:50">
      <c r="A2616" s="213"/>
      <c r="B2616" s="218"/>
      <c r="C2616" s="210"/>
      <c r="D2616" s="93" t="s">
        <v>47</v>
      </c>
      <c r="E2616" s="73" t="str">
        <f>A2613&amp;"/"&amp;B2613&amp;"/"&amp;C2613&amp;"/"&amp;D2616</f>
        <v>Solar PV power plants/Solar PV power plants/Electricity only/XS</v>
      </c>
      <c r="F2616" s="91" t="str">
        <f>A2613</f>
        <v>Solar PV power plants</v>
      </c>
      <c r="G2616" s="91" t="str">
        <f>B2613</f>
        <v>Solar PV power plants</v>
      </c>
      <c r="H2616" s="91" t="str">
        <f>C2613</f>
        <v>Electricity only</v>
      </c>
      <c r="I2616" s="70" t="str">
        <f t="shared" si="105"/>
        <v>XS</v>
      </c>
      <c r="J2616" s="123">
        <v>1749.6000000000001</v>
      </c>
      <c r="K2616" s="123">
        <v>1749.6000000000001</v>
      </c>
      <c r="L2616" s="123">
        <v>1749.6000000000001</v>
      </c>
      <c r="M2616" s="123">
        <v>1749.6000000000001</v>
      </c>
      <c r="N2616" s="123">
        <v>1749.6000000000001</v>
      </c>
      <c r="O2616" s="123">
        <v>1749.6000000000001</v>
      </c>
      <c r="P2616" s="123">
        <v>1749.6000000000001</v>
      </c>
      <c r="Q2616" s="123">
        <v>1749.6000000000001</v>
      </c>
      <c r="R2616" s="123">
        <v>1749.6000000000001</v>
      </c>
      <c r="S2616" s="123">
        <v>1749.6000000000001</v>
      </c>
      <c r="T2616" s="123">
        <v>1749.6000000000001</v>
      </c>
      <c r="U2616" s="123">
        <v>1749.6000000000001</v>
      </c>
      <c r="V2616" s="123">
        <v>1749.6000000000001</v>
      </c>
      <c r="W2616" s="123">
        <v>1749.6000000000001</v>
      </c>
      <c r="X2616" s="123">
        <v>1749.6000000000001</v>
      </c>
      <c r="Y2616" s="123">
        <v>1749.6000000000001</v>
      </c>
      <c r="Z2616" s="123">
        <v>1749.6000000000001</v>
      </c>
      <c r="AA2616" s="123">
        <v>1749.6000000000001</v>
      </c>
      <c r="AB2616" s="123">
        <v>1749.6000000000001</v>
      </c>
      <c r="AC2616" s="123">
        <v>1749.6000000000001</v>
      </c>
      <c r="AD2616" s="123">
        <v>1749.6000000000001</v>
      </c>
      <c r="AE2616" s="123">
        <v>1749.6000000000001</v>
      </c>
      <c r="AF2616" s="123">
        <v>1749.6000000000001</v>
      </c>
      <c r="AG2616" s="123">
        <v>1749.6000000000001</v>
      </c>
      <c r="AH2616" s="123">
        <v>1749.6000000000001</v>
      </c>
      <c r="AI2616" s="123">
        <v>1749.6000000000001</v>
      </c>
      <c r="AJ2616" s="123">
        <v>1749.6000000000001</v>
      </c>
      <c r="AK2616" s="123">
        <v>1749.6000000000001</v>
      </c>
      <c r="AL2616" s="123">
        <v>1749.6000000000001</v>
      </c>
      <c r="AM2616" s="123">
        <v>1749.6000000000001</v>
      </c>
      <c r="AN2616" s="123">
        <v>1749.6000000000001</v>
      </c>
      <c r="AO2616" s="123">
        <v>1749.6000000000001</v>
      </c>
      <c r="AP2616" s="123">
        <v>1749.6000000000001</v>
      </c>
      <c r="AQ2616" s="123">
        <v>1749.6000000000001</v>
      </c>
      <c r="AR2616" s="123">
        <v>1749.6000000000001</v>
      </c>
      <c r="AS2616" s="123">
        <v>1749.6000000000001</v>
      </c>
      <c r="AT2616" s="123">
        <v>1749.6000000000001</v>
      </c>
      <c r="AU2616" s="123">
        <v>1749.6000000000001</v>
      </c>
      <c r="AV2616" s="123">
        <v>1749.6000000000001</v>
      </c>
      <c r="AW2616" s="123">
        <v>1749.6000000000001</v>
      </c>
      <c r="AX2616" s="124">
        <v>1749.6000000000001</v>
      </c>
    </row>
    <row r="2617" spans="1:50">
      <c r="A2617" s="211" t="s">
        <v>65</v>
      </c>
      <c r="B2617" s="214" t="s">
        <v>65</v>
      </c>
      <c r="C2617" s="209" t="s">
        <v>36</v>
      </c>
      <c r="D2617" s="67" t="s">
        <v>24</v>
      </c>
      <c r="E2617" s="87" t="str">
        <f>A2617&amp;"/"&amp;B2617&amp;"/"&amp;C2617&amp;"/"&amp;D2617</f>
        <v>Solar thermal power plants/Solar thermal power plants/Electricity only/L</v>
      </c>
      <c r="F2617" s="55" t="str">
        <f>A2617</f>
        <v>Solar thermal power plants</v>
      </c>
      <c r="G2617" s="55" t="str">
        <f>B2617</f>
        <v>Solar thermal power plants</v>
      </c>
      <c r="H2617" s="55" t="str">
        <f>C2617</f>
        <v>Electricity only</v>
      </c>
      <c r="I2617" s="85" t="str">
        <f t="shared" si="105"/>
        <v>L</v>
      </c>
      <c r="J2617" s="125">
        <v>2700</v>
      </c>
      <c r="K2617" s="125">
        <v>2700</v>
      </c>
      <c r="L2617" s="125">
        <v>2700</v>
      </c>
      <c r="M2617" s="125">
        <v>2700</v>
      </c>
      <c r="N2617" s="125">
        <v>2700</v>
      </c>
      <c r="O2617" s="125">
        <v>2700</v>
      </c>
      <c r="P2617" s="125">
        <v>2700</v>
      </c>
      <c r="Q2617" s="125">
        <v>2700</v>
      </c>
      <c r="R2617" s="125">
        <v>2700</v>
      </c>
      <c r="S2617" s="125">
        <v>2700</v>
      </c>
      <c r="T2617" s="125">
        <v>2700</v>
      </c>
      <c r="U2617" s="125">
        <v>2700</v>
      </c>
      <c r="V2617" s="125">
        <v>2700</v>
      </c>
      <c r="W2617" s="125">
        <v>2700</v>
      </c>
      <c r="X2617" s="125">
        <v>2700</v>
      </c>
      <c r="Y2617" s="125">
        <v>2700</v>
      </c>
      <c r="Z2617" s="125">
        <v>2700</v>
      </c>
      <c r="AA2617" s="125">
        <v>2700</v>
      </c>
      <c r="AB2617" s="125">
        <v>2700</v>
      </c>
      <c r="AC2617" s="125">
        <v>2700</v>
      </c>
      <c r="AD2617" s="125">
        <v>2700</v>
      </c>
      <c r="AE2617" s="125">
        <v>2700</v>
      </c>
      <c r="AF2617" s="125">
        <v>2700</v>
      </c>
      <c r="AG2617" s="125">
        <v>2700</v>
      </c>
      <c r="AH2617" s="125">
        <v>2700</v>
      </c>
      <c r="AI2617" s="125">
        <v>2700</v>
      </c>
      <c r="AJ2617" s="125">
        <v>2700</v>
      </c>
      <c r="AK2617" s="125">
        <v>2700</v>
      </c>
      <c r="AL2617" s="125">
        <v>2700</v>
      </c>
      <c r="AM2617" s="125">
        <v>2700</v>
      </c>
      <c r="AN2617" s="125">
        <v>2700</v>
      </c>
      <c r="AO2617" s="125">
        <v>2700</v>
      </c>
      <c r="AP2617" s="125">
        <v>2700</v>
      </c>
      <c r="AQ2617" s="125">
        <v>2700</v>
      </c>
      <c r="AR2617" s="125">
        <v>2700</v>
      </c>
      <c r="AS2617" s="125">
        <v>2700</v>
      </c>
      <c r="AT2617" s="125">
        <v>2700</v>
      </c>
      <c r="AU2617" s="125">
        <v>2700</v>
      </c>
      <c r="AV2617" s="125">
        <v>2700</v>
      </c>
      <c r="AW2617" s="125">
        <v>2700</v>
      </c>
      <c r="AX2617" s="126">
        <v>2700</v>
      </c>
    </row>
    <row r="2618" spans="1:50">
      <c r="A2618" s="212"/>
      <c r="B2618" s="215"/>
      <c r="C2618" s="206"/>
      <c r="D2618" s="52" t="s">
        <v>25</v>
      </c>
      <c r="E2618" s="86" t="str">
        <f>A2617&amp;"/"&amp;B2617&amp;"/"&amp;C2617&amp;"/"&amp;D2618</f>
        <v>Solar thermal power plants/Solar thermal power plants/Electricity only/M</v>
      </c>
      <c r="F2618" s="61" t="str">
        <f>A2617</f>
        <v>Solar thermal power plants</v>
      </c>
      <c r="G2618" s="61" t="str">
        <f>B2617</f>
        <v>Solar thermal power plants</v>
      </c>
      <c r="H2618" s="61" t="str">
        <f>C2617</f>
        <v>Electricity only</v>
      </c>
      <c r="I2618" s="84" t="str">
        <f t="shared" si="105"/>
        <v>M</v>
      </c>
      <c r="J2618" s="121">
        <v>2430</v>
      </c>
      <c r="K2618" s="121">
        <v>2430</v>
      </c>
      <c r="L2618" s="121">
        <v>2430</v>
      </c>
      <c r="M2618" s="121">
        <v>2430</v>
      </c>
      <c r="N2618" s="121">
        <v>2430</v>
      </c>
      <c r="O2618" s="121">
        <v>2430</v>
      </c>
      <c r="P2618" s="121">
        <v>2430</v>
      </c>
      <c r="Q2618" s="121">
        <v>2430</v>
      </c>
      <c r="R2618" s="121">
        <v>2430</v>
      </c>
      <c r="S2618" s="121">
        <v>2430</v>
      </c>
      <c r="T2618" s="121">
        <v>2430</v>
      </c>
      <c r="U2618" s="121">
        <v>2430</v>
      </c>
      <c r="V2618" s="121">
        <v>2430</v>
      </c>
      <c r="W2618" s="121">
        <v>2430</v>
      </c>
      <c r="X2618" s="121">
        <v>2430</v>
      </c>
      <c r="Y2618" s="121">
        <v>2430</v>
      </c>
      <c r="Z2618" s="121">
        <v>2430</v>
      </c>
      <c r="AA2618" s="121">
        <v>2430</v>
      </c>
      <c r="AB2618" s="121">
        <v>2430</v>
      </c>
      <c r="AC2618" s="121">
        <v>2430</v>
      </c>
      <c r="AD2618" s="121">
        <v>2430</v>
      </c>
      <c r="AE2618" s="121">
        <v>2430</v>
      </c>
      <c r="AF2618" s="121">
        <v>2430</v>
      </c>
      <c r="AG2618" s="121">
        <v>2430</v>
      </c>
      <c r="AH2618" s="121">
        <v>2430</v>
      </c>
      <c r="AI2618" s="121">
        <v>2430</v>
      </c>
      <c r="AJ2618" s="121">
        <v>2430</v>
      </c>
      <c r="AK2618" s="121">
        <v>2430</v>
      </c>
      <c r="AL2618" s="121">
        <v>2430</v>
      </c>
      <c r="AM2618" s="121">
        <v>2430</v>
      </c>
      <c r="AN2618" s="121">
        <v>2430</v>
      </c>
      <c r="AO2618" s="121">
        <v>2430</v>
      </c>
      <c r="AP2618" s="121">
        <v>2430</v>
      </c>
      <c r="AQ2618" s="121">
        <v>2430</v>
      </c>
      <c r="AR2618" s="121">
        <v>2430</v>
      </c>
      <c r="AS2618" s="121">
        <v>2430</v>
      </c>
      <c r="AT2618" s="121">
        <v>2430</v>
      </c>
      <c r="AU2618" s="121">
        <v>2430</v>
      </c>
      <c r="AV2618" s="121">
        <v>2430</v>
      </c>
      <c r="AW2618" s="121">
        <v>2430</v>
      </c>
      <c r="AX2618" s="122">
        <v>2430</v>
      </c>
    </row>
    <row r="2619" spans="1:50">
      <c r="A2619" s="212"/>
      <c r="B2619" s="215"/>
      <c r="C2619" s="206"/>
      <c r="D2619" s="52" t="s">
        <v>38</v>
      </c>
      <c r="E2619" s="86" t="str">
        <f>A2617&amp;"/"&amp;B2617&amp;"/"&amp;C2617&amp;"/"&amp;D2619</f>
        <v>Solar thermal power plants/Solar thermal power plants/Electricity only/S</v>
      </c>
      <c r="F2619" s="61" t="str">
        <f>A2617</f>
        <v>Solar thermal power plants</v>
      </c>
      <c r="G2619" s="61" t="str">
        <f>B2617</f>
        <v>Solar thermal power plants</v>
      </c>
      <c r="H2619" s="61" t="str">
        <f>C2617</f>
        <v>Electricity only</v>
      </c>
      <c r="I2619" s="84" t="str">
        <f t="shared" si="105"/>
        <v>S</v>
      </c>
      <c r="J2619" s="121">
        <v>2187</v>
      </c>
      <c r="K2619" s="121">
        <v>2187</v>
      </c>
      <c r="L2619" s="121">
        <v>2187</v>
      </c>
      <c r="M2619" s="121">
        <v>2187</v>
      </c>
      <c r="N2619" s="121">
        <v>2187</v>
      </c>
      <c r="O2619" s="121">
        <v>2187</v>
      </c>
      <c r="P2619" s="121">
        <v>2187</v>
      </c>
      <c r="Q2619" s="121">
        <v>2187</v>
      </c>
      <c r="R2619" s="121">
        <v>2187</v>
      </c>
      <c r="S2619" s="121">
        <v>2187</v>
      </c>
      <c r="T2619" s="121">
        <v>2187</v>
      </c>
      <c r="U2619" s="121">
        <v>2187</v>
      </c>
      <c r="V2619" s="121">
        <v>2187</v>
      </c>
      <c r="W2619" s="121">
        <v>2187</v>
      </c>
      <c r="X2619" s="121">
        <v>2187</v>
      </c>
      <c r="Y2619" s="121">
        <v>2187</v>
      </c>
      <c r="Z2619" s="121">
        <v>2187</v>
      </c>
      <c r="AA2619" s="121">
        <v>2187</v>
      </c>
      <c r="AB2619" s="121">
        <v>2187</v>
      </c>
      <c r="AC2619" s="121">
        <v>2187</v>
      </c>
      <c r="AD2619" s="121">
        <v>2187</v>
      </c>
      <c r="AE2619" s="121">
        <v>2187</v>
      </c>
      <c r="AF2619" s="121">
        <v>2187</v>
      </c>
      <c r="AG2619" s="121">
        <v>2187</v>
      </c>
      <c r="AH2619" s="121">
        <v>2187</v>
      </c>
      <c r="AI2619" s="121">
        <v>2187</v>
      </c>
      <c r="AJ2619" s="121">
        <v>2187</v>
      </c>
      <c r="AK2619" s="121">
        <v>2187</v>
      </c>
      <c r="AL2619" s="121">
        <v>2187</v>
      </c>
      <c r="AM2619" s="121">
        <v>2187</v>
      </c>
      <c r="AN2619" s="121">
        <v>2187</v>
      </c>
      <c r="AO2619" s="121">
        <v>2187</v>
      </c>
      <c r="AP2619" s="121">
        <v>2187</v>
      </c>
      <c r="AQ2619" s="121">
        <v>2187</v>
      </c>
      <c r="AR2619" s="121">
        <v>2187</v>
      </c>
      <c r="AS2619" s="121">
        <v>2187</v>
      </c>
      <c r="AT2619" s="121">
        <v>2187</v>
      </c>
      <c r="AU2619" s="121">
        <v>2187</v>
      </c>
      <c r="AV2619" s="121">
        <v>2187</v>
      </c>
      <c r="AW2619" s="121">
        <v>2187</v>
      </c>
      <c r="AX2619" s="122">
        <v>2187</v>
      </c>
    </row>
    <row r="2620" spans="1:50">
      <c r="A2620" s="213"/>
      <c r="B2620" s="218"/>
      <c r="C2620" s="210"/>
      <c r="D2620" s="93" t="s">
        <v>47</v>
      </c>
      <c r="E2620" s="73" t="str">
        <f>A2617&amp;"/"&amp;B2617&amp;"/"&amp;C2617&amp;"/"&amp;D2620</f>
        <v>Solar thermal power plants/Solar thermal power plants/Electricity only/XS</v>
      </c>
      <c r="F2620" s="91" t="str">
        <f>A2617</f>
        <v>Solar thermal power plants</v>
      </c>
      <c r="G2620" s="91" t="str">
        <f>B2617</f>
        <v>Solar thermal power plants</v>
      </c>
      <c r="H2620" s="91" t="str">
        <f>C2617</f>
        <v>Electricity only</v>
      </c>
      <c r="I2620" s="70" t="str">
        <f t="shared" si="105"/>
        <v>XS</v>
      </c>
      <c r="J2620" s="123">
        <v>1968.3</v>
      </c>
      <c r="K2620" s="123">
        <v>1968.3</v>
      </c>
      <c r="L2620" s="123">
        <v>1968.3</v>
      </c>
      <c r="M2620" s="123">
        <v>1968.3</v>
      </c>
      <c r="N2620" s="123">
        <v>1968.3</v>
      </c>
      <c r="O2620" s="123">
        <v>1968.3</v>
      </c>
      <c r="P2620" s="123">
        <v>1968.3</v>
      </c>
      <c r="Q2620" s="123">
        <v>1968.3</v>
      </c>
      <c r="R2620" s="123">
        <v>1968.3</v>
      </c>
      <c r="S2620" s="123">
        <v>1968.3</v>
      </c>
      <c r="T2620" s="123">
        <v>1968.3</v>
      </c>
      <c r="U2620" s="123">
        <v>1968.3</v>
      </c>
      <c r="V2620" s="123">
        <v>1968.3</v>
      </c>
      <c r="W2620" s="123">
        <v>1968.3</v>
      </c>
      <c r="X2620" s="123">
        <v>1968.3</v>
      </c>
      <c r="Y2620" s="123">
        <v>1968.3</v>
      </c>
      <c r="Z2620" s="123">
        <v>1968.3</v>
      </c>
      <c r="AA2620" s="123">
        <v>1968.3</v>
      </c>
      <c r="AB2620" s="123">
        <v>1968.3</v>
      </c>
      <c r="AC2620" s="123">
        <v>1968.3</v>
      </c>
      <c r="AD2620" s="123">
        <v>1968.3</v>
      </c>
      <c r="AE2620" s="123">
        <v>1968.3</v>
      </c>
      <c r="AF2620" s="123">
        <v>1968.3</v>
      </c>
      <c r="AG2620" s="123">
        <v>1968.3</v>
      </c>
      <c r="AH2620" s="123">
        <v>1968.3</v>
      </c>
      <c r="AI2620" s="123">
        <v>1968.3</v>
      </c>
      <c r="AJ2620" s="123">
        <v>1968.3</v>
      </c>
      <c r="AK2620" s="123">
        <v>1968.3</v>
      </c>
      <c r="AL2620" s="123">
        <v>1968.3</v>
      </c>
      <c r="AM2620" s="123">
        <v>1968.3</v>
      </c>
      <c r="AN2620" s="123">
        <v>1968.3</v>
      </c>
      <c r="AO2620" s="123">
        <v>1968.3</v>
      </c>
      <c r="AP2620" s="123">
        <v>1968.3</v>
      </c>
      <c r="AQ2620" s="123">
        <v>1968.3</v>
      </c>
      <c r="AR2620" s="123">
        <v>1968.3</v>
      </c>
      <c r="AS2620" s="123">
        <v>1968.3</v>
      </c>
      <c r="AT2620" s="123">
        <v>1968.3</v>
      </c>
      <c r="AU2620" s="123">
        <v>1968.3</v>
      </c>
      <c r="AV2620" s="123">
        <v>1968.3</v>
      </c>
      <c r="AW2620" s="123">
        <v>1968.3</v>
      </c>
      <c r="AX2620" s="124">
        <v>1968.3</v>
      </c>
    </row>
    <row r="2621" spans="1:50">
      <c r="A2621" s="211" t="s">
        <v>66</v>
      </c>
      <c r="B2621" s="214" t="s">
        <v>66</v>
      </c>
      <c r="C2621" s="209" t="s">
        <v>36</v>
      </c>
      <c r="D2621" s="67" t="s">
        <v>24</v>
      </c>
      <c r="E2621" s="87" t="str">
        <f>A2621&amp;"/"&amp;B2621&amp;"/"&amp;C2621&amp;"/"&amp;D2621</f>
        <v>Geothermal power plants/Geothermal power plants/Electricity only/L</v>
      </c>
      <c r="F2621" s="55" t="str">
        <f>A2621</f>
        <v>Geothermal power plants</v>
      </c>
      <c r="G2621" s="55" t="str">
        <f>B2621</f>
        <v>Geothermal power plants</v>
      </c>
      <c r="H2621" s="55" t="str">
        <f>C2621</f>
        <v>Electricity only</v>
      </c>
      <c r="I2621" s="85" t="str">
        <f t="shared" si="105"/>
        <v>L</v>
      </c>
      <c r="J2621" s="125">
        <v>8500</v>
      </c>
      <c r="K2621" s="125">
        <v>8500</v>
      </c>
      <c r="L2621" s="125">
        <v>8500</v>
      </c>
      <c r="M2621" s="125">
        <v>8500</v>
      </c>
      <c r="N2621" s="125">
        <v>8500</v>
      </c>
      <c r="O2621" s="125">
        <v>8500</v>
      </c>
      <c r="P2621" s="125">
        <v>8500</v>
      </c>
      <c r="Q2621" s="125">
        <v>8500</v>
      </c>
      <c r="R2621" s="125">
        <v>8500</v>
      </c>
      <c r="S2621" s="125">
        <v>8500</v>
      </c>
      <c r="T2621" s="125">
        <v>8500</v>
      </c>
      <c r="U2621" s="125">
        <v>8500</v>
      </c>
      <c r="V2621" s="125">
        <v>8500</v>
      </c>
      <c r="W2621" s="125">
        <v>8500</v>
      </c>
      <c r="X2621" s="125">
        <v>8500</v>
      </c>
      <c r="Y2621" s="125">
        <v>8500</v>
      </c>
      <c r="Z2621" s="125">
        <v>8500</v>
      </c>
      <c r="AA2621" s="125">
        <v>8500</v>
      </c>
      <c r="AB2621" s="125">
        <v>8500</v>
      </c>
      <c r="AC2621" s="125">
        <v>8500</v>
      </c>
      <c r="AD2621" s="125">
        <v>8500</v>
      </c>
      <c r="AE2621" s="125">
        <v>8500</v>
      </c>
      <c r="AF2621" s="125">
        <v>8500</v>
      </c>
      <c r="AG2621" s="125">
        <v>8500</v>
      </c>
      <c r="AH2621" s="125">
        <v>8500</v>
      </c>
      <c r="AI2621" s="125">
        <v>8500</v>
      </c>
      <c r="AJ2621" s="125">
        <v>8500</v>
      </c>
      <c r="AK2621" s="125">
        <v>8500</v>
      </c>
      <c r="AL2621" s="125">
        <v>8500</v>
      </c>
      <c r="AM2621" s="125">
        <v>8500</v>
      </c>
      <c r="AN2621" s="125">
        <v>8500</v>
      </c>
      <c r="AO2621" s="125">
        <v>8500</v>
      </c>
      <c r="AP2621" s="125">
        <v>8500</v>
      </c>
      <c r="AQ2621" s="125">
        <v>8500</v>
      </c>
      <c r="AR2621" s="125">
        <v>8500</v>
      </c>
      <c r="AS2621" s="125">
        <v>8500</v>
      </c>
      <c r="AT2621" s="125">
        <v>8500</v>
      </c>
      <c r="AU2621" s="125">
        <v>8500</v>
      </c>
      <c r="AV2621" s="125">
        <v>8500</v>
      </c>
      <c r="AW2621" s="125">
        <v>8500</v>
      </c>
      <c r="AX2621" s="126">
        <v>8500</v>
      </c>
    </row>
    <row r="2622" spans="1:50">
      <c r="A2622" s="212"/>
      <c r="B2622" s="215"/>
      <c r="C2622" s="206"/>
      <c r="D2622" s="52" t="s">
        <v>25</v>
      </c>
      <c r="E2622" s="86" t="str">
        <f>A2621&amp;"/"&amp;B2621&amp;"/"&amp;C2621&amp;"/"&amp;D2622</f>
        <v>Geothermal power plants/Geothermal power plants/Electricity only/M</v>
      </c>
      <c r="F2622" s="61" t="str">
        <f>A2621</f>
        <v>Geothermal power plants</v>
      </c>
      <c r="G2622" s="61" t="str">
        <f>B2621</f>
        <v>Geothermal power plants</v>
      </c>
      <c r="H2622" s="61" t="str">
        <f>C2621</f>
        <v>Electricity only</v>
      </c>
      <c r="I2622" s="84" t="str">
        <f t="shared" si="105"/>
        <v>M</v>
      </c>
      <c r="J2622" s="121">
        <v>6850.3833153750793</v>
      </c>
      <c r="K2622" s="121">
        <v>6850.3833153750793</v>
      </c>
      <c r="L2622" s="121">
        <v>6850.3833153750793</v>
      </c>
      <c r="M2622" s="121">
        <v>6850.3833153750793</v>
      </c>
      <c r="N2622" s="121">
        <v>6850.3833153750793</v>
      </c>
      <c r="O2622" s="121">
        <v>6850.3833153750793</v>
      </c>
      <c r="P2622" s="121">
        <v>6850.3833153750793</v>
      </c>
      <c r="Q2622" s="121">
        <v>6850.3833153750793</v>
      </c>
      <c r="R2622" s="121">
        <v>6850.3833153750793</v>
      </c>
      <c r="S2622" s="121">
        <v>6850.3833153750793</v>
      </c>
      <c r="T2622" s="121">
        <v>6850.3833153750793</v>
      </c>
      <c r="U2622" s="121">
        <v>6850.3833153750793</v>
      </c>
      <c r="V2622" s="121">
        <v>6850.3833153750793</v>
      </c>
      <c r="W2622" s="121">
        <v>6850.3833153750793</v>
      </c>
      <c r="X2622" s="121">
        <v>6850.3833153750793</v>
      </c>
      <c r="Y2622" s="121">
        <v>6850.3833153750793</v>
      </c>
      <c r="Z2622" s="121">
        <v>6850.3833153750793</v>
      </c>
      <c r="AA2622" s="121">
        <v>6850.3833153750793</v>
      </c>
      <c r="AB2622" s="121">
        <v>6850.3833153750793</v>
      </c>
      <c r="AC2622" s="121">
        <v>6850.3833153750793</v>
      </c>
      <c r="AD2622" s="121">
        <v>6850.3833153750793</v>
      </c>
      <c r="AE2622" s="121">
        <v>6850.3833153750793</v>
      </c>
      <c r="AF2622" s="121">
        <v>6850.3833153750793</v>
      </c>
      <c r="AG2622" s="121">
        <v>6850.3833153750793</v>
      </c>
      <c r="AH2622" s="121">
        <v>6850.3833153750793</v>
      </c>
      <c r="AI2622" s="121">
        <v>6850.3833153750793</v>
      </c>
      <c r="AJ2622" s="121">
        <v>6850.3833153750793</v>
      </c>
      <c r="AK2622" s="121">
        <v>6850.3833153750793</v>
      </c>
      <c r="AL2622" s="121">
        <v>6850.3833153750793</v>
      </c>
      <c r="AM2622" s="121">
        <v>6850.3833153750793</v>
      </c>
      <c r="AN2622" s="121">
        <v>6850.3833153750793</v>
      </c>
      <c r="AO2622" s="121">
        <v>6850.3833153750793</v>
      </c>
      <c r="AP2622" s="121">
        <v>6850.3833153750793</v>
      </c>
      <c r="AQ2622" s="121">
        <v>6850.3833153750793</v>
      </c>
      <c r="AR2622" s="121">
        <v>6850.3833153750793</v>
      </c>
      <c r="AS2622" s="121">
        <v>6850.3833153750793</v>
      </c>
      <c r="AT2622" s="121">
        <v>6850.3833153750793</v>
      </c>
      <c r="AU2622" s="121">
        <v>6850.3833153750793</v>
      </c>
      <c r="AV2622" s="121">
        <v>6850.3833153750793</v>
      </c>
      <c r="AW2622" s="121">
        <v>6850.3833153750793</v>
      </c>
      <c r="AX2622" s="122">
        <v>6850.3833153750793</v>
      </c>
    </row>
    <row r="2623" spans="1:50">
      <c r="A2623" s="213"/>
      <c r="B2623" s="218"/>
      <c r="C2623" s="210"/>
      <c r="D2623" s="93" t="s">
        <v>38</v>
      </c>
      <c r="E2623" s="73" t="str">
        <f>A2621&amp;"/"&amp;B2621&amp;"/"&amp;C2621&amp;"/"&amp;D2623</f>
        <v>Geothermal power plants/Geothermal power plants/Electricity only/S</v>
      </c>
      <c r="F2623" s="91" t="str">
        <f>A2621</f>
        <v>Geothermal power plants</v>
      </c>
      <c r="G2623" s="91" t="str">
        <f>B2621</f>
        <v>Geothermal power plants</v>
      </c>
      <c r="H2623" s="91" t="str">
        <f>C2621</f>
        <v>Electricity only</v>
      </c>
      <c r="I2623" s="70" t="str">
        <f t="shared" ref="I2623:I2637" si="106">D2623</f>
        <v>S</v>
      </c>
      <c r="J2623" s="123">
        <v>5520.9119491257961</v>
      </c>
      <c r="K2623" s="123">
        <v>5520.9119491257961</v>
      </c>
      <c r="L2623" s="123">
        <v>5520.9119491257961</v>
      </c>
      <c r="M2623" s="123">
        <v>5520.9119491257961</v>
      </c>
      <c r="N2623" s="123">
        <v>5520.9119491257961</v>
      </c>
      <c r="O2623" s="123">
        <v>5520.9119491257961</v>
      </c>
      <c r="P2623" s="123">
        <v>5520.9119491257961</v>
      </c>
      <c r="Q2623" s="123">
        <v>5520.9119491257961</v>
      </c>
      <c r="R2623" s="123">
        <v>5520.9119491257961</v>
      </c>
      <c r="S2623" s="123">
        <v>5520.9119491257961</v>
      </c>
      <c r="T2623" s="123">
        <v>5520.9119491257961</v>
      </c>
      <c r="U2623" s="123">
        <v>5520.9119491257961</v>
      </c>
      <c r="V2623" s="123">
        <v>5520.9119491257961</v>
      </c>
      <c r="W2623" s="123">
        <v>5520.9119491257961</v>
      </c>
      <c r="X2623" s="123">
        <v>5520.9119491257961</v>
      </c>
      <c r="Y2623" s="123">
        <v>5520.9119491257961</v>
      </c>
      <c r="Z2623" s="123">
        <v>5520.9119491257961</v>
      </c>
      <c r="AA2623" s="123">
        <v>5520.9119491257961</v>
      </c>
      <c r="AB2623" s="123">
        <v>5520.9119491257961</v>
      </c>
      <c r="AC2623" s="123">
        <v>5520.9119491257961</v>
      </c>
      <c r="AD2623" s="123">
        <v>5520.9119491257961</v>
      </c>
      <c r="AE2623" s="123">
        <v>5520.9119491257961</v>
      </c>
      <c r="AF2623" s="123">
        <v>5520.9119491257961</v>
      </c>
      <c r="AG2623" s="123">
        <v>5520.9119491257961</v>
      </c>
      <c r="AH2623" s="123">
        <v>5520.9119491257961</v>
      </c>
      <c r="AI2623" s="123">
        <v>5520.9119491257961</v>
      </c>
      <c r="AJ2623" s="123">
        <v>5520.9119491257961</v>
      </c>
      <c r="AK2623" s="123">
        <v>5520.9119491257961</v>
      </c>
      <c r="AL2623" s="123">
        <v>5520.9119491257961</v>
      </c>
      <c r="AM2623" s="123">
        <v>5520.9119491257961</v>
      </c>
      <c r="AN2623" s="123">
        <v>5520.9119491257961</v>
      </c>
      <c r="AO2623" s="123">
        <v>5520.9119491257961</v>
      </c>
      <c r="AP2623" s="123">
        <v>5520.9119491257961</v>
      </c>
      <c r="AQ2623" s="123">
        <v>5520.9119491257961</v>
      </c>
      <c r="AR2623" s="123">
        <v>5520.9119491257961</v>
      </c>
      <c r="AS2623" s="123">
        <v>5520.9119491257961</v>
      </c>
      <c r="AT2623" s="123">
        <v>5520.9119491257961</v>
      </c>
      <c r="AU2623" s="123">
        <v>5520.9119491257961</v>
      </c>
      <c r="AV2623" s="123">
        <v>5520.9119491257961</v>
      </c>
      <c r="AW2623" s="123">
        <v>5520.9119491257961</v>
      </c>
      <c r="AX2623" s="124">
        <v>5520.9119491257961</v>
      </c>
    </row>
    <row r="2624" spans="1:50">
      <c r="A2624" s="211" t="s">
        <v>67</v>
      </c>
      <c r="B2624" s="14" t="s">
        <v>68</v>
      </c>
      <c r="C2624" s="15" t="s">
        <v>36</v>
      </c>
      <c r="D2624" s="111" t="s">
        <v>25</v>
      </c>
      <c r="E2624" s="112" t="str">
        <f>A2624&amp;"/"&amp;B2624&amp;"/"&amp;C2624&amp;"/"&amp;D2624</f>
        <v>Tide, wave and ocean power plants/Tidal/Electricity only/M</v>
      </c>
      <c r="F2624" s="113" t="str">
        <f>A2624</f>
        <v>Tide, wave and ocean power plants</v>
      </c>
      <c r="G2624" s="113" t="str">
        <f>B2624</f>
        <v>Tidal</v>
      </c>
      <c r="H2624" s="113" t="str">
        <f>C2624</f>
        <v>Electricity only</v>
      </c>
      <c r="I2624" s="114" t="str">
        <f t="shared" si="106"/>
        <v>M</v>
      </c>
      <c r="J2624" s="131">
        <v>7500</v>
      </c>
      <c r="K2624" s="131">
        <v>7500</v>
      </c>
      <c r="L2624" s="131">
        <v>7500</v>
      </c>
      <c r="M2624" s="131">
        <v>7500</v>
      </c>
      <c r="N2624" s="131">
        <v>7500</v>
      </c>
      <c r="O2624" s="131">
        <v>7500</v>
      </c>
      <c r="P2624" s="131">
        <v>7500</v>
      </c>
      <c r="Q2624" s="131">
        <v>7500</v>
      </c>
      <c r="R2624" s="131">
        <v>7500</v>
      </c>
      <c r="S2624" s="131">
        <v>7500</v>
      </c>
      <c r="T2624" s="131">
        <v>7500</v>
      </c>
      <c r="U2624" s="131">
        <v>7500</v>
      </c>
      <c r="V2624" s="131">
        <v>7500</v>
      </c>
      <c r="W2624" s="131">
        <v>7500</v>
      </c>
      <c r="X2624" s="131">
        <v>7500</v>
      </c>
      <c r="Y2624" s="131">
        <v>7500</v>
      </c>
      <c r="Z2624" s="131">
        <v>7500</v>
      </c>
      <c r="AA2624" s="131">
        <v>7500</v>
      </c>
      <c r="AB2624" s="131">
        <v>7500</v>
      </c>
      <c r="AC2624" s="131">
        <v>7500</v>
      </c>
      <c r="AD2624" s="131">
        <v>7500</v>
      </c>
      <c r="AE2624" s="131">
        <v>7500</v>
      </c>
      <c r="AF2624" s="131">
        <v>7500</v>
      </c>
      <c r="AG2624" s="131">
        <v>7500</v>
      </c>
      <c r="AH2624" s="131">
        <v>7500</v>
      </c>
      <c r="AI2624" s="131">
        <v>7500</v>
      </c>
      <c r="AJ2624" s="131">
        <v>7500</v>
      </c>
      <c r="AK2624" s="131">
        <v>7500</v>
      </c>
      <c r="AL2624" s="131">
        <v>7500</v>
      </c>
      <c r="AM2624" s="131">
        <v>7500</v>
      </c>
      <c r="AN2624" s="131">
        <v>7500</v>
      </c>
      <c r="AO2624" s="131">
        <v>7500</v>
      </c>
      <c r="AP2624" s="131">
        <v>7500</v>
      </c>
      <c r="AQ2624" s="131">
        <v>7500</v>
      </c>
      <c r="AR2624" s="131">
        <v>7500</v>
      </c>
      <c r="AS2624" s="131">
        <v>7500</v>
      </c>
      <c r="AT2624" s="131">
        <v>7500</v>
      </c>
      <c r="AU2624" s="131">
        <v>7500</v>
      </c>
      <c r="AV2624" s="131">
        <v>7500</v>
      </c>
      <c r="AW2624" s="131">
        <v>7500</v>
      </c>
      <c r="AX2624" s="132">
        <v>7500</v>
      </c>
    </row>
    <row r="2625" spans="1:50">
      <c r="A2625" s="213"/>
      <c r="B2625" s="16" t="s">
        <v>69</v>
      </c>
      <c r="C2625" s="17" t="s">
        <v>36</v>
      </c>
      <c r="D2625" s="93" t="s">
        <v>25</v>
      </c>
      <c r="E2625" s="73" t="str">
        <f>A2624&amp;"/"&amp;B2625&amp;"/"&amp;C2625&amp;"/"&amp;D2625</f>
        <v>Tide, wave and ocean power plants/Wave/Electricity only/M</v>
      </c>
      <c r="F2625" s="91" t="str">
        <f>A2624</f>
        <v>Tide, wave and ocean power plants</v>
      </c>
      <c r="G2625" s="91" t="str">
        <f>B2625</f>
        <v>Wave</v>
      </c>
      <c r="H2625" s="91" t="str">
        <f>C2625</f>
        <v>Electricity only</v>
      </c>
      <c r="I2625" s="70" t="str">
        <f t="shared" si="106"/>
        <v>M</v>
      </c>
      <c r="J2625" s="123">
        <v>7500</v>
      </c>
      <c r="K2625" s="123">
        <v>7500</v>
      </c>
      <c r="L2625" s="123">
        <v>7500</v>
      </c>
      <c r="M2625" s="123">
        <v>7500</v>
      </c>
      <c r="N2625" s="123">
        <v>7500</v>
      </c>
      <c r="O2625" s="123">
        <v>7500</v>
      </c>
      <c r="P2625" s="123">
        <v>7500</v>
      </c>
      <c r="Q2625" s="123">
        <v>7500</v>
      </c>
      <c r="R2625" s="123">
        <v>7500</v>
      </c>
      <c r="S2625" s="123">
        <v>7500</v>
      </c>
      <c r="T2625" s="123">
        <v>7500</v>
      </c>
      <c r="U2625" s="123">
        <v>7500</v>
      </c>
      <c r="V2625" s="123">
        <v>7500</v>
      </c>
      <c r="W2625" s="123">
        <v>7500</v>
      </c>
      <c r="X2625" s="123">
        <v>7500</v>
      </c>
      <c r="Y2625" s="123">
        <v>7500</v>
      </c>
      <c r="Z2625" s="123">
        <v>7500</v>
      </c>
      <c r="AA2625" s="123">
        <v>7500</v>
      </c>
      <c r="AB2625" s="123">
        <v>7500</v>
      </c>
      <c r="AC2625" s="123">
        <v>7500</v>
      </c>
      <c r="AD2625" s="123">
        <v>7500</v>
      </c>
      <c r="AE2625" s="123">
        <v>7500</v>
      </c>
      <c r="AF2625" s="123">
        <v>7500</v>
      </c>
      <c r="AG2625" s="123">
        <v>7500</v>
      </c>
      <c r="AH2625" s="123">
        <v>7500</v>
      </c>
      <c r="AI2625" s="123">
        <v>7500</v>
      </c>
      <c r="AJ2625" s="123">
        <v>7500</v>
      </c>
      <c r="AK2625" s="123">
        <v>7500</v>
      </c>
      <c r="AL2625" s="123">
        <v>7500</v>
      </c>
      <c r="AM2625" s="123">
        <v>7500</v>
      </c>
      <c r="AN2625" s="123">
        <v>7500</v>
      </c>
      <c r="AO2625" s="123">
        <v>7500</v>
      </c>
      <c r="AP2625" s="123">
        <v>7500</v>
      </c>
      <c r="AQ2625" s="123">
        <v>7500</v>
      </c>
      <c r="AR2625" s="123">
        <v>7500</v>
      </c>
      <c r="AS2625" s="123">
        <v>7500</v>
      </c>
      <c r="AT2625" s="123">
        <v>7500</v>
      </c>
      <c r="AU2625" s="123">
        <v>7500</v>
      </c>
      <c r="AV2625" s="123">
        <v>7500</v>
      </c>
      <c r="AW2625" s="123">
        <v>7500</v>
      </c>
      <c r="AX2625" s="124">
        <v>7500</v>
      </c>
    </row>
    <row r="2626" spans="1:50">
      <c r="A2626" s="211" t="s">
        <v>70</v>
      </c>
      <c r="B2626" s="214" t="s">
        <v>71</v>
      </c>
      <c r="C2626" s="209" t="s">
        <v>36</v>
      </c>
      <c r="D2626" s="67" t="s">
        <v>24</v>
      </c>
      <c r="E2626" s="87" t="str">
        <f>A2626&amp;"/"&amp;B2626&amp;"/"&amp;C2626&amp;"/"&amp;D2626</f>
        <v>Hydro plants/Run-of-river/Electricity only/L</v>
      </c>
      <c r="F2626" s="55" t="str">
        <f>A2626</f>
        <v>Hydro plants</v>
      </c>
      <c r="G2626" s="55" t="str">
        <f>B2626</f>
        <v>Run-of-river</v>
      </c>
      <c r="H2626" s="55" t="str">
        <f>C2626</f>
        <v>Electricity only</v>
      </c>
      <c r="I2626" s="85" t="str">
        <f t="shared" si="106"/>
        <v>L</v>
      </c>
      <c r="J2626" s="125">
        <v>8500</v>
      </c>
      <c r="K2626" s="125">
        <v>8500</v>
      </c>
      <c r="L2626" s="125">
        <v>8500</v>
      </c>
      <c r="M2626" s="125">
        <v>8500</v>
      </c>
      <c r="N2626" s="125">
        <v>8500</v>
      </c>
      <c r="O2626" s="125">
        <v>8500</v>
      </c>
      <c r="P2626" s="125">
        <v>8500</v>
      </c>
      <c r="Q2626" s="125">
        <v>8500</v>
      </c>
      <c r="R2626" s="125">
        <v>8500</v>
      </c>
      <c r="S2626" s="125">
        <v>8500</v>
      </c>
      <c r="T2626" s="125">
        <v>8500</v>
      </c>
      <c r="U2626" s="125">
        <v>8500</v>
      </c>
      <c r="V2626" s="125">
        <v>8500</v>
      </c>
      <c r="W2626" s="125">
        <v>8500</v>
      </c>
      <c r="X2626" s="125">
        <v>8500</v>
      </c>
      <c r="Y2626" s="125">
        <v>8500</v>
      </c>
      <c r="Z2626" s="125">
        <v>8500</v>
      </c>
      <c r="AA2626" s="125">
        <v>8500</v>
      </c>
      <c r="AB2626" s="125">
        <v>8500</v>
      </c>
      <c r="AC2626" s="125">
        <v>8500</v>
      </c>
      <c r="AD2626" s="125">
        <v>8500</v>
      </c>
      <c r="AE2626" s="125">
        <v>8500</v>
      </c>
      <c r="AF2626" s="125">
        <v>8500</v>
      </c>
      <c r="AG2626" s="125">
        <v>8500</v>
      </c>
      <c r="AH2626" s="125">
        <v>8500</v>
      </c>
      <c r="AI2626" s="125">
        <v>8500</v>
      </c>
      <c r="AJ2626" s="125">
        <v>8500</v>
      </c>
      <c r="AK2626" s="125">
        <v>8500</v>
      </c>
      <c r="AL2626" s="125">
        <v>8500</v>
      </c>
      <c r="AM2626" s="125">
        <v>8500</v>
      </c>
      <c r="AN2626" s="125">
        <v>8500</v>
      </c>
      <c r="AO2626" s="125">
        <v>8500</v>
      </c>
      <c r="AP2626" s="125">
        <v>8500</v>
      </c>
      <c r="AQ2626" s="125">
        <v>8500</v>
      </c>
      <c r="AR2626" s="125">
        <v>8500</v>
      </c>
      <c r="AS2626" s="125">
        <v>8500</v>
      </c>
      <c r="AT2626" s="125">
        <v>8500</v>
      </c>
      <c r="AU2626" s="125">
        <v>8500</v>
      </c>
      <c r="AV2626" s="125">
        <v>8500</v>
      </c>
      <c r="AW2626" s="125">
        <v>8500</v>
      </c>
      <c r="AX2626" s="126">
        <v>8500</v>
      </c>
    </row>
    <row r="2627" spans="1:50">
      <c r="A2627" s="212"/>
      <c r="B2627" s="215"/>
      <c r="C2627" s="206"/>
      <c r="D2627" s="52" t="s">
        <v>25</v>
      </c>
      <c r="E2627" s="86" t="str">
        <f>A2626&amp;"/"&amp;B2626&amp;"/"&amp;C2626&amp;"/"&amp;D2627</f>
        <v>Hydro plants/Run-of-river/Electricity only/M</v>
      </c>
      <c r="F2627" s="61" t="str">
        <f>A2626</f>
        <v>Hydro plants</v>
      </c>
      <c r="G2627" s="61" t="str">
        <f>B2626</f>
        <v>Run-of-river</v>
      </c>
      <c r="H2627" s="61" t="str">
        <f>C2626</f>
        <v>Electricity only</v>
      </c>
      <c r="I2627" s="84" t="str">
        <f t="shared" si="106"/>
        <v>M</v>
      </c>
      <c r="J2627" s="121">
        <v>7125</v>
      </c>
      <c r="K2627" s="121">
        <v>7125</v>
      </c>
      <c r="L2627" s="121">
        <v>7125</v>
      </c>
      <c r="M2627" s="121">
        <v>7125</v>
      </c>
      <c r="N2627" s="121">
        <v>7125</v>
      </c>
      <c r="O2627" s="121">
        <v>7125</v>
      </c>
      <c r="P2627" s="121">
        <v>7125</v>
      </c>
      <c r="Q2627" s="121">
        <v>7125</v>
      </c>
      <c r="R2627" s="121">
        <v>7125</v>
      </c>
      <c r="S2627" s="121">
        <v>7125</v>
      </c>
      <c r="T2627" s="121">
        <v>7125</v>
      </c>
      <c r="U2627" s="121">
        <v>7125</v>
      </c>
      <c r="V2627" s="121">
        <v>7125</v>
      </c>
      <c r="W2627" s="121">
        <v>7125</v>
      </c>
      <c r="X2627" s="121">
        <v>7125</v>
      </c>
      <c r="Y2627" s="121">
        <v>7125</v>
      </c>
      <c r="Z2627" s="121">
        <v>7125</v>
      </c>
      <c r="AA2627" s="121">
        <v>7125</v>
      </c>
      <c r="AB2627" s="121">
        <v>7125</v>
      </c>
      <c r="AC2627" s="121">
        <v>7125</v>
      </c>
      <c r="AD2627" s="121">
        <v>7125</v>
      </c>
      <c r="AE2627" s="121">
        <v>7125</v>
      </c>
      <c r="AF2627" s="121">
        <v>7125</v>
      </c>
      <c r="AG2627" s="121">
        <v>7125</v>
      </c>
      <c r="AH2627" s="121">
        <v>7125</v>
      </c>
      <c r="AI2627" s="121">
        <v>7125</v>
      </c>
      <c r="AJ2627" s="121">
        <v>7125</v>
      </c>
      <c r="AK2627" s="121">
        <v>7125</v>
      </c>
      <c r="AL2627" s="121">
        <v>7125</v>
      </c>
      <c r="AM2627" s="121">
        <v>7125</v>
      </c>
      <c r="AN2627" s="121">
        <v>7125</v>
      </c>
      <c r="AO2627" s="121">
        <v>7125</v>
      </c>
      <c r="AP2627" s="121">
        <v>7125</v>
      </c>
      <c r="AQ2627" s="121">
        <v>7125</v>
      </c>
      <c r="AR2627" s="121">
        <v>7125</v>
      </c>
      <c r="AS2627" s="121">
        <v>7125</v>
      </c>
      <c r="AT2627" s="121">
        <v>7125</v>
      </c>
      <c r="AU2627" s="121">
        <v>7125</v>
      </c>
      <c r="AV2627" s="121">
        <v>7125</v>
      </c>
      <c r="AW2627" s="121">
        <v>7125</v>
      </c>
      <c r="AX2627" s="122">
        <v>7125</v>
      </c>
    </row>
    <row r="2628" spans="1:50">
      <c r="A2628" s="212"/>
      <c r="B2628" s="215"/>
      <c r="C2628" s="206"/>
      <c r="D2628" s="52" t="s">
        <v>38</v>
      </c>
      <c r="E2628" s="86" t="str">
        <f>A2626&amp;"/"&amp;B2626&amp;"/"&amp;C2626&amp;"/"&amp;D2628</f>
        <v>Hydro plants/Run-of-river/Electricity only/S</v>
      </c>
      <c r="F2628" s="61" t="str">
        <f>A2626</f>
        <v>Hydro plants</v>
      </c>
      <c r="G2628" s="61" t="str">
        <f>B2626</f>
        <v>Run-of-river</v>
      </c>
      <c r="H2628" s="61" t="str">
        <f>C2626</f>
        <v>Electricity only</v>
      </c>
      <c r="I2628" s="84" t="str">
        <f t="shared" si="106"/>
        <v>S</v>
      </c>
      <c r="J2628" s="121">
        <v>7650</v>
      </c>
      <c r="K2628" s="121">
        <v>7650</v>
      </c>
      <c r="L2628" s="121">
        <v>7650</v>
      </c>
      <c r="M2628" s="121">
        <v>7650</v>
      </c>
      <c r="N2628" s="121">
        <v>7650</v>
      </c>
      <c r="O2628" s="121">
        <v>7650</v>
      </c>
      <c r="P2628" s="121">
        <v>7650</v>
      </c>
      <c r="Q2628" s="121">
        <v>7650</v>
      </c>
      <c r="R2628" s="121">
        <v>7650</v>
      </c>
      <c r="S2628" s="121">
        <v>7650</v>
      </c>
      <c r="T2628" s="121">
        <v>7650</v>
      </c>
      <c r="U2628" s="121">
        <v>7650</v>
      </c>
      <c r="V2628" s="121">
        <v>7650</v>
      </c>
      <c r="W2628" s="121">
        <v>7650</v>
      </c>
      <c r="X2628" s="121">
        <v>7650</v>
      </c>
      <c r="Y2628" s="121">
        <v>7650</v>
      </c>
      <c r="Z2628" s="121">
        <v>7650</v>
      </c>
      <c r="AA2628" s="121">
        <v>7650</v>
      </c>
      <c r="AB2628" s="121">
        <v>7650</v>
      </c>
      <c r="AC2628" s="121">
        <v>7650</v>
      </c>
      <c r="AD2628" s="121">
        <v>7650</v>
      </c>
      <c r="AE2628" s="121">
        <v>7650</v>
      </c>
      <c r="AF2628" s="121">
        <v>7650</v>
      </c>
      <c r="AG2628" s="121">
        <v>7650</v>
      </c>
      <c r="AH2628" s="121">
        <v>7650</v>
      </c>
      <c r="AI2628" s="121">
        <v>7650</v>
      </c>
      <c r="AJ2628" s="121">
        <v>7650</v>
      </c>
      <c r="AK2628" s="121">
        <v>7650</v>
      </c>
      <c r="AL2628" s="121">
        <v>7650</v>
      </c>
      <c r="AM2628" s="121">
        <v>7650</v>
      </c>
      <c r="AN2628" s="121">
        <v>7650</v>
      </c>
      <c r="AO2628" s="121">
        <v>7650</v>
      </c>
      <c r="AP2628" s="121">
        <v>7650</v>
      </c>
      <c r="AQ2628" s="121">
        <v>7650</v>
      </c>
      <c r="AR2628" s="121">
        <v>7650</v>
      </c>
      <c r="AS2628" s="121">
        <v>7650</v>
      </c>
      <c r="AT2628" s="121">
        <v>7650</v>
      </c>
      <c r="AU2628" s="121">
        <v>7650</v>
      </c>
      <c r="AV2628" s="121">
        <v>7650</v>
      </c>
      <c r="AW2628" s="121">
        <v>7650</v>
      </c>
      <c r="AX2628" s="122">
        <v>7650</v>
      </c>
    </row>
    <row r="2629" spans="1:50">
      <c r="A2629" s="212"/>
      <c r="B2629" s="224"/>
      <c r="C2629" s="216"/>
      <c r="D2629" s="106" t="s">
        <v>47</v>
      </c>
      <c r="E2629" s="107" t="str">
        <f>A2626&amp;"/"&amp;B2626&amp;"/"&amp;C2626&amp;"/"&amp;D2629</f>
        <v>Hydro plants/Run-of-river/Electricity only/XS</v>
      </c>
      <c r="F2629" s="108" t="str">
        <f>A2626</f>
        <v>Hydro plants</v>
      </c>
      <c r="G2629" s="108" t="str">
        <f>B2626</f>
        <v>Run-of-river</v>
      </c>
      <c r="H2629" s="108" t="str">
        <f>C2626</f>
        <v>Electricity only</v>
      </c>
      <c r="I2629" s="109" t="str">
        <f t="shared" si="106"/>
        <v>XS</v>
      </c>
      <c r="J2629" s="129">
        <v>7225</v>
      </c>
      <c r="K2629" s="129">
        <v>7225</v>
      </c>
      <c r="L2629" s="129">
        <v>7225</v>
      </c>
      <c r="M2629" s="129">
        <v>7225</v>
      </c>
      <c r="N2629" s="129">
        <v>7225</v>
      </c>
      <c r="O2629" s="129">
        <v>7225</v>
      </c>
      <c r="P2629" s="129">
        <v>7225</v>
      </c>
      <c r="Q2629" s="129">
        <v>7225</v>
      </c>
      <c r="R2629" s="129">
        <v>7225</v>
      </c>
      <c r="S2629" s="129">
        <v>7225</v>
      </c>
      <c r="T2629" s="129">
        <v>7225</v>
      </c>
      <c r="U2629" s="129">
        <v>7225</v>
      </c>
      <c r="V2629" s="129">
        <v>7225</v>
      </c>
      <c r="W2629" s="129">
        <v>7225</v>
      </c>
      <c r="X2629" s="129">
        <v>7225</v>
      </c>
      <c r="Y2629" s="129">
        <v>7225</v>
      </c>
      <c r="Z2629" s="129">
        <v>7225</v>
      </c>
      <c r="AA2629" s="129">
        <v>7225</v>
      </c>
      <c r="AB2629" s="129">
        <v>7225</v>
      </c>
      <c r="AC2629" s="129">
        <v>7225</v>
      </c>
      <c r="AD2629" s="129">
        <v>7225</v>
      </c>
      <c r="AE2629" s="129">
        <v>7225</v>
      </c>
      <c r="AF2629" s="129">
        <v>7225</v>
      </c>
      <c r="AG2629" s="129">
        <v>7225</v>
      </c>
      <c r="AH2629" s="129">
        <v>7225</v>
      </c>
      <c r="AI2629" s="129">
        <v>7225</v>
      </c>
      <c r="AJ2629" s="129">
        <v>7225</v>
      </c>
      <c r="AK2629" s="129">
        <v>7225</v>
      </c>
      <c r="AL2629" s="129">
        <v>7225</v>
      </c>
      <c r="AM2629" s="129">
        <v>7225</v>
      </c>
      <c r="AN2629" s="129">
        <v>7225</v>
      </c>
      <c r="AO2629" s="129">
        <v>7225</v>
      </c>
      <c r="AP2629" s="129">
        <v>7225</v>
      </c>
      <c r="AQ2629" s="129">
        <v>7225</v>
      </c>
      <c r="AR2629" s="129">
        <v>7225</v>
      </c>
      <c r="AS2629" s="129">
        <v>7225</v>
      </c>
      <c r="AT2629" s="129">
        <v>7225</v>
      </c>
      <c r="AU2629" s="129">
        <v>7225</v>
      </c>
      <c r="AV2629" s="129">
        <v>7225</v>
      </c>
      <c r="AW2629" s="129">
        <v>7225</v>
      </c>
      <c r="AX2629" s="130">
        <v>7225</v>
      </c>
    </row>
    <row r="2630" spans="1:50">
      <c r="A2630" s="212"/>
      <c r="B2630" s="215" t="s">
        <v>72</v>
      </c>
      <c r="C2630" s="206" t="s">
        <v>36</v>
      </c>
      <c r="D2630" s="52" t="s">
        <v>24</v>
      </c>
      <c r="E2630" s="86" t="str">
        <f>A2626&amp;"/"&amp;B2630&amp;"/"&amp;C2630&amp;"/"&amp;D2630</f>
        <v>Hydro plants/Reservoirs (dams)/Electricity only/L</v>
      </c>
      <c r="F2630" s="61" t="str">
        <f>A2626</f>
        <v>Hydro plants</v>
      </c>
      <c r="G2630" s="61" t="str">
        <f>B2630</f>
        <v>Reservoirs (dams)</v>
      </c>
      <c r="H2630" s="61" t="str">
        <f>C2630</f>
        <v>Electricity only</v>
      </c>
      <c r="I2630" s="84" t="str">
        <f t="shared" si="106"/>
        <v>L</v>
      </c>
      <c r="J2630" s="121">
        <v>6500</v>
      </c>
      <c r="K2630" s="121">
        <v>6500</v>
      </c>
      <c r="L2630" s="121">
        <v>6500</v>
      </c>
      <c r="M2630" s="121">
        <v>6500</v>
      </c>
      <c r="N2630" s="121">
        <v>6500</v>
      </c>
      <c r="O2630" s="121">
        <v>6500</v>
      </c>
      <c r="P2630" s="121">
        <v>6500</v>
      </c>
      <c r="Q2630" s="121">
        <v>6500</v>
      </c>
      <c r="R2630" s="121">
        <v>6500</v>
      </c>
      <c r="S2630" s="121">
        <v>6500</v>
      </c>
      <c r="T2630" s="121">
        <v>6500</v>
      </c>
      <c r="U2630" s="121">
        <v>6500</v>
      </c>
      <c r="V2630" s="121">
        <v>6500</v>
      </c>
      <c r="W2630" s="121">
        <v>6500</v>
      </c>
      <c r="X2630" s="121">
        <v>6500</v>
      </c>
      <c r="Y2630" s="121">
        <v>6500</v>
      </c>
      <c r="Z2630" s="121">
        <v>6500</v>
      </c>
      <c r="AA2630" s="121">
        <v>6500</v>
      </c>
      <c r="AB2630" s="121">
        <v>6500</v>
      </c>
      <c r="AC2630" s="121">
        <v>6500</v>
      </c>
      <c r="AD2630" s="121">
        <v>6500</v>
      </c>
      <c r="AE2630" s="121">
        <v>6500</v>
      </c>
      <c r="AF2630" s="121">
        <v>6500</v>
      </c>
      <c r="AG2630" s="121">
        <v>6500</v>
      </c>
      <c r="AH2630" s="121">
        <v>6500</v>
      </c>
      <c r="AI2630" s="121">
        <v>6500</v>
      </c>
      <c r="AJ2630" s="121">
        <v>6500</v>
      </c>
      <c r="AK2630" s="121">
        <v>6500</v>
      </c>
      <c r="AL2630" s="121">
        <v>6500</v>
      </c>
      <c r="AM2630" s="121">
        <v>6500</v>
      </c>
      <c r="AN2630" s="121">
        <v>6500</v>
      </c>
      <c r="AO2630" s="121">
        <v>6500</v>
      </c>
      <c r="AP2630" s="121">
        <v>6500</v>
      </c>
      <c r="AQ2630" s="121">
        <v>6500</v>
      </c>
      <c r="AR2630" s="121">
        <v>6500</v>
      </c>
      <c r="AS2630" s="121">
        <v>6500</v>
      </c>
      <c r="AT2630" s="121">
        <v>6500</v>
      </c>
      <c r="AU2630" s="121">
        <v>6500</v>
      </c>
      <c r="AV2630" s="121">
        <v>6500</v>
      </c>
      <c r="AW2630" s="121">
        <v>6500</v>
      </c>
      <c r="AX2630" s="122">
        <v>6500</v>
      </c>
    </row>
    <row r="2631" spans="1:50">
      <c r="A2631" s="212"/>
      <c r="B2631" s="215"/>
      <c r="C2631" s="206"/>
      <c r="D2631" s="52" t="s">
        <v>25</v>
      </c>
      <c r="E2631" s="86" t="str">
        <f>A2626&amp;"/"&amp;B2630&amp;"/"&amp;C2630&amp;"/"&amp;D2631</f>
        <v>Hydro plants/Reservoirs (dams)/Electricity only/M</v>
      </c>
      <c r="F2631" s="61" t="str">
        <f>A2626</f>
        <v>Hydro plants</v>
      </c>
      <c r="G2631" s="61" t="str">
        <f>B2630</f>
        <v>Reservoirs (dams)</v>
      </c>
      <c r="H2631" s="61" t="str">
        <f>C2630</f>
        <v>Electricity only</v>
      </c>
      <c r="I2631" s="84" t="str">
        <f t="shared" si="106"/>
        <v>M</v>
      </c>
      <c r="J2631" s="121">
        <v>5850</v>
      </c>
      <c r="K2631" s="121">
        <v>5850</v>
      </c>
      <c r="L2631" s="121">
        <v>5850</v>
      </c>
      <c r="M2631" s="121">
        <v>5850</v>
      </c>
      <c r="N2631" s="121">
        <v>5850</v>
      </c>
      <c r="O2631" s="121">
        <v>5850</v>
      </c>
      <c r="P2631" s="121">
        <v>5850</v>
      </c>
      <c r="Q2631" s="121">
        <v>5850</v>
      </c>
      <c r="R2631" s="121">
        <v>5850</v>
      </c>
      <c r="S2631" s="121">
        <v>5850</v>
      </c>
      <c r="T2631" s="121">
        <v>5850</v>
      </c>
      <c r="U2631" s="121">
        <v>5850</v>
      </c>
      <c r="V2631" s="121">
        <v>5850</v>
      </c>
      <c r="W2631" s="121">
        <v>5850</v>
      </c>
      <c r="X2631" s="121">
        <v>5850</v>
      </c>
      <c r="Y2631" s="121">
        <v>5850</v>
      </c>
      <c r="Z2631" s="121">
        <v>5850</v>
      </c>
      <c r="AA2631" s="121">
        <v>5850</v>
      </c>
      <c r="AB2631" s="121">
        <v>5850</v>
      </c>
      <c r="AC2631" s="121">
        <v>5850</v>
      </c>
      <c r="AD2631" s="121">
        <v>5850</v>
      </c>
      <c r="AE2631" s="121">
        <v>5850</v>
      </c>
      <c r="AF2631" s="121">
        <v>5850</v>
      </c>
      <c r="AG2631" s="121">
        <v>5850</v>
      </c>
      <c r="AH2631" s="121">
        <v>5850</v>
      </c>
      <c r="AI2631" s="121">
        <v>5850</v>
      </c>
      <c r="AJ2631" s="121">
        <v>5850</v>
      </c>
      <c r="AK2631" s="121">
        <v>5850</v>
      </c>
      <c r="AL2631" s="121">
        <v>5850</v>
      </c>
      <c r="AM2631" s="121">
        <v>5850</v>
      </c>
      <c r="AN2631" s="121">
        <v>5850</v>
      </c>
      <c r="AO2631" s="121">
        <v>5850</v>
      </c>
      <c r="AP2631" s="121">
        <v>5850</v>
      </c>
      <c r="AQ2631" s="121">
        <v>5850</v>
      </c>
      <c r="AR2631" s="121">
        <v>5850</v>
      </c>
      <c r="AS2631" s="121">
        <v>5850</v>
      </c>
      <c r="AT2631" s="121">
        <v>5850</v>
      </c>
      <c r="AU2631" s="121">
        <v>5850</v>
      </c>
      <c r="AV2631" s="121">
        <v>5850</v>
      </c>
      <c r="AW2631" s="121">
        <v>5850</v>
      </c>
      <c r="AX2631" s="122">
        <v>5850</v>
      </c>
    </row>
    <row r="2632" spans="1:50">
      <c r="A2632" s="212"/>
      <c r="B2632" s="215"/>
      <c r="C2632" s="206"/>
      <c r="D2632" s="52" t="s">
        <v>38</v>
      </c>
      <c r="E2632" s="86" t="str">
        <f>A2626&amp;"/"&amp;B2630&amp;"/"&amp;C2630&amp;"/"&amp;D2632</f>
        <v>Hydro plants/Reservoirs (dams)/Electricity only/S</v>
      </c>
      <c r="F2632" s="61" t="str">
        <f>A2626</f>
        <v>Hydro plants</v>
      </c>
      <c r="G2632" s="61" t="str">
        <f>B2630</f>
        <v>Reservoirs (dams)</v>
      </c>
      <c r="H2632" s="61" t="str">
        <f>C2630</f>
        <v>Electricity only</v>
      </c>
      <c r="I2632" s="84" t="str">
        <f t="shared" si="106"/>
        <v>S</v>
      </c>
      <c r="J2632" s="121">
        <v>5265</v>
      </c>
      <c r="K2632" s="121">
        <v>5265</v>
      </c>
      <c r="L2632" s="121">
        <v>5265</v>
      </c>
      <c r="M2632" s="121">
        <v>5265</v>
      </c>
      <c r="N2632" s="121">
        <v>5265</v>
      </c>
      <c r="O2632" s="121">
        <v>5265</v>
      </c>
      <c r="P2632" s="121">
        <v>5265</v>
      </c>
      <c r="Q2632" s="121">
        <v>5265</v>
      </c>
      <c r="R2632" s="121">
        <v>5265</v>
      </c>
      <c r="S2632" s="121">
        <v>5265</v>
      </c>
      <c r="T2632" s="121">
        <v>5265</v>
      </c>
      <c r="U2632" s="121">
        <v>5265</v>
      </c>
      <c r="V2632" s="121">
        <v>5265</v>
      </c>
      <c r="W2632" s="121">
        <v>5265</v>
      </c>
      <c r="X2632" s="121">
        <v>5265</v>
      </c>
      <c r="Y2632" s="121">
        <v>5265</v>
      </c>
      <c r="Z2632" s="121">
        <v>5265</v>
      </c>
      <c r="AA2632" s="121">
        <v>5265</v>
      </c>
      <c r="AB2632" s="121">
        <v>5265</v>
      </c>
      <c r="AC2632" s="121">
        <v>5265</v>
      </c>
      <c r="AD2632" s="121">
        <v>5265</v>
      </c>
      <c r="AE2632" s="121">
        <v>5265</v>
      </c>
      <c r="AF2632" s="121">
        <v>5265</v>
      </c>
      <c r="AG2632" s="121">
        <v>5265</v>
      </c>
      <c r="AH2632" s="121">
        <v>5265</v>
      </c>
      <c r="AI2632" s="121">
        <v>5265</v>
      </c>
      <c r="AJ2632" s="121">
        <v>5265</v>
      </c>
      <c r="AK2632" s="121">
        <v>5265</v>
      </c>
      <c r="AL2632" s="121">
        <v>5265</v>
      </c>
      <c r="AM2632" s="121">
        <v>5265</v>
      </c>
      <c r="AN2632" s="121">
        <v>5265</v>
      </c>
      <c r="AO2632" s="121">
        <v>5265</v>
      </c>
      <c r="AP2632" s="121">
        <v>5265</v>
      </c>
      <c r="AQ2632" s="121">
        <v>5265</v>
      </c>
      <c r="AR2632" s="121">
        <v>5265</v>
      </c>
      <c r="AS2632" s="121">
        <v>5265</v>
      </c>
      <c r="AT2632" s="121">
        <v>5265</v>
      </c>
      <c r="AU2632" s="121">
        <v>5265</v>
      </c>
      <c r="AV2632" s="121">
        <v>5265</v>
      </c>
      <c r="AW2632" s="121">
        <v>5265</v>
      </c>
      <c r="AX2632" s="122">
        <v>5265</v>
      </c>
    </row>
    <row r="2633" spans="1:50">
      <c r="A2633" s="213"/>
      <c r="B2633" s="218"/>
      <c r="C2633" s="210"/>
      <c r="D2633" s="93" t="s">
        <v>47</v>
      </c>
      <c r="E2633" s="73" t="str">
        <f>A2626&amp;"/"&amp;B2630&amp;"/"&amp;C2630&amp;"/"&amp;D2633</f>
        <v>Hydro plants/Reservoirs (dams)/Electricity only/XS</v>
      </c>
      <c r="F2633" s="91" t="str">
        <f>A2626</f>
        <v>Hydro plants</v>
      </c>
      <c r="G2633" s="91" t="str">
        <f>B2630</f>
        <v>Reservoirs (dams)</v>
      </c>
      <c r="H2633" s="91" t="str">
        <f>C2630</f>
        <v>Electricity only</v>
      </c>
      <c r="I2633" s="70" t="str">
        <f t="shared" si="106"/>
        <v>XS</v>
      </c>
      <c r="J2633" s="123">
        <v>4738.5</v>
      </c>
      <c r="K2633" s="123">
        <v>4738.5</v>
      </c>
      <c r="L2633" s="123">
        <v>4738.5</v>
      </c>
      <c r="M2633" s="123">
        <v>4738.5</v>
      </c>
      <c r="N2633" s="123">
        <v>4738.5</v>
      </c>
      <c r="O2633" s="123">
        <v>4738.5</v>
      </c>
      <c r="P2633" s="123">
        <v>4738.5</v>
      </c>
      <c r="Q2633" s="123">
        <v>4738.5</v>
      </c>
      <c r="R2633" s="123">
        <v>4738.5</v>
      </c>
      <c r="S2633" s="123">
        <v>4738.5</v>
      </c>
      <c r="T2633" s="123">
        <v>4738.5</v>
      </c>
      <c r="U2633" s="123">
        <v>4738.5</v>
      </c>
      <c r="V2633" s="123">
        <v>4738.5</v>
      </c>
      <c r="W2633" s="123">
        <v>4738.5</v>
      </c>
      <c r="X2633" s="123">
        <v>4738.5</v>
      </c>
      <c r="Y2633" s="123">
        <v>4738.5</v>
      </c>
      <c r="Z2633" s="123">
        <v>4738.5</v>
      </c>
      <c r="AA2633" s="123">
        <v>4738.5</v>
      </c>
      <c r="AB2633" s="123">
        <v>4738.5</v>
      </c>
      <c r="AC2633" s="123">
        <v>4738.5</v>
      </c>
      <c r="AD2633" s="123">
        <v>4738.5</v>
      </c>
      <c r="AE2633" s="123">
        <v>4738.5</v>
      </c>
      <c r="AF2633" s="123">
        <v>4738.5</v>
      </c>
      <c r="AG2633" s="123">
        <v>4738.5</v>
      </c>
      <c r="AH2633" s="123">
        <v>4738.5</v>
      </c>
      <c r="AI2633" s="123">
        <v>4738.5</v>
      </c>
      <c r="AJ2633" s="123">
        <v>4738.5</v>
      </c>
      <c r="AK2633" s="123">
        <v>4738.5</v>
      </c>
      <c r="AL2633" s="123">
        <v>4738.5</v>
      </c>
      <c r="AM2633" s="123">
        <v>4738.5</v>
      </c>
      <c r="AN2633" s="123">
        <v>4738.5</v>
      </c>
      <c r="AO2633" s="123">
        <v>4738.5</v>
      </c>
      <c r="AP2633" s="123">
        <v>4738.5</v>
      </c>
      <c r="AQ2633" s="123">
        <v>4738.5</v>
      </c>
      <c r="AR2633" s="123">
        <v>4738.5</v>
      </c>
      <c r="AS2633" s="123">
        <v>4738.5</v>
      </c>
      <c r="AT2633" s="123">
        <v>4738.5</v>
      </c>
      <c r="AU2633" s="123">
        <v>4738.5</v>
      </c>
      <c r="AV2633" s="123">
        <v>4738.5</v>
      </c>
      <c r="AW2633" s="123">
        <v>4738.5</v>
      </c>
      <c r="AX2633" s="124">
        <v>4738.5</v>
      </c>
    </row>
    <row r="2634" spans="1:50">
      <c r="A2634" s="212" t="s">
        <v>73</v>
      </c>
      <c r="B2634" s="215" t="s">
        <v>73</v>
      </c>
      <c r="C2634" s="209" t="s">
        <v>36</v>
      </c>
      <c r="D2634" s="52" t="s">
        <v>24</v>
      </c>
      <c r="E2634" s="86" t="str">
        <f>A2634&amp;"/"&amp;B2634&amp;"/"&amp;C2634&amp;"/"&amp;D2634</f>
        <v>Pump storage/Pump storage/Electricity only/L</v>
      </c>
      <c r="F2634" s="61" t="str">
        <f>A2634</f>
        <v>Pump storage</v>
      </c>
      <c r="G2634" s="61" t="str">
        <f>B2634</f>
        <v>Pump storage</v>
      </c>
      <c r="H2634" s="61" t="str">
        <f>C2634</f>
        <v>Electricity only</v>
      </c>
      <c r="I2634" s="84" t="str">
        <f t="shared" si="106"/>
        <v>L</v>
      </c>
      <c r="J2634" s="121">
        <v>5000</v>
      </c>
      <c r="K2634" s="121">
        <v>5000</v>
      </c>
      <c r="L2634" s="121">
        <v>5000</v>
      </c>
      <c r="M2634" s="121">
        <v>5000</v>
      </c>
      <c r="N2634" s="121">
        <v>5000</v>
      </c>
      <c r="O2634" s="121">
        <v>5000</v>
      </c>
      <c r="P2634" s="121">
        <v>5000</v>
      </c>
      <c r="Q2634" s="121">
        <v>5000</v>
      </c>
      <c r="R2634" s="121">
        <v>5000</v>
      </c>
      <c r="S2634" s="121">
        <v>5000</v>
      </c>
      <c r="T2634" s="121">
        <v>5000</v>
      </c>
      <c r="U2634" s="121">
        <v>5000</v>
      </c>
      <c r="V2634" s="121">
        <v>5000</v>
      </c>
      <c r="W2634" s="121">
        <v>5000</v>
      </c>
      <c r="X2634" s="121">
        <v>5000</v>
      </c>
      <c r="Y2634" s="121">
        <v>5000</v>
      </c>
      <c r="Z2634" s="121">
        <v>5000</v>
      </c>
      <c r="AA2634" s="121">
        <v>5000</v>
      </c>
      <c r="AB2634" s="121">
        <v>5000</v>
      </c>
      <c r="AC2634" s="121">
        <v>5000</v>
      </c>
      <c r="AD2634" s="121">
        <v>5000</v>
      </c>
      <c r="AE2634" s="121">
        <v>5000</v>
      </c>
      <c r="AF2634" s="121">
        <v>5000</v>
      </c>
      <c r="AG2634" s="121">
        <v>5000</v>
      </c>
      <c r="AH2634" s="121">
        <v>5000</v>
      </c>
      <c r="AI2634" s="121">
        <v>5000</v>
      </c>
      <c r="AJ2634" s="121">
        <v>5000</v>
      </c>
      <c r="AK2634" s="121">
        <v>5000</v>
      </c>
      <c r="AL2634" s="121">
        <v>5000</v>
      </c>
      <c r="AM2634" s="121">
        <v>5000</v>
      </c>
      <c r="AN2634" s="121">
        <v>5000</v>
      </c>
      <c r="AO2634" s="121">
        <v>5000</v>
      </c>
      <c r="AP2634" s="121">
        <v>5000</v>
      </c>
      <c r="AQ2634" s="121">
        <v>5000</v>
      </c>
      <c r="AR2634" s="121">
        <v>5000</v>
      </c>
      <c r="AS2634" s="121">
        <v>5000</v>
      </c>
      <c r="AT2634" s="121">
        <v>5000</v>
      </c>
      <c r="AU2634" s="121">
        <v>5000</v>
      </c>
      <c r="AV2634" s="121">
        <v>5000</v>
      </c>
      <c r="AW2634" s="121">
        <v>5000</v>
      </c>
      <c r="AX2634" s="122">
        <v>5000</v>
      </c>
    </row>
    <row r="2635" spans="1:50">
      <c r="A2635" s="212"/>
      <c r="B2635" s="215"/>
      <c r="C2635" s="206"/>
      <c r="D2635" s="52" t="s">
        <v>25</v>
      </c>
      <c r="E2635" s="86" t="str">
        <f>A2634&amp;"/"&amp;B2634&amp;"/"&amp;C2634&amp;"/"&amp;D2635</f>
        <v>Pump storage/Pump storage/Electricity only/M</v>
      </c>
      <c r="F2635" s="61" t="str">
        <f>A2634</f>
        <v>Pump storage</v>
      </c>
      <c r="G2635" s="61" t="str">
        <f>B2634</f>
        <v>Pump storage</v>
      </c>
      <c r="H2635" s="61" t="str">
        <f>C2634</f>
        <v>Electricity only</v>
      </c>
      <c r="I2635" s="84" t="str">
        <f t="shared" si="106"/>
        <v>M</v>
      </c>
      <c r="J2635" s="121">
        <v>4750</v>
      </c>
      <c r="K2635" s="121">
        <v>4750</v>
      </c>
      <c r="L2635" s="121">
        <v>4750</v>
      </c>
      <c r="M2635" s="121">
        <v>4750</v>
      </c>
      <c r="N2635" s="121">
        <v>4750</v>
      </c>
      <c r="O2635" s="121">
        <v>4750</v>
      </c>
      <c r="P2635" s="121">
        <v>4750</v>
      </c>
      <c r="Q2635" s="121">
        <v>4750</v>
      </c>
      <c r="R2635" s="121">
        <v>4750</v>
      </c>
      <c r="S2635" s="121">
        <v>4750</v>
      </c>
      <c r="T2635" s="121">
        <v>4750</v>
      </c>
      <c r="U2635" s="121">
        <v>4750</v>
      </c>
      <c r="V2635" s="121">
        <v>4750</v>
      </c>
      <c r="W2635" s="121">
        <v>4750</v>
      </c>
      <c r="X2635" s="121">
        <v>4750</v>
      </c>
      <c r="Y2635" s="121">
        <v>4750</v>
      </c>
      <c r="Z2635" s="121">
        <v>4750</v>
      </c>
      <c r="AA2635" s="121">
        <v>4750</v>
      </c>
      <c r="AB2635" s="121">
        <v>4750</v>
      </c>
      <c r="AC2635" s="121">
        <v>4750</v>
      </c>
      <c r="AD2635" s="121">
        <v>4750</v>
      </c>
      <c r="AE2635" s="121">
        <v>4750</v>
      </c>
      <c r="AF2635" s="121">
        <v>4750</v>
      </c>
      <c r="AG2635" s="121">
        <v>4750</v>
      </c>
      <c r="AH2635" s="121">
        <v>4750</v>
      </c>
      <c r="AI2635" s="121">
        <v>4750</v>
      </c>
      <c r="AJ2635" s="121">
        <v>4750</v>
      </c>
      <c r="AK2635" s="121">
        <v>4750</v>
      </c>
      <c r="AL2635" s="121">
        <v>4750</v>
      </c>
      <c r="AM2635" s="121">
        <v>4750</v>
      </c>
      <c r="AN2635" s="121">
        <v>4750</v>
      </c>
      <c r="AO2635" s="121">
        <v>4750</v>
      </c>
      <c r="AP2635" s="121">
        <v>4750</v>
      </c>
      <c r="AQ2635" s="121">
        <v>4750</v>
      </c>
      <c r="AR2635" s="121">
        <v>4750</v>
      </c>
      <c r="AS2635" s="121">
        <v>4750</v>
      </c>
      <c r="AT2635" s="121">
        <v>4750</v>
      </c>
      <c r="AU2635" s="121">
        <v>4750</v>
      </c>
      <c r="AV2635" s="121">
        <v>4750</v>
      </c>
      <c r="AW2635" s="121">
        <v>4750</v>
      </c>
      <c r="AX2635" s="122">
        <v>4750</v>
      </c>
    </row>
    <row r="2636" spans="1:50">
      <c r="A2636" s="212"/>
      <c r="B2636" s="215"/>
      <c r="C2636" s="206"/>
      <c r="D2636" s="52" t="s">
        <v>38</v>
      </c>
      <c r="E2636" s="86" t="str">
        <f>A2634&amp;"/"&amp;B2634&amp;"/"&amp;C2634&amp;"/"&amp;D2636</f>
        <v>Pump storage/Pump storage/Electricity only/S</v>
      </c>
      <c r="F2636" s="61" t="str">
        <f>A2634</f>
        <v>Pump storage</v>
      </c>
      <c r="G2636" s="61" t="str">
        <f>B2634</f>
        <v>Pump storage</v>
      </c>
      <c r="H2636" s="61" t="str">
        <f>C2634</f>
        <v>Electricity only</v>
      </c>
      <c r="I2636" s="84" t="str">
        <f t="shared" si="106"/>
        <v>S</v>
      </c>
      <c r="J2636" s="121">
        <v>4275</v>
      </c>
      <c r="K2636" s="121">
        <v>4275</v>
      </c>
      <c r="L2636" s="121">
        <v>4275</v>
      </c>
      <c r="M2636" s="121">
        <v>4275</v>
      </c>
      <c r="N2636" s="121">
        <v>4275</v>
      </c>
      <c r="O2636" s="121">
        <v>4275</v>
      </c>
      <c r="P2636" s="121">
        <v>4275</v>
      </c>
      <c r="Q2636" s="121">
        <v>4275</v>
      </c>
      <c r="R2636" s="121">
        <v>4275</v>
      </c>
      <c r="S2636" s="121">
        <v>4275</v>
      </c>
      <c r="T2636" s="121">
        <v>4275</v>
      </c>
      <c r="U2636" s="121">
        <v>4275</v>
      </c>
      <c r="V2636" s="121">
        <v>4275</v>
      </c>
      <c r="W2636" s="121">
        <v>4275</v>
      </c>
      <c r="X2636" s="121">
        <v>4275</v>
      </c>
      <c r="Y2636" s="121">
        <v>4275</v>
      </c>
      <c r="Z2636" s="121">
        <v>4275</v>
      </c>
      <c r="AA2636" s="121">
        <v>4275</v>
      </c>
      <c r="AB2636" s="121">
        <v>4275</v>
      </c>
      <c r="AC2636" s="121">
        <v>4275</v>
      </c>
      <c r="AD2636" s="121">
        <v>4275</v>
      </c>
      <c r="AE2636" s="121">
        <v>4275</v>
      </c>
      <c r="AF2636" s="121">
        <v>4275</v>
      </c>
      <c r="AG2636" s="121">
        <v>4275</v>
      </c>
      <c r="AH2636" s="121">
        <v>4275</v>
      </c>
      <c r="AI2636" s="121">
        <v>4275</v>
      </c>
      <c r="AJ2636" s="121">
        <v>4275</v>
      </c>
      <c r="AK2636" s="121">
        <v>4275</v>
      </c>
      <c r="AL2636" s="121">
        <v>4275</v>
      </c>
      <c r="AM2636" s="121">
        <v>4275</v>
      </c>
      <c r="AN2636" s="121">
        <v>4275</v>
      </c>
      <c r="AO2636" s="121">
        <v>4275</v>
      </c>
      <c r="AP2636" s="121">
        <v>4275</v>
      </c>
      <c r="AQ2636" s="121">
        <v>4275</v>
      </c>
      <c r="AR2636" s="121">
        <v>4275</v>
      </c>
      <c r="AS2636" s="121">
        <v>4275</v>
      </c>
      <c r="AT2636" s="121">
        <v>4275</v>
      </c>
      <c r="AU2636" s="121">
        <v>4275</v>
      </c>
      <c r="AV2636" s="121">
        <v>4275</v>
      </c>
      <c r="AW2636" s="121">
        <v>4275</v>
      </c>
      <c r="AX2636" s="122">
        <v>4275</v>
      </c>
    </row>
    <row r="2637" spans="1:50" ht="11" thickBot="1">
      <c r="A2637" s="228"/>
      <c r="B2637" s="229"/>
      <c r="C2637" s="230"/>
      <c r="D2637" s="116" t="s">
        <v>47</v>
      </c>
      <c r="E2637" s="117" t="str">
        <f>A2634&amp;"/"&amp;B2634&amp;"/"&amp;C2634&amp;"/"&amp;D2637</f>
        <v>Pump storage/Pump storage/Electricity only/XS</v>
      </c>
      <c r="F2637" s="118" t="str">
        <f>A2634</f>
        <v>Pump storage</v>
      </c>
      <c r="G2637" s="118" t="str">
        <f>B2634</f>
        <v>Pump storage</v>
      </c>
      <c r="H2637" s="118" t="str">
        <f>C2634</f>
        <v>Electricity only</v>
      </c>
      <c r="I2637" s="119" t="str">
        <f t="shared" si="106"/>
        <v>XS</v>
      </c>
      <c r="J2637" s="133">
        <v>3420</v>
      </c>
      <c r="K2637" s="133">
        <v>3420</v>
      </c>
      <c r="L2637" s="133">
        <v>3420</v>
      </c>
      <c r="M2637" s="133">
        <v>3420</v>
      </c>
      <c r="N2637" s="133">
        <v>3420</v>
      </c>
      <c r="O2637" s="133">
        <v>3420</v>
      </c>
      <c r="P2637" s="133">
        <v>3420</v>
      </c>
      <c r="Q2637" s="133">
        <v>3420</v>
      </c>
      <c r="R2637" s="133">
        <v>3420</v>
      </c>
      <c r="S2637" s="133">
        <v>3420</v>
      </c>
      <c r="T2637" s="133">
        <v>3420</v>
      </c>
      <c r="U2637" s="133">
        <v>3420</v>
      </c>
      <c r="V2637" s="133">
        <v>3420</v>
      </c>
      <c r="W2637" s="133">
        <v>3420</v>
      </c>
      <c r="X2637" s="133">
        <v>3420</v>
      </c>
      <c r="Y2637" s="133">
        <v>3420</v>
      </c>
      <c r="Z2637" s="133">
        <v>3420</v>
      </c>
      <c r="AA2637" s="133">
        <v>3420</v>
      </c>
      <c r="AB2637" s="133">
        <v>3420</v>
      </c>
      <c r="AC2637" s="133">
        <v>3420</v>
      </c>
      <c r="AD2637" s="133">
        <v>3420</v>
      </c>
      <c r="AE2637" s="133">
        <v>3420</v>
      </c>
      <c r="AF2637" s="133">
        <v>3420</v>
      </c>
      <c r="AG2637" s="133">
        <v>3420</v>
      </c>
      <c r="AH2637" s="133">
        <v>3420</v>
      </c>
      <c r="AI2637" s="133">
        <v>3420</v>
      </c>
      <c r="AJ2637" s="133">
        <v>3420</v>
      </c>
      <c r="AK2637" s="133">
        <v>3420</v>
      </c>
      <c r="AL2637" s="133">
        <v>3420</v>
      </c>
      <c r="AM2637" s="133">
        <v>3420</v>
      </c>
      <c r="AN2637" s="133">
        <v>3420</v>
      </c>
      <c r="AO2637" s="133">
        <v>3420</v>
      </c>
      <c r="AP2637" s="133">
        <v>3420</v>
      </c>
      <c r="AQ2637" s="133">
        <v>3420</v>
      </c>
      <c r="AR2637" s="133">
        <v>3420</v>
      </c>
      <c r="AS2637" s="133">
        <v>3420</v>
      </c>
      <c r="AT2637" s="133">
        <v>3420</v>
      </c>
      <c r="AU2637" s="133">
        <v>3420</v>
      </c>
      <c r="AV2637" s="133">
        <v>3420</v>
      </c>
      <c r="AW2637" s="133">
        <v>3420</v>
      </c>
      <c r="AX2637" s="134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3" name="Drop Down 1">
              <controlPr defaultSize="0" autoLine="0" autoPict="0">
                <anchor moveWithCells="1">
                  <from>
                    <xdr:col>0</xdr:col>
                    <xdr:colOff>12700</xdr:colOff>
                    <xdr:row>1</xdr:row>
                    <xdr:rowOff>12700</xdr:rowOff>
                  </from>
                  <to>
                    <xdr:col>0</xdr:col>
                    <xdr:colOff>2470150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4" name="Drop Down 2">
              <controlPr defaultSize="0" autoLine="0" autoPict="0">
                <anchor moveWithCells="1">
                  <from>
                    <xdr:col>1</xdr:col>
                    <xdr:colOff>31750</xdr:colOff>
                    <xdr:row>1</xdr:row>
                    <xdr:rowOff>19050</xdr:rowOff>
                  </from>
                  <to>
                    <xdr:col>1</xdr:col>
                    <xdr:colOff>2127250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5" name="Drop Down 3">
              <controlPr defaultSize="0" autoLine="0" autoPict="0">
                <anchor moveWithCells="1">
                  <from>
                    <xdr:col>2</xdr:col>
                    <xdr:colOff>31750</xdr:colOff>
                    <xdr:row>1</xdr:row>
                    <xdr:rowOff>19050</xdr:rowOff>
                  </from>
                  <to>
                    <xdr:col>2</xdr:col>
                    <xdr:colOff>1536700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527050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zoomScale="85" zoomScaleNormal="85" workbookViewId="0">
      <selection activeCell="B8" sqref="B8"/>
    </sheetView>
  </sheetViews>
  <sheetFormatPr defaultColWidth="10.7265625" defaultRowHeight="14.5"/>
  <cols>
    <col min="1" max="1" width="21.26953125" customWidth="1"/>
    <col min="2" max="2" width="16.26953125" customWidth="1"/>
    <col min="3" max="3" width="19.6328125" customWidth="1"/>
    <col min="6" max="6" width="16.08984375" bestFit="1" customWidth="1"/>
    <col min="7" max="7" width="19.08984375" bestFit="1" customWidth="1"/>
  </cols>
  <sheetData>
    <row r="1" spans="1:8">
      <c r="B1" s="231" t="s">
        <v>123</v>
      </c>
      <c r="C1" s="231"/>
      <c r="D1" s="231"/>
      <c r="F1" s="231" t="s">
        <v>124</v>
      </c>
      <c r="G1" s="231"/>
      <c r="H1" s="231"/>
    </row>
    <row r="2" spans="1:8">
      <c r="B2" t="s">
        <v>14</v>
      </c>
      <c r="C2" t="s">
        <v>16</v>
      </c>
      <c r="D2" t="s">
        <v>15</v>
      </c>
      <c r="F2" t="s">
        <v>14</v>
      </c>
      <c r="G2" t="s">
        <v>16</v>
      </c>
      <c r="H2" t="s">
        <v>15</v>
      </c>
    </row>
    <row r="3" spans="1:8">
      <c r="A3" t="s">
        <v>17</v>
      </c>
      <c r="B3" s="4">
        <f>'JRC - tech_proj elec only'!R1253*1000</f>
        <v>56675.428301946486</v>
      </c>
      <c r="C3" s="4">
        <v>0</v>
      </c>
      <c r="D3" s="4">
        <f>B3</f>
        <v>56675.428301946486</v>
      </c>
      <c r="F3" s="100">
        <f>'JRC - tech_proj elec only'!R1533</f>
        <v>4.9831853723868536</v>
      </c>
      <c r="G3">
        <v>0</v>
      </c>
      <c r="H3" s="100">
        <f>F3</f>
        <v>4.9831853723868536</v>
      </c>
    </row>
    <row r="4" spans="1:8">
      <c r="A4" t="s">
        <v>10</v>
      </c>
      <c r="B4" s="4">
        <f>AVERAGE('JRC - tech_proj elec only'!R1329,'JRC - tech_proj elec only'!R1333)*1000</f>
        <v>23652.830725494827</v>
      </c>
      <c r="C4" s="4">
        <v>0</v>
      </c>
      <c r="D4" s="4">
        <f t="shared" ref="D4:D18" si="0">B4</f>
        <v>23652.830725494827</v>
      </c>
      <c r="F4" s="100">
        <f>AVERAGE('JRC - tech_proj elec only'!R1609,'JRC - tech_proj elec only'!R1613)</f>
        <v>2.5047390589621665</v>
      </c>
      <c r="G4">
        <v>0</v>
      </c>
      <c r="H4" s="100">
        <f t="shared" ref="H4:H18" si="1">F4</f>
        <v>2.5047390589621665</v>
      </c>
    </row>
    <row r="5" spans="1:8">
      <c r="A5" t="s">
        <v>4</v>
      </c>
      <c r="B5" s="4">
        <f>'JRC - tech_proj elec only'!R1246*1000</f>
        <v>98000</v>
      </c>
      <c r="C5" s="4">
        <v>0</v>
      </c>
      <c r="D5" s="4">
        <f t="shared" si="0"/>
        <v>98000</v>
      </c>
      <c r="F5" s="100">
        <f>'JRC - tech_proj elec only'!R1526</f>
        <v>8.0422039859320034</v>
      </c>
      <c r="G5">
        <v>0</v>
      </c>
      <c r="H5" s="100">
        <f t="shared" si="1"/>
        <v>8.0422039859320034</v>
      </c>
    </row>
    <row r="6" spans="1:8">
      <c r="A6" t="s">
        <v>5</v>
      </c>
      <c r="B6" s="4">
        <f>'JRC - tech_proj elec only'!R1507*1000</f>
        <v>21555.045563874864</v>
      </c>
      <c r="C6" s="4">
        <v>0</v>
      </c>
      <c r="D6" s="4">
        <f t="shared" si="0"/>
        <v>21555.045563874864</v>
      </c>
      <c r="F6" s="100">
        <f>'JRC - tech_proj elec only'!R1787</f>
        <v>0.80221238072442214</v>
      </c>
      <c r="G6">
        <v>0</v>
      </c>
      <c r="H6" s="100">
        <f t="shared" si="1"/>
        <v>0.80221238072442214</v>
      </c>
    </row>
    <row r="7" spans="1:8">
      <c r="A7" t="s">
        <v>19</v>
      </c>
      <c r="B7" s="4">
        <f>'JRC - tech_proj elec only'!R1486*1000</f>
        <v>25422.511898575329</v>
      </c>
      <c r="C7" s="4">
        <v>0</v>
      </c>
      <c r="D7" s="4">
        <f t="shared" si="0"/>
        <v>25422.511898575329</v>
      </c>
      <c r="F7" s="100">
        <f>'JRC - tech_proj elec only'!R1766</f>
        <v>0.5210428003708697</v>
      </c>
      <c r="G7">
        <v>0</v>
      </c>
      <c r="H7" s="100">
        <f t="shared" si="1"/>
        <v>0.5210428003708697</v>
      </c>
    </row>
    <row r="8" spans="1:8">
      <c r="A8" t="s">
        <v>6</v>
      </c>
      <c r="B8" s="4">
        <f>'JRC - tech_proj elec only'!R1494*1000</f>
        <v>15710.474315253556</v>
      </c>
      <c r="C8" s="4">
        <v>0</v>
      </c>
      <c r="D8" s="4">
        <f t="shared" si="0"/>
        <v>15710.474315253556</v>
      </c>
      <c r="F8" s="100">
        <f>'JRC - tech_proj elec only'!R1774</f>
        <v>7.6541949435622758E-2</v>
      </c>
      <c r="G8">
        <v>0</v>
      </c>
      <c r="H8" s="100">
        <f t="shared" si="1"/>
        <v>7.6541949435622758E-2</v>
      </c>
    </row>
    <row r="9" spans="1:8">
      <c r="A9" t="s">
        <v>7</v>
      </c>
      <c r="B9" s="4">
        <f>'JRC - tech_proj elec only'!R1497*1000</f>
        <v>74819.213767993075</v>
      </c>
      <c r="C9" s="4">
        <v>0</v>
      </c>
      <c r="D9" s="4">
        <f t="shared" si="0"/>
        <v>74819.213767993075</v>
      </c>
      <c r="F9" s="100">
        <f>'JRC - tech_proj elec only'!R1777</f>
        <v>1.5349780081358484</v>
      </c>
      <c r="G9">
        <v>0</v>
      </c>
      <c r="H9" s="100">
        <f t="shared" si="1"/>
        <v>1.5349780081358484</v>
      </c>
    </row>
    <row r="10" spans="1:8">
      <c r="A10" t="s">
        <v>8</v>
      </c>
      <c r="B10" s="4">
        <f>'JRC - tech_proj elec only'!R1459*1000</f>
        <v>60829.608594417412</v>
      </c>
      <c r="C10" s="4">
        <v>0</v>
      </c>
      <c r="D10" s="4">
        <f t="shared" si="0"/>
        <v>60829.608594417412</v>
      </c>
      <c r="F10" s="100">
        <f>'JRC - tech_proj elec only'!R1739</f>
        <v>6.5838041910501586</v>
      </c>
      <c r="G10">
        <v>0</v>
      </c>
      <c r="H10" s="100">
        <f t="shared" si="1"/>
        <v>6.5838041910501586</v>
      </c>
    </row>
    <row r="11" spans="1:8">
      <c r="A11" t="s">
        <v>11</v>
      </c>
      <c r="B11" s="4">
        <f>'JRC - tech_proj elec only'!R1502*1000</f>
        <v>73515.97484352332</v>
      </c>
      <c r="C11" s="4">
        <v>0</v>
      </c>
      <c r="D11" s="4">
        <f t="shared" si="0"/>
        <v>73515.97484352332</v>
      </c>
      <c r="F11" s="100">
        <f>'JRC - tech_proj elec only'!R1782</f>
        <v>33.724643131235538</v>
      </c>
      <c r="G11">
        <v>0</v>
      </c>
      <c r="H11" s="100">
        <f t="shared" si="1"/>
        <v>33.724643131235538</v>
      </c>
    </row>
    <row r="12" spans="1:8">
      <c r="A12" t="s">
        <v>12</v>
      </c>
      <c r="B12" s="4">
        <f>'JRC - tech_proj elec only'!R1415*1000</f>
        <v>7549.6607136869397</v>
      </c>
      <c r="C12" s="4">
        <v>0</v>
      </c>
      <c r="D12" s="4">
        <f t="shared" si="0"/>
        <v>7549.6607136869397</v>
      </c>
      <c r="F12" s="100">
        <f>'JRC - tech_proj elec only'!R1695</f>
        <v>2.3391177893687556</v>
      </c>
      <c r="G12">
        <v>0</v>
      </c>
      <c r="H12" s="100">
        <f t="shared" si="1"/>
        <v>2.3391177893687556</v>
      </c>
    </row>
    <row r="13" spans="1:8">
      <c r="A13" t="s">
        <v>13</v>
      </c>
      <c r="B13" s="4">
        <f>'JRC - tech_proj elec only'!R1341*1000</f>
        <v>9611.6455603454415</v>
      </c>
      <c r="C13" s="4">
        <v>0</v>
      </c>
      <c r="D13" s="4">
        <f t="shared" si="0"/>
        <v>9611.6455603454415</v>
      </c>
      <c r="F13" s="100">
        <f>'JRC - tech_proj elec only'!R1621</f>
        <v>2.3788102858742128</v>
      </c>
      <c r="G13">
        <v>0</v>
      </c>
      <c r="H13" s="100">
        <f t="shared" si="1"/>
        <v>2.3788102858742128</v>
      </c>
    </row>
    <row r="14" spans="1:8">
      <c r="A14" t="s">
        <v>20</v>
      </c>
      <c r="B14" s="4">
        <f>'JRC - tech_proj elec only'!R1317*1000</f>
        <v>27812.443472726751</v>
      </c>
      <c r="C14" s="4">
        <v>0</v>
      </c>
      <c r="D14" s="4">
        <f t="shared" si="0"/>
        <v>27812.443472726751</v>
      </c>
      <c r="F14" s="100">
        <f>'JRC - tech_proj elec only'!R1597</f>
        <v>2.7947523168038946</v>
      </c>
      <c r="G14">
        <v>0</v>
      </c>
      <c r="H14" s="100">
        <f t="shared" si="1"/>
        <v>2.7947523168038946</v>
      </c>
    </row>
    <row r="15" spans="1:8">
      <c r="A15" t="s">
        <v>18</v>
      </c>
      <c r="B15" s="4">
        <f>'JRC - tech_proj elec only'!R1489*1000</f>
        <v>71595.393546480802</v>
      </c>
      <c r="C15" s="4">
        <v>0</v>
      </c>
      <c r="D15" s="4">
        <f t="shared" si="0"/>
        <v>71595.393546480802</v>
      </c>
      <c r="F15" s="100">
        <f>'JRC - tech_proj elec only'!R1769</f>
        <v>1.2912867444581262</v>
      </c>
      <c r="G15">
        <v>0</v>
      </c>
      <c r="H15" s="100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0">
        <f>F12</f>
        <v>2.3391177893687556</v>
      </c>
      <c r="G16">
        <v>0</v>
      </c>
      <c r="H16" s="100">
        <f t="shared" si="1"/>
        <v>2.3391177893687556</v>
      </c>
    </row>
    <row r="17" spans="1:8">
      <c r="A17" t="s">
        <v>22</v>
      </c>
      <c r="B17" s="4">
        <f>'JRC - tech_proj elec only'!R1436*1000</f>
        <v>23356.282639942718</v>
      </c>
      <c r="C17" s="4">
        <v>0</v>
      </c>
      <c r="D17" s="4">
        <f t="shared" si="0"/>
        <v>23356.282639942718</v>
      </c>
      <c r="F17" s="100">
        <f>'JRC - tech_proj elec only'!R1716</f>
        <v>5.1744263724937936</v>
      </c>
      <c r="G17">
        <v>0</v>
      </c>
      <c r="H17" s="100">
        <f t="shared" si="1"/>
        <v>5.1744263724937936</v>
      </c>
    </row>
    <row r="18" spans="1:8">
      <c r="A18" t="s">
        <v>23</v>
      </c>
      <c r="B18" s="4">
        <f>'JRC - tech_proj elec only'!R1459*1000</f>
        <v>60829.608594417412</v>
      </c>
      <c r="C18" s="4">
        <v>0</v>
      </c>
      <c r="D18" s="4">
        <f t="shared" si="0"/>
        <v>60829.608594417412</v>
      </c>
      <c r="F18" s="100">
        <f>'JRC - tech_proj elec only'!R1739</f>
        <v>6.5838041910501586</v>
      </c>
      <c r="G18">
        <v>0</v>
      </c>
      <c r="H18" s="100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EC0F-36B4-4729-A4D3-97A9B1A808CE}">
  <dimension ref="A1:H18"/>
  <sheetViews>
    <sheetView zoomScale="85" zoomScaleNormal="85" workbookViewId="0">
      <selection activeCell="B16" sqref="B16"/>
    </sheetView>
  </sheetViews>
  <sheetFormatPr defaultColWidth="10.7265625" defaultRowHeight="14.5"/>
  <cols>
    <col min="1" max="1" width="21.26953125" customWidth="1"/>
    <col min="2" max="2" width="16.26953125" customWidth="1"/>
    <col min="3" max="3" width="19.6328125" customWidth="1"/>
    <col min="6" max="6" width="16.08984375" bestFit="1" customWidth="1"/>
    <col min="7" max="7" width="19.08984375" bestFit="1" customWidth="1"/>
  </cols>
  <sheetData>
    <row r="1" spans="1:8">
      <c r="B1" s="231" t="s">
        <v>123</v>
      </c>
      <c r="C1" s="231"/>
      <c r="D1" s="231"/>
      <c r="F1" s="231" t="s">
        <v>124</v>
      </c>
      <c r="G1" s="231"/>
      <c r="H1" s="231"/>
    </row>
    <row r="2" spans="1:8">
      <c r="B2" t="s">
        <v>14</v>
      </c>
      <c r="C2" t="s">
        <v>16</v>
      </c>
      <c r="D2" t="s">
        <v>15</v>
      </c>
      <c r="F2" t="s">
        <v>14</v>
      </c>
      <c r="G2" t="s">
        <v>16</v>
      </c>
      <c r="H2" t="s">
        <v>15</v>
      </c>
    </row>
    <row r="3" spans="1:8">
      <c r="A3" t="s">
        <v>17</v>
      </c>
      <c r="B3" s="4">
        <f>'JRC - tech_proj CHP'!R1253*1000</f>
        <v>56675.428301946486</v>
      </c>
      <c r="C3" s="4">
        <v>0</v>
      </c>
      <c r="D3" s="4">
        <f>B3</f>
        <v>56675.428301946486</v>
      </c>
      <c r="F3" s="100">
        <f>'JRC - tech_proj CHP'!R1533</f>
        <v>4.9831853723868536</v>
      </c>
      <c r="G3">
        <v>0</v>
      </c>
      <c r="H3" s="100">
        <f>F3</f>
        <v>4.9831853723868536</v>
      </c>
    </row>
    <row r="4" spans="1:8">
      <c r="A4" t="s">
        <v>10</v>
      </c>
      <c r="B4" s="4">
        <f>AVERAGE('JRC - tech_proj CHP'!R1329,'JRC - tech_proj CHP'!R1333)*1000</f>
        <v>23652.830725494827</v>
      </c>
      <c r="C4" s="4">
        <v>0</v>
      </c>
      <c r="D4" s="4">
        <f t="shared" ref="D4:D18" si="0">B4</f>
        <v>23652.830725494827</v>
      </c>
      <c r="F4" s="100">
        <f>AVERAGE('JRC - tech_proj CHP'!R1609,'JRC - tech_proj CHP'!R1613)</f>
        <v>2.5047390589621665</v>
      </c>
      <c r="G4">
        <v>0</v>
      </c>
      <c r="H4" s="100">
        <f t="shared" ref="H4:H18" si="1">F4</f>
        <v>2.5047390589621665</v>
      </c>
    </row>
    <row r="5" spans="1:8">
      <c r="A5" t="s">
        <v>4</v>
      </c>
      <c r="B5" s="4">
        <f>'JRC - tech_proj CHP'!R1246*1000</f>
        <v>98000</v>
      </c>
      <c r="C5" s="4">
        <v>0</v>
      </c>
      <c r="D5" s="4">
        <f t="shared" si="0"/>
        <v>98000</v>
      </c>
      <c r="F5" s="100">
        <f>'JRC - tech_proj CHP'!R1526</f>
        <v>8.0422039859320034</v>
      </c>
      <c r="G5">
        <v>0</v>
      </c>
      <c r="H5" s="100">
        <f t="shared" si="1"/>
        <v>8.0422039859320034</v>
      </c>
    </row>
    <row r="6" spans="1:8">
      <c r="A6" t="s">
        <v>5</v>
      </c>
      <c r="B6" s="4">
        <f>'JRC - tech_proj CHP'!R1507*1000</f>
        <v>21555.045563874864</v>
      </c>
      <c r="C6" s="4">
        <v>0</v>
      </c>
      <c r="D6" s="4">
        <f t="shared" si="0"/>
        <v>21555.045563874864</v>
      </c>
      <c r="F6" s="100">
        <f>'JRC - tech_proj CHP'!R1787</f>
        <v>0.80221238072442214</v>
      </c>
      <c r="G6">
        <v>0</v>
      </c>
      <c r="H6" s="100">
        <f t="shared" si="1"/>
        <v>0.80221238072442214</v>
      </c>
    </row>
    <row r="7" spans="1:8">
      <c r="A7" t="s">
        <v>19</v>
      </c>
      <c r="B7" s="4">
        <f>'JRC - tech_proj CHP'!R1486*1000</f>
        <v>25422.511898575329</v>
      </c>
      <c r="C7" s="4">
        <v>0</v>
      </c>
      <c r="D7" s="4">
        <f t="shared" si="0"/>
        <v>25422.511898575329</v>
      </c>
      <c r="F7" s="100">
        <f>'JRC - tech_proj CHP'!R1766</f>
        <v>0.5210428003708697</v>
      </c>
      <c r="G7">
        <v>0</v>
      </c>
      <c r="H7" s="100">
        <f t="shared" si="1"/>
        <v>0.5210428003708697</v>
      </c>
    </row>
    <row r="8" spans="1:8">
      <c r="A8" t="s">
        <v>6</v>
      </c>
      <c r="B8" s="4">
        <f>'JRC - tech_proj CHP'!R1494*1000</f>
        <v>15710.474315253556</v>
      </c>
      <c r="C8" s="4">
        <v>0</v>
      </c>
      <c r="D8" s="4">
        <f t="shared" si="0"/>
        <v>15710.474315253556</v>
      </c>
      <c r="F8" s="100">
        <f>'JRC - tech_proj CHP'!R1774</f>
        <v>7.6541949435622758E-2</v>
      </c>
      <c r="G8">
        <v>0</v>
      </c>
      <c r="H8" s="100">
        <f t="shared" si="1"/>
        <v>7.6541949435622758E-2</v>
      </c>
    </row>
    <row r="9" spans="1:8">
      <c r="A9" t="s">
        <v>7</v>
      </c>
      <c r="B9" s="4">
        <f>'JRC - tech_proj CHP'!R1497*1000</f>
        <v>74819.213767993075</v>
      </c>
      <c r="C9" s="4">
        <v>0</v>
      </c>
      <c r="D9" s="4">
        <f t="shared" si="0"/>
        <v>74819.213767993075</v>
      </c>
      <c r="F9" s="100">
        <f>'JRC - tech_proj CHP'!R1777</f>
        <v>1.5349780081358484</v>
      </c>
      <c r="G9">
        <v>0</v>
      </c>
      <c r="H9" s="100">
        <f t="shared" si="1"/>
        <v>1.5349780081358484</v>
      </c>
    </row>
    <row r="10" spans="1:8">
      <c r="A10" t="s">
        <v>8</v>
      </c>
      <c r="B10" s="4">
        <f>'JRC - tech_proj CHP'!R1459*1000</f>
        <v>60829.608594417412</v>
      </c>
      <c r="C10" s="4">
        <v>0</v>
      </c>
      <c r="D10" s="4">
        <f t="shared" si="0"/>
        <v>60829.608594417412</v>
      </c>
      <c r="F10" s="100">
        <f>'JRC - tech_proj CHP'!R1739</f>
        <v>6.5838041910501586</v>
      </c>
      <c r="G10">
        <v>0</v>
      </c>
      <c r="H10" s="100">
        <f t="shared" si="1"/>
        <v>6.5838041910501586</v>
      </c>
    </row>
    <row r="11" spans="1:8">
      <c r="A11" t="s">
        <v>11</v>
      </c>
      <c r="B11" s="4">
        <f>'JRC - tech_proj CHP'!R1502*1000</f>
        <v>73515.97484352332</v>
      </c>
      <c r="C11" s="4">
        <v>0</v>
      </c>
      <c r="D11" s="4">
        <f t="shared" si="0"/>
        <v>73515.97484352332</v>
      </c>
      <c r="F11" s="100">
        <f>'JRC - tech_proj CHP'!R1782</f>
        <v>33.724643131235538</v>
      </c>
      <c r="G11">
        <v>0</v>
      </c>
      <c r="H11" s="100">
        <f t="shared" si="1"/>
        <v>33.724643131235538</v>
      </c>
    </row>
    <row r="12" spans="1:8">
      <c r="A12" t="s">
        <v>12</v>
      </c>
      <c r="B12" s="4">
        <f>'JRC - tech_proj CHP'!R1415*1000</f>
        <v>7549.6607136869397</v>
      </c>
      <c r="C12" s="4">
        <v>0</v>
      </c>
      <c r="D12" s="4">
        <f t="shared" si="0"/>
        <v>7549.6607136869397</v>
      </c>
      <c r="F12" s="100">
        <f>'JRC - tech_proj CHP'!R1695</f>
        <v>2.3391177893687556</v>
      </c>
      <c r="G12">
        <v>0</v>
      </c>
      <c r="H12" s="100">
        <f t="shared" si="1"/>
        <v>2.3391177893687556</v>
      </c>
    </row>
    <row r="13" spans="1:8">
      <c r="A13" t="s">
        <v>13</v>
      </c>
      <c r="B13" s="4">
        <f>'JRC - tech_proj CHP'!R1341*1000</f>
        <v>9611.6455603454415</v>
      </c>
      <c r="C13" s="4">
        <v>0</v>
      </c>
      <c r="D13" s="4">
        <f t="shared" si="0"/>
        <v>9611.6455603454415</v>
      </c>
      <c r="F13" s="100">
        <f>'JRC - tech_proj CHP'!R1621</f>
        <v>2.3788102858742128</v>
      </c>
      <c r="G13">
        <v>0</v>
      </c>
      <c r="H13" s="100">
        <f t="shared" si="1"/>
        <v>2.3788102858742128</v>
      </c>
    </row>
    <row r="14" spans="1:8">
      <c r="A14" t="s">
        <v>20</v>
      </c>
      <c r="B14" s="4">
        <f>'JRC - tech_proj CHP'!R1317*1000</f>
        <v>27812.443472726751</v>
      </c>
      <c r="C14" s="4">
        <v>0</v>
      </c>
      <c r="D14" s="4">
        <f t="shared" si="0"/>
        <v>27812.443472726751</v>
      </c>
      <c r="F14" s="100">
        <f>'JRC - tech_proj CHP'!R1597</f>
        <v>2.7947523168038946</v>
      </c>
      <c r="G14">
        <v>0</v>
      </c>
      <c r="H14" s="100">
        <f t="shared" si="1"/>
        <v>2.7947523168038946</v>
      </c>
    </row>
    <row r="15" spans="1:8">
      <c r="A15" t="s">
        <v>18</v>
      </c>
      <c r="B15" s="4">
        <f>'JRC - tech_proj CHP'!R1489*1000</f>
        <v>71595.393546480802</v>
      </c>
      <c r="C15" s="4">
        <v>0</v>
      </c>
      <c r="D15" s="4">
        <f t="shared" si="0"/>
        <v>71595.393546480802</v>
      </c>
      <c r="F15" s="100">
        <f>'JRC - tech_proj CHP'!R1769</f>
        <v>1.2912867444581262</v>
      </c>
      <c r="G15">
        <v>0</v>
      </c>
      <c r="H15" s="100">
        <f t="shared" si="1"/>
        <v>1.2912867444581262</v>
      </c>
    </row>
    <row r="16" spans="1:8">
      <c r="A16" t="s">
        <v>21</v>
      </c>
      <c r="B16" s="4">
        <f>B12</f>
        <v>7549.6607136869397</v>
      </c>
      <c r="C16" s="4">
        <v>0</v>
      </c>
      <c r="D16" s="4">
        <f>D12</f>
        <v>7549.6607136869397</v>
      </c>
      <c r="F16" s="100">
        <f>F12</f>
        <v>2.3391177893687556</v>
      </c>
      <c r="G16">
        <v>0</v>
      </c>
      <c r="H16" s="100">
        <f t="shared" si="1"/>
        <v>2.3391177893687556</v>
      </c>
    </row>
    <row r="17" spans="1:8">
      <c r="A17" t="s">
        <v>22</v>
      </c>
      <c r="B17" s="4">
        <f>'JRC - tech_proj CHP'!R1436*1000</f>
        <v>23356.282639942718</v>
      </c>
      <c r="C17" s="4">
        <v>0</v>
      </c>
      <c r="D17" s="4">
        <f t="shared" si="0"/>
        <v>23356.282639942718</v>
      </c>
      <c r="F17" s="100">
        <f>'JRC - tech_proj CHP'!R1716</f>
        <v>5.1744263724937936</v>
      </c>
      <c r="G17">
        <v>0</v>
      </c>
      <c r="H17" s="100">
        <f t="shared" si="1"/>
        <v>5.1744263724937936</v>
      </c>
    </row>
    <row r="18" spans="1:8">
      <c r="A18" t="s">
        <v>23</v>
      </c>
      <c r="B18" s="4">
        <f>'JRC - tech_proj CHP'!R1459*1000</f>
        <v>60829.608594417412</v>
      </c>
      <c r="C18" s="4">
        <v>0</v>
      </c>
      <c r="D18" s="4">
        <f t="shared" si="0"/>
        <v>60829.608594417412</v>
      </c>
      <c r="F18" s="100">
        <f>'JRC - tech_proj CHP'!R1739</f>
        <v>6.5838041910501586</v>
      </c>
      <c r="G18">
        <v>0</v>
      </c>
      <c r="H18" s="100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75"/>
  <sheetViews>
    <sheetView zoomScale="85" zoomScaleNormal="85" workbookViewId="0">
      <selection activeCell="D27" sqref="D27"/>
    </sheetView>
  </sheetViews>
  <sheetFormatPr defaultRowHeight="14.5"/>
  <cols>
    <col min="1" max="1" width="33.08984375" bestFit="1" customWidth="1"/>
    <col min="2" max="34" width="11.7265625" bestFit="1" customWidth="1"/>
  </cols>
  <sheetData>
    <row r="1" spans="1:34">
      <c r="A1" s="1" t="s">
        <v>107</v>
      </c>
      <c r="B1" s="1">
        <v>2018</v>
      </c>
      <c r="C1" s="1">
        <v>2019</v>
      </c>
      <c r="D1" s="1">
        <v>2020</v>
      </c>
      <c r="E1" s="1">
        <v>2021</v>
      </c>
      <c r="F1" s="1">
        <v>2022</v>
      </c>
      <c r="G1" s="1">
        <v>2023</v>
      </c>
      <c r="H1" s="1">
        <v>2024</v>
      </c>
      <c r="I1" s="1">
        <v>2025</v>
      </c>
      <c r="J1" s="1">
        <v>2026</v>
      </c>
      <c r="K1" s="1">
        <v>2027</v>
      </c>
      <c r="L1" s="1">
        <v>2028</v>
      </c>
      <c r="M1" s="1">
        <v>2029</v>
      </c>
      <c r="N1" s="1">
        <v>2030</v>
      </c>
      <c r="O1" s="1">
        <v>2031</v>
      </c>
      <c r="P1" s="1">
        <v>2032</v>
      </c>
      <c r="Q1" s="1">
        <v>2033</v>
      </c>
      <c r="R1" s="1">
        <v>2034</v>
      </c>
      <c r="S1" s="1">
        <v>2035</v>
      </c>
      <c r="T1" s="1">
        <v>2036</v>
      </c>
      <c r="U1" s="1">
        <v>2037</v>
      </c>
      <c r="V1" s="1">
        <v>2038</v>
      </c>
      <c r="W1" s="1">
        <v>2039</v>
      </c>
      <c r="X1" s="1">
        <v>2040</v>
      </c>
      <c r="Y1" s="1">
        <v>2041</v>
      </c>
      <c r="Z1" s="1">
        <v>2042</v>
      </c>
      <c r="AA1" s="1">
        <v>2043</v>
      </c>
      <c r="AB1" s="1">
        <v>2044</v>
      </c>
      <c r="AC1" s="1">
        <v>2045</v>
      </c>
      <c r="AD1" s="1">
        <v>2046</v>
      </c>
      <c r="AE1" s="1">
        <v>2047</v>
      </c>
      <c r="AF1" s="1">
        <v>2048</v>
      </c>
      <c r="AG1" s="1">
        <v>2049</v>
      </c>
      <c r="AH1" s="1">
        <v>2050</v>
      </c>
    </row>
    <row r="2" spans="1:34">
      <c r="A2" t="s">
        <v>17</v>
      </c>
      <c r="B2" s="100">
        <f>'JRC - tech_proj elec only'!R973</f>
        <v>2479.5499882101585</v>
      </c>
      <c r="C2" s="100">
        <f>'JRC - tech_proj elec only'!S973</f>
        <v>2479.4022631719786</v>
      </c>
      <c r="D2" s="100">
        <f>'JRC - tech_proj elec only'!T973</f>
        <v>2479.212649316516</v>
      </c>
      <c r="E2" s="100">
        <f>'JRC - tech_proj elec only'!U973</f>
        <v>2478.96929375329</v>
      </c>
      <c r="F2" s="100">
        <f>'JRC - tech_proj elec only'!V973</f>
        <v>2478.6570059290225</v>
      </c>
      <c r="G2" s="100">
        <f>'JRC - tech_proj elec only'!W973</f>
        <v>2478.2563282874589</v>
      </c>
      <c r="H2" s="100">
        <f>'JRC - tech_proj elec only'!X973</f>
        <v>2477.7423549757932</v>
      </c>
      <c r="I2" s="100">
        <f>'JRC - tech_proj elec only'!Y973</f>
        <v>2477.0832347231849</v>
      </c>
      <c r="J2" s="100">
        <f>'JRC - tech_proj elec only'!Z973</f>
        <v>2476.238280750827</v>
      </c>
      <c r="K2" s="100">
        <f>'JRC - tech_proj elec only'!AA973</f>
        <v>2475.1555965805119</v>
      </c>
      <c r="L2" s="100">
        <f>'JRC - tech_proj elec only'!AB973</f>
        <v>2473.7691135231125</v>
      </c>
      <c r="M2" s="100">
        <f>'JRC - tech_proj elec only'!AC973</f>
        <v>2471.9949265971195</v>
      </c>
      <c r="N2" s="100">
        <f>'JRC - tech_proj elec only'!AD973</f>
        <v>2469.7268162694945</v>
      </c>
      <c r="O2" s="100">
        <f>'JRC - tech_proj elec only'!AE973</f>
        <v>2466.8308632343642</v>
      </c>
      <c r="P2" s="100">
        <f>'JRC - tech_proj elec only'!AF973</f>
        <v>2463.1391178174163</v>
      </c>
      <c r="Q2" s="100">
        <f>'JRC - tech_proj elec only'!AG973</f>
        <v>2458.4423982380836</v>
      </c>
      <c r="R2" s="100">
        <f>'JRC - tech_proj elec only'!AH973</f>
        <v>2452.4824975707943</v>
      </c>
      <c r="S2" s="100">
        <f>'JRC - tech_proj elec only'!AI973</f>
        <v>2444.9444249761482</v>
      </c>
      <c r="T2" s="100">
        <f>'JRC - tech_proj elec only'!AJ973</f>
        <v>2435.4498496978222</v>
      </c>
      <c r="U2" s="100">
        <f>'JRC - tech_proj elec only'!AK973</f>
        <v>2423.5537110739697</v>
      </c>
      <c r="V2" s="100">
        <f>'JRC - tech_proj elec only'!AL973</f>
        <v>2408.7470245681584</v>
      </c>
      <c r="W2" s="100">
        <f>'JRC - tech_proj elec only'!AM973</f>
        <v>2390.4701731461232</v>
      </c>
      <c r="X2" s="100">
        <f>'JRC - tech_proj elec only'!AN973</f>
        <v>2368.1421366409104</v>
      </c>
      <c r="Y2" s="100">
        <f>'JRC - tech_proj elec only'!AO973</f>
        <v>2341.2115370887041</v>
      </c>
      <c r="Z2" s="100">
        <f>'JRC - tech_proj elec only'!AP973</f>
        <v>2309.2339599684851</v>
      </c>
      <c r="AA2" s="100">
        <f>'JRC - tech_proj elec only'!AQ973</f>
        <v>2271.9752848953194</v>
      </c>
      <c r="AB2" s="100">
        <f>'JRC - tech_proj elec only'!AR973</f>
        <v>2229.5315172762325</v>
      </c>
      <c r="AC2" s="100">
        <f>'JRC - tech_proj elec only'!AS973</f>
        <v>2182.4422845348086</v>
      </c>
      <c r="AD2" s="100">
        <f>'JRC - tech_proj elec only'!AT973</f>
        <v>2131.7616572125057</v>
      </c>
      <c r="AE2" s="100">
        <f>'JRC - tech_proj elec only'!AU973</f>
        <v>2079.0444770403265</v>
      </c>
      <c r="AF2" s="100">
        <f>'JRC - tech_proj elec only'!AV973</f>
        <v>2026.2186588743632</v>
      </c>
      <c r="AG2" s="100">
        <f>'JRC - tech_proj elec only'!AW973</f>
        <v>1975.3477826067251</v>
      </c>
      <c r="AH2" s="100">
        <f>'JRC - tech_proj elec only'!AX973</f>
        <v>1928.3334705977479</v>
      </c>
    </row>
    <row r="3" spans="1:34">
      <c r="A3" t="s">
        <v>10</v>
      </c>
      <c r="B3" s="100">
        <f>AVERAGE(B4:B5)</f>
        <v>1027.023009781904</v>
      </c>
      <c r="C3" s="100">
        <f t="shared" ref="C3:AG3" si="0">AVERAGE(C4:C5)</f>
        <v>1024.4907670149748</v>
      </c>
      <c r="D3" s="100">
        <f t="shared" si="0"/>
        <v>1021.584759751867</v>
      </c>
      <c r="E3" s="100">
        <f t="shared" si="0"/>
        <v>1018.2879905787591</v>
      </c>
      <c r="F3" s="100">
        <f t="shared" si="0"/>
        <v>1014.5968018875253</v>
      </c>
      <c r="G3" s="100">
        <f t="shared" si="0"/>
        <v>1010.5249764235965</v>
      </c>
      <c r="H3" s="100">
        <f t="shared" si="0"/>
        <v>1006.1070721650234</v>
      </c>
      <c r="I3" s="100">
        <f t="shared" si="0"/>
        <v>1001.400132036322</v>
      </c>
      <c r="J3" s="100">
        <f t="shared" si="0"/>
        <v>996.48295164628814</v>
      </c>
      <c r="K3" s="100">
        <f t="shared" si="0"/>
        <v>991.45239751685529</v>
      </c>
      <c r="L3" s="100">
        <f t="shared" si="0"/>
        <v>986.41683830199054</v>
      </c>
      <c r="M3" s="100">
        <f t="shared" si="0"/>
        <v>981.48745328925315</v>
      </c>
      <c r="N3" s="100">
        <f t="shared" si="0"/>
        <v>976.76878522197364</v>
      </c>
      <c r="O3" s="100">
        <f t="shared" si="0"/>
        <v>972.35016935612555</v>
      </c>
      <c r="P3" s="100">
        <f t="shared" si="0"/>
        <v>968.29947428271407</v>
      </c>
      <c r="Q3" s="100">
        <f t="shared" si="0"/>
        <v>964.65999836116112</v>
      </c>
      <c r="R3" s="100">
        <f t="shared" si="0"/>
        <v>961.45060337983227</v>
      </c>
      <c r="S3" s="100">
        <f t="shared" si="0"/>
        <v>958.66850121104676</v>
      </c>
      <c r="T3" s="100">
        <f t="shared" si="0"/>
        <v>956.29372409042082</v>
      </c>
      <c r="U3" s="100">
        <f t="shared" si="0"/>
        <v>954.29424687808341</v>
      </c>
      <c r="V3" s="100">
        <f t="shared" si="0"/>
        <v>952.63091279926971</v>
      </c>
      <c r="W3" s="100">
        <f t="shared" si="0"/>
        <v>951.26161393612449</v>
      </c>
      <c r="X3" s="100">
        <f t="shared" si="0"/>
        <v>950.14447862894872</v>
      </c>
      <c r="Y3" s="100">
        <f t="shared" si="0"/>
        <v>949.24005065741574</v>
      </c>
      <c r="Z3" s="100">
        <f t="shared" si="0"/>
        <v>948.51258789645101</v>
      </c>
      <c r="AA3" s="100">
        <f t="shared" si="0"/>
        <v>947.93067122053458</v>
      </c>
      <c r="AB3" s="100">
        <f t="shared" si="0"/>
        <v>947.46732153760968</v>
      </c>
      <c r="AC3" s="100">
        <f t="shared" si="0"/>
        <v>947.09979840648634</v>
      </c>
      <c r="AD3" s="100">
        <f t="shared" si="0"/>
        <v>946.80921655877523</v>
      </c>
      <c r="AE3" s="100">
        <f t="shared" si="0"/>
        <v>946.58007866500816</v>
      </c>
      <c r="AF3" s="100">
        <f t="shared" si="0"/>
        <v>946.3997898856469</v>
      </c>
      <c r="AG3" s="100">
        <f t="shared" si="0"/>
        <v>946.2581942266736</v>
      </c>
      <c r="AH3" s="100">
        <f>AVERAGE(AH4:AH5)</f>
        <v>946.1471543467585</v>
      </c>
    </row>
    <row r="4" spans="1:34" s="102" customFormat="1">
      <c r="A4" s="102" t="s">
        <v>108</v>
      </c>
      <c r="B4" s="100">
        <f>'JRC - tech_proj elec only'!R1049</f>
        <v>865.00831995549424</v>
      </c>
      <c r="C4" s="100">
        <f>'JRC - tech_proj elec only'!S1049</f>
        <v>862.59337453744195</v>
      </c>
      <c r="D4" s="100">
        <f>'JRC - tech_proj elec only'!T1049</f>
        <v>859.82197796499577</v>
      </c>
      <c r="E4" s="100">
        <f>'JRC - tech_proj elec only'!U1049</f>
        <v>856.67792017047873</v>
      </c>
      <c r="F4" s="100">
        <f>'JRC - tech_proj elec only'!V1049</f>
        <v>853.15771297175434</v>
      </c>
      <c r="G4" s="100">
        <f>'JRC - tech_proj elec only'!W1049</f>
        <v>849.27450067645441</v>
      </c>
      <c r="H4" s="100">
        <f>'JRC - tech_proj elec only'!X1049</f>
        <v>845.06124048435481</v>
      </c>
      <c r="I4" s="100">
        <f>'JRC - tech_proj elec only'!Y1049</f>
        <v>840.5723330046668</v>
      </c>
      <c r="J4" s="100">
        <f>'JRC - tech_proj elec only'!Z1049</f>
        <v>835.88292391335381</v>
      </c>
      <c r="K4" s="100">
        <f>'JRC - tech_proj elec only'!AA1049</f>
        <v>831.08539272724624</v>
      </c>
      <c r="L4" s="100">
        <f>'JRC - tech_proj elec only'!AB1049</f>
        <v>826.28308829890113</v>
      </c>
      <c r="M4" s="100">
        <f>'JRC - tech_proj elec only'!AC1049</f>
        <v>821.58203992163112</v>
      </c>
      <c r="N4" s="100">
        <f>'JRC - tech_proj elec only'!AD1049</f>
        <v>817.08194775937545</v>
      </c>
      <c r="O4" s="100">
        <f>'JRC - tech_proj elec only'!AE1049</f>
        <v>812.8680089227355</v>
      </c>
      <c r="P4" s="100">
        <f>'JRC - tech_proj elec only'!AF1049</f>
        <v>809.00494822602161</v>
      </c>
      <c r="Q4" s="100">
        <f>'JRC - tech_proj elec only'!AG1049</f>
        <v>805.53405838257879</v>
      </c>
      <c r="R4" s="100">
        <f>'JRC - tech_proj elec only'!AH1049</f>
        <v>802.47332747395455</v>
      </c>
      <c r="S4" s="100">
        <f>'JRC - tech_proj elec only'!AI1049</f>
        <v>799.82009652279658</v>
      </c>
      <c r="T4" s="100">
        <f>'JRC - tech_proj elec only'!AJ1049</f>
        <v>797.55532270203616</v>
      </c>
      <c r="U4" s="100">
        <f>'JRC - tech_proj elec only'!AK1049</f>
        <v>795.64846432514764</v>
      </c>
      <c r="V4" s="100">
        <f>'JRC - tech_proj elec only'!AL1049</f>
        <v>794.06217841892214</v>
      </c>
      <c r="W4" s="100">
        <f>'JRC - tech_proj elec only'!AM1049</f>
        <v>792.75630756851115</v>
      </c>
      <c r="X4" s="100">
        <f>'JRC - tech_proj elec only'!AN1049</f>
        <v>791.69091967338443</v>
      </c>
      <c r="Y4" s="100">
        <f>'JRC - tech_proj elec only'!AO1049</f>
        <v>790.82838618554638</v>
      </c>
      <c r="Z4" s="100">
        <f>'JRC - tech_proj elec only'!AP1049</f>
        <v>790.13462060969437</v>
      </c>
      <c r="AA4" s="100">
        <f>'JRC - tech_proj elec only'!AQ1049</f>
        <v>789.57965920214474</v>
      </c>
      <c r="AB4" s="100">
        <f>'JRC - tech_proj elec only'!AR1049</f>
        <v>789.13777258355151</v>
      </c>
      <c r="AC4" s="100">
        <f>'JRC - tech_proj elec only'!AS1049</f>
        <v>788.78727368466014</v>
      </c>
      <c r="AD4" s="100">
        <f>'JRC - tech_proj elec only'!AT1049</f>
        <v>788.51015203152963</v>
      </c>
      <c r="AE4" s="100">
        <f>'JRC - tech_proj elec only'!AU1049</f>
        <v>788.29162815463985</v>
      </c>
      <c r="AF4" s="100">
        <f>'JRC - tech_proj elec only'!AV1049</f>
        <v>788.11969062663877</v>
      </c>
      <c r="AG4" s="100">
        <f>'JRC - tech_proj elec only'!AW1049</f>
        <v>787.98465389464786</v>
      </c>
      <c r="AH4" s="100">
        <f>'JRC - tech_proj elec only'!AX1049</f>
        <v>787.87875755140465</v>
      </c>
    </row>
    <row r="5" spans="1:34" s="102" customFormat="1">
      <c r="A5" s="102" t="s">
        <v>109</v>
      </c>
      <c r="B5" s="100">
        <f>'JRC - tech_proj elec only'!R1053</f>
        <v>1189.0376996083137</v>
      </c>
      <c r="C5" s="100">
        <f>'JRC - tech_proj elec only'!S1053</f>
        <v>1186.3881594925076</v>
      </c>
      <c r="D5" s="100">
        <f>'JRC - tech_proj elec only'!T1053</f>
        <v>1183.3475415387381</v>
      </c>
      <c r="E5" s="100">
        <f>'JRC - tech_proj elec only'!U1053</f>
        <v>1179.8980609870396</v>
      </c>
      <c r="F5" s="100">
        <f>'JRC - tech_proj elec only'!V1053</f>
        <v>1176.0358908032963</v>
      </c>
      <c r="G5" s="100">
        <f>'JRC - tech_proj elec only'!W1053</f>
        <v>1171.7754521707386</v>
      </c>
      <c r="H5" s="100">
        <f>'JRC - tech_proj elec only'!X1053</f>
        <v>1167.152903845692</v>
      </c>
      <c r="I5" s="100">
        <f>'JRC - tech_proj elec only'!Y1053</f>
        <v>1162.2279310679774</v>
      </c>
      <c r="J5" s="100">
        <f>'JRC - tech_proj elec only'!Z1053</f>
        <v>1157.0829793792225</v>
      </c>
      <c r="K5" s="100">
        <f>'JRC - tech_proj elec only'!AA1053</f>
        <v>1151.8194023064643</v>
      </c>
      <c r="L5" s="100">
        <f>'JRC - tech_proj elec only'!AB1053</f>
        <v>1146.5505883050801</v>
      </c>
      <c r="M5" s="100">
        <f>'JRC - tech_proj elec only'!AC1053</f>
        <v>1141.3928666568752</v>
      </c>
      <c r="N5" s="100">
        <f>'JRC - tech_proj elec only'!AD1053</f>
        <v>1136.4556226845718</v>
      </c>
      <c r="O5" s="100">
        <f>'JRC - tech_proj elec only'!AE1053</f>
        <v>1131.8323297895156</v>
      </c>
      <c r="P5" s="100">
        <f>'JRC - tech_proj elec only'!AF1053</f>
        <v>1127.5940003394066</v>
      </c>
      <c r="Q5" s="100">
        <f>'JRC - tech_proj elec only'!AG1053</f>
        <v>1123.7859383397436</v>
      </c>
      <c r="R5" s="100">
        <f>'JRC - tech_proj elec only'!AH1053</f>
        <v>1120.4278792857101</v>
      </c>
      <c r="S5" s="100">
        <f>'JRC - tech_proj elec only'!AI1053</f>
        <v>1117.5169058992969</v>
      </c>
      <c r="T5" s="100">
        <f>'JRC - tech_proj elec only'!AJ1053</f>
        <v>1115.0321254788055</v>
      </c>
      <c r="U5" s="100">
        <f>'JRC - tech_proj elec only'!AK1053</f>
        <v>1112.9400294310192</v>
      </c>
      <c r="V5" s="100">
        <f>'JRC - tech_proj elec only'!AL1053</f>
        <v>1111.1996471796174</v>
      </c>
      <c r="W5" s="100">
        <f>'JRC - tech_proj elec only'!AM1053</f>
        <v>1109.7669203037378</v>
      </c>
      <c r="X5" s="100">
        <f>'JRC - tech_proj elec only'!AN1053</f>
        <v>1108.5980375845131</v>
      </c>
      <c r="Y5" s="100">
        <f>'JRC - tech_proj elec only'!AO1053</f>
        <v>1107.6517151292851</v>
      </c>
      <c r="Z5" s="100">
        <f>'JRC - tech_proj elec only'!AP1053</f>
        <v>1106.8905551832077</v>
      </c>
      <c r="AA5" s="100">
        <f>'JRC - tech_proj elec only'!AQ1053</f>
        <v>1106.2816832389244</v>
      </c>
      <c r="AB5" s="100">
        <f>'JRC - tech_proj elec only'!AR1053</f>
        <v>1105.796870491668</v>
      </c>
      <c r="AC5" s="100">
        <f>'JRC - tech_proj elec only'!AS1053</f>
        <v>1105.4123231283127</v>
      </c>
      <c r="AD5" s="100">
        <f>'JRC - tech_proj elec only'!AT1053</f>
        <v>1105.108281086021</v>
      </c>
      <c r="AE5" s="100">
        <f>'JRC - tech_proj elec only'!AU1053</f>
        <v>1104.8685291753764</v>
      </c>
      <c r="AF5" s="100">
        <f>'JRC - tech_proj elec only'!AV1053</f>
        <v>1104.6798891446551</v>
      </c>
      <c r="AG5" s="100">
        <f>'JRC - tech_proj elec only'!AW1053</f>
        <v>1104.5317345586993</v>
      </c>
      <c r="AH5" s="100">
        <f>'JRC - tech_proj elec only'!AX1053</f>
        <v>1104.4155511421125</v>
      </c>
    </row>
    <row r="6" spans="1:34">
      <c r="A6" t="s">
        <v>4</v>
      </c>
      <c r="B6" s="100">
        <f>'JRC - tech_proj elec only'!R966</f>
        <v>4900</v>
      </c>
      <c r="C6" s="100">
        <f>'JRC - tech_proj elec only'!S966</f>
        <v>4900</v>
      </c>
      <c r="D6" s="100">
        <f>'JRC - tech_proj elec only'!T966</f>
        <v>4900</v>
      </c>
      <c r="E6" s="100">
        <f>'JRC - tech_proj elec only'!U966</f>
        <v>4900</v>
      </c>
      <c r="F6" s="100">
        <f>'JRC - tech_proj elec only'!V966</f>
        <v>4900</v>
      </c>
      <c r="G6" s="100">
        <f>'JRC - tech_proj elec only'!W966</f>
        <v>4900</v>
      </c>
      <c r="H6" s="100">
        <f>'JRC - tech_proj elec only'!X966</f>
        <v>4900</v>
      </c>
      <c r="I6" s="100">
        <f>'JRC - tech_proj elec only'!Y966</f>
        <v>4900</v>
      </c>
      <c r="J6" s="100">
        <f>'JRC - tech_proj elec only'!Z966</f>
        <v>4900</v>
      </c>
      <c r="K6" s="100">
        <f>'JRC - tech_proj elec only'!AA966</f>
        <v>4900</v>
      </c>
      <c r="L6" s="100">
        <f>'JRC - tech_proj elec only'!AB966</f>
        <v>4900</v>
      </c>
      <c r="M6" s="100">
        <f>'JRC - tech_proj elec only'!AC966</f>
        <v>4900</v>
      </c>
      <c r="N6" s="100">
        <f>'JRC - tech_proj elec only'!AD966</f>
        <v>4900</v>
      </c>
      <c r="O6" s="100">
        <f>'JRC - tech_proj elec only'!AE966</f>
        <v>4900</v>
      </c>
      <c r="P6" s="100">
        <f>'JRC - tech_proj elec only'!AF966</f>
        <v>4900</v>
      </c>
      <c r="Q6" s="100">
        <f>'JRC - tech_proj elec only'!AG966</f>
        <v>4900</v>
      </c>
      <c r="R6" s="100">
        <f>'JRC - tech_proj elec only'!AH966</f>
        <v>4900</v>
      </c>
      <c r="S6" s="100">
        <f>'JRC - tech_proj elec only'!AI966</f>
        <v>4900</v>
      </c>
      <c r="T6" s="100">
        <f>'JRC - tech_proj elec only'!AJ966</f>
        <v>4900</v>
      </c>
      <c r="U6" s="100">
        <f>'JRC - tech_proj elec only'!AK966</f>
        <v>4900</v>
      </c>
      <c r="V6" s="100">
        <f>'JRC - tech_proj elec only'!AL966</f>
        <v>4900</v>
      </c>
      <c r="W6" s="100">
        <f>'JRC - tech_proj elec only'!AM966</f>
        <v>4900</v>
      </c>
      <c r="X6" s="100">
        <f>'JRC - tech_proj elec only'!AN966</f>
        <v>4900</v>
      </c>
      <c r="Y6" s="100">
        <f>'JRC - tech_proj elec only'!AO966</f>
        <v>4900</v>
      </c>
      <c r="Z6" s="100">
        <f>'JRC - tech_proj elec only'!AP966</f>
        <v>4900</v>
      </c>
      <c r="AA6" s="100">
        <f>'JRC - tech_proj elec only'!AQ966</f>
        <v>4900</v>
      </c>
      <c r="AB6" s="100">
        <f>'JRC - tech_proj elec only'!AR966</f>
        <v>4900</v>
      </c>
      <c r="AC6" s="100">
        <f>'JRC - tech_proj elec only'!AS966</f>
        <v>4900</v>
      </c>
      <c r="AD6" s="100">
        <f>'JRC - tech_proj elec only'!AT966</f>
        <v>4900</v>
      </c>
      <c r="AE6" s="100">
        <f>'JRC - tech_proj elec only'!AU966</f>
        <v>4900</v>
      </c>
      <c r="AF6" s="100">
        <f>'JRC - tech_proj elec only'!AV966</f>
        <v>4900</v>
      </c>
      <c r="AG6" s="100">
        <f>'JRC - tech_proj elec only'!AW966</f>
        <v>4900</v>
      </c>
      <c r="AH6" s="100">
        <f>'JRC - tech_proj elec only'!AX966</f>
        <v>4900</v>
      </c>
    </row>
    <row r="7" spans="1:34">
      <c r="A7" t="s">
        <v>5</v>
      </c>
      <c r="B7" s="100">
        <f>'JRC - tech_proj elec only'!R1227</f>
        <v>2395.0050626527623</v>
      </c>
      <c r="C7" s="100">
        <f>'JRC - tech_proj elec only'!S1227</f>
        <v>2393.2557203728543</v>
      </c>
      <c r="D7" s="100">
        <f>'JRC - tech_proj elec only'!T1227</f>
        <v>2391.3454193654411</v>
      </c>
      <c r="E7" s="100">
        <f>'JRC - tech_proj elec only'!U1227</f>
        <v>2389.261860342931</v>
      </c>
      <c r="F7" s="100">
        <f>'JRC - tech_proj elec only'!V1227</f>
        <v>2386.9923253707088</v>
      </c>
      <c r="G7" s="100">
        <f>'JRC - tech_proj elec only'!W1227</f>
        <v>2384.5237812874866</v>
      </c>
      <c r="H7" s="100">
        <f>'JRC - tech_proj elec only'!X1227</f>
        <v>2381.8430131891305</v>
      </c>
      <c r="I7" s="100">
        <f>'JRC - tech_proj elec only'!Y1227</f>
        <v>2378.9367918217163</v>
      </c>
      <c r="J7" s="100">
        <f>'JRC - tech_proj elec only'!Z1227</f>
        <v>2375.792078492872</v>
      </c>
      <c r="K7" s="100">
        <f>'JRC - tech_proj elec only'!AA1227</f>
        <v>2372.3962705947411</v>
      </c>
      <c r="L7" s="100">
        <f>'JRC - tech_proj elec only'!AB1227</f>
        <v>2368.737489964094</v>
      </c>
      <c r="M7" s="100">
        <f>'JRC - tech_proj elec only'!AC1227</f>
        <v>2364.8049150110296</v>
      </c>
      <c r="N7" s="100">
        <f>'JRC - tech_proj elec only'!AD1227</f>
        <v>2360.5891557593527</v>
      </c>
      <c r="O7" s="100">
        <f>'JRC - tech_proj elec only'!AE1227</f>
        <v>2356.0826686077826</v>
      </c>
      <c r="P7" s="100">
        <f>'JRC - tech_proj elec only'!AF1227</f>
        <v>2351.2802047205537</v>
      </c>
      <c r="Q7" s="100">
        <f>'JRC - tech_proj elec only'!AG1227</f>
        <v>2346.1792825142588</v>
      </c>
      <c r="R7" s="100">
        <f>'JRC - tech_proj elec only'!AH1227</f>
        <v>2340.7806708152234</v>
      </c>
      <c r="S7" s="100">
        <f>'JRC - tech_proj elec only'!AI1227</f>
        <v>2335.0888650909988</v>
      </c>
      <c r="T7" s="100">
        <f>'JRC - tech_proj elec only'!AJ1227</f>
        <v>2329.1125349798426</v>
      </c>
      <c r="U7" s="100">
        <f>'JRC - tech_proj elec only'!AK1227</f>
        <v>2322.8649175250539</v>
      </c>
      <c r="V7" s="100">
        <f>'JRC - tech_proj elec only'!AL1227</f>
        <v>2316.3641275338846</v>
      </c>
      <c r="W7" s="100">
        <f>'JRC - tech_proj elec only'!AM1227</f>
        <v>2309.633354860975</v>
      </c>
      <c r="X7" s="100">
        <f>'JRC - tech_proj elec only'!AN1227</f>
        <v>2302.7009187242588</v>
      </c>
      <c r="Y7" s="100">
        <f>'JRC - tech_proj elec only'!AO1227</f>
        <v>2295.6001519101314</v>
      </c>
      <c r="Z7" s="100">
        <f>'JRC - tech_proj elec only'!AP1227</f>
        <v>2288.3690932904246</v>
      </c>
      <c r="AA7" s="100">
        <f>'JRC - tech_proj elec only'!AQ1227</f>
        <v>2281.0499755961587</v>
      </c>
      <c r="AB7" s="100">
        <f>'JRC - tech_proj elec only'!AR1227</f>
        <v>2273.6885066828054</v>
      </c>
      <c r="AC7" s="100">
        <f>'JRC - tech_proj elec only'!AS1227</f>
        <v>2266.3329559954909</v>
      </c>
      <c r="AD7" s="100">
        <f>'JRC - tech_proj elec only'!AT1227</f>
        <v>2259.0330726075058</v>
      </c>
      <c r="AE7" s="100">
        <f>'JRC - tech_proj elec only'!AU1227</f>
        <v>2251.838875713901</v>
      </c>
      <c r="AF7" s="100">
        <f>'JRC - tech_proj elec only'!AV1227</f>
        <v>2244.7993712413727</v>
      </c>
      <c r="AG7" s="100">
        <f>'JRC - tech_proj elec only'!AW1227</f>
        <v>2237.9612576889408</v>
      </c>
      <c r="AH7" s="100">
        <f>'JRC - tech_proj elec only'!AX1227</f>
        <v>2231.367689061397</v>
      </c>
    </row>
    <row r="8" spans="1:34">
      <c r="A8" t="s">
        <v>19</v>
      </c>
      <c r="B8" s="100">
        <f>'JRC - tech_proj elec only'!R1206</f>
        <v>1155.5687226625148</v>
      </c>
      <c r="C8" s="100">
        <f>'JRC - tech_proj elec only'!S1206</f>
        <v>1144.1274481807077</v>
      </c>
      <c r="D8" s="100">
        <f>'JRC - tech_proj elec only'!T1206</f>
        <v>1132.799453644265</v>
      </c>
      <c r="E8" s="100">
        <f>'JRC - tech_proj elec only'!U1206</f>
        <v>1124.0547929338545</v>
      </c>
      <c r="F8" s="100">
        <f>'JRC - tech_proj elec only'!V1206</f>
        <v>1115.0771376183382</v>
      </c>
      <c r="G8" s="100">
        <f>'JRC - tech_proj elec only'!W1206</f>
        <v>1105.8762301940592</v>
      </c>
      <c r="H8" s="100">
        <f>'JRC - tech_proj elec only'!X1206</f>
        <v>1096.4634984699574</v>
      </c>
      <c r="I8" s="100">
        <f>'JRC - tech_proj elec only'!Y1206</f>
        <v>1086.8520884204158</v>
      </c>
      <c r="J8" s="100">
        <f>'JRC - tech_proj elec only'!Z1206</f>
        <v>1077.0568786350686</v>
      </c>
      <c r="K8" s="100">
        <f>'JRC - tech_proj elec only'!AA1206</f>
        <v>1067.094474095064</v>
      </c>
      <c r="L8" s="100">
        <f>'JRC - tech_proj elec only'!AB1206</f>
        <v>1056.9831771944614</v>
      </c>
      <c r="M8" s="100">
        <f>'JRC - tech_proj elec only'!AC1206</f>
        <v>1046.7429342026294</v>
      </c>
      <c r="N8" s="100">
        <f>'JRC - tech_proj elec only'!AD1206</f>
        <v>1036.3952557323669</v>
      </c>
      <c r="O8" s="100">
        <f>'JRC - tech_proj elec only'!AE1206</f>
        <v>1025.963110239172</v>
      </c>
      <c r="P8" s="100">
        <f>'JRC - tech_proj elec only'!AF1206</f>
        <v>1015.4707901257015</v>
      </c>
      <c r="Q8" s="100">
        <f>'JRC - tech_proj elec only'!AG1206</f>
        <v>1004.9437506534316</v>
      </c>
      <c r="R8" s="100">
        <f>'JRC - tech_proj elec only'!AH1206</f>
        <v>994.4084225572891</v>
      </c>
      <c r="S8" s="100">
        <f>'JRC - tech_proj elec only'!AI1206</f>
        <v>983.89199999999994</v>
      </c>
      <c r="T8" s="100">
        <f>'JRC - tech_proj elec only'!AJ1206</f>
        <v>973.42220626774053</v>
      </c>
      <c r="U8" s="100">
        <f>'JRC - tech_proj elec only'!AK1206</f>
        <v>963.02704036982482</v>
      </c>
      <c r="V8" s="100">
        <f>'JRC - tech_proj elec only'!AL1206</f>
        <v>952.73450843189221</v>
      </c>
      <c r="W8" s="100">
        <f>'JRC - tech_proj elec only'!AM1206</f>
        <v>942.5723444317814</v>
      </c>
      <c r="X8" s="100">
        <f>'JRC - tech_proj elec only'!AN1206</f>
        <v>932.56772538718383</v>
      </c>
      <c r="Y8" s="100">
        <f>'JRC - tech_proj elec only'!AO1206</f>
        <v>922.74698653313021</v>
      </c>
      <c r="Z8" s="100">
        <f>'JRC - tech_proj elec only'!AP1206</f>
        <v>913.1353422979065</v>
      </c>
      <c r="AA8" s="100">
        <f>'JRC - tech_proj elec only'!AQ1206</f>
        <v>903.75661897625935</v>
      </c>
      <c r="AB8" s="100">
        <f>'JRC - tech_proj elec only'!AR1206</f>
        <v>894.63300489425274</v>
      </c>
      <c r="AC8" s="100">
        <f>'JRC - tech_proj elec only'!AS1206</f>
        <v>885.78482355519975</v>
      </c>
      <c r="AD8" s="100">
        <f>'JRC - tech_proj elec only'!AT1206</f>
        <v>877.230334754762</v>
      </c>
      <c r="AE8" s="100">
        <f>'JRC - tech_proj elec only'!AU1206</f>
        <v>868.98556796965249</v>
      </c>
      <c r="AF8" s="100">
        <f>'JRC - tech_proj elec only'!AV1206</f>
        <v>861.06419148215753</v>
      </c>
      <c r="AG8" s="100">
        <f>'JRC - tech_proj elec only'!AW1206</f>
        <v>853.47741973426628</v>
      </c>
      <c r="AH8" s="100">
        <f>'JRC - tech_proj elec only'!AX1206</f>
        <v>846.2339603499039</v>
      </c>
    </row>
    <row r="9" spans="1:34">
      <c r="A9" t="s">
        <v>6</v>
      </c>
      <c r="B9" s="100">
        <f>'JRC - tech_proj elec only'!R1214</f>
        <v>872.80412862519768</v>
      </c>
      <c r="C9" s="100">
        <f>'JRC - tech_proj elec only'!S1214</f>
        <v>839.59246992163139</v>
      </c>
      <c r="D9" s="100">
        <f>'JRC - tech_proj elec only'!T1214</f>
        <v>808.14943107556985</v>
      </c>
      <c r="E9" s="100">
        <f>'JRC - tech_proj elec only'!U1214</f>
        <v>778.48225541938291</v>
      </c>
      <c r="F9" s="100">
        <f>'JRC - tech_proj elec only'!V1214</f>
        <v>750.5889789975663</v>
      </c>
      <c r="G9" s="100">
        <f>'JRC - tech_proj elec only'!W1214</f>
        <v>724.45849332356033</v>
      </c>
      <c r="H9" s="100">
        <f>'JRC - tech_proj elec only'!X1214</f>
        <v>700.07071951935052</v>
      </c>
      <c r="I9" s="100">
        <f>'JRC - tech_proj elec only'!Y1214</f>
        <v>677.39689392418222</v>
      </c>
      <c r="J9" s="100">
        <f>'JRC - tech_proj elec only'!Z1214</f>
        <v>656.39996291429759</v>
      </c>
      <c r="K9" s="100">
        <f>'JRC - tech_proj elec only'!AA1214</f>
        <v>637.03508225740325</v>
      </c>
      <c r="L9" s="100">
        <f>'JRC - tech_proj elec only'!AB1214</f>
        <v>619.25021390569759</v>
      </c>
      <c r="M9" s="100">
        <f>'JRC - tech_proj elec only'!AC1214</f>
        <v>602.98681078791401</v>
      </c>
      <c r="N9" s="100">
        <f>'JRC - tech_proj elec only'!AD1214</f>
        <v>588.18057797576</v>
      </c>
      <c r="O9" s="100">
        <f>'JRC - tech_proj elec only'!AE1214</f>
        <v>574.76229665499682</v>
      </c>
      <c r="P9" s="100">
        <f>'JRC - tech_proj elec only'!AF1214</f>
        <v>562.65869570425139</v>
      </c>
      <c r="Q9" s="100">
        <f>'JRC - tech_proj elec only'!AG1214</f>
        <v>551.79335444574883</v>
      </c>
      <c r="R9" s="100">
        <f>'JRC - tech_proj elec only'!AH1214</f>
        <v>542.08761934023846</v>
      </c>
      <c r="S9" s="100">
        <f>'JRC - tech_proj elec only'!AI1214</f>
        <v>533.46151709694175</v>
      </c>
      <c r="T9" s="100">
        <f>'JRC - tech_proj elec only'!AJ1214</f>
        <v>525.83464688351501</v>
      </c>
      <c r="U9" s="100">
        <f>'JRC - tech_proj elec only'!AK1214</f>
        <v>519.12703505524314</v>
      </c>
      <c r="V9" s="100">
        <f>'JRC - tech_proj elec only'!AL1214</f>
        <v>513.25993705940698</v>
      </c>
      <c r="W9" s="100">
        <f>'JRC - tech_proj elec only'!AM1214</f>
        <v>508.1565728702198</v>
      </c>
      <c r="X9" s="100">
        <f>'JRC - tech_proj elec only'!AN1214</f>
        <v>503.74278441107487</v>
      </c>
      <c r="Y9" s="100">
        <f>'JRC - tech_proj elec only'!AO1214</f>
        <v>499.94760584450484</v>
      </c>
      <c r="Z9" s="100">
        <f>'JRC - tech_proj elec only'!AP1214</f>
        <v>496.70374026156753</v>
      </c>
      <c r="AA9" s="100">
        <f>'JRC - tech_proj elec only'!AQ1214</f>
        <v>493.94793907616719</v>
      </c>
      <c r="AB9" s="100">
        <f>'JRC - tech_proj elec only'!AR1214</f>
        <v>491.62128321586937</v>
      </c>
      <c r="AC9" s="100">
        <f>'JRC - tech_proj elec only'!AS1214</f>
        <v>489.6693678895482</v>
      </c>
      <c r="AD9" s="100">
        <f>'JRC - tech_proj elec only'!AT1214</f>
        <v>488.04239520084218</v>
      </c>
      <c r="AE9" s="100">
        <f>'JRC - tech_proj elec only'!AU1214</f>
        <v>486.69518107409516</v>
      </c>
      <c r="AF9" s="100">
        <f>'JRC - tech_proj elec only'!AV1214</f>
        <v>485.58708479230307</v>
      </c>
      <c r="AG9" s="100">
        <f>'JRC - tech_proj elec only'!AW1214</f>
        <v>484.68187086113193</v>
      </c>
      <c r="AH9" s="100">
        <f>'JRC - tech_proj elec only'!AX1214</f>
        <v>483.94751387865261</v>
      </c>
    </row>
    <row r="10" spans="1:34">
      <c r="A10" t="s">
        <v>7</v>
      </c>
      <c r="B10" s="100">
        <f>'JRC - tech_proj elec only'!R1217</f>
        <v>5611.4410325994795</v>
      </c>
      <c r="C10" s="100">
        <f>'JRC - tech_proj elec only'!S1217</f>
        <v>5604.8440532862787</v>
      </c>
      <c r="D10" s="100">
        <f>'JRC - tech_proj elec only'!T1217</f>
        <v>5596.8313733122795</v>
      </c>
      <c r="E10" s="100">
        <f>'JRC - tech_proj elec only'!U1217</f>
        <v>5587.1110449649732</v>
      </c>
      <c r="F10" s="100">
        <f>'JRC - tech_proj elec only'!V1217</f>
        <v>5575.3365853507148</v>
      </c>
      <c r="G10" s="100">
        <f>'JRC - tech_proj elec only'!W1217</f>
        <v>5561.0995024667845</v>
      </c>
      <c r="H10" s="100">
        <f>'JRC - tech_proj elec only'!X1217</f>
        <v>5543.9221447533828</v>
      </c>
      <c r="I10" s="100">
        <f>'JRC - tech_proj elec only'!Y1217</f>
        <v>5523.2517064063177</v>
      </c>
      <c r="J10" s="100">
        <f>'JRC - tech_proj elec only'!Z1217</f>
        <v>5498.4566286653144</v>
      </c>
      <c r="K10" s="100">
        <f>'JRC - tech_proj elec only'!AA1217</f>
        <v>5468.8271478620554</v>
      </c>
      <c r="L10" s="100">
        <f>'JRC - tech_proj elec only'!AB1217</f>
        <v>5433.5823292331024</v>
      </c>
      <c r="M10" s="100">
        <f>'JRC - tech_proj elec only'!AC1217</f>
        <v>5391.886518018202</v>
      </c>
      <c r="N10" s="100">
        <f>'JRC - tech_proj elec only'!AD1217</f>
        <v>5342.8785866875733</v>
      </c>
      <c r="O10" s="100">
        <f>'JRC - tech_proj elec only'!AE1217</f>
        <v>5285.7174062929189</v>
      </c>
      <c r="P10" s="100">
        <f>'JRC - tech_proj elec only'!AF1217</f>
        <v>5219.6462538866435</v>
      </c>
      <c r="Q10" s="100">
        <f>'JRC - tech_proj elec only'!AG1217</f>
        <v>5144.0769418210366</v>
      </c>
      <c r="R10" s="100">
        <f>'JRC - tech_proj elec only'!AH1217</f>
        <v>5058.6909196479764</v>
      </c>
      <c r="S10" s="100">
        <f>'JRC - tech_proj elec only'!AI1217</f>
        <v>4963.5493475996154</v>
      </c>
      <c r="T10" s="100">
        <f>'JRC - tech_proj elec only'!AJ1217</f>
        <v>4859.1977061532725</v>
      </c>
      <c r="U10" s="100">
        <f>'JRC - tech_proj elec only'!AK1217</f>
        <v>4746.7443939519953</v>
      </c>
      <c r="V10" s="100">
        <f>'JRC - tech_proj elec only'!AL1217</f>
        <v>4627.889490296855</v>
      </c>
      <c r="W10" s="100">
        <f>'JRC - tech_proj elec only'!AM1217</f>
        <v>4504.882350821048</v>
      </c>
      <c r="X10" s="100">
        <f>'JRC - tech_proj elec only'!AN1217</f>
        <v>4380.3969555514923</v>
      </c>
      <c r="Y10" s="100">
        <f>'JRC - tech_proj elec only'!AO1217</f>
        <v>4257.3312654938654</v>
      </c>
      <c r="Z10" s="100">
        <f>'JRC - tech_proj elec only'!AP1217</f>
        <v>4138.5569338173664</v>
      </c>
      <c r="AA10" s="100">
        <f>'JRC - tech_proj elec only'!AQ1217</f>
        <v>4026.6614862849497</v>
      </c>
      <c r="AB10" s="100">
        <f>'JRC - tech_proj elec only'!AR1217</f>
        <v>3923.7297769188408</v>
      </c>
      <c r="AC10" s="100">
        <f>'JRC - tech_proj elec only'!AS1217</f>
        <v>3831.2024046661099</v>
      </c>
      <c r="AD10" s="100">
        <f>'JRC - tech_proj elec only'!AT1217</f>
        <v>3749.8289917465527</v>
      </c>
      <c r="AE10" s="100">
        <f>'JRC - tech_proj elec only'!AU1217</f>
        <v>3679.711315422825</v>
      </c>
      <c r="AF10" s="100">
        <f>'JRC - tech_proj elec only'!AV1217</f>
        <v>3620.4132615482299</v>
      </c>
      <c r="AG10" s="100">
        <f>'JRC - tech_proj elec only'!AW1217</f>
        <v>3571.1061765577101</v>
      </c>
      <c r="AH10" s="100">
        <f>'JRC - tech_proj elec only'!AX1217</f>
        <v>3530.7195607948443</v>
      </c>
    </row>
    <row r="11" spans="1:34">
      <c r="A11" t="s">
        <v>8</v>
      </c>
      <c r="B11" s="100">
        <f>'JRC - tech_proj elec only'!R1179</f>
        <v>2959.3925182040216</v>
      </c>
      <c r="C11" s="100">
        <f>'JRC - tech_proj elec only'!S1179</f>
        <v>2959.2242169285869</v>
      </c>
      <c r="D11" s="100">
        <f>'JRC - tech_proj elec only'!T1179</f>
        <v>2959.0187832682977</v>
      </c>
      <c r="E11" s="100">
        <f>'JRC - tech_proj elec only'!U1179</f>
        <v>2958.7680597633257</v>
      </c>
      <c r="F11" s="100">
        <f>'JRC - tech_proj elec only'!V1179</f>
        <v>2958.4621140808422</v>
      </c>
      <c r="G11" s="100">
        <f>'JRC - tech_proj elec only'!W1179</f>
        <v>2958.0888612857434</v>
      </c>
      <c r="H11" s="100">
        <f>'JRC - tech_proj elec only'!X1179</f>
        <v>2957.6336098764477</v>
      </c>
      <c r="I11" s="100">
        <f>'JRC - tech_proj elec only'!Y1179</f>
        <v>2957.0785182659165</v>
      </c>
      <c r="J11" s="100">
        <f>'JRC - tech_proj elec only'!Z1179</f>
        <v>2956.4019471255983</v>
      </c>
      <c r="K11" s="100">
        <f>'JRC - tech_proj elec only'!AA1179</f>
        <v>2955.5776922463779</v>
      </c>
      <c r="L11" s="100">
        <f>'JRC - tech_proj elec only'!AB1179</f>
        <v>2954.5740827580335</v>
      </c>
      <c r="M11" s="100">
        <f>'JRC - tech_proj elec only'!AC1179</f>
        <v>2953.3529313758286</v>
      </c>
      <c r="N11" s="100">
        <f>'JRC - tech_proj elec only'!AD1179</f>
        <v>2951.8683278291219</v>
      </c>
      <c r="O11" s="100">
        <f>'JRC - tech_proj elec only'!AE1179</f>
        <v>2950.0652752411561</v>
      </c>
      <c r="P11" s="100">
        <f>'JRC - tech_proj elec only'!AF1179</f>
        <v>2947.8781840260958</v>
      </c>
      <c r="Q11" s="100">
        <f>'JRC - tech_proj elec only'!AG1179</f>
        <v>2945.2292616238096</v>
      </c>
      <c r="R11" s="100">
        <f>'JRC - tech_proj elec only'!AH1179</f>
        <v>2942.0268726854824</v>
      </c>
      <c r="S11" s="100">
        <f>'JRC - tech_proj elec only'!AI1179</f>
        <v>2938.1639974834002</v>
      </c>
      <c r="T11" s="100">
        <f>'JRC - tech_proj elec only'!AJ1179</f>
        <v>2933.5169910553714</v>
      </c>
      <c r="U11" s="100">
        <f>'JRC - tech_proj elec only'!AK1179</f>
        <v>2927.9449460377591</v>
      </c>
      <c r="V11" s="100">
        <f>'JRC - tech_proj elec only'!AL1179</f>
        <v>2921.2900898753633</v>
      </c>
      <c r="W11" s="100">
        <f>'JRC - tech_proj elec only'!AM1179</f>
        <v>2913.3797976540582</v>
      </c>
      <c r="X11" s="100">
        <f>'JRC - tech_proj elec only'!AN1179</f>
        <v>2904.0309590900406</v>
      </c>
      <c r="Y11" s="100">
        <f>'JRC - tech_proj elec only'!AO1179</f>
        <v>2893.0575667246858</v>
      </c>
      <c r="Z11" s="100">
        <f>'JRC - tech_proj elec only'!AP1179</f>
        <v>2880.2824282348242</v>
      </c>
      <c r="AA11" s="100">
        <f>'JRC - tech_proj elec only'!AQ1179</f>
        <v>2865.5537500719793</v>
      </c>
      <c r="AB11" s="100">
        <f>'JRC - tech_proj elec only'!AR1179</f>
        <v>2848.7668617781142</v>
      </c>
      <c r="AC11" s="100">
        <f>'JRC - tech_proj elec only'!AS1179</f>
        <v>2829.8904138365306</v>
      </c>
      <c r="AD11" s="100">
        <f>'JRC - tech_proj elec only'!AT1179</f>
        <v>2808.9949079716757</v>
      </c>
      <c r="AE11" s="100">
        <f>'JRC - tech_proj elec only'!AU1179</f>
        <v>2786.2794946464128</v>
      </c>
      <c r="AF11" s="100">
        <f>'JRC - tech_proj elec only'!AV1179</f>
        <v>2762.090984192675</v>
      </c>
      <c r="AG11" s="100">
        <f>'JRC - tech_proj elec only'!AW1179</f>
        <v>2736.9277340037561</v>
      </c>
      <c r="AH11" s="100">
        <f>'JRC - tech_proj elec only'!AX1179</f>
        <v>2711.4215490979309</v>
      </c>
    </row>
    <row r="12" spans="1:34">
      <c r="A12" t="s">
        <v>11</v>
      </c>
      <c r="B12" s="100">
        <f>'JRC - tech_proj elec only'!R1222</f>
        <v>6301.3692723019994</v>
      </c>
      <c r="C12" s="100">
        <f>'JRC - tech_proj elec only'!S1222</f>
        <v>6282.9870270461324</v>
      </c>
      <c r="D12" s="100">
        <f>'JRC - tech_proj elec only'!T1222</f>
        <v>6261.8175119559955</v>
      </c>
      <c r="E12" s="100">
        <f>'JRC - tech_proj elec only'!U1222</f>
        <v>6237.4721418679046</v>
      </c>
      <c r="F12" s="100">
        <f>'JRC - tech_proj elec only'!V1222</f>
        <v>6209.5196024130728</v>
      </c>
      <c r="G12" s="100">
        <f>'JRC - tech_proj elec only'!W1222</f>
        <v>6177.4850818965406</v>
      </c>
      <c r="H12" s="100">
        <f>'JRC - tech_proj elec only'!X1222</f>
        <v>6140.8510642980455</v>
      </c>
      <c r="I12" s="100">
        <f>'JRC - tech_proj elec only'!Y1222</f>
        <v>6099.0602983914932</v>
      </c>
      <c r="J12" s="100">
        <f>'JRC - tech_proj elec only'!Z1222</f>
        <v>6051.521681936576</v>
      </c>
      <c r="K12" s="100">
        <f>'JRC - tech_proj elec only'!AA1222</f>
        <v>5997.6199127901182</v>
      </c>
      <c r="L12" s="100">
        <f>'JRC - tech_proj elec only'!AB1222</f>
        <v>5936.729837189303</v>
      </c>
      <c r="M12" s="100">
        <f>'JRC - tech_proj elec only'!AC1222</f>
        <v>5868.2364351038013</v>
      </c>
      <c r="N12" s="100">
        <f>'JRC - tech_proj elec only'!AD1222</f>
        <v>5791.5612772851355</v>
      </c>
      <c r="O12" s="100">
        <f>'JRC - tech_proj elec only'!AE1222</f>
        <v>5706.1960117661192</v>
      </c>
      <c r="P12" s="100">
        <f>'JRC - tech_proj elec only'!AF1222</f>
        <v>5611.7429274811329</v>
      </c>
      <c r="Q12" s="100">
        <f>'JRC - tech_proj elec only'!AG1222</f>
        <v>5507.9618450191665</v>
      </c>
      <c r="R12" s="100">
        <f>'JRC - tech_proj elec only'!AH1222</f>
        <v>5394.8214726115339</v>
      </c>
      <c r="S12" s="100">
        <f>'JRC - tech_proj elec only'!AI1222</f>
        <v>5272.5519691889276</v>
      </c>
      <c r="T12" s="100">
        <f>'JRC - tech_proj elec only'!AJ1222</f>
        <v>5141.6938957812617</v>
      </c>
      <c r="U12" s="100">
        <f>'JRC - tech_proj elec only'!AK1222</f>
        <v>5003.1372506440421</v>
      </c>
      <c r="V12" s="100">
        <f>'JRC - tech_proj elec only'!AL1222</f>
        <v>4858.1432375336281</v>
      </c>
      <c r="W12" s="100">
        <f>'JRC - tech_proj elec only'!AM1222</f>
        <v>4708.3412671057486</v>
      </c>
      <c r="X12" s="100">
        <f>'JRC - tech_proj elec only'!AN1222</f>
        <v>4555.6948914098539</v>
      </c>
      <c r="Y12" s="100">
        <f>'JRC - tech_proj elec only'!AO1222</f>
        <v>4402.4332144763275</v>
      </c>
      <c r="Z12" s="100">
        <f>'JRC - tech_proj elec only'!AP1222</f>
        <v>4250.9487570922338</v>
      </c>
      <c r="AA12" s="100">
        <f>'JRC - tech_proj elec only'!AQ1222</f>
        <v>4103.6682401554062</v>
      </c>
      <c r="AB12" s="100">
        <f>'JRC - tech_proj elec only'!AR1222</f>
        <v>3962.9082437583156</v>
      </c>
      <c r="AC12" s="100">
        <f>'JRC - tech_proj elec only'!AS1222</f>
        <v>3830.7318388340846</v>
      </c>
      <c r="AD12" s="100">
        <f>'JRC - tech_proj elec only'!AT1222</f>
        <v>3708.8237878024274</v>
      </c>
      <c r="AE12" s="100">
        <f>'JRC - tech_proj elec only'!AU1222</f>
        <v>3598.4000267839874</v>
      </c>
      <c r="AF12" s="100">
        <f>'JRC - tech_proj elec only'!AV1222</f>
        <v>3500.1620307541725</v>
      </c>
      <c r="AG12" s="100">
        <f>'JRC - tech_proj elec only'!AW1222</f>
        <v>3414.2994312295832</v>
      </c>
      <c r="AH12" s="100">
        <f>'JRC - tech_proj elec only'!AX1222</f>
        <v>3340.5366410540955</v>
      </c>
    </row>
    <row r="13" spans="1:34">
      <c r="A13" t="s">
        <v>12</v>
      </c>
      <c r="B13" s="100">
        <f>'JRC - tech_proj elec only'!R1135</f>
        <v>474.55010200317912</v>
      </c>
      <c r="C13" s="100">
        <f>'JRC - tech_proj elec only'!S1135</f>
        <v>474.48158673029747</v>
      </c>
      <c r="D13" s="100">
        <f>'JRC - tech_proj elec only'!T1135</f>
        <v>474.40997019872572</v>
      </c>
      <c r="E13" s="100">
        <f>'JRC - tech_proj elec only'!U1135</f>
        <v>474.33513277309368</v>
      </c>
      <c r="F13" s="100">
        <f>'JRC - tech_proj elec only'!V1135</f>
        <v>474.25695224363216</v>
      </c>
      <c r="G13" s="100">
        <f>'JRC - tech_proj elec only'!W1135</f>
        <v>474.17530398526503</v>
      </c>
      <c r="H13" s="100">
        <f>'JRC - tech_proj elec only'!X1135</f>
        <v>474.09006114413313</v>
      </c>
      <c r="I13" s="100">
        <f>'JRC - tech_proj elec only'!Y1135</f>
        <v>474.00109485355705</v>
      </c>
      <c r="J13" s="100">
        <f>'JRC - tech_proj elec only'!Z1135</f>
        <v>473.90827448145643</v>
      </c>
      <c r="K13" s="100">
        <f>'JRC - tech_proj elec only'!AA1135</f>
        <v>473.8114679112316</v>
      </c>
      <c r="L13" s="100">
        <f>'JRC - tech_proj elec only'!AB1135</f>
        <v>473.71054185807662</v>
      </c>
      <c r="M13" s="100">
        <f>'JRC - tech_proj elec only'!AC1135</f>
        <v>473.6053622226263</v>
      </c>
      <c r="N13" s="100">
        <f>'JRC - tech_proj elec only'!AD1135</f>
        <v>473.4957944837401</v>
      </c>
      <c r="O13" s="100">
        <f>'JRC - tech_proj elec only'!AE1135</f>
        <v>473.38170413209053</v>
      </c>
      <c r="P13" s="100">
        <f>'JRC - tech_proj elec only'!AF1135</f>
        <v>473.26295714604538</v>
      </c>
      <c r="Q13" s="100">
        <f>'JRC - tech_proj elec only'!AG1135</f>
        <v>473.13942051110985</v>
      </c>
      <c r="R13" s="100">
        <f>'JRC - tech_proj elec only'!AH1135</f>
        <v>473.01096278392384</v>
      </c>
      <c r="S13" s="100">
        <f>'JRC - tech_proj elec only'!AI1135</f>
        <v>472.87745470148343</v>
      </c>
      <c r="T13" s="100">
        <f>'JRC - tech_proj elec only'!AJ1135</f>
        <v>472.7387698358749</v>
      </c>
      <c r="U13" s="100">
        <f>'JRC - tech_proj elec only'!AK1135</f>
        <v>472.59478529436916</v>
      </c>
      <c r="V13" s="100">
        <f>'JRC - tech_proj elec only'!AL1135</f>
        <v>472.44538246422411</v>
      </c>
      <c r="W13" s="100">
        <f>'JRC - tech_proj elec only'!AM1135</f>
        <v>472.29044780097814</v>
      </c>
      <c r="X13" s="100">
        <f>'JRC - tech_proj elec only'!AN1135</f>
        <v>472.12987365839336</v>
      </c>
      <c r="Y13" s="100">
        <f>'JRC - tech_proj elec only'!AO1135</f>
        <v>471.96355915752213</v>
      </c>
      <c r="Z13" s="100">
        <f>'JRC - tech_proj elec only'!AP1135</f>
        <v>471.79141109162572</v>
      </c>
      <c r="AA13" s="100">
        <f>'JRC - tech_proj elec only'!AQ1135</f>
        <v>471.61334486287933</v>
      </c>
      <c r="AB13" s="100">
        <f>'JRC - tech_proj elec only'!AR1135</f>
        <v>471.42928544595395</v>
      </c>
      <c r="AC13" s="100">
        <f>'JRC - tech_proj elec only'!AS1135</f>
        <v>471.23916837268774</v>
      </c>
      <c r="AD13" s="100">
        <f>'JRC - tech_proj elec only'!AT1135</f>
        <v>471.04294073115278</v>
      </c>
      <c r="AE13" s="100">
        <f>'JRC - tech_proj elec only'!AU1135</f>
        <v>470.84056217150669</v>
      </c>
      <c r="AF13" s="100">
        <f>'JRC - tech_proj elec only'!AV1135</f>
        <v>470.63200591010309</v>
      </c>
      <c r="AG13" s="100">
        <f>'JRC - tech_proj elec only'!AW1135</f>
        <v>470.41725972244433</v>
      </c>
      <c r="AH13" s="100">
        <f>'JRC - tech_proj elec only'!AX1135</f>
        <v>470.19632691471031</v>
      </c>
    </row>
    <row r="14" spans="1:34">
      <c r="A14" t="s">
        <v>13</v>
      </c>
      <c r="B14" s="100">
        <f>'JRC - tech_proj elec only'!R1061</f>
        <v>533.98030890808002</v>
      </c>
      <c r="C14" s="100">
        <f>'JRC - tech_proj elec only'!S1061</f>
        <v>533.79348891603433</v>
      </c>
      <c r="D14" s="100">
        <f>'JRC - tech_proj elec only'!T1061</f>
        <v>533.58984291087938</v>
      </c>
      <c r="E14" s="100">
        <f>'JRC - tech_proj elec only'!U1061</f>
        <v>533.36815490572371</v>
      </c>
      <c r="F14" s="100">
        <f>'JRC - tech_proj elec only'!V1061</f>
        <v>533.12718141134815</v>
      </c>
      <c r="G14" s="100">
        <f>'JRC - tech_proj elec only'!W1061</f>
        <v>532.86566419336259</v>
      </c>
      <c r="H14" s="100">
        <f>'JRC - tech_proj elec only'!X1061</f>
        <v>532.58234603442156</v>
      </c>
      <c r="I14" s="100">
        <f>'JRC - tech_proj elec only'!Y1061</f>
        <v>532.27598975397621</v>
      </c>
      <c r="J14" s="100">
        <f>'JRC - tech_proj elec only'!Z1061</f>
        <v>531.94540067210824</v>
      </c>
      <c r="K14" s="100">
        <f>'JRC - tech_proj elec only'!AA1061</f>
        <v>531.58945260654025</v>
      </c>
      <c r="L14" s="100">
        <f>'JRC - tech_proj elec only'!AB1061</f>
        <v>531.20711735858936</v>
      </c>
      <c r="M14" s="100">
        <f>'JRC - tech_proj elec only'!AC1061</f>
        <v>530.79749747172582</v>
      </c>
      <c r="N14" s="100">
        <f>'JRC - tech_proj elec only'!AD1061</f>
        <v>530.35986183501302</v>
      </c>
      <c r="O14" s="100">
        <f>'JRC - tech_proj elec only'!AE1061</f>
        <v>529.89368345609159</v>
      </c>
      <c r="P14" s="100">
        <f>'JRC - tech_proj elec only'!AF1061</f>
        <v>529.39867845211779</v>
      </c>
      <c r="Q14" s="100">
        <f>'JRC - tech_proj elec only'!AG1061</f>
        <v>528.87484501540496</v>
      </c>
      <c r="R14" s="100">
        <f>'JRC - tech_proj elec only'!AH1061</f>
        <v>528.32250082279347</v>
      </c>
      <c r="S14" s="100">
        <f>'JRC - tech_proj elec only'!AI1061</f>
        <v>527.74231709946844</v>
      </c>
      <c r="T14" s="100">
        <f>'JRC - tech_proj elec only'!AJ1061</f>
        <v>527.1353473496589</v>
      </c>
      <c r="U14" s="100">
        <f>'JRC - tech_proj elec only'!AK1061</f>
        <v>526.5030486619977</v>
      </c>
      <c r="V14" s="100">
        <f>'JRC - tech_proj elec only'!AL1061</f>
        <v>525.84729351950273</v>
      </c>
      <c r="W14" s="100">
        <f>'JRC - tech_proj elec only'!AM1061</f>
        <v>525.17037022151499</v>
      </c>
      <c r="X14" s="100">
        <f>'JRC - tech_proj elec only'!AN1061</f>
        <v>524.47497037571247</v>
      </c>
      <c r="Y14" s="100">
        <f>'JRC - tech_proj elec only'!AO1061</f>
        <v>523.76416244548477</v>
      </c>
      <c r="Z14" s="100">
        <f>'JRC - tech_proj elec only'!AP1061</f>
        <v>523.04135102493956</v>
      </c>
      <c r="AA14" s="100">
        <f>'JRC - tech_proj elec only'!AQ1061</f>
        <v>522.3102223224613</v>
      </c>
      <c r="AB14" s="100">
        <f>'JRC - tech_proj elec only'!AR1061</f>
        <v>521.57467720518673</v>
      </c>
      <c r="AC14" s="100">
        <f>'JRC - tech_proj elec only'!AS1061</f>
        <v>520.83875401587852</v>
      </c>
      <c r="AD14" s="100">
        <f>'JRC - tech_proj elec only'!AT1061</f>
        <v>520.10654413709267</v>
      </c>
      <c r="AE14" s="100">
        <f>'JRC - tech_proj elec only'!AU1061</f>
        <v>519.38210386409844</v>
      </c>
      <c r="AF14" s="100">
        <f>'JRC - tech_proj elec only'!AV1061</f>
        <v>518.66936649032721</v>
      </c>
      <c r="AG14" s="100">
        <f>'JRC - tech_proj elec only'!AW1061</f>
        <v>517.97205856391793</v>
      </c>
      <c r="AH14" s="100">
        <f>'JRC - tech_proj elec only'!AX1061</f>
        <v>517.29362402929485</v>
      </c>
    </row>
    <row r="15" spans="1:34">
      <c r="A15" t="s">
        <v>20</v>
      </c>
      <c r="B15" s="100">
        <f>'JRC - tech_proj elec only'!R1037</f>
        <v>1668.7466083636052</v>
      </c>
      <c r="C15" s="100">
        <f>'JRC - tech_proj elec only'!S1037</f>
        <v>1671.0710516570227</v>
      </c>
      <c r="D15" s="100">
        <f>'JRC - tech_proj elec only'!T1037</f>
        <v>1673.3874454013892</v>
      </c>
      <c r="E15" s="100">
        <f>'JRC - tech_proj elec only'!U1037</f>
        <v>1675.6946811110088</v>
      </c>
      <c r="F15" s="100">
        <f>'JRC - tech_proj elec only'!V1037</f>
        <v>1677.9916723339677</v>
      </c>
      <c r="G15" s="100">
        <f>'JRC - tech_proj elec only'!W1037</f>
        <v>1680.2773564373501</v>
      </c>
      <c r="H15" s="100">
        <f>'JRC - tech_proj elec only'!X1037</f>
        <v>1682.5506962914938</v>
      </c>
      <c r="I15" s="100">
        <f>'JRC - tech_proj elec only'!Y1037</f>
        <v>1684.8106818488152</v>
      </c>
      <c r="J15" s="100">
        <f>'JRC - tech_proj elec only'!Z1037</f>
        <v>1687.0563316134196</v>
      </c>
      <c r="K15" s="100">
        <f>'JRC - tech_proj elec only'!AA1037</f>
        <v>1689.2866939983719</v>
      </c>
      <c r="L15" s="100">
        <f>'JRC - tech_proj elec only'!AB1037</f>
        <v>1691.5008485681915</v>
      </c>
      <c r="M15" s="100">
        <f>'JRC - tech_proj elec only'!AC1037</f>
        <v>1693.6979071647945</v>
      </c>
      <c r="N15" s="100">
        <f>'JRC - tech_proj elec only'!AD1037</f>
        <v>1695.8770149157635</v>
      </c>
      <c r="O15" s="100">
        <f>'JRC - tech_proj elec only'!AE1037</f>
        <v>1698.0373511244718</v>
      </c>
      <c r="P15" s="100">
        <f>'JRC - tech_proj elec only'!AF1037</f>
        <v>1700.1781300421978</v>
      </c>
      <c r="Q15" s="100">
        <f>'JRC - tech_proj elec only'!AG1037</f>
        <v>1702.2986015229676</v>
      </c>
      <c r="R15" s="100">
        <f>'JRC - tech_proj elec only'!AH1037</f>
        <v>1704.3980515624203</v>
      </c>
      <c r="S15" s="100">
        <f>'JRC - tech_proj elec only'!AI1037</f>
        <v>1706.4758027225337</v>
      </c>
      <c r="T15" s="100">
        <f>'JRC - tech_proj elec only'!AJ1037</f>
        <v>1708.531214444535</v>
      </c>
      <c r="U15" s="100">
        <f>'JRC - tech_proj elec only'!AK1037</f>
        <v>1710.5636832527907</v>
      </c>
      <c r="V15" s="100">
        <f>'JRC - tech_proj elec only'!AL1037</f>
        <v>1712.5726428528892</v>
      </c>
      <c r="W15" s="100">
        <f>'JRC - tech_proj elec only'!AM1037</f>
        <v>1714.5575641275104</v>
      </c>
      <c r="X15" s="100">
        <f>'JRC - tech_proj elec only'!AN1037</f>
        <v>1716.5179550340251</v>
      </c>
      <c r="Y15" s="100">
        <f>'JRC - tech_proj elec only'!AO1037</f>
        <v>1718.4533604080561</v>
      </c>
      <c r="Z15" s="100">
        <f>'JRC - tech_proj elec only'!AP1037</f>
        <v>1720.3633616775071</v>
      </c>
      <c r="AA15" s="100">
        <f>'JRC - tech_proj elec only'!AQ1037</f>
        <v>1722.2475764917676</v>
      </c>
      <c r="AB15" s="100">
        <f>'JRC - tech_proj elec only'!AR1037</f>
        <v>1724.1056582709975</v>
      </c>
      <c r="AC15" s="100">
        <f>'JRC - tech_proj elec only'!AS1037</f>
        <v>1725.9372956805162</v>
      </c>
      <c r="AD15" s="100">
        <f>'JRC - tech_proj elec only'!AT1037</f>
        <v>1727.7422120354399</v>
      </c>
      <c r="AE15" s="100">
        <f>'JRC - tech_proj elec only'!AU1037</f>
        <v>1729.5201646407634</v>
      </c>
      <c r="AF15" s="100">
        <f>'JRC - tech_proj elec only'!AV1037</f>
        <v>1731.2709440721173</v>
      </c>
      <c r="AG15" s="100">
        <f>'JRC - tech_proj elec only'!AW1037</f>
        <v>1732.9943734024353</v>
      </c>
      <c r="AH15" s="100">
        <f>'JRC - tech_proj elec only'!AX1037</f>
        <v>1734.6903073797248</v>
      </c>
    </row>
    <row r="16" spans="1:34">
      <c r="A16" t="s">
        <v>18</v>
      </c>
      <c r="B16" s="100">
        <f>'JRC - tech_proj elec only'!R1209</f>
        <v>2753.6689825569538</v>
      </c>
      <c r="C16" s="100">
        <f>'JRC - tech_proj elec only'!S1209</f>
        <v>2726.4049332247064</v>
      </c>
      <c r="D16" s="100">
        <f>'JRC - tech_proj elec only'!T1209</f>
        <v>2699.410824974957</v>
      </c>
      <c r="E16" s="100">
        <f>'JRC - tech_proj elec only'!U1209</f>
        <v>2652.5333603089593</v>
      </c>
      <c r="F16" s="100">
        <f>'JRC - tech_proj elec only'!V1209</f>
        <v>2603.6203562557853</v>
      </c>
      <c r="G16" s="100">
        <f>'JRC - tech_proj elec only'!W1209</f>
        <v>2552.9983476783659</v>
      </c>
      <c r="H16" s="100">
        <f>'JRC - tech_proj elec only'!X1209</f>
        <v>2501.0529834356521</v>
      </c>
      <c r="I16" s="100">
        <f>'JRC - tech_proj elec only'!Y1209</f>
        <v>2448.2199000668779</v>
      </c>
      <c r="J16" s="100">
        <f>'JRC - tech_proj elec only'!Z1209</f>
        <v>2394.9720471544533</v>
      </c>
      <c r="K16" s="100">
        <f>'JRC - tech_proj elec only'!AA1209</f>
        <v>2341.8041001557604</v>
      </c>
      <c r="L16" s="100">
        <f>'JRC - tech_proj elec only'!AB1209</f>
        <v>2289.2149515763749</v>
      </c>
      <c r="M16" s="100">
        <f>'JRC - tech_proj elec only'!AC1209</f>
        <v>2237.6895307027735</v>
      </c>
      <c r="N16" s="100">
        <f>'JRC - tech_proj elec only'!AD1209</f>
        <v>2187.6813162674048</v>
      </c>
      <c r="O16" s="100">
        <f>'JRC - tech_proj elec only'!AE1209</f>
        <v>2139.5968502608257</v>
      </c>
      <c r="P16" s="100">
        <f>'JRC - tech_proj elec only'!AF1209</f>
        <v>2093.7833409910027</v>
      </c>
      <c r="Q16" s="100">
        <f>'JRC - tech_proj elec only'!AG1209</f>
        <v>2050.5200964116648</v>
      </c>
      <c r="R16" s="100">
        <f>'JRC - tech_proj elec only'!AH1209</f>
        <v>2010.0141135712879</v>
      </c>
      <c r="S16" s="100">
        <f>'JRC - tech_proj elec only'!AI1209</f>
        <v>1972.3997336071795</v>
      </c>
      <c r="T16" s="100">
        <f>'JRC - tech_proj elec only'!AJ1209</f>
        <v>1937.7419140813131</v>
      </c>
      <c r="U16" s="100">
        <f>'JRC - tech_proj elec only'!AK1209</f>
        <v>1906.0424135377211</v>
      </c>
      <c r="V16" s="100">
        <f>'JRC - tech_proj elec only'!AL1209</f>
        <v>1877.2480453304324</v>
      </c>
      <c r="W16" s="100">
        <f>'JRC - tech_proj elec only'!AM1209</f>
        <v>1851.2601347925574</v>
      </c>
      <c r="X16" s="100">
        <f>'JRC - tech_proj elec only'!AN1209</f>
        <v>1827.9443845212245</v>
      </c>
      <c r="Y16" s="100">
        <f>'JRC - tech_proj elec only'!AO1209</f>
        <v>1807.1404867085619</v>
      </c>
      <c r="Z16" s="100">
        <f>'JRC - tech_proj elec only'!AP1209</f>
        <v>1788.6709873809248</v>
      </c>
      <c r="AA16" s="100">
        <f>'JRC - tech_proj elec only'!AQ1209</f>
        <v>1772.3490776929632</v>
      </c>
      <c r="AB16" s="100">
        <f>'JRC - tech_proj elec only'!AR1209</f>
        <v>1757.9851420126943</v>
      </c>
      <c r="AC16" s="100">
        <f>'JRC - tech_proj elec only'!AS1209</f>
        <v>1745.3920195175454</v>
      </c>
      <c r="AD16" s="100">
        <f>'JRC - tech_proj elec only'!AT1209</f>
        <v>1734.3890306993962</v>
      </c>
      <c r="AE16" s="100">
        <f>'JRC - tech_proj elec only'!AU1209</f>
        <v>1724.8048832531897</v>
      </c>
      <c r="AF16" s="100">
        <f>'JRC - tech_proj elec only'!AV1209</f>
        <v>1716.4796073954269</v>
      </c>
      <c r="AG16" s="100">
        <f>'JRC - tech_proj elec only'!AW1209</f>
        <v>1709.2656844419955</v>
      </c>
      <c r="AH16" s="100">
        <f>'JRC - tech_proj elec only'!AX1209</f>
        <v>1703.0285304806671</v>
      </c>
    </row>
    <row r="17" spans="1:34">
      <c r="A17" t="s">
        <v>21</v>
      </c>
      <c r="B17" s="100">
        <f>B13</f>
        <v>474.55010200317912</v>
      </c>
      <c r="C17" s="100">
        <f t="shared" ref="C17:AH17" si="1">C13</f>
        <v>474.48158673029747</v>
      </c>
      <c r="D17" s="100">
        <f t="shared" si="1"/>
        <v>474.40997019872572</v>
      </c>
      <c r="E17" s="100">
        <f t="shared" si="1"/>
        <v>474.33513277309368</v>
      </c>
      <c r="F17" s="100">
        <f t="shared" si="1"/>
        <v>474.25695224363216</v>
      </c>
      <c r="G17" s="100">
        <f t="shared" si="1"/>
        <v>474.17530398526503</v>
      </c>
      <c r="H17" s="100">
        <f t="shared" si="1"/>
        <v>474.09006114413313</v>
      </c>
      <c r="I17" s="100">
        <f t="shared" si="1"/>
        <v>474.00109485355705</v>
      </c>
      <c r="J17" s="100">
        <f t="shared" si="1"/>
        <v>473.90827448145643</v>
      </c>
      <c r="K17" s="100">
        <f t="shared" si="1"/>
        <v>473.8114679112316</v>
      </c>
      <c r="L17" s="100">
        <f t="shared" si="1"/>
        <v>473.71054185807662</v>
      </c>
      <c r="M17" s="100">
        <f t="shared" si="1"/>
        <v>473.6053622226263</v>
      </c>
      <c r="N17" s="100">
        <f t="shared" si="1"/>
        <v>473.4957944837401</v>
      </c>
      <c r="O17" s="100">
        <f t="shared" si="1"/>
        <v>473.38170413209053</v>
      </c>
      <c r="P17" s="100">
        <f t="shared" si="1"/>
        <v>473.26295714604538</v>
      </c>
      <c r="Q17" s="100">
        <f t="shared" si="1"/>
        <v>473.13942051110985</v>
      </c>
      <c r="R17" s="100">
        <f t="shared" si="1"/>
        <v>473.01096278392384</v>
      </c>
      <c r="S17" s="100">
        <f t="shared" si="1"/>
        <v>472.87745470148343</v>
      </c>
      <c r="T17" s="100">
        <f t="shared" si="1"/>
        <v>472.7387698358749</v>
      </c>
      <c r="U17" s="100">
        <f t="shared" si="1"/>
        <v>472.59478529436916</v>
      </c>
      <c r="V17" s="100">
        <f t="shared" si="1"/>
        <v>472.44538246422411</v>
      </c>
      <c r="W17" s="100">
        <f t="shared" si="1"/>
        <v>472.29044780097814</v>
      </c>
      <c r="X17" s="100">
        <f t="shared" si="1"/>
        <v>472.12987365839336</v>
      </c>
      <c r="Y17" s="100">
        <f t="shared" si="1"/>
        <v>471.96355915752213</v>
      </c>
      <c r="Z17" s="100">
        <f t="shared" si="1"/>
        <v>471.79141109162572</v>
      </c>
      <c r="AA17" s="100">
        <f t="shared" si="1"/>
        <v>471.61334486287933</v>
      </c>
      <c r="AB17" s="100">
        <f t="shared" si="1"/>
        <v>471.42928544595395</v>
      </c>
      <c r="AC17" s="100">
        <f t="shared" si="1"/>
        <v>471.23916837268774</v>
      </c>
      <c r="AD17" s="100">
        <f t="shared" si="1"/>
        <v>471.04294073115278</v>
      </c>
      <c r="AE17" s="100">
        <f t="shared" si="1"/>
        <v>470.84056217150669</v>
      </c>
      <c r="AF17" s="100">
        <f t="shared" si="1"/>
        <v>470.63200591010309</v>
      </c>
      <c r="AG17" s="100">
        <f t="shared" si="1"/>
        <v>470.41725972244433</v>
      </c>
      <c r="AH17" s="100">
        <f t="shared" si="1"/>
        <v>470.19632691471031</v>
      </c>
    </row>
    <row r="18" spans="1:34">
      <c r="A18" t="s">
        <v>22</v>
      </c>
      <c r="B18" s="100">
        <f>'JRC - tech_proj elec only'!R1156</f>
        <v>1471.2618985790687</v>
      </c>
      <c r="C18" s="100">
        <f>'JRC - tech_proj elec only'!S1156</f>
        <v>1472.8295731864785</v>
      </c>
      <c r="D18" s="100">
        <f>'JRC - tech_proj elec only'!T1156</f>
        <v>1474.3718792731086</v>
      </c>
      <c r="E18" s="100">
        <f>'JRC - tech_proj elec only'!U1156</f>
        <v>1475.8875045441405</v>
      </c>
      <c r="F18" s="100">
        <f>'JRC - tech_proj elec only'!V1156</f>
        <v>1477.375251533919</v>
      </c>
      <c r="G18" s="100">
        <f>'JRC - tech_proj elec only'!W1156</f>
        <v>1478.8340388639967</v>
      </c>
      <c r="H18" s="100">
        <f>'JRC - tech_proj elec only'!X1156</f>
        <v>1480.2629016180485</v>
      </c>
      <c r="I18" s="100">
        <f>'JRC - tech_proj elec only'!Y1156</f>
        <v>1481.6609908796554</v>
      </c>
      <c r="J18" s="100">
        <f>'JRC - tech_proj elec only'!Z1156</f>
        <v>1483.0275724867786</v>
      </c>
      <c r="K18" s="100">
        <f>'JRC - tech_proj elec only'!AA1156</f>
        <v>1484.3620250630911</v>
      </c>
      <c r="L18" s="100">
        <f>'JRC - tech_proj elec only'!AB1156</f>
        <v>1485.6638373912049</v>
      </c>
      <c r="M18" s="100">
        <f>'JRC - tech_proj elec only'!AC1156</f>
        <v>1486.9326051962591</v>
      </c>
      <c r="N18" s="100">
        <f>'JRC - tech_proj elec only'!AD1156</f>
        <v>1488.1680274103871</v>
      </c>
      <c r="O18" s="100">
        <f>'JRC - tech_proj elec only'!AE1156</f>
        <v>1489.3699019893431</v>
      </c>
      <c r="P18" s="100">
        <f>'JRC - tech_proj elec only'!AF1156</f>
        <v>1490.538121352153</v>
      </c>
      <c r="Q18" s="100">
        <f>'JRC - tech_proj elec only'!AG1156</f>
        <v>1491.6726675131963</v>
      </c>
      <c r="R18" s="100">
        <f>'JRC - tech_proj elec only'!AH1156</f>
        <v>1492.7736069737459</v>
      </c>
      <c r="S18" s="100">
        <f>'JRC - tech_proj elec only'!AI1156</f>
        <v>1493.8410854368508</v>
      </c>
      <c r="T18" s="100">
        <f>'JRC - tech_proj elec only'!AJ1156</f>
        <v>1494.8753224056732</v>
      </c>
      <c r="U18" s="100">
        <f>'JRC - tech_proj elec only'!AK1156</f>
        <v>1495.8766057211255</v>
      </c>
      <c r="V18" s="100">
        <f>'JRC - tech_proj elec only'!AL1156</f>
        <v>1496.8452860900388</v>
      </c>
      <c r="W18" s="100">
        <f>'JRC - tech_proj elec only'!AM1156</f>
        <v>1497.7817716502389</v>
      </c>
      <c r="X18" s="100">
        <f>'JRC - tech_proj elec only'!AN1156</f>
        <v>1498.6865226139325</v>
      </c>
      <c r="Y18" s="100">
        <f>'JRC - tech_proj elec only'!AO1156</f>
        <v>1499.5600460258231</v>
      </c>
      <c r="Z18" s="100">
        <f>'JRC - tech_proj elec only'!AP1156</f>
        <v>1500.4028906674332</v>
      </c>
      <c r="AA18" s="100">
        <f>'JRC - tech_proj elec only'!AQ1156</f>
        <v>1501.2156421343479</v>
      </c>
      <c r="AB18" s="100">
        <f>'JRC - tech_proj elec only'!AR1156</f>
        <v>1501.9989181084927</v>
      </c>
      <c r="AC18" s="100">
        <f>'JRC - tech_proj elec only'!AS1156</f>
        <v>1502.7533638432408</v>
      </c>
      <c r="AD18" s="100">
        <f>'JRC - tech_proj elec only'!AT1156</f>
        <v>1503.4796478750966</v>
      </c>
      <c r="AE18" s="100">
        <f>'JRC - tech_proj elec only'!AU1156</f>
        <v>1504.1784579719711</v>
      </c>
      <c r="AF18" s="100">
        <f>'JRC - tech_proj elec only'!AV1156</f>
        <v>1504.8504973246668</v>
      </c>
      <c r="AG18" s="100">
        <f>'JRC - tech_proj elec only'!AW1156</f>
        <v>1505.4964809851251</v>
      </c>
      <c r="AH18" s="100">
        <f>'JRC - tech_proj elec only'!AX1156</f>
        <v>1506.1171325522605</v>
      </c>
    </row>
    <row r="19" spans="1:34">
      <c r="A19" t="s">
        <v>23</v>
      </c>
      <c r="B19" s="100">
        <f>'JRC - tech_proj elec only'!R1179</f>
        <v>2959.3925182040216</v>
      </c>
      <c r="C19" s="100">
        <f>'JRC - tech_proj elec only'!S1179</f>
        <v>2959.2242169285869</v>
      </c>
      <c r="D19" s="100">
        <f>'JRC - tech_proj elec only'!T1179</f>
        <v>2959.0187832682977</v>
      </c>
      <c r="E19" s="100">
        <f>'JRC - tech_proj elec only'!U1179</f>
        <v>2958.7680597633257</v>
      </c>
      <c r="F19" s="100">
        <f>'JRC - tech_proj elec only'!V1179</f>
        <v>2958.4621140808422</v>
      </c>
      <c r="G19" s="100">
        <f>'JRC - tech_proj elec only'!W1179</f>
        <v>2958.0888612857434</v>
      </c>
      <c r="H19" s="100">
        <f>'JRC - tech_proj elec only'!X1179</f>
        <v>2957.6336098764477</v>
      </c>
      <c r="I19" s="100">
        <f>'JRC - tech_proj elec only'!Y1179</f>
        <v>2957.0785182659165</v>
      </c>
      <c r="J19" s="100">
        <f>'JRC - tech_proj elec only'!Z1179</f>
        <v>2956.4019471255983</v>
      </c>
      <c r="K19" s="100">
        <f>'JRC - tech_proj elec only'!AA1179</f>
        <v>2955.5776922463779</v>
      </c>
      <c r="L19" s="100">
        <f>'JRC - tech_proj elec only'!AB1179</f>
        <v>2954.5740827580335</v>
      </c>
      <c r="M19" s="100">
        <f>'JRC - tech_proj elec only'!AC1179</f>
        <v>2953.3529313758286</v>
      </c>
      <c r="N19" s="100">
        <f>'JRC - tech_proj elec only'!AD1179</f>
        <v>2951.8683278291219</v>
      </c>
      <c r="O19" s="100">
        <f>'JRC - tech_proj elec only'!AE1179</f>
        <v>2950.0652752411561</v>
      </c>
      <c r="P19" s="100">
        <f>'JRC - tech_proj elec only'!AF1179</f>
        <v>2947.8781840260958</v>
      </c>
      <c r="Q19" s="100">
        <f>'JRC - tech_proj elec only'!AG1179</f>
        <v>2945.2292616238096</v>
      </c>
      <c r="R19" s="100">
        <f>'JRC - tech_proj elec only'!AH1179</f>
        <v>2942.0268726854824</v>
      </c>
      <c r="S19" s="100">
        <f>'JRC - tech_proj elec only'!AI1179</f>
        <v>2938.1639974834002</v>
      </c>
      <c r="T19" s="100">
        <f>'JRC - tech_proj elec only'!AJ1179</f>
        <v>2933.5169910553714</v>
      </c>
      <c r="U19" s="100">
        <f>'JRC - tech_proj elec only'!AK1179</f>
        <v>2927.9449460377591</v>
      </c>
      <c r="V19" s="100">
        <f>'JRC - tech_proj elec only'!AL1179</f>
        <v>2921.2900898753633</v>
      </c>
      <c r="W19" s="100">
        <f>'JRC - tech_proj elec only'!AM1179</f>
        <v>2913.3797976540582</v>
      </c>
      <c r="X19" s="100">
        <f>'JRC - tech_proj elec only'!AN1179</f>
        <v>2904.0309590900406</v>
      </c>
      <c r="Y19" s="100">
        <f>'JRC - tech_proj elec only'!AO1179</f>
        <v>2893.0575667246858</v>
      </c>
      <c r="Z19" s="100">
        <f>'JRC - tech_proj elec only'!AP1179</f>
        <v>2880.2824282348242</v>
      </c>
      <c r="AA19" s="100">
        <f>'JRC - tech_proj elec only'!AQ1179</f>
        <v>2865.5537500719793</v>
      </c>
      <c r="AB19" s="100">
        <f>'JRC - tech_proj elec only'!AR1179</f>
        <v>2848.7668617781142</v>
      </c>
      <c r="AC19" s="100">
        <f>'JRC - tech_proj elec only'!AS1179</f>
        <v>2829.8904138365306</v>
      </c>
      <c r="AD19" s="100">
        <f>'JRC - tech_proj elec only'!AT1179</f>
        <v>2808.9949079716757</v>
      </c>
      <c r="AE19" s="100">
        <f>'JRC - tech_proj elec only'!AU1179</f>
        <v>2786.2794946464128</v>
      </c>
      <c r="AF19" s="100">
        <f>'JRC - tech_proj elec only'!AV1179</f>
        <v>2762.090984192675</v>
      </c>
      <c r="AG19" s="100">
        <f>'JRC - tech_proj elec only'!AW1179</f>
        <v>2736.9277340037561</v>
      </c>
      <c r="AH19" s="100">
        <f>'JRC - tech_proj elec only'!AX1179</f>
        <v>2711.4215490979309</v>
      </c>
    </row>
    <row r="22" spans="1:34">
      <c r="A22" s="1" t="s">
        <v>111</v>
      </c>
      <c r="B22" s="1">
        <v>2018</v>
      </c>
      <c r="C22" s="1">
        <v>2019</v>
      </c>
      <c r="D22" s="1">
        <v>2020</v>
      </c>
      <c r="E22" s="1">
        <v>2021</v>
      </c>
      <c r="F22" s="1">
        <v>2022</v>
      </c>
      <c r="G22" s="1">
        <v>2023</v>
      </c>
      <c r="H22" s="1">
        <v>2024</v>
      </c>
      <c r="I22" s="1">
        <v>2025</v>
      </c>
      <c r="J22" s="1">
        <v>2026</v>
      </c>
      <c r="K22" s="1">
        <v>2027</v>
      </c>
      <c r="L22" s="1">
        <v>2028</v>
      </c>
      <c r="M22" s="1">
        <v>2029</v>
      </c>
      <c r="N22" s="1">
        <v>2030</v>
      </c>
      <c r="O22" s="1">
        <v>2031</v>
      </c>
      <c r="P22" s="1">
        <v>2032</v>
      </c>
      <c r="Q22" s="1">
        <v>2033</v>
      </c>
      <c r="R22" s="1">
        <v>2034</v>
      </c>
      <c r="S22" s="1">
        <v>2035</v>
      </c>
      <c r="T22" s="1">
        <v>2036</v>
      </c>
      <c r="U22" s="1">
        <v>2037</v>
      </c>
      <c r="V22" s="1">
        <v>2038</v>
      </c>
      <c r="W22" s="1">
        <v>2039</v>
      </c>
      <c r="X22" s="1">
        <v>2040</v>
      </c>
      <c r="Y22" s="1">
        <v>2041</v>
      </c>
      <c r="Z22" s="1">
        <v>2042</v>
      </c>
      <c r="AA22" s="1">
        <v>2043</v>
      </c>
      <c r="AB22" s="1">
        <v>2044</v>
      </c>
      <c r="AC22" s="1">
        <v>2045</v>
      </c>
      <c r="AD22" s="1">
        <v>2046</v>
      </c>
      <c r="AE22" s="1">
        <v>2047</v>
      </c>
      <c r="AF22" s="1">
        <v>2048</v>
      </c>
      <c r="AG22" s="1">
        <v>2049</v>
      </c>
      <c r="AH22" s="1">
        <v>2050</v>
      </c>
    </row>
    <row r="23" spans="1:34">
      <c r="A23" t="s">
        <v>17</v>
      </c>
      <c r="B23" s="100">
        <f>B2*1000*About!$A$65</f>
        <v>3464752.0645756884</v>
      </c>
      <c r="C23" s="100">
        <f>C2*1000*About!$A$65</f>
        <v>3464545.6438003639</v>
      </c>
      <c r="D23" s="100">
        <f>D2*1000*About!$A$65</f>
        <v>3464280.6904820967</v>
      </c>
      <c r="E23" s="100">
        <f>E2*1000*About!$A$65</f>
        <v>3463940.6422095783</v>
      </c>
      <c r="F23" s="100">
        <f>F2*1000*About!$A$65</f>
        <v>3463504.2727518068</v>
      </c>
      <c r="G23" s="100">
        <f>G2*1000*About!$A$65</f>
        <v>3462944.393462243</v>
      </c>
      <c r="H23" s="100">
        <f>H2*1000*About!$A$65</f>
        <v>3462226.2026206795</v>
      </c>
      <c r="I23" s="100">
        <f>I2*1000*About!$A$65</f>
        <v>3461305.1934589823</v>
      </c>
      <c r="J23" s="100">
        <f>J2*1000*About!$A$65</f>
        <v>3460124.5130798332</v>
      </c>
      <c r="K23" s="100">
        <f>K2*1000*About!$A$65</f>
        <v>3458611.644925443</v>
      </c>
      <c r="L23" s="100">
        <f>L2*1000*About!$A$65</f>
        <v>3456674.2691683643</v>
      </c>
      <c r="M23" s="100">
        <f>M2*1000*About!$A$65</f>
        <v>3454195.142776879</v>
      </c>
      <c r="N23" s="100">
        <f>N2*1000*About!$A$65</f>
        <v>3451025.8419046691</v>
      </c>
      <c r="O23" s="100">
        <f>O2*1000*About!$A$65</f>
        <v>3446979.2369541368</v>
      </c>
      <c r="P23" s="100">
        <f>P2*1000*About!$A$65</f>
        <v>3441820.646638928</v>
      </c>
      <c r="Q23" s="100">
        <f>Q2*1000*About!$A$65</f>
        <v>3435257.7747724191</v>
      </c>
      <c r="R23" s="100">
        <f>R2*1000*About!$A$65</f>
        <v>3426929.8208130947</v>
      </c>
      <c r="S23" s="100">
        <f>S2*1000*About!$A$65</f>
        <v>3416396.6382963457</v>
      </c>
      <c r="T23" s="100">
        <f>T2*1000*About!$A$65</f>
        <v>3403129.5739281075</v>
      </c>
      <c r="U23" s="100">
        <f>U2*1000*About!$A$65</f>
        <v>3386506.7306487006</v>
      </c>
      <c r="V23" s="100">
        <f>V2*1000*About!$A$65</f>
        <v>3365816.888586849</v>
      </c>
      <c r="W23" s="100">
        <f>W2*1000*About!$A$65</f>
        <v>3340278.0775124449</v>
      </c>
      <c r="X23" s="100">
        <f>X2*1000*About!$A$65</f>
        <v>3309078.4199345796</v>
      </c>
      <c r="Y23" s="100">
        <f>Y2*1000*About!$A$65</f>
        <v>3271447.4583316958</v>
      </c>
      <c r="Z23" s="100">
        <f>Z2*1000*About!$A$65</f>
        <v>3226764.1985167228</v>
      </c>
      <c r="AA23" s="100">
        <f>AA2*1000*About!$A$65</f>
        <v>3174701.4968180615</v>
      </c>
      <c r="AB23" s="100">
        <f>AB2*1000*About!$A$65</f>
        <v>3115393.5045671151</v>
      </c>
      <c r="AC23" s="100">
        <f>AC2*1000*About!$A$65</f>
        <v>3049594.2598913084</v>
      </c>
      <c r="AD23" s="100">
        <f>AD2*1000*About!$A$65</f>
        <v>2978776.6482344074</v>
      </c>
      <c r="AE23" s="100">
        <f>AE2*1000*About!$A$65</f>
        <v>2905113.298147236</v>
      </c>
      <c r="AF23" s="100">
        <f>AF2*1000*About!$A$65</f>
        <v>2831298.1448235726</v>
      </c>
      <c r="AG23" s="100">
        <f>AG2*1000*About!$A$65</f>
        <v>2760214.6924176374</v>
      </c>
      <c r="AH23" s="100">
        <f>AH2*1000*About!$A$65</f>
        <v>2694520.1368038217</v>
      </c>
    </row>
    <row r="24" spans="1:34">
      <c r="A24" t="s">
        <v>10</v>
      </c>
      <c r="B24" s="100">
        <f>B3*1000*About!$A$65</f>
        <v>1435091.0892815576</v>
      </c>
      <c r="C24" s="100">
        <f>C3*1000*About!$A$65</f>
        <v>1431552.7079638017</v>
      </c>
      <c r="D24" s="100">
        <f>D3*1000*About!$A$65</f>
        <v>1427492.0539288358</v>
      </c>
      <c r="E24" s="100">
        <f>E3*1000*About!$A$65</f>
        <v>1422885.3761634079</v>
      </c>
      <c r="F24" s="100">
        <f>F3*1000*About!$A$65</f>
        <v>1417727.5637782975</v>
      </c>
      <c r="G24" s="100">
        <f>G3*1000*About!$A$65</f>
        <v>1412037.8758309605</v>
      </c>
      <c r="H24" s="100">
        <f>H3*1000*About!$A$65</f>
        <v>1405864.6012554243</v>
      </c>
      <c r="I24" s="100">
        <f>I3*1000*About!$A$65</f>
        <v>1399287.4478984459</v>
      </c>
      <c r="J24" s="100">
        <f>J3*1000*About!$A$65</f>
        <v>1392416.5193068595</v>
      </c>
      <c r="K24" s="100">
        <f>K3*1000*About!$A$65</f>
        <v>1385387.1700746247</v>
      </c>
      <c r="L24" s="100">
        <f>L3*1000*About!$A$65</f>
        <v>1378350.8270813585</v>
      </c>
      <c r="M24" s="100">
        <f>M3*1000*About!$A$65</f>
        <v>1371462.8445921254</v>
      </c>
      <c r="N24" s="100">
        <f>N3*1000*About!$A$65</f>
        <v>1364869.3034230056</v>
      </c>
      <c r="O24" s="100">
        <f>O3*1000*About!$A$65</f>
        <v>1358695.0344965642</v>
      </c>
      <c r="P24" s="100">
        <f>P3*1000*About!$A$65</f>
        <v>1353034.8726989389</v>
      </c>
      <c r="Q24" s="100">
        <f>Q3*1000*About!$A$65</f>
        <v>1347949.3201699995</v>
      </c>
      <c r="R24" s="100">
        <f>R3*1000*About!$A$65</f>
        <v>1343464.7330713442</v>
      </c>
      <c r="S24" s="100">
        <f>S3*1000*About!$A$65</f>
        <v>1339577.2154657331</v>
      </c>
      <c r="T24" s="100">
        <f>T3*1000*About!$A$65</f>
        <v>1336258.8657769917</v>
      </c>
      <c r="U24" s="100">
        <f>U3*1000*About!$A$65</f>
        <v>1333464.934284399</v>
      </c>
      <c r="V24" s="100">
        <f>V3*1000*About!$A$65</f>
        <v>1331140.7060127161</v>
      </c>
      <c r="W24" s="100">
        <f>W3*1000*About!$A$65</f>
        <v>1329227.3422629787</v>
      </c>
      <c r="X24" s="100">
        <f>X3*1000*About!$A$65</f>
        <v>1327666.3344670674</v>
      </c>
      <c r="Y24" s="100">
        <f>Y3*1000*About!$A$65</f>
        <v>1326402.5492251774</v>
      </c>
      <c r="Z24" s="100">
        <f>Z3*1000*About!$A$65</f>
        <v>1325386.0429579357</v>
      </c>
      <c r="AA24" s="100">
        <f>AA3*1000*About!$A$65</f>
        <v>1324572.9127472606</v>
      </c>
      <c r="AB24" s="100">
        <f>AB3*1000*About!$A$65</f>
        <v>1323925.4598714695</v>
      </c>
      <c r="AC24" s="100">
        <f>AC3*1000*About!$A$65</f>
        <v>1323411.908407134</v>
      </c>
      <c r="AD24" s="100">
        <f>AD3*1000*About!$A$65</f>
        <v>1323005.8693832899</v>
      </c>
      <c r="AE24" s="100">
        <f>AE3*1000*About!$A$65</f>
        <v>1322685.6879010545</v>
      </c>
      <c r="AF24" s="100">
        <f>AF3*1000*About!$A$65</f>
        <v>1322433.7648007008</v>
      </c>
      <c r="AG24" s="100">
        <f>AG3*1000*About!$A$65</f>
        <v>1322235.9087969519</v>
      </c>
      <c r="AH24" s="100">
        <f>AH3*1000*About!$A$65</f>
        <v>1322080.7493305104</v>
      </c>
    </row>
    <row r="25" spans="1:34">
      <c r="A25" t="s">
        <v>4</v>
      </c>
      <c r="B25" s="100">
        <f>B6*1000*About!$A$65</f>
        <v>6846921.8999999994</v>
      </c>
      <c r="C25" s="100">
        <f>C6*1000*About!$A$65</f>
        <v>6846921.8999999994</v>
      </c>
      <c r="D25" s="100">
        <f>D6*1000*About!$A$65</f>
        <v>6846921.8999999994</v>
      </c>
      <c r="E25" s="100">
        <f>E6*1000*About!$A$65</f>
        <v>6846921.8999999994</v>
      </c>
      <c r="F25" s="100">
        <f>F6*1000*About!$A$65</f>
        <v>6846921.8999999994</v>
      </c>
      <c r="G25" s="100">
        <f>G6*1000*About!$A$65</f>
        <v>6846921.8999999994</v>
      </c>
      <c r="H25" s="100">
        <f>H6*1000*About!$A$65</f>
        <v>6846921.8999999994</v>
      </c>
      <c r="I25" s="100">
        <f>I6*1000*About!$A$65</f>
        <v>6846921.8999999994</v>
      </c>
      <c r="J25" s="100">
        <f>J6*1000*About!$A$65</f>
        <v>6846921.8999999994</v>
      </c>
      <c r="K25" s="100">
        <f>K6*1000*About!$A$65</f>
        <v>6846921.8999999994</v>
      </c>
      <c r="L25" s="100">
        <f>L6*1000*About!$A$65</f>
        <v>6846921.8999999994</v>
      </c>
      <c r="M25" s="100">
        <f>M6*1000*About!$A$65</f>
        <v>6846921.8999999994</v>
      </c>
      <c r="N25" s="100">
        <f>N6*1000*About!$A$65</f>
        <v>6846921.8999999994</v>
      </c>
      <c r="O25" s="100">
        <f>O6*1000*About!$A$65</f>
        <v>6846921.8999999994</v>
      </c>
      <c r="P25" s="100">
        <f>P6*1000*About!$A$65</f>
        <v>6846921.8999999994</v>
      </c>
      <c r="Q25" s="100">
        <f>Q6*1000*About!$A$65</f>
        <v>6846921.8999999994</v>
      </c>
      <c r="R25" s="100">
        <f>R6*1000*About!$A$65</f>
        <v>6846921.8999999994</v>
      </c>
      <c r="S25" s="100">
        <f>S6*1000*About!$A$65</f>
        <v>6846921.8999999994</v>
      </c>
      <c r="T25" s="100">
        <f>T6*1000*About!$A$65</f>
        <v>6846921.8999999994</v>
      </c>
      <c r="U25" s="100">
        <f>U6*1000*About!$A$65</f>
        <v>6846921.8999999994</v>
      </c>
      <c r="V25" s="100">
        <f>V6*1000*About!$A$65</f>
        <v>6846921.8999999994</v>
      </c>
      <c r="W25" s="100">
        <f>W6*1000*About!$A$65</f>
        <v>6846921.8999999994</v>
      </c>
      <c r="X25" s="100">
        <f>X6*1000*About!$A$65</f>
        <v>6846921.8999999994</v>
      </c>
      <c r="Y25" s="100">
        <f>Y6*1000*About!$A$65</f>
        <v>6846921.8999999994</v>
      </c>
      <c r="Z25" s="100">
        <f>Z6*1000*About!$A$65</f>
        <v>6846921.8999999994</v>
      </c>
      <c r="AA25" s="100">
        <f>AA6*1000*About!$A$65</f>
        <v>6846921.8999999994</v>
      </c>
      <c r="AB25" s="100">
        <f>AB6*1000*About!$A$65</f>
        <v>6846921.8999999994</v>
      </c>
      <c r="AC25" s="100">
        <f>AC6*1000*About!$A$65</f>
        <v>6846921.8999999994</v>
      </c>
      <c r="AD25" s="100">
        <f>AD6*1000*About!$A$65</f>
        <v>6846921.8999999994</v>
      </c>
      <c r="AE25" s="100">
        <f>AE6*1000*About!$A$65</f>
        <v>6846921.8999999994</v>
      </c>
      <c r="AF25" s="100">
        <f>AF6*1000*About!$A$65</f>
        <v>6846921.8999999994</v>
      </c>
      <c r="AG25" s="100">
        <f>AG6*1000*About!$A$65</f>
        <v>6846921.8999999994</v>
      </c>
      <c r="AH25" s="100">
        <f>AH6*1000*About!$A$65</f>
        <v>6846921.8999999994</v>
      </c>
    </row>
    <row r="26" spans="1:34">
      <c r="A26" t="s">
        <v>5</v>
      </c>
      <c r="B26" s="100">
        <f>B7*1000*About!$A$65</f>
        <v>3346614.8192016464</v>
      </c>
      <c r="C26" s="100">
        <f>C7*1000*About!$A$65</f>
        <v>3344170.4090043204</v>
      </c>
      <c r="D26" s="100">
        <f>D7*1000*About!$A$65</f>
        <v>3341501.0861873305</v>
      </c>
      <c r="E26" s="100">
        <f>E7*1000*About!$A$65</f>
        <v>3338589.664574848</v>
      </c>
      <c r="F26" s="100">
        <f>F7*1000*About!$A$65</f>
        <v>3335418.373002578</v>
      </c>
      <c r="G26" s="100">
        <f>G7*1000*About!$A$65</f>
        <v>3331968.9998302246</v>
      </c>
      <c r="H26" s="100">
        <f>H7*1000*About!$A$65</f>
        <v>3328223.0794625804</v>
      </c>
      <c r="I26" s="100">
        <f>I7*1000*About!$A$65</f>
        <v>3324162.1262530303</v>
      </c>
      <c r="J26" s="100">
        <f>J7*1000*About!$A$65</f>
        <v>3319767.9208325231</v>
      </c>
      <c r="K26" s="100">
        <f>K7*1000*About!$A$65</f>
        <v>3315022.8531864202</v>
      </c>
      <c r="L26" s="100">
        <f>L7*1000*About!$A$65</f>
        <v>3309910.325589017</v>
      </c>
      <c r="M26" s="100">
        <f>M7*1000*About!$A$65</f>
        <v>3304415.216697277</v>
      </c>
      <c r="N26" s="100">
        <f>N7*1000*About!$A$65</f>
        <v>3298524.4056063718</v>
      </c>
      <c r="O26" s="100">
        <f>O7*1000*About!$A$65</f>
        <v>3292227.351408381</v>
      </c>
      <c r="P26" s="100">
        <f>P7*1000*About!$A$65</f>
        <v>3285516.7197423754</v>
      </c>
      <c r="Q26" s="100">
        <f>Q7*1000*About!$A$65</f>
        <v>3278389.0430149315</v>
      </c>
      <c r="R26" s="100">
        <f>R7*1000*About!$A$65</f>
        <v>3270845.3955309065</v>
      </c>
      <c r="S26" s="100">
        <f>S7*1000*About!$A$65</f>
        <v>3262892.0589464703</v>
      </c>
      <c r="T26" s="100">
        <f>T7*1000*About!$A$65</f>
        <v>3254541.147615918</v>
      </c>
      <c r="U26" s="100">
        <f>U7*1000*About!$A$65</f>
        <v>3245811.1580702011</v>
      </c>
      <c r="V26" s="100">
        <f>V7*1000*About!$A$65</f>
        <v>3236727.4026910504</v>
      </c>
      <c r="W26" s="100">
        <f>W7*1000*About!$A$65</f>
        <v>3227322.2853812408</v>
      </c>
      <c r="X26" s="100">
        <f>X7*1000*About!$A$65</f>
        <v>3217635.377461887</v>
      </c>
      <c r="Y26" s="100">
        <f>Y7*1000*About!$A$65</f>
        <v>3207713.2558687353</v>
      </c>
      <c r="Z26" s="100">
        <f>Z7*1000*About!$A$65</f>
        <v>3197609.073496602</v>
      </c>
      <c r="AA26" s="100">
        <f>AA7*1000*About!$A$65</f>
        <v>3187381.843449756</v>
      </c>
      <c r="AB26" s="100">
        <f>AB7*1000*About!$A$65</f>
        <v>3177095.4347315906</v>
      </c>
      <c r="AC26" s="100">
        <f>AC7*1000*About!$A$65</f>
        <v>3166817.295734135</v>
      </c>
      <c r="AD26" s="100">
        <f>AD7*1000*About!$A$65</f>
        <v>3156616.9423797182</v>
      </c>
      <c r="AE26" s="100">
        <f>AE7*1000*About!$A$65</f>
        <v>3146564.2680401811</v>
      </c>
      <c r="AF26" s="100">
        <f>AF7*1000*About!$A$65</f>
        <v>3136727.750216078</v>
      </c>
      <c r="AG26" s="100">
        <f>AG7*1000*About!$A$65</f>
        <v>3127172.6421677452</v>
      </c>
      <c r="AH26" s="100">
        <f>AH7*1000*About!$A$65</f>
        <v>3117959.2443238501</v>
      </c>
    </row>
    <row r="27" spans="1:34">
      <c r="A27" t="s">
        <v>19</v>
      </c>
      <c r="B27" s="100">
        <f>B8*1000*About!$A$65</f>
        <v>1614711.9988067343</v>
      </c>
      <c r="C27" s="100">
        <f>C8*1000*About!$A$65</f>
        <v>1598724.7512937963</v>
      </c>
      <c r="D27" s="100">
        <f>D8*1000*About!$A$65</f>
        <v>1582895.7933601942</v>
      </c>
      <c r="E27" s="100">
        <f>E8*1000*About!$A$65</f>
        <v>1570676.6078650558</v>
      </c>
      <c r="F27" s="100">
        <f>F8*1000*About!$A$65</f>
        <v>1558131.8517853701</v>
      </c>
      <c r="G27" s="100">
        <f>G8*1000*About!$A$65</f>
        <v>1545275.1386132948</v>
      </c>
      <c r="H27" s="100">
        <f>H8*1000*About!$A$65</f>
        <v>1532122.436780524</v>
      </c>
      <c r="I27" s="100">
        <f>I8*1000*About!$A$65</f>
        <v>1518692.1155645878</v>
      </c>
      <c r="J27" s="100">
        <f>J8*1000*About!$A$65</f>
        <v>1505004.965280019</v>
      </c>
      <c r="K27" s="100">
        <f>K8*1000*About!$A$65</f>
        <v>1491084.1885817298</v>
      </c>
      <c r="L27" s="100">
        <f>L8*1000*About!$A$65</f>
        <v>1476955.359972314</v>
      </c>
      <c r="M27" s="100">
        <f>M8*1000*About!$A$65</f>
        <v>1462646.3509922943</v>
      </c>
      <c r="N27" s="100">
        <f>N8*1000*About!$A$65</f>
        <v>1448187.2190877639</v>
      </c>
      <c r="O27" s="100">
        <f>O8*1000*About!$A$65</f>
        <v>1433610.0587936123</v>
      </c>
      <c r="P27" s="100">
        <f>P8*1000*About!$A$65</f>
        <v>1418948.8146371364</v>
      </c>
      <c r="Q27" s="100">
        <f>Q8*1000*About!$A$65</f>
        <v>1404239.0560443101</v>
      </c>
      <c r="R27" s="100">
        <f>R8*1000*About!$A$65</f>
        <v>1389517.7155003992</v>
      </c>
      <c r="S27" s="100">
        <f>S8*1000*About!$A$65</f>
        <v>1374822.7922519997</v>
      </c>
      <c r="T27" s="100">
        <f>T8*1000*About!$A$65</f>
        <v>1360193.0249063082</v>
      </c>
      <c r="U27" s="100">
        <f>U8*1000*About!$A$65</f>
        <v>1345667.5373470075</v>
      </c>
      <c r="V27" s="100">
        <f>V8*1000*About!$A$65</f>
        <v>1331285.4634016443</v>
      </c>
      <c r="W27" s="100">
        <f>W8*1000*About!$A$65</f>
        <v>1317085.5566172055</v>
      </c>
      <c r="X27" s="100">
        <f>X8*1000*About!$A$65</f>
        <v>1303105.7922829988</v>
      </c>
      <c r="Y27" s="100">
        <f>Y8*1000*About!$A$65</f>
        <v>1289382.9694393252</v>
      </c>
      <c r="Z27" s="100">
        <f>Z8*1000*About!$A$65</f>
        <v>1275952.3209884758</v>
      </c>
      <c r="AA27" s="100">
        <f>AA8*1000*About!$A$65</f>
        <v>1262847.1401507154</v>
      </c>
      <c r="AB27" s="100">
        <f>AB8*1000*About!$A$65</f>
        <v>1250098.4313618911</v>
      </c>
      <c r="AC27" s="100">
        <f>AC8*1000*About!$A$65</f>
        <v>1237734.5932832106</v>
      </c>
      <c r="AD27" s="100">
        <f>AD8*1000*About!$A$65</f>
        <v>1225781.1408932062</v>
      </c>
      <c r="AE27" s="100">
        <f>AE8*1000*About!$A$65</f>
        <v>1214260.4726766024</v>
      </c>
      <c r="AF27" s="100">
        <f>AF8*1000*About!$A$65</f>
        <v>1203191.6877479546</v>
      </c>
      <c r="AG27" s="100">
        <f>AG8*1000*About!$A$65</f>
        <v>1192590.456394702</v>
      </c>
      <c r="AH27" s="100">
        <f>AH8*1000*About!$A$65</f>
        <v>1182468.9460496914</v>
      </c>
    </row>
    <row r="28" spans="1:34">
      <c r="A28" t="s">
        <v>6</v>
      </c>
      <c r="B28" s="100">
        <f>B9*1000*About!$A$65</f>
        <v>1219596.2658559759</v>
      </c>
      <c r="C28" s="100">
        <f>C9*1000*About!$A$65</f>
        <v>1173188.5855880631</v>
      </c>
      <c r="D28" s="100">
        <f>D9*1000*About!$A$65</f>
        <v>1129252.2526742569</v>
      </c>
      <c r="E28" s="100">
        <f>E9*1000*About!$A$65</f>
        <v>1087797.3884474216</v>
      </c>
      <c r="F28" s="100">
        <f>F9*1000*About!$A$65</f>
        <v>1048821.2486116481</v>
      </c>
      <c r="G28" s="100">
        <f>G9*1000*About!$A$65</f>
        <v>1012308.3109343038</v>
      </c>
      <c r="H28" s="100">
        <f>H9*1000*About!$A$65</f>
        <v>978230.5185766936</v>
      </c>
      <c r="I28" s="100">
        <f>I9*1000*About!$A$65</f>
        <v>946547.67918397149</v>
      </c>
      <c r="J28" s="100">
        <f>J9*1000*About!$A$65</f>
        <v>917208.0165789983</v>
      </c>
      <c r="K28" s="100">
        <f>K9*1000*About!$A$65</f>
        <v>890148.8685258195</v>
      </c>
      <c r="L28" s="100">
        <f>L9*1000*About!$A$65</f>
        <v>865297.52064706222</v>
      </c>
      <c r="M28" s="100">
        <f>M9*1000*About!$A$65</f>
        <v>842572.16330508655</v>
      </c>
      <c r="N28" s="100">
        <f>N9*1000*About!$A$65</f>
        <v>821882.95520344656</v>
      </c>
      <c r="O28" s="100">
        <f>O9*1000*About!$A$65</f>
        <v>803133.17474722327</v>
      </c>
      <c r="P28" s="100">
        <f>P9*1000*About!$A$65</f>
        <v>786220.43792711722</v>
      </c>
      <c r="Q28" s="100">
        <f>Q9*1000*About!$A$65</f>
        <v>771037.9597610326</v>
      </c>
      <c r="R28" s="100">
        <f>R9*1000*About!$A$65</f>
        <v>757475.8352203148</v>
      </c>
      <c r="S28" s="100">
        <f>S9*1000*About!$A$65</f>
        <v>745422.31514658662</v>
      </c>
      <c r="T28" s="100">
        <f>T9*1000*About!$A$65</f>
        <v>734765.05296438897</v>
      </c>
      <c r="U28" s="100">
        <f>U9*1000*About!$A$65</f>
        <v>725392.29902077781</v>
      </c>
      <c r="V28" s="100">
        <f>V9*1000*About!$A$65</f>
        <v>717194.02111115819</v>
      </c>
      <c r="W28" s="100">
        <f>W9*1000*About!$A$65</f>
        <v>710062.93212531705</v>
      </c>
      <c r="X28" s="100">
        <f>X9*1000*About!$A$65</f>
        <v>703895.40868391166</v>
      </c>
      <c r="Y28" s="100">
        <f>Y9*1000*About!$A$65</f>
        <v>698592.28802230768</v>
      </c>
      <c r="Z28" s="100">
        <f>Z9*1000*About!$A$65</f>
        <v>694059.53408343636</v>
      </c>
      <c r="AA28" s="100">
        <f>AA9*1000*About!$A$65</f>
        <v>690208.76765723969</v>
      </c>
      <c r="AB28" s="100">
        <f>AB9*1000*About!$A$65</f>
        <v>686957.65929731389</v>
      </c>
      <c r="AC28" s="100">
        <f>AC9*1000*About!$A$65</f>
        <v>684230.18750247022</v>
      </c>
      <c r="AD28" s="100">
        <f>AD9*1000*About!$A$65</f>
        <v>681956.76812838798</v>
      </c>
      <c r="AE28" s="100">
        <f>AE9*1000*About!$A$65</f>
        <v>680074.26406544633</v>
      </c>
      <c r="AF28" s="100">
        <f>AF9*1000*About!$A$65</f>
        <v>678525.88677991356</v>
      </c>
      <c r="AG28" s="100">
        <f>AG9*1000*About!$A$65</f>
        <v>677261.00329225627</v>
      </c>
      <c r="AH28" s="100">
        <f>AH9*1000*About!$A$65</f>
        <v>676234.86351557146</v>
      </c>
    </row>
    <row r="29" spans="1:34">
      <c r="A29" t="s">
        <v>7</v>
      </c>
      <c r="B29" s="100">
        <f>B10*1000*About!$A$65</f>
        <v>7841040.5095232632</v>
      </c>
      <c r="C29" s="100">
        <f>C10*1000*About!$A$65</f>
        <v>7831822.3458225681</v>
      </c>
      <c r="D29" s="100">
        <f>D10*1000*About!$A$65</f>
        <v>7820625.9797018198</v>
      </c>
      <c r="E29" s="100">
        <f>E10*1000*About!$A$65</f>
        <v>7807043.4635719499</v>
      </c>
      <c r="F29" s="100">
        <f>F10*1000*About!$A$65</f>
        <v>7790590.6461446984</v>
      </c>
      <c r="G29" s="100">
        <f>G10*1000*About!$A$65</f>
        <v>7770696.728881414</v>
      </c>
      <c r="H29" s="100">
        <f>H10*1000*About!$A$65</f>
        <v>7746694.2744503878</v>
      </c>
      <c r="I29" s="100">
        <f>I10*1000*About!$A$65</f>
        <v>7717810.8301644456</v>
      </c>
      <c r="J29" s="100">
        <f>J10*1000*About!$A$65</f>
        <v>7683163.8993895315</v>
      </c>
      <c r="K29" s="100">
        <f>K10*1000*About!$A$65</f>
        <v>7641761.7073492333</v>
      </c>
      <c r="L29" s="100">
        <f>L10*1000*About!$A$65</f>
        <v>7592513.0296896193</v>
      </c>
      <c r="M29" s="100">
        <f>M10*1000*About!$A$65</f>
        <v>7534250.1801088918</v>
      </c>
      <c r="N29" s="100">
        <f>N10*1000*About!$A$65</f>
        <v>7465769.8784147324</v>
      </c>
      <c r="O29" s="100">
        <f>O10*1000*About!$A$65</f>
        <v>7385896.7890526904</v>
      </c>
      <c r="P29" s="100">
        <f>P10*1000*About!$A$65</f>
        <v>7293573.5195896775</v>
      </c>
      <c r="Q29" s="100">
        <f>Q10*1000*About!$A$65</f>
        <v>7187978.1771917306</v>
      </c>
      <c r="R29" s="100">
        <f>R10*1000*About!$A$65</f>
        <v>7068665.6414426267</v>
      </c>
      <c r="S29" s="100">
        <f>S10*1000*About!$A$65</f>
        <v>6935721.3734307177</v>
      </c>
      <c r="T29" s="100">
        <f>T10*1000*About!$A$65</f>
        <v>6789907.589936858</v>
      </c>
      <c r="U29" s="100">
        <f>U10*1000*About!$A$65</f>
        <v>6632773.0907453345</v>
      </c>
      <c r="V29" s="100">
        <f>V10*1000*About!$A$65</f>
        <v>6466693.449365994</v>
      </c>
      <c r="W29" s="100">
        <f>W10*1000*About!$A$65</f>
        <v>6294811.7601551255</v>
      </c>
      <c r="X29" s="100">
        <f>X10*1000*About!$A$65</f>
        <v>6120864.4582977211</v>
      </c>
      <c r="Y29" s="100">
        <f>Y10*1000*About!$A$65</f>
        <v>5948900.9545438075</v>
      </c>
      <c r="Z29" s="100">
        <f>Z10*1000*About!$A$65</f>
        <v>5782933.8988879537</v>
      </c>
      <c r="AA29" s="100">
        <f>AA10*1000*About!$A$65</f>
        <v>5626578.9212920349</v>
      </c>
      <c r="AB29" s="100">
        <f>AB10*1000*About!$A$65</f>
        <v>5482749.25291178</v>
      </c>
      <c r="AC29" s="100">
        <f>AC10*1000*About!$A$65</f>
        <v>5353457.8873144994</v>
      </c>
      <c r="AD29" s="100">
        <f>AD10*1000*About!$A$65</f>
        <v>5239752.2948662015</v>
      </c>
      <c r="AE29" s="100">
        <f>AE10*1000*About!$A$65</f>
        <v>5141774.6920910915</v>
      </c>
      <c r="AF29" s="100">
        <f>AF10*1000*About!$A$65</f>
        <v>5058915.6831724495</v>
      </c>
      <c r="AG29" s="100">
        <f>AG10*1000*About!$A$65</f>
        <v>4990017.3647955609</v>
      </c>
      <c r="AH29" s="100">
        <f>AH10*1000*About!$A$65</f>
        <v>4933583.8946050201</v>
      </c>
    </row>
    <row r="30" spans="1:34">
      <c r="A30" t="s">
        <v>8</v>
      </c>
      <c r="B30" s="100">
        <f>B11*1000*About!$A$65</f>
        <v>4135250.9068545434</v>
      </c>
      <c r="C30" s="100">
        <f>C11*1000*About!$A$65</f>
        <v>4135015.7342650387</v>
      </c>
      <c r="D30" s="100">
        <f>D11*1000*About!$A$65</f>
        <v>4134728.6754430733</v>
      </c>
      <c r="E30" s="100">
        <f>E11*1000*About!$A$65</f>
        <v>4134378.3317171475</v>
      </c>
      <c r="F30" s="100">
        <f>F11*1000*About!$A$65</f>
        <v>4133950.8243306968</v>
      </c>
      <c r="G30" s="100">
        <f>G11*1000*About!$A$65</f>
        <v>4133429.2666292684</v>
      </c>
      <c r="H30" s="100">
        <f>H11*1000*About!$A$65</f>
        <v>4132793.1297222665</v>
      </c>
      <c r="I30" s="100">
        <f>I11*1000*About!$A$65</f>
        <v>4132017.483007031</v>
      </c>
      <c r="J30" s="100">
        <f>J11*1000*About!$A$65</f>
        <v>4131072.0891789589</v>
      </c>
      <c r="K30" s="100">
        <f>K11*1000*About!$A$65</f>
        <v>4129920.3322843229</v>
      </c>
      <c r="L30" s="100">
        <f>L11*1000*About!$A$65</f>
        <v>4128517.9576343657</v>
      </c>
      <c r="M30" s="100">
        <f>M11*1000*About!$A$65</f>
        <v>4126811.6049523177</v>
      </c>
      <c r="N30" s="100">
        <f>N11*1000*About!$A$65</f>
        <v>4124737.1223937948</v>
      </c>
      <c r="O30" s="100">
        <f>O11*1000*About!$A$65</f>
        <v>4122217.6611179993</v>
      </c>
      <c r="P30" s="100">
        <f>P11*1000*About!$A$65</f>
        <v>4119161.5707633686</v>
      </c>
      <c r="Q30" s="100">
        <f>Q11*1000*About!$A$65</f>
        <v>4115460.1493740589</v>
      </c>
      <c r="R30" s="100">
        <f>R11*1000*About!$A$65</f>
        <v>4110985.3520364771</v>
      </c>
      <c r="S30" s="100">
        <f>S11*1000*About!$A$65</f>
        <v>4105587.6367674768</v>
      </c>
      <c r="T30" s="100">
        <f>T11*1000*About!$A$65</f>
        <v>4099094.2306283927</v>
      </c>
      <c r="U30" s="100">
        <f>U11*1000*About!$A$65</f>
        <v>4091308.2393918876</v>
      </c>
      <c r="V30" s="100">
        <f>V11*1000*About!$A$65</f>
        <v>4082009.202575631</v>
      </c>
      <c r="W30" s="100">
        <f>W11*1000*About!$A$65</f>
        <v>4070955.9060357427</v>
      </c>
      <c r="X30" s="100">
        <f>X11*1000*About!$A$65</f>
        <v>4057892.4840962449</v>
      </c>
      <c r="Y30" s="100">
        <f>Y11*1000*About!$A$65</f>
        <v>4042559.022768972</v>
      </c>
      <c r="Z30" s="100">
        <f>Z11*1000*About!$A$65</f>
        <v>4024707.9257277953</v>
      </c>
      <c r="AA30" s="100">
        <f>AA11*1000*About!$A$65</f>
        <v>4004127.0871418281</v>
      </c>
      <c r="AB30" s="100">
        <f>AB11*1000*About!$A$65</f>
        <v>3980670.2477352736</v>
      </c>
      <c r="AC30" s="100">
        <f>AC11*1000*About!$A$65</f>
        <v>3954293.6018566126</v>
      </c>
      <c r="AD30" s="100">
        <f>AD11*1000*About!$A$65</f>
        <v>3925095.6637509689</v>
      </c>
      <c r="AE30" s="100">
        <f>AE11*1000*About!$A$65</f>
        <v>3893354.7125337664</v>
      </c>
      <c r="AF30" s="100">
        <f>AF11*1000*About!$A$65</f>
        <v>3859555.3570329342</v>
      </c>
      <c r="AG30" s="100">
        <f>AG11*1000*About!$A$65</f>
        <v>3824393.9674832025</v>
      </c>
      <c r="AH30" s="100">
        <f>AH11*1000*About!$A$65</f>
        <v>3788753.3846225608</v>
      </c>
    </row>
    <row r="31" spans="1:34">
      <c r="A31" t="s">
        <v>11</v>
      </c>
      <c r="B31" s="100">
        <f>B12*1000*About!$A$65</f>
        <v>8805098.6266350243</v>
      </c>
      <c r="C31" s="100">
        <f>C12*1000*About!$A$65</f>
        <v>8779412.5454893988</v>
      </c>
      <c r="D31" s="100">
        <f>D12*1000*About!$A$65</f>
        <v>8749831.7257989813</v>
      </c>
      <c r="E31" s="100">
        <f>E12*1000*About!$A$65</f>
        <v>8715813.1854684204</v>
      </c>
      <c r="F31" s="100">
        <f>F12*1000*About!$A$65</f>
        <v>8676754.2355594616</v>
      </c>
      <c r="G31" s="100">
        <f>G12*1000*About!$A$65</f>
        <v>8631991.4069715738</v>
      </c>
      <c r="H31" s="100">
        <f>H12*1000*About!$A$65</f>
        <v>8580801.5585266519</v>
      </c>
      <c r="I31" s="100">
        <f>I12*1000*About!$A$65</f>
        <v>8522406.0258116834</v>
      </c>
      <c r="J31" s="100">
        <f>J12*1000*About!$A$65</f>
        <v>8455978.8433421161</v>
      </c>
      <c r="K31" s="100">
        <f>K12*1000*About!$A$65</f>
        <v>8380660.2303589275</v>
      </c>
      <c r="L31" s="100">
        <f>L12*1000*About!$A$65</f>
        <v>8295576.6401295653</v>
      </c>
      <c r="M31" s="100">
        <f>M12*1000*About!$A$65</f>
        <v>8199868.6861000285</v>
      </c>
      <c r="N31" s="100">
        <f>N12*1000*About!$A$65</f>
        <v>8092728.1111501148</v>
      </c>
      <c r="O31" s="100">
        <f>O12*1000*About!$A$65</f>
        <v>7973444.5793171618</v>
      </c>
      <c r="P31" s="100">
        <f>P12*1000*About!$A$65</f>
        <v>7841462.3566001374</v>
      </c>
      <c r="Q31" s="100">
        <f>Q12*1000*About!$A$65</f>
        <v>7696445.8328624759</v>
      </c>
      <c r="R31" s="100">
        <f>R12*1000*About!$A$65</f>
        <v>7538351.2831457462</v>
      </c>
      <c r="S31" s="100">
        <f>S12*1000*About!$A$65</f>
        <v>7367500.3156587332</v>
      </c>
      <c r="T31" s="100">
        <f>T12*1000*About!$A$65</f>
        <v>7184648.2730859257</v>
      </c>
      <c r="U31" s="100">
        <f>U12*1000*About!$A$65</f>
        <v>6991038.7775796894</v>
      </c>
      <c r="V31" s="100">
        <f>V12*1000*About!$A$65</f>
        <v>6788434.1482461011</v>
      </c>
      <c r="W31" s="100">
        <f>W12*1000*About!$A$65</f>
        <v>6579111.211106143</v>
      </c>
      <c r="X31" s="100">
        <f>X12*1000*About!$A$65</f>
        <v>6365813.6983086215</v>
      </c>
      <c r="Y31" s="100">
        <f>Y12*1000*About!$A$65</f>
        <v>6151656.4060174208</v>
      </c>
      <c r="Z31" s="100">
        <f>Z12*1000*About!$A$65</f>
        <v>5939982.4776964476</v>
      </c>
      <c r="AA31" s="100">
        <f>AA12*1000*About!$A$65</f>
        <v>5734182.8456845935</v>
      </c>
      <c r="AB31" s="100">
        <f>AB12*1000*About!$A$65</f>
        <v>5537494.5391590502</v>
      </c>
      <c r="AC31" s="100">
        <f>AC12*1000*About!$A$65</f>
        <v>5352800.3510898696</v>
      </c>
      <c r="AD31" s="100">
        <f>AD12*1000*About!$A$65</f>
        <v>5182454.4522337532</v>
      </c>
      <c r="AE31" s="100">
        <f>AE12*1000*About!$A$65</f>
        <v>5028155.9078260958</v>
      </c>
      <c r="AF31" s="100">
        <f>AF12*1000*About!$A$65</f>
        <v>4890884.9105957588</v>
      </c>
      <c r="AG31" s="100">
        <f>AG12*1000*About!$A$65</f>
        <v>4770906.438539464</v>
      </c>
      <c r="AH31" s="100">
        <f>AH12*1000*About!$A$65</f>
        <v>4667835.4051807607</v>
      </c>
    </row>
    <row r="32" spans="1:34">
      <c r="A32" t="s">
        <v>12</v>
      </c>
      <c r="B32" s="100">
        <f>B13*1000*About!$A$65</f>
        <v>663103.56858220429</v>
      </c>
      <c r="C32" s="100">
        <f>C13*1000*About!$A$65</f>
        <v>663007.8300674333</v>
      </c>
      <c r="D32" s="100">
        <f>D13*1000*About!$A$65</f>
        <v>662907.75806775549</v>
      </c>
      <c r="E32" s="100">
        <f>E13*1000*About!$A$65</f>
        <v>662803.18541295978</v>
      </c>
      <c r="F32" s="100">
        <f>F13*1000*About!$A$65</f>
        <v>662693.94133554678</v>
      </c>
      <c r="G32" s="100">
        <f>G13*1000*About!$A$65</f>
        <v>662579.85169303429</v>
      </c>
      <c r="H32" s="100">
        <f>H13*1000*About!$A$65</f>
        <v>662460.73922859272</v>
      </c>
      <c r="I32" s="100">
        <f>I13*1000*About!$A$65</f>
        <v>662336.42387281568</v>
      </c>
      <c r="J32" s="100">
        <f>J13*1000*About!$A$65</f>
        <v>662206.72308944794</v>
      </c>
      <c r="K32" s="100">
        <f>K13*1000*About!$A$65</f>
        <v>662071.45226786914</v>
      </c>
      <c r="L32" s="100">
        <f>L13*1000*About!$A$65</f>
        <v>661930.42516508803</v>
      </c>
      <c r="M32" s="100">
        <f>M13*1000*About!$A$65</f>
        <v>661783.45439990459</v>
      </c>
      <c r="N32" s="100">
        <f>N13*1000*About!$A$65</f>
        <v>661630.35200175899</v>
      </c>
      <c r="O32" s="100">
        <f>O13*1000*About!$A$65</f>
        <v>661470.9300165982</v>
      </c>
      <c r="P32" s="100">
        <f>P13*1000*About!$A$65</f>
        <v>661305.0011718407</v>
      </c>
      <c r="Q32" s="100">
        <f>Q13*1000*About!$A$65</f>
        <v>661132.37960220966</v>
      </c>
      <c r="R32" s="100">
        <f>R13*1000*About!$A$65</f>
        <v>660952.88163782307</v>
      </c>
      <c r="S32" s="100">
        <f>S13*1000*About!$A$65</f>
        <v>660766.32665547845</v>
      </c>
      <c r="T32" s="100">
        <f>T13*1000*About!$A$65</f>
        <v>660572.53799353284</v>
      </c>
      <c r="U32" s="100">
        <f>U13*1000*About!$A$65</f>
        <v>660371.3439301661</v>
      </c>
      <c r="V32" s="100">
        <f>V13*1000*About!$A$65</f>
        <v>660162.57872411667</v>
      </c>
      <c r="W32" s="100">
        <f>W13*1000*About!$A$65</f>
        <v>659946.08371618856</v>
      </c>
      <c r="X32" s="100">
        <f>X13*1000*About!$A$65</f>
        <v>659721.70848895644</v>
      </c>
      <c r="Y32" s="100">
        <f>Y13*1000*About!$A$65</f>
        <v>659489.31208113942</v>
      </c>
      <c r="Z32" s="100">
        <f>Z13*1000*About!$A$65</f>
        <v>659248.76425207232</v>
      </c>
      <c r="AA32" s="100">
        <f>AA13*1000*About!$A$65</f>
        <v>658999.94679059193</v>
      </c>
      <c r="AB32" s="100">
        <f>AB13*1000*About!$A$65</f>
        <v>658742.75486148021</v>
      </c>
      <c r="AC32" s="100">
        <f>AC13*1000*About!$A$65</f>
        <v>658477.09838137613</v>
      </c>
      <c r="AD32" s="100">
        <f>AD13*1000*About!$A$65</f>
        <v>658202.90341480239</v>
      </c>
      <c r="AE32" s="100">
        <f>AE13*1000*About!$A$65</f>
        <v>657920.11357967358</v>
      </c>
      <c r="AF32" s="100">
        <f>AF13*1000*About!$A$65</f>
        <v>657628.69145037024</v>
      </c>
      <c r="AG32" s="100">
        <f>AG13*1000*About!$A$65</f>
        <v>657328.61994522286</v>
      </c>
      <c r="AH32" s="100">
        <f>AH13*1000*About!$A$65</f>
        <v>657019.90368405893</v>
      </c>
    </row>
    <row r="33" spans="1:34">
      <c r="A33" t="s">
        <v>13</v>
      </c>
      <c r="B33" s="100">
        <f>B14*1000*About!$A$65</f>
        <v>746147.23902683624</v>
      </c>
      <c r="C33" s="100">
        <f>C14*1000*About!$A$65</f>
        <v>745886.18966053112</v>
      </c>
      <c r="D33" s="100">
        <f>D14*1000*About!$A$65</f>
        <v>745601.62878450193</v>
      </c>
      <c r="E33" s="100">
        <f>E14*1000*About!$A$65</f>
        <v>745291.85726256983</v>
      </c>
      <c r="F33" s="100">
        <f>F14*1000*About!$A$65</f>
        <v>744955.13752870052</v>
      </c>
      <c r="G33" s="100">
        <f>G14*1000*About!$A$65</f>
        <v>744589.71141297545</v>
      </c>
      <c r="H33" s="100">
        <f>H14*1000*About!$A$65</f>
        <v>744193.82216662425</v>
      </c>
      <c r="I33" s="100">
        <f>I14*1000*About!$A$65</f>
        <v>743765.74103891326</v>
      </c>
      <c r="J33" s="100">
        <f>J14*1000*About!$A$65</f>
        <v>743303.79866655765</v>
      </c>
      <c r="K33" s="100">
        <f>K14*1000*About!$A$65</f>
        <v>742806.42140014947</v>
      </c>
      <c r="L33" s="100">
        <f>L14*1000*About!$A$65</f>
        <v>742272.17250579491</v>
      </c>
      <c r="M33" s="100">
        <f>M14*1000*About!$A$65</f>
        <v>741699.79793966399</v>
      </c>
      <c r="N33" s="100">
        <f>N14*1000*About!$A$65</f>
        <v>741088.27609778056</v>
      </c>
      <c r="O33" s="100">
        <f>O14*1000*About!$A$65</f>
        <v>740436.87059738382</v>
      </c>
      <c r="P33" s="100">
        <f>P14*1000*About!$A$65</f>
        <v>739745.18476017623</v>
      </c>
      <c r="Q33" s="100">
        <f>Q14*1000*About!$A$65</f>
        <v>739013.21606022085</v>
      </c>
      <c r="R33" s="100">
        <f>R14*1000*About!$A$65</f>
        <v>738241.40839721472</v>
      </c>
      <c r="S33" s="100">
        <f>S14*1000*About!$A$65</f>
        <v>737430.6996949173</v>
      </c>
      <c r="T33" s="100">
        <f>T14*1000*About!$A$65</f>
        <v>736582.56204744626</v>
      </c>
      <c r="U33" s="100">
        <f>U14*1000*About!$A$65</f>
        <v>735699.03148991778</v>
      </c>
      <c r="V33" s="100">
        <f>V14*1000*About!$A$65</f>
        <v>734782.72450090025</v>
      </c>
      <c r="W33" s="100">
        <f>W14*1000*About!$A$65</f>
        <v>733836.83859199961</v>
      </c>
      <c r="X33" s="100">
        <f>X14*1000*About!$A$65</f>
        <v>732865.13483006461</v>
      </c>
      <c r="Y33" s="100">
        <f>Y14*1000*About!$A$65</f>
        <v>731871.90087411157</v>
      </c>
      <c r="Z33" s="100">
        <f>Z14*1000*About!$A$65</f>
        <v>730861.89406902972</v>
      </c>
      <c r="AA33" s="100">
        <f>AA14*1000*About!$A$65</f>
        <v>729840.26526806713</v>
      </c>
      <c r="AB33" s="100">
        <f>AB14*1000*About!$A$65</f>
        <v>728812.46527380077</v>
      </c>
      <c r="AC33" s="100">
        <f>AC14*1000*About!$A$65</f>
        <v>727784.13698776148</v>
      </c>
      <c r="AD33" s="100">
        <f>AD14*1000*About!$A$65</f>
        <v>726760.99742562778</v>
      </c>
      <c r="AE33" s="100">
        <f>AE14*1000*About!$A$65</f>
        <v>725748.71457452443</v>
      </c>
      <c r="AF33" s="100">
        <f>AF14*1000*About!$A$65</f>
        <v>724752.78454729542</v>
      </c>
      <c r="AG33" s="100">
        <f>AG14*1000*About!$A$65</f>
        <v>723778.41456517798</v>
      </c>
      <c r="AH33" s="100">
        <f>AH14*1000*About!$A$65</f>
        <v>722830.41695847851</v>
      </c>
    </row>
    <row r="34" spans="1:34">
      <c r="A34" t="s">
        <v>20</v>
      </c>
      <c r="B34" s="100">
        <f>B15*1000*About!$A$65</f>
        <v>2331791.3670113245</v>
      </c>
      <c r="C34" s="100">
        <f>C15*1000*About!$A$65</f>
        <v>2335039.3836829588</v>
      </c>
      <c r="D34" s="100">
        <f>D15*1000*About!$A$65</f>
        <v>2338276.1524701682</v>
      </c>
      <c r="E34" s="100">
        <f>E15*1000*About!$A$65</f>
        <v>2341500.1244515269</v>
      </c>
      <c r="F34" s="100">
        <f>F15*1000*About!$A$65</f>
        <v>2344709.781494095</v>
      </c>
      <c r="G34" s="100">
        <f>G15*1000*About!$A$65</f>
        <v>2347903.6387479589</v>
      </c>
      <c r="H34" s="100">
        <f>H15*1000*About!$A$65</f>
        <v>2351080.2469996889</v>
      </c>
      <c r="I34" s="100">
        <f>I15*1000*About!$A$65</f>
        <v>2354238.1948784865</v>
      </c>
      <c r="J34" s="100">
        <f>J15*1000*About!$A$65</f>
        <v>2357376.1109097111</v>
      </c>
      <c r="K34" s="100">
        <f>K15*1000*About!$A$65</f>
        <v>2360492.6654114388</v>
      </c>
      <c r="L34" s="100">
        <f>L15*1000*About!$A$65</f>
        <v>2363586.5722306394</v>
      </c>
      <c r="M34" s="100">
        <f>M15*1000*About!$A$65</f>
        <v>2366656.5903164893</v>
      </c>
      <c r="N34" s="100">
        <f>N15*1000*About!$A$65</f>
        <v>2369701.5251292586</v>
      </c>
      <c r="O34" s="100">
        <f>O15*1000*About!$A$65</f>
        <v>2372720.229884109</v>
      </c>
      <c r="P34" s="100">
        <f>P15*1000*About!$A$65</f>
        <v>2375711.6066299942</v>
      </c>
      <c r="Q34" s="100">
        <f>Q15*1000*About!$A$65</f>
        <v>2378674.6071646898</v>
      </c>
      <c r="R34" s="100">
        <f>R15*1000*About!$A$65</f>
        <v>2381608.2337877681</v>
      </c>
      <c r="S34" s="100">
        <f>S15*1000*About!$A$65</f>
        <v>2384511.5398940807</v>
      </c>
      <c r="T34" s="100">
        <f>T15*1000*About!$A$65</f>
        <v>2387383.6304109963</v>
      </c>
      <c r="U34" s="100">
        <f>U15*1000*About!$A$65</f>
        <v>2390223.662083305</v>
      </c>
      <c r="V34" s="100">
        <f>V15*1000*About!$A$65</f>
        <v>2393030.8436102704</v>
      </c>
      <c r="W34" s="100">
        <f>W15*1000*About!$A$65</f>
        <v>2395804.4356398582</v>
      </c>
      <c r="X34" s="100">
        <f>X15*1000*About!$A$65</f>
        <v>2398543.7506256495</v>
      </c>
      <c r="Y34" s="100">
        <f>Y15*1000*About!$A$65</f>
        <v>2401248.152552349</v>
      </c>
      <c r="Z34" s="100">
        <f>Z15*1000*About!$A$65</f>
        <v>2403917.0565361925</v>
      </c>
      <c r="AA34" s="100">
        <f>AA15*1000*About!$A$65</f>
        <v>2406549.928306818</v>
      </c>
      <c r="AB34" s="100">
        <f>AB15*1000*About!$A$65</f>
        <v>2409146.283577471</v>
      </c>
      <c r="AC34" s="100">
        <f>AC15*1000*About!$A$65</f>
        <v>2411705.6873105513</v>
      </c>
      <c r="AD34" s="100">
        <f>AD15*1000*About!$A$65</f>
        <v>2414227.7528856932</v>
      </c>
      <c r="AE34" s="100">
        <f>AE15*1000*About!$A$65</f>
        <v>2416712.1411776422</v>
      </c>
      <c r="AF34" s="100">
        <f>AF15*1000*About!$A$65</f>
        <v>2419158.5595512358</v>
      </c>
      <c r="AG34" s="100">
        <f>AG15*1000*About!$A$65</f>
        <v>2421566.7607807983</v>
      </c>
      <c r="AH34" s="100">
        <f>AH15*1000*About!$A$65</f>
        <v>2423936.5419012178</v>
      </c>
    </row>
    <row r="35" spans="1:34">
      <c r="A35" t="s">
        <v>18</v>
      </c>
      <c r="B35" s="100">
        <f>B16*1000*About!$A$65</f>
        <v>3847787.0330652902</v>
      </c>
      <c r="C35" s="100">
        <f>C16*1000*About!$A$65</f>
        <v>3809690.131747812</v>
      </c>
      <c r="D35" s="100">
        <f>D16*1000*About!$A$65</f>
        <v>3771970.4274730813</v>
      </c>
      <c r="E35" s="100">
        <f>E16*1000*About!$A$65</f>
        <v>3706467.092893878</v>
      </c>
      <c r="F35" s="100">
        <f>F16*1000*About!$A$65</f>
        <v>3638119.4360272521</v>
      </c>
      <c r="G35" s="100">
        <f>G16*1000*About!$A$65</f>
        <v>3567383.7341597588</v>
      </c>
      <c r="H35" s="100">
        <f>H16*1000*About!$A$65</f>
        <v>3494798.8663971229</v>
      </c>
      <c r="I35" s="100">
        <f>I16*1000*About!$A$65</f>
        <v>3420973.5611803499</v>
      </c>
      <c r="J35" s="100">
        <f>J16*1000*About!$A$65</f>
        <v>3346568.6856223787</v>
      </c>
      <c r="K35" s="100">
        <f>K16*1000*About!$A$65</f>
        <v>3272275.4650747487</v>
      </c>
      <c r="L35" s="100">
        <f>L16*1000*About!$A$65</f>
        <v>3198791.0175011675</v>
      </c>
      <c r="M35" s="100">
        <f>M16*1000*About!$A$65</f>
        <v>3126792.9496264369</v>
      </c>
      <c r="N35" s="100">
        <f>N16*1000*About!$A$65</f>
        <v>3056914.9213412488</v>
      </c>
      <c r="O35" s="100">
        <f>O16*1000*About!$A$65</f>
        <v>2989725.0063718096</v>
      </c>
      <c r="P35" s="100">
        <f>P16*1000*About!$A$65</f>
        <v>2925708.3696502987</v>
      </c>
      <c r="Q35" s="100">
        <f>Q16*1000*About!$A$65</f>
        <v>2865255.2968390076</v>
      </c>
      <c r="R35" s="100">
        <f>R16*1000*About!$A$65</f>
        <v>2808655.0313306809</v>
      </c>
      <c r="S35" s="100">
        <f>S16*1000*About!$A$65</f>
        <v>2756095.2921610535</v>
      </c>
      <c r="T35" s="100">
        <f>T16*1000*About!$A$65</f>
        <v>2707666.8465451552</v>
      </c>
      <c r="U35" s="100">
        <f>U16*1000*About!$A$65</f>
        <v>2663372.1517510773</v>
      </c>
      <c r="V35" s="100">
        <f>V16*1000*About!$A$65</f>
        <v>2623136.8884296184</v>
      </c>
      <c r="W35" s="100">
        <f>W16*1000*About!$A$65</f>
        <v>2586823.175409819</v>
      </c>
      <c r="X35" s="100">
        <f>X16*1000*About!$A$65</f>
        <v>2554243.3547674268</v>
      </c>
      <c r="Y35" s="100">
        <f>Y16*1000*About!$A$65</f>
        <v>2525173.4234329611</v>
      </c>
      <c r="Z35" s="100">
        <f>Z16*1000*About!$A$65</f>
        <v>2499365.4194679749</v>
      </c>
      <c r="AA35" s="100">
        <f>AA16*1000*About!$A$65</f>
        <v>2476558.3090817858</v>
      </c>
      <c r="AB35" s="100">
        <f>AB16*1000*About!$A$65</f>
        <v>2456487.13647374</v>
      </c>
      <c r="AC35" s="100">
        <f>AC16*1000*About!$A$65</f>
        <v>2438890.3760244711</v>
      </c>
      <c r="AD35" s="100">
        <f>AD16*1000*About!$A$65</f>
        <v>2423515.558656218</v>
      </c>
      <c r="AE35" s="100">
        <f>AE16*1000*About!$A$65</f>
        <v>2410123.3323210627</v>
      </c>
      <c r="AF35" s="100">
        <f>AF16*1000*About!$A$65</f>
        <v>2398490.1662814589</v>
      </c>
      <c r="AG35" s="100">
        <f>AG16*1000*About!$A$65</f>
        <v>2388409.9281070181</v>
      </c>
      <c r="AH35" s="100">
        <f>AH16*1000*About!$A$65</f>
        <v>2379694.5595250805</v>
      </c>
    </row>
    <row r="36" spans="1:34">
      <c r="A36" t="s">
        <v>21</v>
      </c>
      <c r="B36" s="100">
        <f>B17*1000*About!$A$65</f>
        <v>663103.56858220429</v>
      </c>
      <c r="C36" s="100">
        <f>C17*1000*About!$A$65</f>
        <v>663007.8300674333</v>
      </c>
      <c r="D36" s="100">
        <f>D17*1000*About!$A$65</f>
        <v>662907.75806775549</v>
      </c>
      <c r="E36" s="100">
        <f>E17*1000*About!$A$65</f>
        <v>662803.18541295978</v>
      </c>
      <c r="F36" s="100">
        <f>F17*1000*About!$A$65</f>
        <v>662693.94133554678</v>
      </c>
      <c r="G36" s="100">
        <f>G17*1000*About!$A$65</f>
        <v>662579.85169303429</v>
      </c>
      <c r="H36" s="100">
        <f>H17*1000*About!$A$65</f>
        <v>662460.73922859272</v>
      </c>
      <c r="I36" s="100">
        <f>I17*1000*About!$A$65</f>
        <v>662336.42387281568</v>
      </c>
      <c r="J36" s="100">
        <f>J17*1000*About!$A$65</f>
        <v>662206.72308944794</v>
      </c>
      <c r="K36" s="100">
        <f>K17*1000*About!$A$65</f>
        <v>662071.45226786914</v>
      </c>
      <c r="L36" s="100">
        <f>L17*1000*About!$A$65</f>
        <v>661930.42516508803</v>
      </c>
      <c r="M36" s="100">
        <f>M17*1000*About!$A$65</f>
        <v>661783.45439990459</v>
      </c>
      <c r="N36" s="100">
        <f>N17*1000*About!$A$65</f>
        <v>661630.35200175899</v>
      </c>
      <c r="O36" s="100">
        <f>O17*1000*About!$A$65</f>
        <v>661470.9300165982</v>
      </c>
      <c r="P36" s="100">
        <f>P17*1000*About!$A$65</f>
        <v>661305.0011718407</v>
      </c>
      <c r="Q36" s="100">
        <f>Q17*1000*About!$A$65</f>
        <v>661132.37960220966</v>
      </c>
      <c r="R36" s="100">
        <f>R17*1000*About!$A$65</f>
        <v>660952.88163782307</v>
      </c>
      <c r="S36" s="100">
        <f>S17*1000*About!$A$65</f>
        <v>660766.32665547845</v>
      </c>
      <c r="T36" s="100">
        <f>T17*1000*About!$A$65</f>
        <v>660572.53799353284</v>
      </c>
      <c r="U36" s="100">
        <f>U17*1000*About!$A$65</f>
        <v>660371.3439301661</v>
      </c>
      <c r="V36" s="100">
        <f>V17*1000*About!$A$65</f>
        <v>660162.57872411667</v>
      </c>
      <c r="W36" s="100">
        <f>W17*1000*About!$A$65</f>
        <v>659946.08371618856</v>
      </c>
      <c r="X36" s="100">
        <f>X17*1000*About!$A$65</f>
        <v>659721.70848895644</v>
      </c>
      <c r="Y36" s="100">
        <f>Y17*1000*About!$A$65</f>
        <v>659489.31208113942</v>
      </c>
      <c r="Z36" s="100">
        <f>Z17*1000*About!$A$65</f>
        <v>659248.76425207232</v>
      </c>
      <c r="AA36" s="100">
        <f>AA17*1000*About!$A$65</f>
        <v>658999.94679059193</v>
      </c>
      <c r="AB36" s="100">
        <f>AB17*1000*About!$A$65</f>
        <v>658742.75486148021</v>
      </c>
      <c r="AC36" s="100">
        <f>AC17*1000*About!$A$65</f>
        <v>658477.09838137613</v>
      </c>
      <c r="AD36" s="100">
        <f>AD17*1000*About!$A$65</f>
        <v>658202.90341480239</v>
      </c>
      <c r="AE36" s="100">
        <f>AE17*1000*About!$A$65</f>
        <v>657920.11357967358</v>
      </c>
      <c r="AF36" s="100">
        <f>AF17*1000*About!$A$65</f>
        <v>657628.69145037024</v>
      </c>
      <c r="AG36" s="100">
        <f>AG17*1000*About!$A$65</f>
        <v>657328.61994522286</v>
      </c>
      <c r="AH36" s="100">
        <f>AH17*1000*About!$A$65</f>
        <v>657019.90368405893</v>
      </c>
    </row>
    <row r="37" spans="1:34">
      <c r="A37" t="s">
        <v>22</v>
      </c>
      <c r="B37" s="100">
        <f>B18*1000*About!$A$65</f>
        <v>2055839.8600033885</v>
      </c>
      <c r="C37" s="100">
        <f>C18*1000*About!$A$65</f>
        <v>2058030.4203302348</v>
      </c>
      <c r="D37" s="100">
        <f>D18*1000*About!$A$65</f>
        <v>2060185.532436572</v>
      </c>
      <c r="E37" s="100">
        <f>E18*1000*About!$A$65</f>
        <v>2062303.3626121683</v>
      </c>
      <c r="F37" s="100">
        <f>F18*1000*About!$A$65</f>
        <v>2064382.2376011424</v>
      </c>
      <c r="G37" s="100">
        <f>G18*1000*About!$A$65</f>
        <v>2066420.6463598672</v>
      </c>
      <c r="H37" s="100">
        <f>H18*1000*About!$A$65</f>
        <v>2068417.2405808491</v>
      </c>
      <c r="I37" s="100">
        <f>I18*1000*About!$A$65</f>
        <v>2070370.8340468595</v>
      </c>
      <c r="J37" s="100">
        <f>J18*1000*About!$A$65</f>
        <v>2072280.4008905224</v>
      </c>
      <c r="K37" s="100">
        <f>K18*1000*About!$A$65</f>
        <v>2074145.0728434341</v>
      </c>
      <c r="L37" s="100">
        <f>L18*1000*About!$A$65</f>
        <v>2075964.1355656895</v>
      </c>
      <c r="M37" s="100">
        <f>M18*1000*About!$A$65</f>
        <v>2077737.0241514938</v>
      </c>
      <c r="N37" s="100">
        <f>N18*1000*About!$A$65</f>
        <v>2079463.3179093834</v>
      </c>
      <c r="O37" s="100">
        <f>O18*1000*About!$A$65</f>
        <v>2081142.7345166707</v>
      </c>
      <c r="P37" s="100">
        <f>P18*1000*About!$A$65</f>
        <v>2082775.123647125</v>
      </c>
      <c r="Q37" s="100">
        <f>Q18*1000*About!$A$65</f>
        <v>2084360.460168882</v>
      </c>
      <c r="R37" s="100">
        <f>R18*1000*About!$A$65</f>
        <v>2085898.8370062311</v>
      </c>
      <c r="S37" s="100">
        <f>S18*1000*About!$A$65</f>
        <v>2087390.45775456</v>
      </c>
      <c r="T37" s="100">
        <f>T18*1000*About!$A$65</f>
        <v>2088835.6291324415</v>
      </c>
      <c r="U37" s="100">
        <f>U18*1000*About!$A$65</f>
        <v>2090234.7533489061</v>
      </c>
      <c r="V37" s="100">
        <f>V18*1000*About!$A$65</f>
        <v>2091588.3204574797</v>
      </c>
      <c r="W37" s="100">
        <f>W18*1000*About!$A$65</f>
        <v>2092896.9007617999</v>
      </c>
      <c r="X37" s="100">
        <f>X18*1000*About!$A$65</f>
        <v>2094161.137330649</v>
      </c>
      <c r="Y37" s="100">
        <f>Y18*1000*About!$A$65</f>
        <v>2095381.7386733093</v>
      </c>
      <c r="Z37" s="100">
        <f>Z18*1000*About!$A$65</f>
        <v>2096559.4716192149</v>
      </c>
      <c r="AA37" s="100">
        <f>AA18*1000*About!$A$65</f>
        <v>2097695.1544392304</v>
      </c>
      <c r="AB37" s="100">
        <f>AB18*1000*About!$A$65</f>
        <v>2098789.6502394578</v>
      </c>
      <c r="AC37" s="100">
        <f>AC18*1000*About!$A$65</f>
        <v>2099843.8606524393</v>
      </c>
      <c r="AD37" s="100">
        <f>AD18*1000*About!$A$65</f>
        <v>2100858.7198449564</v>
      </c>
      <c r="AE37" s="100">
        <f>AE18*1000*About!$A$65</f>
        <v>2101835.1888564322</v>
      </c>
      <c r="AF37" s="100">
        <f>AF18*1000*About!$A$65</f>
        <v>2102774.2502771737</v>
      </c>
      <c r="AG37" s="100">
        <f>AG18*1000*About!$A$65</f>
        <v>2103676.9032714255</v>
      </c>
      <c r="AH37" s="100">
        <f>AH18*1000*About!$A$65</f>
        <v>2104544.1589463823</v>
      </c>
    </row>
    <row r="38" spans="1:34">
      <c r="A38" t="s">
        <v>23</v>
      </c>
      <c r="B38" s="100">
        <f>B19*1000*About!$A$65</f>
        <v>4135250.9068545434</v>
      </c>
      <c r="C38" s="100">
        <f>C19*1000*About!$A$65</f>
        <v>4135015.7342650387</v>
      </c>
      <c r="D38" s="100">
        <f>D19*1000*About!$A$65</f>
        <v>4134728.6754430733</v>
      </c>
      <c r="E38" s="100">
        <f>E19*1000*About!$A$65</f>
        <v>4134378.3317171475</v>
      </c>
      <c r="F38" s="100">
        <f>F19*1000*About!$A$65</f>
        <v>4133950.8243306968</v>
      </c>
      <c r="G38" s="100">
        <f>G19*1000*About!$A$65</f>
        <v>4133429.2666292684</v>
      </c>
      <c r="H38" s="100">
        <f>H19*1000*About!$A$65</f>
        <v>4132793.1297222665</v>
      </c>
      <c r="I38" s="100">
        <f>I19*1000*About!$A$65</f>
        <v>4132017.483007031</v>
      </c>
      <c r="J38" s="100">
        <f>J19*1000*About!$A$65</f>
        <v>4131072.0891789589</v>
      </c>
      <c r="K38" s="100">
        <f>K19*1000*About!$A$65</f>
        <v>4129920.3322843229</v>
      </c>
      <c r="L38" s="100">
        <f>L19*1000*About!$A$65</f>
        <v>4128517.9576343657</v>
      </c>
      <c r="M38" s="100">
        <f>M19*1000*About!$A$65</f>
        <v>4126811.6049523177</v>
      </c>
      <c r="N38" s="100">
        <f>N19*1000*About!$A$65</f>
        <v>4124737.1223937948</v>
      </c>
      <c r="O38" s="100">
        <f>O19*1000*About!$A$65</f>
        <v>4122217.6611179993</v>
      </c>
      <c r="P38" s="100">
        <f>P19*1000*About!$A$65</f>
        <v>4119161.5707633686</v>
      </c>
      <c r="Q38" s="100">
        <f>Q19*1000*About!$A$65</f>
        <v>4115460.1493740589</v>
      </c>
      <c r="R38" s="100">
        <f>R19*1000*About!$A$65</f>
        <v>4110985.3520364771</v>
      </c>
      <c r="S38" s="100">
        <f>S19*1000*About!$A$65</f>
        <v>4105587.6367674768</v>
      </c>
      <c r="T38" s="100">
        <f>T19*1000*About!$A$65</f>
        <v>4099094.2306283927</v>
      </c>
      <c r="U38" s="100">
        <f>U19*1000*About!$A$65</f>
        <v>4091308.2393918876</v>
      </c>
      <c r="V38" s="100">
        <f>V19*1000*About!$A$65</f>
        <v>4082009.202575631</v>
      </c>
      <c r="W38" s="100">
        <f>W19*1000*About!$A$65</f>
        <v>4070955.9060357427</v>
      </c>
      <c r="X38" s="100">
        <f>X19*1000*About!$A$65</f>
        <v>4057892.4840962449</v>
      </c>
      <c r="Y38" s="100">
        <f>Y19*1000*About!$A$65</f>
        <v>4042559.022768972</v>
      </c>
      <c r="Z38" s="100">
        <f>Z19*1000*About!$A$65</f>
        <v>4024707.9257277953</v>
      </c>
      <c r="AA38" s="100">
        <f>AA19*1000*About!$A$65</f>
        <v>4004127.0871418281</v>
      </c>
      <c r="AB38" s="100">
        <f>AB19*1000*About!$A$65</f>
        <v>3980670.2477352736</v>
      </c>
      <c r="AC38" s="100">
        <f>AC19*1000*About!$A$65</f>
        <v>3954293.6018566126</v>
      </c>
      <c r="AD38" s="100">
        <f>AD19*1000*About!$A$65</f>
        <v>3925095.6637509689</v>
      </c>
      <c r="AE38" s="100">
        <f>AE19*1000*About!$A$65</f>
        <v>3893354.7125337664</v>
      </c>
      <c r="AF38" s="100">
        <f>AF19*1000*About!$A$65</f>
        <v>3859555.3570329342</v>
      </c>
      <c r="AG38" s="100">
        <f>AG19*1000*About!$A$65</f>
        <v>3824393.9674832025</v>
      </c>
      <c r="AH38" s="100">
        <f>AH19*1000*About!$A$65</f>
        <v>3788753.3846225608</v>
      </c>
    </row>
    <row r="41" spans="1:34">
      <c r="A41" s="1" t="s">
        <v>112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</sheetData>
  <pageMargins left="0.7" right="0.7" top="0.75" bottom="0.75" header="0.3" footer="0.3"/>
  <ignoredErrors>
    <ignoredError sqref="B3:AH3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121"/>
  <sheetViews>
    <sheetView tabSelected="1" topLeftCell="A101" zoomScale="81" zoomScaleNormal="81" workbookViewId="0">
      <selection activeCell="G105" sqref="G105"/>
    </sheetView>
  </sheetViews>
  <sheetFormatPr defaultRowHeight="14.5"/>
  <cols>
    <col min="1" max="1" width="31.81640625" customWidth="1"/>
    <col min="2" max="2" width="27.7265625" customWidth="1"/>
    <col min="7" max="7" width="73.81640625" customWidth="1"/>
    <col min="8" max="8" width="13.54296875" bestFit="1" customWidth="1"/>
    <col min="9" max="38" width="13.26953125" bestFit="1" customWidth="1"/>
  </cols>
  <sheetData>
    <row r="1" spans="1:40">
      <c r="A1" s="170" t="s">
        <v>142</v>
      </c>
      <c r="B1" s="171"/>
      <c r="C1" s="171"/>
    </row>
    <row r="3" spans="1:40">
      <c r="A3" s="152" t="s">
        <v>143</v>
      </c>
      <c r="B3" s="152" t="s">
        <v>144</v>
      </c>
      <c r="C3" s="172" t="s">
        <v>145</v>
      </c>
      <c r="H3">
        <v>2019</v>
      </c>
      <c r="I3">
        <v>2020</v>
      </c>
      <c r="J3">
        <v>2021</v>
      </c>
      <c r="K3">
        <v>2022</v>
      </c>
      <c r="L3">
        <v>2023</v>
      </c>
      <c r="M3">
        <v>2024</v>
      </c>
      <c r="N3">
        <v>2025</v>
      </c>
      <c r="O3">
        <v>2026</v>
      </c>
      <c r="P3">
        <v>2027</v>
      </c>
      <c r="Q3">
        <v>2028</v>
      </c>
      <c r="R3">
        <v>2029</v>
      </c>
      <c r="S3">
        <v>2030</v>
      </c>
      <c r="T3">
        <v>2031</v>
      </c>
      <c r="U3">
        <v>2032</v>
      </c>
      <c r="V3">
        <v>2033</v>
      </c>
      <c r="W3">
        <v>2034</v>
      </c>
      <c r="X3">
        <v>2035</v>
      </c>
      <c r="Y3">
        <v>2036</v>
      </c>
      <c r="Z3">
        <v>2037</v>
      </c>
      <c r="AA3">
        <v>2038</v>
      </c>
      <c r="AB3">
        <v>2039</v>
      </c>
      <c r="AC3">
        <v>2040</v>
      </c>
      <c r="AD3">
        <v>2041</v>
      </c>
      <c r="AE3">
        <v>2042</v>
      </c>
      <c r="AF3">
        <v>2043</v>
      </c>
      <c r="AG3">
        <v>2044</v>
      </c>
      <c r="AH3">
        <v>2045</v>
      </c>
      <c r="AI3">
        <v>2046</v>
      </c>
      <c r="AJ3">
        <v>2047</v>
      </c>
      <c r="AK3">
        <v>2048</v>
      </c>
      <c r="AL3">
        <v>2049</v>
      </c>
      <c r="AM3">
        <v>2050</v>
      </c>
    </row>
    <row r="4" spans="1:40">
      <c r="A4" t="s">
        <v>146</v>
      </c>
      <c r="B4" t="s">
        <v>147</v>
      </c>
      <c r="C4" s="173">
        <v>0.15</v>
      </c>
      <c r="G4" s="175" t="s">
        <v>148</v>
      </c>
      <c r="H4" s="176">
        <v>1436</v>
      </c>
      <c r="I4" s="176">
        <v>1391.8181818181818</v>
      </c>
      <c r="J4" s="176">
        <v>1347.6363636363637</v>
      </c>
      <c r="K4" s="176">
        <v>1303.4545454545455</v>
      </c>
      <c r="L4" s="176">
        <v>1259.2727272727273</v>
      </c>
      <c r="M4" s="176">
        <v>1215.090909090909</v>
      </c>
      <c r="N4" s="176">
        <v>1170.909090909091</v>
      </c>
      <c r="O4" s="176">
        <v>1126.7272727272727</v>
      </c>
      <c r="P4" s="176">
        <v>1082.5454545454545</v>
      </c>
      <c r="Q4" s="176">
        <v>1038.3636363636363</v>
      </c>
      <c r="R4" s="176">
        <v>994.18181818181813</v>
      </c>
      <c r="S4" s="176">
        <v>950</v>
      </c>
      <c r="T4" s="176">
        <v>940.5</v>
      </c>
      <c r="U4" s="176">
        <v>931</v>
      </c>
      <c r="V4" s="176">
        <v>921.5</v>
      </c>
      <c r="W4" s="176">
        <v>912</v>
      </c>
      <c r="X4" s="176">
        <v>902.5</v>
      </c>
      <c r="Y4" s="176">
        <v>893</v>
      </c>
      <c r="Z4" s="176">
        <v>883.5</v>
      </c>
      <c r="AA4" s="176">
        <v>874</v>
      </c>
      <c r="AB4" s="176">
        <v>864.5</v>
      </c>
      <c r="AC4" s="176">
        <v>855</v>
      </c>
      <c r="AD4" s="176">
        <v>845.5</v>
      </c>
      <c r="AE4" s="176">
        <v>836</v>
      </c>
      <c r="AF4" s="176">
        <v>826.5</v>
      </c>
      <c r="AG4" s="176">
        <v>817</v>
      </c>
      <c r="AH4" s="176">
        <v>807.5</v>
      </c>
      <c r="AI4" s="176">
        <v>798</v>
      </c>
      <c r="AJ4" s="176">
        <v>788.5</v>
      </c>
      <c r="AK4" s="176">
        <v>779</v>
      </c>
      <c r="AL4" s="176">
        <v>769.5</v>
      </c>
      <c r="AM4" s="176">
        <v>760</v>
      </c>
      <c r="AN4" s="177"/>
    </row>
    <row r="5" spans="1:40">
      <c r="A5" t="s">
        <v>146</v>
      </c>
      <c r="B5" t="s">
        <v>149</v>
      </c>
      <c r="C5" s="173">
        <v>0.37</v>
      </c>
      <c r="G5" s="178"/>
      <c r="H5" s="179"/>
      <c r="I5" s="179"/>
      <c r="J5" s="179"/>
      <c r="K5" s="179"/>
      <c r="L5" s="179"/>
      <c r="M5" s="179"/>
      <c r="N5" s="179"/>
      <c r="O5" s="179"/>
      <c r="P5" s="179"/>
      <c r="Q5" s="179"/>
      <c r="R5" s="179"/>
      <c r="S5" s="179"/>
      <c r="T5" s="179"/>
      <c r="U5" s="179"/>
      <c r="V5" s="179"/>
      <c r="W5" s="179"/>
      <c r="X5" s="179"/>
      <c r="Y5" s="179"/>
      <c r="Z5" s="179"/>
      <c r="AA5" s="179"/>
      <c r="AB5" s="179"/>
      <c r="AC5" s="179"/>
      <c r="AD5" s="179"/>
      <c r="AE5" s="179"/>
      <c r="AF5" s="179"/>
      <c r="AG5" s="179"/>
      <c r="AH5" s="179"/>
      <c r="AI5" s="179"/>
      <c r="AJ5" s="179"/>
      <c r="AK5" s="179"/>
      <c r="AL5" s="179"/>
      <c r="AM5" s="179"/>
    </row>
    <row r="6" spans="1:40">
      <c r="A6" t="s">
        <v>146</v>
      </c>
      <c r="B6" t="s">
        <v>150</v>
      </c>
      <c r="C6" s="173">
        <v>0.16</v>
      </c>
    </row>
    <row r="7" spans="1:40">
      <c r="A7" t="s">
        <v>151</v>
      </c>
      <c r="B7" t="s">
        <v>152</v>
      </c>
      <c r="C7" s="173">
        <v>0.04</v>
      </c>
      <c r="G7" t="s">
        <v>153</v>
      </c>
      <c r="H7">
        <v>1750.7580673054586</v>
      </c>
      <c r="I7">
        <v>1714.8418206232893</v>
      </c>
      <c r="J7">
        <v>1678.5952959178042</v>
      </c>
      <c r="K7">
        <v>1642.0184931890035</v>
      </c>
      <c r="L7">
        <v>1605.1114124368844</v>
      </c>
      <c r="M7">
        <v>1567.8740536614496</v>
      </c>
      <c r="N7">
        <v>1530.3064168626979</v>
      </c>
      <c r="O7">
        <v>1492.4085020406299</v>
      </c>
      <c r="P7">
        <v>1454.1803091952443</v>
      </c>
      <c r="Q7">
        <v>1415.621838326543</v>
      </c>
      <c r="R7">
        <v>1376.7330894345243</v>
      </c>
      <c r="S7">
        <v>1337.5140625191891</v>
      </c>
      <c r="T7">
        <v>1297.9647575805379</v>
      </c>
      <c r="U7">
        <v>1284.5735276032503</v>
      </c>
      <c r="V7">
        <v>1271.1640607466834</v>
      </c>
      <c r="W7">
        <v>1257.7363570108389</v>
      </c>
      <c r="X7">
        <v>1244.2904163957137</v>
      </c>
      <c r="Y7">
        <v>1230.8262389013109</v>
      </c>
      <c r="Z7">
        <v>1217.3438245276282</v>
      </c>
      <c r="AA7">
        <v>1203.8431732746669</v>
      </c>
      <c r="AB7">
        <v>1190.3242851424272</v>
      </c>
      <c r="AC7">
        <v>1176.7871601309078</v>
      </c>
      <c r="AD7">
        <v>1163.2317982401094</v>
      </c>
      <c r="AE7">
        <v>1149.6581994700318</v>
      </c>
      <c r="AF7">
        <v>1136.0663638206759</v>
      </c>
      <c r="AG7">
        <v>1122.456291292041</v>
      </c>
      <c r="AH7">
        <v>1108.827981884127</v>
      </c>
      <c r="AI7">
        <v>1095.1814355969341</v>
      </c>
      <c r="AJ7">
        <v>1081.5166524304614</v>
      </c>
      <c r="AK7">
        <v>1067.8336323847107</v>
      </c>
      <c r="AL7">
        <v>1054.132375459681</v>
      </c>
      <c r="AM7">
        <v>1040.4128816553716</v>
      </c>
      <c r="AN7">
        <v>1026.6751509717835</v>
      </c>
    </row>
    <row r="8" spans="1:40">
      <c r="A8" t="s">
        <v>151</v>
      </c>
      <c r="B8" t="s">
        <v>154</v>
      </c>
      <c r="C8" s="173">
        <v>0.03</v>
      </c>
      <c r="G8" t="s">
        <v>155</v>
      </c>
      <c r="H8">
        <v>1613.6088727292877</v>
      </c>
      <c r="I8">
        <v>1584.179506448455</v>
      </c>
      <c r="J8">
        <v>1554.2389467286343</v>
      </c>
      <c r="K8">
        <v>1523.787193569827</v>
      </c>
      <c r="L8">
        <v>1492.8242469720287</v>
      </c>
      <c r="M8">
        <v>1461.3501069352446</v>
      </c>
      <c r="N8">
        <v>1429.3647734594724</v>
      </c>
      <c r="O8">
        <v>1396.8682465447114</v>
      </c>
      <c r="P8">
        <v>1363.860526190962</v>
      </c>
      <c r="Q8">
        <v>1330.3416123982249</v>
      </c>
      <c r="R8">
        <v>1296.3115051665002</v>
      </c>
      <c r="S8">
        <v>1261.7702044957864</v>
      </c>
      <c r="T8">
        <v>1226.7177103860852</v>
      </c>
      <c r="U8">
        <v>1214.2657915025954</v>
      </c>
      <c r="V8">
        <v>1201.787328767012</v>
      </c>
      <c r="W8">
        <v>1189.2823221793358</v>
      </c>
      <c r="X8">
        <v>1176.7507717395667</v>
      </c>
      <c r="Y8">
        <v>1164.1926774477051</v>
      </c>
      <c r="Z8">
        <v>1151.6080393037496</v>
      </c>
      <c r="AA8">
        <v>1138.9968573077015</v>
      </c>
      <c r="AB8">
        <v>1126.3591314595603</v>
      </c>
      <c r="AC8">
        <v>1113.6948617593262</v>
      </c>
      <c r="AD8">
        <v>1101.0040482069987</v>
      </c>
      <c r="AE8">
        <v>1088.2866908025787</v>
      </c>
      <c r="AF8">
        <v>1075.5427895460655</v>
      </c>
      <c r="AG8">
        <v>1062.7723444374587</v>
      </c>
      <c r="AH8">
        <v>1049.9753554767599</v>
      </c>
      <c r="AI8">
        <v>1037.1518226639676</v>
      </c>
      <c r="AJ8">
        <v>1024.301745999082</v>
      </c>
      <c r="AK8">
        <v>1011.4251254821039</v>
      </c>
      <c r="AL8">
        <v>998.52196111303226</v>
      </c>
      <c r="AM8">
        <v>985.5922528918677</v>
      </c>
      <c r="AN8">
        <v>972.63600081861068</v>
      </c>
    </row>
    <row r="9" spans="1:40">
      <c r="A9" t="s">
        <v>151</v>
      </c>
      <c r="B9" t="s">
        <v>156</v>
      </c>
      <c r="C9" s="173">
        <v>0.03</v>
      </c>
      <c r="G9" t="s">
        <v>157</v>
      </c>
      <c r="H9">
        <v>1569.557675780635</v>
      </c>
      <c r="I9">
        <v>1544.5625390187488</v>
      </c>
      <c r="J9">
        <v>1518.9174276469855</v>
      </c>
      <c r="K9">
        <v>1492.6223416653449</v>
      </c>
      <c r="L9">
        <v>1465.6772810738266</v>
      </c>
      <c r="M9">
        <v>1438.0822458724306</v>
      </c>
      <c r="N9">
        <v>1409.8372360611568</v>
      </c>
      <c r="O9">
        <v>1380.9422516400057</v>
      </c>
      <c r="P9">
        <v>1351.3972926089766</v>
      </c>
      <c r="Q9">
        <v>1321.2023589680705</v>
      </c>
      <c r="R9">
        <v>1290.3574507172864</v>
      </c>
      <c r="S9">
        <v>1258.8625678566245</v>
      </c>
      <c r="T9">
        <v>1226.7177103860852</v>
      </c>
      <c r="U9">
        <v>1214.3695204051016</v>
      </c>
      <c r="V9">
        <v>1201.985279365899</v>
      </c>
      <c r="W9">
        <v>1189.5649872684755</v>
      </c>
      <c r="X9">
        <v>1177.1086441128323</v>
      </c>
      <c r="Y9">
        <v>1164.6162498989688</v>
      </c>
      <c r="Z9">
        <v>1152.0878046268863</v>
      </c>
      <c r="AA9">
        <v>1139.5233082965831</v>
      </c>
      <c r="AB9">
        <v>1126.9227609080601</v>
      </c>
      <c r="AC9">
        <v>1114.2861624613174</v>
      </c>
      <c r="AD9">
        <v>1101.6135129563552</v>
      </c>
      <c r="AE9">
        <v>1088.9048123931723</v>
      </c>
      <c r="AF9">
        <v>1076.1600607717696</v>
      </c>
      <c r="AG9">
        <v>1063.3792580921477</v>
      </c>
      <c r="AH9">
        <v>1050.5624043543055</v>
      </c>
      <c r="AI9">
        <v>1037.7094995582438</v>
      </c>
      <c r="AJ9">
        <v>1024.8205437039614</v>
      </c>
      <c r="AK9">
        <v>1011.8955367914598</v>
      </c>
      <c r="AL9">
        <v>998.9344788207377</v>
      </c>
      <c r="AM9">
        <v>985.93736979179607</v>
      </c>
      <c r="AN9">
        <v>972.90420970463435</v>
      </c>
    </row>
    <row r="10" spans="1:40">
      <c r="A10" t="s">
        <v>151</v>
      </c>
      <c r="B10" t="s">
        <v>158</v>
      </c>
      <c r="C10" s="173">
        <v>0.03</v>
      </c>
      <c r="G10" t="s">
        <v>159</v>
      </c>
      <c r="H10">
        <v>1555.8836815857014</v>
      </c>
      <c r="I10">
        <v>1532.52612541861</v>
      </c>
      <c r="J10">
        <v>1508.4280344455412</v>
      </c>
      <c r="K10">
        <v>1483.5894086664955</v>
      </c>
      <c r="L10">
        <v>1458.0102480814714</v>
      </c>
      <c r="M10">
        <v>1431.6905526904698</v>
      </c>
      <c r="N10">
        <v>1404.6303224934909</v>
      </c>
      <c r="O10">
        <v>1376.8295574905333</v>
      </c>
      <c r="P10">
        <v>1348.2882576815996</v>
      </c>
      <c r="Q10">
        <v>1319.0064230666874</v>
      </c>
      <c r="R10">
        <v>1288.9840536457971</v>
      </c>
      <c r="S10">
        <v>1258.2211494189301</v>
      </c>
      <c r="T10">
        <v>1226.7177103860852</v>
      </c>
      <c r="U10">
        <v>1214.8174827715311</v>
      </c>
      <c r="V10">
        <v>1202.8722271857096</v>
      </c>
      <c r="W10">
        <v>1190.8819436286199</v>
      </c>
      <c r="X10">
        <v>1178.8466321002622</v>
      </c>
      <c r="Y10">
        <v>1166.7662926006371</v>
      </c>
      <c r="Z10">
        <v>1154.6409251297437</v>
      </c>
      <c r="AA10">
        <v>1142.4705296875816</v>
      </c>
      <c r="AB10">
        <v>1130.2551062741527</v>
      </c>
      <c r="AC10">
        <v>1117.9946548894548</v>
      </c>
      <c r="AD10">
        <v>1105.6891755334898</v>
      </c>
      <c r="AE10">
        <v>1093.3386682062571</v>
      </c>
      <c r="AF10">
        <v>1080.9431329077563</v>
      </c>
      <c r="AG10">
        <v>1068.5025696379867</v>
      </c>
      <c r="AH10">
        <v>1056.01697839695</v>
      </c>
      <c r="AI10">
        <v>1043.4863591846449</v>
      </c>
      <c r="AJ10">
        <v>1030.9107120010724</v>
      </c>
      <c r="AK10">
        <v>1018.2900368462319</v>
      </c>
      <c r="AL10">
        <v>1005.6243337201233</v>
      </c>
      <c r="AM10">
        <v>992.91360262274623</v>
      </c>
      <c r="AN10">
        <v>980.1578435541021</v>
      </c>
    </row>
    <row r="11" spans="1:40">
      <c r="A11" t="s">
        <v>151</v>
      </c>
      <c r="B11" t="s">
        <v>160</v>
      </c>
      <c r="C11" s="173">
        <v>0.08</v>
      </c>
    </row>
    <row r="12" spans="1:40">
      <c r="A12" t="s">
        <v>151</v>
      </c>
      <c r="B12" t="s">
        <v>161</v>
      </c>
      <c r="C12" s="173">
        <v>0.02</v>
      </c>
      <c r="G12" t="s">
        <v>162</v>
      </c>
      <c r="H12">
        <v>1750.7580673054586</v>
      </c>
      <c r="I12">
        <v>1690.5034948638927</v>
      </c>
      <c r="J12">
        <v>1628.9224497924565</v>
      </c>
      <c r="K12">
        <v>1566.0149320911464</v>
      </c>
      <c r="L12">
        <v>1501.7809417599638</v>
      </c>
      <c r="M12">
        <v>1436.2204787989099</v>
      </c>
      <c r="N12">
        <v>1369.3335432079823</v>
      </c>
      <c r="O12">
        <v>1301.120134987184</v>
      </c>
      <c r="P12">
        <v>1231.5802541365126</v>
      </c>
      <c r="Q12">
        <v>1160.7139006559692</v>
      </c>
      <c r="R12">
        <v>1088.5210745455531</v>
      </c>
      <c r="S12">
        <v>1015.0017758052646</v>
      </c>
      <c r="T12">
        <v>940.15600443510436</v>
      </c>
      <c r="U12">
        <v>927.4367975491607</v>
      </c>
      <c r="V12">
        <v>914.67546477954431</v>
      </c>
      <c r="W12">
        <v>901.87200612625577</v>
      </c>
      <c r="X12">
        <v>889.02642158929427</v>
      </c>
      <c r="Y12">
        <v>876.13871116866017</v>
      </c>
      <c r="Z12">
        <v>863.20887486435379</v>
      </c>
      <c r="AA12">
        <v>850.23691267637457</v>
      </c>
      <c r="AB12">
        <v>837.22282460472263</v>
      </c>
      <c r="AC12">
        <v>824.16661064939876</v>
      </c>
      <c r="AD12">
        <v>811.06827081040183</v>
      </c>
      <c r="AE12">
        <v>797.92780508773228</v>
      </c>
      <c r="AF12">
        <v>784.74521348139024</v>
      </c>
      <c r="AG12">
        <v>771.52049599137558</v>
      </c>
      <c r="AH12">
        <v>758.25365261768889</v>
      </c>
      <c r="AI12">
        <v>744.94468336032855</v>
      </c>
      <c r="AJ12">
        <v>731.59358821929663</v>
      </c>
      <c r="AK12">
        <v>718.20036719459154</v>
      </c>
      <c r="AL12">
        <v>704.76502028621417</v>
      </c>
      <c r="AM12">
        <v>691.28754749416441</v>
      </c>
      <c r="AN12">
        <v>677.76794881844148</v>
      </c>
    </row>
    <row r="13" spans="1:40">
      <c r="A13" t="s">
        <v>151</v>
      </c>
      <c r="B13" t="s">
        <v>163</v>
      </c>
      <c r="C13" s="173">
        <v>0</v>
      </c>
      <c r="G13" t="s">
        <v>164</v>
      </c>
      <c r="H13">
        <v>1613.6088727292877</v>
      </c>
      <c r="I13">
        <v>1560.3956697255649</v>
      </c>
      <c r="J13">
        <v>1505.4252719628419</v>
      </c>
      <c r="K13">
        <v>1448.69767944112</v>
      </c>
      <c r="L13">
        <v>1390.2128921603987</v>
      </c>
      <c r="M13">
        <v>1329.9709101206786</v>
      </c>
      <c r="N13">
        <v>1267.9717333219594</v>
      </c>
      <c r="O13">
        <v>1204.2153617642416</v>
      </c>
      <c r="P13">
        <v>1138.7017954475245</v>
      </c>
      <c r="Q13">
        <v>1071.4310343718087</v>
      </c>
      <c r="R13">
        <v>1002.4030785370932</v>
      </c>
      <c r="S13">
        <v>931.61792794337896</v>
      </c>
      <c r="T13">
        <v>859.07558259066548</v>
      </c>
      <c r="U13">
        <v>848.57904591876866</v>
      </c>
      <c r="V13">
        <v>838.02427116801266</v>
      </c>
      <c r="W13">
        <v>827.41125833839703</v>
      </c>
      <c r="X13">
        <v>816.74000742992257</v>
      </c>
      <c r="Y13">
        <v>806.01051844258882</v>
      </c>
      <c r="Z13">
        <v>795.22279137639566</v>
      </c>
      <c r="AA13">
        <v>784.37682623134276</v>
      </c>
      <c r="AB13">
        <v>773.47262300743091</v>
      </c>
      <c r="AC13">
        <v>762.51018170466034</v>
      </c>
      <c r="AD13">
        <v>751.4895023230298</v>
      </c>
      <c r="AE13">
        <v>740.41058486254053</v>
      </c>
      <c r="AF13">
        <v>729.27342932319141</v>
      </c>
      <c r="AG13">
        <v>718.07803570498368</v>
      </c>
      <c r="AH13">
        <v>706.8244040079162</v>
      </c>
      <c r="AI13">
        <v>695.51253423198932</v>
      </c>
      <c r="AJ13">
        <v>684.14242637720338</v>
      </c>
      <c r="AK13">
        <v>672.71408044355826</v>
      </c>
      <c r="AL13">
        <v>661.22749643105385</v>
      </c>
      <c r="AM13">
        <v>649.68267433969004</v>
      </c>
      <c r="AN13">
        <v>638.07961416946716</v>
      </c>
    </row>
    <row r="14" spans="1:40">
      <c r="A14" t="s">
        <v>165</v>
      </c>
      <c r="B14" t="s">
        <v>166</v>
      </c>
      <c r="C14" s="173">
        <v>0.03</v>
      </c>
      <c r="G14" t="s">
        <v>167</v>
      </c>
      <c r="H14">
        <v>1569.557675780635</v>
      </c>
      <c r="I14">
        <v>1521.5520124775639</v>
      </c>
      <c r="J14">
        <v>1471.5097713933833</v>
      </c>
      <c r="K14">
        <v>1419.4309525280967</v>
      </c>
      <c r="L14">
        <v>1365.3155558817018</v>
      </c>
      <c r="M14">
        <v>1309.1635814541994</v>
      </c>
      <c r="N14">
        <v>1250.9750292455888</v>
      </c>
      <c r="O14">
        <v>1190.749899255871</v>
      </c>
      <c r="P14">
        <v>1128.488191485045</v>
      </c>
      <c r="Q14">
        <v>1064.189905933112</v>
      </c>
      <c r="R14">
        <v>997.85504260007053</v>
      </c>
      <c r="S14">
        <v>929.48360148592201</v>
      </c>
      <c r="T14">
        <v>859.07558259066548</v>
      </c>
      <c r="U14">
        <v>848.74092650101488</v>
      </c>
      <c r="V14">
        <v>838.32666366780995</v>
      </c>
      <c r="W14">
        <v>827.83279409104944</v>
      </c>
      <c r="X14">
        <v>817.25931777073379</v>
      </c>
      <c r="Y14">
        <v>806.60623470686301</v>
      </c>
      <c r="Z14">
        <v>795.87354489943698</v>
      </c>
      <c r="AA14">
        <v>785.0612483484565</v>
      </c>
      <c r="AB14">
        <v>774.1693450539201</v>
      </c>
      <c r="AC14">
        <v>763.1978350158289</v>
      </c>
      <c r="AD14">
        <v>752.14671823418303</v>
      </c>
      <c r="AE14">
        <v>741.01599470898111</v>
      </c>
      <c r="AF14">
        <v>729.80566444022452</v>
      </c>
      <c r="AG14">
        <v>718.51572742791291</v>
      </c>
      <c r="AH14">
        <v>707.14618367204594</v>
      </c>
      <c r="AI14">
        <v>695.69703317262395</v>
      </c>
      <c r="AJ14">
        <v>684.16827592964671</v>
      </c>
      <c r="AK14">
        <v>672.55991194311434</v>
      </c>
      <c r="AL14">
        <v>660.87194121302684</v>
      </c>
      <c r="AM14">
        <v>649.10436373938467</v>
      </c>
      <c r="AN14">
        <v>637.25717952218656</v>
      </c>
    </row>
    <row r="15" spans="1:40">
      <c r="A15" t="s">
        <v>165</v>
      </c>
      <c r="B15" t="s">
        <v>168</v>
      </c>
      <c r="C15" s="173">
        <v>0.06</v>
      </c>
      <c r="G15" t="s">
        <v>169</v>
      </c>
      <c r="H15">
        <v>1555.8836815857014</v>
      </c>
      <c r="I15">
        <v>1510.0980044534476</v>
      </c>
      <c r="J15">
        <v>1462.079297421074</v>
      </c>
      <c r="K15">
        <v>1411.827560488578</v>
      </c>
      <c r="L15">
        <v>1359.3427936559608</v>
      </c>
      <c r="M15">
        <v>1304.6249969232233</v>
      </c>
      <c r="N15">
        <v>1247.6741702903637</v>
      </c>
      <c r="O15">
        <v>1188.4903137573833</v>
      </c>
      <c r="P15">
        <v>1127.0734273242822</v>
      </c>
      <c r="Q15">
        <v>1063.4235109910594</v>
      </c>
      <c r="R15">
        <v>997.5405647577162</v>
      </c>
      <c r="S15">
        <v>929.42458862425144</v>
      </c>
      <c r="T15">
        <v>859.07558259066548</v>
      </c>
      <c r="U15">
        <v>849.0772087006078</v>
      </c>
      <c r="V15">
        <v>838.97775368879832</v>
      </c>
      <c r="W15">
        <v>828.77721755523669</v>
      </c>
      <c r="X15">
        <v>818.47560029992326</v>
      </c>
      <c r="Y15">
        <v>808.07290192285802</v>
      </c>
      <c r="Z15">
        <v>797.56912242404076</v>
      </c>
      <c r="AA15">
        <v>786.96426180347157</v>
      </c>
      <c r="AB15">
        <v>776.25832006115104</v>
      </c>
      <c r="AC15">
        <v>765.45129719707791</v>
      </c>
      <c r="AD15">
        <v>754.54319321125308</v>
      </c>
      <c r="AE15">
        <v>743.53400810367634</v>
      </c>
      <c r="AF15">
        <v>732.42374187434768</v>
      </c>
      <c r="AG15">
        <v>721.21239452326722</v>
      </c>
      <c r="AH15">
        <v>709.89996605043495</v>
      </c>
      <c r="AI15">
        <v>698.4864564558502</v>
      </c>
      <c r="AJ15">
        <v>686.97186573951456</v>
      </c>
      <c r="AK15">
        <v>675.3561939014262</v>
      </c>
      <c r="AL15">
        <v>663.63944094158626</v>
      </c>
      <c r="AM15">
        <v>651.8216068599944</v>
      </c>
      <c r="AN15">
        <v>639.9026916566504</v>
      </c>
    </row>
    <row r="17" spans="1:39" ht="29.5" thickBot="1">
      <c r="A17" s="1" t="s">
        <v>170</v>
      </c>
      <c r="H17" s="159" t="s">
        <v>171</v>
      </c>
      <c r="I17" t="s">
        <v>172</v>
      </c>
      <c r="J17" t="s">
        <v>173</v>
      </c>
      <c r="K17" t="s">
        <v>174</v>
      </c>
    </row>
    <row r="18" spans="1:39">
      <c r="A18">
        <v>2019</v>
      </c>
      <c r="B18" s="101">
        <v>2025</v>
      </c>
      <c r="C18" s="101">
        <v>2030</v>
      </c>
      <c r="D18" s="101">
        <v>2050</v>
      </c>
      <c r="G18" s="1" t="s">
        <v>175</v>
      </c>
      <c r="H18">
        <f>'[2]Start Year Wind and Solar'!B16</f>
        <v>1391.8181818181818</v>
      </c>
      <c r="I18" s="190">
        <f>'[2]Start Year Wind and Solar'!C16</f>
        <v>42.631818181818183</v>
      </c>
      <c r="J18">
        <v>0</v>
      </c>
      <c r="K18" s="163">
        <v>153</v>
      </c>
    </row>
    <row r="19" spans="1:39">
      <c r="A19" s="198">
        <v>0.2</v>
      </c>
      <c r="B19" s="196">
        <v>0.1</v>
      </c>
      <c r="C19" s="197">
        <v>0.02</v>
      </c>
      <c r="D19" s="197">
        <v>0</v>
      </c>
      <c r="G19" t="s">
        <v>176</v>
      </c>
      <c r="H19">
        <f>'[2]Start Year Wind and Solar'!B17</f>
        <v>1391.8181818181818</v>
      </c>
      <c r="I19" s="190">
        <f>'[2]Start Year Wind and Solar'!C17</f>
        <v>42.631818181818183</v>
      </c>
      <c r="J19">
        <v>0</v>
      </c>
      <c r="K19" s="164">
        <v>152</v>
      </c>
    </row>
    <row r="20" spans="1:39">
      <c r="G20" t="s">
        <v>177</v>
      </c>
      <c r="H20">
        <f>'[2]Start Year Wind and Solar'!B18</f>
        <v>1391.8181818181818</v>
      </c>
      <c r="I20" s="190">
        <f>'[2]Start Year Wind and Solar'!C18</f>
        <v>42.631818181818183</v>
      </c>
      <c r="J20">
        <v>0</v>
      </c>
      <c r="K20" s="165">
        <v>304</v>
      </c>
    </row>
    <row r="21" spans="1:39">
      <c r="G21" t="s">
        <v>178</v>
      </c>
      <c r="H21">
        <f>'[2]Start Year Wind and Solar'!B19</f>
        <v>1391.8181818181818</v>
      </c>
      <c r="I21" s="190">
        <f>'[2]Start Year Wind and Solar'!C19</f>
        <v>42.631818181818183</v>
      </c>
      <c r="J21">
        <v>0</v>
      </c>
      <c r="K21" s="164">
        <v>606</v>
      </c>
    </row>
    <row r="23" spans="1:39">
      <c r="G23" s="178" t="s">
        <v>251</v>
      </c>
      <c r="H23">
        <f>1/cpi_2019_to_2012</f>
        <v>1.1135857461024499</v>
      </c>
    </row>
    <row r="25" spans="1:39">
      <c r="G25" s="178" t="s">
        <v>179</v>
      </c>
    </row>
    <row r="26" spans="1:39">
      <c r="G26" t="s">
        <v>180</v>
      </c>
      <c r="H26">
        <v>2020</v>
      </c>
      <c r="I26">
        <v>2021</v>
      </c>
      <c r="J26">
        <v>2022</v>
      </c>
      <c r="K26">
        <v>2023</v>
      </c>
      <c r="L26">
        <v>2024</v>
      </c>
      <c r="M26">
        <v>2025</v>
      </c>
      <c r="N26">
        <v>2026</v>
      </c>
      <c r="O26">
        <v>2027</v>
      </c>
      <c r="P26">
        <v>2028</v>
      </c>
      <c r="Q26">
        <v>2029</v>
      </c>
      <c r="R26">
        <v>2030</v>
      </c>
      <c r="S26">
        <v>2031</v>
      </c>
      <c r="T26">
        <v>2032</v>
      </c>
      <c r="U26">
        <v>2033</v>
      </c>
      <c r="V26">
        <v>2034</v>
      </c>
      <c r="W26">
        <v>2035</v>
      </c>
      <c r="X26">
        <v>2036</v>
      </c>
      <c r="Y26">
        <v>2037</v>
      </c>
      <c r="Z26">
        <v>2038</v>
      </c>
      <c r="AA26">
        <v>2039</v>
      </c>
      <c r="AB26">
        <v>2040</v>
      </c>
      <c r="AC26">
        <v>2041</v>
      </c>
      <c r="AD26">
        <v>2042</v>
      </c>
      <c r="AE26">
        <v>2043</v>
      </c>
      <c r="AF26">
        <v>2044</v>
      </c>
      <c r="AG26">
        <v>2045</v>
      </c>
      <c r="AH26">
        <v>2046</v>
      </c>
      <c r="AI26">
        <v>2047</v>
      </c>
      <c r="AJ26">
        <v>2048</v>
      </c>
      <c r="AK26">
        <v>2049</v>
      </c>
      <c r="AL26">
        <v>2050</v>
      </c>
    </row>
    <row r="27" spans="1:39">
      <c r="G27" t="s">
        <v>252</v>
      </c>
      <c r="H27" s="192">
        <f>H110/1000</f>
        <v>1249.8499999999999</v>
      </c>
      <c r="I27" s="192">
        <f>I110/1000</f>
        <v>1199.1099999999999</v>
      </c>
      <c r="J27" s="192">
        <f t="shared" ref="J27:AL27" si="0">J110/1000</f>
        <v>1156.68</v>
      </c>
      <c r="K27" s="192">
        <f t="shared" si="0"/>
        <v>1121.08</v>
      </c>
      <c r="L27" s="192">
        <f t="shared" si="0"/>
        <v>1072.3499999999999</v>
      </c>
      <c r="M27" s="192">
        <f t="shared" si="0"/>
        <v>1029.52</v>
      </c>
      <c r="N27" s="192">
        <f t="shared" si="0"/>
        <v>986.16600000000005</v>
      </c>
      <c r="O27" s="192">
        <f t="shared" si="0"/>
        <v>954.08500000000004</v>
      </c>
      <c r="P27" s="192">
        <f t="shared" si="0"/>
        <v>924.971</v>
      </c>
      <c r="Q27" s="192">
        <f t="shared" si="0"/>
        <v>900.24099999999999</v>
      </c>
      <c r="R27" s="192">
        <f t="shared" si="0"/>
        <v>874.73400000000004</v>
      </c>
      <c r="S27" s="192">
        <f t="shared" si="0"/>
        <v>865.43499999999995</v>
      </c>
      <c r="T27" s="192">
        <f t="shared" si="0"/>
        <v>855.38900000000001</v>
      </c>
      <c r="U27" s="192">
        <f t="shared" si="0"/>
        <v>845.745</v>
      </c>
      <c r="V27" s="192">
        <f t="shared" si="0"/>
        <v>836.6</v>
      </c>
      <c r="W27" s="192">
        <f t="shared" si="0"/>
        <v>827.38499999999999</v>
      </c>
      <c r="X27" s="192">
        <f t="shared" si="0"/>
        <v>818.81600000000003</v>
      </c>
      <c r="Y27" s="192">
        <f t="shared" si="0"/>
        <v>810.45299999999997</v>
      </c>
      <c r="Z27" s="192">
        <f t="shared" si="0"/>
        <v>802.00199999999995</v>
      </c>
      <c r="AA27" s="192">
        <f t="shared" si="0"/>
        <v>793.64400000000001</v>
      </c>
      <c r="AB27" s="192">
        <f t="shared" si="0"/>
        <v>785.846</v>
      </c>
      <c r="AC27" s="192">
        <f t="shared" si="0"/>
        <v>778.52700000000004</v>
      </c>
      <c r="AD27" s="192">
        <f t="shared" si="0"/>
        <v>771.27599999999995</v>
      </c>
      <c r="AE27" s="192">
        <f t="shared" si="0"/>
        <v>764.06100000000004</v>
      </c>
      <c r="AF27" s="192">
        <f t="shared" si="0"/>
        <v>756.375</v>
      </c>
      <c r="AG27" s="192">
        <f t="shared" si="0"/>
        <v>748.35299999999995</v>
      </c>
      <c r="AH27" s="192">
        <f t="shared" si="0"/>
        <v>741.154</v>
      </c>
      <c r="AI27" s="192">
        <f t="shared" si="0"/>
        <v>734.48199999999997</v>
      </c>
      <c r="AJ27" s="192">
        <f t="shared" si="0"/>
        <v>727.822</v>
      </c>
      <c r="AK27" s="192">
        <f t="shared" si="0"/>
        <v>721.05</v>
      </c>
      <c r="AL27" s="192">
        <f t="shared" si="0"/>
        <v>714.68100000000004</v>
      </c>
    </row>
    <row r="28" spans="1:39">
      <c r="G28" t="s">
        <v>182</v>
      </c>
      <c r="H28" s="189">
        <f>H27*$H$23</f>
        <v>1391.8151447661469</v>
      </c>
      <c r="I28" s="189">
        <f>I27*$H$23</f>
        <v>1335.3118040089084</v>
      </c>
      <c r="J28" s="189">
        <f t="shared" ref="J28:AL28" si="1">J27*$H$23</f>
        <v>1288.0623608017818</v>
      </c>
      <c r="K28" s="189">
        <f t="shared" si="1"/>
        <v>1248.4187082405344</v>
      </c>
      <c r="L28" s="189">
        <f t="shared" si="1"/>
        <v>1194.153674832962</v>
      </c>
      <c r="M28" s="189">
        <f t="shared" si="1"/>
        <v>1146.4587973273942</v>
      </c>
      <c r="N28" s="189">
        <f t="shared" si="1"/>
        <v>1098.1804008908687</v>
      </c>
      <c r="O28" s="189">
        <f t="shared" si="1"/>
        <v>1062.455456570156</v>
      </c>
      <c r="P28" s="189">
        <f t="shared" si="1"/>
        <v>1030.0345211581291</v>
      </c>
      <c r="Q28" s="189">
        <f t="shared" si="1"/>
        <v>1002.4955456570156</v>
      </c>
      <c r="R28" s="189">
        <f t="shared" si="1"/>
        <v>974.09131403118045</v>
      </c>
      <c r="S28" s="189">
        <f t="shared" si="1"/>
        <v>963.73608017817367</v>
      </c>
      <c r="T28" s="189">
        <f t="shared" si="1"/>
        <v>952.54899777282856</v>
      </c>
      <c r="U28" s="189">
        <f t="shared" si="1"/>
        <v>941.80957683741644</v>
      </c>
      <c r="V28" s="189">
        <f t="shared" si="1"/>
        <v>931.62583518930956</v>
      </c>
      <c r="W28" s="189">
        <f t="shared" si="1"/>
        <v>921.36414253897544</v>
      </c>
      <c r="X28" s="189">
        <f t="shared" si="1"/>
        <v>911.82182628062367</v>
      </c>
      <c r="Y28" s="189">
        <f t="shared" si="1"/>
        <v>902.50890868596878</v>
      </c>
      <c r="Z28" s="189">
        <f t="shared" si="1"/>
        <v>893.097995545657</v>
      </c>
      <c r="AA28" s="189">
        <f t="shared" si="1"/>
        <v>883.79064587973278</v>
      </c>
      <c r="AB28" s="189">
        <f t="shared" si="1"/>
        <v>875.10690423162578</v>
      </c>
      <c r="AC28" s="189">
        <f t="shared" si="1"/>
        <v>866.956570155902</v>
      </c>
      <c r="AD28" s="189">
        <f t="shared" si="1"/>
        <v>858.88195991091311</v>
      </c>
      <c r="AE28" s="189">
        <f t="shared" si="1"/>
        <v>850.847438752784</v>
      </c>
      <c r="AF28" s="189">
        <f t="shared" si="1"/>
        <v>842.28841870824056</v>
      </c>
      <c r="AG28" s="189">
        <f t="shared" si="1"/>
        <v>833.35523385300667</v>
      </c>
      <c r="AH28" s="189">
        <f t="shared" si="1"/>
        <v>825.33853006681511</v>
      </c>
      <c r="AI28" s="189">
        <f t="shared" si="1"/>
        <v>817.90868596881955</v>
      </c>
      <c r="AJ28" s="189">
        <f t="shared" si="1"/>
        <v>810.49220489977722</v>
      </c>
      <c r="AK28" s="189">
        <f t="shared" si="1"/>
        <v>802.95100222717144</v>
      </c>
      <c r="AL28" s="189">
        <f t="shared" si="1"/>
        <v>795.858574610245</v>
      </c>
    </row>
    <row r="30" spans="1:39">
      <c r="A30" s="170" t="s">
        <v>183</v>
      </c>
      <c r="B30" s="171"/>
      <c r="C30" s="171"/>
    </row>
    <row r="32" spans="1:39">
      <c r="A32" s="1" t="s">
        <v>184</v>
      </c>
      <c r="H32">
        <v>2019</v>
      </c>
      <c r="I32">
        <v>2020</v>
      </c>
      <c r="J32">
        <v>2021</v>
      </c>
      <c r="K32">
        <v>2022</v>
      </c>
      <c r="L32">
        <v>2023</v>
      </c>
      <c r="M32">
        <v>2024</v>
      </c>
      <c r="N32">
        <v>2025</v>
      </c>
      <c r="O32">
        <v>2026</v>
      </c>
      <c r="P32">
        <v>2027</v>
      </c>
      <c r="Q32">
        <v>2028</v>
      </c>
      <c r="R32">
        <v>2029</v>
      </c>
      <c r="S32">
        <v>2030</v>
      </c>
      <c r="T32">
        <v>2031</v>
      </c>
      <c r="U32">
        <v>2032</v>
      </c>
      <c r="V32">
        <v>2033</v>
      </c>
      <c r="W32">
        <v>2034</v>
      </c>
      <c r="X32">
        <v>2035</v>
      </c>
      <c r="Y32">
        <v>2036</v>
      </c>
      <c r="Z32">
        <v>2037</v>
      </c>
      <c r="AA32">
        <v>2038</v>
      </c>
      <c r="AB32">
        <v>2039</v>
      </c>
      <c r="AC32">
        <v>2040</v>
      </c>
      <c r="AD32">
        <v>2041</v>
      </c>
      <c r="AE32">
        <v>2042</v>
      </c>
      <c r="AF32">
        <v>2043</v>
      </c>
      <c r="AG32">
        <v>2044</v>
      </c>
      <c r="AH32">
        <v>2045</v>
      </c>
      <c r="AI32">
        <v>2046</v>
      </c>
      <c r="AJ32">
        <v>2047</v>
      </c>
      <c r="AK32">
        <v>2048</v>
      </c>
      <c r="AL32">
        <v>2049</v>
      </c>
      <c r="AM32">
        <v>2050</v>
      </c>
    </row>
    <row r="33" spans="1:40">
      <c r="A33" s="152" t="s">
        <v>144</v>
      </c>
      <c r="B33" s="172" t="s">
        <v>145</v>
      </c>
      <c r="G33" s="195" t="s">
        <v>253</v>
      </c>
      <c r="H33" s="176">
        <f>SUMPRODUCT(H36:H39,'[2]Start Year Wind and Solar'!$F$25:$F$28)</f>
        <v>4721.9083164897702</v>
      </c>
      <c r="I33" s="176">
        <f>SUMPRODUCT(I36:I39,'[2]Start Year Wind and Solar'!$F$25:$F$28)</f>
        <v>4411.3421067410991</v>
      </c>
      <c r="J33" s="176">
        <f>SUMPRODUCT(J36:J39,'[2]Start Year Wind and Solar'!$F$25:$F$28)</f>
        <v>4179.540239439264</v>
      </c>
      <c r="K33" s="176">
        <f>SUMPRODUCT(K36:K39,'[2]Start Year Wind and Solar'!$F$25:$F$28)</f>
        <v>3990.8968299880289</v>
      </c>
      <c r="L33" s="176">
        <f>SUMPRODUCT(L36:L39,'[2]Start Year Wind and Solar'!$F$25:$F$28)</f>
        <v>3829.5520679000429</v>
      </c>
      <c r="M33" s="176">
        <f>SUMPRODUCT(M36:M39,'[2]Start Year Wind and Solar'!$F$25:$F$28)</f>
        <v>3687.0458472715054</v>
      </c>
      <c r="N33" s="176">
        <f>SUMPRODUCT(N36:N39,'[2]Start Year Wind and Solar'!$F$25:$F$28)</f>
        <v>3558.3282388076605</v>
      </c>
      <c r="O33" s="176">
        <f>SUMPRODUCT(O36:O39,'[2]Start Year Wind and Solar'!$F$25:$F$28)</f>
        <v>3440.1419345702807</v>
      </c>
      <c r="P33" s="176">
        <f>SUMPRODUCT(P36:P39,'[2]Start Year Wind and Solar'!$F$25:$F$28)</f>
        <v>3330.262867565878</v>
      </c>
      <c r="Q33" s="176">
        <f>SUMPRODUCT(Q36:Q39,'[2]Start Year Wind and Solar'!$F$25:$F$28)</f>
        <v>3227.1047013300804</v>
      </c>
      <c r="R33" s="176">
        <f>SUMPRODUCT(R36:R39,'[2]Start Year Wind and Solar'!$F$25:$F$28)</f>
        <v>3129.4961436873491</v>
      </c>
      <c r="S33" s="176">
        <f>SUMPRODUCT(S36:S39,'[2]Start Year Wind and Solar'!$F$25:$F$28)</f>
        <v>3036.547702447222</v>
      </c>
      <c r="T33" s="176">
        <f>SUMPRODUCT(T36:T39,'[2]Start Year Wind and Solar'!$F$25:$F$28)</f>
        <v>2986.9899230588117</v>
      </c>
      <c r="U33" s="176">
        <f>SUMPRODUCT(U36:U39,'[2]Start Year Wind and Solar'!$F$25:$F$28)</f>
        <v>2940.8527342361167</v>
      </c>
      <c r="V33" s="176">
        <f>SUMPRODUCT(V36:V39,'[2]Start Year Wind and Solar'!$F$25:$F$28)</f>
        <v>2897.6942763855141</v>
      </c>
      <c r="W33" s="176">
        <f>SUMPRODUCT(W36:W39,'[2]Start Year Wind and Solar'!$F$25:$F$28)</f>
        <v>2857.1531369349213</v>
      </c>
      <c r="X33" s="176">
        <f>SUMPRODUCT(X36:X39,'[2]Start Year Wind and Solar'!$F$25:$F$28)</f>
        <v>2818.9299339386771</v>
      </c>
      <c r="Y33" s="176">
        <f>SUMPRODUCT(Y36:Y39,'[2]Start Year Wind and Solar'!$F$25:$F$28)</f>
        <v>2782.7738855948</v>
      </c>
      <c r="Z33" s="176">
        <f>SUMPRODUCT(Z36:Z39,'[2]Start Year Wind and Solar'!$F$25:$F$28)</f>
        <v>2748.472828724829</v>
      </c>
      <c r="AA33" s="176">
        <f>SUMPRODUCT(AA36:AA39,'[2]Start Year Wind and Solar'!$F$25:$F$28)</f>
        <v>2715.8456751006879</v>
      </c>
      <c r="AB33" s="176">
        <f>SUMPRODUCT(AB36:AB39,'[2]Start Year Wind and Solar'!$F$25:$F$28)</f>
        <v>2684.7366242795788</v>
      </c>
      <c r="AC33" s="176">
        <f>SUMPRODUCT(AC36:AC39,'[2]Start Year Wind and Solar'!$F$25:$F$28)</f>
        <v>2655.0106639153978</v>
      </c>
      <c r="AD33" s="176">
        <f>SUMPRODUCT(AD36:AD39,'[2]Start Year Wind and Solar'!$F$25:$F$28)</f>
        <v>2626.5500284273903</v>
      </c>
      <c r="AE33" s="176">
        <f>SUMPRODUCT(AE36:AE39,'[2]Start Year Wind and Solar'!$F$25:$F$28)</f>
        <v>2599.2513810641444</v>
      </c>
      <c r="AF33" s="176">
        <f>SUMPRODUCT(AF36:AF39,'[2]Start Year Wind and Solar'!$F$25:$F$28)</f>
        <v>2573.0235489778111</v>
      </c>
      <c r="AG33" s="176">
        <f>SUMPRODUCT(AG36:AG39,'[2]Start Year Wind and Solar'!$F$25:$F$28)</f>
        <v>2547.7856859805538</v>
      </c>
      <c r="AH33" s="176">
        <f>SUMPRODUCT(AH36:AH39,'[2]Start Year Wind and Solar'!$F$25:$F$28)</f>
        <v>2523.4657695894002</v>
      </c>
      <c r="AI33" s="176">
        <f>SUMPRODUCT(AI36:AI39,'[2]Start Year Wind and Solar'!$F$25:$F$28)</f>
        <v>2499.9993619261631</v>
      </c>
      <c r="AJ33" s="176">
        <f>SUMPRODUCT(AJ36:AJ39,'[2]Start Year Wind and Solar'!$F$25:$F$28)</f>
        <v>2477.3285807667053</v>
      </c>
      <c r="AK33" s="176">
        <f>SUMPRODUCT(AK36:AK39,'[2]Start Year Wind and Solar'!$F$25:$F$28)</f>
        <v>2455.4012393698022</v>
      </c>
      <c r="AL33" s="176">
        <f>SUMPRODUCT(AL36:AL39,'[2]Start Year Wind and Solar'!$F$25:$F$28)</f>
        <v>2434.1701229161022</v>
      </c>
      <c r="AM33" s="176">
        <f>SUMPRODUCT(AM36:AM39,'[2]Start Year Wind and Solar'!$F$25:$F$28)</f>
        <v>2413.5923763214555</v>
      </c>
      <c r="AN33" s="177"/>
    </row>
    <row r="34" spans="1:40">
      <c r="A34" t="s">
        <v>185</v>
      </c>
      <c r="B34" s="173">
        <v>0.31</v>
      </c>
      <c r="G34" s="178"/>
      <c r="H34" s="179"/>
      <c r="I34" s="179"/>
      <c r="J34" s="179"/>
      <c r="K34" s="179"/>
      <c r="L34" s="179"/>
      <c r="M34" s="179"/>
      <c r="N34" s="179"/>
      <c r="O34" s="179"/>
      <c r="P34" s="179"/>
      <c r="Q34" s="179"/>
      <c r="R34" s="179"/>
      <c r="S34" s="179"/>
      <c r="T34" s="179"/>
      <c r="U34" s="179"/>
      <c r="V34" s="179"/>
      <c r="W34" s="179"/>
      <c r="X34" s="179"/>
      <c r="Y34" s="179"/>
      <c r="Z34" s="179"/>
      <c r="AA34" s="179"/>
      <c r="AB34" s="179"/>
      <c r="AC34" s="179"/>
      <c r="AD34" s="179"/>
      <c r="AE34" s="179"/>
      <c r="AF34" s="179"/>
      <c r="AG34" s="179"/>
      <c r="AH34" s="179"/>
      <c r="AI34" s="179"/>
      <c r="AJ34" s="179"/>
      <c r="AK34" s="179"/>
      <c r="AL34" s="179"/>
      <c r="AM34" s="179"/>
    </row>
    <row r="35" spans="1:40">
      <c r="A35" t="s">
        <v>158</v>
      </c>
      <c r="B35" s="173">
        <v>0.32</v>
      </c>
    </row>
    <row r="36" spans="1:40">
      <c r="A36" t="s">
        <v>186</v>
      </c>
      <c r="B36" s="173">
        <v>0.28000000000000003</v>
      </c>
      <c r="G36" s="178" t="s">
        <v>153</v>
      </c>
      <c r="H36" s="183">
        <v>3667.5651560975625</v>
      </c>
      <c r="I36" s="183">
        <v>3414.083431837194</v>
      </c>
      <c r="J36" s="183">
        <v>3224.6536308597733</v>
      </c>
      <c r="K36" s="183">
        <v>3070.3207042468443</v>
      </c>
      <c r="L36" s="183">
        <v>2938.1873010771264</v>
      </c>
      <c r="M36" s="183">
        <v>2821.3735815972423</v>
      </c>
      <c r="N36" s="183">
        <v>2715.772894577412</v>
      </c>
      <c r="O36" s="183">
        <v>2618.7363657721839</v>
      </c>
      <c r="P36" s="183">
        <v>2528.4553624421883</v>
      </c>
      <c r="Q36" s="183">
        <v>2443.6398604678739</v>
      </c>
      <c r="R36" s="183">
        <v>2363.3373537501916</v>
      </c>
      <c r="S36" s="183">
        <v>2286.8244986570348</v>
      </c>
      <c r="T36" s="183">
        <v>2246.523634270307</v>
      </c>
      <c r="U36" s="183">
        <v>2209.0044271372462</v>
      </c>
      <c r="V36" s="183">
        <v>2173.9075527727714</v>
      </c>
      <c r="W36" s="183">
        <v>2140.9391069859557</v>
      </c>
      <c r="X36" s="183">
        <v>2109.8556294898231</v>
      </c>
      <c r="Y36" s="183">
        <v>2080.4531821031801</v>
      </c>
      <c r="Z36" s="183">
        <v>2052.5592316821203</v>
      </c>
      <c r="AA36" s="183">
        <v>2026.0265155322322</v>
      </c>
      <c r="AB36" s="183">
        <v>2000.7283352300994</v>
      </c>
      <c r="AC36" s="183">
        <v>1976.5548974331216</v>
      </c>
      <c r="AD36" s="183">
        <v>1953.4104340346967</v>
      </c>
      <c r="AE36" s="183">
        <v>1931.2109105914692</v>
      </c>
      <c r="AF36" s="183">
        <v>1909.8821844638342</v>
      </c>
      <c r="AG36" s="183">
        <v>1889.3585107517481</v>
      </c>
      <c r="AH36" s="183">
        <v>1869.5813200771058</v>
      </c>
      <c r="AI36" s="183">
        <v>1850.4982109355985</v>
      </c>
      <c r="AJ36" s="183">
        <v>1832.0621129440456</v>
      </c>
      <c r="AK36" s="183">
        <v>1814.2305873409282</v>
      </c>
      <c r="AL36" s="183">
        <v>1796.9652385795703</v>
      </c>
      <c r="AM36" s="183">
        <v>1780.2312164920254</v>
      </c>
      <c r="AN36" s="183"/>
    </row>
    <row r="37" spans="1:40">
      <c r="A37" t="s">
        <v>187</v>
      </c>
      <c r="B37" s="173">
        <v>0.02</v>
      </c>
      <c r="G37" s="178" t="s">
        <v>155</v>
      </c>
      <c r="H37" s="184">
        <v>3711.0185220948815</v>
      </c>
      <c r="I37" s="184">
        <v>3454.5335426313691</v>
      </c>
      <c r="J37" s="184">
        <v>3262.8593745814283</v>
      </c>
      <c r="K37" s="184">
        <v>3106.6979091804692</v>
      </c>
      <c r="L37" s="184">
        <v>2972.9989875035048</v>
      </c>
      <c r="M37" s="184">
        <v>2854.8012573544088</v>
      </c>
      <c r="N37" s="184">
        <v>2747.9494118391362</v>
      </c>
      <c r="O37" s="184">
        <v>2649.7631928111527</v>
      </c>
      <c r="P37" s="184">
        <v>2558.4125388237499</v>
      </c>
      <c r="Q37" s="184">
        <v>2472.5921415326038</v>
      </c>
      <c r="R37" s="184">
        <v>2391.3382095323732</v>
      </c>
      <c r="S37" s="184">
        <v>2313.9188290049415</v>
      </c>
      <c r="T37" s="184">
        <v>2273.1404793832771</v>
      </c>
      <c r="U37" s="184">
        <v>2235.1767441313987</v>
      </c>
      <c r="V37" s="184">
        <v>2199.6640414824319</v>
      </c>
      <c r="W37" s="184">
        <v>2166.3049850642669</v>
      </c>
      <c r="X37" s="184">
        <v>2134.8532300688612</v>
      </c>
      <c r="Y37" s="184">
        <v>2105.1024220524455</v>
      </c>
      <c r="Z37" s="184">
        <v>2076.8779836958843</v>
      </c>
      <c r="AA37" s="184">
        <v>2050.030907534192</v>
      </c>
      <c r="AB37" s="184">
        <v>2024.4329940191653</v>
      </c>
      <c r="AC37" s="184">
        <v>1999.9731489750636</v>
      </c>
      <c r="AD37" s="184">
        <v>1976.5544696333468</v>
      </c>
      <c r="AE37" s="184">
        <v>1954.0919259093371</v>
      </c>
      <c r="AF37" s="184">
        <v>1932.5104967203426</v>
      </c>
      <c r="AG37" s="184">
        <v>1911.7436582197765</v>
      </c>
      <c r="AH37" s="184">
        <v>1891.7321470986778</v>
      </c>
      <c r="AI37" s="184">
        <v>1872.4229409989432</v>
      </c>
      <c r="AJ37" s="184">
        <v>1853.7684118467994</v>
      </c>
      <c r="AK37" s="184">
        <v>1835.7256180656557</v>
      </c>
      <c r="AL37" s="184">
        <v>1818.2557091978324</v>
      </c>
      <c r="AM37" s="184">
        <v>1801.3234221700811</v>
      </c>
      <c r="AN37" s="184"/>
    </row>
    <row r="38" spans="1:40">
      <c r="A38" t="s">
        <v>161</v>
      </c>
      <c r="B38" s="173">
        <v>0.03</v>
      </c>
      <c r="G38" s="178" t="s">
        <v>188</v>
      </c>
      <c r="H38" s="183">
        <v>5182.5469908282676</v>
      </c>
      <c r="I38" s="183">
        <v>4847.693458536939</v>
      </c>
      <c r="J38" s="183">
        <v>4597.8790463456235</v>
      </c>
      <c r="K38" s="183">
        <v>4394.6613194877154</v>
      </c>
      <c r="L38" s="183">
        <v>4220.9169923888248</v>
      </c>
      <c r="M38" s="183">
        <v>4067.5119830562262</v>
      </c>
      <c r="N38" s="183">
        <v>3928.9940585320505</v>
      </c>
      <c r="O38" s="183">
        <v>3801.8464167665779</v>
      </c>
      <c r="P38" s="183">
        <v>3683.6678100086833</v>
      </c>
      <c r="Q38" s="183">
        <v>3572.7455259710318</v>
      </c>
      <c r="R38" s="183">
        <v>3467.8149612443344</v>
      </c>
      <c r="S38" s="183">
        <v>3367.9157620585752</v>
      </c>
      <c r="T38" s="183">
        <v>3314.4099519117358</v>
      </c>
      <c r="U38" s="183">
        <v>3264.5972343864373</v>
      </c>
      <c r="V38" s="183">
        <v>3218.0005490530193</v>
      </c>
      <c r="W38" s="183">
        <v>3174.2296913319969</v>
      </c>
      <c r="X38" s="183">
        <v>3132.961428953005</v>
      </c>
      <c r="Y38" s="183">
        <v>3093.9250015298703</v>
      </c>
      <c r="Z38" s="183">
        <v>3056.8913438605805</v>
      </c>
      <c r="AA38" s="183">
        <v>3021.664941285866</v>
      </c>
      <c r="AB38" s="183">
        <v>2988.0775814883868</v>
      </c>
      <c r="AC38" s="183">
        <v>2955.9834963355261</v>
      </c>
      <c r="AD38" s="183">
        <v>2925.2555384271491</v>
      </c>
      <c r="AE38" s="183">
        <v>2895.7821386681412</v>
      </c>
      <c r="AF38" s="183">
        <v>2867.4648609068481</v>
      </c>
      <c r="AG38" s="183">
        <v>2840.2164183271352</v>
      </c>
      <c r="AH38" s="183">
        <v>2813.9590507600087</v>
      </c>
      <c r="AI38" s="183">
        <v>2788.6231868703703</v>
      </c>
      <c r="AJ38" s="183">
        <v>2764.1463332347098</v>
      </c>
      <c r="AK38" s="183">
        <v>2740.4721456442549</v>
      </c>
      <c r="AL38" s="183">
        <v>2717.5496479012918</v>
      </c>
      <c r="AM38" s="183">
        <v>2695.3325708625171</v>
      </c>
      <c r="AN38" s="183"/>
    </row>
    <row r="39" spans="1:40">
      <c r="A39" t="s">
        <v>189</v>
      </c>
      <c r="B39" s="173">
        <v>0.04</v>
      </c>
      <c r="G39" s="178" t="s">
        <v>190</v>
      </c>
      <c r="H39" s="183">
        <v>5276.6758449215959</v>
      </c>
      <c r="I39" s="183">
        <v>4935.74048079363</v>
      </c>
      <c r="J39" s="183">
        <v>4681.38877363959</v>
      </c>
      <c r="K39" s="183">
        <v>4474.4800717081434</v>
      </c>
      <c r="L39" s="183">
        <v>4297.5800849608258</v>
      </c>
      <c r="M39" s="183">
        <v>4141.3888321525374</v>
      </c>
      <c r="N39" s="183">
        <v>4000.3550532559998</v>
      </c>
      <c r="O39" s="183">
        <v>3870.8980717312866</v>
      </c>
      <c r="P39" s="183">
        <v>3750.5730267737663</v>
      </c>
      <c r="Q39" s="183">
        <v>3637.636098680141</v>
      </c>
      <c r="R39" s="183">
        <v>3530.7997154756627</v>
      </c>
      <c r="S39" s="183">
        <v>3429.0860808085004</v>
      </c>
      <c r="T39" s="183">
        <v>3374.6084626673737</v>
      </c>
      <c r="U39" s="183">
        <v>3323.8910135442275</v>
      </c>
      <c r="V39" s="183">
        <v>3276.4480083216226</v>
      </c>
      <c r="W39" s="183">
        <v>3231.8821552658251</v>
      </c>
      <c r="X39" s="183">
        <v>3189.8643513476964</v>
      </c>
      <c r="Y39" s="183">
        <v>3150.1189184514342</v>
      </c>
      <c r="Z39" s="183">
        <v>3112.4126309409753</v>
      </c>
      <c r="AA39" s="183">
        <v>3076.5464230901944</v>
      </c>
      <c r="AB39" s="183">
        <v>3042.3490273981351</v>
      </c>
      <c r="AC39" s="183">
        <v>3009.67202819472</v>
      </c>
      <c r="AD39" s="183">
        <v>2978.3859687444437</v>
      </c>
      <c r="AE39" s="183">
        <v>2948.3772535603262</v>
      </c>
      <c r="AF39" s="183">
        <v>2919.5456586280679</v>
      </c>
      <c r="AG39" s="183">
        <v>2891.8023117705175</v>
      </c>
      <c r="AH39" s="183">
        <v>2865.0680404869418</v>
      </c>
      <c r="AI39" s="183">
        <v>2839.272009841533</v>
      </c>
      <c r="AJ39" s="183">
        <v>2814.3505913637955</v>
      </c>
      <c r="AK39" s="183">
        <v>2790.2464174840843</v>
      </c>
      <c r="AL39" s="183">
        <v>2766.9075861411907</v>
      </c>
      <c r="AM39" s="183">
        <v>2744.2869878209567</v>
      </c>
      <c r="AN39" s="183"/>
    </row>
    <row r="40" spans="1:40">
      <c r="A40" t="s">
        <v>191</v>
      </c>
      <c r="B40" s="173">
        <v>0.01</v>
      </c>
    </row>
    <row r="41" spans="1:40" ht="15" thickBot="1">
      <c r="B41" s="173"/>
      <c r="G41" s="175"/>
      <c r="H41" s="185"/>
      <c r="I41" s="185"/>
      <c r="J41" s="185"/>
      <c r="K41" s="185"/>
      <c r="L41" s="185"/>
      <c r="M41" s="185"/>
      <c r="N41" s="185"/>
      <c r="O41" s="185"/>
      <c r="P41" s="185"/>
      <c r="Q41" s="185"/>
      <c r="R41" s="185"/>
      <c r="S41" s="185"/>
      <c r="T41" s="185"/>
      <c r="U41" s="185"/>
      <c r="V41" s="185"/>
      <c r="W41" s="185"/>
      <c r="X41" s="185"/>
      <c r="Y41" s="185"/>
      <c r="Z41" s="185"/>
      <c r="AA41" s="185"/>
      <c r="AB41" s="185"/>
      <c r="AC41" s="185"/>
      <c r="AD41" s="185"/>
      <c r="AE41" s="185"/>
      <c r="AF41" s="185"/>
      <c r="AG41" s="185"/>
      <c r="AH41" s="185"/>
      <c r="AI41" s="185"/>
      <c r="AJ41" s="185"/>
      <c r="AK41" s="185"/>
      <c r="AL41" s="185"/>
      <c r="AM41" s="185"/>
      <c r="AN41" s="185"/>
    </row>
    <row r="42" spans="1:40" ht="15.5" thickTop="1" thickBot="1">
      <c r="A42" t="s">
        <v>192</v>
      </c>
      <c r="B42" s="173">
        <v>0.3</v>
      </c>
      <c r="G42" s="175"/>
      <c r="H42" s="186"/>
      <c r="I42" s="186"/>
      <c r="J42" s="186"/>
      <c r="K42" s="186"/>
      <c r="L42" s="186"/>
      <c r="M42" s="186"/>
      <c r="N42" s="186"/>
      <c r="O42" s="186"/>
      <c r="P42" s="186"/>
      <c r="Q42" s="186"/>
      <c r="R42" s="186"/>
      <c r="S42" s="186"/>
      <c r="T42" s="186"/>
      <c r="U42" s="186"/>
      <c r="V42" s="186"/>
      <c r="W42" s="186"/>
      <c r="X42" s="186"/>
      <c r="Y42" s="186"/>
      <c r="Z42" s="186"/>
      <c r="AA42" s="186"/>
      <c r="AB42" s="186"/>
      <c r="AC42" s="186"/>
      <c r="AD42" s="186"/>
      <c r="AE42" s="186"/>
      <c r="AF42" s="186"/>
      <c r="AG42" s="186"/>
      <c r="AH42" s="186"/>
      <c r="AI42" s="186"/>
      <c r="AJ42" s="186"/>
      <c r="AK42" s="186"/>
      <c r="AL42" s="186"/>
      <c r="AM42" s="186"/>
      <c r="AN42" s="186"/>
    </row>
    <row r="43" spans="1:40" ht="15.5" thickTop="1" thickBot="1">
      <c r="A43" t="s">
        <v>193</v>
      </c>
      <c r="B43" s="173">
        <v>0.7</v>
      </c>
      <c r="G43" s="175"/>
      <c r="H43" s="186"/>
      <c r="I43" s="186"/>
      <c r="J43" s="186"/>
      <c r="K43" s="186"/>
      <c r="L43" s="186"/>
      <c r="M43" s="186"/>
      <c r="N43" s="186"/>
      <c r="O43" s="186"/>
      <c r="P43" s="186"/>
      <c r="Q43" s="186"/>
      <c r="R43" s="186"/>
      <c r="S43" s="186"/>
      <c r="T43" s="186"/>
      <c r="U43" s="186"/>
      <c r="V43" s="186"/>
      <c r="W43" s="186"/>
      <c r="X43" s="186"/>
      <c r="Y43" s="186"/>
      <c r="Z43" s="186"/>
      <c r="AA43" s="186"/>
      <c r="AB43" s="186"/>
      <c r="AC43" s="186"/>
      <c r="AD43" s="186"/>
      <c r="AE43" s="186"/>
      <c r="AF43" s="186"/>
      <c r="AG43" s="186"/>
      <c r="AH43" s="186"/>
      <c r="AI43" s="186"/>
      <c r="AJ43" s="186"/>
      <c r="AK43" s="186"/>
      <c r="AL43" s="186"/>
      <c r="AM43" s="186"/>
      <c r="AN43" s="186"/>
    </row>
    <row r="44" spans="1:40" ht="15" thickTop="1">
      <c r="B44" s="173"/>
      <c r="G44" s="175"/>
      <c r="H44" s="186"/>
      <c r="I44" s="186"/>
      <c r="J44" s="186"/>
      <c r="K44" s="186"/>
      <c r="L44" s="186"/>
      <c r="M44" s="186"/>
      <c r="N44" s="186"/>
      <c r="O44" s="186"/>
      <c r="P44" s="186"/>
      <c r="Q44" s="186"/>
      <c r="R44" s="186"/>
      <c r="S44" s="186"/>
      <c r="T44" s="186"/>
      <c r="U44" s="186"/>
      <c r="V44" s="186"/>
      <c r="W44" s="186"/>
      <c r="X44" s="186"/>
      <c r="Y44" s="186"/>
      <c r="Z44" s="186"/>
      <c r="AA44" s="186"/>
      <c r="AB44" s="186"/>
      <c r="AC44" s="186"/>
      <c r="AD44" s="186"/>
      <c r="AE44" s="186"/>
      <c r="AF44" s="186"/>
      <c r="AG44" s="186"/>
      <c r="AH44" s="186"/>
      <c r="AI44" s="186"/>
      <c r="AJ44" s="186"/>
      <c r="AK44" s="186"/>
      <c r="AL44" s="186"/>
      <c r="AM44" s="186"/>
      <c r="AN44" s="186"/>
    </row>
    <row r="45" spans="1:40">
      <c r="A45" s="1" t="s">
        <v>170</v>
      </c>
      <c r="B45" s="173"/>
    </row>
    <row r="46" spans="1:40" ht="15" thickBot="1">
      <c r="A46" s="174">
        <f>B43*SUM(B37:B40,B35)</f>
        <v>0.29399999999999998</v>
      </c>
      <c r="B46" s="173" t="s">
        <v>194</v>
      </c>
      <c r="H46" s="159" t="s">
        <v>195</v>
      </c>
      <c r="I46" t="s">
        <v>172</v>
      </c>
      <c r="J46" t="s">
        <v>173</v>
      </c>
      <c r="K46" t="s">
        <v>196</v>
      </c>
    </row>
    <row r="47" spans="1:40">
      <c r="B47" s="173"/>
      <c r="G47" s="1" t="s">
        <v>197</v>
      </c>
      <c r="H47">
        <v>3837.7273665048419</v>
      </c>
      <c r="I47">
        <v>116</v>
      </c>
      <c r="J47">
        <v>0</v>
      </c>
      <c r="K47" s="163">
        <v>13.57</v>
      </c>
    </row>
    <row r="48" spans="1:40">
      <c r="G48" t="s">
        <v>198</v>
      </c>
      <c r="H48">
        <v>3882.8788073149194</v>
      </c>
      <c r="I48">
        <v>229</v>
      </c>
      <c r="J48">
        <v>0</v>
      </c>
      <c r="K48" s="164">
        <v>13.57</v>
      </c>
    </row>
    <row r="49" spans="1:38">
      <c r="A49" s="1" t="s">
        <v>199</v>
      </c>
      <c r="G49" t="s">
        <v>200</v>
      </c>
      <c r="H49">
        <v>5270.0880017004374</v>
      </c>
      <c r="I49">
        <v>85</v>
      </c>
      <c r="J49">
        <v>0</v>
      </c>
      <c r="K49" s="165">
        <v>27.6</v>
      </c>
    </row>
    <row r="50" spans="1:38">
      <c r="A50" s="152" t="s">
        <v>144</v>
      </c>
      <c r="B50" s="172" t="s">
        <v>145</v>
      </c>
      <c r="G50" t="s">
        <v>201</v>
      </c>
      <c r="H50">
        <v>5366.8758761524505</v>
      </c>
      <c r="I50">
        <v>86</v>
      </c>
      <c r="J50">
        <v>0</v>
      </c>
      <c r="K50" s="164">
        <v>27.6</v>
      </c>
    </row>
    <row r="51" spans="1:38">
      <c r="A51" t="s">
        <v>185</v>
      </c>
      <c r="B51" s="173">
        <v>0.28000000000000003</v>
      </c>
    </row>
    <row r="52" spans="1:38">
      <c r="A52" t="s">
        <v>158</v>
      </c>
      <c r="B52" s="173">
        <v>0.21</v>
      </c>
      <c r="G52" s="178" t="s">
        <v>251</v>
      </c>
      <c r="H52">
        <f>1/cpi_2019_to_2012</f>
        <v>1.1135857461024499</v>
      </c>
    </row>
    <row r="53" spans="1:38">
      <c r="A53" t="s">
        <v>186</v>
      </c>
      <c r="B53" s="173">
        <v>0.43</v>
      </c>
    </row>
    <row r="54" spans="1:38">
      <c r="A54" t="s">
        <v>187</v>
      </c>
      <c r="B54" s="173">
        <v>0.02</v>
      </c>
      <c r="G54" s="178" t="s">
        <v>179</v>
      </c>
    </row>
    <row r="55" spans="1:38">
      <c r="A55" t="s">
        <v>161</v>
      </c>
      <c r="B55" s="173">
        <v>0.02</v>
      </c>
      <c r="G55" t="s">
        <v>180</v>
      </c>
      <c r="H55">
        <v>2020</v>
      </c>
      <c r="I55">
        <v>2021</v>
      </c>
      <c r="J55">
        <v>2022</v>
      </c>
      <c r="K55">
        <v>2023</v>
      </c>
      <c r="L55">
        <v>2024</v>
      </c>
      <c r="M55">
        <v>2025</v>
      </c>
      <c r="N55">
        <v>2026</v>
      </c>
      <c r="O55">
        <v>2027</v>
      </c>
      <c r="P55">
        <v>2028</v>
      </c>
      <c r="Q55">
        <v>2029</v>
      </c>
      <c r="R55">
        <v>2030</v>
      </c>
      <c r="S55">
        <v>2031</v>
      </c>
      <c r="T55">
        <v>2032</v>
      </c>
      <c r="U55">
        <v>2033</v>
      </c>
      <c r="V55">
        <v>2034</v>
      </c>
      <c r="W55">
        <v>2035</v>
      </c>
      <c r="X55">
        <v>2036</v>
      </c>
      <c r="Y55">
        <v>2037</v>
      </c>
      <c r="Z55">
        <v>2038</v>
      </c>
      <c r="AA55">
        <v>2039</v>
      </c>
      <c r="AB55">
        <v>2040</v>
      </c>
      <c r="AC55">
        <v>2041</v>
      </c>
      <c r="AD55">
        <v>2042</v>
      </c>
      <c r="AE55">
        <v>2043</v>
      </c>
      <c r="AF55">
        <v>2044</v>
      </c>
      <c r="AG55">
        <v>2045</v>
      </c>
      <c r="AH55">
        <v>2046</v>
      </c>
      <c r="AI55">
        <v>2047</v>
      </c>
      <c r="AJ55">
        <v>2048</v>
      </c>
      <c r="AK55">
        <v>2049</v>
      </c>
      <c r="AL55">
        <v>2050</v>
      </c>
    </row>
    <row r="56" spans="1:38">
      <c r="A56" t="s">
        <v>189</v>
      </c>
      <c r="B56" s="173">
        <v>0.02</v>
      </c>
      <c r="G56" t="s">
        <v>254</v>
      </c>
      <c r="H56" s="193">
        <f>H118/1000</f>
        <v>3961.39</v>
      </c>
      <c r="I56" s="193">
        <f t="shared" ref="I56:AL56" si="2">I118/1000</f>
        <v>3838.18</v>
      </c>
      <c r="J56" s="193">
        <f t="shared" si="2"/>
        <v>3727.87</v>
      </c>
      <c r="K56" s="193">
        <f t="shared" si="2"/>
        <v>3624.28</v>
      </c>
      <c r="L56" s="193">
        <f t="shared" si="2"/>
        <v>3475.91</v>
      </c>
      <c r="M56" s="193">
        <f t="shared" si="2"/>
        <v>3354.7</v>
      </c>
      <c r="N56" s="193">
        <f t="shared" si="2"/>
        <v>3152.11</v>
      </c>
      <c r="O56" s="193">
        <f t="shared" si="2"/>
        <v>3026.23</v>
      </c>
      <c r="P56" s="193">
        <f t="shared" si="2"/>
        <v>2925.28</v>
      </c>
      <c r="Q56" s="193">
        <f t="shared" si="2"/>
        <v>2853.9</v>
      </c>
      <c r="R56" s="193">
        <f t="shared" si="2"/>
        <v>2795.56</v>
      </c>
      <c r="S56" s="193">
        <f t="shared" si="2"/>
        <v>2750.19</v>
      </c>
      <c r="T56" s="193">
        <f t="shared" si="2"/>
        <v>2706.1</v>
      </c>
      <c r="U56" s="193">
        <f t="shared" si="2"/>
        <v>2665.38</v>
      </c>
      <c r="V56" s="193">
        <f t="shared" si="2"/>
        <v>2628.11</v>
      </c>
      <c r="W56" s="193">
        <f t="shared" si="2"/>
        <v>2592.62</v>
      </c>
      <c r="X56" s="193">
        <f t="shared" si="2"/>
        <v>2550.5100000000002</v>
      </c>
      <c r="Y56" s="193">
        <f t="shared" si="2"/>
        <v>2511.42</v>
      </c>
      <c r="Z56" s="193">
        <f t="shared" si="2"/>
        <v>2474.35</v>
      </c>
      <c r="AA56" s="193">
        <f t="shared" si="2"/>
        <v>2439.5500000000002</v>
      </c>
      <c r="AB56" s="193">
        <f t="shared" si="2"/>
        <v>2407.61</v>
      </c>
      <c r="AC56" s="193">
        <f t="shared" si="2"/>
        <v>2369.7800000000002</v>
      </c>
      <c r="AD56" s="193">
        <f t="shared" si="2"/>
        <v>2334.4499999999998</v>
      </c>
      <c r="AE56" s="193">
        <f t="shared" si="2"/>
        <v>2301.2800000000002</v>
      </c>
      <c r="AF56" s="193">
        <f t="shared" si="2"/>
        <v>2269.0700000000002</v>
      </c>
      <c r="AG56" s="193">
        <f t="shared" si="2"/>
        <v>2237.9499999999998</v>
      </c>
      <c r="AH56" s="193">
        <f t="shared" si="2"/>
        <v>2205.58</v>
      </c>
      <c r="AI56" s="193">
        <f t="shared" si="2"/>
        <v>2176.3000000000002</v>
      </c>
      <c r="AJ56" s="193">
        <f t="shared" si="2"/>
        <v>2148.9899999999998</v>
      </c>
      <c r="AK56" s="193">
        <f t="shared" si="2"/>
        <v>2123.15</v>
      </c>
      <c r="AL56" s="193">
        <f t="shared" si="2"/>
        <v>2099.4</v>
      </c>
    </row>
    <row r="57" spans="1:38">
      <c r="A57" t="s">
        <v>191</v>
      </c>
      <c r="B57" s="173">
        <v>0.02</v>
      </c>
      <c r="G57" t="s">
        <v>182</v>
      </c>
      <c r="H57" s="194">
        <f>H56*$H$52</f>
        <v>4411.347438752784</v>
      </c>
      <c r="I57" s="194">
        <f t="shared" ref="I57:AL57" si="3">I56*$H$52</f>
        <v>4274.1425389755004</v>
      </c>
      <c r="J57" s="194">
        <f t="shared" si="3"/>
        <v>4151.3028953229395</v>
      </c>
      <c r="K57" s="194">
        <f t="shared" si="3"/>
        <v>4035.9465478841871</v>
      </c>
      <c r="L57" s="194">
        <f t="shared" si="3"/>
        <v>3870.7238307349662</v>
      </c>
      <c r="M57" s="194">
        <f t="shared" si="3"/>
        <v>3735.7461024498884</v>
      </c>
      <c r="N57" s="194">
        <f t="shared" si="3"/>
        <v>3510.1447661469933</v>
      </c>
      <c r="O57" s="194">
        <f t="shared" si="3"/>
        <v>3369.9665924276169</v>
      </c>
      <c r="P57" s="194">
        <f t="shared" si="3"/>
        <v>3257.5501113585747</v>
      </c>
      <c r="Q57" s="194">
        <f t="shared" si="3"/>
        <v>3178.0623608017818</v>
      </c>
      <c r="R57" s="194">
        <f t="shared" si="3"/>
        <v>3113.0957683741649</v>
      </c>
      <c r="S57" s="194">
        <f t="shared" si="3"/>
        <v>3062.5723830734969</v>
      </c>
      <c r="T57" s="194">
        <f t="shared" si="3"/>
        <v>3013.4743875278396</v>
      </c>
      <c r="U57" s="194">
        <f t="shared" si="3"/>
        <v>2968.129175946548</v>
      </c>
      <c r="V57" s="194">
        <f t="shared" si="3"/>
        <v>2926.6258351893098</v>
      </c>
      <c r="W57" s="194">
        <f t="shared" si="3"/>
        <v>2887.1046770601333</v>
      </c>
      <c r="X57" s="194">
        <f t="shared" si="3"/>
        <v>2840.2115812917596</v>
      </c>
      <c r="Y57" s="194">
        <f t="shared" si="3"/>
        <v>2796.6815144766147</v>
      </c>
      <c r="Z57" s="194">
        <f t="shared" si="3"/>
        <v>2755.4008908685969</v>
      </c>
      <c r="AA57" s="194">
        <f t="shared" si="3"/>
        <v>2716.648106904232</v>
      </c>
      <c r="AB57" s="194">
        <f t="shared" si="3"/>
        <v>2681.0801781737196</v>
      </c>
      <c r="AC57" s="194">
        <f t="shared" si="3"/>
        <v>2638.953229398664</v>
      </c>
      <c r="AD57" s="194">
        <f t="shared" si="3"/>
        <v>2599.610244988864</v>
      </c>
      <c r="AE57" s="194">
        <f t="shared" si="3"/>
        <v>2562.6726057906462</v>
      </c>
      <c r="AF57" s="194">
        <f t="shared" si="3"/>
        <v>2526.8040089086862</v>
      </c>
      <c r="AG57" s="194">
        <f t="shared" si="3"/>
        <v>2492.1492204899773</v>
      </c>
      <c r="AH57" s="194">
        <f t="shared" si="3"/>
        <v>2456.1024498886413</v>
      </c>
      <c r="AI57" s="194">
        <f t="shared" si="3"/>
        <v>2423.4966592427618</v>
      </c>
      <c r="AJ57" s="194">
        <f t="shared" si="3"/>
        <v>2393.0846325167036</v>
      </c>
      <c r="AK57" s="194">
        <f t="shared" si="3"/>
        <v>2364.3095768374164</v>
      </c>
      <c r="AL57" s="194">
        <f t="shared" si="3"/>
        <v>2337.8619153674836</v>
      </c>
    </row>
    <row r="59" spans="1:38">
      <c r="A59" t="s">
        <v>192</v>
      </c>
      <c r="B59" s="173">
        <v>0.3</v>
      </c>
    </row>
    <row r="60" spans="1:38">
      <c r="A60" t="s">
        <v>193</v>
      </c>
      <c r="B60" s="173">
        <v>0.7</v>
      </c>
    </row>
    <row r="62" spans="1:38">
      <c r="A62" s="1" t="s">
        <v>170</v>
      </c>
      <c r="B62" s="173"/>
    </row>
    <row r="63" spans="1:38">
      <c r="A63" s="174">
        <f>B60*SUM(B54:B57,B52)</f>
        <v>0.20299999999999999</v>
      </c>
      <c r="B63" s="173" t="s">
        <v>194</v>
      </c>
    </row>
    <row r="65" spans="1:55">
      <c r="A65" s="1" t="s">
        <v>203</v>
      </c>
    </row>
    <row r="66" spans="1:55">
      <c r="A66">
        <v>2020</v>
      </c>
      <c r="B66" s="101">
        <v>2025</v>
      </c>
      <c r="C66" s="101">
        <v>2030</v>
      </c>
      <c r="D66" s="101">
        <v>2035</v>
      </c>
      <c r="E66" s="101">
        <v>2040</v>
      </c>
      <c r="F66" s="101">
        <v>2050</v>
      </c>
    </row>
    <row r="67" spans="1:55">
      <c r="A67" s="198">
        <v>0.2</v>
      </c>
      <c r="B67" s="198">
        <v>0.2</v>
      </c>
      <c r="C67" s="198">
        <v>0.2</v>
      </c>
      <c r="D67" s="198">
        <v>0.2</v>
      </c>
      <c r="E67" s="198">
        <v>0.2</v>
      </c>
      <c r="F67" s="198">
        <v>0.2</v>
      </c>
    </row>
    <row r="70" spans="1:55">
      <c r="A70" s="170" t="s">
        <v>204</v>
      </c>
      <c r="B70" s="170"/>
      <c r="C70" s="170"/>
    </row>
    <row r="71" spans="1:55">
      <c r="H71">
        <v>2020</v>
      </c>
      <c r="I71">
        <v>2021</v>
      </c>
      <c r="J71">
        <v>2022</v>
      </c>
      <c r="K71">
        <v>2023</v>
      </c>
      <c r="L71">
        <v>2024</v>
      </c>
      <c r="M71">
        <v>2025</v>
      </c>
      <c r="N71">
        <v>2026</v>
      </c>
      <c r="O71">
        <v>2027</v>
      </c>
      <c r="P71">
        <v>2028</v>
      </c>
      <c r="Q71">
        <v>2029</v>
      </c>
      <c r="R71">
        <v>2030</v>
      </c>
      <c r="S71">
        <v>2031</v>
      </c>
      <c r="T71">
        <v>2032</v>
      </c>
      <c r="U71">
        <v>2033</v>
      </c>
      <c r="V71">
        <v>2034</v>
      </c>
      <c r="W71">
        <v>2035</v>
      </c>
      <c r="X71">
        <v>2036</v>
      </c>
      <c r="Y71">
        <v>2037</v>
      </c>
      <c r="Z71">
        <v>2038</v>
      </c>
      <c r="AA71">
        <v>2039</v>
      </c>
      <c r="AB71">
        <v>2040</v>
      </c>
      <c r="AC71">
        <v>2041</v>
      </c>
      <c r="AD71">
        <v>2042</v>
      </c>
      <c r="AE71">
        <v>2043</v>
      </c>
      <c r="AF71">
        <v>2044</v>
      </c>
      <c r="AG71">
        <v>2045</v>
      </c>
      <c r="AH71">
        <v>2046</v>
      </c>
      <c r="AI71">
        <v>2047</v>
      </c>
      <c r="AJ71">
        <v>2048</v>
      </c>
      <c r="AK71">
        <v>2049</v>
      </c>
      <c r="AL71">
        <v>2050</v>
      </c>
    </row>
    <row r="72" spans="1:55">
      <c r="A72" s="1" t="s">
        <v>205</v>
      </c>
      <c r="B72" s="156" t="s">
        <v>206</v>
      </c>
      <c r="G72" s="175"/>
      <c r="H72" s="176"/>
      <c r="I72" s="176"/>
      <c r="J72" s="176"/>
      <c r="K72" s="176"/>
      <c r="L72" s="176"/>
      <c r="M72" s="176"/>
      <c r="N72" s="176"/>
      <c r="O72" s="176"/>
      <c r="P72" s="176"/>
      <c r="Q72" s="176"/>
      <c r="R72" s="176"/>
      <c r="S72" s="176"/>
      <c r="T72" s="176"/>
      <c r="U72" s="176"/>
      <c r="V72" s="176"/>
      <c r="W72" s="176"/>
      <c r="X72" s="176"/>
      <c r="Y72" s="176"/>
      <c r="Z72" s="176"/>
      <c r="AA72" s="176"/>
      <c r="AB72" s="176"/>
      <c r="AC72" s="176"/>
      <c r="AD72" s="176"/>
      <c r="AE72" s="176"/>
      <c r="AF72" s="176"/>
      <c r="AG72" s="176"/>
      <c r="AH72" s="176"/>
      <c r="AI72" s="176"/>
      <c r="AJ72" s="176"/>
      <c r="AK72" s="176"/>
      <c r="AL72" s="176"/>
      <c r="AM72" s="176"/>
      <c r="AR72" s="177"/>
      <c r="AS72" s="177"/>
      <c r="AT72" s="177"/>
      <c r="AU72" s="177"/>
      <c r="AV72" s="177"/>
      <c r="AW72" s="177"/>
      <c r="AX72" s="177"/>
      <c r="AY72" s="177"/>
      <c r="AZ72" s="177"/>
      <c r="BA72" s="177"/>
      <c r="BB72" s="177"/>
      <c r="BC72" s="177"/>
    </row>
    <row r="73" spans="1:55">
      <c r="A73" t="s">
        <v>207</v>
      </c>
      <c r="B73" s="173">
        <v>0.63</v>
      </c>
      <c r="G73" s="178"/>
      <c r="H73" s="179">
        <v>1376.5401161146963</v>
      </c>
      <c r="I73" s="179">
        <v>1316.4771657967624</v>
      </c>
      <c r="J73" s="179">
        <v>1256.4142154788285</v>
      </c>
      <c r="K73" s="179">
        <v>1196.3512651608944</v>
      </c>
      <c r="L73" s="179">
        <v>1136.2883148429605</v>
      </c>
      <c r="M73" s="179">
        <v>1076.2253645250264</v>
      </c>
      <c r="N73" s="179">
        <v>1016.1624142070926</v>
      </c>
      <c r="O73" s="179">
        <v>956.09946388915887</v>
      </c>
      <c r="P73" s="179">
        <v>896.03651357122499</v>
      </c>
      <c r="Q73" s="179">
        <v>835.9735632532911</v>
      </c>
      <c r="R73" s="179">
        <v>775.91061293535768</v>
      </c>
      <c r="S73" s="179">
        <v>768.99658506837977</v>
      </c>
      <c r="T73" s="179">
        <v>762.08255720140187</v>
      </c>
      <c r="U73" s="179">
        <v>755.16852933442397</v>
      </c>
      <c r="V73" s="179">
        <v>748.25450146744595</v>
      </c>
      <c r="W73" s="179">
        <v>741.34047360046804</v>
      </c>
      <c r="X73" s="179">
        <v>734.42644573349003</v>
      </c>
      <c r="Y73" s="179">
        <v>727.51241786651212</v>
      </c>
      <c r="Z73" s="179">
        <v>720.59838999953422</v>
      </c>
      <c r="AA73" s="179">
        <v>713.68436213255632</v>
      </c>
      <c r="AB73" s="179">
        <v>706.7703342655783</v>
      </c>
      <c r="AC73" s="179">
        <v>699.8563063986004</v>
      </c>
      <c r="AD73" s="179">
        <v>692.94227853162249</v>
      </c>
      <c r="AE73" s="179">
        <v>686.02825066464447</v>
      </c>
      <c r="AF73" s="179">
        <v>679.11422279766668</v>
      </c>
      <c r="AG73" s="179">
        <v>672.20019493068867</v>
      </c>
      <c r="AH73" s="179">
        <v>665.28616706371076</v>
      </c>
      <c r="AI73" s="179">
        <v>658.37213919673275</v>
      </c>
      <c r="AJ73" s="179">
        <v>651.45811132975484</v>
      </c>
      <c r="AK73" s="179">
        <v>644.54408346277694</v>
      </c>
      <c r="AL73" s="179">
        <v>637.63005559579869</v>
      </c>
      <c r="AM73" s="179"/>
      <c r="AR73" s="177"/>
      <c r="AS73" s="177"/>
      <c r="AT73" s="177"/>
      <c r="AU73" s="177"/>
      <c r="AV73" s="177"/>
      <c r="AW73" s="177"/>
      <c r="AX73" s="177"/>
      <c r="AY73" s="177"/>
      <c r="AZ73" s="177"/>
      <c r="BA73" s="177"/>
      <c r="BB73" s="177"/>
      <c r="BC73" s="177"/>
    </row>
    <row r="74" spans="1:55" ht="15" thickBot="1">
      <c r="A74" t="s">
        <v>208</v>
      </c>
      <c r="B74" s="173">
        <v>0.56000000000000005</v>
      </c>
      <c r="G74" s="180"/>
      <c r="H74" s="181"/>
      <c r="I74" s="181"/>
      <c r="J74" s="181"/>
      <c r="K74" s="181"/>
      <c r="L74" s="181"/>
      <c r="M74" s="181"/>
      <c r="N74" s="181"/>
      <c r="O74" s="181"/>
      <c r="P74" s="181"/>
      <c r="Q74" s="181"/>
      <c r="R74" s="181"/>
      <c r="S74" s="181"/>
      <c r="T74" s="181"/>
      <c r="U74" s="181"/>
      <c r="V74" s="181"/>
      <c r="W74" s="181"/>
      <c r="X74" s="181"/>
      <c r="Y74" s="181"/>
      <c r="Z74" s="181"/>
      <c r="AA74" s="181"/>
      <c r="AB74" s="181"/>
      <c r="AC74" s="181"/>
      <c r="AD74" s="181"/>
      <c r="AE74" s="181"/>
      <c r="AF74" s="181"/>
      <c r="AG74" s="181"/>
      <c r="AH74" s="181"/>
      <c r="AI74" s="181"/>
      <c r="AJ74" s="181"/>
      <c r="AK74" s="181"/>
      <c r="AL74" s="181"/>
      <c r="AM74" s="181"/>
    </row>
    <row r="75" spans="1:55" ht="15" thickTop="1">
      <c r="A75" t="s">
        <v>209</v>
      </c>
      <c r="B75" s="173">
        <v>0.35</v>
      </c>
    </row>
    <row r="76" spans="1:55">
      <c r="G76" s="178" t="s">
        <v>251</v>
      </c>
      <c r="H76">
        <f>1/cpi_2019_to_2012</f>
        <v>1.1135857461024499</v>
      </c>
    </row>
    <row r="77" spans="1:55">
      <c r="A77" t="s">
        <v>210</v>
      </c>
    </row>
    <row r="78" spans="1:55">
      <c r="G78" s="178" t="s">
        <v>211</v>
      </c>
      <c r="H78" s="182"/>
    </row>
    <row r="79" spans="1:55">
      <c r="A79" s="1" t="s">
        <v>170</v>
      </c>
      <c r="G79" t="s">
        <v>180</v>
      </c>
      <c r="H79">
        <v>2020</v>
      </c>
      <c r="I79">
        <v>2021</v>
      </c>
      <c r="J79">
        <v>2022</v>
      </c>
      <c r="K79">
        <v>2023</v>
      </c>
      <c r="L79">
        <v>2024</v>
      </c>
      <c r="M79">
        <v>2025</v>
      </c>
      <c r="N79">
        <v>2026</v>
      </c>
      <c r="O79">
        <v>2027</v>
      </c>
      <c r="P79">
        <v>2028</v>
      </c>
      <c r="Q79">
        <v>2029</v>
      </c>
      <c r="R79">
        <v>2030</v>
      </c>
      <c r="S79">
        <v>2031</v>
      </c>
      <c r="T79">
        <v>2032</v>
      </c>
      <c r="U79">
        <v>2033</v>
      </c>
      <c r="V79">
        <v>2034</v>
      </c>
      <c r="W79">
        <v>2035</v>
      </c>
      <c r="X79">
        <v>2036</v>
      </c>
      <c r="Y79">
        <v>2037</v>
      </c>
      <c r="Z79">
        <v>2038</v>
      </c>
      <c r="AA79">
        <v>2039</v>
      </c>
      <c r="AB79">
        <v>2040</v>
      </c>
      <c r="AC79">
        <v>2041</v>
      </c>
      <c r="AD79">
        <v>2042</v>
      </c>
      <c r="AE79">
        <v>2043</v>
      </c>
      <c r="AF79">
        <v>2044</v>
      </c>
      <c r="AG79">
        <v>2045</v>
      </c>
      <c r="AH79">
        <v>2046</v>
      </c>
      <c r="AI79">
        <v>2047</v>
      </c>
      <c r="AJ79">
        <v>2048</v>
      </c>
      <c r="AK79">
        <v>2049</v>
      </c>
      <c r="AL79">
        <v>2050</v>
      </c>
    </row>
    <row r="80" spans="1:55">
      <c r="A80">
        <v>2019</v>
      </c>
      <c r="B80" s="101">
        <v>2022</v>
      </c>
      <c r="C80" s="101">
        <v>2025</v>
      </c>
      <c r="D80" s="101">
        <v>2030</v>
      </c>
      <c r="E80" s="101">
        <v>2050</v>
      </c>
      <c r="F80" s="101"/>
      <c r="G80" t="s">
        <v>255</v>
      </c>
      <c r="H80" s="193">
        <f>H111/1000</f>
        <v>1236.1300000000001</v>
      </c>
      <c r="I80" s="193">
        <f t="shared" ref="I80:AL80" si="4">I111/1000</f>
        <v>1162.95</v>
      </c>
      <c r="J80" s="193">
        <f t="shared" si="4"/>
        <v>1105.43</v>
      </c>
      <c r="K80" s="193">
        <f t="shared" si="4"/>
        <v>1050.44</v>
      </c>
      <c r="L80" s="193">
        <f t="shared" si="4"/>
        <v>993.24599999999998</v>
      </c>
      <c r="M80" s="193">
        <f t="shared" si="4"/>
        <v>941.79</v>
      </c>
      <c r="N80" s="193">
        <f t="shared" si="4"/>
        <v>884.74800000000005</v>
      </c>
      <c r="O80" s="193">
        <f t="shared" si="4"/>
        <v>841.11199999999997</v>
      </c>
      <c r="P80" s="193">
        <f t="shared" si="4"/>
        <v>800.49599999999998</v>
      </c>
      <c r="Q80" s="193">
        <f t="shared" si="4"/>
        <v>763.89300000000003</v>
      </c>
      <c r="R80" s="193">
        <f t="shared" si="4"/>
        <v>727.18399999999997</v>
      </c>
      <c r="S80" s="193">
        <f t="shared" si="4"/>
        <v>714.64700000000005</v>
      </c>
      <c r="T80" s="193">
        <f t="shared" si="4"/>
        <v>702.06500000000005</v>
      </c>
      <c r="U80" s="193">
        <f t="shared" si="4"/>
        <v>690.41300000000001</v>
      </c>
      <c r="V80" s="193">
        <f t="shared" si="4"/>
        <v>679.73800000000006</v>
      </c>
      <c r="W80" s="193">
        <f t="shared" si="4"/>
        <v>669.39</v>
      </c>
      <c r="X80" s="193">
        <f t="shared" si="4"/>
        <v>659.92899999999997</v>
      </c>
      <c r="Y80" s="193">
        <f t="shared" si="4"/>
        <v>650.976</v>
      </c>
      <c r="Z80" s="193">
        <f t="shared" si="4"/>
        <v>642.26300000000003</v>
      </c>
      <c r="AA80" s="193">
        <f t="shared" si="4"/>
        <v>633.94899999999996</v>
      </c>
      <c r="AB80" s="193">
        <f t="shared" si="4"/>
        <v>626.38300000000004</v>
      </c>
      <c r="AC80" s="193">
        <f t="shared" si="4"/>
        <v>619.37400000000002</v>
      </c>
      <c r="AD80" s="193">
        <f t="shared" si="4"/>
        <v>612.64700000000005</v>
      </c>
      <c r="AE80" s="193">
        <f t="shared" si="4"/>
        <v>606.14300000000003</v>
      </c>
      <c r="AF80" s="193">
        <f t="shared" si="4"/>
        <v>599.45899999999995</v>
      </c>
      <c r="AG80" s="193">
        <f t="shared" si="4"/>
        <v>592.69500000000005</v>
      </c>
      <c r="AH80" s="193">
        <f t="shared" si="4"/>
        <v>586.71500000000003</v>
      </c>
      <c r="AI80" s="193">
        <f t="shared" si="4"/>
        <v>581.327</v>
      </c>
      <c r="AJ80" s="193">
        <f t="shared" si="4"/>
        <v>576.09500000000003</v>
      </c>
      <c r="AK80" s="193">
        <f t="shared" si="4"/>
        <v>570.91099999999994</v>
      </c>
      <c r="AL80" s="193">
        <f t="shared" si="4"/>
        <v>566.14400000000001</v>
      </c>
    </row>
    <row r="81" spans="1:38">
      <c r="A81" s="196">
        <v>0.28000000000000003</v>
      </c>
      <c r="B81" s="196">
        <v>0.25</v>
      </c>
      <c r="C81" s="196">
        <v>0.2</v>
      </c>
      <c r="D81" s="197">
        <v>0.12</v>
      </c>
      <c r="E81" s="197">
        <v>0.12</v>
      </c>
      <c r="F81" s="197"/>
      <c r="G81" t="s">
        <v>213</v>
      </c>
      <c r="H81" s="194">
        <f>H80*$H$76</f>
        <v>1376.5367483296216</v>
      </c>
      <c r="I81" s="194">
        <f t="shared" ref="I81:AL81" si="5">I80*$H$76</f>
        <v>1295.0445434298442</v>
      </c>
      <c r="J81" s="194">
        <f t="shared" si="5"/>
        <v>1230.9910913140313</v>
      </c>
      <c r="K81" s="194">
        <f t="shared" si="5"/>
        <v>1169.7550111358576</v>
      </c>
      <c r="L81" s="194">
        <f t="shared" si="5"/>
        <v>1106.064587973274</v>
      </c>
      <c r="M81" s="194">
        <f t="shared" si="5"/>
        <v>1048.7639198218262</v>
      </c>
      <c r="N81" s="194">
        <f t="shared" si="5"/>
        <v>985.24276169265033</v>
      </c>
      <c r="O81" s="194">
        <f t="shared" si="5"/>
        <v>936.65033407572378</v>
      </c>
      <c r="P81" s="194">
        <f t="shared" si="5"/>
        <v>891.42093541202667</v>
      </c>
      <c r="Q81" s="194">
        <f t="shared" si="5"/>
        <v>850.66035634743878</v>
      </c>
      <c r="R81" s="194">
        <f t="shared" si="5"/>
        <v>809.78173719376389</v>
      </c>
      <c r="S81" s="194">
        <f t="shared" si="5"/>
        <v>795.82071269487756</v>
      </c>
      <c r="T81" s="194">
        <f t="shared" si="5"/>
        <v>781.80957683741656</v>
      </c>
      <c r="U81" s="194">
        <f t="shared" si="5"/>
        <v>768.83407572383078</v>
      </c>
      <c r="V81" s="194">
        <f t="shared" si="5"/>
        <v>756.94654788418711</v>
      </c>
      <c r="W81" s="194">
        <f t="shared" si="5"/>
        <v>745.42316258351889</v>
      </c>
      <c r="X81" s="194">
        <f t="shared" si="5"/>
        <v>734.88752783964367</v>
      </c>
      <c r="Y81" s="194">
        <f t="shared" si="5"/>
        <v>724.91759465478845</v>
      </c>
      <c r="Z81" s="194">
        <f t="shared" si="5"/>
        <v>715.21492204899778</v>
      </c>
      <c r="AA81" s="194">
        <f t="shared" si="5"/>
        <v>705.95657015590189</v>
      </c>
      <c r="AB81" s="194">
        <f t="shared" si="5"/>
        <v>697.53118040089089</v>
      </c>
      <c r="AC81" s="194">
        <f t="shared" si="5"/>
        <v>689.72605790645878</v>
      </c>
      <c r="AD81" s="194">
        <f t="shared" si="5"/>
        <v>682.23496659242767</v>
      </c>
      <c r="AE81" s="194">
        <f t="shared" si="5"/>
        <v>674.99220489977733</v>
      </c>
      <c r="AF81" s="194">
        <f t="shared" si="5"/>
        <v>667.54899777282844</v>
      </c>
      <c r="AG81" s="194">
        <f t="shared" si="5"/>
        <v>660.01670378619156</v>
      </c>
      <c r="AH81" s="194">
        <f t="shared" si="5"/>
        <v>653.35746102449889</v>
      </c>
      <c r="AI81" s="194">
        <f t="shared" si="5"/>
        <v>647.35746102449889</v>
      </c>
      <c r="AJ81" s="194">
        <f t="shared" si="5"/>
        <v>641.53118040089089</v>
      </c>
      <c r="AK81" s="194">
        <f t="shared" si="5"/>
        <v>635.75835189309566</v>
      </c>
      <c r="AL81" s="194">
        <f t="shared" si="5"/>
        <v>630.44988864142533</v>
      </c>
    </row>
    <row r="105" spans="7:38">
      <c r="G105" t="s">
        <v>256</v>
      </c>
      <c r="H105">
        <v>2020</v>
      </c>
      <c r="I105">
        <v>2021</v>
      </c>
      <c r="J105">
        <v>2022</v>
      </c>
      <c r="K105">
        <v>2023</v>
      </c>
      <c r="L105">
        <v>2024</v>
      </c>
      <c r="M105">
        <v>2025</v>
      </c>
      <c r="N105">
        <v>2026</v>
      </c>
      <c r="O105">
        <v>2027</v>
      </c>
      <c r="P105">
        <v>2028</v>
      </c>
      <c r="Q105">
        <v>2029</v>
      </c>
      <c r="R105">
        <v>2030</v>
      </c>
      <c r="S105">
        <v>2031</v>
      </c>
      <c r="T105">
        <v>2032</v>
      </c>
      <c r="U105">
        <v>2033</v>
      </c>
      <c r="V105">
        <v>2034</v>
      </c>
      <c r="W105">
        <v>2035</v>
      </c>
      <c r="X105">
        <v>2036</v>
      </c>
      <c r="Y105">
        <v>2037</v>
      </c>
      <c r="Z105">
        <v>2038</v>
      </c>
      <c r="AA105">
        <v>2039</v>
      </c>
      <c r="AB105">
        <v>2040</v>
      </c>
      <c r="AC105">
        <v>2041</v>
      </c>
      <c r="AD105">
        <v>2042</v>
      </c>
      <c r="AE105">
        <v>2043</v>
      </c>
      <c r="AF105">
        <v>2044</v>
      </c>
      <c r="AG105">
        <v>2045</v>
      </c>
      <c r="AH105">
        <v>2046</v>
      </c>
      <c r="AI105">
        <v>2047</v>
      </c>
      <c r="AJ105">
        <v>2048</v>
      </c>
      <c r="AK105">
        <v>2049</v>
      </c>
      <c r="AL105">
        <v>2050</v>
      </c>
    </row>
    <row r="106" spans="7:38">
      <c r="G106" t="s">
        <v>257</v>
      </c>
      <c r="H106" s="182">
        <v>3822590</v>
      </c>
      <c r="I106" s="182">
        <v>3808610</v>
      </c>
      <c r="J106" s="182">
        <v>3780660</v>
      </c>
      <c r="K106" s="182">
        <v>3777430</v>
      </c>
      <c r="L106" s="182">
        <v>3775280</v>
      </c>
      <c r="M106" s="182">
        <v>3711840</v>
      </c>
      <c r="N106" s="182">
        <v>3649470</v>
      </c>
      <c r="O106" s="182">
        <v>3586030</v>
      </c>
      <c r="P106" s="182">
        <v>3522590</v>
      </c>
      <c r="Q106" s="182">
        <v>3455920</v>
      </c>
      <c r="R106" s="182">
        <v>3393560</v>
      </c>
      <c r="S106" s="182">
        <v>3324740</v>
      </c>
      <c r="T106" s="182">
        <v>3255920</v>
      </c>
      <c r="U106" s="182">
        <v>3192480</v>
      </c>
      <c r="V106" s="182">
        <v>3124740</v>
      </c>
      <c r="W106" s="182">
        <v>3057000</v>
      </c>
      <c r="X106" s="182">
        <v>2990330</v>
      </c>
      <c r="Y106" s="182">
        <v>2925810</v>
      </c>
      <c r="Z106" s="182">
        <v>2863450</v>
      </c>
      <c r="AA106" s="182">
        <v>2839790</v>
      </c>
      <c r="AB106" s="182">
        <v>2815060</v>
      </c>
      <c r="AC106" s="182">
        <v>2793560</v>
      </c>
      <c r="AD106" s="182">
        <v>2772050</v>
      </c>
      <c r="AE106" s="182">
        <v>2750550</v>
      </c>
      <c r="AF106" s="182">
        <v>2731190</v>
      </c>
      <c r="AG106" s="182">
        <v>2708610</v>
      </c>
      <c r="AH106" s="182">
        <v>2684950</v>
      </c>
      <c r="AI106" s="182">
        <v>2661300</v>
      </c>
      <c r="AJ106" s="182">
        <v>2638720</v>
      </c>
      <c r="AK106" s="182">
        <v>2616140</v>
      </c>
      <c r="AL106" s="182">
        <v>2593560</v>
      </c>
    </row>
    <row r="107" spans="7:38">
      <c r="G107" t="s">
        <v>258</v>
      </c>
      <c r="H107">
        <v>942282</v>
      </c>
      <c r="I107">
        <v>937359</v>
      </c>
      <c r="J107">
        <v>935390</v>
      </c>
      <c r="K107">
        <v>924559</v>
      </c>
      <c r="L107">
        <v>920620</v>
      </c>
      <c r="M107">
        <v>920620</v>
      </c>
      <c r="N107">
        <v>916682</v>
      </c>
      <c r="O107">
        <v>908805</v>
      </c>
      <c r="P107">
        <v>904866</v>
      </c>
      <c r="Q107">
        <v>900928</v>
      </c>
      <c r="R107">
        <v>896989</v>
      </c>
      <c r="S107">
        <v>894036</v>
      </c>
      <c r="T107">
        <v>890097</v>
      </c>
      <c r="U107">
        <v>884189</v>
      </c>
      <c r="V107">
        <v>881235</v>
      </c>
      <c r="W107">
        <v>877297</v>
      </c>
      <c r="X107">
        <v>872374</v>
      </c>
      <c r="Y107">
        <v>868435</v>
      </c>
      <c r="Z107">
        <v>865482</v>
      </c>
      <c r="AA107">
        <v>861543</v>
      </c>
      <c r="AB107">
        <v>857605</v>
      </c>
      <c r="AC107">
        <v>853666</v>
      </c>
      <c r="AD107">
        <v>849728</v>
      </c>
      <c r="AE107">
        <v>846774</v>
      </c>
      <c r="AF107">
        <v>842835</v>
      </c>
      <c r="AG107">
        <v>839881</v>
      </c>
      <c r="AH107">
        <v>836928</v>
      </c>
      <c r="AI107">
        <v>832989</v>
      </c>
      <c r="AJ107">
        <v>828066</v>
      </c>
      <c r="AK107">
        <v>824128</v>
      </c>
      <c r="AL107">
        <v>814281</v>
      </c>
    </row>
    <row r="108" spans="7:38">
      <c r="G108" t="s">
        <v>259</v>
      </c>
      <c r="H108" s="182">
        <v>6585580</v>
      </c>
      <c r="I108" s="182">
        <v>6536660</v>
      </c>
      <c r="J108" s="182">
        <v>6516530</v>
      </c>
      <c r="K108" s="182">
        <v>6464200</v>
      </c>
      <c r="L108" s="182">
        <v>6325530</v>
      </c>
      <c r="M108" s="182">
        <v>6325160</v>
      </c>
      <c r="N108" s="182">
        <v>6292090</v>
      </c>
      <c r="O108" s="182">
        <v>6260430</v>
      </c>
      <c r="P108" s="182">
        <v>6226840</v>
      </c>
      <c r="Q108" s="182">
        <v>6190350</v>
      </c>
      <c r="R108" s="182">
        <v>6147850</v>
      </c>
      <c r="S108" s="182">
        <v>6112390</v>
      </c>
      <c r="T108" s="182">
        <v>6065850</v>
      </c>
      <c r="U108" s="182">
        <v>6016120</v>
      </c>
      <c r="V108" s="182">
        <v>5974600</v>
      </c>
      <c r="W108" s="182">
        <v>5932540</v>
      </c>
      <c r="X108" s="182">
        <v>5886900</v>
      </c>
      <c r="Y108" s="182">
        <v>5844300</v>
      </c>
      <c r="Z108" s="182">
        <v>5803830</v>
      </c>
      <c r="AA108" s="182">
        <v>5765400</v>
      </c>
      <c r="AB108" s="182">
        <v>5723130</v>
      </c>
      <c r="AC108" s="182">
        <v>5676860</v>
      </c>
      <c r="AD108" s="182">
        <v>5637150</v>
      </c>
      <c r="AE108" s="182">
        <v>5598350</v>
      </c>
      <c r="AF108" s="182">
        <v>5559120</v>
      </c>
      <c r="AG108" s="182">
        <v>5524360</v>
      </c>
      <c r="AH108" s="182">
        <v>5484240</v>
      </c>
      <c r="AI108" s="182">
        <v>5440730</v>
      </c>
      <c r="AJ108" s="182">
        <v>5396540</v>
      </c>
      <c r="AK108" s="182">
        <v>5354050</v>
      </c>
      <c r="AL108" s="182">
        <v>5259060</v>
      </c>
    </row>
    <row r="109" spans="7:38">
      <c r="G109" t="s">
        <v>260</v>
      </c>
      <c r="H109" s="182">
        <v>10912600</v>
      </c>
      <c r="I109" s="182">
        <v>10912600</v>
      </c>
      <c r="J109" s="182">
        <v>10912600</v>
      </c>
      <c r="K109" s="182">
        <v>10912600</v>
      </c>
      <c r="L109" s="182">
        <v>10912600</v>
      </c>
      <c r="M109" s="182">
        <v>10912600</v>
      </c>
      <c r="N109" s="182">
        <v>10503800</v>
      </c>
      <c r="O109" s="182">
        <v>10094900</v>
      </c>
      <c r="P109" s="182">
        <v>9686100</v>
      </c>
      <c r="Q109" s="182">
        <v>9277280</v>
      </c>
      <c r="R109" s="182">
        <v>8868450</v>
      </c>
      <c r="S109" s="182">
        <v>8459620</v>
      </c>
      <c r="T109" s="182">
        <v>8050790</v>
      </c>
      <c r="U109" s="182">
        <v>7641970</v>
      </c>
      <c r="V109" s="182">
        <v>7233140</v>
      </c>
      <c r="W109" s="182">
        <v>6824310</v>
      </c>
      <c r="X109" s="182">
        <v>6824310</v>
      </c>
      <c r="Y109" s="182">
        <v>6824310</v>
      </c>
      <c r="Z109" s="182">
        <v>6824310</v>
      </c>
      <c r="AA109" s="182">
        <v>6824310</v>
      </c>
      <c r="AB109" s="182">
        <v>6551340</v>
      </c>
      <c r="AC109" s="182">
        <v>6551340</v>
      </c>
      <c r="AD109" s="182">
        <v>6551340</v>
      </c>
      <c r="AE109" s="182">
        <v>6551340</v>
      </c>
      <c r="AF109" s="182">
        <v>6551340</v>
      </c>
      <c r="AG109" s="182">
        <v>6551340</v>
      </c>
      <c r="AH109" s="182">
        <v>6551340</v>
      </c>
      <c r="AI109" s="182">
        <v>6551340</v>
      </c>
      <c r="AJ109" s="182">
        <v>6551340</v>
      </c>
      <c r="AK109" s="182">
        <v>6551340</v>
      </c>
      <c r="AL109" s="182">
        <v>6551340</v>
      </c>
    </row>
    <row r="110" spans="7:38">
      <c r="G110" s="191" t="s">
        <v>181</v>
      </c>
      <c r="H110" s="182">
        <v>1249850</v>
      </c>
      <c r="I110" s="182">
        <v>1199110</v>
      </c>
      <c r="J110" s="182">
        <v>1156680</v>
      </c>
      <c r="K110" s="182">
        <v>1121080</v>
      </c>
      <c r="L110" s="182">
        <v>1072350</v>
      </c>
      <c r="M110" s="182">
        <v>1029520</v>
      </c>
      <c r="N110" s="182">
        <v>986166</v>
      </c>
      <c r="O110" s="182">
        <v>954085</v>
      </c>
      <c r="P110" s="182">
        <v>924971</v>
      </c>
      <c r="Q110" s="182">
        <v>900241</v>
      </c>
      <c r="R110">
        <v>874734</v>
      </c>
      <c r="S110">
        <v>865435</v>
      </c>
      <c r="T110">
        <v>855389</v>
      </c>
      <c r="U110">
        <v>845745</v>
      </c>
      <c r="V110">
        <v>836600</v>
      </c>
      <c r="W110">
        <v>827385</v>
      </c>
      <c r="X110">
        <v>818816</v>
      </c>
      <c r="Y110">
        <v>810453</v>
      </c>
      <c r="Z110">
        <v>802002</v>
      </c>
      <c r="AA110">
        <v>793644</v>
      </c>
      <c r="AB110">
        <v>785846</v>
      </c>
      <c r="AC110">
        <v>778527</v>
      </c>
      <c r="AD110">
        <v>771276</v>
      </c>
      <c r="AE110">
        <v>764061</v>
      </c>
      <c r="AF110">
        <v>756375</v>
      </c>
      <c r="AG110">
        <v>748353</v>
      </c>
      <c r="AH110">
        <v>741154</v>
      </c>
      <c r="AI110">
        <v>734482</v>
      </c>
      <c r="AJ110">
        <v>727822</v>
      </c>
      <c r="AK110">
        <v>721050</v>
      </c>
      <c r="AL110">
        <v>714681</v>
      </c>
    </row>
    <row r="111" spans="7:38">
      <c r="G111" s="191" t="s">
        <v>212</v>
      </c>
      <c r="H111" s="182">
        <v>1236130</v>
      </c>
      <c r="I111" s="182">
        <v>1162950</v>
      </c>
      <c r="J111" s="182">
        <v>1105430</v>
      </c>
      <c r="K111" s="182">
        <v>1050440</v>
      </c>
      <c r="L111" s="182">
        <v>993246</v>
      </c>
      <c r="M111">
        <v>941790</v>
      </c>
      <c r="N111">
        <v>884748</v>
      </c>
      <c r="O111">
        <v>841112</v>
      </c>
      <c r="P111">
        <v>800496</v>
      </c>
      <c r="Q111">
        <v>763893</v>
      </c>
      <c r="R111">
        <v>727184</v>
      </c>
      <c r="S111">
        <v>714647</v>
      </c>
      <c r="T111">
        <v>702065</v>
      </c>
      <c r="U111">
        <v>690413</v>
      </c>
      <c r="V111">
        <v>679738</v>
      </c>
      <c r="W111">
        <v>669390</v>
      </c>
      <c r="X111">
        <v>659929</v>
      </c>
      <c r="Y111">
        <v>650976</v>
      </c>
      <c r="Z111">
        <v>642263</v>
      </c>
      <c r="AA111">
        <v>633949</v>
      </c>
      <c r="AB111">
        <v>626383</v>
      </c>
      <c r="AC111">
        <v>619374</v>
      </c>
      <c r="AD111">
        <v>612647</v>
      </c>
      <c r="AE111">
        <v>606143</v>
      </c>
      <c r="AF111">
        <v>599459</v>
      </c>
      <c r="AG111">
        <v>592695</v>
      </c>
      <c r="AH111">
        <v>586715</v>
      </c>
      <c r="AI111">
        <v>581327</v>
      </c>
      <c r="AJ111">
        <v>576095</v>
      </c>
      <c r="AK111">
        <v>570911</v>
      </c>
      <c r="AL111">
        <v>566144</v>
      </c>
    </row>
    <row r="112" spans="7:38">
      <c r="G112" t="s">
        <v>261</v>
      </c>
      <c r="H112" s="182">
        <v>5902180</v>
      </c>
      <c r="I112" s="182">
        <v>5663690</v>
      </c>
      <c r="J112" s="182">
        <v>5405360</v>
      </c>
      <c r="K112" s="182">
        <v>5171690</v>
      </c>
      <c r="L112" s="182">
        <v>4961470</v>
      </c>
      <c r="M112" s="182">
        <v>4773520</v>
      </c>
      <c r="N112" s="182">
        <v>4606630</v>
      </c>
      <c r="O112" s="182">
        <v>4459600</v>
      </c>
      <c r="P112" s="182">
        <v>4331230</v>
      </c>
      <c r="Q112" s="182">
        <v>4220320</v>
      </c>
      <c r="R112" s="182">
        <v>4125680</v>
      </c>
      <c r="S112" s="182">
        <v>4046100</v>
      </c>
      <c r="T112" s="182">
        <v>3980380</v>
      </c>
      <c r="U112" s="182">
        <v>3927330</v>
      </c>
      <c r="V112" s="182">
        <v>3885750</v>
      </c>
      <c r="W112" s="182">
        <v>3854430</v>
      </c>
      <c r="X112" s="182">
        <v>3832180</v>
      </c>
      <c r="Y112" s="182">
        <v>3817790</v>
      </c>
      <c r="Z112" s="182">
        <v>3810080</v>
      </c>
      <c r="AA112" s="182">
        <v>3807830</v>
      </c>
      <c r="AB112" s="182">
        <v>3805580</v>
      </c>
      <c r="AC112" s="182">
        <v>3803330</v>
      </c>
      <c r="AD112" s="182">
        <v>3801090</v>
      </c>
      <c r="AE112" s="182">
        <v>3798840</v>
      </c>
      <c r="AF112" s="182">
        <v>3796590</v>
      </c>
      <c r="AG112" s="182">
        <v>3794340</v>
      </c>
      <c r="AH112" s="182">
        <v>3792100</v>
      </c>
      <c r="AI112" s="182">
        <v>3789850</v>
      </c>
      <c r="AJ112" s="182">
        <v>3787600</v>
      </c>
      <c r="AK112" s="182">
        <v>3785350</v>
      </c>
      <c r="AL112" s="182">
        <v>3783110</v>
      </c>
    </row>
    <row r="113" spans="7:38">
      <c r="G113" t="s">
        <v>262</v>
      </c>
      <c r="H113" s="182">
        <v>3890730</v>
      </c>
      <c r="I113" s="182">
        <v>3878800</v>
      </c>
      <c r="J113" s="182">
        <v>3866680</v>
      </c>
      <c r="K113" s="182">
        <v>3841200</v>
      </c>
      <c r="L113" s="182">
        <v>3839090</v>
      </c>
      <c r="M113" s="182">
        <v>3839040</v>
      </c>
      <c r="N113" s="182">
        <v>3819150</v>
      </c>
      <c r="O113" s="182">
        <v>3800120</v>
      </c>
      <c r="P113" s="182">
        <v>3779910</v>
      </c>
      <c r="Q113" s="182">
        <v>3757950</v>
      </c>
      <c r="R113" s="182">
        <v>3732330</v>
      </c>
      <c r="S113" s="182">
        <v>3710990</v>
      </c>
      <c r="T113" s="182">
        <v>3682930</v>
      </c>
      <c r="U113" s="182">
        <v>3652920</v>
      </c>
      <c r="V113" s="182">
        <v>3627910</v>
      </c>
      <c r="W113" s="182">
        <v>3602560</v>
      </c>
      <c r="X113" s="182">
        <v>3575040</v>
      </c>
      <c r="Y113" s="182">
        <v>3549360</v>
      </c>
      <c r="Z113" s="182">
        <v>3524980</v>
      </c>
      <c r="AA113" s="182">
        <v>3501830</v>
      </c>
      <c r="AB113" s="182">
        <v>3476360</v>
      </c>
      <c r="AC113" s="182">
        <v>3448460</v>
      </c>
      <c r="AD113" s="182">
        <v>3424540</v>
      </c>
      <c r="AE113" s="182">
        <v>3401170</v>
      </c>
      <c r="AF113" s="182">
        <v>3377540</v>
      </c>
      <c r="AG113" s="182">
        <v>3356630</v>
      </c>
      <c r="AH113" s="182">
        <v>3332460</v>
      </c>
      <c r="AI113" s="182">
        <v>3306230</v>
      </c>
      <c r="AJ113" s="182">
        <v>3279590</v>
      </c>
      <c r="AK113" s="182">
        <v>3253980</v>
      </c>
      <c r="AL113" s="182">
        <v>3196460</v>
      </c>
    </row>
    <row r="114" spans="7:38">
      <c r="G114" t="s">
        <v>263</v>
      </c>
      <c r="H114" s="182">
        <v>5874780</v>
      </c>
      <c r="I114" s="182">
        <v>5782580</v>
      </c>
      <c r="J114" s="182">
        <v>5690770</v>
      </c>
      <c r="K114" s="182">
        <v>5599370</v>
      </c>
      <c r="L114" s="182">
        <v>5508370</v>
      </c>
      <c r="M114" s="182">
        <v>5417770</v>
      </c>
      <c r="N114" s="182">
        <v>5327570</v>
      </c>
      <c r="O114" s="182">
        <v>5237780</v>
      </c>
      <c r="P114" s="182">
        <v>5148380</v>
      </c>
      <c r="Q114" s="182">
        <v>5059380</v>
      </c>
      <c r="R114" s="182">
        <v>4984050</v>
      </c>
      <c r="S114" s="182">
        <v>4959130</v>
      </c>
      <c r="T114" s="182">
        <v>4934330</v>
      </c>
      <c r="U114" s="182">
        <v>4909660</v>
      </c>
      <c r="V114" s="182">
        <v>4885110</v>
      </c>
      <c r="W114" s="182">
        <v>4860690</v>
      </c>
      <c r="X114" s="182">
        <v>4836380</v>
      </c>
      <c r="Y114" s="182">
        <v>4812200</v>
      </c>
      <c r="Z114" s="182">
        <v>4788140</v>
      </c>
      <c r="AA114" s="182">
        <v>4764200</v>
      </c>
      <c r="AB114" s="182">
        <v>4740380</v>
      </c>
      <c r="AC114" s="182">
        <v>4716680</v>
      </c>
      <c r="AD114" s="182">
        <v>4693090</v>
      </c>
      <c r="AE114" s="182">
        <v>4669630</v>
      </c>
      <c r="AF114" s="182">
        <v>4646280</v>
      </c>
      <c r="AG114" s="182">
        <v>4623050</v>
      </c>
      <c r="AH114" s="182">
        <v>4599930</v>
      </c>
      <c r="AI114" s="182">
        <v>4576940</v>
      </c>
      <c r="AJ114" s="182">
        <v>4554050</v>
      </c>
      <c r="AK114" s="182">
        <v>4531280</v>
      </c>
      <c r="AL114" s="182">
        <v>4508620</v>
      </c>
    </row>
    <row r="115" spans="7:38">
      <c r="G115" t="s">
        <v>264</v>
      </c>
      <c r="H115">
        <v>832989</v>
      </c>
      <c r="I115">
        <v>825112</v>
      </c>
      <c r="J115">
        <v>821174</v>
      </c>
      <c r="K115">
        <v>804435</v>
      </c>
      <c r="L115">
        <v>795574</v>
      </c>
      <c r="M115">
        <v>792620</v>
      </c>
      <c r="N115">
        <v>786712</v>
      </c>
      <c r="O115">
        <v>774896</v>
      </c>
      <c r="P115">
        <v>768989</v>
      </c>
      <c r="Q115">
        <v>764066</v>
      </c>
      <c r="R115">
        <v>760127</v>
      </c>
      <c r="S115">
        <v>757173</v>
      </c>
      <c r="T115">
        <v>752250</v>
      </c>
      <c r="U115">
        <v>747327</v>
      </c>
      <c r="V115">
        <v>743389</v>
      </c>
      <c r="W115">
        <v>739450</v>
      </c>
      <c r="X115">
        <v>734527</v>
      </c>
      <c r="Y115">
        <v>730589</v>
      </c>
      <c r="Z115">
        <v>726650</v>
      </c>
      <c r="AA115">
        <v>723696</v>
      </c>
      <c r="AB115">
        <v>718773</v>
      </c>
      <c r="AC115">
        <v>714835</v>
      </c>
      <c r="AD115">
        <v>710896</v>
      </c>
      <c r="AE115">
        <v>706958</v>
      </c>
      <c r="AF115">
        <v>703019</v>
      </c>
      <c r="AG115">
        <v>700065</v>
      </c>
      <c r="AH115">
        <v>696127</v>
      </c>
      <c r="AI115">
        <v>692188</v>
      </c>
      <c r="AJ115">
        <v>688250</v>
      </c>
      <c r="AK115">
        <v>683327</v>
      </c>
      <c r="AL115">
        <v>675450</v>
      </c>
    </row>
    <row r="116" spans="7:38">
      <c r="G116" t="s">
        <v>265</v>
      </c>
      <c r="H116">
        <v>832989</v>
      </c>
      <c r="I116">
        <v>825112</v>
      </c>
      <c r="J116">
        <v>821174</v>
      </c>
      <c r="K116">
        <v>804435</v>
      </c>
      <c r="L116">
        <v>795574</v>
      </c>
      <c r="M116">
        <v>792620</v>
      </c>
      <c r="N116">
        <v>786712</v>
      </c>
      <c r="O116">
        <v>774896</v>
      </c>
      <c r="P116">
        <v>768989</v>
      </c>
      <c r="Q116">
        <v>764066</v>
      </c>
      <c r="R116">
        <v>760127</v>
      </c>
      <c r="S116">
        <v>757173</v>
      </c>
      <c r="T116">
        <v>752250</v>
      </c>
      <c r="U116">
        <v>747327</v>
      </c>
      <c r="V116">
        <v>743389</v>
      </c>
      <c r="W116">
        <v>739450</v>
      </c>
      <c r="X116">
        <v>734527</v>
      </c>
      <c r="Y116">
        <v>730589</v>
      </c>
      <c r="Z116">
        <v>726650</v>
      </c>
      <c r="AA116">
        <v>723696</v>
      </c>
      <c r="AB116">
        <v>718773</v>
      </c>
      <c r="AC116">
        <v>714835</v>
      </c>
      <c r="AD116">
        <v>710896</v>
      </c>
      <c r="AE116">
        <v>706958</v>
      </c>
      <c r="AF116">
        <v>703019</v>
      </c>
      <c r="AG116">
        <v>700065</v>
      </c>
      <c r="AH116">
        <v>696127</v>
      </c>
      <c r="AI116">
        <v>692188</v>
      </c>
      <c r="AJ116">
        <v>688250</v>
      </c>
      <c r="AK116">
        <v>683327</v>
      </c>
      <c r="AL116">
        <v>675450</v>
      </c>
    </row>
    <row r="117" spans="7:38">
      <c r="G117" t="s">
        <v>266</v>
      </c>
      <c r="H117" s="182">
        <v>4430160</v>
      </c>
      <c r="I117" s="182">
        <v>4413960</v>
      </c>
      <c r="J117" s="182">
        <v>4381560</v>
      </c>
      <c r="K117" s="182">
        <v>4377820</v>
      </c>
      <c r="L117" s="182">
        <v>4375330</v>
      </c>
      <c r="M117" s="182">
        <v>4301810</v>
      </c>
      <c r="N117" s="182">
        <v>4229530</v>
      </c>
      <c r="O117" s="182">
        <v>4156000</v>
      </c>
      <c r="P117" s="182">
        <v>4082480</v>
      </c>
      <c r="Q117" s="182">
        <v>4005220</v>
      </c>
      <c r="R117" s="182">
        <v>3932940</v>
      </c>
      <c r="S117" s="182">
        <v>3853180</v>
      </c>
      <c r="T117" s="182">
        <v>3773430</v>
      </c>
      <c r="U117" s="182">
        <v>3699900</v>
      </c>
      <c r="V117" s="182">
        <v>3621390</v>
      </c>
      <c r="W117" s="182">
        <v>3542880</v>
      </c>
      <c r="X117" s="182">
        <v>3465620</v>
      </c>
      <c r="Y117" s="182">
        <v>3390850</v>
      </c>
      <c r="Z117" s="182">
        <v>3318570</v>
      </c>
      <c r="AA117" s="182">
        <v>3291160</v>
      </c>
      <c r="AB117" s="182">
        <v>3262490</v>
      </c>
      <c r="AC117" s="182">
        <v>3237570</v>
      </c>
      <c r="AD117" s="182">
        <v>3212650</v>
      </c>
      <c r="AE117" s="182">
        <v>3187720</v>
      </c>
      <c r="AF117" s="182">
        <v>3165290</v>
      </c>
      <c r="AG117" s="182">
        <v>3139120</v>
      </c>
      <c r="AH117" s="182">
        <v>3111710</v>
      </c>
      <c r="AI117" s="182">
        <v>3084290</v>
      </c>
      <c r="AJ117" s="182">
        <v>3058120</v>
      </c>
      <c r="AK117" s="182">
        <v>3031950</v>
      </c>
      <c r="AL117" s="182">
        <v>3005780</v>
      </c>
    </row>
    <row r="118" spans="7:38">
      <c r="G118" s="191" t="s">
        <v>202</v>
      </c>
      <c r="H118" s="182">
        <v>3961390</v>
      </c>
      <c r="I118" s="182">
        <v>3838180</v>
      </c>
      <c r="J118" s="182">
        <v>3727870</v>
      </c>
      <c r="K118" s="182">
        <v>3624280</v>
      </c>
      <c r="L118" s="182">
        <v>3475910</v>
      </c>
      <c r="M118" s="182">
        <v>3354700</v>
      </c>
      <c r="N118" s="182">
        <v>3152110</v>
      </c>
      <c r="O118" s="182">
        <v>3026230</v>
      </c>
      <c r="P118" s="182">
        <v>2925280</v>
      </c>
      <c r="Q118" s="182">
        <v>2853900</v>
      </c>
      <c r="R118" s="182">
        <v>2795560</v>
      </c>
      <c r="S118" s="182">
        <v>2750190</v>
      </c>
      <c r="T118" s="182">
        <v>2706100</v>
      </c>
      <c r="U118" s="182">
        <v>2665380</v>
      </c>
      <c r="V118" s="182">
        <v>2628110</v>
      </c>
      <c r="W118" s="182">
        <v>2592620</v>
      </c>
      <c r="X118" s="182">
        <v>2550510</v>
      </c>
      <c r="Y118" s="182">
        <v>2511420</v>
      </c>
      <c r="Z118" s="182">
        <v>2474350</v>
      </c>
      <c r="AA118" s="182">
        <v>2439550</v>
      </c>
      <c r="AB118" s="182">
        <v>2407610</v>
      </c>
      <c r="AC118" s="182">
        <v>2369780</v>
      </c>
      <c r="AD118" s="182">
        <v>2334450</v>
      </c>
      <c r="AE118" s="182">
        <v>2301280</v>
      </c>
      <c r="AF118" s="182">
        <v>2269070</v>
      </c>
      <c r="AG118" s="182">
        <v>2237950</v>
      </c>
      <c r="AH118" s="182">
        <v>2205580</v>
      </c>
      <c r="AI118" s="182">
        <v>2176300</v>
      </c>
      <c r="AJ118" s="182">
        <v>2148990</v>
      </c>
      <c r="AK118" s="182">
        <v>2123150</v>
      </c>
      <c r="AL118" s="182">
        <v>2099400</v>
      </c>
    </row>
    <row r="119" spans="7:38">
      <c r="G119" t="s">
        <v>267</v>
      </c>
      <c r="H119">
        <v>832989</v>
      </c>
      <c r="I119">
        <v>825112</v>
      </c>
      <c r="J119">
        <v>821174</v>
      </c>
      <c r="K119">
        <v>804435</v>
      </c>
      <c r="L119">
        <v>795574</v>
      </c>
      <c r="M119">
        <v>792620</v>
      </c>
      <c r="N119">
        <v>786712</v>
      </c>
      <c r="O119">
        <v>774896</v>
      </c>
      <c r="P119">
        <v>768989</v>
      </c>
      <c r="Q119">
        <v>764066</v>
      </c>
      <c r="R119">
        <v>760127</v>
      </c>
      <c r="S119">
        <v>757173</v>
      </c>
      <c r="T119">
        <v>752250</v>
      </c>
      <c r="U119">
        <v>747327</v>
      </c>
      <c r="V119">
        <v>743389</v>
      </c>
      <c r="W119">
        <v>739450</v>
      </c>
      <c r="X119">
        <v>734527</v>
      </c>
      <c r="Y119">
        <v>730589</v>
      </c>
      <c r="Z119">
        <v>726650</v>
      </c>
      <c r="AA119">
        <v>723696</v>
      </c>
      <c r="AB119">
        <v>718773</v>
      </c>
      <c r="AC119">
        <v>714835</v>
      </c>
      <c r="AD119">
        <v>710896</v>
      </c>
      <c r="AE119">
        <v>706958</v>
      </c>
      <c r="AF119">
        <v>703019</v>
      </c>
      <c r="AG119">
        <v>700065</v>
      </c>
      <c r="AH119">
        <v>696127</v>
      </c>
      <c r="AI119">
        <v>692188</v>
      </c>
      <c r="AJ119">
        <v>688250</v>
      </c>
      <c r="AK119">
        <v>683327</v>
      </c>
      <c r="AL119">
        <v>675450</v>
      </c>
    </row>
    <row r="120" spans="7:38">
      <c r="G120" t="s">
        <v>268</v>
      </c>
      <c r="H120">
        <v>832989</v>
      </c>
      <c r="I120">
        <v>825112</v>
      </c>
      <c r="J120">
        <v>821174</v>
      </c>
      <c r="K120">
        <v>804435</v>
      </c>
      <c r="L120">
        <v>795574</v>
      </c>
      <c r="M120">
        <v>792620</v>
      </c>
      <c r="N120">
        <v>786712</v>
      </c>
      <c r="O120">
        <v>774896</v>
      </c>
      <c r="P120">
        <v>768989</v>
      </c>
      <c r="Q120">
        <v>764066</v>
      </c>
      <c r="R120">
        <v>760127</v>
      </c>
      <c r="S120">
        <v>757173</v>
      </c>
      <c r="T120">
        <v>752250</v>
      </c>
      <c r="U120">
        <v>747327</v>
      </c>
      <c r="V120">
        <v>743389</v>
      </c>
      <c r="W120">
        <v>739450</v>
      </c>
      <c r="X120">
        <v>734527</v>
      </c>
      <c r="Y120">
        <v>730589</v>
      </c>
      <c r="Z120">
        <v>726650</v>
      </c>
      <c r="AA120">
        <v>723696</v>
      </c>
      <c r="AB120">
        <v>718773</v>
      </c>
      <c r="AC120">
        <v>714835</v>
      </c>
      <c r="AD120">
        <v>710896</v>
      </c>
      <c r="AE120">
        <v>706958</v>
      </c>
      <c r="AF120">
        <v>703019</v>
      </c>
      <c r="AG120">
        <v>700065</v>
      </c>
      <c r="AH120">
        <v>696127</v>
      </c>
      <c r="AI120">
        <v>692188</v>
      </c>
      <c r="AJ120">
        <v>688250</v>
      </c>
      <c r="AK120">
        <v>683327</v>
      </c>
      <c r="AL120">
        <v>675450</v>
      </c>
    </row>
    <row r="121" spans="7:38">
      <c r="G121" t="s">
        <v>269</v>
      </c>
      <c r="H121" s="182">
        <v>1397290</v>
      </c>
      <c r="I121" s="182">
        <v>1397290</v>
      </c>
      <c r="J121" s="182">
        <v>1393000</v>
      </c>
      <c r="K121" s="182">
        <v>1388650</v>
      </c>
      <c r="L121" s="182">
        <v>1379500</v>
      </c>
      <c r="M121" s="182">
        <v>1378740</v>
      </c>
      <c r="N121" s="182">
        <v>1378720</v>
      </c>
      <c r="O121" s="182">
        <v>1371580</v>
      </c>
      <c r="P121" s="182">
        <v>1364750</v>
      </c>
      <c r="Q121" s="182">
        <v>1357490</v>
      </c>
      <c r="R121" s="182">
        <v>1349600</v>
      </c>
      <c r="S121" s="182">
        <v>1340400</v>
      </c>
      <c r="T121" s="182">
        <v>1332740</v>
      </c>
      <c r="U121" s="182">
        <v>1322660</v>
      </c>
      <c r="V121" s="182">
        <v>1311880</v>
      </c>
      <c r="W121" s="182">
        <v>1302900</v>
      </c>
      <c r="X121" s="182">
        <v>1293790</v>
      </c>
      <c r="Y121" s="182">
        <v>1283910</v>
      </c>
      <c r="Z121" s="182">
        <v>1274690</v>
      </c>
      <c r="AA121" s="182">
        <v>1265930</v>
      </c>
      <c r="AB121" s="182">
        <v>1257620</v>
      </c>
      <c r="AC121" s="182">
        <v>1248470</v>
      </c>
      <c r="AD121" s="182">
        <v>1238450</v>
      </c>
      <c r="AE121" s="182">
        <v>1229860</v>
      </c>
      <c r="AF121" s="182">
        <v>1221470</v>
      </c>
      <c r="AG121" s="182">
        <v>1212980</v>
      </c>
      <c r="AH121" s="182">
        <v>1205470</v>
      </c>
      <c r="AI121" s="182">
        <v>1196790</v>
      </c>
      <c r="AJ121" s="182">
        <v>1187370</v>
      </c>
      <c r="AK121" s="182">
        <v>1177810</v>
      </c>
      <c r="AL121" s="182">
        <v>1168610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36A93-2227-4EBD-B764-8D0BE8106386}">
  <dimension ref="A1:F30"/>
  <sheetViews>
    <sheetView topLeftCell="A17" workbookViewId="0">
      <selection activeCell="B13" sqref="B13"/>
    </sheetView>
  </sheetViews>
  <sheetFormatPr defaultRowHeight="14.5"/>
  <cols>
    <col min="1" max="1" width="29.81640625" customWidth="1"/>
    <col min="2" max="2" width="22.1796875" customWidth="1"/>
    <col min="3" max="3" width="14.54296875" customWidth="1"/>
    <col min="4" max="4" width="16.1796875" customWidth="1"/>
  </cols>
  <sheetData>
    <row r="1" spans="1:6" s="159" customFormat="1">
      <c r="A1" s="158" t="s">
        <v>270</v>
      </c>
      <c r="B1">
        <v>2020</v>
      </c>
    </row>
    <row r="2" spans="1:6" s="159" customFormat="1" ht="29">
      <c r="A2" s="157" t="s">
        <v>271</v>
      </c>
      <c r="B2" s="157" t="s">
        <v>272</v>
      </c>
      <c r="C2" s="158" t="s">
        <v>273</v>
      </c>
      <c r="D2" s="158" t="s">
        <v>274</v>
      </c>
      <c r="F2" s="158" t="s">
        <v>275</v>
      </c>
    </row>
    <row r="3" spans="1:6" s="159" customFormat="1">
      <c r="A3" s="168">
        <v>2020</v>
      </c>
      <c r="B3" s="187">
        <f>B16</f>
        <v>1462</v>
      </c>
      <c r="C3" s="169">
        <f>C16</f>
        <v>43</v>
      </c>
      <c r="D3" s="169">
        <f>AVERAGE(D16:D19)</f>
        <v>0</v>
      </c>
      <c r="F3" t="s">
        <v>276</v>
      </c>
    </row>
    <row r="4" spans="1:6" s="159" customFormat="1"/>
    <row r="5" spans="1:6" s="159" customFormat="1" ht="29">
      <c r="A5" s="158" t="s">
        <v>277</v>
      </c>
      <c r="B5" s="158" t="s">
        <v>278</v>
      </c>
      <c r="C5" s="158" t="s">
        <v>273</v>
      </c>
      <c r="D5" s="158" t="s">
        <v>274</v>
      </c>
      <c r="F5" s="158" t="s">
        <v>275</v>
      </c>
    </row>
    <row r="6" spans="1:6" s="159" customFormat="1">
      <c r="A6" s="157" t="s">
        <v>271</v>
      </c>
      <c r="B6" s="157" t="s">
        <v>272</v>
      </c>
      <c r="C6" s="157" t="s">
        <v>272</v>
      </c>
      <c r="D6" s="157" t="s">
        <v>272</v>
      </c>
      <c r="F6" t="s">
        <v>276</v>
      </c>
    </row>
    <row r="7" spans="1:6" s="159" customFormat="1">
      <c r="A7" s="168">
        <v>2020</v>
      </c>
      <c r="B7" s="188">
        <v>1333.2622854273138</v>
      </c>
      <c r="C7" s="159">
        <v>22.623690239999998</v>
      </c>
      <c r="D7" s="159">
        <v>0</v>
      </c>
    </row>
    <row r="8" spans="1:6" s="159" customFormat="1"/>
    <row r="9" spans="1:6" s="159" customFormat="1" ht="29">
      <c r="A9" s="158" t="s">
        <v>279</v>
      </c>
      <c r="F9" s="158" t="s">
        <v>275</v>
      </c>
    </row>
    <row r="10" spans="1:6" s="159" customFormat="1" ht="29">
      <c r="A10" s="157" t="s">
        <v>271</v>
      </c>
      <c r="B10" s="157" t="s">
        <v>272</v>
      </c>
      <c r="C10" s="158" t="s">
        <v>273</v>
      </c>
      <c r="D10" s="158" t="s">
        <v>274</v>
      </c>
      <c r="F10" t="s">
        <v>276</v>
      </c>
    </row>
    <row r="11" spans="1:6" s="159" customFormat="1">
      <c r="A11" s="159">
        <v>2020</v>
      </c>
      <c r="B11" s="187">
        <f>SUMPRODUCT(B25:B28,$E$25:$E$28)/SUM($E$25:$E$28)</f>
        <v>4455.4555278085099</v>
      </c>
      <c r="C11" s="169">
        <f t="shared" ref="C11:D11" si="0">SUMPRODUCT(C25:C28,$E$25:$E$28)/SUM($E$25:$E$28)</f>
        <v>88.74763156532515</v>
      </c>
      <c r="D11" s="169">
        <f t="shared" si="0"/>
        <v>0</v>
      </c>
    </row>
    <row r="12" spans="1:6" s="159" customFormat="1"/>
    <row r="13" spans="1:6">
      <c r="A13" s="152" t="s">
        <v>280</v>
      </c>
      <c r="B13" s="152"/>
      <c r="C13" s="152"/>
    </row>
    <row r="14" spans="1:6">
      <c r="B14" t="s">
        <v>281</v>
      </c>
      <c r="C14" t="s">
        <v>281</v>
      </c>
      <c r="D14" t="s">
        <v>281</v>
      </c>
    </row>
    <row r="15" spans="1:6" ht="29">
      <c r="B15" s="159" t="s">
        <v>171</v>
      </c>
      <c r="C15" t="s">
        <v>172</v>
      </c>
      <c r="D15" t="s">
        <v>173</v>
      </c>
    </row>
    <row r="16" spans="1:6">
      <c r="A16" s="1" t="s">
        <v>175</v>
      </c>
      <c r="B16">
        <v>1462</v>
      </c>
      <c r="C16" s="189">
        <v>43</v>
      </c>
      <c r="D16">
        <v>0</v>
      </c>
    </row>
    <row r="17" spans="1:6">
      <c r="A17" t="s">
        <v>176</v>
      </c>
      <c r="B17">
        <v>1462</v>
      </c>
      <c r="C17" s="189">
        <v>43</v>
      </c>
      <c r="D17">
        <v>0</v>
      </c>
    </row>
    <row r="18" spans="1:6">
      <c r="A18" t="s">
        <v>177</v>
      </c>
      <c r="B18">
        <v>1462</v>
      </c>
      <c r="C18" s="189">
        <v>43</v>
      </c>
      <c r="D18">
        <v>0</v>
      </c>
    </row>
    <row r="19" spans="1:6">
      <c r="A19" t="s">
        <v>178</v>
      </c>
      <c r="B19">
        <v>1462</v>
      </c>
      <c r="C19" s="189">
        <v>43</v>
      </c>
      <c r="D19">
        <v>0</v>
      </c>
    </row>
    <row r="20" spans="1:6">
      <c r="C20" s="166"/>
    </row>
    <row r="21" spans="1:6">
      <c r="A21" t="s">
        <v>282</v>
      </c>
      <c r="C21" s="166"/>
    </row>
    <row r="23" spans="1:6">
      <c r="A23" s="152" t="s">
        <v>283</v>
      </c>
      <c r="B23" s="152"/>
      <c r="C23" s="152"/>
    </row>
    <row r="24" spans="1:6" ht="15" thickBot="1">
      <c r="B24" s="159" t="s">
        <v>195</v>
      </c>
      <c r="C24" t="s">
        <v>172</v>
      </c>
      <c r="D24" t="s">
        <v>173</v>
      </c>
      <c r="E24" t="s">
        <v>196</v>
      </c>
    </row>
    <row r="25" spans="1:6" ht="15" thickBot="1">
      <c r="A25" t="s">
        <v>197</v>
      </c>
      <c r="B25" s="160">
        <v>3448.2242661555661</v>
      </c>
      <c r="C25" s="167">
        <v>107.23280416179153</v>
      </c>
      <c r="D25" s="167">
        <v>0</v>
      </c>
      <c r="E25" s="161">
        <v>13.57</v>
      </c>
      <c r="F25">
        <f>E25/SUM($E$25:$E$28)</f>
        <v>0.16480446927374301</v>
      </c>
    </row>
    <row r="26" spans="1:6" ht="15" thickBot="1">
      <c r="A26" t="s">
        <v>198</v>
      </c>
      <c r="B26" s="160">
        <v>3489.0788780576831</v>
      </c>
      <c r="C26" s="167">
        <v>109.53818200148648</v>
      </c>
      <c r="D26" s="167">
        <v>0</v>
      </c>
      <c r="E26" s="162">
        <v>13.57</v>
      </c>
      <c r="F26">
        <f t="shared" ref="F26:F28" si="1">E26/SUM($E$25:$E$28)</f>
        <v>0.16480446927374301</v>
      </c>
    </row>
    <row r="27" spans="1:6" ht="15" thickBot="1">
      <c r="A27" t="s">
        <v>200</v>
      </c>
      <c r="B27" s="160">
        <v>4896.1703931223083</v>
      </c>
      <c r="C27" s="167">
        <v>78.647843418485934</v>
      </c>
      <c r="D27" s="167">
        <v>0</v>
      </c>
      <c r="E27" s="162">
        <v>27.6</v>
      </c>
      <c r="F27">
        <f t="shared" si="1"/>
        <v>0.33519553072625696</v>
      </c>
    </row>
    <row r="28" spans="1:6">
      <c r="A28" t="s">
        <v>201</v>
      </c>
      <c r="B28" s="160">
        <v>4985.0978856015654</v>
      </c>
      <c r="C28" s="167">
        <v>79.536855887789073</v>
      </c>
      <c r="D28" s="167">
        <v>0</v>
      </c>
      <c r="E28" s="161">
        <v>27.6</v>
      </c>
      <c r="F28">
        <f t="shared" si="1"/>
        <v>0.33519553072625696</v>
      </c>
    </row>
    <row r="30" spans="1:6">
      <c r="A30" t="s">
        <v>284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7"/>
  <sheetViews>
    <sheetView zoomScale="85" zoomScaleNormal="85" workbookViewId="0">
      <selection activeCell="D13" sqref="D13"/>
    </sheetView>
  </sheetViews>
  <sheetFormatPr defaultRowHeight="14.5"/>
  <cols>
    <col min="1" max="1" width="31.26953125" bestFit="1" customWidth="1"/>
  </cols>
  <sheetData>
    <row r="1" spans="1:33">
      <c r="A1" s="1" t="s">
        <v>241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'O&amp;M costs elec only'!B3*About!$A$65</f>
        <v>79194.33290458718</v>
      </c>
      <c r="C2" s="4">
        <f>B2</f>
        <v>79194.33290458718</v>
      </c>
      <c r="D2" s="4">
        <f t="shared" ref="D2:AG10" si="0">C2</f>
        <v>79194.33290458718</v>
      </c>
      <c r="E2" s="4">
        <f t="shared" si="0"/>
        <v>79194.33290458718</v>
      </c>
      <c r="F2" s="4">
        <f t="shared" si="0"/>
        <v>79194.33290458718</v>
      </c>
      <c r="G2" s="4">
        <f t="shared" si="0"/>
        <v>79194.33290458718</v>
      </c>
      <c r="H2" s="4">
        <f t="shared" si="0"/>
        <v>79194.33290458718</v>
      </c>
      <c r="I2" s="4">
        <f t="shared" si="0"/>
        <v>79194.33290458718</v>
      </c>
      <c r="J2" s="4">
        <f t="shared" si="0"/>
        <v>79194.33290458718</v>
      </c>
      <c r="K2" s="4">
        <f t="shared" si="0"/>
        <v>79194.33290458718</v>
      </c>
      <c r="L2" s="4">
        <f t="shared" si="0"/>
        <v>79194.33290458718</v>
      </c>
      <c r="M2" s="4">
        <f t="shared" si="0"/>
        <v>79194.33290458718</v>
      </c>
      <c r="N2" s="4">
        <f t="shared" si="0"/>
        <v>79194.33290458718</v>
      </c>
      <c r="O2" s="4">
        <f t="shared" si="0"/>
        <v>79194.33290458718</v>
      </c>
      <c r="P2" s="4">
        <f t="shared" si="0"/>
        <v>79194.33290458718</v>
      </c>
      <c r="Q2" s="4">
        <f t="shared" si="0"/>
        <v>79194.33290458718</v>
      </c>
      <c r="R2" s="4">
        <f t="shared" si="0"/>
        <v>79194.33290458718</v>
      </c>
      <c r="S2" s="4">
        <f t="shared" si="0"/>
        <v>79194.33290458718</v>
      </c>
      <c r="T2" s="4">
        <f t="shared" si="0"/>
        <v>79194.33290458718</v>
      </c>
      <c r="U2" s="4">
        <f t="shared" si="0"/>
        <v>79194.33290458718</v>
      </c>
      <c r="V2" s="4">
        <f t="shared" si="0"/>
        <v>79194.33290458718</v>
      </c>
      <c r="W2" s="4">
        <f t="shared" si="0"/>
        <v>79194.33290458718</v>
      </c>
      <c r="X2" s="4">
        <f t="shared" si="0"/>
        <v>79194.33290458718</v>
      </c>
      <c r="Y2" s="4">
        <f t="shared" si="0"/>
        <v>79194.33290458718</v>
      </c>
      <c r="Z2" s="4">
        <f t="shared" si="0"/>
        <v>79194.33290458718</v>
      </c>
      <c r="AA2" s="4">
        <f t="shared" si="0"/>
        <v>79194.33290458718</v>
      </c>
      <c r="AB2" s="4">
        <f t="shared" si="0"/>
        <v>79194.33290458718</v>
      </c>
      <c r="AC2" s="4">
        <f t="shared" si="0"/>
        <v>79194.33290458718</v>
      </c>
      <c r="AD2" s="4">
        <f t="shared" si="0"/>
        <v>79194.33290458718</v>
      </c>
      <c r="AE2" s="4">
        <f t="shared" si="0"/>
        <v>79194.33290458718</v>
      </c>
      <c r="AF2" s="4">
        <f t="shared" si="0"/>
        <v>79194.33290458718</v>
      </c>
      <c r="AG2" s="4">
        <f t="shared" si="0"/>
        <v>79194.33290458718</v>
      </c>
    </row>
    <row r="3" spans="1:33">
      <c r="A3" t="s">
        <v>10</v>
      </c>
      <c r="B3" s="4">
        <f>'O&amp;M costs elec only'!B4*About!$A$65</f>
        <v>33050.833610486407</v>
      </c>
      <c r="C3" s="4">
        <f t="shared" ref="C3:R17" si="1">B3</f>
        <v>33050.833610486407</v>
      </c>
      <c r="D3" s="4">
        <f t="shared" si="1"/>
        <v>33050.833610486407</v>
      </c>
      <c r="E3" s="4">
        <f t="shared" si="1"/>
        <v>33050.833610486407</v>
      </c>
      <c r="F3" s="4">
        <f t="shared" si="1"/>
        <v>33050.833610486407</v>
      </c>
      <c r="G3" s="4">
        <f t="shared" si="1"/>
        <v>33050.833610486407</v>
      </c>
      <c r="H3" s="4">
        <f t="shared" si="1"/>
        <v>33050.833610486407</v>
      </c>
      <c r="I3" s="4">
        <f t="shared" si="1"/>
        <v>33050.833610486407</v>
      </c>
      <c r="J3" s="4">
        <f t="shared" si="1"/>
        <v>33050.833610486407</v>
      </c>
      <c r="K3" s="4">
        <f t="shared" si="1"/>
        <v>33050.833610486407</v>
      </c>
      <c r="L3" s="4">
        <f t="shared" si="1"/>
        <v>33050.833610486407</v>
      </c>
      <c r="M3" s="4">
        <f t="shared" si="1"/>
        <v>33050.833610486407</v>
      </c>
      <c r="N3" s="4">
        <f t="shared" si="1"/>
        <v>33050.833610486407</v>
      </c>
      <c r="O3" s="4">
        <f t="shared" si="1"/>
        <v>33050.833610486407</v>
      </c>
      <c r="P3" s="4">
        <f t="shared" si="1"/>
        <v>33050.833610486407</v>
      </c>
      <c r="Q3" s="4">
        <f t="shared" si="1"/>
        <v>33050.833610486407</v>
      </c>
      <c r="R3" s="4">
        <f t="shared" si="1"/>
        <v>33050.833610486407</v>
      </c>
      <c r="S3" s="4">
        <f t="shared" si="0"/>
        <v>33050.833610486407</v>
      </c>
      <c r="T3" s="4">
        <f t="shared" si="0"/>
        <v>33050.833610486407</v>
      </c>
      <c r="U3" s="4">
        <f t="shared" si="0"/>
        <v>33050.833610486407</v>
      </c>
      <c r="V3" s="4">
        <f t="shared" si="0"/>
        <v>33050.833610486407</v>
      </c>
      <c r="W3" s="4">
        <f t="shared" si="0"/>
        <v>33050.833610486407</v>
      </c>
      <c r="X3" s="4">
        <f t="shared" si="0"/>
        <v>33050.833610486407</v>
      </c>
      <c r="Y3" s="4">
        <f t="shared" si="0"/>
        <v>33050.833610486407</v>
      </c>
      <c r="Z3" s="4">
        <f t="shared" si="0"/>
        <v>33050.833610486407</v>
      </c>
      <c r="AA3" s="4">
        <f t="shared" si="0"/>
        <v>33050.833610486407</v>
      </c>
      <c r="AB3" s="4">
        <f t="shared" si="0"/>
        <v>33050.833610486407</v>
      </c>
      <c r="AC3" s="4">
        <f t="shared" si="0"/>
        <v>33050.833610486407</v>
      </c>
      <c r="AD3" s="4">
        <f t="shared" si="0"/>
        <v>33050.833610486407</v>
      </c>
      <c r="AE3" s="4">
        <f t="shared" si="0"/>
        <v>33050.833610486407</v>
      </c>
      <c r="AF3" s="4">
        <f t="shared" si="0"/>
        <v>33050.833610486407</v>
      </c>
      <c r="AG3" s="4">
        <f t="shared" si="0"/>
        <v>33050.833610486407</v>
      </c>
    </row>
    <row r="4" spans="1:33">
      <c r="A4" t="s">
        <v>4</v>
      </c>
      <c r="B4" s="4">
        <f>'O&amp;M costs elec only'!B5*About!$A$65</f>
        <v>136938.43799999999</v>
      </c>
      <c r="C4" s="4">
        <f t="shared" si="1"/>
        <v>136938.43799999999</v>
      </c>
      <c r="D4" s="4">
        <f t="shared" si="0"/>
        <v>136938.43799999999</v>
      </c>
      <c r="E4" s="4">
        <f t="shared" si="0"/>
        <v>136938.43799999999</v>
      </c>
      <c r="F4" s="4">
        <f t="shared" si="0"/>
        <v>136938.43799999999</v>
      </c>
      <c r="G4" s="4">
        <f t="shared" si="0"/>
        <v>136938.43799999999</v>
      </c>
      <c r="H4" s="4">
        <f t="shared" si="0"/>
        <v>136938.43799999999</v>
      </c>
      <c r="I4" s="4">
        <f t="shared" si="0"/>
        <v>136938.43799999999</v>
      </c>
      <c r="J4" s="4">
        <f t="shared" si="0"/>
        <v>136938.43799999999</v>
      </c>
      <c r="K4" s="4">
        <f t="shared" si="0"/>
        <v>136938.43799999999</v>
      </c>
      <c r="L4" s="4">
        <f t="shared" si="0"/>
        <v>136938.43799999999</v>
      </c>
      <c r="M4" s="4">
        <f t="shared" si="0"/>
        <v>136938.43799999999</v>
      </c>
      <c r="N4" s="4">
        <f t="shared" si="0"/>
        <v>136938.43799999999</v>
      </c>
      <c r="O4" s="4">
        <f t="shared" si="0"/>
        <v>136938.43799999999</v>
      </c>
      <c r="P4" s="4">
        <f t="shared" si="0"/>
        <v>136938.43799999999</v>
      </c>
      <c r="Q4" s="4">
        <f t="shared" si="0"/>
        <v>136938.43799999999</v>
      </c>
      <c r="R4" s="4">
        <f t="shared" si="0"/>
        <v>136938.43799999999</v>
      </c>
      <c r="S4" s="4">
        <f t="shared" si="0"/>
        <v>136938.43799999999</v>
      </c>
      <c r="T4" s="4">
        <f t="shared" si="0"/>
        <v>136938.43799999999</v>
      </c>
      <c r="U4" s="4">
        <f t="shared" si="0"/>
        <v>136938.43799999999</v>
      </c>
      <c r="V4" s="4">
        <f t="shared" si="0"/>
        <v>136938.43799999999</v>
      </c>
      <c r="W4" s="4">
        <f t="shared" si="0"/>
        <v>136938.43799999999</v>
      </c>
      <c r="X4" s="4">
        <f t="shared" si="0"/>
        <v>136938.43799999999</v>
      </c>
      <c r="Y4" s="4">
        <f t="shared" si="0"/>
        <v>136938.43799999999</v>
      </c>
      <c r="Z4" s="4">
        <f t="shared" si="0"/>
        <v>136938.43799999999</v>
      </c>
      <c r="AA4" s="4">
        <f t="shared" si="0"/>
        <v>136938.43799999999</v>
      </c>
      <c r="AB4" s="4">
        <f t="shared" si="0"/>
        <v>136938.43799999999</v>
      </c>
      <c r="AC4" s="4">
        <f t="shared" si="0"/>
        <v>136938.43799999999</v>
      </c>
      <c r="AD4" s="4">
        <f t="shared" si="0"/>
        <v>136938.43799999999</v>
      </c>
      <c r="AE4" s="4">
        <f t="shared" si="0"/>
        <v>136938.43799999999</v>
      </c>
      <c r="AF4" s="4">
        <f t="shared" si="0"/>
        <v>136938.43799999999</v>
      </c>
      <c r="AG4" s="4">
        <f t="shared" si="0"/>
        <v>136938.43799999999</v>
      </c>
    </row>
    <row r="5" spans="1:33">
      <c r="A5" t="s">
        <v>5</v>
      </c>
      <c r="B5" s="4">
        <f>'O&amp;M costs elec only'!B6*About!$A$65</f>
        <v>30119.533372814825</v>
      </c>
      <c r="C5" s="4">
        <f t="shared" si="1"/>
        <v>30119.533372814825</v>
      </c>
      <c r="D5" s="4">
        <f t="shared" si="0"/>
        <v>30119.533372814825</v>
      </c>
      <c r="E5" s="4">
        <f t="shared" si="0"/>
        <v>30119.533372814825</v>
      </c>
      <c r="F5" s="4">
        <f t="shared" si="0"/>
        <v>30119.533372814825</v>
      </c>
      <c r="G5" s="4">
        <f t="shared" si="0"/>
        <v>30119.533372814825</v>
      </c>
      <c r="H5" s="4">
        <f t="shared" si="0"/>
        <v>30119.533372814825</v>
      </c>
      <c r="I5" s="4">
        <f t="shared" si="0"/>
        <v>30119.533372814825</v>
      </c>
      <c r="J5" s="4">
        <f t="shared" si="0"/>
        <v>30119.533372814825</v>
      </c>
      <c r="K5" s="4">
        <f t="shared" si="0"/>
        <v>30119.533372814825</v>
      </c>
      <c r="L5" s="4">
        <f t="shared" si="0"/>
        <v>30119.533372814825</v>
      </c>
      <c r="M5" s="4">
        <f t="shared" si="0"/>
        <v>30119.533372814825</v>
      </c>
      <c r="N5" s="4">
        <f t="shared" si="0"/>
        <v>30119.533372814825</v>
      </c>
      <c r="O5" s="4">
        <f t="shared" si="0"/>
        <v>30119.533372814825</v>
      </c>
      <c r="P5" s="4">
        <f t="shared" si="0"/>
        <v>30119.533372814825</v>
      </c>
      <c r="Q5" s="4">
        <f t="shared" si="0"/>
        <v>30119.533372814825</v>
      </c>
      <c r="R5" s="4">
        <f t="shared" si="0"/>
        <v>30119.533372814825</v>
      </c>
      <c r="S5" s="4">
        <f t="shared" si="0"/>
        <v>30119.533372814825</v>
      </c>
      <c r="T5" s="4">
        <f t="shared" si="0"/>
        <v>30119.533372814825</v>
      </c>
      <c r="U5" s="4">
        <f t="shared" si="0"/>
        <v>30119.533372814825</v>
      </c>
      <c r="V5" s="4">
        <f t="shared" si="0"/>
        <v>30119.533372814825</v>
      </c>
      <c r="W5" s="4">
        <f t="shared" si="0"/>
        <v>30119.533372814825</v>
      </c>
      <c r="X5" s="4">
        <f t="shared" si="0"/>
        <v>30119.533372814825</v>
      </c>
      <c r="Y5" s="4">
        <f t="shared" si="0"/>
        <v>30119.533372814825</v>
      </c>
      <c r="Z5" s="4">
        <f t="shared" si="0"/>
        <v>30119.533372814825</v>
      </c>
      <c r="AA5" s="4">
        <f t="shared" si="0"/>
        <v>30119.533372814825</v>
      </c>
      <c r="AB5" s="4">
        <f t="shared" si="0"/>
        <v>30119.533372814825</v>
      </c>
      <c r="AC5" s="4">
        <f t="shared" si="0"/>
        <v>30119.533372814825</v>
      </c>
      <c r="AD5" s="4">
        <f t="shared" si="0"/>
        <v>30119.533372814825</v>
      </c>
      <c r="AE5" s="4">
        <f t="shared" si="0"/>
        <v>30119.533372814825</v>
      </c>
      <c r="AF5" s="4">
        <f t="shared" si="0"/>
        <v>30119.533372814825</v>
      </c>
      <c r="AG5" s="4">
        <f t="shared" si="0"/>
        <v>30119.533372814825</v>
      </c>
    </row>
    <row r="6" spans="1:33">
      <c r="A6" t="s">
        <v>19</v>
      </c>
      <c r="B6" s="4">
        <f>'O&amp;M costs elec only'!B7*About!$A$65</f>
        <v>35523.66397374816</v>
      </c>
      <c r="C6" s="4">
        <f t="shared" si="1"/>
        <v>35523.66397374816</v>
      </c>
      <c r="D6" s="4">
        <f t="shared" si="0"/>
        <v>35523.66397374816</v>
      </c>
      <c r="E6" s="4">
        <f t="shared" si="0"/>
        <v>35523.66397374816</v>
      </c>
      <c r="F6" s="4">
        <f t="shared" si="0"/>
        <v>35523.66397374816</v>
      </c>
      <c r="G6" s="4">
        <f t="shared" si="0"/>
        <v>35523.66397374816</v>
      </c>
      <c r="H6" s="4">
        <f t="shared" si="0"/>
        <v>35523.66397374816</v>
      </c>
      <c r="I6" s="4">
        <f t="shared" si="0"/>
        <v>35523.66397374816</v>
      </c>
      <c r="J6" s="4">
        <f t="shared" si="0"/>
        <v>35523.66397374816</v>
      </c>
      <c r="K6" s="4">
        <f t="shared" si="0"/>
        <v>35523.66397374816</v>
      </c>
      <c r="L6" s="4">
        <f t="shared" si="0"/>
        <v>35523.66397374816</v>
      </c>
      <c r="M6" s="4">
        <f t="shared" si="0"/>
        <v>35523.66397374816</v>
      </c>
      <c r="N6" s="4">
        <f t="shared" si="0"/>
        <v>35523.66397374816</v>
      </c>
      <c r="O6" s="4">
        <f t="shared" si="0"/>
        <v>35523.66397374816</v>
      </c>
      <c r="P6" s="4">
        <f t="shared" si="0"/>
        <v>35523.66397374816</v>
      </c>
      <c r="Q6" s="4">
        <f t="shared" si="0"/>
        <v>35523.66397374816</v>
      </c>
      <c r="R6" s="4">
        <f t="shared" si="0"/>
        <v>35523.66397374816</v>
      </c>
      <c r="S6" s="4">
        <f t="shared" si="0"/>
        <v>35523.66397374816</v>
      </c>
      <c r="T6" s="4">
        <f t="shared" si="0"/>
        <v>35523.66397374816</v>
      </c>
      <c r="U6" s="4">
        <f t="shared" si="0"/>
        <v>35523.66397374816</v>
      </c>
      <c r="V6" s="4">
        <f t="shared" si="0"/>
        <v>35523.66397374816</v>
      </c>
      <c r="W6" s="4">
        <f t="shared" si="0"/>
        <v>35523.66397374816</v>
      </c>
      <c r="X6" s="4">
        <f t="shared" si="0"/>
        <v>35523.66397374816</v>
      </c>
      <c r="Y6" s="4">
        <f t="shared" si="0"/>
        <v>35523.66397374816</v>
      </c>
      <c r="Z6" s="4">
        <f t="shared" si="0"/>
        <v>35523.66397374816</v>
      </c>
      <c r="AA6" s="4">
        <f t="shared" si="0"/>
        <v>35523.66397374816</v>
      </c>
      <c r="AB6" s="4">
        <f t="shared" si="0"/>
        <v>35523.66397374816</v>
      </c>
      <c r="AC6" s="4">
        <f t="shared" si="0"/>
        <v>35523.66397374816</v>
      </c>
      <c r="AD6" s="4">
        <f t="shared" si="0"/>
        <v>35523.66397374816</v>
      </c>
      <c r="AE6" s="4">
        <f t="shared" si="0"/>
        <v>35523.66397374816</v>
      </c>
      <c r="AF6" s="4">
        <f t="shared" si="0"/>
        <v>35523.66397374816</v>
      </c>
      <c r="AG6" s="4">
        <f t="shared" si="0"/>
        <v>35523.66397374816</v>
      </c>
    </row>
    <row r="7" spans="1:33">
      <c r="A7" t="s">
        <v>6</v>
      </c>
      <c r="B7" s="4">
        <f>'O&amp;M costs elec only'!B8*About!$A$65</f>
        <v>21952.732785407563</v>
      </c>
      <c r="C7" s="4">
        <f t="shared" si="1"/>
        <v>21952.732785407563</v>
      </c>
      <c r="D7" s="4">
        <f t="shared" si="0"/>
        <v>21952.732785407563</v>
      </c>
      <c r="E7" s="4">
        <f t="shared" si="0"/>
        <v>21952.732785407563</v>
      </c>
      <c r="F7" s="4">
        <f t="shared" si="0"/>
        <v>21952.732785407563</v>
      </c>
      <c r="G7" s="4">
        <f t="shared" si="0"/>
        <v>21952.732785407563</v>
      </c>
      <c r="H7" s="4">
        <f t="shared" si="0"/>
        <v>21952.732785407563</v>
      </c>
      <c r="I7" s="4">
        <f t="shared" si="0"/>
        <v>21952.732785407563</v>
      </c>
      <c r="J7" s="4">
        <f t="shared" si="0"/>
        <v>21952.732785407563</v>
      </c>
      <c r="K7" s="4">
        <f t="shared" si="0"/>
        <v>21952.732785407563</v>
      </c>
      <c r="L7" s="4">
        <f t="shared" si="0"/>
        <v>21952.732785407563</v>
      </c>
      <c r="M7" s="4">
        <f t="shared" si="0"/>
        <v>21952.732785407563</v>
      </c>
      <c r="N7" s="4">
        <f t="shared" si="0"/>
        <v>21952.732785407563</v>
      </c>
      <c r="O7" s="4">
        <f t="shared" si="0"/>
        <v>21952.732785407563</v>
      </c>
      <c r="P7" s="4">
        <f t="shared" si="0"/>
        <v>21952.732785407563</v>
      </c>
      <c r="Q7" s="4">
        <f t="shared" si="0"/>
        <v>21952.732785407563</v>
      </c>
      <c r="R7" s="4">
        <f t="shared" si="0"/>
        <v>21952.732785407563</v>
      </c>
      <c r="S7" s="4">
        <f t="shared" si="0"/>
        <v>21952.732785407563</v>
      </c>
      <c r="T7" s="4">
        <f t="shared" si="0"/>
        <v>21952.732785407563</v>
      </c>
      <c r="U7" s="4">
        <f t="shared" si="0"/>
        <v>21952.732785407563</v>
      </c>
      <c r="V7" s="4">
        <f t="shared" si="0"/>
        <v>21952.732785407563</v>
      </c>
      <c r="W7" s="4">
        <f t="shared" si="0"/>
        <v>21952.732785407563</v>
      </c>
      <c r="X7" s="4">
        <f t="shared" si="0"/>
        <v>21952.732785407563</v>
      </c>
      <c r="Y7" s="4">
        <f t="shared" si="0"/>
        <v>21952.732785407563</v>
      </c>
      <c r="Z7" s="4">
        <f t="shared" si="0"/>
        <v>21952.732785407563</v>
      </c>
      <c r="AA7" s="4">
        <f t="shared" si="0"/>
        <v>21952.732785407563</v>
      </c>
      <c r="AB7" s="4">
        <f t="shared" si="0"/>
        <v>21952.732785407563</v>
      </c>
      <c r="AC7" s="4">
        <f t="shared" si="0"/>
        <v>21952.732785407563</v>
      </c>
      <c r="AD7" s="4">
        <f t="shared" si="0"/>
        <v>21952.732785407563</v>
      </c>
      <c r="AE7" s="4">
        <f t="shared" si="0"/>
        <v>21952.732785407563</v>
      </c>
      <c r="AF7" s="4">
        <f t="shared" si="0"/>
        <v>21952.732785407563</v>
      </c>
      <c r="AG7" s="4">
        <f t="shared" si="0"/>
        <v>21952.732785407563</v>
      </c>
    </row>
    <row r="8" spans="1:33">
      <c r="A8" t="s">
        <v>7</v>
      </c>
      <c r="B8" s="4">
        <f>'O&amp;M costs elec only'!B9*About!$A$65</f>
        <v>104547.20679364352</v>
      </c>
      <c r="C8" s="4">
        <f t="shared" si="1"/>
        <v>104547.20679364352</v>
      </c>
      <c r="D8" s="4">
        <f t="shared" si="0"/>
        <v>104547.20679364352</v>
      </c>
      <c r="E8" s="4">
        <f t="shared" si="0"/>
        <v>104547.20679364352</v>
      </c>
      <c r="F8" s="4">
        <f t="shared" si="0"/>
        <v>104547.20679364352</v>
      </c>
      <c r="G8" s="4">
        <f t="shared" si="0"/>
        <v>104547.20679364352</v>
      </c>
      <c r="H8" s="4">
        <f t="shared" si="0"/>
        <v>104547.20679364352</v>
      </c>
      <c r="I8" s="4">
        <f t="shared" si="0"/>
        <v>104547.20679364352</v>
      </c>
      <c r="J8" s="4">
        <f t="shared" si="0"/>
        <v>104547.20679364352</v>
      </c>
      <c r="K8" s="4">
        <f t="shared" si="0"/>
        <v>104547.20679364352</v>
      </c>
      <c r="L8" s="4">
        <f t="shared" si="0"/>
        <v>104547.20679364352</v>
      </c>
      <c r="M8" s="4">
        <f t="shared" si="0"/>
        <v>104547.20679364352</v>
      </c>
      <c r="N8" s="4">
        <f t="shared" si="0"/>
        <v>104547.20679364352</v>
      </c>
      <c r="O8" s="4">
        <f t="shared" si="0"/>
        <v>104547.20679364352</v>
      </c>
      <c r="P8" s="4">
        <f t="shared" si="0"/>
        <v>104547.20679364352</v>
      </c>
      <c r="Q8" s="4">
        <f t="shared" si="0"/>
        <v>104547.20679364352</v>
      </c>
      <c r="R8" s="4">
        <f t="shared" si="0"/>
        <v>104547.20679364352</v>
      </c>
      <c r="S8" s="4">
        <f t="shared" si="0"/>
        <v>104547.20679364352</v>
      </c>
      <c r="T8" s="4">
        <f t="shared" si="0"/>
        <v>104547.20679364352</v>
      </c>
      <c r="U8" s="4">
        <f t="shared" si="0"/>
        <v>104547.20679364352</v>
      </c>
      <c r="V8" s="4">
        <f t="shared" si="0"/>
        <v>104547.20679364352</v>
      </c>
      <c r="W8" s="4">
        <f t="shared" si="0"/>
        <v>104547.20679364352</v>
      </c>
      <c r="X8" s="4">
        <f t="shared" si="0"/>
        <v>104547.20679364352</v>
      </c>
      <c r="Y8" s="4">
        <f t="shared" si="0"/>
        <v>104547.20679364352</v>
      </c>
      <c r="Z8" s="4">
        <f t="shared" si="0"/>
        <v>104547.20679364352</v>
      </c>
      <c r="AA8" s="4">
        <f t="shared" si="0"/>
        <v>104547.20679364352</v>
      </c>
      <c r="AB8" s="4">
        <f t="shared" si="0"/>
        <v>104547.20679364352</v>
      </c>
      <c r="AC8" s="4">
        <f t="shared" si="0"/>
        <v>104547.20679364352</v>
      </c>
      <c r="AD8" s="4">
        <f t="shared" si="0"/>
        <v>104547.20679364352</v>
      </c>
      <c r="AE8" s="4">
        <f t="shared" si="0"/>
        <v>104547.20679364352</v>
      </c>
      <c r="AF8" s="4">
        <f t="shared" si="0"/>
        <v>104547.20679364352</v>
      </c>
      <c r="AG8" s="4">
        <f t="shared" si="0"/>
        <v>104547.20679364352</v>
      </c>
    </row>
    <row r="9" spans="1:33">
      <c r="A9" t="s">
        <v>8</v>
      </c>
      <c r="B9" s="4">
        <f>'O&amp;M costs elec only'!B10*About!$A$65</f>
        <v>84999.097806845864</v>
      </c>
      <c r="C9" s="4">
        <f t="shared" si="1"/>
        <v>84999.097806845864</v>
      </c>
      <c r="D9" s="4">
        <f t="shared" si="0"/>
        <v>84999.097806845864</v>
      </c>
      <c r="E9" s="4">
        <f t="shared" si="0"/>
        <v>84999.097806845864</v>
      </c>
      <c r="F9" s="4">
        <f t="shared" si="0"/>
        <v>84999.097806845864</v>
      </c>
      <c r="G9" s="4">
        <f t="shared" si="0"/>
        <v>84999.097806845864</v>
      </c>
      <c r="H9" s="4">
        <f t="shared" si="0"/>
        <v>84999.097806845864</v>
      </c>
      <c r="I9" s="4">
        <f t="shared" si="0"/>
        <v>84999.097806845864</v>
      </c>
      <c r="J9" s="4">
        <f t="shared" si="0"/>
        <v>84999.097806845864</v>
      </c>
      <c r="K9" s="4">
        <f t="shared" si="0"/>
        <v>84999.097806845864</v>
      </c>
      <c r="L9" s="4">
        <f t="shared" si="0"/>
        <v>84999.097806845864</v>
      </c>
      <c r="M9" s="4">
        <f t="shared" si="0"/>
        <v>84999.097806845864</v>
      </c>
      <c r="N9" s="4">
        <f t="shared" si="0"/>
        <v>84999.097806845864</v>
      </c>
      <c r="O9" s="4">
        <f t="shared" si="0"/>
        <v>84999.097806845864</v>
      </c>
      <c r="P9" s="4">
        <f t="shared" si="0"/>
        <v>84999.097806845864</v>
      </c>
      <c r="Q9" s="4">
        <f t="shared" si="0"/>
        <v>84999.097806845864</v>
      </c>
      <c r="R9" s="4">
        <f t="shared" si="0"/>
        <v>84999.097806845864</v>
      </c>
      <c r="S9" s="4">
        <f t="shared" si="0"/>
        <v>84999.097806845864</v>
      </c>
      <c r="T9" s="4">
        <f t="shared" si="0"/>
        <v>84999.097806845864</v>
      </c>
      <c r="U9" s="4">
        <f t="shared" si="0"/>
        <v>84999.097806845864</v>
      </c>
      <c r="V9" s="4">
        <f t="shared" si="0"/>
        <v>84999.097806845864</v>
      </c>
      <c r="W9" s="4">
        <f t="shared" si="0"/>
        <v>84999.097806845864</v>
      </c>
      <c r="X9" s="4">
        <f t="shared" si="0"/>
        <v>84999.097806845864</v>
      </c>
      <c r="Y9" s="4">
        <f t="shared" si="0"/>
        <v>84999.097806845864</v>
      </c>
      <c r="Z9" s="4">
        <f t="shared" si="0"/>
        <v>84999.097806845864</v>
      </c>
      <c r="AA9" s="4">
        <f t="shared" si="0"/>
        <v>84999.097806845864</v>
      </c>
      <c r="AB9" s="4">
        <f t="shared" si="0"/>
        <v>84999.097806845864</v>
      </c>
      <c r="AC9" s="4">
        <f t="shared" si="0"/>
        <v>84999.097806845864</v>
      </c>
      <c r="AD9" s="4">
        <f t="shared" si="0"/>
        <v>84999.097806845864</v>
      </c>
      <c r="AE9" s="4">
        <f t="shared" si="0"/>
        <v>84999.097806845864</v>
      </c>
      <c r="AF9" s="4">
        <f t="shared" si="0"/>
        <v>84999.097806845864</v>
      </c>
      <c r="AG9" s="4">
        <f t="shared" si="0"/>
        <v>84999.097806845864</v>
      </c>
    </row>
    <row r="10" spans="1:33">
      <c r="A10" t="s">
        <v>11</v>
      </c>
      <c r="B10" s="4">
        <f>'O&amp;M costs elec only'!B11*About!$A$65</f>
        <v>102726.15064407527</v>
      </c>
      <c r="C10" s="4">
        <f t="shared" si="1"/>
        <v>102726.15064407527</v>
      </c>
      <c r="D10" s="4">
        <f t="shared" si="0"/>
        <v>102726.15064407527</v>
      </c>
      <c r="E10" s="4">
        <f t="shared" si="0"/>
        <v>102726.15064407527</v>
      </c>
      <c r="F10" s="4">
        <f t="shared" si="0"/>
        <v>102726.15064407527</v>
      </c>
      <c r="G10" s="4">
        <f t="shared" si="0"/>
        <v>102726.15064407527</v>
      </c>
      <c r="H10" s="4">
        <f t="shared" si="0"/>
        <v>102726.15064407527</v>
      </c>
      <c r="I10" s="4">
        <f t="shared" si="0"/>
        <v>102726.15064407527</v>
      </c>
      <c r="J10" s="4">
        <f t="shared" si="0"/>
        <v>102726.15064407527</v>
      </c>
      <c r="K10" s="4">
        <f t="shared" si="0"/>
        <v>102726.15064407527</v>
      </c>
      <c r="L10" s="4">
        <f t="shared" si="0"/>
        <v>102726.15064407527</v>
      </c>
      <c r="M10" s="4">
        <f t="shared" si="0"/>
        <v>102726.15064407527</v>
      </c>
      <c r="N10" s="4">
        <f t="shared" si="0"/>
        <v>102726.15064407527</v>
      </c>
      <c r="O10" s="4">
        <f t="shared" si="0"/>
        <v>102726.15064407527</v>
      </c>
      <c r="P10" s="4">
        <f t="shared" si="0"/>
        <v>102726.15064407527</v>
      </c>
      <c r="Q10" s="4">
        <f t="shared" si="0"/>
        <v>102726.15064407527</v>
      </c>
      <c r="R10" s="4">
        <f t="shared" si="0"/>
        <v>102726.15064407527</v>
      </c>
      <c r="S10" s="4">
        <f t="shared" si="0"/>
        <v>102726.15064407527</v>
      </c>
      <c r="T10" s="4">
        <f t="shared" si="0"/>
        <v>102726.15064407527</v>
      </c>
      <c r="U10" s="4">
        <f t="shared" si="0"/>
        <v>102726.15064407527</v>
      </c>
      <c r="V10" s="4">
        <f t="shared" si="0"/>
        <v>102726.15064407527</v>
      </c>
      <c r="W10" s="4">
        <f t="shared" si="0"/>
        <v>102726.15064407527</v>
      </c>
      <c r="X10" s="4">
        <f t="shared" si="0"/>
        <v>102726.15064407527</v>
      </c>
      <c r="Y10" s="4">
        <f t="shared" si="0"/>
        <v>102726.15064407527</v>
      </c>
      <c r="Z10" s="4">
        <f t="shared" si="0"/>
        <v>102726.15064407527</v>
      </c>
      <c r="AA10" s="4">
        <f t="shared" si="0"/>
        <v>102726.15064407527</v>
      </c>
      <c r="AB10" s="4">
        <f t="shared" si="0"/>
        <v>102726.15064407527</v>
      </c>
      <c r="AC10" s="4">
        <f t="shared" si="0"/>
        <v>102726.15064407527</v>
      </c>
      <c r="AD10" s="4">
        <f t="shared" si="0"/>
        <v>102726.15064407527</v>
      </c>
      <c r="AE10" s="4">
        <f t="shared" si="0"/>
        <v>102726.15064407527</v>
      </c>
      <c r="AF10" s="4">
        <f t="shared" si="0"/>
        <v>102726.15064407527</v>
      </c>
      <c r="AG10" s="4">
        <f t="shared" si="0"/>
        <v>102726.15064407527</v>
      </c>
    </row>
    <row r="11" spans="1:33">
      <c r="A11" t="s">
        <v>12</v>
      </c>
      <c r="B11" s="4">
        <f>'O&amp;M costs elec only'!B12*About!$A$65</f>
        <v>10549.374954716885</v>
      </c>
      <c r="C11" s="4">
        <f t="shared" si="1"/>
        <v>10549.374954716885</v>
      </c>
      <c r="D11" s="4">
        <f t="shared" ref="D11:AG17" si="2">C11</f>
        <v>10549.374954716885</v>
      </c>
      <c r="E11" s="4">
        <f t="shared" si="2"/>
        <v>10549.374954716885</v>
      </c>
      <c r="F11" s="4">
        <f t="shared" si="2"/>
        <v>10549.374954716885</v>
      </c>
      <c r="G11" s="4">
        <f t="shared" si="2"/>
        <v>10549.374954716885</v>
      </c>
      <c r="H11" s="4">
        <f t="shared" si="2"/>
        <v>10549.374954716885</v>
      </c>
      <c r="I11" s="4">
        <f t="shared" si="2"/>
        <v>10549.374954716885</v>
      </c>
      <c r="J11" s="4">
        <f t="shared" si="2"/>
        <v>10549.374954716885</v>
      </c>
      <c r="K11" s="4">
        <f t="shared" si="2"/>
        <v>10549.374954716885</v>
      </c>
      <c r="L11" s="4">
        <f t="shared" si="2"/>
        <v>10549.374954716885</v>
      </c>
      <c r="M11" s="4">
        <f t="shared" si="2"/>
        <v>10549.374954716885</v>
      </c>
      <c r="N11" s="4">
        <f t="shared" si="2"/>
        <v>10549.374954716885</v>
      </c>
      <c r="O11" s="4">
        <f t="shared" si="2"/>
        <v>10549.374954716885</v>
      </c>
      <c r="P11" s="4">
        <f t="shared" si="2"/>
        <v>10549.374954716885</v>
      </c>
      <c r="Q11" s="4">
        <f t="shared" si="2"/>
        <v>10549.374954716885</v>
      </c>
      <c r="R11" s="4">
        <f t="shared" si="2"/>
        <v>10549.374954716885</v>
      </c>
      <c r="S11" s="4">
        <f t="shared" si="2"/>
        <v>10549.374954716885</v>
      </c>
      <c r="T11" s="4">
        <f t="shared" si="2"/>
        <v>10549.374954716885</v>
      </c>
      <c r="U11" s="4">
        <f t="shared" si="2"/>
        <v>10549.374954716885</v>
      </c>
      <c r="V11" s="4">
        <f t="shared" si="2"/>
        <v>10549.374954716885</v>
      </c>
      <c r="W11" s="4">
        <f t="shared" si="2"/>
        <v>10549.374954716885</v>
      </c>
      <c r="X11" s="4">
        <f t="shared" si="2"/>
        <v>10549.374954716885</v>
      </c>
      <c r="Y11" s="4">
        <f t="shared" si="2"/>
        <v>10549.374954716885</v>
      </c>
      <c r="Z11" s="4">
        <f t="shared" si="2"/>
        <v>10549.374954716885</v>
      </c>
      <c r="AA11" s="4">
        <f t="shared" si="2"/>
        <v>10549.374954716885</v>
      </c>
      <c r="AB11" s="4">
        <f t="shared" si="2"/>
        <v>10549.374954716885</v>
      </c>
      <c r="AC11" s="4">
        <f t="shared" si="2"/>
        <v>10549.374954716885</v>
      </c>
      <c r="AD11" s="4">
        <f t="shared" si="2"/>
        <v>10549.374954716885</v>
      </c>
      <c r="AE11" s="4">
        <f t="shared" si="2"/>
        <v>10549.374954716885</v>
      </c>
      <c r="AF11" s="4">
        <f t="shared" si="2"/>
        <v>10549.374954716885</v>
      </c>
      <c r="AG11" s="4">
        <f t="shared" si="2"/>
        <v>10549.374954716885</v>
      </c>
    </row>
    <row r="12" spans="1:33">
      <c r="A12" t="s">
        <v>13</v>
      </c>
      <c r="B12" s="4">
        <f>'O&amp;M costs elec only'!B13*About!$A$65</f>
        <v>13430.650302483054</v>
      </c>
      <c r="C12" s="4">
        <f t="shared" si="1"/>
        <v>13430.650302483054</v>
      </c>
      <c r="D12" s="4">
        <f t="shared" si="2"/>
        <v>13430.650302483054</v>
      </c>
      <c r="E12" s="4">
        <f t="shared" si="2"/>
        <v>13430.650302483054</v>
      </c>
      <c r="F12" s="4">
        <f t="shared" si="2"/>
        <v>13430.650302483054</v>
      </c>
      <c r="G12" s="4">
        <f t="shared" si="2"/>
        <v>13430.650302483054</v>
      </c>
      <c r="H12" s="4">
        <f t="shared" si="2"/>
        <v>13430.650302483054</v>
      </c>
      <c r="I12" s="4">
        <f t="shared" si="2"/>
        <v>13430.650302483054</v>
      </c>
      <c r="J12" s="4">
        <f t="shared" si="2"/>
        <v>13430.650302483054</v>
      </c>
      <c r="K12" s="4">
        <f t="shared" si="2"/>
        <v>13430.650302483054</v>
      </c>
      <c r="L12" s="4">
        <f t="shared" si="2"/>
        <v>13430.650302483054</v>
      </c>
      <c r="M12" s="4">
        <f t="shared" si="2"/>
        <v>13430.650302483054</v>
      </c>
      <c r="N12" s="4">
        <f t="shared" si="2"/>
        <v>13430.650302483054</v>
      </c>
      <c r="O12" s="4">
        <f t="shared" si="2"/>
        <v>13430.650302483054</v>
      </c>
      <c r="P12" s="4">
        <f t="shared" si="2"/>
        <v>13430.650302483054</v>
      </c>
      <c r="Q12" s="4">
        <f t="shared" si="2"/>
        <v>13430.650302483054</v>
      </c>
      <c r="R12" s="4">
        <f t="shared" si="2"/>
        <v>13430.650302483054</v>
      </c>
      <c r="S12" s="4">
        <f t="shared" si="2"/>
        <v>13430.650302483054</v>
      </c>
      <c r="T12" s="4">
        <f t="shared" si="2"/>
        <v>13430.650302483054</v>
      </c>
      <c r="U12" s="4">
        <f t="shared" si="2"/>
        <v>13430.650302483054</v>
      </c>
      <c r="V12" s="4">
        <f t="shared" si="2"/>
        <v>13430.650302483054</v>
      </c>
      <c r="W12" s="4">
        <f t="shared" si="2"/>
        <v>13430.650302483054</v>
      </c>
      <c r="X12" s="4">
        <f t="shared" si="2"/>
        <v>13430.650302483054</v>
      </c>
      <c r="Y12" s="4">
        <f t="shared" si="2"/>
        <v>13430.650302483054</v>
      </c>
      <c r="Z12" s="4">
        <f t="shared" si="2"/>
        <v>13430.650302483054</v>
      </c>
      <c r="AA12" s="4">
        <f t="shared" si="2"/>
        <v>13430.650302483054</v>
      </c>
      <c r="AB12" s="4">
        <f t="shared" si="2"/>
        <v>13430.650302483054</v>
      </c>
      <c r="AC12" s="4">
        <f t="shared" si="2"/>
        <v>13430.650302483054</v>
      </c>
      <c r="AD12" s="4">
        <f t="shared" si="2"/>
        <v>13430.650302483054</v>
      </c>
      <c r="AE12" s="4">
        <f t="shared" si="2"/>
        <v>13430.650302483054</v>
      </c>
      <c r="AF12" s="4">
        <f t="shared" si="2"/>
        <v>13430.650302483054</v>
      </c>
      <c r="AG12" s="4">
        <f t="shared" si="2"/>
        <v>13430.650302483054</v>
      </c>
    </row>
    <row r="13" spans="1:33">
      <c r="A13" t="s">
        <v>20</v>
      </c>
      <c r="B13" s="4">
        <f>'O&amp;M costs elec only'!B14*About!$A$65</f>
        <v>38863.189450188736</v>
      </c>
      <c r="C13" s="4">
        <f t="shared" si="1"/>
        <v>38863.189450188736</v>
      </c>
      <c r="D13" s="4">
        <f t="shared" si="2"/>
        <v>38863.189450188736</v>
      </c>
      <c r="E13" s="4">
        <f t="shared" si="2"/>
        <v>38863.189450188736</v>
      </c>
      <c r="F13" s="4">
        <f t="shared" si="2"/>
        <v>38863.189450188736</v>
      </c>
      <c r="G13" s="4">
        <f t="shared" si="2"/>
        <v>38863.189450188736</v>
      </c>
      <c r="H13" s="4">
        <f t="shared" si="2"/>
        <v>38863.189450188736</v>
      </c>
      <c r="I13" s="4">
        <f t="shared" si="2"/>
        <v>38863.189450188736</v>
      </c>
      <c r="J13" s="4">
        <f t="shared" si="2"/>
        <v>38863.189450188736</v>
      </c>
      <c r="K13" s="4">
        <f t="shared" si="2"/>
        <v>38863.189450188736</v>
      </c>
      <c r="L13" s="4">
        <f t="shared" si="2"/>
        <v>38863.189450188736</v>
      </c>
      <c r="M13" s="4">
        <f t="shared" si="2"/>
        <v>38863.189450188736</v>
      </c>
      <c r="N13" s="4">
        <f t="shared" si="2"/>
        <v>38863.189450188736</v>
      </c>
      <c r="O13" s="4">
        <f t="shared" si="2"/>
        <v>38863.189450188736</v>
      </c>
      <c r="P13" s="4">
        <f t="shared" si="2"/>
        <v>38863.189450188736</v>
      </c>
      <c r="Q13" s="4">
        <f t="shared" si="2"/>
        <v>38863.189450188736</v>
      </c>
      <c r="R13" s="4">
        <f t="shared" si="2"/>
        <v>38863.189450188736</v>
      </c>
      <c r="S13" s="4">
        <f t="shared" si="2"/>
        <v>38863.189450188736</v>
      </c>
      <c r="T13" s="4">
        <f t="shared" si="2"/>
        <v>38863.189450188736</v>
      </c>
      <c r="U13" s="4">
        <f t="shared" si="2"/>
        <v>38863.189450188736</v>
      </c>
      <c r="V13" s="4">
        <f t="shared" si="2"/>
        <v>38863.189450188736</v>
      </c>
      <c r="W13" s="4">
        <f t="shared" si="2"/>
        <v>38863.189450188736</v>
      </c>
      <c r="X13" s="4">
        <f t="shared" si="2"/>
        <v>38863.189450188736</v>
      </c>
      <c r="Y13" s="4">
        <f t="shared" si="2"/>
        <v>38863.189450188736</v>
      </c>
      <c r="Z13" s="4">
        <f t="shared" si="2"/>
        <v>38863.189450188736</v>
      </c>
      <c r="AA13" s="4">
        <f t="shared" si="2"/>
        <v>38863.189450188736</v>
      </c>
      <c r="AB13" s="4">
        <f t="shared" si="2"/>
        <v>38863.189450188736</v>
      </c>
      <c r="AC13" s="4">
        <f t="shared" si="2"/>
        <v>38863.189450188736</v>
      </c>
      <c r="AD13" s="4">
        <f t="shared" si="2"/>
        <v>38863.189450188736</v>
      </c>
      <c r="AE13" s="4">
        <f t="shared" si="2"/>
        <v>38863.189450188736</v>
      </c>
      <c r="AF13" s="4">
        <f t="shared" si="2"/>
        <v>38863.189450188736</v>
      </c>
      <c r="AG13" s="4">
        <f t="shared" si="2"/>
        <v>38863.189450188736</v>
      </c>
    </row>
    <row r="14" spans="1:33">
      <c r="A14" t="s">
        <v>18</v>
      </c>
      <c r="B14" s="4">
        <f>'O&amp;M costs elec only'!B15*About!$A$65</f>
        <v>100042.46285969755</v>
      </c>
      <c r="C14" s="4">
        <f t="shared" si="1"/>
        <v>100042.46285969755</v>
      </c>
      <c r="D14" s="4">
        <f t="shared" si="2"/>
        <v>100042.46285969755</v>
      </c>
      <c r="E14" s="4">
        <f t="shared" si="2"/>
        <v>100042.46285969755</v>
      </c>
      <c r="F14" s="4">
        <f t="shared" si="2"/>
        <v>100042.46285969755</v>
      </c>
      <c r="G14" s="4">
        <f t="shared" si="2"/>
        <v>100042.46285969755</v>
      </c>
      <c r="H14" s="4">
        <f t="shared" si="2"/>
        <v>100042.46285969755</v>
      </c>
      <c r="I14" s="4">
        <f t="shared" si="2"/>
        <v>100042.46285969755</v>
      </c>
      <c r="J14" s="4">
        <f t="shared" si="2"/>
        <v>100042.46285969755</v>
      </c>
      <c r="K14" s="4">
        <f t="shared" si="2"/>
        <v>100042.46285969755</v>
      </c>
      <c r="L14" s="4">
        <f t="shared" si="2"/>
        <v>100042.46285969755</v>
      </c>
      <c r="M14" s="4">
        <f t="shared" si="2"/>
        <v>100042.46285969755</v>
      </c>
      <c r="N14" s="4">
        <f t="shared" si="2"/>
        <v>100042.46285969755</v>
      </c>
      <c r="O14" s="4">
        <f t="shared" si="2"/>
        <v>100042.46285969755</v>
      </c>
      <c r="P14" s="4">
        <f t="shared" si="2"/>
        <v>100042.46285969755</v>
      </c>
      <c r="Q14" s="4">
        <f t="shared" si="2"/>
        <v>100042.46285969755</v>
      </c>
      <c r="R14" s="4">
        <f t="shared" si="2"/>
        <v>100042.46285969755</v>
      </c>
      <c r="S14" s="4">
        <f t="shared" si="2"/>
        <v>100042.46285969755</v>
      </c>
      <c r="T14" s="4">
        <f t="shared" si="2"/>
        <v>100042.46285969755</v>
      </c>
      <c r="U14" s="4">
        <f t="shared" si="2"/>
        <v>100042.46285969755</v>
      </c>
      <c r="V14" s="4">
        <f t="shared" si="2"/>
        <v>100042.46285969755</v>
      </c>
      <c r="W14" s="4">
        <f t="shared" si="2"/>
        <v>100042.46285969755</v>
      </c>
      <c r="X14" s="4">
        <f t="shared" si="2"/>
        <v>100042.46285969755</v>
      </c>
      <c r="Y14" s="4">
        <f t="shared" si="2"/>
        <v>100042.46285969755</v>
      </c>
      <c r="Z14" s="4">
        <f t="shared" si="2"/>
        <v>100042.46285969755</v>
      </c>
      <c r="AA14" s="4">
        <f t="shared" si="2"/>
        <v>100042.46285969755</v>
      </c>
      <c r="AB14" s="4">
        <f t="shared" si="2"/>
        <v>100042.46285969755</v>
      </c>
      <c r="AC14" s="4">
        <f t="shared" si="2"/>
        <v>100042.46285969755</v>
      </c>
      <c r="AD14" s="4">
        <f t="shared" si="2"/>
        <v>100042.46285969755</v>
      </c>
      <c r="AE14" s="4">
        <f t="shared" si="2"/>
        <v>100042.46285969755</v>
      </c>
      <c r="AF14" s="4">
        <f t="shared" si="2"/>
        <v>100042.46285969755</v>
      </c>
      <c r="AG14" s="4">
        <f t="shared" si="2"/>
        <v>100042.46285969755</v>
      </c>
    </row>
    <row r="15" spans="1:33">
      <c r="A15" t="s">
        <v>21</v>
      </c>
      <c r="B15" s="4">
        <f>'O&amp;M costs elec only'!B16*About!$A$65</f>
        <v>10549.374954716885</v>
      </c>
      <c r="C15" s="4">
        <f t="shared" si="1"/>
        <v>10549.374954716885</v>
      </c>
      <c r="D15" s="4">
        <f t="shared" si="2"/>
        <v>10549.374954716885</v>
      </c>
      <c r="E15" s="4">
        <f t="shared" si="2"/>
        <v>10549.374954716885</v>
      </c>
      <c r="F15" s="4">
        <f t="shared" si="2"/>
        <v>10549.374954716885</v>
      </c>
      <c r="G15" s="4">
        <f t="shared" si="2"/>
        <v>10549.374954716885</v>
      </c>
      <c r="H15" s="4">
        <f t="shared" si="2"/>
        <v>10549.374954716885</v>
      </c>
      <c r="I15" s="4">
        <f t="shared" si="2"/>
        <v>10549.374954716885</v>
      </c>
      <c r="J15" s="4">
        <f t="shared" si="2"/>
        <v>10549.374954716885</v>
      </c>
      <c r="K15" s="4">
        <f t="shared" si="2"/>
        <v>10549.374954716885</v>
      </c>
      <c r="L15" s="4">
        <f t="shared" si="2"/>
        <v>10549.374954716885</v>
      </c>
      <c r="M15" s="4">
        <f t="shared" si="2"/>
        <v>10549.374954716885</v>
      </c>
      <c r="N15" s="4">
        <f t="shared" si="2"/>
        <v>10549.374954716885</v>
      </c>
      <c r="O15" s="4">
        <f t="shared" si="2"/>
        <v>10549.374954716885</v>
      </c>
      <c r="P15" s="4">
        <f t="shared" si="2"/>
        <v>10549.374954716885</v>
      </c>
      <c r="Q15" s="4">
        <f t="shared" si="2"/>
        <v>10549.374954716885</v>
      </c>
      <c r="R15" s="4">
        <f t="shared" si="2"/>
        <v>10549.374954716885</v>
      </c>
      <c r="S15" s="4">
        <f t="shared" si="2"/>
        <v>10549.374954716885</v>
      </c>
      <c r="T15" s="4">
        <f t="shared" si="2"/>
        <v>10549.374954716885</v>
      </c>
      <c r="U15" s="4">
        <f t="shared" si="2"/>
        <v>10549.374954716885</v>
      </c>
      <c r="V15" s="4">
        <f t="shared" si="2"/>
        <v>10549.374954716885</v>
      </c>
      <c r="W15" s="4">
        <f t="shared" si="2"/>
        <v>10549.374954716885</v>
      </c>
      <c r="X15" s="4">
        <f t="shared" si="2"/>
        <v>10549.374954716885</v>
      </c>
      <c r="Y15" s="4">
        <f t="shared" si="2"/>
        <v>10549.374954716885</v>
      </c>
      <c r="Z15" s="4">
        <f t="shared" si="2"/>
        <v>10549.374954716885</v>
      </c>
      <c r="AA15" s="4">
        <f t="shared" si="2"/>
        <v>10549.374954716885</v>
      </c>
      <c r="AB15" s="4">
        <f t="shared" si="2"/>
        <v>10549.374954716885</v>
      </c>
      <c r="AC15" s="4">
        <f t="shared" si="2"/>
        <v>10549.374954716885</v>
      </c>
      <c r="AD15" s="4">
        <f t="shared" si="2"/>
        <v>10549.374954716885</v>
      </c>
      <c r="AE15" s="4">
        <f t="shared" si="2"/>
        <v>10549.374954716885</v>
      </c>
      <c r="AF15" s="4">
        <f t="shared" si="2"/>
        <v>10549.374954716885</v>
      </c>
      <c r="AG15" s="4">
        <f t="shared" si="2"/>
        <v>10549.374954716885</v>
      </c>
    </row>
    <row r="16" spans="1:33">
      <c r="A16" t="s">
        <v>22</v>
      </c>
      <c r="B16" s="4">
        <f>'O&amp;M costs elec only'!B17*About!$A$65</f>
        <v>32636.457777553795</v>
      </c>
      <c r="C16" s="4">
        <f t="shared" si="1"/>
        <v>32636.457777553795</v>
      </c>
      <c r="D16" s="4">
        <f t="shared" si="2"/>
        <v>32636.457777553795</v>
      </c>
      <c r="E16" s="4">
        <f t="shared" si="2"/>
        <v>32636.457777553795</v>
      </c>
      <c r="F16" s="4">
        <f t="shared" si="2"/>
        <v>32636.457777553795</v>
      </c>
      <c r="G16" s="4">
        <f t="shared" si="2"/>
        <v>32636.457777553795</v>
      </c>
      <c r="H16" s="4">
        <f t="shared" si="2"/>
        <v>32636.457777553795</v>
      </c>
      <c r="I16" s="4">
        <f t="shared" si="2"/>
        <v>32636.457777553795</v>
      </c>
      <c r="J16" s="4">
        <f t="shared" si="2"/>
        <v>32636.457777553795</v>
      </c>
      <c r="K16" s="4">
        <f t="shared" si="2"/>
        <v>32636.457777553795</v>
      </c>
      <c r="L16" s="4">
        <f t="shared" si="2"/>
        <v>32636.457777553795</v>
      </c>
      <c r="M16" s="4">
        <f t="shared" si="2"/>
        <v>32636.457777553795</v>
      </c>
      <c r="N16" s="4">
        <f t="shared" si="2"/>
        <v>32636.457777553795</v>
      </c>
      <c r="O16" s="4">
        <f t="shared" si="2"/>
        <v>32636.457777553795</v>
      </c>
      <c r="P16" s="4">
        <f t="shared" si="2"/>
        <v>32636.457777553795</v>
      </c>
      <c r="Q16" s="4">
        <f t="shared" si="2"/>
        <v>32636.457777553795</v>
      </c>
      <c r="R16" s="4">
        <f t="shared" si="2"/>
        <v>32636.457777553795</v>
      </c>
      <c r="S16" s="4">
        <f t="shared" si="2"/>
        <v>32636.457777553795</v>
      </c>
      <c r="T16" s="4">
        <f t="shared" si="2"/>
        <v>32636.457777553795</v>
      </c>
      <c r="U16" s="4">
        <f t="shared" si="2"/>
        <v>32636.457777553795</v>
      </c>
      <c r="V16" s="4">
        <f t="shared" si="2"/>
        <v>32636.457777553795</v>
      </c>
      <c r="W16" s="4">
        <f t="shared" si="2"/>
        <v>32636.457777553795</v>
      </c>
      <c r="X16" s="4">
        <f t="shared" si="2"/>
        <v>32636.457777553795</v>
      </c>
      <c r="Y16" s="4">
        <f t="shared" si="2"/>
        <v>32636.457777553795</v>
      </c>
      <c r="Z16" s="4">
        <f t="shared" si="2"/>
        <v>32636.457777553795</v>
      </c>
      <c r="AA16" s="4">
        <f t="shared" si="2"/>
        <v>32636.457777553795</v>
      </c>
      <c r="AB16" s="4">
        <f t="shared" si="2"/>
        <v>32636.457777553795</v>
      </c>
      <c r="AC16" s="4">
        <f t="shared" si="2"/>
        <v>32636.457777553795</v>
      </c>
      <c r="AD16" s="4">
        <f t="shared" si="2"/>
        <v>32636.457777553795</v>
      </c>
      <c r="AE16" s="4">
        <f t="shared" si="2"/>
        <v>32636.457777553795</v>
      </c>
      <c r="AF16" s="4">
        <f t="shared" si="2"/>
        <v>32636.457777553795</v>
      </c>
      <c r="AG16" s="4">
        <f t="shared" si="2"/>
        <v>32636.457777553795</v>
      </c>
    </row>
    <row r="17" spans="1:33">
      <c r="A17" t="s">
        <v>23</v>
      </c>
      <c r="B17" s="4">
        <f>'O&amp;M costs elec only'!B18*About!$A$65</f>
        <v>84999.097806845864</v>
      </c>
      <c r="C17" s="4">
        <f t="shared" si="1"/>
        <v>84999.097806845864</v>
      </c>
      <c r="D17" s="4">
        <f t="shared" si="2"/>
        <v>84999.097806845864</v>
      </c>
      <c r="E17" s="4">
        <f t="shared" si="2"/>
        <v>84999.097806845864</v>
      </c>
      <c r="F17" s="4">
        <f t="shared" si="2"/>
        <v>84999.097806845864</v>
      </c>
      <c r="G17" s="4">
        <f t="shared" si="2"/>
        <v>84999.097806845864</v>
      </c>
      <c r="H17" s="4">
        <f t="shared" si="2"/>
        <v>84999.097806845864</v>
      </c>
      <c r="I17" s="4">
        <f t="shared" si="2"/>
        <v>84999.097806845864</v>
      </c>
      <c r="J17" s="4">
        <f t="shared" si="2"/>
        <v>84999.097806845864</v>
      </c>
      <c r="K17" s="4">
        <f t="shared" si="2"/>
        <v>84999.097806845864</v>
      </c>
      <c r="L17" s="4">
        <f t="shared" si="2"/>
        <v>84999.097806845864</v>
      </c>
      <c r="M17" s="4">
        <f t="shared" si="2"/>
        <v>84999.097806845864</v>
      </c>
      <c r="N17" s="4">
        <f t="shared" si="2"/>
        <v>84999.097806845864</v>
      </c>
      <c r="O17" s="4">
        <f t="shared" si="2"/>
        <v>84999.097806845864</v>
      </c>
      <c r="P17" s="4">
        <f t="shared" si="2"/>
        <v>84999.097806845864</v>
      </c>
      <c r="Q17" s="4">
        <f t="shared" si="2"/>
        <v>84999.097806845864</v>
      </c>
      <c r="R17" s="4">
        <f t="shared" si="2"/>
        <v>84999.097806845864</v>
      </c>
      <c r="S17" s="4">
        <f t="shared" si="2"/>
        <v>84999.097806845864</v>
      </c>
      <c r="T17" s="4">
        <f t="shared" si="2"/>
        <v>84999.097806845864</v>
      </c>
      <c r="U17" s="4">
        <f t="shared" si="2"/>
        <v>84999.097806845864</v>
      </c>
      <c r="V17" s="4">
        <f t="shared" si="2"/>
        <v>84999.097806845864</v>
      </c>
      <c r="W17" s="4">
        <f t="shared" si="2"/>
        <v>84999.097806845864</v>
      </c>
      <c r="X17" s="4">
        <f t="shared" si="2"/>
        <v>84999.097806845864</v>
      </c>
      <c r="Y17" s="4">
        <f t="shared" si="2"/>
        <v>84999.097806845864</v>
      </c>
      <c r="Z17" s="4">
        <f t="shared" si="2"/>
        <v>84999.097806845864</v>
      </c>
      <c r="AA17" s="4">
        <f t="shared" si="2"/>
        <v>84999.097806845864</v>
      </c>
      <c r="AB17" s="4">
        <f t="shared" si="2"/>
        <v>84999.097806845864</v>
      </c>
      <c r="AC17" s="4">
        <f t="shared" si="2"/>
        <v>84999.097806845864</v>
      </c>
      <c r="AD17" s="4">
        <f t="shared" si="2"/>
        <v>84999.097806845864</v>
      </c>
      <c r="AE17" s="4">
        <f t="shared" si="2"/>
        <v>84999.097806845864</v>
      </c>
      <c r="AF17" s="4">
        <f t="shared" si="2"/>
        <v>84999.097806845864</v>
      </c>
      <c r="AG17" s="4">
        <f t="shared" si="2"/>
        <v>84999.097806845864</v>
      </c>
    </row>
  </sheetData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17"/>
  <sheetViews>
    <sheetView zoomScale="85" zoomScaleNormal="85" workbookViewId="0">
      <selection activeCell="B7" sqref="B7"/>
    </sheetView>
  </sheetViews>
  <sheetFormatPr defaultRowHeight="14.5"/>
  <cols>
    <col min="1" max="1" width="34.453125" bestFit="1" customWidth="1"/>
  </cols>
  <sheetData>
    <row r="1" spans="1:33">
      <c r="A1" s="1" t="s">
        <v>242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'O&amp;M costs CHP'!B3</f>
        <v>56675.428301946486</v>
      </c>
      <c r="C2" s="4">
        <f>B2</f>
        <v>56675.428301946486</v>
      </c>
      <c r="D2" s="4">
        <f t="shared" ref="D2:AG10" si="0">C2</f>
        <v>56675.428301946486</v>
      </c>
      <c r="E2" s="4">
        <f t="shared" si="0"/>
        <v>56675.428301946486</v>
      </c>
      <c r="F2" s="4">
        <f t="shared" si="0"/>
        <v>56675.428301946486</v>
      </c>
      <c r="G2" s="4">
        <f t="shared" si="0"/>
        <v>56675.428301946486</v>
      </c>
      <c r="H2" s="4">
        <f t="shared" si="0"/>
        <v>56675.428301946486</v>
      </c>
      <c r="I2" s="4">
        <f t="shared" si="0"/>
        <v>56675.428301946486</v>
      </c>
      <c r="J2" s="4">
        <f t="shared" si="0"/>
        <v>56675.428301946486</v>
      </c>
      <c r="K2" s="4">
        <f t="shared" si="0"/>
        <v>56675.428301946486</v>
      </c>
      <c r="L2" s="4">
        <f t="shared" si="0"/>
        <v>56675.428301946486</v>
      </c>
      <c r="M2" s="4">
        <f t="shared" si="0"/>
        <v>56675.428301946486</v>
      </c>
      <c r="N2" s="4">
        <f t="shared" si="0"/>
        <v>56675.428301946486</v>
      </c>
      <c r="O2" s="4">
        <f t="shared" si="0"/>
        <v>56675.428301946486</v>
      </c>
      <c r="P2" s="4">
        <f t="shared" si="0"/>
        <v>56675.428301946486</v>
      </c>
      <c r="Q2" s="4">
        <f t="shared" si="0"/>
        <v>56675.428301946486</v>
      </c>
      <c r="R2" s="4">
        <f t="shared" si="0"/>
        <v>56675.428301946486</v>
      </c>
      <c r="S2" s="4">
        <f t="shared" si="0"/>
        <v>56675.428301946486</v>
      </c>
      <c r="T2" s="4">
        <f t="shared" si="0"/>
        <v>56675.428301946486</v>
      </c>
      <c r="U2" s="4">
        <f t="shared" si="0"/>
        <v>56675.428301946486</v>
      </c>
      <c r="V2" s="4">
        <f t="shared" si="0"/>
        <v>56675.428301946486</v>
      </c>
      <c r="W2" s="4">
        <f t="shared" si="0"/>
        <v>56675.428301946486</v>
      </c>
      <c r="X2" s="4">
        <f t="shared" si="0"/>
        <v>56675.428301946486</v>
      </c>
      <c r="Y2" s="4">
        <f t="shared" si="0"/>
        <v>56675.428301946486</v>
      </c>
      <c r="Z2" s="4">
        <f t="shared" si="0"/>
        <v>56675.428301946486</v>
      </c>
      <c r="AA2" s="4">
        <f t="shared" si="0"/>
        <v>56675.428301946486</v>
      </c>
      <c r="AB2" s="4">
        <f t="shared" si="0"/>
        <v>56675.428301946486</v>
      </c>
      <c r="AC2" s="4">
        <f t="shared" si="0"/>
        <v>56675.428301946486</v>
      </c>
      <c r="AD2" s="4">
        <f t="shared" si="0"/>
        <v>56675.428301946486</v>
      </c>
      <c r="AE2" s="4">
        <f t="shared" si="0"/>
        <v>56675.428301946486</v>
      </c>
      <c r="AF2" s="4">
        <f t="shared" si="0"/>
        <v>56675.428301946486</v>
      </c>
      <c r="AG2" s="4">
        <f t="shared" si="0"/>
        <v>56675.428301946486</v>
      </c>
    </row>
    <row r="3" spans="1:33">
      <c r="A3" t="s">
        <v>10</v>
      </c>
      <c r="B3" s="4">
        <f>'O&amp;M costs CHP'!B4</f>
        <v>23652.830725494827</v>
      </c>
      <c r="C3" s="4">
        <f t="shared" ref="C3:R17" si="1">B3</f>
        <v>23652.830725494827</v>
      </c>
      <c r="D3" s="4">
        <f t="shared" si="1"/>
        <v>23652.830725494827</v>
      </c>
      <c r="E3" s="4">
        <f t="shared" si="1"/>
        <v>23652.830725494827</v>
      </c>
      <c r="F3" s="4">
        <f t="shared" si="1"/>
        <v>23652.830725494827</v>
      </c>
      <c r="G3" s="4">
        <f t="shared" si="1"/>
        <v>23652.830725494827</v>
      </c>
      <c r="H3" s="4">
        <f t="shared" si="1"/>
        <v>23652.830725494827</v>
      </c>
      <c r="I3" s="4">
        <f t="shared" si="1"/>
        <v>23652.830725494827</v>
      </c>
      <c r="J3" s="4">
        <f t="shared" si="1"/>
        <v>23652.830725494827</v>
      </c>
      <c r="K3" s="4">
        <f t="shared" si="1"/>
        <v>23652.830725494827</v>
      </c>
      <c r="L3" s="4">
        <f t="shared" si="1"/>
        <v>23652.830725494827</v>
      </c>
      <c r="M3" s="4">
        <f t="shared" si="1"/>
        <v>23652.830725494827</v>
      </c>
      <c r="N3" s="4">
        <f t="shared" si="1"/>
        <v>23652.830725494827</v>
      </c>
      <c r="O3" s="4">
        <f t="shared" si="1"/>
        <v>23652.830725494827</v>
      </c>
      <c r="P3" s="4">
        <f t="shared" si="1"/>
        <v>23652.830725494827</v>
      </c>
      <c r="Q3" s="4">
        <f t="shared" si="1"/>
        <v>23652.830725494827</v>
      </c>
      <c r="R3" s="4">
        <f t="shared" si="1"/>
        <v>23652.830725494827</v>
      </c>
      <c r="S3" s="4">
        <f t="shared" si="0"/>
        <v>23652.830725494827</v>
      </c>
      <c r="T3" s="4">
        <f t="shared" si="0"/>
        <v>23652.830725494827</v>
      </c>
      <c r="U3" s="4">
        <f t="shared" si="0"/>
        <v>23652.830725494827</v>
      </c>
      <c r="V3" s="4">
        <f t="shared" si="0"/>
        <v>23652.830725494827</v>
      </c>
      <c r="W3" s="4">
        <f t="shared" si="0"/>
        <v>23652.830725494827</v>
      </c>
      <c r="X3" s="4">
        <f t="shared" si="0"/>
        <v>23652.830725494827</v>
      </c>
      <c r="Y3" s="4">
        <f t="shared" si="0"/>
        <v>23652.830725494827</v>
      </c>
      <c r="Z3" s="4">
        <f t="shared" si="0"/>
        <v>23652.830725494827</v>
      </c>
      <c r="AA3" s="4">
        <f t="shared" si="0"/>
        <v>23652.830725494827</v>
      </c>
      <c r="AB3" s="4">
        <f t="shared" si="0"/>
        <v>23652.830725494827</v>
      </c>
      <c r="AC3" s="4">
        <f t="shared" si="0"/>
        <v>23652.830725494827</v>
      </c>
      <c r="AD3" s="4">
        <f t="shared" si="0"/>
        <v>23652.830725494827</v>
      </c>
      <c r="AE3" s="4">
        <f t="shared" si="0"/>
        <v>23652.830725494827</v>
      </c>
      <c r="AF3" s="4">
        <f t="shared" si="0"/>
        <v>23652.830725494827</v>
      </c>
      <c r="AG3" s="4">
        <f t="shared" si="0"/>
        <v>23652.830725494827</v>
      </c>
    </row>
    <row r="4" spans="1:33">
      <c r="A4" t="s">
        <v>4</v>
      </c>
      <c r="B4" s="4">
        <f>'O&amp;M costs CHP'!B5</f>
        <v>98000</v>
      </c>
      <c r="C4" s="4">
        <f t="shared" si="1"/>
        <v>98000</v>
      </c>
      <c r="D4" s="4">
        <f t="shared" si="0"/>
        <v>98000</v>
      </c>
      <c r="E4" s="4">
        <f t="shared" si="0"/>
        <v>98000</v>
      </c>
      <c r="F4" s="4">
        <f t="shared" si="0"/>
        <v>98000</v>
      </c>
      <c r="G4" s="4">
        <f t="shared" si="0"/>
        <v>98000</v>
      </c>
      <c r="H4" s="4">
        <f t="shared" si="0"/>
        <v>98000</v>
      </c>
      <c r="I4" s="4">
        <f t="shared" si="0"/>
        <v>98000</v>
      </c>
      <c r="J4" s="4">
        <f t="shared" si="0"/>
        <v>98000</v>
      </c>
      <c r="K4" s="4">
        <f t="shared" si="0"/>
        <v>98000</v>
      </c>
      <c r="L4" s="4">
        <f t="shared" si="0"/>
        <v>98000</v>
      </c>
      <c r="M4" s="4">
        <f t="shared" si="0"/>
        <v>98000</v>
      </c>
      <c r="N4" s="4">
        <f t="shared" si="0"/>
        <v>98000</v>
      </c>
      <c r="O4" s="4">
        <f t="shared" si="0"/>
        <v>98000</v>
      </c>
      <c r="P4" s="4">
        <f t="shared" si="0"/>
        <v>98000</v>
      </c>
      <c r="Q4" s="4">
        <f t="shared" si="0"/>
        <v>98000</v>
      </c>
      <c r="R4" s="4">
        <f t="shared" si="0"/>
        <v>98000</v>
      </c>
      <c r="S4" s="4">
        <f t="shared" si="0"/>
        <v>98000</v>
      </c>
      <c r="T4" s="4">
        <f t="shared" si="0"/>
        <v>98000</v>
      </c>
      <c r="U4" s="4">
        <f t="shared" si="0"/>
        <v>98000</v>
      </c>
      <c r="V4" s="4">
        <f t="shared" si="0"/>
        <v>98000</v>
      </c>
      <c r="W4" s="4">
        <f t="shared" si="0"/>
        <v>98000</v>
      </c>
      <c r="X4" s="4">
        <f t="shared" si="0"/>
        <v>98000</v>
      </c>
      <c r="Y4" s="4">
        <f t="shared" si="0"/>
        <v>98000</v>
      </c>
      <c r="Z4" s="4">
        <f t="shared" si="0"/>
        <v>98000</v>
      </c>
      <c r="AA4" s="4">
        <f t="shared" si="0"/>
        <v>98000</v>
      </c>
      <c r="AB4" s="4">
        <f t="shared" si="0"/>
        <v>98000</v>
      </c>
      <c r="AC4" s="4">
        <f t="shared" si="0"/>
        <v>98000</v>
      </c>
      <c r="AD4" s="4">
        <f t="shared" si="0"/>
        <v>98000</v>
      </c>
      <c r="AE4" s="4">
        <f t="shared" si="0"/>
        <v>98000</v>
      </c>
      <c r="AF4" s="4">
        <f t="shared" si="0"/>
        <v>98000</v>
      </c>
      <c r="AG4" s="4">
        <f t="shared" si="0"/>
        <v>98000</v>
      </c>
    </row>
    <row r="5" spans="1:33">
      <c r="A5" t="s">
        <v>5</v>
      </c>
      <c r="B5" s="4">
        <f>'O&amp;M costs CHP'!B6</f>
        <v>21555.045563874864</v>
      </c>
      <c r="C5" s="4">
        <f t="shared" si="1"/>
        <v>21555.045563874864</v>
      </c>
      <c r="D5" s="4">
        <f t="shared" si="0"/>
        <v>21555.045563874864</v>
      </c>
      <c r="E5" s="4">
        <f t="shared" si="0"/>
        <v>21555.045563874864</v>
      </c>
      <c r="F5" s="4">
        <f t="shared" si="0"/>
        <v>21555.045563874864</v>
      </c>
      <c r="G5" s="4">
        <f t="shared" si="0"/>
        <v>21555.045563874864</v>
      </c>
      <c r="H5" s="4">
        <f t="shared" si="0"/>
        <v>21555.045563874864</v>
      </c>
      <c r="I5" s="4">
        <f t="shared" si="0"/>
        <v>21555.045563874864</v>
      </c>
      <c r="J5" s="4">
        <f t="shared" si="0"/>
        <v>21555.045563874864</v>
      </c>
      <c r="K5" s="4">
        <f t="shared" si="0"/>
        <v>21555.045563874864</v>
      </c>
      <c r="L5" s="4">
        <f t="shared" si="0"/>
        <v>21555.045563874864</v>
      </c>
      <c r="M5" s="4">
        <f t="shared" si="0"/>
        <v>21555.045563874864</v>
      </c>
      <c r="N5" s="4">
        <f t="shared" si="0"/>
        <v>21555.045563874864</v>
      </c>
      <c r="O5" s="4">
        <f t="shared" si="0"/>
        <v>21555.045563874864</v>
      </c>
      <c r="P5" s="4">
        <f t="shared" si="0"/>
        <v>21555.045563874864</v>
      </c>
      <c r="Q5" s="4">
        <f t="shared" si="0"/>
        <v>21555.045563874864</v>
      </c>
      <c r="R5" s="4">
        <f t="shared" si="0"/>
        <v>21555.045563874864</v>
      </c>
      <c r="S5" s="4">
        <f t="shared" si="0"/>
        <v>21555.045563874864</v>
      </c>
      <c r="T5" s="4">
        <f t="shared" si="0"/>
        <v>21555.045563874864</v>
      </c>
      <c r="U5" s="4">
        <f t="shared" si="0"/>
        <v>21555.045563874864</v>
      </c>
      <c r="V5" s="4">
        <f t="shared" si="0"/>
        <v>21555.045563874864</v>
      </c>
      <c r="W5" s="4">
        <f t="shared" si="0"/>
        <v>21555.045563874864</v>
      </c>
      <c r="X5" s="4">
        <f t="shared" si="0"/>
        <v>21555.045563874864</v>
      </c>
      <c r="Y5" s="4">
        <f t="shared" si="0"/>
        <v>21555.045563874864</v>
      </c>
      <c r="Z5" s="4">
        <f t="shared" si="0"/>
        <v>21555.045563874864</v>
      </c>
      <c r="AA5" s="4">
        <f t="shared" si="0"/>
        <v>21555.045563874864</v>
      </c>
      <c r="AB5" s="4">
        <f t="shared" si="0"/>
        <v>21555.045563874864</v>
      </c>
      <c r="AC5" s="4">
        <f t="shared" si="0"/>
        <v>21555.045563874864</v>
      </c>
      <c r="AD5" s="4">
        <f t="shared" si="0"/>
        <v>21555.045563874864</v>
      </c>
      <c r="AE5" s="4">
        <f t="shared" si="0"/>
        <v>21555.045563874864</v>
      </c>
      <c r="AF5" s="4">
        <f t="shared" si="0"/>
        <v>21555.045563874864</v>
      </c>
      <c r="AG5" s="4">
        <f t="shared" si="0"/>
        <v>21555.045563874864</v>
      </c>
    </row>
    <row r="6" spans="1:33">
      <c r="A6" t="s">
        <v>19</v>
      </c>
      <c r="B6" s="4">
        <f>'O&amp;M costs CHP'!B7</f>
        <v>25422.511898575329</v>
      </c>
      <c r="C6" s="4">
        <f t="shared" si="1"/>
        <v>25422.511898575329</v>
      </c>
      <c r="D6" s="4">
        <f t="shared" si="0"/>
        <v>25422.511898575329</v>
      </c>
      <c r="E6" s="4">
        <f t="shared" si="0"/>
        <v>25422.511898575329</v>
      </c>
      <c r="F6" s="4">
        <f t="shared" si="0"/>
        <v>25422.511898575329</v>
      </c>
      <c r="G6" s="4">
        <f t="shared" si="0"/>
        <v>25422.511898575329</v>
      </c>
      <c r="H6" s="4">
        <f t="shared" si="0"/>
        <v>25422.511898575329</v>
      </c>
      <c r="I6" s="4">
        <f t="shared" si="0"/>
        <v>25422.511898575329</v>
      </c>
      <c r="J6" s="4">
        <f t="shared" si="0"/>
        <v>25422.511898575329</v>
      </c>
      <c r="K6" s="4">
        <f t="shared" si="0"/>
        <v>25422.511898575329</v>
      </c>
      <c r="L6" s="4">
        <f t="shared" si="0"/>
        <v>25422.511898575329</v>
      </c>
      <c r="M6" s="4">
        <f t="shared" si="0"/>
        <v>25422.511898575329</v>
      </c>
      <c r="N6" s="4">
        <f t="shared" si="0"/>
        <v>25422.511898575329</v>
      </c>
      <c r="O6" s="4">
        <f t="shared" si="0"/>
        <v>25422.511898575329</v>
      </c>
      <c r="P6" s="4">
        <f t="shared" si="0"/>
        <v>25422.511898575329</v>
      </c>
      <c r="Q6" s="4">
        <f t="shared" si="0"/>
        <v>25422.511898575329</v>
      </c>
      <c r="R6" s="4">
        <f t="shared" si="0"/>
        <v>25422.511898575329</v>
      </c>
      <c r="S6" s="4">
        <f t="shared" si="0"/>
        <v>25422.511898575329</v>
      </c>
      <c r="T6" s="4">
        <f t="shared" si="0"/>
        <v>25422.511898575329</v>
      </c>
      <c r="U6" s="4">
        <f t="shared" si="0"/>
        <v>25422.511898575329</v>
      </c>
      <c r="V6" s="4">
        <f t="shared" si="0"/>
        <v>25422.511898575329</v>
      </c>
      <c r="W6" s="4">
        <f t="shared" si="0"/>
        <v>25422.511898575329</v>
      </c>
      <c r="X6" s="4">
        <f t="shared" si="0"/>
        <v>25422.511898575329</v>
      </c>
      <c r="Y6" s="4">
        <f t="shared" si="0"/>
        <v>25422.511898575329</v>
      </c>
      <c r="Z6" s="4">
        <f t="shared" si="0"/>
        <v>25422.511898575329</v>
      </c>
      <c r="AA6" s="4">
        <f t="shared" si="0"/>
        <v>25422.511898575329</v>
      </c>
      <c r="AB6" s="4">
        <f t="shared" si="0"/>
        <v>25422.511898575329</v>
      </c>
      <c r="AC6" s="4">
        <f t="shared" si="0"/>
        <v>25422.511898575329</v>
      </c>
      <c r="AD6" s="4">
        <f t="shared" si="0"/>
        <v>25422.511898575329</v>
      </c>
      <c r="AE6" s="4">
        <f t="shared" si="0"/>
        <v>25422.511898575329</v>
      </c>
      <c r="AF6" s="4">
        <f t="shared" si="0"/>
        <v>25422.511898575329</v>
      </c>
      <c r="AG6" s="4">
        <f t="shared" si="0"/>
        <v>25422.511898575329</v>
      </c>
    </row>
    <row r="7" spans="1:33">
      <c r="A7" t="s">
        <v>6</v>
      </c>
      <c r="B7" s="4">
        <f>'O&amp;M costs CHP'!B8</f>
        <v>15710.474315253556</v>
      </c>
      <c r="C7" s="4">
        <f t="shared" si="1"/>
        <v>15710.474315253556</v>
      </c>
      <c r="D7" s="4">
        <f t="shared" si="0"/>
        <v>15710.474315253556</v>
      </c>
      <c r="E7" s="4">
        <f t="shared" si="0"/>
        <v>15710.474315253556</v>
      </c>
      <c r="F7" s="4">
        <f t="shared" si="0"/>
        <v>15710.474315253556</v>
      </c>
      <c r="G7" s="4">
        <f t="shared" si="0"/>
        <v>15710.474315253556</v>
      </c>
      <c r="H7" s="4">
        <f t="shared" si="0"/>
        <v>15710.474315253556</v>
      </c>
      <c r="I7" s="4">
        <f t="shared" si="0"/>
        <v>15710.474315253556</v>
      </c>
      <c r="J7" s="4">
        <f t="shared" si="0"/>
        <v>15710.474315253556</v>
      </c>
      <c r="K7" s="4">
        <f t="shared" si="0"/>
        <v>15710.474315253556</v>
      </c>
      <c r="L7" s="4">
        <f t="shared" si="0"/>
        <v>15710.474315253556</v>
      </c>
      <c r="M7" s="4">
        <f t="shared" si="0"/>
        <v>15710.474315253556</v>
      </c>
      <c r="N7" s="4">
        <f t="shared" si="0"/>
        <v>15710.474315253556</v>
      </c>
      <c r="O7" s="4">
        <f t="shared" si="0"/>
        <v>15710.474315253556</v>
      </c>
      <c r="P7" s="4">
        <f t="shared" si="0"/>
        <v>15710.474315253556</v>
      </c>
      <c r="Q7" s="4">
        <f t="shared" si="0"/>
        <v>15710.474315253556</v>
      </c>
      <c r="R7" s="4">
        <f t="shared" si="0"/>
        <v>15710.474315253556</v>
      </c>
      <c r="S7" s="4">
        <f t="shared" si="0"/>
        <v>15710.474315253556</v>
      </c>
      <c r="T7" s="4">
        <f t="shared" si="0"/>
        <v>15710.474315253556</v>
      </c>
      <c r="U7" s="4">
        <f t="shared" si="0"/>
        <v>15710.474315253556</v>
      </c>
      <c r="V7" s="4">
        <f t="shared" si="0"/>
        <v>15710.474315253556</v>
      </c>
      <c r="W7" s="4">
        <f t="shared" si="0"/>
        <v>15710.474315253556</v>
      </c>
      <c r="X7" s="4">
        <f t="shared" si="0"/>
        <v>15710.474315253556</v>
      </c>
      <c r="Y7" s="4">
        <f t="shared" si="0"/>
        <v>15710.474315253556</v>
      </c>
      <c r="Z7" s="4">
        <f t="shared" si="0"/>
        <v>15710.474315253556</v>
      </c>
      <c r="AA7" s="4">
        <f t="shared" si="0"/>
        <v>15710.474315253556</v>
      </c>
      <c r="AB7" s="4">
        <f t="shared" si="0"/>
        <v>15710.474315253556</v>
      </c>
      <c r="AC7" s="4">
        <f t="shared" si="0"/>
        <v>15710.474315253556</v>
      </c>
      <c r="AD7" s="4">
        <f t="shared" si="0"/>
        <v>15710.474315253556</v>
      </c>
      <c r="AE7" s="4">
        <f t="shared" si="0"/>
        <v>15710.474315253556</v>
      </c>
      <c r="AF7" s="4">
        <f t="shared" si="0"/>
        <v>15710.474315253556</v>
      </c>
      <c r="AG7" s="4">
        <f t="shared" si="0"/>
        <v>15710.474315253556</v>
      </c>
    </row>
    <row r="8" spans="1:33">
      <c r="A8" t="s">
        <v>7</v>
      </c>
      <c r="B8" s="4">
        <f>'O&amp;M costs CHP'!B9</f>
        <v>74819.213767993075</v>
      </c>
      <c r="C8" s="4">
        <f t="shared" si="1"/>
        <v>74819.213767993075</v>
      </c>
      <c r="D8" s="4">
        <f t="shared" si="0"/>
        <v>74819.213767993075</v>
      </c>
      <c r="E8" s="4">
        <f t="shared" si="0"/>
        <v>74819.213767993075</v>
      </c>
      <c r="F8" s="4">
        <f t="shared" si="0"/>
        <v>74819.213767993075</v>
      </c>
      <c r="G8" s="4">
        <f t="shared" si="0"/>
        <v>74819.213767993075</v>
      </c>
      <c r="H8" s="4">
        <f t="shared" si="0"/>
        <v>74819.213767993075</v>
      </c>
      <c r="I8" s="4">
        <f t="shared" si="0"/>
        <v>74819.213767993075</v>
      </c>
      <c r="J8" s="4">
        <f t="shared" si="0"/>
        <v>74819.213767993075</v>
      </c>
      <c r="K8" s="4">
        <f t="shared" si="0"/>
        <v>74819.213767993075</v>
      </c>
      <c r="L8" s="4">
        <f t="shared" si="0"/>
        <v>74819.213767993075</v>
      </c>
      <c r="M8" s="4">
        <f t="shared" si="0"/>
        <v>74819.213767993075</v>
      </c>
      <c r="N8" s="4">
        <f t="shared" si="0"/>
        <v>74819.213767993075</v>
      </c>
      <c r="O8" s="4">
        <f t="shared" si="0"/>
        <v>74819.213767993075</v>
      </c>
      <c r="P8" s="4">
        <f t="shared" si="0"/>
        <v>74819.213767993075</v>
      </c>
      <c r="Q8" s="4">
        <f t="shared" si="0"/>
        <v>74819.213767993075</v>
      </c>
      <c r="R8" s="4">
        <f t="shared" si="0"/>
        <v>74819.213767993075</v>
      </c>
      <c r="S8" s="4">
        <f t="shared" si="0"/>
        <v>74819.213767993075</v>
      </c>
      <c r="T8" s="4">
        <f t="shared" si="0"/>
        <v>74819.213767993075</v>
      </c>
      <c r="U8" s="4">
        <f t="shared" si="0"/>
        <v>74819.213767993075</v>
      </c>
      <c r="V8" s="4">
        <f t="shared" si="0"/>
        <v>74819.213767993075</v>
      </c>
      <c r="W8" s="4">
        <f t="shared" si="0"/>
        <v>74819.213767993075</v>
      </c>
      <c r="X8" s="4">
        <f t="shared" si="0"/>
        <v>74819.213767993075</v>
      </c>
      <c r="Y8" s="4">
        <f t="shared" si="0"/>
        <v>74819.213767993075</v>
      </c>
      <c r="Z8" s="4">
        <f t="shared" si="0"/>
        <v>74819.213767993075</v>
      </c>
      <c r="AA8" s="4">
        <f t="shared" si="0"/>
        <v>74819.213767993075</v>
      </c>
      <c r="AB8" s="4">
        <f t="shared" si="0"/>
        <v>74819.213767993075</v>
      </c>
      <c r="AC8" s="4">
        <f t="shared" si="0"/>
        <v>74819.213767993075</v>
      </c>
      <c r="AD8" s="4">
        <f t="shared" si="0"/>
        <v>74819.213767993075</v>
      </c>
      <c r="AE8" s="4">
        <f t="shared" si="0"/>
        <v>74819.213767993075</v>
      </c>
      <c r="AF8" s="4">
        <f t="shared" si="0"/>
        <v>74819.213767993075</v>
      </c>
      <c r="AG8" s="4">
        <f t="shared" si="0"/>
        <v>74819.213767993075</v>
      </c>
    </row>
    <row r="9" spans="1:33">
      <c r="A9" t="s">
        <v>8</v>
      </c>
      <c r="B9" s="4">
        <f>'O&amp;M costs CHP'!B10</f>
        <v>60829.608594417412</v>
      </c>
      <c r="C9" s="4">
        <f t="shared" si="1"/>
        <v>60829.608594417412</v>
      </c>
      <c r="D9" s="4">
        <f t="shared" si="0"/>
        <v>60829.608594417412</v>
      </c>
      <c r="E9" s="4">
        <f t="shared" si="0"/>
        <v>60829.608594417412</v>
      </c>
      <c r="F9" s="4">
        <f t="shared" si="0"/>
        <v>60829.608594417412</v>
      </c>
      <c r="G9" s="4">
        <f t="shared" si="0"/>
        <v>60829.608594417412</v>
      </c>
      <c r="H9" s="4">
        <f t="shared" si="0"/>
        <v>60829.608594417412</v>
      </c>
      <c r="I9" s="4">
        <f t="shared" si="0"/>
        <v>60829.608594417412</v>
      </c>
      <c r="J9" s="4">
        <f t="shared" si="0"/>
        <v>60829.608594417412</v>
      </c>
      <c r="K9" s="4">
        <f t="shared" si="0"/>
        <v>60829.608594417412</v>
      </c>
      <c r="L9" s="4">
        <f t="shared" si="0"/>
        <v>60829.608594417412</v>
      </c>
      <c r="M9" s="4">
        <f t="shared" si="0"/>
        <v>60829.608594417412</v>
      </c>
      <c r="N9" s="4">
        <f t="shared" si="0"/>
        <v>60829.608594417412</v>
      </c>
      <c r="O9" s="4">
        <f t="shared" si="0"/>
        <v>60829.608594417412</v>
      </c>
      <c r="P9" s="4">
        <f t="shared" si="0"/>
        <v>60829.608594417412</v>
      </c>
      <c r="Q9" s="4">
        <f t="shared" si="0"/>
        <v>60829.608594417412</v>
      </c>
      <c r="R9" s="4">
        <f t="shared" si="0"/>
        <v>60829.608594417412</v>
      </c>
      <c r="S9" s="4">
        <f t="shared" si="0"/>
        <v>60829.608594417412</v>
      </c>
      <c r="T9" s="4">
        <f t="shared" si="0"/>
        <v>60829.608594417412</v>
      </c>
      <c r="U9" s="4">
        <f t="shared" si="0"/>
        <v>60829.608594417412</v>
      </c>
      <c r="V9" s="4">
        <f t="shared" si="0"/>
        <v>60829.608594417412</v>
      </c>
      <c r="W9" s="4">
        <f t="shared" si="0"/>
        <v>60829.608594417412</v>
      </c>
      <c r="X9" s="4">
        <f t="shared" si="0"/>
        <v>60829.608594417412</v>
      </c>
      <c r="Y9" s="4">
        <f t="shared" si="0"/>
        <v>60829.608594417412</v>
      </c>
      <c r="Z9" s="4">
        <f t="shared" si="0"/>
        <v>60829.608594417412</v>
      </c>
      <c r="AA9" s="4">
        <f t="shared" si="0"/>
        <v>60829.608594417412</v>
      </c>
      <c r="AB9" s="4">
        <f t="shared" si="0"/>
        <v>60829.608594417412</v>
      </c>
      <c r="AC9" s="4">
        <f t="shared" si="0"/>
        <v>60829.608594417412</v>
      </c>
      <c r="AD9" s="4">
        <f t="shared" si="0"/>
        <v>60829.608594417412</v>
      </c>
      <c r="AE9" s="4">
        <f t="shared" si="0"/>
        <v>60829.608594417412</v>
      </c>
      <c r="AF9" s="4">
        <f t="shared" si="0"/>
        <v>60829.608594417412</v>
      </c>
      <c r="AG9" s="4">
        <f t="shared" si="0"/>
        <v>60829.608594417412</v>
      </c>
    </row>
    <row r="10" spans="1:33">
      <c r="A10" t="s">
        <v>11</v>
      </c>
      <c r="B10" s="4">
        <f>'O&amp;M costs CHP'!B11</f>
        <v>73515.97484352332</v>
      </c>
      <c r="C10" s="4">
        <f t="shared" si="1"/>
        <v>73515.97484352332</v>
      </c>
      <c r="D10" s="4">
        <f t="shared" si="0"/>
        <v>73515.97484352332</v>
      </c>
      <c r="E10" s="4">
        <f t="shared" si="0"/>
        <v>73515.97484352332</v>
      </c>
      <c r="F10" s="4">
        <f t="shared" si="0"/>
        <v>73515.97484352332</v>
      </c>
      <c r="G10" s="4">
        <f t="shared" si="0"/>
        <v>73515.97484352332</v>
      </c>
      <c r="H10" s="4">
        <f t="shared" si="0"/>
        <v>73515.97484352332</v>
      </c>
      <c r="I10" s="4">
        <f t="shared" si="0"/>
        <v>73515.97484352332</v>
      </c>
      <c r="J10" s="4">
        <f t="shared" si="0"/>
        <v>73515.97484352332</v>
      </c>
      <c r="K10" s="4">
        <f t="shared" si="0"/>
        <v>73515.97484352332</v>
      </c>
      <c r="L10" s="4">
        <f t="shared" si="0"/>
        <v>73515.97484352332</v>
      </c>
      <c r="M10" s="4">
        <f t="shared" si="0"/>
        <v>73515.97484352332</v>
      </c>
      <c r="N10" s="4">
        <f t="shared" si="0"/>
        <v>73515.97484352332</v>
      </c>
      <c r="O10" s="4">
        <f t="shared" si="0"/>
        <v>73515.97484352332</v>
      </c>
      <c r="P10" s="4">
        <f t="shared" si="0"/>
        <v>73515.97484352332</v>
      </c>
      <c r="Q10" s="4">
        <f t="shared" si="0"/>
        <v>73515.97484352332</v>
      </c>
      <c r="R10" s="4">
        <f t="shared" si="0"/>
        <v>73515.97484352332</v>
      </c>
      <c r="S10" s="4">
        <f t="shared" si="0"/>
        <v>73515.97484352332</v>
      </c>
      <c r="T10" s="4">
        <f t="shared" si="0"/>
        <v>73515.97484352332</v>
      </c>
      <c r="U10" s="4">
        <f t="shared" si="0"/>
        <v>73515.97484352332</v>
      </c>
      <c r="V10" s="4">
        <f t="shared" si="0"/>
        <v>73515.97484352332</v>
      </c>
      <c r="W10" s="4">
        <f t="shared" si="0"/>
        <v>73515.97484352332</v>
      </c>
      <c r="X10" s="4">
        <f t="shared" si="0"/>
        <v>73515.97484352332</v>
      </c>
      <c r="Y10" s="4">
        <f t="shared" si="0"/>
        <v>73515.97484352332</v>
      </c>
      <c r="Z10" s="4">
        <f t="shared" si="0"/>
        <v>73515.97484352332</v>
      </c>
      <c r="AA10" s="4">
        <f t="shared" si="0"/>
        <v>73515.97484352332</v>
      </c>
      <c r="AB10" s="4">
        <f t="shared" si="0"/>
        <v>73515.97484352332</v>
      </c>
      <c r="AC10" s="4">
        <f t="shared" si="0"/>
        <v>73515.97484352332</v>
      </c>
      <c r="AD10" s="4">
        <f t="shared" si="0"/>
        <v>73515.97484352332</v>
      </c>
      <c r="AE10" s="4">
        <f t="shared" si="0"/>
        <v>73515.97484352332</v>
      </c>
      <c r="AF10" s="4">
        <f t="shared" si="0"/>
        <v>73515.97484352332</v>
      </c>
      <c r="AG10" s="4">
        <f t="shared" si="0"/>
        <v>73515.97484352332</v>
      </c>
    </row>
    <row r="11" spans="1:33">
      <c r="A11" t="s">
        <v>12</v>
      </c>
      <c r="B11" s="4">
        <f>'O&amp;M costs CHP'!B12</f>
        <v>7549.6607136869397</v>
      </c>
      <c r="C11" s="4">
        <f t="shared" si="1"/>
        <v>7549.6607136869397</v>
      </c>
      <c r="D11" s="4">
        <f t="shared" ref="D11:AG17" si="2">C11</f>
        <v>7549.6607136869397</v>
      </c>
      <c r="E11" s="4">
        <f t="shared" si="2"/>
        <v>7549.6607136869397</v>
      </c>
      <c r="F11" s="4">
        <f t="shared" si="2"/>
        <v>7549.6607136869397</v>
      </c>
      <c r="G11" s="4">
        <f t="shared" si="2"/>
        <v>7549.6607136869397</v>
      </c>
      <c r="H11" s="4">
        <f t="shared" si="2"/>
        <v>7549.6607136869397</v>
      </c>
      <c r="I11" s="4">
        <f t="shared" si="2"/>
        <v>7549.6607136869397</v>
      </c>
      <c r="J11" s="4">
        <f t="shared" si="2"/>
        <v>7549.6607136869397</v>
      </c>
      <c r="K11" s="4">
        <f t="shared" si="2"/>
        <v>7549.6607136869397</v>
      </c>
      <c r="L11" s="4">
        <f t="shared" si="2"/>
        <v>7549.6607136869397</v>
      </c>
      <c r="M11" s="4">
        <f t="shared" si="2"/>
        <v>7549.6607136869397</v>
      </c>
      <c r="N11" s="4">
        <f t="shared" si="2"/>
        <v>7549.6607136869397</v>
      </c>
      <c r="O11" s="4">
        <f t="shared" si="2"/>
        <v>7549.6607136869397</v>
      </c>
      <c r="P11" s="4">
        <f t="shared" si="2"/>
        <v>7549.6607136869397</v>
      </c>
      <c r="Q11" s="4">
        <f t="shared" si="2"/>
        <v>7549.6607136869397</v>
      </c>
      <c r="R11" s="4">
        <f t="shared" si="2"/>
        <v>7549.6607136869397</v>
      </c>
      <c r="S11" s="4">
        <f t="shared" si="2"/>
        <v>7549.6607136869397</v>
      </c>
      <c r="T11" s="4">
        <f t="shared" si="2"/>
        <v>7549.6607136869397</v>
      </c>
      <c r="U11" s="4">
        <f t="shared" si="2"/>
        <v>7549.6607136869397</v>
      </c>
      <c r="V11" s="4">
        <f t="shared" si="2"/>
        <v>7549.6607136869397</v>
      </c>
      <c r="W11" s="4">
        <f t="shared" si="2"/>
        <v>7549.6607136869397</v>
      </c>
      <c r="X11" s="4">
        <f t="shared" si="2"/>
        <v>7549.6607136869397</v>
      </c>
      <c r="Y11" s="4">
        <f t="shared" si="2"/>
        <v>7549.6607136869397</v>
      </c>
      <c r="Z11" s="4">
        <f t="shared" si="2"/>
        <v>7549.6607136869397</v>
      </c>
      <c r="AA11" s="4">
        <f t="shared" si="2"/>
        <v>7549.6607136869397</v>
      </c>
      <c r="AB11" s="4">
        <f t="shared" si="2"/>
        <v>7549.6607136869397</v>
      </c>
      <c r="AC11" s="4">
        <f t="shared" si="2"/>
        <v>7549.6607136869397</v>
      </c>
      <c r="AD11" s="4">
        <f t="shared" si="2"/>
        <v>7549.6607136869397</v>
      </c>
      <c r="AE11" s="4">
        <f t="shared" si="2"/>
        <v>7549.6607136869397</v>
      </c>
      <c r="AF11" s="4">
        <f t="shared" si="2"/>
        <v>7549.6607136869397</v>
      </c>
      <c r="AG11" s="4">
        <f t="shared" si="2"/>
        <v>7549.6607136869397</v>
      </c>
    </row>
    <row r="12" spans="1:33">
      <c r="A12" t="s">
        <v>13</v>
      </c>
      <c r="B12" s="4">
        <f>'O&amp;M costs CHP'!B13</f>
        <v>9611.6455603454415</v>
      </c>
      <c r="C12" s="4">
        <f t="shared" si="1"/>
        <v>9611.6455603454415</v>
      </c>
      <c r="D12" s="4">
        <f t="shared" si="2"/>
        <v>9611.6455603454415</v>
      </c>
      <c r="E12" s="4">
        <f t="shared" si="2"/>
        <v>9611.6455603454415</v>
      </c>
      <c r="F12" s="4">
        <f t="shared" si="2"/>
        <v>9611.6455603454415</v>
      </c>
      <c r="G12" s="4">
        <f t="shared" si="2"/>
        <v>9611.6455603454415</v>
      </c>
      <c r="H12" s="4">
        <f t="shared" si="2"/>
        <v>9611.6455603454415</v>
      </c>
      <c r="I12" s="4">
        <f t="shared" si="2"/>
        <v>9611.6455603454415</v>
      </c>
      <c r="J12" s="4">
        <f t="shared" si="2"/>
        <v>9611.6455603454415</v>
      </c>
      <c r="K12" s="4">
        <f t="shared" si="2"/>
        <v>9611.6455603454415</v>
      </c>
      <c r="L12" s="4">
        <f t="shared" si="2"/>
        <v>9611.6455603454415</v>
      </c>
      <c r="M12" s="4">
        <f t="shared" si="2"/>
        <v>9611.6455603454415</v>
      </c>
      <c r="N12" s="4">
        <f t="shared" si="2"/>
        <v>9611.6455603454415</v>
      </c>
      <c r="O12" s="4">
        <f t="shared" si="2"/>
        <v>9611.6455603454415</v>
      </c>
      <c r="P12" s="4">
        <f t="shared" si="2"/>
        <v>9611.6455603454415</v>
      </c>
      <c r="Q12" s="4">
        <f t="shared" si="2"/>
        <v>9611.6455603454415</v>
      </c>
      <c r="R12" s="4">
        <f t="shared" si="2"/>
        <v>9611.6455603454415</v>
      </c>
      <c r="S12" s="4">
        <f t="shared" si="2"/>
        <v>9611.6455603454415</v>
      </c>
      <c r="T12" s="4">
        <f t="shared" si="2"/>
        <v>9611.6455603454415</v>
      </c>
      <c r="U12" s="4">
        <f t="shared" si="2"/>
        <v>9611.6455603454415</v>
      </c>
      <c r="V12" s="4">
        <f t="shared" si="2"/>
        <v>9611.6455603454415</v>
      </c>
      <c r="W12" s="4">
        <f t="shared" si="2"/>
        <v>9611.6455603454415</v>
      </c>
      <c r="X12" s="4">
        <f t="shared" si="2"/>
        <v>9611.6455603454415</v>
      </c>
      <c r="Y12" s="4">
        <f t="shared" si="2"/>
        <v>9611.6455603454415</v>
      </c>
      <c r="Z12" s="4">
        <f t="shared" si="2"/>
        <v>9611.6455603454415</v>
      </c>
      <c r="AA12" s="4">
        <f t="shared" si="2"/>
        <v>9611.6455603454415</v>
      </c>
      <c r="AB12" s="4">
        <f t="shared" si="2"/>
        <v>9611.6455603454415</v>
      </c>
      <c r="AC12" s="4">
        <f t="shared" si="2"/>
        <v>9611.6455603454415</v>
      </c>
      <c r="AD12" s="4">
        <f t="shared" si="2"/>
        <v>9611.6455603454415</v>
      </c>
      <c r="AE12" s="4">
        <f t="shared" si="2"/>
        <v>9611.6455603454415</v>
      </c>
      <c r="AF12" s="4">
        <f t="shared" si="2"/>
        <v>9611.6455603454415</v>
      </c>
      <c r="AG12" s="4">
        <f t="shared" si="2"/>
        <v>9611.6455603454415</v>
      </c>
    </row>
    <row r="13" spans="1:33">
      <c r="A13" t="s">
        <v>20</v>
      </c>
      <c r="B13" s="4">
        <f>'O&amp;M costs CHP'!B14</f>
        <v>27812.443472726751</v>
      </c>
      <c r="C13" s="4">
        <f t="shared" si="1"/>
        <v>27812.443472726751</v>
      </c>
      <c r="D13" s="4">
        <f t="shared" si="2"/>
        <v>27812.443472726751</v>
      </c>
      <c r="E13" s="4">
        <f t="shared" si="2"/>
        <v>27812.443472726751</v>
      </c>
      <c r="F13" s="4">
        <f t="shared" si="2"/>
        <v>27812.443472726751</v>
      </c>
      <c r="G13" s="4">
        <f t="shared" si="2"/>
        <v>27812.443472726751</v>
      </c>
      <c r="H13" s="4">
        <f t="shared" si="2"/>
        <v>27812.443472726751</v>
      </c>
      <c r="I13" s="4">
        <f t="shared" si="2"/>
        <v>27812.443472726751</v>
      </c>
      <c r="J13" s="4">
        <f t="shared" si="2"/>
        <v>27812.443472726751</v>
      </c>
      <c r="K13" s="4">
        <f t="shared" si="2"/>
        <v>27812.443472726751</v>
      </c>
      <c r="L13" s="4">
        <f t="shared" si="2"/>
        <v>27812.443472726751</v>
      </c>
      <c r="M13" s="4">
        <f t="shared" si="2"/>
        <v>27812.443472726751</v>
      </c>
      <c r="N13" s="4">
        <f t="shared" si="2"/>
        <v>27812.443472726751</v>
      </c>
      <c r="O13" s="4">
        <f t="shared" si="2"/>
        <v>27812.443472726751</v>
      </c>
      <c r="P13" s="4">
        <f t="shared" si="2"/>
        <v>27812.443472726751</v>
      </c>
      <c r="Q13" s="4">
        <f t="shared" si="2"/>
        <v>27812.443472726751</v>
      </c>
      <c r="R13" s="4">
        <f t="shared" si="2"/>
        <v>27812.443472726751</v>
      </c>
      <c r="S13" s="4">
        <f t="shared" si="2"/>
        <v>27812.443472726751</v>
      </c>
      <c r="T13" s="4">
        <f t="shared" si="2"/>
        <v>27812.443472726751</v>
      </c>
      <c r="U13" s="4">
        <f t="shared" si="2"/>
        <v>27812.443472726751</v>
      </c>
      <c r="V13" s="4">
        <f t="shared" si="2"/>
        <v>27812.443472726751</v>
      </c>
      <c r="W13" s="4">
        <f t="shared" si="2"/>
        <v>27812.443472726751</v>
      </c>
      <c r="X13" s="4">
        <f t="shared" si="2"/>
        <v>27812.443472726751</v>
      </c>
      <c r="Y13" s="4">
        <f t="shared" si="2"/>
        <v>27812.443472726751</v>
      </c>
      <c r="Z13" s="4">
        <f t="shared" si="2"/>
        <v>27812.443472726751</v>
      </c>
      <c r="AA13" s="4">
        <f t="shared" si="2"/>
        <v>27812.443472726751</v>
      </c>
      <c r="AB13" s="4">
        <f t="shared" si="2"/>
        <v>27812.443472726751</v>
      </c>
      <c r="AC13" s="4">
        <f t="shared" si="2"/>
        <v>27812.443472726751</v>
      </c>
      <c r="AD13" s="4">
        <f t="shared" si="2"/>
        <v>27812.443472726751</v>
      </c>
      <c r="AE13" s="4">
        <f t="shared" si="2"/>
        <v>27812.443472726751</v>
      </c>
      <c r="AF13" s="4">
        <f t="shared" si="2"/>
        <v>27812.443472726751</v>
      </c>
      <c r="AG13" s="4">
        <f t="shared" si="2"/>
        <v>27812.443472726751</v>
      </c>
    </row>
    <row r="14" spans="1:33">
      <c r="A14" t="s">
        <v>18</v>
      </c>
      <c r="B14" s="4">
        <f>'O&amp;M costs CHP'!B15</f>
        <v>71595.393546480802</v>
      </c>
      <c r="C14" s="4">
        <f t="shared" si="1"/>
        <v>71595.393546480802</v>
      </c>
      <c r="D14" s="4">
        <f t="shared" si="2"/>
        <v>71595.393546480802</v>
      </c>
      <c r="E14" s="4">
        <f t="shared" si="2"/>
        <v>71595.393546480802</v>
      </c>
      <c r="F14" s="4">
        <f t="shared" si="2"/>
        <v>71595.393546480802</v>
      </c>
      <c r="G14" s="4">
        <f t="shared" si="2"/>
        <v>71595.393546480802</v>
      </c>
      <c r="H14" s="4">
        <f t="shared" si="2"/>
        <v>71595.393546480802</v>
      </c>
      <c r="I14" s="4">
        <f t="shared" si="2"/>
        <v>71595.393546480802</v>
      </c>
      <c r="J14" s="4">
        <f t="shared" si="2"/>
        <v>71595.393546480802</v>
      </c>
      <c r="K14" s="4">
        <f t="shared" si="2"/>
        <v>71595.393546480802</v>
      </c>
      <c r="L14" s="4">
        <f t="shared" si="2"/>
        <v>71595.393546480802</v>
      </c>
      <c r="M14" s="4">
        <f t="shared" si="2"/>
        <v>71595.393546480802</v>
      </c>
      <c r="N14" s="4">
        <f t="shared" si="2"/>
        <v>71595.393546480802</v>
      </c>
      <c r="O14" s="4">
        <f t="shared" si="2"/>
        <v>71595.393546480802</v>
      </c>
      <c r="P14" s="4">
        <f t="shared" si="2"/>
        <v>71595.393546480802</v>
      </c>
      <c r="Q14" s="4">
        <f t="shared" si="2"/>
        <v>71595.393546480802</v>
      </c>
      <c r="R14" s="4">
        <f t="shared" si="2"/>
        <v>71595.393546480802</v>
      </c>
      <c r="S14" s="4">
        <f t="shared" si="2"/>
        <v>71595.393546480802</v>
      </c>
      <c r="T14" s="4">
        <f t="shared" si="2"/>
        <v>71595.393546480802</v>
      </c>
      <c r="U14" s="4">
        <f t="shared" si="2"/>
        <v>71595.393546480802</v>
      </c>
      <c r="V14" s="4">
        <f t="shared" si="2"/>
        <v>71595.393546480802</v>
      </c>
      <c r="W14" s="4">
        <f t="shared" si="2"/>
        <v>71595.393546480802</v>
      </c>
      <c r="X14" s="4">
        <f t="shared" si="2"/>
        <v>71595.393546480802</v>
      </c>
      <c r="Y14" s="4">
        <f t="shared" si="2"/>
        <v>71595.393546480802</v>
      </c>
      <c r="Z14" s="4">
        <f t="shared" si="2"/>
        <v>71595.393546480802</v>
      </c>
      <c r="AA14" s="4">
        <f t="shared" si="2"/>
        <v>71595.393546480802</v>
      </c>
      <c r="AB14" s="4">
        <f t="shared" si="2"/>
        <v>71595.393546480802</v>
      </c>
      <c r="AC14" s="4">
        <f t="shared" si="2"/>
        <v>71595.393546480802</v>
      </c>
      <c r="AD14" s="4">
        <f t="shared" si="2"/>
        <v>71595.393546480802</v>
      </c>
      <c r="AE14" s="4">
        <f t="shared" si="2"/>
        <v>71595.393546480802</v>
      </c>
      <c r="AF14" s="4">
        <f t="shared" si="2"/>
        <v>71595.393546480802</v>
      </c>
      <c r="AG14" s="4">
        <f t="shared" si="2"/>
        <v>71595.393546480802</v>
      </c>
    </row>
    <row r="15" spans="1:33">
      <c r="A15" t="s">
        <v>21</v>
      </c>
      <c r="B15" s="4">
        <f>'O&amp;M costs CHP'!B16</f>
        <v>7549.6607136869397</v>
      </c>
      <c r="C15" s="4">
        <f t="shared" si="1"/>
        <v>7549.6607136869397</v>
      </c>
      <c r="D15" s="4">
        <f t="shared" si="2"/>
        <v>7549.6607136869397</v>
      </c>
      <c r="E15" s="4">
        <f t="shared" si="2"/>
        <v>7549.6607136869397</v>
      </c>
      <c r="F15" s="4">
        <f t="shared" si="2"/>
        <v>7549.6607136869397</v>
      </c>
      <c r="G15" s="4">
        <f t="shared" si="2"/>
        <v>7549.6607136869397</v>
      </c>
      <c r="H15" s="4">
        <f t="shared" si="2"/>
        <v>7549.6607136869397</v>
      </c>
      <c r="I15" s="4">
        <f t="shared" si="2"/>
        <v>7549.6607136869397</v>
      </c>
      <c r="J15" s="4">
        <f t="shared" si="2"/>
        <v>7549.6607136869397</v>
      </c>
      <c r="K15" s="4">
        <f t="shared" si="2"/>
        <v>7549.6607136869397</v>
      </c>
      <c r="L15" s="4">
        <f t="shared" si="2"/>
        <v>7549.6607136869397</v>
      </c>
      <c r="M15" s="4">
        <f t="shared" si="2"/>
        <v>7549.6607136869397</v>
      </c>
      <c r="N15" s="4">
        <f t="shared" si="2"/>
        <v>7549.6607136869397</v>
      </c>
      <c r="O15" s="4">
        <f t="shared" si="2"/>
        <v>7549.6607136869397</v>
      </c>
      <c r="P15" s="4">
        <f t="shared" si="2"/>
        <v>7549.6607136869397</v>
      </c>
      <c r="Q15" s="4">
        <f t="shared" si="2"/>
        <v>7549.6607136869397</v>
      </c>
      <c r="R15" s="4">
        <f t="shared" si="2"/>
        <v>7549.6607136869397</v>
      </c>
      <c r="S15" s="4">
        <f t="shared" si="2"/>
        <v>7549.6607136869397</v>
      </c>
      <c r="T15" s="4">
        <f t="shared" si="2"/>
        <v>7549.6607136869397</v>
      </c>
      <c r="U15" s="4">
        <f t="shared" si="2"/>
        <v>7549.6607136869397</v>
      </c>
      <c r="V15" s="4">
        <f t="shared" si="2"/>
        <v>7549.6607136869397</v>
      </c>
      <c r="W15" s="4">
        <f t="shared" si="2"/>
        <v>7549.6607136869397</v>
      </c>
      <c r="X15" s="4">
        <f t="shared" si="2"/>
        <v>7549.6607136869397</v>
      </c>
      <c r="Y15" s="4">
        <f t="shared" si="2"/>
        <v>7549.6607136869397</v>
      </c>
      <c r="Z15" s="4">
        <f t="shared" si="2"/>
        <v>7549.6607136869397</v>
      </c>
      <c r="AA15" s="4">
        <f t="shared" si="2"/>
        <v>7549.6607136869397</v>
      </c>
      <c r="AB15" s="4">
        <f t="shared" si="2"/>
        <v>7549.6607136869397</v>
      </c>
      <c r="AC15" s="4">
        <f t="shared" si="2"/>
        <v>7549.6607136869397</v>
      </c>
      <c r="AD15" s="4">
        <f t="shared" si="2"/>
        <v>7549.6607136869397</v>
      </c>
      <c r="AE15" s="4">
        <f t="shared" si="2"/>
        <v>7549.6607136869397</v>
      </c>
      <c r="AF15" s="4">
        <f t="shared" si="2"/>
        <v>7549.6607136869397</v>
      </c>
      <c r="AG15" s="4">
        <f t="shared" si="2"/>
        <v>7549.6607136869397</v>
      </c>
    </row>
    <row r="16" spans="1:33">
      <c r="A16" t="s">
        <v>22</v>
      </c>
      <c r="B16" s="4">
        <f>'O&amp;M costs CHP'!B17</f>
        <v>23356.282639942718</v>
      </c>
      <c r="C16" s="4">
        <f t="shared" si="1"/>
        <v>23356.282639942718</v>
      </c>
      <c r="D16" s="4">
        <f t="shared" si="2"/>
        <v>23356.282639942718</v>
      </c>
      <c r="E16" s="4">
        <f t="shared" si="2"/>
        <v>23356.282639942718</v>
      </c>
      <c r="F16" s="4">
        <f t="shared" si="2"/>
        <v>23356.282639942718</v>
      </c>
      <c r="G16" s="4">
        <f t="shared" si="2"/>
        <v>23356.282639942718</v>
      </c>
      <c r="H16" s="4">
        <f t="shared" si="2"/>
        <v>23356.282639942718</v>
      </c>
      <c r="I16" s="4">
        <f t="shared" si="2"/>
        <v>23356.282639942718</v>
      </c>
      <c r="J16" s="4">
        <f t="shared" si="2"/>
        <v>23356.282639942718</v>
      </c>
      <c r="K16" s="4">
        <f t="shared" si="2"/>
        <v>23356.282639942718</v>
      </c>
      <c r="L16" s="4">
        <f t="shared" si="2"/>
        <v>23356.282639942718</v>
      </c>
      <c r="M16" s="4">
        <f t="shared" si="2"/>
        <v>23356.282639942718</v>
      </c>
      <c r="N16" s="4">
        <f t="shared" si="2"/>
        <v>23356.282639942718</v>
      </c>
      <c r="O16" s="4">
        <f t="shared" si="2"/>
        <v>23356.282639942718</v>
      </c>
      <c r="P16" s="4">
        <f t="shared" si="2"/>
        <v>23356.282639942718</v>
      </c>
      <c r="Q16" s="4">
        <f t="shared" si="2"/>
        <v>23356.282639942718</v>
      </c>
      <c r="R16" s="4">
        <f t="shared" si="2"/>
        <v>23356.282639942718</v>
      </c>
      <c r="S16" s="4">
        <f t="shared" si="2"/>
        <v>23356.282639942718</v>
      </c>
      <c r="T16" s="4">
        <f t="shared" si="2"/>
        <v>23356.282639942718</v>
      </c>
      <c r="U16" s="4">
        <f t="shared" si="2"/>
        <v>23356.282639942718</v>
      </c>
      <c r="V16" s="4">
        <f t="shared" si="2"/>
        <v>23356.282639942718</v>
      </c>
      <c r="W16" s="4">
        <f t="shared" si="2"/>
        <v>23356.282639942718</v>
      </c>
      <c r="X16" s="4">
        <f t="shared" si="2"/>
        <v>23356.282639942718</v>
      </c>
      <c r="Y16" s="4">
        <f t="shared" si="2"/>
        <v>23356.282639942718</v>
      </c>
      <c r="Z16" s="4">
        <f t="shared" si="2"/>
        <v>23356.282639942718</v>
      </c>
      <c r="AA16" s="4">
        <f t="shared" si="2"/>
        <v>23356.282639942718</v>
      </c>
      <c r="AB16" s="4">
        <f t="shared" si="2"/>
        <v>23356.282639942718</v>
      </c>
      <c r="AC16" s="4">
        <f t="shared" si="2"/>
        <v>23356.282639942718</v>
      </c>
      <c r="AD16" s="4">
        <f t="shared" si="2"/>
        <v>23356.282639942718</v>
      </c>
      <c r="AE16" s="4">
        <f t="shared" si="2"/>
        <v>23356.282639942718</v>
      </c>
      <c r="AF16" s="4">
        <f t="shared" si="2"/>
        <v>23356.282639942718</v>
      </c>
      <c r="AG16" s="4">
        <f t="shared" si="2"/>
        <v>23356.282639942718</v>
      </c>
    </row>
    <row r="17" spans="1:33">
      <c r="A17" t="s">
        <v>23</v>
      </c>
      <c r="B17" s="4">
        <f>'O&amp;M costs CHP'!B18</f>
        <v>60829.608594417412</v>
      </c>
      <c r="C17" s="4">
        <f t="shared" si="1"/>
        <v>60829.608594417412</v>
      </c>
      <c r="D17" s="4">
        <f t="shared" si="2"/>
        <v>60829.608594417412</v>
      </c>
      <c r="E17" s="4">
        <f t="shared" si="2"/>
        <v>60829.608594417412</v>
      </c>
      <c r="F17" s="4">
        <f t="shared" si="2"/>
        <v>60829.608594417412</v>
      </c>
      <c r="G17" s="4">
        <f t="shared" si="2"/>
        <v>60829.608594417412</v>
      </c>
      <c r="H17" s="4">
        <f t="shared" si="2"/>
        <v>60829.608594417412</v>
      </c>
      <c r="I17" s="4">
        <f t="shared" si="2"/>
        <v>60829.608594417412</v>
      </c>
      <c r="J17" s="4">
        <f t="shared" si="2"/>
        <v>60829.608594417412</v>
      </c>
      <c r="K17" s="4">
        <f t="shared" si="2"/>
        <v>60829.608594417412</v>
      </c>
      <c r="L17" s="4">
        <f t="shared" si="2"/>
        <v>60829.608594417412</v>
      </c>
      <c r="M17" s="4">
        <f t="shared" si="2"/>
        <v>60829.608594417412</v>
      </c>
      <c r="N17" s="4">
        <f t="shared" si="2"/>
        <v>60829.608594417412</v>
      </c>
      <c r="O17" s="4">
        <f t="shared" si="2"/>
        <v>60829.608594417412</v>
      </c>
      <c r="P17" s="4">
        <f t="shared" si="2"/>
        <v>60829.608594417412</v>
      </c>
      <c r="Q17" s="4">
        <f t="shared" si="2"/>
        <v>60829.608594417412</v>
      </c>
      <c r="R17" s="4">
        <f t="shared" si="2"/>
        <v>60829.608594417412</v>
      </c>
      <c r="S17" s="4">
        <f t="shared" si="2"/>
        <v>60829.608594417412</v>
      </c>
      <c r="T17" s="4">
        <f t="shared" si="2"/>
        <v>60829.608594417412</v>
      </c>
      <c r="U17" s="4">
        <f t="shared" si="2"/>
        <v>60829.608594417412</v>
      </c>
      <c r="V17" s="4">
        <f t="shared" si="2"/>
        <v>60829.608594417412</v>
      </c>
      <c r="W17" s="4">
        <f t="shared" si="2"/>
        <v>60829.608594417412</v>
      </c>
      <c r="X17" s="4">
        <f t="shared" si="2"/>
        <v>60829.608594417412</v>
      </c>
      <c r="Y17" s="4">
        <f t="shared" si="2"/>
        <v>60829.608594417412</v>
      </c>
      <c r="Z17" s="4">
        <f t="shared" si="2"/>
        <v>60829.608594417412</v>
      </c>
      <c r="AA17" s="4">
        <f t="shared" si="2"/>
        <v>60829.608594417412</v>
      </c>
      <c r="AB17" s="4">
        <f t="shared" si="2"/>
        <v>60829.608594417412</v>
      </c>
      <c r="AC17" s="4">
        <f t="shared" si="2"/>
        <v>60829.608594417412</v>
      </c>
      <c r="AD17" s="4">
        <f t="shared" si="2"/>
        <v>60829.608594417412</v>
      </c>
      <c r="AE17" s="4">
        <f t="shared" si="2"/>
        <v>60829.608594417412</v>
      </c>
      <c r="AF17" s="4">
        <f t="shared" si="2"/>
        <v>60829.608594417412</v>
      </c>
      <c r="AG17" s="4">
        <f t="shared" si="2"/>
        <v>60829.608594417412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17"/>
  <sheetViews>
    <sheetView zoomScale="85" zoomScaleNormal="85" workbookViewId="0">
      <selection activeCell="E4" sqref="E4"/>
    </sheetView>
  </sheetViews>
  <sheetFormatPr defaultRowHeight="14.5"/>
  <cols>
    <col min="1" max="1" width="29.08984375" bestFit="1" customWidth="1"/>
  </cols>
  <sheetData>
    <row r="1" spans="1:33">
      <c r="A1" s="5" t="s">
        <v>243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4">
        <f>'CCaMC-AFOaMCpUC-pre-ret'!B2</f>
        <v>79194.33290458718</v>
      </c>
      <c r="C2" s="4">
        <f>'CCaMC-AFOaMCpUC-pre-ret'!C2</f>
        <v>79194.33290458718</v>
      </c>
      <c r="D2" s="4">
        <f>'CCaMC-AFOaMCpUC-pre-ret'!D2</f>
        <v>79194.33290458718</v>
      </c>
      <c r="E2" s="4">
        <f>'CCaMC-AFOaMCpUC-pre-ret'!E2</f>
        <v>79194.33290458718</v>
      </c>
      <c r="F2" s="4">
        <f>'CCaMC-AFOaMCpUC-pre-ret'!F2</f>
        <v>79194.33290458718</v>
      </c>
      <c r="G2" s="4">
        <f>'CCaMC-AFOaMCpUC-pre-ret'!G2</f>
        <v>79194.33290458718</v>
      </c>
      <c r="H2" s="4">
        <f>'CCaMC-AFOaMCpUC-pre-ret'!H2</f>
        <v>79194.33290458718</v>
      </c>
      <c r="I2" s="4">
        <f>'CCaMC-AFOaMCpUC-pre-ret'!I2</f>
        <v>79194.33290458718</v>
      </c>
      <c r="J2" s="4">
        <f>'CCaMC-AFOaMCpUC-pre-ret'!J2</f>
        <v>79194.33290458718</v>
      </c>
      <c r="K2" s="4">
        <f>'CCaMC-AFOaMCpUC-pre-ret'!K2</f>
        <v>79194.33290458718</v>
      </c>
      <c r="L2" s="4">
        <f>'CCaMC-AFOaMCpUC-pre-ret'!L2</f>
        <v>79194.33290458718</v>
      </c>
      <c r="M2" s="4">
        <f>'CCaMC-AFOaMCpUC-pre-ret'!M2</f>
        <v>79194.33290458718</v>
      </c>
      <c r="N2" s="4">
        <f>'CCaMC-AFOaMCpUC-pre-ret'!N2</f>
        <v>79194.33290458718</v>
      </c>
      <c r="O2" s="4">
        <f>'CCaMC-AFOaMCpUC-pre-ret'!O2</f>
        <v>79194.33290458718</v>
      </c>
      <c r="P2" s="4">
        <f>'CCaMC-AFOaMCpUC-pre-ret'!P2</f>
        <v>79194.33290458718</v>
      </c>
      <c r="Q2" s="4">
        <f>'CCaMC-AFOaMCpUC-pre-ret'!Q2</f>
        <v>79194.33290458718</v>
      </c>
      <c r="R2" s="4">
        <f>'CCaMC-AFOaMCpUC-pre-ret'!R2</f>
        <v>79194.33290458718</v>
      </c>
      <c r="S2" s="4">
        <f>'CCaMC-AFOaMCpUC-pre-ret'!S2</f>
        <v>79194.33290458718</v>
      </c>
      <c r="T2" s="4">
        <f>'CCaMC-AFOaMCpUC-pre-ret'!T2</f>
        <v>79194.33290458718</v>
      </c>
      <c r="U2" s="4">
        <f>'CCaMC-AFOaMCpUC-pre-ret'!U2</f>
        <v>79194.33290458718</v>
      </c>
      <c r="V2" s="4">
        <f>'CCaMC-AFOaMCpUC-pre-ret'!V2</f>
        <v>79194.33290458718</v>
      </c>
      <c r="W2" s="4">
        <f>'CCaMC-AFOaMCpUC-pre-ret'!W2</f>
        <v>79194.33290458718</v>
      </c>
      <c r="X2" s="4">
        <f>'CCaMC-AFOaMCpUC-pre-ret'!X2</f>
        <v>79194.33290458718</v>
      </c>
      <c r="Y2" s="4">
        <f>'CCaMC-AFOaMCpUC-pre-ret'!Y2</f>
        <v>79194.33290458718</v>
      </c>
      <c r="Z2" s="4">
        <f>'CCaMC-AFOaMCpUC-pre-ret'!Z2</f>
        <v>79194.33290458718</v>
      </c>
      <c r="AA2" s="4">
        <f>'CCaMC-AFOaMCpUC-pre-ret'!AA2</f>
        <v>79194.33290458718</v>
      </c>
      <c r="AB2" s="4">
        <f>'CCaMC-AFOaMCpUC-pre-ret'!AB2</f>
        <v>79194.33290458718</v>
      </c>
      <c r="AC2" s="4">
        <f>'CCaMC-AFOaMCpUC-pre-ret'!AC2</f>
        <v>79194.33290458718</v>
      </c>
      <c r="AD2" s="4">
        <f>'CCaMC-AFOaMCpUC-pre-ret'!AD2</f>
        <v>79194.33290458718</v>
      </c>
      <c r="AE2" s="4">
        <f>'CCaMC-AFOaMCpUC-pre-ret'!AE2</f>
        <v>79194.33290458718</v>
      </c>
      <c r="AF2" s="4">
        <f>'CCaMC-AFOaMCpUC-pre-ret'!AF2</f>
        <v>79194.33290458718</v>
      </c>
      <c r="AG2" s="4">
        <f>'CCaMC-AFOaMCpUC-pre-ret'!AG2</f>
        <v>79194.33290458718</v>
      </c>
    </row>
    <row r="3" spans="1:33">
      <c r="A3" t="s">
        <v>10</v>
      </c>
      <c r="B3" s="4">
        <f>'CCaMC-AFOaMCpUC-pre-ret'!B3</f>
        <v>33050.833610486407</v>
      </c>
      <c r="C3" s="4">
        <f>'CCaMC-AFOaMCpUC-pre-ret'!C3</f>
        <v>33050.833610486407</v>
      </c>
      <c r="D3" s="4">
        <f>'CCaMC-AFOaMCpUC-pre-ret'!D3</f>
        <v>33050.833610486407</v>
      </c>
      <c r="E3" s="4">
        <f>'CCaMC-AFOaMCpUC-pre-ret'!E3</f>
        <v>33050.833610486407</v>
      </c>
      <c r="F3" s="4">
        <f>'CCaMC-AFOaMCpUC-pre-ret'!F3</f>
        <v>33050.833610486407</v>
      </c>
      <c r="G3" s="4">
        <f>'CCaMC-AFOaMCpUC-pre-ret'!G3</f>
        <v>33050.833610486407</v>
      </c>
      <c r="H3" s="4">
        <f>'CCaMC-AFOaMCpUC-pre-ret'!H3</f>
        <v>33050.833610486407</v>
      </c>
      <c r="I3" s="4">
        <f>'CCaMC-AFOaMCpUC-pre-ret'!I3</f>
        <v>33050.833610486407</v>
      </c>
      <c r="J3" s="4">
        <f>'CCaMC-AFOaMCpUC-pre-ret'!J3</f>
        <v>33050.833610486407</v>
      </c>
      <c r="K3" s="4">
        <f>'CCaMC-AFOaMCpUC-pre-ret'!K3</f>
        <v>33050.833610486407</v>
      </c>
      <c r="L3" s="4">
        <f>'CCaMC-AFOaMCpUC-pre-ret'!L3</f>
        <v>33050.833610486407</v>
      </c>
      <c r="M3" s="4">
        <f>'CCaMC-AFOaMCpUC-pre-ret'!M3</f>
        <v>33050.833610486407</v>
      </c>
      <c r="N3" s="4">
        <f>'CCaMC-AFOaMCpUC-pre-ret'!N3</f>
        <v>33050.833610486407</v>
      </c>
      <c r="O3" s="4">
        <f>'CCaMC-AFOaMCpUC-pre-ret'!O3</f>
        <v>33050.833610486407</v>
      </c>
      <c r="P3" s="4">
        <f>'CCaMC-AFOaMCpUC-pre-ret'!P3</f>
        <v>33050.833610486407</v>
      </c>
      <c r="Q3" s="4">
        <f>'CCaMC-AFOaMCpUC-pre-ret'!Q3</f>
        <v>33050.833610486407</v>
      </c>
      <c r="R3" s="4">
        <f>'CCaMC-AFOaMCpUC-pre-ret'!R3</f>
        <v>33050.833610486407</v>
      </c>
      <c r="S3" s="4">
        <f>'CCaMC-AFOaMCpUC-pre-ret'!S3</f>
        <v>33050.833610486407</v>
      </c>
      <c r="T3" s="4">
        <f>'CCaMC-AFOaMCpUC-pre-ret'!T3</f>
        <v>33050.833610486407</v>
      </c>
      <c r="U3" s="4">
        <f>'CCaMC-AFOaMCpUC-pre-ret'!U3</f>
        <v>33050.833610486407</v>
      </c>
      <c r="V3" s="4">
        <f>'CCaMC-AFOaMCpUC-pre-ret'!V3</f>
        <v>33050.833610486407</v>
      </c>
      <c r="W3" s="4">
        <f>'CCaMC-AFOaMCpUC-pre-ret'!W3</f>
        <v>33050.833610486407</v>
      </c>
      <c r="X3" s="4">
        <f>'CCaMC-AFOaMCpUC-pre-ret'!X3</f>
        <v>33050.833610486407</v>
      </c>
      <c r="Y3" s="4">
        <f>'CCaMC-AFOaMCpUC-pre-ret'!Y3</f>
        <v>33050.833610486407</v>
      </c>
      <c r="Z3" s="4">
        <f>'CCaMC-AFOaMCpUC-pre-ret'!Z3</f>
        <v>33050.833610486407</v>
      </c>
      <c r="AA3" s="4">
        <f>'CCaMC-AFOaMCpUC-pre-ret'!AA3</f>
        <v>33050.833610486407</v>
      </c>
      <c r="AB3" s="4">
        <f>'CCaMC-AFOaMCpUC-pre-ret'!AB3</f>
        <v>33050.833610486407</v>
      </c>
      <c r="AC3" s="4">
        <f>'CCaMC-AFOaMCpUC-pre-ret'!AC3</f>
        <v>33050.833610486407</v>
      </c>
      <c r="AD3" s="4">
        <f>'CCaMC-AFOaMCpUC-pre-ret'!AD3</f>
        <v>33050.833610486407</v>
      </c>
      <c r="AE3" s="4">
        <f>'CCaMC-AFOaMCpUC-pre-ret'!AE3</f>
        <v>33050.833610486407</v>
      </c>
      <c r="AF3" s="4">
        <f>'CCaMC-AFOaMCpUC-pre-ret'!AF3</f>
        <v>33050.833610486407</v>
      </c>
      <c r="AG3" s="4">
        <f>'CCaMC-AFOaMCpUC-pre-ret'!AG3</f>
        <v>33050.833610486407</v>
      </c>
    </row>
    <row r="4" spans="1:33">
      <c r="A4" t="s">
        <v>4</v>
      </c>
      <c r="B4" s="4">
        <f>'CCaMC-AFOaMCpUC-pre-ret'!B4</f>
        <v>136938.43799999999</v>
      </c>
      <c r="C4" s="4">
        <f>'CCaMC-AFOaMCpUC-pre-ret'!C4</f>
        <v>136938.43799999999</v>
      </c>
      <c r="D4" s="4">
        <f>'CCaMC-AFOaMCpUC-pre-ret'!D4</f>
        <v>136938.43799999999</v>
      </c>
      <c r="E4" s="4">
        <f>'CCaMC-AFOaMCpUC-pre-ret'!E4</f>
        <v>136938.43799999999</v>
      </c>
      <c r="F4" s="4">
        <f>'CCaMC-AFOaMCpUC-pre-ret'!F4</f>
        <v>136938.43799999999</v>
      </c>
      <c r="G4" s="4">
        <f>'CCaMC-AFOaMCpUC-pre-ret'!G4</f>
        <v>136938.43799999999</v>
      </c>
      <c r="H4" s="4">
        <f>'CCaMC-AFOaMCpUC-pre-ret'!H4</f>
        <v>136938.43799999999</v>
      </c>
      <c r="I4" s="4">
        <f>'CCaMC-AFOaMCpUC-pre-ret'!I4</f>
        <v>136938.43799999999</v>
      </c>
      <c r="J4" s="4">
        <f>'CCaMC-AFOaMCpUC-pre-ret'!J4</f>
        <v>136938.43799999999</v>
      </c>
      <c r="K4" s="4">
        <f>'CCaMC-AFOaMCpUC-pre-ret'!K4</f>
        <v>136938.43799999999</v>
      </c>
      <c r="L4" s="4">
        <f>'CCaMC-AFOaMCpUC-pre-ret'!L4</f>
        <v>136938.43799999999</v>
      </c>
      <c r="M4" s="4">
        <f>'CCaMC-AFOaMCpUC-pre-ret'!M4</f>
        <v>136938.43799999999</v>
      </c>
      <c r="N4" s="4">
        <f>'CCaMC-AFOaMCpUC-pre-ret'!N4</f>
        <v>136938.43799999999</v>
      </c>
      <c r="O4" s="4">
        <f>'CCaMC-AFOaMCpUC-pre-ret'!O4</f>
        <v>136938.43799999999</v>
      </c>
      <c r="P4" s="4">
        <f>'CCaMC-AFOaMCpUC-pre-ret'!P4</f>
        <v>136938.43799999999</v>
      </c>
      <c r="Q4" s="4">
        <f>'CCaMC-AFOaMCpUC-pre-ret'!Q4</f>
        <v>136938.43799999999</v>
      </c>
      <c r="R4" s="4">
        <f>'CCaMC-AFOaMCpUC-pre-ret'!R4</f>
        <v>136938.43799999999</v>
      </c>
      <c r="S4" s="4">
        <f>'CCaMC-AFOaMCpUC-pre-ret'!S4</f>
        <v>136938.43799999999</v>
      </c>
      <c r="T4" s="4">
        <f>'CCaMC-AFOaMCpUC-pre-ret'!T4</f>
        <v>136938.43799999999</v>
      </c>
      <c r="U4" s="4">
        <f>'CCaMC-AFOaMCpUC-pre-ret'!U4</f>
        <v>136938.43799999999</v>
      </c>
      <c r="V4" s="4">
        <f>'CCaMC-AFOaMCpUC-pre-ret'!V4</f>
        <v>136938.43799999999</v>
      </c>
      <c r="W4" s="4">
        <f>'CCaMC-AFOaMCpUC-pre-ret'!W4</f>
        <v>136938.43799999999</v>
      </c>
      <c r="X4" s="4">
        <f>'CCaMC-AFOaMCpUC-pre-ret'!X4</f>
        <v>136938.43799999999</v>
      </c>
      <c r="Y4" s="4">
        <f>'CCaMC-AFOaMCpUC-pre-ret'!Y4</f>
        <v>136938.43799999999</v>
      </c>
      <c r="Z4" s="4">
        <f>'CCaMC-AFOaMCpUC-pre-ret'!Z4</f>
        <v>136938.43799999999</v>
      </c>
      <c r="AA4" s="4">
        <f>'CCaMC-AFOaMCpUC-pre-ret'!AA4</f>
        <v>136938.43799999999</v>
      </c>
      <c r="AB4" s="4">
        <f>'CCaMC-AFOaMCpUC-pre-ret'!AB4</f>
        <v>136938.43799999999</v>
      </c>
      <c r="AC4" s="4">
        <f>'CCaMC-AFOaMCpUC-pre-ret'!AC4</f>
        <v>136938.43799999999</v>
      </c>
      <c r="AD4" s="4">
        <f>'CCaMC-AFOaMCpUC-pre-ret'!AD4</f>
        <v>136938.43799999999</v>
      </c>
      <c r="AE4" s="4">
        <f>'CCaMC-AFOaMCpUC-pre-ret'!AE4</f>
        <v>136938.43799999999</v>
      </c>
      <c r="AF4" s="4">
        <f>'CCaMC-AFOaMCpUC-pre-ret'!AF4</f>
        <v>136938.43799999999</v>
      </c>
      <c r="AG4" s="4">
        <f>'CCaMC-AFOaMCpUC-pre-ret'!AG4</f>
        <v>136938.43799999999</v>
      </c>
    </row>
    <row r="5" spans="1:33">
      <c r="A5" t="s">
        <v>5</v>
      </c>
      <c r="B5" s="4">
        <f>'CCaMC-AFOaMCpUC-pre-ret'!B5</f>
        <v>30119.533372814825</v>
      </c>
      <c r="C5" s="4">
        <f>'CCaMC-AFOaMCpUC-pre-ret'!C5</f>
        <v>30119.533372814825</v>
      </c>
      <c r="D5" s="4">
        <f>'CCaMC-AFOaMCpUC-pre-ret'!D5</f>
        <v>30119.533372814825</v>
      </c>
      <c r="E5" s="4">
        <f>'CCaMC-AFOaMCpUC-pre-ret'!E5</f>
        <v>30119.533372814825</v>
      </c>
      <c r="F5" s="4">
        <f>'CCaMC-AFOaMCpUC-pre-ret'!F5</f>
        <v>30119.533372814825</v>
      </c>
      <c r="G5" s="4">
        <f>'CCaMC-AFOaMCpUC-pre-ret'!G5</f>
        <v>30119.533372814825</v>
      </c>
      <c r="H5" s="4">
        <f>'CCaMC-AFOaMCpUC-pre-ret'!H5</f>
        <v>30119.533372814825</v>
      </c>
      <c r="I5" s="4">
        <f>'CCaMC-AFOaMCpUC-pre-ret'!I5</f>
        <v>30119.533372814825</v>
      </c>
      <c r="J5" s="4">
        <f>'CCaMC-AFOaMCpUC-pre-ret'!J5</f>
        <v>30119.533372814825</v>
      </c>
      <c r="K5" s="4">
        <f>'CCaMC-AFOaMCpUC-pre-ret'!K5</f>
        <v>30119.533372814825</v>
      </c>
      <c r="L5" s="4">
        <f>'CCaMC-AFOaMCpUC-pre-ret'!L5</f>
        <v>30119.533372814825</v>
      </c>
      <c r="M5" s="4">
        <f>'CCaMC-AFOaMCpUC-pre-ret'!M5</f>
        <v>30119.533372814825</v>
      </c>
      <c r="N5" s="4">
        <f>'CCaMC-AFOaMCpUC-pre-ret'!N5</f>
        <v>30119.533372814825</v>
      </c>
      <c r="O5" s="4">
        <f>'CCaMC-AFOaMCpUC-pre-ret'!O5</f>
        <v>30119.533372814825</v>
      </c>
      <c r="P5" s="4">
        <f>'CCaMC-AFOaMCpUC-pre-ret'!P5</f>
        <v>30119.533372814825</v>
      </c>
      <c r="Q5" s="4">
        <f>'CCaMC-AFOaMCpUC-pre-ret'!Q5</f>
        <v>30119.533372814825</v>
      </c>
      <c r="R5" s="4">
        <f>'CCaMC-AFOaMCpUC-pre-ret'!R5</f>
        <v>30119.533372814825</v>
      </c>
      <c r="S5" s="4">
        <f>'CCaMC-AFOaMCpUC-pre-ret'!S5</f>
        <v>30119.533372814825</v>
      </c>
      <c r="T5" s="4">
        <f>'CCaMC-AFOaMCpUC-pre-ret'!T5</f>
        <v>30119.533372814825</v>
      </c>
      <c r="U5" s="4">
        <f>'CCaMC-AFOaMCpUC-pre-ret'!U5</f>
        <v>30119.533372814825</v>
      </c>
      <c r="V5" s="4">
        <f>'CCaMC-AFOaMCpUC-pre-ret'!V5</f>
        <v>30119.533372814825</v>
      </c>
      <c r="W5" s="4">
        <f>'CCaMC-AFOaMCpUC-pre-ret'!W5</f>
        <v>30119.533372814825</v>
      </c>
      <c r="X5" s="4">
        <f>'CCaMC-AFOaMCpUC-pre-ret'!X5</f>
        <v>30119.533372814825</v>
      </c>
      <c r="Y5" s="4">
        <f>'CCaMC-AFOaMCpUC-pre-ret'!Y5</f>
        <v>30119.533372814825</v>
      </c>
      <c r="Z5" s="4">
        <f>'CCaMC-AFOaMCpUC-pre-ret'!Z5</f>
        <v>30119.533372814825</v>
      </c>
      <c r="AA5" s="4">
        <f>'CCaMC-AFOaMCpUC-pre-ret'!AA5</f>
        <v>30119.533372814825</v>
      </c>
      <c r="AB5" s="4">
        <f>'CCaMC-AFOaMCpUC-pre-ret'!AB5</f>
        <v>30119.533372814825</v>
      </c>
      <c r="AC5" s="4">
        <f>'CCaMC-AFOaMCpUC-pre-ret'!AC5</f>
        <v>30119.533372814825</v>
      </c>
      <c r="AD5" s="4">
        <f>'CCaMC-AFOaMCpUC-pre-ret'!AD5</f>
        <v>30119.533372814825</v>
      </c>
      <c r="AE5" s="4">
        <f>'CCaMC-AFOaMCpUC-pre-ret'!AE5</f>
        <v>30119.533372814825</v>
      </c>
      <c r="AF5" s="4">
        <f>'CCaMC-AFOaMCpUC-pre-ret'!AF5</f>
        <v>30119.533372814825</v>
      </c>
      <c r="AG5" s="4">
        <f>'CCaMC-AFOaMCpUC-pre-ret'!AG5</f>
        <v>30119.533372814825</v>
      </c>
    </row>
    <row r="6" spans="1:33">
      <c r="A6" t="s">
        <v>19</v>
      </c>
      <c r="B6" s="4">
        <f>'CCaMC-AFOaMCpUC-pre-ret'!B6</f>
        <v>35523.66397374816</v>
      </c>
      <c r="C6" s="4">
        <f>'CCaMC-AFOaMCpUC-pre-ret'!C6</f>
        <v>35523.66397374816</v>
      </c>
      <c r="D6" s="4">
        <f>'CCaMC-AFOaMCpUC-pre-ret'!D6</f>
        <v>35523.66397374816</v>
      </c>
      <c r="E6" s="4">
        <f>'CCaMC-AFOaMCpUC-pre-ret'!E6</f>
        <v>35523.66397374816</v>
      </c>
      <c r="F6" s="4">
        <f>'CCaMC-AFOaMCpUC-pre-ret'!F6</f>
        <v>35523.66397374816</v>
      </c>
      <c r="G6" s="4">
        <f>'CCaMC-AFOaMCpUC-pre-ret'!G6</f>
        <v>35523.66397374816</v>
      </c>
      <c r="H6" s="4">
        <f>'CCaMC-AFOaMCpUC-pre-ret'!H6</f>
        <v>35523.66397374816</v>
      </c>
      <c r="I6" s="4">
        <f>'CCaMC-AFOaMCpUC-pre-ret'!I6</f>
        <v>35523.66397374816</v>
      </c>
      <c r="J6" s="4">
        <f>'CCaMC-AFOaMCpUC-pre-ret'!J6</f>
        <v>35523.66397374816</v>
      </c>
      <c r="K6" s="4">
        <f>'CCaMC-AFOaMCpUC-pre-ret'!K6</f>
        <v>35523.66397374816</v>
      </c>
      <c r="L6" s="4">
        <f>'CCaMC-AFOaMCpUC-pre-ret'!L6</f>
        <v>35523.66397374816</v>
      </c>
      <c r="M6" s="4">
        <f>'CCaMC-AFOaMCpUC-pre-ret'!M6</f>
        <v>35523.66397374816</v>
      </c>
      <c r="N6" s="4">
        <f>'CCaMC-AFOaMCpUC-pre-ret'!N6</f>
        <v>35523.66397374816</v>
      </c>
      <c r="O6" s="4">
        <f>'CCaMC-AFOaMCpUC-pre-ret'!O6</f>
        <v>35523.66397374816</v>
      </c>
      <c r="P6" s="4">
        <f>'CCaMC-AFOaMCpUC-pre-ret'!P6</f>
        <v>35523.66397374816</v>
      </c>
      <c r="Q6" s="4">
        <f>'CCaMC-AFOaMCpUC-pre-ret'!Q6</f>
        <v>35523.66397374816</v>
      </c>
      <c r="R6" s="4">
        <f>'CCaMC-AFOaMCpUC-pre-ret'!R6</f>
        <v>35523.66397374816</v>
      </c>
      <c r="S6" s="4">
        <f>'CCaMC-AFOaMCpUC-pre-ret'!S6</f>
        <v>35523.66397374816</v>
      </c>
      <c r="T6" s="4">
        <f>'CCaMC-AFOaMCpUC-pre-ret'!T6</f>
        <v>35523.66397374816</v>
      </c>
      <c r="U6" s="4">
        <f>'CCaMC-AFOaMCpUC-pre-ret'!U6</f>
        <v>35523.66397374816</v>
      </c>
      <c r="V6" s="4">
        <f>'CCaMC-AFOaMCpUC-pre-ret'!V6</f>
        <v>35523.66397374816</v>
      </c>
      <c r="W6" s="4">
        <f>'CCaMC-AFOaMCpUC-pre-ret'!W6</f>
        <v>35523.66397374816</v>
      </c>
      <c r="X6" s="4">
        <f>'CCaMC-AFOaMCpUC-pre-ret'!X6</f>
        <v>35523.66397374816</v>
      </c>
      <c r="Y6" s="4">
        <f>'CCaMC-AFOaMCpUC-pre-ret'!Y6</f>
        <v>35523.66397374816</v>
      </c>
      <c r="Z6" s="4">
        <f>'CCaMC-AFOaMCpUC-pre-ret'!Z6</f>
        <v>35523.66397374816</v>
      </c>
      <c r="AA6" s="4">
        <f>'CCaMC-AFOaMCpUC-pre-ret'!AA6</f>
        <v>35523.66397374816</v>
      </c>
      <c r="AB6" s="4">
        <f>'CCaMC-AFOaMCpUC-pre-ret'!AB6</f>
        <v>35523.66397374816</v>
      </c>
      <c r="AC6" s="4">
        <f>'CCaMC-AFOaMCpUC-pre-ret'!AC6</f>
        <v>35523.66397374816</v>
      </c>
      <c r="AD6" s="4">
        <f>'CCaMC-AFOaMCpUC-pre-ret'!AD6</f>
        <v>35523.66397374816</v>
      </c>
      <c r="AE6" s="4">
        <f>'CCaMC-AFOaMCpUC-pre-ret'!AE6</f>
        <v>35523.66397374816</v>
      </c>
      <c r="AF6" s="4">
        <f>'CCaMC-AFOaMCpUC-pre-ret'!AF6</f>
        <v>35523.66397374816</v>
      </c>
      <c r="AG6" s="4">
        <f>'CCaMC-AFOaMCpUC-pre-ret'!AG6</f>
        <v>35523.66397374816</v>
      </c>
    </row>
    <row r="7" spans="1:33">
      <c r="A7" t="s">
        <v>6</v>
      </c>
      <c r="B7" s="4">
        <f>'CCaMC-AFOaMCpUC-pre-ret'!B7</f>
        <v>21952.732785407563</v>
      </c>
      <c r="C7" s="4">
        <f>'CCaMC-AFOaMCpUC-pre-ret'!C7</f>
        <v>21952.732785407563</v>
      </c>
      <c r="D7" s="4">
        <f>'CCaMC-AFOaMCpUC-pre-ret'!D7</f>
        <v>21952.732785407563</v>
      </c>
      <c r="E7" s="4">
        <f>'CCaMC-AFOaMCpUC-pre-ret'!E7</f>
        <v>21952.732785407563</v>
      </c>
      <c r="F7" s="4">
        <f>'CCaMC-AFOaMCpUC-pre-ret'!F7</f>
        <v>21952.732785407563</v>
      </c>
      <c r="G7" s="4">
        <f>'CCaMC-AFOaMCpUC-pre-ret'!G7</f>
        <v>21952.732785407563</v>
      </c>
      <c r="H7" s="4">
        <f>'CCaMC-AFOaMCpUC-pre-ret'!H7</f>
        <v>21952.732785407563</v>
      </c>
      <c r="I7" s="4">
        <f>'CCaMC-AFOaMCpUC-pre-ret'!I7</f>
        <v>21952.732785407563</v>
      </c>
      <c r="J7" s="4">
        <f>'CCaMC-AFOaMCpUC-pre-ret'!J7</f>
        <v>21952.732785407563</v>
      </c>
      <c r="K7" s="4">
        <f>'CCaMC-AFOaMCpUC-pre-ret'!K7</f>
        <v>21952.732785407563</v>
      </c>
      <c r="L7" s="4">
        <f>'CCaMC-AFOaMCpUC-pre-ret'!L7</f>
        <v>21952.732785407563</v>
      </c>
      <c r="M7" s="4">
        <f>'CCaMC-AFOaMCpUC-pre-ret'!M7</f>
        <v>21952.732785407563</v>
      </c>
      <c r="N7" s="4">
        <f>'CCaMC-AFOaMCpUC-pre-ret'!N7</f>
        <v>21952.732785407563</v>
      </c>
      <c r="O7" s="4">
        <f>'CCaMC-AFOaMCpUC-pre-ret'!O7</f>
        <v>21952.732785407563</v>
      </c>
      <c r="P7" s="4">
        <f>'CCaMC-AFOaMCpUC-pre-ret'!P7</f>
        <v>21952.732785407563</v>
      </c>
      <c r="Q7" s="4">
        <f>'CCaMC-AFOaMCpUC-pre-ret'!Q7</f>
        <v>21952.732785407563</v>
      </c>
      <c r="R7" s="4">
        <f>'CCaMC-AFOaMCpUC-pre-ret'!R7</f>
        <v>21952.732785407563</v>
      </c>
      <c r="S7" s="4">
        <f>'CCaMC-AFOaMCpUC-pre-ret'!S7</f>
        <v>21952.732785407563</v>
      </c>
      <c r="T7" s="4">
        <f>'CCaMC-AFOaMCpUC-pre-ret'!T7</f>
        <v>21952.732785407563</v>
      </c>
      <c r="U7" s="4">
        <f>'CCaMC-AFOaMCpUC-pre-ret'!U7</f>
        <v>21952.732785407563</v>
      </c>
      <c r="V7" s="4">
        <f>'CCaMC-AFOaMCpUC-pre-ret'!V7</f>
        <v>21952.732785407563</v>
      </c>
      <c r="W7" s="4">
        <f>'CCaMC-AFOaMCpUC-pre-ret'!W7</f>
        <v>21952.732785407563</v>
      </c>
      <c r="X7" s="4">
        <f>'CCaMC-AFOaMCpUC-pre-ret'!X7</f>
        <v>21952.732785407563</v>
      </c>
      <c r="Y7" s="4">
        <f>'CCaMC-AFOaMCpUC-pre-ret'!Y7</f>
        <v>21952.732785407563</v>
      </c>
      <c r="Z7" s="4">
        <f>'CCaMC-AFOaMCpUC-pre-ret'!Z7</f>
        <v>21952.732785407563</v>
      </c>
      <c r="AA7" s="4">
        <f>'CCaMC-AFOaMCpUC-pre-ret'!AA7</f>
        <v>21952.732785407563</v>
      </c>
      <c r="AB7" s="4">
        <f>'CCaMC-AFOaMCpUC-pre-ret'!AB7</f>
        <v>21952.732785407563</v>
      </c>
      <c r="AC7" s="4">
        <f>'CCaMC-AFOaMCpUC-pre-ret'!AC7</f>
        <v>21952.732785407563</v>
      </c>
      <c r="AD7" s="4">
        <f>'CCaMC-AFOaMCpUC-pre-ret'!AD7</f>
        <v>21952.732785407563</v>
      </c>
      <c r="AE7" s="4">
        <f>'CCaMC-AFOaMCpUC-pre-ret'!AE7</f>
        <v>21952.732785407563</v>
      </c>
      <c r="AF7" s="4">
        <f>'CCaMC-AFOaMCpUC-pre-ret'!AF7</f>
        <v>21952.732785407563</v>
      </c>
      <c r="AG7" s="4">
        <f>'CCaMC-AFOaMCpUC-pre-ret'!AG7</f>
        <v>21952.732785407563</v>
      </c>
    </row>
    <row r="8" spans="1:33">
      <c r="A8" t="s">
        <v>7</v>
      </c>
      <c r="B8" s="4">
        <f>'CCaMC-AFOaMCpUC-pre-ret'!B8</f>
        <v>104547.20679364352</v>
      </c>
      <c r="C8" s="4">
        <f>'CCaMC-AFOaMCpUC-pre-ret'!C8</f>
        <v>104547.20679364352</v>
      </c>
      <c r="D8" s="4">
        <f>'CCaMC-AFOaMCpUC-pre-ret'!D8</f>
        <v>104547.20679364352</v>
      </c>
      <c r="E8" s="4">
        <f>'CCaMC-AFOaMCpUC-pre-ret'!E8</f>
        <v>104547.20679364352</v>
      </c>
      <c r="F8" s="4">
        <f>'CCaMC-AFOaMCpUC-pre-ret'!F8</f>
        <v>104547.20679364352</v>
      </c>
      <c r="G8" s="4">
        <f>'CCaMC-AFOaMCpUC-pre-ret'!G8</f>
        <v>104547.20679364352</v>
      </c>
      <c r="H8" s="4">
        <f>'CCaMC-AFOaMCpUC-pre-ret'!H8</f>
        <v>104547.20679364352</v>
      </c>
      <c r="I8" s="4">
        <f>'CCaMC-AFOaMCpUC-pre-ret'!I8</f>
        <v>104547.20679364352</v>
      </c>
      <c r="J8" s="4">
        <f>'CCaMC-AFOaMCpUC-pre-ret'!J8</f>
        <v>104547.20679364352</v>
      </c>
      <c r="K8" s="4">
        <f>'CCaMC-AFOaMCpUC-pre-ret'!K8</f>
        <v>104547.20679364352</v>
      </c>
      <c r="L8" s="4">
        <f>'CCaMC-AFOaMCpUC-pre-ret'!L8</f>
        <v>104547.20679364352</v>
      </c>
      <c r="M8" s="4">
        <f>'CCaMC-AFOaMCpUC-pre-ret'!M8</f>
        <v>104547.20679364352</v>
      </c>
      <c r="N8" s="4">
        <f>'CCaMC-AFOaMCpUC-pre-ret'!N8</f>
        <v>104547.20679364352</v>
      </c>
      <c r="O8" s="4">
        <f>'CCaMC-AFOaMCpUC-pre-ret'!O8</f>
        <v>104547.20679364352</v>
      </c>
      <c r="P8" s="4">
        <f>'CCaMC-AFOaMCpUC-pre-ret'!P8</f>
        <v>104547.20679364352</v>
      </c>
      <c r="Q8" s="4">
        <f>'CCaMC-AFOaMCpUC-pre-ret'!Q8</f>
        <v>104547.20679364352</v>
      </c>
      <c r="R8" s="4">
        <f>'CCaMC-AFOaMCpUC-pre-ret'!R8</f>
        <v>104547.20679364352</v>
      </c>
      <c r="S8" s="4">
        <f>'CCaMC-AFOaMCpUC-pre-ret'!S8</f>
        <v>104547.20679364352</v>
      </c>
      <c r="T8" s="4">
        <f>'CCaMC-AFOaMCpUC-pre-ret'!T8</f>
        <v>104547.20679364352</v>
      </c>
      <c r="U8" s="4">
        <f>'CCaMC-AFOaMCpUC-pre-ret'!U8</f>
        <v>104547.20679364352</v>
      </c>
      <c r="V8" s="4">
        <f>'CCaMC-AFOaMCpUC-pre-ret'!V8</f>
        <v>104547.20679364352</v>
      </c>
      <c r="W8" s="4">
        <f>'CCaMC-AFOaMCpUC-pre-ret'!W8</f>
        <v>104547.20679364352</v>
      </c>
      <c r="X8" s="4">
        <f>'CCaMC-AFOaMCpUC-pre-ret'!X8</f>
        <v>104547.20679364352</v>
      </c>
      <c r="Y8" s="4">
        <f>'CCaMC-AFOaMCpUC-pre-ret'!Y8</f>
        <v>104547.20679364352</v>
      </c>
      <c r="Z8" s="4">
        <f>'CCaMC-AFOaMCpUC-pre-ret'!Z8</f>
        <v>104547.20679364352</v>
      </c>
      <c r="AA8" s="4">
        <f>'CCaMC-AFOaMCpUC-pre-ret'!AA8</f>
        <v>104547.20679364352</v>
      </c>
      <c r="AB8" s="4">
        <f>'CCaMC-AFOaMCpUC-pre-ret'!AB8</f>
        <v>104547.20679364352</v>
      </c>
      <c r="AC8" s="4">
        <f>'CCaMC-AFOaMCpUC-pre-ret'!AC8</f>
        <v>104547.20679364352</v>
      </c>
      <c r="AD8" s="4">
        <f>'CCaMC-AFOaMCpUC-pre-ret'!AD8</f>
        <v>104547.20679364352</v>
      </c>
      <c r="AE8" s="4">
        <f>'CCaMC-AFOaMCpUC-pre-ret'!AE8</f>
        <v>104547.20679364352</v>
      </c>
      <c r="AF8" s="4">
        <f>'CCaMC-AFOaMCpUC-pre-ret'!AF8</f>
        <v>104547.20679364352</v>
      </c>
      <c r="AG8" s="4">
        <f>'CCaMC-AFOaMCpUC-pre-ret'!AG8</f>
        <v>104547.20679364352</v>
      </c>
    </row>
    <row r="9" spans="1:33">
      <c r="A9" t="s">
        <v>8</v>
      </c>
      <c r="B9" s="4">
        <f>'CCaMC-AFOaMCpUC-pre-ret'!B9</f>
        <v>84999.097806845864</v>
      </c>
      <c r="C9" s="4">
        <f>'CCaMC-AFOaMCpUC-pre-ret'!C9</f>
        <v>84999.097806845864</v>
      </c>
      <c r="D9" s="4">
        <f>'CCaMC-AFOaMCpUC-pre-ret'!D9</f>
        <v>84999.097806845864</v>
      </c>
      <c r="E9" s="4">
        <f>'CCaMC-AFOaMCpUC-pre-ret'!E9</f>
        <v>84999.097806845864</v>
      </c>
      <c r="F9" s="4">
        <f>'CCaMC-AFOaMCpUC-pre-ret'!F9</f>
        <v>84999.097806845864</v>
      </c>
      <c r="G9" s="4">
        <f>'CCaMC-AFOaMCpUC-pre-ret'!G9</f>
        <v>84999.097806845864</v>
      </c>
      <c r="H9" s="4">
        <f>'CCaMC-AFOaMCpUC-pre-ret'!H9</f>
        <v>84999.097806845864</v>
      </c>
      <c r="I9" s="4">
        <f>'CCaMC-AFOaMCpUC-pre-ret'!I9</f>
        <v>84999.097806845864</v>
      </c>
      <c r="J9" s="4">
        <f>'CCaMC-AFOaMCpUC-pre-ret'!J9</f>
        <v>84999.097806845864</v>
      </c>
      <c r="K9" s="4">
        <f>'CCaMC-AFOaMCpUC-pre-ret'!K9</f>
        <v>84999.097806845864</v>
      </c>
      <c r="L9" s="4">
        <f>'CCaMC-AFOaMCpUC-pre-ret'!L9</f>
        <v>84999.097806845864</v>
      </c>
      <c r="M9" s="4">
        <f>'CCaMC-AFOaMCpUC-pre-ret'!M9</f>
        <v>84999.097806845864</v>
      </c>
      <c r="N9" s="4">
        <f>'CCaMC-AFOaMCpUC-pre-ret'!N9</f>
        <v>84999.097806845864</v>
      </c>
      <c r="O9" s="4">
        <f>'CCaMC-AFOaMCpUC-pre-ret'!O9</f>
        <v>84999.097806845864</v>
      </c>
      <c r="P9" s="4">
        <f>'CCaMC-AFOaMCpUC-pre-ret'!P9</f>
        <v>84999.097806845864</v>
      </c>
      <c r="Q9" s="4">
        <f>'CCaMC-AFOaMCpUC-pre-ret'!Q9</f>
        <v>84999.097806845864</v>
      </c>
      <c r="R9" s="4">
        <f>'CCaMC-AFOaMCpUC-pre-ret'!R9</f>
        <v>84999.097806845864</v>
      </c>
      <c r="S9" s="4">
        <f>'CCaMC-AFOaMCpUC-pre-ret'!S9</f>
        <v>84999.097806845864</v>
      </c>
      <c r="T9" s="4">
        <f>'CCaMC-AFOaMCpUC-pre-ret'!T9</f>
        <v>84999.097806845864</v>
      </c>
      <c r="U9" s="4">
        <f>'CCaMC-AFOaMCpUC-pre-ret'!U9</f>
        <v>84999.097806845864</v>
      </c>
      <c r="V9" s="4">
        <f>'CCaMC-AFOaMCpUC-pre-ret'!V9</f>
        <v>84999.097806845864</v>
      </c>
      <c r="W9" s="4">
        <f>'CCaMC-AFOaMCpUC-pre-ret'!W9</f>
        <v>84999.097806845864</v>
      </c>
      <c r="X9" s="4">
        <f>'CCaMC-AFOaMCpUC-pre-ret'!X9</f>
        <v>84999.097806845864</v>
      </c>
      <c r="Y9" s="4">
        <f>'CCaMC-AFOaMCpUC-pre-ret'!Y9</f>
        <v>84999.097806845864</v>
      </c>
      <c r="Z9" s="4">
        <f>'CCaMC-AFOaMCpUC-pre-ret'!Z9</f>
        <v>84999.097806845864</v>
      </c>
      <c r="AA9" s="4">
        <f>'CCaMC-AFOaMCpUC-pre-ret'!AA9</f>
        <v>84999.097806845864</v>
      </c>
      <c r="AB9" s="4">
        <f>'CCaMC-AFOaMCpUC-pre-ret'!AB9</f>
        <v>84999.097806845864</v>
      </c>
      <c r="AC9" s="4">
        <f>'CCaMC-AFOaMCpUC-pre-ret'!AC9</f>
        <v>84999.097806845864</v>
      </c>
      <c r="AD9" s="4">
        <f>'CCaMC-AFOaMCpUC-pre-ret'!AD9</f>
        <v>84999.097806845864</v>
      </c>
      <c r="AE9" s="4">
        <f>'CCaMC-AFOaMCpUC-pre-ret'!AE9</f>
        <v>84999.097806845864</v>
      </c>
      <c r="AF9" s="4">
        <f>'CCaMC-AFOaMCpUC-pre-ret'!AF9</f>
        <v>84999.097806845864</v>
      </c>
      <c r="AG9" s="4">
        <f>'CCaMC-AFOaMCpUC-pre-ret'!AG9</f>
        <v>84999.097806845864</v>
      </c>
    </row>
    <row r="10" spans="1:33">
      <c r="A10" t="s">
        <v>11</v>
      </c>
      <c r="B10" s="4">
        <f>'CCaMC-AFOaMCpUC-pre-ret'!B10</f>
        <v>102726.15064407527</v>
      </c>
      <c r="C10" s="4">
        <f>'CCaMC-AFOaMCpUC-pre-ret'!C10</f>
        <v>102726.15064407527</v>
      </c>
      <c r="D10" s="4">
        <f>'CCaMC-AFOaMCpUC-pre-ret'!D10</f>
        <v>102726.15064407527</v>
      </c>
      <c r="E10" s="4">
        <f>'CCaMC-AFOaMCpUC-pre-ret'!E10</f>
        <v>102726.15064407527</v>
      </c>
      <c r="F10" s="4">
        <f>'CCaMC-AFOaMCpUC-pre-ret'!F10</f>
        <v>102726.15064407527</v>
      </c>
      <c r="G10" s="4">
        <f>'CCaMC-AFOaMCpUC-pre-ret'!G10</f>
        <v>102726.15064407527</v>
      </c>
      <c r="H10" s="4">
        <f>'CCaMC-AFOaMCpUC-pre-ret'!H10</f>
        <v>102726.15064407527</v>
      </c>
      <c r="I10" s="4">
        <f>'CCaMC-AFOaMCpUC-pre-ret'!I10</f>
        <v>102726.15064407527</v>
      </c>
      <c r="J10" s="4">
        <f>'CCaMC-AFOaMCpUC-pre-ret'!J10</f>
        <v>102726.15064407527</v>
      </c>
      <c r="K10" s="4">
        <f>'CCaMC-AFOaMCpUC-pre-ret'!K10</f>
        <v>102726.15064407527</v>
      </c>
      <c r="L10" s="4">
        <f>'CCaMC-AFOaMCpUC-pre-ret'!L10</f>
        <v>102726.15064407527</v>
      </c>
      <c r="M10" s="4">
        <f>'CCaMC-AFOaMCpUC-pre-ret'!M10</f>
        <v>102726.15064407527</v>
      </c>
      <c r="N10" s="4">
        <f>'CCaMC-AFOaMCpUC-pre-ret'!N10</f>
        <v>102726.15064407527</v>
      </c>
      <c r="O10" s="4">
        <f>'CCaMC-AFOaMCpUC-pre-ret'!O10</f>
        <v>102726.15064407527</v>
      </c>
      <c r="P10" s="4">
        <f>'CCaMC-AFOaMCpUC-pre-ret'!P10</f>
        <v>102726.15064407527</v>
      </c>
      <c r="Q10" s="4">
        <f>'CCaMC-AFOaMCpUC-pre-ret'!Q10</f>
        <v>102726.15064407527</v>
      </c>
      <c r="R10" s="4">
        <f>'CCaMC-AFOaMCpUC-pre-ret'!R10</f>
        <v>102726.15064407527</v>
      </c>
      <c r="S10" s="4">
        <f>'CCaMC-AFOaMCpUC-pre-ret'!S10</f>
        <v>102726.15064407527</v>
      </c>
      <c r="T10" s="4">
        <f>'CCaMC-AFOaMCpUC-pre-ret'!T10</f>
        <v>102726.15064407527</v>
      </c>
      <c r="U10" s="4">
        <f>'CCaMC-AFOaMCpUC-pre-ret'!U10</f>
        <v>102726.15064407527</v>
      </c>
      <c r="V10" s="4">
        <f>'CCaMC-AFOaMCpUC-pre-ret'!V10</f>
        <v>102726.15064407527</v>
      </c>
      <c r="W10" s="4">
        <f>'CCaMC-AFOaMCpUC-pre-ret'!W10</f>
        <v>102726.15064407527</v>
      </c>
      <c r="X10" s="4">
        <f>'CCaMC-AFOaMCpUC-pre-ret'!X10</f>
        <v>102726.15064407527</v>
      </c>
      <c r="Y10" s="4">
        <f>'CCaMC-AFOaMCpUC-pre-ret'!Y10</f>
        <v>102726.15064407527</v>
      </c>
      <c r="Z10" s="4">
        <f>'CCaMC-AFOaMCpUC-pre-ret'!Z10</f>
        <v>102726.15064407527</v>
      </c>
      <c r="AA10" s="4">
        <f>'CCaMC-AFOaMCpUC-pre-ret'!AA10</f>
        <v>102726.15064407527</v>
      </c>
      <c r="AB10" s="4">
        <f>'CCaMC-AFOaMCpUC-pre-ret'!AB10</f>
        <v>102726.15064407527</v>
      </c>
      <c r="AC10" s="4">
        <f>'CCaMC-AFOaMCpUC-pre-ret'!AC10</f>
        <v>102726.15064407527</v>
      </c>
      <c r="AD10" s="4">
        <f>'CCaMC-AFOaMCpUC-pre-ret'!AD10</f>
        <v>102726.15064407527</v>
      </c>
      <c r="AE10" s="4">
        <f>'CCaMC-AFOaMCpUC-pre-ret'!AE10</f>
        <v>102726.15064407527</v>
      </c>
      <c r="AF10" s="4">
        <f>'CCaMC-AFOaMCpUC-pre-ret'!AF10</f>
        <v>102726.15064407527</v>
      </c>
      <c r="AG10" s="4">
        <f>'CCaMC-AFOaMCpUC-pre-ret'!AG10</f>
        <v>102726.15064407527</v>
      </c>
    </row>
    <row r="11" spans="1:33">
      <c r="A11" t="s">
        <v>12</v>
      </c>
      <c r="B11" s="4">
        <f>'CCaMC-AFOaMCpUC-pre-ret'!B11</f>
        <v>10549.374954716885</v>
      </c>
      <c r="C11" s="4">
        <f>'CCaMC-AFOaMCpUC-pre-ret'!C11</f>
        <v>10549.374954716885</v>
      </c>
      <c r="D11" s="4">
        <f>'CCaMC-AFOaMCpUC-pre-ret'!D11</f>
        <v>10549.374954716885</v>
      </c>
      <c r="E11" s="4">
        <f>'CCaMC-AFOaMCpUC-pre-ret'!E11</f>
        <v>10549.374954716885</v>
      </c>
      <c r="F11" s="4">
        <f>'CCaMC-AFOaMCpUC-pre-ret'!F11</f>
        <v>10549.374954716885</v>
      </c>
      <c r="G11" s="4">
        <f>'CCaMC-AFOaMCpUC-pre-ret'!G11</f>
        <v>10549.374954716885</v>
      </c>
      <c r="H11" s="4">
        <f>'CCaMC-AFOaMCpUC-pre-ret'!H11</f>
        <v>10549.374954716885</v>
      </c>
      <c r="I11" s="4">
        <f>'CCaMC-AFOaMCpUC-pre-ret'!I11</f>
        <v>10549.374954716885</v>
      </c>
      <c r="J11" s="4">
        <f>'CCaMC-AFOaMCpUC-pre-ret'!J11</f>
        <v>10549.374954716885</v>
      </c>
      <c r="K11" s="4">
        <f>'CCaMC-AFOaMCpUC-pre-ret'!K11</f>
        <v>10549.374954716885</v>
      </c>
      <c r="L11" s="4">
        <f>'CCaMC-AFOaMCpUC-pre-ret'!L11</f>
        <v>10549.374954716885</v>
      </c>
      <c r="M11" s="4">
        <f>'CCaMC-AFOaMCpUC-pre-ret'!M11</f>
        <v>10549.374954716885</v>
      </c>
      <c r="N11" s="4">
        <f>'CCaMC-AFOaMCpUC-pre-ret'!N11</f>
        <v>10549.374954716885</v>
      </c>
      <c r="O11" s="4">
        <f>'CCaMC-AFOaMCpUC-pre-ret'!O11</f>
        <v>10549.374954716885</v>
      </c>
      <c r="P11" s="4">
        <f>'CCaMC-AFOaMCpUC-pre-ret'!P11</f>
        <v>10549.374954716885</v>
      </c>
      <c r="Q11" s="4">
        <f>'CCaMC-AFOaMCpUC-pre-ret'!Q11</f>
        <v>10549.374954716885</v>
      </c>
      <c r="R11" s="4">
        <f>'CCaMC-AFOaMCpUC-pre-ret'!R11</f>
        <v>10549.374954716885</v>
      </c>
      <c r="S11" s="4">
        <f>'CCaMC-AFOaMCpUC-pre-ret'!S11</f>
        <v>10549.374954716885</v>
      </c>
      <c r="T11" s="4">
        <f>'CCaMC-AFOaMCpUC-pre-ret'!T11</f>
        <v>10549.374954716885</v>
      </c>
      <c r="U11" s="4">
        <f>'CCaMC-AFOaMCpUC-pre-ret'!U11</f>
        <v>10549.374954716885</v>
      </c>
      <c r="V11" s="4">
        <f>'CCaMC-AFOaMCpUC-pre-ret'!V11</f>
        <v>10549.374954716885</v>
      </c>
      <c r="W11" s="4">
        <f>'CCaMC-AFOaMCpUC-pre-ret'!W11</f>
        <v>10549.374954716885</v>
      </c>
      <c r="X11" s="4">
        <f>'CCaMC-AFOaMCpUC-pre-ret'!X11</f>
        <v>10549.374954716885</v>
      </c>
      <c r="Y11" s="4">
        <f>'CCaMC-AFOaMCpUC-pre-ret'!Y11</f>
        <v>10549.374954716885</v>
      </c>
      <c r="Z11" s="4">
        <f>'CCaMC-AFOaMCpUC-pre-ret'!Z11</f>
        <v>10549.374954716885</v>
      </c>
      <c r="AA11" s="4">
        <f>'CCaMC-AFOaMCpUC-pre-ret'!AA11</f>
        <v>10549.374954716885</v>
      </c>
      <c r="AB11" s="4">
        <f>'CCaMC-AFOaMCpUC-pre-ret'!AB11</f>
        <v>10549.374954716885</v>
      </c>
      <c r="AC11" s="4">
        <f>'CCaMC-AFOaMCpUC-pre-ret'!AC11</f>
        <v>10549.374954716885</v>
      </c>
      <c r="AD11" s="4">
        <f>'CCaMC-AFOaMCpUC-pre-ret'!AD11</f>
        <v>10549.374954716885</v>
      </c>
      <c r="AE11" s="4">
        <f>'CCaMC-AFOaMCpUC-pre-ret'!AE11</f>
        <v>10549.374954716885</v>
      </c>
      <c r="AF11" s="4">
        <f>'CCaMC-AFOaMCpUC-pre-ret'!AF11</f>
        <v>10549.374954716885</v>
      </c>
      <c r="AG11" s="4">
        <f>'CCaMC-AFOaMCpUC-pre-ret'!AG11</f>
        <v>10549.374954716885</v>
      </c>
    </row>
    <row r="12" spans="1:33">
      <c r="A12" t="s">
        <v>13</v>
      </c>
      <c r="B12" s="4">
        <f>'CCaMC-AFOaMCpUC-pre-ret'!B12</f>
        <v>13430.650302483054</v>
      </c>
      <c r="C12" s="4">
        <f>'CCaMC-AFOaMCpUC-pre-ret'!C12</f>
        <v>13430.650302483054</v>
      </c>
      <c r="D12" s="4">
        <f>'CCaMC-AFOaMCpUC-pre-ret'!D12</f>
        <v>13430.650302483054</v>
      </c>
      <c r="E12" s="4">
        <f>'CCaMC-AFOaMCpUC-pre-ret'!E12</f>
        <v>13430.650302483054</v>
      </c>
      <c r="F12" s="4">
        <f>'CCaMC-AFOaMCpUC-pre-ret'!F12</f>
        <v>13430.650302483054</v>
      </c>
      <c r="G12" s="4">
        <f>'CCaMC-AFOaMCpUC-pre-ret'!G12</f>
        <v>13430.650302483054</v>
      </c>
      <c r="H12" s="4">
        <f>'CCaMC-AFOaMCpUC-pre-ret'!H12</f>
        <v>13430.650302483054</v>
      </c>
      <c r="I12" s="4">
        <f>'CCaMC-AFOaMCpUC-pre-ret'!I12</f>
        <v>13430.650302483054</v>
      </c>
      <c r="J12" s="4">
        <f>'CCaMC-AFOaMCpUC-pre-ret'!J12</f>
        <v>13430.650302483054</v>
      </c>
      <c r="K12" s="4">
        <f>'CCaMC-AFOaMCpUC-pre-ret'!K12</f>
        <v>13430.650302483054</v>
      </c>
      <c r="L12" s="4">
        <f>'CCaMC-AFOaMCpUC-pre-ret'!L12</f>
        <v>13430.650302483054</v>
      </c>
      <c r="M12" s="4">
        <f>'CCaMC-AFOaMCpUC-pre-ret'!M12</f>
        <v>13430.650302483054</v>
      </c>
      <c r="N12" s="4">
        <f>'CCaMC-AFOaMCpUC-pre-ret'!N12</f>
        <v>13430.650302483054</v>
      </c>
      <c r="O12" s="4">
        <f>'CCaMC-AFOaMCpUC-pre-ret'!O12</f>
        <v>13430.650302483054</v>
      </c>
      <c r="P12" s="4">
        <f>'CCaMC-AFOaMCpUC-pre-ret'!P12</f>
        <v>13430.650302483054</v>
      </c>
      <c r="Q12" s="4">
        <f>'CCaMC-AFOaMCpUC-pre-ret'!Q12</f>
        <v>13430.650302483054</v>
      </c>
      <c r="R12" s="4">
        <f>'CCaMC-AFOaMCpUC-pre-ret'!R12</f>
        <v>13430.650302483054</v>
      </c>
      <c r="S12" s="4">
        <f>'CCaMC-AFOaMCpUC-pre-ret'!S12</f>
        <v>13430.650302483054</v>
      </c>
      <c r="T12" s="4">
        <f>'CCaMC-AFOaMCpUC-pre-ret'!T12</f>
        <v>13430.650302483054</v>
      </c>
      <c r="U12" s="4">
        <f>'CCaMC-AFOaMCpUC-pre-ret'!U12</f>
        <v>13430.650302483054</v>
      </c>
      <c r="V12" s="4">
        <f>'CCaMC-AFOaMCpUC-pre-ret'!V12</f>
        <v>13430.650302483054</v>
      </c>
      <c r="W12" s="4">
        <f>'CCaMC-AFOaMCpUC-pre-ret'!W12</f>
        <v>13430.650302483054</v>
      </c>
      <c r="X12" s="4">
        <f>'CCaMC-AFOaMCpUC-pre-ret'!X12</f>
        <v>13430.650302483054</v>
      </c>
      <c r="Y12" s="4">
        <f>'CCaMC-AFOaMCpUC-pre-ret'!Y12</f>
        <v>13430.650302483054</v>
      </c>
      <c r="Z12" s="4">
        <f>'CCaMC-AFOaMCpUC-pre-ret'!Z12</f>
        <v>13430.650302483054</v>
      </c>
      <c r="AA12" s="4">
        <f>'CCaMC-AFOaMCpUC-pre-ret'!AA12</f>
        <v>13430.650302483054</v>
      </c>
      <c r="AB12" s="4">
        <f>'CCaMC-AFOaMCpUC-pre-ret'!AB12</f>
        <v>13430.650302483054</v>
      </c>
      <c r="AC12" s="4">
        <f>'CCaMC-AFOaMCpUC-pre-ret'!AC12</f>
        <v>13430.650302483054</v>
      </c>
      <c r="AD12" s="4">
        <f>'CCaMC-AFOaMCpUC-pre-ret'!AD12</f>
        <v>13430.650302483054</v>
      </c>
      <c r="AE12" s="4">
        <f>'CCaMC-AFOaMCpUC-pre-ret'!AE12</f>
        <v>13430.650302483054</v>
      </c>
      <c r="AF12" s="4">
        <f>'CCaMC-AFOaMCpUC-pre-ret'!AF12</f>
        <v>13430.650302483054</v>
      </c>
      <c r="AG12" s="4">
        <f>'CCaMC-AFOaMCpUC-pre-ret'!AG12</f>
        <v>13430.650302483054</v>
      </c>
    </row>
    <row r="13" spans="1:33">
      <c r="A13" t="s">
        <v>20</v>
      </c>
      <c r="B13" s="4">
        <f>'CCaMC-AFOaMCpUC-pre-ret'!B13</f>
        <v>38863.189450188736</v>
      </c>
      <c r="C13" s="4">
        <f>'CCaMC-AFOaMCpUC-pre-ret'!C13</f>
        <v>38863.189450188736</v>
      </c>
      <c r="D13" s="4">
        <f>'CCaMC-AFOaMCpUC-pre-ret'!D13</f>
        <v>38863.189450188736</v>
      </c>
      <c r="E13" s="4">
        <f>'CCaMC-AFOaMCpUC-pre-ret'!E13</f>
        <v>38863.189450188736</v>
      </c>
      <c r="F13" s="4">
        <f>'CCaMC-AFOaMCpUC-pre-ret'!F13</f>
        <v>38863.189450188736</v>
      </c>
      <c r="G13" s="4">
        <f>'CCaMC-AFOaMCpUC-pre-ret'!G13</f>
        <v>38863.189450188736</v>
      </c>
      <c r="H13" s="4">
        <f>'CCaMC-AFOaMCpUC-pre-ret'!H13</f>
        <v>38863.189450188736</v>
      </c>
      <c r="I13" s="4">
        <f>'CCaMC-AFOaMCpUC-pre-ret'!I13</f>
        <v>38863.189450188736</v>
      </c>
      <c r="J13" s="4">
        <f>'CCaMC-AFOaMCpUC-pre-ret'!J13</f>
        <v>38863.189450188736</v>
      </c>
      <c r="K13" s="4">
        <f>'CCaMC-AFOaMCpUC-pre-ret'!K13</f>
        <v>38863.189450188736</v>
      </c>
      <c r="L13" s="4">
        <f>'CCaMC-AFOaMCpUC-pre-ret'!L13</f>
        <v>38863.189450188736</v>
      </c>
      <c r="M13" s="4">
        <f>'CCaMC-AFOaMCpUC-pre-ret'!M13</f>
        <v>38863.189450188736</v>
      </c>
      <c r="N13" s="4">
        <f>'CCaMC-AFOaMCpUC-pre-ret'!N13</f>
        <v>38863.189450188736</v>
      </c>
      <c r="O13" s="4">
        <f>'CCaMC-AFOaMCpUC-pre-ret'!O13</f>
        <v>38863.189450188736</v>
      </c>
      <c r="P13" s="4">
        <f>'CCaMC-AFOaMCpUC-pre-ret'!P13</f>
        <v>38863.189450188736</v>
      </c>
      <c r="Q13" s="4">
        <f>'CCaMC-AFOaMCpUC-pre-ret'!Q13</f>
        <v>38863.189450188736</v>
      </c>
      <c r="R13" s="4">
        <f>'CCaMC-AFOaMCpUC-pre-ret'!R13</f>
        <v>38863.189450188736</v>
      </c>
      <c r="S13" s="4">
        <f>'CCaMC-AFOaMCpUC-pre-ret'!S13</f>
        <v>38863.189450188736</v>
      </c>
      <c r="T13" s="4">
        <f>'CCaMC-AFOaMCpUC-pre-ret'!T13</f>
        <v>38863.189450188736</v>
      </c>
      <c r="U13" s="4">
        <f>'CCaMC-AFOaMCpUC-pre-ret'!U13</f>
        <v>38863.189450188736</v>
      </c>
      <c r="V13" s="4">
        <f>'CCaMC-AFOaMCpUC-pre-ret'!V13</f>
        <v>38863.189450188736</v>
      </c>
      <c r="W13" s="4">
        <f>'CCaMC-AFOaMCpUC-pre-ret'!W13</f>
        <v>38863.189450188736</v>
      </c>
      <c r="X13" s="4">
        <f>'CCaMC-AFOaMCpUC-pre-ret'!X13</f>
        <v>38863.189450188736</v>
      </c>
      <c r="Y13" s="4">
        <f>'CCaMC-AFOaMCpUC-pre-ret'!Y13</f>
        <v>38863.189450188736</v>
      </c>
      <c r="Z13" s="4">
        <f>'CCaMC-AFOaMCpUC-pre-ret'!Z13</f>
        <v>38863.189450188736</v>
      </c>
      <c r="AA13" s="4">
        <f>'CCaMC-AFOaMCpUC-pre-ret'!AA13</f>
        <v>38863.189450188736</v>
      </c>
      <c r="AB13" s="4">
        <f>'CCaMC-AFOaMCpUC-pre-ret'!AB13</f>
        <v>38863.189450188736</v>
      </c>
      <c r="AC13" s="4">
        <f>'CCaMC-AFOaMCpUC-pre-ret'!AC13</f>
        <v>38863.189450188736</v>
      </c>
      <c r="AD13" s="4">
        <f>'CCaMC-AFOaMCpUC-pre-ret'!AD13</f>
        <v>38863.189450188736</v>
      </c>
      <c r="AE13" s="4">
        <f>'CCaMC-AFOaMCpUC-pre-ret'!AE13</f>
        <v>38863.189450188736</v>
      </c>
      <c r="AF13" s="4">
        <f>'CCaMC-AFOaMCpUC-pre-ret'!AF13</f>
        <v>38863.189450188736</v>
      </c>
      <c r="AG13" s="4">
        <f>'CCaMC-AFOaMCpUC-pre-ret'!AG13</f>
        <v>38863.189450188736</v>
      </c>
    </row>
    <row r="14" spans="1:33">
      <c r="A14" t="s">
        <v>18</v>
      </c>
      <c r="B14" s="4">
        <f>'CCaMC-AFOaMCpUC-pre-ret'!B14</f>
        <v>100042.46285969755</v>
      </c>
      <c r="C14" s="4">
        <f>'CCaMC-AFOaMCpUC-pre-ret'!C14</f>
        <v>100042.46285969755</v>
      </c>
      <c r="D14" s="4">
        <f>'CCaMC-AFOaMCpUC-pre-ret'!D14</f>
        <v>100042.46285969755</v>
      </c>
      <c r="E14" s="4">
        <f>'CCaMC-AFOaMCpUC-pre-ret'!E14</f>
        <v>100042.46285969755</v>
      </c>
      <c r="F14" s="4">
        <f>'CCaMC-AFOaMCpUC-pre-ret'!F14</f>
        <v>100042.46285969755</v>
      </c>
      <c r="G14" s="4">
        <f>'CCaMC-AFOaMCpUC-pre-ret'!G14</f>
        <v>100042.46285969755</v>
      </c>
      <c r="H14" s="4">
        <f>'CCaMC-AFOaMCpUC-pre-ret'!H14</f>
        <v>100042.46285969755</v>
      </c>
      <c r="I14" s="4">
        <f>'CCaMC-AFOaMCpUC-pre-ret'!I14</f>
        <v>100042.46285969755</v>
      </c>
      <c r="J14" s="4">
        <f>'CCaMC-AFOaMCpUC-pre-ret'!J14</f>
        <v>100042.46285969755</v>
      </c>
      <c r="K14" s="4">
        <f>'CCaMC-AFOaMCpUC-pre-ret'!K14</f>
        <v>100042.46285969755</v>
      </c>
      <c r="L14" s="4">
        <f>'CCaMC-AFOaMCpUC-pre-ret'!L14</f>
        <v>100042.46285969755</v>
      </c>
      <c r="M14" s="4">
        <f>'CCaMC-AFOaMCpUC-pre-ret'!M14</f>
        <v>100042.46285969755</v>
      </c>
      <c r="N14" s="4">
        <f>'CCaMC-AFOaMCpUC-pre-ret'!N14</f>
        <v>100042.46285969755</v>
      </c>
      <c r="O14" s="4">
        <f>'CCaMC-AFOaMCpUC-pre-ret'!O14</f>
        <v>100042.46285969755</v>
      </c>
      <c r="P14" s="4">
        <f>'CCaMC-AFOaMCpUC-pre-ret'!P14</f>
        <v>100042.46285969755</v>
      </c>
      <c r="Q14" s="4">
        <f>'CCaMC-AFOaMCpUC-pre-ret'!Q14</f>
        <v>100042.46285969755</v>
      </c>
      <c r="R14" s="4">
        <f>'CCaMC-AFOaMCpUC-pre-ret'!R14</f>
        <v>100042.46285969755</v>
      </c>
      <c r="S14" s="4">
        <f>'CCaMC-AFOaMCpUC-pre-ret'!S14</f>
        <v>100042.46285969755</v>
      </c>
      <c r="T14" s="4">
        <f>'CCaMC-AFOaMCpUC-pre-ret'!T14</f>
        <v>100042.46285969755</v>
      </c>
      <c r="U14" s="4">
        <f>'CCaMC-AFOaMCpUC-pre-ret'!U14</f>
        <v>100042.46285969755</v>
      </c>
      <c r="V14" s="4">
        <f>'CCaMC-AFOaMCpUC-pre-ret'!V14</f>
        <v>100042.46285969755</v>
      </c>
      <c r="W14" s="4">
        <f>'CCaMC-AFOaMCpUC-pre-ret'!W14</f>
        <v>100042.46285969755</v>
      </c>
      <c r="X14" s="4">
        <f>'CCaMC-AFOaMCpUC-pre-ret'!X14</f>
        <v>100042.46285969755</v>
      </c>
      <c r="Y14" s="4">
        <f>'CCaMC-AFOaMCpUC-pre-ret'!Y14</f>
        <v>100042.46285969755</v>
      </c>
      <c r="Z14" s="4">
        <f>'CCaMC-AFOaMCpUC-pre-ret'!Z14</f>
        <v>100042.46285969755</v>
      </c>
      <c r="AA14" s="4">
        <f>'CCaMC-AFOaMCpUC-pre-ret'!AA14</f>
        <v>100042.46285969755</v>
      </c>
      <c r="AB14" s="4">
        <f>'CCaMC-AFOaMCpUC-pre-ret'!AB14</f>
        <v>100042.46285969755</v>
      </c>
      <c r="AC14" s="4">
        <f>'CCaMC-AFOaMCpUC-pre-ret'!AC14</f>
        <v>100042.46285969755</v>
      </c>
      <c r="AD14" s="4">
        <f>'CCaMC-AFOaMCpUC-pre-ret'!AD14</f>
        <v>100042.46285969755</v>
      </c>
      <c r="AE14" s="4">
        <f>'CCaMC-AFOaMCpUC-pre-ret'!AE14</f>
        <v>100042.46285969755</v>
      </c>
      <c r="AF14" s="4">
        <f>'CCaMC-AFOaMCpUC-pre-ret'!AF14</f>
        <v>100042.46285969755</v>
      </c>
      <c r="AG14" s="4">
        <f>'CCaMC-AFOaMCpUC-pre-ret'!AG14</f>
        <v>100042.46285969755</v>
      </c>
    </row>
    <row r="15" spans="1:33">
      <c r="A15" t="s">
        <v>21</v>
      </c>
      <c r="B15" s="4">
        <f>'CCaMC-AFOaMCpUC-pre-ret'!B15</f>
        <v>10549.374954716885</v>
      </c>
      <c r="C15" s="4">
        <f>'CCaMC-AFOaMCpUC-pre-ret'!C15</f>
        <v>10549.374954716885</v>
      </c>
      <c r="D15" s="4">
        <f>'CCaMC-AFOaMCpUC-pre-ret'!D15</f>
        <v>10549.374954716885</v>
      </c>
      <c r="E15" s="4">
        <f>'CCaMC-AFOaMCpUC-pre-ret'!E15</f>
        <v>10549.374954716885</v>
      </c>
      <c r="F15" s="4">
        <f>'CCaMC-AFOaMCpUC-pre-ret'!F15</f>
        <v>10549.374954716885</v>
      </c>
      <c r="G15" s="4">
        <f>'CCaMC-AFOaMCpUC-pre-ret'!G15</f>
        <v>10549.374954716885</v>
      </c>
      <c r="H15" s="4">
        <f>'CCaMC-AFOaMCpUC-pre-ret'!H15</f>
        <v>10549.374954716885</v>
      </c>
      <c r="I15" s="4">
        <f>'CCaMC-AFOaMCpUC-pre-ret'!I15</f>
        <v>10549.374954716885</v>
      </c>
      <c r="J15" s="4">
        <f>'CCaMC-AFOaMCpUC-pre-ret'!J15</f>
        <v>10549.374954716885</v>
      </c>
      <c r="K15" s="4">
        <f>'CCaMC-AFOaMCpUC-pre-ret'!K15</f>
        <v>10549.374954716885</v>
      </c>
      <c r="L15" s="4">
        <f>'CCaMC-AFOaMCpUC-pre-ret'!L15</f>
        <v>10549.374954716885</v>
      </c>
      <c r="M15" s="4">
        <f>'CCaMC-AFOaMCpUC-pre-ret'!M15</f>
        <v>10549.374954716885</v>
      </c>
      <c r="N15" s="4">
        <f>'CCaMC-AFOaMCpUC-pre-ret'!N15</f>
        <v>10549.374954716885</v>
      </c>
      <c r="O15" s="4">
        <f>'CCaMC-AFOaMCpUC-pre-ret'!O15</f>
        <v>10549.374954716885</v>
      </c>
      <c r="P15" s="4">
        <f>'CCaMC-AFOaMCpUC-pre-ret'!P15</f>
        <v>10549.374954716885</v>
      </c>
      <c r="Q15" s="4">
        <f>'CCaMC-AFOaMCpUC-pre-ret'!Q15</f>
        <v>10549.374954716885</v>
      </c>
      <c r="R15" s="4">
        <f>'CCaMC-AFOaMCpUC-pre-ret'!R15</f>
        <v>10549.374954716885</v>
      </c>
      <c r="S15" s="4">
        <f>'CCaMC-AFOaMCpUC-pre-ret'!S15</f>
        <v>10549.374954716885</v>
      </c>
      <c r="T15" s="4">
        <f>'CCaMC-AFOaMCpUC-pre-ret'!T15</f>
        <v>10549.374954716885</v>
      </c>
      <c r="U15" s="4">
        <f>'CCaMC-AFOaMCpUC-pre-ret'!U15</f>
        <v>10549.374954716885</v>
      </c>
      <c r="V15" s="4">
        <f>'CCaMC-AFOaMCpUC-pre-ret'!V15</f>
        <v>10549.374954716885</v>
      </c>
      <c r="W15" s="4">
        <f>'CCaMC-AFOaMCpUC-pre-ret'!W15</f>
        <v>10549.374954716885</v>
      </c>
      <c r="X15" s="4">
        <f>'CCaMC-AFOaMCpUC-pre-ret'!X15</f>
        <v>10549.374954716885</v>
      </c>
      <c r="Y15" s="4">
        <f>'CCaMC-AFOaMCpUC-pre-ret'!Y15</f>
        <v>10549.374954716885</v>
      </c>
      <c r="Z15" s="4">
        <f>'CCaMC-AFOaMCpUC-pre-ret'!Z15</f>
        <v>10549.374954716885</v>
      </c>
      <c r="AA15" s="4">
        <f>'CCaMC-AFOaMCpUC-pre-ret'!AA15</f>
        <v>10549.374954716885</v>
      </c>
      <c r="AB15" s="4">
        <f>'CCaMC-AFOaMCpUC-pre-ret'!AB15</f>
        <v>10549.374954716885</v>
      </c>
      <c r="AC15" s="4">
        <f>'CCaMC-AFOaMCpUC-pre-ret'!AC15</f>
        <v>10549.374954716885</v>
      </c>
      <c r="AD15" s="4">
        <f>'CCaMC-AFOaMCpUC-pre-ret'!AD15</f>
        <v>10549.374954716885</v>
      </c>
      <c r="AE15" s="4">
        <f>'CCaMC-AFOaMCpUC-pre-ret'!AE15</f>
        <v>10549.374954716885</v>
      </c>
      <c r="AF15" s="4">
        <f>'CCaMC-AFOaMCpUC-pre-ret'!AF15</f>
        <v>10549.374954716885</v>
      </c>
      <c r="AG15" s="4">
        <f>'CCaMC-AFOaMCpUC-pre-ret'!AG15</f>
        <v>10549.374954716885</v>
      </c>
    </row>
    <row r="16" spans="1:33">
      <c r="A16" t="s">
        <v>22</v>
      </c>
      <c r="B16" s="4">
        <f>'CCaMC-AFOaMCpUC-pre-ret'!B16</f>
        <v>32636.457777553795</v>
      </c>
      <c r="C16" s="4">
        <f>'CCaMC-AFOaMCpUC-pre-ret'!C16</f>
        <v>32636.457777553795</v>
      </c>
      <c r="D16" s="4">
        <f>'CCaMC-AFOaMCpUC-pre-ret'!D16</f>
        <v>32636.457777553795</v>
      </c>
      <c r="E16" s="4">
        <f>'CCaMC-AFOaMCpUC-pre-ret'!E16</f>
        <v>32636.457777553795</v>
      </c>
      <c r="F16" s="4">
        <f>'CCaMC-AFOaMCpUC-pre-ret'!F16</f>
        <v>32636.457777553795</v>
      </c>
      <c r="G16" s="4">
        <f>'CCaMC-AFOaMCpUC-pre-ret'!G16</f>
        <v>32636.457777553795</v>
      </c>
      <c r="H16" s="4">
        <f>'CCaMC-AFOaMCpUC-pre-ret'!H16</f>
        <v>32636.457777553795</v>
      </c>
      <c r="I16" s="4">
        <f>'CCaMC-AFOaMCpUC-pre-ret'!I16</f>
        <v>32636.457777553795</v>
      </c>
      <c r="J16" s="4">
        <f>'CCaMC-AFOaMCpUC-pre-ret'!J16</f>
        <v>32636.457777553795</v>
      </c>
      <c r="K16" s="4">
        <f>'CCaMC-AFOaMCpUC-pre-ret'!K16</f>
        <v>32636.457777553795</v>
      </c>
      <c r="L16" s="4">
        <f>'CCaMC-AFOaMCpUC-pre-ret'!L16</f>
        <v>32636.457777553795</v>
      </c>
      <c r="M16" s="4">
        <f>'CCaMC-AFOaMCpUC-pre-ret'!M16</f>
        <v>32636.457777553795</v>
      </c>
      <c r="N16" s="4">
        <f>'CCaMC-AFOaMCpUC-pre-ret'!N16</f>
        <v>32636.457777553795</v>
      </c>
      <c r="O16" s="4">
        <f>'CCaMC-AFOaMCpUC-pre-ret'!O16</f>
        <v>32636.457777553795</v>
      </c>
      <c r="P16" s="4">
        <f>'CCaMC-AFOaMCpUC-pre-ret'!P16</f>
        <v>32636.457777553795</v>
      </c>
      <c r="Q16" s="4">
        <f>'CCaMC-AFOaMCpUC-pre-ret'!Q16</f>
        <v>32636.457777553795</v>
      </c>
      <c r="R16" s="4">
        <f>'CCaMC-AFOaMCpUC-pre-ret'!R16</f>
        <v>32636.457777553795</v>
      </c>
      <c r="S16" s="4">
        <f>'CCaMC-AFOaMCpUC-pre-ret'!S16</f>
        <v>32636.457777553795</v>
      </c>
      <c r="T16" s="4">
        <f>'CCaMC-AFOaMCpUC-pre-ret'!T16</f>
        <v>32636.457777553795</v>
      </c>
      <c r="U16" s="4">
        <f>'CCaMC-AFOaMCpUC-pre-ret'!U16</f>
        <v>32636.457777553795</v>
      </c>
      <c r="V16" s="4">
        <f>'CCaMC-AFOaMCpUC-pre-ret'!V16</f>
        <v>32636.457777553795</v>
      </c>
      <c r="W16" s="4">
        <f>'CCaMC-AFOaMCpUC-pre-ret'!W16</f>
        <v>32636.457777553795</v>
      </c>
      <c r="X16" s="4">
        <f>'CCaMC-AFOaMCpUC-pre-ret'!X16</f>
        <v>32636.457777553795</v>
      </c>
      <c r="Y16" s="4">
        <f>'CCaMC-AFOaMCpUC-pre-ret'!Y16</f>
        <v>32636.457777553795</v>
      </c>
      <c r="Z16" s="4">
        <f>'CCaMC-AFOaMCpUC-pre-ret'!Z16</f>
        <v>32636.457777553795</v>
      </c>
      <c r="AA16" s="4">
        <f>'CCaMC-AFOaMCpUC-pre-ret'!AA16</f>
        <v>32636.457777553795</v>
      </c>
      <c r="AB16" s="4">
        <f>'CCaMC-AFOaMCpUC-pre-ret'!AB16</f>
        <v>32636.457777553795</v>
      </c>
      <c r="AC16" s="4">
        <f>'CCaMC-AFOaMCpUC-pre-ret'!AC16</f>
        <v>32636.457777553795</v>
      </c>
      <c r="AD16" s="4">
        <f>'CCaMC-AFOaMCpUC-pre-ret'!AD16</f>
        <v>32636.457777553795</v>
      </c>
      <c r="AE16" s="4">
        <f>'CCaMC-AFOaMCpUC-pre-ret'!AE16</f>
        <v>32636.457777553795</v>
      </c>
      <c r="AF16" s="4">
        <f>'CCaMC-AFOaMCpUC-pre-ret'!AF16</f>
        <v>32636.457777553795</v>
      </c>
      <c r="AG16" s="4">
        <f>'CCaMC-AFOaMCpUC-pre-ret'!AG16</f>
        <v>32636.457777553795</v>
      </c>
    </row>
    <row r="17" spans="1:33">
      <c r="A17" t="s">
        <v>23</v>
      </c>
      <c r="B17" s="4">
        <f>'CCaMC-AFOaMCpUC-pre-ret'!B17</f>
        <v>84999.097806845864</v>
      </c>
      <c r="C17" s="4">
        <f>'CCaMC-AFOaMCpUC-pre-ret'!C17</f>
        <v>84999.097806845864</v>
      </c>
      <c r="D17" s="4">
        <f>'CCaMC-AFOaMCpUC-pre-ret'!D17</f>
        <v>84999.097806845864</v>
      </c>
      <c r="E17" s="4">
        <f>'CCaMC-AFOaMCpUC-pre-ret'!E17</f>
        <v>84999.097806845864</v>
      </c>
      <c r="F17" s="4">
        <f>'CCaMC-AFOaMCpUC-pre-ret'!F17</f>
        <v>84999.097806845864</v>
      </c>
      <c r="G17" s="4">
        <f>'CCaMC-AFOaMCpUC-pre-ret'!G17</f>
        <v>84999.097806845864</v>
      </c>
      <c r="H17" s="4">
        <f>'CCaMC-AFOaMCpUC-pre-ret'!H17</f>
        <v>84999.097806845864</v>
      </c>
      <c r="I17" s="4">
        <f>'CCaMC-AFOaMCpUC-pre-ret'!I17</f>
        <v>84999.097806845864</v>
      </c>
      <c r="J17" s="4">
        <f>'CCaMC-AFOaMCpUC-pre-ret'!J17</f>
        <v>84999.097806845864</v>
      </c>
      <c r="K17" s="4">
        <f>'CCaMC-AFOaMCpUC-pre-ret'!K17</f>
        <v>84999.097806845864</v>
      </c>
      <c r="L17" s="4">
        <f>'CCaMC-AFOaMCpUC-pre-ret'!L17</f>
        <v>84999.097806845864</v>
      </c>
      <c r="M17" s="4">
        <f>'CCaMC-AFOaMCpUC-pre-ret'!M17</f>
        <v>84999.097806845864</v>
      </c>
      <c r="N17" s="4">
        <f>'CCaMC-AFOaMCpUC-pre-ret'!N17</f>
        <v>84999.097806845864</v>
      </c>
      <c r="O17" s="4">
        <f>'CCaMC-AFOaMCpUC-pre-ret'!O17</f>
        <v>84999.097806845864</v>
      </c>
      <c r="P17" s="4">
        <f>'CCaMC-AFOaMCpUC-pre-ret'!P17</f>
        <v>84999.097806845864</v>
      </c>
      <c r="Q17" s="4">
        <f>'CCaMC-AFOaMCpUC-pre-ret'!Q17</f>
        <v>84999.097806845864</v>
      </c>
      <c r="R17" s="4">
        <f>'CCaMC-AFOaMCpUC-pre-ret'!R17</f>
        <v>84999.097806845864</v>
      </c>
      <c r="S17" s="4">
        <f>'CCaMC-AFOaMCpUC-pre-ret'!S17</f>
        <v>84999.097806845864</v>
      </c>
      <c r="T17" s="4">
        <f>'CCaMC-AFOaMCpUC-pre-ret'!T17</f>
        <v>84999.097806845864</v>
      </c>
      <c r="U17" s="4">
        <f>'CCaMC-AFOaMCpUC-pre-ret'!U17</f>
        <v>84999.097806845864</v>
      </c>
      <c r="V17" s="4">
        <f>'CCaMC-AFOaMCpUC-pre-ret'!V17</f>
        <v>84999.097806845864</v>
      </c>
      <c r="W17" s="4">
        <f>'CCaMC-AFOaMCpUC-pre-ret'!W17</f>
        <v>84999.097806845864</v>
      </c>
      <c r="X17" s="4">
        <f>'CCaMC-AFOaMCpUC-pre-ret'!X17</f>
        <v>84999.097806845864</v>
      </c>
      <c r="Y17" s="4">
        <f>'CCaMC-AFOaMCpUC-pre-ret'!Y17</f>
        <v>84999.097806845864</v>
      </c>
      <c r="Z17" s="4">
        <f>'CCaMC-AFOaMCpUC-pre-ret'!Z17</f>
        <v>84999.097806845864</v>
      </c>
      <c r="AA17" s="4">
        <f>'CCaMC-AFOaMCpUC-pre-ret'!AA17</f>
        <v>84999.097806845864</v>
      </c>
      <c r="AB17" s="4">
        <f>'CCaMC-AFOaMCpUC-pre-ret'!AB17</f>
        <v>84999.097806845864</v>
      </c>
      <c r="AC17" s="4">
        <f>'CCaMC-AFOaMCpUC-pre-ret'!AC17</f>
        <v>84999.097806845864</v>
      </c>
      <c r="AD17" s="4">
        <f>'CCaMC-AFOaMCpUC-pre-ret'!AD17</f>
        <v>84999.097806845864</v>
      </c>
      <c r="AE17" s="4">
        <f>'CCaMC-AFOaMCpUC-pre-ret'!AE17</f>
        <v>84999.097806845864</v>
      </c>
      <c r="AF17" s="4">
        <f>'CCaMC-AFOaMCpUC-pre-ret'!AF17</f>
        <v>84999.097806845864</v>
      </c>
      <c r="AG17" s="4">
        <f>'CCaMC-AFOaMCpUC-pre-ret'!AG17</f>
        <v>84999.097806845864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17"/>
  <sheetViews>
    <sheetView zoomScale="85" zoomScaleNormal="85" workbookViewId="0">
      <selection activeCell="M25" sqref="M25"/>
    </sheetView>
  </sheetViews>
  <sheetFormatPr defaultRowHeight="14.5"/>
  <cols>
    <col min="1" max="1" width="35.54296875" bestFit="1" customWidth="1"/>
  </cols>
  <sheetData>
    <row r="1" spans="1:33">
      <c r="A1" s="154" t="s">
        <v>244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'O&amp;M costs elec only'!F3*About!$A$65</f>
        <v>6.9631593995826941</v>
      </c>
      <c r="C2" s="100">
        <f>B2</f>
        <v>6.9631593995826941</v>
      </c>
      <c r="D2" s="100">
        <f t="shared" ref="D2:AG10" si="0">C2</f>
        <v>6.9631593995826941</v>
      </c>
      <c r="E2" s="100">
        <f t="shared" si="0"/>
        <v>6.9631593995826941</v>
      </c>
      <c r="F2" s="100">
        <f t="shared" si="0"/>
        <v>6.9631593995826941</v>
      </c>
      <c r="G2" s="100">
        <f t="shared" si="0"/>
        <v>6.9631593995826941</v>
      </c>
      <c r="H2" s="100">
        <f t="shared" si="0"/>
        <v>6.9631593995826941</v>
      </c>
      <c r="I2" s="100">
        <f t="shared" si="0"/>
        <v>6.9631593995826941</v>
      </c>
      <c r="J2" s="100">
        <f t="shared" si="0"/>
        <v>6.9631593995826941</v>
      </c>
      <c r="K2" s="100">
        <f t="shared" si="0"/>
        <v>6.9631593995826941</v>
      </c>
      <c r="L2" s="100">
        <f t="shared" si="0"/>
        <v>6.9631593995826941</v>
      </c>
      <c r="M2" s="100">
        <f t="shared" si="0"/>
        <v>6.9631593995826941</v>
      </c>
      <c r="N2" s="100">
        <f t="shared" si="0"/>
        <v>6.9631593995826941</v>
      </c>
      <c r="O2" s="100">
        <f t="shared" si="0"/>
        <v>6.9631593995826941</v>
      </c>
      <c r="P2" s="100">
        <f t="shared" si="0"/>
        <v>6.9631593995826941</v>
      </c>
      <c r="Q2" s="100">
        <f t="shared" si="0"/>
        <v>6.9631593995826941</v>
      </c>
      <c r="R2" s="100">
        <f t="shared" si="0"/>
        <v>6.9631593995826941</v>
      </c>
      <c r="S2" s="100">
        <f t="shared" si="0"/>
        <v>6.9631593995826941</v>
      </c>
      <c r="T2" s="100">
        <f t="shared" si="0"/>
        <v>6.9631593995826941</v>
      </c>
      <c r="U2" s="100">
        <f t="shared" si="0"/>
        <v>6.9631593995826941</v>
      </c>
      <c r="V2" s="100">
        <f t="shared" si="0"/>
        <v>6.9631593995826941</v>
      </c>
      <c r="W2" s="100">
        <f t="shared" si="0"/>
        <v>6.9631593995826941</v>
      </c>
      <c r="X2" s="100">
        <f t="shared" si="0"/>
        <v>6.9631593995826941</v>
      </c>
      <c r="Y2" s="100">
        <f t="shared" si="0"/>
        <v>6.9631593995826941</v>
      </c>
      <c r="Z2" s="100">
        <f t="shared" si="0"/>
        <v>6.9631593995826941</v>
      </c>
      <c r="AA2" s="100">
        <f t="shared" si="0"/>
        <v>6.9631593995826941</v>
      </c>
      <c r="AB2" s="100">
        <f t="shared" si="0"/>
        <v>6.9631593995826941</v>
      </c>
      <c r="AC2" s="100">
        <f t="shared" si="0"/>
        <v>6.9631593995826941</v>
      </c>
      <c r="AD2" s="100">
        <f t="shared" si="0"/>
        <v>6.9631593995826941</v>
      </c>
      <c r="AE2" s="100">
        <f t="shared" si="0"/>
        <v>6.9631593995826941</v>
      </c>
      <c r="AF2" s="100">
        <f t="shared" si="0"/>
        <v>6.9631593995826941</v>
      </c>
      <c r="AG2" s="100">
        <f t="shared" si="0"/>
        <v>6.9631593995826941</v>
      </c>
    </row>
    <row r="3" spans="1:33">
      <c r="A3" t="s">
        <v>10</v>
      </c>
      <c r="B3" s="100">
        <f>'O&amp;M costs elec only'!F4*About!$A$65</f>
        <v>3.4999495339986626</v>
      </c>
      <c r="C3" s="100">
        <f t="shared" ref="C3:R17" si="1">B3</f>
        <v>3.4999495339986626</v>
      </c>
      <c r="D3" s="100">
        <f t="shared" si="1"/>
        <v>3.4999495339986626</v>
      </c>
      <c r="E3" s="100">
        <f t="shared" si="1"/>
        <v>3.4999495339986626</v>
      </c>
      <c r="F3" s="100">
        <f t="shared" si="1"/>
        <v>3.4999495339986626</v>
      </c>
      <c r="G3" s="100">
        <f t="shared" si="1"/>
        <v>3.4999495339986626</v>
      </c>
      <c r="H3" s="100">
        <f t="shared" si="1"/>
        <v>3.4999495339986626</v>
      </c>
      <c r="I3" s="100">
        <f t="shared" si="1"/>
        <v>3.4999495339986626</v>
      </c>
      <c r="J3" s="100">
        <f t="shared" si="1"/>
        <v>3.4999495339986626</v>
      </c>
      <c r="K3" s="100">
        <f t="shared" si="1"/>
        <v>3.4999495339986626</v>
      </c>
      <c r="L3" s="100">
        <f t="shared" si="1"/>
        <v>3.4999495339986626</v>
      </c>
      <c r="M3" s="100">
        <f t="shared" si="1"/>
        <v>3.4999495339986626</v>
      </c>
      <c r="N3" s="100">
        <f t="shared" si="1"/>
        <v>3.4999495339986626</v>
      </c>
      <c r="O3" s="100">
        <f t="shared" si="1"/>
        <v>3.4999495339986626</v>
      </c>
      <c r="P3" s="100">
        <f t="shared" si="1"/>
        <v>3.4999495339986626</v>
      </c>
      <c r="Q3" s="100">
        <f t="shared" si="1"/>
        <v>3.4999495339986626</v>
      </c>
      <c r="R3" s="100">
        <f t="shared" si="1"/>
        <v>3.4999495339986626</v>
      </c>
      <c r="S3" s="100">
        <f t="shared" si="0"/>
        <v>3.4999495339986626</v>
      </c>
      <c r="T3" s="100">
        <f t="shared" si="0"/>
        <v>3.4999495339986626</v>
      </c>
      <c r="U3" s="100">
        <f t="shared" si="0"/>
        <v>3.4999495339986626</v>
      </c>
      <c r="V3" s="100">
        <f t="shared" si="0"/>
        <v>3.4999495339986626</v>
      </c>
      <c r="W3" s="100">
        <f t="shared" si="0"/>
        <v>3.4999495339986626</v>
      </c>
      <c r="X3" s="100">
        <f t="shared" si="0"/>
        <v>3.4999495339986626</v>
      </c>
      <c r="Y3" s="100">
        <f t="shared" si="0"/>
        <v>3.4999495339986626</v>
      </c>
      <c r="Z3" s="100">
        <f t="shared" si="0"/>
        <v>3.4999495339986626</v>
      </c>
      <c r="AA3" s="100">
        <f t="shared" si="0"/>
        <v>3.4999495339986626</v>
      </c>
      <c r="AB3" s="100">
        <f t="shared" si="0"/>
        <v>3.4999495339986626</v>
      </c>
      <c r="AC3" s="100">
        <f t="shared" si="0"/>
        <v>3.4999495339986626</v>
      </c>
      <c r="AD3" s="100">
        <f t="shared" si="0"/>
        <v>3.4999495339986626</v>
      </c>
      <c r="AE3" s="100">
        <f t="shared" si="0"/>
        <v>3.4999495339986626</v>
      </c>
      <c r="AF3" s="100">
        <f t="shared" si="0"/>
        <v>3.4999495339986626</v>
      </c>
      <c r="AG3" s="100">
        <f t="shared" si="0"/>
        <v>3.4999495339986626</v>
      </c>
    </row>
    <row r="4" spans="1:33">
      <c r="A4" t="s">
        <v>4</v>
      </c>
      <c r="B4" s="100">
        <f>'O&amp;M costs elec only'!F5*About!$A$65</f>
        <v>11.237620937866351</v>
      </c>
      <c r="C4" s="100">
        <f t="shared" si="1"/>
        <v>11.237620937866351</v>
      </c>
      <c r="D4" s="100">
        <f t="shared" si="0"/>
        <v>11.237620937866351</v>
      </c>
      <c r="E4" s="100">
        <f t="shared" si="0"/>
        <v>11.237620937866351</v>
      </c>
      <c r="F4" s="100">
        <f t="shared" si="0"/>
        <v>11.237620937866351</v>
      </c>
      <c r="G4" s="100">
        <f t="shared" si="0"/>
        <v>11.237620937866351</v>
      </c>
      <c r="H4" s="100">
        <f t="shared" si="0"/>
        <v>11.237620937866351</v>
      </c>
      <c r="I4" s="100">
        <f t="shared" si="0"/>
        <v>11.237620937866351</v>
      </c>
      <c r="J4" s="100">
        <f t="shared" si="0"/>
        <v>11.237620937866351</v>
      </c>
      <c r="K4" s="100">
        <f t="shared" si="0"/>
        <v>11.237620937866351</v>
      </c>
      <c r="L4" s="100">
        <f t="shared" si="0"/>
        <v>11.237620937866351</v>
      </c>
      <c r="M4" s="100">
        <f t="shared" si="0"/>
        <v>11.237620937866351</v>
      </c>
      <c r="N4" s="100">
        <f t="shared" si="0"/>
        <v>11.237620937866351</v>
      </c>
      <c r="O4" s="100">
        <f t="shared" si="0"/>
        <v>11.237620937866351</v>
      </c>
      <c r="P4" s="100">
        <f t="shared" si="0"/>
        <v>11.237620937866351</v>
      </c>
      <c r="Q4" s="100">
        <f t="shared" si="0"/>
        <v>11.237620937866351</v>
      </c>
      <c r="R4" s="100">
        <f t="shared" si="0"/>
        <v>11.237620937866351</v>
      </c>
      <c r="S4" s="100">
        <f t="shared" si="0"/>
        <v>11.237620937866351</v>
      </c>
      <c r="T4" s="100">
        <f t="shared" si="0"/>
        <v>11.237620937866351</v>
      </c>
      <c r="U4" s="100">
        <f t="shared" si="0"/>
        <v>11.237620937866351</v>
      </c>
      <c r="V4" s="100">
        <f t="shared" si="0"/>
        <v>11.237620937866351</v>
      </c>
      <c r="W4" s="100">
        <f t="shared" si="0"/>
        <v>11.237620937866351</v>
      </c>
      <c r="X4" s="100">
        <f t="shared" si="0"/>
        <v>11.237620937866351</v>
      </c>
      <c r="Y4" s="100">
        <f t="shared" si="0"/>
        <v>11.237620937866351</v>
      </c>
      <c r="Z4" s="100">
        <f t="shared" si="0"/>
        <v>11.237620937866351</v>
      </c>
      <c r="AA4" s="100">
        <f t="shared" si="0"/>
        <v>11.237620937866351</v>
      </c>
      <c r="AB4" s="100">
        <f t="shared" si="0"/>
        <v>11.237620937866351</v>
      </c>
      <c r="AC4" s="100">
        <f t="shared" si="0"/>
        <v>11.237620937866351</v>
      </c>
      <c r="AD4" s="100">
        <f t="shared" si="0"/>
        <v>11.237620937866351</v>
      </c>
      <c r="AE4" s="100">
        <f t="shared" si="0"/>
        <v>11.237620937866351</v>
      </c>
      <c r="AF4" s="100">
        <f t="shared" si="0"/>
        <v>11.237620937866351</v>
      </c>
      <c r="AG4" s="100">
        <f t="shared" si="0"/>
        <v>11.237620937866351</v>
      </c>
    </row>
    <row r="5" spans="1:33">
      <c r="A5" t="s">
        <v>5</v>
      </c>
      <c r="B5" s="100">
        <f>'O&amp;M costs elec only'!F6*About!$A$65</f>
        <v>1.1209562281700374</v>
      </c>
      <c r="C5" s="100">
        <f t="shared" si="1"/>
        <v>1.1209562281700374</v>
      </c>
      <c r="D5" s="100">
        <f t="shared" si="0"/>
        <v>1.1209562281700374</v>
      </c>
      <c r="E5" s="100">
        <f t="shared" si="0"/>
        <v>1.1209562281700374</v>
      </c>
      <c r="F5" s="100">
        <f t="shared" si="0"/>
        <v>1.1209562281700374</v>
      </c>
      <c r="G5" s="100">
        <f t="shared" si="0"/>
        <v>1.1209562281700374</v>
      </c>
      <c r="H5" s="100">
        <f t="shared" si="0"/>
        <v>1.1209562281700374</v>
      </c>
      <c r="I5" s="100">
        <f t="shared" si="0"/>
        <v>1.1209562281700374</v>
      </c>
      <c r="J5" s="100">
        <f t="shared" si="0"/>
        <v>1.1209562281700374</v>
      </c>
      <c r="K5" s="100">
        <f t="shared" si="0"/>
        <v>1.1209562281700374</v>
      </c>
      <c r="L5" s="100">
        <f t="shared" si="0"/>
        <v>1.1209562281700374</v>
      </c>
      <c r="M5" s="100">
        <f t="shared" si="0"/>
        <v>1.1209562281700374</v>
      </c>
      <c r="N5" s="100">
        <f t="shared" si="0"/>
        <v>1.1209562281700374</v>
      </c>
      <c r="O5" s="100">
        <f t="shared" si="0"/>
        <v>1.1209562281700374</v>
      </c>
      <c r="P5" s="100">
        <f t="shared" si="0"/>
        <v>1.1209562281700374</v>
      </c>
      <c r="Q5" s="100">
        <f t="shared" si="0"/>
        <v>1.1209562281700374</v>
      </c>
      <c r="R5" s="100">
        <f t="shared" si="0"/>
        <v>1.1209562281700374</v>
      </c>
      <c r="S5" s="100">
        <f t="shared" si="0"/>
        <v>1.1209562281700374</v>
      </c>
      <c r="T5" s="100">
        <f t="shared" si="0"/>
        <v>1.1209562281700374</v>
      </c>
      <c r="U5" s="100">
        <f t="shared" si="0"/>
        <v>1.1209562281700374</v>
      </c>
      <c r="V5" s="100">
        <f t="shared" si="0"/>
        <v>1.1209562281700374</v>
      </c>
      <c r="W5" s="100">
        <f t="shared" si="0"/>
        <v>1.1209562281700374</v>
      </c>
      <c r="X5" s="100">
        <f t="shared" si="0"/>
        <v>1.1209562281700374</v>
      </c>
      <c r="Y5" s="100">
        <f t="shared" si="0"/>
        <v>1.1209562281700374</v>
      </c>
      <c r="Z5" s="100">
        <f t="shared" si="0"/>
        <v>1.1209562281700374</v>
      </c>
      <c r="AA5" s="100">
        <f t="shared" si="0"/>
        <v>1.1209562281700374</v>
      </c>
      <c r="AB5" s="100">
        <f t="shared" si="0"/>
        <v>1.1209562281700374</v>
      </c>
      <c r="AC5" s="100">
        <f t="shared" si="0"/>
        <v>1.1209562281700374</v>
      </c>
      <c r="AD5" s="100">
        <f t="shared" si="0"/>
        <v>1.1209562281700374</v>
      </c>
      <c r="AE5" s="100">
        <f t="shared" si="0"/>
        <v>1.1209562281700374</v>
      </c>
      <c r="AF5" s="100">
        <f t="shared" si="0"/>
        <v>1.1209562281700374</v>
      </c>
      <c r="AG5" s="100">
        <f t="shared" si="0"/>
        <v>1.1209562281700374</v>
      </c>
    </row>
    <row r="6" spans="1:33">
      <c r="A6" t="s">
        <v>19</v>
      </c>
      <c r="B6" s="100">
        <f>'O&amp;M costs elec only'!F7*About!$A$65</f>
        <v>0.72806925728502769</v>
      </c>
      <c r="C6" s="100">
        <f t="shared" si="1"/>
        <v>0.72806925728502769</v>
      </c>
      <c r="D6" s="100">
        <f t="shared" si="0"/>
        <v>0.72806925728502769</v>
      </c>
      <c r="E6" s="100">
        <f t="shared" si="0"/>
        <v>0.72806925728502769</v>
      </c>
      <c r="F6" s="100">
        <f t="shared" si="0"/>
        <v>0.72806925728502769</v>
      </c>
      <c r="G6" s="100">
        <f t="shared" si="0"/>
        <v>0.72806925728502769</v>
      </c>
      <c r="H6" s="100">
        <f t="shared" si="0"/>
        <v>0.72806925728502769</v>
      </c>
      <c r="I6" s="100">
        <f t="shared" si="0"/>
        <v>0.72806925728502769</v>
      </c>
      <c r="J6" s="100">
        <f t="shared" si="0"/>
        <v>0.72806925728502769</v>
      </c>
      <c r="K6" s="100">
        <f t="shared" si="0"/>
        <v>0.72806925728502769</v>
      </c>
      <c r="L6" s="100">
        <f t="shared" si="0"/>
        <v>0.72806925728502769</v>
      </c>
      <c r="M6" s="100">
        <f t="shared" si="0"/>
        <v>0.72806925728502769</v>
      </c>
      <c r="N6" s="100">
        <f t="shared" si="0"/>
        <v>0.72806925728502769</v>
      </c>
      <c r="O6" s="100">
        <f t="shared" si="0"/>
        <v>0.72806925728502769</v>
      </c>
      <c r="P6" s="100">
        <f t="shared" si="0"/>
        <v>0.72806925728502769</v>
      </c>
      <c r="Q6" s="100">
        <f t="shared" si="0"/>
        <v>0.72806925728502769</v>
      </c>
      <c r="R6" s="100">
        <f t="shared" si="0"/>
        <v>0.72806925728502769</v>
      </c>
      <c r="S6" s="100">
        <f t="shared" si="0"/>
        <v>0.72806925728502769</v>
      </c>
      <c r="T6" s="100">
        <f t="shared" si="0"/>
        <v>0.72806925728502769</v>
      </c>
      <c r="U6" s="100">
        <f t="shared" si="0"/>
        <v>0.72806925728502769</v>
      </c>
      <c r="V6" s="100">
        <f t="shared" si="0"/>
        <v>0.72806925728502769</v>
      </c>
      <c r="W6" s="100">
        <f t="shared" si="0"/>
        <v>0.72806925728502769</v>
      </c>
      <c r="X6" s="100">
        <f t="shared" si="0"/>
        <v>0.72806925728502769</v>
      </c>
      <c r="Y6" s="100">
        <f t="shared" si="0"/>
        <v>0.72806925728502769</v>
      </c>
      <c r="Z6" s="100">
        <f t="shared" si="0"/>
        <v>0.72806925728502769</v>
      </c>
      <c r="AA6" s="100">
        <f t="shared" si="0"/>
        <v>0.72806925728502769</v>
      </c>
      <c r="AB6" s="100">
        <f t="shared" si="0"/>
        <v>0.72806925728502769</v>
      </c>
      <c r="AC6" s="100">
        <f t="shared" si="0"/>
        <v>0.72806925728502769</v>
      </c>
      <c r="AD6" s="100">
        <f t="shared" si="0"/>
        <v>0.72806925728502769</v>
      </c>
      <c r="AE6" s="100">
        <f t="shared" si="0"/>
        <v>0.72806925728502769</v>
      </c>
      <c r="AF6" s="100">
        <f t="shared" si="0"/>
        <v>0.72806925728502769</v>
      </c>
      <c r="AG6" s="100">
        <f t="shared" si="0"/>
        <v>0.72806925728502769</v>
      </c>
    </row>
    <row r="7" spans="1:33">
      <c r="A7" t="s">
        <v>6</v>
      </c>
      <c r="B7" s="100">
        <f>'O&amp;M costs elec only'!F8*About!$A$65</f>
        <v>0.10695443874682818</v>
      </c>
      <c r="C7" s="100">
        <f t="shared" si="1"/>
        <v>0.10695443874682818</v>
      </c>
      <c r="D7" s="100">
        <f t="shared" si="0"/>
        <v>0.10695443874682818</v>
      </c>
      <c r="E7" s="100">
        <f t="shared" si="0"/>
        <v>0.10695443874682818</v>
      </c>
      <c r="F7" s="100">
        <f t="shared" si="0"/>
        <v>0.10695443874682818</v>
      </c>
      <c r="G7" s="100">
        <f t="shared" si="0"/>
        <v>0.10695443874682818</v>
      </c>
      <c r="H7" s="100">
        <f t="shared" si="0"/>
        <v>0.10695443874682818</v>
      </c>
      <c r="I7" s="100">
        <f t="shared" si="0"/>
        <v>0.10695443874682818</v>
      </c>
      <c r="J7" s="100">
        <f t="shared" si="0"/>
        <v>0.10695443874682818</v>
      </c>
      <c r="K7" s="100">
        <f t="shared" si="0"/>
        <v>0.10695443874682818</v>
      </c>
      <c r="L7" s="100">
        <f t="shared" si="0"/>
        <v>0.10695443874682818</v>
      </c>
      <c r="M7" s="100">
        <f t="shared" si="0"/>
        <v>0.10695443874682818</v>
      </c>
      <c r="N7" s="100">
        <f t="shared" si="0"/>
        <v>0.10695443874682818</v>
      </c>
      <c r="O7" s="100">
        <f t="shared" si="0"/>
        <v>0.10695443874682818</v>
      </c>
      <c r="P7" s="100">
        <f t="shared" si="0"/>
        <v>0.10695443874682818</v>
      </c>
      <c r="Q7" s="100">
        <f t="shared" si="0"/>
        <v>0.10695443874682818</v>
      </c>
      <c r="R7" s="100">
        <f t="shared" si="0"/>
        <v>0.10695443874682818</v>
      </c>
      <c r="S7" s="100">
        <f t="shared" si="0"/>
        <v>0.10695443874682818</v>
      </c>
      <c r="T7" s="100">
        <f t="shared" si="0"/>
        <v>0.10695443874682818</v>
      </c>
      <c r="U7" s="100">
        <f t="shared" si="0"/>
        <v>0.10695443874682818</v>
      </c>
      <c r="V7" s="100">
        <f t="shared" si="0"/>
        <v>0.10695443874682818</v>
      </c>
      <c r="W7" s="100">
        <f t="shared" si="0"/>
        <v>0.10695443874682818</v>
      </c>
      <c r="X7" s="100">
        <f t="shared" si="0"/>
        <v>0.10695443874682818</v>
      </c>
      <c r="Y7" s="100">
        <f t="shared" si="0"/>
        <v>0.10695443874682818</v>
      </c>
      <c r="Z7" s="100">
        <f t="shared" si="0"/>
        <v>0.10695443874682818</v>
      </c>
      <c r="AA7" s="100">
        <f t="shared" si="0"/>
        <v>0.10695443874682818</v>
      </c>
      <c r="AB7" s="100">
        <f t="shared" si="0"/>
        <v>0.10695443874682818</v>
      </c>
      <c r="AC7" s="100">
        <f t="shared" si="0"/>
        <v>0.10695443874682818</v>
      </c>
      <c r="AD7" s="100">
        <f t="shared" si="0"/>
        <v>0.10695443874682818</v>
      </c>
      <c r="AE7" s="100">
        <f t="shared" si="0"/>
        <v>0.10695443874682818</v>
      </c>
      <c r="AF7" s="100">
        <f t="shared" si="0"/>
        <v>0.10695443874682818</v>
      </c>
      <c r="AG7" s="100">
        <f t="shared" si="0"/>
        <v>0.10695443874682818</v>
      </c>
    </row>
    <row r="8" spans="1:33">
      <c r="A8" t="s">
        <v>7</v>
      </c>
      <c r="B8" s="100">
        <f>'O&amp;M costs elec only'!F9*About!$A$65</f>
        <v>2.144872355086473</v>
      </c>
      <c r="C8" s="100">
        <f t="shared" si="1"/>
        <v>2.144872355086473</v>
      </c>
      <c r="D8" s="100">
        <f t="shared" si="0"/>
        <v>2.144872355086473</v>
      </c>
      <c r="E8" s="100">
        <f t="shared" si="0"/>
        <v>2.144872355086473</v>
      </c>
      <c r="F8" s="100">
        <f t="shared" si="0"/>
        <v>2.144872355086473</v>
      </c>
      <c r="G8" s="100">
        <f t="shared" si="0"/>
        <v>2.144872355086473</v>
      </c>
      <c r="H8" s="100">
        <f t="shared" si="0"/>
        <v>2.144872355086473</v>
      </c>
      <c r="I8" s="100">
        <f t="shared" si="0"/>
        <v>2.144872355086473</v>
      </c>
      <c r="J8" s="100">
        <f t="shared" si="0"/>
        <v>2.144872355086473</v>
      </c>
      <c r="K8" s="100">
        <f t="shared" si="0"/>
        <v>2.144872355086473</v>
      </c>
      <c r="L8" s="100">
        <f t="shared" si="0"/>
        <v>2.144872355086473</v>
      </c>
      <c r="M8" s="100">
        <f t="shared" si="0"/>
        <v>2.144872355086473</v>
      </c>
      <c r="N8" s="100">
        <f t="shared" si="0"/>
        <v>2.144872355086473</v>
      </c>
      <c r="O8" s="100">
        <f t="shared" si="0"/>
        <v>2.144872355086473</v>
      </c>
      <c r="P8" s="100">
        <f t="shared" si="0"/>
        <v>2.144872355086473</v>
      </c>
      <c r="Q8" s="100">
        <f t="shared" si="0"/>
        <v>2.144872355086473</v>
      </c>
      <c r="R8" s="100">
        <f t="shared" si="0"/>
        <v>2.144872355086473</v>
      </c>
      <c r="S8" s="100">
        <f t="shared" si="0"/>
        <v>2.144872355086473</v>
      </c>
      <c r="T8" s="100">
        <f t="shared" si="0"/>
        <v>2.144872355086473</v>
      </c>
      <c r="U8" s="100">
        <f t="shared" si="0"/>
        <v>2.144872355086473</v>
      </c>
      <c r="V8" s="100">
        <f t="shared" si="0"/>
        <v>2.144872355086473</v>
      </c>
      <c r="W8" s="100">
        <f t="shared" si="0"/>
        <v>2.144872355086473</v>
      </c>
      <c r="X8" s="100">
        <f t="shared" si="0"/>
        <v>2.144872355086473</v>
      </c>
      <c r="Y8" s="100">
        <f t="shared" si="0"/>
        <v>2.144872355086473</v>
      </c>
      <c r="Z8" s="100">
        <f t="shared" si="0"/>
        <v>2.144872355086473</v>
      </c>
      <c r="AA8" s="100">
        <f t="shared" si="0"/>
        <v>2.144872355086473</v>
      </c>
      <c r="AB8" s="100">
        <f t="shared" si="0"/>
        <v>2.144872355086473</v>
      </c>
      <c r="AC8" s="100">
        <f t="shared" si="0"/>
        <v>2.144872355086473</v>
      </c>
      <c r="AD8" s="100">
        <f t="shared" si="0"/>
        <v>2.144872355086473</v>
      </c>
      <c r="AE8" s="100">
        <f t="shared" si="0"/>
        <v>2.144872355086473</v>
      </c>
      <c r="AF8" s="100">
        <f t="shared" si="0"/>
        <v>2.144872355086473</v>
      </c>
      <c r="AG8" s="100">
        <f t="shared" si="0"/>
        <v>2.144872355086473</v>
      </c>
    </row>
    <row r="9" spans="1:33">
      <c r="A9" t="s">
        <v>8</v>
      </c>
      <c r="B9" s="100">
        <f>'O&amp;M costs elec only'!F10*About!$A$65</f>
        <v>9.1997536940843077</v>
      </c>
      <c r="C9" s="100">
        <f t="shared" si="1"/>
        <v>9.1997536940843077</v>
      </c>
      <c r="D9" s="100">
        <f t="shared" si="0"/>
        <v>9.1997536940843077</v>
      </c>
      <c r="E9" s="100">
        <f t="shared" si="0"/>
        <v>9.1997536940843077</v>
      </c>
      <c r="F9" s="100">
        <f t="shared" si="0"/>
        <v>9.1997536940843077</v>
      </c>
      <c r="G9" s="100">
        <f t="shared" si="0"/>
        <v>9.1997536940843077</v>
      </c>
      <c r="H9" s="100">
        <f t="shared" si="0"/>
        <v>9.1997536940843077</v>
      </c>
      <c r="I9" s="100">
        <f t="shared" si="0"/>
        <v>9.1997536940843077</v>
      </c>
      <c r="J9" s="100">
        <f t="shared" si="0"/>
        <v>9.1997536940843077</v>
      </c>
      <c r="K9" s="100">
        <f t="shared" si="0"/>
        <v>9.1997536940843077</v>
      </c>
      <c r="L9" s="100">
        <f t="shared" si="0"/>
        <v>9.1997536940843077</v>
      </c>
      <c r="M9" s="100">
        <f t="shared" si="0"/>
        <v>9.1997536940843077</v>
      </c>
      <c r="N9" s="100">
        <f t="shared" si="0"/>
        <v>9.1997536940843077</v>
      </c>
      <c r="O9" s="100">
        <f t="shared" si="0"/>
        <v>9.1997536940843077</v>
      </c>
      <c r="P9" s="100">
        <f t="shared" si="0"/>
        <v>9.1997536940843077</v>
      </c>
      <c r="Q9" s="100">
        <f t="shared" si="0"/>
        <v>9.1997536940843077</v>
      </c>
      <c r="R9" s="100">
        <f t="shared" si="0"/>
        <v>9.1997536940843077</v>
      </c>
      <c r="S9" s="100">
        <f t="shared" si="0"/>
        <v>9.1997536940843077</v>
      </c>
      <c r="T9" s="100">
        <f t="shared" si="0"/>
        <v>9.1997536940843077</v>
      </c>
      <c r="U9" s="100">
        <f t="shared" si="0"/>
        <v>9.1997536940843077</v>
      </c>
      <c r="V9" s="100">
        <f t="shared" si="0"/>
        <v>9.1997536940843077</v>
      </c>
      <c r="W9" s="100">
        <f t="shared" si="0"/>
        <v>9.1997536940843077</v>
      </c>
      <c r="X9" s="100">
        <f t="shared" si="0"/>
        <v>9.1997536940843077</v>
      </c>
      <c r="Y9" s="100">
        <f t="shared" si="0"/>
        <v>9.1997536940843077</v>
      </c>
      <c r="Z9" s="100">
        <f t="shared" si="0"/>
        <v>9.1997536940843077</v>
      </c>
      <c r="AA9" s="100">
        <f t="shared" si="0"/>
        <v>9.1997536940843077</v>
      </c>
      <c r="AB9" s="100">
        <f t="shared" si="0"/>
        <v>9.1997536940843077</v>
      </c>
      <c r="AC9" s="100">
        <f t="shared" si="0"/>
        <v>9.1997536940843077</v>
      </c>
      <c r="AD9" s="100">
        <f t="shared" si="0"/>
        <v>9.1997536940843077</v>
      </c>
      <c r="AE9" s="100">
        <f t="shared" si="0"/>
        <v>9.1997536940843077</v>
      </c>
      <c r="AF9" s="100">
        <f t="shared" si="0"/>
        <v>9.1997536940843077</v>
      </c>
      <c r="AG9" s="100">
        <f t="shared" si="0"/>
        <v>9.1997536940843077</v>
      </c>
    </row>
    <row r="10" spans="1:33">
      <c r="A10" t="s">
        <v>11</v>
      </c>
      <c r="B10" s="100">
        <f>'O&amp;M costs elec only'!F11*About!$A$65</f>
        <v>47.124489311212479</v>
      </c>
      <c r="C10" s="100">
        <f t="shared" si="1"/>
        <v>47.124489311212479</v>
      </c>
      <c r="D10" s="100">
        <f t="shared" si="0"/>
        <v>47.124489311212479</v>
      </c>
      <c r="E10" s="100">
        <f t="shared" si="0"/>
        <v>47.124489311212479</v>
      </c>
      <c r="F10" s="100">
        <f t="shared" si="0"/>
        <v>47.124489311212479</v>
      </c>
      <c r="G10" s="100">
        <f t="shared" si="0"/>
        <v>47.124489311212479</v>
      </c>
      <c r="H10" s="100">
        <f t="shared" si="0"/>
        <v>47.124489311212479</v>
      </c>
      <c r="I10" s="100">
        <f t="shared" si="0"/>
        <v>47.124489311212479</v>
      </c>
      <c r="J10" s="100">
        <f t="shared" si="0"/>
        <v>47.124489311212479</v>
      </c>
      <c r="K10" s="100">
        <f t="shared" si="0"/>
        <v>47.124489311212479</v>
      </c>
      <c r="L10" s="100">
        <f t="shared" si="0"/>
        <v>47.124489311212479</v>
      </c>
      <c r="M10" s="100">
        <f t="shared" si="0"/>
        <v>47.124489311212479</v>
      </c>
      <c r="N10" s="100">
        <f t="shared" si="0"/>
        <v>47.124489311212479</v>
      </c>
      <c r="O10" s="100">
        <f t="shared" si="0"/>
        <v>47.124489311212479</v>
      </c>
      <c r="P10" s="100">
        <f t="shared" si="0"/>
        <v>47.124489311212479</v>
      </c>
      <c r="Q10" s="100">
        <f t="shared" si="0"/>
        <v>47.124489311212479</v>
      </c>
      <c r="R10" s="100">
        <f t="shared" si="0"/>
        <v>47.124489311212479</v>
      </c>
      <c r="S10" s="100">
        <f t="shared" si="0"/>
        <v>47.124489311212479</v>
      </c>
      <c r="T10" s="100">
        <f t="shared" si="0"/>
        <v>47.124489311212479</v>
      </c>
      <c r="U10" s="100">
        <f t="shared" si="0"/>
        <v>47.124489311212479</v>
      </c>
      <c r="V10" s="100">
        <f t="shared" si="0"/>
        <v>47.124489311212479</v>
      </c>
      <c r="W10" s="100">
        <f t="shared" si="0"/>
        <v>47.124489311212479</v>
      </c>
      <c r="X10" s="100">
        <f t="shared" si="0"/>
        <v>47.124489311212479</v>
      </c>
      <c r="Y10" s="100">
        <f t="shared" si="0"/>
        <v>47.124489311212479</v>
      </c>
      <c r="Z10" s="100">
        <f t="shared" si="0"/>
        <v>47.124489311212479</v>
      </c>
      <c r="AA10" s="100">
        <f t="shared" si="0"/>
        <v>47.124489311212479</v>
      </c>
      <c r="AB10" s="100">
        <f t="shared" si="0"/>
        <v>47.124489311212479</v>
      </c>
      <c r="AC10" s="100">
        <f t="shared" si="0"/>
        <v>47.124489311212479</v>
      </c>
      <c r="AD10" s="100">
        <f t="shared" si="0"/>
        <v>47.124489311212479</v>
      </c>
      <c r="AE10" s="100">
        <f t="shared" si="0"/>
        <v>47.124489311212479</v>
      </c>
      <c r="AF10" s="100">
        <f t="shared" si="0"/>
        <v>47.124489311212479</v>
      </c>
      <c r="AG10" s="100">
        <f t="shared" si="0"/>
        <v>47.124489311212479</v>
      </c>
    </row>
    <row r="11" spans="1:33">
      <c r="A11" t="s">
        <v>12</v>
      </c>
      <c r="B11" s="100">
        <f>'O&amp;M costs elec only'!F12*About!$A$65</f>
        <v>3.2685217997364324</v>
      </c>
      <c r="C11" s="100">
        <f t="shared" si="1"/>
        <v>3.2685217997364324</v>
      </c>
      <c r="D11" s="100">
        <f t="shared" ref="D11:AG17" si="2">C11</f>
        <v>3.2685217997364324</v>
      </c>
      <c r="E11" s="100">
        <f t="shared" si="2"/>
        <v>3.2685217997364324</v>
      </c>
      <c r="F11" s="100">
        <f t="shared" si="2"/>
        <v>3.2685217997364324</v>
      </c>
      <c r="G11" s="100">
        <f t="shared" si="2"/>
        <v>3.2685217997364324</v>
      </c>
      <c r="H11" s="100">
        <f t="shared" si="2"/>
        <v>3.2685217997364324</v>
      </c>
      <c r="I11" s="100">
        <f t="shared" si="2"/>
        <v>3.2685217997364324</v>
      </c>
      <c r="J11" s="100">
        <f t="shared" si="2"/>
        <v>3.2685217997364324</v>
      </c>
      <c r="K11" s="100">
        <f t="shared" si="2"/>
        <v>3.2685217997364324</v>
      </c>
      <c r="L11" s="100">
        <f t="shared" si="2"/>
        <v>3.2685217997364324</v>
      </c>
      <c r="M11" s="100">
        <f t="shared" si="2"/>
        <v>3.2685217997364324</v>
      </c>
      <c r="N11" s="100">
        <f t="shared" si="2"/>
        <v>3.2685217997364324</v>
      </c>
      <c r="O11" s="100">
        <f t="shared" si="2"/>
        <v>3.2685217997364324</v>
      </c>
      <c r="P11" s="100">
        <f t="shared" si="2"/>
        <v>3.2685217997364324</v>
      </c>
      <c r="Q11" s="100">
        <f t="shared" si="2"/>
        <v>3.2685217997364324</v>
      </c>
      <c r="R11" s="100">
        <f t="shared" si="2"/>
        <v>3.2685217997364324</v>
      </c>
      <c r="S11" s="100">
        <f t="shared" si="2"/>
        <v>3.2685217997364324</v>
      </c>
      <c r="T11" s="100">
        <f t="shared" si="2"/>
        <v>3.2685217997364324</v>
      </c>
      <c r="U11" s="100">
        <f t="shared" si="2"/>
        <v>3.2685217997364324</v>
      </c>
      <c r="V11" s="100">
        <f t="shared" si="2"/>
        <v>3.2685217997364324</v>
      </c>
      <c r="W11" s="100">
        <f t="shared" si="2"/>
        <v>3.2685217997364324</v>
      </c>
      <c r="X11" s="100">
        <f t="shared" si="2"/>
        <v>3.2685217997364324</v>
      </c>
      <c r="Y11" s="100">
        <f t="shared" si="2"/>
        <v>3.2685217997364324</v>
      </c>
      <c r="Z11" s="100">
        <f t="shared" si="2"/>
        <v>3.2685217997364324</v>
      </c>
      <c r="AA11" s="100">
        <f t="shared" si="2"/>
        <v>3.2685217997364324</v>
      </c>
      <c r="AB11" s="100">
        <f t="shared" si="2"/>
        <v>3.2685217997364324</v>
      </c>
      <c r="AC11" s="100">
        <f t="shared" si="2"/>
        <v>3.2685217997364324</v>
      </c>
      <c r="AD11" s="100">
        <f t="shared" si="2"/>
        <v>3.2685217997364324</v>
      </c>
      <c r="AE11" s="100">
        <f t="shared" si="2"/>
        <v>3.2685217997364324</v>
      </c>
      <c r="AF11" s="100">
        <f t="shared" si="2"/>
        <v>3.2685217997364324</v>
      </c>
      <c r="AG11" s="100">
        <f t="shared" si="2"/>
        <v>3.2685217997364324</v>
      </c>
    </row>
    <row r="12" spans="1:33">
      <c r="A12" t="s">
        <v>13</v>
      </c>
      <c r="B12" s="100">
        <f>'O&amp;M costs elec only'!F13*About!$A$65</f>
        <v>3.3239853555708994</v>
      </c>
      <c r="C12" s="100">
        <f t="shared" si="1"/>
        <v>3.3239853555708994</v>
      </c>
      <c r="D12" s="100">
        <f t="shared" si="2"/>
        <v>3.3239853555708994</v>
      </c>
      <c r="E12" s="100">
        <f t="shared" si="2"/>
        <v>3.3239853555708994</v>
      </c>
      <c r="F12" s="100">
        <f t="shared" si="2"/>
        <v>3.3239853555708994</v>
      </c>
      <c r="G12" s="100">
        <f t="shared" si="2"/>
        <v>3.3239853555708994</v>
      </c>
      <c r="H12" s="100">
        <f t="shared" si="2"/>
        <v>3.3239853555708994</v>
      </c>
      <c r="I12" s="100">
        <f t="shared" si="2"/>
        <v>3.3239853555708994</v>
      </c>
      <c r="J12" s="100">
        <f t="shared" si="2"/>
        <v>3.3239853555708994</v>
      </c>
      <c r="K12" s="100">
        <f t="shared" si="2"/>
        <v>3.3239853555708994</v>
      </c>
      <c r="L12" s="100">
        <f t="shared" si="2"/>
        <v>3.3239853555708994</v>
      </c>
      <c r="M12" s="100">
        <f t="shared" si="2"/>
        <v>3.3239853555708994</v>
      </c>
      <c r="N12" s="100">
        <f t="shared" si="2"/>
        <v>3.3239853555708994</v>
      </c>
      <c r="O12" s="100">
        <f t="shared" si="2"/>
        <v>3.3239853555708994</v>
      </c>
      <c r="P12" s="100">
        <f t="shared" si="2"/>
        <v>3.3239853555708994</v>
      </c>
      <c r="Q12" s="100">
        <f t="shared" si="2"/>
        <v>3.3239853555708994</v>
      </c>
      <c r="R12" s="100">
        <f t="shared" si="2"/>
        <v>3.3239853555708994</v>
      </c>
      <c r="S12" s="100">
        <f t="shared" si="2"/>
        <v>3.3239853555708994</v>
      </c>
      <c r="T12" s="100">
        <f t="shared" si="2"/>
        <v>3.3239853555708994</v>
      </c>
      <c r="U12" s="100">
        <f t="shared" si="2"/>
        <v>3.3239853555708994</v>
      </c>
      <c r="V12" s="100">
        <f t="shared" si="2"/>
        <v>3.3239853555708994</v>
      </c>
      <c r="W12" s="100">
        <f t="shared" si="2"/>
        <v>3.3239853555708994</v>
      </c>
      <c r="X12" s="100">
        <f t="shared" si="2"/>
        <v>3.3239853555708994</v>
      </c>
      <c r="Y12" s="100">
        <f t="shared" si="2"/>
        <v>3.3239853555708994</v>
      </c>
      <c r="Z12" s="100">
        <f t="shared" si="2"/>
        <v>3.3239853555708994</v>
      </c>
      <c r="AA12" s="100">
        <f t="shared" si="2"/>
        <v>3.3239853555708994</v>
      </c>
      <c r="AB12" s="100">
        <f t="shared" si="2"/>
        <v>3.3239853555708994</v>
      </c>
      <c r="AC12" s="100">
        <f t="shared" si="2"/>
        <v>3.3239853555708994</v>
      </c>
      <c r="AD12" s="100">
        <f t="shared" si="2"/>
        <v>3.3239853555708994</v>
      </c>
      <c r="AE12" s="100">
        <f t="shared" si="2"/>
        <v>3.3239853555708994</v>
      </c>
      <c r="AF12" s="100">
        <f t="shared" si="2"/>
        <v>3.3239853555708994</v>
      </c>
      <c r="AG12" s="100">
        <f t="shared" si="2"/>
        <v>3.3239853555708994</v>
      </c>
    </row>
    <row r="13" spans="1:33">
      <c r="A13" t="s">
        <v>20</v>
      </c>
      <c r="B13" s="100">
        <f>'O&amp;M costs elec only'!F14*About!$A$65</f>
        <v>3.9051940495919024</v>
      </c>
      <c r="C13" s="100">
        <f t="shared" si="1"/>
        <v>3.9051940495919024</v>
      </c>
      <c r="D13" s="100">
        <f t="shared" si="2"/>
        <v>3.9051940495919024</v>
      </c>
      <c r="E13" s="100">
        <f t="shared" si="2"/>
        <v>3.9051940495919024</v>
      </c>
      <c r="F13" s="100">
        <f t="shared" si="2"/>
        <v>3.9051940495919024</v>
      </c>
      <c r="G13" s="100">
        <f t="shared" si="2"/>
        <v>3.9051940495919024</v>
      </c>
      <c r="H13" s="100">
        <f t="shared" si="2"/>
        <v>3.9051940495919024</v>
      </c>
      <c r="I13" s="100">
        <f t="shared" si="2"/>
        <v>3.9051940495919024</v>
      </c>
      <c r="J13" s="100">
        <f t="shared" si="2"/>
        <v>3.9051940495919024</v>
      </c>
      <c r="K13" s="100">
        <f t="shared" si="2"/>
        <v>3.9051940495919024</v>
      </c>
      <c r="L13" s="100">
        <f t="shared" si="2"/>
        <v>3.9051940495919024</v>
      </c>
      <c r="M13" s="100">
        <f t="shared" si="2"/>
        <v>3.9051940495919024</v>
      </c>
      <c r="N13" s="100">
        <f t="shared" si="2"/>
        <v>3.9051940495919024</v>
      </c>
      <c r="O13" s="100">
        <f t="shared" si="2"/>
        <v>3.9051940495919024</v>
      </c>
      <c r="P13" s="100">
        <f t="shared" si="2"/>
        <v>3.9051940495919024</v>
      </c>
      <c r="Q13" s="100">
        <f t="shared" si="2"/>
        <v>3.9051940495919024</v>
      </c>
      <c r="R13" s="100">
        <f t="shared" si="2"/>
        <v>3.9051940495919024</v>
      </c>
      <c r="S13" s="100">
        <f t="shared" si="2"/>
        <v>3.9051940495919024</v>
      </c>
      <c r="T13" s="100">
        <f t="shared" si="2"/>
        <v>3.9051940495919024</v>
      </c>
      <c r="U13" s="100">
        <f t="shared" si="2"/>
        <v>3.9051940495919024</v>
      </c>
      <c r="V13" s="100">
        <f t="shared" si="2"/>
        <v>3.9051940495919024</v>
      </c>
      <c r="W13" s="100">
        <f t="shared" si="2"/>
        <v>3.9051940495919024</v>
      </c>
      <c r="X13" s="100">
        <f t="shared" si="2"/>
        <v>3.9051940495919024</v>
      </c>
      <c r="Y13" s="100">
        <f t="shared" si="2"/>
        <v>3.9051940495919024</v>
      </c>
      <c r="Z13" s="100">
        <f t="shared" si="2"/>
        <v>3.9051940495919024</v>
      </c>
      <c r="AA13" s="100">
        <f t="shared" si="2"/>
        <v>3.9051940495919024</v>
      </c>
      <c r="AB13" s="100">
        <f t="shared" si="2"/>
        <v>3.9051940495919024</v>
      </c>
      <c r="AC13" s="100">
        <f t="shared" si="2"/>
        <v>3.9051940495919024</v>
      </c>
      <c r="AD13" s="100">
        <f t="shared" si="2"/>
        <v>3.9051940495919024</v>
      </c>
      <c r="AE13" s="100">
        <f t="shared" si="2"/>
        <v>3.9051940495919024</v>
      </c>
      <c r="AF13" s="100">
        <f t="shared" si="2"/>
        <v>3.9051940495919024</v>
      </c>
      <c r="AG13" s="100">
        <f t="shared" si="2"/>
        <v>3.9051940495919024</v>
      </c>
    </row>
    <row r="14" spans="1:33">
      <c r="A14" t="s">
        <v>18</v>
      </c>
      <c r="B14" s="100">
        <f>'O&amp;M costs elec only'!F15*About!$A$65</f>
        <v>1.8043549979204179</v>
      </c>
      <c r="C14" s="100">
        <f t="shared" si="1"/>
        <v>1.8043549979204179</v>
      </c>
      <c r="D14" s="100">
        <f t="shared" si="2"/>
        <v>1.8043549979204179</v>
      </c>
      <c r="E14" s="100">
        <f t="shared" si="2"/>
        <v>1.8043549979204179</v>
      </c>
      <c r="F14" s="100">
        <f t="shared" si="2"/>
        <v>1.8043549979204179</v>
      </c>
      <c r="G14" s="100">
        <f t="shared" si="2"/>
        <v>1.8043549979204179</v>
      </c>
      <c r="H14" s="100">
        <f t="shared" si="2"/>
        <v>1.8043549979204179</v>
      </c>
      <c r="I14" s="100">
        <f t="shared" si="2"/>
        <v>1.8043549979204179</v>
      </c>
      <c r="J14" s="100">
        <f t="shared" si="2"/>
        <v>1.8043549979204179</v>
      </c>
      <c r="K14" s="100">
        <f t="shared" si="2"/>
        <v>1.8043549979204179</v>
      </c>
      <c r="L14" s="100">
        <f t="shared" si="2"/>
        <v>1.8043549979204179</v>
      </c>
      <c r="M14" s="100">
        <f t="shared" si="2"/>
        <v>1.8043549979204179</v>
      </c>
      <c r="N14" s="100">
        <f t="shared" si="2"/>
        <v>1.8043549979204179</v>
      </c>
      <c r="O14" s="100">
        <f t="shared" si="2"/>
        <v>1.8043549979204179</v>
      </c>
      <c r="P14" s="100">
        <f t="shared" si="2"/>
        <v>1.8043549979204179</v>
      </c>
      <c r="Q14" s="100">
        <f t="shared" si="2"/>
        <v>1.8043549979204179</v>
      </c>
      <c r="R14" s="100">
        <f t="shared" si="2"/>
        <v>1.8043549979204179</v>
      </c>
      <c r="S14" s="100">
        <f t="shared" si="2"/>
        <v>1.8043549979204179</v>
      </c>
      <c r="T14" s="100">
        <f t="shared" si="2"/>
        <v>1.8043549979204179</v>
      </c>
      <c r="U14" s="100">
        <f t="shared" si="2"/>
        <v>1.8043549979204179</v>
      </c>
      <c r="V14" s="100">
        <f t="shared" si="2"/>
        <v>1.8043549979204179</v>
      </c>
      <c r="W14" s="100">
        <f t="shared" si="2"/>
        <v>1.8043549979204179</v>
      </c>
      <c r="X14" s="100">
        <f t="shared" si="2"/>
        <v>1.8043549979204179</v>
      </c>
      <c r="Y14" s="100">
        <f t="shared" si="2"/>
        <v>1.8043549979204179</v>
      </c>
      <c r="Z14" s="100">
        <f t="shared" si="2"/>
        <v>1.8043549979204179</v>
      </c>
      <c r="AA14" s="100">
        <f t="shared" si="2"/>
        <v>1.8043549979204179</v>
      </c>
      <c r="AB14" s="100">
        <f t="shared" si="2"/>
        <v>1.8043549979204179</v>
      </c>
      <c r="AC14" s="100">
        <f t="shared" si="2"/>
        <v>1.8043549979204179</v>
      </c>
      <c r="AD14" s="100">
        <f t="shared" si="2"/>
        <v>1.8043549979204179</v>
      </c>
      <c r="AE14" s="100">
        <f t="shared" si="2"/>
        <v>1.8043549979204179</v>
      </c>
      <c r="AF14" s="100">
        <f t="shared" si="2"/>
        <v>1.8043549979204179</v>
      </c>
      <c r="AG14" s="100">
        <f t="shared" si="2"/>
        <v>1.8043549979204179</v>
      </c>
    </row>
    <row r="15" spans="1:33">
      <c r="A15" t="s">
        <v>21</v>
      </c>
      <c r="B15" s="100">
        <f>B11</f>
        <v>3.2685217997364324</v>
      </c>
      <c r="C15" s="100">
        <f t="shared" si="1"/>
        <v>3.2685217997364324</v>
      </c>
      <c r="D15" s="100">
        <f t="shared" si="2"/>
        <v>3.2685217997364324</v>
      </c>
      <c r="E15" s="100">
        <f t="shared" si="2"/>
        <v>3.2685217997364324</v>
      </c>
      <c r="F15" s="100">
        <f t="shared" si="2"/>
        <v>3.2685217997364324</v>
      </c>
      <c r="G15" s="100">
        <f t="shared" si="2"/>
        <v>3.2685217997364324</v>
      </c>
      <c r="H15" s="100">
        <f t="shared" si="2"/>
        <v>3.2685217997364324</v>
      </c>
      <c r="I15" s="100">
        <f t="shared" si="2"/>
        <v>3.2685217997364324</v>
      </c>
      <c r="J15" s="100">
        <f t="shared" si="2"/>
        <v>3.2685217997364324</v>
      </c>
      <c r="K15" s="100">
        <f t="shared" si="2"/>
        <v>3.2685217997364324</v>
      </c>
      <c r="L15" s="100">
        <f t="shared" si="2"/>
        <v>3.2685217997364324</v>
      </c>
      <c r="M15" s="100">
        <f t="shared" si="2"/>
        <v>3.2685217997364324</v>
      </c>
      <c r="N15" s="100">
        <f t="shared" si="2"/>
        <v>3.2685217997364324</v>
      </c>
      <c r="O15" s="100">
        <f t="shared" si="2"/>
        <v>3.2685217997364324</v>
      </c>
      <c r="P15" s="100">
        <f t="shared" si="2"/>
        <v>3.2685217997364324</v>
      </c>
      <c r="Q15" s="100">
        <f t="shared" si="2"/>
        <v>3.2685217997364324</v>
      </c>
      <c r="R15" s="100">
        <f t="shared" si="2"/>
        <v>3.2685217997364324</v>
      </c>
      <c r="S15" s="100">
        <f t="shared" si="2"/>
        <v>3.2685217997364324</v>
      </c>
      <c r="T15" s="100">
        <f t="shared" si="2"/>
        <v>3.2685217997364324</v>
      </c>
      <c r="U15" s="100">
        <f t="shared" si="2"/>
        <v>3.2685217997364324</v>
      </c>
      <c r="V15" s="100">
        <f t="shared" si="2"/>
        <v>3.2685217997364324</v>
      </c>
      <c r="W15" s="100">
        <f t="shared" si="2"/>
        <v>3.2685217997364324</v>
      </c>
      <c r="X15" s="100">
        <f t="shared" si="2"/>
        <v>3.2685217997364324</v>
      </c>
      <c r="Y15" s="100">
        <f t="shared" si="2"/>
        <v>3.2685217997364324</v>
      </c>
      <c r="Z15" s="100">
        <f t="shared" si="2"/>
        <v>3.2685217997364324</v>
      </c>
      <c r="AA15" s="100">
        <f t="shared" si="2"/>
        <v>3.2685217997364324</v>
      </c>
      <c r="AB15" s="100">
        <f t="shared" si="2"/>
        <v>3.2685217997364324</v>
      </c>
      <c r="AC15" s="100">
        <f t="shared" si="2"/>
        <v>3.2685217997364324</v>
      </c>
      <c r="AD15" s="100">
        <f t="shared" si="2"/>
        <v>3.2685217997364324</v>
      </c>
      <c r="AE15" s="100">
        <f t="shared" si="2"/>
        <v>3.2685217997364324</v>
      </c>
      <c r="AF15" s="100">
        <f t="shared" si="2"/>
        <v>3.2685217997364324</v>
      </c>
      <c r="AG15" s="100">
        <f t="shared" si="2"/>
        <v>3.2685217997364324</v>
      </c>
    </row>
    <row r="16" spans="1:33">
      <c r="A16" t="s">
        <v>22</v>
      </c>
      <c r="B16" s="100">
        <f>'O&amp;M costs elec only'!F17*About!$A$65</f>
        <v>7.2303863775031241</v>
      </c>
      <c r="C16" s="100">
        <f t="shared" si="1"/>
        <v>7.2303863775031241</v>
      </c>
      <c r="D16" s="100">
        <f t="shared" si="2"/>
        <v>7.2303863775031241</v>
      </c>
      <c r="E16" s="100">
        <f t="shared" si="2"/>
        <v>7.2303863775031241</v>
      </c>
      <c r="F16" s="100">
        <f t="shared" si="2"/>
        <v>7.2303863775031241</v>
      </c>
      <c r="G16" s="100">
        <f t="shared" si="2"/>
        <v>7.2303863775031241</v>
      </c>
      <c r="H16" s="100">
        <f t="shared" si="2"/>
        <v>7.2303863775031241</v>
      </c>
      <c r="I16" s="100">
        <f t="shared" si="2"/>
        <v>7.2303863775031241</v>
      </c>
      <c r="J16" s="100">
        <f t="shared" si="2"/>
        <v>7.2303863775031241</v>
      </c>
      <c r="K16" s="100">
        <f t="shared" si="2"/>
        <v>7.2303863775031241</v>
      </c>
      <c r="L16" s="100">
        <f t="shared" si="2"/>
        <v>7.2303863775031241</v>
      </c>
      <c r="M16" s="100">
        <f t="shared" si="2"/>
        <v>7.2303863775031241</v>
      </c>
      <c r="N16" s="100">
        <f t="shared" si="2"/>
        <v>7.2303863775031241</v>
      </c>
      <c r="O16" s="100">
        <f t="shared" si="2"/>
        <v>7.2303863775031241</v>
      </c>
      <c r="P16" s="100">
        <f t="shared" si="2"/>
        <v>7.2303863775031241</v>
      </c>
      <c r="Q16" s="100">
        <f t="shared" si="2"/>
        <v>7.2303863775031241</v>
      </c>
      <c r="R16" s="100">
        <f t="shared" si="2"/>
        <v>7.2303863775031241</v>
      </c>
      <c r="S16" s="100">
        <f t="shared" si="2"/>
        <v>7.2303863775031241</v>
      </c>
      <c r="T16" s="100">
        <f t="shared" si="2"/>
        <v>7.2303863775031241</v>
      </c>
      <c r="U16" s="100">
        <f t="shared" si="2"/>
        <v>7.2303863775031241</v>
      </c>
      <c r="V16" s="100">
        <f t="shared" si="2"/>
        <v>7.2303863775031241</v>
      </c>
      <c r="W16" s="100">
        <f t="shared" si="2"/>
        <v>7.2303863775031241</v>
      </c>
      <c r="X16" s="100">
        <f t="shared" si="2"/>
        <v>7.2303863775031241</v>
      </c>
      <c r="Y16" s="100">
        <f t="shared" si="2"/>
        <v>7.2303863775031241</v>
      </c>
      <c r="Z16" s="100">
        <f t="shared" si="2"/>
        <v>7.2303863775031241</v>
      </c>
      <c r="AA16" s="100">
        <f t="shared" si="2"/>
        <v>7.2303863775031241</v>
      </c>
      <c r="AB16" s="100">
        <f t="shared" si="2"/>
        <v>7.2303863775031241</v>
      </c>
      <c r="AC16" s="100">
        <f t="shared" si="2"/>
        <v>7.2303863775031241</v>
      </c>
      <c r="AD16" s="100">
        <f t="shared" si="2"/>
        <v>7.2303863775031241</v>
      </c>
      <c r="AE16" s="100">
        <f t="shared" si="2"/>
        <v>7.2303863775031241</v>
      </c>
      <c r="AF16" s="100">
        <f t="shared" si="2"/>
        <v>7.2303863775031241</v>
      </c>
      <c r="AG16" s="100">
        <f t="shared" si="2"/>
        <v>7.2303863775031241</v>
      </c>
    </row>
    <row r="17" spans="1:33">
      <c r="A17" t="s">
        <v>23</v>
      </c>
      <c r="B17" s="100">
        <f>'O&amp;M costs elec only'!F18*About!$A$65</f>
        <v>9.1997536940843077</v>
      </c>
      <c r="C17" s="100">
        <f t="shared" si="1"/>
        <v>9.1997536940843077</v>
      </c>
      <c r="D17" s="100">
        <f t="shared" si="2"/>
        <v>9.1997536940843077</v>
      </c>
      <c r="E17" s="100">
        <f t="shared" si="2"/>
        <v>9.1997536940843077</v>
      </c>
      <c r="F17" s="100">
        <f t="shared" si="2"/>
        <v>9.1997536940843077</v>
      </c>
      <c r="G17" s="100">
        <f t="shared" si="2"/>
        <v>9.1997536940843077</v>
      </c>
      <c r="H17" s="100">
        <f t="shared" si="2"/>
        <v>9.1997536940843077</v>
      </c>
      <c r="I17" s="100">
        <f t="shared" si="2"/>
        <v>9.1997536940843077</v>
      </c>
      <c r="J17" s="100">
        <f t="shared" si="2"/>
        <v>9.1997536940843077</v>
      </c>
      <c r="K17" s="100">
        <f t="shared" si="2"/>
        <v>9.1997536940843077</v>
      </c>
      <c r="L17" s="100">
        <f t="shared" si="2"/>
        <v>9.1997536940843077</v>
      </c>
      <c r="M17" s="100">
        <f t="shared" si="2"/>
        <v>9.1997536940843077</v>
      </c>
      <c r="N17" s="100">
        <f t="shared" si="2"/>
        <v>9.1997536940843077</v>
      </c>
      <c r="O17" s="100">
        <f t="shared" si="2"/>
        <v>9.1997536940843077</v>
      </c>
      <c r="P17" s="100">
        <f t="shared" si="2"/>
        <v>9.1997536940843077</v>
      </c>
      <c r="Q17" s="100">
        <f t="shared" si="2"/>
        <v>9.1997536940843077</v>
      </c>
      <c r="R17" s="100">
        <f t="shared" si="2"/>
        <v>9.1997536940843077</v>
      </c>
      <c r="S17" s="100">
        <f t="shared" si="2"/>
        <v>9.1997536940843077</v>
      </c>
      <c r="T17" s="100">
        <f t="shared" si="2"/>
        <v>9.1997536940843077</v>
      </c>
      <c r="U17" s="100">
        <f t="shared" si="2"/>
        <v>9.1997536940843077</v>
      </c>
      <c r="V17" s="100">
        <f t="shared" si="2"/>
        <v>9.1997536940843077</v>
      </c>
      <c r="W17" s="100">
        <f t="shared" si="2"/>
        <v>9.1997536940843077</v>
      </c>
      <c r="X17" s="100">
        <f t="shared" si="2"/>
        <v>9.1997536940843077</v>
      </c>
      <c r="Y17" s="100">
        <f t="shared" si="2"/>
        <v>9.1997536940843077</v>
      </c>
      <c r="Z17" s="100">
        <f t="shared" si="2"/>
        <v>9.1997536940843077</v>
      </c>
      <c r="AA17" s="100">
        <f t="shared" si="2"/>
        <v>9.1997536940843077</v>
      </c>
      <c r="AB17" s="100">
        <f t="shared" si="2"/>
        <v>9.1997536940843077</v>
      </c>
      <c r="AC17" s="100">
        <f t="shared" si="2"/>
        <v>9.1997536940843077</v>
      </c>
      <c r="AD17" s="100">
        <f t="shared" si="2"/>
        <v>9.1997536940843077</v>
      </c>
      <c r="AE17" s="100">
        <f t="shared" si="2"/>
        <v>9.1997536940843077</v>
      </c>
      <c r="AF17" s="100">
        <f t="shared" si="2"/>
        <v>9.1997536940843077</v>
      </c>
      <c r="AG17" s="100">
        <f t="shared" si="2"/>
        <v>9.1997536940843077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17"/>
  <sheetViews>
    <sheetView zoomScale="85" zoomScaleNormal="85" workbookViewId="0">
      <selection activeCell="B5" sqref="B5"/>
    </sheetView>
  </sheetViews>
  <sheetFormatPr defaultRowHeight="14.5"/>
  <cols>
    <col min="1" max="1" width="38.08984375" bestFit="1" customWidth="1"/>
  </cols>
  <sheetData>
    <row r="1" spans="1:33">
      <c r="A1" s="1" t="s">
        <v>245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'O&amp;M costs CHP'!F3</f>
        <v>4.9831853723868536</v>
      </c>
      <c r="C2" s="100">
        <f>B2</f>
        <v>4.9831853723868536</v>
      </c>
      <c r="D2" s="100">
        <f t="shared" ref="D2:AG10" si="0">C2</f>
        <v>4.9831853723868536</v>
      </c>
      <c r="E2" s="100">
        <f t="shared" si="0"/>
        <v>4.9831853723868536</v>
      </c>
      <c r="F2" s="100">
        <f t="shared" si="0"/>
        <v>4.9831853723868536</v>
      </c>
      <c r="G2" s="100">
        <f t="shared" si="0"/>
        <v>4.9831853723868536</v>
      </c>
      <c r="H2" s="100">
        <f t="shared" si="0"/>
        <v>4.9831853723868536</v>
      </c>
      <c r="I2" s="100">
        <f t="shared" si="0"/>
        <v>4.9831853723868536</v>
      </c>
      <c r="J2" s="100">
        <f t="shared" si="0"/>
        <v>4.9831853723868536</v>
      </c>
      <c r="K2" s="100">
        <f t="shared" si="0"/>
        <v>4.9831853723868536</v>
      </c>
      <c r="L2" s="100">
        <f t="shared" si="0"/>
        <v>4.9831853723868536</v>
      </c>
      <c r="M2" s="100">
        <f t="shared" si="0"/>
        <v>4.9831853723868536</v>
      </c>
      <c r="N2" s="100">
        <f t="shared" si="0"/>
        <v>4.9831853723868536</v>
      </c>
      <c r="O2" s="100">
        <f t="shared" si="0"/>
        <v>4.9831853723868536</v>
      </c>
      <c r="P2" s="100">
        <f t="shared" si="0"/>
        <v>4.9831853723868536</v>
      </c>
      <c r="Q2" s="100">
        <f t="shared" si="0"/>
        <v>4.9831853723868536</v>
      </c>
      <c r="R2" s="100">
        <f t="shared" si="0"/>
        <v>4.9831853723868536</v>
      </c>
      <c r="S2" s="100">
        <f t="shared" si="0"/>
        <v>4.9831853723868536</v>
      </c>
      <c r="T2" s="100">
        <f t="shared" si="0"/>
        <v>4.9831853723868536</v>
      </c>
      <c r="U2" s="100">
        <f t="shared" si="0"/>
        <v>4.9831853723868536</v>
      </c>
      <c r="V2" s="100">
        <f t="shared" si="0"/>
        <v>4.9831853723868536</v>
      </c>
      <c r="W2" s="100">
        <f t="shared" si="0"/>
        <v>4.9831853723868536</v>
      </c>
      <c r="X2" s="100">
        <f t="shared" si="0"/>
        <v>4.9831853723868536</v>
      </c>
      <c r="Y2" s="100">
        <f t="shared" si="0"/>
        <v>4.9831853723868536</v>
      </c>
      <c r="Z2" s="100">
        <f t="shared" si="0"/>
        <v>4.9831853723868536</v>
      </c>
      <c r="AA2" s="100">
        <f t="shared" si="0"/>
        <v>4.9831853723868536</v>
      </c>
      <c r="AB2" s="100">
        <f t="shared" si="0"/>
        <v>4.9831853723868536</v>
      </c>
      <c r="AC2" s="100">
        <f t="shared" si="0"/>
        <v>4.9831853723868536</v>
      </c>
      <c r="AD2" s="100">
        <f t="shared" si="0"/>
        <v>4.9831853723868536</v>
      </c>
      <c r="AE2" s="100">
        <f t="shared" si="0"/>
        <v>4.9831853723868536</v>
      </c>
      <c r="AF2" s="100">
        <f t="shared" si="0"/>
        <v>4.9831853723868536</v>
      </c>
      <c r="AG2" s="100">
        <f t="shared" si="0"/>
        <v>4.9831853723868536</v>
      </c>
    </row>
    <row r="3" spans="1:33">
      <c r="A3" t="s">
        <v>10</v>
      </c>
      <c r="B3" s="100">
        <f>'O&amp;M costs CHP'!F4</f>
        <v>2.5047390589621665</v>
      </c>
      <c r="C3" s="100">
        <f t="shared" ref="C3:R17" si="1">B3</f>
        <v>2.5047390589621665</v>
      </c>
      <c r="D3" s="100">
        <f t="shared" si="1"/>
        <v>2.5047390589621665</v>
      </c>
      <c r="E3" s="100">
        <f t="shared" si="1"/>
        <v>2.5047390589621665</v>
      </c>
      <c r="F3" s="100">
        <f t="shared" si="1"/>
        <v>2.5047390589621665</v>
      </c>
      <c r="G3" s="100">
        <f t="shared" si="1"/>
        <v>2.5047390589621665</v>
      </c>
      <c r="H3" s="100">
        <f t="shared" si="1"/>
        <v>2.5047390589621665</v>
      </c>
      <c r="I3" s="100">
        <f t="shared" si="1"/>
        <v>2.5047390589621665</v>
      </c>
      <c r="J3" s="100">
        <f t="shared" si="1"/>
        <v>2.5047390589621665</v>
      </c>
      <c r="K3" s="100">
        <f t="shared" si="1"/>
        <v>2.5047390589621665</v>
      </c>
      <c r="L3" s="100">
        <f t="shared" si="1"/>
        <v>2.5047390589621665</v>
      </c>
      <c r="M3" s="100">
        <f t="shared" si="1"/>
        <v>2.5047390589621665</v>
      </c>
      <c r="N3" s="100">
        <f t="shared" si="1"/>
        <v>2.5047390589621665</v>
      </c>
      <c r="O3" s="100">
        <f t="shared" si="1"/>
        <v>2.5047390589621665</v>
      </c>
      <c r="P3" s="100">
        <f t="shared" si="1"/>
        <v>2.5047390589621665</v>
      </c>
      <c r="Q3" s="100">
        <f t="shared" si="1"/>
        <v>2.5047390589621665</v>
      </c>
      <c r="R3" s="100">
        <f t="shared" si="1"/>
        <v>2.5047390589621665</v>
      </c>
      <c r="S3" s="100">
        <f t="shared" si="0"/>
        <v>2.5047390589621665</v>
      </c>
      <c r="T3" s="100">
        <f t="shared" si="0"/>
        <v>2.5047390589621665</v>
      </c>
      <c r="U3" s="100">
        <f t="shared" si="0"/>
        <v>2.5047390589621665</v>
      </c>
      <c r="V3" s="100">
        <f t="shared" si="0"/>
        <v>2.5047390589621665</v>
      </c>
      <c r="W3" s="100">
        <f t="shared" si="0"/>
        <v>2.5047390589621665</v>
      </c>
      <c r="X3" s="100">
        <f t="shared" si="0"/>
        <v>2.5047390589621665</v>
      </c>
      <c r="Y3" s="100">
        <f t="shared" si="0"/>
        <v>2.5047390589621665</v>
      </c>
      <c r="Z3" s="100">
        <f t="shared" si="0"/>
        <v>2.5047390589621665</v>
      </c>
      <c r="AA3" s="100">
        <f t="shared" si="0"/>
        <v>2.5047390589621665</v>
      </c>
      <c r="AB3" s="100">
        <f t="shared" si="0"/>
        <v>2.5047390589621665</v>
      </c>
      <c r="AC3" s="100">
        <f t="shared" si="0"/>
        <v>2.5047390589621665</v>
      </c>
      <c r="AD3" s="100">
        <f t="shared" si="0"/>
        <v>2.5047390589621665</v>
      </c>
      <c r="AE3" s="100">
        <f t="shared" si="0"/>
        <v>2.5047390589621665</v>
      </c>
      <c r="AF3" s="100">
        <f t="shared" si="0"/>
        <v>2.5047390589621665</v>
      </c>
      <c r="AG3" s="100">
        <f t="shared" si="0"/>
        <v>2.5047390589621665</v>
      </c>
    </row>
    <row r="4" spans="1:33">
      <c r="A4" t="s">
        <v>4</v>
      </c>
      <c r="B4" s="100">
        <f>'O&amp;M costs CHP'!F5</f>
        <v>8.0422039859320034</v>
      </c>
      <c r="C4" s="100">
        <f t="shared" si="1"/>
        <v>8.0422039859320034</v>
      </c>
      <c r="D4" s="100">
        <f t="shared" si="0"/>
        <v>8.0422039859320034</v>
      </c>
      <c r="E4" s="100">
        <f t="shared" si="0"/>
        <v>8.0422039859320034</v>
      </c>
      <c r="F4" s="100">
        <f t="shared" si="0"/>
        <v>8.0422039859320034</v>
      </c>
      <c r="G4" s="100">
        <f t="shared" si="0"/>
        <v>8.0422039859320034</v>
      </c>
      <c r="H4" s="100">
        <f t="shared" si="0"/>
        <v>8.0422039859320034</v>
      </c>
      <c r="I4" s="100">
        <f t="shared" si="0"/>
        <v>8.0422039859320034</v>
      </c>
      <c r="J4" s="100">
        <f t="shared" si="0"/>
        <v>8.0422039859320034</v>
      </c>
      <c r="K4" s="100">
        <f t="shared" si="0"/>
        <v>8.0422039859320034</v>
      </c>
      <c r="L4" s="100">
        <f t="shared" si="0"/>
        <v>8.0422039859320034</v>
      </c>
      <c r="M4" s="100">
        <f t="shared" si="0"/>
        <v>8.0422039859320034</v>
      </c>
      <c r="N4" s="100">
        <f t="shared" si="0"/>
        <v>8.0422039859320034</v>
      </c>
      <c r="O4" s="100">
        <f t="shared" si="0"/>
        <v>8.0422039859320034</v>
      </c>
      <c r="P4" s="100">
        <f t="shared" si="0"/>
        <v>8.0422039859320034</v>
      </c>
      <c r="Q4" s="100">
        <f t="shared" si="0"/>
        <v>8.0422039859320034</v>
      </c>
      <c r="R4" s="100">
        <f t="shared" si="0"/>
        <v>8.0422039859320034</v>
      </c>
      <c r="S4" s="100">
        <f t="shared" si="0"/>
        <v>8.0422039859320034</v>
      </c>
      <c r="T4" s="100">
        <f t="shared" si="0"/>
        <v>8.0422039859320034</v>
      </c>
      <c r="U4" s="100">
        <f t="shared" si="0"/>
        <v>8.0422039859320034</v>
      </c>
      <c r="V4" s="100">
        <f t="shared" si="0"/>
        <v>8.0422039859320034</v>
      </c>
      <c r="W4" s="100">
        <f t="shared" si="0"/>
        <v>8.0422039859320034</v>
      </c>
      <c r="X4" s="100">
        <f t="shared" si="0"/>
        <v>8.0422039859320034</v>
      </c>
      <c r="Y4" s="100">
        <f t="shared" si="0"/>
        <v>8.0422039859320034</v>
      </c>
      <c r="Z4" s="100">
        <f t="shared" si="0"/>
        <v>8.0422039859320034</v>
      </c>
      <c r="AA4" s="100">
        <f t="shared" si="0"/>
        <v>8.0422039859320034</v>
      </c>
      <c r="AB4" s="100">
        <f t="shared" si="0"/>
        <v>8.0422039859320034</v>
      </c>
      <c r="AC4" s="100">
        <f t="shared" si="0"/>
        <v>8.0422039859320034</v>
      </c>
      <c r="AD4" s="100">
        <f t="shared" si="0"/>
        <v>8.0422039859320034</v>
      </c>
      <c r="AE4" s="100">
        <f t="shared" si="0"/>
        <v>8.0422039859320034</v>
      </c>
      <c r="AF4" s="100">
        <f t="shared" si="0"/>
        <v>8.0422039859320034</v>
      </c>
      <c r="AG4" s="100">
        <f t="shared" si="0"/>
        <v>8.0422039859320034</v>
      </c>
    </row>
    <row r="5" spans="1:33">
      <c r="A5" t="s">
        <v>5</v>
      </c>
      <c r="B5" s="100">
        <f>'O&amp;M costs CHP'!F6</f>
        <v>0.80221238072442214</v>
      </c>
      <c r="C5" s="100">
        <f t="shared" si="1"/>
        <v>0.80221238072442214</v>
      </c>
      <c r="D5" s="100">
        <f t="shared" si="0"/>
        <v>0.80221238072442214</v>
      </c>
      <c r="E5" s="100">
        <f t="shared" si="0"/>
        <v>0.80221238072442214</v>
      </c>
      <c r="F5" s="100">
        <f t="shared" si="0"/>
        <v>0.80221238072442214</v>
      </c>
      <c r="G5" s="100">
        <f t="shared" si="0"/>
        <v>0.80221238072442214</v>
      </c>
      <c r="H5" s="100">
        <f t="shared" si="0"/>
        <v>0.80221238072442214</v>
      </c>
      <c r="I5" s="100">
        <f t="shared" si="0"/>
        <v>0.80221238072442214</v>
      </c>
      <c r="J5" s="100">
        <f t="shared" si="0"/>
        <v>0.80221238072442214</v>
      </c>
      <c r="K5" s="100">
        <f t="shared" si="0"/>
        <v>0.80221238072442214</v>
      </c>
      <c r="L5" s="100">
        <f t="shared" si="0"/>
        <v>0.80221238072442214</v>
      </c>
      <c r="M5" s="100">
        <f t="shared" si="0"/>
        <v>0.80221238072442214</v>
      </c>
      <c r="N5" s="100">
        <f t="shared" si="0"/>
        <v>0.80221238072442214</v>
      </c>
      <c r="O5" s="100">
        <f t="shared" si="0"/>
        <v>0.80221238072442214</v>
      </c>
      <c r="P5" s="100">
        <f t="shared" si="0"/>
        <v>0.80221238072442214</v>
      </c>
      <c r="Q5" s="100">
        <f t="shared" si="0"/>
        <v>0.80221238072442214</v>
      </c>
      <c r="R5" s="100">
        <f t="shared" si="0"/>
        <v>0.80221238072442214</v>
      </c>
      <c r="S5" s="100">
        <f t="shared" si="0"/>
        <v>0.80221238072442214</v>
      </c>
      <c r="T5" s="100">
        <f t="shared" si="0"/>
        <v>0.80221238072442214</v>
      </c>
      <c r="U5" s="100">
        <f t="shared" si="0"/>
        <v>0.80221238072442214</v>
      </c>
      <c r="V5" s="100">
        <f t="shared" si="0"/>
        <v>0.80221238072442214</v>
      </c>
      <c r="W5" s="100">
        <f t="shared" si="0"/>
        <v>0.80221238072442214</v>
      </c>
      <c r="X5" s="100">
        <f t="shared" si="0"/>
        <v>0.80221238072442214</v>
      </c>
      <c r="Y5" s="100">
        <f t="shared" si="0"/>
        <v>0.80221238072442214</v>
      </c>
      <c r="Z5" s="100">
        <f t="shared" si="0"/>
        <v>0.80221238072442214</v>
      </c>
      <c r="AA5" s="100">
        <f t="shared" si="0"/>
        <v>0.80221238072442214</v>
      </c>
      <c r="AB5" s="100">
        <f t="shared" si="0"/>
        <v>0.80221238072442214</v>
      </c>
      <c r="AC5" s="100">
        <f t="shared" si="0"/>
        <v>0.80221238072442214</v>
      </c>
      <c r="AD5" s="100">
        <f t="shared" si="0"/>
        <v>0.80221238072442214</v>
      </c>
      <c r="AE5" s="100">
        <f t="shared" si="0"/>
        <v>0.80221238072442214</v>
      </c>
      <c r="AF5" s="100">
        <f t="shared" si="0"/>
        <v>0.80221238072442214</v>
      </c>
      <c r="AG5" s="100">
        <f t="shared" si="0"/>
        <v>0.80221238072442214</v>
      </c>
    </row>
    <row r="6" spans="1:33">
      <c r="A6" t="s">
        <v>19</v>
      </c>
      <c r="B6" s="100">
        <f>'O&amp;M costs CHP'!F7</f>
        <v>0.5210428003708697</v>
      </c>
      <c r="C6" s="100">
        <f t="shared" si="1"/>
        <v>0.5210428003708697</v>
      </c>
      <c r="D6" s="100">
        <f t="shared" si="0"/>
        <v>0.5210428003708697</v>
      </c>
      <c r="E6" s="100">
        <f t="shared" si="0"/>
        <v>0.5210428003708697</v>
      </c>
      <c r="F6" s="100">
        <f t="shared" si="0"/>
        <v>0.5210428003708697</v>
      </c>
      <c r="G6" s="100">
        <f t="shared" si="0"/>
        <v>0.5210428003708697</v>
      </c>
      <c r="H6" s="100">
        <f t="shared" si="0"/>
        <v>0.5210428003708697</v>
      </c>
      <c r="I6" s="100">
        <f t="shared" si="0"/>
        <v>0.5210428003708697</v>
      </c>
      <c r="J6" s="100">
        <f t="shared" si="0"/>
        <v>0.5210428003708697</v>
      </c>
      <c r="K6" s="100">
        <f t="shared" si="0"/>
        <v>0.5210428003708697</v>
      </c>
      <c r="L6" s="100">
        <f t="shared" si="0"/>
        <v>0.5210428003708697</v>
      </c>
      <c r="M6" s="100">
        <f t="shared" si="0"/>
        <v>0.5210428003708697</v>
      </c>
      <c r="N6" s="100">
        <f t="shared" si="0"/>
        <v>0.5210428003708697</v>
      </c>
      <c r="O6" s="100">
        <f t="shared" si="0"/>
        <v>0.5210428003708697</v>
      </c>
      <c r="P6" s="100">
        <f t="shared" si="0"/>
        <v>0.5210428003708697</v>
      </c>
      <c r="Q6" s="100">
        <f t="shared" si="0"/>
        <v>0.5210428003708697</v>
      </c>
      <c r="R6" s="100">
        <f t="shared" si="0"/>
        <v>0.5210428003708697</v>
      </c>
      <c r="S6" s="100">
        <f t="shared" si="0"/>
        <v>0.5210428003708697</v>
      </c>
      <c r="T6" s="100">
        <f t="shared" si="0"/>
        <v>0.5210428003708697</v>
      </c>
      <c r="U6" s="100">
        <f t="shared" si="0"/>
        <v>0.5210428003708697</v>
      </c>
      <c r="V6" s="100">
        <f t="shared" si="0"/>
        <v>0.5210428003708697</v>
      </c>
      <c r="W6" s="100">
        <f t="shared" si="0"/>
        <v>0.5210428003708697</v>
      </c>
      <c r="X6" s="100">
        <f t="shared" si="0"/>
        <v>0.5210428003708697</v>
      </c>
      <c r="Y6" s="100">
        <f t="shared" si="0"/>
        <v>0.5210428003708697</v>
      </c>
      <c r="Z6" s="100">
        <f t="shared" si="0"/>
        <v>0.5210428003708697</v>
      </c>
      <c r="AA6" s="100">
        <f t="shared" si="0"/>
        <v>0.5210428003708697</v>
      </c>
      <c r="AB6" s="100">
        <f t="shared" si="0"/>
        <v>0.5210428003708697</v>
      </c>
      <c r="AC6" s="100">
        <f t="shared" si="0"/>
        <v>0.5210428003708697</v>
      </c>
      <c r="AD6" s="100">
        <f t="shared" si="0"/>
        <v>0.5210428003708697</v>
      </c>
      <c r="AE6" s="100">
        <f t="shared" si="0"/>
        <v>0.5210428003708697</v>
      </c>
      <c r="AF6" s="100">
        <f t="shared" si="0"/>
        <v>0.5210428003708697</v>
      </c>
      <c r="AG6" s="100">
        <f t="shared" si="0"/>
        <v>0.5210428003708697</v>
      </c>
    </row>
    <row r="7" spans="1:33">
      <c r="A7" t="s">
        <v>6</v>
      </c>
      <c r="B7" s="100">
        <f>'O&amp;M costs CHP'!F8</f>
        <v>7.6541949435622758E-2</v>
      </c>
      <c r="C7" s="100">
        <f t="shared" si="1"/>
        <v>7.6541949435622758E-2</v>
      </c>
      <c r="D7" s="100">
        <f t="shared" si="0"/>
        <v>7.6541949435622758E-2</v>
      </c>
      <c r="E7" s="100">
        <f t="shared" si="0"/>
        <v>7.6541949435622758E-2</v>
      </c>
      <c r="F7" s="100">
        <f t="shared" si="0"/>
        <v>7.6541949435622758E-2</v>
      </c>
      <c r="G7" s="100">
        <f t="shared" si="0"/>
        <v>7.6541949435622758E-2</v>
      </c>
      <c r="H7" s="100">
        <f t="shared" si="0"/>
        <v>7.6541949435622758E-2</v>
      </c>
      <c r="I7" s="100">
        <f t="shared" si="0"/>
        <v>7.6541949435622758E-2</v>
      </c>
      <c r="J7" s="100">
        <f t="shared" si="0"/>
        <v>7.6541949435622758E-2</v>
      </c>
      <c r="K7" s="100">
        <f t="shared" si="0"/>
        <v>7.6541949435622758E-2</v>
      </c>
      <c r="L7" s="100">
        <f t="shared" si="0"/>
        <v>7.6541949435622758E-2</v>
      </c>
      <c r="M7" s="100">
        <f t="shared" si="0"/>
        <v>7.6541949435622758E-2</v>
      </c>
      <c r="N7" s="100">
        <f t="shared" si="0"/>
        <v>7.6541949435622758E-2</v>
      </c>
      <c r="O7" s="100">
        <f t="shared" si="0"/>
        <v>7.6541949435622758E-2</v>
      </c>
      <c r="P7" s="100">
        <f t="shared" si="0"/>
        <v>7.6541949435622758E-2</v>
      </c>
      <c r="Q7" s="100">
        <f t="shared" si="0"/>
        <v>7.6541949435622758E-2</v>
      </c>
      <c r="R7" s="100">
        <f t="shared" si="0"/>
        <v>7.6541949435622758E-2</v>
      </c>
      <c r="S7" s="100">
        <f t="shared" si="0"/>
        <v>7.6541949435622758E-2</v>
      </c>
      <c r="T7" s="100">
        <f t="shared" si="0"/>
        <v>7.6541949435622758E-2</v>
      </c>
      <c r="U7" s="100">
        <f t="shared" si="0"/>
        <v>7.6541949435622758E-2</v>
      </c>
      <c r="V7" s="100">
        <f t="shared" si="0"/>
        <v>7.6541949435622758E-2</v>
      </c>
      <c r="W7" s="100">
        <f t="shared" si="0"/>
        <v>7.6541949435622758E-2</v>
      </c>
      <c r="X7" s="100">
        <f t="shared" si="0"/>
        <v>7.6541949435622758E-2</v>
      </c>
      <c r="Y7" s="100">
        <f t="shared" si="0"/>
        <v>7.6541949435622758E-2</v>
      </c>
      <c r="Z7" s="100">
        <f t="shared" si="0"/>
        <v>7.6541949435622758E-2</v>
      </c>
      <c r="AA7" s="100">
        <f t="shared" si="0"/>
        <v>7.6541949435622758E-2</v>
      </c>
      <c r="AB7" s="100">
        <f t="shared" si="0"/>
        <v>7.6541949435622758E-2</v>
      </c>
      <c r="AC7" s="100">
        <f t="shared" si="0"/>
        <v>7.6541949435622758E-2</v>
      </c>
      <c r="AD7" s="100">
        <f t="shared" si="0"/>
        <v>7.6541949435622758E-2</v>
      </c>
      <c r="AE7" s="100">
        <f t="shared" si="0"/>
        <v>7.6541949435622758E-2</v>
      </c>
      <c r="AF7" s="100">
        <f t="shared" si="0"/>
        <v>7.6541949435622758E-2</v>
      </c>
      <c r="AG7" s="100">
        <f t="shared" si="0"/>
        <v>7.6541949435622758E-2</v>
      </c>
    </row>
    <row r="8" spans="1:33">
      <c r="A8" t="s">
        <v>7</v>
      </c>
      <c r="B8" s="100">
        <f>'O&amp;M costs CHP'!F9</f>
        <v>1.5349780081358484</v>
      </c>
      <c r="C8" s="100">
        <f t="shared" si="1"/>
        <v>1.5349780081358484</v>
      </c>
      <c r="D8" s="100">
        <f t="shared" si="0"/>
        <v>1.5349780081358484</v>
      </c>
      <c r="E8" s="100">
        <f t="shared" si="0"/>
        <v>1.5349780081358484</v>
      </c>
      <c r="F8" s="100">
        <f t="shared" si="0"/>
        <v>1.5349780081358484</v>
      </c>
      <c r="G8" s="100">
        <f t="shared" si="0"/>
        <v>1.5349780081358484</v>
      </c>
      <c r="H8" s="100">
        <f t="shared" si="0"/>
        <v>1.5349780081358484</v>
      </c>
      <c r="I8" s="100">
        <f t="shared" si="0"/>
        <v>1.5349780081358484</v>
      </c>
      <c r="J8" s="100">
        <f t="shared" si="0"/>
        <v>1.5349780081358484</v>
      </c>
      <c r="K8" s="100">
        <f t="shared" si="0"/>
        <v>1.5349780081358484</v>
      </c>
      <c r="L8" s="100">
        <f t="shared" si="0"/>
        <v>1.5349780081358484</v>
      </c>
      <c r="M8" s="100">
        <f t="shared" si="0"/>
        <v>1.5349780081358484</v>
      </c>
      <c r="N8" s="100">
        <f t="shared" si="0"/>
        <v>1.5349780081358484</v>
      </c>
      <c r="O8" s="100">
        <f t="shared" si="0"/>
        <v>1.5349780081358484</v>
      </c>
      <c r="P8" s="100">
        <f t="shared" si="0"/>
        <v>1.5349780081358484</v>
      </c>
      <c r="Q8" s="100">
        <f t="shared" si="0"/>
        <v>1.5349780081358484</v>
      </c>
      <c r="R8" s="100">
        <f t="shared" si="0"/>
        <v>1.5349780081358484</v>
      </c>
      <c r="S8" s="100">
        <f t="shared" si="0"/>
        <v>1.5349780081358484</v>
      </c>
      <c r="T8" s="100">
        <f t="shared" si="0"/>
        <v>1.5349780081358484</v>
      </c>
      <c r="U8" s="100">
        <f t="shared" si="0"/>
        <v>1.5349780081358484</v>
      </c>
      <c r="V8" s="100">
        <f t="shared" si="0"/>
        <v>1.5349780081358484</v>
      </c>
      <c r="W8" s="100">
        <f t="shared" si="0"/>
        <v>1.5349780081358484</v>
      </c>
      <c r="X8" s="100">
        <f t="shared" si="0"/>
        <v>1.5349780081358484</v>
      </c>
      <c r="Y8" s="100">
        <f t="shared" si="0"/>
        <v>1.5349780081358484</v>
      </c>
      <c r="Z8" s="100">
        <f t="shared" si="0"/>
        <v>1.5349780081358484</v>
      </c>
      <c r="AA8" s="100">
        <f t="shared" si="0"/>
        <v>1.5349780081358484</v>
      </c>
      <c r="AB8" s="100">
        <f t="shared" si="0"/>
        <v>1.5349780081358484</v>
      </c>
      <c r="AC8" s="100">
        <f t="shared" si="0"/>
        <v>1.5349780081358484</v>
      </c>
      <c r="AD8" s="100">
        <f t="shared" si="0"/>
        <v>1.5349780081358484</v>
      </c>
      <c r="AE8" s="100">
        <f t="shared" si="0"/>
        <v>1.5349780081358484</v>
      </c>
      <c r="AF8" s="100">
        <f t="shared" si="0"/>
        <v>1.5349780081358484</v>
      </c>
      <c r="AG8" s="100">
        <f t="shared" si="0"/>
        <v>1.5349780081358484</v>
      </c>
    </row>
    <row r="9" spans="1:33">
      <c r="A9" t="s">
        <v>8</v>
      </c>
      <c r="B9" s="100">
        <f>'O&amp;M costs CHP'!F10</f>
        <v>6.5838041910501586</v>
      </c>
      <c r="C9" s="100">
        <f t="shared" si="1"/>
        <v>6.5838041910501586</v>
      </c>
      <c r="D9" s="100">
        <f t="shared" si="0"/>
        <v>6.5838041910501586</v>
      </c>
      <c r="E9" s="100">
        <f t="shared" si="0"/>
        <v>6.5838041910501586</v>
      </c>
      <c r="F9" s="100">
        <f t="shared" si="0"/>
        <v>6.5838041910501586</v>
      </c>
      <c r="G9" s="100">
        <f t="shared" si="0"/>
        <v>6.5838041910501586</v>
      </c>
      <c r="H9" s="100">
        <f t="shared" si="0"/>
        <v>6.5838041910501586</v>
      </c>
      <c r="I9" s="100">
        <f t="shared" si="0"/>
        <v>6.5838041910501586</v>
      </c>
      <c r="J9" s="100">
        <f t="shared" si="0"/>
        <v>6.5838041910501586</v>
      </c>
      <c r="K9" s="100">
        <f t="shared" si="0"/>
        <v>6.5838041910501586</v>
      </c>
      <c r="L9" s="100">
        <f t="shared" si="0"/>
        <v>6.5838041910501586</v>
      </c>
      <c r="M9" s="100">
        <f t="shared" si="0"/>
        <v>6.5838041910501586</v>
      </c>
      <c r="N9" s="100">
        <f t="shared" si="0"/>
        <v>6.5838041910501586</v>
      </c>
      <c r="O9" s="100">
        <f t="shared" si="0"/>
        <v>6.5838041910501586</v>
      </c>
      <c r="P9" s="100">
        <f t="shared" si="0"/>
        <v>6.5838041910501586</v>
      </c>
      <c r="Q9" s="100">
        <f t="shared" si="0"/>
        <v>6.5838041910501586</v>
      </c>
      <c r="R9" s="100">
        <f t="shared" si="0"/>
        <v>6.5838041910501586</v>
      </c>
      <c r="S9" s="100">
        <f t="shared" si="0"/>
        <v>6.5838041910501586</v>
      </c>
      <c r="T9" s="100">
        <f t="shared" si="0"/>
        <v>6.5838041910501586</v>
      </c>
      <c r="U9" s="100">
        <f t="shared" si="0"/>
        <v>6.5838041910501586</v>
      </c>
      <c r="V9" s="100">
        <f t="shared" si="0"/>
        <v>6.5838041910501586</v>
      </c>
      <c r="W9" s="100">
        <f t="shared" si="0"/>
        <v>6.5838041910501586</v>
      </c>
      <c r="X9" s="100">
        <f t="shared" si="0"/>
        <v>6.5838041910501586</v>
      </c>
      <c r="Y9" s="100">
        <f t="shared" si="0"/>
        <v>6.5838041910501586</v>
      </c>
      <c r="Z9" s="100">
        <f t="shared" si="0"/>
        <v>6.5838041910501586</v>
      </c>
      <c r="AA9" s="100">
        <f t="shared" si="0"/>
        <v>6.5838041910501586</v>
      </c>
      <c r="AB9" s="100">
        <f t="shared" si="0"/>
        <v>6.5838041910501586</v>
      </c>
      <c r="AC9" s="100">
        <f t="shared" si="0"/>
        <v>6.5838041910501586</v>
      </c>
      <c r="AD9" s="100">
        <f t="shared" si="0"/>
        <v>6.5838041910501586</v>
      </c>
      <c r="AE9" s="100">
        <f t="shared" si="0"/>
        <v>6.5838041910501586</v>
      </c>
      <c r="AF9" s="100">
        <f t="shared" si="0"/>
        <v>6.5838041910501586</v>
      </c>
      <c r="AG9" s="100">
        <f t="shared" si="0"/>
        <v>6.5838041910501586</v>
      </c>
    </row>
    <row r="10" spans="1:33">
      <c r="A10" t="s">
        <v>11</v>
      </c>
      <c r="B10" s="100">
        <f>'O&amp;M costs CHP'!F11</f>
        <v>33.724643131235538</v>
      </c>
      <c r="C10" s="100">
        <f t="shared" si="1"/>
        <v>33.724643131235538</v>
      </c>
      <c r="D10" s="100">
        <f t="shared" si="0"/>
        <v>33.724643131235538</v>
      </c>
      <c r="E10" s="100">
        <f t="shared" si="0"/>
        <v>33.724643131235538</v>
      </c>
      <c r="F10" s="100">
        <f t="shared" si="0"/>
        <v>33.724643131235538</v>
      </c>
      <c r="G10" s="100">
        <f t="shared" si="0"/>
        <v>33.724643131235538</v>
      </c>
      <c r="H10" s="100">
        <f t="shared" si="0"/>
        <v>33.724643131235538</v>
      </c>
      <c r="I10" s="100">
        <f t="shared" si="0"/>
        <v>33.724643131235538</v>
      </c>
      <c r="J10" s="100">
        <f t="shared" si="0"/>
        <v>33.724643131235538</v>
      </c>
      <c r="K10" s="100">
        <f t="shared" si="0"/>
        <v>33.724643131235538</v>
      </c>
      <c r="L10" s="100">
        <f t="shared" si="0"/>
        <v>33.724643131235538</v>
      </c>
      <c r="M10" s="100">
        <f t="shared" si="0"/>
        <v>33.724643131235538</v>
      </c>
      <c r="N10" s="100">
        <f t="shared" si="0"/>
        <v>33.724643131235538</v>
      </c>
      <c r="O10" s="100">
        <f t="shared" si="0"/>
        <v>33.724643131235538</v>
      </c>
      <c r="P10" s="100">
        <f t="shared" si="0"/>
        <v>33.724643131235538</v>
      </c>
      <c r="Q10" s="100">
        <f t="shared" si="0"/>
        <v>33.724643131235538</v>
      </c>
      <c r="R10" s="100">
        <f t="shared" si="0"/>
        <v>33.724643131235538</v>
      </c>
      <c r="S10" s="100">
        <f t="shared" si="0"/>
        <v>33.724643131235538</v>
      </c>
      <c r="T10" s="100">
        <f t="shared" si="0"/>
        <v>33.724643131235538</v>
      </c>
      <c r="U10" s="100">
        <f t="shared" si="0"/>
        <v>33.724643131235538</v>
      </c>
      <c r="V10" s="100">
        <f t="shared" si="0"/>
        <v>33.724643131235538</v>
      </c>
      <c r="W10" s="100">
        <f t="shared" si="0"/>
        <v>33.724643131235538</v>
      </c>
      <c r="X10" s="100">
        <f t="shared" si="0"/>
        <v>33.724643131235538</v>
      </c>
      <c r="Y10" s="100">
        <f t="shared" si="0"/>
        <v>33.724643131235538</v>
      </c>
      <c r="Z10" s="100">
        <f t="shared" si="0"/>
        <v>33.724643131235538</v>
      </c>
      <c r="AA10" s="100">
        <f t="shared" si="0"/>
        <v>33.724643131235538</v>
      </c>
      <c r="AB10" s="100">
        <f t="shared" si="0"/>
        <v>33.724643131235538</v>
      </c>
      <c r="AC10" s="100">
        <f t="shared" si="0"/>
        <v>33.724643131235538</v>
      </c>
      <c r="AD10" s="100">
        <f t="shared" si="0"/>
        <v>33.724643131235538</v>
      </c>
      <c r="AE10" s="100">
        <f t="shared" si="0"/>
        <v>33.724643131235538</v>
      </c>
      <c r="AF10" s="100">
        <f t="shared" si="0"/>
        <v>33.724643131235538</v>
      </c>
      <c r="AG10" s="100">
        <f t="shared" si="0"/>
        <v>33.724643131235538</v>
      </c>
    </row>
    <row r="11" spans="1:33">
      <c r="A11" t="s">
        <v>12</v>
      </c>
      <c r="B11" s="100">
        <f>'O&amp;M costs CHP'!F12</f>
        <v>2.3391177893687556</v>
      </c>
      <c r="C11" s="100">
        <f t="shared" si="1"/>
        <v>2.3391177893687556</v>
      </c>
      <c r="D11" s="100">
        <f t="shared" ref="D11:AG17" si="2">C11</f>
        <v>2.3391177893687556</v>
      </c>
      <c r="E11" s="100">
        <f t="shared" si="2"/>
        <v>2.3391177893687556</v>
      </c>
      <c r="F11" s="100">
        <f t="shared" si="2"/>
        <v>2.3391177893687556</v>
      </c>
      <c r="G11" s="100">
        <f t="shared" si="2"/>
        <v>2.3391177893687556</v>
      </c>
      <c r="H11" s="100">
        <f t="shared" si="2"/>
        <v>2.3391177893687556</v>
      </c>
      <c r="I11" s="100">
        <f t="shared" si="2"/>
        <v>2.3391177893687556</v>
      </c>
      <c r="J11" s="100">
        <f t="shared" si="2"/>
        <v>2.3391177893687556</v>
      </c>
      <c r="K11" s="100">
        <f t="shared" si="2"/>
        <v>2.3391177893687556</v>
      </c>
      <c r="L11" s="100">
        <f t="shared" si="2"/>
        <v>2.3391177893687556</v>
      </c>
      <c r="M11" s="100">
        <f t="shared" si="2"/>
        <v>2.3391177893687556</v>
      </c>
      <c r="N11" s="100">
        <f t="shared" si="2"/>
        <v>2.3391177893687556</v>
      </c>
      <c r="O11" s="100">
        <f t="shared" si="2"/>
        <v>2.3391177893687556</v>
      </c>
      <c r="P11" s="100">
        <f t="shared" si="2"/>
        <v>2.3391177893687556</v>
      </c>
      <c r="Q11" s="100">
        <f t="shared" si="2"/>
        <v>2.3391177893687556</v>
      </c>
      <c r="R11" s="100">
        <f t="shared" si="2"/>
        <v>2.3391177893687556</v>
      </c>
      <c r="S11" s="100">
        <f t="shared" si="2"/>
        <v>2.3391177893687556</v>
      </c>
      <c r="T11" s="100">
        <f t="shared" si="2"/>
        <v>2.3391177893687556</v>
      </c>
      <c r="U11" s="100">
        <f t="shared" si="2"/>
        <v>2.3391177893687556</v>
      </c>
      <c r="V11" s="100">
        <f t="shared" si="2"/>
        <v>2.3391177893687556</v>
      </c>
      <c r="W11" s="100">
        <f t="shared" si="2"/>
        <v>2.3391177893687556</v>
      </c>
      <c r="X11" s="100">
        <f t="shared" si="2"/>
        <v>2.3391177893687556</v>
      </c>
      <c r="Y11" s="100">
        <f t="shared" si="2"/>
        <v>2.3391177893687556</v>
      </c>
      <c r="Z11" s="100">
        <f t="shared" si="2"/>
        <v>2.3391177893687556</v>
      </c>
      <c r="AA11" s="100">
        <f t="shared" si="2"/>
        <v>2.3391177893687556</v>
      </c>
      <c r="AB11" s="100">
        <f t="shared" si="2"/>
        <v>2.3391177893687556</v>
      </c>
      <c r="AC11" s="100">
        <f t="shared" si="2"/>
        <v>2.3391177893687556</v>
      </c>
      <c r="AD11" s="100">
        <f t="shared" si="2"/>
        <v>2.3391177893687556</v>
      </c>
      <c r="AE11" s="100">
        <f t="shared" si="2"/>
        <v>2.3391177893687556</v>
      </c>
      <c r="AF11" s="100">
        <f t="shared" si="2"/>
        <v>2.3391177893687556</v>
      </c>
      <c r="AG11" s="100">
        <f t="shared" si="2"/>
        <v>2.3391177893687556</v>
      </c>
    </row>
    <row r="12" spans="1:33">
      <c r="A12" t="s">
        <v>13</v>
      </c>
      <c r="B12" s="100">
        <f>'O&amp;M costs CHP'!F13</f>
        <v>2.3788102858742128</v>
      </c>
      <c r="C12" s="100">
        <f t="shared" si="1"/>
        <v>2.3788102858742128</v>
      </c>
      <c r="D12" s="100">
        <f t="shared" si="2"/>
        <v>2.3788102858742128</v>
      </c>
      <c r="E12" s="100">
        <f t="shared" si="2"/>
        <v>2.3788102858742128</v>
      </c>
      <c r="F12" s="100">
        <f t="shared" si="2"/>
        <v>2.3788102858742128</v>
      </c>
      <c r="G12" s="100">
        <f t="shared" si="2"/>
        <v>2.3788102858742128</v>
      </c>
      <c r="H12" s="100">
        <f t="shared" si="2"/>
        <v>2.3788102858742128</v>
      </c>
      <c r="I12" s="100">
        <f t="shared" si="2"/>
        <v>2.3788102858742128</v>
      </c>
      <c r="J12" s="100">
        <f t="shared" si="2"/>
        <v>2.3788102858742128</v>
      </c>
      <c r="K12" s="100">
        <f t="shared" si="2"/>
        <v>2.3788102858742128</v>
      </c>
      <c r="L12" s="100">
        <f t="shared" si="2"/>
        <v>2.3788102858742128</v>
      </c>
      <c r="M12" s="100">
        <f t="shared" si="2"/>
        <v>2.3788102858742128</v>
      </c>
      <c r="N12" s="100">
        <f t="shared" si="2"/>
        <v>2.3788102858742128</v>
      </c>
      <c r="O12" s="100">
        <f t="shared" si="2"/>
        <v>2.3788102858742128</v>
      </c>
      <c r="P12" s="100">
        <f t="shared" si="2"/>
        <v>2.3788102858742128</v>
      </c>
      <c r="Q12" s="100">
        <f t="shared" si="2"/>
        <v>2.3788102858742128</v>
      </c>
      <c r="R12" s="100">
        <f t="shared" si="2"/>
        <v>2.3788102858742128</v>
      </c>
      <c r="S12" s="100">
        <f t="shared" si="2"/>
        <v>2.3788102858742128</v>
      </c>
      <c r="T12" s="100">
        <f t="shared" si="2"/>
        <v>2.3788102858742128</v>
      </c>
      <c r="U12" s="100">
        <f t="shared" si="2"/>
        <v>2.3788102858742128</v>
      </c>
      <c r="V12" s="100">
        <f t="shared" si="2"/>
        <v>2.3788102858742128</v>
      </c>
      <c r="W12" s="100">
        <f t="shared" si="2"/>
        <v>2.3788102858742128</v>
      </c>
      <c r="X12" s="100">
        <f t="shared" si="2"/>
        <v>2.3788102858742128</v>
      </c>
      <c r="Y12" s="100">
        <f t="shared" si="2"/>
        <v>2.3788102858742128</v>
      </c>
      <c r="Z12" s="100">
        <f t="shared" si="2"/>
        <v>2.3788102858742128</v>
      </c>
      <c r="AA12" s="100">
        <f t="shared" si="2"/>
        <v>2.3788102858742128</v>
      </c>
      <c r="AB12" s="100">
        <f t="shared" si="2"/>
        <v>2.3788102858742128</v>
      </c>
      <c r="AC12" s="100">
        <f t="shared" si="2"/>
        <v>2.3788102858742128</v>
      </c>
      <c r="AD12" s="100">
        <f t="shared" si="2"/>
        <v>2.3788102858742128</v>
      </c>
      <c r="AE12" s="100">
        <f t="shared" si="2"/>
        <v>2.3788102858742128</v>
      </c>
      <c r="AF12" s="100">
        <f t="shared" si="2"/>
        <v>2.3788102858742128</v>
      </c>
      <c r="AG12" s="100">
        <f t="shared" si="2"/>
        <v>2.3788102858742128</v>
      </c>
    </row>
    <row r="13" spans="1:33">
      <c r="A13" t="s">
        <v>20</v>
      </c>
      <c r="B13" s="100">
        <f>'O&amp;M costs CHP'!F14</f>
        <v>2.7947523168038946</v>
      </c>
      <c r="C13" s="100">
        <f t="shared" si="1"/>
        <v>2.7947523168038946</v>
      </c>
      <c r="D13" s="100">
        <f t="shared" si="2"/>
        <v>2.7947523168038946</v>
      </c>
      <c r="E13" s="100">
        <f t="shared" si="2"/>
        <v>2.7947523168038946</v>
      </c>
      <c r="F13" s="100">
        <f t="shared" si="2"/>
        <v>2.7947523168038946</v>
      </c>
      <c r="G13" s="100">
        <f t="shared" si="2"/>
        <v>2.7947523168038946</v>
      </c>
      <c r="H13" s="100">
        <f t="shared" si="2"/>
        <v>2.7947523168038946</v>
      </c>
      <c r="I13" s="100">
        <f t="shared" si="2"/>
        <v>2.7947523168038946</v>
      </c>
      <c r="J13" s="100">
        <f t="shared" si="2"/>
        <v>2.7947523168038946</v>
      </c>
      <c r="K13" s="100">
        <f t="shared" si="2"/>
        <v>2.7947523168038946</v>
      </c>
      <c r="L13" s="100">
        <f t="shared" si="2"/>
        <v>2.7947523168038946</v>
      </c>
      <c r="M13" s="100">
        <f t="shared" si="2"/>
        <v>2.7947523168038946</v>
      </c>
      <c r="N13" s="100">
        <f t="shared" si="2"/>
        <v>2.7947523168038946</v>
      </c>
      <c r="O13" s="100">
        <f t="shared" si="2"/>
        <v>2.7947523168038946</v>
      </c>
      <c r="P13" s="100">
        <f t="shared" si="2"/>
        <v>2.7947523168038946</v>
      </c>
      <c r="Q13" s="100">
        <f t="shared" si="2"/>
        <v>2.7947523168038946</v>
      </c>
      <c r="R13" s="100">
        <f t="shared" si="2"/>
        <v>2.7947523168038946</v>
      </c>
      <c r="S13" s="100">
        <f t="shared" si="2"/>
        <v>2.7947523168038946</v>
      </c>
      <c r="T13" s="100">
        <f t="shared" si="2"/>
        <v>2.7947523168038946</v>
      </c>
      <c r="U13" s="100">
        <f t="shared" si="2"/>
        <v>2.7947523168038946</v>
      </c>
      <c r="V13" s="100">
        <f t="shared" si="2"/>
        <v>2.7947523168038946</v>
      </c>
      <c r="W13" s="100">
        <f t="shared" si="2"/>
        <v>2.7947523168038946</v>
      </c>
      <c r="X13" s="100">
        <f t="shared" si="2"/>
        <v>2.7947523168038946</v>
      </c>
      <c r="Y13" s="100">
        <f t="shared" si="2"/>
        <v>2.7947523168038946</v>
      </c>
      <c r="Z13" s="100">
        <f t="shared" si="2"/>
        <v>2.7947523168038946</v>
      </c>
      <c r="AA13" s="100">
        <f t="shared" si="2"/>
        <v>2.7947523168038946</v>
      </c>
      <c r="AB13" s="100">
        <f t="shared" si="2"/>
        <v>2.7947523168038946</v>
      </c>
      <c r="AC13" s="100">
        <f t="shared" si="2"/>
        <v>2.7947523168038946</v>
      </c>
      <c r="AD13" s="100">
        <f t="shared" si="2"/>
        <v>2.7947523168038946</v>
      </c>
      <c r="AE13" s="100">
        <f t="shared" si="2"/>
        <v>2.7947523168038946</v>
      </c>
      <c r="AF13" s="100">
        <f t="shared" si="2"/>
        <v>2.7947523168038946</v>
      </c>
      <c r="AG13" s="100">
        <f t="shared" si="2"/>
        <v>2.7947523168038946</v>
      </c>
    </row>
    <row r="14" spans="1:33">
      <c r="A14" t="s">
        <v>18</v>
      </c>
      <c r="B14" s="100">
        <f>'O&amp;M costs CHP'!F15</f>
        <v>1.2912867444581262</v>
      </c>
      <c r="C14" s="100">
        <f t="shared" si="1"/>
        <v>1.2912867444581262</v>
      </c>
      <c r="D14" s="100">
        <f t="shared" si="2"/>
        <v>1.2912867444581262</v>
      </c>
      <c r="E14" s="100">
        <f t="shared" si="2"/>
        <v>1.2912867444581262</v>
      </c>
      <c r="F14" s="100">
        <f t="shared" si="2"/>
        <v>1.2912867444581262</v>
      </c>
      <c r="G14" s="100">
        <f t="shared" si="2"/>
        <v>1.2912867444581262</v>
      </c>
      <c r="H14" s="100">
        <f t="shared" si="2"/>
        <v>1.2912867444581262</v>
      </c>
      <c r="I14" s="100">
        <f t="shared" si="2"/>
        <v>1.2912867444581262</v>
      </c>
      <c r="J14" s="100">
        <f t="shared" si="2"/>
        <v>1.2912867444581262</v>
      </c>
      <c r="K14" s="100">
        <f t="shared" si="2"/>
        <v>1.2912867444581262</v>
      </c>
      <c r="L14" s="100">
        <f t="shared" si="2"/>
        <v>1.2912867444581262</v>
      </c>
      <c r="M14" s="100">
        <f t="shared" si="2"/>
        <v>1.2912867444581262</v>
      </c>
      <c r="N14" s="100">
        <f t="shared" si="2"/>
        <v>1.2912867444581262</v>
      </c>
      <c r="O14" s="100">
        <f t="shared" si="2"/>
        <v>1.2912867444581262</v>
      </c>
      <c r="P14" s="100">
        <f t="shared" si="2"/>
        <v>1.2912867444581262</v>
      </c>
      <c r="Q14" s="100">
        <f t="shared" si="2"/>
        <v>1.2912867444581262</v>
      </c>
      <c r="R14" s="100">
        <f t="shared" si="2"/>
        <v>1.2912867444581262</v>
      </c>
      <c r="S14" s="100">
        <f t="shared" si="2"/>
        <v>1.2912867444581262</v>
      </c>
      <c r="T14" s="100">
        <f t="shared" si="2"/>
        <v>1.2912867444581262</v>
      </c>
      <c r="U14" s="100">
        <f t="shared" si="2"/>
        <v>1.2912867444581262</v>
      </c>
      <c r="V14" s="100">
        <f t="shared" si="2"/>
        <v>1.2912867444581262</v>
      </c>
      <c r="W14" s="100">
        <f t="shared" si="2"/>
        <v>1.2912867444581262</v>
      </c>
      <c r="X14" s="100">
        <f t="shared" si="2"/>
        <v>1.2912867444581262</v>
      </c>
      <c r="Y14" s="100">
        <f t="shared" si="2"/>
        <v>1.2912867444581262</v>
      </c>
      <c r="Z14" s="100">
        <f t="shared" si="2"/>
        <v>1.2912867444581262</v>
      </c>
      <c r="AA14" s="100">
        <f t="shared" si="2"/>
        <v>1.2912867444581262</v>
      </c>
      <c r="AB14" s="100">
        <f t="shared" si="2"/>
        <v>1.2912867444581262</v>
      </c>
      <c r="AC14" s="100">
        <f t="shared" si="2"/>
        <v>1.2912867444581262</v>
      </c>
      <c r="AD14" s="100">
        <f t="shared" si="2"/>
        <v>1.2912867444581262</v>
      </c>
      <c r="AE14" s="100">
        <f t="shared" si="2"/>
        <v>1.2912867444581262</v>
      </c>
      <c r="AF14" s="100">
        <f t="shared" si="2"/>
        <v>1.2912867444581262</v>
      </c>
      <c r="AG14" s="100">
        <f t="shared" si="2"/>
        <v>1.2912867444581262</v>
      </c>
    </row>
    <row r="15" spans="1:33">
      <c r="A15" t="s">
        <v>21</v>
      </c>
      <c r="B15" s="100">
        <f>'O&amp;M costs CHP'!F16</f>
        <v>2.3391177893687556</v>
      </c>
      <c r="C15" s="100">
        <f t="shared" si="1"/>
        <v>2.3391177893687556</v>
      </c>
      <c r="D15" s="100">
        <f t="shared" si="2"/>
        <v>2.3391177893687556</v>
      </c>
      <c r="E15" s="100">
        <f t="shared" si="2"/>
        <v>2.3391177893687556</v>
      </c>
      <c r="F15" s="100">
        <f t="shared" si="2"/>
        <v>2.3391177893687556</v>
      </c>
      <c r="G15" s="100">
        <f t="shared" si="2"/>
        <v>2.3391177893687556</v>
      </c>
      <c r="H15" s="100">
        <f t="shared" si="2"/>
        <v>2.3391177893687556</v>
      </c>
      <c r="I15" s="100">
        <f t="shared" si="2"/>
        <v>2.3391177893687556</v>
      </c>
      <c r="J15" s="100">
        <f t="shared" si="2"/>
        <v>2.3391177893687556</v>
      </c>
      <c r="K15" s="100">
        <f t="shared" si="2"/>
        <v>2.3391177893687556</v>
      </c>
      <c r="L15" s="100">
        <f t="shared" si="2"/>
        <v>2.3391177893687556</v>
      </c>
      <c r="M15" s="100">
        <f t="shared" si="2"/>
        <v>2.3391177893687556</v>
      </c>
      <c r="N15" s="100">
        <f t="shared" si="2"/>
        <v>2.3391177893687556</v>
      </c>
      <c r="O15" s="100">
        <f t="shared" si="2"/>
        <v>2.3391177893687556</v>
      </c>
      <c r="P15" s="100">
        <f t="shared" si="2"/>
        <v>2.3391177893687556</v>
      </c>
      <c r="Q15" s="100">
        <f t="shared" si="2"/>
        <v>2.3391177893687556</v>
      </c>
      <c r="R15" s="100">
        <f t="shared" si="2"/>
        <v>2.3391177893687556</v>
      </c>
      <c r="S15" s="100">
        <f t="shared" si="2"/>
        <v>2.3391177893687556</v>
      </c>
      <c r="T15" s="100">
        <f t="shared" si="2"/>
        <v>2.3391177893687556</v>
      </c>
      <c r="U15" s="100">
        <f t="shared" si="2"/>
        <v>2.3391177893687556</v>
      </c>
      <c r="V15" s="100">
        <f t="shared" si="2"/>
        <v>2.3391177893687556</v>
      </c>
      <c r="W15" s="100">
        <f t="shared" si="2"/>
        <v>2.3391177893687556</v>
      </c>
      <c r="X15" s="100">
        <f t="shared" si="2"/>
        <v>2.3391177893687556</v>
      </c>
      <c r="Y15" s="100">
        <f t="shared" si="2"/>
        <v>2.3391177893687556</v>
      </c>
      <c r="Z15" s="100">
        <f t="shared" si="2"/>
        <v>2.3391177893687556</v>
      </c>
      <c r="AA15" s="100">
        <f t="shared" si="2"/>
        <v>2.3391177893687556</v>
      </c>
      <c r="AB15" s="100">
        <f t="shared" si="2"/>
        <v>2.3391177893687556</v>
      </c>
      <c r="AC15" s="100">
        <f t="shared" si="2"/>
        <v>2.3391177893687556</v>
      </c>
      <c r="AD15" s="100">
        <f t="shared" si="2"/>
        <v>2.3391177893687556</v>
      </c>
      <c r="AE15" s="100">
        <f t="shared" si="2"/>
        <v>2.3391177893687556</v>
      </c>
      <c r="AF15" s="100">
        <f t="shared" si="2"/>
        <v>2.3391177893687556</v>
      </c>
      <c r="AG15" s="100">
        <f t="shared" si="2"/>
        <v>2.3391177893687556</v>
      </c>
    </row>
    <row r="16" spans="1:33">
      <c r="A16" t="s">
        <v>22</v>
      </c>
      <c r="B16" s="100">
        <f>'O&amp;M costs CHP'!F17</f>
        <v>5.1744263724937936</v>
      </c>
      <c r="C16" s="100">
        <f t="shared" si="1"/>
        <v>5.1744263724937936</v>
      </c>
      <c r="D16" s="100">
        <f t="shared" si="2"/>
        <v>5.1744263724937936</v>
      </c>
      <c r="E16" s="100">
        <f t="shared" si="2"/>
        <v>5.1744263724937936</v>
      </c>
      <c r="F16" s="100">
        <f t="shared" si="2"/>
        <v>5.1744263724937936</v>
      </c>
      <c r="G16" s="100">
        <f t="shared" si="2"/>
        <v>5.1744263724937936</v>
      </c>
      <c r="H16" s="100">
        <f t="shared" si="2"/>
        <v>5.1744263724937936</v>
      </c>
      <c r="I16" s="100">
        <f t="shared" si="2"/>
        <v>5.1744263724937936</v>
      </c>
      <c r="J16" s="100">
        <f t="shared" si="2"/>
        <v>5.1744263724937936</v>
      </c>
      <c r="K16" s="100">
        <f t="shared" si="2"/>
        <v>5.1744263724937936</v>
      </c>
      <c r="L16" s="100">
        <f t="shared" si="2"/>
        <v>5.1744263724937936</v>
      </c>
      <c r="M16" s="100">
        <f t="shared" si="2"/>
        <v>5.1744263724937936</v>
      </c>
      <c r="N16" s="100">
        <f t="shared" si="2"/>
        <v>5.1744263724937936</v>
      </c>
      <c r="O16" s="100">
        <f t="shared" si="2"/>
        <v>5.1744263724937936</v>
      </c>
      <c r="P16" s="100">
        <f t="shared" si="2"/>
        <v>5.1744263724937936</v>
      </c>
      <c r="Q16" s="100">
        <f t="shared" si="2"/>
        <v>5.1744263724937936</v>
      </c>
      <c r="R16" s="100">
        <f t="shared" si="2"/>
        <v>5.1744263724937936</v>
      </c>
      <c r="S16" s="100">
        <f t="shared" si="2"/>
        <v>5.1744263724937936</v>
      </c>
      <c r="T16" s="100">
        <f t="shared" si="2"/>
        <v>5.1744263724937936</v>
      </c>
      <c r="U16" s="100">
        <f t="shared" si="2"/>
        <v>5.1744263724937936</v>
      </c>
      <c r="V16" s="100">
        <f t="shared" si="2"/>
        <v>5.1744263724937936</v>
      </c>
      <c r="W16" s="100">
        <f t="shared" si="2"/>
        <v>5.1744263724937936</v>
      </c>
      <c r="X16" s="100">
        <f t="shared" si="2"/>
        <v>5.1744263724937936</v>
      </c>
      <c r="Y16" s="100">
        <f t="shared" si="2"/>
        <v>5.1744263724937936</v>
      </c>
      <c r="Z16" s="100">
        <f t="shared" si="2"/>
        <v>5.1744263724937936</v>
      </c>
      <c r="AA16" s="100">
        <f t="shared" si="2"/>
        <v>5.1744263724937936</v>
      </c>
      <c r="AB16" s="100">
        <f t="shared" si="2"/>
        <v>5.1744263724937936</v>
      </c>
      <c r="AC16" s="100">
        <f t="shared" si="2"/>
        <v>5.1744263724937936</v>
      </c>
      <c r="AD16" s="100">
        <f t="shared" si="2"/>
        <v>5.1744263724937936</v>
      </c>
      <c r="AE16" s="100">
        <f t="shared" si="2"/>
        <v>5.1744263724937936</v>
      </c>
      <c r="AF16" s="100">
        <f t="shared" si="2"/>
        <v>5.1744263724937936</v>
      </c>
      <c r="AG16" s="100">
        <f t="shared" si="2"/>
        <v>5.1744263724937936</v>
      </c>
    </row>
    <row r="17" spans="1:33">
      <c r="A17" t="s">
        <v>23</v>
      </c>
      <c r="B17" s="100">
        <f>'O&amp;M costs CHP'!F18</f>
        <v>6.5838041910501586</v>
      </c>
      <c r="C17" s="100">
        <f t="shared" si="1"/>
        <v>6.5838041910501586</v>
      </c>
      <c r="D17" s="100">
        <f t="shared" si="2"/>
        <v>6.5838041910501586</v>
      </c>
      <c r="E17" s="100">
        <f t="shared" si="2"/>
        <v>6.5838041910501586</v>
      </c>
      <c r="F17" s="100">
        <f t="shared" si="2"/>
        <v>6.5838041910501586</v>
      </c>
      <c r="G17" s="100">
        <f t="shared" si="2"/>
        <v>6.5838041910501586</v>
      </c>
      <c r="H17" s="100">
        <f t="shared" si="2"/>
        <v>6.5838041910501586</v>
      </c>
      <c r="I17" s="100">
        <f t="shared" si="2"/>
        <v>6.5838041910501586</v>
      </c>
      <c r="J17" s="100">
        <f t="shared" si="2"/>
        <v>6.5838041910501586</v>
      </c>
      <c r="K17" s="100">
        <f t="shared" si="2"/>
        <v>6.5838041910501586</v>
      </c>
      <c r="L17" s="100">
        <f t="shared" si="2"/>
        <v>6.5838041910501586</v>
      </c>
      <c r="M17" s="100">
        <f t="shared" si="2"/>
        <v>6.5838041910501586</v>
      </c>
      <c r="N17" s="100">
        <f t="shared" si="2"/>
        <v>6.5838041910501586</v>
      </c>
      <c r="O17" s="100">
        <f t="shared" si="2"/>
        <v>6.5838041910501586</v>
      </c>
      <c r="P17" s="100">
        <f t="shared" si="2"/>
        <v>6.5838041910501586</v>
      </c>
      <c r="Q17" s="100">
        <f t="shared" si="2"/>
        <v>6.5838041910501586</v>
      </c>
      <c r="R17" s="100">
        <f t="shared" si="2"/>
        <v>6.5838041910501586</v>
      </c>
      <c r="S17" s="100">
        <f t="shared" si="2"/>
        <v>6.5838041910501586</v>
      </c>
      <c r="T17" s="100">
        <f t="shared" si="2"/>
        <v>6.5838041910501586</v>
      </c>
      <c r="U17" s="100">
        <f t="shared" si="2"/>
        <v>6.5838041910501586</v>
      </c>
      <c r="V17" s="100">
        <f t="shared" si="2"/>
        <v>6.5838041910501586</v>
      </c>
      <c r="W17" s="100">
        <f t="shared" si="2"/>
        <v>6.5838041910501586</v>
      </c>
      <c r="X17" s="100">
        <f t="shared" si="2"/>
        <v>6.5838041910501586</v>
      </c>
      <c r="Y17" s="100">
        <f t="shared" si="2"/>
        <v>6.5838041910501586</v>
      </c>
      <c r="Z17" s="100">
        <f t="shared" si="2"/>
        <v>6.5838041910501586</v>
      </c>
      <c r="AA17" s="100">
        <f t="shared" si="2"/>
        <v>6.5838041910501586</v>
      </c>
      <c r="AB17" s="100">
        <f t="shared" si="2"/>
        <v>6.5838041910501586</v>
      </c>
      <c r="AC17" s="100">
        <f t="shared" si="2"/>
        <v>6.5838041910501586</v>
      </c>
      <c r="AD17" s="100">
        <f t="shared" si="2"/>
        <v>6.5838041910501586</v>
      </c>
      <c r="AE17" s="100">
        <f t="shared" si="2"/>
        <v>6.5838041910501586</v>
      </c>
      <c r="AF17" s="100">
        <f t="shared" si="2"/>
        <v>6.5838041910501586</v>
      </c>
      <c r="AG17" s="100">
        <f t="shared" si="2"/>
        <v>6.5838041910501586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17"/>
  <sheetViews>
    <sheetView zoomScale="85" zoomScaleNormal="85" workbookViewId="0">
      <selection activeCell="B10" sqref="B10"/>
    </sheetView>
  </sheetViews>
  <sheetFormatPr defaultRowHeight="14.5"/>
  <cols>
    <col min="1" max="1" width="32.1796875" bestFit="1" customWidth="1"/>
  </cols>
  <sheetData>
    <row r="1" spans="1:33">
      <c r="A1" s="1" t="s">
        <v>246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17</v>
      </c>
      <c r="B2" s="100">
        <f>'CCaMC-VOaMCpUC-pre-ret'!B2</f>
        <v>6.9631593995826941</v>
      </c>
      <c r="C2" s="100">
        <f>'CCaMC-VOaMCpUC-pre-ret'!C2</f>
        <v>6.9631593995826941</v>
      </c>
      <c r="D2" s="100">
        <f>'CCaMC-VOaMCpUC-pre-ret'!D2</f>
        <v>6.9631593995826941</v>
      </c>
      <c r="E2" s="100">
        <f>'CCaMC-VOaMCpUC-pre-ret'!E2</f>
        <v>6.9631593995826941</v>
      </c>
      <c r="F2" s="100">
        <f>'CCaMC-VOaMCpUC-pre-ret'!F2</f>
        <v>6.9631593995826941</v>
      </c>
      <c r="G2" s="100">
        <f>'CCaMC-VOaMCpUC-pre-ret'!G2</f>
        <v>6.9631593995826941</v>
      </c>
      <c r="H2" s="100">
        <f>'CCaMC-VOaMCpUC-pre-ret'!H2</f>
        <v>6.9631593995826941</v>
      </c>
      <c r="I2" s="100">
        <f>'CCaMC-VOaMCpUC-pre-ret'!I2</f>
        <v>6.9631593995826941</v>
      </c>
      <c r="J2" s="100">
        <f>'CCaMC-VOaMCpUC-pre-ret'!J2</f>
        <v>6.9631593995826941</v>
      </c>
      <c r="K2" s="100">
        <f>'CCaMC-VOaMCpUC-pre-ret'!K2</f>
        <v>6.9631593995826941</v>
      </c>
      <c r="L2" s="100">
        <f>'CCaMC-VOaMCpUC-pre-ret'!L2</f>
        <v>6.9631593995826941</v>
      </c>
      <c r="M2" s="100">
        <f>'CCaMC-VOaMCpUC-pre-ret'!M2</f>
        <v>6.9631593995826941</v>
      </c>
      <c r="N2" s="100">
        <f>'CCaMC-VOaMCpUC-pre-ret'!N2</f>
        <v>6.9631593995826941</v>
      </c>
      <c r="O2" s="100">
        <f>'CCaMC-VOaMCpUC-pre-ret'!O2</f>
        <v>6.9631593995826941</v>
      </c>
      <c r="P2" s="100">
        <f>'CCaMC-VOaMCpUC-pre-ret'!P2</f>
        <v>6.9631593995826941</v>
      </c>
      <c r="Q2" s="100">
        <f>'CCaMC-VOaMCpUC-pre-ret'!Q2</f>
        <v>6.9631593995826941</v>
      </c>
      <c r="R2" s="100">
        <f>'CCaMC-VOaMCpUC-pre-ret'!R2</f>
        <v>6.9631593995826941</v>
      </c>
      <c r="S2" s="100">
        <f>'CCaMC-VOaMCpUC-pre-ret'!S2</f>
        <v>6.9631593995826941</v>
      </c>
      <c r="T2" s="100">
        <f>'CCaMC-VOaMCpUC-pre-ret'!T2</f>
        <v>6.9631593995826941</v>
      </c>
      <c r="U2" s="100">
        <f>'CCaMC-VOaMCpUC-pre-ret'!U2</f>
        <v>6.9631593995826941</v>
      </c>
      <c r="V2" s="100">
        <f>'CCaMC-VOaMCpUC-pre-ret'!V2</f>
        <v>6.9631593995826941</v>
      </c>
      <c r="W2" s="100">
        <f>'CCaMC-VOaMCpUC-pre-ret'!W2</f>
        <v>6.9631593995826941</v>
      </c>
      <c r="X2" s="100">
        <f>'CCaMC-VOaMCpUC-pre-ret'!X2</f>
        <v>6.9631593995826941</v>
      </c>
      <c r="Y2" s="100">
        <f>'CCaMC-VOaMCpUC-pre-ret'!Y2</f>
        <v>6.9631593995826941</v>
      </c>
      <c r="Z2" s="100">
        <f>'CCaMC-VOaMCpUC-pre-ret'!Z2</f>
        <v>6.9631593995826941</v>
      </c>
      <c r="AA2" s="100">
        <f>'CCaMC-VOaMCpUC-pre-ret'!AA2</f>
        <v>6.9631593995826941</v>
      </c>
      <c r="AB2" s="100">
        <f>'CCaMC-VOaMCpUC-pre-ret'!AB2</f>
        <v>6.9631593995826941</v>
      </c>
      <c r="AC2" s="100">
        <f>'CCaMC-VOaMCpUC-pre-ret'!AC2</f>
        <v>6.9631593995826941</v>
      </c>
      <c r="AD2" s="100">
        <f>'CCaMC-VOaMCpUC-pre-ret'!AD2</f>
        <v>6.9631593995826941</v>
      </c>
      <c r="AE2" s="100">
        <f>'CCaMC-VOaMCpUC-pre-ret'!AE2</f>
        <v>6.9631593995826941</v>
      </c>
      <c r="AF2" s="100">
        <f>'CCaMC-VOaMCpUC-pre-ret'!AF2</f>
        <v>6.9631593995826941</v>
      </c>
      <c r="AG2" s="100">
        <f>'CCaMC-VOaMCpUC-pre-ret'!AG2</f>
        <v>6.9631593995826941</v>
      </c>
    </row>
    <row r="3" spans="1:33">
      <c r="A3" t="s">
        <v>10</v>
      </c>
      <c r="B3" s="100">
        <f>'CCaMC-VOaMCpUC-pre-ret'!B3</f>
        <v>3.4999495339986626</v>
      </c>
      <c r="C3" s="100">
        <f>'CCaMC-VOaMCpUC-pre-ret'!C3</f>
        <v>3.4999495339986626</v>
      </c>
      <c r="D3" s="100">
        <f>'CCaMC-VOaMCpUC-pre-ret'!D3</f>
        <v>3.4999495339986626</v>
      </c>
      <c r="E3" s="100">
        <f>'CCaMC-VOaMCpUC-pre-ret'!E3</f>
        <v>3.4999495339986626</v>
      </c>
      <c r="F3" s="100">
        <f>'CCaMC-VOaMCpUC-pre-ret'!F3</f>
        <v>3.4999495339986626</v>
      </c>
      <c r="G3" s="100">
        <f>'CCaMC-VOaMCpUC-pre-ret'!G3</f>
        <v>3.4999495339986626</v>
      </c>
      <c r="H3" s="100">
        <f>'CCaMC-VOaMCpUC-pre-ret'!H3</f>
        <v>3.4999495339986626</v>
      </c>
      <c r="I3" s="100">
        <f>'CCaMC-VOaMCpUC-pre-ret'!I3</f>
        <v>3.4999495339986626</v>
      </c>
      <c r="J3" s="100">
        <f>'CCaMC-VOaMCpUC-pre-ret'!J3</f>
        <v>3.4999495339986626</v>
      </c>
      <c r="K3" s="100">
        <f>'CCaMC-VOaMCpUC-pre-ret'!K3</f>
        <v>3.4999495339986626</v>
      </c>
      <c r="L3" s="100">
        <f>'CCaMC-VOaMCpUC-pre-ret'!L3</f>
        <v>3.4999495339986626</v>
      </c>
      <c r="M3" s="100">
        <f>'CCaMC-VOaMCpUC-pre-ret'!M3</f>
        <v>3.4999495339986626</v>
      </c>
      <c r="N3" s="100">
        <f>'CCaMC-VOaMCpUC-pre-ret'!N3</f>
        <v>3.4999495339986626</v>
      </c>
      <c r="O3" s="100">
        <f>'CCaMC-VOaMCpUC-pre-ret'!O3</f>
        <v>3.4999495339986626</v>
      </c>
      <c r="P3" s="100">
        <f>'CCaMC-VOaMCpUC-pre-ret'!P3</f>
        <v>3.4999495339986626</v>
      </c>
      <c r="Q3" s="100">
        <f>'CCaMC-VOaMCpUC-pre-ret'!Q3</f>
        <v>3.4999495339986626</v>
      </c>
      <c r="R3" s="100">
        <f>'CCaMC-VOaMCpUC-pre-ret'!R3</f>
        <v>3.4999495339986626</v>
      </c>
      <c r="S3" s="100">
        <f>'CCaMC-VOaMCpUC-pre-ret'!S3</f>
        <v>3.4999495339986626</v>
      </c>
      <c r="T3" s="100">
        <f>'CCaMC-VOaMCpUC-pre-ret'!T3</f>
        <v>3.4999495339986626</v>
      </c>
      <c r="U3" s="100">
        <f>'CCaMC-VOaMCpUC-pre-ret'!U3</f>
        <v>3.4999495339986626</v>
      </c>
      <c r="V3" s="100">
        <f>'CCaMC-VOaMCpUC-pre-ret'!V3</f>
        <v>3.4999495339986626</v>
      </c>
      <c r="W3" s="100">
        <f>'CCaMC-VOaMCpUC-pre-ret'!W3</f>
        <v>3.4999495339986626</v>
      </c>
      <c r="X3" s="100">
        <f>'CCaMC-VOaMCpUC-pre-ret'!X3</f>
        <v>3.4999495339986626</v>
      </c>
      <c r="Y3" s="100">
        <f>'CCaMC-VOaMCpUC-pre-ret'!Y3</f>
        <v>3.4999495339986626</v>
      </c>
      <c r="Z3" s="100">
        <f>'CCaMC-VOaMCpUC-pre-ret'!Z3</f>
        <v>3.4999495339986626</v>
      </c>
      <c r="AA3" s="100">
        <f>'CCaMC-VOaMCpUC-pre-ret'!AA3</f>
        <v>3.4999495339986626</v>
      </c>
      <c r="AB3" s="100">
        <f>'CCaMC-VOaMCpUC-pre-ret'!AB3</f>
        <v>3.4999495339986626</v>
      </c>
      <c r="AC3" s="100">
        <f>'CCaMC-VOaMCpUC-pre-ret'!AC3</f>
        <v>3.4999495339986626</v>
      </c>
      <c r="AD3" s="100">
        <f>'CCaMC-VOaMCpUC-pre-ret'!AD3</f>
        <v>3.4999495339986626</v>
      </c>
      <c r="AE3" s="100">
        <f>'CCaMC-VOaMCpUC-pre-ret'!AE3</f>
        <v>3.4999495339986626</v>
      </c>
      <c r="AF3" s="100">
        <f>'CCaMC-VOaMCpUC-pre-ret'!AF3</f>
        <v>3.4999495339986626</v>
      </c>
      <c r="AG3" s="100">
        <f>'CCaMC-VOaMCpUC-pre-ret'!AG3</f>
        <v>3.4999495339986626</v>
      </c>
    </row>
    <row r="4" spans="1:33">
      <c r="A4" t="s">
        <v>4</v>
      </c>
      <c r="B4" s="100">
        <f>'CCaMC-VOaMCpUC-pre-ret'!B4</f>
        <v>11.237620937866351</v>
      </c>
      <c r="C4" s="100">
        <f>'CCaMC-VOaMCpUC-pre-ret'!C4</f>
        <v>11.237620937866351</v>
      </c>
      <c r="D4" s="100">
        <f>'CCaMC-VOaMCpUC-pre-ret'!D4</f>
        <v>11.237620937866351</v>
      </c>
      <c r="E4" s="100">
        <f>'CCaMC-VOaMCpUC-pre-ret'!E4</f>
        <v>11.237620937866351</v>
      </c>
      <c r="F4" s="100">
        <f>'CCaMC-VOaMCpUC-pre-ret'!F4</f>
        <v>11.237620937866351</v>
      </c>
      <c r="G4" s="100">
        <f>'CCaMC-VOaMCpUC-pre-ret'!G4</f>
        <v>11.237620937866351</v>
      </c>
      <c r="H4" s="100">
        <f>'CCaMC-VOaMCpUC-pre-ret'!H4</f>
        <v>11.237620937866351</v>
      </c>
      <c r="I4" s="100">
        <f>'CCaMC-VOaMCpUC-pre-ret'!I4</f>
        <v>11.237620937866351</v>
      </c>
      <c r="J4" s="100">
        <f>'CCaMC-VOaMCpUC-pre-ret'!J4</f>
        <v>11.237620937866351</v>
      </c>
      <c r="K4" s="100">
        <f>'CCaMC-VOaMCpUC-pre-ret'!K4</f>
        <v>11.237620937866351</v>
      </c>
      <c r="L4" s="100">
        <f>'CCaMC-VOaMCpUC-pre-ret'!L4</f>
        <v>11.237620937866351</v>
      </c>
      <c r="M4" s="100">
        <f>'CCaMC-VOaMCpUC-pre-ret'!M4</f>
        <v>11.237620937866351</v>
      </c>
      <c r="N4" s="100">
        <f>'CCaMC-VOaMCpUC-pre-ret'!N4</f>
        <v>11.237620937866351</v>
      </c>
      <c r="O4" s="100">
        <f>'CCaMC-VOaMCpUC-pre-ret'!O4</f>
        <v>11.237620937866351</v>
      </c>
      <c r="P4" s="100">
        <f>'CCaMC-VOaMCpUC-pre-ret'!P4</f>
        <v>11.237620937866351</v>
      </c>
      <c r="Q4" s="100">
        <f>'CCaMC-VOaMCpUC-pre-ret'!Q4</f>
        <v>11.237620937866351</v>
      </c>
      <c r="R4" s="100">
        <f>'CCaMC-VOaMCpUC-pre-ret'!R4</f>
        <v>11.237620937866351</v>
      </c>
      <c r="S4" s="100">
        <f>'CCaMC-VOaMCpUC-pre-ret'!S4</f>
        <v>11.237620937866351</v>
      </c>
      <c r="T4" s="100">
        <f>'CCaMC-VOaMCpUC-pre-ret'!T4</f>
        <v>11.237620937866351</v>
      </c>
      <c r="U4" s="100">
        <f>'CCaMC-VOaMCpUC-pre-ret'!U4</f>
        <v>11.237620937866351</v>
      </c>
      <c r="V4" s="100">
        <f>'CCaMC-VOaMCpUC-pre-ret'!V4</f>
        <v>11.237620937866351</v>
      </c>
      <c r="W4" s="100">
        <f>'CCaMC-VOaMCpUC-pre-ret'!W4</f>
        <v>11.237620937866351</v>
      </c>
      <c r="X4" s="100">
        <f>'CCaMC-VOaMCpUC-pre-ret'!X4</f>
        <v>11.237620937866351</v>
      </c>
      <c r="Y4" s="100">
        <f>'CCaMC-VOaMCpUC-pre-ret'!Y4</f>
        <v>11.237620937866351</v>
      </c>
      <c r="Z4" s="100">
        <f>'CCaMC-VOaMCpUC-pre-ret'!Z4</f>
        <v>11.237620937866351</v>
      </c>
      <c r="AA4" s="100">
        <f>'CCaMC-VOaMCpUC-pre-ret'!AA4</f>
        <v>11.237620937866351</v>
      </c>
      <c r="AB4" s="100">
        <f>'CCaMC-VOaMCpUC-pre-ret'!AB4</f>
        <v>11.237620937866351</v>
      </c>
      <c r="AC4" s="100">
        <f>'CCaMC-VOaMCpUC-pre-ret'!AC4</f>
        <v>11.237620937866351</v>
      </c>
      <c r="AD4" s="100">
        <f>'CCaMC-VOaMCpUC-pre-ret'!AD4</f>
        <v>11.237620937866351</v>
      </c>
      <c r="AE4" s="100">
        <f>'CCaMC-VOaMCpUC-pre-ret'!AE4</f>
        <v>11.237620937866351</v>
      </c>
      <c r="AF4" s="100">
        <f>'CCaMC-VOaMCpUC-pre-ret'!AF4</f>
        <v>11.237620937866351</v>
      </c>
      <c r="AG4" s="100">
        <f>'CCaMC-VOaMCpUC-pre-ret'!AG4</f>
        <v>11.237620937866351</v>
      </c>
    </row>
    <row r="5" spans="1:33">
      <c r="A5" t="s">
        <v>5</v>
      </c>
      <c r="B5" s="100">
        <f>'CCaMC-VOaMCpUC-pre-ret'!B5</f>
        <v>1.1209562281700374</v>
      </c>
      <c r="C5" s="100">
        <f>'CCaMC-VOaMCpUC-pre-ret'!C5</f>
        <v>1.1209562281700374</v>
      </c>
      <c r="D5" s="100">
        <f>'CCaMC-VOaMCpUC-pre-ret'!D5</f>
        <v>1.1209562281700374</v>
      </c>
      <c r="E5" s="100">
        <f>'CCaMC-VOaMCpUC-pre-ret'!E5</f>
        <v>1.1209562281700374</v>
      </c>
      <c r="F5" s="100">
        <f>'CCaMC-VOaMCpUC-pre-ret'!F5</f>
        <v>1.1209562281700374</v>
      </c>
      <c r="G5" s="100">
        <f>'CCaMC-VOaMCpUC-pre-ret'!G5</f>
        <v>1.1209562281700374</v>
      </c>
      <c r="H5" s="100">
        <f>'CCaMC-VOaMCpUC-pre-ret'!H5</f>
        <v>1.1209562281700374</v>
      </c>
      <c r="I5" s="100">
        <f>'CCaMC-VOaMCpUC-pre-ret'!I5</f>
        <v>1.1209562281700374</v>
      </c>
      <c r="J5" s="100">
        <f>'CCaMC-VOaMCpUC-pre-ret'!J5</f>
        <v>1.1209562281700374</v>
      </c>
      <c r="K5" s="100">
        <f>'CCaMC-VOaMCpUC-pre-ret'!K5</f>
        <v>1.1209562281700374</v>
      </c>
      <c r="L5" s="100">
        <f>'CCaMC-VOaMCpUC-pre-ret'!L5</f>
        <v>1.1209562281700374</v>
      </c>
      <c r="M5" s="100">
        <f>'CCaMC-VOaMCpUC-pre-ret'!M5</f>
        <v>1.1209562281700374</v>
      </c>
      <c r="N5" s="100">
        <f>'CCaMC-VOaMCpUC-pre-ret'!N5</f>
        <v>1.1209562281700374</v>
      </c>
      <c r="O5" s="100">
        <f>'CCaMC-VOaMCpUC-pre-ret'!O5</f>
        <v>1.1209562281700374</v>
      </c>
      <c r="P5" s="100">
        <f>'CCaMC-VOaMCpUC-pre-ret'!P5</f>
        <v>1.1209562281700374</v>
      </c>
      <c r="Q5" s="100">
        <f>'CCaMC-VOaMCpUC-pre-ret'!Q5</f>
        <v>1.1209562281700374</v>
      </c>
      <c r="R5" s="100">
        <f>'CCaMC-VOaMCpUC-pre-ret'!R5</f>
        <v>1.1209562281700374</v>
      </c>
      <c r="S5" s="100">
        <f>'CCaMC-VOaMCpUC-pre-ret'!S5</f>
        <v>1.1209562281700374</v>
      </c>
      <c r="T5" s="100">
        <f>'CCaMC-VOaMCpUC-pre-ret'!T5</f>
        <v>1.1209562281700374</v>
      </c>
      <c r="U5" s="100">
        <f>'CCaMC-VOaMCpUC-pre-ret'!U5</f>
        <v>1.1209562281700374</v>
      </c>
      <c r="V5" s="100">
        <f>'CCaMC-VOaMCpUC-pre-ret'!V5</f>
        <v>1.1209562281700374</v>
      </c>
      <c r="W5" s="100">
        <f>'CCaMC-VOaMCpUC-pre-ret'!W5</f>
        <v>1.1209562281700374</v>
      </c>
      <c r="X5" s="100">
        <f>'CCaMC-VOaMCpUC-pre-ret'!X5</f>
        <v>1.1209562281700374</v>
      </c>
      <c r="Y5" s="100">
        <f>'CCaMC-VOaMCpUC-pre-ret'!Y5</f>
        <v>1.1209562281700374</v>
      </c>
      <c r="Z5" s="100">
        <f>'CCaMC-VOaMCpUC-pre-ret'!Z5</f>
        <v>1.1209562281700374</v>
      </c>
      <c r="AA5" s="100">
        <f>'CCaMC-VOaMCpUC-pre-ret'!AA5</f>
        <v>1.1209562281700374</v>
      </c>
      <c r="AB5" s="100">
        <f>'CCaMC-VOaMCpUC-pre-ret'!AB5</f>
        <v>1.1209562281700374</v>
      </c>
      <c r="AC5" s="100">
        <f>'CCaMC-VOaMCpUC-pre-ret'!AC5</f>
        <v>1.1209562281700374</v>
      </c>
      <c r="AD5" s="100">
        <f>'CCaMC-VOaMCpUC-pre-ret'!AD5</f>
        <v>1.1209562281700374</v>
      </c>
      <c r="AE5" s="100">
        <f>'CCaMC-VOaMCpUC-pre-ret'!AE5</f>
        <v>1.1209562281700374</v>
      </c>
      <c r="AF5" s="100">
        <f>'CCaMC-VOaMCpUC-pre-ret'!AF5</f>
        <v>1.1209562281700374</v>
      </c>
      <c r="AG5" s="100">
        <f>'CCaMC-VOaMCpUC-pre-ret'!AG5</f>
        <v>1.1209562281700374</v>
      </c>
    </row>
    <row r="6" spans="1:33">
      <c r="A6" t="s">
        <v>19</v>
      </c>
      <c r="B6" s="100">
        <f>'CCaMC-VOaMCpUC-pre-ret'!B6</f>
        <v>0.72806925728502769</v>
      </c>
      <c r="C6" s="100">
        <f>'CCaMC-VOaMCpUC-pre-ret'!C6</f>
        <v>0.72806925728502769</v>
      </c>
      <c r="D6" s="100">
        <f>'CCaMC-VOaMCpUC-pre-ret'!D6</f>
        <v>0.72806925728502769</v>
      </c>
      <c r="E6" s="100">
        <f>'CCaMC-VOaMCpUC-pre-ret'!E6</f>
        <v>0.72806925728502769</v>
      </c>
      <c r="F6" s="100">
        <f>'CCaMC-VOaMCpUC-pre-ret'!F6</f>
        <v>0.72806925728502769</v>
      </c>
      <c r="G6" s="100">
        <f>'CCaMC-VOaMCpUC-pre-ret'!G6</f>
        <v>0.72806925728502769</v>
      </c>
      <c r="H6" s="100">
        <f>'CCaMC-VOaMCpUC-pre-ret'!H6</f>
        <v>0.72806925728502769</v>
      </c>
      <c r="I6" s="100">
        <f>'CCaMC-VOaMCpUC-pre-ret'!I6</f>
        <v>0.72806925728502769</v>
      </c>
      <c r="J6" s="100">
        <f>'CCaMC-VOaMCpUC-pre-ret'!J6</f>
        <v>0.72806925728502769</v>
      </c>
      <c r="K6" s="100">
        <f>'CCaMC-VOaMCpUC-pre-ret'!K6</f>
        <v>0.72806925728502769</v>
      </c>
      <c r="L6" s="100">
        <f>'CCaMC-VOaMCpUC-pre-ret'!L6</f>
        <v>0.72806925728502769</v>
      </c>
      <c r="M6" s="100">
        <f>'CCaMC-VOaMCpUC-pre-ret'!M6</f>
        <v>0.72806925728502769</v>
      </c>
      <c r="N6" s="100">
        <f>'CCaMC-VOaMCpUC-pre-ret'!N6</f>
        <v>0.72806925728502769</v>
      </c>
      <c r="O6" s="100">
        <f>'CCaMC-VOaMCpUC-pre-ret'!O6</f>
        <v>0.72806925728502769</v>
      </c>
      <c r="P6" s="100">
        <f>'CCaMC-VOaMCpUC-pre-ret'!P6</f>
        <v>0.72806925728502769</v>
      </c>
      <c r="Q6" s="100">
        <f>'CCaMC-VOaMCpUC-pre-ret'!Q6</f>
        <v>0.72806925728502769</v>
      </c>
      <c r="R6" s="100">
        <f>'CCaMC-VOaMCpUC-pre-ret'!R6</f>
        <v>0.72806925728502769</v>
      </c>
      <c r="S6" s="100">
        <f>'CCaMC-VOaMCpUC-pre-ret'!S6</f>
        <v>0.72806925728502769</v>
      </c>
      <c r="T6" s="100">
        <f>'CCaMC-VOaMCpUC-pre-ret'!T6</f>
        <v>0.72806925728502769</v>
      </c>
      <c r="U6" s="100">
        <f>'CCaMC-VOaMCpUC-pre-ret'!U6</f>
        <v>0.72806925728502769</v>
      </c>
      <c r="V6" s="100">
        <f>'CCaMC-VOaMCpUC-pre-ret'!V6</f>
        <v>0.72806925728502769</v>
      </c>
      <c r="W6" s="100">
        <f>'CCaMC-VOaMCpUC-pre-ret'!W6</f>
        <v>0.72806925728502769</v>
      </c>
      <c r="X6" s="100">
        <f>'CCaMC-VOaMCpUC-pre-ret'!X6</f>
        <v>0.72806925728502769</v>
      </c>
      <c r="Y6" s="100">
        <f>'CCaMC-VOaMCpUC-pre-ret'!Y6</f>
        <v>0.72806925728502769</v>
      </c>
      <c r="Z6" s="100">
        <f>'CCaMC-VOaMCpUC-pre-ret'!Z6</f>
        <v>0.72806925728502769</v>
      </c>
      <c r="AA6" s="100">
        <f>'CCaMC-VOaMCpUC-pre-ret'!AA6</f>
        <v>0.72806925728502769</v>
      </c>
      <c r="AB6" s="100">
        <f>'CCaMC-VOaMCpUC-pre-ret'!AB6</f>
        <v>0.72806925728502769</v>
      </c>
      <c r="AC6" s="100">
        <f>'CCaMC-VOaMCpUC-pre-ret'!AC6</f>
        <v>0.72806925728502769</v>
      </c>
      <c r="AD6" s="100">
        <f>'CCaMC-VOaMCpUC-pre-ret'!AD6</f>
        <v>0.72806925728502769</v>
      </c>
      <c r="AE6" s="100">
        <f>'CCaMC-VOaMCpUC-pre-ret'!AE6</f>
        <v>0.72806925728502769</v>
      </c>
      <c r="AF6" s="100">
        <f>'CCaMC-VOaMCpUC-pre-ret'!AF6</f>
        <v>0.72806925728502769</v>
      </c>
      <c r="AG6" s="100">
        <f>'CCaMC-VOaMCpUC-pre-ret'!AG6</f>
        <v>0.72806925728502769</v>
      </c>
    </row>
    <row r="7" spans="1:33">
      <c r="A7" t="s">
        <v>6</v>
      </c>
      <c r="B7" s="100">
        <f>'CCaMC-VOaMCpUC-pre-ret'!B7</f>
        <v>0.10695443874682818</v>
      </c>
      <c r="C7" s="100">
        <f>'CCaMC-VOaMCpUC-pre-ret'!C7</f>
        <v>0.10695443874682818</v>
      </c>
      <c r="D7" s="100">
        <f>'CCaMC-VOaMCpUC-pre-ret'!D7</f>
        <v>0.10695443874682818</v>
      </c>
      <c r="E7" s="100">
        <f>'CCaMC-VOaMCpUC-pre-ret'!E7</f>
        <v>0.10695443874682818</v>
      </c>
      <c r="F7" s="100">
        <f>'CCaMC-VOaMCpUC-pre-ret'!F7</f>
        <v>0.10695443874682818</v>
      </c>
      <c r="G7" s="100">
        <f>'CCaMC-VOaMCpUC-pre-ret'!G7</f>
        <v>0.10695443874682818</v>
      </c>
      <c r="H7" s="100">
        <f>'CCaMC-VOaMCpUC-pre-ret'!H7</f>
        <v>0.10695443874682818</v>
      </c>
      <c r="I7" s="100">
        <f>'CCaMC-VOaMCpUC-pre-ret'!I7</f>
        <v>0.10695443874682818</v>
      </c>
      <c r="J7" s="100">
        <f>'CCaMC-VOaMCpUC-pre-ret'!J7</f>
        <v>0.10695443874682818</v>
      </c>
      <c r="K7" s="100">
        <f>'CCaMC-VOaMCpUC-pre-ret'!K7</f>
        <v>0.10695443874682818</v>
      </c>
      <c r="L7" s="100">
        <f>'CCaMC-VOaMCpUC-pre-ret'!L7</f>
        <v>0.10695443874682818</v>
      </c>
      <c r="M7" s="100">
        <f>'CCaMC-VOaMCpUC-pre-ret'!M7</f>
        <v>0.10695443874682818</v>
      </c>
      <c r="N7" s="100">
        <f>'CCaMC-VOaMCpUC-pre-ret'!N7</f>
        <v>0.10695443874682818</v>
      </c>
      <c r="O7" s="100">
        <f>'CCaMC-VOaMCpUC-pre-ret'!O7</f>
        <v>0.10695443874682818</v>
      </c>
      <c r="P7" s="100">
        <f>'CCaMC-VOaMCpUC-pre-ret'!P7</f>
        <v>0.10695443874682818</v>
      </c>
      <c r="Q7" s="100">
        <f>'CCaMC-VOaMCpUC-pre-ret'!Q7</f>
        <v>0.10695443874682818</v>
      </c>
      <c r="R7" s="100">
        <f>'CCaMC-VOaMCpUC-pre-ret'!R7</f>
        <v>0.10695443874682818</v>
      </c>
      <c r="S7" s="100">
        <f>'CCaMC-VOaMCpUC-pre-ret'!S7</f>
        <v>0.10695443874682818</v>
      </c>
      <c r="T7" s="100">
        <f>'CCaMC-VOaMCpUC-pre-ret'!T7</f>
        <v>0.10695443874682818</v>
      </c>
      <c r="U7" s="100">
        <f>'CCaMC-VOaMCpUC-pre-ret'!U7</f>
        <v>0.10695443874682818</v>
      </c>
      <c r="V7" s="100">
        <f>'CCaMC-VOaMCpUC-pre-ret'!V7</f>
        <v>0.10695443874682818</v>
      </c>
      <c r="W7" s="100">
        <f>'CCaMC-VOaMCpUC-pre-ret'!W7</f>
        <v>0.10695443874682818</v>
      </c>
      <c r="X7" s="100">
        <f>'CCaMC-VOaMCpUC-pre-ret'!X7</f>
        <v>0.10695443874682818</v>
      </c>
      <c r="Y7" s="100">
        <f>'CCaMC-VOaMCpUC-pre-ret'!Y7</f>
        <v>0.10695443874682818</v>
      </c>
      <c r="Z7" s="100">
        <f>'CCaMC-VOaMCpUC-pre-ret'!Z7</f>
        <v>0.10695443874682818</v>
      </c>
      <c r="AA7" s="100">
        <f>'CCaMC-VOaMCpUC-pre-ret'!AA7</f>
        <v>0.10695443874682818</v>
      </c>
      <c r="AB7" s="100">
        <f>'CCaMC-VOaMCpUC-pre-ret'!AB7</f>
        <v>0.10695443874682818</v>
      </c>
      <c r="AC7" s="100">
        <f>'CCaMC-VOaMCpUC-pre-ret'!AC7</f>
        <v>0.10695443874682818</v>
      </c>
      <c r="AD7" s="100">
        <f>'CCaMC-VOaMCpUC-pre-ret'!AD7</f>
        <v>0.10695443874682818</v>
      </c>
      <c r="AE7" s="100">
        <f>'CCaMC-VOaMCpUC-pre-ret'!AE7</f>
        <v>0.10695443874682818</v>
      </c>
      <c r="AF7" s="100">
        <f>'CCaMC-VOaMCpUC-pre-ret'!AF7</f>
        <v>0.10695443874682818</v>
      </c>
      <c r="AG7" s="100">
        <f>'CCaMC-VOaMCpUC-pre-ret'!AG7</f>
        <v>0.10695443874682818</v>
      </c>
    </row>
    <row r="8" spans="1:33">
      <c r="A8" t="s">
        <v>7</v>
      </c>
      <c r="B8" s="100">
        <f>'CCaMC-VOaMCpUC-pre-ret'!B8</f>
        <v>2.144872355086473</v>
      </c>
      <c r="C8" s="100">
        <f>'CCaMC-VOaMCpUC-pre-ret'!C8</f>
        <v>2.144872355086473</v>
      </c>
      <c r="D8" s="100">
        <f>'CCaMC-VOaMCpUC-pre-ret'!D8</f>
        <v>2.144872355086473</v>
      </c>
      <c r="E8" s="100">
        <f>'CCaMC-VOaMCpUC-pre-ret'!E8</f>
        <v>2.144872355086473</v>
      </c>
      <c r="F8" s="100">
        <f>'CCaMC-VOaMCpUC-pre-ret'!F8</f>
        <v>2.144872355086473</v>
      </c>
      <c r="G8" s="100">
        <f>'CCaMC-VOaMCpUC-pre-ret'!G8</f>
        <v>2.144872355086473</v>
      </c>
      <c r="H8" s="100">
        <f>'CCaMC-VOaMCpUC-pre-ret'!H8</f>
        <v>2.144872355086473</v>
      </c>
      <c r="I8" s="100">
        <f>'CCaMC-VOaMCpUC-pre-ret'!I8</f>
        <v>2.144872355086473</v>
      </c>
      <c r="J8" s="100">
        <f>'CCaMC-VOaMCpUC-pre-ret'!J8</f>
        <v>2.144872355086473</v>
      </c>
      <c r="K8" s="100">
        <f>'CCaMC-VOaMCpUC-pre-ret'!K8</f>
        <v>2.144872355086473</v>
      </c>
      <c r="L8" s="100">
        <f>'CCaMC-VOaMCpUC-pre-ret'!L8</f>
        <v>2.144872355086473</v>
      </c>
      <c r="M8" s="100">
        <f>'CCaMC-VOaMCpUC-pre-ret'!M8</f>
        <v>2.144872355086473</v>
      </c>
      <c r="N8" s="100">
        <f>'CCaMC-VOaMCpUC-pre-ret'!N8</f>
        <v>2.144872355086473</v>
      </c>
      <c r="O8" s="100">
        <f>'CCaMC-VOaMCpUC-pre-ret'!O8</f>
        <v>2.144872355086473</v>
      </c>
      <c r="P8" s="100">
        <f>'CCaMC-VOaMCpUC-pre-ret'!P8</f>
        <v>2.144872355086473</v>
      </c>
      <c r="Q8" s="100">
        <f>'CCaMC-VOaMCpUC-pre-ret'!Q8</f>
        <v>2.144872355086473</v>
      </c>
      <c r="R8" s="100">
        <f>'CCaMC-VOaMCpUC-pre-ret'!R8</f>
        <v>2.144872355086473</v>
      </c>
      <c r="S8" s="100">
        <f>'CCaMC-VOaMCpUC-pre-ret'!S8</f>
        <v>2.144872355086473</v>
      </c>
      <c r="T8" s="100">
        <f>'CCaMC-VOaMCpUC-pre-ret'!T8</f>
        <v>2.144872355086473</v>
      </c>
      <c r="U8" s="100">
        <f>'CCaMC-VOaMCpUC-pre-ret'!U8</f>
        <v>2.144872355086473</v>
      </c>
      <c r="V8" s="100">
        <f>'CCaMC-VOaMCpUC-pre-ret'!V8</f>
        <v>2.144872355086473</v>
      </c>
      <c r="W8" s="100">
        <f>'CCaMC-VOaMCpUC-pre-ret'!W8</f>
        <v>2.144872355086473</v>
      </c>
      <c r="X8" s="100">
        <f>'CCaMC-VOaMCpUC-pre-ret'!X8</f>
        <v>2.144872355086473</v>
      </c>
      <c r="Y8" s="100">
        <f>'CCaMC-VOaMCpUC-pre-ret'!Y8</f>
        <v>2.144872355086473</v>
      </c>
      <c r="Z8" s="100">
        <f>'CCaMC-VOaMCpUC-pre-ret'!Z8</f>
        <v>2.144872355086473</v>
      </c>
      <c r="AA8" s="100">
        <f>'CCaMC-VOaMCpUC-pre-ret'!AA8</f>
        <v>2.144872355086473</v>
      </c>
      <c r="AB8" s="100">
        <f>'CCaMC-VOaMCpUC-pre-ret'!AB8</f>
        <v>2.144872355086473</v>
      </c>
      <c r="AC8" s="100">
        <f>'CCaMC-VOaMCpUC-pre-ret'!AC8</f>
        <v>2.144872355086473</v>
      </c>
      <c r="AD8" s="100">
        <f>'CCaMC-VOaMCpUC-pre-ret'!AD8</f>
        <v>2.144872355086473</v>
      </c>
      <c r="AE8" s="100">
        <f>'CCaMC-VOaMCpUC-pre-ret'!AE8</f>
        <v>2.144872355086473</v>
      </c>
      <c r="AF8" s="100">
        <f>'CCaMC-VOaMCpUC-pre-ret'!AF8</f>
        <v>2.144872355086473</v>
      </c>
      <c r="AG8" s="100">
        <f>'CCaMC-VOaMCpUC-pre-ret'!AG8</f>
        <v>2.144872355086473</v>
      </c>
    </row>
    <row r="9" spans="1:33">
      <c r="A9" t="s">
        <v>8</v>
      </c>
      <c r="B9" s="100">
        <f>'CCaMC-VOaMCpUC-pre-ret'!B9</f>
        <v>9.1997536940843077</v>
      </c>
      <c r="C9" s="100">
        <f>'CCaMC-VOaMCpUC-pre-ret'!C9</f>
        <v>9.1997536940843077</v>
      </c>
      <c r="D9" s="100">
        <f>'CCaMC-VOaMCpUC-pre-ret'!D9</f>
        <v>9.1997536940843077</v>
      </c>
      <c r="E9" s="100">
        <f>'CCaMC-VOaMCpUC-pre-ret'!E9</f>
        <v>9.1997536940843077</v>
      </c>
      <c r="F9" s="100">
        <f>'CCaMC-VOaMCpUC-pre-ret'!F9</f>
        <v>9.1997536940843077</v>
      </c>
      <c r="G9" s="100">
        <f>'CCaMC-VOaMCpUC-pre-ret'!G9</f>
        <v>9.1997536940843077</v>
      </c>
      <c r="H9" s="100">
        <f>'CCaMC-VOaMCpUC-pre-ret'!H9</f>
        <v>9.1997536940843077</v>
      </c>
      <c r="I9" s="100">
        <f>'CCaMC-VOaMCpUC-pre-ret'!I9</f>
        <v>9.1997536940843077</v>
      </c>
      <c r="J9" s="100">
        <f>'CCaMC-VOaMCpUC-pre-ret'!J9</f>
        <v>9.1997536940843077</v>
      </c>
      <c r="K9" s="100">
        <f>'CCaMC-VOaMCpUC-pre-ret'!K9</f>
        <v>9.1997536940843077</v>
      </c>
      <c r="L9" s="100">
        <f>'CCaMC-VOaMCpUC-pre-ret'!L9</f>
        <v>9.1997536940843077</v>
      </c>
      <c r="M9" s="100">
        <f>'CCaMC-VOaMCpUC-pre-ret'!M9</f>
        <v>9.1997536940843077</v>
      </c>
      <c r="N9" s="100">
        <f>'CCaMC-VOaMCpUC-pre-ret'!N9</f>
        <v>9.1997536940843077</v>
      </c>
      <c r="O9" s="100">
        <f>'CCaMC-VOaMCpUC-pre-ret'!O9</f>
        <v>9.1997536940843077</v>
      </c>
      <c r="P9" s="100">
        <f>'CCaMC-VOaMCpUC-pre-ret'!P9</f>
        <v>9.1997536940843077</v>
      </c>
      <c r="Q9" s="100">
        <f>'CCaMC-VOaMCpUC-pre-ret'!Q9</f>
        <v>9.1997536940843077</v>
      </c>
      <c r="R9" s="100">
        <f>'CCaMC-VOaMCpUC-pre-ret'!R9</f>
        <v>9.1997536940843077</v>
      </c>
      <c r="S9" s="100">
        <f>'CCaMC-VOaMCpUC-pre-ret'!S9</f>
        <v>9.1997536940843077</v>
      </c>
      <c r="T9" s="100">
        <f>'CCaMC-VOaMCpUC-pre-ret'!T9</f>
        <v>9.1997536940843077</v>
      </c>
      <c r="U9" s="100">
        <f>'CCaMC-VOaMCpUC-pre-ret'!U9</f>
        <v>9.1997536940843077</v>
      </c>
      <c r="V9" s="100">
        <f>'CCaMC-VOaMCpUC-pre-ret'!V9</f>
        <v>9.1997536940843077</v>
      </c>
      <c r="W9" s="100">
        <f>'CCaMC-VOaMCpUC-pre-ret'!W9</f>
        <v>9.1997536940843077</v>
      </c>
      <c r="X9" s="100">
        <f>'CCaMC-VOaMCpUC-pre-ret'!X9</f>
        <v>9.1997536940843077</v>
      </c>
      <c r="Y9" s="100">
        <f>'CCaMC-VOaMCpUC-pre-ret'!Y9</f>
        <v>9.1997536940843077</v>
      </c>
      <c r="Z9" s="100">
        <f>'CCaMC-VOaMCpUC-pre-ret'!Z9</f>
        <v>9.1997536940843077</v>
      </c>
      <c r="AA9" s="100">
        <f>'CCaMC-VOaMCpUC-pre-ret'!AA9</f>
        <v>9.1997536940843077</v>
      </c>
      <c r="AB9" s="100">
        <f>'CCaMC-VOaMCpUC-pre-ret'!AB9</f>
        <v>9.1997536940843077</v>
      </c>
      <c r="AC9" s="100">
        <f>'CCaMC-VOaMCpUC-pre-ret'!AC9</f>
        <v>9.1997536940843077</v>
      </c>
      <c r="AD9" s="100">
        <f>'CCaMC-VOaMCpUC-pre-ret'!AD9</f>
        <v>9.1997536940843077</v>
      </c>
      <c r="AE9" s="100">
        <f>'CCaMC-VOaMCpUC-pre-ret'!AE9</f>
        <v>9.1997536940843077</v>
      </c>
      <c r="AF9" s="100">
        <f>'CCaMC-VOaMCpUC-pre-ret'!AF9</f>
        <v>9.1997536940843077</v>
      </c>
      <c r="AG9" s="100">
        <f>'CCaMC-VOaMCpUC-pre-ret'!AG9</f>
        <v>9.1997536940843077</v>
      </c>
    </row>
    <row r="10" spans="1:33">
      <c r="A10" t="s">
        <v>11</v>
      </c>
      <c r="B10" s="100">
        <f>'CCaMC-VOaMCpUC-pre-ret'!B10</f>
        <v>47.124489311212479</v>
      </c>
      <c r="C10" s="100">
        <f>'CCaMC-VOaMCpUC-pre-ret'!C10</f>
        <v>47.124489311212479</v>
      </c>
      <c r="D10" s="100">
        <f>'CCaMC-VOaMCpUC-pre-ret'!D10</f>
        <v>47.124489311212479</v>
      </c>
      <c r="E10" s="100">
        <f>'CCaMC-VOaMCpUC-pre-ret'!E10</f>
        <v>47.124489311212479</v>
      </c>
      <c r="F10" s="100">
        <f>'CCaMC-VOaMCpUC-pre-ret'!F10</f>
        <v>47.124489311212479</v>
      </c>
      <c r="G10" s="100">
        <f>'CCaMC-VOaMCpUC-pre-ret'!G10</f>
        <v>47.124489311212479</v>
      </c>
      <c r="H10" s="100">
        <f>'CCaMC-VOaMCpUC-pre-ret'!H10</f>
        <v>47.124489311212479</v>
      </c>
      <c r="I10" s="100">
        <f>'CCaMC-VOaMCpUC-pre-ret'!I10</f>
        <v>47.124489311212479</v>
      </c>
      <c r="J10" s="100">
        <f>'CCaMC-VOaMCpUC-pre-ret'!J10</f>
        <v>47.124489311212479</v>
      </c>
      <c r="K10" s="100">
        <f>'CCaMC-VOaMCpUC-pre-ret'!K10</f>
        <v>47.124489311212479</v>
      </c>
      <c r="L10" s="100">
        <f>'CCaMC-VOaMCpUC-pre-ret'!L10</f>
        <v>47.124489311212479</v>
      </c>
      <c r="M10" s="100">
        <f>'CCaMC-VOaMCpUC-pre-ret'!M10</f>
        <v>47.124489311212479</v>
      </c>
      <c r="N10" s="100">
        <f>'CCaMC-VOaMCpUC-pre-ret'!N10</f>
        <v>47.124489311212479</v>
      </c>
      <c r="O10" s="100">
        <f>'CCaMC-VOaMCpUC-pre-ret'!O10</f>
        <v>47.124489311212479</v>
      </c>
      <c r="P10" s="100">
        <f>'CCaMC-VOaMCpUC-pre-ret'!P10</f>
        <v>47.124489311212479</v>
      </c>
      <c r="Q10" s="100">
        <f>'CCaMC-VOaMCpUC-pre-ret'!Q10</f>
        <v>47.124489311212479</v>
      </c>
      <c r="R10" s="100">
        <f>'CCaMC-VOaMCpUC-pre-ret'!R10</f>
        <v>47.124489311212479</v>
      </c>
      <c r="S10" s="100">
        <f>'CCaMC-VOaMCpUC-pre-ret'!S10</f>
        <v>47.124489311212479</v>
      </c>
      <c r="T10" s="100">
        <f>'CCaMC-VOaMCpUC-pre-ret'!T10</f>
        <v>47.124489311212479</v>
      </c>
      <c r="U10" s="100">
        <f>'CCaMC-VOaMCpUC-pre-ret'!U10</f>
        <v>47.124489311212479</v>
      </c>
      <c r="V10" s="100">
        <f>'CCaMC-VOaMCpUC-pre-ret'!V10</f>
        <v>47.124489311212479</v>
      </c>
      <c r="W10" s="100">
        <f>'CCaMC-VOaMCpUC-pre-ret'!W10</f>
        <v>47.124489311212479</v>
      </c>
      <c r="X10" s="100">
        <f>'CCaMC-VOaMCpUC-pre-ret'!X10</f>
        <v>47.124489311212479</v>
      </c>
      <c r="Y10" s="100">
        <f>'CCaMC-VOaMCpUC-pre-ret'!Y10</f>
        <v>47.124489311212479</v>
      </c>
      <c r="Z10" s="100">
        <f>'CCaMC-VOaMCpUC-pre-ret'!Z10</f>
        <v>47.124489311212479</v>
      </c>
      <c r="AA10" s="100">
        <f>'CCaMC-VOaMCpUC-pre-ret'!AA10</f>
        <v>47.124489311212479</v>
      </c>
      <c r="AB10" s="100">
        <f>'CCaMC-VOaMCpUC-pre-ret'!AB10</f>
        <v>47.124489311212479</v>
      </c>
      <c r="AC10" s="100">
        <f>'CCaMC-VOaMCpUC-pre-ret'!AC10</f>
        <v>47.124489311212479</v>
      </c>
      <c r="AD10" s="100">
        <f>'CCaMC-VOaMCpUC-pre-ret'!AD10</f>
        <v>47.124489311212479</v>
      </c>
      <c r="AE10" s="100">
        <f>'CCaMC-VOaMCpUC-pre-ret'!AE10</f>
        <v>47.124489311212479</v>
      </c>
      <c r="AF10" s="100">
        <f>'CCaMC-VOaMCpUC-pre-ret'!AF10</f>
        <v>47.124489311212479</v>
      </c>
      <c r="AG10" s="100">
        <f>'CCaMC-VOaMCpUC-pre-ret'!AG10</f>
        <v>47.124489311212479</v>
      </c>
    </row>
    <row r="11" spans="1:33">
      <c r="A11" t="s">
        <v>12</v>
      </c>
      <c r="B11" s="100">
        <f>'CCaMC-VOaMCpUC-pre-ret'!B11</f>
        <v>3.2685217997364324</v>
      </c>
      <c r="C11" s="100">
        <f>'CCaMC-VOaMCpUC-pre-ret'!C11</f>
        <v>3.2685217997364324</v>
      </c>
      <c r="D11" s="100">
        <f>'CCaMC-VOaMCpUC-pre-ret'!D11</f>
        <v>3.2685217997364324</v>
      </c>
      <c r="E11" s="100">
        <f>'CCaMC-VOaMCpUC-pre-ret'!E11</f>
        <v>3.2685217997364324</v>
      </c>
      <c r="F11" s="100">
        <f>'CCaMC-VOaMCpUC-pre-ret'!F11</f>
        <v>3.2685217997364324</v>
      </c>
      <c r="G11" s="100">
        <f>'CCaMC-VOaMCpUC-pre-ret'!G11</f>
        <v>3.2685217997364324</v>
      </c>
      <c r="H11" s="100">
        <f>'CCaMC-VOaMCpUC-pre-ret'!H11</f>
        <v>3.2685217997364324</v>
      </c>
      <c r="I11" s="100">
        <f>'CCaMC-VOaMCpUC-pre-ret'!I11</f>
        <v>3.2685217997364324</v>
      </c>
      <c r="J11" s="100">
        <f>'CCaMC-VOaMCpUC-pre-ret'!J11</f>
        <v>3.2685217997364324</v>
      </c>
      <c r="K11" s="100">
        <f>'CCaMC-VOaMCpUC-pre-ret'!K11</f>
        <v>3.2685217997364324</v>
      </c>
      <c r="L11" s="100">
        <f>'CCaMC-VOaMCpUC-pre-ret'!L11</f>
        <v>3.2685217997364324</v>
      </c>
      <c r="M11" s="100">
        <f>'CCaMC-VOaMCpUC-pre-ret'!M11</f>
        <v>3.2685217997364324</v>
      </c>
      <c r="N11" s="100">
        <f>'CCaMC-VOaMCpUC-pre-ret'!N11</f>
        <v>3.2685217997364324</v>
      </c>
      <c r="O11" s="100">
        <f>'CCaMC-VOaMCpUC-pre-ret'!O11</f>
        <v>3.2685217997364324</v>
      </c>
      <c r="P11" s="100">
        <f>'CCaMC-VOaMCpUC-pre-ret'!P11</f>
        <v>3.2685217997364324</v>
      </c>
      <c r="Q11" s="100">
        <f>'CCaMC-VOaMCpUC-pre-ret'!Q11</f>
        <v>3.2685217997364324</v>
      </c>
      <c r="R11" s="100">
        <f>'CCaMC-VOaMCpUC-pre-ret'!R11</f>
        <v>3.2685217997364324</v>
      </c>
      <c r="S11" s="100">
        <f>'CCaMC-VOaMCpUC-pre-ret'!S11</f>
        <v>3.2685217997364324</v>
      </c>
      <c r="T11" s="100">
        <f>'CCaMC-VOaMCpUC-pre-ret'!T11</f>
        <v>3.2685217997364324</v>
      </c>
      <c r="U11" s="100">
        <f>'CCaMC-VOaMCpUC-pre-ret'!U11</f>
        <v>3.2685217997364324</v>
      </c>
      <c r="V11" s="100">
        <f>'CCaMC-VOaMCpUC-pre-ret'!V11</f>
        <v>3.2685217997364324</v>
      </c>
      <c r="W11" s="100">
        <f>'CCaMC-VOaMCpUC-pre-ret'!W11</f>
        <v>3.2685217997364324</v>
      </c>
      <c r="X11" s="100">
        <f>'CCaMC-VOaMCpUC-pre-ret'!X11</f>
        <v>3.2685217997364324</v>
      </c>
      <c r="Y11" s="100">
        <f>'CCaMC-VOaMCpUC-pre-ret'!Y11</f>
        <v>3.2685217997364324</v>
      </c>
      <c r="Z11" s="100">
        <f>'CCaMC-VOaMCpUC-pre-ret'!Z11</f>
        <v>3.2685217997364324</v>
      </c>
      <c r="AA11" s="100">
        <f>'CCaMC-VOaMCpUC-pre-ret'!AA11</f>
        <v>3.2685217997364324</v>
      </c>
      <c r="AB11" s="100">
        <f>'CCaMC-VOaMCpUC-pre-ret'!AB11</f>
        <v>3.2685217997364324</v>
      </c>
      <c r="AC11" s="100">
        <f>'CCaMC-VOaMCpUC-pre-ret'!AC11</f>
        <v>3.2685217997364324</v>
      </c>
      <c r="AD11" s="100">
        <f>'CCaMC-VOaMCpUC-pre-ret'!AD11</f>
        <v>3.2685217997364324</v>
      </c>
      <c r="AE11" s="100">
        <f>'CCaMC-VOaMCpUC-pre-ret'!AE11</f>
        <v>3.2685217997364324</v>
      </c>
      <c r="AF11" s="100">
        <f>'CCaMC-VOaMCpUC-pre-ret'!AF11</f>
        <v>3.2685217997364324</v>
      </c>
      <c r="AG11" s="100">
        <f>'CCaMC-VOaMCpUC-pre-ret'!AG11</f>
        <v>3.2685217997364324</v>
      </c>
    </row>
    <row r="12" spans="1:33">
      <c r="A12" t="s">
        <v>13</v>
      </c>
      <c r="B12" s="100">
        <f>'CCaMC-VOaMCpUC-pre-ret'!B12</f>
        <v>3.3239853555708994</v>
      </c>
      <c r="C12" s="100">
        <f>'CCaMC-VOaMCpUC-pre-ret'!C12</f>
        <v>3.3239853555708994</v>
      </c>
      <c r="D12" s="100">
        <f>'CCaMC-VOaMCpUC-pre-ret'!D12</f>
        <v>3.3239853555708994</v>
      </c>
      <c r="E12" s="100">
        <f>'CCaMC-VOaMCpUC-pre-ret'!E12</f>
        <v>3.3239853555708994</v>
      </c>
      <c r="F12" s="100">
        <f>'CCaMC-VOaMCpUC-pre-ret'!F12</f>
        <v>3.3239853555708994</v>
      </c>
      <c r="G12" s="100">
        <f>'CCaMC-VOaMCpUC-pre-ret'!G12</f>
        <v>3.3239853555708994</v>
      </c>
      <c r="H12" s="100">
        <f>'CCaMC-VOaMCpUC-pre-ret'!H12</f>
        <v>3.3239853555708994</v>
      </c>
      <c r="I12" s="100">
        <f>'CCaMC-VOaMCpUC-pre-ret'!I12</f>
        <v>3.3239853555708994</v>
      </c>
      <c r="J12" s="100">
        <f>'CCaMC-VOaMCpUC-pre-ret'!J12</f>
        <v>3.3239853555708994</v>
      </c>
      <c r="K12" s="100">
        <f>'CCaMC-VOaMCpUC-pre-ret'!K12</f>
        <v>3.3239853555708994</v>
      </c>
      <c r="L12" s="100">
        <f>'CCaMC-VOaMCpUC-pre-ret'!L12</f>
        <v>3.3239853555708994</v>
      </c>
      <c r="M12" s="100">
        <f>'CCaMC-VOaMCpUC-pre-ret'!M12</f>
        <v>3.3239853555708994</v>
      </c>
      <c r="N12" s="100">
        <f>'CCaMC-VOaMCpUC-pre-ret'!N12</f>
        <v>3.3239853555708994</v>
      </c>
      <c r="O12" s="100">
        <f>'CCaMC-VOaMCpUC-pre-ret'!O12</f>
        <v>3.3239853555708994</v>
      </c>
      <c r="P12" s="100">
        <f>'CCaMC-VOaMCpUC-pre-ret'!P12</f>
        <v>3.3239853555708994</v>
      </c>
      <c r="Q12" s="100">
        <f>'CCaMC-VOaMCpUC-pre-ret'!Q12</f>
        <v>3.3239853555708994</v>
      </c>
      <c r="R12" s="100">
        <f>'CCaMC-VOaMCpUC-pre-ret'!R12</f>
        <v>3.3239853555708994</v>
      </c>
      <c r="S12" s="100">
        <f>'CCaMC-VOaMCpUC-pre-ret'!S12</f>
        <v>3.3239853555708994</v>
      </c>
      <c r="T12" s="100">
        <f>'CCaMC-VOaMCpUC-pre-ret'!T12</f>
        <v>3.3239853555708994</v>
      </c>
      <c r="U12" s="100">
        <f>'CCaMC-VOaMCpUC-pre-ret'!U12</f>
        <v>3.3239853555708994</v>
      </c>
      <c r="V12" s="100">
        <f>'CCaMC-VOaMCpUC-pre-ret'!V12</f>
        <v>3.3239853555708994</v>
      </c>
      <c r="W12" s="100">
        <f>'CCaMC-VOaMCpUC-pre-ret'!W12</f>
        <v>3.3239853555708994</v>
      </c>
      <c r="X12" s="100">
        <f>'CCaMC-VOaMCpUC-pre-ret'!X12</f>
        <v>3.3239853555708994</v>
      </c>
      <c r="Y12" s="100">
        <f>'CCaMC-VOaMCpUC-pre-ret'!Y12</f>
        <v>3.3239853555708994</v>
      </c>
      <c r="Z12" s="100">
        <f>'CCaMC-VOaMCpUC-pre-ret'!Z12</f>
        <v>3.3239853555708994</v>
      </c>
      <c r="AA12" s="100">
        <f>'CCaMC-VOaMCpUC-pre-ret'!AA12</f>
        <v>3.3239853555708994</v>
      </c>
      <c r="AB12" s="100">
        <f>'CCaMC-VOaMCpUC-pre-ret'!AB12</f>
        <v>3.3239853555708994</v>
      </c>
      <c r="AC12" s="100">
        <f>'CCaMC-VOaMCpUC-pre-ret'!AC12</f>
        <v>3.3239853555708994</v>
      </c>
      <c r="AD12" s="100">
        <f>'CCaMC-VOaMCpUC-pre-ret'!AD12</f>
        <v>3.3239853555708994</v>
      </c>
      <c r="AE12" s="100">
        <f>'CCaMC-VOaMCpUC-pre-ret'!AE12</f>
        <v>3.3239853555708994</v>
      </c>
      <c r="AF12" s="100">
        <f>'CCaMC-VOaMCpUC-pre-ret'!AF12</f>
        <v>3.3239853555708994</v>
      </c>
      <c r="AG12" s="100">
        <f>'CCaMC-VOaMCpUC-pre-ret'!AG12</f>
        <v>3.3239853555708994</v>
      </c>
    </row>
    <row r="13" spans="1:33">
      <c r="A13" t="s">
        <v>20</v>
      </c>
      <c r="B13" s="100">
        <f>'CCaMC-VOaMCpUC-pre-ret'!B13</f>
        <v>3.9051940495919024</v>
      </c>
      <c r="C13" s="100">
        <f>'CCaMC-VOaMCpUC-pre-ret'!C13</f>
        <v>3.9051940495919024</v>
      </c>
      <c r="D13" s="100">
        <f>'CCaMC-VOaMCpUC-pre-ret'!D13</f>
        <v>3.9051940495919024</v>
      </c>
      <c r="E13" s="100">
        <f>'CCaMC-VOaMCpUC-pre-ret'!E13</f>
        <v>3.9051940495919024</v>
      </c>
      <c r="F13" s="100">
        <f>'CCaMC-VOaMCpUC-pre-ret'!F13</f>
        <v>3.9051940495919024</v>
      </c>
      <c r="G13" s="100">
        <f>'CCaMC-VOaMCpUC-pre-ret'!G13</f>
        <v>3.9051940495919024</v>
      </c>
      <c r="H13" s="100">
        <f>'CCaMC-VOaMCpUC-pre-ret'!H13</f>
        <v>3.9051940495919024</v>
      </c>
      <c r="I13" s="100">
        <f>'CCaMC-VOaMCpUC-pre-ret'!I13</f>
        <v>3.9051940495919024</v>
      </c>
      <c r="J13" s="100">
        <f>'CCaMC-VOaMCpUC-pre-ret'!J13</f>
        <v>3.9051940495919024</v>
      </c>
      <c r="K13" s="100">
        <f>'CCaMC-VOaMCpUC-pre-ret'!K13</f>
        <v>3.9051940495919024</v>
      </c>
      <c r="L13" s="100">
        <f>'CCaMC-VOaMCpUC-pre-ret'!L13</f>
        <v>3.9051940495919024</v>
      </c>
      <c r="M13" s="100">
        <f>'CCaMC-VOaMCpUC-pre-ret'!M13</f>
        <v>3.9051940495919024</v>
      </c>
      <c r="N13" s="100">
        <f>'CCaMC-VOaMCpUC-pre-ret'!N13</f>
        <v>3.9051940495919024</v>
      </c>
      <c r="O13" s="100">
        <f>'CCaMC-VOaMCpUC-pre-ret'!O13</f>
        <v>3.9051940495919024</v>
      </c>
      <c r="P13" s="100">
        <f>'CCaMC-VOaMCpUC-pre-ret'!P13</f>
        <v>3.9051940495919024</v>
      </c>
      <c r="Q13" s="100">
        <f>'CCaMC-VOaMCpUC-pre-ret'!Q13</f>
        <v>3.9051940495919024</v>
      </c>
      <c r="R13" s="100">
        <f>'CCaMC-VOaMCpUC-pre-ret'!R13</f>
        <v>3.9051940495919024</v>
      </c>
      <c r="S13" s="100">
        <f>'CCaMC-VOaMCpUC-pre-ret'!S13</f>
        <v>3.9051940495919024</v>
      </c>
      <c r="T13" s="100">
        <f>'CCaMC-VOaMCpUC-pre-ret'!T13</f>
        <v>3.9051940495919024</v>
      </c>
      <c r="U13" s="100">
        <f>'CCaMC-VOaMCpUC-pre-ret'!U13</f>
        <v>3.9051940495919024</v>
      </c>
      <c r="V13" s="100">
        <f>'CCaMC-VOaMCpUC-pre-ret'!V13</f>
        <v>3.9051940495919024</v>
      </c>
      <c r="W13" s="100">
        <f>'CCaMC-VOaMCpUC-pre-ret'!W13</f>
        <v>3.9051940495919024</v>
      </c>
      <c r="X13" s="100">
        <f>'CCaMC-VOaMCpUC-pre-ret'!X13</f>
        <v>3.9051940495919024</v>
      </c>
      <c r="Y13" s="100">
        <f>'CCaMC-VOaMCpUC-pre-ret'!Y13</f>
        <v>3.9051940495919024</v>
      </c>
      <c r="Z13" s="100">
        <f>'CCaMC-VOaMCpUC-pre-ret'!Z13</f>
        <v>3.9051940495919024</v>
      </c>
      <c r="AA13" s="100">
        <f>'CCaMC-VOaMCpUC-pre-ret'!AA13</f>
        <v>3.9051940495919024</v>
      </c>
      <c r="AB13" s="100">
        <f>'CCaMC-VOaMCpUC-pre-ret'!AB13</f>
        <v>3.9051940495919024</v>
      </c>
      <c r="AC13" s="100">
        <f>'CCaMC-VOaMCpUC-pre-ret'!AC13</f>
        <v>3.9051940495919024</v>
      </c>
      <c r="AD13" s="100">
        <f>'CCaMC-VOaMCpUC-pre-ret'!AD13</f>
        <v>3.9051940495919024</v>
      </c>
      <c r="AE13" s="100">
        <f>'CCaMC-VOaMCpUC-pre-ret'!AE13</f>
        <v>3.9051940495919024</v>
      </c>
      <c r="AF13" s="100">
        <f>'CCaMC-VOaMCpUC-pre-ret'!AF13</f>
        <v>3.9051940495919024</v>
      </c>
      <c r="AG13" s="100">
        <f>'CCaMC-VOaMCpUC-pre-ret'!AG13</f>
        <v>3.9051940495919024</v>
      </c>
    </row>
    <row r="14" spans="1:33">
      <c r="A14" t="s">
        <v>18</v>
      </c>
      <c r="B14" s="100">
        <f>'CCaMC-VOaMCpUC-pre-ret'!B14</f>
        <v>1.8043549979204179</v>
      </c>
      <c r="C14" s="100">
        <f>'CCaMC-VOaMCpUC-pre-ret'!C14</f>
        <v>1.8043549979204179</v>
      </c>
      <c r="D14" s="100">
        <f>'CCaMC-VOaMCpUC-pre-ret'!D14</f>
        <v>1.8043549979204179</v>
      </c>
      <c r="E14" s="100">
        <f>'CCaMC-VOaMCpUC-pre-ret'!E14</f>
        <v>1.8043549979204179</v>
      </c>
      <c r="F14" s="100">
        <f>'CCaMC-VOaMCpUC-pre-ret'!F14</f>
        <v>1.8043549979204179</v>
      </c>
      <c r="G14" s="100">
        <f>'CCaMC-VOaMCpUC-pre-ret'!G14</f>
        <v>1.8043549979204179</v>
      </c>
      <c r="H14" s="100">
        <f>'CCaMC-VOaMCpUC-pre-ret'!H14</f>
        <v>1.8043549979204179</v>
      </c>
      <c r="I14" s="100">
        <f>'CCaMC-VOaMCpUC-pre-ret'!I14</f>
        <v>1.8043549979204179</v>
      </c>
      <c r="J14" s="100">
        <f>'CCaMC-VOaMCpUC-pre-ret'!J14</f>
        <v>1.8043549979204179</v>
      </c>
      <c r="K14" s="100">
        <f>'CCaMC-VOaMCpUC-pre-ret'!K14</f>
        <v>1.8043549979204179</v>
      </c>
      <c r="L14" s="100">
        <f>'CCaMC-VOaMCpUC-pre-ret'!L14</f>
        <v>1.8043549979204179</v>
      </c>
      <c r="M14" s="100">
        <f>'CCaMC-VOaMCpUC-pre-ret'!M14</f>
        <v>1.8043549979204179</v>
      </c>
      <c r="N14" s="100">
        <f>'CCaMC-VOaMCpUC-pre-ret'!N14</f>
        <v>1.8043549979204179</v>
      </c>
      <c r="O14" s="100">
        <f>'CCaMC-VOaMCpUC-pre-ret'!O14</f>
        <v>1.8043549979204179</v>
      </c>
      <c r="P14" s="100">
        <f>'CCaMC-VOaMCpUC-pre-ret'!P14</f>
        <v>1.8043549979204179</v>
      </c>
      <c r="Q14" s="100">
        <f>'CCaMC-VOaMCpUC-pre-ret'!Q14</f>
        <v>1.8043549979204179</v>
      </c>
      <c r="R14" s="100">
        <f>'CCaMC-VOaMCpUC-pre-ret'!R14</f>
        <v>1.8043549979204179</v>
      </c>
      <c r="S14" s="100">
        <f>'CCaMC-VOaMCpUC-pre-ret'!S14</f>
        <v>1.8043549979204179</v>
      </c>
      <c r="T14" s="100">
        <f>'CCaMC-VOaMCpUC-pre-ret'!T14</f>
        <v>1.8043549979204179</v>
      </c>
      <c r="U14" s="100">
        <f>'CCaMC-VOaMCpUC-pre-ret'!U14</f>
        <v>1.8043549979204179</v>
      </c>
      <c r="V14" s="100">
        <f>'CCaMC-VOaMCpUC-pre-ret'!V14</f>
        <v>1.8043549979204179</v>
      </c>
      <c r="W14" s="100">
        <f>'CCaMC-VOaMCpUC-pre-ret'!W14</f>
        <v>1.8043549979204179</v>
      </c>
      <c r="X14" s="100">
        <f>'CCaMC-VOaMCpUC-pre-ret'!X14</f>
        <v>1.8043549979204179</v>
      </c>
      <c r="Y14" s="100">
        <f>'CCaMC-VOaMCpUC-pre-ret'!Y14</f>
        <v>1.8043549979204179</v>
      </c>
      <c r="Z14" s="100">
        <f>'CCaMC-VOaMCpUC-pre-ret'!Z14</f>
        <v>1.8043549979204179</v>
      </c>
      <c r="AA14" s="100">
        <f>'CCaMC-VOaMCpUC-pre-ret'!AA14</f>
        <v>1.8043549979204179</v>
      </c>
      <c r="AB14" s="100">
        <f>'CCaMC-VOaMCpUC-pre-ret'!AB14</f>
        <v>1.8043549979204179</v>
      </c>
      <c r="AC14" s="100">
        <f>'CCaMC-VOaMCpUC-pre-ret'!AC14</f>
        <v>1.8043549979204179</v>
      </c>
      <c r="AD14" s="100">
        <f>'CCaMC-VOaMCpUC-pre-ret'!AD14</f>
        <v>1.8043549979204179</v>
      </c>
      <c r="AE14" s="100">
        <f>'CCaMC-VOaMCpUC-pre-ret'!AE14</f>
        <v>1.8043549979204179</v>
      </c>
      <c r="AF14" s="100">
        <f>'CCaMC-VOaMCpUC-pre-ret'!AF14</f>
        <v>1.8043549979204179</v>
      </c>
      <c r="AG14" s="100">
        <f>'CCaMC-VOaMCpUC-pre-ret'!AG14</f>
        <v>1.8043549979204179</v>
      </c>
    </row>
    <row r="15" spans="1:33">
      <c r="A15" t="s">
        <v>21</v>
      </c>
      <c r="B15" s="100">
        <f>'CCaMC-VOaMCpUC-pre-ret'!B15</f>
        <v>3.2685217997364324</v>
      </c>
      <c r="C15" s="100">
        <f>'CCaMC-VOaMCpUC-pre-ret'!C15</f>
        <v>3.2685217997364324</v>
      </c>
      <c r="D15" s="100">
        <f>'CCaMC-VOaMCpUC-pre-ret'!D15</f>
        <v>3.2685217997364324</v>
      </c>
      <c r="E15" s="100">
        <f>'CCaMC-VOaMCpUC-pre-ret'!E15</f>
        <v>3.2685217997364324</v>
      </c>
      <c r="F15" s="100">
        <f>'CCaMC-VOaMCpUC-pre-ret'!F15</f>
        <v>3.2685217997364324</v>
      </c>
      <c r="G15" s="100">
        <f>'CCaMC-VOaMCpUC-pre-ret'!G15</f>
        <v>3.2685217997364324</v>
      </c>
      <c r="H15" s="100">
        <f>'CCaMC-VOaMCpUC-pre-ret'!H15</f>
        <v>3.2685217997364324</v>
      </c>
      <c r="I15" s="100">
        <f>'CCaMC-VOaMCpUC-pre-ret'!I15</f>
        <v>3.2685217997364324</v>
      </c>
      <c r="J15" s="100">
        <f>'CCaMC-VOaMCpUC-pre-ret'!J15</f>
        <v>3.2685217997364324</v>
      </c>
      <c r="K15" s="100">
        <f>'CCaMC-VOaMCpUC-pre-ret'!K15</f>
        <v>3.2685217997364324</v>
      </c>
      <c r="L15" s="100">
        <f>'CCaMC-VOaMCpUC-pre-ret'!L15</f>
        <v>3.2685217997364324</v>
      </c>
      <c r="M15" s="100">
        <f>'CCaMC-VOaMCpUC-pre-ret'!M15</f>
        <v>3.2685217997364324</v>
      </c>
      <c r="N15" s="100">
        <f>'CCaMC-VOaMCpUC-pre-ret'!N15</f>
        <v>3.2685217997364324</v>
      </c>
      <c r="O15" s="100">
        <f>'CCaMC-VOaMCpUC-pre-ret'!O15</f>
        <v>3.2685217997364324</v>
      </c>
      <c r="P15" s="100">
        <f>'CCaMC-VOaMCpUC-pre-ret'!P15</f>
        <v>3.2685217997364324</v>
      </c>
      <c r="Q15" s="100">
        <f>'CCaMC-VOaMCpUC-pre-ret'!Q15</f>
        <v>3.2685217997364324</v>
      </c>
      <c r="R15" s="100">
        <f>'CCaMC-VOaMCpUC-pre-ret'!R15</f>
        <v>3.2685217997364324</v>
      </c>
      <c r="S15" s="100">
        <f>'CCaMC-VOaMCpUC-pre-ret'!S15</f>
        <v>3.2685217997364324</v>
      </c>
      <c r="T15" s="100">
        <f>'CCaMC-VOaMCpUC-pre-ret'!T15</f>
        <v>3.2685217997364324</v>
      </c>
      <c r="U15" s="100">
        <f>'CCaMC-VOaMCpUC-pre-ret'!U15</f>
        <v>3.2685217997364324</v>
      </c>
      <c r="V15" s="100">
        <f>'CCaMC-VOaMCpUC-pre-ret'!V15</f>
        <v>3.2685217997364324</v>
      </c>
      <c r="W15" s="100">
        <f>'CCaMC-VOaMCpUC-pre-ret'!W15</f>
        <v>3.2685217997364324</v>
      </c>
      <c r="X15" s="100">
        <f>'CCaMC-VOaMCpUC-pre-ret'!X15</f>
        <v>3.2685217997364324</v>
      </c>
      <c r="Y15" s="100">
        <f>'CCaMC-VOaMCpUC-pre-ret'!Y15</f>
        <v>3.2685217997364324</v>
      </c>
      <c r="Z15" s="100">
        <f>'CCaMC-VOaMCpUC-pre-ret'!Z15</f>
        <v>3.2685217997364324</v>
      </c>
      <c r="AA15" s="100">
        <f>'CCaMC-VOaMCpUC-pre-ret'!AA15</f>
        <v>3.2685217997364324</v>
      </c>
      <c r="AB15" s="100">
        <f>'CCaMC-VOaMCpUC-pre-ret'!AB15</f>
        <v>3.2685217997364324</v>
      </c>
      <c r="AC15" s="100">
        <f>'CCaMC-VOaMCpUC-pre-ret'!AC15</f>
        <v>3.2685217997364324</v>
      </c>
      <c r="AD15" s="100">
        <f>'CCaMC-VOaMCpUC-pre-ret'!AD15</f>
        <v>3.2685217997364324</v>
      </c>
      <c r="AE15" s="100">
        <f>'CCaMC-VOaMCpUC-pre-ret'!AE15</f>
        <v>3.2685217997364324</v>
      </c>
      <c r="AF15" s="100">
        <f>'CCaMC-VOaMCpUC-pre-ret'!AF15</f>
        <v>3.2685217997364324</v>
      </c>
      <c r="AG15" s="100">
        <f>'CCaMC-VOaMCpUC-pre-ret'!AG15</f>
        <v>3.2685217997364324</v>
      </c>
    </row>
    <row r="16" spans="1:33">
      <c r="A16" t="s">
        <v>22</v>
      </c>
      <c r="B16" s="100">
        <f>'CCaMC-VOaMCpUC-pre-ret'!B16</f>
        <v>7.2303863775031241</v>
      </c>
      <c r="C16" s="100">
        <f>'CCaMC-VOaMCpUC-pre-ret'!C16</f>
        <v>7.2303863775031241</v>
      </c>
      <c r="D16" s="100">
        <f>'CCaMC-VOaMCpUC-pre-ret'!D16</f>
        <v>7.2303863775031241</v>
      </c>
      <c r="E16" s="100">
        <f>'CCaMC-VOaMCpUC-pre-ret'!E16</f>
        <v>7.2303863775031241</v>
      </c>
      <c r="F16" s="100">
        <f>'CCaMC-VOaMCpUC-pre-ret'!F16</f>
        <v>7.2303863775031241</v>
      </c>
      <c r="G16" s="100">
        <f>'CCaMC-VOaMCpUC-pre-ret'!G16</f>
        <v>7.2303863775031241</v>
      </c>
      <c r="H16" s="100">
        <f>'CCaMC-VOaMCpUC-pre-ret'!H16</f>
        <v>7.2303863775031241</v>
      </c>
      <c r="I16" s="100">
        <f>'CCaMC-VOaMCpUC-pre-ret'!I16</f>
        <v>7.2303863775031241</v>
      </c>
      <c r="J16" s="100">
        <f>'CCaMC-VOaMCpUC-pre-ret'!J16</f>
        <v>7.2303863775031241</v>
      </c>
      <c r="K16" s="100">
        <f>'CCaMC-VOaMCpUC-pre-ret'!K16</f>
        <v>7.2303863775031241</v>
      </c>
      <c r="L16" s="100">
        <f>'CCaMC-VOaMCpUC-pre-ret'!L16</f>
        <v>7.2303863775031241</v>
      </c>
      <c r="M16" s="100">
        <f>'CCaMC-VOaMCpUC-pre-ret'!M16</f>
        <v>7.2303863775031241</v>
      </c>
      <c r="N16" s="100">
        <f>'CCaMC-VOaMCpUC-pre-ret'!N16</f>
        <v>7.2303863775031241</v>
      </c>
      <c r="O16" s="100">
        <f>'CCaMC-VOaMCpUC-pre-ret'!O16</f>
        <v>7.2303863775031241</v>
      </c>
      <c r="P16" s="100">
        <f>'CCaMC-VOaMCpUC-pre-ret'!P16</f>
        <v>7.2303863775031241</v>
      </c>
      <c r="Q16" s="100">
        <f>'CCaMC-VOaMCpUC-pre-ret'!Q16</f>
        <v>7.2303863775031241</v>
      </c>
      <c r="R16" s="100">
        <f>'CCaMC-VOaMCpUC-pre-ret'!R16</f>
        <v>7.2303863775031241</v>
      </c>
      <c r="S16" s="100">
        <f>'CCaMC-VOaMCpUC-pre-ret'!S16</f>
        <v>7.2303863775031241</v>
      </c>
      <c r="T16" s="100">
        <f>'CCaMC-VOaMCpUC-pre-ret'!T16</f>
        <v>7.2303863775031241</v>
      </c>
      <c r="U16" s="100">
        <f>'CCaMC-VOaMCpUC-pre-ret'!U16</f>
        <v>7.2303863775031241</v>
      </c>
      <c r="V16" s="100">
        <f>'CCaMC-VOaMCpUC-pre-ret'!V16</f>
        <v>7.2303863775031241</v>
      </c>
      <c r="W16" s="100">
        <f>'CCaMC-VOaMCpUC-pre-ret'!W16</f>
        <v>7.2303863775031241</v>
      </c>
      <c r="X16" s="100">
        <f>'CCaMC-VOaMCpUC-pre-ret'!X16</f>
        <v>7.2303863775031241</v>
      </c>
      <c r="Y16" s="100">
        <f>'CCaMC-VOaMCpUC-pre-ret'!Y16</f>
        <v>7.2303863775031241</v>
      </c>
      <c r="Z16" s="100">
        <f>'CCaMC-VOaMCpUC-pre-ret'!Z16</f>
        <v>7.2303863775031241</v>
      </c>
      <c r="AA16" s="100">
        <f>'CCaMC-VOaMCpUC-pre-ret'!AA16</f>
        <v>7.2303863775031241</v>
      </c>
      <c r="AB16" s="100">
        <f>'CCaMC-VOaMCpUC-pre-ret'!AB16</f>
        <v>7.2303863775031241</v>
      </c>
      <c r="AC16" s="100">
        <f>'CCaMC-VOaMCpUC-pre-ret'!AC16</f>
        <v>7.2303863775031241</v>
      </c>
      <c r="AD16" s="100">
        <f>'CCaMC-VOaMCpUC-pre-ret'!AD16</f>
        <v>7.2303863775031241</v>
      </c>
      <c r="AE16" s="100">
        <f>'CCaMC-VOaMCpUC-pre-ret'!AE16</f>
        <v>7.2303863775031241</v>
      </c>
      <c r="AF16" s="100">
        <f>'CCaMC-VOaMCpUC-pre-ret'!AF16</f>
        <v>7.2303863775031241</v>
      </c>
      <c r="AG16" s="100">
        <f>'CCaMC-VOaMCpUC-pre-ret'!AG16</f>
        <v>7.2303863775031241</v>
      </c>
    </row>
    <row r="17" spans="1:33">
      <c r="A17" t="s">
        <v>23</v>
      </c>
      <c r="B17" s="100">
        <f>'CCaMC-VOaMCpUC-pre-ret'!B17</f>
        <v>9.1997536940843077</v>
      </c>
      <c r="C17" s="100">
        <f>'CCaMC-VOaMCpUC-pre-ret'!C17</f>
        <v>9.1997536940843077</v>
      </c>
      <c r="D17" s="100">
        <f>'CCaMC-VOaMCpUC-pre-ret'!D17</f>
        <v>9.1997536940843077</v>
      </c>
      <c r="E17" s="100">
        <f>'CCaMC-VOaMCpUC-pre-ret'!E17</f>
        <v>9.1997536940843077</v>
      </c>
      <c r="F17" s="100">
        <f>'CCaMC-VOaMCpUC-pre-ret'!F17</f>
        <v>9.1997536940843077</v>
      </c>
      <c r="G17" s="100">
        <f>'CCaMC-VOaMCpUC-pre-ret'!G17</f>
        <v>9.1997536940843077</v>
      </c>
      <c r="H17" s="100">
        <f>'CCaMC-VOaMCpUC-pre-ret'!H17</f>
        <v>9.1997536940843077</v>
      </c>
      <c r="I17" s="100">
        <f>'CCaMC-VOaMCpUC-pre-ret'!I17</f>
        <v>9.1997536940843077</v>
      </c>
      <c r="J17" s="100">
        <f>'CCaMC-VOaMCpUC-pre-ret'!J17</f>
        <v>9.1997536940843077</v>
      </c>
      <c r="K17" s="100">
        <f>'CCaMC-VOaMCpUC-pre-ret'!K17</f>
        <v>9.1997536940843077</v>
      </c>
      <c r="L17" s="100">
        <f>'CCaMC-VOaMCpUC-pre-ret'!L17</f>
        <v>9.1997536940843077</v>
      </c>
      <c r="M17" s="100">
        <f>'CCaMC-VOaMCpUC-pre-ret'!M17</f>
        <v>9.1997536940843077</v>
      </c>
      <c r="N17" s="100">
        <f>'CCaMC-VOaMCpUC-pre-ret'!N17</f>
        <v>9.1997536940843077</v>
      </c>
      <c r="O17" s="100">
        <f>'CCaMC-VOaMCpUC-pre-ret'!O17</f>
        <v>9.1997536940843077</v>
      </c>
      <c r="P17" s="100">
        <f>'CCaMC-VOaMCpUC-pre-ret'!P17</f>
        <v>9.1997536940843077</v>
      </c>
      <c r="Q17" s="100">
        <f>'CCaMC-VOaMCpUC-pre-ret'!Q17</f>
        <v>9.1997536940843077</v>
      </c>
      <c r="R17" s="100">
        <f>'CCaMC-VOaMCpUC-pre-ret'!R17</f>
        <v>9.1997536940843077</v>
      </c>
      <c r="S17" s="100">
        <f>'CCaMC-VOaMCpUC-pre-ret'!S17</f>
        <v>9.1997536940843077</v>
      </c>
      <c r="T17" s="100">
        <f>'CCaMC-VOaMCpUC-pre-ret'!T17</f>
        <v>9.1997536940843077</v>
      </c>
      <c r="U17" s="100">
        <f>'CCaMC-VOaMCpUC-pre-ret'!U17</f>
        <v>9.1997536940843077</v>
      </c>
      <c r="V17" s="100">
        <f>'CCaMC-VOaMCpUC-pre-ret'!V17</f>
        <v>9.1997536940843077</v>
      </c>
      <c r="W17" s="100">
        <f>'CCaMC-VOaMCpUC-pre-ret'!W17</f>
        <v>9.1997536940843077</v>
      </c>
      <c r="X17" s="100">
        <f>'CCaMC-VOaMCpUC-pre-ret'!X17</f>
        <v>9.1997536940843077</v>
      </c>
      <c r="Y17" s="100">
        <f>'CCaMC-VOaMCpUC-pre-ret'!Y17</f>
        <v>9.1997536940843077</v>
      </c>
      <c r="Z17" s="100">
        <f>'CCaMC-VOaMCpUC-pre-ret'!Z17</f>
        <v>9.1997536940843077</v>
      </c>
      <c r="AA17" s="100">
        <f>'CCaMC-VOaMCpUC-pre-ret'!AA17</f>
        <v>9.1997536940843077</v>
      </c>
      <c r="AB17" s="100">
        <f>'CCaMC-VOaMCpUC-pre-ret'!AB17</f>
        <v>9.1997536940843077</v>
      </c>
      <c r="AC17" s="100">
        <f>'CCaMC-VOaMCpUC-pre-ret'!AC17</f>
        <v>9.1997536940843077</v>
      </c>
      <c r="AD17" s="100">
        <f>'CCaMC-VOaMCpUC-pre-ret'!AD17</f>
        <v>9.1997536940843077</v>
      </c>
      <c r="AE17" s="100">
        <f>'CCaMC-VOaMCpUC-pre-ret'!AE17</f>
        <v>9.1997536940843077</v>
      </c>
      <c r="AF17" s="100">
        <f>'CCaMC-VOaMCpUC-pre-ret'!AF17</f>
        <v>9.1997536940843077</v>
      </c>
      <c r="AG17" s="100">
        <f>'CCaMC-VOaMCpUC-pre-ret'!AG17</f>
        <v>9.1997536940843077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F17"/>
  <sheetViews>
    <sheetView zoomScale="85" zoomScaleNormal="85" workbookViewId="0">
      <selection activeCell="B6" sqref="B6"/>
    </sheetView>
  </sheetViews>
  <sheetFormatPr defaultRowHeight="14.5"/>
  <cols>
    <col min="1" max="1" width="34.1796875" bestFit="1" customWidth="1"/>
    <col min="2" max="2" width="10.453125" bestFit="1" customWidth="1"/>
  </cols>
  <sheetData>
    <row r="1" spans="1:32">
      <c r="A1" s="1" t="str">
        <f>'Capital costs'!A22</f>
        <v>Converted Capital Cost (2012 US$/MW)</v>
      </c>
      <c r="B1" s="1">
        <v>2020</v>
      </c>
      <c r="C1" s="1">
        <f>'Capital costs'!E22</f>
        <v>2021</v>
      </c>
      <c r="D1" s="1">
        <f>'Capital costs'!F22</f>
        <v>2022</v>
      </c>
      <c r="E1" s="1">
        <f>'Capital costs'!G22</f>
        <v>2023</v>
      </c>
      <c r="F1" s="1">
        <f>'Capital costs'!H22</f>
        <v>2024</v>
      </c>
      <c r="G1" s="1">
        <f>'Capital costs'!I22</f>
        <v>2025</v>
      </c>
      <c r="H1" s="1">
        <f>'Capital costs'!J22</f>
        <v>2026</v>
      </c>
      <c r="I1" s="1">
        <f>'Capital costs'!K22</f>
        <v>2027</v>
      </c>
      <c r="J1" s="1">
        <f>'Capital costs'!L22</f>
        <v>2028</v>
      </c>
      <c r="K1" s="1">
        <f>'Capital costs'!M22</f>
        <v>2029</v>
      </c>
      <c r="L1" s="1">
        <f>'Capital costs'!N22</f>
        <v>2030</v>
      </c>
      <c r="M1" s="1">
        <f>'Capital costs'!O22</f>
        <v>2031</v>
      </c>
      <c r="N1" s="1">
        <f>'Capital costs'!P22</f>
        <v>2032</v>
      </c>
      <c r="O1" s="1">
        <f>'Capital costs'!Q22</f>
        <v>2033</v>
      </c>
      <c r="P1" s="1">
        <f>'Capital costs'!R22</f>
        <v>2034</v>
      </c>
      <c r="Q1" s="1">
        <f>'Capital costs'!S22</f>
        <v>2035</v>
      </c>
      <c r="R1" s="1">
        <f>'Capital costs'!T22</f>
        <v>2036</v>
      </c>
      <c r="S1" s="1">
        <f>'Capital costs'!U22</f>
        <v>2037</v>
      </c>
      <c r="T1" s="1">
        <f>'Capital costs'!V22</f>
        <v>2038</v>
      </c>
      <c r="U1" s="1">
        <f>'Capital costs'!W22</f>
        <v>2039</v>
      </c>
      <c r="V1" s="1">
        <f>'Capital costs'!X22</f>
        <v>2040</v>
      </c>
      <c r="W1" s="1">
        <f>'Capital costs'!Y22</f>
        <v>2041</v>
      </c>
      <c r="X1" s="1">
        <f>'Capital costs'!Z22</f>
        <v>2042</v>
      </c>
      <c r="Y1" s="1">
        <f>'Capital costs'!AA22</f>
        <v>2043</v>
      </c>
      <c r="Z1" s="1">
        <f>'Capital costs'!AB22</f>
        <v>2044</v>
      </c>
      <c r="AA1" s="1">
        <f>'Capital costs'!AC22</f>
        <v>2045</v>
      </c>
      <c r="AB1" s="1">
        <f>'Capital costs'!AD22</f>
        <v>2046</v>
      </c>
      <c r="AC1" s="1">
        <f>'Capital costs'!AE22</f>
        <v>2047</v>
      </c>
      <c r="AD1" s="1">
        <f>'Capital costs'!AF22</f>
        <v>2048</v>
      </c>
      <c r="AE1" s="1">
        <f>'Capital costs'!AG22</f>
        <v>2049</v>
      </c>
      <c r="AF1" s="1">
        <f>'Capital costs'!AH22</f>
        <v>2050</v>
      </c>
    </row>
    <row r="2" spans="1:32">
      <c r="A2" t="str">
        <f>'Capital costs'!A23</f>
        <v>hard coal</v>
      </c>
      <c r="B2" s="4">
        <f>'Capital costs'!D23</f>
        <v>3464280.6904820967</v>
      </c>
      <c r="C2">
        <f>'Capital costs'!E23</f>
        <v>3463940.6422095783</v>
      </c>
      <c r="D2">
        <f>'Capital costs'!F23</f>
        <v>3463504.2727518068</v>
      </c>
      <c r="E2">
        <f>'Capital costs'!G23</f>
        <v>3462944.393462243</v>
      </c>
      <c r="F2">
        <f>'Capital costs'!H23</f>
        <v>3462226.2026206795</v>
      </c>
      <c r="G2">
        <f>'Capital costs'!I23</f>
        <v>3461305.1934589823</v>
      </c>
      <c r="H2">
        <f>'Capital costs'!J23</f>
        <v>3460124.5130798332</v>
      </c>
      <c r="I2">
        <f>'Capital costs'!K23</f>
        <v>3458611.644925443</v>
      </c>
      <c r="J2">
        <f>'Capital costs'!L23</f>
        <v>3456674.2691683643</v>
      </c>
      <c r="K2">
        <f>'Capital costs'!M23</f>
        <v>3454195.142776879</v>
      </c>
      <c r="L2">
        <f>'Capital costs'!N23</f>
        <v>3451025.8419046691</v>
      </c>
      <c r="M2">
        <f>'Capital costs'!O23</f>
        <v>3446979.2369541368</v>
      </c>
      <c r="N2">
        <f>'Capital costs'!P23</f>
        <v>3441820.646638928</v>
      </c>
      <c r="O2">
        <f>'Capital costs'!Q23</f>
        <v>3435257.7747724191</v>
      </c>
      <c r="P2">
        <f>'Capital costs'!R23</f>
        <v>3426929.8208130947</v>
      </c>
      <c r="Q2">
        <f>'Capital costs'!S23</f>
        <v>3416396.6382963457</v>
      </c>
      <c r="R2">
        <f>'Capital costs'!T23</f>
        <v>3403129.5739281075</v>
      </c>
      <c r="S2">
        <f>'Capital costs'!U23</f>
        <v>3386506.7306487006</v>
      </c>
      <c r="T2">
        <f>'Capital costs'!V23</f>
        <v>3365816.888586849</v>
      </c>
      <c r="U2">
        <f>'Capital costs'!W23</f>
        <v>3340278.0775124449</v>
      </c>
      <c r="V2">
        <f>'Capital costs'!X23</f>
        <v>3309078.4199345796</v>
      </c>
      <c r="W2">
        <f>'Capital costs'!Y23</f>
        <v>3271447.4583316958</v>
      </c>
      <c r="X2">
        <f>'Capital costs'!Z23</f>
        <v>3226764.1985167228</v>
      </c>
      <c r="Y2">
        <f>'Capital costs'!AA23</f>
        <v>3174701.4968180615</v>
      </c>
      <c r="Z2">
        <f>'Capital costs'!AB23</f>
        <v>3115393.5045671151</v>
      </c>
      <c r="AA2">
        <f>'Capital costs'!AC23</f>
        <v>3049594.2598913084</v>
      </c>
      <c r="AB2">
        <f>'Capital costs'!AD23</f>
        <v>2978776.6482344074</v>
      </c>
      <c r="AC2">
        <f>'Capital costs'!AE23</f>
        <v>2905113.298147236</v>
      </c>
      <c r="AD2">
        <f>'Capital costs'!AF23</f>
        <v>2831298.1448235726</v>
      </c>
      <c r="AE2">
        <f>'Capital costs'!AG23</f>
        <v>2760214.6924176374</v>
      </c>
      <c r="AF2">
        <f>'Capital costs'!AH23</f>
        <v>2694520.1368038217</v>
      </c>
    </row>
    <row r="3" spans="1:32">
      <c r="A3" t="str">
        <f>'Capital costs'!A24</f>
        <v>natural gas nonpeaker</v>
      </c>
      <c r="B3" s="4">
        <f>'Capital costs'!D24</f>
        <v>1427492.0539288358</v>
      </c>
      <c r="C3">
        <f>'Capital costs'!E24</f>
        <v>1422885.3761634079</v>
      </c>
      <c r="D3">
        <f>'Capital costs'!F24</f>
        <v>1417727.5637782975</v>
      </c>
      <c r="E3">
        <f>'Capital costs'!G24</f>
        <v>1412037.8758309605</v>
      </c>
      <c r="F3">
        <f>'Capital costs'!H24</f>
        <v>1405864.6012554243</v>
      </c>
      <c r="G3">
        <f>'Capital costs'!I24</f>
        <v>1399287.4478984459</v>
      </c>
      <c r="H3">
        <f>'Capital costs'!J24</f>
        <v>1392416.5193068595</v>
      </c>
      <c r="I3">
        <f>'Capital costs'!K24</f>
        <v>1385387.1700746247</v>
      </c>
      <c r="J3">
        <f>'Capital costs'!L24</f>
        <v>1378350.8270813585</v>
      </c>
      <c r="K3">
        <f>'Capital costs'!M24</f>
        <v>1371462.8445921254</v>
      </c>
      <c r="L3">
        <f>'Capital costs'!N24</f>
        <v>1364869.3034230056</v>
      </c>
      <c r="M3">
        <f>'Capital costs'!O24</f>
        <v>1358695.0344965642</v>
      </c>
      <c r="N3">
        <f>'Capital costs'!P24</f>
        <v>1353034.8726989389</v>
      </c>
      <c r="O3">
        <f>'Capital costs'!Q24</f>
        <v>1347949.3201699995</v>
      </c>
      <c r="P3">
        <f>'Capital costs'!R24</f>
        <v>1343464.7330713442</v>
      </c>
      <c r="Q3">
        <f>'Capital costs'!S24</f>
        <v>1339577.2154657331</v>
      </c>
      <c r="R3">
        <f>'Capital costs'!T24</f>
        <v>1336258.8657769917</v>
      </c>
      <c r="S3">
        <f>'Capital costs'!U24</f>
        <v>1333464.934284399</v>
      </c>
      <c r="T3">
        <f>'Capital costs'!V24</f>
        <v>1331140.7060127161</v>
      </c>
      <c r="U3">
        <f>'Capital costs'!W24</f>
        <v>1329227.3422629787</v>
      </c>
      <c r="V3">
        <f>'Capital costs'!X24</f>
        <v>1327666.3344670674</v>
      </c>
      <c r="W3">
        <f>'Capital costs'!Y24</f>
        <v>1326402.5492251774</v>
      </c>
      <c r="X3">
        <f>'Capital costs'!Z24</f>
        <v>1325386.0429579357</v>
      </c>
      <c r="Y3">
        <f>'Capital costs'!AA24</f>
        <v>1324572.9127472606</v>
      </c>
      <c r="Z3">
        <f>'Capital costs'!AB24</f>
        <v>1323925.4598714695</v>
      </c>
      <c r="AA3">
        <f>'Capital costs'!AC24</f>
        <v>1323411.908407134</v>
      </c>
      <c r="AB3">
        <f>'Capital costs'!AD24</f>
        <v>1323005.8693832899</v>
      </c>
      <c r="AC3">
        <f>'Capital costs'!AE24</f>
        <v>1322685.6879010545</v>
      </c>
      <c r="AD3">
        <f>'Capital costs'!AF24</f>
        <v>1322433.7648007008</v>
      </c>
      <c r="AE3">
        <f>'Capital costs'!AG24</f>
        <v>1322235.9087969519</v>
      </c>
      <c r="AF3">
        <f>'Capital costs'!AH24</f>
        <v>1322080.7493305104</v>
      </c>
    </row>
    <row r="4" spans="1:32">
      <c r="A4" t="str">
        <f>'Capital costs'!A25</f>
        <v>nuclear</v>
      </c>
      <c r="B4" s="4">
        <f>'Capital costs'!D25</f>
        <v>6846921.8999999994</v>
      </c>
      <c r="C4">
        <f>'Capital costs'!E25</f>
        <v>6846921.8999999994</v>
      </c>
      <c r="D4">
        <f>'Capital costs'!F25</f>
        <v>6846921.8999999994</v>
      </c>
      <c r="E4">
        <f>'Capital costs'!G25</f>
        <v>6846921.8999999994</v>
      </c>
      <c r="F4">
        <f>'Capital costs'!H25</f>
        <v>6846921.8999999994</v>
      </c>
      <c r="G4">
        <f>'Capital costs'!I25</f>
        <v>6846921.8999999994</v>
      </c>
      <c r="H4">
        <f>'Capital costs'!J25</f>
        <v>6846921.8999999994</v>
      </c>
      <c r="I4">
        <f>'Capital costs'!K25</f>
        <v>6846921.8999999994</v>
      </c>
      <c r="J4">
        <f>'Capital costs'!L25</f>
        <v>6846921.8999999994</v>
      </c>
      <c r="K4">
        <f>'Capital costs'!M25</f>
        <v>6846921.8999999994</v>
      </c>
      <c r="L4">
        <f>'Capital costs'!N25</f>
        <v>6846921.8999999994</v>
      </c>
      <c r="M4">
        <f>'Capital costs'!O25</f>
        <v>6846921.8999999994</v>
      </c>
      <c r="N4">
        <f>'Capital costs'!P25</f>
        <v>6846921.8999999994</v>
      </c>
      <c r="O4">
        <f>'Capital costs'!Q25</f>
        <v>6846921.8999999994</v>
      </c>
      <c r="P4">
        <f>'Capital costs'!R25</f>
        <v>6846921.8999999994</v>
      </c>
      <c r="Q4">
        <f>'Capital costs'!S25</f>
        <v>6846921.8999999994</v>
      </c>
      <c r="R4">
        <f>'Capital costs'!T25</f>
        <v>6846921.8999999994</v>
      </c>
      <c r="S4">
        <f>'Capital costs'!U25</f>
        <v>6846921.8999999994</v>
      </c>
      <c r="T4">
        <f>'Capital costs'!V25</f>
        <v>6846921.8999999994</v>
      </c>
      <c r="U4">
        <f>'Capital costs'!W25</f>
        <v>6846921.8999999994</v>
      </c>
      <c r="V4">
        <f>'Capital costs'!X25</f>
        <v>6846921.8999999994</v>
      </c>
      <c r="W4">
        <f>'Capital costs'!Y25</f>
        <v>6846921.8999999994</v>
      </c>
      <c r="X4">
        <f>'Capital costs'!Z25</f>
        <v>6846921.8999999994</v>
      </c>
      <c r="Y4">
        <f>'Capital costs'!AA25</f>
        <v>6846921.8999999994</v>
      </c>
      <c r="Z4">
        <f>'Capital costs'!AB25</f>
        <v>6846921.8999999994</v>
      </c>
      <c r="AA4">
        <f>'Capital costs'!AC25</f>
        <v>6846921.8999999994</v>
      </c>
      <c r="AB4">
        <f>'Capital costs'!AD25</f>
        <v>6846921.8999999994</v>
      </c>
      <c r="AC4">
        <f>'Capital costs'!AE25</f>
        <v>6846921.8999999994</v>
      </c>
      <c r="AD4">
        <f>'Capital costs'!AF25</f>
        <v>6846921.8999999994</v>
      </c>
      <c r="AE4">
        <f>'Capital costs'!AG25</f>
        <v>6846921.8999999994</v>
      </c>
      <c r="AF4">
        <f>'Capital costs'!AH25</f>
        <v>6846921.8999999994</v>
      </c>
    </row>
    <row r="5" spans="1:32">
      <c r="A5" t="str">
        <f>'Capital costs'!A26</f>
        <v>hydro</v>
      </c>
      <c r="B5" s="4">
        <f>'Capital costs'!D26</f>
        <v>3341501.0861873305</v>
      </c>
      <c r="C5">
        <f>'Capital costs'!E26</f>
        <v>3338589.664574848</v>
      </c>
      <c r="D5">
        <f>'Capital costs'!F26</f>
        <v>3335418.373002578</v>
      </c>
      <c r="E5">
        <f>'Capital costs'!G26</f>
        <v>3331968.9998302246</v>
      </c>
      <c r="F5">
        <f>'Capital costs'!H26</f>
        <v>3328223.0794625804</v>
      </c>
      <c r="G5">
        <f>'Capital costs'!I26</f>
        <v>3324162.1262530303</v>
      </c>
      <c r="H5">
        <f>'Capital costs'!J26</f>
        <v>3319767.9208325231</v>
      </c>
      <c r="I5">
        <f>'Capital costs'!K26</f>
        <v>3315022.8531864202</v>
      </c>
      <c r="J5">
        <f>'Capital costs'!L26</f>
        <v>3309910.325589017</v>
      </c>
      <c r="K5">
        <f>'Capital costs'!M26</f>
        <v>3304415.216697277</v>
      </c>
      <c r="L5">
        <f>'Capital costs'!N26</f>
        <v>3298524.4056063718</v>
      </c>
      <c r="M5">
        <f>'Capital costs'!O26</f>
        <v>3292227.351408381</v>
      </c>
      <c r="N5">
        <f>'Capital costs'!P26</f>
        <v>3285516.7197423754</v>
      </c>
      <c r="O5">
        <f>'Capital costs'!Q26</f>
        <v>3278389.0430149315</v>
      </c>
      <c r="P5">
        <f>'Capital costs'!R26</f>
        <v>3270845.3955309065</v>
      </c>
      <c r="Q5">
        <f>'Capital costs'!S26</f>
        <v>3262892.0589464703</v>
      </c>
      <c r="R5">
        <f>'Capital costs'!T26</f>
        <v>3254541.147615918</v>
      </c>
      <c r="S5">
        <f>'Capital costs'!U26</f>
        <v>3245811.1580702011</v>
      </c>
      <c r="T5">
        <f>'Capital costs'!V26</f>
        <v>3236727.4026910504</v>
      </c>
      <c r="U5">
        <f>'Capital costs'!W26</f>
        <v>3227322.2853812408</v>
      </c>
      <c r="V5">
        <f>'Capital costs'!X26</f>
        <v>3217635.377461887</v>
      </c>
      <c r="W5">
        <f>'Capital costs'!Y26</f>
        <v>3207713.2558687353</v>
      </c>
      <c r="X5">
        <f>'Capital costs'!Z26</f>
        <v>3197609.073496602</v>
      </c>
      <c r="Y5">
        <f>'Capital costs'!AA26</f>
        <v>3187381.843449756</v>
      </c>
      <c r="Z5">
        <f>'Capital costs'!AB26</f>
        <v>3177095.4347315906</v>
      </c>
      <c r="AA5">
        <f>'Capital costs'!AC26</f>
        <v>3166817.295734135</v>
      </c>
      <c r="AB5">
        <f>'Capital costs'!AD26</f>
        <v>3156616.9423797182</v>
      </c>
      <c r="AC5">
        <f>'Capital costs'!AE26</f>
        <v>3146564.2680401811</v>
      </c>
      <c r="AD5">
        <f>'Capital costs'!AF26</f>
        <v>3136727.750216078</v>
      </c>
      <c r="AE5">
        <f>'Capital costs'!AG26</f>
        <v>3127172.6421677452</v>
      </c>
      <c r="AF5">
        <f>'Capital costs'!AH26</f>
        <v>3117959.2443238501</v>
      </c>
    </row>
    <row r="6" spans="1:32">
      <c r="A6" t="str">
        <f>'Capital costs'!A27</f>
        <v>onshore wind</v>
      </c>
      <c r="B6" s="155">
        <f>'Start Year Wind and Solar'!$B$3*10^3*cpi_2020_to_2012</f>
        <v>1296955.8017240381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tr">
        <f>'Capital costs'!A28</f>
        <v>solar PV</v>
      </c>
      <c r="B7" s="155">
        <f>'Start Year Wind and Solar'!$B$7*10^3*cpi_2020_to_2012</f>
        <v>1182751.2013028762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tr">
        <f>'Capital costs'!A29</f>
        <v>solar thermal</v>
      </c>
      <c r="B8" s="4">
        <f>'Capital costs'!D29</f>
        <v>7820625.9797018198</v>
      </c>
      <c r="C8">
        <f>'Capital costs'!E29</f>
        <v>7807043.4635719499</v>
      </c>
      <c r="D8">
        <f>'Capital costs'!F29</f>
        <v>7790590.6461446984</v>
      </c>
      <c r="E8">
        <f>'Capital costs'!G29</f>
        <v>7770696.728881414</v>
      </c>
      <c r="F8">
        <f>'Capital costs'!H29</f>
        <v>7746694.2744503878</v>
      </c>
      <c r="G8">
        <f>'Capital costs'!I29</f>
        <v>7717810.8301644456</v>
      </c>
      <c r="H8">
        <f>'Capital costs'!J29</f>
        <v>7683163.8993895315</v>
      </c>
      <c r="I8">
        <f>'Capital costs'!K29</f>
        <v>7641761.7073492333</v>
      </c>
      <c r="J8">
        <f>'Capital costs'!L29</f>
        <v>7592513.0296896193</v>
      </c>
      <c r="K8">
        <f>'Capital costs'!M29</f>
        <v>7534250.1801088918</v>
      </c>
      <c r="L8">
        <f>'Capital costs'!N29</f>
        <v>7465769.8784147324</v>
      </c>
      <c r="M8">
        <f>'Capital costs'!O29</f>
        <v>7385896.7890526904</v>
      </c>
      <c r="N8">
        <f>'Capital costs'!P29</f>
        <v>7293573.5195896775</v>
      </c>
      <c r="O8">
        <f>'Capital costs'!Q29</f>
        <v>7187978.1771917306</v>
      </c>
      <c r="P8">
        <f>'Capital costs'!R29</f>
        <v>7068665.6414426267</v>
      </c>
      <c r="Q8">
        <f>'Capital costs'!S29</f>
        <v>6935721.3734307177</v>
      </c>
      <c r="R8">
        <f>'Capital costs'!T29</f>
        <v>6789907.589936858</v>
      </c>
      <c r="S8">
        <f>'Capital costs'!U29</f>
        <v>6632773.0907453345</v>
      </c>
      <c r="T8">
        <f>'Capital costs'!V29</f>
        <v>6466693.449365994</v>
      </c>
      <c r="U8">
        <f>'Capital costs'!W29</f>
        <v>6294811.7601551255</v>
      </c>
      <c r="V8">
        <f>'Capital costs'!X29</f>
        <v>6120864.4582977211</v>
      </c>
      <c r="W8">
        <f>'Capital costs'!Y29</f>
        <v>5948900.9545438075</v>
      </c>
      <c r="X8">
        <f>'Capital costs'!Z29</f>
        <v>5782933.8988879537</v>
      </c>
      <c r="Y8">
        <f>'Capital costs'!AA29</f>
        <v>5626578.9212920349</v>
      </c>
      <c r="Z8">
        <f>'Capital costs'!AB29</f>
        <v>5482749.25291178</v>
      </c>
      <c r="AA8">
        <f>'Capital costs'!AC29</f>
        <v>5353457.8873144994</v>
      </c>
      <c r="AB8">
        <f>'Capital costs'!AD29</f>
        <v>5239752.2948662015</v>
      </c>
      <c r="AC8">
        <f>'Capital costs'!AE29</f>
        <v>5141774.6920910915</v>
      </c>
      <c r="AD8">
        <f>'Capital costs'!AF29</f>
        <v>5058915.6831724495</v>
      </c>
      <c r="AE8">
        <f>'Capital costs'!AG29</f>
        <v>4990017.3647955609</v>
      </c>
      <c r="AF8">
        <f>'Capital costs'!AH29</f>
        <v>4933583.8946050201</v>
      </c>
    </row>
    <row r="9" spans="1:32">
      <c r="A9" t="str">
        <f>'Capital costs'!A30</f>
        <v>biomass</v>
      </c>
      <c r="B9" s="4">
        <f>'Capital costs'!D30</f>
        <v>4134728.6754430733</v>
      </c>
      <c r="C9">
        <f>'Capital costs'!E30</f>
        <v>4134378.3317171475</v>
      </c>
      <c r="D9">
        <f>'Capital costs'!F30</f>
        <v>4133950.8243306968</v>
      </c>
      <c r="E9">
        <f>'Capital costs'!G30</f>
        <v>4133429.2666292684</v>
      </c>
      <c r="F9">
        <f>'Capital costs'!H30</f>
        <v>4132793.1297222665</v>
      </c>
      <c r="G9">
        <f>'Capital costs'!I30</f>
        <v>4132017.483007031</v>
      </c>
      <c r="H9">
        <f>'Capital costs'!J30</f>
        <v>4131072.0891789589</v>
      </c>
      <c r="I9">
        <f>'Capital costs'!K30</f>
        <v>4129920.3322843229</v>
      </c>
      <c r="J9">
        <f>'Capital costs'!L30</f>
        <v>4128517.9576343657</v>
      </c>
      <c r="K9">
        <f>'Capital costs'!M30</f>
        <v>4126811.6049523177</v>
      </c>
      <c r="L9">
        <f>'Capital costs'!N30</f>
        <v>4124737.1223937948</v>
      </c>
      <c r="M9">
        <f>'Capital costs'!O30</f>
        <v>4122217.6611179993</v>
      </c>
      <c r="N9">
        <f>'Capital costs'!P30</f>
        <v>4119161.5707633686</v>
      </c>
      <c r="O9">
        <f>'Capital costs'!Q30</f>
        <v>4115460.1493740589</v>
      </c>
      <c r="P9">
        <f>'Capital costs'!R30</f>
        <v>4110985.3520364771</v>
      </c>
      <c r="Q9">
        <f>'Capital costs'!S30</f>
        <v>4105587.6367674768</v>
      </c>
      <c r="R9">
        <f>'Capital costs'!T30</f>
        <v>4099094.2306283927</v>
      </c>
      <c r="S9">
        <f>'Capital costs'!U30</f>
        <v>4091308.2393918876</v>
      </c>
      <c r="T9">
        <f>'Capital costs'!V30</f>
        <v>4082009.202575631</v>
      </c>
      <c r="U9">
        <f>'Capital costs'!W30</f>
        <v>4070955.9060357427</v>
      </c>
      <c r="V9">
        <f>'Capital costs'!X30</f>
        <v>4057892.4840962449</v>
      </c>
      <c r="W9">
        <f>'Capital costs'!Y30</f>
        <v>4042559.022768972</v>
      </c>
      <c r="X9">
        <f>'Capital costs'!Z30</f>
        <v>4024707.9257277953</v>
      </c>
      <c r="Y9">
        <f>'Capital costs'!AA30</f>
        <v>4004127.0871418281</v>
      </c>
      <c r="Z9">
        <f>'Capital costs'!AB30</f>
        <v>3980670.2477352736</v>
      </c>
      <c r="AA9">
        <f>'Capital costs'!AC30</f>
        <v>3954293.6018566126</v>
      </c>
      <c r="AB9">
        <f>'Capital costs'!AD30</f>
        <v>3925095.6637509689</v>
      </c>
      <c r="AC9">
        <f>'Capital costs'!AE30</f>
        <v>3893354.7125337664</v>
      </c>
      <c r="AD9">
        <f>'Capital costs'!AF30</f>
        <v>3859555.3570329342</v>
      </c>
      <c r="AE9">
        <f>'Capital costs'!AG30</f>
        <v>3824393.9674832025</v>
      </c>
      <c r="AF9">
        <f>'Capital costs'!AH30</f>
        <v>3788753.3846225608</v>
      </c>
    </row>
    <row r="10" spans="1:32">
      <c r="A10" t="str">
        <f>'Capital costs'!A31</f>
        <v>geothermal</v>
      </c>
      <c r="B10" s="4">
        <f>'Capital costs'!D31</f>
        <v>8749831.7257989813</v>
      </c>
      <c r="C10">
        <f>'Capital costs'!E31</f>
        <v>8715813.1854684204</v>
      </c>
      <c r="D10">
        <f>'Capital costs'!F31</f>
        <v>8676754.2355594616</v>
      </c>
      <c r="E10">
        <f>'Capital costs'!G31</f>
        <v>8631991.4069715738</v>
      </c>
      <c r="F10">
        <f>'Capital costs'!H31</f>
        <v>8580801.5585266519</v>
      </c>
      <c r="G10">
        <f>'Capital costs'!I31</f>
        <v>8522406.0258116834</v>
      </c>
      <c r="H10">
        <f>'Capital costs'!J31</f>
        <v>8455978.8433421161</v>
      </c>
      <c r="I10">
        <f>'Capital costs'!K31</f>
        <v>8380660.2303589275</v>
      </c>
      <c r="J10">
        <f>'Capital costs'!L31</f>
        <v>8295576.6401295653</v>
      </c>
      <c r="K10">
        <f>'Capital costs'!M31</f>
        <v>8199868.6861000285</v>
      </c>
      <c r="L10">
        <f>'Capital costs'!N31</f>
        <v>8092728.1111501148</v>
      </c>
      <c r="M10">
        <f>'Capital costs'!O31</f>
        <v>7973444.5793171618</v>
      </c>
      <c r="N10">
        <f>'Capital costs'!P31</f>
        <v>7841462.3566001374</v>
      </c>
      <c r="O10">
        <f>'Capital costs'!Q31</f>
        <v>7696445.8328624759</v>
      </c>
      <c r="P10">
        <f>'Capital costs'!R31</f>
        <v>7538351.2831457462</v>
      </c>
      <c r="Q10">
        <f>'Capital costs'!S31</f>
        <v>7367500.3156587332</v>
      </c>
      <c r="R10">
        <f>'Capital costs'!T31</f>
        <v>7184648.2730859257</v>
      </c>
      <c r="S10">
        <f>'Capital costs'!U31</f>
        <v>6991038.7775796894</v>
      </c>
      <c r="T10">
        <f>'Capital costs'!V31</f>
        <v>6788434.1482461011</v>
      </c>
      <c r="U10">
        <f>'Capital costs'!W31</f>
        <v>6579111.211106143</v>
      </c>
      <c r="V10">
        <f>'Capital costs'!X31</f>
        <v>6365813.6983086215</v>
      </c>
      <c r="W10">
        <f>'Capital costs'!Y31</f>
        <v>6151656.4060174208</v>
      </c>
      <c r="X10">
        <f>'Capital costs'!Z31</f>
        <v>5939982.4776964476</v>
      </c>
      <c r="Y10">
        <f>'Capital costs'!AA31</f>
        <v>5734182.8456845935</v>
      </c>
      <c r="Z10">
        <f>'Capital costs'!AB31</f>
        <v>5537494.5391590502</v>
      </c>
      <c r="AA10">
        <f>'Capital costs'!AC31</f>
        <v>5352800.3510898696</v>
      </c>
      <c r="AB10">
        <f>'Capital costs'!AD31</f>
        <v>5182454.4522337532</v>
      </c>
      <c r="AC10">
        <f>'Capital costs'!AE31</f>
        <v>5028155.9078260958</v>
      </c>
      <c r="AD10">
        <f>'Capital costs'!AF31</f>
        <v>4890884.9105957588</v>
      </c>
      <c r="AE10">
        <f>'Capital costs'!AG31</f>
        <v>4770906.438539464</v>
      </c>
      <c r="AF10">
        <f>'Capital costs'!AH31</f>
        <v>4667835.4051807607</v>
      </c>
    </row>
    <row r="11" spans="1:32">
      <c r="A11" t="str">
        <f>'Capital costs'!A32</f>
        <v>petroleum</v>
      </c>
      <c r="B11" s="4">
        <f>'Capital costs'!D32</f>
        <v>662907.75806775549</v>
      </c>
      <c r="C11">
        <f>'Capital costs'!E32</f>
        <v>662803.18541295978</v>
      </c>
      <c r="D11">
        <f>'Capital costs'!F32</f>
        <v>662693.94133554678</v>
      </c>
      <c r="E11">
        <f>'Capital costs'!G32</f>
        <v>662579.85169303429</v>
      </c>
      <c r="F11">
        <f>'Capital costs'!H32</f>
        <v>662460.73922859272</v>
      </c>
      <c r="G11">
        <f>'Capital costs'!I32</f>
        <v>662336.42387281568</v>
      </c>
      <c r="H11">
        <f>'Capital costs'!J32</f>
        <v>662206.72308944794</v>
      </c>
      <c r="I11">
        <f>'Capital costs'!K32</f>
        <v>662071.45226786914</v>
      </c>
      <c r="J11">
        <f>'Capital costs'!L32</f>
        <v>661930.42516508803</v>
      </c>
      <c r="K11">
        <f>'Capital costs'!M32</f>
        <v>661783.45439990459</v>
      </c>
      <c r="L11">
        <f>'Capital costs'!N32</f>
        <v>661630.35200175899</v>
      </c>
      <c r="M11">
        <f>'Capital costs'!O32</f>
        <v>661470.9300165982</v>
      </c>
      <c r="N11">
        <f>'Capital costs'!P32</f>
        <v>661305.0011718407</v>
      </c>
      <c r="O11">
        <f>'Capital costs'!Q32</f>
        <v>661132.37960220966</v>
      </c>
      <c r="P11">
        <f>'Capital costs'!R32</f>
        <v>660952.88163782307</v>
      </c>
      <c r="Q11">
        <f>'Capital costs'!S32</f>
        <v>660766.32665547845</v>
      </c>
      <c r="R11">
        <f>'Capital costs'!T32</f>
        <v>660572.53799353284</v>
      </c>
      <c r="S11">
        <f>'Capital costs'!U32</f>
        <v>660371.3439301661</v>
      </c>
      <c r="T11">
        <f>'Capital costs'!V32</f>
        <v>660162.57872411667</v>
      </c>
      <c r="U11">
        <f>'Capital costs'!W32</f>
        <v>659946.08371618856</v>
      </c>
      <c r="V11">
        <f>'Capital costs'!X32</f>
        <v>659721.70848895644</v>
      </c>
      <c r="W11">
        <f>'Capital costs'!Y32</f>
        <v>659489.31208113942</v>
      </c>
      <c r="X11">
        <f>'Capital costs'!Z32</f>
        <v>659248.76425207232</v>
      </c>
      <c r="Y11">
        <f>'Capital costs'!AA32</f>
        <v>658999.94679059193</v>
      </c>
      <c r="Z11">
        <f>'Capital costs'!AB32</f>
        <v>658742.75486148021</v>
      </c>
      <c r="AA11">
        <f>'Capital costs'!AC32</f>
        <v>658477.09838137613</v>
      </c>
      <c r="AB11">
        <f>'Capital costs'!AD32</f>
        <v>658202.90341480239</v>
      </c>
      <c r="AC11">
        <f>'Capital costs'!AE32</f>
        <v>657920.11357967358</v>
      </c>
      <c r="AD11">
        <f>'Capital costs'!AF32</f>
        <v>657628.69145037024</v>
      </c>
      <c r="AE11">
        <f>'Capital costs'!AG32</f>
        <v>657328.61994522286</v>
      </c>
      <c r="AF11">
        <f>'Capital costs'!AH32</f>
        <v>657019.90368405893</v>
      </c>
    </row>
    <row r="12" spans="1:32">
      <c r="A12" t="str">
        <f>'Capital costs'!A33</f>
        <v>natural gas peaker</v>
      </c>
      <c r="B12" s="4">
        <f>'Capital costs'!D33</f>
        <v>745601.62878450193</v>
      </c>
      <c r="C12">
        <f>'Capital costs'!E33</f>
        <v>745291.85726256983</v>
      </c>
      <c r="D12">
        <f>'Capital costs'!F33</f>
        <v>744955.13752870052</v>
      </c>
      <c r="E12">
        <f>'Capital costs'!G33</f>
        <v>744589.71141297545</v>
      </c>
      <c r="F12">
        <f>'Capital costs'!H33</f>
        <v>744193.82216662425</v>
      </c>
      <c r="G12">
        <f>'Capital costs'!I33</f>
        <v>743765.74103891326</v>
      </c>
      <c r="H12">
        <f>'Capital costs'!J33</f>
        <v>743303.79866655765</v>
      </c>
      <c r="I12">
        <f>'Capital costs'!K33</f>
        <v>742806.42140014947</v>
      </c>
      <c r="J12">
        <f>'Capital costs'!L33</f>
        <v>742272.17250579491</v>
      </c>
      <c r="K12">
        <f>'Capital costs'!M33</f>
        <v>741699.79793966399</v>
      </c>
      <c r="L12">
        <f>'Capital costs'!N33</f>
        <v>741088.27609778056</v>
      </c>
      <c r="M12">
        <f>'Capital costs'!O33</f>
        <v>740436.87059738382</v>
      </c>
      <c r="N12">
        <f>'Capital costs'!P33</f>
        <v>739745.18476017623</v>
      </c>
      <c r="O12">
        <f>'Capital costs'!Q33</f>
        <v>739013.21606022085</v>
      </c>
      <c r="P12">
        <f>'Capital costs'!R33</f>
        <v>738241.40839721472</v>
      </c>
      <c r="Q12">
        <f>'Capital costs'!S33</f>
        <v>737430.6996949173</v>
      </c>
      <c r="R12">
        <f>'Capital costs'!T33</f>
        <v>736582.56204744626</v>
      </c>
      <c r="S12">
        <f>'Capital costs'!U33</f>
        <v>735699.03148991778</v>
      </c>
      <c r="T12">
        <f>'Capital costs'!V33</f>
        <v>734782.72450090025</v>
      </c>
      <c r="U12">
        <f>'Capital costs'!W33</f>
        <v>733836.83859199961</v>
      </c>
      <c r="V12">
        <f>'Capital costs'!X33</f>
        <v>732865.13483006461</v>
      </c>
      <c r="W12">
        <f>'Capital costs'!Y33</f>
        <v>731871.90087411157</v>
      </c>
      <c r="X12">
        <f>'Capital costs'!Z33</f>
        <v>730861.89406902972</v>
      </c>
      <c r="Y12">
        <f>'Capital costs'!AA33</f>
        <v>729840.26526806713</v>
      </c>
      <c r="Z12">
        <f>'Capital costs'!AB33</f>
        <v>728812.46527380077</v>
      </c>
      <c r="AA12">
        <f>'Capital costs'!AC33</f>
        <v>727784.13698776148</v>
      </c>
      <c r="AB12">
        <f>'Capital costs'!AD33</f>
        <v>726760.99742562778</v>
      </c>
      <c r="AC12">
        <f>'Capital costs'!AE33</f>
        <v>725748.71457452443</v>
      </c>
      <c r="AD12">
        <f>'Capital costs'!AF33</f>
        <v>724752.78454729542</v>
      </c>
      <c r="AE12">
        <f>'Capital costs'!AG33</f>
        <v>723778.41456517798</v>
      </c>
      <c r="AF12">
        <f>'Capital costs'!AH33</f>
        <v>722830.41695847851</v>
      </c>
    </row>
    <row r="13" spans="1:32">
      <c r="A13" t="str">
        <f>'Capital costs'!A34</f>
        <v>lignite</v>
      </c>
      <c r="B13" s="4">
        <f>'Capital costs'!D34</f>
        <v>2338276.1524701682</v>
      </c>
      <c r="C13">
        <f>'Capital costs'!E34</f>
        <v>2341500.1244515269</v>
      </c>
      <c r="D13">
        <f>'Capital costs'!F34</f>
        <v>2344709.781494095</v>
      </c>
      <c r="E13">
        <f>'Capital costs'!G34</f>
        <v>2347903.6387479589</v>
      </c>
      <c r="F13">
        <f>'Capital costs'!H34</f>
        <v>2351080.2469996889</v>
      </c>
      <c r="G13">
        <f>'Capital costs'!I34</f>
        <v>2354238.1948784865</v>
      </c>
      <c r="H13">
        <f>'Capital costs'!J34</f>
        <v>2357376.1109097111</v>
      </c>
      <c r="I13">
        <f>'Capital costs'!K34</f>
        <v>2360492.6654114388</v>
      </c>
      <c r="J13">
        <f>'Capital costs'!L34</f>
        <v>2363586.5722306394</v>
      </c>
      <c r="K13">
        <f>'Capital costs'!M34</f>
        <v>2366656.5903164893</v>
      </c>
      <c r="L13">
        <f>'Capital costs'!N34</f>
        <v>2369701.5251292586</v>
      </c>
      <c r="M13">
        <f>'Capital costs'!O34</f>
        <v>2372720.229884109</v>
      </c>
      <c r="N13">
        <f>'Capital costs'!P34</f>
        <v>2375711.6066299942</v>
      </c>
      <c r="O13">
        <f>'Capital costs'!Q34</f>
        <v>2378674.6071646898</v>
      </c>
      <c r="P13">
        <f>'Capital costs'!R34</f>
        <v>2381608.2337877681</v>
      </c>
      <c r="Q13">
        <f>'Capital costs'!S34</f>
        <v>2384511.5398940807</v>
      </c>
      <c r="R13">
        <f>'Capital costs'!T34</f>
        <v>2387383.6304109963</v>
      </c>
      <c r="S13">
        <f>'Capital costs'!U34</f>
        <v>2390223.662083305</v>
      </c>
      <c r="T13">
        <f>'Capital costs'!V34</f>
        <v>2393030.8436102704</v>
      </c>
      <c r="U13">
        <f>'Capital costs'!W34</f>
        <v>2395804.4356398582</v>
      </c>
      <c r="V13">
        <f>'Capital costs'!X34</f>
        <v>2398543.7506256495</v>
      </c>
      <c r="W13">
        <f>'Capital costs'!Y34</f>
        <v>2401248.152552349</v>
      </c>
      <c r="X13">
        <f>'Capital costs'!Z34</f>
        <v>2403917.0565361925</v>
      </c>
      <c r="Y13">
        <f>'Capital costs'!AA34</f>
        <v>2406549.928306818</v>
      </c>
      <c r="Z13">
        <f>'Capital costs'!AB34</f>
        <v>2409146.283577471</v>
      </c>
      <c r="AA13">
        <f>'Capital costs'!AC34</f>
        <v>2411705.6873105513</v>
      </c>
      <c r="AB13">
        <f>'Capital costs'!AD34</f>
        <v>2414227.7528856932</v>
      </c>
      <c r="AC13">
        <f>'Capital costs'!AE34</f>
        <v>2416712.1411776422</v>
      </c>
      <c r="AD13">
        <f>'Capital costs'!AF34</f>
        <v>2419158.5595512358</v>
      </c>
      <c r="AE13">
        <f>'Capital costs'!AG34</f>
        <v>2421566.7607807983</v>
      </c>
      <c r="AF13">
        <f>'Capital costs'!AH34</f>
        <v>2423936.5419012178</v>
      </c>
    </row>
    <row r="14" spans="1:32">
      <c r="A14" t="str">
        <f>'Capital costs'!A35</f>
        <v>offshore wind</v>
      </c>
      <c r="B14" s="155">
        <f>'Start Year Wind and Solar'!$B$11*10^3*cpi_2020_to_2012</f>
        <v>3952482.1450852826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tr">
        <f>'Capital costs'!A36</f>
        <v>crude oil</v>
      </c>
      <c r="B15" s="4">
        <f>'Capital costs'!D36</f>
        <v>662907.75806775549</v>
      </c>
      <c r="C15">
        <f>'Capital costs'!E36</f>
        <v>662803.18541295978</v>
      </c>
      <c r="D15">
        <f>'Capital costs'!F36</f>
        <v>662693.94133554678</v>
      </c>
      <c r="E15">
        <f>'Capital costs'!G36</f>
        <v>662579.85169303429</v>
      </c>
      <c r="F15">
        <f>'Capital costs'!H36</f>
        <v>662460.73922859272</v>
      </c>
      <c r="G15">
        <f>'Capital costs'!I36</f>
        <v>662336.42387281568</v>
      </c>
      <c r="H15">
        <f>'Capital costs'!J36</f>
        <v>662206.72308944794</v>
      </c>
      <c r="I15">
        <f>'Capital costs'!K36</f>
        <v>662071.45226786914</v>
      </c>
      <c r="J15">
        <f>'Capital costs'!L36</f>
        <v>661930.42516508803</v>
      </c>
      <c r="K15">
        <f>'Capital costs'!M36</f>
        <v>661783.45439990459</v>
      </c>
      <c r="L15">
        <f>'Capital costs'!N36</f>
        <v>661630.35200175899</v>
      </c>
      <c r="M15">
        <f>'Capital costs'!O36</f>
        <v>661470.9300165982</v>
      </c>
      <c r="N15">
        <f>'Capital costs'!P36</f>
        <v>661305.0011718407</v>
      </c>
      <c r="O15">
        <f>'Capital costs'!Q36</f>
        <v>661132.37960220966</v>
      </c>
      <c r="P15">
        <f>'Capital costs'!R36</f>
        <v>660952.88163782307</v>
      </c>
      <c r="Q15">
        <f>'Capital costs'!S36</f>
        <v>660766.32665547845</v>
      </c>
      <c r="R15">
        <f>'Capital costs'!T36</f>
        <v>660572.53799353284</v>
      </c>
      <c r="S15">
        <f>'Capital costs'!U36</f>
        <v>660371.3439301661</v>
      </c>
      <c r="T15">
        <f>'Capital costs'!V36</f>
        <v>660162.57872411667</v>
      </c>
      <c r="U15">
        <f>'Capital costs'!W36</f>
        <v>659946.08371618856</v>
      </c>
      <c r="V15">
        <f>'Capital costs'!X36</f>
        <v>659721.70848895644</v>
      </c>
      <c r="W15">
        <f>'Capital costs'!Y36</f>
        <v>659489.31208113942</v>
      </c>
      <c r="X15">
        <f>'Capital costs'!Z36</f>
        <v>659248.76425207232</v>
      </c>
      <c r="Y15">
        <f>'Capital costs'!AA36</f>
        <v>658999.94679059193</v>
      </c>
      <c r="Z15">
        <f>'Capital costs'!AB36</f>
        <v>658742.75486148021</v>
      </c>
      <c r="AA15">
        <f>'Capital costs'!AC36</f>
        <v>658477.09838137613</v>
      </c>
      <c r="AB15">
        <f>'Capital costs'!AD36</f>
        <v>658202.90341480239</v>
      </c>
      <c r="AC15">
        <f>'Capital costs'!AE36</f>
        <v>657920.11357967358</v>
      </c>
      <c r="AD15">
        <f>'Capital costs'!AF36</f>
        <v>657628.69145037024</v>
      </c>
      <c r="AE15">
        <f>'Capital costs'!AG36</f>
        <v>657328.61994522286</v>
      </c>
      <c r="AF15">
        <f>'Capital costs'!AH36</f>
        <v>657019.90368405893</v>
      </c>
    </row>
    <row r="16" spans="1:32">
      <c r="A16" t="str">
        <f>'Capital costs'!A37</f>
        <v>heavy or residual fuel oil</v>
      </c>
      <c r="B16" s="4">
        <f>'Capital costs'!D37</f>
        <v>2060185.532436572</v>
      </c>
      <c r="C16">
        <f>'Capital costs'!E37</f>
        <v>2062303.3626121683</v>
      </c>
      <c r="D16">
        <f>'Capital costs'!F37</f>
        <v>2064382.2376011424</v>
      </c>
      <c r="E16">
        <f>'Capital costs'!G37</f>
        <v>2066420.6463598672</v>
      </c>
      <c r="F16">
        <f>'Capital costs'!H37</f>
        <v>2068417.2405808491</v>
      </c>
      <c r="G16">
        <f>'Capital costs'!I37</f>
        <v>2070370.8340468595</v>
      </c>
      <c r="H16">
        <f>'Capital costs'!J37</f>
        <v>2072280.4008905224</v>
      </c>
      <c r="I16">
        <f>'Capital costs'!K37</f>
        <v>2074145.0728434341</v>
      </c>
      <c r="J16">
        <f>'Capital costs'!L37</f>
        <v>2075964.1355656895</v>
      </c>
      <c r="K16">
        <f>'Capital costs'!M37</f>
        <v>2077737.0241514938</v>
      </c>
      <c r="L16">
        <f>'Capital costs'!N37</f>
        <v>2079463.3179093834</v>
      </c>
      <c r="M16">
        <f>'Capital costs'!O37</f>
        <v>2081142.7345166707</v>
      </c>
      <c r="N16">
        <f>'Capital costs'!P37</f>
        <v>2082775.123647125</v>
      </c>
      <c r="O16">
        <f>'Capital costs'!Q37</f>
        <v>2084360.460168882</v>
      </c>
      <c r="P16">
        <f>'Capital costs'!R37</f>
        <v>2085898.8370062311</v>
      </c>
      <c r="Q16">
        <f>'Capital costs'!S37</f>
        <v>2087390.45775456</v>
      </c>
      <c r="R16">
        <f>'Capital costs'!T37</f>
        <v>2088835.6291324415</v>
      </c>
      <c r="S16">
        <f>'Capital costs'!U37</f>
        <v>2090234.7533489061</v>
      </c>
      <c r="T16">
        <f>'Capital costs'!V37</f>
        <v>2091588.3204574797</v>
      </c>
      <c r="U16">
        <f>'Capital costs'!W37</f>
        <v>2092896.9007617999</v>
      </c>
      <c r="V16">
        <f>'Capital costs'!X37</f>
        <v>2094161.137330649</v>
      </c>
      <c r="W16">
        <f>'Capital costs'!Y37</f>
        <v>2095381.7386733093</v>
      </c>
      <c r="X16">
        <f>'Capital costs'!Z37</f>
        <v>2096559.4716192149</v>
      </c>
      <c r="Y16">
        <f>'Capital costs'!AA37</f>
        <v>2097695.1544392304</v>
      </c>
      <c r="Z16">
        <f>'Capital costs'!AB37</f>
        <v>2098789.6502394578</v>
      </c>
      <c r="AA16">
        <f>'Capital costs'!AC37</f>
        <v>2099843.8606524393</v>
      </c>
      <c r="AB16">
        <f>'Capital costs'!AD37</f>
        <v>2100858.7198449564</v>
      </c>
      <c r="AC16">
        <f>'Capital costs'!AE37</f>
        <v>2101835.1888564322</v>
      </c>
      <c r="AD16">
        <f>'Capital costs'!AF37</f>
        <v>2102774.2502771737</v>
      </c>
      <c r="AE16">
        <f>'Capital costs'!AG37</f>
        <v>2103676.9032714255</v>
      </c>
      <c r="AF16">
        <f>'Capital costs'!AH37</f>
        <v>2104544.1589463823</v>
      </c>
    </row>
    <row r="17" spans="1:32">
      <c r="A17" t="str">
        <f>'Capital costs'!A38</f>
        <v>municipal solid waste</v>
      </c>
      <c r="B17" s="4">
        <f>'Capital costs'!D38</f>
        <v>4134728.6754430733</v>
      </c>
      <c r="C17">
        <f>'Capital costs'!E38</f>
        <v>4134378.3317171475</v>
      </c>
      <c r="D17">
        <f>'Capital costs'!F38</f>
        <v>4133950.8243306968</v>
      </c>
      <c r="E17">
        <f>'Capital costs'!G38</f>
        <v>4133429.2666292684</v>
      </c>
      <c r="F17">
        <f>'Capital costs'!H38</f>
        <v>4132793.1297222665</v>
      </c>
      <c r="G17">
        <f>'Capital costs'!I38</f>
        <v>4132017.483007031</v>
      </c>
      <c r="H17">
        <f>'Capital costs'!J38</f>
        <v>4131072.0891789589</v>
      </c>
      <c r="I17">
        <f>'Capital costs'!K38</f>
        <v>4129920.3322843229</v>
      </c>
      <c r="J17">
        <f>'Capital costs'!L38</f>
        <v>4128517.9576343657</v>
      </c>
      <c r="K17">
        <f>'Capital costs'!M38</f>
        <v>4126811.6049523177</v>
      </c>
      <c r="L17">
        <f>'Capital costs'!N38</f>
        <v>4124737.1223937948</v>
      </c>
      <c r="M17">
        <f>'Capital costs'!O38</f>
        <v>4122217.6611179993</v>
      </c>
      <c r="N17">
        <f>'Capital costs'!P38</f>
        <v>4119161.5707633686</v>
      </c>
      <c r="O17">
        <f>'Capital costs'!Q38</f>
        <v>4115460.1493740589</v>
      </c>
      <c r="P17">
        <f>'Capital costs'!R38</f>
        <v>4110985.3520364771</v>
      </c>
      <c r="Q17">
        <f>'Capital costs'!S38</f>
        <v>4105587.6367674768</v>
      </c>
      <c r="R17">
        <f>'Capital costs'!T38</f>
        <v>4099094.2306283927</v>
      </c>
      <c r="S17">
        <f>'Capital costs'!U38</f>
        <v>4091308.2393918876</v>
      </c>
      <c r="T17">
        <f>'Capital costs'!V38</f>
        <v>4082009.202575631</v>
      </c>
      <c r="U17">
        <f>'Capital costs'!W38</f>
        <v>4070955.9060357427</v>
      </c>
      <c r="V17">
        <f>'Capital costs'!X38</f>
        <v>4057892.4840962449</v>
      </c>
      <c r="W17">
        <f>'Capital costs'!Y38</f>
        <v>4042559.022768972</v>
      </c>
      <c r="X17">
        <f>'Capital costs'!Z38</f>
        <v>4024707.9257277953</v>
      </c>
      <c r="Y17">
        <f>'Capital costs'!AA38</f>
        <v>4004127.0871418281</v>
      </c>
      <c r="Z17">
        <f>'Capital costs'!AB38</f>
        <v>3980670.2477352736</v>
      </c>
      <c r="AA17">
        <f>'Capital costs'!AC38</f>
        <v>3954293.6018566126</v>
      </c>
      <c r="AB17">
        <f>'Capital costs'!AD38</f>
        <v>3925095.6637509689</v>
      </c>
      <c r="AC17">
        <f>'Capital costs'!AE38</f>
        <v>3893354.7125337664</v>
      </c>
      <c r="AD17">
        <f>'Capital costs'!AF38</f>
        <v>3859555.3570329342</v>
      </c>
      <c r="AE17">
        <f>'Capital costs'!AG38</f>
        <v>3824393.9674832025</v>
      </c>
      <c r="AF17">
        <f>'Capital costs'!AH38</f>
        <v>3788753.3846225608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F17"/>
  <sheetViews>
    <sheetView zoomScale="85" zoomScaleNormal="85" workbookViewId="0">
      <selection activeCell="I7" sqref="I7"/>
    </sheetView>
  </sheetViews>
  <sheetFormatPr defaultRowHeight="14.5"/>
  <sheetData>
    <row r="1" spans="1:32">
      <c r="A1" s="101" t="s">
        <v>214</v>
      </c>
      <c r="B1" s="1">
        <v>2020</v>
      </c>
      <c r="C1" s="1">
        <v>2021</v>
      </c>
      <c r="D1" s="1">
        <v>2022</v>
      </c>
      <c r="E1" s="1">
        <v>2023</v>
      </c>
      <c r="F1" s="1">
        <v>2024</v>
      </c>
      <c r="G1" s="1">
        <v>2025</v>
      </c>
      <c r="H1" s="1">
        <v>2026</v>
      </c>
      <c r="I1" s="1">
        <v>2027</v>
      </c>
      <c r="J1" s="1">
        <v>2028</v>
      </c>
      <c r="K1" s="1">
        <v>2029</v>
      </c>
      <c r="L1" s="1">
        <v>2030</v>
      </c>
      <c r="M1" s="1">
        <v>2031</v>
      </c>
      <c r="N1" s="1">
        <v>2032</v>
      </c>
      <c r="O1" s="1">
        <v>2033</v>
      </c>
      <c r="P1" s="1">
        <v>2034</v>
      </c>
      <c r="Q1" s="1">
        <v>2035</v>
      </c>
      <c r="R1" s="1">
        <v>2036</v>
      </c>
      <c r="S1" s="1">
        <v>2037</v>
      </c>
      <c r="T1" s="1">
        <v>2038</v>
      </c>
      <c r="U1" s="1">
        <v>2039</v>
      </c>
      <c r="V1" s="1">
        <v>2040</v>
      </c>
      <c r="W1" s="1">
        <v>2041</v>
      </c>
      <c r="X1" s="1">
        <v>2042</v>
      </c>
      <c r="Y1" s="1">
        <v>2043</v>
      </c>
      <c r="Z1" s="1">
        <v>2044</v>
      </c>
      <c r="AA1" s="1">
        <v>2045</v>
      </c>
      <c r="AB1" s="1">
        <v>2046</v>
      </c>
      <c r="AC1" s="1">
        <v>2047</v>
      </c>
      <c r="AD1" s="1">
        <v>2048</v>
      </c>
      <c r="AE1" s="1">
        <v>2049</v>
      </c>
      <c r="AF1" s="1">
        <v>2050</v>
      </c>
    </row>
    <row r="2" spans="1:32">
      <c r="A2" s="152" t="s">
        <v>215</v>
      </c>
      <c r="B2" s="153">
        <v>0</v>
      </c>
      <c r="C2" s="153">
        <v>0</v>
      </c>
      <c r="D2" s="153">
        <v>0</v>
      </c>
      <c r="E2" s="153">
        <v>0</v>
      </c>
      <c r="F2" s="153">
        <v>0</v>
      </c>
      <c r="G2" s="153">
        <v>0</v>
      </c>
      <c r="H2" s="153">
        <v>0</v>
      </c>
      <c r="I2" s="153">
        <v>0</v>
      </c>
      <c r="J2" s="153">
        <v>0</v>
      </c>
      <c r="K2" s="153">
        <v>0</v>
      </c>
      <c r="L2" s="153">
        <v>0</v>
      </c>
      <c r="M2" s="153">
        <v>0</v>
      </c>
      <c r="N2" s="153">
        <v>0</v>
      </c>
      <c r="O2" s="153">
        <v>0</v>
      </c>
      <c r="P2" s="153">
        <v>0</v>
      </c>
      <c r="Q2" s="153">
        <v>0</v>
      </c>
      <c r="R2" s="153">
        <v>0</v>
      </c>
      <c r="S2" s="153">
        <v>0</v>
      </c>
      <c r="T2" s="153">
        <v>0</v>
      </c>
      <c r="U2" s="153">
        <v>0</v>
      </c>
      <c r="V2" s="153">
        <v>0</v>
      </c>
      <c r="W2" s="153">
        <v>0</v>
      </c>
      <c r="X2" s="153">
        <v>0</v>
      </c>
      <c r="Y2" s="153">
        <v>0</v>
      </c>
      <c r="Z2" s="153">
        <v>0</v>
      </c>
      <c r="AA2" s="153">
        <v>0</v>
      </c>
      <c r="AB2" s="153">
        <v>0</v>
      </c>
      <c r="AC2" s="153">
        <v>0</v>
      </c>
      <c r="AD2" s="153">
        <v>0</v>
      </c>
      <c r="AE2" s="153">
        <v>0</v>
      </c>
      <c r="AF2" s="153">
        <v>0</v>
      </c>
    </row>
    <row r="3" spans="1:32">
      <c r="A3" s="152" t="s">
        <v>216</v>
      </c>
      <c r="B3" s="153">
        <v>0</v>
      </c>
      <c r="C3" s="153">
        <v>0</v>
      </c>
      <c r="D3" s="153">
        <v>0</v>
      </c>
      <c r="E3" s="153">
        <v>0</v>
      </c>
      <c r="F3" s="153">
        <v>0</v>
      </c>
      <c r="G3" s="153">
        <v>0</v>
      </c>
      <c r="H3" s="153">
        <v>0</v>
      </c>
      <c r="I3" s="153">
        <v>0</v>
      </c>
      <c r="J3" s="153">
        <v>0</v>
      </c>
      <c r="K3" s="153">
        <v>0</v>
      </c>
      <c r="L3" s="153">
        <v>0</v>
      </c>
      <c r="M3" s="153">
        <v>0</v>
      </c>
      <c r="N3" s="153">
        <v>0</v>
      </c>
      <c r="O3" s="153">
        <v>0</v>
      </c>
      <c r="P3" s="153">
        <v>0</v>
      </c>
      <c r="Q3" s="153">
        <v>0</v>
      </c>
      <c r="R3" s="153">
        <v>0</v>
      </c>
      <c r="S3" s="153">
        <v>0</v>
      </c>
      <c r="T3" s="153">
        <v>0</v>
      </c>
      <c r="U3" s="153">
        <v>0</v>
      </c>
      <c r="V3" s="153">
        <v>0</v>
      </c>
      <c r="W3" s="153">
        <v>0</v>
      </c>
      <c r="X3" s="153">
        <v>0</v>
      </c>
      <c r="Y3" s="153">
        <v>0</v>
      </c>
      <c r="Z3" s="153">
        <v>0</v>
      </c>
      <c r="AA3" s="153">
        <v>0</v>
      </c>
      <c r="AB3" s="153">
        <v>0</v>
      </c>
      <c r="AC3" s="153">
        <v>0</v>
      </c>
      <c r="AD3" s="153">
        <v>0</v>
      </c>
      <c r="AE3" s="153">
        <v>0</v>
      </c>
      <c r="AF3" s="153">
        <v>0</v>
      </c>
    </row>
    <row r="4" spans="1:32">
      <c r="A4" s="152" t="s">
        <v>217</v>
      </c>
      <c r="B4" s="153">
        <v>0</v>
      </c>
      <c r="C4" s="153">
        <v>0</v>
      </c>
      <c r="D4" s="153">
        <v>0</v>
      </c>
      <c r="E4" s="153">
        <v>0</v>
      </c>
      <c r="F4" s="153">
        <v>0</v>
      </c>
      <c r="G4" s="153">
        <v>0</v>
      </c>
      <c r="H4" s="153">
        <v>0</v>
      </c>
      <c r="I4" s="153">
        <v>0</v>
      </c>
      <c r="J4" s="153">
        <v>0</v>
      </c>
      <c r="K4" s="153">
        <v>0</v>
      </c>
      <c r="L4" s="153">
        <v>0</v>
      </c>
      <c r="M4" s="153">
        <v>0</v>
      </c>
      <c r="N4" s="153">
        <v>0</v>
      </c>
      <c r="O4" s="153">
        <v>0</v>
      </c>
      <c r="P4" s="153">
        <v>0</v>
      </c>
      <c r="Q4" s="153">
        <v>0</v>
      </c>
      <c r="R4" s="153">
        <v>0</v>
      </c>
      <c r="S4" s="153">
        <v>0</v>
      </c>
      <c r="T4" s="153">
        <v>0</v>
      </c>
      <c r="U4" s="153">
        <v>0</v>
      </c>
      <c r="V4" s="153">
        <v>0</v>
      </c>
      <c r="W4" s="153">
        <v>0</v>
      </c>
      <c r="X4" s="153">
        <v>0</v>
      </c>
      <c r="Y4" s="153">
        <v>0</v>
      </c>
      <c r="Z4" s="153">
        <v>0</v>
      </c>
      <c r="AA4" s="153">
        <v>0</v>
      </c>
      <c r="AB4" s="153">
        <v>0</v>
      </c>
      <c r="AC4" s="153">
        <v>0</v>
      </c>
      <c r="AD4" s="153">
        <v>0</v>
      </c>
      <c r="AE4" s="153">
        <v>0</v>
      </c>
      <c r="AF4" s="153">
        <v>0</v>
      </c>
    </row>
    <row r="5" spans="1:32">
      <c r="A5" s="152" t="s">
        <v>218</v>
      </c>
      <c r="B5" s="153">
        <v>0</v>
      </c>
      <c r="C5" s="153">
        <v>0</v>
      </c>
      <c r="D5" s="153">
        <v>0</v>
      </c>
      <c r="E5" s="153">
        <v>0</v>
      </c>
      <c r="F5" s="153">
        <v>0</v>
      </c>
      <c r="G5" s="153">
        <v>0</v>
      </c>
      <c r="H5" s="153">
        <v>0</v>
      </c>
      <c r="I5" s="153">
        <v>0</v>
      </c>
      <c r="J5" s="153">
        <v>0</v>
      </c>
      <c r="K5" s="153">
        <v>0</v>
      </c>
      <c r="L5" s="153">
        <v>0</v>
      </c>
      <c r="M5" s="153">
        <v>0</v>
      </c>
      <c r="N5" s="153">
        <v>0</v>
      </c>
      <c r="O5" s="153">
        <v>0</v>
      </c>
      <c r="P5" s="153">
        <v>0</v>
      </c>
      <c r="Q5" s="153">
        <v>0</v>
      </c>
      <c r="R5" s="153">
        <v>0</v>
      </c>
      <c r="S5" s="153">
        <v>0</v>
      </c>
      <c r="T5" s="153">
        <v>0</v>
      </c>
      <c r="U5" s="153">
        <v>0</v>
      </c>
      <c r="V5" s="153">
        <v>0</v>
      </c>
      <c r="W5" s="153">
        <v>0</v>
      </c>
      <c r="X5" s="153">
        <v>0</v>
      </c>
      <c r="Y5" s="153">
        <v>0</v>
      </c>
      <c r="Z5" s="153">
        <v>0</v>
      </c>
      <c r="AA5" s="153">
        <v>0</v>
      </c>
      <c r="AB5" s="153">
        <v>0</v>
      </c>
      <c r="AC5" s="153">
        <v>0</v>
      </c>
      <c r="AD5" s="153">
        <v>0</v>
      </c>
      <c r="AE5" s="153">
        <v>0</v>
      </c>
      <c r="AF5" s="153">
        <v>0</v>
      </c>
    </row>
    <row r="6" spans="1:32">
      <c r="A6" s="1" t="s">
        <v>142</v>
      </c>
      <c r="B6" s="4">
        <f>TREND('Start Year Soft Cost Data'!$A$19:$B$19,'Start Year Soft Cost Data'!$A$18:$B$18,'CCaMC-BSCpUC'!B1)*'CCaMC-BCCpUC'!$B$6</f>
        <v>237775.23031607855</v>
      </c>
      <c r="C6" s="4">
        <f>TREND('Start Year Soft Cost Data'!$A$19:$B$19,'Start Year Soft Cost Data'!$A$18:$B$18,'CCaMC-BSCpUC'!C1)*'CCaMC-BCCpUC'!$B$6</f>
        <v>216159.30028734583</v>
      </c>
      <c r="D6" s="4">
        <f>TREND('Start Year Soft Cost Data'!$A$19:$B$19,'Start Year Soft Cost Data'!$A$18:$B$18,'CCaMC-BSCpUC'!D1)*'CCaMC-BCCpUC'!$B$6</f>
        <v>194543.37025860386</v>
      </c>
      <c r="E6" s="4">
        <f>TREND('Start Year Soft Cost Data'!$A$19:$B$19,'Start Year Soft Cost Data'!$A$18:$B$18,'CCaMC-BSCpUC'!E1)*'CCaMC-BCCpUC'!$B$6</f>
        <v>172927.44022987114</v>
      </c>
      <c r="F6" s="4">
        <f>TREND('Start Year Soft Cost Data'!$A$19:$B$19,'Start Year Soft Cost Data'!$A$18:$B$18,'CCaMC-BSCpUC'!F1)*'CCaMC-BCCpUC'!$B$6</f>
        <v>151311.51020113839</v>
      </c>
      <c r="G6" s="4">
        <f>TREND('Start Year Soft Cost Data'!$A$19:$B$19,'Start Year Soft Cost Data'!$A$18:$B$18,'CCaMC-BSCpUC'!G1)*'CCaMC-BCCpUC'!$B$6</f>
        <v>129695.58017240565</v>
      </c>
      <c r="H6" s="4">
        <f>TREND('Start Year Soft Cost Data'!$B$19:$C$19,'Start Year Soft Cost Data'!$B$18:$C$18,'CCaMC-BSCpUC'!H1)*'CCaMC-BCCpUC'!$B$6</f>
        <v>108944.28734481412</v>
      </c>
      <c r="I6" s="4">
        <f>TREND('Start Year Soft Cost Data'!$B$19:$C$19,'Start Year Soft Cost Data'!$B$18:$C$18,'CCaMC-BSCpUC'!I1)*'CCaMC-BCCpUC'!$B$6</f>
        <v>88192.994517231782</v>
      </c>
      <c r="J6" s="4">
        <f>TREND('Start Year Soft Cost Data'!$B$19:$C$19,'Start Year Soft Cost Data'!$B$18:$C$18,'CCaMC-BSCpUC'!J1)*'CCaMC-BCCpUC'!$B$6</f>
        <v>67441.701689649461</v>
      </c>
      <c r="K6" s="4">
        <f>TREND('Start Year Soft Cost Data'!$B$19:$C$19,'Start Year Soft Cost Data'!$B$18:$C$18,'CCaMC-BSCpUC'!K1)*'CCaMC-BCCpUC'!$B$6</f>
        <v>46690.408862067139</v>
      </c>
      <c r="L6" s="4">
        <f>TREND('Start Year Soft Cost Data'!$B$19:$C$19,'Start Year Soft Cost Data'!$B$18:$C$18,'CCaMC-BSCpUC'!L1)*'CCaMC-BCCpUC'!$B$6</f>
        <v>25939.116034475603</v>
      </c>
      <c r="M6" s="4">
        <f>TREND('Start Year Soft Cost Data'!$C$19:$D$19,'Start Year Soft Cost Data'!$C$18:$D$18,'CCaMC-BSCpUC'!M1)*'CCaMC-BCCpUC'!$B$6</f>
        <v>24642.160232756312</v>
      </c>
      <c r="N6" s="4">
        <f>TREND('Start Year Soft Cost Data'!$C$19:$D$19,'Start Year Soft Cost Data'!$C$18:$D$18,'CCaMC-BSCpUC'!N1)*'CCaMC-BCCpUC'!$B$6</f>
        <v>23345.20443103242</v>
      </c>
      <c r="O6" s="4">
        <f>TREND('Start Year Soft Cost Data'!$C$19:$D$19,'Start Year Soft Cost Data'!$C$18:$D$18,'CCaMC-BSCpUC'!O1)*'CCaMC-BCCpUC'!$B$6</f>
        <v>22048.248629308524</v>
      </c>
      <c r="P6" s="4">
        <f>TREND('Start Year Soft Cost Data'!$C$19:$D$19,'Start Year Soft Cost Data'!$C$18:$D$18,'CCaMC-BSCpUC'!P1)*'CCaMC-BCCpUC'!$B$6</f>
        <v>20751.292827584053</v>
      </c>
      <c r="Q6" s="4">
        <f>TREND('Start Year Soft Cost Data'!$C$19:$D$19,'Start Year Soft Cost Data'!$C$18:$D$18,'CCaMC-BSCpUC'!Q1)*'CCaMC-BCCpUC'!$B$6</f>
        <v>19454.337025860157</v>
      </c>
      <c r="R6" s="4">
        <f>TREND('Start Year Soft Cost Data'!$C$19:$D$19,'Start Year Soft Cost Data'!$C$18:$D$18,'CCaMC-BSCpUC'!R1)*'CCaMC-BCCpUC'!$B$6</f>
        <v>18157.381224136261</v>
      </c>
      <c r="S6" s="4">
        <f>TREND('Start Year Soft Cost Data'!$C$19:$D$19,'Start Year Soft Cost Data'!$C$18:$D$18,'CCaMC-BSCpUC'!S1)*'CCaMC-BCCpUC'!$B$6</f>
        <v>16860.425422412365</v>
      </c>
      <c r="T6" s="4">
        <f>TREND('Start Year Soft Cost Data'!$C$19:$D$19,'Start Year Soft Cost Data'!$C$18:$D$18,'CCaMC-BSCpUC'!T1)*'CCaMC-BCCpUC'!$B$6</f>
        <v>15563.469620687894</v>
      </c>
      <c r="U6" s="4">
        <f>TREND('Start Year Soft Cost Data'!$C$19:$D$19,'Start Year Soft Cost Data'!$C$18:$D$18,'CCaMC-BSCpUC'!U1)*'CCaMC-BCCpUC'!$B$6</f>
        <v>14266.513818964</v>
      </c>
      <c r="V6" s="4">
        <f>TREND('Start Year Soft Cost Data'!$C$19:$D$19,'Start Year Soft Cost Data'!$C$18:$D$18,'CCaMC-BSCpUC'!V1)*'CCaMC-BCCpUC'!$B$6</f>
        <v>12969.558017240104</v>
      </c>
      <c r="W6" s="4">
        <f>TREND('Start Year Soft Cost Data'!$C$19:$D$19,'Start Year Soft Cost Data'!$C$18:$D$18,'CCaMC-BSCpUC'!W1)*'CCaMC-BCCpUC'!$B$6</f>
        <v>11672.60221551621</v>
      </c>
      <c r="X6" s="4">
        <f>TREND('Start Year Soft Cost Data'!$C$19:$D$19,'Start Year Soft Cost Data'!$C$18:$D$18,'CCaMC-BSCpUC'!X1)*'CCaMC-BCCpUC'!$B$6</f>
        <v>10375.646413791737</v>
      </c>
      <c r="Y6" s="4">
        <f>TREND('Start Year Soft Cost Data'!$C$19:$D$19,'Start Year Soft Cost Data'!$C$18:$D$18,'CCaMC-BSCpUC'!Y1)*'CCaMC-BCCpUC'!$B$6</f>
        <v>9078.6906120678432</v>
      </c>
      <c r="Z6" s="4">
        <f>TREND('Start Year Soft Cost Data'!$C$19:$D$19,'Start Year Soft Cost Data'!$C$18:$D$18,'CCaMC-BSCpUC'!Z1)*'CCaMC-BCCpUC'!$B$6</f>
        <v>7781.7348103439472</v>
      </c>
      <c r="AA6" s="4">
        <f>TREND('Start Year Soft Cost Data'!$C$19:$D$19,'Start Year Soft Cost Data'!$C$18:$D$18,'CCaMC-BSCpUC'!AA1)*'CCaMC-BCCpUC'!$B$6</f>
        <v>6484.7790086200521</v>
      </c>
      <c r="AB6" s="4">
        <f>TREND('Start Year Soft Cost Data'!$C$19:$D$19,'Start Year Soft Cost Data'!$C$18:$D$18,'CCaMC-BSCpUC'!AB1)*'CCaMC-BCCpUC'!$B$6</f>
        <v>5187.8232068955813</v>
      </c>
      <c r="AC6" s="4">
        <f>TREND('Start Year Soft Cost Data'!$C$19:$D$19,'Start Year Soft Cost Data'!$C$18:$D$18,'CCaMC-BSCpUC'!AC1)*'CCaMC-BCCpUC'!$B$6</f>
        <v>3890.8674051716857</v>
      </c>
      <c r="AD6" s="4">
        <f>TREND('Start Year Soft Cost Data'!$C$19:$D$19,'Start Year Soft Cost Data'!$C$18:$D$18,'CCaMC-BSCpUC'!AD1)*'CCaMC-BCCpUC'!$B$6</f>
        <v>2593.9116034477906</v>
      </c>
      <c r="AE6" s="4">
        <f>TREND('Start Year Soft Cost Data'!$C$19:$D$19,'Start Year Soft Cost Data'!$C$18:$D$18,'CCaMC-BSCpUC'!AE1)*'CCaMC-BCCpUC'!$B$6</f>
        <v>1296.9558017238953</v>
      </c>
      <c r="AF6" s="4">
        <f>TREND('Start Year Soft Cost Data'!$C$19:$D$19,'Start Year Soft Cost Data'!$C$18:$D$18,'CCaMC-BSCpUC'!AF1)*'CCaMC-BCCpUC'!$B$6</f>
        <v>0</v>
      </c>
    </row>
    <row r="7" spans="1:32">
      <c r="A7" s="1" t="s">
        <v>204</v>
      </c>
      <c r="B7" s="4">
        <f>TREND('Start Year Soft Cost Data'!$A$81:$B$81,'Start Year Soft Cost Data'!$A$80:$B$80,'CCaMC-BSCpUC'!B1)*'CCaMC-BCCpUC'!$B$7</f>
        <v>319342.82435178029</v>
      </c>
      <c r="C7" s="4">
        <f>TREND('Start Year Soft Cost Data'!$A$81:$B$81,'Start Year Soft Cost Data'!$A$80:$B$80,'CCaMC-BSCpUC'!C1)*'CCaMC-BCCpUC'!$B$7</f>
        <v>307515.31233874965</v>
      </c>
      <c r="D7" s="4">
        <f>TREND('Start Year Soft Cost Data'!$A$81:$B$81,'Start Year Soft Cost Data'!$A$80:$B$80,'CCaMC-BSCpUC'!D1)*'CCaMC-BCCpUC'!$B$7</f>
        <v>295687.80032572325</v>
      </c>
      <c r="E7" s="4">
        <f>TREND('Start Year Soft Cost Data'!$B$81:$C$81,'Start Year Soft Cost Data'!$B$80:$C$80,'CCaMC-BSCpUC'!E1)*'CCaMC-BCCpUC'!$B$7</f>
        <v>275975.2803040056</v>
      </c>
      <c r="F7" s="4">
        <f>TREND('Start Year Soft Cost Data'!$B$81:$C$81,'Start Year Soft Cost Data'!$B$80:$C$80,'CCaMC-BSCpUC'!F1)*'CCaMC-BCCpUC'!$B$7</f>
        <v>256262.76028229209</v>
      </c>
      <c r="G7" s="4">
        <f>TREND('Start Year Soft Cost Data'!$B$81:$C$81,'Start Year Soft Cost Data'!$B$80:$C$80,'CCaMC-BSCpUC'!G1)*'CCaMC-BCCpUC'!$B$7</f>
        <v>236550.2402605786</v>
      </c>
      <c r="H7" s="4">
        <f>TREND('Start Year Soft Cost Data'!$C$81:$D$81,'Start Year Soft Cost Data'!$C$80:$D$80,'CCaMC-BSCpUC'!H1)*'CCaMC-BCCpUC'!$B$7</f>
        <v>217626.22103971787</v>
      </c>
      <c r="I7" s="4">
        <f>TREND('Start Year Soft Cost Data'!$C$81:$D$81,'Start Year Soft Cost Data'!$C$80:$D$80,'CCaMC-BSCpUC'!I1)*'CCaMC-BCCpUC'!$B$7</f>
        <v>198702.20181887393</v>
      </c>
      <c r="J7" s="4">
        <f>TREND('Start Year Soft Cost Data'!$C$81:$D$81,'Start Year Soft Cost Data'!$C$80:$D$80,'CCaMC-BSCpUC'!J1)*'CCaMC-BCCpUC'!$B$7</f>
        <v>179778.18259802999</v>
      </c>
      <c r="K7" s="4">
        <f>TREND('Start Year Soft Cost Data'!$C$81:$D$81,'Start Year Soft Cost Data'!$C$80:$D$80,'CCaMC-BSCpUC'!K1)*'CCaMC-BCCpUC'!$B$7</f>
        <v>160854.16337718605</v>
      </c>
      <c r="L7" s="4">
        <f>TREND('Start Year Soft Cost Data'!$C$81:$D$81,'Start Year Soft Cost Data'!$C$80:$D$80,'CCaMC-BSCpUC'!L1)*'CCaMC-BCCpUC'!$B$7</f>
        <v>141930.14415633373</v>
      </c>
      <c r="M7" s="4">
        <f>TREND('Start Year Soft Cost Data'!$D$81:$E$81,'Start Year Soft Cost Data'!$D$80:$E$80,'CCaMC-BSCpUC'!M1)*'CCaMC-BCCpUC'!$B$7</f>
        <v>141930.14415634514</v>
      </c>
      <c r="N7" s="4">
        <f>TREND('Start Year Soft Cost Data'!$D$81:$E$81,'Start Year Soft Cost Data'!$D$80:$E$80,'CCaMC-BSCpUC'!N1)*'CCaMC-BCCpUC'!$B$7</f>
        <v>141930.14415634514</v>
      </c>
      <c r="O7" s="4">
        <f>TREND('Start Year Soft Cost Data'!$D$81:$E$81,'Start Year Soft Cost Data'!$D$80:$E$80,'CCaMC-BSCpUC'!O1)*'CCaMC-BCCpUC'!$B$7</f>
        <v>141930.14415634514</v>
      </c>
      <c r="P7" s="4">
        <f>TREND('Start Year Soft Cost Data'!$D$81:$E$81,'Start Year Soft Cost Data'!$D$80:$E$80,'CCaMC-BSCpUC'!P1)*'CCaMC-BCCpUC'!$B$7</f>
        <v>141930.14415634514</v>
      </c>
      <c r="Q7" s="4">
        <f>TREND('Start Year Soft Cost Data'!$D$81:$E$81,'Start Year Soft Cost Data'!$D$80:$E$80,'CCaMC-BSCpUC'!Q1)*'CCaMC-BCCpUC'!$B$7</f>
        <v>141930.14415634514</v>
      </c>
      <c r="R7" s="4">
        <f>TREND('Start Year Soft Cost Data'!$D$81:$E$81,'Start Year Soft Cost Data'!$D$80:$E$80,'CCaMC-BSCpUC'!R1)*'CCaMC-BCCpUC'!$B$7</f>
        <v>141930.14415634514</v>
      </c>
      <c r="S7" s="4">
        <f>TREND('Start Year Soft Cost Data'!$D$81:$E$81,'Start Year Soft Cost Data'!$D$80:$E$80,'CCaMC-BSCpUC'!S1)*'CCaMC-BCCpUC'!$B$7</f>
        <v>141930.14415634514</v>
      </c>
      <c r="T7" s="4">
        <f>TREND('Start Year Soft Cost Data'!$D$81:$E$81,'Start Year Soft Cost Data'!$D$80:$E$80,'CCaMC-BSCpUC'!T1)*'CCaMC-BCCpUC'!$B$7</f>
        <v>141930.14415634514</v>
      </c>
      <c r="U7" s="4">
        <f>TREND('Start Year Soft Cost Data'!$D$81:$E$81,'Start Year Soft Cost Data'!$D$80:$E$80,'CCaMC-BSCpUC'!U1)*'CCaMC-BCCpUC'!$B$7</f>
        <v>141930.14415634514</v>
      </c>
      <c r="V7" s="4">
        <f>TREND('Start Year Soft Cost Data'!$D$81:$E$81,'Start Year Soft Cost Data'!$D$80:$E$80,'CCaMC-BSCpUC'!V1)*'CCaMC-BCCpUC'!$B$7</f>
        <v>141930.14415634514</v>
      </c>
      <c r="W7" s="4">
        <f>TREND('Start Year Soft Cost Data'!$D$81:$E$81,'Start Year Soft Cost Data'!$D$80:$E$80,'CCaMC-BSCpUC'!W1)*'CCaMC-BCCpUC'!$B$7</f>
        <v>141930.14415634514</v>
      </c>
      <c r="X7" s="4">
        <f>TREND('Start Year Soft Cost Data'!$D$81:$E$81,'Start Year Soft Cost Data'!$D$80:$E$80,'CCaMC-BSCpUC'!X1)*'CCaMC-BCCpUC'!$B$7</f>
        <v>141930.14415634514</v>
      </c>
      <c r="Y7" s="4">
        <f>TREND('Start Year Soft Cost Data'!$D$81:$E$81,'Start Year Soft Cost Data'!$D$80:$E$80,'CCaMC-BSCpUC'!Y1)*'CCaMC-BCCpUC'!$B$7</f>
        <v>141930.14415634514</v>
      </c>
      <c r="Z7" s="4">
        <f>TREND('Start Year Soft Cost Data'!$D$81:$E$81,'Start Year Soft Cost Data'!$D$80:$E$80,'CCaMC-BSCpUC'!Z1)*'CCaMC-BCCpUC'!$B$7</f>
        <v>141930.14415634514</v>
      </c>
      <c r="AA7" s="4">
        <f>TREND('Start Year Soft Cost Data'!$D$81:$E$81,'Start Year Soft Cost Data'!$D$80:$E$80,'CCaMC-BSCpUC'!AA1)*'CCaMC-BCCpUC'!$B$7</f>
        <v>141930.14415634514</v>
      </c>
      <c r="AB7" s="4">
        <f>TREND('Start Year Soft Cost Data'!$D$81:$E$81,'Start Year Soft Cost Data'!$D$80:$E$80,'CCaMC-BSCpUC'!AB1)*'CCaMC-BCCpUC'!$B$7</f>
        <v>141930.14415634514</v>
      </c>
      <c r="AC7" s="4">
        <f>TREND('Start Year Soft Cost Data'!$D$81:$E$81,'Start Year Soft Cost Data'!$D$80:$E$80,'CCaMC-BSCpUC'!AC1)*'CCaMC-BCCpUC'!$B$7</f>
        <v>141930.14415634514</v>
      </c>
      <c r="AD7" s="4">
        <f>TREND('Start Year Soft Cost Data'!$D$81:$E$81,'Start Year Soft Cost Data'!$D$80:$E$80,'CCaMC-BSCpUC'!AD1)*'CCaMC-BCCpUC'!$B$7</f>
        <v>141930.14415634514</v>
      </c>
      <c r="AE7" s="4">
        <f>TREND('Start Year Soft Cost Data'!$D$81:$E$81,'Start Year Soft Cost Data'!$D$80:$E$80,'CCaMC-BSCpUC'!AE1)*'CCaMC-BCCpUC'!$B$7</f>
        <v>141930.14415634514</v>
      </c>
      <c r="AF7" s="4">
        <f>TREND('Start Year Soft Cost Data'!$D$81:$E$81,'Start Year Soft Cost Data'!$D$80:$E$80,'CCaMC-BSCpUC'!AF1)*'CCaMC-BCCpUC'!$B$7</f>
        <v>141930.14415634514</v>
      </c>
    </row>
    <row r="8" spans="1:32">
      <c r="A8" s="152" t="s">
        <v>219</v>
      </c>
      <c r="B8" s="153">
        <v>0</v>
      </c>
      <c r="C8" s="153">
        <v>0</v>
      </c>
      <c r="D8" s="153">
        <v>0</v>
      </c>
      <c r="E8" s="153">
        <v>0</v>
      </c>
      <c r="F8" s="153">
        <v>0</v>
      </c>
      <c r="G8" s="153">
        <v>0</v>
      </c>
      <c r="H8" s="153">
        <v>0</v>
      </c>
      <c r="I8" s="153">
        <v>0</v>
      </c>
      <c r="J8" s="153">
        <v>0</v>
      </c>
      <c r="K8" s="153">
        <v>0</v>
      </c>
      <c r="L8" s="153">
        <v>0</v>
      </c>
      <c r="M8" s="153">
        <v>0</v>
      </c>
      <c r="N8" s="153">
        <v>0</v>
      </c>
      <c r="O8" s="153">
        <v>0</v>
      </c>
      <c r="P8" s="153">
        <v>0</v>
      </c>
      <c r="Q8" s="153">
        <v>0</v>
      </c>
      <c r="R8" s="153">
        <v>0</v>
      </c>
      <c r="S8" s="153">
        <v>0</v>
      </c>
      <c r="T8" s="153">
        <v>0</v>
      </c>
      <c r="U8" s="153">
        <v>0</v>
      </c>
      <c r="V8" s="153">
        <v>0</v>
      </c>
      <c r="W8" s="153">
        <v>0</v>
      </c>
      <c r="X8" s="153">
        <v>0</v>
      </c>
      <c r="Y8" s="153">
        <v>0</v>
      </c>
      <c r="Z8" s="153">
        <v>0</v>
      </c>
      <c r="AA8" s="153">
        <v>0</v>
      </c>
      <c r="AB8" s="153">
        <v>0</v>
      </c>
      <c r="AC8" s="153">
        <v>0</v>
      </c>
      <c r="AD8" s="153">
        <v>0</v>
      </c>
      <c r="AE8" s="153">
        <v>0</v>
      </c>
      <c r="AF8" s="153">
        <v>0</v>
      </c>
    </row>
    <row r="9" spans="1:32">
      <c r="A9" s="152" t="s">
        <v>220</v>
      </c>
      <c r="B9" s="153">
        <v>0</v>
      </c>
      <c r="C9" s="153">
        <v>0</v>
      </c>
      <c r="D9" s="153">
        <v>0</v>
      </c>
      <c r="E9" s="153">
        <v>0</v>
      </c>
      <c r="F9" s="153">
        <v>0</v>
      </c>
      <c r="G9" s="153">
        <v>0</v>
      </c>
      <c r="H9" s="153">
        <v>0</v>
      </c>
      <c r="I9" s="153">
        <v>0</v>
      </c>
      <c r="J9" s="153">
        <v>0</v>
      </c>
      <c r="K9" s="153">
        <v>0</v>
      </c>
      <c r="L9" s="153">
        <v>0</v>
      </c>
      <c r="M9" s="153">
        <v>0</v>
      </c>
      <c r="N9" s="153">
        <v>0</v>
      </c>
      <c r="O9" s="153">
        <v>0</v>
      </c>
      <c r="P9" s="153">
        <v>0</v>
      </c>
      <c r="Q9" s="153">
        <v>0</v>
      </c>
      <c r="R9" s="153">
        <v>0</v>
      </c>
      <c r="S9" s="153">
        <v>0</v>
      </c>
      <c r="T9" s="153">
        <v>0</v>
      </c>
      <c r="U9" s="153">
        <v>0</v>
      </c>
      <c r="V9" s="153">
        <v>0</v>
      </c>
      <c r="W9" s="153">
        <v>0</v>
      </c>
      <c r="X9" s="153">
        <v>0</v>
      </c>
      <c r="Y9" s="153">
        <v>0</v>
      </c>
      <c r="Z9" s="153">
        <v>0</v>
      </c>
      <c r="AA9" s="153">
        <v>0</v>
      </c>
      <c r="AB9" s="153">
        <v>0</v>
      </c>
      <c r="AC9" s="153">
        <v>0</v>
      </c>
      <c r="AD9" s="153">
        <v>0</v>
      </c>
      <c r="AE9" s="153">
        <v>0</v>
      </c>
      <c r="AF9" s="153">
        <v>0</v>
      </c>
    </row>
    <row r="10" spans="1:32">
      <c r="A10" s="152" t="s">
        <v>221</v>
      </c>
      <c r="B10" s="153">
        <v>0</v>
      </c>
      <c r="C10" s="153">
        <v>0</v>
      </c>
      <c r="D10" s="153">
        <v>0</v>
      </c>
      <c r="E10" s="153">
        <v>0</v>
      </c>
      <c r="F10" s="153">
        <v>0</v>
      </c>
      <c r="G10" s="153">
        <v>0</v>
      </c>
      <c r="H10" s="153">
        <v>0</v>
      </c>
      <c r="I10" s="153">
        <v>0</v>
      </c>
      <c r="J10" s="153">
        <v>0</v>
      </c>
      <c r="K10" s="153">
        <v>0</v>
      </c>
      <c r="L10" s="153">
        <v>0</v>
      </c>
      <c r="M10" s="153">
        <v>0</v>
      </c>
      <c r="N10" s="153">
        <v>0</v>
      </c>
      <c r="O10" s="153">
        <v>0</v>
      </c>
      <c r="P10" s="153">
        <v>0</v>
      </c>
      <c r="Q10" s="153">
        <v>0</v>
      </c>
      <c r="R10" s="153">
        <v>0</v>
      </c>
      <c r="S10" s="153">
        <v>0</v>
      </c>
      <c r="T10" s="153">
        <v>0</v>
      </c>
      <c r="U10" s="153">
        <v>0</v>
      </c>
      <c r="V10" s="153">
        <v>0</v>
      </c>
      <c r="W10" s="153">
        <v>0</v>
      </c>
      <c r="X10" s="153">
        <v>0</v>
      </c>
      <c r="Y10" s="153">
        <v>0</v>
      </c>
      <c r="Z10" s="153">
        <v>0</v>
      </c>
      <c r="AA10" s="153">
        <v>0</v>
      </c>
      <c r="AB10" s="153">
        <v>0</v>
      </c>
      <c r="AC10" s="153">
        <v>0</v>
      </c>
      <c r="AD10" s="153">
        <v>0</v>
      </c>
      <c r="AE10" s="153">
        <v>0</v>
      </c>
      <c r="AF10" s="153">
        <v>0</v>
      </c>
    </row>
    <row r="11" spans="1:32">
      <c r="A11" s="152" t="s">
        <v>222</v>
      </c>
      <c r="B11" s="153">
        <v>0</v>
      </c>
      <c r="C11" s="153">
        <v>0</v>
      </c>
      <c r="D11" s="153">
        <v>0</v>
      </c>
      <c r="E11" s="153">
        <v>0</v>
      </c>
      <c r="F11" s="153">
        <v>0</v>
      </c>
      <c r="G11" s="153">
        <v>0</v>
      </c>
      <c r="H11" s="153">
        <v>0</v>
      </c>
      <c r="I11" s="153">
        <v>0</v>
      </c>
      <c r="J11" s="153">
        <v>0</v>
      </c>
      <c r="K11" s="153">
        <v>0</v>
      </c>
      <c r="L11" s="153">
        <v>0</v>
      </c>
      <c r="M11" s="153">
        <v>0</v>
      </c>
      <c r="N11" s="153">
        <v>0</v>
      </c>
      <c r="O11" s="153">
        <v>0</v>
      </c>
      <c r="P11" s="153">
        <v>0</v>
      </c>
      <c r="Q11" s="153">
        <v>0</v>
      </c>
      <c r="R11" s="153">
        <v>0</v>
      </c>
      <c r="S11" s="153">
        <v>0</v>
      </c>
      <c r="T11" s="153">
        <v>0</v>
      </c>
      <c r="U11" s="153">
        <v>0</v>
      </c>
      <c r="V11" s="153">
        <v>0</v>
      </c>
      <c r="W11" s="153">
        <v>0</v>
      </c>
      <c r="X11" s="153">
        <v>0</v>
      </c>
      <c r="Y11" s="153">
        <v>0</v>
      </c>
      <c r="Z11" s="153">
        <v>0</v>
      </c>
      <c r="AA11" s="153">
        <v>0</v>
      </c>
      <c r="AB11" s="153">
        <v>0</v>
      </c>
      <c r="AC11" s="153">
        <v>0</v>
      </c>
      <c r="AD11" s="153">
        <v>0</v>
      </c>
      <c r="AE11" s="153">
        <v>0</v>
      </c>
      <c r="AF11" s="153">
        <v>0</v>
      </c>
    </row>
    <row r="12" spans="1:32">
      <c r="A12" s="152" t="s">
        <v>223</v>
      </c>
      <c r="B12" s="153">
        <v>0</v>
      </c>
      <c r="C12" s="153">
        <v>0</v>
      </c>
      <c r="D12" s="153">
        <v>0</v>
      </c>
      <c r="E12" s="153">
        <v>0</v>
      </c>
      <c r="F12" s="153">
        <v>0</v>
      </c>
      <c r="G12" s="153">
        <v>0</v>
      </c>
      <c r="H12" s="153">
        <v>0</v>
      </c>
      <c r="I12" s="153">
        <v>0</v>
      </c>
      <c r="J12" s="153">
        <v>0</v>
      </c>
      <c r="K12" s="153">
        <v>0</v>
      </c>
      <c r="L12" s="153">
        <v>0</v>
      </c>
      <c r="M12" s="153">
        <v>0</v>
      </c>
      <c r="N12" s="153">
        <v>0</v>
      </c>
      <c r="O12" s="153">
        <v>0</v>
      </c>
      <c r="P12" s="153">
        <v>0</v>
      </c>
      <c r="Q12" s="153">
        <v>0</v>
      </c>
      <c r="R12" s="153">
        <v>0</v>
      </c>
      <c r="S12" s="153">
        <v>0</v>
      </c>
      <c r="T12" s="153">
        <v>0</v>
      </c>
      <c r="U12" s="153">
        <v>0</v>
      </c>
      <c r="V12" s="153">
        <v>0</v>
      </c>
      <c r="W12" s="153">
        <v>0</v>
      </c>
      <c r="X12" s="153">
        <v>0</v>
      </c>
      <c r="Y12" s="153">
        <v>0</v>
      </c>
      <c r="Z12" s="153">
        <v>0</v>
      </c>
      <c r="AA12" s="153">
        <v>0</v>
      </c>
      <c r="AB12" s="153">
        <v>0</v>
      </c>
      <c r="AC12" s="153">
        <v>0</v>
      </c>
      <c r="AD12" s="153">
        <v>0</v>
      </c>
      <c r="AE12" s="153">
        <v>0</v>
      </c>
      <c r="AF12" s="153">
        <v>0</v>
      </c>
    </row>
    <row r="13" spans="1:32">
      <c r="A13" s="152" t="s">
        <v>224</v>
      </c>
      <c r="B13" s="153">
        <v>0</v>
      </c>
      <c r="C13" s="153">
        <v>0</v>
      </c>
      <c r="D13" s="153">
        <v>0</v>
      </c>
      <c r="E13" s="153">
        <v>0</v>
      </c>
      <c r="F13" s="153">
        <v>0</v>
      </c>
      <c r="G13" s="153">
        <v>0</v>
      </c>
      <c r="H13" s="153">
        <v>0</v>
      </c>
      <c r="I13" s="153">
        <v>0</v>
      </c>
      <c r="J13" s="153">
        <v>0</v>
      </c>
      <c r="K13" s="153">
        <v>0</v>
      </c>
      <c r="L13" s="153">
        <v>0</v>
      </c>
      <c r="M13" s="153">
        <v>0</v>
      </c>
      <c r="N13" s="153">
        <v>0</v>
      </c>
      <c r="O13" s="153">
        <v>0</v>
      </c>
      <c r="P13" s="153">
        <v>0</v>
      </c>
      <c r="Q13" s="153">
        <v>0</v>
      </c>
      <c r="R13" s="153">
        <v>0</v>
      </c>
      <c r="S13" s="153">
        <v>0</v>
      </c>
      <c r="T13" s="153">
        <v>0</v>
      </c>
      <c r="U13" s="153">
        <v>0</v>
      </c>
      <c r="V13" s="153">
        <v>0</v>
      </c>
      <c r="W13" s="153">
        <v>0</v>
      </c>
      <c r="X13" s="153">
        <v>0</v>
      </c>
      <c r="Y13" s="153">
        <v>0</v>
      </c>
      <c r="Z13" s="153">
        <v>0</v>
      </c>
      <c r="AA13" s="153">
        <v>0</v>
      </c>
      <c r="AB13" s="153">
        <v>0</v>
      </c>
      <c r="AC13" s="153">
        <v>0</v>
      </c>
      <c r="AD13" s="153">
        <v>0</v>
      </c>
      <c r="AE13" s="153">
        <v>0</v>
      </c>
      <c r="AF13" s="153">
        <v>0</v>
      </c>
    </row>
    <row r="14" spans="1:32">
      <c r="A14" s="1" t="s">
        <v>183</v>
      </c>
      <c r="B14" s="4">
        <f>TREND('Start Year Soft Cost Data'!$A$67:$B$67,'Start Year Soft Cost Data'!$A$66:$B$66,'CCaMC-BSCpUC'!B1)*'CCaMC-BCCpUC'!$B$14</f>
        <v>790496.42901705659</v>
      </c>
      <c r="C14" s="4">
        <f>TREND('Start Year Soft Cost Data'!$A$67:$B$67,'Start Year Soft Cost Data'!$A$66:$B$66,'CCaMC-BSCpUC'!C1)*'CCaMC-BCCpUC'!$B$14</f>
        <v>790496.42901705659</v>
      </c>
      <c r="D14" s="4">
        <f>TREND('Start Year Soft Cost Data'!$A$67:$B$67,'Start Year Soft Cost Data'!$A$66:$B$66,'CCaMC-BSCpUC'!D1)*'CCaMC-BCCpUC'!$B$14</f>
        <v>790496.42901705659</v>
      </c>
      <c r="E14" s="4">
        <f>TREND('Start Year Soft Cost Data'!$A$67:$B$67,'Start Year Soft Cost Data'!$A$66:$B$66,'CCaMC-BSCpUC'!E1)*'CCaMC-BCCpUC'!$B$14</f>
        <v>790496.42901705659</v>
      </c>
      <c r="F14" s="4">
        <f>TREND('Start Year Soft Cost Data'!$A$67:$B$67,'Start Year Soft Cost Data'!$A$66:$B$66,'CCaMC-BSCpUC'!F1)*'CCaMC-BCCpUC'!$B$14</f>
        <v>790496.42901705659</v>
      </c>
      <c r="G14" s="4">
        <f>TREND('Start Year Soft Cost Data'!$A$67:$B$67,'Start Year Soft Cost Data'!$A$66:$B$66,'CCaMC-BSCpUC'!G1)*'CCaMC-BCCpUC'!$B$14</f>
        <v>790496.42901705659</v>
      </c>
      <c r="H14" s="4">
        <f>TREND('Start Year Soft Cost Data'!$B$67:$C$67,'Start Year Soft Cost Data'!$B$66:$C$66,'CCaMC-BSCpUC'!H1)*'CCaMC-BCCpUC'!$B$14</f>
        <v>790496.42901705659</v>
      </c>
      <c r="I14" s="4">
        <f>TREND('Start Year Soft Cost Data'!$B$67:$C$67,'Start Year Soft Cost Data'!$B$66:$C$66,'CCaMC-BSCpUC'!I1)*'CCaMC-BCCpUC'!$B$14</f>
        <v>790496.42901705659</v>
      </c>
      <c r="J14" s="4">
        <f>TREND('Start Year Soft Cost Data'!$B$67:$C$67,'Start Year Soft Cost Data'!$B$66:$C$66,'CCaMC-BSCpUC'!J1)*'CCaMC-BCCpUC'!$B$14</f>
        <v>790496.42901705659</v>
      </c>
      <c r="K14" s="4">
        <f>TREND('Start Year Soft Cost Data'!$B$67:$C$67,'Start Year Soft Cost Data'!$B$66:$C$66,'CCaMC-BSCpUC'!K1)*'CCaMC-BCCpUC'!$B$14</f>
        <v>790496.42901705659</v>
      </c>
      <c r="L14" s="4">
        <f>TREND('Start Year Soft Cost Data'!$B$67:$C$67,'Start Year Soft Cost Data'!$B$66:$C$66,'CCaMC-BSCpUC'!L1)*'CCaMC-BCCpUC'!$B$14</f>
        <v>790496.42901705659</v>
      </c>
      <c r="M14" s="4">
        <f>TREND('Start Year Soft Cost Data'!$C$67:$D$67,'Start Year Soft Cost Data'!$C$66:$D$66,'CCaMC-BSCpUC'!M1)*'CCaMC-BCCpUC'!$B$14</f>
        <v>790496.42901705659</v>
      </c>
      <c r="N14" s="4">
        <f>TREND('Start Year Soft Cost Data'!$C$67:$D$67,'Start Year Soft Cost Data'!$C$66:$D$66,'CCaMC-BSCpUC'!N1)*'CCaMC-BCCpUC'!$B$14</f>
        <v>790496.42901705659</v>
      </c>
      <c r="O14" s="4">
        <f>TREND('Start Year Soft Cost Data'!$C$67:$D$67,'Start Year Soft Cost Data'!$C$66:$D$66,'CCaMC-BSCpUC'!O1)*'CCaMC-BCCpUC'!$B$14</f>
        <v>790496.42901705659</v>
      </c>
      <c r="P14" s="4">
        <f>TREND('Start Year Soft Cost Data'!$C$67:$D$67,'Start Year Soft Cost Data'!$C$66:$D$66,'CCaMC-BSCpUC'!P1)*'CCaMC-BCCpUC'!$B$14</f>
        <v>790496.42901705659</v>
      </c>
      <c r="Q14" s="4">
        <f>TREND('Start Year Soft Cost Data'!$C$67:$D$67,'Start Year Soft Cost Data'!$C$66:$D$66,'CCaMC-BSCpUC'!Q1)*'CCaMC-BCCpUC'!$B$14</f>
        <v>790496.42901705659</v>
      </c>
      <c r="R14" s="4">
        <f>TREND('Start Year Soft Cost Data'!$D$67:$E$67,'Start Year Soft Cost Data'!$D$66:$E$66,'CCaMC-BSCpUC'!R1)*'CCaMC-BCCpUC'!$B$14</f>
        <v>790496.42901705659</v>
      </c>
      <c r="S14" s="4">
        <f>TREND('Start Year Soft Cost Data'!$D$67:$E$67,'Start Year Soft Cost Data'!$D$66:$E$66,'CCaMC-BSCpUC'!S1)*'CCaMC-BCCpUC'!$B$14</f>
        <v>790496.42901705659</v>
      </c>
      <c r="T14" s="4">
        <f>TREND('Start Year Soft Cost Data'!$D$67:$E$67,'Start Year Soft Cost Data'!$D$66:$E$66,'CCaMC-BSCpUC'!T1)*'CCaMC-BCCpUC'!$B$14</f>
        <v>790496.42901705659</v>
      </c>
      <c r="U14" s="4">
        <f>TREND('Start Year Soft Cost Data'!$D$67:$E$67,'Start Year Soft Cost Data'!$D$66:$E$66,'CCaMC-BSCpUC'!U1)*'CCaMC-BCCpUC'!$B$14</f>
        <v>790496.42901705659</v>
      </c>
      <c r="V14" s="4">
        <f>TREND('Start Year Soft Cost Data'!$D$67:$E$67,'Start Year Soft Cost Data'!$D$66:$E$66,'CCaMC-BSCpUC'!V1)*'CCaMC-BCCpUC'!$B$14</f>
        <v>790496.42901705659</v>
      </c>
      <c r="W14" s="4">
        <f>TREND('Start Year Soft Cost Data'!$E$67:$F$67,'Start Year Soft Cost Data'!$E$66:$F$66,'CCaMC-BSCpUC'!W1)*'CCaMC-BCCpUC'!$B$14</f>
        <v>790496.42901705659</v>
      </c>
      <c r="X14" s="4">
        <f>TREND('Start Year Soft Cost Data'!$E$67:$F$67,'Start Year Soft Cost Data'!$E$66:$F$66,'CCaMC-BSCpUC'!X1)*'CCaMC-BCCpUC'!$B$14</f>
        <v>790496.42901705659</v>
      </c>
      <c r="Y14" s="4">
        <f>TREND('Start Year Soft Cost Data'!$E$67:$F$67,'Start Year Soft Cost Data'!$E$66:$F$66,'CCaMC-BSCpUC'!Y1)*'CCaMC-BCCpUC'!$B$14</f>
        <v>790496.42901705659</v>
      </c>
      <c r="Z14" s="4">
        <f>TREND('Start Year Soft Cost Data'!$E$67:$F$67,'Start Year Soft Cost Data'!$E$66:$F$66,'CCaMC-BSCpUC'!Z1)*'CCaMC-BCCpUC'!$B$14</f>
        <v>790496.42901705659</v>
      </c>
      <c r="AA14" s="4">
        <f>TREND('Start Year Soft Cost Data'!$E$67:$F$67,'Start Year Soft Cost Data'!$E$66:$F$66,'CCaMC-BSCpUC'!AA1)*'CCaMC-BCCpUC'!$B$14</f>
        <v>790496.42901705659</v>
      </c>
      <c r="AB14" s="4">
        <f>TREND('Start Year Soft Cost Data'!$E$67:$F$67,'Start Year Soft Cost Data'!$E$66:$F$66,'CCaMC-BSCpUC'!AB1)*'CCaMC-BCCpUC'!$B$14</f>
        <v>790496.42901705659</v>
      </c>
      <c r="AC14" s="4">
        <f>TREND('Start Year Soft Cost Data'!$E$67:$F$67,'Start Year Soft Cost Data'!$E$66:$F$66,'CCaMC-BSCpUC'!AC1)*'CCaMC-BCCpUC'!$B$14</f>
        <v>790496.42901705659</v>
      </c>
      <c r="AD14" s="4">
        <f>TREND('Start Year Soft Cost Data'!$E$67:$F$67,'Start Year Soft Cost Data'!$E$66:$F$66,'CCaMC-BSCpUC'!AD1)*'CCaMC-BCCpUC'!$B$14</f>
        <v>790496.42901705659</v>
      </c>
      <c r="AE14" s="4">
        <f>TREND('Start Year Soft Cost Data'!$E$67:$F$67,'Start Year Soft Cost Data'!$E$66:$F$66,'CCaMC-BSCpUC'!AE1)*'CCaMC-BCCpUC'!$B$14</f>
        <v>790496.42901705659</v>
      </c>
      <c r="AF14" s="4">
        <f>TREND('Start Year Soft Cost Data'!$E$67:$F$67,'Start Year Soft Cost Data'!$E$66:$F$66,'CCaMC-BSCpUC'!AF1)*'CCaMC-BCCpUC'!$B$14</f>
        <v>790496.42901705659</v>
      </c>
    </row>
    <row r="15" spans="1:32">
      <c r="A15" s="152" t="s">
        <v>225</v>
      </c>
      <c r="B15" s="153">
        <v>0</v>
      </c>
      <c r="C15" s="153">
        <v>0</v>
      </c>
      <c r="D15" s="153">
        <v>0</v>
      </c>
      <c r="E15" s="153">
        <v>0</v>
      </c>
      <c r="F15" s="153">
        <v>0</v>
      </c>
      <c r="G15" s="153">
        <v>0</v>
      </c>
      <c r="H15" s="153">
        <v>0</v>
      </c>
      <c r="I15" s="153">
        <v>0</v>
      </c>
      <c r="J15" s="153">
        <v>0</v>
      </c>
      <c r="K15" s="153">
        <v>0</v>
      </c>
      <c r="L15" s="153">
        <v>0</v>
      </c>
      <c r="M15" s="153">
        <v>0</v>
      </c>
      <c r="N15" s="153">
        <v>0</v>
      </c>
      <c r="O15" s="153">
        <v>0</v>
      </c>
      <c r="P15" s="153">
        <v>0</v>
      </c>
      <c r="Q15" s="153">
        <v>0</v>
      </c>
      <c r="R15" s="153">
        <v>0</v>
      </c>
      <c r="S15" s="153">
        <v>0</v>
      </c>
      <c r="T15" s="153">
        <v>0</v>
      </c>
      <c r="U15" s="153">
        <v>0</v>
      </c>
      <c r="V15" s="153">
        <v>0</v>
      </c>
      <c r="W15" s="153">
        <v>0</v>
      </c>
      <c r="X15" s="153">
        <v>0</v>
      </c>
      <c r="Y15" s="153">
        <v>0</v>
      </c>
      <c r="Z15" s="153">
        <v>0</v>
      </c>
      <c r="AA15" s="153">
        <v>0</v>
      </c>
      <c r="AB15" s="153">
        <v>0</v>
      </c>
      <c r="AC15" s="153">
        <v>0</v>
      </c>
      <c r="AD15" s="153">
        <v>0</v>
      </c>
      <c r="AE15" s="153">
        <v>0</v>
      </c>
      <c r="AF15" s="153">
        <v>0</v>
      </c>
    </row>
    <row r="16" spans="1:32">
      <c r="A16" s="152" t="s">
        <v>226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  <c r="R16" s="153">
        <v>0</v>
      </c>
      <c r="S16" s="153">
        <v>0</v>
      </c>
      <c r="T16" s="153">
        <v>0</v>
      </c>
      <c r="U16" s="153">
        <v>0</v>
      </c>
      <c r="V16" s="153">
        <v>0</v>
      </c>
      <c r="W16" s="153">
        <v>0</v>
      </c>
      <c r="X16" s="153">
        <v>0</v>
      </c>
      <c r="Y16" s="153">
        <v>0</v>
      </c>
      <c r="Z16" s="153">
        <v>0</v>
      </c>
      <c r="AA16" s="153">
        <v>0</v>
      </c>
      <c r="AB16" s="153">
        <v>0</v>
      </c>
      <c r="AC16" s="153">
        <v>0</v>
      </c>
      <c r="AD16" s="153">
        <v>0</v>
      </c>
      <c r="AE16" s="153">
        <v>0</v>
      </c>
      <c r="AF16" s="153">
        <v>0</v>
      </c>
    </row>
    <row r="17" spans="1:32">
      <c r="A17" s="152" t="s">
        <v>227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  <c r="R17" s="153">
        <v>0</v>
      </c>
      <c r="S17" s="153">
        <v>0</v>
      </c>
      <c r="T17" s="153">
        <v>0</v>
      </c>
      <c r="U17" s="153">
        <v>0</v>
      </c>
      <c r="V17" s="153">
        <v>0</v>
      </c>
      <c r="W17" s="153">
        <v>0</v>
      </c>
      <c r="X17" s="153">
        <v>0</v>
      </c>
      <c r="Y17" s="153">
        <v>0</v>
      </c>
      <c r="Z17" s="153">
        <v>0</v>
      </c>
      <c r="AA17" s="153">
        <v>0</v>
      </c>
      <c r="AB17" s="153">
        <v>0</v>
      </c>
      <c r="AC17" s="153">
        <v>0</v>
      </c>
      <c r="AD17" s="153">
        <v>0</v>
      </c>
      <c r="AE17" s="153">
        <v>0</v>
      </c>
      <c r="AF17" s="1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About</vt:lpstr>
      <vt:lpstr>JRC-EPS technology mapping</vt:lpstr>
      <vt:lpstr>JRC - tech_proj elec only</vt:lpstr>
      <vt:lpstr>JRC - tech_proj CHP</vt:lpstr>
      <vt:lpstr>O&amp;M costs elec only</vt:lpstr>
      <vt:lpstr>O&amp;M costs CHP</vt:lpstr>
      <vt:lpstr>Capital costs</vt:lpstr>
      <vt:lpstr>Start Year Soft Cost Data</vt:lpstr>
      <vt:lpstr>Start Year Wind and Solar</vt:lpstr>
      <vt:lpstr>CCaMC-AFOaMCpUC-pre-ret</vt:lpstr>
      <vt:lpstr>CCaMC-AFOaMCpUC-pre-nonret</vt:lpstr>
      <vt:lpstr>CCaMC-AFOaMCpUC-new</vt:lpstr>
      <vt:lpstr>CCaMC-VOaMCpUC-pre-ret</vt:lpstr>
      <vt:lpstr>CCaMC-VOaMCpUC-pre-nonret</vt:lpstr>
      <vt:lpstr>CCaMC-VOaMCpUC-new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Daniel O'Brien</cp:lastModifiedBy>
  <dcterms:created xsi:type="dcterms:W3CDTF">2014-02-14T06:19:38Z</dcterms:created>
  <dcterms:modified xsi:type="dcterms:W3CDTF">2022-12-20T15:36:30Z</dcterms:modified>
</cp:coreProperties>
</file>